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13_ncr:1_{3FDC0413-05CB-4F65-A3A1-1BCCFC508176}" xr6:coauthVersionLast="47" xr6:coauthVersionMax="47" xr10:uidLastSave="{00000000-0000-0000-0000-000000000000}"/>
  <bookViews>
    <workbookView xWindow="-120" yWindow="-120" windowWidth="29040" windowHeight="15840" firstSheet="1" activeTab="2" xr2:uid="{C8F06B50-F452-4CFD-955B-1F6166B897B1}"/>
  </bookViews>
  <sheets>
    <sheet name="C1" sheetId="1" r:id="rId1"/>
    <sheet name="П" sheetId="2" r:id="rId2"/>
    <sheet name="1" sheetId="3" r:id="rId3"/>
    <sheet name="1 РРЭ" sheetId="17" r:id="rId4"/>
    <sheet name="2" sheetId="4" r:id="rId5"/>
    <sheet name="3.1." sheetId="5" r:id="rId6"/>
    <sheet name="3.2." sheetId="6" r:id="rId7"/>
    <sheet name="3.2. РРЭ" sheetId="18" r:id="rId8"/>
    <sheet name="3.3." sheetId="7" r:id="rId9"/>
    <sheet name="4.1." sheetId="8" r:id="rId10"/>
    <sheet name="4.2." sheetId="9" r:id="rId11"/>
    <sheet name="4.3." sheetId="10" r:id="rId12"/>
    <sheet name="5.1." sheetId="11" r:id="rId13"/>
    <sheet name="5.2." sheetId="12" r:id="rId14"/>
    <sheet name="5.3." sheetId="13" r:id="rId15"/>
    <sheet name="6.1." sheetId="14" r:id="rId16"/>
    <sheet name="6.2." sheetId="15" r:id="rId17"/>
    <sheet name="6.3." sheetId="16" r:id="rId18"/>
  </sheets>
  <definedNames>
    <definedName name="_xlnm._FilterDatabase" localSheetId="5" hidden="1">'3.1.'!$B$6:$C$566</definedName>
    <definedName name="_xlnm._FilterDatabase" localSheetId="6" hidden="1">'3.2.'!$B$6:$C$566</definedName>
    <definedName name="_xlnm._FilterDatabase" localSheetId="7" hidden="1">'3.2. РРЭ'!$B$6:$C$182</definedName>
    <definedName name="_xlnm._FilterDatabase" localSheetId="8" hidden="1">'3.3.'!$B$6:$C$566</definedName>
    <definedName name="_xlnm._FilterDatabase" localSheetId="9" hidden="1">'4.1.'!$B$6:$C$567</definedName>
    <definedName name="_xlnm._FilterDatabase" localSheetId="10" hidden="1">'4.2.'!$B$7:$C$560</definedName>
    <definedName name="_xlnm._FilterDatabase" localSheetId="11" hidden="1">'4.3.'!$B$6:$C$560</definedName>
    <definedName name="_xlnm._FilterDatabase" localSheetId="12" hidden="1">'5.1.'!$B$6:$C$682</definedName>
    <definedName name="_xlnm._FilterDatabase" localSheetId="13" hidden="1">'5.2.'!$B$6:$C$678</definedName>
    <definedName name="_xlnm._FilterDatabase" localSheetId="14" hidden="1">'5.3.'!$B$6:$C$678</definedName>
    <definedName name="_xlnm._FilterDatabase" localSheetId="15" hidden="1">'6.1.'!$B$6:$C$678</definedName>
    <definedName name="_xlnm._FilterDatabase" localSheetId="16" hidden="1">'6.2.'!$B$6:$C$678</definedName>
    <definedName name="_xlnm._FilterDatabase" localSheetId="17" hidden="1">'6.3.'!$B$6:$C$678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'3.1.'!$A$1:$AA$626</definedName>
    <definedName name="_xlnm.Print_Area" localSheetId="6">'3.2.'!$A$1:$AA$625</definedName>
    <definedName name="_xlnm.Print_Area" localSheetId="7">'3.2. РРЭ'!$A$1:$AA$198</definedName>
    <definedName name="_xlnm.Print_Area" localSheetId="8">'3.3.'!$A$1:$AA$625</definedName>
    <definedName name="_xlnm.Print_Area" localSheetId="9">'4.1.'!$A$1:$AA$626</definedName>
    <definedName name="_xlnm.Print_Area" localSheetId="10">'4.2.'!$A$1:$AA$626</definedName>
    <definedName name="_xlnm.Print_Area" localSheetId="11">'4.3.'!$A$1:$AA$626</definedName>
    <definedName name="_xlnm.Print_Area" localSheetId="12">'5.1.'!$A$1:$AA$762</definedName>
    <definedName name="_xlnm.Print_Area" localSheetId="13">'5.2.'!$A$1:$AA$762</definedName>
    <definedName name="_xlnm.Print_Area" localSheetId="14">'5.3.'!$A$1:$AA$762</definedName>
    <definedName name="_xlnm.Print_Area" localSheetId="15">'6.1.'!$A$1:$AA$764</definedName>
    <definedName name="_xlnm.Print_Area" localSheetId="16">'6.2.'!$A$1:$AA$763</definedName>
    <definedName name="_xlnm.Print_Area" localSheetId="17">'6.3.'!$A$1:$AA$764</definedName>
    <definedName name="_xlnm.Print_Area" localSheetId="0">'C1'!$A$1:$N$36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3" i="18" l="1"/>
  <c r="B182" i="18"/>
  <c r="J181" i="18"/>
  <c r="B176" i="18"/>
  <c r="K175" i="18"/>
  <c r="B170" i="18"/>
  <c r="B164" i="18"/>
  <c r="S162" i="18"/>
  <c r="G160" i="18"/>
  <c r="B158" i="18"/>
  <c r="B152" i="18"/>
  <c r="V151" i="18"/>
  <c r="B146" i="18"/>
  <c r="W145" i="18"/>
  <c r="B140" i="18"/>
  <c r="B134" i="18"/>
  <c r="B128" i="18"/>
  <c r="B122" i="18"/>
  <c r="J120" i="18"/>
  <c r="B116" i="18"/>
  <c r="Q114" i="18"/>
  <c r="E112" i="18"/>
  <c r="B110" i="18"/>
  <c r="K109" i="18"/>
  <c r="W108" i="18"/>
  <c r="K108" i="18"/>
  <c r="B104" i="18"/>
  <c r="Y103" i="18"/>
  <c r="B98" i="18"/>
  <c r="F97" i="18"/>
  <c r="R96" i="18"/>
  <c r="G96" i="18"/>
  <c r="B92" i="18"/>
  <c r="U91" i="18"/>
  <c r="T91" i="18"/>
  <c r="T90" i="18"/>
  <c r="I90" i="18"/>
  <c r="H90" i="18"/>
  <c r="B86" i="18"/>
  <c r="V85" i="18"/>
  <c r="U85" i="18"/>
  <c r="J85" i="18"/>
  <c r="J84" i="18"/>
  <c r="I84" i="18"/>
  <c r="V82" i="18"/>
  <c r="B80" i="18"/>
  <c r="V79" i="18"/>
  <c r="K79" i="18"/>
  <c r="J79" i="18"/>
  <c r="J78" i="18"/>
  <c r="V76" i="18"/>
  <c r="B74" i="18"/>
  <c r="L73" i="18"/>
  <c r="K73" i="18"/>
  <c r="X72" i="18"/>
  <c r="L70" i="18"/>
  <c r="B68" i="18"/>
  <c r="E67" i="18"/>
  <c r="Y66" i="18"/>
  <c r="Q66" i="18"/>
  <c r="E64" i="18"/>
  <c r="B62" i="18"/>
  <c r="T61" i="18"/>
  <c r="D61" i="18"/>
  <c r="Z60" i="18"/>
  <c r="T60" i="18"/>
  <c r="F60" i="18"/>
  <c r="E60" i="18"/>
  <c r="W58" i="18"/>
  <c r="B56" i="18"/>
  <c r="V55" i="18"/>
  <c r="U55" i="18"/>
  <c r="P55" i="18"/>
  <c r="D55" i="18"/>
  <c r="AA54" i="18"/>
  <c r="V54" i="18"/>
  <c r="U54" i="18"/>
  <c r="P54" i="18"/>
  <c r="J54" i="18"/>
  <c r="I54" i="18"/>
  <c r="D54" i="18"/>
  <c r="J52" i="18"/>
  <c r="B50" i="18"/>
  <c r="W49" i="18"/>
  <c r="K49" i="18"/>
  <c r="J49" i="18"/>
  <c r="E49" i="18"/>
  <c r="W48" i="18"/>
  <c r="Q48" i="18"/>
  <c r="P48" i="18"/>
  <c r="K48" i="18"/>
  <c r="J48" i="18"/>
  <c r="E48" i="18"/>
  <c r="Q46" i="18"/>
  <c r="B44" i="18"/>
  <c r="W43" i="18"/>
  <c r="R43" i="18"/>
  <c r="Q43" i="18"/>
  <c r="E43" i="18"/>
  <c r="X42" i="18"/>
  <c r="W42" i="18"/>
  <c r="R42" i="18"/>
  <c r="Q42" i="18"/>
  <c r="K42" i="18"/>
  <c r="F42" i="18"/>
  <c r="E42" i="18"/>
  <c r="K40" i="18"/>
  <c r="B38" i="18"/>
  <c r="Y37" i="18"/>
  <c r="M37" i="18"/>
  <c r="L37" i="18"/>
  <c r="G37" i="18"/>
  <c r="Y36" i="18"/>
  <c r="S36" i="18"/>
  <c r="R36" i="18"/>
  <c r="M36" i="18"/>
  <c r="L36" i="18"/>
  <c r="G36" i="18"/>
  <c r="S34" i="18"/>
  <c r="B32" i="18"/>
  <c r="Y31" i="18"/>
  <c r="T31" i="18"/>
  <c r="S31" i="18"/>
  <c r="G31" i="18"/>
  <c r="Z30" i="18"/>
  <c r="Y30" i="18"/>
  <c r="T30" i="18"/>
  <c r="S30" i="18"/>
  <c r="M30" i="18"/>
  <c r="H30" i="18"/>
  <c r="G30" i="18"/>
  <c r="M28" i="18"/>
  <c r="B26" i="18"/>
  <c r="AA25" i="18"/>
  <c r="O25" i="18"/>
  <c r="N25" i="18"/>
  <c r="I25" i="18"/>
  <c r="AA24" i="18"/>
  <c r="U24" i="18"/>
  <c r="T24" i="18"/>
  <c r="O24" i="18"/>
  <c r="N24" i="18"/>
  <c r="I24" i="18"/>
  <c r="U22" i="18"/>
  <c r="B20" i="18"/>
  <c r="V19" i="18"/>
  <c r="U19" i="18"/>
  <c r="P19" i="18"/>
  <c r="D19" i="18"/>
  <c r="AA18" i="18"/>
  <c r="V18" i="18"/>
  <c r="U18" i="18"/>
  <c r="P18" i="18"/>
  <c r="J18" i="18"/>
  <c r="I18" i="18"/>
  <c r="D18" i="18"/>
  <c r="J16" i="18"/>
  <c r="B14" i="18"/>
  <c r="W13" i="18"/>
  <c r="K13" i="18"/>
  <c r="J13" i="18"/>
  <c r="E13" i="18"/>
  <c r="Q187" i="18"/>
  <c r="W12" i="18"/>
  <c r="Q12" i="18"/>
  <c r="P12" i="18"/>
  <c r="K12" i="18"/>
  <c r="J12" i="18"/>
  <c r="E12" i="18"/>
  <c r="Q10" i="18"/>
  <c r="D8" i="18"/>
  <c r="B8" i="18"/>
  <c r="I43" i="17"/>
  <c r="I42" i="17"/>
  <c r="I41" i="17"/>
  <c r="I40" i="17"/>
  <c r="G27" i="17"/>
  <c r="F27" i="17"/>
  <c r="E27" i="17"/>
  <c r="D26" i="17"/>
  <c r="G26" i="17" s="1"/>
  <c r="G24" i="17"/>
  <c r="F24" i="17"/>
  <c r="G21" i="17"/>
  <c r="F21" i="17"/>
  <c r="E21" i="17"/>
  <c r="F20" i="17"/>
  <c r="E20" i="17"/>
  <c r="D20" i="17"/>
  <c r="G20" i="17" s="1"/>
  <c r="G18" i="17"/>
  <c r="F18" i="17"/>
  <c r="G15" i="17"/>
  <c r="F15" i="17"/>
  <c r="E15" i="17"/>
  <c r="F14" i="17"/>
  <c r="E14" i="17"/>
  <c r="G14" i="17"/>
  <c r="G25" i="17"/>
  <c r="F25" i="17"/>
  <c r="E25" i="17"/>
  <c r="D25" i="17"/>
  <c r="E24" i="17"/>
  <c r="B719" i="16"/>
  <c r="G758" i="16"/>
  <c r="G757" i="16" s="1"/>
  <c r="F758" i="16"/>
  <c r="F757" i="16" s="1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AA707" i="16"/>
  <c r="Z707" i="16"/>
  <c r="Y707" i="16"/>
  <c r="X707" i="16"/>
  <c r="W707" i="16"/>
  <c r="V707" i="16"/>
  <c r="U707" i="16"/>
  <c r="T707" i="16"/>
  <c r="S707" i="16"/>
  <c r="R707" i="16"/>
  <c r="Q707" i="16"/>
  <c r="P707" i="16"/>
  <c r="O707" i="16"/>
  <c r="N707" i="16"/>
  <c r="M707" i="16"/>
  <c r="L707" i="16"/>
  <c r="K707" i="16"/>
  <c r="J707" i="16"/>
  <c r="I707" i="16"/>
  <c r="H707" i="16"/>
  <c r="G707" i="16"/>
  <c r="F707" i="16"/>
  <c r="E707" i="16"/>
  <c r="D707" i="16"/>
  <c r="AA705" i="16"/>
  <c r="Z705" i="16"/>
  <c r="Y705" i="16"/>
  <c r="X705" i="16"/>
  <c r="W705" i="16"/>
  <c r="V705" i="16"/>
  <c r="U705" i="16"/>
  <c r="T705" i="16"/>
  <c r="S705" i="16"/>
  <c r="R705" i="16"/>
  <c r="Q705" i="16"/>
  <c r="P705" i="16"/>
  <c r="O705" i="16"/>
  <c r="N705" i="16"/>
  <c r="M705" i="16"/>
  <c r="L705" i="16"/>
  <c r="K705" i="16"/>
  <c r="J705" i="16"/>
  <c r="I705" i="16"/>
  <c r="H705" i="16"/>
  <c r="G705" i="16"/>
  <c r="F705" i="16"/>
  <c r="E705" i="16"/>
  <c r="D705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B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AA641" i="16"/>
  <c r="Z641" i="16"/>
  <c r="Y641" i="16"/>
  <c r="X641" i="16"/>
  <c r="W641" i="16"/>
  <c r="V641" i="16"/>
  <c r="U641" i="16"/>
  <c r="T641" i="16"/>
  <c r="S641" i="16"/>
  <c r="R641" i="16"/>
  <c r="Q641" i="16"/>
  <c r="P641" i="16"/>
  <c r="O641" i="16"/>
  <c r="N641" i="16"/>
  <c r="M641" i="16"/>
  <c r="L641" i="16"/>
  <c r="K641" i="16"/>
  <c r="J641" i="16"/>
  <c r="I641" i="16"/>
  <c r="H641" i="16"/>
  <c r="G641" i="16"/>
  <c r="F641" i="16"/>
  <c r="E641" i="16"/>
  <c r="D641" i="16"/>
  <c r="AA639" i="16"/>
  <c r="Z639" i="16"/>
  <c r="Y639" i="16"/>
  <c r="X639" i="16"/>
  <c r="W639" i="16"/>
  <c r="V639" i="16"/>
  <c r="U639" i="16"/>
  <c r="T639" i="16"/>
  <c r="S639" i="16"/>
  <c r="R639" i="16"/>
  <c r="Q639" i="16"/>
  <c r="P639" i="16"/>
  <c r="O639" i="16"/>
  <c r="N639" i="16"/>
  <c r="M639" i="16"/>
  <c r="L639" i="16"/>
  <c r="K639" i="16"/>
  <c r="J639" i="16"/>
  <c r="I639" i="16"/>
  <c r="H639" i="16"/>
  <c r="G639" i="16"/>
  <c r="F639" i="16"/>
  <c r="E639" i="16"/>
  <c r="D639" i="16"/>
  <c r="AA637" i="16"/>
  <c r="Z637" i="16"/>
  <c r="Y637" i="16"/>
  <c r="X637" i="16"/>
  <c r="W637" i="16"/>
  <c r="V637" i="16"/>
  <c r="U637" i="16"/>
  <c r="T637" i="16"/>
  <c r="S637" i="16"/>
  <c r="R637" i="16"/>
  <c r="Q637" i="16"/>
  <c r="P637" i="16"/>
  <c r="O637" i="16"/>
  <c r="N637" i="16"/>
  <c r="M637" i="16"/>
  <c r="L637" i="16"/>
  <c r="K637" i="16"/>
  <c r="J637" i="16"/>
  <c r="I637" i="16"/>
  <c r="H637" i="16"/>
  <c r="G637" i="16"/>
  <c r="F637" i="16"/>
  <c r="E637" i="16"/>
  <c r="D637" i="16"/>
  <c r="AA635" i="16"/>
  <c r="Z635" i="16"/>
  <c r="Y635" i="16"/>
  <c r="X635" i="16"/>
  <c r="W635" i="16"/>
  <c r="V635" i="16"/>
  <c r="U635" i="16"/>
  <c r="T635" i="16"/>
  <c r="S635" i="16"/>
  <c r="R635" i="16"/>
  <c r="Q635" i="16"/>
  <c r="P635" i="16"/>
  <c r="O635" i="16"/>
  <c r="N635" i="16"/>
  <c r="M635" i="16"/>
  <c r="L635" i="16"/>
  <c r="K635" i="16"/>
  <c r="J635" i="16"/>
  <c r="I635" i="16"/>
  <c r="H635" i="16"/>
  <c r="G635" i="16"/>
  <c r="F635" i="16"/>
  <c r="E635" i="16"/>
  <c r="D635" i="16"/>
  <c r="AA633" i="16"/>
  <c r="Z633" i="16"/>
  <c r="Y633" i="16"/>
  <c r="X633" i="16"/>
  <c r="W633" i="16"/>
  <c r="V633" i="16"/>
  <c r="U633" i="16"/>
  <c r="T633" i="16"/>
  <c r="S633" i="16"/>
  <c r="R633" i="16"/>
  <c r="Q633" i="16"/>
  <c r="P633" i="16"/>
  <c r="O633" i="16"/>
  <c r="N633" i="16"/>
  <c r="M633" i="16"/>
  <c r="L633" i="16"/>
  <c r="K633" i="16"/>
  <c r="J633" i="16"/>
  <c r="I633" i="16"/>
  <c r="H633" i="16"/>
  <c r="G633" i="16"/>
  <c r="F633" i="16"/>
  <c r="E633" i="16"/>
  <c r="D633" i="16"/>
  <c r="AA631" i="16"/>
  <c r="Z631" i="16"/>
  <c r="Y631" i="16"/>
  <c r="X631" i="16"/>
  <c r="W631" i="16"/>
  <c r="V631" i="16"/>
  <c r="U631" i="16"/>
  <c r="T631" i="16"/>
  <c r="S631" i="16"/>
  <c r="R631" i="16"/>
  <c r="Q631" i="16"/>
  <c r="P631" i="16"/>
  <c r="O631" i="16"/>
  <c r="N631" i="16"/>
  <c r="M631" i="16"/>
  <c r="L631" i="16"/>
  <c r="K631" i="16"/>
  <c r="J631" i="16"/>
  <c r="I631" i="16"/>
  <c r="H631" i="16"/>
  <c r="G631" i="16"/>
  <c r="F631" i="16"/>
  <c r="E631" i="16"/>
  <c r="D631" i="16"/>
  <c r="AA629" i="16"/>
  <c r="Z629" i="16"/>
  <c r="Y629" i="16"/>
  <c r="X629" i="16"/>
  <c r="W629" i="16"/>
  <c r="V629" i="16"/>
  <c r="U629" i="16"/>
  <c r="T629" i="16"/>
  <c r="S629" i="16"/>
  <c r="R629" i="16"/>
  <c r="Q629" i="16"/>
  <c r="P629" i="16"/>
  <c r="O629" i="16"/>
  <c r="N629" i="16"/>
  <c r="M629" i="16"/>
  <c r="L629" i="16"/>
  <c r="K629" i="16"/>
  <c r="J629" i="16"/>
  <c r="I629" i="16"/>
  <c r="H629" i="16"/>
  <c r="G629" i="16"/>
  <c r="F629" i="16"/>
  <c r="E629" i="16"/>
  <c r="D629" i="16"/>
  <c r="AA627" i="16"/>
  <c r="Z627" i="16"/>
  <c r="Y627" i="16"/>
  <c r="X627" i="16"/>
  <c r="W627" i="16"/>
  <c r="V627" i="16"/>
  <c r="U627" i="16"/>
  <c r="T627" i="16"/>
  <c r="S627" i="16"/>
  <c r="R627" i="16"/>
  <c r="Q627" i="16"/>
  <c r="P627" i="16"/>
  <c r="O627" i="16"/>
  <c r="N627" i="16"/>
  <c r="M627" i="16"/>
  <c r="L627" i="16"/>
  <c r="K627" i="16"/>
  <c r="J627" i="16"/>
  <c r="I627" i="16"/>
  <c r="H627" i="16"/>
  <c r="G627" i="16"/>
  <c r="F627" i="16"/>
  <c r="E627" i="16"/>
  <c r="D627" i="16"/>
  <c r="AA625" i="16"/>
  <c r="Z625" i="16"/>
  <c r="Y625" i="16"/>
  <c r="X625" i="16"/>
  <c r="W625" i="16"/>
  <c r="V625" i="16"/>
  <c r="U625" i="16"/>
  <c r="T625" i="16"/>
  <c r="S625" i="16"/>
  <c r="R625" i="16"/>
  <c r="Q625" i="16"/>
  <c r="P625" i="16"/>
  <c r="O625" i="16"/>
  <c r="N625" i="16"/>
  <c r="M625" i="16"/>
  <c r="L625" i="16"/>
  <c r="K625" i="16"/>
  <c r="J625" i="16"/>
  <c r="I625" i="16"/>
  <c r="H625" i="16"/>
  <c r="G625" i="16"/>
  <c r="F625" i="16"/>
  <c r="E625" i="16"/>
  <c r="D625" i="16"/>
  <c r="AA623" i="16"/>
  <c r="Z623" i="16"/>
  <c r="Y623" i="16"/>
  <c r="X623" i="16"/>
  <c r="W623" i="16"/>
  <c r="V623" i="16"/>
  <c r="U623" i="16"/>
  <c r="T623" i="16"/>
  <c r="S623" i="16"/>
  <c r="R623" i="16"/>
  <c r="Q623" i="16"/>
  <c r="P623" i="16"/>
  <c r="O623" i="16"/>
  <c r="N623" i="16"/>
  <c r="M623" i="16"/>
  <c r="L623" i="16"/>
  <c r="K623" i="16"/>
  <c r="J623" i="16"/>
  <c r="I623" i="16"/>
  <c r="H623" i="16"/>
  <c r="G623" i="16"/>
  <c r="F623" i="16"/>
  <c r="E623" i="16"/>
  <c r="D623" i="16"/>
  <c r="B594" i="16"/>
  <c r="B559" i="16"/>
  <c r="B529" i="16"/>
  <c r="B499" i="16"/>
  <c r="B484" i="16"/>
  <c r="V481" i="16"/>
  <c r="B479" i="16"/>
  <c r="AA476" i="16"/>
  <c r="O476" i="16"/>
  <c r="I476" i="16"/>
  <c r="V471" i="16"/>
  <c r="U471" i="16"/>
  <c r="H471" i="16"/>
  <c r="G471" i="16"/>
  <c r="T511" i="16"/>
  <c r="B450" i="16"/>
  <c r="B420" i="16"/>
  <c r="B390" i="16"/>
  <c r="B360" i="16"/>
  <c r="B330" i="16"/>
  <c r="B301" i="16"/>
  <c r="B271" i="16"/>
  <c r="B241" i="16"/>
  <c r="B191" i="16"/>
  <c r="B186" i="16"/>
  <c r="I183" i="16"/>
  <c r="B176" i="16"/>
  <c r="B171" i="16"/>
  <c r="T168" i="16"/>
  <c r="B166" i="16"/>
  <c r="F146" i="16"/>
  <c r="B132" i="16"/>
  <c r="W119" i="16"/>
  <c r="W104" i="16"/>
  <c r="I99" i="16"/>
  <c r="Z91" i="16"/>
  <c r="B82" i="16"/>
  <c r="E74" i="16"/>
  <c r="B52" i="16"/>
  <c r="B47" i="16"/>
  <c r="K44" i="16"/>
  <c r="E44" i="16"/>
  <c r="S36" i="16"/>
  <c r="G34" i="16"/>
  <c r="N29" i="16"/>
  <c r="H29" i="16"/>
  <c r="B27" i="16"/>
  <c r="U24" i="16"/>
  <c r="O24" i="16"/>
  <c r="V19" i="16"/>
  <c r="P19" i="16"/>
  <c r="E16" i="16"/>
  <c r="W14" i="16"/>
  <c r="AA56" i="16"/>
  <c r="AA9" i="16"/>
  <c r="L9" i="16"/>
  <c r="I9" i="16"/>
  <c r="E149" i="16"/>
  <c r="D7" i="16"/>
  <c r="D757" i="15"/>
  <c r="F758" i="15"/>
  <c r="E758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B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B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B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B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B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B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B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B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B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B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B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B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B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B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B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B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B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B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B709" i="15"/>
  <c r="AA707" i="15"/>
  <c r="Z707" i="15"/>
  <c r="Y707" i="15"/>
  <c r="X707" i="15"/>
  <c r="W707" i="15"/>
  <c r="V707" i="15"/>
  <c r="U707" i="15"/>
  <c r="T707" i="15"/>
  <c r="S707" i="15"/>
  <c r="R707" i="15"/>
  <c r="Q707" i="15"/>
  <c r="P707" i="15"/>
  <c r="O707" i="15"/>
  <c r="N707" i="15"/>
  <c r="M707" i="15"/>
  <c r="L707" i="15"/>
  <c r="K707" i="15"/>
  <c r="J707" i="15"/>
  <c r="I707" i="15"/>
  <c r="H707" i="15"/>
  <c r="G707" i="15"/>
  <c r="F707" i="15"/>
  <c r="E707" i="15"/>
  <c r="D707" i="15"/>
  <c r="B707" i="15"/>
  <c r="AA705" i="15"/>
  <c r="Z705" i="15"/>
  <c r="Y705" i="15"/>
  <c r="X705" i="15"/>
  <c r="W705" i="15"/>
  <c r="V705" i="15"/>
  <c r="U705" i="15"/>
  <c r="T705" i="15"/>
  <c r="S705" i="15"/>
  <c r="R705" i="15"/>
  <c r="Q705" i="15"/>
  <c r="P705" i="15"/>
  <c r="O705" i="15"/>
  <c r="N705" i="15"/>
  <c r="M705" i="15"/>
  <c r="L705" i="15"/>
  <c r="K705" i="15"/>
  <c r="J705" i="15"/>
  <c r="I705" i="15"/>
  <c r="H705" i="15"/>
  <c r="G705" i="15"/>
  <c r="F705" i="15"/>
  <c r="E705" i="15"/>
  <c r="D705" i="15"/>
  <c r="B705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B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B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B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B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B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B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B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B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B687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B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B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B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B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B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B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B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B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B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B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B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B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B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B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B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B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B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B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B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B643" i="15"/>
  <c r="AA641" i="15"/>
  <c r="Z641" i="15"/>
  <c r="Y641" i="15"/>
  <c r="X641" i="15"/>
  <c r="W641" i="15"/>
  <c r="V641" i="15"/>
  <c r="U641" i="15"/>
  <c r="T641" i="15"/>
  <c r="S641" i="15"/>
  <c r="R641" i="15"/>
  <c r="Q641" i="15"/>
  <c r="P641" i="15"/>
  <c r="O641" i="15"/>
  <c r="N641" i="15"/>
  <c r="M641" i="15"/>
  <c r="L641" i="15"/>
  <c r="K641" i="15"/>
  <c r="J641" i="15"/>
  <c r="I641" i="15"/>
  <c r="H641" i="15"/>
  <c r="G641" i="15"/>
  <c r="F641" i="15"/>
  <c r="E641" i="15"/>
  <c r="D641" i="15"/>
  <c r="B641" i="15"/>
  <c r="AA639" i="15"/>
  <c r="Z639" i="15"/>
  <c r="Y639" i="15"/>
  <c r="X639" i="15"/>
  <c r="W639" i="15"/>
  <c r="V639" i="15"/>
  <c r="U639" i="15"/>
  <c r="T639" i="15"/>
  <c r="S639" i="15"/>
  <c r="R639" i="15"/>
  <c r="Q639" i="15"/>
  <c r="P639" i="15"/>
  <c r="O639" i="15"/>
  <c r="N639" i="15"/>
  <c r="M639" i="15"/>
  <c r="L639" i="15"/>
  <c r="K639" i="15"/>
  <c r="J639" i="15"/>
  <c r="I639" i="15"/>
  <c r="H639" i="15"/>
  <c r="G639" i="15"/>
  <c r="F639" i="15"/>
  <c r="E639" i="15"/>
  <c r="D639" i="15"/>
  <c r="B639" i="15"/>
  <c r="AA637" i="15"/>
  <c r="Z637" i="15"/>
  <c r="Y637" i="15"/>
  <c r="X637" i="15"/>
  <c r="W637" i="15"/>
  <c r="V637" i="15"/>
  <c r="U637" i="15"/>
  <c r="T637" i="15"/>
  <c r="S637" i="15"/>
  <c r="R637" i="15"/>
  <c r="Q637" i="15"/>
  <c r="P637" i="15"/>
  <c r="O637" i="15"/>
  <c r="N637" i="15"/>
  <c r="M637" i="15"/>
  <c r="L637" i="15"/>
  <c r="K637" i="15"/>
  <c r="J637" i="15"/>
  <c r="I637" i="15"/>
  <c r="H637" i="15"/>
  <c r="G637" i="15"/>
  <c r="F637" i="15"/>
  <c r="E637" i="15"/>
  <c r="D637" i="15"/>
  <c r="B637" i="15"/>
  <c r="AA635" i="15"/>
  <c r="Z635" i="15"/>
  <c r="Y635" i="15"/>
  <c r="X635" i="15"/>
  <c r="W635" i="15"/>
  <c r="V635" i="15"/>
  <c r="U635" i="15"/>
  <c r="T635" i="15"/>
  <c r="S635" i="15"/>
  <c r="R635" i="15"/>
  <c r="Q635" i="15"/>
  <c r="P635" i="15"/>
  <c r="O635" i="15"/>
  <c r="N635" i="15"/>
  <c r="M635" i="15"/>
  <c r="L635" i="15"/>
  <c r="K635" i="15"/>
  <c r="J635" i="15"/>
  <c r="I635" i="15"/>
  <c r="H635" i="15"/>
  <c r="G635" i="15"/>
  <c r="F635" i="15"/>
  <c r="E635" i="15"/>
  <c r="D635" i="15"/>
  <c r="B635" i="15"/>
  <c r="AA633" i="15"/>
  <c r="Z633" i="15"/>
  <c r="Y633" i="15"/>
  <c r="X633" i="15"/>
  <c r="W633" i="15"/>
  <c r="V633" i="15"/>
  <c r="U633" i="15"/>
  <c r="T633" i="15"/>
  <c r="S633" i="15"/>
  <c r="R633" i="15"/>
  <c r="Q633" i="15"/>
  <c r="P633" i="15"/>
  <c r="O633" i="15"/>
  <c r="N633" i="15"/>
  <c r="M633" i="15"/>
  <c r="L633" i="15"/>
  <c r="K633" i="15"/>
  <c r="J633" i="15"/>
  <c r="I633" i="15"/>
  <c r="H633" i="15"/>
  <c r="G633" i="15"/>
  <c r="F633" i="15"/>
  <c r="E633" i="15"/>
  <c r="D633" i="15"/>
  <c r="B633" i="15"/>
  <c r="AA631" i="15"/>
  <c r="Z631" i="15"/>
  <c r="Y631" i="15"/>
  <c r="X631" i="15"/>
  <c r="W631" i="15"/>
  <c r="V631" i="15"/>
  <c r="U631" i="15"/>
  <c r="T631" i="15"/>
  <c r="S631" i="15"/>
  <c r="R631" i="15"/>
  <c r="Q631" i="15"/>
  <c r="P631" i="15"/>
  <c r="O631" i="15"/>
  <c r="N631" i="15"/>
  <c r="M631" i="15"/>
  <c r="L631" i="15"/>
  <c r="K631" i="15"/>
  <c r="J631" i="15"/>
  <c r="I631" i="15"/>
  <c r="H631" i="15"/>
  <c r="G631" i="15"/>
  <c r="F631" i="15"/>
  <c r="E631" i="15"/>
  <c r="D631" i="15"/>
  <c r="B631" i="15"/>
  <c r="AA629" i="15"/>
  <c r="Z629" i="15"/>
  <c r="Y629" i="15"/>
  <c r="X629" i="15"/>
  <c r="W629" i="15"/>
  <c r="V629" i="15"/>
  <c r="U629" i="15"/>
  <c r="T629" i="15"/>
  <c r="S629" i="15"/>
  <c r="R629" i="15"/>
  <c r="Q629" i="15"/>
  <c r="P629" i="15"/>
  <c r="O629" i="15"/>
  <c r="N629" i="15"/>
  <c r="M629" i="15"/>
  <c r="L629" i="15"/>
  <c r="K629" i="15"/>
  <c r="J629" i="15"/>
  <c r="I629" i="15"/>
  <c r="H629" i="15"/>
  <c r="G629" i="15"/>
  <c r="F629" i="15"/>
  <c r="E629" i="15"/>
  <c r="D629" i="15"/>
  <c r="B629" i="15"/>
  <c r="AA627" i="15"/>
  <c r="Z627" i="15"/>
  <c r="Y627" i="15"/>
  <c r="X627" i="15"/>
  <c r="W627" i="15"/>
  <c r="V627" i="15"/>
  <c r="U627" i="15"/>
  <c r="T627" i="15"/>
  <c r="S627" i="15"/>
  <c r="R627" i="15"/>
  <c r="Q627" i="15"/>
  <c r="P627" i="15"/>
  <c r="O627" i="15"/>
  <c r="N627" i="15"/>
  <c r="M627" i="15"/>
  <c r="L627" i="15"/>
  <c r="K627" i="15"/>
  <c r="J627" i="15"/>
  <c r="I627" i="15"/>
  <c r="H627" i="15"/>
  <c r="G627" i="15"/>
  <c r="F627" i="15"/>
  <c r="E627" i="15"/>
  <c r="D627" i="15"/>
  <c r="B627" i="15"/>
  <c r="AA625" i="15"/>
  <c r="Z625" i="15"/>
  <c r="Y625" i="15"/>
  <c r="X625" i="15"/>
  <c r="W625" i="15"/>
  <c r="V625" i="15"/>
  <c r="U625" i="15"/>
  <c r="T625" i="15"/>
  <c r="S625" i="15"/>
  <c r="R625" i="15"/>
  <c r="Q625" i="15"/>
  <c r="P625" i="15"/>
  <c r="O625" i="15"/>
  <c r="N625" i="15"/>
  <c r="M625" i="15"/>
  <c r="L625" i="15"/>
  <c r="K625" i="15"/>
  <c r="J625" i="15"/>
  <c r="I625" i="15"/>
  <c r="H625" i="15"/>
  <c r="G625" i="15"/>
  <c r="F625" i="15"/>
  <c r="E625" i="15"/>
  <c r="D625" i="15"/>
  <c r="B625" i="15"/>
  <c r="AA623" i="15"/>
  <c r="Z623" i="15"/>
  <c r="Y623" i="15"/>
  <c r="X623" i="15"/>
  <c r="W623" i="15"/>
  <c r="V623" i="15"/>
  <c r="U623" i="15"/>
  <c r="T623" i="15"/>
  <c r="S623" i="15"/>
  <c r="R623" i="15"/>
  <c r="Q623" i="15"/>
  <c r="P623" i="15"/>
  <c r="O623" i="15"/>
  <c r="N623" i="15"/>
  <c r="M623" i="15"/>
  <c r="L623" i="15"/>
  <c r="K623" i="15"/>
  <c r="J623" i="15"/>
  <c r="I623" i="15"/>
  <c r="H623" i="15"/>
  <c r="G623" i="15"/>
  <c r="F623" i="15"/>
  <c r="E623" i="15"/>
  <c r="D623" i="15"/>
  <c r="B623" i="15"/>
  <c r="B614" i="15"/>
  <c r="B609" i="15"/>
  <c r="B604" i="15"/>
  <c r="B599" i="15"/>
  <c r="B594" i="15"/>
  <c r="B589" i="15"/>
  <c r="B584" i="15"/>
  <c r="B579" i="15"/>
  <c r="B574" i="15"/>
  <c r="B569" i="15"/>
  <c r="B564" i="15"/>
  <c r="B559" i="15"/>
  <c r="B554" i="15"/>
  <c r="B549" i="15"/>
  <c r="B544" i="15"/>
  <c r="B539" i="15"/>
  <c r="B534" i="15"/>
  <c r="B529" i="15"/>
  <c r="B524" i="15"/>
  <c r="B519" i="15"/>
  <c r="B514" i="15"/>
  <c r="B509" i="15"/>
  <c r="B504" i="15"/>
  <c r="B499" i="15"/>
  <c r="B494" i="15"/>
  <c r="B489" i="15"/>
  <c r="B484" i="15"/>
  <c r="B479" i="15"/>
  <c r="B474" i="15"/>
  <c r="B469" i="15"/>
  <c r="B460" i="15"/>
  <c r="B455" i="15"/>
  <c r="B450" i="15"/>
  <c r="B445" i="15"/>
  <c r="B440" i="15"/>
  <c r="B435" i="15"/>
  <c r="B430" i="15"/>
  <c r="B425" i="15"/>
  <c r="B420" i="15"/>
  <c r="B415" i="15"/>
  <c r="B410" i="15"/>
  <c r="B405" i="15"/>
  <c r="B400" i="15"/>
  <c r="B395" i="15"/>
  <c r="B390" i="15"/>
  <c r="B385" i="15"/>
  <c r="B380" i="15"/>
  <c r="B375" i="15"/>
  <c r="B370" i="15"/>
  <c r="B365" i="15"/>
  <c r="B360" i="15"/>
  <c r="B355" i="15"/>
  <c r="B350" i="15"/>
  <c r="B345" i="15"/>
  <c r="B340" i="15"/>
  <c r="V337" i="15"/>
  <c r="B335" i="15"/>
  <c r="N332" i="15"/>
  <c r="E332" i="15"/>
  <c r="B330" i="15"/>
  <c r="Q327" i="15"/>
  <c r="E327" i="15"/>
  <c r="B325" i="15"/>
  <c r="L322" i="15"/>
  <c r="B320" i="15"/>
  <c r="Y317" i="15"/>
  <c r="G317" i="15"/>
  <c r="Y437" i="15"/>
  <c r="B315" i="15"/>
  <c r="B306" i="15"/>
  <c r="B301" i="15"/>
  <c r="B296" i="15"/>
  <c r="B291" i="15"/>
  <c r="B286" i="15"/>
  <c r="B281" i="15"/>
  <c r="B276" i="15"/>
  <c r="B271" i="15"/>
  <c r="B266" i="15"/>
  <c r="B261" i="15"/>
  <c r="B256" i="15"/>
  <c r="B251" i="15"/>
  <c r="B246" i="15"/>
  <c r="B241" i="15"/>
  <c r="B236" i="15"/>
  <c r="B231" i="15"/>
  <c r="B226" i="15"/>
  <c r="B221" i="15"/>
  <c r="B216" i="15"/>
  <c r="B211" i="15"/>
  <c r="B206" i="15"/>
  <c r="B201" i="15"/>
  <c r="B196" i="15"/>
  <c r="B191" i="15"/>
  <c r="B186" i="15"/>
  <c r="B181" i="15"/>
  <c r="B176" i="15"/>
  <c r="B171" i="15"/>
  <c r="B166" i="15"/>
  <c r="W293" i="15"/>
  <c r="B161" i="15"/>
  <c r="B152" i="15"/>
  <c r="B147" i="15"/>
  <c r="B142" i="15"/>
  <c r="B137" i="15"/>
  <c r="B132" i="15"/>
  <c r="B127" i="15"/>
  <c r="B122" i="15"/>
  <c r="B117" i="15"/>
  <c r="B112" i="15"/>
  <c r="B107" i="15"/>
  <c r="B102" i="15"/>
  <c r="B97" i="15"/>
  <c r="B92" i="15"/>
  <c r="B87" i="15"/>
  <c r="B82" i="15"/>
  <c r="B77" i="15"/>
  <c r="B72" i="15"/>
  <c r="B67" i="15"/>
  <c r="B62" i="15"/>
  <c r="B57" i="15"/>
  <c r="B52" i="15"/>
  <c r="B47" i="15"/>
  <c r="B42" i="15"/>
  <c r="B37" i="15"/>
  <c r="E34" i="15"/>
  <c r="B32" i="15"/>
  <c r="L29" i="15"/>
  <c r="B27" i="15"/>
  <c r="S24" i="15"/>
  <c r="B22" i="15"/>
  <c r="T19" i="15"/>
  <c r="N19" i="15"/>
  <c r="B17" i="15"/>
  <c r="I16" i="15"/>
  <c r="U14" i="15"/>
  <c r="O14" i="15"/>
  <c r="B12" i="15"/>
  <c r="J11" i="15"/>
  <c r="L31" i="15"/>
  <c r="V9" i="15"/>
  <c r="P9" i="15"/>
  <c r="F29" i="15"/>
  <c r="B7" i="15"/>
  <c r="B745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B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B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B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B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B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B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B709" i="14"/>
  <c r="AA707" i="14"/>
  <c r="Z707" i="14"/>
  <c r="Y707" i="14"/>
  <c r="X707" i="14"/>
  <c r="W707" i="14"/>
  <c r="V707" i="14"/>
  <c r="U707" i="14"/>
  <c r="T707" i="14"/>
  <c r="S707" i="14"/>
  <c r="R707" i="14"/>
  <c r="Q707" i="14"/>
  <c r="P707" i="14"/>
  <c r="O707" i="14"/>
  <c r="N707" i="14"/>
  <c r="M707" i="14"/>
  <c r="L707" i="14"/>
  <c r="K707" i="14"/>
  <c r="J707" i="14"/>
  <c r="I707" i="14"/>
  <c r="H707" i="14"/>
  <c r="G707" i="14"/>
  <c r="F707" i="14"/>
  <c r="E707" i="14"/>
  <c r="D707" i="14"/>
  <c r="B707" i="14"/>
  <c r="AA705" i="14"/>
  <c r="Z705" i="14"/>
  <c r="Y705" i="14"/>
  <c r="X705" i="14"/>
  <c r="W705" i="14"/>
  <c r="V705" i="14"/>
  <c r="U705" i="14"/>
  <c r="T705" i="14"/>
  <c r="S705" i="14"/>
  <c r="R705" i="14"/>
  <c r="Q705" i="14"/>
  <c r="P705" i="14"/>
  <c r="O705" i="14"/>
  <c r="N705" i="14"/>
  <c r="M705" i="14"/>
  <c r="L705" i="14"/>
  <c r="K705" i="14"/>
  <c r="J705" i="14"/>
  <c r="I705" i="14"/>
  <c r="H705" i="14"/>
  <c r="G705" i="14"/>
  <c r="F705" i="14"/>
  <c r="E705" i="14"/>
  <c r="D705" i="14"/>
  <c r="B705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B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B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B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B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B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B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B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B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B687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B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B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B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B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B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B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B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B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B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B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B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B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B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B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B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B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B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B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B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B643" i="14"/>
  <c r="AA641" i="14"/>
  <c r="Z641" i="14"/>
  <c r="Y641" i="14"/>
  <c r="X641" i="14"/>
  <c r="W641" i="14"/>
  <c r="V641" i="14"/>
  <c r="U641" i="14"/>
  <c r="T641" i="14"/>
  <c r="S641" i="14"/>
  <c r="R641" i="14"/>
  <c r="Q641" i="14"/>
  <c r="P641" i="14"/>
  <c r="O641" i="14"/>
  <c r="N641" i="14"/>
  <c r="M641" i="14"/>
  <c r="L641" i="14"/>
  <c r="K641" i="14"/>
  <c r="J641" i="14"/>
  <c r="I641" i="14"/>
  <c r="H641" i="14"/>
  <c r="G641" i="14"/>
  <c r="F641" i="14"/>
  <c r="E641" i="14"/>
  <c r="D641" i="14"/>
  <c r="B641" i="14"/>
  <c r="AA639" i="14"/>
  <c r="Z639" i="14"/>
  <c r="Y639" i="14"/>
  <c r="X639" i="14"/>
  <c r="W639" i="14"/>
  <c r="V639" i="14"/>
  <c r="U639" i="14"/>
  <c r="T639" i="14"/>
  <c r="S639" i="14"/>
  <c r="R639" i="14"/>
  <c r="Q639" i="14"/>
  <c r="P639" i="14"/>
  <c r="O639" i="14"/>
  <c r="N639" i="14"/>
  <c r="M639" i="14"/>
  <c r="L639" i="14"/>
  <c r="K639" i="14"/>
  <c r="J639" i="14"/>
  <c r="I639" i="14"/>
  <c r="H639" i="14"/>
  <c r="G639" i="14"/>
  <c r="F639" i="14"/>
  <c r="E639" i="14"/>
  <c r="D639" i="14"/>
  <c r="B639" i="14"/>
  <c r="AA637" i="14"/>
  <c r="Z637" i="14"/>
  <c r="Y637" i="14"/>
  <c r="X637" i="14"/>
  <c r="W637" i="14"/>
  <c r="V637" i="14"/>
  <c r="U637" i="14"/>
  <c r="T637" i="14"/>
  <c r="S637" i="14"/>
  <c r="R637" i="14"/>
  <c r="Q637" i="14"/>
  <c r="P637" i="14"/>
  <c r="O637" i="14"/>
  <c r="N637" i="14"/>
  <c r="M637" i="14"/>
  <c r="L637" i="14"/>
  <c r="K637" i="14"/>
  <c r="J637" i="14"/>
  <c r="I637" i="14"/>
  <c r="H637" i="14"/>
  <c r="G637" i="14"/>
  <c r="F637" i="14"/>
  <c r="E637" i="14"/>
  <c r="D637" i="14"/>
  <c r="B637" i="14"/>
  <c r="AA635" i="14"/>
  <c r="Z635" i="14"/>
  <c r="Y635" i="14"/>
  <c r="X635" i="14"/>
  <c r="W635" i="14"/>
  <c r="V635" i="14"/>
  <c r="U635" i="14"/>
  <c r="T635" i="14"/>
  <c r="S635" i="14"/>
  <c r="R635" i="14"/>
  <c r="Q635" i="14"/>
  <c r="P635" i="14"/>
  <c r="O635" i="14"/>
  <c r="N635" i="14"/>
  <c r="M635" i="14"/>
  <c r="L635" i="14"/>
  <c r="K635" i="14"/>
  <c r="J635" i="14"/>
  <c r="I635" i="14"/>
  <c r="H635" i="14"/>
  <c r="G635" i="14"/>
  <c r="F635" i="14"/>
  <c r="E635" i="14"/>
  <c r="D635" i="14"/>
  <c r="B635" i="14"/>
  <c r="AA633" i="14"/>
  <c r="Z633" i="14"/>
  <c r="Y633" i="14"/>
  <c r="X633" i="14"/>
  <c r="W633" i="14"/>
  <c r="V633" i="14"/>
  <c r="U633" i="14"/>
  <c r="T633" i="14"/>
  <c r="S633" i="14"/>
  <c r="R633" i="14"/>
  <c r="Q633" i="14"/>
  <c r="P633" i="14"/>
  <c r="O633" i="14"/>
  <c r="N633" i="14"/>
  <c r="M633" i="14"/>
  <c r="L633" i="14"/>
  <c r="K633" i="14"/>
  <c r="J633" i="14"/>
  <c r="I633" i="14"/>
  <c r="H633" i="14"/>
  <c r="G633" i="14"/>
  <c r="F633" i="14"/>
  <c r="E633" i="14"/>
  <c r="D633" i="14"/>
  <c r="B633" i="14"/>
  <c r="AA631" i="14"/>
  <c r="Z631" i="14"/>
  <c r="Y631" i="14"/>
  <c r="X631" i="14"/>
  <c r="W631" i="14"/>
  <c r="V631" i="14"/>
  <c r="U631" i="14"/>
  <c r="T631" i="14"/>
  <c r="S631" i="14"/>
  <c r="R631" i="14"/>
  <c r="Q631" i="14"/>
  <c r="P631" i="14"/>
  <c r="O631" i="14"/>
  <c r="N631" i="14"/>
  <c r="M631" i="14"/>
  <c r="L631" i="14"/>
  <c r="K631" i="14"/>
  <c r="J631" i="14"/>
  <c r="I631" i="14"/>
  <c r="H631" i="14"/>
  <c r="G631" i="14"/>
  <c r="F631" i="14"/>
  <c r="E631" i="14"/>
  <c r="D631" i="14"/>
  <c r="B631" i="14"/>
  <c r="AA629" i="14"/>
  <c r="Z629" i="14"/>
  <c r="Y629" i="14"/>
  <c r="X629" i="14"/>
  <c r="W629" i="14"/>
  <c r="V629" i="14"/>
  <c r="U629" i="14"/>
  <c r="T629" i="14"/>
  <c r="S629" i="14"/>
  <c r="R629" i="14"/>
  <c r="Q629" i="14"/>
  <c r="P629" i="14"/>
  <c r="O629" i="14"/>
  <c r="N629" i="14"/>
  <c r="M629" i="14"/>
  <c r="L629" i="14"/>
  <c r="K629" i="14"/>
  <c r="J629" i="14"/>
  <c r="I629" i="14"/>
  <c r="H629" i="14"/>
  <c r="G629" i="14"/>
  <c r="F629" i="14"/>
  <c r="E629" i="14"/>
  <c r="D629" i="14"/>
  <c r="B629" i="14"/>
  <c r="AA627" i="14"/>
  <c r="Z627" i="14"/>
  <c r="Y627" i="14"/>
  <c r="X627" i="14"/>
  <c r="W627" i="14"/>
  <c r="V627" i="14"/>
  <c r="U627" i="14"/>
  <c r="T627" i="14"/>
  <c r="S627" i="14"/>
  <c r="R627" i="14"/>
  <c r="Q627" i="14"/>
  <c r="P627" i="14"/>
  <c r="O627" i="14"/>
  <c r="N627" i="14"/>
  <c r="M627" i="14"/>
  <c r="L627" i="14"/>
  <c r="K627" i="14"/>
  <c r="J627" i="14"/>
  <c r="I627" i="14"/>
  <c r="H627" i="14"/>
  <c r="G627" i="14"/>
  <c r="F627" i="14"/>
  <c r="E627" i="14"/>
  <c r="D627" i="14"/>
  <c r="B627" i="14"/>
  <c r="AA625" i="14"/>
  <c r="Z625" i="14"/>
  <c r="Y625" i="14"/>
  <c r="X625" i="14"/>
  <c r="W625" i="14"/>
  <c r="V625" i="14"/>
  <c r="U625" i="14"/>
  <c r="T625" i="14"/>
  <c r="S625" i="14"/>
  <c r="R625" i="14"/>
  <c r="Q625" i="14"/>
  <c r="P625" i="14"/>
  <c r="O625" i="14"/>
  <c r="N625" i="14"/>
  <c r="M625" i="14"/>
  <c r="L625" i="14"/>
  <c r="K625" i="14"/>
  <c r="J625" i="14"/>
  <c r="I625" i="14"/>
  <c r="H625" i="14"/>
  <c r="G625" i="14"/>
  <c r="F625" i="14"/>
  <c r="E625" i="14"/>
  <c r="D625" i="14"/>
  <c r="B625" i="14"/>
  <c r="AA623" i="14"/>
  <c r="Z623" i="14"/>
  <c r="Y623" i="14"/>
  <c r="X623" i="14"/>
  <c r="W623" i="14"/>
  <c r="V623" i="14"/>
  <c r="U623" i="14"/>
  <c r="T623" i="14"/>
  <c r="S623" i="14"/>
  <c r="R623" i="14"/>
  <c r="Q623" i="14"/>
  <c r="P623" i="14"/>
  <c r="O623" i="14"/>
  <c r="N623" i="14"/>
  <c r="M623" i="14"/>
  <c r="L623" i="14"/>
  <c r="K623" i="14"/>
  <c r="J623" i="14"/>
  <c r="I623" i="14"/>
  <c r="H623" i="14"/>
  <c r="G623" i="14"/>
  <c r="F623" i="14"/>
  <c r="E623" i="14"/>
  <c r="D623" i="14"/>
  <c r="B623" i="14"/>
  <c r="B614" i="14"/>
  <c r="B609" i="14"/>
  <c r="B604" i="14"/>
  <c r="B599" i="14"/>
  <c r="B594" i="14"/>
  <c r="B589" i="14"/>
  <c r="B584" i="14"/>
  <c r="B579" i="14"/>
  <c r="B574" i="14"/>
  <c r="Z571" i="14"/>
  <c r="B569" i="14"/>
  <c r="B564" i="14"/>
  <c r="B559" i="14"/>
  <c r="B554" i="14"/>
  <c r="L551" i="14"/>
  <c r="B549" i="14"/>
  <c r="B544" i="14"/>
  <c r="B539" i="14"/>
  <c r="B534" i="14"/>
  <c r="B529" i="14"/>
  <c r="B524" i="14"/>
  <c r="B519" i="14"/>
  <c r="S516" i="14"/>
  <c r="B514" i="14"/>
  <c r="B509" i="14"/>
  <c r="B504" i="14"/>
  <c r="B499" i="14"/>
  <c r="E496" i="14"/>
  <c r="B494" i="14"/>
  <c r="B489" i="14"/>
  <c r="B484" i="14"/>
  <c r="Z481" i="14"/>
  <c r="B479" i="14"/>
  <c r="B474" i="14"/>
  <c r="M601" i="14"/>
  <c r="B469" i="14"/>
  <c r="B460" i="14"/>
  <c r="B455" i="14"/>
  <c r="B450" i="14"/>
  <c r="B445" i="14"/>
  <c r="B440" i="14"/>
  <c r="B435" i="14"/>
  <c r="B430" i="14"/>
  <c r="B425" i="14"/>
  <c r="B420" i="14"/>
  <c r="B415" i="14"/>
  <c r="B410" i="14"/>
  <c r="B405" i="14"/>
  <c r="B400" i="14"/>
  <c r="B395" i="14"/>
  <c r="B390" i="14"/>
  <c r="B385" i="14"/>
  <c r="B380" i="14"/>
  <c r="B375" i="14"/>
  <c r="B370" i="14"/>
  <c r="J367" i="14"/>
  <c r="B365" i="14"/>
  <c r="K362" i="14"/>
  <c r="B360" i="14"/>
  <c r="T357" i="14"/>
  <c r="B355" i="14"/>
  <c r="X352" i="14"/>
  <c r="B350" i="14"/>
  <c r="Y347" i="14"/>
  <c r="B345" i="14"/>
  <c r="H342" i="14"/>
  <c r="B340" i="14"/>
  <c r="Q337" i="14"/>
  <c r="B335" i="14"/>
  <c r="P332" i="14"/>
  <c r="F332" i="14"/>
  <c r="B330" i="14"/>
  <c r="V327" i="14"/>
  <c r="J327" i="14"/>
  <c r="B325" i="14"/>
  <c r="Z322" i="14"/>
  <c r="R322" i="14"/>
  <c r="J322" i="14"/>
  <c r="B320" i="14"/>
  <c r="U317" i="14"/>
  <c r="N317" i="14"/>
  <c r="G317" i="14"/>
  <c r="W462" i="14"/>
  <c r="B315" i="14"/>
  <c r="S308" i="14"/>
  <c r="B306" i="14"/>
  <c r="B301" i="14"/>
  <c r="B296" i="14"/>
  <c r="B291" i="14"/>
  <c r="B286" i="14"/>
  <c r="B281" i="14"/>
  <c r="B276" i="14"/>
  <c r="N273" i="14"/>
  <c r="B271" i="14"/>
  <c r="B266" i="14"/>
  <c r="B261" i="14"/>
  <c r="B256" i="14"/>
  <c r="X253" i="14"/>
  <c r="B251" i="14"/>
  <c r="B246" i="14"/>
  <c r="B241" i="14"/>
  <c r="I238" i="14"/>
  <c r="B236" i="14"/>
  <c r="B231" i="14"/>
  <c r="B226" i="14"/>
  <c r="B221" i="14"/>
  <c r="B216" i="14"/>
  <c r="B211" i="14"/>
  <c r="B206" i="14"/>
  <c r="AA203" i="14"/>
  <c r="B201" i="14"/>
  <c r="W200" i="14"/>
  <c r="B196" i="14"/>
  <c r="X193" i="14"/>
  <c r="B191" i="14"/>
  <c r="X188" i="14"/>
  <c r="B186" i="14"/>
  <c r="T185" i="14"/>
  <c r="H183" i="14"/>
  <c r="B181" i="14"/>
  <c r="Z178" i="14"/>
  <c r="O178" i="14"/>
  <c r="D178" i="14"/>
  <c r="B176" i="14"/>
  <c r="Y173" i="14"/>
  <c r="P173" i="14"/>
  <c r="G173" i="14"/>
  <c r="B171" i="14"/>
  <c r="D170" i="14"/>
  <c r="R168" i="14"/>
  <c r="J168" i="14"/>
  <c r="B166" i="14"/>
  <c r="W163" i="14"/>
  <c r="M163" i="14"/>
  <c r="E163" i="14"/>
  <c r="N303" i="14"/>
  <c r="B161" i="14"/>
  <c r="B152" i="14"/>
  <c r="B147" i="14"/>
  <c r="B142" i="14"/>
  <c r="B137" i="14"/>
  <c r="D134" i="14"/>
  <c r="B132" i="14"/>
  <c r="O129" i="14"/>
  <c r="B127" i="14"/>
  <c r="AA124" i="14"/>
  <c r="B122" i="14"/>
  <c r="P119" i="14"/>
  <c r="B117" i="14"/>
  <c r="W114" i="14"/>
  <c r="B112" i="14"/>
  <c r="F111" i="14"/>
  <c r="B107" i="14"/>
  <c r="M106" i="14"/>
  <c r="B102" i="14"/>
  <c r="T101" i="14"/>
  <c r="H99" i="14"/>
  <c r="B97" i="14"/>
  <c r="AA96" i="14"/>
  <c r="O94" i="14"/>
  <c r="I94" i="14"/>
  <c r="B92" i="14"/>
  <c r="V91" i="14"/>
  <c r="P89" i="14"/>
  <c r="J89" i="14"/>
  <c r="B87" i="14"/>
  <c r="W84" i="14"/>
  <c r="Q84" i="14"/>
  <c r="B82" i="14"/>
  <c r="F81" i="14"/>
  <c r="X79" i="14"/>
  <c r="B77" i="14"/>
  <c r="M76" i="14"/>
  <c r="G76" i="14"/>
  <c r="B72" i="14"/>
  <c r="T71" i="14"/>
  <c r="N71" i="14"/>
  <c r="H69" i="14"/>
  <c r="B67" i="14"/>
  <c r="AA66" i="14"/>
  <c r="U66" i="14"/>
  <c r="O64" i="14"/>
  <c r="I64" i="14"/>
  <c r="B62" i="14"/>
  <c r="V61" i="14"/>
  <c r="P59" i="14"/>
  <c r="J59" i="14"/>
  <c r="B57" i="14"/>
  <c r="W54" i="14"/>
  <c r="Q54" i="14"/>
  <c r="B52" i="14"/>
  <c r="F51" i="14"/>
  <c r="X49" i="14"/>
  <c r="B47" i="14"/>
  <c r="M46" i="14"/>
  <c r="G46" i="14"/>
  <c r="B42" i="14"/>
  <c r="T41" i="14"/>
  <c r="N41" i="14"/>
  <c r="H39" i="14"/>
  <c r="B37" i="14"/>
  <c r="AA36" i="14"/>
  <c r="V36" i="14"/>
  <c r="P36" i="14"/>
  <c r="I36" i="14"/>
  <c r="D36" i="14"/>
  <c r="U34" i="14"/>
  <c r="B32" i="14"/>
  <c r="V31" i="14"/>
  <c r="Q31" i="14"/>
  <c r="K31" i="14"/>
  <c r="D31" i="14"/>
  <c r="W29" i="14"/>
  <c r="Q29" i="14"/>
  <c r="J29" i="14"/>
  <c r="E29" i="14"/>
  <c r="B27" i="14"/>
  <c r="X26" i="14"/>
  <c r="W26" i="14"/>
  <c r="Q26" i="14"/>
  <c r="F26" i="14"/>
  <c r="E26" i="14"/>
  <c r="W24" i="14"/>
  <c r="L24" i="14"/>
  <c r="K24" i="14"/>
  <c r="E24" i="14"/>
  <c r="E22" i="14" s="1"/>
  <c r="B22" i="14"/>
  <c r="Y21" i="14"/>
  <c r="S21" i="14"/>
  <c r="L21" i="14"/>
  <c r="G21" i="14"/>
  <c r="Y19" i="14"/>
  <c r="R19" i="14"/>
  <c r="M19" i="14"/>
  <c r="G19" i="14"/>
  <c r="B17" i="14"/>
  <c r="Y16" i="14"/>
  <c r="N16" i="14"/>
  <c r="M16" i="14"/>
  <c r="G16" i="14"/>
  <c r="T14" i="14"/>
  <c r="S14" i="14"/>
  <c r="M14" i="14"/>
  <c r="M12" i="14" s="1"/>
  <c r="B12" i="14"/>
  <c r="AA11" i="14"/>
  <c r="T11" i="14"/>
  <c r="O11" i="14"/>
  <c r="I11" i="14"/>
  <c r="AA9" i="14"/>
  <c r="AA7" i="14" s="1"/>
  <c r="Z9" i="14"/>
  <c r="T9" i="14"/>
  <c r="N9" i="14"/>
  <c r="I9" i="14"/>
  <c r="H9" i="14"/>
  <c r="R154" i="14"/>
  <c r="D7" i="14"/>
  <c r="T7" i="14"/>
  <c r="B7" i="14"/>
  <c r="G758" i="13"/>
  <c r="G757" i="13" s="1"/>
  <c r="AA745" i="13"/>
  <c r="Z745" i="13"/>
  <c r="Y745" i="13"/>
  <c r="X745" i="13"/>
  <c r="W745" i="13"/>
  <c r="V745" i="13"/>
  <c r="U745" i="13"/>
  <c r="T745" i="13"/>
  <c r="S745" i="13"/>
  <c r="R745" i="13"/>
  <c r="Q745" i="13"/>
  <c r="P745" i="13"/>
  <c r="O745" i="13"/>
  <c r="N745" i="13"/>
  <c r="M745" i="13"/>
  <c r="L745" i="13"/>
  <c r="K745" i="13"/>
  <c r="J745" i="13"/>
  <c r="I745" i="13"/>
  <c r="H745" i="13"/>
  <c r="G745" i="13"/>
  <c r="F745" i="13"/>
  <c r="E745" i="13"/>
  <c r="D745" i="13"/>
  <c r="AA743" i="13"/>
  <c r="Z743" i="13"/>
  <c r="Y743" i="13"/>
  <c r="X743" i="13"/>
  <c r="W743" i="13"/>
  <c r="V743" i="13"/>
  <c r="U743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A741" i="13"/>
  <c r="Z741" i="13"/>
  <c r="Y741" i="13"/>
  <c r="X741" i="13"/>
  <c r="W741" i="13"/>
  <c r="V741" i="13"/>
  <c r="U741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A739" i="13"/>
  <c r="Z739" i="13"/>
  <c r="Y739" i="13"/>
  <c r="X739" i="13"/>
  <c r="W739" i="13"/>
  <c r="V739" i="13"/>
  <c r="U739" i="13"/>
  <c r="T739" i="13"/>
  <c r="S739" i="13"/>
  <c r="R739" i="13"/>
  <c r="Q739" i="13"/>
  <c r="P739" i="13"/>
  <c r="O739" i="13"/>
  <c r="N739" i="13"/>
  <c r="M739" i="13"/>
  <c r="L739" i="13"/>
  <c r="K739" i="13"/>
  <c r="J739" i="13"/>
  <c r="I739" i="13"/>
  <c r="H739" i="13"/>
  <c r="G739" i="13"/>
  <c r="F739" i="13"/>
  <c r="E739" i="13"/>
  <c r="D739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D737" i="13"/>
  <c r="AA735" i="13"/>
  <c r="Z735" i="13"/>
  <c r="Y735" i="13"/>
  <c r="X735" i="13"/>
  <c r="W735" i="13"/>
  <c r="V735" i="13"/>
  <c r="U735" i="13"/>
  <c r="T735" i="13"/>
  <c r="S735" i="13"/>
  <c r="R735" i="13"/>
  <c r="Q735" i="13"/>
  <c r="P735" i="13"/>
  <c r="O735" i="13"/>
  <c r="N735" i="13"/>
  <c r="M735" i="13"/>
  <c r="L735" i="13"/>
  <c r="K735" i="13"/>
  <c r="J735" i="13"/>
  <c r="I735" i="13"/>
  <c r="H735" i="13"/>
  <c r="G735" i="13"/>
  <c r="F735" i="13"/>
  <c r="E735" i="13"/>
  <c r="D735" i="13"/>
  <c r="AA733" i="13"/>
  <c r="Z733" i="13"/>
  <c r="Y733" i="13"/>
  <c r="X733" i="13"/>
  <c r="W733" i="13"/>
  <c r="V733" i="13"/>
  <c r="U733" i="13"/>
  <c r="T733" i="13"/>
  <c r="S733" i="13"/>
  <c r="R733" i="13"/>
  <c r="Q733" i="13"/>
  <c r="P733" i="13"/>
  <c r="O733" i="13"/>
  <c r="N733" i="13"/>
  <c r="M733" i="13"/>
  <c r="L733" i="13"/>
  <c r="K733" i="13"/>
  <c r="J733" i="13"/>
  <c r="I733" i="13"/>
  <c r="H733" i="13"/>
  <c r="G733" i="13"/>
  <c r="F733" i="13"/>
  <c r="E733" i="13"/>
  <c r="D733" i="13"/>
  <c r="AA731" i="13"/>
  <c r="Z731" i="13"/>
  <c r="Y731" i="13"/>
  <c r="X731" i="13"/>
  <c r="W731" i="13"/>
  <c r="V731" i="13"/>
  <c r="U731" i="13"/>
  <c r="T731" i="13"/>
  <c r="S731" i="13"/>
  <c r="R731" i="13"/>
  <c r="Q731" i="13"/>
  <c r="P731" i="13"/>
  <c r="O731" i="13"/>
  <c r="N731" i="13"/>
  <c r="M731" i="13"/>
  <c r="L731" i="13"/>
  <c r="K731" i="13"/>
  <c r="J731" i="13"/>
  <c r="I731" i="13"/>
  <c r="H731" i="13"/>
  <c r="G731" i="13"/>
  <c r="F731" i="13"/>
  <c r="E731" i="13"/>
  <c r="D731" i="13"/>
  <c r="AA729" i="13"/>
  <c r="Z729" i="13"/>
  <c r="Y729" i="13"/>
  <c r="X729" i="13"/>
  <c r="W729" i="13"/>
  <c r="V729" i="13"/>
  <c r="U729" i="13"/>
  <c r="T729" i="13"/>
  <c r="S729" i="13"/>
  <c r="R729" i="13"/>
  <c r="Q729" i="13"/>
  <c r="P729" i="13"/>
  <c r="O729" i="13"/>
  <c r="N729" i="13"/>
  <c r="M729" i="13"/>
  <c r="L729" i="13"/>
  <c r="K729" i="13"/>
  <c r="J729" i="13"/>
  <c r="I729" i="13"/>
  <c r="H729" i="13"/>
  <c r="G729" i="13"/>
  <c r="F729" i="13"/>
  <c r="E729" i="13"/>
  <c r="D729" i="13"/>
  <c r="AA727" i="13"/>
  <c r="Z727" i="13"/>
  <c r="Y727" i="13"/>
  <c r="X727" i="13"/>
  <c r="W727" i="13"/>
  <c r="V727" i="13"/>
  <c r="U727" i="13"/>
  <c r="T727" i="13"/>
  <c r="S727" i="13"/>
  <c r="R727" i="13"/>
  <c r="Q727" i="13"/>
  <c r="P727" i="13"/>
  <c r="O727" i="13"/>
  <c r="N727" i="13"/>
  <c r="M727" i="13"/>
  <c r="L727" i="13"/>
  <c r="K727" i="13"/>
  <c r="J727" i="13"/>
  <c r="I727" i="13"/>
  <c r="H727" i="13"/>
  <c r="G727" i="13"/>
  <c r="F727" i="13"/>
  <c r="E727" i="13"/>
  <c r="D727" i="13"/>
  <c r="AA725" i="13"/>
  <c r="Z725" i="13"/>
  <c r="Y725" i="13"/>
  <c r="X725" i="13"/>
  <c r="W725" i="13"/>
  <c r="V725" i="13"/>
  <c r="U725" i="13"/>
  <c r="T725" i="13"/>
  <c r="S725" i="13"/>
  <c r="R725" i="13"/>
  <c r="Q725" i="13"/>
  <c r="P725" i="13"/>
  <c r="O725" i="13"/>
  <c r="N725" i="13"/>
  <c r="M725" i="13"/>
  <c r="L725" i="13"/>
  <c r="K725" i="13"/>
  <c r="J725" i="13"/>
  <c r="I725" i="13"/>
  <c r="H725" i="13"/>
  <c r="G725" i="13"/>
  <c r="F725" i="13"/>
  <c r="E725" i="13"/>
  <c r="D725" i="13"/>
  <c r="AA723" i="13"/>
  <c r="Z723" i="13"/>
  <c r="Y723" i="13"/>
  <c r="X723" i="13"/>
  <c r="W723" i="13"/>
  <c r="V723" i="13"/>
  <c r="U723" i="13"/>
  <c r="T723" i="13"/>
  <c r="S723" i="13"/>
  <c r="R723" i="13"/>
  <c r="Q723" i="13"/>
  <c r="P723" i="13"/>
  <c r="O723" i="13"/>
  <c r="N723" i="13"/>
  <c r="M723" i="13"/>
  <c r="L723" i="13"/>
  <c r="K723" i="13"/>
  <c r="J723" i="13"/>
  <c r="I723" i="13"/>
  <c r="H723" i="13"/>
  <c r="G723" i="13"/>
  <c r="F723" i="13"/>
  <c r="E723" i="13"/>
  <c r="D723" i="13"/>
  <c r="B723" i="13"/>
  <c r="AA721" i="13"/>
  <c r="Z721" i="13"/>
  <c r="Y721" i="13"/>
  <c r="X721" i="13"/>
  <c r="W721" i="13"/>
  <c r="V721" i="13"/>
  <c r="U721" i="13"/>
  <c r="T721" i="13"/>
  <c r="S721" i="13"/>
  <c r="R721" i="13"/>
  <c r="Q721" i="13"/>
  <c r="P721" i="13"/>
  <c r="O721" i="13"/>
  <c r="N721" i="13"/>
  <c r="M721" i="13"/>
  <c r="L721" i="13"/>
  <c r="K721" i="13"/>
  <c r="J721" i="13"/>
  <c r="I721" i="13"/>
  <c r="H721" i="13"/>
  <c r="G721" i="13"/>
  <c r="F721" i="13"/>
  <c r="E721" i="13"/>
  <c r="D721" i="13"/>
  <c r="AA719" i="13"/>
  <c r="Z719" i="13"/>
  <c r="Y719" i="13"/>
  <c r="X719" i="13"/>
  <c r="W719" i="13"/>
  <c r="V719" i="13"/>
  <c r="U719" i="13"/>
  <c r="T719" i="13"/>
  <c r="S719" i="13"/>
  <c r="R719" i="13"/>
  <c r="Q719" i="13"/>
  <c r="P719" i="13"/>
  <c r="O719" i="13"/>
  <c r="N719" i="13"/>
  <c r="M719" i="13"/>
  <c r="L719" i="13"/>
  <c r="K719" i="13"/>
  <c r="J719" i="13"/>
  <c r="I719" i="13"/>
  <c r="H719" i="13"/>
  <c r="G719" i="13"/>
  <c r="F719" i="13"/>
  <c r="E719" i="13"/>
  <c r="D719" i="13"/>
  <c r="AA717" i="13"/>
  <c r="Z717" i="13"/>
  <c r="Y717" i="13"/>
  <c r="X717" i="13"/>
  <c r="W717" i="13"/>
  <c r="V717" i="13"/>
  <c r="U717" i="13"/>
  <c r="T717" i="13"/>
  <c r="S717" i="13"/>
  <c r="R717" i="13"/>
  <c r="Q717" i="13"/>
  <c r="P717" i="13"/>
  <c r="O717" i="13"/>
  <c r="N717" i="13"/>
  <c r="M717" i="13"/>
  <c r="L717" i="13"/>
  <c r="K717" i="13"/>
  <c r="J717" i="13"/>
  <c r="I717" i="13"/>
  <c r="H717" i="13"/>
  <c r="G717" i="13"/>
  <c r="F717" i="13"/>
  <c r="E717" i="13"/>
  <c r="D717" i="13"/>
  <c r="AA715" i="13"/>
  <c r="Z715" i="13"/>
  <c r="Y715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I715" i="13"/>
  <c r="H715" i="13"/>
  <c r="G715" i="13"/>
  <c r="F715" i="13"/>
  <c r="E715" i="13"/>
  <c r="D715" i="13"/>
  <c r="AA713" i="13"/>
  <c r="Z713" i="13"/>
  <c r="Y713" i="13"/>
  <c r="X713" i="13"/>
  <c r="W713" i="13"/>
  <c r="V713" i="13"/>
  <c r="U713" i="13"/>
  <c r="T713" i="13"/>
  <c r="S713" i="13"/>
  <c r="R713" i="13"/>
  <c r="Q713" i="13"/>
  <c r="P713" i="13"/>
  <c r="O713" i="13"/>
  <c r="N713" i="13"/>
  <c r="M713" i="13"/>
  <c r="L713" i="13"/>
  <c r="K713" i="13"/>
  <c r="J713" i="13"/>
  <c r="I713" i="13"/>
  <c r="H713" i="13"/>
  <c r="G713" i="13"/>
  <c r="F713" i="13"/>
  <c r="E713" i="13"/>
  <c r="D713" i="13"/>
  <c r="AA711" i="13"/>
  <c r="Z711" i="13"/>
  <c r="Y711" i="13"/>
  <c r="X711" i="13"/>
  <c r="W711" i="13"/>
  <c r="V711" i="13"/>
  <c r="U711" i="13"/>
  <c r="T711" i="13"/>
  <c r="S711" i="13"/>
  <c r="R711" i="13"/>
  <c r="Q711" i="13"/>
  <c r="P711" i="13"/>
  <c r="O711" i="13"/>
  <c r="N711" i="13"/>
  <c r="M711" i="13"/>
  <c r="L711" i="13"/>
  <c r="K711" i="13"/>
  <c r="J711" i="13"/>
  <c r="I711" i="13"/>
  <c r="H711" i="13"/>
  <c r="G711" i="13"/>
  <c r="F711" i="13"/>
  <c r="E711" i="13"/>
  <c r="D711" i="13"/>
  <c r="AA709" i="13"/>
  <c r="Z709" i="13"/>
  <c r="Y709" i="13"/>
  <c r="X709" i="13"/>
  <c r="W709" i="13"/>
  <c r="V709" i="13"/>
  <c r="U709" i="13"/>
  <c r="T709" i="13"/>
  <c r="S709" i="13"/>
  <c r="R709" i="13"/>
  <c r="Q709" i="13"/>
  <c r="P709" i="13"/>
  <c r="O709" i="13"/>
  <c r="N709" i="13"/>
  <c r="M709" i="13"/>
  <c r="L709" i="13"/>
  <c r="K709" i="13"/>
  <c r="J709" i="13"/>
  <c r="I709" i="13"/>
  <c r="H709" i="13"/>
  <c r="G709" i="13"/>
  <c r="F709" i="13"/>
  <c r="E709" i="13"/>
  <c r="D709" i="13"/>
  <c r="AA707" i="13"/>
  <c r="Z707" i="13"/>
  <c r="Y707" i="13"/>
  <c r="X707" i="13"/>
  <c r="W707" i="13"/>
  <c r="V707" i="13"/>
  <c r="U707" i="13"/>
  <c r="T707" i="13"/>
  <c r="S707" i="13"/>
  <c r="R707" i="13"/>
  <c r="Q707" i="13"/>
  <c r="P707" i="13"/>
  <c r="O707" i="13"/>
  <c r="N707" i="13"/>
  <c r="M707" i="13"/>
  <c r="L707" i="13"/>
  <c r="K707" i="13"/>
  <c r="J707" i="13"/>
  <c r="I707" i="13"/>
  <c r="H707" i="13"/>
  <c r="G707" i="13"/>
  <c r="F707" i="13"/>
  <c r="E707" i="13"/>
  <c r="D707" i="13"/>
  <c r="AA705" i="13"/>
  <c r="Z705" i="13"/>
  <c r="Y705" i="13"/>
  <c r="X705" i="13"/>
  <c r="W705" i="13"/>
  <c r="V705" i="13"/>
  <c r="U705" i="13"/>
  <c r="T705" i="13"/>
  <c r="S705" i="13"/>
  <c r="R705" i="13"/>
  <c r="Q705" i="13"/>
  <c r="P705" i="13"/>
  <c r="O705" i="13"/>
  <c r="N705" i="13"/>
  <c r="M705" i="13"/>
  <c r="L705" i="13"/>
  <c r="K705" i="13"/>
  <c r="J705" i="13"/>
  <c r="I705" i="13"/>
  <c r="H705" i="13"/>
  <c r="G705" i="13"/>
  <c r="F705" i="13"/>
  <c r="E705" i="13"/>
  <c r="D705" i="13"/>
  <c r="AA703" i="13"/>
  <c r="Z703" i="13"/>
  <c r="Y703" i="13"/>
  <c r="X703" i="13"/>
  <c r="W703" i="13"/>
  <c r="V703" i="13"/>
  <c r="U703" i="13"/>
  <c r="T703" i="13"/>
  <c r="S703" i="13"/>
  <c r="R703" i="13"/>
  <c r="Q703" i="13"/>
  <c r="P703" i="13"/>
  <c r="O703" i="13"/>
  <c r="N703" i="13"/>
  <c r="M703" i="13"/>
  <c r="L703" i="13"/>
  <c r="K703" i="13"/>
  <c r="J703" i="13"/>
  <c r="I703" i="13"/>
  <c r="H703" i="13"/>
  <c r="G703" i="13"/>
  <c r="F703" i="13"/>
  <c r="E703" i="13"/>
  <c r="D703" i="13"/>
  <c r="AA701" i="13"/>
  <c r="Z701" i="13"/>
  <c r="Y701" i="13"/>
  <c r="X701" i="13"/>
  <c r="W701" i="13"/>
  <c r="V701" i="13"/>
  <c r="U701" i="13"/>
  <c r="T701" i="13"/>
  <c r="S701" i="13"/>
  <c r="R701" i="13"/>
  <c r="Q701" i="13"/>
  <c r="P701" i="13"/>
  <c r="O701" i="13"/>
  <c r="N701" i="13"/>
  <c r="M701" i="13"/>
  <c r="L701" i="13"/>
  <c r="K701" i="13"/>
  <c r="J701" i="13"/>
  <c r="I701" i="13"/>
  <c r="H701" i="13"/>
  <c r="G701" i="13"/>
  <c r="F701" i="13"/>
  <c r="E701" i="13"/>
  <c r="D701" i="13"/>
  <c r="AA699" i="13"/>
  <c r="Z699" i="13"/>
  <c r="Y699" i="13"/>
  <c r="X699" i="13"/>
  <c r="W699" i="13"/>
  <c r="V699" i="13"/>
  <c r="U699" i="13"/>
  <c r="T699" i="13"/>
  <c r="S699" i="13"/>
  <c r="R699" i="13"/>
  <c r="Q699" i="13"/>
  <c r="P699" i="13"/>
  <c r="O699" i="13"/>
  <c r="N699" i="13"/>
  <c r="M699" i="13"/>
  <c r="L699" i="13"/>
  <c r="K699" i="13"/>
  <c r="J699" i="13"/>
  <c r="I699" i="13"/>
  <c r="H699" i="13"/>
  <c r="G699" i="13"/>
  <c r="F699" i="13"/>
  <c r="E699" i="13"/>
  <c r="D699" i="13"/>
  <c r="AA697" i="13"/>
  <c r="Z697" i="13"/>
  <c r="Y697" i="13"/>
  <c r="X697" i="13"/>
  <c r="W697" i="13"/>
  <c r="V697" i="13"/>
  <c r="U697" i="13"/>
  <c r="T697" i="13"/>
  <c r="S697" i="13"/>
  <c r="R697" i="13"/>
  <c r="Q697" i="13"/>
  <c r="P697" i="13"/>
  <c r="O697" i="13"/>
  <c r="N697" i="13"/>
  <c r="M697" i="13"/>
  <c r="L697" i="13"/>
  <c r="K697" i="13"/>
  <c r="J697" i="13"/>
  <c r="I697" i="13"/>
  <c r="H697" i="13"/>
  <c r="G697" i="13"/>
  <c r="F697" i="13"/>
  <c r="E697" i="13"/>
  <c r="D697" i="13"/>
  <c r="AA695" i="13"/>
  <c r="Z695" i="13"/>
  <c r="Y695" i="13"/>
  <c r="X695" i="13"/>
  <c r="W695" i="13"/>
  <c r="V695" i="13"/>
  <c r="U695" i="13"/>
  <c r="T695" i="13"/>
  <c r="S695" i="13"/>
  <c r="R695" i="13"/>
  <c r="Q695" i="13"/>
  <c r="P695" i="13"/>
  <c r="O695" i="13"/>
  <c r="N695" i="13"/>
  <c r="M695" i="13"/>
  <c r="L695" i="13"/>
  <c r="K695" i="13"/>
  <c r="J695" i="13"/>
  <c r="I695" i="13"/>
  <c r="H695" i="13"/>
  <c r="G695" i="13"/>
  <c r="F695" i="13"/>
  <c r="E695" i="13"/>
  <c r="D695" i="13"/>
  <c r="AA693" i="13"/>
  <c r="Z693" i="13"/>
  <c r="Y693" i="13"/>
  <c r="X693" i="13"/>
  <c r="W693" i="13"/>
  <c r="V693" i="13"/>
  <c r="U693" i="13"/>
  <c r="T693" i="13"/>
  <c r="S693" i="13"/>
  <c r="R693" i="13"/>
  <c r="Q693" i="13"/>
  <c r="P693" i="13"/>
  <c r="O693" i="13"/>
  <c r="N693" i="13"/>
  <c r="M693" i="13"/>
  <c r="L693" i="13"/>
  <c r="K693" i="13"/>
  <c r="J693" i="13"/>
  <c r="I693" i="13"/>
  <c r="H693" i="13"/>
  <c r="G693" i="13"/>
  <c r="F693" i="13"/>
  <c r="E693" i="13"/>
  <c r="D693" i="13"/>
  <c r="AA691" i="13"/>
  <c r="Z691" i="13"/>
  <c r="Y691" i="13"/>
  <c r="X691" i="13"/>
  <c r="W691" i="13"/>
  <c r="V691" i="13"/>
  <c r="U691" i="13"/>
  <c r="T691" i="13"/>
  <c r="S691" i="13"/>
  <c r="R691" i="13"/>
  <c r="Q691" i="13"/>
  <c r="P691" i="13"/>
  <c r="O691" i="13"/>
  <c r="N691" i="13"/>
  <c r="M691" i="13"/>
  <c r="L691" i="13"/>
  <c r="K691" i="13"/>
  <c r="J691" i="13"/>
  <c r="I691" i="13"/>
  <c r="H691" i="13"/>
  <c r="G691" i="13"/>
  <c r="F691" i="13"/>
  <c r="E691" i="13"/>
  <c r="D691" i="13"/>
  <c r="AA689" i="13"/>
  <c r="Z689" i="13"/>
  <c r="Y689" i="13"/>
  <c r="X689" i="13"/>
  <c r="W689" i="13"/>
  <c r="V689" i="13"/>
  <c r="U689" i="13"/>
  <c r="T689" i="13"/>
  <c r="S689" i="13"/>
  <c r="R689" i="13"/>
  <c r="Q689" i="13"/>
  <c r="P689" i="13"/>
  <c r="O689" i="13"/>
  <c r="N689" i="13"/>
  <c r="M689" i="13"/>
  <c r="L689" i="13"/>
  <c r="K689" i="13"/>
  <c r="J689" i="13"/>
  <c r="I689" i="13"/>
  <c r="H689" i="13"/>
  <c r="G689" i="13"/>
  <c r="F689" i="13"/>
  <c r="E689" i="13"/>
  <c r="D689" i="13"/>
  <c r="AA687" i="13"/>
  <c r="Z687" i="13"/>
  <c r="Y687" i="13"/>
  <c r="X687" i="13"/>
  <c r="W687" i="13"/>
  <c r="V687" i="13"/>
  <c r="U687" i="13"/>
  <c r="T687" i="13"/>
  <c r="S687" i="13"/>
  <c r="R687" i="13"/>
  <c r="Q687" i="13"/>
  <c r="P687" i="13"/>
  <c r="O687" i="13"/>
  <c r="N687" i="13"/>
  <c r="M687" i="13"/>
  <c r="L687" i="13"/>
  <c r="K687" i="13"/>
  <c r="J687" i="13"/>
  <c r="I687" i="13"/>
  <c r="H687" i="13"/>
  <c r="G687" i="13"/>
  <c r="F687" i="13"/>
  <c r="E687" i="13"/>
  <c r="D687" i="13"/>
  <c r="AA681" i="13"/>
  <c r="Z681" i="13"/>
  <c r="Y681" i="13"/>
  <c r="X681" i="13"/>
  <c r="W681" i="13"/>
  <c r="V681" i="13"/>
  <c r="U681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AA679" i="13"/>
  <c r="Z679" i="13"/>
  <c r="Y679" i="13"/>
  <c r="X679" i="13"/>
  <c r="W679" i="13"/>
  <c r="V679" i="13"/>
  <c r="U679" i="13"/>
  <c r="T679" i="13"/>
  <c r="S679" i="13"/>
  <c r="R679" i="13"/>
  <c r="Q679" i="13"/>
  <c r="P679" i="13"/>
  <c r="O679" i="13"/>
  <c r="N679" i="13"/>
  <c r="M679" i="13"/>
  <c r="L679" i="13"/>
  <c r="K679" i="13"/>
  <c r="J679" i="13"/>
  <c r="I679" i="13"/>
  <c r="H679" i="13"/>
  <c r="G679" i="13"/>
  <c r="F679" i="13"/>
  <c r="E679" i="13"/>
  <c r="D679" i="13"/>
  <c r="AA677" i="13"/>
  <c r="Z677" i="13"/>
  <c r="Y677" i="13"/>
  <c r="X677" i="13"/>
  <c r="W677" i="13"/>
  <c r="V677" i="13"/>
  <c r="U677" i="13"/>
  <c r="T677" i="13"/>
  <c r="S677" i="13"/>
  <c r="R677" i="13"/>
  <c r="Q677" i="13"/>
  <c r="P677" i="13"/>
  <c r="O677" i="13"/>
  <c r="N677" i="13"/>
  <c r="M677" i="13"/>
  <c r="L677" i="13"/>
  <c r="K677" i="13"/>
  <c r="J677" i="13"/>
  <c r="I677" i="13"/>
  <c r="H677" i="13"/>
  <c r="G677" i="13"/>
  <c r="F677" i="13"/>
  <c r="E677" i="13"/>
  <c r="D677" i="13"/>
  <c r="AA675" i="13"/>
  <c r="Z675" i="13"/>
  <c r="Y675" i="13"/>
  <c r="X675" i="13"/>
  <c r="W675" i="13"/>
  <c r="V675" i="13"/>
  <c r="U675" i="13"/>
  <c r="T675" i="13"/>
  <c r="S675" i="13"/>
  <c r="R675" i="13"/>
  <c r="Q675" i="13"/>
  <c r="P675" i="13"/>
  <c r="O675" i="13"/>
  <c r="N675" i="13"/>
  <c r="M675" i="13"/>
  <c r="L675" i="13"/>
  <c r="K675" i="13"/>
  <c r="J675" i="13"/>
  <c r="I675" i="13"/>
  <c r="H675" i="13"/>
  <c r="G675" i="13"/>
  <c r="F675" i="13"/>
  <c r="E675" i="13"/>
  <c r="D675" i="13"/>
  <c r="AA673" i="13"/>
  <c r="Z673" i="13"/>
  <c r="Y673" i="13"/>
  <c r="X673" i="13"/>
  <c r="W673" i="13"/>
  <c r="V673" i="13"/>
  <c r="U673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AA671" i="13"/>
  <c r="Z671" i="13"/>
  <c r="Y671" i="13"/>
  <c r="X671" i="13"/>
  <c r="W671" i="13"/>
  <c r="V671" i="13"/>
  <c r="U671" i="13"/>
  <c r="T671" i="13"/>
  <c r="S671" i="13"/>
  <c r="R671" i="13"/>
  <c r="Q671" i="13"/>
  <c r="P671" i="13"/>
  <c r="O671" i="13"/>
  <c r="N671" i="13"/>
  <c r="M671" i="13"/>
  <c r="L671" i="13"/>
  <c r="K671" i="13"/>
  <c r="J671" i="13"/>
  <c r="I671" i="13"/>
  <c r="H671" i="13"/>
  <c r="G671" i="13"/>
  <c r="F671" i="13"/>
  <c r="E671" i="13"/>
  <c r="D671" i="13"/>
  <c r="AA669" i="13"/>
  <c r="Z669" i="13"/>
  <c r="Y669" i="13"/>
  <c r="X669" i="13"/>
  <c r="W669" i="13"/>
  <c r="V669" i="13"/>
  <c r="U669" i="13"/>
  <c r="T669" i="13"/>
  <c r="S669" i="13"/>
  <c r="R669" i="13"/>
  <c r="Q669" i="13"/>
  <c r="P669" i="13"/>
  <c r="O669" i="13"/>
  <c r="N669" i="13"/>
  <c r="M669" i="13"/>
  <c r="L669" i="13"/>
  <c r="K669" i="13"/>
  <c r="J669" i="13"/>
  <c r="I669" i="13"/>
  <c r="H669" i="13"/>
  <c r="G669" i="13"/>
  <c r="F669" i="13"/>
  <c r="E669" i="13"/>
  <c r="D669" i="13"/>
  <c r="AA667" i="13"/>
  <c r="Z667" i="13"/>
  <c r="Y667" i="13"/>
  <c r="X667" i="13"/>
  <c r="W667" i="13"/>
  <c r="V667" i="13"/>
  <c r="U667" i="13"/>
  <c r="T667" i="13"/>
  <c r="S667" i="13"/>
  <c r="R667" i="13"/>
  <c r="Q667" i="13"/>
  <c r="P667" i="13"/>
  <c r="O667" i="13"/>
  <c r="N667" i="13"/>
  <c r="M667" i="13"/>
  <c r="L667" i="13"/>
  <c r="K667" i="13"/>
  <c r="J667" i="13"/>
  <c r="I667" i="13"/>
  <c r="H667" i="13"/>
  <c r="G667" i="13"/>
  <c r="F667" i="13"/>
  <c r="E667" i="13"/>
  <c r="D667" i="13"/>
  <c r="AA665" i="13"/>
  <c r="Z665" i="13"/>
  <c r="Y665" i="13"/>
  <c r="X665" i="13"/>
  <c r="W665" i="13"/>
  <c r="V665" i="13"/>
  <c r="U665" i="13"/>
  <c r="T665" i="13"/>
  <c r="S665" i="13"/>
  <c r="R665" i="13"/>
  <c r="Q665" i="13"/>
  <c r="P665" i="13"/>
  <c r="O665" i="13"/>
  <c r="N665" i="13"/>
  <c r="M665" i="13"/>
  <c r="L665" i="13"/>
  <c r="K665" i="13"/>
  <c r="J665" i="13"/>
  <c r="I665" i="13"/>
  <c r="H665" i="13"/>
  <c r="G665" i="13"/>
  <c r="F665" i="13"/>
  <c r="E665" i="13"/>
  <c r="D665" i="13"/>
  <c r="AA663" i="13"/>
  <c r="Z663" i="13"/>
  <c r="Y663" i="13"/>
  <c r="X663" i="13"/>
  <c r="W663" i="13"/>
  <c r="V663" i="13"/>
  <c r="U663" i="13"/>
  <c r="T663" i="13"/>
  <c r="S663" i="13"/>
  <c r="R663" i="13"/>
  <c r="Q663" i="13"/>
  <c r="P663" i="13"/>
  <c r="O663" i="13"/>
  <c r="N663" i="13"/>
  <c r="M663" i="13"/>
  <c r="L663" i="13"/>
  <c r="K663" i="13"/>
  <c r="J663" i="13"/>
  <c r="I663" i="13"/>
  <c r="H663" i="13"/>
  <c r="G663" i="13"/>
  <c r="F663" i="13"/>
  <c r="E663" i="13"/>
  <c r="D663" i="13"/>
  <c r="AA661" i="13"/>
  <c r="Z661" i="13"/>
  <c r="Y661" i="13"/>
  <c r="X661" i="13"/>
  <c r="W661" i="13"/>
  <c r="V661" i="13"/>
  <c r="U661" i="13"/>
  <c r="T661" i="13"/>
  <c r="S661" i="13"/>
  <c r="R661" i="13"/>
  <c r="Q661" i="13"/>
  <c r="P661" i="13"/>
  <c r="O661" i="13"/>
  <c r="N661" i="13"/>
  <c r="M661" i="13"/>
  <c r="L661" i="13"/>
  <c r="K661" i="13"/>
  <c r="J661" i="13"/>
  <c r="I661" i="13"/>
  <c r="H661" i="13"/>
  <c r="G661" i="13"/>
  <c r="F661" i="13"/>
  <c r="E661" i="13"/>
  <c r="D661" i="13"/>
  <c r="AA659" i="13"/>
  <c r="Z659" i="13"/>
  <c r="Y659" i="13"/>
  <c r="X659" i="13"/>
  <c r="W659" i="13"/>
  <c r="V659" i="13"/>
  <c r="U659" i="13"/>
  <c r="T659" i="13"/>
  <c r="S659" i="13"/>
  <c r="R659" i="13"/>
  <c r="Q659" i="13"/>
  <c r="P659" i="13"/>
  <c r="O659" i="13"/>
  <c r="N659" i="13"/>
  <c r="M659" i="13"/>
  <c r="L659" i="13"/>
  <c r="K659" i="13"/>
  <c r="J659" i="13"/>
  <c r="I659" i="13"/>
  <c r="H659" i="13"/>
  <c r="G659" i="13"/>
  <c r="F659" i="13"/>
  <c r="E659" i="13"/>
  <c r="D659" i="13"/>
  <c r="AA657" i="13"/>
  <c r="Z657" i="13"/>
  <c r="Y657" i="13"/>
  <c r="X657" i="13"/>
  <c r="W657" i="13"/>
  <c r="V657" i="13"/>
  <c r="U657" i="13"/>
  <c r="T657" i="13"/>
  <c r="S657" i="13"/>
  <c r="R657" i="13"/>
  <c r="Q657" i="13"/>
  <c r="P657" i="13"/>
  <c r="O657" i="13"/>
  <c r="N657" i="13"/>
  <c r="M657" i="13"/>
  <c r="L657" i="13"/>
  <c r="K657" i="13"/>
  <c r="J657" i="13"/>
  <c r="I657" i="13"/>
  <c r="H657" i="13"/>
  <c r="G657" i="13"/>
  <c r="F657" i="13"/>
  <c r="E657" i="13"/>
  <c r="D657" i="13"/>
  <c r="AA655" i="13"/>
  <c r="Z655" i="13"/>
  <c r="Y655" i="13"/>
  <c r="X655" i="13"/>
  <c r="W655" i="13"/>
  <c r="V655" i="13"/>
  <c r="U655" i="13"/>
  <c r="T655" i="13"/>
  <c r="S655" i="13"/>
  <c r="R655" i="13"/>
  <c r="Q655" i="13"/>
  <c r="P655" i="13"/>
  <c r="O655" i="13"/>
  <c r="N655" i="13"/>
  <c r="M655" i="13"/>
  <c r="L655" i="13"/>
  <c r="K655" i="13"/>
  <c r="J655" i="13"/>
  <c r="I655" i="13"/>
  <c r="H655" i="13"/>
  <c r="G655" i="13"/>
  <c r="F655" i="13"/>
  <c r="E655" i="13"/>
  <c r="D655" i="13"/>
  <c r="AA653" i="13"/>
  <c r="Z653" i="13"/>
  <c r="Y653" i="13"/>
  <c r="X653" i="13"/>
  <c r="W653" i="13"/>
  <c r="V653" i="13"/>
  <c r="U653" i="13"/>
  <c r="T653" i="13"/>
  <c r="S653" i="13"/>
  <c r="R653" i="13"/>
  <c r="Q653" i="13"/>
  <c r="P653" i="13"/>
  <c r="O653" i="13"/>
  <c r="N653" i="13"/>
  <c r="M653" i="13"/>
  <c r="L653" i="13"/>
  <c r="K653" i="13"/>
  <c r="J653" i="13"/>
  <c r="I653" i="13"/>
  <c r="H653" i="13"/>
  <c r="G653" i="13"/>
  <c r="F653" i="13"/>
  <c r="E653" i="13"/>
  <c r="D653" i="13"/>
  <c r="AA651" i="13"/>
  <c r="Z651" i="13"/>
  <c r="Y651" i="13"/>
  <c r="X651" i="13"/>
  <c r="W651" i="13"/>
  <c r="V651" i="13"/>
  <c r="U651" i="13"/>
  <c r="T651" i="13"/>
  <c r="S651" i="13"/>
  <c r="R651" i="13"/>
  <c r="Q651" i="13"/>
  <c r="P651" i="13"/>
  <c r="O651" i="13"/>
  <c r="N651" i="13"/>
  <c r="M651" i="13"/>
  <c r="L651" i="13"/>
  <c r="K651" i="13"/>
  <c r="J651" i="13"/>
  <c r="I651" i="13"/>
  <c r="H651" i="13"/>
  <c r="G651" i="13"/>
  <c r="F651" i="13"/>
  <c r="E651" i="13"/>
  <c r="D651" i="13"/>
  <c r="AA649" i="13"/>
  <c r="Z649" i="13"/>
  <c r="Y649" i="13"/>
  <c r="X649" i="13"/>
  <c r="W649" i="13"/>
  <c r="V649" i="13"/>
  <c r="U649" i="13"/>
  <c r="T649" i="13"/>
  <c r="S649" i="13"/>
  <c r="R649" i="13"/>
  <c r="Q649" i="13"/>
  <c r="P649" i="13"/>
  <c r="O649" i="13"/>
  <c r="N649" i="13"/>
  <c r="M649" i="13"/>
  <c r="L649" i="13"/>
  <c r="K649" i="13"/>
  <c r="J649" i="13"/>
  <c r="I649" i="13"/>
  <c r="H649" i="13"/>
  <c r="G649" i="13"/>
  <c r="F649" i="13"/>
  <c r="E649" i="13"/>
  <c r="D649" i="13"/>
  <c r="AA647" i="13"/>
  <c r="Z647" i="13"/>
  <c r="Y647" i="13"/>
  <c r="X647" i="13"/>
  <c r="W647" i="13"/>
  <c r="V647" i="13"/>
  <c r="U647" i="13"/>
  <c r="T647" i="13"/>
  <c r="S647" i="13"/>
  <c r="R647" i="13"/>
  <c r="Q647" i="13"/>
  <c r="P647" i="13"/>
  <c r="O647" i="13"/>
  <c r="N647" i="13"/>
  <c r="M647" i="13"/>
  <c r="L647" i="13"/>
  <c r="K647" i="13"/>
  <c r="J647" i="13"/>
  <c r="I647" i="13"/>
  <c r="H647" i="13"/>
  <c r="G647" i="13"/>
  <c r="F647" i="13"/>
  <c r="E647" i="13"/>
  <c r="D647" i="13"/>
  <c r="B647" i="13"/>
  <c r="AA645" i="13"/>
  <c r="Z645" i="13"/>
  <c r="Y645" i="13"/>
  <c r="X645" i="13"/>
  <c r="W645" i="13"/>
  <c r="V645" i="13"/>
  <c r="U645" i="13"/>
  <c r="T645" i="13"/>
  <c r="S645" i="13"/>
  <c r="R645" i="13"/>
  <c r="Q645" i="13"/>
  <c r="P645" i="13"/>
  <c r="O645" i="13"/>
  <c r="N645" i="13"/>
  <c r="M645" i="13"/>
  <c r="L645" i="13"/>
  <c r="K645" i="13"/>
  <c r="J645" i="13"/>
  <c r="I645" i="13"/>
  <c r="H645" i="13"/>
  <c r="G645" i="13"/>
  <c r="F645" i="13"/>
  <c r="E645" i="13"/>
  <c r="D645" i="13"/>
  <c r="AA643" i="13"/>
  <c r="Z643" i="13"/>
  <c r="Y643" i="13"/>
  <c r="X643" i="13"/>
  <c r="W643" i="13"/>
  <c r="V643" i="13"/>
  <c r="U643" i="13"/>
  <c r="T643" i="13"/>
  <c r="S643" i="13"/>
  <c r="R643" i="13"/>
  <c r="Q643" i="13"/>
  <c r="P643" i="13"/>
  <c r="O643" i="13"/>
  <c r="N643" i="13"/>
  <c r="M643" i="13"/>
  <c r="L643" i="13"/>
  <c r="K643" i="13"/>
  <c r="J643" i="13"/>
  <c r="I643" i="13"/>
  <c r="H643" i="13"/>
  <c r="G643" i="13"/>
  <c r="F643" i="13"/>
  <c r="E643" i="13"/>
  <c r="D643" i="13"/>
  <c r="AA641" i="13"/>
  <c r="Z641" i="13"/>
  <c r="Y641" i="13"/>
  <c r="X641" i="13"/>
  <c r="W641" i="13"/>
  <c r="V641" i="13"/>
  <c r="U641" i="13"/>
  <c r="T641" i="13"/>
  <c r="S641" i="13"/>
  <c r="R641" i="13"/>
  <c r="Q641" i="13"/>
  <c r="P641" i="13"/>
  <c r="O641" i="13"/>
  <c r="N641" i="13"/>
  <c r="M641" i="13"/>
  <c r="L641" i="13"/>
  <c r="K641" i="13"/>
  <c r="J641" i="13"/>
  <c r="I641" i="13"/>
  <c r="H641" i="13"/>
  <c r="G641" i="13"/>
  <c r="F641" i="13"/>
  <c r="E641" i="13"/>
  <c r="D641" i="13"/>
  <c r="AA639" i="13"/>
  <c r="Z639" i="13"/>
  <c r="Y639" i="13"/>
  <c r="X639" i="13"/>
  <c r="W639" i="13"/>
  <c r="V639" i="13"/>
  <c r="U639" i="13"/>
  <c r="T639" i="13"/>
  <c r="S639" i="13"/>
  <c r="R639" i="13"/>
  <c r="Q639" i="13"/>
  <c r="P639" i="13"/>
  <c r="O639" i="13"/>
  <c r="N639" i="13"/>
  <c r="M639" i="13"/>
  <c r="L639" i="13"/>
  <c r="K639" i="13"/>
  <c r="J639" i="13"/>
  <c r="I639" i="13"/>
  <c r="H639" i="13"/>
  <c r="G639" i="13"/>
  <c r="F639" i="13"/>
  <c r="E639" i="13"/>
  <c r="D639" i="13"/>
  <c r="AA637" i="13"/>
  <c r="Z637" i="13"/>
  <c r="Y637" i="13"/>
  <c r="X637" i="13"/>
  <c r="W637" i="13"/>
  <c r="V637" i="13"/>
  <c r="U637" i="13"/>
  <c r="T637" i="13"/>
  <c r="S637" i="13"/>
  <c r="R637" i="13"/>
  <c r="Q637" i="13"/>
  <c r="P637" i="13"/>
  <c r="O637" i="13"/>
  <c r="N637" i="13"/>
  <c r="M637" i="13"/>
  <c r="L637" i="13"/>
  <c r="K637" i="13"/>
  <c r="J637" i="13"/>
  <c r="I637" i="13"/>
  <c r="H637" i="13"/>
  <c r="G637" i="13"/>
  <c r="F637" i="13"/>
  <c r="E637" i="13"/>
  <c r="D637" i="13"/>
  <c r="AA635" i="13"/>
  <c r="Z635" i="13"/>
  <c r="Y635" i="13"/>
  <c r="X635" i="13"/>
  <c r="W635" i="13"/>
  <c r="V635" i="13"/>
  <c r="U635" i="13"/>
  <c r="T635" i="13"/>
  <c r="S635" i="13"/>
  <c r="R635" i="13"/>
  <c r="Q635" i="13"/>
  <c r="P635" i="13"/>
  <c r="O635" i="13"/>
  <c r="N635" i="13"/>
  <c r="M635" i="13"/>
  <c r="L635" i="13"/>
  <c r="K635" i="13"/>
  <c r="J635" i="13"/>
  <c r="I635" i="13"/>
  <c r="H635" i="13"/>
  <c r="G635" i="13"/>
  <c r="F635" i="13"/>
  <c r="E635" i="13"/>
  <c r="D635" i="13"/>
  <c r="AA633" i="13"/>
  <c r="Z633" i="13"/>
  <c r="Y633" i="13"/>
  <c r="X633" i="13"/>
  <c r="W633" i="13"/>
  <c r="V633" i="13"/>
  <c r="U633" i="13"/>
  <c r="T633" i="13"/>
  <c r="S633" i="13"/>
  <c r="R633" i="13"/>
  <c r="Q633" i="13"/>
  <c r="P633" i="13"/>
  <c r="O633" i="13"/>
  <c r="N633" i="13"/>
  <c r="M633" i="13"/>
  <c r="L633" i="13"/>
  <c r="K633" i="13"/>
  <c r="J633" i="13"/>
  <c r="I633" i="13"/>
  <c r="H633" i="13"/>
  <c r="G633" i="13"/>
  <c r="F633" i="13"/>
  <c r="E633" i="13"/>
  <c r="D633" i="13"/>
  <c r="AA631" i="13"/>
  <c r="Z631" i="13"/>
  <c r="Y631" i="13"/>
  <c r="X631" i="13"/>
  <c r="W631" i="13"/>
  <c r="V631" i="13"/>
  <c r="U631" i="13"/>
  <c r="T631" i="13"/>
  <c r="S631" i="13"/>
  <c r="R631" i="13"/>
  <c r="Q631" i="13"/>
  <c r="P631" i="13"/>
  <c r="O631" i="13"/>
  <c r="N631" i="13"/>
  <c r="M631" i="13"/>
  <c r="L631" i="13"/>
  <c r="K631" i="13"/>
  <c r="J631" i="13"/>
  <c r="I631" i="13"/>
  <c r="H631" i="13"/>
  <c r="G631" i="13"/>
  <c r="F631" i="13"/>
  <c r="E631" i="13"/>
  <c r="D631" i="13"/>
  <c r="AA629" i="13"/>
  <c r="Z629" i="13"/>
  <c r="Y629" i="13"/>
  <c r="X629" i="13"/>
  <c r="W629" i="13"/>
  <c r="V629" i="13"/>
  <c r="U629" i="13"/>
  <c r="T629" i="13"/>
  <c r="S629" i="13"/>
  <c r="R629" i="13"/>
  <c r="Q629" i="13"/>
  <c r="P629" i="13"/>
  <c r="O629" i="13"/>
  <c r="N629" i="13"/>
  <c r="M629" i="13"/>
  <c r="L629" i="13"/>
  <c r="K629" i="13"/>
  <c r="J629" i="13"/>
  <c r="I629" i="13"/>
  <c r="H629" i="13"/>
  <c r="G629" i="13"/>
  <c r="F629" i="13"/>
  <c r="E629" i="13"/>
  <c r="D629" i="13"/>
  <c r="AA627" i="13"/>
  <c r="Z627" i="13"/>
  <c r="Y627" i="13"/>
  <c r="X627" i="13"/>
  <c r="W627" i="13"/>
  <c r="V627" i="13"/>
  <c r="U627" i="13"/>
  <c r="T627" i="13"/>
  <c r="S627" i="13"/>
  <c r="R627" i="13"/>
  <c r="Q627" i="13"/>
  <c r="P627" i="13"/>
  <c r="O627" i="13"/>
  <c r="N627" i="13"/>
  <c r="M627" i="13"/>
  <c r="L627" i="13"/>
  <c r="K627" i="13"/>
  <c r="J627" i="13"/>
  <c r="I627" i="13"/>
  <c r="H627" i="13"/>
  <c r="G627" i="13"/>
  <c r="F627" i="13"/>
  <c r="E627" i="13"/>
  <c r="D627" i="13"/>
  <c r="AA625" i="13"/>
  <c r="Z625" i="13"/>
  <c r="Y625" i="13"/>
  <c r="X625" i="13"/>
  <c r="W625" i="13"/>
  <c r="V625" i="13"/>
  <c r="U625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AA623" i="13"/>
  <c r="Z623" i="13"/>
  <c r="Y623" i="13"/>
  <c r="X623" i="13"/>
  <c r="W623" i="13"/>
  <c r="V623" i="13"/>
  <c r="U623" i="13"/>
  <c r="T623" i="13"/>
  <c r="S623" i="13"/>
  <c r="R623" i="13"/>
  <c r="Q623" i="13"/>
  <c r="P623" i="13"/>
  <c r="O623" i="13"/>
  <c r="N623" i="13"/>
  <c r="M623" i="13"/>
  <c r="L623" i="13"/>
  <c r="K623" i="13"/>
  <c r="J623" i="13"/>
  <c r="I623" i="13"/>
  <c r="H623" i="13"/>
  <c r="G623" i="13"/>
  <c r="F623" i="13"/>
  <c r="E623" i="13"/>
  <c r="D623" i="13"/>
  <c r="B564" i="13"/>
  <c r="B529" i="13"/>
  <c r="B499" i="13"/>
  <c r="V586" i="13"/>
  <c r="B440" i="13"/>
  <c r="B410" i="13"/>
  <c r="B380" i="13"/>
  <c r="B350" i="13"/>
  <c r="B320" i="13"/>
  <c r="E342" i="13"/>
  <c r="B291" i="13"/>
  <c r="B261" i="13"/>
  <c r="B231" i="13"/>
  <c r="B201" i="13"/>
  <c r="B171" i="13"/>
  <c r="B132" i="13"/>
  <c r="B102" i="13"/>
  <c r="B72" i="13"/>
  <c r="B42" i="13"/>
  <c r="B12" i="13"/>
  <c r="U36" i="13"/>
  <c r="Z39" i="13"/>
  <c r="D7" i="13"/>
  <c r="B7" i="13"/>
  <c r="B733" i="12"/>
  <c r="E758" i="12"/>
  <c r="E757" i="12" s="1"/>
  <c r="AA745" i="12"/>
  <c r="Z745" i="12"/>
  <c r="Y745" i="12"/>
  <c r="X745" i="12"/>
  <c r="W745" i="12"/>
  <c r="V745" i="12"/>
  <c r="U745" i="12"/>
  <c r="T745" i="12"/>
  <c r="S745" i="12"/>
  <c r="R745" i="12"/>
  <c r="Q745" i="12"/>
  <c r="P745" i="12"/>
  <c r="O745" i="12"/>
  <c r="N745" i="12"/>
  <c r="M745" i="12"/>
  <c r="L745" i="12"/>
  <c r="K745" i="12"/>
  <c r="J745" i="12"/>
  <c r="I745" i="12"/>
  <c r="H745" i="12"/>
  <c r="G745" i="12"/>
  <c r="F745" i="12"/>
  <c r="E745" i="12"/>
  <c r="D745" i="12"/>
  <c r="AA743" i="12"/>
  <c r="Z743" i="12"/>
  <c r="Y743" i="12"/>
  <c r="X743" i="12"/>
  <c r="W743" i="12"/>
  <c r="V743" i="12"/>
  <c r="U743" i="12"/>
  <c r="T743" i="12"/>
  <c r="S743" i="12"/>
  <c r="R743" i="12"/>
  <c r="Q743" i="12"/>
  <c r="P743" i="12"/>
  <c r="O743" i="12"/>
  <c r="N743" i="12"/>
  <c r="M743" i="12"/>
  <c r="L743" i="12"/>
  <c r="K743" i="12"/>
  <c r="J743" i="12"/>
  <c r="I743" i="12"/>
  <c r="H743" i="12"/>
  <c r="G743" i="12"/>
  <c r="F743" i="12"/>
  <c r="E743" i="12"/>
  <c r="D743" i="12"/>
  <c r="AA741" i="12"/>
  <c r="Z741" i="12"/>
  <c r="Y741" i="12"/>
  <c r="X741" i="12"/>
  <c r="W741" i="12"/>
  <c r="V741" i="12"/>
  <c r="U741" i="12"/>
  <c r="T741" i="12"/>
  <c r="S741" i="12"/>
  <c r="R741" i="12"/>
  <c r="Q741" i="12"/>
  <c r="P741" i="12"/>
  <c r="O741" i="12"/>
  <c r="N741" i="12"/>
  <c r="M741" i="12"/>
  <c r="L741" i="12"/>
  <c r="K741" i="12"/>
  <c r="J741" i="12"/>
  <c r="I741" i="12"/>
  <c r="H741" i="12"/>
  <c r="G741" i="12"/>
  <c r="F741" i="12"/>
  <c r="E741" i="12"/>
  <c r="D741" i="12"/>
  <c r="AA739" i="12"/>
  <c r="Z739" i="12"/>
  <c r="Y739" i="12"/>
  <c r="X739" i="12"/>
  <c r="W739" i="12"/>
  <c r="V739" i="12"/>
  <c r="U739" i="12"/>
  <c r="T739" i="12"/>
  <c r="S739" i="12"/>
  <c r="R739" i="12"/>
  <c r="Q739" i="12"/>
  <c r="P739" i="12"/>
  <c r="O739" i="12"/>
  <c r="N739" i="12"/>
  <c r="M739" i="12"/>
  <c r="L739" i="12"/>
  <c r="K739" i="12"/>
  <c r="J739" i="12"/>
  <c r="I739" i="12"/>
  <c r="H739" i="12"/>
  <c r="G739" i="12"/>
  <c r="F739" i="12"/>
  <c r="E739" i="12"/>
  <c r="D739" i="12"/>
  <c r="AA737" i="12"/>
  <c r="Z737" i="12"/>
  <c r="Y737" i="12"/>
  <c r="X737" i="12"/>
  <c r="W737" i="12"/>
  <c r="V737" i="12"/>
  <c r="U737" i="12"/>
  <c r="T737" i="12"/>
  <c r="S737" i="12"/>
  <c r="R737" i="12"/>
  <c r="Q737" i="12"/>
  <c r="P737" i="12"/>
  <c r="O737" i="12"/>
  <c r="N737" i="12"/>
  <c r="M737" i="12"/>
  <c r="L737" i="12"/>
  <c r="K737" i="12"/>
  <c r="J737" i="12"/>
  <c r="I737" i="12"/>
  <c r="H737" i="12"/>
  <c r="G737" i="12"/>
  <c r="F737" i="12"/>
  <c r="E737" i="12"/>
  <c r="D737" i="12"/>
  <c r="B737" i="12"/>
  <c r="AA735" i="12"/>
  <c r="Z735" i="12"/>
  <c r="Y735" i="12"/>
  <c r="X735" i="12"/>
  <c r="W735" i="12"/>
  <c r="V735" i="12"/>
  <c r="U735" i="12"/>
  <c r="T735" i="12"/>
  <c r="S735" i="12"/>
  <c r="R735" i="12"/>
  <c r="Q735" i="12"/>
  <c r="P735" i="12"/>
  <c r="O735" i="12"/>
  <c r="N735" i="12"/>
  <c r="M735" i="12"/>
  <c r="L735" i="12"/>
  <c r="K735" i="12"/>
  <c r="J735" i="12"/>
  <c r="I735" i="12"/>
  <c r="H735" i="12"/>
  <c r="G735" i="12"/>
  <c r="F735" i="12"/>
  <c r="E735" i="12"/>
  <c r="D735" i="12"/>
  <c r="B735" i="12"/>
  <c r="AA733" i="12"/>
  <c r="Z733" i="12"/>
  <c r="Y733" i="12"/>
  <c r="X733" i="12"/>
  <c r="W733" i="12"/>
  <c r="V733" i="12"/>
  <c r="U733" i="12"/>
  <c r="T733" i="12"/>
  <c r="S733" i="12"/>
  <c r="R733" i="12"/>
  <c r="Q733" i="12"/>
  <c r="P733" i="12"/>
  <c r="O733" i="12"/>
  <c r="N733" i="12"/>
  <c r="M733" i="12"/>
  <c r="L733" i="12"/>
  <c r="K733" i="12"/>
  <c r="J733" i="12"/>
  <c r="I733" i="12"/>
  <c r="H733" i="12"/>
  <c r="G733" i="12"/>
  <c r="F733" i="12"/>
  <c r="E733" i="12"/>
  <c r="D733" i="12"/>
  <c r="AA731" i="12"/>
  <c r="Z731" i="12"/>
  <c r="Y731" i="12"/>
  <c r="X731" i="12"/>
  <c r="W731" i="12"/>
  <c r="V731" i="12"/>
  <c r="U731" i="12"/>
  <c r="T731" i="12"/>
  <c r="S731" i="12"/>
  <c r="R731" i="12"/>
  <c r="Q731" i="12"/>
  <c r="P731" i="12"/>
  <c r="O731" i="12"/>
  <c r="N731" i="12"/>
  <c r="M731" i="12"/>
  <c r="L731" i="12"/>
  <c r="K731" i="12"/>
  <c r="J731" i="12"/>
  <c r="I731" i="12"/>
  <c r="H731" i="12"/>
  <c r="G731" i="12"/>
  <c r="F731" i="12"/>
  <c r="E731" i="12"/>
  <c r="D731" i="12"/>
  <c r="B731" i="12"/>
  <c r="AA729" i="12"/>
  <c r="Z729" i="12"/>
  <c r="Y729" i="12"/>
  <c r="X729" i="12"/>
  <c r="W729" i="12"/>
  <c r="V729" i="12"/>
  <c r="U729" i="12"/>
  <c r="T729" i="12"/>
  <c r="S729" i="12"/>
  <c r="R729" i="12"/>
  <c r="Q729" i="12"/>
  <c r="P729" i="12"/>
  <c r="O729" i="12"/>
  <c r="N729" i="12"/>
  <c r="M729" i="12"/>
  <c r="L729" i="12"/>
  <c r="K729" i="12"/>
  <c r="J729" i="12"/>
  <c r="I729" i="12"/>
  <c r="H729" i="12"/>
  <c r="G729" i="12"/>
  <c r="F729" i="12"/>
  <c r="E729" i="12"/>
  <c r="D729" i="12"/>
  <c r="B729" i="12"/>
  <c r="AA727" i="12"/>
  <c r="Z727" i="12"/>
  <c r="Y727" i="12"/>
  <c r="X727" i="12"/>
  <c r="W727" i="12"/>
  <c r="V727" i="12"/>
  <c r="U727" i="12"/>
  <c r="T727" i="12"/>
  <c r="S727" i="12"/>
  <c r="R727" i="12"/>
  <c r="Q727" i="12"/>
  <c r="P727" i="12"/>
  <c r="O727" i="12"/>
  <c r="N727" i="12"/>
  <c r="M727" i="12"/>
  <c r="L727" i="12"/>
  <c r="K727" i="12"/>
  <c r="J727" i="12"/>
  <c r="I727" i="12"/>
  <c r="H727" i="12"/>
  <c r="G727" i="12"/>
  <c r="F727" i="12"/>
  <c r="E727" i="12"/>
  <c r="D727" i="12"/>
  <c r="B727" i="12"/>
  <c r="AA725" i="12"/>
  <c r="Z725" i="12"/>
  <c r="Y725" i="12"/>
  <c r="X725" i="12"/>
  <c r="W725" i="12"/>
  <c r="V725" i="12"/>
  <c r="U725" i="12"/>
  <c r="T725" i="12"/>
  <c r="S725" i="12"/>
  <c r="R725" i="12"/>
  <c r="Q725" i="12"/>
  <c r="P725" i="12"/>
  <c r="O725" i="12"/>
  <c r="N725" i="12"/>
  <c r="M725" i="12"/>
  <c r="L725" i="12"/>
  <c r="K725" i="12"/>
  <c r="J725" i="12"/>
  <c r="I725" i="12"/>
  <c r="H725" i="12"/>
  <c r="G725" i="12"/>
  <c r="F725" i="12"/>
  <c r="E725" i="12"/>
  <c r="D725" i="12"/>
  <c r="B725" i="12"/>
  <c r="AA723" i="12"/>
  <c r="Z723" i="12"/>
  <c r="Y723" i="12"/>
  <c r="X723" i="12"/>
  <c r="W723" i="12"/>
  <c r="V723" i="12"/>
  <c r="U723" i="12"/>
  <c r="T723" i="12"/>
  <c r="S723" i="12"/>
  <c r="R723" i="12"/>
  <c r="Q723" i="12"/>
  <c r="P723" i="12"/>
  <c r="O723" i="12"/>
  <c r="N723" i="12"/>
  <c r="M723" i="12"/>
  <c r="L723" i="12"/>
  <c r="K723" i="12"/>
  <c r="J723" i="12"/>
  <c r="I723" i="12"/>
  <c r="H723" i="12"/>
  <c r="G723" i="12"/>
  <c r="F723" i="12"/>
  <c r="E723" i="12"/>
  <c r="D723" i="12"/>
  <c r="B723" i="12"/>
  <c r="AA721" i="12"/>
  <c r="Z721" i="12"/>
  <c r="Y721" i="12"/>
  <c r="X721" i="12"/>
  <c r="W721" i="12"/>
  <c r="V721" i="12"/>
  <c r="U721" i="12"/>
  <c r="T721" i="12"/>
  <c r="S721" i="12"/>
  <c r="R721" i="12"/>
  <c r="Q721" i="12"/>
  <c r="P721" i="12"/>
  <c r="O721" i="12"/>
  <c r="N721" i="12"/>
  <c r="M721" i="12"/>
  <c r="L721" i="12"/>
  <c r="K721" i="12"/>
  <c r="J721" i="12"/>
  <c r="I721" i="12"/>
  <c r="H721" i="12"/>
  <c r="G721" i="12"/>
  <c r="F721" i="12"/>
  <c r="E721" i="12"/>
  <c r="D721" i="12"/>
  <c r="B721" i="12"/>
  <c r="AA719" i="12"/>
  <c r="Z719" i="12"/>
  <c r="Y719" i="12"/>
  <c r="X719" i="12"/>
  <c r="W719" i="12"/>
  <c r="V719" i="12"/>
  <c r="U719" i="12"/>
  <c r="T719" i="12"/>
  <c r="S719" i="12"/>
  <c r="R719" i="12"/>
  <c r="Q719" i="12"/>
  <c r="P719" i="12"/>
  <c r="O719" i="12"/>
  <c r="N719" i="12"/>
  <c r="M719" i="12"/>
  <c r="L719" i="12"/>
  <c r="K719" i="12"/>
  <c r="J719" i="12"/>
  <c r="I719" i="12"/>
  <c r="H719" i="12"/>
  <c r="G719" i="12"/>
  <c r="F719" i="12"/>
  <c r="E719" i="12"/>
  <c r="D719" i="12"/>
  <c r="B719" i="12"/>
  <c r="AA717" i="12"/>
  <c r="Z717" i="12"/>
  <c r="Y717" i="12"/>
  <c r="X717" i="12"/>
  <c r="W717" i="12"/>
  <c r="V717" i="12"/>
  <c r="U717" i="12"/>
  <c r="T717" i="12"/>
  <c r="S717" i="12"/>
  <c r="R717" i="12"/>
  <c r="Q717" i="12"/>
  <c r="P717" i="12"/>
  <c r="O717" i="12"/>
  <c r="N717" i="12"/>
  <c r="M717" i="12"/>
  <c r="L717" i="12"/>
  <c r="K717" i="12"/>
  <c r="J717" i="12"/>
  <c r="I717" i="12"/>
  <c r="H717" i="12"/>
  <c r="G717" i="12"/>
  <c r="F717" i="12"/>
  <c r="E717" i="12"/>
  <c r="D717" i="12"/>
  <c r="B717" i="12"/>
  <c r="AA715" i="12"/>
  <c r="Z715" i="12"/>
  <c r="Y715" i="12"/>
  <c r="X715" i="12"/>
  <c r="W715" i="12"/>
  <c r="V715" i="12"/>
  <c r="U715" i="12"/>
  <c r="T715" i="12"/>
  <c r="S715" i="12"/>
  <c r="R715" i="12"/>
  <c r="Q715" i="12"/>
  <c r="P715" i="12"/>
  <c r="O715" i="12"/>
  <c r="N715" i="12"/>
  <c r="M715" i="12"/>
  <c r="L715" i="12"/>
  <c r="K715" i="12"/>
  <c r="J715" i="12"/>
  <c r="I715" i="12"/>
  <c r="H715" i="12"/>
  <c r="G715" i="12"/>
  <c r="F715" i="12"/>
  <c r="E715" i="12"/>
  <c r="D715" i="12"/>
  <c r="B715" i="12"/>
  <c r="AA713" i="12"/>
  <c r="Z713" i="12"/>
  <c r="Y713" i="12"/>
  <c r="X713" i="12"/>
  <c r="W713" i="12"/>
  <c r="V713" i="12"/>
  <c r="U713" i="12"/>
  <c r="T713" i="12"/>
  <c r="S713" i="12"/>
  <c r="R713" i="12"/>
  <c r="Q713" i="12"/>
  <c r="P713" i="12"/>
  <c r="O713" i="12"/>
  <c r="N713" i="12"/>
  <c r="M713" i="12"/>
  <c r="L713" i="12"/>
  <c r="K713" i="12"/>
  <c r="J713" i="12"/>
  <c r="I713" i="12"/>
  <c r="H713" i="12"/>
  <c r="G713" i="12"/>
  <c r="F713" i="12"/>
  <c r="E713" i="12"/>
  <c r="D713" i="12"/>
  <c r="B713" i="12"/>
  <c r="AA711" i="12"/>
  <c r="Z711" i="12"/>
  <c r="Y711" i="12"/>
  <c r="X711" i="12"/>
  <c r="W711" i="12"/>
  <c r="V711" i="12"/>
  <c r="U711" i="12"/>
  <c r="T711" i="12"/>
  <c r="S711" i="12"/>
  <c r="R711" i="12"/>
  <c r="Q711" i="12"/>
  <c r="P711" i="12"/>
  <c r="O711" i="12"/>
  <c r="N711" i="12"/>
  <c r="M711" i="12"/>
  <c r="L711" i="12"/>
  <c r="K711" i="12"/>
  <c r="J711" i="12"/>
  <c r="I711" i="12"/>
  <c r="H711" i="12"/>
  <c r="G711" i="12"/>
  <c r="F711" i="12"/>
  <c r="E711" i="12"/>
  <c r="D711" i="12"/>
  <c r="B711" i="12"/>
  <c r="AA709" i="12"/>
  <c r="Z709" i="12"/>
  <c r="Y709" i="12"/>
  <c r="X709" i="12"/>
  <c r="W709" i="12"/>
  <c r="V709" i="12"/>
  <c r="U709" i="12"/>
  <c r="T709" i="12"/>
  <c r="S709" i="12"/>
  <c r="R709" i="12"/>
  <c r="Q709" i="12"/>
  <c r="P709" i="12"/>
  <c r="O709" i="12"/>
  <c r="N709" i="12"/>
  <c r="M709" i="12"/>
  <c r="L709" i="12"/>
  <c r="K709" i="12"/>
  <c r="J709" i="12"/>
  <c r="I709" i="12"/>
  <c r="H709" i="12"/>
  <c r="G709" i="12"/>
  <c r="F709" i="12"/>
  <c r="E709" i="12"/>
  <c r="D709" i="12"/>
  <c r="B709" i="12"/>
  <c r="AA707" i="12"/>
  <c r="Z707" i="12"/>
  <c r="Y707" i="12"/>
  <c r="X707" i="12"/>
  <c r="W707" i="12"/>
  <c r="V707" i="12"/>
  <c r="U707" i="12"/>
  <c r="T707" i="12"/>
  <c r="S707" i="12"/>
  <c r="R707" i="12"/>
  <c r="Q707" i="12"/>
  <c r="P707" i="12"/>
  <c r="O707" i="12"/>
  <c r="N707" i="12"/>
  <c r="M707" i="12"/>
  <c r="L707" i="12"/>
  <c r="K707" i="12"/>
  <c r="J707" i="12"/>
  <c r="I707" i="12"/>
  <c r="H707" i="12"/>
  <c r="G707" i="12"/>
  <c r="F707" i="12"/>
  <c r="E707" i="12"/>
  <c r="D707" i="12"/>
  <c r="B707" i="12"/>
  <c r="AA705" i="12"/>
  <c r="Z705" i="12"/>
  <c r="Y705" i="12"/>
  <c r="X705" i="12"/>
  <c r="W705" i="12"/>
  <c r="V705" i="12"/>
  <c r="U705" i="12"/>
  <c r="T705" i="12"/>
  <c r="S705" i="12"/>
  <c r="R705" i="12"/>
  <c r="Q705" i="12"/>
  <c r="P705" i="12"/>
  <c r="O705" i="12"/>
  <c r="N705" i="12"/>
  <c r="M705" i="12"/>
  <c r="L705" i="12"/>
  <c r="K705" i="12"/>
  <c r="J705" i="12"/>
  <c r="I705" i="12"/>
  <c r="H705" i="12"/>
  <c r="G705" i="12"/>
  <c r="F705" i="12"/>
  <c r="E705" i="12"/>
  <c r="D705" i="12"/>
  <c r="B705" i="12"/>
  <c r="AA703" i="12"/>
  <c r="Z703" i="12"/>
  <c r="Y703" i="12"/>
  <c r="X703" i="12"/>
  <c r="W703" i="12"/>
  <c r="V703" i="12"/>
  <c r="U703" i="12"/>
  <c r="T703" i="12"/>
  <c r="S703" i="12"/>
  <c r="R703" i="12"/>
  <c r="Q703" i="12"/>
  <c r="P703" i="12"/>
  <c r="O703" i="12"/>
  <c r="N703" i="12"/>
  <c r="M703" i="12"/>
  <c r="L703" i="12"/>
  <c r="K703" i="12"/>
  <c r="J703" i="12"/>
  <c r="I703" i="12"/>
  <c r="H703" i="12"/>
  <c r="G703" i="12"/>
  <c r="F703" i="12"/>
  <c r="E703" i="12"/>
  <c r="D703" i="12"/>
  <c r="B703" i="12"/>
  <c r="AA701" i="12"/>
  <c r="Z701" i="12"/>
  <c r="Y701" i="12"/>
  <c r="X701" i="12"/>
  <c r="W701" i="12"/>
  <c r="V701" i="12"/>
  <c r="U701" i="12"/>
  <c r="T701" i="12"/>
  <c r="S701" i="12"/>
  <c r="R701" i="12"/>
  <c r="Q701" i="12"/>
  <c r="P701" i="12"/>
  <c r="O701" i="12"/>
  <c r="N701" i="12"/>
  <c r="M701" i="12"/>
  <c r="L701" i="12"/>
  <c r="K701" i="12"/>
  <c r="J701" i="12"/>
  <c r="I701" i="12"/>
  <c r="H701" i="12"/>
  <c r="G701" i="12"/>
  <c r="F701" i="12"/>
  <c r="E701" i="12"/>
  <c r="D701" i="12"/>
  <c r="B701" i="12"/>
  <c r="AA699" i="12"/>
  <c r="Z699" i="12"/>
  <c r="Y699" i="12"/>
  <c r="X699" i="12"/>
  <c r="W699" i="12"/>
  <c r="V699" i="12"/>
  <c r="U699" i="12"/>
  <c r="T699" i="12"/>
  <c r="S699" i="12"/>
  <c r="R699" i="12"/>
  <c r="Q699" i="12"/>
  <c r="P699" i="12"/>
  <c r="O699" i="12"/>
  <c r="N699" i="12"/>
  <c r="M699" i="12"/>
  <c r="L699" i="12"/>
  <c r="K699" i="12"/>
  <c r="J699" i="12"/>
  <c r="I699" i="12"/>
  <c r="H699" i="12"/>
  <c r="G699" i="12"/>
  <c r="F699" i="12"/>
  <c r="E699" i="12"/>
  <c r="D699" i="12"/>
  <c r="B699" i="12"/>
  <c r="AA697" i="12"/>
  <c r="Z697" i="12"/>
  <c r="Y697" i="12"/>
  <c r="X697" i="12"/>
  <c r="W697" i="12"/>
  <c r="V697" i="12"/>
  <c r="U697" i="12"/>
  <c r="T697" i="12"/>
  <c r="S697" i="12"/>
  <c r="R697" i="12"/>
  <c r="Q697" i="12"/>
  <c r="P697" i="12"/>
  <c r="O697" i="12"/>
  <c r="N697" i="12"/>
  <c r="M697" i="12"/>
  <c r="L697" i="12"/>
  <c r="K697" i="12"/>
  <c r="J697" i="12"/>
  <c r="I697" i="12"/>
  <c r="H697" i="12"/>
  <c r="G697" i="12"/>
  <c r="F697" i="12"/>
  <c r="E697" i="12"/>
  <c r="D697" i="12"/>
  <c r="B697" i="12"/>
  <c r="AA695" i="12"/>
  <c r="Z695" i="12"/>
  <c r="Y695" i="12"/>
  <c r="X695" i="12"/>
  <c r="W695" i="12"/>
  <c r="V695" i="12"/>
  <c r="U695" i="12"/>
  <c r="T695" i="12"/>
  <c r="S695" i="12"/>
  <c r="R695" i="12"/>
  <c r="Q695" i="12"/>
  <c r="P695" i="12"/>
  <c r="O695" i="12"/>
  <c r="N695" i="12"/>
  <c r="M695" i="12"/>
  <c r="L695" i="12"/>
  <c r="K695" i="12"/>
  <c r="J695" i="12"/>
  <c r="I695" i="12"/>
  <c r="H695" i="12"/>
  <c r="G695" i="12"/>
  <c r="F695" i="12"/>
  <c r="E695" i="12"/>
  <c r="D695" i="12"/>
  <c r="B695" i="12"/>
  <c r="AA693" i="12"/>
  <c r="Z693" i="12"/>
  <c r="Y693" i="12"/>
  <c r="X693" i="12"/>
  <c r="W693" i="12"/>
  <c r="V693" i="12"/>
  <c r="U693" i="12"/>
  <c r="T693" i="12"/>
  <c r="S693" i="12"/>
  <c r="R693" i="12"/>
  <c r="Q693" i="12"/>
  <c r="P693" i="12"/>
  <c r="O693" i="12"/>
  <c r="N693" i="12"/>
  <c r="M693" i="12"/>
  <c r="L693" i="12"/>
  <c r="K693" i="12"/>
  <c r="J693" i="12"/>
  <c r="I693" i="12"/>
  <c r="H693" i="12"/>
  <c r="G693" i="12"/>
  <c r="F693" i="12"/>
  <c r="E693" i="12"/>
  <c r="D693" i="12"/>
  <c r="B693" i="12"/>
  <c r="AA691" i="12"/>
  <c r="Z691" i="12"/>
  <c r="Y691" i="12"/>
  <c r="X691" i="12"/>
  <c r="W691" i="12"/>
  <c r="V691" i="12"/>
  <c r="U691" i="12"/>
  <c r="T691" i="12"/>
  <c r="S691" i="12"/>
  <c r="R691" i="12"/>
  <c r="Q691" i="12"/>
  <c r="P691" i="12"/>
  <c r="O691" i="12"/>
  <c r="N691" i="12"/>
  <c r="M691" i="12"/>
  <c r="L691" i="12"/>
  <c r="K691" i="12"/>
  <c r="J691" i="12"/>
  <c r="I691" i="12"/>
  <c r="H691" i="12"/>
  <c r="G691" i="12"/>
  <c r="F691" i="12"/>
  <c r="E691" i="12"/>
  <c r="D691" i="12"/>
  <c r="B691" i="12"/>
  <c r="AA689" i="12"/>
  <c r="Z689" i="12"/>
  <c r="Y689" i="12"/>
  <c r="X689" i="12"/>
  <c r="W689" i="12"/>
  <c r="V689" i="12"/>
  <c r="U689" i="12"/>
  <c r="T689" i="12"/>
  <c r="S689" i="12"/>
  <c r="R689" i="12"/>
  <c r="Q689" i="12"/>
  <c r="P689" i="12"/>
  <c r="O689" i="12"/>
  <c r="N689" i="12"/>
  <c r="M689" i="12"/>
  <c r="L689" i="12"/>
  <c r="K689" i="12"/>
  <c r="J689" i="12"/>
  <c r="I689" i="12"/>
  <c r="H689" i="12"/>
  <c r="G689" i="12"/>
  <c r="F689" i="12"/>
  <c r="E689" i="12"/>
  <c r="D689" i="12"/>
  <c r="B689" i="12"/>
  <c r="AA687" i="12"/>
  <c r="Z687" i="12"/>
  <c r="Y687" i="12"/>
  <c r="X687" i="12"/>
  <c r="W687" i="12"/>
  <c r="V687" i="12"/>
  <c r="U687" i="12"/>
  <c r="T687" i="12"/>
  <c r="S687" i="12"/>
  <c r="R687" i="12"/>
  <c r="Q687" i="12"/>
  <c r="P687" i="12"/>
  <c r="O687" i="12"/>
  <c r="N687" i="12"/>
  <c r="M687" i="12"/>
  <c r="L687" i="12"/>
  <c r="K687" i="12"/>
  <c r="J687" i="12"/>
  <c r="I687" i="12"/>
  <c r="H687" i="12"/>
  <c r="G687" i="12"/>
  <c r="F687" i="12"/>
  <c r="E687" i="12"/>
  <c r="D687" i="12"/>
  <c r="B687" i="12"/>
  <c r="AA681" i="12"/>
  <c r="Z681" i="12"/>
  <c r="Y681" i="12"/>
  <c r="X681" i="12"/>
  <c r="W681" i="12"/>
  <c r="V681" i="12"/>
  <c r="U681" i="12"/>
  <c r="T681" i="12"/>
  <c r="S681" i="12"/>
  <c r="R681" i="12"/>
  <c r="Q681" i="12"/>
  <c r="P681" i="12"/>
  <c r="O681" i="12"/>
  <c r="N681" i="12"/>
  <c r="M681" i="12"/>
  <c r="L681" i="12"/>
  <c r="K681" i="12"/>
  <c r="J681" i="12"/>
  <c r="I681" i="12"/>
  <c r="H681" i="12"/>
  <c r="G681" i="12"/>
  <c r="F681" i="12"/>
  <c r="E681" i="12"/>
  <c r="D681" i="12"/>
  <c r="B681" i="12"/>
  <c r="AA679" i="12"/>
  <c r="Z679" i="12"/>
  <c r="Y679" i="12"/>
  <c r="X679" i="12"/>
  <c r="W679" i="12"/>
  <c r="V679" i="12"/>
  <c r="U679" i="12"/>
  <c r="T679" i="12"/>
  <c r="S679" i="12"/>
  <c r="R679" i="12"/>
  <c r="Q679" i="12"/>
  <c r="P679" i="12"/>
  <c r="O679" i="12"/>
  <c r="N679" i="12"/>
  <c r="M679" i="12"/>
  <c r="L679" i="12"/>
  <c r="K679" i="12"/>
  <c r="J679" i="12"/>
  <c r="I679" i="12"/>
  <c r="H679" i="12"/>
  <c r="G679" i="12"/>
  <c r="F679" i="12"/>
  <c r="E679" i="12"/>
  <c r="D679" i="12"/>
  <c r="B679" i="12"/>
  <c r="AA677" i="12"/>
  <c r="Z677" i="12"/>
  <c r="Y677" i="12"/>
  <c r="X677" i="12"/>
  <c r="W677" i="12"/>
  <c r="V677" i="12"/>
  <c r="U677" i="12"/>
  <c r="T677" i="12"/>
  <c r="S677" i="12"/>
  <c r="R677" i="12"/>
  <c r="Q677" i="12"/>
  <c r="P677" i="12"/>
  <c r="O677" i="12"/>
  <c r="N677" i="12"/>
  <c r="M677" i="12"/>
  <c r="L677" i="12"/>
  <c r="K677" i="12"/>
  <c r="J677" i="12"/>
  <c r="I677" i="12"/>
  <c r="H677" i="12"/>
  <c r="G677" i="12"/>
  <c r="F677" i="12"/>
  <c r="E677" i="12"/>
  <c r="D677" i="12"/>
  <c r="B677" i="12"/>
  <c r="AA675" i="12"/>
  <c r="Z675" i="12"/>
  <c r="Y675" i="12"/>
  <c r="X675" i="12"/>
  <c r="W675" i="12"/>
  <c r="V675" i="12"/>
  <c r="U675" i="12"/>
  <c r="T675" i="12"/>
  <c r="S675" i="12"/>
  <c r="R675" i="12"/>
  <c r="Q675" i="12"/>
  <c r="P675" i="12"/>
  <c r="O675" i="12"/>
  <c r="N675" i="12"/>
  <c r="M675" i="12"/>
  <c r="L675" i="12"/>
  <c r="K675" i="12"/>
  <c r="J675" i="12"/>
  <c r="I675" i="12"/>
  <c r="H675" i="12"/>
  <c r="G675" i="12"/>
  <c r="F675" i="12"/>
  <c r="E675" i="12"/>
  <c r="D675" i="12"/>
  <c r="B675" i="12"/>
  <c r="AA673" i="12"/>
  <c r="Z673" i="12"/>
  <c r="Y673" i="12"/>
  <c r="X673" i="12"/>
  <c r="W673" i="12"/>
  <c r="V673" i="12"/>
  <c r="U673" i="12"/>
  <c r="T673" i="12"/>
  <c r="S673" i="12"/>
  <c r="R673" i="12"/>
  <c r="Q673" i="12"/>
  <c r="P673" i="12"/>
  <c r="O673" i="12"/>
  <c r="N673" i="12"/>
  <c r="M673" i="12"/>
  <c r="L673" i="12"/>
  <c r="K673" i="12"/>
  <c r="J673" i="12"/>
  <c r="I673" i="12"/>
  <c r="H673" i="12"/>
  <c r="G673" i="12"/>
  <c r="F673" i="12"/>
  <c r="E673" i="12"/>
  <c r="D673" i="12"/>
  <c r="B673" i="12"/>
  <c r="AA671" i="12"/>
  <c r="Z671" i="12"/>
  <c r="Y671" i="12"/>
  <c r="X671" i="12"/>
  <c r="W671" i="12"/>
  <c r="V671" i="12"/>
  <c r="U671" i="12"/>
  <c r="T671" i="12"/>
  <c r="S671" i="12"/>
  <c r="R671" i="12"/>
  <c r="Q671" i="12"/>
  <c r="P671" i="12"/>
  <c r="O671" i="12"/>
  <c r="N671" i="12"/>
  <c r="M671" i="12"/>
  <c r="L671" i="12"/>
  <c r="K671" i="12"/>
  <c r="J671" i="12"/>
  <c r="I671" i="12"/>
  <c r="H671" i="12"/>
  <c r="G671" i="12"/>
  <c r="F671" i="12"/>
  <c r="E671" i="12"/>
  <c r="D671" i="12"/>
  <c r="B671" i="12"/>
  <c r="AA669" i="12"/>
  <c r="Z669" i="12"/>
  <c r="Y669" i="12"/>
  <c r="X669" i="12"/>
  <c r="W669" i="12"/>
  <c r="V669" i="12"/>
  <c r="U669" i="12"/>
  <c r="T669" i="12"/>
  <c r="S669" i="12"/>
  <c r="R669" i="12"/>
  <c r="Q669" i="12"/>
  <c r="P669" i="12"/>
  <c r="O669" i="12"/>
  <c r="N669" i="12"/>
  <c r="M669" i="12"/>
  <c r="L669" i="12"/>
  <c r="K669" i="12"/>
  <c r="J669" i="12"/>
  <c r="I669" i="12"/>
  <c r="H669" i="12"/>
  <c r="G669" i="12"/>
  <c r="F669" i="12"/>
  <c r="E669" i="12"/>
  <c r="D669" i="12"/>
  <c r="B669" i="12"/>
  <c r="AA667" i="12"/>
  <c r="Z667" i="12"/>
  <c r="Y667" i="12"/>
  <c r="X667" i="12"/>
  <c r="W667" i="12"/>
  <c r="V667" i="12"/>
  <c r="U667" i="12"/>
  <c r="T667" i="12"/>
  <c r="S667" i="12"/>
  <c r="R667" i="12"/>
  <c r="Q667" i="12"/>
  <c r="P667" i="12"/>
  <c r="O667" i="12"/>
  <c r="N667" i="12"/>
  <c r="M667" i="12"/>
  <c r="L667" i="12"/>
  <c r="K667" i="12"/>
  <c r="J667" i="12"/>
  <c r="I667" i="12"/>
  <c r="H667" i="12"/>
  <c r="G667" i="12"/>
  <c r="F667" i="12"/>
  <c r="E667" i="12"/>
  <c r="D667" i="12"/>
  <c r="B667" i="12"/>
  <c r="AA665" i="12"/>
  <c r="Z665" i="12"/>
  <c r="Y665" i="12"/>
  <c r="X665" i="12"/>
  <c r="W665" i="12"/>
  <c r="V665" i="12"/>
  <c r="U665" i="12"/>
  <c r="T665" i="12"/>
  <c r="S665" i="12"/>
  <c r="R665" i="12"/>
  <c r="Q665" i="12"/>
  <c r="P665" i="12"/>
  <c r="O665" i="12"/>
  <c r="N665" i="12"/>
  <c r="M665" i="12"/>
  <c r="L665" i="12"/>
  <c r="K665" i="12"/>
  <c r="J665" i="12"/>
  <c r="I665" i="12"/>
  <c r="H665" i="12"/>
  <c r="G665" i="12"/>
  <c r="F665" i="12"/>
  <c r="E665" i="12"/>
  <c r="D665" i="12"/>
  <c r="B665" i="12"/>
  <c r="AA663" i="12"/>
  <c r="Z663" i="12"/>
  <c r="Y663" i="12"/>
  <c r="X663" i="12"/>
  <c r="W663" i="12"/>
  <c r="V663" i="12"/>
  <c r="U663" i="12"/>
  <c r="T663" i="12"/>
  <c r="S663" i="12"/>
  <c r="R663" i="12"/>
  <c r="Q663" i="12"/>
  <c r="P663" i="12"/>
  <c r="O663" i="12"/>
  <c r="N663" i="12"/>
  <c r="M663" i="12"/>
  <c r="L663" i="12"/>
  <c r="K663" i="12"/>
  <c r="J663" i="12"/>
  <c r="I663" i="12"/>
  <c r="H663" i="12"/>
  <c r="G663" i="12"/>
  <c r="F663" i="12"/>
  <c r="E663" i="12"/>
  <c r="D663" i="12"/>
  <c r="B663" i="12"/>
  <c r="AA661" i="12"/>
  <c r="Z661" i="12"/>
  <c r="Y661" i="12"/>
  <c r="X661" i="12"/>
  <c r="W661" i="12"/>
  <c r="V661" i="12"/>
  <c r="U661" i="12"/>
  <c r="T661" i="12"/>
  <c r="S661" i="12"/>
  <c r="R661" i="12"/>
  <c r="Q661" i="12"/>
  <c r="P661" i="12"/>
  <c r="O661" i="12"/>
  <c r="N661" i="12"/>
  <c r="M661" i="12"/>
  <c r="L661" i="12"/>
  <c r="K661" i="12"/>
  <c r="J661" i="12"/>
  <c r="I661" i="12"/>
  <c r="H661" i="12"/>
  <c r="G661" i="12"/>
  <c r="F661" i="12"/>
  <c r="E661" i="12"/>
  <c r="D661" i="12"/>
  <c r="B661" i="12"/>
  <c r="AA659" i="12"/>
  <c r="Z659" i="12"/>
  <c r="Y659" i="12"/>
  <c r="X659" i="12"/>
  <c r="W659" i="12"/>
  <c r="V659" i="12"/>
  <c r="U659" i="12"/>
  <c r="T659" i="12"/>
  <c r="S659" i="12"/>
  <c r="R659" i="12"/>
  <c r="Q659" i="12"/>
  <c r="P659" i="12"/>
  <c r="O659" i="12"/>
  <c r="N659" i="12"/>
  <c r="M659" i="12"/>
  <c r="L659" i="12"/>
  <c r="K659" i="12"/>
  <c r="J659" i="12"/>
  <c r="I659" i="12"/>
  <c r="H659" i="12"/>
  <c r="G659" i="12"/>
  <c r="F659" i="12"/>
  <c r="E659" i="12"/>
  <c r="D659" i="12"/>
  <c r="B659" i="12"/>
  <c r="AA657" i="12"/>
  <c r="Z657" i="12"/>
  <c r="Y657" i="12"/>
  <c r="X657" i="12"/>
  <c r="W657" i="12"/>
  <c r="V657" i="12"/>
  <c r="U657" i="12"/>
  <c r="T657" i="12"/>
  <c r="S657" i="12"/>
  <c r="R657" i="12"/>
  <c r="Q657" i="12"/>
  <c r="P657" i="12"/>
  <c r="O657" i="12"/>
  <c r="N657" i="12"/>
  <c r="M657" i="12"/>
  <c r="L657" i="12"/>
  <c r="K657" i="12"/>
  <c r="J657" i="12"/>
  <c r="I657" i="12"/>
  <c r="H657" i="12"/>
  <c r="G657" i="12"/>
  <c r="F657" i="12"/>
  <c r="E657" i="12"/>
  <c r="D657" i="12"/>
  <c r="B657" i="12"/>
  <c r="AA655" i="12"/>
  <c r="Z655" i="12"/>
  <c r="Y655" i="12"/>
  <c r="X655" i="12"/>
  <c r="W655" i="12"/>
  <c r="V655" i="12"/>
  <c r="U655" i="12"/>
  <c r="T655" i="12"/>
  <c r="S655" i="12"/>
  <c r="R655" i="12"/>
  <c r="Q655" i="12"/>
  <c r="P655" i="12"/>
  <c r="O655" i="12"/>
  <c r="N655" i="12"/>
  <c r="M655" i="12"/>
  <c r="L655" i="12"/>
  <c r="K655" i="12"/>
  <c r="J655" i="12"/>
  <c r="I655" i="12"/>
  <c r="H655" i="12"/>
  <c r="G655" i="12"/>
  <c r="F655" i="12"/>
  <c r="E655" i="12"/>
  <c r="D655" i="12"/>
  <c r="B655" i="12"/>
  <c r="AA653" i="12"/>
  <c r="Z653" i="12"/>
  <c r="Y653" i="12"/>
  <c r="X653" i="12"/>
  <c r="W653" i="12"/>
  <c r="V653" i="12"/>
  <c r="U653" i="12"/>
  <c r="T653" i="12"/>
  <c r="S653" i="12"/>
  <c r="R653" i="12"/>
  <c r="Q653" i="12"/>
  <c r="P653" i="12"/>
  <c r="O653" i="12"/>
  <c r="N653" i="12"/>
  <c r="M653" i="12"/>
  <c r="L653" i="12"/>
  <c r="K653" i="12"/>
  <c r="J653" i="12"/>
  <c r="I653" i="12"/>
  <c r="H653" i="12"/>
  <c r="G653" i="12"/>
  <c r="F653" i="12"/>
  <c r="E653" i="12"/>
  <c r="D653" i="12"/>
  <c r="B653" i="12"/>
  <c r="AA651" i="12"/>
  <c r="Z651" i="12"/>
  <c r="Y651" i="12"/>
  <c r="X651" i="12"/>
  <c r="W651" i="12"/>
  <c r="V651" i="12"/>
  <c r="U651" i="12"/>
  <c r="T651" i="12"/>
  <c r="S651" i="12"/>
  <c r="R651" i="12"/>
  <c r="Q651" i="12"/>
  <c r="P651" i="12"/>
  <c r="O651" i="12"/>
  <c r="N651" i="12"/>
  <c r="M651" i="12"/>
  <c r="L651" i="12"/>
  <c r="K651" i="12"/>
  <c r="J651" i="12"/>
  <c r="I651" i="12"/>
  <c r="H651" i="12"/>
  <c r="G651" i="12"/>
  <c r="F651" i="12"/>
  <c r="E651" i="12"/>
  <c r="D651" i="12"/>
  <c r="B651" i="12"/>
  <c r="AA649" i="12"/>
  <c r="Z649" i="12"/>
  <c r="Y649" i="12"/>
  <c r="X649" i="12"/>
  <c r="W649" i="12"/>
  <c r="V649" i="12"/>
  <c r="U649" i="12"/>
  <c r="T649" i="12"/>
  <c r="S649" i="12"/>
  <c r="R649" i="12"/>
  <c r="Q649" i="12"/>
  <c r="P649" i="12"/>
  <c r="O649" i="12"/>
  <c r="N649" i="12"/>
  <c r="M649" i="12"/>
  <c r="L649" i="12"/>
  <c r="K649" i="12"/>
  <c r="J649" i="12"/>
  <c r="I649" i="12"/>
  <c r="H649" i="12"/>
  <c r="G649" i="12"/>
  <c r="F649" i="12"/>
  <c r="E649" i="12"/>
  <c r="D649" i="12"/>
  <c r="B649" i="12"/>
  <c r="AA647" i="12"/>
  <c r="Z647" i="12"/>
  <c r="Y647" i="12"/>
  <c r="X647" i="12"/>
  <c r="W647" i="12"/>
  <c r="V647" i="12"/>
  <c r="U647" i="12"/>
  <c r="T647" i="12"/>
  <c r="S647" i="12"/>
  <c r="R647" i="12"/>
  <c r="Q647" i="12"/>
  <c r="P647" i="12"/>
  <c r="O647" i="12"/>
  <c r="N647" i="12"/>
  <c r="M647" i="12"/>
  <c r="L647" i="12"/>
  <c r="K647" i="12"/>
  <c r="J647" i="12"/>
  <c r="I647" i="12"/>
  <c r="H647" i="12"/>
  <c r="G647" i="12"/>
  <c r="F647" i="12"/>
  <c r="E647" i="12"/>
  <c r="D647" i="12"/>
  <c r="B647" i="12"/>
  <c r="AA645" i="12"/>
  <c r="Z645" i="12"/>
  <c r="Y645" i="12"/>
  <c r="X645" i="12"/>
  <c r="W645" i="12"/>
  <c r="V645" i="12"/>
  <c r="U645" i="12"/>
  <c r="T645" i="12"/>
  <c r="S645" i="12"/>
  <c r="R645" i="12"/>
  <c r="Q645" i="12"/>
  <c r="P645" i="12"/>
  <c r="O645" i="12"/>
  <c r="N645" i="12"/>
  <c r="M645" i="12"/>
  <c r="L645" i="12"/>
  <c r="K645" i="12"/>
  <c r="J645" i="12"/>
  <c r="I645" i="12"/>
  <c r="H645" i="12"/>
  <c r="G645" i="12"/>
  <c r="F645" i="12"/>
  <c r="E645" i="12"/>
  <c r="D645" i="12"/>
  <c r="B645" i="12"/>
  <c r="AA643" i="12"/>
  <c r="Z643" i="12"/>
  <c r="Y643" i="12"/>
  <c r="X643" i="12"/>
  <c r="W643" i="12"/>
  <c r="V643" i="12"/>
  <c r="U643" i="12"/>
  <c r="T643" i="12"/>
  <c r="S643" i="12"/>
  <c r="R643" i="12"/>
  <c r="Q643" i="12"/>
  <c r="P643" i="12"/>
  <c r="O643" i="12"/>
  <c r="N643" i="12"/>
  <c r="M643" i="12"/>
  <c r="L643" i="12"/>
  <c r="K643" i="12"/>
  <c r="J643" i="12"/>
  <c r="I643" i="12"/>
  <c r="H643" i="12"/>
  <c r="G643" i="12"/>
  <c r="F643" i="12"/>
  <c r="E643" i="12"/>
  <c r="D643" i="12"/>
  <c r="B643" i="12"/>
  <c r="AA641" i="12"/>
  <c r="Z641" i="12"/>
  <c r="Y641" i="12"/>
  <c r="X641" i="12"/>
  <c r="W641" i="12"/>
  <c r="V641" i="12"/>
  <c r="U641" i="12"/>
  <c r="T641" i="12"/>
  <c r="S641" i="12"/>
  <c r="R641" i="12"/>
  <c r="Q641" i="12"/>
  <c r="P641" i="12"/>
  <c r="O641" i="12"/>
  <c r="N641" i="12"/>
  <c r="M641" i="12"/>
  <c r="L641" i="12"/>
  <c r="K641" i="12"/>
  <c r="J641" i="12"/>
  <c r="I641" i="12"/>
  <c r="H641" i="12"/>
  <c r="G641" i="12"/>
  <c r="F641" i="12"/>
  <c r="E641" i="12"/>
  <c r="D641" i="12"/>
  <c r="B641" i="12"/>
  <c r="AA639" i="12"/>
  <c r="Z639" i="12"/>
  <c r="Y639" i="12"/>
  <c r="X639" i="12"/>
  <c r="W639" i="12"/>
  <c r="V639" i="12"/>
  <c r="U639" i="12"/>
  <c r="T639" i="12"/>
  <c r="S639" i="12"/>
  <c r="R639" i="12"/>
  <c r="Q639" i="12"/>
  <c r="P639" i="12"/>
  <c r="O639" i="12"/>
  <c r="N639" i="12"/>
  <c r="M639" i="12"/>
  <c r="L639" i="12"/>
  <c r="K639" i="12"/>
  <c r="J639" i="12"/>
  <c r="I639" i="12"/>
  <c r="H639" i="12"/>
  <c r="G639" i="12"/>
  <c r="F639" i="12"/>
  <c r="E639" i="12"/>
  <c r="D639" i="12"/>
  <c r="B639" i="12"/>
  <c r="AA637" i="12"/>
  <c r="Z637" i="12"/>
  <c r="Y637" i="12"/>
  <c r="X637" i="12"/>
  <c r="W637" i="12"/>
  <c r="V637" i="12"/>
  <c r="U637" i="12"/>
  <c r="T637" i="12"/>
  <c r="S637" i="12"/>
  <c r="R637" i="12"/>
  <c r="Q637" i="12"/>
  <c r="P637" i="12"/>
  <c r="O637" i="12"/>
  <c r="N637" i="12"/>
  <c r="M637" i="12"/>
  <c r="L637" i="12"/>
  <c r="K637" i="12"/>
  <c r="J637" i="12"/>
  <c r="I637" i="12"/>
  <c r="H637" i="12"/>
  <c r="G637" i="12"/>
  <c r="F637" i="12"/>
  <c r="E637" i="12"/>
  <c r="D637" i="12"/>
  <c r="B637" i="12"/>
  <c r="AA635" i="12"/>
  <c r="Z635" i="12"/>
  <c r="Y635" i="12"/>
  <c r="X635" i="12"/>
  <c r="W635" i="12"/>
  <c r="V635" i="12"/>
  <c r="U635" i="12"/>
  <c r="T635" i="12"/>
  <c r="S635" i="12"/>
  <c r="R635" i="12"/>
  <c r="Q635" i="12"/>
  <c r="P635" i="12"/>
  <c r="O635" i="12"/>
  <c r="N635" i="12"/>
  <c r="M635" i="12"/>
  <c r="L635" i="12"/>
  <c r="K635" i="12"/>
  <c r="J635" i="12"/>
  <c r="I635" i="12"/>
  <c r="H635" i="12"/>
  <c r="G635" i="12"/>
  <c r="F635" i="12"/>
  <c r="E635" i="12"/>
  <c r="D635" i="12"/>
  <c r="B635" i="12"/>
  <c r="AA633" i="12"/>
  <c r="Z633" i="12"/>
  <c r="Y633" i="12"/>
  <c r="X633" i="12"/>
  <c r="W633" i="12"/>
  <c r="V633" i="12"/>
  <c r="U633" i="12"/>
  <c r="T633" i="12"/>
  <c r="S633" i="12"/>
  <c r="R633" i="12"/>
  <c r="Q633" i="12"/>
  <c r="P633" i="12"/>
  <c r="O633" i="12"/>
  <c r="N633" i="12"/>
  <c r="M633" i="12"/>
  <c r="L633" i="12"/>
  <c r="K633" i="12"/>
  <c r="J633" i="12"/>
  <c r="I633" i="12"/>
  <c r="H633" i="12"/>
  <c r="G633" i="12"/>
  <c r="F633" i="12"/>
  <c r="E633" i="12"/>
  <c r="D633" i="12"/>
  <c r="B633" i="12"/>
  <c r="AA631" i="12"/>
  <c r="Z631" i="12"/>
  <c r="Y631" i="12"/>
  <c r="X631" i="12"/>
  <c r="W631" i="12"/>
  <c r="V631" i="12"/>
  <c r="U631" i="12"/>
  <c r="T631" i="12"/>
  <c r="S631" i="12"/>
  <c r="R631" i="12"/>
  <c r="Q631" i="12"/>
  <c r="P631" i="12"/>
  <c r="O631" i="12"/>
  <c r="N631" i="12"/>
  <c r="M631" i="12"/>
  <c r="L631" i="12"/>
  <c r="K631" i="12"/>
  <c r="J631" i="12"/>
  <c r="I631" i="12"/>
  <c r="H631" i="12"/>
  <c r="G631" i="12"/>
  <c r="F631" i="12"/>
  <c r="E631" i="12"/>
  <c r="D631" i="12"/>
  <c r="B631" i="12"/>
  <c r="AA629" i="12"/>
  <c r="Z629" i="12"/>
  <c r="Y629" i="12"/>
  <c r="X629" i="12"/>
  <c r="W629" i="12"/>
  <c r="V629" i="12"/>
  <c r="U629" i="12"/>
  <c r="T629" i="12"/>
  <c r="S629" i="12"/>
  <c r="R629" i="12"/>
  <c r="Q629" i="12"/>
  <c r="P629" i="12"/>
  <c r="O629" i="12"/>
  <c r="N629" i="12"/>
  <c r="M629" i="12"/>
  <c r="L629" i="12"/>
  <c r="K629" i="12"/>
  <c r="J629" i="12"/>
  <c r="I629" i="12"/>
  <c r="H629" i="12"/>
  <c r="G629" i="12"/>
  <c r="F629" i="12"/>
  <c r="E629" i="12"/>
  <c r="D629" i="12"/>
  <c r="B629" i="12"/>
  <c r="AA627" i="12"/>
  <c r="Z627" i="12"/>
  <c r="Y627" i="12"/>
  <c r="X627" i="12"/>
  <c r="W627" i="12"/>
  <c r="V627" i="12"/>
  <c r="U627" i="12"/>
  <c r="T627" i="12"/>
  <c r="S627" i="12"/>
  <c r="R627" i="12"/>
  <c r="Q627" i="12"/>
  <c r="P627" i="12"/>
  <c r="O627" i="12"/>
  <c r="N627" i="12"/>
  <c r="M627" i="12"/>
  <c r="L627" i="12"/>
  <c r="K627" i="12"/>
  <c r="J627" i="12"/>
  <c r="I627" i="12"/>
  <c r="H627" i="12"/>
  <c r="G627" i="12"/>
  <c r="F627" i="12"/>
  <c r="E627" i="12"/>
  <c r="D627" i="12"/>
  <c r="B627" i="12"/>
  <c r="AA625" i="12"/>
  <c r="Z625" i="12"/>
  <c r="Y625" i="12"/>
  <c r="X625" i="12"/>
  <c r="W625" i="12"/>
  <c r="V625" i="12"/>
  <c r="U625" i="12"/>
  <c r="T625" i="12"/>
  <c r="S625" i="12"/>
  <c r="R625" i="12"/>
  <c r="Q625" i="12"/>
  <c r="P625" i="12"/>
  <c r="O625" i="12"/>
  <c r="N625" i="12"/>
  <c r="M625" i="12"/>
  <c r="L625" i="12"/>
  <c r="K625" i="12"/>
  <c r="J625" i="12"/>
  <c r="I625" i="12"/>
  <c r="H625" i="12"/>
  <c r="G625" i="12"/>
  <c r="F625" i="12"/>
  <c r="E625" i="12"/>
  <c r="D625" i="12"/>
  <c r="B625" i="12"/>
  <c r="AA623" i="12"/>
  <c r="Z623" i="12"/>
  <c r="Y623" i="12"/>
  <c r="X623" i="12"/>
  <c r="W623" i="12"/>
  <c r="V623" i="12"/>
  <c r="U623" i="12"/>
  <c r="T623" i="12"/>
  <c r="S623" i="12"/>
  <c r="R623" i="12"/>
  <c r="Q623" i="12"/>
  <c r="P623" i="12"/>
  <c r="O623" i="12"/>
  <c r="N623" i="12"/>
  <c r="M623" i="12"/>
  <c r="L623" i="12"/>
  <c r="K623" i="12"/>
  <c r="J623" i="12"/>
  <c r="I623" i="12"/>
  <c r="H623" i="12"/>
  <c r="G623" i="12"/>
  <c r="F623" i="12"/>
  <c r="E623" i="12"/>
  <c r="D623" i="12"/>
  <c r="B623" i="12"/>
  <c r="B614" i="12"/>
  <c r="B609" i="12"/>
  <c r="B604" i="12"/>
  <c r="B599" i="12"/>
  <c r="B594" i="12"/>
  <c r="B589" i="12"/>
  <c r="B584" i="12"/>
  <c r="B579" i="12"/>
  <c r="B574" i="12"/>
  <c r="B569" i="12"/>
  <c r="B564" i="12"/>
  <c r="B559" i="12"/>
  <c r="B554" i="12"/>
  <c r="B549" i="12"/>
  <c r="B544" i="12"/>
  <c r="B539" i="12"/>
  <c r="B534" i="12"/>
  <c r="B529" i="12"/>
  <c r="B524" i="12"/>
  <c r="B519" i="12"/>
  <c r="B514" i="12"/>
  <c r="B509" i="12"/>
  <c r="B504" i="12"/>
  <c r="B499" i="12"/>
  <c r="B494" i="12"/>
  <c r="B489" i="12"/>
  <c r="B484" i="12"/>
  <c r="B479" i="12"/>
  <c r="B474" i="12"/>
  <c r="Z616" i="12"/>
  <c r="B469" i="12"/>
  <c r="B460" i="12"/>
  <c r="B455" i="12"/>
  <c r="B450" i="12"/>
  <c r="B445" i="12"/>
  <c r="B440" i="12"/>
  <c r="B435" i="12"/>
  <c r="B430" i="12"/>
  <c r="B425" i="12"/>
  <c r="B420" i="12"/>
  <c r="B415" i="12"/>
  <c r="B410" i="12"/>
  <c r="B405" i="12"/>
  <c r="B400" i="12"/>
  <c r="B395" i="12"/>
  <c r="B390" i="12"/>
  <c r="B385" i="12"/>
  <c r="B380" i="12"/>
  <c r="B375" i="12"/>
  <c r="B370" i="12"/>
  <c r="B365" i="12"/>
  <c r="B360" i="12"/>
  <c r="B355" i="12"/>
  <c r="B350" i="12"/>
  <c r="B345" i="12"/>
  <c r="B340" i="12"/>
  <c r="B335" i="12"/>
  <c r="B330" i="12"/>
  <c r="B325" i="12"/>
  <c r="B320" i="12"/>
  <c r="O337" i="12"/>
  <c r="B315" i="12"/>
  <c r="B306" i="12"/>
  <c r="B301" i="12"/>
  <c r="B296" i="12"/>
  <c r="B291" i="12"/>
  <c r="B286" i="12"/>
  <c r="B281" i="12"/>
  <c r="B276" i="12"/>
  <c r="B271" i="12"/>
  <c r="B266" i="12"/>
  <c r="B261" i="12"/>
  <c r="B256" i="12"/>
  <c r="B251" i="12"/>
  <c r="B246" i="12"/>
  <c r="B241" i="12"/>
  <c r="B236" i="12"/>
  <c r="B231" i="12"/>
  <c r="B226" i="12"/>
  <c r="B221" i="12"/>
  <c r="B216" i="12"/>
  <c r="B211" i="12"/>
  <c r="B206" i="12"/>
  <c r="B201" i="12"/>
  <c r="B196" i="12"/>
  <c r="B191" i="12"/>
  <c r="B186" i="12"/>
  <c r="B181" i="12"/>
  <c r="B176" i="12"/>
  <c r="B171" i="12"/>
  <c r="V168" i="12"/>
  <c r="J168" i="12"/>
  <c r="B166" i="12"/>
  <c r="Y163" i="12"/>
  <c r="S163" i="12"/>
  <c r="M163" i="12"/>
  <c r="G163" i="12"/>
  <c r="Q308" i="12"/>
  <c r="B161" i="12"/>
  <c r="B152" i="12"/>
  <c r="B147" i="12"/>
  <c r="B142" i="12"/>
  <c r="B137" i="12"/>
  <c r="B132" i="12"/>
  <c r="B127" i="12"/>
  <c r="B122" i="12"/>
  <c r="B117" i="12"/>
  <c r="B112" i="12"/>
  <c r="B107" i="12"/>
  <c r="B102" i="12"/>
  <c r="B97" i="12"/>
  <c r="B92" i="12"/>
  <c r="B87" i="12"/>
  <c r="B82" i="12"/>
  <c r="B77" i="12"/>
  <c r="B72" i="12"/>
  <c r="B67" i="12"/>
  <c r="B62" i="12"/>
  <c r="B57" i="12"/>
  <c r="B52" i="12"/>
  <c r="B47" i="12"/>
  <c r="P46" i="12"/>
  <c r="D44" i="12"/>
  <c r="B42" i="12"/>
  <c r="N41" i="12"/>
  <c r="K41" i="12"/>
  <c r="E41" i="12"/>
  <c r="K39" i="12"/>
  <c r="B37" i="12"/>
  <c r="AA36" i="12"/>
  <c r="X36" i="12"/>
  <c r="I36" i="12"/>
  <c r="F36" i="12"/>
  <c r="B32" i="12"/>
  <c r="AA31" i="12"/>
  <c r="U31" i="12"/>
  <c r="S31" i="12"/>
  <c r="I31" i="12"/>
  <c r="G31" i="12"/>
  <c r="D31" i="12"/>
  <c r="G29" i="12"/>
  <c r="B27" i="12"/>
  <c r="AA26" i="12"/>
  <c r="Z26" i="12"/>
  <c r="Q26" i="12"/>
  <c r="P26" i="12"/>
  <c r="K26" i="12"/>
  <c r="J26" i="12"/>
  <c r="Z24" i="12"/>
  <c r="N24" i="12"/>
  <c r="B22" i="12"/>
  <c r="AA21" i="12"/>
  <c r="X21" i="12"/>
  <c r="V21" i="12"/>
  <c r="U21" i="12"/>
  <c r="P21" i="12"/>
  <c r="L21" i="12"/>
  <c r="K21" i="12"/>
  <c r="J21" i="12"/>
  <c r="D21" i="12"/>
  <c r="AA19" i="12"/>
  <c r="P19" i="12"/>
  <c r="P17" i="12" s="1"/>
  <c r="E19" i="12"/>
  <c r="B17" i="12"/>
  <c r="W16" i="12"/>
  <c r="V16" i="12"/>
  <c r="S16" i="12"/>
  <c r="R16" i="12"/>
  <c r="L16" i="12"/>
  <c r="K16" i="12"/>
  <c r="J16" i="12"/>
  <c r="G16" i="12"/>
  <c r="X14" i="12"/>
  <c r="M14" i="12"/>
  <c r="B12" i="12"/>
  <c r="W11" i="12"/>
  <c r="T11" i="12"/>
  <c r="S11" i="12"/>
  <c r="Q11" i="12"/>
  <c r="L11" i="12"/>
  <c r="K11" i="12"/>
  <c r="G11" i="12"/>
  <c r="F11" i="12"/>
  <c r="X9" i="12"/>
  <c r="N9" i="12"/>
  <c r="F9" i="12"/>
  <c r="V44" i="12"/>
  <c r="D7" i="12"/>
  <c r="B7" i="12"/>
  <c r="B739" i="11"/>
  <c r="G758" i="11"/>
  <c r="G757" i="11" s="1"/>
  <c r="F758" i="11"/>
  <c r="F757" i="11" s="1"/>
  <c r="AA745" i="11"/>
  <c r="Z745" i="11"/>
  <c r="Y745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D745" i="11"/>
  <c r="AA743" i="11"/>
  <c r="Z743" i="11"/>
  <c r="Y743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D743" i="11"/>
  <c r="AA741" i="11"/>
  <c r="Z741" i="11"/>
  <c r="Y741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D741" i="11"/>
  <c r="B741" i="11"/>
  <c r="AA739" i="11"/>
  <c r="Z739" i="11"/>
  <c r="Y739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D739" i="11"/>
  <c r="AA737" i="11"/>
  <c r="Z737" i="11"/>
  <c r="Y737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D737" i="11"/>
  <c r="AA735" i="11"/>
  <c r="Z735" i="11"/>
  <c r="Y735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D735" i="11"/>
  <c r="B735" i="11"/>
  <c r="AA733" i="11"/>
  <c r="Z733" i="11"/>
  <c r="Y733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D733" i="11"/>
  <c r="AA731" i="11"/>
  <c r="Z731" i="11"/>
  <c r="Y731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D731" i="11"/>
  <c r="AA729" i="11"/>
  <c r="Z729" i="11"/>
  <c r="Y729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D729" i="11"/>
  <c r="B729" i="11"/>
  <c r="AA727" i="11"/>
  <c r="Z727" i="11"/>
  <c r="Y727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D727" i="11"/>
  <c r="AA725" i="11"/>
  <c r="Z725" i="11"/>
  <c r="Y725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D725" i="11"/>
  <c r="AA723" i="11"/>
  <c r="Z723" i="11"/>
  <c r="Y723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D723" i="11"/>
  <c r="B723" i="11"/>
  <c r="AA721" i="11"/>
  <c r="Z721" i="11"/>
  <c r="Y721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D721" i="11"/>
  <c r="B721" i="11"/>
  <c r="AA719" i="11"/>
  <c r="Z719" i="11"/>
  <c r="Y719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D719" i="11"/>
  <c r="B719" i="11"/>
  <c r="AA717" i="11"/>
  <c r="Z717" i="11"/>
  <c r="Y717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D717" i="11"/>
  <c r="B717" i="11"/>
  <c r="AA715" i="11"/>
  <c r="Z715" i="11"/>
  <c r="Y715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D715" i="11"/>
  <c r="AA713" i="11"/>
  <c r="Z713" i="11"/>
  <c r="Y713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D713" i="11"/>
  <c r="AA711" i="11"/>
  <c r="Z711" i="11"/>
  <c r="Y711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D711" i="11"/>
  <c r="B711" i="11"/>
  <c r="AA709" i="11"/>
  <c r="Z709" i="11"/>
  <c r="Y709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D709" i="11"/>
  <c r="B709" i="11"/>
  <c r="AA707" i="11"/>
  <c r="Z707" i="11"/>
  <c r="Y707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D707" i="11"/>
  <c r="B707" i="11"/>
  <c r="AA705" i="11"/>
  <c r="Z705" i="11"/>
  <c r="Y705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D705" i="11"/>
  <c r="B705" i="11"/>
  <c r="AA703" i="11"/>
  <c r="Z703" i="11"/>
  <c r="Y703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D703" i="11"/>
  <c r="AA701" i="11"/>
  <c r="Z701" i="11"/>
  <c r="Y701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D701" i="11"/>
  <c r="AA699" i="11"/>
  <c r="Z699" i="11"/>
  <c r="Y699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D699" i="11"/>
  <c r="B699" i="11"/>
  <c r="AA697" i="11"/>
  <c r="Z697" i="11"/>
  <c r="Y697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D697" i="11"/>
  <c r="B697" i="11"/>
  <c r="AA695" i="11"/>
  <c r="Z695" i="11"/>
  <c r="Y695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D695" i="11"/>
  <c r="B695" i="11"/>
  <c r="AA693" i="11"/>
  <c r="Z693" i="11"/>
  <c r="Y693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D693" i="11"/>
  <c r="B693" i="11"/>
  <c r="AA691" i="11"/>
  <c r="Z691" i="11"/>
  <c r="Y691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D691" i="11"/>
  <c r="B691" i="11"/>
  <c r="AA689" i="11"/>
  <c r="Z689" i="11"/>
  <c r="Y689" i="11"/>
  <c r="X689" i="11"/>
  <c r="W689" i="11"/>
  <c r="V689" i="11"/>
  <c r="U689" i="11"/>
  <c r="T689" i="11"/>
  <c r="S689" i="11"/>
  <c r="R689" i="11"/>
  <c r="Q689" i="11"/>
  <c r="P689" i="11"/>
  <c r="O689" i="11"/>
  <c r="N689" i="11"/>
  <c r="M689" i="11"/>
  <c r="L689" i="11"/>
  <c r="K689" i="11"/>
  <c r="J689" i="11"/>
  <c r="I689" i="11"/>
  <c r="H689" i="11"/>
  <c r="G689" i="11"/>
  <c r="F689" i="11"/>
  <c r="E689" i="11"/>
  <c r="D689" i="11"/>
  <c r="B689" i="11"/>
  <c r="AA687" i="11"/>
  <c r="Z687" i="11"/>
  <c r="Y687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D687" i="11"/>
  <c r="B687" i="11"/>
  <c r="AA681" i="11"/>
  <c r="Z681" i="11"/>
  <c r="Y681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D681" i="11"/>
  <c r="B681" i="11"/>
  <c r="AA679" i="11"/>
  <c r="Z679" i="11"/>
  <c r="Y679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D679" i="11"/>
  <c r="B679" i="11"/>
  <c r="AA677" i="11"/>
  <c r="Z677" i="11"/>
  <c r="Y677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D677" i="11"/>
  <c r="B677" i="11"/>
  <c r="AA675" i="11"/>
  <c r="Z675" i="11"/>
  <c r="Y675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D675" i="11"/>
  <c r="B675" i="11"/>
  <c r="AA673" i="11"/>
  <c r="Z673" i="11"/>
  <c r="Y673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D673" i="11"/>
  <c r="B673" i="11"/>
  <c r="AA671" i="11"/>
  <c r="Z671" i="11"/>
  <c r="Y671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D671" i="11"/>
  <c r="B671" i="11"/>
  <c r="AA669" i="11"/>
  <c r="Z669" i="11"/>
  <c r="Y669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D669" i="11"/>
  <c r="B669" i="11"/>
  <c r="AA667" i="11"/>
  <c r="Z667" i="11"/>
  <c r="Y667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D667" i="11"/>
  <c r="B667" i="11"/>
  <c r="AA665" i="11"/>
  <c r="Z665" i="11"/>
  <c r="Y665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D665" i="11"/>
  <c r="B665" i="11"/>
  <c r="AA663" i="11"/>
  <c r="Z663" i="11"/>
  <c r="Y663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D663" i="11"/>
  <c r="B663" i="11"/>
  <c r="AA661" i="11"/>
  <c r="Z661" i="11"/>
  <c r="Y661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D661" i="11"/>
  <c r="B661" i="11"/>
  <c r="AA659" i="11"/>
  <c r="Z659" i="11"/>
  <c r="Y659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D659" i="11"/>
  <c r="B659" i="11"/>
  <c r="AA657" i="11"/>
  <c r="Z657" i="11"/>
  <c r="Y657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D657" i="11"/>
  <c r="B657" i="11"/>
  <c r="AA655" i="11"/>
  <c r="Z655" i="11"/>
  <c r="Y655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D655" i="11"/>
  <c r="B655" i="11"/>
  <c r="AA653" i="11"/>
  <c r="Z653" i="11"/>
  <c r="Y653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D653" i="11"/>
  <c r="B653" i="11"/>
  <c r="AA651" i="11"/>
  <c r="Z651" i="11"/>
  <c r="Y651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D651" i="11"/>
  <c r="B651" i="11"/>
  <c r="AA649" i="11"/>
  <c r="Z649" i="11"/>
  <c r="Y649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D649" i="11"/>
  <c r="B649" i="11"/>
  <c r="AA647" i="11"/>
  <c r="Z647" i="11"/>
  <c r="Y647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D647" i="11"/>
  <c r="B647" i="11"/>
  <c r="AA645" i="11"/>
  <c r="Z645" i="11"/>
  <c r="Y645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D645" i="11"/>
  <c r="B645" i="11"/>
  <c r="AA643" i="11"/>
  <c r="Z643" i="11"/>
  <c r="Y643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D643" i="11"/>
  <c r="B643" i="11"/>
  <c r="AA641" i="11"/>
  <c r="Z641" i="11"/>
  <c r="Y641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D641" i="11"/>
  <c r="B641" i="11"/>
  <c r="AA639" i="11"/>
  <c r="Z639" i="11"/>
  <c r="Y639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D639" i="11"/>
  <c r="B639" i="11"/>
  <c r="AA637" i="11"/>
  <c r="Z637" i="11"/>
  <c r="Y637" i="11"/>
  <c r="X637" i="11"/>
  <c r="W637" i="11"/>
  <c r="V637" i="11"/>
  <c r="U637" i="11"/>
  <c r="T637" i="11"/>
  <c r="S637" i="11"/>
  <c r="R637" i="11"/>
  <c r="Q637" i="11"/>
  <c r="P637" i="11"/>
  <c r="O637" i="11"/>
  <c r="N637" i="11"/>
  <c r="M637" i="11"/>
  <c r="L637" i="11"/>
  <c r="K637" i="11"/>
  <c r="J637" i="11"/>
  <c r="I637" i="11"/>
  <c r="H637" i="11"/>
  <c r="G637" i="11"/>
  <c r="F637" i="11"/>
  <c r="E637" i="11"/>
  <c r="D637" i="11"/>
  <c r="B637" i="11"/>
  <c r="AA635" i="11"/>
  <c r="Z635" i="11"/>
  <c r="Y635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D635" i="11"/>
  <c r="B635" i="11"/>
  <c r="AA633" i="11"/>
  <c r="Z633" i="11"/>
  <c r="Y633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D633" i="11"/>
  <c r="B633" i="11"/>
  <c r="AA631" i="11"/>
  <c r="Z631" i="11"/>
  <c r="Y631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D631" i="11"/>
  <c r="B631" i="11"/>
  <c r="AA629" i="11"/>
  <c r="Z629" i="11"/>
  <c r="Y629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D629" i="11"/>
  <c r="B629" i="11"/>
  <c r="AA627" i="11"/>
  <c r="Z627" i="11"/>
  <c r="Y627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D627" i="11"/>
  <c r="B627" i="11"/>
  <c r="AA625" i="11"/>
  <c r="Z625" i="11"/>
  <c r="Y625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D625" i="11"/>
  <c r="B625" i="11"/>
  <c r="AA623" i="11"/>
  <c r="Z623" i="11"/>
  <c r="Y623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D623" i="11"/>
  <c r="B623" i="11"/>
  <c r="B614" i="11"/>
  <c r="B609" i="11"/>
  <c r="B604" i="11"/>
  <c r="B599" i="11"/>
  <c r="B594" i="11"/>
  <c r="B589" i="11"/>
  <c r="B584" i="11"/>
  <c r="B579" i="11"/>
  <c r="B574" i="11"/>
  <c r="B569" i="11"/>
  <c r="W566" i="11"/>
  <c r="B564" i="11"/>
  <c r="R561" i="11"/>
  <c r="B559" i="11"/>
  <c r="Y556" i="11"/>
  <c r="M556" i="11"/>
  <c r="B554" i="11"/>
  <c r="T551" i="11"/>
  <c r="H551" i="11"/>
  <c r="B549" i="11"/>
  <c r="O546" i="11"/>
  <c r="B544" i="11"/>
  <c r="D541" i="11"/>
  <c r="B539" i="11"/>
  <c r="W536" i="11"/>
  <c r="B534" i="11"/>
  <c r="R531" i="11"/>
  <c r="B529" i="11"/>
  <c r="Y526" i="11"/>
  <c r="M526" i="11"/>
  <c r="B524" i="11"/>
  <c r="T521" i="11"/>
  <c r="H521" i="11"/>
  <c r="B519" i="11"/>
  <c r="O516" i="11"/>
  <c r="D516" i="11"/>
  <c r="B514" i="11"/>
  <c r="Q511" i="11"/>
  <c r="K511" i="11"/>
  <c r="B509" i="11"/>
  <c r="Y506" i="11"/>
  <c r="S506" i="11"/>
  <c r="Q506" i="11"/>
  <c r="K506" i="11"/>
  <c r="G506" i="11"/>
  <c r="B504" i="11"/>
  <c r="AA501" i="11"/>
  <c r="Y501" i="11"/>
  <c r="S501" i="11"/>
  <c r="O501" i="11"/>
  <c r="I501" i="11"/>
  <c r="G501" i="11"/>
  <c r="B499" i="11"/>
  <c r="Z496" i="11"/>
  <c r="V496" i="11"/>
  <c r="P496" i="11"/>
  <c r="N496" i="11"/>
  <c r="H496" i="11"/>
  <c r="D496" i="11"/>
  <c r="B494" i="11"/>
  <c r="Z491" i="11"/>
  <c r="W491" i="11"/>
  <c r="U491" i="11"/>
  <c r="P491" i="11"/>
  <c r="O491" i="11"/>
  <c r="K491" i="11"/>
  <c r="H491" i="11"/>
  <c r="E491" i="11"/>
  <c r="B489" i="11"/>
  <c r="W486" i="11"/>
  <c r="V486" i="11"/>
  <c r="R486" i="11"/>
  <c r="O486" i="11"/>
  <c r="L486" i="11"/>
  <c r="J486" i="11"/>
  <c r="E486" i="11"/>
  <c r="D486" i="11"/>
  <c r="B484" i="11"/>
  <c r="Y481" i="11"/>
  <c r="V481" i="11"/>
  <c r="S481" i="11"/>
  <c r="Q481" i="11"/>
  <c r="L481" i="11"/>
  <c r="K481" i="11"/>
  <c r="G481" i="11"/>
  <c r="D481" i="11"/>
  <c r="B479" i="11"/>
  <c r="Y476" i="11"/>
  <c r="T476" i="11"/>
  <c r="S476" i="11"/>
  <c r="Q476" i="11"/>
  <c r="L476" i="11"/>
  <c r="K476" i="11"/>
  <c r="G476" i="11"/>
  <c r="B474" i="11"/>
  <c r="AA471" i="11"/>
  <c r="Y471" i="11"/>
  <c r="T471" i="11"/>
  <c r="S471" i="11"/>
  <c r="O471" i="11"/>
  <c r="L471" i="11"/>
  <c r="I471" i="11"/>
  <c r="G471" i="11"/>
  <c r="Y616" i="11"/>
  <c r="B469" i="11"/>
  <c r="B460" i="11"/>
  <c r="B455" i="11"/>
  <c r="B450" i="11"/>
  <c r="B445" i="11"/>
  <c r="B440" i="11"/>
  <c r="B435" i="11"/>
  <c r="B430" i="11"/>
  <c r="B425" i="11"/>
  <c r="B420" i="11"/>
  <c r="B415" i="11"/>
  <c r="B410" i="11"/>
  <c r="B405" i="11"/>
  <c r="B400" i="11"/>
  <c r="B395" i="11"/>
  <c r="B390" i="11"/>
  <c r="B385" i="11"/>
  <c r="B380" i="11"/>
  <c r="B375" i="11"/>
  <c r="B370" i="11"/>
  <c r="B365" i="11"/>
  <c r="B360" i="11"/>
  <c r="B355" i="11"/>
  <c r="B350" i="11"/>
  <c r="B345" i="11"/>
  <c r="B340" i="11"/>
  <c r="B335" i="11"/>
  <c r="B330" i="11"/>
  <c r="B325" i="11"/>
  <c r="B320" i="11"/>
  <c r="S462" i="11"/>
  <c r="B315" i="11"/>
  <c r="B306" i="11"/>
  <c r="B301" i="11"/>
  <c r="B296" i="11"/>
  <c r="B291" i="11"/>
  <c r="B286" i="11"/>
  <c r="B281" i="11"/>
  <c r="B276" i="11"/>
  <c r="B271" i="11"/>
  <c r="B266" i="11"/>
  <c r="B261" i="11"/>
  <c r="B256" i="11"/>
  <c r="B251" i="11"/>
  <c r="B246" i="11"/>
  <c r="B241" i="11"/>
  <c r="B236" i="11"/>
  <c r="B231" i="11"/>
  <c r="B226" i="11"/>
  <c r="B221" i="11"/>
  <c r="B216" i="11"/>
  <c r="B211" i="11"/>
  <c r="B206" i="11"/>
  <c r="B201" i="11"/>
  <c r="B196" i="11"/>
  <c r="B191" i="11"/>
  <c r="B186" i="11"/>
  <c r="B181" i="11"/>
  <c r="B176" i="11"/>
  <c r="P173" i="11"/>
  <c r="J173" i="11"/>
  <c r="B171" i="11"/>
  <c r="K168" i="11"/>
  <c r="E168" i="11"/>
  <c r="B166" i="11"/>
  <c r="AA163" i="11"/>
  <c r="R163" i="11"/>
  <c r="O163" i="11"/>
  <c r="I163" i="11"/>
  <c r="Y308" i="11"/>
  <c r="B161" i="11"/>
  <c r="B152" i="11"/>
  <c r="B147" i="11"/>
  <c r="B142" i="11"/>
  <c r="B137" i="11"/>
  <c r="B132" i="11"/>
  <c r="B127" i="11"/>
  <c r="B122" i="11"/>
  <c r="B117" i="11"/>
  <c r="B112" i="11"/>
  <c r="B107" i="11"/>
  <c r="B102" i="11"/>
  <c r="B97" i="11"/>
  <c r="B92" i="11"/>
  <c r="B87" i="11"/>
  <c r="B82" i="11"/>
  <c r="B77" i="11"/>
  <c r="B72" i="11"/>
  <c r="B67" i="11"/>
  <c r="B62" i="11"/>
  <c r="B57" i="11"/>
  <c r="B52" i="11"/>
  <c r="P49" i="11"/>
  <c r="B47" i="11"/>
  <c r="K44" i="11"/>
  <c r="B42" i="11"/>
  <c r="F39" i="11"/>
  <c r="B37" i="11"/>
  <c r="T34" i="11"/>
  <c r="B32" i="11"/>
  <c r="T29" i="11"/>
  <c r="B27" i="11"/>
  <c r="R24" i="11"/>
  <c r="F24" i="11"/>
  <c r="B22" i="11"/>
  <c r="S19" i="11"/>
  <c r="G19" i="11"/>
  <c r="B17" i="11"/>
  <c r="W14" i="11"/>
  <c r="K14" i="11"/>
  <c r="B12" i="11"/>
  <c r="R9" i="11"/>
  <c r="F9" i="11"/>
  <c r="S39" i="11"/>
  <c r="D7" i="11"/>
  <c r="B7" i="11"/>
  <c r="B561" i="10"/>
  <c r="F621" i="10"/>
  <c r="F620" i="10" s="1"/>
  <c r="E621" i="10"/>
  <c r="E620" i="10" s="1"/>
  <c r="B601" i="10"/>
  <c r="B591" i="10"/>
  <c r="B586" i="10"/>
  <c r="B571" i="10"/>
  <c r="B566" i="10"/>
  <c r="B556" i="10"/>
  <c r="B551" i="10"/>
  <c r="B546" i="10"/>
  <c r="B541" i="10"/>
  <c r="B536" i="10"/>
  <c r="B531" i="10"/>
  <c r="B526" i="10"/>
  <c r="B521" i="10"/>
  <c r="B516" i="10"/>
  <c r="B511" i="10"/>
  <c r="B506" i="10"/>
  <c r="B501" i="10"/>
  <c r="B496" i="10"/>
  <c r="B491" i="10"/>
  <c r="B486" i="10"/>
  <c r="B481" i="10"/>
  <c r="B476" i="10"/>
  <c r="B471" i="10"/>
  <c r="D523" i="10"/>
  <c r="B466" i="10"/>
  <c r="B458" i="10"/>
  <c r="B453" i="10"/>
  <c r="B448" i="10"/>
  <c r="B443" i="10"/>
  <c r="B438" i="10"/>
  <c r="B433" i="10"/>
  <c r="B428" i="10"/>
  <c r="B423" i="10"/>
  <c r="B418" i="10"/>
  <c r="B413" i="10"/>
  <c r="B408" i="10"/>
  <c r="B403" i="10"/>
  <c r="B398" i="10"/>
  <c r="B393" i="10"/>
  <c r="B388" i="10"/>
  <c r="B383" i="10"/>
  <c r="B378" i="10"/>
  <c r="B373" i="10"/>
  <c r="B368" i="10"/>
  <c r="B363" i="10"/>
  <c r="B358" i="10"/>
  <c r="B353" i="10"/>
  <c r="B348" i="10"/>
  <c r="B343" i="10"/>
  <c r="B338" i="10"/>
  <c r="B333" i="10"/>
  <c r="B328" i="10"/>
  <c r="B323" i="10"/>
  <c r="B318" i="10"/>
  <c r="B313" i="10"/>
  <c r="B305" i="10"/>
  <c r="B300" i="10"/>
  <c r="B295" i="10"/>
  <c r="B290" i="10"/>
  <c r="B285" i="10"/>
  <c r="B280" i="10"/>
  <c r="B275" i="10"/>
  <c r="B270" i="10"/>
  <c r="B265" i="10"/>
  <c r="B260" i="10"/>
  <c r="B255" i="10"/>
  <c r="B250" i="10"/>
  <c r="B245" i="10"/>
  <c r="B240" i="10"/>
  <c r="B235" i="10"/>
  <c r="B230" i="10"/>
  <c r="B225" i="10"/>
  <c r="B220" i="10"/>
  <c r="B215" i="10"/>
  <c r="B210" i="10"/>
  <c r="B205" i="10"/>
  <c r="B200" i="10"/>
  <c r="B195" i="10"/>
  <c r="B190" i="10"/>
  <c r="B185" i="10"/>
  <c r="B180" i="10"/>
  <c r="B175" i="10"/>
  <c r="B170" i="10"/>
  <c r="B165" i="10"/>
  <c r="V307" i="10"/>
  <c r="B160" i="10"/>
  <c r="B152" i="10"/>
  <c r="B147" i="10"/>
  <c r="B142" i="10"/>
  <c r="B137" i="10"/>
  <c r="B132" i="10"/>
  <c r="B127" i="10"/>
  <c r="B122" i="10"/>
  <c r="B117" i="10"/>
  <c r="B112" i="10"/>
  <c r="B107" i="10"/>
  <c r="B102" i="10"/>
  <c r="B97" i="10"/>
  <c r="B92" i="10"/>
  <c r="B87" i="10"/>
  <c r="B82" i="10"/>
  <c r="B77" i="10"/>
  <c r="B72" i="10"/>
  <c r="B67" i="10"/>
  <c r="B62" i="10"/>
  <c r="B57" i="10"/>
  <c r="B52" i="10"/>
  <c r="B47" i="10"/>
  <c r="B42" i="10"/>
  <c r="B37" i="10"/>
  <c r="B32" i="10"/>
  <c r="B27" i="10"/>
  <c r="B22" i="10"/>
  <c r="B17" i="10"/>
  <c r="B12" i="10"/>
  <c r="V154" i="10"/>
  <c r="D7" i="10"/>
  <c r="B7" i="10"/>
  <c r="B511" i="9"/>
  <c r="B601" i="9"/>
  <c r="G621" i="9"/>
  <c r="B611" i="9"/>
  <c r="B606" i="9"/>
  <c r="B596" i="9"/>
  <c r="B591" i="9"/>
  <c r="B586" i="9"/>
  <c r="B581" i="9"/>
  <c r="B576" i="9"/>
  <c r="B566" i="9"/>
  <c r="B561" i="9"/>
  <c r="B556" i="9"/>
  <c r="B551" i="9"/>
  <c r="B546" i="9"/>
  <c r="B536" i="9"/>
  <c r="B531" i="9"/>
  <c r="B526" i="9"/>
  <c r="B521" i="9"/>
  <c r="B516" i="9"/>
  <c r="B506" i="9"/>
  <c r="B501" i="9"/>
  <c r="B496" i="9"/>
  <c r="B491" i="9"/>
  <c r="B486" i="9"/>
  <c r="B481" i="9"/>
  <c r="B476" i="9"/>
  <c r="B471" i="9"/>
  <c r="Q593" i="9"/>
  <c r="B466" i="9"/>
  <c r="B458" i="9"/>
  <c r="B453" i="9"/>
  <c r="B448" i="9"/>
  <c r="B443" i="9"/>
  <c r="B438" i="9"/>
  <c r="B433" i="9"/>
  <c r="B428" i="9"/>
  <c r="B423" i="9"/>
  <c r="B418" i="9"/>
  <c r="B413" i="9"/>
  <c r="B408" i="9"/>
  <c r="B403" i="9"/>
  <c r="B398" i="9"/>
  <c r="B393" i="9"/>
  <c r="B388" i="9"/>
  <c r="B383" i="9"/>
  <c r="B378" i="9"/>
  <c r="B373" i="9"/>
  <c r="B368" i="9"/>
  <c r="B363" i="9"/>
  <c r="B358" i="9"/>
  <c r="B353" i="9"/>
  <c r="B348" i="9"/>
  <c r="B343" i="9"/>
  <c r="B338" i="9"/>
  <c r="B333" i="9"/>
  <c r="B328" i="9"/>
  <c r="B323" i="9"/>
  <c r="B318" i="9"/>
  <c r="W460" i="9"/>
  <c r="B313" i="9"/>
  <c r="B305" i="9"/>
  <c r="B300" i="9"/>
  <c r="B295" i="9"/>
  <c r="B290" i="9"/>
  <c r="B285" i="9"/>
  <c r="B280" i="9"/>
  <c r="B275" i="9"/>
  <c r="B270" i="9"/>
  <c r="B265" i="9"/>
  <c r="B260" i="9"/>
  <c r="B255" i="9"/>
  <c r="B250" i="9"/>
  <c r="B245" i="9"/>
  <c r="B240" i="9"/>
  <c r="B235" i="9"/>
  <c r="B230" i="9"/>
  <c r="B225" i="9"/>
  <c r="B220" i="9"/>
  <c r="B215" i="9"/>
  <c r="B210" i="9"/>
  <c r="B205" i="9"/>
  <c r="B200" i="9"/>
  <c r="B195" i="9"/>
  <c r="B190" i="9"/>
  <c r="B185" i="9"/>
  <c r="B180" i="9"/>
  <c r="B175" i="9"/>
  <c r="B170" i="9"/>
  <c r="B165" i="9"/>
  <c r="W307" i="9"/>
  <c r="B160" i="9"/>
  <c r="B152" i="9"/>
  <c r="B147" i="9"/>
  <c r="B142" i="9"/>
  <c r="B137" i="9"/>
  <c r="B132" i="9"/>
  <c r="B127" i="9"/>
  <c r="B122" i="9"/>
  <c r="B117" i="9"/>
  <c r="B112" i="9"/>
  <c r="B107" i="9"/>
  <c r="B102" i="9"/>
  <c r="B97" i="9"/>
  <c r="B92" i="9"/>
  <c r="B87" i="9"/>
  <c r="B82" i="9"/>
  <c r="B77" i="9"/>
  <c r="B72" i="9"/>
  <c r="B67" i="9"/>
  <c r="B62" i="9"/>
  <c r="B57" i="9"/>
  <c r="B52" i="9"/>
  <c r="B47" i="9"/>
  <c r="B42" i="9"/>
  <c r="B37" i="9"/>
  <c r="B32" i="9"/>
  <c r="B27" i="9"/>
  <c r="B22" i="9"/>
  <c r="B17" i="9"/>
  <c r="B12" i="9"/>
  <c r="Z21" i="9"/>
  <c r="Z19" i="9"/>
  <c r="Z17" i="9" s="1"/>
  <c r="B7" i="9"/>
  <c r="Y473" i="8"/>
  <c r="X473" i="8"/>
  <c r="S473" i="8"/>
  <c r="G473" i="8"/>
  <c r="F473" i="8"/>
  <c r="S468" i="8"/>
  <c r="N468" i="8"/>
  <c r="M468" i="8"/>
  <c r="H613" i="8"/>
  <c r="X350" i="8"/>
  <c r="S350" i="8"/>
  <c r="R350" i="8"/>
  <c r="F350" i="8"/>
  <c r="Z345" i="8"/>
  <c r="N345" i="8"/>
  <c r="M345" i="8"/>
  <c r="H345" i="8"/>
  <c r="Z340" i="8"/>
  <c r="U340" i="8"/>
  <c r="T340" i="8"/>
  <c r="H340" i="8"/>
  <c r="AA335" i="8"/>
  <c r="O335" i="8"/>
  <c r="J335" i="8"/>
  <c r="I335" i="8"/>
  <c r="V330" i="8"/>
  <c r="Q330" i="8"/>
  <c r="P330" i="8"/>
  <c r="D330" i="8"/>
  <c r="X325" i="8"/>
  <c r="L325" i="8"/>
  <c r="K325" i="8"/>
  <c r="F325" i="8"/>
  <c r="X320" i="8"/>
  <c r="S320" i="8"/>
  <c r="R320" i="8"/>
  <c r="F320" i="8"/>
  <c r="Z315" i="8"/>
  <c r="N315" i="8"/>
  <c r="M315" i="8"/>
  <c r="H315" i="8"/>
  <c r="Z460" i="8"/>
  <c r="Q232" i="8"/>
  <c r="L232" i="8"/>
  <c r="Y227" i="8"/>
  <c r="X227" i="8"/>
  <c r="G227" i="8"/>
  <c r="F227" i="8"/>
  <c r="S222" i="8"/>
  <c r="N222" i="8"/>
  <c r="AA217" i="8"/>
  <c r="Z217" i="8"/>
  <c r="I217" i="8"/>
  <c r="H217" i="8"/>
  <c r="P212" i="8"/>
  <c r="O212" i="8"/>
  <c r="W207" i="8"/>
  <c r="V207" i="8"/>
  <c r="E207" i="8"/>
  <c r="D207" i="8"/>
  <c r="Q202" i="8"/>
  <c r="L202" i="8"/>
  <c r="Y197" i="8"/>
  <c r="X197" i="8"/>
  <c r="G197" i="8"/>
  <c r="F197" i="8"/>
  <c r="S192" i="8"/>
  <c r="N192" i="8"/>
  <c r="M192" i="8"/>
  <c r="AA187" i="8"/>
  <c r="Z187" i="8"/>
  <c r="U187" i="8"/>
  <c r="I187" i="8"/>
  <c r="H187" i="8"/>
  <c r="P182" i="8"/>
  <c r="O182" i="8"/>
  <c r="J182" i="8"/>
  <c r="W177" i="8"/>
  <c r="V177" i="8"/>
  <c r="Q177" i="8"/>
  <c r="E177" i="8"/>
  <c r="D177" i="8"/>
  <c r="Q172" i="8"/>
  <c r="L172" i="8"/>
  <c r="K172" i="8"/>
  <c r="Y167" i="8"/>
  <c r="X167" i="8"/>
  <c r="S167" i="8"/>
  <c r="G167" i="8"/>
  <c r="F167" i="8"/>
  <c r="S162" i="8"/>
  <c r="N162" i="8"/>
  <c r="M162" i="8"/>
  <c r="Z307" i="8"/>
  <c r="M106" i="8"/>
  <c r="S101" i="8"/>
  <c r="AA94" i="8"/>
  <c r="Z94" i="8"/>
  <c r="AA89" i="8"/>
  <c r="D86" i="8"/>
  <c r="F81" i="8"/>
  <c r="L76" i="8"/>
  <c r="N71" i="8"/>
  <c r="G69" i="8"/>
  <c r="T66" i="8"/>
  <c r="I64" i="8"/>
  <c r="H64" i="8"/>
  <c r="J61" i="8"/>
  <c r="P59" i="8"/>
  <c r="O59" i="8"/>
  <c r="W56" i="8"/>
  <c r="E56" i="8"/>
  <c r="P54" i="8"/>
  <c r="K54" i="8"/>
  <c r="B52" i="8"/>
  <c r="K51" i="8"/>
  <c r="R49" i="8"/>
  <c r="Q49" i="8"/>
  <c r="L49" i="8"/>
  <c r="M46" i="8"/>
  <c r="X44" i="8"/>
  <c r="S44" i="8"/>
  <c r="R44" i="8"/>
  <c r="F44" i="8"/>
  <c r="S41" i="8"/>
  <c r="Z39" i="8"/>
  <c r="Y39" i="8"/>
  <c r="T39" i="8"/>
  <c r="H39" i="8"/>
  <c r="G39" i="8"/>
  <c r="U36" i="8"/>
  <c r="AA34" i="8"/>
  <c r="Z34" i="8"/>
  <c r="N34" i="8"/>
  <c r="I34" i="8"/>
  <c r="H34" i="8"/>
  <c r="V31" i="8"/>
  <c r="D31" i="8"/>
  <c r="AA29" i="8"/>
  <c r="O29" i="8"/>
  <c r="J29" i="8"/>
  <c r="I29" i="8"/>
  <c r="W26" i="8"/>
  <c r="E26" i="8"/>
  <c r="P24" i="8"/>
  <c r="K24" i="8"/>
  <c r="J24" i="8"/>
  <c r="B22" i="8"/>
  <c r="K21" i="8"/>
  <c r="R19" i="8"/>
  <c r="Q19" i="8"/>
  <c r="L19" i="8"/>
  <c r="M16" i="8"/>
  <c r="X14" i="8"/>
  <c r="S14" i="8"/>
  <c r="R14" i="8"/>
  <c r="F14" i="8"/>
  <c r="S11" i="8"/>
  <c r="Z9" i="8"/>
  <c r="Y9" i="8"/>
  <c r="M9" i="8"/>
  <c r="H9" i="8"/>
  <c r="G9" i="8"/>
  <c r="H99" i="8"/>
  <c r="D7" i="8"/>
  <c r="B516" i="7"/>
  <c r="G621" i="7"/>
  <c r="G620" i="7" s="1"/>
  <c r="G613" i="7"/>
  <c r="N608" i="7"/>
  <c r="B601" i="7"/>
  <c r="L593" i="7"/>
  <c r="S588" i="7"/>
  <c r="D573" i="7"/>
  <c r="B571" i="7"/>
  <c r="N553" i="7"/>
  <c r="U548" i="7"/>
  <c r="B546" i="7"/>
  <c r="F533" i="7"/>
  <c r="M528" i="7"/>
  <c r="B511" i="7"/>
  <c r="W508" i="7"/>
  <c r="H493" i="7"/>
  <c r="O488" i="7"/>
  <c r="B486" i="7"/>
  <c r="B481" i="7"/>
  <c r="K478" i="7"/>
  <c r="W473" i="7"/>
  <c r="N460" i="7"/>
  <c r="M460" i="7"/>
  <c r="U455" i="7"/>
  <c r="T455" i="7"/>
  <c r="B453" i="7"/>
  <c r="AA450" i="7"/>
  <c r="J450" i="7"/>
  <c r="I450" i="7"/>
  <c r="B448" i="7"/>
  <c r="Q445" i="7"/>
  <c r="P445" i="7"/>
  <c r="X440" i="7"/>
  <c r="W440" i="7"/>
  <c r="F440" i="7"/>
  <c r="E440" i="7"/>
  <c r="M435" i="7"/>
  <c r="L435" i="7"/>
  <c r="B433" i="7"/>
  <c r="Y430" i="7"/>
  <c r="T430" i="7"/>
  <c r="G430" i="7"/>
  <c r="B428" i="7"/>
  <c r="O425" i="7"/>
  <c r="N425" i="7"/>
  <c r="B423" i="7"/>
  <c r="V420" i="7"/>
  <c r="U420" i="7"/>
  <c r="D420" i="7"/>
  <c r="B418" i="7"/>
  <c r="K415" i="7"/>
  <c r="J415" i="7"/>
  <c r="B413" i="7"/>
  <c r="W410" i="7"/>
  <c r="R410" i="7"/>
  <c r="E410" i="7"/>
  <c r="B408" i="7"/>
  <c r="M405" i="7"/>
  <c r="L405" i="7"/>
  <c r="B403" i="7"/>
  <c r="Y400" i="7"/>
  <c r="T400" i="7"/>
  <c r="G400" i="7"/>
  <c r="B398" i="7"/>
  <c r="O395" i="7"/>
  <c r="N395" i="7"/>
  <c r="B393" i="7"/>
  <c r="V390" i="7"/>
  <c r="U390" i="7"/>
  <c r="D390" i="7"/>
  <c r="B388" i="7"/>
  <c r="K385" i="7"/>
  <c r="J385" i="7"/>
  <c r="B383" i="7"/>
  <c r="W380" i="7"/>
  <c r="R380" i="7"/>
  <c r="E380" i="7"/>
  <c r="B378" i="7"/>
  <c r="M375" i="7"/>
  <c r="L375" i="7"/>
  <c r="B373" i="7"/>
  <c r="Y370" i="7"/>
  <c r="T370" i="7"/>
  <c r="G370" i="7"/>
  <c r="B368" i="7"/>
  <c r="O365" i="7"/>
  <c r="N365" i="7"/>
  <c r="B363" i="7"/>
  <c r="V360" i="7"/>
  <c r="U360" i="7"/>
  <c r="D360" i="7"/>
  <c r="B358" i="7"/>
  <c r="K355" i="7"/>
  <c r="J355" i="7"/>
  <c r="B353" i="7"/>
  <c r="W350" i="7"/>
  <c r="R350" i="7"/>
  <c r="E350" i="7"/>
  <c r="B348" i="7"/>
  <c r="M345" i="7"/>
  <c r="L345" i="7"/>
  <c r="B343" i="7"/>
  <c r="Y340" i="7"/>
  <c r="T340" i="7"/>
  <c r="G340" i="7"/>
  <c r="B338" i="7"/>
  <c r="T335" i="7"/>
  <c r="Q335" i="7"/>
  <c r="H335" i="7"/>
  <c r="E335" i="7"/>
  <c r="B333" i="7"/>
  <c r="U330" i="7"/>
  <c r="R330" i="7"/>
  <c r="I330" i="7"/>
  <c r="F330" i="7"/>
  <c r="B328" i="7"/>
  <c r="V325" i="7"/>
  <c r="S325" i="7"/>
  <c r="J325" i="7"/>
  <c r="G325" i="7"/>
  <c r="B323" i="7"/>
  <c r="Y320" i="7"/>
  <c r="X320" i="7"/>
  <c r="Q320" i="7"/>
  <c r="N320" i="7"/>
  <c r="G320" i="7"/>
  <c r="F320" i="7"/>
  <c r="B318" i="7"/>
  <c r="Y315" i="7"/>
  <c r="X315" i="7"/>
  <c r="O315" i="7"/>
  <c r="N315" i="7"/>
  <c r="G315" i="7"/>
  <c r="F315" i="7"/>
  <c r="X460" i="7"/>
  <c r="B313" i="7"/>
  <c r="B305" i="7"/>
  <c r="B300" i="7"/>
  <c r="B295" i="7"/>
  <c r="B290" i="7"/>
  <c r="B285" i="7"/>
  <c r="B280" i="7"/>
  <c r="B275" i="7"/>
  <c r="B270" i="7"/>
  <c r="B265" i="7"/>
  <c r="B260" i="7"/>
  <c r="B255" i="7"/>
  <c r="B250" i="7"/>
  <c r="B245" i="7"/>
  <c r="B240" i="7"/>
  <c r="B235" i="7"/>
  <c r="B230" i="7"/>
  <c r="B225" i="7"/>
  <c r="B220" i="7"/>
  <c r="B215" i="7"/>
  <c r="B210" i="7"/>
  <c r="B205" i="7"/>
  <c r="B200" i="7"/>
  <c r="B195" i="7"/>
  <c r="B190" i="7"/>
  <c r="B185" i="7"/>
  <c r="B180" i="7"/>
  <c r="B175" i="7"/>
  <c r="G172" i="7"/>
  <c r="F172" i="7"/>
  <c r="B170" i="7"/>
  <c r="T167" i="7"/>
  <c r="S167" i="7"/>
  <c r="N167" i="7"/>
  <c r="B165" i="7"/>
  <c r="AA162" i="7"/>
  <c r="Z162" i="7"/>
  <c r="N162" i="7"/>
  <c r="I162" i="7"/>
  <c r="H162" i="7"/>
  <c r="T307" i="7"/>
  <c r="B160" i="7"/>
  <c r="B152" i="7"/>
  <c r="B147" i="7"/>
  <c r="B142" i="7"/>
  <c r="B137" i="7"/>
  <c r="B132" i="7"/>
  <c r="B127" i="7"/>
  <c r="B122" i="7"/>
  <c r="B117" i="7"/>
  <c r="B112" i="7"/>
  <c r="B107" i="7"/>
  <c r="B102" i="7"/>
  <c r="B97" i="7"/>
  <c r="B92" i="7"/>
  <c r="B87" i="7"/>
  <c r="B82" i="7"/>
  <c r="B77" i="7"/>
  <c r="B72" i="7"/>
  <c r="B67" i="7"/>
  <c r="B62" i="7"/>
  <c r="B57" i="7"/>
  <c r="B52" i="7"/>
  <c r="B47" i="7"/>
  <c r="B42" i="7"/>
  <c r="B37" i="7"/>
  <c r="U36" i="7"/>
  <c r="O36" i="7"/>
  <c r="I34" i="7"/>
  <c r="B32" i="7"/>
  <c r="W31" i="7"/>
  <c r="W29" i="7"/>
  <c r="P29" i="7"/>
  <c r="J29" i="7"/>
  <c r="W27" i="7"/>
  <c r="B27" i="7"/>
  <c r="Q26" i="7"/>
  <c r="L26" i="7"/>
  <c r="W24" i="7"/>
  <c r="R24" i="7"/>
  <c r="L24" i="7"/>
  <c r="E24" i="7"/>
  <c r="B22" i="7"/>
  <c r="S21" i="7"/>
  <c r="R21" i="7"/>
  <c r="Y19" i="7"/>
  <c r="X19" i="7"/>
  <c r="R19" i="7"/>
  <c r="G19" i="7"/>
  <c r="F19" i="7"/>
  <c r="B17" i="7"/>
  <c r="Y16" i="7"/>
  <c r="T16" i="7"/>
  <c r="N16" i="7"/>
  <c r="G16" i="7"/>
  <c r="Z14" i="7"/>
  <c r="T14" i="7"/>
  <c r="M14" i="7"/>
  <c r="H14" i="7"/>
  <c r="B12" i="7"/>
  <c r="AA11" i="7"/>
  <c r="Z11" i="7"/>
  <c r="T11" i="7"/>
  <c r="T7" i="7" s="1"/>
  <c r="I11" i="7"/>
  <c r="H11" i="7"/>
  <c r="Q31" i="7"/>
  <c r="AA9" i="7"/>
  <c r="T9" i="7"/>
  <c r="O9" i="7"/>
  <c r="N9" i="7"/>
  <c r="I9" i="7"/>
  <c r="I7" i="7" s="1"/>
  <c r="AA7" i="7"/>
  <c r="D7" i="7"/>
  <c r="B7" i="7"/>
  <c r="G621" i="6"/>
  <c r="G620" i="6" s="1"/>
  <c r="B606" i="6"/>
  <c r="B581" i="6"/>
  <c r="B576" i="6"/>
  <c r="B556" i="6"/>
  <c r="B551" i="6"/>
  <c r="B546" i="6"/>
  <c r="B541" i="6"/>
  <c r="B536" i="6"/>
  <c r="B531" i="6"/>
  <c r="B526" i="6"/>
  <c r="B521" i="6"/>
  <c r="B516" i="6"/>
  <c r="Q513" i="6"/>
  <c r="B511" i="6"/>
  <c r="B506" i="6"/>
  <c r="B501" i="6"/>
  <c r="H498" i="6"/>
  <c r="B496" i="6"/>
  <c r="B491" i="6"/>
  <c r="J488" i="6"/>
  <c r="B486" i="6"/>
  <c r="E483" i="6"/>
  <c r="B481" i="6"/>
  <c r="B476" i="6"/>
  <c r="B471" i="6"/>
  <c r="AA468" i="6"/>
  <c r="G528" i="6"/>
  <c r="B466" i="6"/>
  <c r="B458" i="6"/>
  <c r="B453" i="6"/>
  <c r="B448" i="6"/>
  <c r="B443" i="6"/>
  <c r="B438" i="6"/>
  <c r="B433" i="6"/>
  <c r="B428" i="6"/>
  <c r="B423" i="6"/>
  <c r="B418" i="6"/>
  <c r="B413" i="6"/>
  <c r="B408" i="6"/>
  <c r="B403" i="6"/>
  <c r="B398" i="6"/>
  <c r="I395" i="6"/>
  <c r="B393" i="6"/>
  <c r="B388" i="6"/>
  <c r="W385" i="6"/>
  <c r="B383" i="6"/>
  <c r="X380" i="6"/>
  <c r="R380" i="6"/>
  <c r="B378" i="6"/>
  <c r="Y375" i="6"/>
  <c r="T375" i="6"/>
  <c r="G375" i="6"/>
  <c r="B373" i="6"/>
  <c r="O370" i="6"/>
  <c r="N370" i="6"/>
  <c r="B368" i="6"/>
  <c r="V365" i="6"/>
  <c r="U365" i="6"/>
  <c r="D365" i="6"/>
  <c r="B363" i="6"/>
  <c r="K360" i="6"/>
  <c r="J360" i="6"/>
  <c r="B358" i="6"/>
  <c r="W355" i="6"/>
  <c r="R355" i="6"/>
  <c r="E355" i="6"/>
  <c r="B353" i="6"/>
  <c r="M350" i="6"/>
  <c r="L350" i="6"/>
  <c r="B348" i="6"/>
  <c r="Y345" i="6"/>
  <c r="T345" i="6"/>
  <c r="G345" i="6"/>
  <c r="B343" i="6"/>
  <c r="O340" i="6"/>
  <c r="N340" i="6"/>
  <c r="B338" i="6"/>
  <c r="V335" i="6"/>
  <c r="U335" i="6"/>
  <c r="D335" i="6"/>
  <c r="B333" i="6"/>
  <c r="K330" i="6"/>
  <c r="J330" i="6"/>
  <c r="B328" i="6"/>
  <c r="W325" i="6"/>
  <c r="R325" i="6"/>
  <c r="E325" i="6"/>
  <c r="B323" i="6"/>
  <c r="S320" i="6"/>
  <c r="R320" i="6"/>
  <c r="G320" i="6"/>
  <c r="F320" i="6"/>
  <c r="B318" i="6"/>
  <c r="U315" i="6"/>
  <c r="T315" i="6"/>
  <c r="I315" i="6"/>
  <c r="H315" i="6"/>
  <c r="Z460" i="6"/>
  <c r="B313" i="6"/>
  <c r="B305" i="6"/>
  <c r="B300" i="6"/>
  <c r="B295" i="6"/>
  <c r="B290" i="6"/>
  <c r="B285" i="6"/>
  <c r="B280" i="6"/>
  <c r="B275" i="6"/>
  <c r="B270" i="6"/>
  <c r="B265" i="6"/>
  <c r="B260" i="6"/>
  <c r="B255" i="6"/>
  <c r="B250" i="6"/>
  <c r="B245" i="6"/>
  <c r="B240" i="6"/>
  <c r="V237" i="6"/>
  <c r="B235" i="6"/>
  <c r="W232" i="6"/>
  <c r="Q232" i="6"/>
  <c r="B230" i="6"/>
  <c r="R227" i="6"/>
  <c r="L227" i="6"/>
  <c r="B225" i="6"/>
  <c r="M222" i="6"/>
  <c r="G222" i="6"/>
  <c r="B220" i="6"/>
  <c r="H217" i="6"/>
  <c r="B215" i="6"/>
  <c r="O212" i="6"/>
  <c r="J212" i="6"/>
  <c r="B210" i="6"/>
  <c r="V207" i="6"/>
  <c r="Q207" i="6"/>
  <c r="D207" i="6"/>
  <c r="B205" i="6"/>
  <c r="L202" i="6"/>
  <c r="K202" i="6"/>
  <c r="B200" i="6"/>
  <c r="X197" i="6"/>
  <c r="S197" i="6"/>
  <c r="F197" i="6"/>
  <c r="B195" i="6"/>
  <c r="N192" i="6"/>
  <c r="M192" i="6"/>
  <c r="B190" i="6"/>
  <c r="Z187" i="6"/>
  <c r="U187" i="6"/>
  <c r="H187" i="6"/>
  <c r="B185" i="6"/>
  <c r="O182" i="6"/>
  <c r="J182" i="6"/>
  <c r="B180" i="6"/>
  <c r="V177" i="6"/>
  <c r="Q177" i="6"/>
  <c r="D177" i="6"/>
  <c r="B175" i="6"/>
  <c r="L172" i="6"/>
  <c r="K172" i="6"/>
  <c r="B170" i="6"/>
  <c r="X167" i="6"/>
  <c r="S167" i="6"/>
  <c r="F167" i="6"/>
  <c r="B165" i="6"/>
  <c r="N162" i="6"/>
  <c r="M162" i="6"/>
  <c r="Z307" i="6"/>
  <c r="B160" i="6"/>
  <c r="B152" i="6"/>
  <c r="B147" i="6"/>
  <c r="B142" i="6"/>
  <c r="B137" i="6"/>
  <c r="B132" i="6"/>
  <c r="B127" i="6"/>
  <c r="B122" i="6"/>
  <c r="B117" i="6"/>
  <c r="B112" i="6"/>
  <c r="B107" i="6"/>
  <c r="B102" i="6"/>
  <c r="B97" i="6"/>
  <c r="B92" i="6"/>
  <c r="B87" i="6"/>
  <c r="B82" i="6"/>
  <c r="B77" i="6"/>
  <c r="B72" i="6"/>
  <c r="B67" i="6"/>
  <c r="B62" i="6"/>
  <c r="B57" i="6"/>
  <c r="B52" i="6"/>
  <c r="B47" i="6"/>
  <c r="B42" i="6"/>
  <c r="B37" i="6"/>
  <c r="B32" i="6"/>
  <c r="B27" i="6"/>
  <c r="B22" i="6"/>
  <c r="B17" i="6"/>
  <c r="B12" i="6"/>
  <c r="Q204" i="6"/>
  <c r="T154" i="6"/>
  <c r="D7" i="6"/>
  <c r="B7" i="6"/>
  <c r="B601" i="5"/>
  <c r="F621" i="5"/>
  <c r="F620" i="5" s="1"/>
  <c r="B606" i="5"/>
  <c r="B591" i="5"/>
  <c r="B586" i="5"/>
  <c r="B581" i="5"/>
  <c r="B576" i="5"/>
  <c r="B571" i="5"/>
  <c r="B566" i="5"/>
  <c r="B561" i="5"/>
  <c r="B556" i="5"/>
  <c r="B551" i="5"/>
  <c r="B546" i="5"/>
  <c r="B541" i="5"/>
  <c r="B536" i="5"/>
  <c r="B531" i="5"/>
  <c r="B526" i="5"/>
  <c r="B521" i="5"/>
  <c r="B516" i="5"/>
  <c r="B511" i="5"/>
  <c r="B506" i="5"/>
  <c r="B501" i="5"/>
  <c r="B496" i="5"/>
  <c r="B491" i="5"/>
  <c r="B486" i="5"/>
  <c r="B481" i="5"/>
  <c r="B476" i="5"/>
  <c r="B471" i="5"/>
  <c r="Y473" i="5"/>
  <c r="B466" i="5"/>
  <c r="B458" i="5"/>
  <c r="B453" i="5"/>
  <c r="B448" i="5"/>
  <c r="B443" i="5"/>
  <c r="B438" i="5"/>
  <c r="B433" i="5"/>
  <c r="B428" i="5"/>
  <c r="B423" i="5"/>
  <c r="B418" i="5"/>
  <c r="B413" i="5"/>
  <c r="B408" i="5"/>
  <c r="B403" i="5"/>
  <c r="B398" i="5"/>
  <c r="B393" i="5"/>
  <c r="B388" i="5"/>
  <c r="B383" i="5"/>
  <c r="B378" i="5"/>
  <c r="B373" i="5"/>
  <c r="B368" i="5"/>
  <c r="B363" i="5"/>
  <c r="B358" i="5"/>
  <c r="B353" i="5"/>
  <c r="B348" i="5"/>
  <c r="B343" i="5"/>
  <c r="Z340" i="5"/>
  <c r="B338" i="5"/>
  <c r="AA335" i="5"/>
  <c r="V335" i="5"/>
  <c r="I335" i="5"/>
  <c r="D335" i="5"/>
  <c r="B333" i="5"/>
  <c r="P330" i="5"/>
  <c r="K330" i="5"/>
  <c r="B328" i="5"/>
  <c r="Y325" i="5"/>
  <c r="X325" i="5"/>
  <c r="M325" i="5"/>
  <c r="L325" i="5"/>
  <c r="B323" i="5"/>
  <c r="Z320" i="5"/>
  <c r="R320" i="5"/>
  <c r="N320" i="5"/>
  <c r="F320" i="5"/>
  <c r="B318" i="5"/>
  <c r="T315" i="5"/>
  <c r="S315" i="5"/>
  <c r="H315" i="5"/>
  <c r="G315" i="5"/>
  <c r="Z460" i="5"/>
  <c r="B313" i="5"/>
  <c r="B305" i="5"/>
  <c r="B300" i="5"/>
  <c r="B295" i="5"/>
  <c r="B290" i="5"/>
  <c r="B285" i="5"/>
  <c r="B280" i="5"/>
  <c r="B275" i="5"/>
  <c r="B270" i="5"/>
  <c r="B265" i="5"/>
  <c r="B260" i="5"/>
  <c r="B255" i="5"/>
  <c r="B250" i="5"/>
  <c r="B245" i="5"/>
  <c r="B240" i="5"/>
  <c r="B235" i="5"/>
  <c r="B230" i="5"/>
  <c r="B225" i="5"/>
  <c r="B220" i="5"/>
  <c r="B215" i="5"/>
  <c r="B210" i="5"/>
  <c r="B205" i="5"/>
  <c r="B200" i="5"/>
  <c r="B195" i="5"/>
  <c r="Y192" i="5"/>
  <c r="B190" i="5"/>
  <c r="AA187" i="5"/>
  <c r="Z187" i="5"/>
  <c r="I187" i="5"/>
  <c r="H187" i="5"/>
  <c r="B185" i="5"/>
  <c r="P182" i="5"/>
  <c r="O182" i="5"/>
  <c r="B180" i="5"/>
  <c r="W177" i="5"/>
  <c r="V177" i="5"/>
  <c r="E177" i="5"/>
  <c r="D177" i="5"/>
  <c r="B175" i="5"/>
  <c r="Q172" i="5"/>
  <c r="L172" i="5"/>
  <c r="B170" i="5"/>
  <c r="Y167" i="5"/>
  <c r="X167" i="5"/>
  <c r="G167" i="5"/>
  <c r="F167" i="5"/>
  <c r="B165" i="5"/>
  <c r="S162" i="5"/>
  <c r="N162" i="5"/>
  <c r="Z307" i="5"/>
  <c r="B160" i="5"/>
  <c r="B152" i="5"/>
  <c r="B147" i="5"/>
  <c r="B142" i="5"/>
  <c r="B137" i="5"/>
  <c r="B132" i="5"/>
  <c r="B127" i="5"/>
  <c r="B122" i="5"/>
  <c r="B117" i="5"/>
  <c r="B112" i="5"/>
  <c r="B107" i="5"/>
  <c r="B102" i="5"/>
  <c r="B97" i="5"/>
  <c r="B92" i="5"/>
  <c r="B87" i="5"/>
  <c r="B82" i="5"/>
  <c r="B77" i="5"/>
  <c r="B72" i="5"/>
  <c r="B67" i="5"/>
  <c r="B62" i="5"/>
  <c r="B57" i="5"/>
  <c r="B52" i="5"/>
  <c r="B47" i="5"/>
  <c r="F44" i="5"/>
  <c r="B42" i="5"/>
  <c r="M39" i="5"/>
  <c r="G39" i="5"/>
  <c r="B37" i="5"/>
  <c r="AA36" i="5"/>
  <c r="H34" i="5"/>
  <c r="B32" i="5"/>
  <c r="AA31" i="5"/>
  <c r="O29" i="5"/>
  <c r="J29" i="5"/>
  <c r="B27" i="5"/>
  <c r="E26" i="5"/>
  <c r="P24" i="5"/>
  <c r="K24" i="5"/>
  <c r="B22" i="5"/>
  <c r="L21" i="5"/>
  <c r="R19" i="5"/>
  <c r="Q19" i="5"/>
  <c r="B17" i="5"/>
  <c r="X14" i="5"/>
  <c r="S14" i="5"/>
  <c r="F14" i="5"/>
  <c r="B12" i="5"/>
  <c r="T11" i="5"/>
  <c r="K51" i="5"/>
  <c r="Z9" i="5"/>
  <c r="M9" i="5"/>
  <c r="H9" i="5"/>
  <c r="Z154" i="5"/>
  <c r="D7" i="5"/>
  <c r="B7" i="5"/>
  <c r="F94" i="4"/>
  <c r="G89" i="4"/>
  <c r="F87" i="4"/>
  <c r="F83" i="4"/>
  <c r="G83" i="4"/>
  <c r="F78" i="4"/>
  <c r="G73" i="4"/>
  <c r="D70" i="4"/>
  <c r="F66" i="4"/>
  <c r="G66" i="4"/>
  <c r="F61" i="4"/>
  <c r="D59" i="4"/>
  <c r="G55" i="4"/>
  <c r="F45" i="4"/>
  <c r="G38" i="4"/>
  <c r="F36" i="4"/>
  <c r="D63" i="4"/>
  <c r="F33" i="4"/>
  <c r="G33" i="4"/>
  <c r="F30" i="4"/>
  <c r="F58" i="4" s="1"/>
  <c r="E30" i="4"/>
  <c r="E58" i="4" s="1"/>
  <c r="D58" i="4"/>
  <c r="G27" i="4"/>
  <c r="F27" i="4"/>
  <c r="G22" i="4"/>
  <c r="D47" i="4"/>
  <c r="F17" i="4"/>
  <c r="E17" i="4"/>
  <c r="G17" i="4"/>
  <c r="D16" i="4"/>
  <c r="D93" i="4" s="1"/>
  <c r="G64" i="4"/>
  <c r="F81" i="4"/>
  <c r="E14" i="4"/>
  <c r="E42" i="4" s="1"/>
  <c r="D42" i="4"/>
  <c r="G25" i="3"/>
  <c r="F20" i="3"/>
  <c r="G20" i="3"/>
  <c r="F15" i="3"/>
  <c r="E14" i="3"/>
  <c r="D24" i="3"/>
  <c r="F10" i="2"/>
  <c r="E10" i="2"/>
  <c r="G10" i="2"/>
  <c r="G9" i="2"/>
  <c r="N27" i="1"/>
  <c r="N10" i="1"/>
  <c r="A1" i="3"/>
  <c r="I7" i="14" l="1"/>
  <c r="AA17" i="12"/>
  <c r="Z22" i="12"/>
  <c r="T12" i="7"/>
  <c r="X38" i="18"/>
  <c r="D11" i="17"/>
  <c r="D36" i="17" s="1"/>
  <c r="I36" i="17" s="1"/>
  <c r="E26" i="17"/>
  <c r="E23" i="17" s="1"/>
  <c r="E39" i="17" s="1"/>
  <c r="I49" i="17" s="1"/>
  <c r="Z184" i="18"/>
  <c r="T184" i="18"/>
  <c r="T182" i="18" s="1"/>
  <c r="N184" i="18"/>
  <c r="H184" i="18"/>
  <c r="AA178" i="18"/>
  <c r="U178" i="18"/>
  <c r="O178" i="18"/>
  <c r="I178" i="18"/>
  <c r="I176" i="18" s="1"/>
  <c r="V172" i="18"/>
  <c r="P172" i="18"/>
  <c r="J172" i="18"/>
  <c r="D172" i="18"/>
  <c r="W166" i="18"/>
  <c r="Q166" i="18"/>
  <c r="Q164" i="18" s="1"/>
  <c r="K166" i="18"/>
  <c r="E166" i="18"/>
  <c r="X160" i="18"/>
  <c r="R160" i="18"/>
  <c r="L160" i="18"/>
  <c r="F160" i="18"/>
  <c r="F158" i="18" s="1"/>
  <c r="Y154" i="18"/>
  <c r="S154" i="18"/>
  <c r="M154" i="18"/>
  <c r="G154" i="18"/>
  <c r="Z148" i="18"/>
  <c r="T148" i="18"/>
  <c r="T146" i="18" s="1"/>
  <c r="N148" i="18"/>
  <c r="H148" i="18"/>
  <c r="Y184" i="18"/>
  <c r="S184" i="18"/>
  <c r="M184" i="18"/>
  <c r="G184" i="18"/>
  <c r="G182" i="18" s="1"/>
  <c r="Z178" i="18"/>
  <c r="T178" i="18"/>
  <c r="N178" i="18"/>
  <c r="H178" i="18"/>
  <c r="AA172" i="18"/>
  <c r="U172" i="18"/>
  <c r="U170" i="18" s="1"/>
  <c r="O172" i="18"/>
  <c r="I172" i="18"/>
  <c r="V166" i="18"/>
  <c r="P166" i="18"/>
  <c r="J166" i="18"/>
  <c r="D166" i="18"/>
  <c r="D164" i="18" s="1"/>
  <c r="W160" i="18"/>
  <c r="Q160" i="18"/>
  <c r="K160" i="18"/>
  <c r="E160" i="18"/>
  <c r="X154" i="18"/>
  <c r="R154" i="18"/>
  <c r="R152" i="18" s="1"/>
  <c r="L154" i="18"/>
  <c r="F154" i="18"/>
  <c r="X184" i="18"/>
  <c r="R184" i="18"/>
  <c r="L184" i="18"/>
  <c r="F184" i="18"/>
  <c r="F182" i="18" s="1"/>
  <c r="Y178" i="18"/>
  <c r="S178" i="18"/>
  <c r="M178" i="18"/>
  <c r="G178" i="18"/>
  <c r="Z172" i="18"/>
  <c r="T172" i="18"/>
  <c r="T170" i="18" s="1"/>
  <c r="N172" i="18"/>
  <c r="H172" i="18"/>
  <c r="AA166" i="18"/>
  <c r="U166" i="18"/>
  <c r="O166" i="18"/>
  <c r="I166" i="18"/>
  <c r="I164" i="18" s="1"/>
  <c r="V160" i="18"/>
  <c r="P160" i="18"/>
  <c r="J160" i="18"/>
  <c r="D160" i="18"/>
  <c r="W154" i="18"/>
  <c r="Q154" i="18"/>
  <c r="Q152" i="18" s="1"/>
  <c r="K154" i="18"/>
  <c r="E154" i="18"/>
  <c r="P184" i="18"/>
  <c r="D184" i="18"/>
  <c r="Q178" i="18"/>
  <c r="E178" i="18"/>
  <c r="E176" i="18" s="1"/>
  <c r="S172" i="18"/>
  <c r="G172" i="18"/>
  <c r="X166" i="18"/>
  <c r="L166" i="18"/>
  <c r="Z160" i="18"/>
  <c r="N160" i="18"/>
  <c r="N158" i="18" s="1"/>
  <c r="AA154" i="18"/>
  <c r="O154" i="18"/>
  <c r="X148" i="18"/>
  <c r="Q148" i="18"/>
  <c r="J148" i="18"/>
  <c r="V142" i="18"/>
  <c r="V140" i="18" s="1"/>
  <c r="P142" i="18"/>
  <c r="J142" i="18"/>
  <c r="D142" i="18"/>
  <c r="W136" i="18"/>
  <c r="Q136" i="18"/>
  <c r="K136" i="18"/>
  <c r="K134" i="18" s="1"/>
  <c r="E136" i="18"/>
  <c r="X130" i="18"/>
  <c r="R130" i="18"/>
  <c r="L130" i="18"/>
  <c r="F130" i="18"/>
  <c r="Y124" i="18"/>
  <c r="Y122" i="18" s="1"/>
  <c r="S124" i="18"/>
  <c r="M124" i="18"/>
  <c r="G124" i="18"/>
  <c r="Z118" i="18"/>
  <c r="T118" i="18"/>
  <c r="N118" i="18"/>
  <c r="N116" i="18" s="1"/>
  <c r="H118" i="18"/>
  <c r="AA112" i="18"/>
  <c r="U112" i="18"/>
  <c r="O112" i="18"/>
  <c r="I112" i="18"/>
  <c r="AA184" i="18"/>
  <c r="AA182" i="18" s="1"/>
  <c r="O184" i="18"/>
  <c r="P178" i="18"/>
  <c r="D178" i="18"/>
  <c r="R172" i="18"/>
  <c r="F172" i="18"/>
  <c r="T166" i="18"/>
  <c r="T164" i="18" s="1"/>
  <c r="H166" i="18"/>
  <c r="Y160" i="18"/>
  <c r="M160" i="18"/>
  <c r="Z154" i="18"/>
  <c r="N154" i="18"/>
  <c r="W148" i="18"/>
  <c r="P148" i="18"/>
  <c r="I148" i="18"/>
  <c r="AA142" i="18"/>
  <c r="U142" i="18"/>
  <c r="O142" i="18"/>
  <c r="I142" i="18"/>
  <c r="V136" i="18"/>
  <c r="P136" i="18"/>
  <c r="J136" i="18"/>
  <c r="D136" i="18"/>
  <c r="W130" i="18"/>
  <c r="Q130" i="18"/>
  <c r="K130" i="18"/>
  <c r="E130" i="18"/>
  <c r="X124" i="18"/>
  <c r="R124" i="18"/>
  <c r="L124" i="18"/>
  <c r="F124" i="18"/>
  <c r="Y118" i="18"/>
  <c r="S118" i="18"/>
  <c r="M118" i="18"/>
  <c r="G118" i="18"/>
  <c r="Z112" i="18"/>
  <c r="T112" i="18"/>
  <c r="N112" i="18"/>
  <c r="H112" i="18"/>
  <c r="AA106" i="18"/>
  <c r="U106" i="18"/>
  <c r="O106" i="18"/>
  <c r="I106" i="18"/>
  <c r="V100" i="18"/>
  <c r="P100" i="18"/>
  <c r="J100" i="18"/>
  <c r="D100" i="18"/>
  <c r="W94" i="18"/>
  <c r="Q94" i="18"/>
  <c r="K94" i="18"/>
  <c r="E94" i="18"/>
  <c r="X88" i="18"/>
  <c r="R88" i="18"/>
  <c r="L88" i="18"/>
  <c r="F88" i="18"/>
  <c r="Y82" i="18"/>
  <c r="S82" i="18"/>
  <c r="M82" i="18"/>
  <c r="G82" i="18"/>
  <c r="Z76" i="18"/>
  <c r="T76" i="18"/>
  <c r="N76" i="18"/>
  <c r="H76" i="18"/>
  <c r="AA70" i="18"/>
  <c r="U70" i="18"/>
  <c r="O70" i="18"/>
  <c r="I70" i="18"/>
  <c r="V64" i="18"/>
  <c r="P64" i="18"/>
  <c r="J64" i="18"/>
  <c r="D64" i="18"/>
  <c r="W184" i="18"/>
  <c r="K184" i="18"/>
  <c r="K182" i="18" s="1"/>
  <c r="X178" i="18"/>
  <c r="L178" i="18"/>
  <c r="Q172" i="18"/>
  <c r="E172" i="18"/>
  <c r="S166" i="18"/>
  <c r="G166" i="18"/>
  <c r="G164" i="18" s="1"/>
  <c r="U160" i="18"/>
  <c r="I160" i="18"/>
  <c r="V154" i="18"/>
  <c r="J154" i="18"/>
  <c r="V148" i="18"/>
  <c r="O148" i="18"/>
  <c r="O146" i="18" s="1"/>
  <c r="G148" i="18"/>
  <c r="Z142" i="18"/>
  <c r="T142" i="18"/>
  <c r="N142" i="18"/>
  <c r="H142" i="18"/>
  <c r="AA136" i="18"/>
  <c r="U136" i="18"/>
  <c r="O136" i="18"/>
  <c r="I136" i="18"/>
  <c r="V130" i="18"/>
  <c r="P130" i="18"/>
  <c r="J130" i="18"/>
  <c r="D130" i="18"/>
  <c r="W124" i="18"/>
  <c r="Q124" i="18"/>
  <c r="K124" i="18"/>
  <c r="E124" i="18"/>
  <c r="X118" i="18"/>
  <c r="R118" i="18"/>
  <c r="L118" i="18"/>
  <c r="F118" i="18"/>
  <c r="Y112" i="18"/>
  <c r="S112" i="18"/>
  <c r="M112" i="18"/>
  <c r="G112" i="18"/>
  <c r="Z106" i="18"/>
  <c r="T106" i="18"/>
  <c r="N106" i="18"/>
  <c r="H106" i="18"/>
  <c r="AA100" i="18"/>
  <c r="U100" i="18"/>
  <c r="O100" i="18"/>
  <c r="I100" i="18"/>
  <c r="V94" i="18"/>
  <c r="P94" i="18"/>
  <c r="J94" i="18"/>
  <c r="D94" i="18"/>
  <c r="W88" i="18"/>
  <c r="Q88" i="18"/>
  <c r="K88" i="18"/>
  <c r="E88" i="18"/>
  <c r="X82" i="18"/>
  <c r="R82" i="18"/>
  <c r="L82" i="18"/>
  <c r="F82" i="18"/>
  <c r="Y76" i="18"/>
  <c r="S76" i="18"/>
  <c r="M76" i="18"/>
  <c r="G76" i="18"/>
  <c r="Z70" i="18"/>
  <c r="T70" i="18"/>
  <c r="N70" i="18"/>
  <c r="H70" i="18"/>
  <c r="AA64" i="18"/>
  <c r="U64" i="18"/>
  <c r="O64" i="18"/>
  <c r="I64" i="18"/>
  <c r="V184" i="18"/>
  <c r="J184" i="18"/>
  <c r="W178" i="18"/>
  <c r="W176" i="18" s="1"/>
  <c r="K178" i="18"/>
  <c r="Y172" i="18"/>
  <c r="M172" i="18"/>
  <c r="R166" i="18"/>
  <c r="F166" i="18"/>
  <c r="T160" i="18"/>
  <c r="T158" i="18" s="1"/>
  <c r="H160" i="18"/>
  <c r="U154" i="18"/>
  <c r="I154" i="18"/>
  <c r="U148" i="18"/>
  <c r="M148" i="18"/>
  <c r="F148" i="18"/>
  <c r="Y142" i="18"/>
  <c r="S142" i="18"/>
  <c r="M142" i="18"/>
  <c r="G142" i="18"/>
  <c r="Z136" i="18"/>
  <c r="T136" i="18"/>
  <c r="N136" i="18"/>
  <c r="H136" i="18"/>
  <c r="AA130" i="18"/>
  <c r="U130" i="18"/>
  <c r="O130" i="18"/>
  <c r="I130" i="18"/>
  <c r="V124" i="18"/>
  <c r="P124" i="18"/>
  <c r="J124" i="18"/>
  <c r="D124" i="18"/>
  <c r="W118" i="18"/>
  <c r="Q118" i="18"/>
  <c r="K118" i="18"/>
  <c r="E118" i="18"/>
  <c r="X112" i="18"/>
  <c r="R112" i="18"/>
  <c r="L112" i="18"/>
  <c r="F112" i="18"/>
  <c r="Y106" i="18"/>
  <c r="S106" i="18"/>
  <c r="M106" i="18"/>
  <c r="G106" i="18"/>
  <c r="Z100" i="18"/>
  <c r="T100" i="18"/>
  <c r="N100" i="18"/>
  <c r="H100" i="18"/>
  <c r="AA94" i="18"/>
  <c r="U94" i="18"/>
  <c r="O94" i="18"/>
  <c r="I94" i="18"/>
  <c r="V88" i="18"/>
  <c r="P88" i="18"/>
  <c r="J88" i="18"/>
  <c r="D88" i="18"/>
  <c r="W82" i="18"/>
  <c r="Q82" i="18"/>
  <c r="K82" i="18"/>
  <c r="E82" i="18"/>
  <c r="X76" i="18"/>
  <c r="R76" i="18"/>
  <c r="L76" i="18"/>
  <c r="F76" i="18"/>
  <c r="Y70" i="18"/>
  <c r="S70" i="18"/>
  <c r="M70" i="18"/>
  <c r="G70" i="18"/>
  <c r="Z64" i="18"/>
  <c r="T64" i="18"/>
  <c r="N64" i="18"/>
  <c r="H64" i="18"/>
  <c r="AA58" i="18"/>
  <c r="U58" i="18"/>
  <c r="O58" i="18"/>
  <c r="U184" i="18"/>
  <c r="R178" i="18"/>
  <c r="L172" i="18"/>
  <c r="M166" i="18"/>
  <c r="Y148" i="18"/>
  <c r="D148" i="18"/>
  <c r="L142" i="18"/>
  <c r="X136" i="18"/>
  <c r="F136" i="18"/>
  <c r="N130" i="18"/>
  <c r="Z124" i="18"/>
  <c r="H124" i="18"/>
  <c r="O118" i="18"/>
  <c r="O116" i="18" s="1"/>
  <c r="V112" i="18"/>
  <c r="D112" i="18"/>
  <c r="V106" i="18"/>
  <c r="J106" i="18"/>
  <c r="X100" i="18"/>
  <c r="L100" i="18"/>
  <c r="Z94" i="18"/>
  <c r="N94" i="18"/>
  <c r="S88" i="18"/>
  <c r="G88" i="18"/>
  <c r="T82" i="18"/>
  <c r="H82" i="18"/>
  <c r="U76" i="18"/>
  <c r="I76" i="18"/>
  <c r="V70" i="18"/>
  <c r="J70" i="18"/>
  <c r="X64" i="18"/>
  <c r="L64" i="18"/>
  <c r="T58" i="18"/>
  <c r="T56" i="18" s="1"/>
  <c r="M58" i="18"/>
  <c r="G58" i="18"/>
  <c r="Z52" i="18"/>
  <c r="T52" i="18"/>
  <c r="N52" i="18"/>
  <c r="H52" i="18"/>
  <c r="AA46" i="18"/>
  <c r="U46" i="18"/>
  <c r="O46" i="18"/>
  <c r="I46" i="18"/>
  <c r="V40" i="18"/>
  <c r="P40" i="18"/>
  <c r="J40" i="18"/>
  <c r="D40" i="18"/>
  <c r="W34" i="18"/>
  <c r="Q34" i="18"/>
  <c r="K34" i="18"/>
  <c r="E34" i="18"/>
  <c r="X28" i="18"/>
  <c r="R28" i="18"/>
  <c r="L28" i="18"/>
  <c r="F28" i="18"/>
  <c r="Y22" i="18"/>
  <c r="S22" i="18"/>
  <c r="M22" i="18"/>
  <c r="G22" i="18"/>
  <c r="Z16" i="18"/>
  <c r="T16" i="18"/>
  <c r="N16" i="18"/>
  <c r="H16" i="18"/>
  <c r="AA10" i="18"/>
  <c r="U10" i="18"/>
  <c r="O10" i="18"/>
  <c r="I10" i="18"/>
  <c r="Q184" i="18"/>
  <c r="Q182" i="18" s="1"/>
  <c r="J178" i="18"/>
  <c r="K172" i="18"/>
  <c r="T154" i="18"/>
  <c r="S148" i="18"/>
  <c r="K142" i="18"/>
  <c r="S136" i="18"/>
  <c r="M130" i="18"/>
  <c r="U124" i="18"/>
  <c r="J118" i="18"/>
  <c r="Q112" i="18"/>
  <c r="R106" i="18"/>
  <c r="F106" i="18"/>
  <c r="F104" i="18" s="1"/>
  <c r="W100" i="18"/>
  <c r="K100" i="18"/>
  <c r="Y94" i="18"/>
  <c r="M94" i="18"/>
  <c r="AA88" i="18"/>
  <c r="O88" i="18"/>
  <c r="O86" i="18" s="1"/>
  <c r="P82" i="18"/>
  <c r="D82" i="18"/>
  <c r="Q76" i="18"/>
  <c r="E76" i="18"/>
  <c r="R70" i="18"/>
  <c r="F70" i="18"/>
  <c r="F68" i="18" s="1"/>
  <c r="W64" i="18"/>
  <c r="K64" i="18"/>
  <c r="Z58" i="18"/>
  <c r="S58" i="18"/>
  <c r="L58" i="18"/>
  <c r="F58" i="18"/>
  <c r="Y52" i="18"/>
  <c r="S52" i="18"/>
  <c r="M52" i="18"/>
  <c r="G52" i="18"/>
  <c r="Z46" i="18"/>
  <c r="T46" i="18"/>
  <c r="N46" i="18"/>
  <c r="H46" i="18"/>
  <c r="AA40" i="18"/>
  <c r="U40" i="18"/>
  <c r="O40" i="18"/>
  <c r="I40" i="18"/>
  <c r="V34" i="18"/>
  <c r="P34" i="18"/>
  <c r="J34" i="18"/>
  <c r="D34" i="18"/>
  <c r="W28" i="18"/>
  <c r="Q28" i="18"/>
  <c r="K28" i="18"/>
  <c r="E28" i="18"/>
  <c r="X22" i="18"/>
  <c r="R22" i="18"/>
  <c r="L22" i="18"/>
  <c r="F22" i="18"/>
  <c r="Y16" i="18"/>
  <c r="S16" i="18"/>
  <c r="M16" i="18"/>
  <c r="G16" i="18"/>
  <c r="Z10" i="18"/>
  <c r="T10" i="18"/>
  <c r="N10" i="18"/>
  <c r="H10" i="18"/>
  <c r="I184" i="18"/>
  <c r="F178" i="18"/>
  <c r="AA160" i="18"/>
  <c r="P154" i="18"/>
  <c r="P152" i="18" s="1"/>
  <c r="R148" i="18"/>
  <c r="X142" i="18"/>
  <c r="F142" i="18"/>
  <c r="R136" i="18"/>
  <c r="Z130" i="18"/>
  <c r="H130" i="18"/>
  <c r="H128" i="18" s="1"/>
  <c r="T124" i="18"/>
  <c r="AA118" i="18"/>
  <c r="I118" i="18"/>
  <c r="P112" i="18"/>
  <c r="Q106" i="18"/>
  <c r="E106" i="18"/>
  <c r="S100" i="18"/>
  <c r="G100" i="18"/>
  <c r="X94" i="18"/>
  <c r="L94" i="18"/>
  <c r="Z88" i="18"/>
  <c r="N88" i="18"/>
  <c r="AA82" i="18"/>
  <c r="O82" i="18"/>
  <c r="P76" i="18"/>
  <c r="D76" i="18"/>
  <c r="Q70" i="18"/>
  <c r="E70" i="18"/>
  <c r="S64" i="18"/>
  <c r="G64" i="18"/>
  <c r="Y58" i="18"/>
  <c r="R58" i="18"/>
  <c r="K58" i="18"/>
  <c r="E58" i="18"/>
  <c r="E56" i="18" s="1"/>
  <c r="X52" i="18"/>
  <c r="R52" i="18"/>
  <c r="L52" i="18"/>
  <c r="F52" i="18"/>
  <c r="Y46" i="18"/>
  <c r="S46" i="18"/>
  <c r="M46" i="18"/>
  <c r="G46" i="18"/>
  <c r="Z40" i="18"/>
  <c r="T40" i="18"/>
  <c r="N40" i="18"/>
  <c r="H40" i="18"/>
  <c r="AA34" i="18"/>
  <c r="U34" i="18"/>
  <c r="O34" i="18"/>
  <c r="I34" i="18"/>
  <c r="V28" i="18"/>
  <c r="P28" i="18"/>
  <c r="J28" i="18"/>
  <c r="D28" i="18"/>
  <c r="W22" i="18"/>
  <c r="Q22" i="18"/>
  <c r="K22" i="18"/>
  <c r="E22" i="18"/>
  <c r="X16" i="18"/>
  <c r="R16" i="18"/>
  <c r="L16" i="18"/>
  <c r="F16" i="18"/>
  <c r="Y10" i="18"/>
  <c r="S10" i="18"/>
  <c r="M10" i="18"/>
  <c r="G10" i="18"/>
  <c r="E184" i="18"/>
  <c r="Z166" i="18"/>
  <c r="S160" i="18"/>
  <c r="H154" i="18"/>
  <c r="L148" i="18"/>
  <c r="W142" i="18"/>
  <c r="E142" i="18"/>
  <c r="M136" i="18"/>
  <c r="Y130" i="18"/>
  <c r="G130" i="18"/>
  <c r="G128" i="18" s="1"/>
  <c r="O124" i="18"/>
  <c r="V118" i="18"/>
  <c r="D118" i="18"/>
  <c r="K112" i="18"/>
  <c r="P106" i="18"/>
  <c r="D106" i="18"/>
  <c r="R100" i="18"/>
  <c r="F100" i="18"/>
  <c r="T94" i="18"/>
  <c r="H94" i="18"/>
  <c r="Y88" i="18"/>
  <c r="M88" i="18"/>
  <c r="Z82" i="18"/>
  <c r="N82" i="18"/>
  <c r="AA76" i="18"/>
  <c r="O76" i="18"/>
  <c r="P70" i="18"/>
  <c r="D70" i="18"/>
  <c r="R64" i="18"/>
  <c r="F64" i="18"/>
  <c r="X58" i="18"/>
  <c r="Q58" i="18"/>
  <c r="J58" i="18"/>
  <c r="D58" i="18"/>
  <c r="D56" i="18" s="1"/>
  <c r="W52" i="18"/>
  <c r="Q52" i="18"/>
  <c r="K52" i="18"/>
  <c r="E52" i="18"/>
  <c r="X46" i="18"/>
  <c r="R46" i="18"/>
  <c r="R44" i="18" s="1"/>
  <c r="L46" i="18"/>
  <c r="F46" i="18"/>
  <c r="Y40" i="18"/>
  <c r="S40" i="18"/>
  <c r="M40" i="18"/>
  <c r="G40" i="18"/>
  <c r="G38" i="18" s="1"/>
  <c r="Z34" i="18"/>
  <c r="T34" i="18"/>
  <c r="N34" i="18"/>
  <c r="H34" i="18"/>
  <c r="AA28" i="18"/>
  <c r="U28" i="18"/>
  <c r="U26" i="18" s="1"/>
  <c r="O28" i="18"/>
  <c r="I28" i="18"/>
  <c r="V22" i="18"/>
  <c r="P22" i="18"/>
  <c r="J22" i="18"/>
  <c r="D22" i="18"/>
  <c r="D20" i="18" s="1"/>
  <c r="W16" i="18"/>
  <c r="Q16" i="18"/>
  <c r="K16" i="18"/>
  <c r="E16" i="18"/>
  <c r="X10" i="18"/>
  <c r="R10" i="18"/>
  <c r="R8" i="18" s="1"/>
  <c r="L10" i="18"/>
  <c r="F10" i="18"/>
  <c r="X172" i="18"/>
  <c r="Y166" i="18"/>
  <c r="O160" i="18"/>
  <c r="D154" i="18"/>
  <c r="D152" i="18" s="1"/>
  <c r="K148" i="18"/>
  <c r="R142" i="18"/>
  <c r="L136" i="18"/>
  <c r="T130" i="18"/>
  <c r="N124" i="18"/>
  <c r="U118" i="18"/>
  <c r="J112" i="18"/>
  <c r="X106" i="18"/>
  <c r="L106" i="18"/>
  <c r="Q100" i="18"/>
  <c r="E100" i="18"/>
  <c r="V10" i="18"/>
  <c r="V8" i="18" s="1"/>
  <c r="O16" i="18"/>
  <c r="H22" i="18"/>
  <c r="Z22" i="18"/>
  <c r="N28" i="18"/>
  <c r="F34" i="18"/>
  <c r="X34" i="18"/>
  <c r="L40" i="18"/>
  <c r="D46" i="18"/>
  <c r="V46" i="18"/>
  <c r="V44" i="18" s="1"/>
  <c r="O52" i="18"/>
  <c r="H58" i="18"/>
  <c r="W62" i="18"/>
  <c r="M64" i="18"/>
  <c r="W70" i="18"/>
  <c r="W76" i="18"/>
  <c r="F94" i="18"/>
  <c r="M100" i="18"/>
  <c r="W112" i="18"/>
  <c r="P118" i="18"/>
  <c r="I124" i="18"/>
  <c r="W172" i="18"/>
  <c r="F26" i="17"/>
  <c r="E10" i="18"/>
  <c r="E8" i="18" s="1"/>
  <c r="W10" i="18"/>
  <c r="W8" i="18" s="1"/>
  <c r="P16" i="18"/>
  <c r="P14" i="18" s="1"/>
  <c r="I22" i="18"/>
  <c r="I20" i="18" s="1"/>
  <c r="AA22" i="18"/>
  <c r="AA20" i="18" s="1"/>
  <c r="S28" i="18"/>
  <c r="S26" i="18" s="1"/>
  <c r="G34" i="18"/>
  <c r="G32" i="18" s="1"/>
  <c r="Y34" i="18"/>
  <c r="Y32" i="18" s="1"/>
  <c r="Q40" i="18"/>
  <c r="Q38" i="18" s="1"/>
  <c r="E46" i="18"/>
  <c r="E44" i="18" s="1"/>
  <c r="W46" i="18"/>
  <c r="W44" i="18" s="1"/>
  <c r="P52" i="18"/>
  <c r="P50" i="18" s="1"/>
  <c r="I58" i="18"/>
  <c r="Q64" i="18"/>
  <c r="X70" i="18"/>
  <c r="H88" i="18"/>
  <c r="G94" i="18"/>
  <c r="Y100" i="18"/>
  <c r="AA124" i="18"/>
  <c r="S130" i="18"/>
  <c r="G136" i="18"/>
  <c r="U152" i="18"/>
  <c r="G28" i="17"/>
  <c r="G23" i="17" s="1"/>
  <c r="G39" i="17" s="1"/>
  <c r="I51" i="17" s="1"/>
  <c r="F28" i="17"/>
  <c r="E28" i="17"/>
  <c r="J10" i="18"/>
  <c r="J8" i="18" s="1"/>
  <c r="Z186" i="18"/>
  <c r="T186" i="18"/>
  <c r="N186" i="18"/>
  <c r="H186" i="18"/>
  <c r="AA180" i="18"/>
  <c r="U180" i="18"/>
  <c r="O180" i="18"/>
  <c r="I180" i="18"/>
  <c r="V174" i="18"/>
  <c r="P174" i="18"/>
  <c r="J174" i="18"/>
  <c r="D174" i="18"/>
  <c r="W168" i="18"/>
  <c r="Q168" i="18"/>
  <c r="K168" i="18"/>
  <c r="E168" i="18"/>
  <c r="X162" i="18"/>
  <c r="R162" i="18"/>
  <c r="L162" i="18"/>
  <c r="F162" i="18"/>
  <c r="Y156" i="18"/>
  <c r="S156" i="18"/>
  <c r="M156" i="18"/>
  <c r="G156" i="18"/>
  <c r="Z150" i="18"/>
  <c r="T150" i="18"/>
  <c r="N150" i="18"/>
  <c r="H150" i="18"/>
  <c r="Y186" i="18"/>
  <c r="S186" i="18"/>
  <c r="M186" i="18"/>
  <c r="G186" i="18"/>
  <c r="Z180" i="18"/>
  <c r="T180" i="18"/>
  <c r="N180" i="18"/>
  <c r="H180" i="18"/>
  <c r="AA174" i="18"/>
  <c r="U174" i="18"/>
  <c r="O174" i="18"/>
  <c r="I174" i="18"/>
  <c r="V168" i="18"/>
  <c r="P168" i="18"/>
  <c r="J168" i="18"/>
  <c r="D168" i="18"/>
  <c r="W162" i="18"/>
  <c r="Q162" i="18"/>
  <c r="K162" i="18"/>
  <c r="E162" i="18"/>
  <c r="X156" i="18"/>
  <c r="R156" i="18"/>
  <c r="L156" i="18"/>
  <c r="F156" i="18"/>
  <c r="X186" i="18"/>
  <c r="R186" i="18"/>
  <c r="L186" i="18"/>
  <c r="F186" i="18"/>
  <c r="Y180" i="18"/>
  <c r="S180" i="18"/>
  <c r="M180" i="18"/>
  <c r="G180" i="18"/>
  <c r="Z174" i="18"/>
  <c r="T174" i="18"/>
  <c r="N174" i="18"/>
  <c r="H174" i="18"/>
  <c r="AA168" i="18"/>
  <c r="U168" i="18"/>
  <c r="O168" i="18"/>
  <c r="I168" i="18"/>
  <c r="V162" i="18"/>
  <c r="P162" i="18"/>
  <c r="J162" i="18"/>
  <c r="D162" i="18"/>
  <c r="W156" i="18"/>
  <c r="Q156" i="18"/>
  <c r="K156" i="18"/>
  <c r="E156" i="18"/>
  <c r="P186" i="18"/>
  <c r="D186" i="18"/>
  <c r="Q180" i="18"/>
  <c r="E180" i="18"/>
  <c r="S174" i="18"/>
  <c r="G174" i="18"/>
  <c r="X168" i="18"/>
  <c r="L168" i="18"/>
  <c r="Z162" i="18"/>
  <c r="N162" i="18"/>
  <c r="AA156" i="18"/>
  <c r="O156" i="18"/>
  <c r="V150" i="18"/>
  <c r="O150" i="18"/>
  <c r="G150" i="18"/>
  <c r="V144" i="18"/>
  <c r="P144" i="18"/>
  <c r="J144" i="18"/>
  <c r="D144" i="18"/>
  <c r="W138" i="18"/>
  <c r="Q138" i="18"/>
  <c r="K138" i="18"/>
  <c r="E138" i="18"/>
  <c r="X132" i="18"/>
  <c r="R132" i="18"/>
  <c r="L132" i="18"/>
  <c r="F132" i="18"/>
  <c r="Y126" i="18"/>
  <c r="S126" i="18"/>
  <c r="M126" i="18"/>
  <c r="G126" i="18"/>
  <c r="Z120" i="18"/>
  <c r="T120" i="18"/>
  <c r="N120" i="18"/>
  <c r="H120" i="18"/>
  <c r="AA114" i="18"/>
  <c r="U114" i="18"/>
  <c r="O114" i="18"/>
  <c r="I114" i="18"/>
  <c r="AA186" i="18"/>
  <c r="O186" i="18"/>
  <c r="P180" i="18"/>
  <c r="D180" i="18"/>
  <c r="R174" i="18"/>
  <c r="F174" i="18"/>
  <c r="T168" i="18"/>
  <c r="H168" i="18"/>
  <c r="Y162" i="18"/>
  <c r="M162" i="18"/>
  <c r="Z156" i="18"/>
  <c r="N156" i="18"/>
  <c r="U150" i="18"/>
  <c r="M150" i="18"/>
  <c r="F150" i="18"/>
  <c r="AA144" i="18"/>
  <c r="U144" i="18"/>
  <c r="O144" i="18"/>
  <c r="I144" i="18"/>
  <c r="V138" i="18"/>
  <c r="P138" i="18"/>
  <c r="J138" i="18"/>
  <c r="D138" i="18"/>
  <c r="W132" i="18"/>
  <c r="Q132" i="18"/>
  <c r="K132" i="18"/>
  <c r="E132" i="18"/>
  <c r="X126" i="18"/>
  <c r="R126" i="18"/>
  <c r="L126" i="18"/>
  <c r="F126" i="18"/>
  <c r="Y120" i="18"/>
  <c r="S120" i="18"/>
  <c r="M120" i="18"/>
  <c r="G120" i="18"/>
  <c r="Z114" i="18"/>
  <c r="T114" i="18"/>
  <c r="N114" i="18"/>
  <c r="H114" i="18"/>
  <c r="AA108" i="18"/>
  <c r="U108" i="18"/>
  <c r="O108" i="18"/>
  <c r="I108" i="18"/>
  <c r="V102" i="18"/>
  <c r="P102" i="18"/>
  <c r="J102" i="18"/>
  <c r="D102" i="18"/>
  <c r="W96" i="18"/>
  <c r="Q96" i="18"/>
  <c r="K96" i="18"/>
  <c r="E96" i="18"/>
  <c r="X90" i="18"/>
  <c r="R90" i="18"/>
  <c r="L90" i="18"/>
  <c r="F90" i="18"/>
  <c r="Y84" i="18"/>
  <c r="S84" i="18"/>
  <c r="M84" i="18"/>
  <c r="G84" i="18"/>
  <c r="Z78" i="18"/>
  <c r="T78" i="18"/>
  <c r="N78" i="18"/>
  <c r="H78" i="18"/>
  <c r="AA72" i="18"/>
  <c r="U72" i="18"/>
  <c r="O72" i="18"/>
  <c r="I72" i="18"/>
  <c r="V66" i="18"/>
  <c r="P66" i="18"/>
  <c r="J66" i="18"/>
  <c r="D66" i="18"/>
  <c r="W186" i="18"/>
  <c r="K186" i="18"/>
  <c r="X180" i="18"/>
  <c r="L180" i="18"/>
  <c r="Q174" i="18"/>
  <c r="E174" i="18"/>
  <c r="S168" i="18"/>
  <c r="S164" i="18" s="1"/>
  <c r="G168" i="18"/>
  <c r="U162" i="18"/>
  <c r="I162" i="18"/>
  <c r="V156" i="18"/>
  <c r="J156" i="18"/>
  <c r="AA150" i="18"/>
  <c r="S150" i="18"/>
  <c r="L150" i="18"/>
  <c r="E150" i="18"/>
  <c r="Z144" i="18"/>
  <c r="T144" i="18"/>
  <c r="N144" i="18"/>
  <c r="H144" i="18"/>
  <c r="AA138" i="18"/>
  <c r="U138" i="18"/>
  <c r="O138" i="18"/>
  <c r="I138" i="18"/>
  <c r="V132" i="18"/>
  <c r="P132" i="18"/>
  <c r="J132" i="18"/>
  <c r="D132" i="18"/>
  <c r="W126" i="18"/>
  <c r="Q126" i="18"/>
  <c r="K126" i="18"/>
  <c r="E126" i="18"/>
  <c r="X120" i="18"/>
  <c r="R120" i="18"/>
  <c r="L120" i="18"/>
  <c r="F120" i="18"/>
  <c r="Y114" i="18"/>
  <c r="S114" i="18"/>
  <c r="M114" i="18"/>
  <c r="G114" i="18"/>
  <c r="Z108" i="18"/>
  <c r="T108" i="18"/>
  <c r="N108" i="18"/>
  <c r="H108" i="18"/>
  <c r="AA102" i="18"/>
  <c r="U102" i="18"/>
  <c r="O102" i="18"/>
  <c r="I102" i="18"/>
  <c r="V96" i="18"/>
  <c r="P96" i="18"/>
  <c r="J96" i="18"/>
  <c r="D96" i="18"/>
  <c r="W90" i="18"/>
  <c r="Q90" i="18"/>
  <c r="K90" i="18"/>
  <c r="E90" i="18"/>
  <c r="X84" i="18"/>
  <c r="R84" i="18"/>
  <c r="L84" i="18"/>
  <c r="F84" i="18"/>
  <c r="Y78" i="18"/>
  <c r="S78" i="18"/>
  <c r="M78" i="18"/>
  <c r="G78" i="18"/>
  <c r="Z72" i="18"/>
  <c r="T72" i="18"/>
  <c r="N72" i="18"/>
  <c r="H72" i="18"/>
  <c r="AA66" i="18"/>
  <c r="U66" i="18"/>
  <c r="O66" i="18"/>
  <c r="I66" i="18"/>
  <c r="V186" i="18"/>
  <c r="J186" i="18"/>
  <c r="W180" i="18"/>
  <c r="K180" i="18"/>
  <c r="Y174" i="18"/>
  <c r="M174" i="18"/>
  <c r="R168" i="18"/>
  <c r="F168" i="18"/>
  <c r="T162" i="18"/>
  <c r="H162" i="18"/>
  <c r="U156" i="18"/>
  <c r="I156" i="18"/>
  <c r="Y150" i="18"/>
  <c r="R150" i="18"/>
  <c r="K150" i="18"/>
  <c r="D150" i="18"/>
  <c r="Y144" i="18"/>
  <c r="S144" i="18"/>
  <c r="M144" i="18"/>
  <c r="G144" i="18"/>
  <c r="Z138" i="18"/>
  <c r="T138" i="18"/>
  <c r="N138" i="18"/>
  <c r="H138" i="18"/>
  <c r="AA132" i="18"/>
  <c r="U132" i="18"/>
  <c r="O132" i="18"/>
  <c r="I132" i="18"/>
  <c r="V126" i="18"/>
  <c r="P126" i="18"/>
  <c r="J126" i="18"/>
  <c r="D126" i="18"/>
  <c r="W120" i="18"/>
  <c r="Q120" i="18"/>
  <c r="K120" i="18"/>
  <c r="E120" i="18"/>
  <c r="X114" i="18"/>
  <c r="R114" i="18"/>
  <c r="L114" i="18"/>
  <c r="F114" i="18"/>
  <c r="Y108" i="18"/>
  <c r="S108" i="18"/>
  <c r="M108" i="18"/>
  <c r="G108" i="18"/>
  <c r="Z102" i="18"/>
  <c r="T102" i="18"/>
  <c r="N102" i="18"/>
  <c r="H102" i="18"/>
  <c r="AA96" i="18"/>
  <c r="U96" i="18"/>
  <c r="O96" i="18"/>
  <c r="I96" i="18"/>
  <c r="V90" i="18"/>
  <c r="P90" i="18"/>
  <c r="J90" i="18"/>
  <c r="D90" i="18"/>
  <c r="W84" i="18"/>
  <c r="Q84" i="18"/>
  <c r="K84" i="18"/>
  <c r="E84" i="18"/>
  <c r="X78" i="18"/>
  <c r="R78" i="18"/>
  <c r="L78" i="18"/>
  <c r="F78" i="18"/>
  <c r="Y72" i="18"/>
  <c r="S72" i="18"/>
  <c r="M72" i="18"/>
  <c r="G72" i="18"/>
  <c r="Z66" i="18"/>
  <c r="T66" i="18"/>
  <c r="N66" i="18"/>
  <c r="H66" i="18"/>
  <c r="AA60" i="18"/>
  <c r="U60" i="18"/>
  <c r="O60" i="18"/>
  <c r="I60" i="18"/>
  <c r="X174" i="18"/>
  <c r="Y168" i="18"/>
  <c r="O162" i="18"/>
  <c r="D156" i="18"/>
  <c r="W150" i="18"/>
  <c r="X144" i="18"/>
  <c r="F144" i="18"/>
  <c r="R138" i="18"/>
  <c r="Z132" i="18"/>
  <c r="H132" i="18"/>
  <c r="T126" i="18"/>
  <c r="AA120" i="18"/>
  <c r="I120" i="18"/>
  <c r="P114" i="18"/>
  <c r="V108" i="18"/>
  <c r="V104" i="18" s="1"/>
  <c r="J108" i="18"/>
  <c r="X102" i="18"/>
  <c r="L102" i="18"/>
  <c r="Z96" i="18"/>
  <c r="N96" i="18"/>
  <c r="S90" i="18"/>
  <c r="S86" i="18" s="1"/>
  <c r="G90" i="18"/>
  <c r="T84" i="18"/>
  <c r="H84" i="18"/>
  <c r="U78" i="18"/>
  <c r="I78" i="18"/>
  <c r="V72" i="18"/>
  <c r="V68" i="18" s="1"/>
  <c r="J72" i="18"/>
  <c r="X66" i="18"/>
  <c r="X62" i="18" s="1"/>
  <c r="L66" i="18"/>
  <c r="Y60" i="18"/>
  <c r="R60" i="18"/>
  <c r="K60" i="18"/>
  <c r="D60" i="18"/>
  <c r="Z54" i="18"/>
  <c r="T54" i="18"/>
  <c r="N54" i="18"/>
  <c r="H54" i="18"/>
  <c r="AA48" i="18"/>
  <c r="U48" i="18"/>
  <c r="O48" i="18"/>
  <c r="I48" i="18"/>
  <c r="V42" i="18"/>
  <c r="P42" i="18"/>
  <c r="J42" i="18"/>
  <c r="D42" i="18"/>
  <c r="W36" i="18"/>
  <c r="Q36" i="18"/>
  <c r="K36" i="18"/>
  <c r="E36" i="18"/>
  <c r="X30" i="18"/>
  <c r="R30" i="18"/>
  <c r="L30" i="18"/>
  <c r="F30" i="18"/>
  <c r="Y24" i="18"/>
  <c r="S24" i="18"/>
  <c r="M24" i="18"/>
  <c r="G24" i="18"/>
  <c r="Z18" i="18"/>
  <c r="T18" i="18"/>
  <c r="N18" i="18"/>
  <c r="H18" i="18"/>
  <c r="AA12" i="18"/>
  <c r="U12" i="18"/>
  <c r="O12" i="18"/>
  <c r="I12" i="18"/>
  <c r="V180" i="18"/>
  <c r="W174" i="18"/>
  <c r="N168" i="18"/>
  <c r="G162" i="18"/>
  <c r="Q150" i="18"/>
  <c r="W144" i="18"/>
  <c r="E144" i="18"/>
  <c r="M138" i="18"/>
  <c r="Y132" i="18"/>
  <c r="G132" i="18"/>
  <c r="O126" i="18"/>
  <c r="V120" i="18"/>
  <c r="D120" i="18"/>
  <c r="K114" i="18"/>
  <c r="R108" i="18"/>
  <c r="F108" i="18"/>
  <c r="W102" i="18"/>
  <c r="W98" i="18" s="1"/>
  <c r="K102" i="18"/>
  <c r="Y96" i="18"/>
  <c r="M96" i="18"/>
  <c r="AA90" i="18"/>
  <c r="O90" i="18"/>
  <c r="P84" i="18"/>
  <c r="D84" i="18"/>
  <c r="Q78" i="18"/>
  <c r="E78" i="18"/>
  <c r="R72" i="18"/>
  <c r="F72" i="18"/>
  <c r="W66" i="18"/>
  <c r="K66" i="18"/>
  <c r="X60" i="18"/>
  <c r="Q60" i="18"/>
  <c r="J60" i="18"/>
  <c r="Y54" i="18"/>
  <c r="S54" i="18"/>
  <c r="M54" i="18"/>
  <c r="G54" i="18"/>
  <c r="Z48" i="18"/>
  <c r="T48" i="18"/>
  <c r="N48" i="18"/>
  <c r="H48" i="18"/>
  <c r="AA42" i="18"/>
  <c r="U42" i="18"/>
  <c r="O42" i="18"/>
  <c r="I42" i="18"/>
  <c r="V36" i="18"/>
  <c r="P36" i="18"/>
  <c r="J36" i="18"/>
  <c r="D36" i="18"/>
  <c r="W30" i="18"/>
  <c r="Q30" i="18"/>
  <c r="K30" i="18"/>
  <c r="E30" i="18"/>
  <c r="X24" i="18"/>
  <c r="R24" i="18"/>
  <c r="L24" i="18"/>
  <c r="F24" i="18"/>
  <c r="Y18" i="18"/>
  <c r="S18" i="18"/>
  <c r="M18" i="18"/>
  <c r="G18" i="18"/>
  <c r="Z12" i="18"/>
  <c r="T12" i="18"/>
  <c r="N12" i="18"/>
  <c r="H12" i="18"/>
  <c r="U186" i="18"/>
  <c r="R180" i="18"/>
  <c r="L174" i="18"/>
  <c r="M168" i="18"/>
  <c r="P150" i="18"/>
  <c r="R144" i="18"/>
  <c r="L138" i="18"/>
  <c r="T132" i="18"/>
  <c r="T128" i="18" s="1"/>
  <c r="N126" i="18"/>
  <c r="U120" i="18"/>
  <c r="J114" i="18"/>
  <c r="Q108" i="18"/>
  <c r="E108" i="18"/>
  <c r="S102" i="18"/>
  <c r="G102" i="18"/>
  <c r="X96" i="18"/>
  <c r="X92" i="18" s="1"/>
  <c r="L96" i="18"/>
  <c r="Z90" i="18"/>
  <c r="N90" i="18"/>
  <c r="AA84" i="18"/>
  <c r="O84" i="18"/>
  <c r="P78" i="18"/>
  <c r="D78" i="18"/>
  <c r="Q72" i="18"/>
  <c r="E72" i="18"/>
  <c r="S66" i="18"/>
  <c r="S62" i="18" s="1"/>
  <c r="G66" i="18"/>
  <c r="W60" i="18"/>
  <c r="W56" i="18" s="1"/>
  <c r="P60" i="18"/>
  <c r="H60" i="18"/>
  <c r="X54" i="18"/>
  <c r="R54" i="18"/>
  <c r="L54" i="18"/>
  <c r="F54" i="18"/>
  <c r="Y48" i="18"/>
  <c r="S48" i="18"/>
  <c r="M48" i="18"/>
  <c r="G48" i="18"/>
  <c r="Z42" i="18"/>
  <c r="T42" i="18"/>
  <c r="N42" i="18"/>
  <c r="H42" i="18"/>
  <c r="AA36" i="18"/>
  <c r="U36" i="18"/>
  <c r="O36" i="18"/>
  <c r="I36" i="18"/>
  <c r="V30" i="18"/>
  <c r="P30" i="18"/>
  <c r="J30" i="18"/>
  <c r="D30" i="18"/>
  <c r="W24" i="18"/>
  <c r="Q24" i="18"/>
  <c r="K24" i="18"/>
  <c r="E24" i="18"/>
  <c r="X18" i="18"/>
  <c r="R18" i="18"/>
  <c r="L18" i="18"/>
  <c r="F18" i="18"/>
  <c r="Y12" i="18"/>
  <c r="S12" i="18"/>
  <c r="M12" i="18"/>
  <c r="G12" i="18"/>
  <c r="Q186" i="18"/>
  <c r="J180" i="18"/>
  <c r="K174" i="18"/>
  <c r="T156" i="18"/>
  <c r="J150" i="18"/>
  <c r="Q144" i="18"/>
  <c r="Y138" i="18"/>
  <c r="G138" i="18"/>
  <c r="S132" i="18"/>
  <c r="AA126" i="18"/>
  <c r="I126" i="18"/>
  <c r="P120" i="18"/>
  <c r="P116" i="18" s="1"/>
  <c r="W114" i="18"/>
  <c r="E114" i="18"/>
  <c r="E110" i="18" s="1"/>
  <c r="P108" i="18"/>
  <c r="D108" i="18"/>
  <c r="R102" i="18"/>
  <c r="F102" i="18"/>
  <c r="T96" i="18"/>
  <c r="H96" i="18"/>
  <c r="Y90" i="18"/>
  <c r="M90" i="18"/>
  <c r="Z84" i="18"/>
  <c r="N84" i="18"/>
  <c r="AA78" i="18"/>
  <c r="O78" i="18"/>
  <c r="P72" i="18"/>
  <c r="D72" i="18"/>
  <c r="R66" i="18"/>
  <c r="F66" i="18"/>
  <c r="V60" i="18"/>
  <c r="N60" i="18"/>
  <c r="G60" i="18"/>
  <c r="W54" i="18"/>
  <c r="Q54" i="18"/>
  <c r="K54" i="18"/>
  <c r="E54" i="18"/>
  <c r="X48" i="18"/>
  <c r="R48" i="18"/>
  <c r="L48" i="18"/>
  <c r="F48" i="18"/>
  <c r="Y42" i="18"/>
  <c r="S42" i="18"/>
  <c r="M42" i="18"/>
  <c r="G42" i="18"/>
  <c r="Z36" i="18"/>
  <c r="T36" i="18"/>
  <c r="N36" i="18"/>
  <c r="H36" i="18"/>
  <c r="AA30" i="18"/>
  <c r="U30" i="18"/>
  <c r="O30" i="18"/>
  <c r="I30" i="18"/>
  <c r="V24" i="18"/>
  <c r="P24" i="18"/>
  <c r="J24" i="18"/>
  <c r="D24" i="18"/>
  <c r="W18" i="18"/>
  <c r="Q18" i="18"/>
  <c r="K18" i="18"/>
  <c r="E18" i="18"/>
  <c r="X12" i="18"/>
  <c r="R12" i="18"/>
  <c r="L12" i="18"/>
  <c r="F12" i="18"/>
  <c r="I186" i="18"/>
  <c r="F180" i="18"/>
  <c r="AA162" i="18"/>
  <c r="P156" i="18"/>
  <c r="I150" i="18"/>
  <c r="L144" i="18"/>
  <c r="X138" i="18"/>
  <c r="F138" i="18"/>
  <c r="N132" i="18"/>
  <c r="Z126" i="18"/>
  <c r="H126" i="18"/>
  <c r="O120" i="18"/>
  <c r="V114" i="18"/>
  <c r="D114" i="18"/>
  <c r="X108" i="18"/>
  <c r="L108" i="18"/>
  <c r="Q102" i="18"/>
  <c r="E102" i="18"/>
  <c r="S96" i="18"/>
  <c r="V12" i="18"/>
  <c r="P13" i="18"/>
  <c r="U16" i="18"/>
  <c r="U14" i="18" s="1"/>
  <c r="O18" i="18"/>
  <c r="I19" i="18"/>
  <c r="AA19" i="18"/>
  <c r="N22" i="18"/>
  <c r="N20" i="18" s="1"/>
  <c r="H24" i="18"/>
  <c r="Z24" i="18"/>
  <c r="T25" i="18"/>
  <c r="T28" i="18"/>
  <c r="T26" i="18" s="1"/>
  <c r="N30" i="18"/>
  <c r="H31" i="18"/>
  <c r="Z31" i="18"/>
  <c r="L34" i="18"/>
  <c r="L32" i="18" s="1"/>
  <c r="F36" i="18"/>
  <c r="X36" i="18"/>
  <c r="R37" i="18"/>
  <c r="R40" i="18"/>
  <c r="R38" i="18" s="1"/>
  <c r="L42" i="18"/>
  <c r="F43" i="18"/>
  <c r="X43" i="18"/>
  <c r="J46" i="18"/>
  <c r="J44" i="18" s="1"/>
  <c r="D48" i="18"/>
  <c r="V48" i="18"/>
  <c r="P49" i="18"/>
  <c r="U52" i="18"/>
  <c r="U50" i="18" s="1"/>
  <c r="O54" i="18"/>
  <c r="I55" i="18"/>
  <c r="AA55" i="18"/>
  <c r="N58" i="18"/>
  <c r="L60" i="18"/>
  <c r="J61" i="18"/>
  <c r="Y64" i="18"/>
  <c r="M67" i="18"/>
  <c r="K72" i="18"/>
  <c r="W73" i="18"/>
  <c r="K78" i="18"/>
  <c r="W79" i="18"/>
  <c r="I82" i="18"/>
  <c r="U84" i="18"/>
  <c r="I88" i="18"/>
  <c r="U90" i="18"/>
  <c r="R94" i="18"/>
  <c r="R92" i="18" s="1"/>
  <c r="R97" i="18"/>
  <c r="X98" i="18"/>
  <c r="M102" i="18"/>
  <c r="W109" i="18"/>
  <c r="K115" i="18"/>
  <c r="D121" i="18"/>
  <c r="U126" i="18"/>
  <c r="M132" i="18"/>
  <c r="Y136" i="18"/>
  <c r="Q142" i="18"/>
  <c r="E148" i="18"/>
  <c r="H156" i="18"/>
  <c r="N166" i="18"/>
  <c r="E186" i="18"/>
  <c r="G16" i="17"/>
  <c r="F16" i="17"/>
  <c r="E16" i="17"/>
  <c r="D19" i="17"/>
  <c r="K10" i="18"/>
  <c r="K8" i="18" s="1"/>
  <c r="Q13" i="18"/>
  <c r="Q8" i="18" s="1"/>
  <c r="D16" i="18"/>
  <c r="D14" i="18" s="1"/>
  <c r="V16" i="18"/>
  <c r="V14" i="18" s="1"/>
  <c r="J19" i="18"/>
  <c r="J14" i="18" s="1"/>
  <c r="O22" i="18"/>
  <c r="O20" i="18" s="1"/>
  <c r="U25" i="18"/>
  <c r="U20" i="18" s="1"/>
  <c r="G28" i="18"/>
  <c r="G26" i="18" s="1"/>
  <c r="Y28" i="18"/>
  <c r="Y26" i="18" s="1"/>
  <c r="M31" i="18"/>
  <c r="M26" i="18" s="1"/>
  <c r="M34" i="18"/>
  <c r="M32" i="18" s="1"/>
  <c r="S37" i="18"/>
  <c r="S32" i="18" s="1"/>
  <c r="E40" i="18"/>
  <c r="E38" i="18" s="1"/>
  <c r="W40" i="18"/>
  <c r="W38" i="18" s="1"/>
  <c r="K43" i="18"/>
  <c r="K38" i="18" s="1"/>
  <c r="K46" i="18"/>
  <c r="K44" i="18" s="1"/>
  <c r="Q49" i="18"/>
  <c r="Q44" i="18" s="1"/>
  <c r="D52" i="18"/>
  <c r="D50" i="18" s="1"/>
  <c r="V52" i="18"/>
  <c r="V50" i="18" s="1"/>
  <c r="J55" i="18"/>
  <c r="J50" i="18" s="1"/>
  <c r="P58" i="18"/>
  <c r="M60" i="18"/>
  <c r="L61" i="18"/>
  <c r="E66" i="18"/>
  <c r="E62" i="18" s="1"/>
  <c r="Q67" i="18"/>
  <c r="L72" i="18"/>
  <c r="L68" i="18" s="1"/>
  <c r="X73" i="18"/>
  <c r="J76" i="18"/>
  <c r="J74" i="18" s="1"/>
  <c r="V78" i="18"/>
  <c r="V74" i="18" s="1"/>
  <c r="J82" i="18"/>
  <c r="J80" i="18" s="1"/>
  <c r="V84" i="18"/>
  <c r="V80" i="18" s="1"/>
  <c r="T88" i="18"/>
  <c r="T86" i="18" s="1"/>
  <c r="H91" i="18"/>
  <c r="S94" i="18"/>
  <c r="Y102" i="18"/>
  <c r="K106" i="18"/>
  <c r="K104" i="18" s="1"/>
  <c r="V121" i="18"/>
  <c r="O127" i="18"/>
  <c r="G133" i="18"/>
  <c r="S138" i="18"/>
  <c r="Q140" i="18"/>
  <c r="K144" i="18"/>
  <c r="AA148" i="18"/>
  <c r="T157" i="18"/>
  <c r="Z168" i="18"/>
  <c r="G22" i="17"/>
  <c r="F22" i="17"/>
  <c r="E22" i="17"/>
  <c r="P10" i="18"/>
  <c r="Z187" i="18"/>
  <c r="T187" i="18"/>
  <c r="N187" i="18"/>
  <c r="H187" i="18"/>
  <c r="AA181" i="18"/>
  <c r="U181" i="18"/>
  <c r="O181" i="18"/>
  <c r="I181" i="18"/>
  <c r="V175" i="18"/>
  <c r="P175" i="18"/>
  <c r="J175" i="18"/>
  <c r="D175" i="18"/>
  <c r="W169" i="18"/>
  <c r="Q169" i="18"/>
  <c r="K169" i="18"/>
  <c r="E169" i="18"/>
  <c r="X163" i="18"/>
  <c r="R163" i="18"/>
  <c r="L163" i="18"/>
  <c r="F163" i="18"/>
  <c r="Y157" i="18"/>
  <c r="S157" i="18"/>
  <c r="M157" i="18"/>
  <c r="G157" i="18"/>
  <c r="Z151" i="18"/>
  <c r="T151" i="18"/>
  <c r="N151" i="18"/>
  <c r="H151" i="18"/>
  <c r="Y187" i="18"/>
  <c r="S187" i="18"/>
  <c r="M187" i="18"/>
  <c r="G187" i="18"/>
  <c r="Z181" i="18"/>
  <c r="T181" i="18"/>
  <c r="N181" i="18"/>
  <c r="H181" i="18"/>
  <c r="AA175" i="18"/>
  <c r="U175" i="18"/>
  <c r="O175" i="18"/>
  <c r="I175" i="18"/>
  <c r="V169" i="18"/>
  <c r="P169" i="18"/>
  <c r="J169" i="18"/>
  <c r="D169" i="18"/>
  <c r="W163" i="18"/>
  <c r="Q163" i="18"/>
  <c r="K163" i="18"/>
  <c r="E163" i="18"/>
  <c r="X157" i="18"/>
  <c r="R157" i="18"/>
  <c r="L157" i="18"/>
  <c r="F157" i="18"/>
  <c r="X187" i="18"/>
  <c r="R187" i="18"/>
  <c r="L187" i="18"/>
  <c r="F187" i="18"/>
  <c r="Y181" i="18"/>
  <c r="S181" i="18"/>
  <c r="M181" i="18"/>
  <c r="G181" i="18"/>
  <c r="Z175" i="18"/>
  <c r="T175" i="18"/>
  <c r="N175" i="18"/>
  <c r="H175" i="18"/>
  <c r="AA169" i="18"/>
  <c r="U169" i="18"/>
  <c r="O169" i="18"/>
  <c r="I169" i="18"/>
  <c r="V163" i="18"/>
  <c r="P163" i="18"/>
  <c r="J163" i="18"/>
  <c r="D163" i="18"/>
  <c r="W157" i="18"/>
  <c r="Q157" i="18"/>
  <c r="K157" i="18"/>
  <c r="E157" i="18"/>
  <c r="P187" i="18"/>
  <c r="D187" i="18"/>
  <c r="Q181" i="18"/>
  <c r="E181" i="18"/>
  <c r="S175" i="18"/>
  <c r="G175" i="18"/>
  <c r="G170" i="18" s="1"/>
  <c r="X169" i="18"/>
  <c r="L169" i="18"/>
  <c r="Z163" i="18"/>
  <c r="N163" i="18"/>
  <c r="AA157" i="18"/>
  <c r="O157" i="18"/>
  <c r="AA151" i="18"/>
  <c r="S151" i="18"/>
  <c r="L151" i="18"/>
  <c r="E151" i="18"/>
  <c r="V145" i="18"/>
  <c r="P145" i="18"/>
  <c r="J145" i="18"/>
  <c r="D145" i="18"/>
  <c r="W139" i="18"/>
  <c r="Q139" i="18"/>
  <c r="K139" i="18"/>
  <c r="E139" i="18"/>
  <c r="X133" i="18"/>
  <c r="R133" i="18"/>
  <c r="L133" i="18"/>
  <c r="F133" i="18"/>
  <c r="Y127" i="18"/>
  <c r="S127" i="18"/>
  <c r="M127" i="18"/>
  <c r="G127" i="18"/>
  <c r="Z121" i="18"/>
  <c r="T121" i="18"/>
  <c r="N121" i="18"/>
  <c r="H121" i="18"/>
  <c r="AA115" i="18"/>
  <c r="U115" i="18"/>
  <c r="O115" i="18"/>
  <c r="I115" i="18"/>
  <c r="AA187" i="18"/>
  <c r="O187" i="18"/>
  <c r="P181" i="18"/>
  <c r="D181" i="18"/>
  <c r="R175" i="18"/>
  <c r="R170" i="18" s="1"/>
  <c r="F175" i="18"/>
  <c r="T169" i="18"/>
  <c r="H169" i="18"/>
  <c r="Y163" i="18"/>
  <c r="M163" i="18"/>
  <c r="Z157" i="18"/>
  <c r="N157" i="18"/>
  <c r="Y151" i="18"/>
  <c r="R151" i="18"/>
  <c r="K151" i="18"/>
  <c r="D151" i="18"/>
  <c r="AA145" i="18"/>
  <c r="U145" i="18"/>
  <c r="O145" i="18"/>
  <c r="I145" i="18"/>
  <c r="V139" i="18"/>
  <c r="P139" i="18"/>
  <c r="J139" i="18"/>
  <c r="D139" i="18"/>
  <c r="W133" i="18"/>
  <c r="Q133" i="18"/>
  <c r="K133" i="18"/>
  <c r="E133" i="18"/>
  <c r="X127" i="18"/>
  <c r="R127" i="18"/>
  <c r="L127" i="18"/>
  <c r="F127" i="18"/>
  <c r="Y121" i="18"/>
  <c r="S121" i="18"/>
  <c r="M121" i="18"/>
  <c r="G121" i="18"/>
  <c r="Z115" i="18"/>
  <c r="T115" i="18"/>
  <c r="N115" i="18"/>
  <c r="H115" i="18"/>
  <c r="AA109" i="18"/>
  <c r="U109" i="18"/>
  <c r="O109" i="18"/>
  <c r="I109" i="18"/>
  <c r="V103" i="18"/>
  <c r="P103" i="18"/>
  <c r="J103" i="18"/>
  <c r="D103" i="18"/>
  <c r="W97" i="18"/>
  <c r="Q97" i="18"/>
  <c r="K97" i="18"/>
  <c r="E97" i="18"/>
  <c r="X91" i="18"/>
  <c r="R91" i="18"/>
  <c r="L91" i="18"/>
  <c r="F91" i="18"/>
  <c r="Y85" i="18"/>
  <c r="S85" i="18"/>
  <c r="M85" i="18"/>
  <c r="G85" i="18"/>
  <c r="Z79" i="18"/>
  <c r="T79" i="18"/>
  <c r="N79" i="18"/>
  <c r="H79" i="18"/>
  <c r="AA73" i="18"/>
  <c r="U73" i="18"/>
  <c r="O73" i="18"/>
  <c r="I73" i="18"/>
  <c r="V67" i="18"/>
  <c r="P67" i="18"/>
  <c r="J67" i="18"/>
  <c r="D67" i="18"/>
  <c r="W61" i="18"/>
  <c r="Q61" i="18"/>
  <c r="K61" i="18"/>
  <c r="W187" i="18"/>
  <c r="K187" i="18"/>
  <c r="X181" i="18"/>
  <c r="L181" i="18"/>
  <c r="Q175" i="18"/>
  <c r="E175" i="18"/>
  <c r="S169" i="18"/>
  <c r="G169" i="18"/>
  <c r="U163" i="18"/>
  <c r="I163" i="18"/>
  <c r="V157" i="18"/>
  <c r="V152" i="18" s="1"/>
  <c r="J157" i="18"/>
  <c r="J152" i="18" s="1"/>
  <c r="X151" i="18"/>
  <c r="Q151" i="18"/>
  <c r="J151" i="18"/>
  <c r="Z145" i="18"/>
  <c r="T145" i="18"/>
  <c r="N145" i="18"/>
  <c r="H145" i="18"/>
  <c r="AA139" i="18"/>
  <c r="U139" i="18"/>
  <c r="O139" i="18"/>
  <c r="I139" i="18"/>
  <c r="V133" i="18"/>
  <c r="P133" i="18"/>
  <c r="J133" i="18"/>
  <c r="D133" i="18"/>
  <c r="W127" i="18"/>
  <c r="Q127" i="18"/>
  <c r="K127" i="18"/>
  <c r="E127" i="18"/>
  <c r="X121" i="18"/>
  <c r="R121" i="18"/>
  <c r="L121" i="18"/>
  <c r="F121" i="18"/>
  <c r="Y115" i="18"/>
  <c r="S115" i="18"/>
  <c r="M115" i="18"/>
  <c r="G115" i="18"/>
  <c r="Z109" i="18"/>
  <c r="T109" i="18"/>
  <c r="N109" i="18"/>
  <c r="H109" i="18"/>
  <c r="AA103" i="18"/>
  <c r="U103" i="18"/>
  <c r="O103" i="18"/>
  <c r="I103" i="18"/>
  <c r="V97" i="18"/>
  <c r="P97" i="18"/>
  <c r="J97" i="18"/>
  <c r="D97" i="18"/>
  <c r="W91" i="18"/>
  <c r="Q91" i="18"/>
  <c r="K91" i="18"/>
  <c r="E91" i="18"/>
  <c r="X85" i="18"/>
  <c r="R85" i="18"/>
  <c r="L85" i="18"/>
  <c r="F85" i="18"/>
  <c r="Y79" i="18"/>
  <c r="S79" i="18"/>
  <c r="M79" i="18"/>
  <c r="G79" i="18"/>
  <c r="Z73" i="18"/>
  <c r="T73" i="18"/>
  <c r="N73" i="18"/>
  <c r="H73" i="18"/>
  <c r="AA67" i="18"/>
  <c r="U67" i="18"/>
  <c r="O67" i="18"/>
  <c r="I67" i="18"/>
  <c r="V187" i="18"/>
  <c r="J187" i="18"/>
  <c r="J182" i="18" s="1"/>
  <c r="W181" i="18"/>
  <c r="K181" i="18"/>
  <c r="Y175" i="18"/>
  <c r="M175" i="18"/>
  <c r="M170" i="18" s="1"/>
  <c r="R169" i="18"/>
  <c r="F169" i="18"/>
  <c r="F164" i="18" s="1"/>
  <c r="T163" i="18"/>
  <c r="H163" i="18"/>
  <c r="U157" i="18"/>
  <c r="I157" i="18"/>
  <c r="W151" i="18"/>
  <c r="P151" i="18"/>
  <c r="I151" i="18"/>
  <c r="Y145" i="18"/>
  <c r="S145" i="18"/>
  <c r="M145" i="18"/>
  <c r="G145" i="18"/>
  <c r="Z139" i="18"/>
  <c r="T139" i="18"/>
  <c r="N139" i="18"/>
  <c r="H139" i="18"/>
  <c r="AA133" i="18"/>
  <c r="U133" i="18"/>
  <c r="O133" i="18"/>
  <c r="I133" i="18"/>
  <c r="V127" i="18"/>
  <c r="P127" i="18"/>
  <c r="J127" i="18"/>
  <c r="D127" i="18"/>
  <c r="W121" i="18"/>
  <c r="Q121" i="18"/>
  <c r="K121" i="18"/>
  <c r="E121" i="18"/>
  <c r="X115" i="18"/>
  <c r="R115" i="18"/>
  <c r="L115" i="18"/>
  <c r="F115" i="18"/>
  <c r="Y109" i="18"/>
  <c r="S109" i="18"/>
  <c r="M109" i="18"/>
  <c r="G109" i="18"/>
  <c r="Z103" i="18"/>
  <c r="T103" i="18"/>
  <c r="N103" i="18"/>
  <c r="H103" i="18"/>
  <c r="AA97" i="18"/>
  <c r="U97" i="18"/>
  <c r="O97" i="18"/>
  <c r="I97" i="18"/>
  <c r="V91" i="18"/>
  <c r="P91" i="18"/>
  <c r="J91" i="18"/>
  <c r="D91" i="18"/>
  <c r="W85" i="18"/>
  <c r="Q85" i="18"/>
  <c r="K85" i="18"/>
  <c r="E85" i="18"/>
  <c r="X79" i="18"/>
  <c r="R79" i="18"/>
  <c r="L79" i="18"/>
  <c r="F79" i="18"/>
  <c r="Y73" i="18"/>
  <c r="S73" i="18"/>
  <c r="M73" i="18"/>
  <c r="G73" i="18"/>
  <c r="Z67" i="18"/>
  <c r="T67" i="18"/>
  <c r="N67" i="18"/>
  <c r="H67" i="18"/>
  <c r="AA61" i="18"/>
  <c r="U61" i="18"/>
  <c r="O61" i="18"/>
  <c r="I61" i="18"/>
  <c r="I187" i="18"/>
  <c r="F181" i="18"/>
  <c r="AA163" i="18"/>
  <c r="P157" i="18"/>
  <c r="U151" i="18"/>
  <c r="R145" i="18"/>
  <c r="L139" i="18"/>
  <c r="T133" i="18"/>
  <c r="N127" i="18"/>
  <c r="N122" i="18" s="1"/>
  <c r="U121" i="18"/>
  <c r="J115" i="18"/>
  <c r="V109" i="18"/>
  <c r="J109" i="18"/>
  <c r="J104" i="18" s="1"/>
  <c r="X103" i="18"/>
  <c r="L103" i="18"/>
  <c r="Z97" i="18"/>
  <c r="N97" i="18"/>
  <c r="N92" i="18" s="1"/>
  <c r="S91" i="18"/>
  <c r="G91" i="18"/>
  <c r="T85" i="18"/>
  <c r="H85" i="18"/>
  <c r="U79" i="18"/>
  <c r="U74" i="18" s="1"/>
  <c r="I79" i="18"/>
  <c r="I74" i="18" s="1"/>
  <c r="V73" i="18"/>
  <c r="J73" i="18"/>
  <c r="J68" i="18" s="1"/>
  <c r="X67" i="18"/>
  <c r="L67" i="18"/>
  <c r="Z61" i="18"/>
  <c r="R61" i="18"/>
  <c r="H61" i="18"/>
  <c r="Z55" i="18"/>
  <c r="T55" i="18"/>
  <c r="N55" i="18"/>
  <c r="H55" i="18"/>
  <c r="AA49" i="18"/>
  <c r="U49" i="18"/>
  <c r="O49" i="18"/>
  <c r="I49" i="18"/>
  <c r="V43" i="18"/>
  <c r="P43" i="18"/>
  <c r="J43" i="18"/>
  <c r="D43" i="18"/>
  <c r="W37" i="18"/>
  <c r="Q37" i="18"/>
  <c r="K37" i="18"/>
  <c r="E37" i="18"/>
  <c r="X31" i="18"/>
  <c r="R31" i="18"/>
  <c r="L31" i="18"/>
  <c r="F31" i="18"/>
  <c r="Y25" i="18"/>
  <c r="S25" i="18"/>
  <c r="M25" i="18"/>
  <c r="G25" i="18"/>
  <c r="Z19" i="18"/>
  <c r="T19" i="18"/>
  <c r="N19" i="18"/>
  <c r="H19" i="18"/>
  <c r="AA13" i="18"/>
  <c r="U13" i="18"/>
  <c r="O13" i="18"/>
  <c r="I13" i="18"/>
  <c r="E187" i="18"/>
  <c r="E182" i="18" s="1"/>
  <c r="Z169" i="18"/>
  <c r="S163" i="18"/>
  <c r="H157" i="18"/>
  <c r="O151" i="18"/>
  <c r="Q145" i="18"/>
  <c r="Y139" i="18"/>
  <c r="Y134" i="18" s="1"/>
  <c r="G139" i="18"/>
  <c r="S133" i="18"/>
  <c r="AA127" i="18"/>
  <c r="I127" i="18"/>
  <c r="P121" i="18"/>
  <c r="W115" i="18"/>
  <c r="E115" i="18"/>
  <c r="R109" i="18"/>
  <c r="F109" i="18"/>
  <c r="W103" i="18"/>
  <c r="K103" i="18"/>
  <c r="Y97" i="18"/>
  <c r="Y92" i="18" s="1"/>
  <c r="M97" i="18"/>
  <c r="M92" i="18" s="1"/>
  <c r="AA91" i="18"/>
  <c r="O91" i="18"/>
  <c r="P85" i="18"/>
  <c r="D85" i="18"/>
  <c r="Q79" i="18"/>
  <c r="E79" i="18"/>
  <c r="R73" i="18"/>
  <c r="F73" i="18"/>
  <c r="W67" i="18"/>
  <c r="K67" i="18"/>
  <c r="Y61" i="18"/>
  <c r="P61" i="18"/>
  <c r="G61" i="18"/>
  <c r="Y55" i="18"/>
  <c r="S55" i="18"/>
  <c r="M55" i="18"/>
  <c r="G55" i="18"/>
  <c r="Z49" i="18"/>
  <c r="T49" i="18"/>
  <c r="N49" i="18"/>
  <c r="H49" i="18"/>
  <c r="AA43" i="18"/>
  <c r="U43" i="18"/>
  <c r="O43" i="18"/>
  <c r="I43" i="18"/>
  <c r="V37" i="18"/>
  <c r="P37" i="18"/>
  <c r="J37" i="18"/>
  <c r="D37" i="18"/>
  <c r="W31" i="18"/>
  <c r="Q31" i="18"/>
  <c r="K31" i="18"/>
  <c r="E31" i="18"/>
  <c r="X25" i="18"/>
  <c r="R25" i="18"/>
  <c r="L25" i="18"/>
  <c r="F25" i="18"/>
  <c r="Y19" i="18"/>
  <c r="S19" i="18"/>
  <c r="M19" i="18"/>
  <c r="G19" i="18"/>
  <c r="Z13" i="18"/>
  <c r="T13" i="18"/>
  <c r="N13" i="18"/>
  <c r="H13" i="18"/>
  <c r="X175" i="18"/>
  <c r="Y169" i="18"/>
  <c r="O163" i="18"/>
  <c r="D157" i="18"/>
  <c r="M151" i="18"/>
  <c r="L145" i="18"/>
  <c r="X139" i="18"/>
  <c r="F139" i="18"/>
  <c r="F134" i="18" s="1"/>
  <c r="N133" i="18"/>
  <c r="Z127" i="18"/>
  <c r="H127" i="18"/>
  <c r="O121" i="18"/>
  <c r="V115" i="18"/>
  <c r="D115" i="18"/>
  <c r="Q109" i="18"/>
  <c r="E109" i="18"/>
  <c r="S103" i="18"/>
  <c r="G103" i="18"/>
  <c r="X97" i="18"/>
  <c r="L97" i="18"/>
  <c r="L92" i="18" s="1"/>
  <c r="Z91" i="18"/>
  <c r="N91" i="18"/>
  <c r="AA85" i="18"/>
  <c r="O85" i="18"/>
  <c r="P79" i="18"/>
  <c r="D79" i="18"/>
  <c r="Q73" i="18"/>
  <c r="E73" i="18"/>
  <c r="S67" i="18"/>
  <c r="G67" i="18"/>
  <c r="G62" i="18" s="1"/>
  <c r="X61" i="18"/>
  <c r="N61" i="18"/>
  <c r="F61" i="18"/>
  <c r="X55" i="18"/>
  <c r="R55" i="18"/>
  <c r="L55" i="18"/>
  <c r="F55" i="18"/>
  <c r="Y49" i="18"/>
  <c r="S49" i="18"/>
  <c r="M49" i="18"/>
  <c r="G49" i="18"/>
  <c r="Z43" i="18"/>
  <c r="T43" i="18"/>
  <c r="N43" i="18"/>
  <c r="H43" i="18"/>
  <c r="AA37" i="18"/>
  <c r="U37" i="18"/>
  <c r="O37" i="18"/>
  <c r="I37" i="18"/>
  <c r="V31" i="18"/>
  <c r="P31" i="18"/>
  <c r="J31" i="18"/>
  <c r="D31" i="18"/>
  <c r="W25" i="18"/>
  <c r="Q25" i="18"/>
  <c r="K25" i="18"/>
  <c r="E25" i="18"/>
  <c r="X19" i="18"/>
  <c r="R19" i="18"/>
  <c r="L19" i="18"/>
  <c r="F19" i="18"/>
  <c r="Y13" i="18"/>
  <c r="S13" i="18"/>
  <c r="M13" i="18"/>
  <c r="G13" i="18"/>
  <c r="V181" i="18"/>
  <c r="W175" i="18"/>
  <c r="N169" i="18"/>
  <c r="G163" i="18"/>
  <c r="G151" i="18"/>
  <c r="K145" i="18"/>
  <c r="S139" i="18"/>
  <c r="M133" i="18"/>
  <c r="U127" i="18"/>
  <c r="J121" i="18"/>
  <c r="Q115" i="18"/>
  <c r="Q110" i="18" s="1"/>
  <c r="P109" i="18"/>
  <c r="D109" i="18"/>
  <c r="R103" i="18"/>
  <c r="F103" i="18"/>
  <c r="T97" i="18"/>
  <c r="H97" i="18"/>
  <c r="Y91" i="18"/>
  <c r="M91" i="18"/>
  <c r="Z85" i="18"/>
  <c r="N85" i="18"/>
  <c r="AA79" i="18"/>
  <c r="O79" i="18"/>
  <c r="P73" i="18"/>
  <c r="D73" i="18"/>
  <c r="R67" i="18"/>
  <c r="F67" i="18"/>
  <c r="V61" i="18"/>
  <c r="M61" i="18"/>
  <c r="E61" i="18"/>
  <c r="W55" i="18"/>
  <c r="Q55" i="18"/>
  <c r="K55" i="18"/>
  <c r="E55" i="18"/>
  <c r="X49" i="18"/>
  <c r="R49" i="18"/>
  <c r="L49" i="18"/>
  <c r="F49" i="18"/>
  <c r="Y43" i="18"/>
  <c r="S43" i="18"/>
  <c r="M43" i="18"/>
  <c r="G43" i="18"/>
  <c r="Z37" i="18"/>
  <c r="T37" i="18"/>
  <c r="N37" i="18"/>
  <c r="H37" i="18"/>
  <c r="AA31" i="18"/>
  <c r="U31" i="18"/>
  <c r="O31" i="18"/>
  <c r="I31" i="18"/>
  <c r="V25" i="18"/>
  <c r="P25" i="18"/>
  <c r="J25" i="18"/>
  <c r="D25" i="18"/>
  <c r="W19" i="18"/>
  <c r="Q19" i="18"/>
  <c r="K19" i="18"/>
  <c r="E19" i="18"/>
  <c r="X13" i="18"/>
  <c r="R13" i="18"/>
  <c r="L13" i="18"/>
  <c r="F13" i="18"/>
  <c r="U187" i="18"/>
  <c r="R181" i="18"/>
  <c r="L175" i="18"/>
  <c r="M169" i="18"/>
  <c r="F151" i="18"/>
  <c r="X145" i="18"/>
  <c r="F145" i="18"/>
  <c r="R139" i="18"/>
  <c r="Z133" i="18"/>
  <c r="H133" i="18"/>
  <c r="T127" i="18"/>
  <c r="AA121" i="18"/>
  <c r="I121" i="18"/>
  <c r="P115" i="18"/>
  <c r="X109" i="18"/>
  <c r="L109" i="18"/>
  <c r="Q103" i="18"/>
  <c r="E103" i="18"/>
  <c r="S97" i="18"/>
  <c r="G97" i="18"/>
  <c r="V13" i="18"/>
  <c r="I16" i="18"/>
  <c r="AA16" i="18"/>
  <c r="AA14" i="18" s="1"/>
  <c r="O19" i="18"/>
  <c r="T22" i="18"/>
  <c r="T20" i="18" s="1"/>
  <c r="H25" i="18"/>
  <c r="Z25" i="18"/>
  <c r="H28" i="18"/>
  <c r="H26" i="18" s="1"/>
  <c r="Z28" i="18"/>
  <c r="N31" i="18"/>
  <c r="R34" i="18"/>
  <c r="R32" i="18" s="1"/>
  <c r="F37" i="18"/>
  <c r="X37" i="18"/>
  <c r="F40" i="18"/>
  <c r="F38" i="18" s="1"/>
  <c r="X40" i="18"/>
  <c r="L43" i="18"/>
  <c r="P46" i="18"/>
  <c r="P44" i="18" s="1"/>
  <c r="D49" i="18"/>
  <c r="V49" i="18"/>
  <c r="I52" i="18"/>
  <c r="AA52" i="18"/>
  <c r="AA50" i="18" s="1"/>
  <c r="O55" i="18"/>
  <c r="V58" i="18"/>
  <c r="S60" i="18"/>
  <c r="S61" i="18"/>
  <c r="M66" i="18"/>
  <c r="Y67" i="18"/>
  <c r="K70" i="18"/>
  <c r="K68" i="18" s="1"/>
  <c r="W72" i="18"/>
  <c r="K76" i="18"/>
  <c r="K74" i="18" s="1"/>
  <c r="W78" i="18"/>
  <c r="U82" i="18"/>
  <c r="I85" i="18"/>
  <c r="G86" i="18"/>
  <c r="U88" i="18"/>
  <c r="I91" i="18"/>
  <c r="F96" i="18"/>
  <c r="M103" i="18"/>
  <c r="W106" i="18"/>
  <c r="W104" i="18" s="1"/>
  <c r="Y133" i="18"/>
  <c r="M139" i="18"/>
  <c r="E145" i="18"/>
  <c r="X150" i="18"/>
  <c r="V178" i="18"/>
  <c r="V176" i="18" s="1"/>
  <c r="Y170" i="18"/>
  <c r="E19" i="17"/>
  <c r="D18" i="17"/>
  <c r="F19" i="17"/>
  <c r="D24" i="17"/>
  <c r="D23" i="17" s="1"/>
  <c r="D39" i="17" s="1"/>
  <c r="I48" i="17" s="1"/>
  <c r="H158" i="18"/>
  <c r="E12" i="17"/>
  <c r="E18" i="17"/>
  <c r="G19" i="17"/>
  <c r="L176" i="18"/>
  <c r="B611" i="8"/>
  <c r="B581" i="8"/>
  <c r="B551" i="8"/>
  <c r="B521" i="8"/>
  <c r="B491" i="8"/>
  <c r="B471" i="8"/>
  <c r="B453" i="8"/>
  <c r="B423" i="8"/>
  <c r="B393" i="8"/>
  <c r="B363" i="8"/>
  <c r="B295" i="8"/>
  <c r="B265" i="8"/>
  <c r="B235" i="8"/>
  <c r="B225" i="8"/>
  <c r="B215" i="8"/>
  <c r="B205" i="8"/>
  <c r="B195" i="8"/>
  <c r="B185" i="8"/>
  <c r="B175" i="8"/>
  <c r="B165" i="8"/>
  <c r="B147" i="8"/>
  <c r="B117" i="8"/>
  <c r="B107" i="8"/>
  <c r="B606" i="8"/>
  <c r="B576" i="8"/>
  <c r="B546" i="8"/>
  <c r="B516" i="8"/>
  <c r="B486" i="8"/>
  <c r="B448" i="8"/>
  <c r="B418" i="8"/>
  <c r="B388" i="8"/>
  <c r="B358" i="8"/>
  <c r="B290" i="8"/>
  <c r="B260" i="8"/>
  <c r="B142" i="8"/>
  <c r="B102" i="8"/>
  <c r="B72" i="8"/>
  <c r="B601" i="8"/>
  <c r="B571" i="8"/>
  <c r="B541" i="8"/>
  <c r="B511" i="8"/>
  <c r="B481" i="8"/>
  <c r="B443" i="8"/>
  <c r="B413" i="8"/>
  <c r="B383" i="8"/>
  <c r="B353" i="8"/>
  <c r="B343" i="8"/>
  <c r="B333" i="8"/>
  <c r="B323" i="8"/>
  <c r="B285" i="8"/>
  <c r="B255" i="8"/>
  <c r="B137" i="8"/>
  <c r="B97" i="8"/>
  <c r="B67" i="8"/>
  <c r="B596" i="8"/>
  <c r="B566" i="8"/>
  <c r="B536" i="8"/>
  <c r="B506" i="8"/>
  <c r="B476" i="8"/>
  <c r="B438" i="8"/>
  <c r="B408" i="8"/>
  <c r="B378" i="8"/>
  <c r="B313" i="8"/>
  <c r="B280" i="8"/>
  <c r="B250" i="8"/>
  <c r="B230" i="8"/>
  <c r="B220" i="8"/>
  <c r="B210" i="8"/>
  <c r="B200" i="8"/>
  <c r="B190" i="8"/>
  <c r="B180" i="8"/>
  <c r="B170" i="8"/>
  <c r="B132" i="8"/>
  <c r="B92" i="8"/>
  <c r="B591" i="8"/>
  <c r="B501" i="8"/>
  <c r="B458" i="8"/>
  <c r="B368" i="8"/>
  <c r="B245" i="8"/>
  <c r="B160" i="8"/>
  <c r="B87" i="8"/>
  <c r="B62" i="8"/>
  <c r="B47" i="8"/>
  <c r="B17" i="8"/>
  <c r="B586" i="8"/>
  <c r="B496" i="8"/>
  <c r="B433" i="8"/>
  <c r="B240" i="8"/>
  <c r="B152" i="8"/>
  <c r="B82" i="8"/>
  <c r="B42" i="8"/>
  <c r="B12" i="8"/>
  <c r="B561" i="8"/>
  <c r="B428" i="8"/>
  <c r="B338" i="8"/>
  <c r="B318" i="8"/>
  <c r="B305" i="8"/>
  <c r="B127" i="8"/>
  <c r="B77" i="8"/>
  <c r="B37" i="8"/>
  <c r="B556" i="8"/>
  <c r="B403" i="8"/>
  <c r="B300" i="8"/>
  <c r="B122" i="8"/>
  <c r="B32" i="8"/>
  <c r="B531" i="8"/>
  <c r="B398" i="8"/>
  <c r="B275" i="8"/>
  <c r="B57" i="8"/>
  <c r="B27" i="8"/>
  <c r="B526" i="8"/>
  <c r="B112" i="8"/>
  <c r="B466" i="8"/>
  <c r="B348" i="8"/>
  <c r="B328" i="8"/>
  <c r="D80" i="4"/>
  <c r="D52" i="4"/>
  <c r="G468" i="5"/>
  <c r="N473" i="5"/>
  <c r="G478" i="6"/>
  <c r="F483" i="6"/>
  <c r="AA488" i="6"/>
  <c r="M498" i="6"/>
  <c r="F508" i="6"/>
  <c r="L22" i="7"/>
  <c r="G621" i="5"/>
  <c r="G620" i="5" s="1"/>
  <c r="D620" i="5"/>
  <c r="G24" i="4"/>
  <c r="G52" i="4" s="1"/>
  <c r="M16" i="5"/>
  <c r="J26" i="5"/>
  <c r="F42" i="5"/>
  <c r="E51" i="5"/>
  <c r="O468" i="5"/>
  <c r="Z613" i="6"/>
  <c r="Z523" i="6"/>
  <c r="V518" i="6"/>
  <c r="D518" i="6"/>
  <c r="K513" i="6"/>
  <c r="W508" i="6"/>
  <c r="E508" i="6"/>
  <c r="M503" i="6"/>
  <c r="Y498" i="6"/>
  <c r="G498" i="6"/>
  <c r="O493" i="6"/>
  <c r="V488" i="6"/>
  <c r="D488" i="6"/>
  <c r="P483" i="6"/>
  <c r="D483" i="6"/>
  <c r="R478" i="6"/>
  <c r="F478" i="6"/>
  <c r="T473" i="6"/>
  <c r="H473" i="6"/>
  <c r="Y468" i="6"/>
  <c r="M468" i="6"/>
  <c r="Y528" i="6"/>
  <c r="T523" i="6"/>
  <c r="U518" i="6"/>
  <c r="J513" i="6"/>
  <c r="R508" i="6"/>
  <c r="L503" i="6"/>
  <c r="T498" i="6"/>
  <c r="N493" i="6"/>
  <c r="U488" i="6"/>
  <c r="L483" i="6"/>
  <c r="Q478" i="6"/>
  <c r="E478" i="6"/>
  <c r="S473" i="6"/>
  <c r="G473" i="6"/>
  <c r="U468" i="6"/>
  <c r="I468" i="6"/>
  <c r="X533" i="6"/>
  <c r="S528" i="6"/>
  <c r="N523" i="6"/>
  <c r="P518" i="6"/>
  <c r="W513" i="6"/>
  <c r="E513" i="6"/>
  <c r="Q508" i="6"/>
  <c r="Y503" i="6"/>
  <c r="G503" i="6"/>
  <c r="S498" i="6"/>
  <c r="AA493" i="6"/>
  <c r="I493" i="6"/>
  <c r="P488" i="6"/>
  <c r="W483" i="6"/>
  <c r="K483" i="6"/>
  <c r="Y478" i="6"/>
  <c r="M478" i="6"/>
  <c r="R473" i="6"/>
  <c r="F473" i="6"/>
  <c r="T468" i="6"/>
  <c r="H468" i="6"/>
  <c r="R533" i="6"/>
  <c r="M528" i="6"/>
  <c r="H523" i="6"/>
  <c r="O518" i="6"/>
  <c r="V513" i="6"/>
  <c r="D513" i="6"/>
  <c r="L508" i="6"/>
  <c r="X503" i="6"/>
  <c r="F503" i="6"/>
  <c r="N498" i="6"/>
  <c r="Z493" i="6"/>
  <c r="H493" i="6"/>
  <c r="O488" i="6"/>
  <c r="V483" i="6"/>
  <c r="J483" i="6"/>
  <c r="X478" i="6"/>
  <c r="L478" i="6"/>
  <c r="Z473" i="6"/>
  <c r="N473" i="6"/>
  <c r="S468" i="6"/>
  <c r="G468" i="6"/>
  <c r="L473" i="6"/>
  <c r="K478" i="6"/>
  <c r="Q483" i="6"/>
  <c r="Z498" i="6"/>
  <c r="K508" i="6"/>
  <c r="I518" i="6"/>
  <c r="B7" i="8"/>
  <c r="B373" i="8"/>
  <c r="Z613" i="5"/>
  <c r="Z611" i="5" s="1"/>
  <c r="V483" i="5"/>
  <c r="Q478" i="5"/>
  <c r="X473" i="5"/>
  <c r="L473" i="5"/>
  <c r="Z468" i="5"/>
  <c r="N468" i="5"/>
  <c r="P483" i="5"/>
  <c r="K478" i="5"/>
  <c r="T473" i="5"/>
  <c r="H473" i="5"/>
  <c r="Y468" i="5"/>
  <c r="M468" i="5"/>
  <c r="J483" i="5"/>
  <c r="E478" i="5"/>
  <c r="S473" i="5"/>
  <c r="G473" i="5"/>
  <c r="U468" i="5"/>
  <c r="I468" i="5"/>
  <c r="D483" i="5"/>
  <c r="R473" i="5"/>
  <c r="F473" i="5"/>
  <c r="T468" i="5"/>
  <c r="H468" i="5"/>
  <c r="D87" i="4"/>
  <c r="D76" i="4"/>
  <c r="D92" i="4"/>
  <c r="D43" i="4"/>
  <c r="D25" i="4"/>
  <c r="G50" i="4"/>
  <c r="F50" i="4"/>
  <c r="R16" i="5"/>
  <c r="W26" i="5"/>
  <c r="D31" i="5"/>
  <c r="M37" i="5"/>
  <c r="L46" i="5"/>
  <c r="S468" i="5"/>
  <c r="Z473" i="5"/>
  <c r="N468" i="6"/>
  <c r="M473" i="6"/>
  <c r="S478" i="6"/>
  <c r="R483" i="6"/>
  <c r="T493" i="6"/>
  <c r="X508" i="6"/>
  <c r="J518" i="6"/>
  <c r="F533" i="6"/>
  <c r="R17" i="7"/>
  <c r="M473" i="5"/>
  <c r="E15" i="3"/>
  <c r="G15" i="3"/>
  <c r="X12" i="5"/>
  <c r="E81" i="4"/>
  <c r="E53" i="4"/>
  <c r="E20" i="4"/>
  <c r="E71" i="4"/>
  <c r="E50" i="4"/>
  <c r="E87" i="4"/>
  <c r="Z615" i="5"/>
  <c r="F46" i="5"/>
  <c r="M41" i="5"/>
  <c r="Z36" i="5"/>
  <c r="H36" i="5"/>
  <c r="H32" i="5" s="1"/>
  <c r="U31" i="5"/>
  <c r="V26" i="5"/>
  <c r="D26" i="5"/>
  <c r="X21" i="5"/>
  <c r="F21" i="5"/>
  <c r="L16" i="5"/>
  <c r="N11" i="5"/>
  <c r="G41" i="5"/>
  <c r="G37" i="5" s="1"/>
  <c r="U36" i="5"/>
  <c r="P31" i="5"/>
  <c r="Q26" i="5"/>
  <c r="W21" i="5"/>
  <c r="E21" i="5"/>
  <c r="Y16" i="5"/>
  <c r="G16" i="5"/>
  <c r="M11" i="5"/>
  <c r="M7" i="5" s="1"/>
  <c r="W51" i="5"/>
  <c r="T36" i="5"/>
  <c r="O31" i="5"/>
  <c r="O27" i="5" s="1"/>
  <c r="P26" i="5"/>
  <c r="P22" i="5" s="1"/>
  <c r="R21" i="5"/>
  <c r="R17" i="5" s="1"/>
  <c r="X16" i="5"/>
  <c r="F16" i="5"/>
  <c r="F12" i="5" s="1"/>
  <c r="Z11" i="5"/>
  <c r="Z7" i="5" s="1"/>
  <c r="H11" i="5"/>
  <c r="H7" i="5" s="1"/>
  <c r="Q51" i="5"/>
  <c r="X46" i="5"/>
  <c r="O36" i="5"/>
  <c r="J31" i="5"/>
  <c r="K26" i="5"/>
  <c r="Q21" i="5"/>
  <c r="Q17" i="5" s="1"/>
  <c r="S16" i="5"/>
  <c r="S12" i="5" s="1"/>
  <c r="Y11" i="5"/>
  <c r="G11" i="5"/>
  <c r="I31" i="5"/>
  <c r="I36" i="5"/>
  <c r="S41" i="5"/>
  <c r="R46" i="5"/>
  <c r="AA468" i="5"/>
  <c r="O468" i="6"/>
  <c r="X473" i="6"/>
  <c r="W478" i="6"/>
  <c r="U493" i="6"/>
  <c r="R503" i="6"/>
  <c r="AA518" i="6"/>
  <c r="L533" i="6"/>
  <c r="B270" i="8"/>
  <c r="G78" i="4"/>
  <c r="J27" i="5"/>
  <c r="E36" i="4"/>
  <c r="S11" i="5"/>
  <c r="K21" i="5"/>
  <c r="K22" i="5"/>
  <c r="V31" i="5"/>
  <c r="N36" i="5"/>
  <c r="Y41" i="5"/>
  <c r="W478" i="5"/>
  <c r="Z468" i="6"/>
  <c r="Y473" i="6"/>
  <c r="I488" i="6"/>
  <c r="S503" i="6"/>
  <c r="P513" i="6"/>
  <c r="N9" i="5"/>
  <c r="G14" i="5"/>
  <c r="Y14" i="5"/>
  <c r="E19" i="5"/>
  <c r="E17" i="5" s="1"/>
  <c r="W19" i="5"/>
  <c r="Q24" i="5"/>
  <c r="P29" i="5"/>
  <c r="P27" i="5" s="1"/>
  <c r="N34" i="5"/>
  <c r="S39" i="5"/>
  <c r="S37" i="5" s="1"/>
  <c r="L44" i="5"/>
  <c r="L42" i="5" s="1"/>
  <c r="E49" i="5"/>
  <c r="E47" i="5" s="1"/>
  <c r="T162" i="5"/>
  <c r="L167" i="5"/>
  <c r="R172" i="5"/>
  <c r="J177" i="5"/>
  <c r="U182" i="5"/>
  <c r="N187" i="5"/>
  <c r="F197" i="5"/>
  <c r="I315" i="5"/>
  <c r="U315" i="5"/>
  <c r="G320" i="5"/>
  <c r="S320" i="5"/>
  <c r="E325" i="5"/>
  <c r="Q325" i="5"/>
  <c r="Q330" i="5"/>
  <c r="J335" i="5"/>
  <c r="G345" i="5"/>
  <c r="S162" i="6"/>
  <c r="G167" i="6"/>
  <c r="Y167" i="6"/>
  <c r="Q172" i="6"/>
  <c r="E177" i="6"/>
  <c r="W177" i="6"/>
  <c r="P182" i="6"/>
  <c r="I187" i="6"/>
  <c r="AA187" i="6"/>
  <c r="S192" i="6"/>
  <c r="G197" i="6"/>
  <c r="Y197" i="6"/>
  <c r="Q202" i="6"/>
  <c r="E207" i="6"/>
  <c r="W207" i="6"/>
  <c r="P212" i="6"/>
  <c r="N217" i="6"/>
  <c r="S222" i="6"/>
  <c r="X227" i="6"/>
  <c r="M315" i="6"/>
  <c r="Y315" i="6"/>
  <c r="H320" i="6"/>
  <c r="T320" i="6"/>
  <c r="F325" i="6"/>
  <c r="X325" i="6"/>
  <c r="P330" i="6"/>
  <c r="I335" i="6"/>
  <c r="AA335" i="6"/>
  <c r="T340" i="6"/>
  <c r="H345" i="6"/>
  <c r="Z345" i="6"/>
  <c r="R350" i="6"/>
  <c r="F355" i="6"/>
  <c r="X355" i="6"/>
  <c r="P360" i="6"/>
  <c r="I365" i="6"/>
  <c r="AA365" i="6"/>
  <c r="T370" i="6"/>
  <c r="H375" i="6"/>
  <c r="Z375" i="6"/>
  <c r="D390" i="6"/>
  <c r="O395" i="6"/>
  <c r="AA154" i="7"/>
  <c r="AA34" i="7"/>
  <c r="V29" i="7"/>
  <c r="U34" i="7"/>
  <c r="U32" i="7" s="1"/>
  <c r="Q29" i="7"/>
  <c r="Q27" i="7" s="1"/>
  <c r="O34" i="7"/>
  <c r="U9" i="7"/>
  <c r="N11" i="7"/>
  <c r="N7" i="7" s="1"/>
  <c r="N14" i="7"/>
  <c r="N12" i="7" s="1"/>
  <c r="H16" i="7"/>
  <c r="H12" i="7" s="1"/>
  <c r="Z16" i="7"/>
  <c r="Z12" i="7" s="1"/>
  <c r="L19" i="7"/>
  <c r="F21" i="7"/>
  <c r="F17" i="7" s="1"/>
  <c r="X21" i="7"/>
  <c r="X17" i="7" s="1"/>
  <c r="F24" i="7"/>
  <c r="X24" i="7"/>
  <c r="R26" i="7"/>
  <c r="R22" i="7" s="1"/>
  <c r="D29" i="7"/>
  <c r="D31" i="7"/>
  <c r="X613" i="7"/>
  <c r="T613" i="7"/>
  <c r="AA608" i="7"/>
  <c r="I608" i="7"/>
  <c r="O603" i="7"/>
  <c r="V598" i="7"/>
  <c r="D598" i="7"/>
  <c r="K593" i="7"/>
  <c r="R588" i="7"/>
  <c r="Y583" i="7"/>
  <c r="G583" i="7"/>
  <c r="N578" i="7"/>
  <c r="U573" i="7"/>
  <c r="J568" i="7"/>
  <c r="Q563" i="7"/>
  <c r="X558" i="7"/>
  <c r="F558" i="7"/>
  <c r="M553" i="7"/>
  <c r="T548" i="7"/>
  <c r="AA543" i="7"/>
  <c r="I543" i="7"/>
  <c r="P538" i="7"/>
  <c r="W533" i="7"/>
  <c r="E533" i="7"/>
  <c r="L528" i="7"/>
  <c r="S523" i="7"/>
  <c r="Z518" i="7"/>
  <c r="H518" i="7"/>
  <c r="O513" i="7"/>
  <c r="V508" i="7"/>
  <c r="D508" i="7"/>
  <c r="K503" i="7"/>
  <c r="R498" i="7"/>
  <c r="Y493" i="7"/>
  <c r="G493" i="7"/>
  <c r="N488" i="7"/>
  <c r="U483" i="7"/>
  <c r="J478" i="7"/>
  <c r="T473" i="7"/>
  <c r="H473" i="7"/>
  <c r="U468" i="7"/>
  <c r="L468" i="7"/>
  <c r="S613" i="7"/>
  <c r="Z608" i="7"/>
  <c r="H608" i="7"/>
  <c r="J603" i="7"/>
  <c r="Q598" i="7"/>
  <c r="X593" i="7"/>
  <c r="F593" i="7"/>
  <c r="M588" i="7"/>
  <c r="T583" i="7"/>
  <c r="AA578" i="7"/>
  <c r="I578" i="7"/>
  <c r="P573" i="7"/>
  <c r="W568" i="7"/>
  <c r="E568" i="7"/>
  <c r="L563" i="7"/>
  <c r="S558" i="7"/>
  <c r="Z553" i="7"/>
  <c r="H553" i="7"/>
  <c r="O548" i="7"/>
  <c r="V543" i="7"/>
  <c r="D543" i="7"/>
  <c r="K538" i="7"/>
  <c r="R533" i="7"/>
  <c r="Y528" i="7"/>
  <c r="G528" i="7"/>
  <c r="N523" i="7"/>
  <c r="U518" i="7"/>
  <c r="J513" i="7"/>
  <c r="Q508" i="7"/>
  <c r="X503" i="7"/>
  <c r="F503" i="7"/>
  <c r="M498" i="7"/>
  <c r="T493" i="7"/>
  <c r="AA488" i="7"/>
  <c r="I488" i="7"/>
  <c r="P483" i="7"/>
  <c r="W478" i="7"/>
  <c r="E478" i="7"/>
  <c r="R473" i="7"/>
  <c r="F473" i="7"/>
  <c r="S468" i="7"/>
  <c r="I468" i="7"/>
  <c r="N613" i="7"/>
  <c r="U608" i="7"/>
  <c r="AA603" i="7"/>
  <c r="I603" i="7"/>
  <c r="P598" i="7"/>
  <c r="W593" i="7"/>
  <c r="E593" i="7"/>
  <c r="L588" i="7"/>
  <c r="S583" i="7"/>
  <c r="Z578" i="7"/>
  <c r="H578" i="7"/>
  <c r="O573" i="7"/>
  <c r="V568" i="7"/>
  <c r="D568" i="7"/>
  <c r="K563" i="7"/>
  <c r="R558" i="7"/>
  <c r="Y553" i="7"/>
  <c r="G553" i="7"/>
  <c r="N548" i="7"/>
  <c r="U543" i="7"/>
  <c r="J538" i="7"/>
  <c r="Q533" i="7"/>
  <c r="X528" i="7"/>
  <c r="F528" i="7"/>
  <c r="M523" i="7"/>
  <c r="T518" i="7"/>
  <c r="AA513" i="7"/>
  <c r="I513" i="7"/>
  <c r="P508" i="7"/>
  <c r="W503" i="7"/>
  <c r="E503" i="7"/>
  <c r="L498" i="7"/>
  <c r="S493" i="7"/>
  <c r="Z488" i="7"/>
  <c r="H488" i="7"/>
  <c r="O483" i="7"/>
  <c r="V478" i="7"/>
  <c r="D478" i="7"/>
  <c r="Q473" i="7"/>
  <c r="E473" i="7"/>
  <c r="R468" i="7"/>
  <c r="H468" i="7"/>
  <c r="M613" i="7"/>
  <c r="T608" i="7"/>
  <c r="V603" i="7"/>
  <c r="D603" i="7"/>
  <c r="K598" i="7"/>
  <c r="R593" i="7"/>
  <c r="Y588" i="7"/>
  <c r="G588" i="7"/>
  <c r="N583" i="7"/>
  <c r="U578" i="7"/>
  <c r="J573" i="7"/>
  <c r="Q568" i="7"/>
  <c r="X563" i="7"/>
  <c r="F563" i="7"/>
  <c r="M558" i="7"/>
  <c r="T553" i="7"/>
  <c r="AA548" i="7"/>
  <c r="I548" i="7"/>
  <c r="P543" i="7"/>
  <c r="W538" i="7"/>
  <c r="E538" i="7"/>
  <c r="L533" i="7"/>
  <c r="S528" i="7"/>
  <c r="Z523" i="7"/>
  <c r="H523" i="7"/>
  <c r="O518" i="7"/>
  <c r="V513" i="7"/>
  <c r="D513" i="7"/>
  <c r="K508" i="7"/>
  <c r="R503" i="7"/>
  <c r="Y498" i="7"/>
  <c r="G498" i="7"/>
  <c r="N493" i="7"/>
  <c r="U488" i="7"/>
  <c r="J483" i="7"/>
  <c r="Q478" i="7"/>
  <c r="Z473" i="7"/>
  <c r="N473" i="7"/>
  <c r="AA468" i="7"/>
  <c r="O468" i="7"/>
  <c r="G468" i="7"/>
  <c r="Z613" i="7"/>
  <c r="H613" i="7"/>
  <c r="O608" i="7"/>
  <c r="U603" i="7"/>
  <c r="J598" i="7"/>
  <c r="Q593" i="7"/>
  <c r="X588" i="7"/>
  <c r="F588" i="7"/>
  <c r="M583" i="7"/>
  <c r="T578" i="7"/>
  <c r="AA573" i="7"/>
  <c r="I573" i="7"/>
  <c r="P568" i="7"/>
  <c r="W563" i="7"/>
  <c r="E563" i="7"/>
  <c r="L558" i="7"/>
  <c r="S553" i="7"/>
  <c r="Z548" i="7"/>
  <c r="H548" i="7"/>
  <c r="O543" i="7"/>
  <c r="V538" i="7"/>
  <c r="D538" i="7"/>
  <c r="K533" i="7"/>
  <c r="R528" i="7"/>
  <c r="Y523" i="7"/>
  <c r="G523" i="7"/>
  <c r="N518" i="7"/>
  <c r="U513" i="7"/>
  <c r="J508" i="7"/>
  <c r="Q503" i="7"/>
  <c r="X498" i="7"/>
  <c r="F498" i="7"/>
  <c r="M493" i="7"/>
  <c r="T488" i="7"/>
  <c r="AA483" i="7"/>
  <c r="I483" i="7"/>
  <c r="P478" i="7"/>
  <c r="X473" i="7"/>
  <c r="L473" i="7"/>
  <c r="Y468" i="7"/>
  <c r="N468" i="7"/>
  <c r="F468" i="7"/>
  <c r="Z493" i="7"/>
  <c r="P513" i="7"/>
  <c r="X533" i="7"/>
  <c r="G558" i="7"/>
  <c r="V573" i="7"/>
  <c r="E598" i="7"/>
  <c r="Y613" i="7"/>
  <c r="D19" i="3"/>
  <c r="G19" i="3" s="1"/>
  <c r="E33" i="4"/>
  <c r="G61" i="4"/>
  <c r="F71" i="4"/>
  <c r="E83" i="4"/>
  <c r="S9" i="5"/>
  <c r="S7" i="5" s="1"/>
  <c r="L14" i="5"/>
  <c r="F19" i="5"/>
  <c r="F17" i="5" s="1"/>
  <c r="X19" i="5"/>
  <c r="X17" i="5" s="1"/>
  <c r="D24" i="5"/>
  <c r="V24" i="5"/>
  <c r="V22" i="5" s="1"/>
  <c r="U29" i="5"/>
  <c r="U27" i="5" s="1"/>
  <c r="T34" i="5"/>
  <c r="Y39" i="5"/>
  <c r="Y37" i="5" s="1"/>
  <c r="R44" i="5"/>
  <c r="K49" i="5"/>
  <c r="K47" i="5" s="1"/>
  <c r="G162" i="5"/>
  <c r="Y162" i="5"/>
  <c r="M167" i="5"/>
  <c r="E172" i="5"/>
  <c r="W172" i="5"/>
  <c r="K177" i="5"/>
  <c r="D182" i="5"/>
  <c r="V182" i="5"/>
  <c r="O187" i="5"/>
  <c r="G192" i="5"/>
  <c r="L197" i="5"/>
  <c r="M315" i="5"/>
  <c r="Y315" i="5"/>
  <c r="H320" i="5"/>
  <c r="T320" i="5"/>
  <c r="F325" i="5"/>
  <c r="R325" i="5"/>
  <c r="D330" i="5"/>
  <c r="V330" i="5"/>
  <c r="O335" i="5"/>
  <c r="H340" i="5"/>
  <c r="M345" i="5"/>
  <c r="T162" i="6"/>
  <c r="L167" i="6"/>
  <c r="R172" i="6"/>
  <c r="J177" i="6"/>
  <c r="U182" i="6"/>
  <c r="N187" i="6"/>
  <c r="T192" i="6"/>
  <c r="L197" i="6"/>
  <c r="R202" i="6"/>
  <c r="J207" i="6"/>
  <c r="U212" i="6"/>
  <c r="T217" i="6"/>
  <c r="Y222" i="6"/>
  <c r="D237" i="6"/>
  <c r="N315" i="6"/>
  <c r="Z315" i="6"/>
  <c r="L320" i="6"/>
  <c r="X320" i="6"/>
  <c r="K325" i="6"/>
  <c r="Q330" i="6"/>
  <c r="J335" i="6"/>
  <c r="U340" i="6"/>
  <c r="M345" i="6"/>
  <c r="S350" i="6"/>
  <c r="K355" i="6"/>
  <c r="Q360" i="6"/>
  <c r="J365" i="6"/>
  <c r="U370" i="6"/>
  <c r="M375" i="6"/>
  <c r="E385" i="6"/>
  <c r="J390" i="6"/>
  <c r="U395" i="6"/>
  <c r="B601" i="6"/>
  <c r="H9" i="7"/>
  <c r="H7" i="7" s="1"/>
  <c r="Z9" i="7"/>
  <c r="Z7" i="7" s="1"/>
  <c r="O11" i="7"/>
  <c r="O7" i="7" s="1"/>
  <c r="S14" i="7"/>
  <c r="M16" i="7"/>
  <c r="M12" i="7" s="1"/>
  <c r="M19" i="7"/>
  <c r="G21" i="7"/>
  <c r="G17" i="7" s="1"/>
  <c r="Y21" i="7"/>
  <c r="Y17" i="7" s="1"/>
  <c r="K24" i="7"/>
  <c r="E26" i="7"/>
  <c r="E22" i="7" s="1"/>
  <c r="W26" i="7"/>
  <c r="W22" i="7" s="1"/>
  <c r="E29" i="7"/>
  <c r="E31" i="7"/>
  <c r="O32" i="7"/>
  <c r="M468" i="7"/>
  <c r="D483" i="7"/>
  <c r="S498" i="7"/>
  <c r="I518" i="7"/>
  <c r="Q538" i="7"/>
  <c r="Y558" i="7"/>
  <c r="O578" i="7"/>
  <c r="W598" i="7"/>
  <c r="F20" i="4"/>
  <c r="T9" i="5"/>
  <c r="T7" i="5" s="1"/>
  <c r="M14" i="5"/>
  <c r="M12" i="5" s="1"/>
  <c r="K19" i="5"/>
  <c r="K17" i="5" s="1"/>
  <c r="E24" i="5"/>
  <c r="E22" i="5" s="1"/>
  <c r="W24" i="5"/>
  <c r="W22" i="5" s="1"/>
  <c r="D29" i="5"/>
  <c r="D27" i="5" s="1"/>
  <c r="V29" i="5"/>
  <c r="V27" i="5" s="1"/>
  <c r="Z34" i="5"/>
  <c r="Z32" i="5" s="1"/>
  <c r="X44" i="5"/>
  <c r="X42" i="5" s="1"/>
  <c r="Q49" i="5"/>
  <c r="Q47" i="5" s="1"/>
  <c r="H162" i="5"/>
  <c r="Z162" i="5"/>
  <c r="R167" i="5"/>
  <c r="F172" i="5"/>
  <c r="X172" i="5"/>
  <c r="P177" i="5"/>
  <c r="I182" i="5"/>
  <c r="AA182" i="5"/>
  <c r="T187" i="5"/>
  <c r="M192" i="5"/>
  <c r="R197" i="5"/>
  <c r="N315" i="5"/>
  <c r="Z315" i="5"/>
  <c r="L320" i="5"/>
  <c r="X320" i="5"/>
  <c r="G325" i="5"/>
  <c r="S325" i="5"/>
  <c r="E330" i="5"/>
  <c r="W330" i="5"/>
  <c r="P335" i="5"/>
  <c r="N340" i="5"/>
  <c r="S345" i="5"/>
  <c r="G162" i="6"/>
  <c r="Y162" i="6"/>
  <c r="M167" i="6"/>
  <c r="E172" i="6"/>
  <c r="W172" i="6"/>
  <c r="K177" i="6"/>
  <c r="D182" i="6"/>
  <c r="V182" i="6"/>
  <c r="O187" i="6"/>
  <c r="G192" i="6"/>
  <c r="Y192" i="6"/>
  <c r="M197" i="6"/>
  <c r="E202" i="6"/>
  <c r="W202" i="6"/>
  <c r="K207" i="6"/>
  <c r="D212" i="6"/>
  <c r="V212" i="6"/>
  <c r="Z217" i="6"/>
  <c r="E232" i="6"/>
  <c r="J237" i="6"/>
  <c r="O315" i="6"/>
  <c r="AA315" i="6"/>
  <c r="M320" i="6"/>
  <c r="Y320" i="6"/>
  <c r="L325" i="6"/>
  <c r="D330" i="6"/>
  <c r="V330" i="6"/>
  <c r="O335" i="6"/>
  <c r="H340" i="6"/>
  <c r="Z340" i="6"/>
  <c r="N345" i="6"/>
  <c r="F350" i="6"/>
  <c r="X350" i="6"/>
  <c r="L355" i="6"/>
  <c r="D360" i="6"/>
  <c r="V360" i="6"/>
  <c r="O365" i="6"/>
  <c r="H370" i="6"/>
  <c r="Z370" i="6"/>
  <c r="N375" i="6"/>
  <c r="F380" i="6"/>
  <c r="K385" i="6"/>
  <c r="P390" i="6"/>
  <c r="AA395" i="6"/>
  <c r="L21" i="7"/>
  <c r="F26" i="7"/>
  <c r="X26" i="7"/>
  <c r="X468" i="7"/>
  <c r="V483" i="7"/>
  <c r="L503" i="7"/>
  <c r="AA518" i="7"/>
  <c r="J543" i="7"/>
  <c r="R563" i="7"/>
  <c r="H583" i="7"/>
  <c r="F14" i="3"/>
  <c r="E20" i="3"/>
  <c r="F14" i="4"/>
  <c r="F42" i="4" s="1"/>
  <c r="G45" i="4"/>
  <c r="F53" i="4"/>
  <c r="E66" i="4"/>
  <c r="D86" i="4"/>
  <c r="G94" i="4"/>
  <c r="G9" i="5"/>
  <c r="G7" i="5" s="1"/>
  <c r="Y9" i="5"/>
  <c r="R14" i="5"/>
  <c r="R12" i="5" s="1"/>
  <c r="L19" i="5"/>
  <c r="L17" i="5" s="1"/>
  <c r="J24" i="5"/>
  <c r="J22" i="5" s="1"/>
  <c r="I29" i="5"/>
  <c r="I27" i="5" s="1"/>
  <c r="AA29" i="5"/>
  <c r="AA27" i="5" s="1"/>
  <c r="W49" i="5"/>
  <c r="W47" i="5" s="1"/>
  <c r="M162" i="5"/>
  <c r="S167" i="5"/>
  <c r="K172" i="5"/>
  <c r="Q177" i="5"/>
  <c r="J182" i="5"/>
  <c r="U187" i="5"/>
  <c r="S192" i="5"/>
  <c r="X197" i="5"/>
  <c r="O315" i="5"/>
  <c r="AA315" i="5"/>
  <c r="M320" i="5"/>
  <c r="Y320" i="5"/>
  <c r="K325" i="5"/>
  <c r="W325" i="5"/>
  <c r="J330" i="5"/>
  <c r="U335" i="5"/>
  <c r="T340" i="5"/>
  <c r="Y345" i="5"/>
  <c r="H162" i="6"/>
  <c r="Z162" i="6"/>
  <c r="R167" i="6"/>
  <c r="F172" i="6"/>
  <c r="X172" i="6"/>
  <c r="P177" i="6"/>
  <c r="I182" i="6"/>
  <c r="AA182" i="6"/>
  <c r="T187" i="6"/>
  <c r="H192" i="6"/>
  <c r="Z192" i="6"/>
  <c r="R197" i="6"/>
  <c r="F202" i="6"/>
  <c r="X202" i="6"/>
  <c r="P207" i="6"/>
  <c r="I212" i="6"/>
  <c r="AA212" i="6"/>
  <c r="F227" i="6"/>
  <c r="K232" i="6"/>
  <c r="P237" i="6"/>
  <c r="G315" i="6"/>
  <c r="S315" i="6"/>
  <c r="N320" i="6"/>
  <c r="Z320" i="6"/>
  <c r="Q325" i="6"/>
  <c r="E330" i="6"/>
  <c r="W330" i="6"/>
  <c r="P335" i="6"/>
  <c r="I340" i="6"/>
  <c r="AA340" i="6"/>
  <c r="S345" i="6"/>
  <c r="G350" i="6"/>
  <c r="Y350" i="6"/>
  <c r="Q355" i="6"/>
  <c r="E360" i="6"/>
  <c r="W360" i="6"/>
  <c r="P365" i="6"/>
  <c r="I370" i="6"/>
  <c r="AA370" i="6"/>
  <c r="S375" i="6"/>
  <c r="L380" i="6"/>
  <c r="Q385" i="6"/>
  <c r="V390" i="6"/>
  <c r="V417" i="7"/>
  <c r="P31" i="7"/>
  <c r="P27" i="7" s="1"/>
  <c r="K31" i="7"/>
  <c r="AA36" i="7"/>
  <c r="J31" i="7"/>
  <c r="J27" i="7" s="1"/>
  <c r="U11" i="7"/>
  <c r="G14" i="7"/>
  <c r="G12" i="7" s="1"/>
  <c r="Y14" i="7"/>
  <c r="Y12" i="7" s="1"/>
  <c r="S16" i="7"/>
  <c r="S19" i="7"/>
  <c r="S17" i="7" s="1"/>
  <c r="M21" i="7"/>
  <c r="Q24" i="7"/>
  <c r="Q22" i="7" s="1"/>
  <c r="K26" i="7"/>
  <c r="K29" i="7"/>
  <c r="V31" i="7"/>
  <c r="I36" i="7"/>
  <c r="I32" i="7" s="1"/>
  <c r="K473" i="7"/>
  <c r="E508" i="7"/>
  <c r="T523" i="7"/>
  <c r="K568" i="7"/>
  <c r="Z583" i="7"/>
  <c r="P603" i="7"/>
  <c r="T615" i="8"/>
  <c r="W111" i="8"/>
  <c r="L106" i="8"/>
  <c r="N101" i="8"/>
  <c r="V116" i="8"/>
  <c r="Q111" i="8"/>
  <c r="Y106" i="8"/>
  <c r="G106" i="8"/>
  <c r="M101" i="8"/>
  <c r="O96" i="8"/>
  <c r="P91" i="8"/>
  <c r="Q86" i="8"/>
  <c r="W81" i="8"/>
  <c r="E81" i="8"/>
  <c r="Y76" i="8"/>
  <c r="G76" i="8"/>
  <c r="M71" i="8"/>
  <c r="O66" i="8"/>
  <c r="P61" i="8"/>
  <c r="P57" i="8" s="1"/>
  <c r="P116" i="8"/>
  <c r="K111" i="8"/>
  <c r="X106" i="8"/>
  <c r="F106" i="8"/>
  <c r="Z101" i="8"/>
  <c r="H101" i="8"/>
  <c r="H97" i="8" s="1"/>
  <c r="N96" i="8"/>
  <c r="O91" i="8"/>
  <c r="P86" i="8"/>
  <c r="R81" i="8"/>
  <c r="X76" i="8"/>
  <c r="F76" i="8"/>
  <c r="Z71" i="8"/>
  <c r="H71" i="8"/>
  <c r="N66" i="8"/>
  <c r="J116" i="8"/>
  <c r="E111" i="8"/>
  <c r="S106" i="8"/>
  <c r="Y101" i="8"/>
  <c r="G101" i="8"/>
  <c r="AA96" i="8"/>
  <c r="I96" i="8"/>
  <c r="J91" i="8"/>
  <c r="K86" i="8"/>
  <c r="Q81" i="8"/>
  <c r="S76" i="8"/>
  <c r="Y71" i="8"/>
  <c r="G71" i="8"/>
  <c r="G67" i="8" s="1"/>
  <c r="AA66" i="8"/>
  <c r="I66" i="8"/>
  <c r="T11" i="8"/>
  <c r="R16" i="8"/>
  <c r="R12" i="8" s="1"/>
  <c r="L21" i="8"/>
  <c r="L17" i="8" s="1"/>
  <c r="J26" i="8"/>
  <c r="J22" i="8" s="1"/>
  <c r="I31" i="8"/>
  <c r="I27" i="8" s="1"/>
  <c r="AA31" i="8"/>
  <c r="AA27" i="8" s="1"/>
  <c r="H36" i="8"/>
  <c r="H32" i="8" s="1"/>
  <c r="Z36" i="8"/>
  <c r="Z32" i="8" s="1"/>
  <c r="T41" i="8"/>
  <c r="T37" i="8" s="1"/>
  <c r="R46" i="8"/>
  <c r="R42" i="8" s="1"/>
  <c r="L51" i="8"/>
  <c r="L47" i="8" s="1"/>
  <c r="J56" i="8"/>
  <c r="O61" i="8"/>
  <c r="O57" i="8" s="1"/>
  <c r="I62" i="8"/>
  <c r="U66" i="8"/>
  <c r="S71" i="8"/>
  <c r="M76" i="8"/>
  <c r="K81" i="8"/>
  <c r="E86" i="8"/>
  <c r="D91" i="8"/>
  <c r="AA92" i="8"/>
  <c r="T101" i="8"/>
  <c r="R106" i="8"/>
  <c r="D116" i="8"/>
  <c r="O162" i="7"/>
  <c r="G167" i="7"/>
  <c r="Y167" i="7"/>
  <c r="H315" i="7"/>
  <c r="R315" i="7"/>
  <c r="Z315" i="7"/>
  <c r="H320" i="7"/>
  <c r="R320" i="7"/>
  <c r="Z320" i="7"/>
  <c r="K325" i="7"/>
  <c r="W325" i="7"/>
  <c r="J330" i="7"/>
  <c r="V330" i="7"/>
  <c r="I335" i="7"/>
  <c r="U335" i="7"/>
  <c r="H340" i="7"/>
  <c r="Z340" i="7"/>
  <c r="R345" i="7"/>
  <c r="F350" i="7"/>
  <c r="X350" i="7"/>
  <c r="P355" i="7"/>
  <c r="I360" i="7"/>
  <c r="AA360" i="7"/>
  <c r="T365" i="7"/>
  <c r="H370" i="7"/>
  <c r="Z370" i="7"/>
  <c r="R375" i="7"/>
  <c r="F380" i="7"/>
  <c r="X380" i="7"/>
  <c r="P385" i="7"/>
  <c r="I390" i="7"/>
  <c r="AA390" i="7"/>
  <c r="T395" i="7"/>
  <c r="H400" i="7"/>
  <c r="Z400" i="7"/>
  <c r="R405" i="7"/>
  <c r="F410" i="7"/>
  <c r="X410" i="7"/>
  <c r="P415" i="7"/>
  <c r="I420" i="7"/>
  <c r="AA420" i="7"/>
  <c r="T425" i="7"/>
  <c r="H430" i="7"/>
  <c r="Z430" i="7"/>
  <c r="R435" i="7"/>
  <c r="K440" i="7"/>
  <c r="D445" i="7"/>
  <c r="V445" i="7"/>
  <c r="O450" i="7"/>
  <c r="H455" i="7"/>
  <c r="Z455" i="7"/>
  <c r="S460" i="7"/>
  <c r="B576" i="7"/>
  <c r="N9" i="8"/>
  <c r="G11" i="8"/>
  <c r="G7" i="8" s="1"/>
  <c r="Y11" i="8"/>
  <c r="Y7" i="8" s="1"/>
  <c r="G14" i="8"/>
  <c r="Y14" i="8"/>
  <c r="S16" i="8"/>
  <c r="S12" i="8" s="1"/>
  <c r="E19" i="8"/>
  <c r="W19" i="8"/>
  <c r="Q21" i="8"/>
  <c r="Q17" i="8" s="1"/>
  <c r="Q24" i="8"/>
  <c r="K26" i="8"/>
  <c r="K22" i="8" s="1"/>
  <c r="P29" i="8"/>
  <c r="J31" i="8"/>
  <c r="J27" i="8" s="1"/>
  <c r="O34" i="8"/>
  <c r="I36" i="8"/>
  <c r="I32" i="8" s="1"/>
  <c r="AA36" i="8"/>
  <c r="AA32" i="8" s="1"/>
  <c r="M39" i="8"/>
  <c r="G41" i="8"/>
  <c r="G37" i="8" s="1"/>
  <c r="Y41" i="8"/>
  <c r="Y37" i="8" s="1"/>
  <c r="G44" i="8"/>
  <c r="Y44" i="8"/>
  <c r="S46" i="8"/>
  <c r="S42" i="8" s="1"/>
  <c r="E49" i="8"/>
  <c r="W49" i="8"/>
  <c r="Q51" i="8"/>
  <c r="Q47" i="8" s="1"/>
  <c r="Q54" i="8"/>
  <c r="K56" i="8"/>
  <c r="K52" i="8" s="1"/>
  <c r="U59" i="8"/>
  <c r="U61" i="8"/>
  <c r="N64" i="8"/>
  <c r="N62" i="8" s="1"/>
  <c r="Z66" i="8"/>
  <c r="H69" i="8"/>
  <c r="T71" i="8"/>
  <c r="F74" i="8"/>
  <c r="F72" i="8" s="1"/>
  <c r="R76" i="8"/>
  <c r="L81" i="8"/>
  <c r="J86" i="8"/>
  <c r="I91" i="8"/>
  <c r="H96" i="8"/>
  <c r="G99" i="8"/>
  <c r="T162" i="7"/>
  <c r="H167" i="7"/>
  <c r="Z167" i="7"/>
  <c r="I315" i="7"/>
  <c r="S315" i="7"/>
  <c r="AA315" i="7"/>
  <c r="K320" i="7"/>
  <c r="S320" i="7"/>
  <c r="M325" i="7"/>
  <c r="Y325" i="7"/>
  <c r="L330" i="7"/>
  <c r="X330" i="7"/>
  <c r="K335" i="7"/>
  <c r="W335" i="7"/>
  <c r="M340" i="7"/>
  <c r="S345" i="7"/>
  <c r="K350" i="7"/>
  <c r="Q355" i="7"/>
  <c r="J360" i="7"/>
  <c r="U365" i="7"/>
  <c r="M370" i="7"/>
  <c r="S375" i="7"/>
  <c r="K380" i="7"/>
  <c r="Q385" i="7"/>
  <c r="J390" i="7"/>
  <c r="U395" i="7"/>
  <c r="M400" i="7"/>
  <c r="S405" i="7"/>
  <c r="K410" i="7"/>
  <c r="Q415" i="7"/>
  <c r="J420" i="7"/>
  <c r="U425" i="7"/>
  <c r="M430" i="7"/>
  <c r="S435" i="7"/>
  <c r="L440" i="7"/>
  <c r="E445" i="7"/>
  <c r="W445" i="7"/>
  <c r="P450" i="7"/>
  <c r="I455" i="7"/>
  <c r="AA455" i="7"/>
  <c r="T460" i="7"/>
  <c r="B541" i="7"/>
  <c r="S9" i="8"/>
  <c r="S7" i="8" s="1"/>
  <c r="H11" i="8"/>
  <c r="H7" i="8" s="1"/>
  <c r="Z11" i="8"/>
  <c r="Z7" i="8" s="1"/>
  <c r="L14" i="8"/>
  <c r="F16" i="8"/>
  <c r="F12" i="8" s="1"/>
  <c r="X16" i="8"/>
  <c r="X12" i="8" s="1"/>
  <c r="F19" i="8"/>
  <c r="X19" i="8"/>
  <c r="R21" i="8"/>
  <c r="R17" i="8" s="1"/>
  <c r="D24" i="8"/>
  <c r="V24" i="8"/>
  <c r="P26" i="8"/>
  <c r="P22" i="8" s="1"/>
  <c r="U29" i="8"/>
  <c r="U27" i="8" s="1"/>
  <c r="O31" i="8"/>
  <c r="O27" i="8" s="1"/>
  <c r="T34" i="8"/>
  <c r="N36" i="8"/>
  <c r="N32" i="8" s="1"/>
  <c r="N39" i="8"/>
  <c r="H41" i="8"/>
  <c r="H37" i="8" s="1"/>
  <c r="Z41" i="8"/>
  <c r="Z37" i="8" s="1"/>
  <c r="L44" i="8"/>
  <c r="F46" i="8"/>
  <c r="F42" i="8" s="1"/>
  <c r="X46" i="8"/>
  <c r="X42" i="8" s="1"/>
  <c r="F49" i="8"/>
  <c r="X49" i="8"/>
  <c r="R51" i="8"/>
  <c r="R47" i="8" s="1"/>
  <c r="D54" i="8"/>
  <c r="V54" i="8"/>
  <c r="P56" i="8"/>
  <c r="P52" i="8" s="1"/>
  <c r="AA59" i="8"/>
  <c r="V61" i="8"/>
  <c r="Z64" i="8"/>
  <c r="Z62" i="8" s="1"/>
  <c r="T69" i="8"/>
  <c r="T67" i="8" s="1"/>
  <c r="R74" i="8"/>
  <c r="L79" i="8"/>
  <c r="X81" i="8"/>
  <c r="J84" i="8"/>
  <c r="V86" i="8"/>
  <c r="I89" i="8"/>
  <c r="I87" i="8" s="1"/>
  <c r="U91" i="8"/>
  <c r="H94" i="8"/>
  <c r="H92" i="8" s="1"/>
  <c r="T96" i="8"/>
  <c r="U162" i="7"/>
  <c r="M167" i="7"/>
  <c r="L315" i="7"/>
  <c r="T315" i="7"/>
  <c r="L320" i="7"/>
  <c r="T320" i="7"/>
  <c r="D325" i="7"/>
  <c r="P325" i="7"/>
  <c r="O330" i="7"/>
  <c r="AA330" i="7"/>
  <c r="N335" i="7"/>
  <c r="Z335" i="7"/>
  <c r="N340" i="7"/>
  <c r="F345" i="7"/>
  <c r="X345" i="7"/>
  <c r="L350" i="7"/>
  <c r="D355" i="7"/>
  <c r="V355" i="7"/>
  <c r="O360" i="7"/>
  <c r="H365" i="7"/>
  <c r="Z365" i="7"/>
  <c r="N370" i="7"/>
  <c r="F375" i="7"/>
  <c r="X375" i="7"/>
  <c r="L380" i="7"/>
  <c r="D385" i="7"/>
  <c r="V385" i="7"/>
  <c r="O390" i="7"/>
  <c r="H395" i="7"/>
  <c r="Z395" i="7"/>
  <c r="N400" i="7"/>
  <c r="F405" i="7"/>
  <c r="X405" i="7"/>
  <c r="L410" i="7"/>
  <c r="D415" i="7"/>
  <c r="V415" i="7"/>
  <c r="O420" i="7"/>
  <c r="H425" i="7"/>
  <c r="Z425" i="7"/>
  <c r="N430" i="7"/>
  <c r="F435" i="7"/>
  <c r="X435" i="7"/>
  <c r="Q440" i="7"/>
  <c r="J445" i="7"/>
  <c r="U450" i="7"/>
  <c r="N455" i="7"/>
  <c r="G460" i="7"/>
  <c r="Y460" i="7"/>
  <c r="B596" i="7"/>
  <c r="Z154" i="8"/>
  <c r="K109" i="8"/>
  <c r="K107" i="8" s="1"/>
  <c r="G104" i="8"/>
  <c r="G102" i="8" s="1"/>
  <c r="T99" i="8"/>
  <c r="E109" i="8"/>
  <c r="E107" i="8" s="1"/>
  <c r="F104" i="8"/>
  <c r="S99" i="8"/>
  <c r="S97" i="8" s="1"/>
  <c r="U94" i="8"/>
  <c r="V89" i="8"/>
  <c r="D89" i="8"/>
  <c r="W84" i="8"/>
  <c r="E84" i="8"/>
  <c r="E82" i="8" s="1"/>
  <c r="K79" i="8"/>
  <c r="K77" i="8" s="1"/>
  <c r="M74" i="8"/>
  <c r="M72" i="8" s="1"/>
  <c r="S69" i="8"/>
  <c r="U64" i="8"/>
  <c r="U62" i="8" s="1"/>
  <c r="V59" i="8"/>
  <c r="D59" i="8"/>
  <c r="N99" i="8"/>
  <c r="N97" i="8" s="1"/>
  <c r="T94" i="8"/>
  <c r="T92" i="8" s="1"/>
  <c r="U89" i="8"/>
  <c r="U87" i="8" s="1"/>
  <c r="V84" i="8"/>
  <c r="D84" i="8"/>
  <c r="D82" i="8" s="1"/>
  <c r="X79" i="8"/>
  <c r="X77" i="8" s="1"/>
  <c r="F79" i="8"/>
  <c r="F77" i="8" s="1"/>
  <c r="L74" i="8"/>
  <c r="L72" i="8" s="1"/>
  <c r="N69" i="8"/>
  <c r="N67" i="8" s="1"/>
  <c r="T64" i="8"/>
  <c r="T62" i="8" s="1"/>
  <c r="X104" i="8"/>
  <c r="X102" i="8" s="1"/>
  <c r="M99" i="8"/>
  <c r="O94" i="8"/>
  <c r="O92" i="8" s="1"/>
  <c r="P89" i="8"/>
  <c r="Q84" i="8"/>
  <c r="Q82" i="8" s="1"/>
  <c r="W79" i="8"/>
  <c r="W77" i="8" s="1"/>
  <c r="E79" i="8"/>
  <c r="E77" i="8" s="1"/>
  <c r="Y74" i="8"/>
  <c r="G74" i="8"/>
  <c r="G72" i="8" s="1"/>
  <c r="M69" i="8"/>
  <c r="O64" i="8"/>
  <c r="O62" i="8" s="1"/>
  <c r="T9" i="8"/>
  <c r="T7" i="8" s="1"/>
  <c r="M11" i="8"/>
  <c r="M7" i="8" s="1"/>
  <c r="M14" i="8"/>
  <c r="M12" i="8" s="1"/>
  <c r="G16" i="8"/>
  <c r="Y16" i="8"/>
  <c r="K19" i="8"/>
  <c r="K17" i="8" s="1"/>
  <c r="E21" i="8"/>
  <c r="W21" i="8"/>
  <c r="E24" i="8"/>
  <c r="E22" i="8" s="1"/>
  <c r="W24" i="8"/>
  <c r="W22" i="8" s="1"/>
  <c r="Q26" i="8"/>
  <c r="D29" i="8"/>
  <c r="D27" i="8" s="1"/>
  <c r="V29" i="8"/>
  <c r="V27" i="8" s="1"/>
  <c r="P31" i="8"/>
  <c r="U34" i="8"/>
  <c r="U32" i="8" s="1"/>
  <c r="O36" i="8"/>
  <c r="S39" i="8"/>
  <c r="S37" i="8" s="1"/>
  <c r="M41" i="8"/>
  <c r="M44" i="8"/>
  <c r="M42" i="8" s="1"/>
  <c r="G46" i="8"/>
  <c r="Y46" i="8"/>
  <c r="K49" i="8"/>
  <c r="K47" i="8" s="1"/>
  <c r="E51" i="8"/>
  <c r="W51" i="8"/>
  <c r="E54" i="8"/>
  <c r="E52" i="8" s="1"/>
  <c r="W54" i="8"/>
  <c r="W52" i="8" s="1"/>
  <c r="Q56" i="8"/>
  <c r="I59" i="8"/>
  <c r="I57" i="8" s="1"/>
  <c r="D61" i="8"/>
  <c r="AA61" i="8"/>
  <c r="AA64" i="8"/>
  <c r="AA62" i="8" s="1"/>
  <c r="Y69" i="8"/>
  <c r="Y67" i="8" s="1"/>
  <c r="S74" i="8"/>
  <c r="S72" i="8" s="1"/>
  <c r="Q79" i="8"/>
  <c r="Q77" i="8" s="1"/>
  <c r="K84" i="8"/>
  <c r="K82" i="8" s="1"/>
  <c r="W86" i="8"/>
  <c r="J89" i="8"/>
  <c r="J87" i="8" s="1"/>
  <c r="V91" i="8"/>
  <c r="I94" i="8"/>
  <c r="I92" i="8" s="1"/>
  <c r="U96" i="8"/>
  <c r="Y99" i="8"/>
  <c r="L104" i="8"/>
  <c r="L102" i="8" s="1"/>
  <c r="Q109" i="8"/>
  <c r="M315" i="7"/>
  <c r="U315" i="7"/>
  <c r="E320" i="7"/>
  <c r="M320" i="7"/>
  <c r="W320" i="7"/>
  <c r="E325" i="7"/>
  <c r="Q325" i="7"/>
  <c r="D330" i="7"/>
  <c r="P330" i="7"/>
  <c r="O335" i="7"/>
  <c r="AA335" i="7"/>
  <c r="S340" i="7"/>
  <c r="G345" i="7"/>
  <c r="Y345" i="7"/>
  <c r="Q350" i="7"/>
  <c r="E355" i="7"/>
  <c r="W355" i="7"/>
  <c r="P360" i="7"/>
  <c r="I365" i="7"/>
  <c r="AA365" i="7"/>
  <c r="S370" i="7"/>
  <c r="G375" i="7"/>
  <c r="Y375" i="7"/>
  <c r="Q380" i="7"/>
  <c r="E385" i="7"/>
  <c r="W385" i="7"/>
  <c r="P390" i="7"/>
  <c r="I395" i="7"/>
  <c r="AA395" i="7"/>
  <c r="S400" i="7"/>
  <c r="G405" i="7"/>
  <c r="Y405" i="7"/>
  <c r="Q410" i="7"/>
  <c r="E415" i="7"/>
  <c r="W415" i="7"/>
  <c r="P420" i="7"/>
  <c r="I425" i="7"/>
  <c r="AA425" i="7"/>
  <c r="S430" i="7"/>
  <c r="G435" i="7"/>
  <c r="Y435" i="7"/>
  <c r="R440" i="7"/>
  <c r="K445" i="7"/>
  <c r="D450" i="7"/>
  <c r="V450" i="7"/>
  <c r="O455" i="7"/>
  <c r="H460" i="7"/>
  <c r="Z460" i="7"/>
  <c r="N11" i="8"/>
  <c r="L16" i="8"/>
  <c r="F21" i="8"/>
  <c r="X21" i="8"/>
  <c r="D26" i="8"/>
  <c r="V26" i="8"/>
  <c r="U31" i="8"/>
  <c r="T36" i="8"/>
  <c r="N41" i="8"/>
  <c r="L46" i="8"/>
  <c r="F51" i="8"/>
  <c r="X51" i="8"/>
  <c r="J54" i="8"/>
  <c r="J52" i="8" s="1"/>
  <c r="D56" i="8"/>
  <c r="V56" i="8"/>
  <c r="J59" i="8"/>
  <c r="J57" i="8" s="1"/>
  <c r="I61" i="8"/>
  <c r="H66" i="8"/>
  <c r="H62" i="8" s="1"/>
  <c r="Z69" i="8"/>
  <c r="Z67" i="8" s="1"/>
  <c r="X74" i="8"/>
  <c r="X72" i="8" s="1"/>
  <c r="R79" i="8"/>
  <c r="P84" i="8"/>
  <c r="P82" i="8" s="1"/>
  <c r="O89" i="8"/>
  <c r="O87" i="8" s="1"/>
  <c r="AA91" i="8"/>
  <c r="AA87" i="8" s="1"/>
  <c r="N94" i="8"/>
  <c r="N92" i="8" s="1"/>
  <c r="Z96" i="8"/>
  <c r="Z92" i="8" s="1"/>
  <c r="G97" i="8"/>
  <c r="Y97" i="8"/>
  <c r="Z99" i="8"/>
  <c r="Z97" i="8" s="1"/>
  <c r="R104" i="8"/>
  <c r="R102" i="8" s="1"/>
  <c r="Q107" i="8"/>
  <c r="W109" i="8"/>
  <c r="W107" i="8" s="1"/>
  <c r="R473" i="11"/>
  <c r="V51" i="11"/>
  <c r="M41" i="11"/>
  <c r="M11" i="11"/>
  <c r="Y11" i="11"/>
  <c r="K16" i="11"/>
  <c r="K12" i="11" s="1"/>
  <c r="W16" i="11"/>
  <c r="W12" i="11" s="1"/>
  <c r="G21" i="11"/>
  <c r="G17" i="11" s="1"/>
  <c r="S21" i="11"/>
  <c r="S17" i="11" s="1"/>
  <c r="F26" i="11"/>
  <c r="F22" i="11" s="1"/>
  <c r="R26" i="11"/>
  <c r="R22" i="11" s="1"/>
  <c r="I31" i="11"/>
  <c r="U31" i="11"/>
  <c r="N36" i="11"/>
  <c r="F41" i="11"/>
  <c r="F37" i="11" s="1"/>
  <c r="Y41" i="11"/>
  <c r="G620" i="9"/>
  <c r="G621" i="10"/>
  <c r="G620" i="10" s="1"/>
  <c r="B611" i="10"/>
  <c r="G9" i="11"/>
  <c r="S9" i="11"/>
  <c r="F11" i="11"/>
  <c r="F7" i="11" s="1"/>
  <c r="O11" i="11"/>
  <c r="AA11" i="11"/>
  <c r="L14" i="11"/>
  <c r="X14" i="11"/>
  <c r="X12" i="11" s="1"/>
  <c r="L16" i="11"/>
  <c r="X16" i="11"/>
  <c r="J19" i="11"/>
  <c r="J17" i="11" s="1"/>
  <c r="V19" i="11"/>
  <c r="J21" i="11"/>
  <c r="V21" i="11"/>
  <c r="I24" i="11"/>
  <c r="I22" i="11" s="1"/>
  <c r="U24" i="11"/>
  <c r="U22" i="11" s="1"/>
  <c r="I26" i="11"/>
  <c r="U26" i="11"/>
  <c r="U29" i="11"/>
  <c r="K31" i="11"/>
  <c r="W31" i="11"/>
  <c r="G34" i="11"/>
  <c r="Y34" i="11"/>
  <c r="S36" i="11"/>
  <c r="G39" i="11"/>
  <c r="G41" i="11"/>
  <c r="G37" i="11" s="1"/>
  <c r="W44" i="11"/>
  <c r="W42" i="11" s="1"/>
  <c r="V49" i="11"/>
  <c r="V47" i="11" s="1"/>
  <c r="T162" i="8"/>
  <c r="L167" i="8"/>
  <c r="R172" i="8"/>
  <c r="J177" i="8"/>
  <c r="U182" i="8"/>
  <c r="N187" i="8"/>
  <c r="T192" i="8"/>
  <c r="L197" i="8"/>
  <c r="R202" i="8"/>
  <c r="J207" i="8"/>
  <c r="U212" i="8"/>
  <c r="N217" i="8"/>
  <c r="T222" i="8"/>
  <c r="L227" i="8"/>
  <c r="R232" i="8"/>
  <c r="S315" i="8"/>
  <c r="G320" i="8"/>
  <c r="Y320" i="8"/>
  <c r="Q325" i="8"/>
  <c r="E330" i="8"/>
  <c r="W330" i="8"/>
  <c r="P335" i="8"/>
  <c r="I340" i="8"/>
  <c r="AA340" i="8"/>
  <c r="S345" i="8"/>
  <c r="G350" i="8"/>
  <c r="Y350" i="8"/>
  <c r="T468" i="8"/>
  <c r="L473" i="8"/>
  <c r="I9" i="11"/>
  <c r="U9" i="11"/>
  <c r="G11" i="11"/>
  <c r="R11" i="11"/>
  <c r="R7" i="11" s="1"/>
  <c r="N14" i="11"/>
  <c r="Z14" i="11"/>
  <c r="Z12" i="11" s="1"/>
  <c r="N16" i="11"/>
  <c r="Z16" i="11"/>
  <c r="K19" i="11"/>
  <c r="W19" i="11"/>
  <c r="K21" i="11"/>
  <c r="K17" i="11" s="1"/>
  <c r="W21" i="11"/>
  <c r="J24" i="11"/>
  <c r="J22" i="11" s="1"/>
  <c r="V24" i="11"/>
  <c r="V22" i="11" s="1"/>
  <c r="J26" i="11"/>
  <c r="V26" i="11"/>
  <c r="H29" i="11"/>
  <c r="Z29" i="11"/>
  <c r="Z27" i="11" s="1"/>
  <c r="N31" i="11"/>
  <c r="Z31" i="11"/>
  <c r="H34" i="11"/>
  <c r="Z34" i="11"/>
  <c r="T36" i="11"/>
  <c r="T32" i="11" s="1"/>
  <c r="L39" i="11"/>
  <c r="L41" i="11"/>
  <c r="E46" i="11"/>
  <c r="D51" i="11"/>
  <c r="G162" i="8"/>
  <c r="Y162" i="8"/>
  <c r="M167" i="8"/>
  <c r="E172" i="8"/>
  <c r="W172" i="8"/>
  <c r="K177" i="8"/>
  <c r="D182" i="8"/>
  <c r="V182" i="8"/>
  <c r="O187" i="8"/>
  <c r="G192" i="8"/>
  <c r="Y192" i="8"/>
  <c r="M197" i="8"/>
  <c r="E202" i="8"/>
  <c r="W202" i="8"/>
  <c r="K207" i="8"/>
  <c r="D212" i="8"/>
  <c r="V212" i="8"/>
  <c r="O217" i="8"/>
  <c r="G222" i="8"/>
  <c r="Y222" i="8"/>
  <c r="M227" i="8"/>
  <c r="E232" i="8"/>
  <c r="W232" i="8"/>
  <c r="T315" i="8"/>
  <c r="L320" i="8"/>
  <c r="R325" i="8"/>
  <c r="J330" i="8"/>
  <c r="U335" i="8"/>
  <c r="N340" i="8"/>
  <c r="T345" i="8"/>
  <c r="L350" i="8"/>
  <c r="G468" i="8"/>
  <c r="Y468" i="8"/>
  <c r="M473" i="8"/>
  <c r="D7" i="9"/>
  <c r="L9" i="11"/>
  <c r="X9" i="11"/>
  <c r="H11" i="11"/>
  <c r="S11" i="11"/>
  <c r="E14" i="11"/>
  <c r="E12" i="11" s="1"/>
  <c r="Q14" i="11"/>
  <c r="Q12" i="11" s="1"/>
  <c r="E16" i="11"/>
  <c r="Q16" i="11"/>
  <c r="M19" i="11"/>
  <c r="Y19" i="11"/>
  <c r="M21" i="11"/>
  <c r="Y21" i="11"/>
  <c r="L24" i="11"/>
  <c r="X24" i="11"/>
  <c r="L26" i="11"/>
  <c r="X26" i="11"/>
  <c r="I29" i="11"/>
  <c r="I27" i="11" s="1"/>
  <c r="AA29" i="11"/>
  <c r="AA27" i="11" s="1"/>
  <c r="O31" i="11"/>
  <c r="AA31" i="11"/>
  <c r="M34" i="11"/>
  <c r="G36" i="11"/>
  <c r="Y36" i="11"/>
  <c r="M39" i="11"/>
  <c r="R41" i="11"/>
  <c r="K46" i="11"/>
  <c r="K42" i="11" s="1"/>
  <c r="J51" i="11"/>
  <c r="H162" i="8"/>
  <c r="Z162" i="8"/>
  <c r="R167" i="8"/>
  <c r="F172" i="8"/>
  <c r="X172" i="8"/>
  <c r="P177" i="8"/>
  <c r="I182" i="8"/>
  <c r="AA182" i="8"/>
  <c r="T187" i="8"/>
  <c r="H192" i="8"/>
  <c r="Z192" i="8"/>
  <c r="R197" i="8"/>
  <c r="F202" i="8"/>
  <c r="X202" i="8"/>
  <c r="P207" i="8"/>
  <c r="I212" i="8"/>
  <c r="AA212" i="8"/>
  <c r="T217" i="8"/>
  <c r="H222" i="8"/>
  <c r="Z222" i="8"/>
  <c r="R227" i="8"/>
  <c r="F232" i="8"/>
  <c r="X232" i="8"/>
  <c r="G315" i="8"/>
  <c r="Y315" i="8"/>
  <c r="M320" i="8"/>
  <c r="E325" i="8"/>
  <c r="W325" i="8"/>
  <c r="K330" i="8"/>
  <c r="D335" i="8"/>
  <c r="V335" i="8"/>
  <c r="O340" i="8"/>
  <c r="G345" i="8"/>
  <c r="Y345" i="8"/>
  <c r="M350" i="8"/>
  <c r="H468" i="8"/>
  <c r="Z468" i="8"/>
  <c r="R473" i="8"/>
  <c r="B541" i="9"/>
  <c r="B571" i="9"/>
  <c r="D620" i="10"/>
  <c r="M9" i="11"/>
  <c r="M7" i="11" s="1"/>
  <c r="Y9" i="11"/>
  <c r="I11" i="11"/>
  <c r="U11" i="11"/>
  <c r="F14" i="11"/>
  <c r="F12" i="11" s="1"/>
  <c r="R14" i="11"/>
  <c r="R12" i="11" s="1"/>
  <c r="F16" i="11"/>
  <c r="R16" i="11"/>
  <c r="D19" i="11"/>
  <c r="P19" i="11"/>
  <c r="D21" i="11"/>
  <c r="P21" i="11"/>
  <c r="O24" i="11"/>
  <c r="O22" i="11" s="1"/>
  <c r="AA24" i="11"/>
  <c r="O26" i="11"/>
  <c r="AA26" i="11"/>
  <c r="N29" i="11"/>
  <c r="N27" i="11" s="1"/>
  <c r="E31" i="11"/>
  <c r="Q31" i="11"/>
  <c r="N34" i="11"/>
  <c r="N32" i="11" s="1"/>
  <c r="H36" i="11"/>
  <c r="Z36" i="11"/>
  <c r="S41" i="11"/>
  <c r="S37" i="11" s="1"/>
  <c r="Q46" i="11"/>
  <c r="P51" i="11"/>
  <c r="P47" i="11" s="1"/>
  <c r="F7" i="12"/>
  <c r="K37" i="12"/>
  <c r="S197" i="8"/>
  <c r="K202" i="8"/>
  <c r="Q207" i="8"/>
  <c r="J212" i="8"/>
  <c r="U217" i="8"/>
  <c r="M222" i="8"/>
  <c r="S227" i="8"/>
  <c r="K232" i="8"/>
  <c r="Y154" i="11"/>
  <c r="J49" i="11"/>
  <c r="Q44" i="11"/>
  <c r="R39" i="11"/>
  <c r="R37" i="11" s="1"/>
  <c r="O9" i="11"/>
  <c r="O7" i="11" s="1"/>
  <c r="AA9" i="11"/>
  <c r="AA7" i="11" s="1"/>
  <c r="L11" i="11"/>
  <c r="X11" i="11"/>
  <c r="H14" i="11"/>
  <c r="T14" i="11"/>
  <c r="H16" i="11"/>
  <c r="T16" i="11"/>
  <c r="E19" i="11"/>
  <c r="Q19" i="11"/>
  <c r="E21" i="11"/>
  <c r="Q21" i="11"/>
  <c r="D24" i="11"/>
  <c r="D22" i="11" s="1"/>
  <c r="P24" i="11"/>
  <c r="D26" i="11"/>
  <c r="P26" i="11"/>
  <c r="O29" i="11"/>
  <c r="O27" i="11" s="1"/>
  <c r="H31" i="11"/>
  <c r="T31" i="11"/>
  <c r="T27" i="11" s="1"/>
  <c r="S34" i="11"/>
  <c r="S32" i="11" s="1"/>
  <c r="M36" i="11"/>
  <c r="X39" i="11"/>
  <c r="X41" i="11"/>
  <c r="E44" i="11"/>
  <c r="W46" i="11"/>
  <c r="D49" i="11"/>
  <c r="D47" i="11" s="1"/>
  <c r="I496" i="11"/>
  <c r="S496" i="11"/>
  <c r="AA496" i="11"/>
  <c r="L501" i="11"/>
  <c r="T501" i="11"/>
  <c r="L506" i="11"/>
  <c r="T506" i="11"/>
  <c r="D511" i="11"/>
  <c r="V511" i="11"/>
  <c r="U516" i="11"/>
  <c r="Z521" i="11"/>
  <c r="E536" i="11"/>
  <c r="J541" i="11"/>
  <c r="U546" i="11"/>
  <c r="Z551" i="11"/>
  <c r="E566" i="11"/>
  <c r="G9" i="12"/>
  <c r="G7" i="12" s="1"/>
  <c r="Q9" i="12"/>
  <c r="Q7" i="12" s="1"/>
  <c r="Z9" i="12"/>
  <c r="E14" i="12"/>
  <c r="P14" i="12"/>
  <c r="Y14" i="12"/>
  <c r="Y12" i="12" s="1"/>
  <c r="F19" i="12"/>
  <c r="Q19" i="12"/>
  <c r="O24" i="12"/>
  <c r="AA24" i="12"/>
  <c r="AA22" i="12" s="1"/>
  <c r="J29" i="12"/>
  <c r="N39" i="12"/>
  <c r="N37" i="12" s="1"/>
  <c r="J44" i="12"/>
  <c r="U163" i="11"/>
  <c r="Q168" i="11"/>
  <c r="V173" i="11"/>
  <c r="M471" i="11"/>
  <c r="U471" i="11"/>
  <c r="E476" i="11"/>
  <c r="M476" i="11"/>
  <c r="W476" i="11"/>
  <c r="E481" i="11"/>
  <c r="M481" i="11"/>
  <c r="W481" i="11"/>
  <c r="F486" i="11"/>
  <c r="P486" i="11"/>
  <c r="X486" i="11"/>
  <c r="I491" i="11"/>
  <c r="Q491" i="11"/>
  <c r="AA491" i="11"/>
  <c r="J496" i="11"/>
  <c r="T496" i="11"/>
  <c r="M501" i="11"/>
  <c r="U501" i="11"/>
  <c r="E506" i="11"/>
  <c r="M506" i="11"/>
  <c r="W506" i="11"/>
  <c r="E511" i="11"/>
  <c r="W511" i="11"/>
  <c r="AA516" i="11"/>
  <c r="F531" i="11"/>
  <c r="K536" i="11"/>
  <c r="P541" i="11"/>
  <c r="AA546" i="11"/>
  <c r="F561" i="11"/>
  <c r="K566" i="11"/>
  <c r="H9" i="12"/>
  <c r="R9" i="12"/>
  <c r="R7" i="12" s="1"/>
  <c r="U339" i="12"/>
  <c r="J46" i="12"/>
  <c r="T41" i="12"/>
  <c r="U36" i="12"/>
  <c r="Y31" i="12"/>
  <c r="M31" i="12"/>
  <c r="W26" i="12"/>
  <c r="O26" i="12"/>
  <c r="E26" i="12"/>
  <c r="D46" i="12"/>
  <c r="D42" i="12" s="1"/>
  <c r="Q41" i="12"/>
  <c r="R36" i="12"/>
  <c r="V31" i="12"/>
  <c r="J31" i="12"/>
  <c r="V26" i="12"/>
  <c r="N26" i="12"/>
  <c r="N22" i="12" s="1"/>
  <c r="D26" i="12"/>
  <c r="W21" i="12"/>
  <c r="O21" i="12"/>
  <c r="E21" i="12"/>
  <c r="E17" i="12" s="1"/>
  <c r="X16" i="12"/>
  <c r="X12" i="12" s="1"/>
  <c r="P16" i="12"/>
  <c r="F16" i="12"/>
  <c r="Z11" i="12"/>
  <c r="R11" i="12"/>
  <c r="H11" i="12"/>
  <c r="M11" i="12"/>
  <c r="X11" i="12"/>
  <c r="X7" i="12" s="1"/>
  <c r="F14" i="12"/>
  <c r="F12" i="12" s="1"/>
  <c r="Q14" i="12"/>
  <c r="D16" i="12"/>
  <c r="M16" i="12"/>
  <c r="M12" i="12" s="1"/>
  <c r="Y16" i="12"/>
  <c r="I19" i="12"/>
  <c r="R19" i="12"/>
  <c r="F21" i="12"/>
  <c r="Q21" i="12"/>
  <c r="D24" i="12"/>
  <c r="P24" i="12"/>
  <c r="P22" i="12" s="1"/>
  <c r="H26" i="12"/>
  <c r="T26" i="12"/>
  <c r="M29" i="12"/>
  <c r="M27" i="12" s="1"/>
  <c r="O31" i="12"/>
  <c r="L34" i="12"/>
  <c r="L36" i="12"/>
  <c r="Q39" i="12"/>
  <c r="Q37" i="12" s="1"/>
  <c r="W41" i="12"/>
  <c r="P44" i="12"/>
  <c r="P42" i="12" s="1"/>
  <c r="F163" i="11"/>
  <c r="X163" i="11"/>
  <c r="W168" i="11"/>
  <c r="F471" i="11"/>
  <c r="N471" i="11"/>
  <c r="X471" i="11"/>
  <c r="F476" i="11"/>
  <c r="N476" i="11"/>
  <c r="X476" i="11"/>
  <c r="F481" i="11"/>
  <c r="P481" i="11"/>
  <c r="X481" i="11"/>
  <c r="I486" i="11"/>
  <c r="Q486" i="11"/>
  <c r="AA486" i="11"/>
  <c r="J491" i="11"/>
  <c r="T491" i="11"/>
  <c r="M496" i="11"/>
  <c r="U496" i="11"/>
  <c r="F501" i="11"/>
  <c r="N501" i="11"/>
  <c r="X501" i="11"/>
  <c r="F506" i="11"/>
  <c r="N506" i="11"/>
  <c r="X506" i="11"/>
  <c r="J511" i="11"/>
  <c r="G526" i="11"/>
  <c r="L531" i="11"/>
  <c r="Q536" i="11"/>
  <c r="V541" i="11"/>
  <c r="G556" i="11"/>
  <c r="L561" i="11"/>
  <c r="Q566" i="11"/>
  <c r="B727" i="11"/>
  <c r="K9" i="12"/>
  <c r="K7" i="12" s="1"/>
  <c r="S9" i="12"/>
  <c r="S7" i="12" s="1"/>
  <c r="E11" i="12"/>
  <c r="N11" i="12"/>
  <c r="N7" i="12" s="1"/>
  <c r="Y11" i="12"/>
  <c r="G14" i="12"/>
  <c r="G12" i="12" s="1"/>
  <c r="R14" i="12"/>
  <c r="R12" i="12" s="1"/>
  <c r="E16" i="12"/>
  <c r="Q16" i="12"/>
  <c r="J19" i="12"/>
  <c r="J17" i="12" s="1"/>
  <c r="V19" i="12"/>
  <c r="V17" i="12" s="1"/>
  <c r="I21" i="12"/>
  <c r="R21" i="12"/>
  <c r="Q22" i="12"/>
  <c r="E24" i="12"/>
  <c r="E22" i="12" s="1"/>
  <c r="Q24" i="12"/>
  <c r="I26" i="12"/>
  <c r="U26" i="12"/>
  <c r="G27" i="12"/>
  <c r="P29" i="12"/>
  <c r="P31" i="12"/>
  <c r="O34" i="12"/>
  <c r="O36" i="12"/>
  <c r="T39" i="12"/>
  <c r="T37" i="12" s="1"/>
  <c r="B743" i="13"/>
  <c r="B711" i="13"/>
  <c r="B635" i="13"/>
  <c r="B559" i="13"/>
  <c r="B524" i="13"/>
  <c r="B494" i="13"/>
  <c r="B469" i="13"/>
  <c r="B435" i="13"/>
  <c r="B405" i="13"/>
  <c r="B375" i="13"/>
  <c r="B345" i="13"/>
  <c r="B286" i="13"/>
  <c r="B256" i="13"/>
  <c r="B226" i="13"/>
  <c r="B196" i="13"/>
  <c r="B166" i="13"/>
  <c r="B161" i="13"/>
  <c r="B127" i="13"/>
  <c r="B97" i="13"/>
  <c r="B67" i="13"/>
  <c r="B37" i="13"/>
  <c r="B699" i="13"/>
  <c r="B623" i="13"/>
  <c r="B554" i="13"/>
  <c r="B519" i="13"/>
  <c r="B489" i="13"/>
  <c r="B460" i="13"/>
  <c r="B430" i="13"/>
  <c r="B400" i="13"/>
  <c r="B370" i="13"/>
  <c r="B340" i="13"/>
  <c r="B315" i="13"/>
  <c r="B281" i="13"/>
  <c r="B251" i="13"/>
  <c r="B221" i="13"/>
  <c r="B191" i="13"/>
  <c r="B152" i="13"/>
  <c r="B122" i="13"/>
  <c r="B92" i="13"/>
  <c r="B62" i="13"/>
  <c r="B32" i="13"/>
  <c r="B687" i="13"/>
  <c r="B594" i="13"/>
  <c r="B544" i="13"/>
  <c r="B514" i="13"/>
  <c r="B484" i="13"/>
  <c r="B455" i="13"/>
  <c r="B425" i="13"/>
  <c r="B395" i="13"/>
  <c r="B365" i="13"/>
  <c r="B335" i="13"/>
  <c r="B306" i="13"/>
  <c r="B276" i="13"/>
  <c r="B246" i="13"/>
  <c r="B216" i="13"/>
  <c r="B186" i="13"/>
  <c r="B147" i="13"/>
  <c r="B117" i="13"/>
  <c r="B87" i="13"/>
  <c r="B57" i="13"/>
  <c r="B27" i="13"/>
  <c r="B671" i="13"/>
  <c r="B589" i="13"/>
  <c r="B539" i="13"/>
  <c r="B509" i="13"/>
  <c r="B479" i="13"/>
  <c r="B450" i="13"/>
  <c r="B420" i="13"/>
  <c r="B390" i="13"/>
  <c r="B360" i="13"/>
  <c r="B330" i="13"/>
  <c r="B301" i="13"/>
  <c r="B271" i="13"/>
  <c r="B241" i="13"/>
  <c r="B211" i="13"/>
  <c r="B181" i="13"/>
  <c r="B142" i="13"/>
  <c r="B112" i="13"/>
  <c r="B82" i="13"/>
  <c r="B52" i="13"/>
  <c r="B22" i="13"/>
  <c r="B735" i="13"/>
  <c r="B659" i="13"/>
  <c r="B569" i="13"/>
  <c r="B534" i="13"/>
  <c r="B504" i="13"/>
  <c r="B474" i="13"/>
  <c r="B445" i="13"/>
  <c r="B415" i="13"/>
  <c r="B385" i="13"/>
  <c r="B355" i="13"/>
  <c r="B325" i="13"/>
  <c r="B296" i="13"/>
  <c r="B266" i="13"/>
  <c r="B236" i="13"/>
  <c r="B206" i="13"/>
  <c r="B176" i="13"/>
  <c r="B137" i="13"/>
  <c r="B107" i="13"/>
  <c r="B77" i="13"/>
  <c r="B47" i="13"/>
  <c r="B17" i="13"/>
  <c r="X154" i="12"/>
  <c r="Z39" i="12"/>
  <c r="H39" i="12"/>
  <c r="AA34" i="12"/>
  <c r="AA32" i="12" s="1"/>
  <c r="I34" i="12"/>
  <c r="I32" i="12" s="1"/>
  <c r="V29" i="12"/>
  <c r="V27" i="12" s="1"/>
  <c r="D29" i="12"/>
  <c r="D27" i="12" s="1"/>
  <c r="U24" i="12"/>
  <c r="U22" i="12" s="1"/>
  <c r="K24" i="12"/>
  <c r="K22" i="12" s="1"/>
  <c r="W39" i="12"/>
  <c r="W37" i="12" s="1"/>
  <c r="E39" i="12"/>
  <c r="E37" i="12" s="1"/>
  <c r="X34" i="12"/>
  <c r="X32" i="12" s="1"/>
  <c r="F34" i="12"/>
  <c r="F32" i="12" s="1"/>
  <c r="S29" i="12"/>
  <c r="S27" i="12" s="1"/>
  <c r="T24" i="12"/>
  <c r="T22" i="12" s="1"/>
  <c r="J24" i="12"/>
  <c r="J22" i="12" s="1"/>
  <c r="U19" i="12"/>
  <c r="U17" i="12" s="1"/>
  <c r="K19" i="12"/>
  <c r="K17" i="12" s="1"/>
  <c r="V14" i="12"/>
  <c r="V12" i="12" s="1"/>
  <c r="L14" i="12"/>
  <c r="L12" i="12" s="1"/>
  <c r="D14" i="12"/>
  <c r="D12" i="12" s="1"/>
  <c r="Y9" i="12"/>
  <c r="Y7" i="12" s="1"/>
  <c r="L9" i="12"/>
  <c r="L7" i="12" s="1"/>
  <c r="T9" i="12"/>
  <c r="T7" i="12" s="1"/>
  <c r="J14" i="12"/>
  <c r="J12" i="12" s="1"/>
  <c r="S14" i="12"/>
  <c r="S12" i="12" s="1"/>
  <c r="L19" i="12"/>
  <c r="L17" i="12" s="1"/>
  <c r="W19" i="12"/>
  <c r="H24" i="12"/>
  <c r="H22" i="12" s="1"/>
  <c r="V24" i="12"/>
  <c r="V22" i="12" s="1"/>
  <c r="Y29" i="12"/>
  <c r="Y27" i="12" s="1"/>
  <c r="L32" i="12"/>
  <c r="R34" i="12"/>
  <c r="L163" i="11"/>
  <c r="D173" i="11"/>
  <c r="H471" i="11"/>
  <c r="R471" i="11"/>
  <c r="Z471" i="11"/>
  <c r="H476" i="11"/>
  <c r="R476" i="11"/>
  <c r="Z476" i="11"/>
  <c r="J481" i="11"/>
  <c r="R481" i="11"/>
  <c r="K486" i="11"/>
  <c r="U486" i="11"/>
  <c r="D491" i="11"/>
  <c r="N491" i="11"/>
  <c r="V491" i="11"/>
  <c r="G496" i="11"/>
  <c r="O496" i="11"/>
  <c r="Y496" i="11"/>
  <c r="H501" i="11"/>
  <c r="R501" i="11"/>
  <c r="Z501" i="11"/>
  <c r="H506" i="11"/>
  <c r="R506" i="11"/>
  <c r="Z506" i="11"/>
  <c r="P511" i="11"/>
  <c r="I516" i="11"/>
  <c r="N521" i="11"/>
  <c r="S526" i="11"/>
  <c r="X531" i="11"/>
  <c r="I546" i="11"/>
  <c r="N551" i="11"/>
  <c r="S556" i="11"/>
  <c r="X561" i="11"/>
  <c r="E9" i="12"/>
  <c r="E7" i="12" s="1"/>
  <c r="M9" i="12"/>
  <c r="M7" i="12" s="1"/>
  <c r="W9" i="12"/>
  <c r="W7" i="12" s="1"/>
  <c r="K14" i="12"/>
  <c r="K12" i="12" s="1"/>
  <c r="W14" i="12"/>
  <c r="W12" i="12" s="1"/>
  <c r="D19" i="12"/>
  <c r="D17" i="12" s="1"/>
  <c r="O19" i="12"/>
  <c r="O17" i="12" s="1"/>
  <c r="X19" i="12"/>
  <c r="X17" i="12" s="1"/>
  <c r="I24" i="12"/>
  <c r="I22" i="12" s="1"/>
  <c r="W24" i="12"/>
  <c r="W22" i="12" s="1"/>
  <c r="U34" i="12"/>
  <c r="U32" i="12" s="1"/>
  <c r="H41" i="12"/>
  <c r="V46" i="12"/>
  <c r="V42" i="12" s="1"/>
  <c r="G298" i="13"/>
  <c r="Z163" i="13"/>
  <c r="T163" i="13"/>
  <c r="N163" i="13"/>
  <c r="H163" i="13"/>
  <c r="N163" i="12"/>
  <c r="Z163" i="12"/>
  <c r="L168" i="12"/>
  <c r="X168" i="12"/>
  <c r="B745" i="13"/>
  <c r="E163" i="12"/>
  <c r="Q163" i="12"/>
  <c r="M168" i="12"/>
  <c r="Y168" i="12"/>
  <c r="F758" i="12"/>
  <c r="F757" i="12" s="1"/>
  <c r="G17" i="14"/>
  <c r="Y17" i="14"/>
  <c r="W22" i="14"/>
  <c r="Q27" i="14"/>
  <c r="D168" i="12"/>
  <c r="P168" i="12"/>
  <c r="H9" i="13"/>
  <c r="I122" i="14"/>
  <c r="H163" i="12"/>
  <c r="T163" i="12"/>
  <c r="F168" i="12"/>
  <c r="R168" i="12"/>
  <c r="B739" i="12"/>
  <c r="P9" i="13"/>
  <c r="K163" i="12"/>
  <c r="W163" i="12"/>
  <c r="G168" i="12"/>
  <c r="S168" i="12"/>
  <c r="X459" i="14"/>
  <c r="R195" i="14"/>
  <c r="U11" i="14"/>
  <c r="G14" i="14"/>
  <c r="G12" i="14" s="1"/>
  <c r="Y14" i="14"/>
  <c r="Y12" i="14" s="1"/>
  <c r="S16" i="14"/>
  <c r="S12" i="14" s="1"/>
  <c r="S19" i="14"/>
  <c r="S17" i="14" s="1"/>
  <c r="M21" i="14"/>
  <c r="M17" i="14" s="1"/>
  <c r="Q24" i="14"/>
  <c r="Q22" i="14" s="1"/>
  <c r="K26" i="14"/>
  <c r="K22" i="14" s="1"/>
  <c r="K29" i="14"/>
  <c r="K27" i="14" s="1"/>
  <c r="E31" i="14"/>
  <c r="E27" i="14" s="1"/>
  <c r="W31" i="14"/>
  <c r="W27" i="14" s="1"/>
  <c r="I34" i="14"/>
  <c r="I32" i="14" s="1"/>
  <c r="J36" i="14"/>
  <c r="N39" i="14"/>
  <c r="N37" i="14" s="1"/>
  <c r="Z41" i="14"/>
  <c r="G44" i="14"/>
  <c r="G42" i="14" s="1"/>
  <c r="S46" i="14"/>
  <c r="L51" i="14"/>
  <c r="E56" i="14"/>
  <c r="V59" i="14"/>
  <c r="V57" i="14" s="1"/>
  <c r="U64" i="14"/>
  <c r="U62" i="14" s="1"/>
  <c r="N69" i="14"/>
  <c r="N67" i="14" s="1"/>
  <c r="Z71" i="14"/>
  <c r="G74" i="14"/>
  <c r="G72" i="14" s="1"/>
  <c r="S76" i="14"/>
  <c r="L81" i="14"/>
  <c r="E86" i="14"/>
  <c r="V89" i="14"/>
  <c r="V87" i="14" s="1"/>
  <c r="U94" i="14"/>
  <c r="N99" i="14"/>
  <c r="Z101" i="14"/>
  <c r="G104" i="14"/>
  <c r="S106" i="14"/>
  <c r="L111" i="14"/>
  <c r="E116" i="14"/>
  <c r="V119" i="14"/>
  <c r="I126" i="14"/>
  <c r="X129" i="14"/>
  <c r="L134" i="14"/>
  <c r="K139" i="14"/>
  <c r="U144" i="14"/>
  <c r="M154" i="14"/>
  <c r="F163" i="14"/>
  <c r="O163" i="14"/>
  <c r="X163" i="14"/>
  <c r="K168" i="14"/>
  <c r="T168" i="14"/>
  <c r="V170" i="14"/>
  <c r="I173" i="14"/>
  <c r="Q173" i="14"/>
  <c r="AA173" i="14"/>
  <c r="F178" i="14"/>
  <c r="P178" i="14"/>
  <c r="AA178" i="14"/>
  <c r="M183" i="14"/>
  <c r="R190" i="14"/>
  <c r="H213" i="14"/>
  <c r="R223" i="14"/>
  <c r="O9" i="14"/>
  <c r="O7" i="14" s="1"/>
  <c r="H11" i="14"/>
  <c r="H7" i="14" s="1"/>
  <c r="Z11" i="14"/>
  <c r="Z7" i="14" s="1"/>
  <c r="H14" i="14"/>
  <c r="Z14" i="14"/>
  <c r="T16" i="14"/>
  <c r="T12" i="14" s="1"/>
  <c r="F19" i="14"/>
  <c r="X19" i="14"/>
  <c r="R21" i="14"/>
  <c r="R17" i="14" s="1"/>
  <c r="R24" i="14"/>
  <c r="L26" i="14"/>
  <c r="L22" i="14" s="1"/>
  <c r="P29" i="14"/>
  <c r="J31" i="14"/>
  <c r="J27" i="14" s="1"/>
  <c r="O34" i="14"/>
  <c r="O36" i="14"/>
  <c r="T39" i="14"/>
  <c r="T37" i="14" s="1"/>
  <c r="M44" i="14"/>
  <c r="M42" i="14" s="1"/>
  <c r="Y46" i="14"/>
  <c r="F49" i="14"/>
  <c r="F47" i="14" s="1"/>
  <c r="R51" i="14"/>
  <c r="K56" i="14"/>
  <c r="D61" i="14"/>
  <c r="AA64" i="14"/>
  <c r="AA62" i="14" s="1"/>
  <c r="T69" i="14"/>
  <c r="T67" i="14" s="1"/>
  <c r="M74" i="14"/>
  <c r="M72" i="14" s="1"/>
  <c r="Y76" i="14"/>
  <c r="F79" i="14"/>
  <c r="F77" i="14" s="1"/>
  <c r="R81" i="14"/>
  <c r="K86" i="14"/>
  <c r="D91" i="14"/>
  <c r="AA94" i="14"/>
  <c r="AA92" i="14" s="1"/>
  <c r="T99" i="14"/>
  <c r="T97" i="14" s="1"/>
  <c r="M104" i="14"/>
  <c r="M102" i="14" s="1"/>
  <c r="Y106" i="14"/>
  <c r="F109" i="14"/>
  <c r="F107" i="14" s="1"/>
  <c r="R111" i="14"/>
  <c r="K116" i="14"/>
  <c r="D121" i="14"/>
  <c r="O126" i="14"/>
  <c r="I131" i="14"/>
  <c r="V134" i="14"/>
  <c r="U139" i="14"/>
  <c r="O146" i="14"/>
  <c r="G156" i="14"/>
  <c r="G163" i="14"/>
  <c r="Q163" i="14"/>
  <c r="Y163" i="14"/>
  <c r="D168" i="14"/>
  <c r="D166" i="14" s="1"/>
  <c r="L168" i="14"/>
  <c r="V168" i="14"/>
  <c r="V166" i="14" s="1"/>
  <c r="J173" i="14"/>
  <c r="S173" i="14"/>
  <c r="O175" i="14"/>
  <c r="H178" i="14"/>
  <c r="H176" i="14" s="1"/>
  <c r="R178" i="14"/>
  <c r="H180" i="14"/>
  <c r="N183" i="14"/>
  <c r="F188" i="14"/>
  <c r="D203" i="14"/>
  <c r="I208" i="14"/>
  <c r="N213" i="14"/>
  <c r="X223" i="14"/>
  <c r="N243" i="14"/>
  <c r="S278" i="14"/>
  <c r="I298" i="14"/>
  <c r="Z39" i="14"/>
  <c r="Z37" i="14" s="1"/>
  <c r="S44" i="14"/>
  <c r="S42" i="14" s="1"/>
  <c r="L49" i="14"/>
  <c r="L47" i="14" s="1"/>
  <c r="X51" i="14"/>
  <c r="X47" i="14" s="1"/>
  <c r="E54" i="14"/>
  <c r="E52" i="14" s="1"/>
  <c r="Q56" i="14"/>
  <c r="Q52" i="14" s="1"/>
  <c r="J61" i="14"/>
  <c r="J57" i="14" s="1"/>
  <c r="I66" i="14"/>
  <c r="I62" i="14" s="1"/>
  <c r="Z69" i="14"/>
  <c r="S74" i="14"/>
  <c r="S72" i="14" s="1"/>
  <c r="L79" i="14"/>
  <c r="X81" i="14"/>
  <c r="X77" i="14" s="1"/>
  <c r="E84" i="14"/>
  <c r="E82" i="14" s="1"/>
  <c r="Q86" i="14"/>
  <c r="Q82" i="14" s="1"/>
  <c r="J91" i="14"/>
  <c r="J87" i="14" s="1"/>
  <c r="I96" i="14"/>
  <c r="I92" i="14" s="1"/>
  <c r="Z99" i="14"/>
  <c r="Z97" i="14" s="1"/>
  <c r="S104" i="14"/>
  <c r="S102" i="14" s="1"/>
  <c r="L109" i="14"/>
  <c r="L107" i="14" s="1"/>
  <c r="X111" i="14"/>
  <c r="E114" i="14"/>
  <c r="Q116" i="14"/>
  <c r="J121" i="14"/>
  <c r="I124" i="14"/>
  <c r="V126" i="14"/>
  <c r="R131" i="14"/>
  <c r="F136" i="14"/>
  <c r="E141" i="14"/>
  <c r="Y156" i="14"/>
  <c r="I163" i="14"/>
  <c r="R163" i="14"/>
  <c r="AA163" i="14"/>
  <c r="E168" i="14"/>
  <c r="N168" i="14"/>
  <c r="W168" i="14"/>
  <c r="K173" i="14"/>
  <c r="U173" i="14"/>
  <c r="I178" i="14"/>
  <c r="T178" i="14"/>
  <c r="Z180" i="14"/>
  <c r="Z176" i="14" s="1"/>
  <c r="S183" i="14"/>
  <c r="L188" i="14"/>
  <c r="F193" i="14"/>
  <c r="J198" i="14"/>
  <c r="I203" i="14"/>
  <c r="O208" i="14"/>
  <c r="U9" i="14"/>
  <c r="U7" i="14" s="1"/>
  <c r="N11" i="14"/>
  <c r="N7" i="14" s="1"/>
  <c r="N14" i="14"/>
  <c r="N12" i="14" s="1"/>
  <c r="H16" i="14"/>
  <c r="Z16" i="14"/>
  <c r="L19" i="14"/>
  <c r="L17" i="14" s="1"/>
  <c r="F21" i="14"/>
  <c r="X21" i="14"/>
  <c r="F24" i="14"/>
  <c r="F22" i="14" s="1"/>
  <c r="X24" i="14"/>
  <c r="X22" i="14" s="1"/>
  <c r="R26" i="14"/>
  <c r="D29" i="14"/>
  <c r="D27" i="14" s="1"/>
  <c r="V29" i="14"/>
  <c r="V27" i="14" s="1"/>
  <c r="P31" i="14"/>
  <c r="AA34" i="14"/>
  <c r="AA32" i="14" s="1"/>
  <c r="U36" i="14"/>
  <c r="U32" i="14" s="1"/>
  <c r="H41" i="14"/>
  <c r="H37" i="14" s="1"/>
  <c r="Y44" i="14"/>
  <c r="Y42" i="14" s="1"/>
  <c r="R49" i="14"/>
  <c r="R47" i="14" s="1"/>
  <c r="K54" i="14"/>
  <c r="W56" i="14"/>
  <c r="W52" i="14" s="1"/>
  <c r="D59" i="14"/>
  <c r="D57" i="14" s="1"/>
  <c r="P61" i="14"/>
  <c r="P57" i="14" s="1"/>
  <c r="O66" i="14"/>
  <c r="O62" i="14" s="1"/>
  <c r="H71" i="14"/>
  <c r="H67" i="14" s="1"/>
  <c r="Y74" i="14"/>
  <c r="Y72" i="14" s="1"/>
  <c r="R79" i="14"/>
  <c r="R77" i="14" s="1"/>
  <c r="K84" i="14"/>
  <c r="K82" i="14" s="1"/>
  <c r="W86" i="14"/>
  <c r="W82" i="14" s="1"/>
  <c r="D89" i="14"/>
  <c r="D87" i="14" s="1"/>
  <c r="P91" i="14"/>
  <c r="P87" i="14" s="1"/>
  <c r="O96" i="14"/>
  <c r="O92" i="14" s="1"/>
  <c r="H101" i="14"/>
  <c r="H97" i="14" s="1"/>
  <c r="Y104" i="14"/>
  <c r="Y102" i="14" s="1"/>
  <c r="R109" i="14"/>
  <c r="R107" i="14" s="1"/>
  <c r="K114" i="14"/>
  <c r="W116" i="14"/>
  <c r="W112" i="14" s="1"/>
  <c r="D119" i="14"/>
  <c r="D117" i="14" s="1"/>
  <c r="P121" i="14"/>
  <c r="P117" i="14" s="1"/>
  <c r="O124" i="14"/>
  <c r="AA131" i="14"/>
  <c r="P136" i="14"/>
  <c r="O141" i="14"/>
  <c r="S149" i="14"/>
  <c r="K163" i="14"/>
  <c r="S163" i="14"/>
  <c r="L165" i="14"/>
  <c r="F168" i="14"/>
  <c r="P168" i="14"/>
  <c r="X168" i="14"/>
  <c r="D173" i="14"/>
  <c r="M173" i="14"/>
  <c r="V173" i="14"/>
  <c r="J178" i="14"/>
  <c r="U178" i="14"/>
  <c r="Y183" i="14"/>
  <c r="M188" i="14"/>
  <c r="L193" i="14"/>
  <c r="P198" i="14"/>
  <c r="P203" i="14"/>
  <c r="T208" i="14"/>
  <c r="M218" i="14"/>
  <c r="S248" i="14"/>
  <c r="I268" i="14"/>
  <c r="X283" i="14"/>
  <c r="U96" i="14"/>
  <c r="N101" i="14"/>
  <c r="G106" i="14"/>
  <c r="X109" i="14"/>
  <c r="Q114" i="14"/>
  <c r="Q112" i="14" s="1"/>
  <c r="J119" i="14"/>
  <c r="J117" i="14" s="1"/>
  <c r="V121" i="14"/>
  <c r="U124" i="14"/>
  <c r="F129" i="14"/>
  <c r="X136" i="14"/>
  <c r="W141" i="14"/>
  <c r="M151" i="14"/>
  <c r="X308" i="14"/>
  <c r="M308" i="14"/>
  <c r="H303" i="14"/>
  <c r="W288" i="14"/>
  <c r="R283" i="14"/>
  <c r="M278" i="14"/>
  <c r="H273" i="14"/>
  <c r="W258" i="14"/>
  <c r="R253" i="14"/>
  <c r="M248" i="14"/>
  <c r="H243" i="14"/>
  <c r="W228" i="14"/>
  <c r="G308" i="14"/>
  <c r="V293" i="14"/>
  <c r="Q288" i="14"/>
  <c r="L283" i="14"/>
  <c r="G278" i="14"/>
  <c r="V263" i="14"/>
  <c r="Q258" i="14"/>
  <c r="L253" i="14"/>
  <c r="G248" i="14"/>
  <c r="V233" i="14"/>
  <c r="Q228" i="14"/>
  <c r="L223" i="14"/>
  <c r="G218" i="14"/>
  <c r="N208" i="14"/>
  <c r="U203" i="14"/>
  <c r="K198" i="14"/>
  <c r="K193" i="14"/>
  <c r="Y188" i="14"/>
  <c r="G188" i="14"/>
  <c r="T183" i="14"/>
  <c r="T181" i="14" s="1"/>
  <c r="V178" i="14"/>
  <c r="N178" i="14"/>
  <c r="AA298" i="14"/>
  <c r="P293" i="14"/>
  <c r="K288" i="14"/>
  <c r="F283" i="14"/>
  <c r="AA268" i="14"/>
  <c r="P263" i="14"/>
  <c r="K258" i="14"/>
  <c r="F253" i="14"/>
  <c r="AA238" i="14"/>
  <c r="P233" i="14"/>
  <c r="K228" i="14"/>
  <c r="F223" i="14"/>
  <c r="Z303" i="14"/>
  <c r="U298" i="14"/>
  <c r="J293" i="14"/>
  <c r="E288" i="14"/>
  <c r="Z273" i="14"/>
  <c r="U268" i="14"/>
  <c r="J263" i="14"/>
  <c r="E258" i="14"/>
  <c r="Z243" i="14"/>
  <c r="U238" i="14"/>
  <c r="J233" i="14"/>
  <c r="E228" i="14"/>
  <c r="Z213" i="14"/>
  <c r="Z208" i="14"/>
  <c r="H208" i="14"/>
  <c r="O203" i="14"/>
  <c r="W198" i="14"/>
  <c r="W196" i="14" s="1"/>
  <c r="E198" i="14"/>
  <c r="W193" i="14"/>
  <c r="E193" i="14"/>
  <c r="Y308" i="14"/>
  <c r="T303" i="14"/>
  <c r="O298" i="14"/>
  <c r="D293" i="14"/>
  <c r="Y278" i="14"/>
  <c r="T273" i="14"/>
  <c r="O268" i="14"/>
  <c r="D263" i="14"/>
  <c r="Y248" i="14"/>
  <c r="T243" i="14"/>
  <c r="O238" i="14"/>
  <c r="D233" i="14"/>
  <c r="Y218" i="14"/>
  <c r="T213" i="14"/>
  <c r="U208" i="14"/>
  <c r="J203" i="14"/>
  <c r="V198" i="14"/>
  <c r="D198" i="14"/>
  <c r="R193" i="14"/>
  <c r="R191" i="14" s="1"/>
  <c r="R188" i="14"/>
  <c r="L163" i="14"/>
  <c r="L161" i="14" s="1"/>
  <c r="U163" i="14"/>
  <c r="H168" i="14"/>
  <c r="Q168" i="14"/>
  <c r="Z168" i="14"/>
  <c r="E173" i="14"/>
  <c r="O173" i="14"/>
  <c r="O171" i="14" s="1"/>
  <c r="W173" i="14"/>
  <c r="L178" i="14"/>
  <c r="X178" i="14"/>
  <c r="G183" i="14"/>
  <c r="Z183" i="14"/>
  <c r="S188" i="14"/>
  <c r="Q193" i="14"/>
  <c r="Q198" i="14"/>
  <c r="V203" i="14"/>
  <c r="AA208" i="14"/>
  <c r="S218" i="14"/>
  <c r="AA168" i="15"/>
  <c r="W173" i="15"/>
  <c r="Y178" i="15"/>
  <c r="X183" i="15"/>
  <c r="T188" i="15"/>
  <c r="S193" i="15"/>
  <c r="X198" i="15"/>
  <c r="W203" i="15"/>
  <c r="I213" i="15"/>
  <c r="K218" i="15"/>
  <c r="S223" i="15"/>
  <c r="E233" i="15"/>
  <c r="AA616" i="15"/>
  <c r="V546" i="15"/>
  <c r="Q541" i="15"/>
  <c r="L536" i="15"/>
  <c r="G531" i="15"/>
  <c r="V516" i="15"/>
  <c r="W511" i="15"/>
  <c r="E511" i="15"/>
  <c r="M506" i="15"/>
  <c r="Y501" i="15"/>
  <c r="G501" i="15"/>
  <c r="O496" i="15"/>
  <c r="V491" i="15"/>
  <c r="D491" i="15"/>
  <c r="K486" i="15"/>
  <c r="W481" i="15"/>
  <c r="E481" i="15"/>
  <c r="M476" i="15"/>
  <c r="Y471" i="15"/>
  <c r="AA551" i="15"/>
  <c r="P546" i="15"/>
  <c r="K541" i="15"/>
  <c r="F536" i="15"/>
  <c r="AA521" i="15"/>
  <c r="P516" i="15"/>
  <c r="R511" i="15"/>
  <c r="L506" i="15"/>
  <c r="L504" i="15" s="1"/>
  <c r="T501" i="15"/>
  <c r="N496" i="15"/>
  <c r="U491" i="15"/>
  <c r="J486" i="15"/>
  <c r="R481" i="15"/>
  <c r="S551" i="15"/>
  <c r="J546" i="15"/>
  <c r="E541" i="15"/>
  <c r="Z526" i="15"/>
  <c r="U521" i="15"/>
  <c r="J516" i="15"/>
  <c r="Q511" i="15"/>
  <c r="Y506" i="15"/>
  <c r="G506" i="15"/>
  <c r="S501" i="15"/>
  <c r="AA496" i="15"/>
  <c r="I496" i="15"/>
  <c r="P491" i="15"/>
  <c r="W486" i="15"/>
  <c r="E486" i="15"/>
  <c r="Q481" i="15"/>
  <c r="L551" i="15"/>
  <c r="D546" i="15"/>
  <c r="Y531" i="15"/>
  <c r="T526" i="15"/>
  <c r="O521" i="15"/>
  <c r="D516" i="15"/>
  <c r="L511" i="15"/>
  <c r="X506" i="15"/>
  <c r="F506" i="15"/>
  <c r="N501" i="15"/>
  <c r="Z496" i="15"/>
  <c r="H496" i="15"/>
  <c r="O491" i="15"/>
  <c r="V486" i="15"/>
  <c r="D486" i="15"/>
  <c r="L481" i="15"/>
  <c r="X476" i="15"/>
  <c r="F476" i="15"/>
  <c r="T471" i="15"/>
  <c r="S476" i="15"/>
  <c r="AA491" i="15"/>
  <c r="M501" i="15"/>
  <c r="F511" i="15"/>
  <c r="H317" i="14"/>
  <c r="O317" i="14"/>
  <c r="W317" i="14"/>
  <c r="D322" i="14"/>
  <c r="K322" i="14"/>
  <c r="S322" i="14"/>
  <c r="AA322" i="14"/>
  <c r="L327" i="14"/>
  <c r="W327" i="14"/>
  <c r="G332" i="14"/>
  <c r="G330" i="14" s="1"/>
  <c r="R332" i="14"/>
  <c r="E337" i="14"/>
  <c r="T337" i="14"/>
  <c r="I342" i="14"/>
  <c r="D347" i="14"/>
  <c r="AA352" i="14"/>
  <c r="X357" i="14"/>
  <c r="Q362" i="14"/>
  <c r="U367" i="14"/>
  <c r="G377" i="14"/>
  <c r="N387" i="14"/>
  <c r="J397" i="14"/>
  <c r="G407" i="14"/>
  <c r="N417" i="14"/>
  <c r="J427" i="14"/>
  <c r="G437" i="14"/>
  <c r="T447" i="14"/>
  <c r="E462" i="14"/>
  <c r="E460" i="14" s="1"/>
  <c r="V591" i="14"/>
  <c r="B721" i="14"/>
  <c r="B741" i="14"/>
  <c r="G24" i="15"/>
  <c r="X29" i="15"/>
  <c r="G163" i="15"/>
  <c r="F168" i="15"/>
  <c r="AA183" i="15"/>
  <c r="W188" i="15"/>
  <c r="Y193" i="15"/>
  <c r="AA198" i="15"/>
  <c r="O213" i="15"/>
  <c r="N218" i="15"/>
  <c r="Y223" i="15"/>
  <c r="W233" i="15"/>
  <c r="H248" i="15"/>
  <c r="W263" i="15"/>
  <c r="H278" i="15"/>
  <c r="P298" i="15"/>
  <c r="M317" i="15"/>
  <c r="R322" i="15"/>
  <c r="W327" i="15"/>
  <c r="D337" i="15"/>
  <c r="G471" i="15"/>
  <c r="Z471" i="15"/>
  <c r="Y476" i="15"/>
  <c r="P486" i="15"/>
  <c r="Z501" i="15"/>
  <c r="K511" i="15"/>
  <c r="H526" i="15"/>
  <c r="R536" i="15"/>
  <c r="E551" i="15"/>
  <c r="R198" i="16"/>
  <c r="AA188" i="16"/>
  <c r="AA183" i="16"/>
  <c r="H183" i="16"/>
  <c r="P178" i="16"/>
  <c r="R173" i="16"/>
  <c r="J173" i="16"/>
  <c r="S168" i="16"/>
  <c r="K168" i="16"/>
  <c r="T163" i="16"/>
  <c r="L163" i="16"/>
  <c r="Q208" i="16"/>
  <c r="Z188" i="16"/>
  <c r="U183" i="16"/>
  <c r="D183" i="16"/>
  <c r="K178" i="16"/>
  <c r="Y173" i="16"/>
  <c r="Q173" i="16"/>
  <c r="G173" i="16"/>
  <c r="Z168" i="16"/>
  <c r="R168" i="16"/>
  <c r="H168" i="16"/>
  <c r="AA163" i="16"/>
  <c r="S163" i="16"/>
  <c r="I163" i="16"/>
  <c r="Y193" i="16"/>
  <c r="U188" i="16"/>
  <c r="T183" i="16"/>
  <c r="J178" i="16"/>
  <c r="X173" i="16"/>
  <c r="P173" i="16"/>
  <c r="F173" i="16"/>
  <c r="Y168" i="16"/>
  <c r="Q168" i="16"/>
  <c r="G168" i="16"/>
  <c r="Z163" i="16"/>
  <c r="R163" i="16"/>
  <c r="H163" i="16"/>
  <c r="X203" i="16"/>
  <c r="T193" i="16"/>
  <c r="I188" i="16"/>
  <c r="P183" i="16"/>
  <c r="V178" i="16"/>
  <c r="I178" i="16"/>
  <c r="W173" i="16"/>
  <c r="M173" i="16"/>
  <c r="E173" i="16"/>
  <c r="X168" i="16"/>
  <c r="N168" i="16"/>
  <c r="F168" i="16"/>
  <c r="Y163" i="16"/>
  <c r="O163" i="16"/>
  <c r="G163" i="16"/>
  <c r="G193" i="16"/>
  <c r="H188" i="16"/>
  <c r="O183" i="16"/>
  <c r="U178" i="16"/>
  <c r="H178" i="16"/>
  <c r="V173" i="16"/>
  <c r="L173" i="16"/>
  <c r="D173" i="16"/>
  <c r="W168" i="16"/>
  <c r="M168" i="16"/>
  <c r="E168" i="16"/>
  <c r="X163" i="16"/>
  <c r="N163" i="16"/>
  <c r="F163" i="16"/>
  <c r="I317" i="14"/>
  <c r="Q317" i="14"/>
  <c r="X317" i="14"/>
  <c r="E322" i="14"/>
  <c r="L322" i="14"/>
  <c r="T322" i="14"/>
  <c r="N327" i="14"/>
  <c r="X327" i="14"/>
  <c r="I332" i="14"/>
  <c r="U332" i="14"/>
  <c r="F337" i="14"/>
  <c r="U337" i="14"/>
  <c r="O342" i="14"/>
  <c r="G347" i="14"/>
  <c r="F352" i="14"/>
  <c r="Z357" i="14"/>
  <c r="V362" i="14"/>
  <c r="V367" i="14"/>
  <c r="S377" i="14"/>
  <c r="Z387" i="14"/>
  <c r="V397" i="14"/>
  <c r="S407" i="14"/>
  <c r="Z417" i="14"/>
  <c r="V427" i="14"/>
  <c r="S437" i="14"/>
  <c r="S486" i="14"/>
  <c r="L521" i="14"/>
  <c r="Z541" i="14"/>
  <c r="E556" i="14"/>
  <c r="S576" i="14"/>
  <c r="B711" i="14"/>
  <c r="B723" i="14"/>
  <c r="J9" i="15"/>
  <c r="J7" i="15" s="1"/>
  <c r="I14" i="15"/>
  <c r="H19" i="15"/>
  <c r="M24" i="15"/>
  <c r="X31" i="15"/>
  <c r="J163" i="15"/>
  <c r="I168" i="15"/>
  <c r="E173" i="15"/>
  <c r="G178" i="15"/>
  <c r="F183" i="15"/>
  <c r="J208" i="15"/>
  <c r="R213" i="15"/>
  <c r="W218" i="15"/>
  <c r="W216" i="15" s="1"/>
  <c r="Z248" i="15"/>
  <c r="S317" i="15"/>
  <c r="X322" i="15"/>
  <c r="M337" i="15"/>
  <c r="H471" i="15"/>
  <c r="Q486" i="15"/>
  <c r="T496" i="15"/>
  <c r="X511" i="15"/>
  <c r="N526" i="15"/>
  <c r="X536" i="15"/>
  <c r="Y175" i="16"/>
  <c r="G175" i="16"/>
  <c r="N170" i="16"/>
  <c r="U165" i="16"/>
  <c r="AA131" i="16"/>
  <c r="H91" i="16"/>
  <c r="M81" i="16"/>
  <c r="M66" i="16"/>
  <c r="H61" i="16"/>
  <c r="Q56" i="16"/>
  <c r="R51" i="16"/>
  <c r="T46" i="16"/>
  <c r="F41" i="16"/>
  <c r="M36" i="16"/>
  <c r="T31" i="16"/>
  <c r="AA26" i="16"/>
  <c r="R11" i="16"/>
  <c r="M141" i="16"/>
  <c r="F116" i="16"/>
  <c r="V96" i="16"/>
  <c r="U71" i="16"/>
  <c r="I56" i="16"/>
  <c r="J51" i="16"/>
  <c r="L46" i="16"/>
  <c r="G36" i="16"/>
  <c r="N31" i="16"/>
  <c r="N27" i="16" s="1"/>
  <c r="U26" i="16"/>
  <c r="V21" i="16"/>
  <c r="O11" i="16"/>
  <c r="D96" i="16"/>
  <c r="E46" i="16"/>
  <c r="H31" i="16"/>
  <c r="H27" i="16" s="1"/>
  <c r="O26" i="16"/>
  <c r="P21" i="16"/>
  <c r="W16" i="16"/>
  <c r="L11" i="16"/>
  <c r="L7" i="16" s="1"/>
  <c r="T136" i="16"/>
  <c r="M111" i="16"/>
  <c r="U101" i="16"/>
  <c r="L86" i="16"/>
  <c r="Q76" i="16"/>
  <c r="X41" i="16"/>
  <c r="I26" i="16"/>
  <c r="J21" i="16"/>
  <c r="Q16" i="16"/>
  <c r="AA11" i="16"/>
  <c r="AA7" i="16" s="1"/>
  <c r="I11" i="16"/>
  <c r="Z61" i="16"/>
  <c r="R41" i="16"/>
  <c r="Y36" i="16"/>
  <c r="D21" i="16"/>
  <c r="K16" i="16"/>
  <c r="X11" i="16"/>
  <c r="F11" i="16"/>
  <c r="P17" i="16"/>
  <c r="V17" i="16"/>
  <c r="G32" i="16"/>
  <c r="L41" i="16"/>
  <c r="P61" i="16"/>
  <c r="M163" i="16"/>
  <c r="K173" i="16"/>
  <c r="K317" i="14"/>
  <c r="R317" i="14"/>
  <c r="Y317" i="14"/>
  <c r="F322" i="14"/>
  <c r="M322" i="14"/>
  <c r="U322" i="14"/>
  <c r="E327" i="14"/>
  <c r="E325" i="14" s="1"/>
  <c r="P327" i="14"/>
  <c r="Z327" i="14"/>
  <c r="K332" i="14"/>
  <c r="V332" i="14"/>
  <c r="J337" i="14"/>
  <c r="X337" i="14"/>
  <c r="X335" i="14" s="1"/>
  <c r="T342" i="14"/>
  <c r="M347" i="14"/>
  <c r="L352" i="14"/>
  <c r="H357" i="14"/>
  <c r="W362" i="14"/>
  <c r="Q452" i="14"/>
  <c r="P163" i="15"/>
  <c r="O168" i="15"/>
  <c r="K173" i="15"/>
  <c r="J178" i="15"/>
  <c r="I183" i="15"/>
  <c r="E188" i="15"/>
  <c r="G193" i="15"/>
  <c r="F198" i="15"/>
  <c r="E203" i="15"/>
  <c r="P208" i="15"/>
  <c r="AA213" i="15"/>
  <c r="F228" i="15"/>
  <c r="P238" i="15"/>
  <c r="P268" i="15"/>
  <c r="M471" i="15"/>
  <c r="G476" i="15"/>
  <c r="F481" i="15"/>
  <c r="U496" i="15"/>
  <c r="R506" i="15"/>
  <c r="U11" i="16"/>
  <c r="Y66" i="16"/>
  <c r="Q106" i="16"/>
  <c r="U163" i="16"/>
  <c r="S173" i="16"/>
  <c r="S198" i="16"/>
  <c r="E317" i="14"/>
  <c r="L317" i="14"/>
  <c r="S317" i="14"/>
  <c r="Z317" i="14"/>
  <c r="G322" i="14"/>
  <c r="N322" i="14"/>
  <c r="X322" i="14"/>
  <c r="G327" i="14"/>
  <c r="Q327" i="14"/>
  <c r="M332" i="14"/>
  <c r="W332" i="14"/>
  <c r="L337" i="14"/>
  <c r="AA337" i="14"/>
  <c r="U342" i="14"/>
  <c r="P347" i="14"/>
  <c r="O352" i="14"/>
  <c r="L357" i="14"/>
  <c r="E362" i="14"/>
  <c r="I372" i="14"/>
  <c r="F382" i="14"/>
  <c r="K392" i="14"/>
  <c r="I402" i="14"/>
  <c r="F412" i="14"/>
  <c r="K422" i="14"/>
  <c r="I432" i="14"/>
  <c r="F442" i="14"/>
  <c r="L491" i="14"/>
  <c r="Z511" i="14"/>
  <c r="E526" i="14"/>
  <c r="S546" i="14"/>
  <c r="Q581" i="14"/>
  <c r="S163" i="15"/>
  <c r="R168" i="15"/>
  <c r="N173" i="15"/>
  <c r="P178" i="15"/>
  <c r="O183" i="15"/>
  <c r="K188" i="15"/>
  <c r="J193" i="15"/>
  <c r="I198" i="15"/>
  <c r="N203" i="15"/>
  <c r="S208" i="15"/>
  <c r="G223" i="15"/>
  <c r="L228" i="15"/>
  <c r="S253" i="15"/>
  <c r="N471" i="15"/>
  <c r="L476" i="15"/>
  <c r="K481" i="15"/>
  <c r="I491" i="15"/>
  <c r="S506" i="15"/>
  <c r="M531" i="15"/>
  <c r="W541" i="15"/>
  <c r="O22" i="16"/>
  <c r="U22" i="16"/>
  <c r="Z31" i="16"/>
  <c r="E42" i="16"/>
  <c r="J213" i="16"/>
  <c r="F317" i="14"/>
  <c r="M317" i="14"/>
  <c r="T317" i="14"/>
  <c r="AA317" i="14"/>
  <c r="H322" i="14"/>
  <c r="Q322" i="14"/>
  <c r="Y322" i="14"/>
  <c r="H327" i="14"/>
  <c r="S327" i="14"/>
  <c r="D332" i="14"/>
  <c r="O332" i="14"/>
  <c r="Y332" i="14"/>
  <c r="N337" i="14"/>
  <c r="AA342" i="14"/>
  <c r="S347" i="14"/>
  <c r="R352" i="14"/>
  <c r="N357" i="14"/>
  <c r="J362" i="14"/>
  <c r="I367" i="14"/>
  <c r="U372" i="14"/>
  <c r="R382" i="14"/>
  <c r="W392" i="14"/>
  <c r="U402" i="14"/>
  <c r="R412" i="14"/>
  <c r="W422" i="14"/>
  <c r="U432" i="14"/>
  <c r="R442" i="14"/>
  <c r="L457" i="14"/>
  <c r="B717" i="14"/>
  <c r="B729" i="14"/>
  <c r="AA14" i="15"/>
  <c r="Z19" i="15"/>
  <c r="Y163" i="15"/>
  <c r="X168" i="15"/>
  <c r="T173" i="15"/>
  <c r="S178" i="15"/>
  <c r="R183" i="15"/>
  <c r="N188" i="15"/>
  <c r="P193" i="15"/>
  <c r="R198" i="15"/>
  <c r="T203" i="15"/>
  <c r="E218" i="15"/>
  <c r="J223" i="15"/>
  <c r="O243" i="15"/>
  <c r="O273" i="15"/>
  <c r="F322" i="15"/>
  <c r="K327" i="15"/>
  <c r="W332" i="15"/>
  <c r="S471" i="15"/>
  <c r="R476" i="15"/>
  <c r="X481" i="15"/>
  <c r="J491" i="15"/>
  <c r="H501" i="15"/>
  <c r="I521" i="15"/>
  <c r="S531" i="15"/>
  <c r="I7" i="16"/>
  <c r="W12" i="16"/>
  <c r="L168" i="16"/>
  <c r="Q178" i="16"/>
  <c r="B743" i="16"/>
  <c r="B731" i="16"/>
  <c r="B643" i="16"/>
  <c r="B584" i="16"/>
  <c r="B554" i="16"/>
  <c r="B524" i="16"/>
  <c r="B494" i="16"/>
  <c r="B445" i="16"/>
  <c r="B415" i="16"/>
  <c r="B385" i="16"/>
  <c r="B355" i="16"/>
  <c r="B325" i="16"/>
  <c r="B296" i="16"/>
  <c r="B266" i="16"/>
  <c r="B236" i="16"/>
  <c r="B211" i="16"/>
  <c r="B161" i="16"/>
  <c r="B142" i="16"/>
  <c r="B117" i="16"/>
  <c r="B97" i="16"/>
  <c r="B72" i="16"/>
  <c r="B22" i="16"/>
  <c r="B7" i="16"/>
  <c r="B410" i="16"/>
  <c r="B380" i="16"/>
  <c r="B350" i="16"/>
  <c r="B320" i="16"/>
  <c r="B291" i="16"/>
  <c r="B261" i="16"/>
  <c r="B231" i="16"/>
  <c r="B196" i="16"/>
  <c r="B17" i="16"/>
  <c r="B375" i="16"/>
  <c r="B345" i="16"/>
  <c r="B286" i="16"/>
  <c r="B256" i="16"/>
  <c r="B226" i="16"/>
  <c r="B206" i="16"/>
  <c r="B181" i="16"/>
  <c r="B152" i="16"/>
  <c r="B137" i="16"/>
  <c r="B127" i="16"/>
  <c r="B112" i="16"/>
  <c r="B102" i="16"/>
  <c r="B87" i="16"/>
  <c r="B77" i="16"/>
  <c r="B42" i="16"/>
  <c r="B12" i="16"/>
  <c r="B370" i="16"/>
  <c r="B340" i="16"/>
  <c r="B315" i="16"/>
  <c r="B281" i="16"/>
  <c r="B251" i="16"/>
  <c r="B221" i="16"/>
  <c r="B62" i="16"/>
  <c r="B37" i="16"/>
  <c r="B365" i="16"/>
  <c r="B335" i="16"/>
  <c r="B306" i="16"/>
  <c r="B276" i="16"/>
  <c r="B246" i="16"/>
  <c r="B216" i="16"/>
  <c r="B201" i="16"/>
  <c r="B147" i="16"/>
  <c r="B122" i="16"/>
  <c r="B107" i="16"/>
  <c r="B92" i="16"/>
  <c r="B67" i="16"/>
  <c r="B57" i="16"/>
  <c r="B32" i="16"/>
  <c r="O9" i="16"/>
  <c r="O7" i="16" s="1"/>
  <c r="AA24" i="16"/>
  <c r="AA22" i="16" s="1"/>
  <c r="T29" i="16"/>
  <c r="T27" i="16" s="1"/>
  <c r="M34" i="16"/>
  <c r="F39" i="16"/>
  <c r="F37" i="16" s="1"/>
  <c r="Q44" i="16"/>
  <c r="F49" i="16"/>
  <c r="E54" i="16"/>
  <c r="W74" i="16"/>
  <c r="R84" i="16"/>
  <c r="AA99" i="16"/>
  <c r="H134" i="16"/>
  <c r="B395" i="16"/>
  <c r="B425" i="16"/>
  <c r="B455" i="16"/>
  <c r="I471" i="16"/>
  <c r="X471" i="16"/>
  <c r="Q476" i="16"/>
  <c r="E481" i="16"/>
  <c r="I486" i="16"/>
  <c r="B504" i="16"/>
  <c r="B534" i="16"/>
  <c r="B564" i="16"/>
  <c r="B609" i="16"/>
  <c r="B655" i="16"/>
  <c r="E757" i="15"/>
  <c r="R9" i="16"/>
  <c r="R7" i="16" s="1"/>
  <c r="E14" i="16"/>
  <c r="E12" i="16" s="1"/>
  <c r="Z29" i="16"/>
  <c r="Z27" i="16" s="1"/>
  <c r="S34" i="16"/>
  <c r="S32" i="16" s="1"/>
  <c r="L39" i="16"/>
  <c r="L37" i="16" s="1"/>
  <c r="W44" i="16"/>
  <c r="P49" i="16"/>
  <c r="O54" i="16"/>
  <c r="D59" i="16"/>
  <c r="I69" i="16"/>
  <c r="J94" i="16"/>
  <c r="P124" i="16"/>
  <c r="W149" i="16"/>
  <c r="B400" i="16"/>
  <c r="B430" i="16"/>
  <c r="B460" i="16"/>
  <c r="N471" i="16"/>
  <c r="B474" i="16"/>
  <c r="S476" i="16"/>
  <c r="K481" i="16"/>
  <c r="Q486" i="16"/>
  <c r="B509" i="16"/>
  <c r="B539" i="16"/>
  <c r="B569" i="16"/>
  <c r="B614" i="16"/>
  <c r="B679" i="16"/>
  <c r="F757" i="15"/>
  <c r="U9" i="16"/>
  <c r="U7" i="16" s="1"/>
  <c r="K14" i="16"/>
  <c r="K12" i="16" s="1"/>
  <c r="D19" i="16"/>
  <c r="D17" i="16" s="1"/>
  <c r="Y34" i="16"/>
  <c r="R39" i="16"/>
  <c r="R37" i="16" s="1"/>
  <c r="X49" i="16"/>
  <c r="W54" i="16"/>
  <c r="N59" i="16"/>
  <c r="M64" i="16"/>
  <c r="AA69" i="16"/>
  <c r="B405" i="16"/>
  <c r="B435" i="16"/>
  <c r="B469" i="16"/>
  <c r="O471" i="16"/>
  <c r="G476" i="16"/>
  <c r="X476" i="16"/>
  <c r="M481" i="16"/>
  <c r="Y486" i="16"/>
  <c r="B514" i="16"/>
  <c r="B544" i="16"/>
  <c r="B574" i="16"/>
  <c r="B631" i="16"/>
  <c r="B707" i="16"/>
  <c r="F9" i="16"/>
  <c r="F7" i="16" s="1"/>
  <c r="X9" i="16"/>
  <c r="X7" i="16" s="1"/>
  <c r="Q14" i="16"/>
  <c r="Q12" i="16" s="1"/>
  <c r="J19" i="16"/>
  <c r="I24" i="16"/>
  <c r="I22" i="16" s="1"/>
  <c r="X39" i="16"/>
  <c r="X37" i="16" s="1"/>
  <c r="V59" i="16"/>
  <c r="Y64" i="16"/>
  <c r="Y62" i="16" s="1"/>
  <c r="S79" i="16"/>
  <c r="N89" i="16"/>
  <c r="E104" i="16"/>
  <c r="O129" i="16"/>
  <c r="P154" i="16"/>
  <c r="G171" i="16"/>
  <c r="B440" i="16"/>
  <c r="P471" i="16"/>
  <c r="H476" i="16"/>
  <c r="Z476" i="16"/>
  <c r="S481" i="16"/>
  <c r="B489" i="16"/>
  <c r="B519" i="16"/>
  <c r="B549" i="16"/>
  <c r="B579" i="16"/>
  <c r="B633" i="16"/>
  <c r="U161" i="16"/>
  <c r="N166" i="16"/>
  <c r="A1" i="4"/>
  <c r="Q200" i="6"/>
  <c r="F24" i="3"/>
  <c r="E24" i="3"/>
  <c r="G24" i="3"/>
  <c r="G48" i="4"/>
  <c r="D82" i="4"/>
  <c r="I34" i="5"/>
  <c r="I32" i="5" s="1"/>
  <c r="O34" i="5"/>
  <c r="O32" i="5" s="1"/>
  <c r="U34" i="5"/>
  <c r="AA34" i="5"/>
  <c r="AA32" i="5" s="1"/>
  <c r="H39" i="5"/>
  <c r="N39" i="5"/>
  <c r="T39" i="5"/>
  <c r="T37" i="5" s="1"/>
  <c r="Z39" i="5"/>
  <c r="H41" i="5"/>
  <c r="N41" i="5"/>
  <c r="T41" i="5"/>
  <c r="Z41" i="5"/>
  <c r="G44" i="5"/>
  <c r="G42" i="5" s="1"/>
  <c r="M44" i="5"/>
  <c r="S44" i="5"/>
  <c r="Y44" i="5"/>
  <c r="G46" i="5"/>
  <c r="M46" i="5"/>
  <c r="S46" i="5"/>
  <c r="Y46" i="5"/>
  <c r="F49" i="5"/>
  <c r="L49" i="5"/>
  <c r="R49" i="5"/>
  <c r="X49" i="5"/>
  <c r="F51" i="5"/>
  <c r="L51" i="5"/>
  <c r="R51" i="5"/>
  <c r="X51" i="5"/>
  <c r="E54" i="5"/>
  <c r="K54" i="5"/>
  <c r="Q54" i="5"/>
  <c r="Q52" i="5" s="1"/>
  <c r="W54" i="5"/>
  <c r="E56" i="5"/>
  <c r="K56" i="5"/>
  <c r="Q56" i="5"/>
  <c r="W56" i="5"/>
  <c r="D59" i="5"/>
  <c r="D57" i="5" s="1"/>
  <c r="J59" i="5"/>
  <c r="P59" i="5"/>
  <c r="V59" i="5"/>
  <c r="D61" i="5"/>
  <c r="J61" i="5"/>
  <c r="P61" i="5"/>
  <c r="V61" i="5"/>
  <c r="I64" i="5"/>
  <c r="O64" i="5"/>
  <c r="U64" i="5"/>
  <c r="AA64" i="5"/>
  <c r="I66" i="5"/>
  <c r="O66" i="5"/>
  <c r="U66" i="5"/>
  <c r="AA66" i="5"/>
  <c r="H69" i="5"/>
  <c r="N69" i="5"/>
  <c r="T69" i="5"/>
  <c r="T67" i="5" s="1"/>
  <c r="Z69" i="5"/>
  <c r="H71" i="5"/>
  <c r="N71" i="5"/>
  <c r="T71" i="5"/>
  <c r="Z71" i="5"/>
  <c r="G74" i="5"/>
  <c r="G72" i="5" s="1"/>
  <c r="M74" i="5"/>
  <c r="S74" i="5"/>
  <c r="Y74" i="5"/>
  <c r="G76" i="5"/>
  <c r="M76" i="5"/>
  <c r="S76" i="5"/>
  <c r="Y76" i="5"/>
  <c r="F79" i="5"/>
  <c r="L79" i="5"/>
  <c r="R79" i="5"/>
  <c r="X79" i="5"/>
  <c r="F81" i="5"/>
  <c r="L81" i="5"/>
  <c r="R81" i="5"/>
  <c r="X81" i="5"/>
  <c r="E84" i="5"/>
  <c r="K84" i="5"/>
  <c r="Q84" i="5"/>
  <c r="Q82" i="5" s="1"/>
  <c r="W84" i="5"/>
  <c r="E86" i="5"/>
  <c r="K86" i="5"/>
  <c r="Q86" i="5"/>
  <c r="W86" i="5"/>
  <c r="D89" i="5"/>
  <c r="D87" i="5" s="1"/>
  <c r="J89" i="5"/>
  <c r="P89" i="5"/>
  <c r="V89" i="5"/>
  <c r="D91" i="5"/>
  <c r="J91" i="5"/>
  <c r="P91" i="5"/>
  <c r="V91" i="5"/>
  <c r="I94" i="5"/>
  <c r="O94" i="5"/>
  <c r="U94" i="5"/>
  <c r="AA94" i="5"/>
  <c r="I96" i="5"/>
  <c r="O96" i="5"/>
  <c r="U96" i="5"/>
  <c r="AA96" i="5"/>
  <c r="H99" i="5"/>
  <c r="N99" i="5"/>
  <c r="T99" i="5"/>
  <c r="T97" i="5" s="1"/>
  <c r="Z99" i="5"/>
  <c r="H101" i="5"/>
  <c r="N101" i="5"/>
  <c r="T101" i="5"/>
  <c r="Z101" i="5"/>
  <c r="G104" i="5"/>
  <c r="G102" i="5" s="1"/>
  <c r="M104" i="5"/>
  <c r="S104" i="5"/>
  <c r="Y104" i="5"/>
  <c r="G106" i="5"/>
  <c r="M106" i="5"/>
  <c r="S106" i="5"/>
  <c r="Y106" i="5"/>
  <c r="F109" i="5"/>
  <c r="L109" i="5"/>
  <c r="R109" i="5"/>
  <c r="X109" i="5"/>
  <c r="X107" i="5" s="1"/>
  <c r="F111" i="5"/>
  <c r="L111" i="5"/>
  <c r="R111" i="5"/>
  <c r="X111" i="5"/>
  <c r="E114" i="5"/>
  <c r="K114" i="5"/>
  <c r="K112" i="5" s="1"/>
  <c r="Q114" i="5"/>
  <c r="Q112" i="5" s="1"/>
  <c r="W114" i="5"/>
  <c r="E116" i="5"/>
  <c r="K116" i="5"/>
  <c r="Q116" i="5"/>
  <c r="W116" i="5"/>
  <c r="D119" i="5"/>
  <c r="D117" i="5" s="1"/>
  <c r="J119" i="5"/>
  <c r="P119" i="5"/>
  <c r="V119" i="5"/>
  <c r="D121" i="5"/>
  <c r="J121" i="5"/>
  <c r="P121" i="5"/>
  <c r="V121" i="5"/>
  <c r="I124" i="5"/>
  <c r="O124" i="5"/>
  <c r="U124" i="5"/>
  <c r="AA124" i="5"/>
  <c r="AA122" i="5" s="1"/>
  <c r="I126" i="5"/>
  <c r="O126" i="5"/>
  <c r="U126" i="5"/>
  <c r="AA126" i="5"/>
  <c r="H129" i="5"/>
  <c r="N129" i="5"/>
  <c r="N127" i="5" s="1"/>
  <c r="T129" i="5"/>
  <c r="T127" i="5" s="1"/>
  <c r="Z129" i="5"/>
  <c r="H131" i="5"/>
  <c r="N131" i="5"/>
  <c r="T131" i="5"/>
  <c r="Z131" i="5"/>
  <c r="G134" i="5"/>
  <c r="G132" i="5" s="1"/>
  <c r="M134" i="5"/>
  <c r="S134" i="5"/>
  <c r="Y134" i="5"/>
  <c r="G136" i="5"/>
  <c r="M136" i="5"/>
  <c r="S136" i="5"/>
  <c r="Y136" i="5"/>
  <c r="F139" i="5"/>
  <c r="L139" i="5"/>
  <c r="R139" i="5"/>
  <c r="X139" i="5"/>
  <c r="X137" i="5" s="1"/>
  <c r="F141" i="5"/>
  <c r="L141" i="5"/>
  <c r="R141" i="5"/>
  <c r="X141" i="5"/>
  <c r="E144" i="5"/>
  <c r="K144" i="5"/>
  <c r="K142" i="5" s="1"/>
  <c r="Q144" i="5"/>
  <c r="Q142" i="5" s="1"/>
  <c r="W144" i="5"/>
  <c r="E146" i="5"/>
  <c r="K146" i="5"/>
  <c r="Q146" i="5"/>
  <c r="W146" i="5"/>
  <c r="D149" i="5"/>
  <c r="D147" i="5" s="1"/>
  <c r="J149" i="5"/>
  <c r="P149" i="5"/>
  <c r="V149" i="5"/>
  <c r="D151" i="5"/>
  <c r="J151" i="5"/>
  <c r="P151" i="5"/>
  <c r="V151" i="5"/>
  <c r="I154" i="5"/>
  <c r="O154" i="5"/>
  <c r="U154" i="5"/>
  <c r="AA154" i="5"/>
  <c r="AA152" i="5" s="1"/>
  <c r="I156" i="5"/>
  <c r="O156" i="5"/>
  <c r="U156" i="5"/>
  <c r="AA156" i="5"/>
  <c r="H164" i="5"/>
  <c r="H160" i="5" s="1"/>
  <c r="N164" i="5"/>
  <c r="N160" i="5" s="1"/>
  <c r="T164" i="5"/>
  <c r="Z164" i="5"/>
  <c r="Z160" i="5" s="1"/>
  <c r="G169" i="5"/>
  <c r="G165" i="5" s="1"/>
  <c r="M169" i="5"/>
  <c r="M165" i="5" s="1"/>
  <c r="S169" i="5"/>
  <c r="S165" i="5" s="1"/>
  <c r="Y169" i="5"/>
  <c r="Y165" i="5" s="1"/>
  <c r="F174" i="5"/>
  <c r="F170" i="5" s="1"/>
  <c r="L174" i="5"/>
  <c r="L170" i="5" s="1"/>
  <c r="R174" i="5"/>
  <c r="R170" i="5" s="1"/>
  <c r="X174" i="5"/>
  <c r="E179" i="5"/>
  <c r="E175" i="5" s="1"/>
  <c r="K179" i="5"/>
  <c r="K175" i="5" s="1"/>
  <c r="Q179" i="5"/>
  <c r="Q175" i="5" s="1"/>
  <c r="W179" i="5"/>
  <c r="W175" i="5" s="1"/>
  <c r="D184" i="5"/>
  <c r="D180" i="5" s="1"/>
  <c r="J184" i="5"/>
  <c r="J180" i="5" s="1"/>
  <c r="P184" i="5"/>
  <c r="P180" i="5" s="1"/>
  <c r="V184" i="5"/>
  <c r="V180" i="5" s="1"/>
  <c r="I189" i="5"/>
  <c r="I185" i="5" s="1"/>
  <c r="O189" i="5"/>
  <c r="O185" i="5" s="1"/>
  <c r="U189" i="5"/>
  <c r="U185" i="5" s="1"/>
  <c r="AA189" i="5"/>
  <c r="AA185" i="5" s="1"/>
  <c r="H192" i="5"/>
  <c r="N192" i="5"/>
  <c r="N190" i="5" s="1"/>
  <c r="T192" i="5"/>
  <c r="T190" i="5" s="1"/>
  <c r="Z192" i="5"/>
  <c r="H194" i="5"/>
  <c r="N194" i="5"/>
  <c r="T194" i="5"/>
  <c r="Z194" i="5"/>
  <c r="G197" i="5"/>
  <c r="G195" i="5" s="1"/>
  <c r="M197" i="5"/>
  <c r="S197" i="5"/>
  <c r="Y197" i="5"/>
  <c r="G199" i="5"/>
  <c r="M199" i="5"/>
  <c r="S199" i="5"/>
  <c r="Y199" i="5"/>
  <c r="F202" i="5"/>
  <c r="L202" i="5"/>
  <c r="R202" i="5"/>
  <c r="X202" i="5"/>
  <c r="X200" i="5" s="1"/>
  <c r="F204" i="5"/>
  <c r="L204" i="5"/>
  <c r="R204" i="5"/>
  <c r="X204" i="5"/>
  <c r="E207" i="5"/>
  <c r="K207" i="5"/>
  <c r="K205" i="5" s="1"/>
  <c r="Q207" i="5"/>
  <c r="Q205" i="5" s="1"/>
  <c r="W207" i="5"/>
  <c r="E209" i="5"/>
  <c r="K209" i="5"/>
  <c r="Q209" i="5"/>
  <c r="W209" i="5"/>
  <c r="D212" i="5"/>
  <c r="D210" i="5" s="1"/>
  <c r="J212" i="5"/>
  <c r="P212" i="5"/>
  <c r="V212" i="5"/>
  <c r="D214" i="5"/>
  <c r="J214" i="5"/>
  <c r="P214" i="5"/>
  <c r="V214" i="5"/>
  <c r="I217" i="5"/>
  <c r="O217" i="5"/>
  <c r="O215" i="5" s="1"/>
  <c r="U217" i="5"/>
  <c r="AA217" i="5"/>
  <c r="AA215" i="5" s="1"/>
  <c r="I219" i="5"/>
  <c r="O219" i="5"/>
  <c r="U219" i="5"/>
  <c r="AA219" i="5"/>
  <c r="H222" i="5"/>
  <c r="N222" i="5"/>
  <c r="N220" i="5" s="1"/>
  <c r="T222" i="5"/>
  <c r="T220" i="5" s="1"/>
  <c r="Z222" i="5"/>
  <c r="H224" i="5"/>
  <c r="N224" i="5"/>
  <c r="T224" i="5"/>
  <c r="Z224" i="5"/>
  <c r="G227" i="5"/>
  <c r="G225" i="5" s="1"/>
  <c r="M227" i="5"/>
  <c r="S227" i="5"/>
  <c r="Y227" i="5"/>
  <c r="Y225" i="5" s="1"/>
  <c r="G229" i="5"/>
  <c r="M229" i="5"/>
  <c r="S229" i="5"/>
  <c r="Y229" i="5"/>
  <c r="F232" i="5"/>
  <c r="L232" i="5"/>
  <c r="L230" i="5" s="1"/>
  <c r="R232" i="5"/>
  <c r="X232" i="5"/>
  <c r="X230" i="5" s="1"/>
  <c r="F234" i="5"/>
  <c r="L234" i="5"/>
  <c r="R234" i="5"/>
  <c r="X234" i="5"/>
  <c r="E237" i="5"/>
  <c r="K237" i="5"/>
  <c r="K235" i="5" s="1"/>
  <c r="Q237" i="5"/>
  <c r="Q235" i="5" s="1"/>
  <c r="W237" i="5"/>
  <c r="E239" i="5"/>
  <c r="K239" i="5"/>
  <c r="Q239" i="5"/>
  <c r="W239" i="5"/>
  <c r="D242" i="5"/>
  <c r="D240" i="5" s="1"/>
  <c r="J242" i="5"/>
  <c r="P242" i="5"/>
  <c r="V242" i="5"/>
  <c r="V240" i="5" s="1"/>
  <c r="D244" i="5"/>
  <c r="J244" i="5"/>
  <c r="P244" i="5"/>
  <c r="V244" i="5"/>
  <c r="I247" i="5"/>
  <c r="O247" i="5"/>
  <c r="O245" i="5" s="1"/>
  <c r="U247" i="5"/>
  <c r="AA247" i="5"/>
  <c r="AA245" i="5" s="1"/>
  <c r="I249" i="5"/>
  <c r="O249" i="5"/>
  <c r="U249" i="5"/>
  <c r="AA249" i="5"/>
  <c r="H252" i="5"/>
  <c r="N252" i="5"/>
  <c r="N250" i="5" s="1"/>
  <c r="T252" i="5"/>
  <c r="T250" i="5" s="1"/>
  <c r="Z252" i="5"/>
  <c r="H254" i="5"/>
  <c r="N254" i="5"/>
  <c r="T254" i="5"/>
  <c r="Z254" i="5"/>
  <c r="G257" i="5"/>
  <c r="G255" i="5" s="1"/>
  <c r="M257" i="5"/>
  <c r="S257" i="5"/>
  <c r="Y257" i="5"/>
  <c r="Y255" i="5" s="1"/>
  <c r="G259" i="5"/>
  <c r="M259" i="5"/>
  <c r="S259" i="5"/>
  <c r="Y259" i="5"/>
  <c r="F262" i="5"/>
  <c r="L262" i="5"/>
  <c r="L260" i="5" s="1"/>
  <c r="R262" i="5"/>
  <c r="X262" i="5"/>
  <c r="X260" i="5" s="1"/>
  <c r="F264" i="5"/>
  <c r="L264" i="5"/>
  <c r="R264" i="5"/>
  <c r="X264" i="5"/>
  <c r="E267" i="5"/>
  <c r="K267" i="5"/>
  <c r="K265" i="5" s="1"/>
  <c r="Q267" i="5"/>
  <c r="Q265" i="5" s="1"/>
  <c r="W267" i="5"/>
  <c r="E269" i="5"/>
  <c r="K269" i="5"/>
  <c r="Q269" i="5"/>
  <c r="W269" i="5"/>
  <c r="D272" i="5"/>
  <c r="D270" i="5" s="1"/>
  <c r="J272" i="5"/>
  <c r="P272" i="5"/>
  <c r="V272" i="5"/>
  <c r="V270" i="5" s="1"/>
  <c r="D274" i="5"/>
  <c r="J274" i="5"/>
  <c r="P274" i="5"/>
  <c r="V274" i="5"/>
  <c r="I277" i="5"/>
  <c r="O277" i="5"/>
  <c r="O275" i="5" s="1"/>
  <c r="U277" i="5"/>
  <c r="AA277" i="5"/>
  <c r="AA275" i="5" s="1"/>
  <c r="I279" i="5"/>
  <c r="O279" i="5"/>
  <c r="U279" i="5"/>
  <c r="AA279" i="5"/>
  <c r="H282" i="5"/>
  <c r="N282" i="5"/>
  <c r="N280" i="5" s="1"/>
  <c r="T282" i="5"/>
  <c r="T280" i="5" s="1"/>
  <c r="Z282" i="5"/>
  <c r="H284" i="5"/>
  <c r="N284" i="5"/>
  <c r="T284" i="5"/>
  <c r="Z284" i="5"/>
  <c r="G287" i="5"/>
  <c r="G285" i="5" s="1"/>
  <c r="M287" i="5"/>
  <c r="S287" i="5"/>
  <c r="Y287" i="5"/>
  <c r="Y285" i="5" s="1"/>
  <c r="G289" i="5"/>
  <c r="M289" i="5"/>
  <c r="S289" i="5"/>
  <c r="Y289" i="5"/>
  <c r="F292" i="5"/>
  <c r="L292" i="5"/>
  <c r="L290" i="5" s="1"/>
  <c r="R292" i="5"/>
  <c r="X292" i="5"/>
  <c r="X290" i="5" s="1"/>
  <c r="F294" i="5"/>
  <c r="L294" i="5"/>
  <c r="R294" i="5"/>
  <c r="X294" i="5"/>
  <c r="E297" i="5"/>
  <c r="K297" i="5"/>
  <c r="K295" i="5" s="1"/>
  <c r="Q297" i="5"/>
  <c r="Q295" i="5" s="1"/>
  <c r="W297" i="5"/>
  <c r="E299" i="5"/>
  <c r="K299" i="5"/>
  <c r="Q299" i="5"/>
  <c r="W299" i="5"/>
  <c r="D302" i="5"/>
  <c r="D300" i="5" s="1"/>
  <c r="J302" i="5"/>
  <c r="P302" i="5"/>
  <c r="V302" i="5"/>
  <c r="V300" i="5" s="1"/>
  <c r="D304" i="5"/>
  <c r="J304" i="5"/>
  <c r="P304" i="5"/>
  <c r="V304" i="5"/>
  <c r="I307" i="5"/>
  <c r="O307" i="5"/>
  <c r="O305" i="5" s="1"/>
  <c r="U307" i="5"/>
  <c r="AA307" i="5"/>
  <c r="AA305" i="5" s="1"/>
  <c r="I309" i="5"/>
  <c r="O309" i="5"/>
  <c r="U309" i="5"/>
  <c r="AA309" i="5"/>
  <c r="H317" i="5"/>
  <c r="H313" i="5" s="1"/>
  <c r="N317" i="5"/>
  <c r="N313" i="5" s="1"/>
  <c r="T317" i="5"/>
  <c r="T313" i="5" s="1"/>
  <c r="Z317" i="5"/>
  <c r="Z313" i="5" s="1"/>
  <c r="G322" i="5"/>
  <c r="G318" i="5" s="1"/>
  <c r="M322" i="5"/>
  <c r="M318" i="5" s="1"/>
  <c r="S322" i="5"/>
  <c r="S318" i="5" s="1"/>
  <c r="Y322" i="5"/>
  <c r="Y318" i="5" s="1"/>
  <c r="F327" i="5"/>
  <c r="L327" i="5"/>
  <c r="L323" i="5" s="1"/>
  <c r="R327" i="5"/>
  <c r="R323" i="5" s="1"/>
  <c r="X327" i="5"/>
  <c r="X323" i="5" s="1"/>
  <c r="E332" i="5"/>
  <c r="E328" i="5" s="1"/>
  <c r="K332" i="5"/>
  <c r="K328" i="5" s="1"/>
  <c r="Q332" i="5"/>
  <c r="Q328" i="5" s="1"/>
  <c r="W332" i="5"/>
  <c r="W328" i="5" s="1"/>
  <c r="D337" i="5"/>
  <c r="D333" i="5" s="1"/>
  <c r="J337" i="5"/>
  <c r="J333" i="5" s="1"/>
  <c r="P337" i="5"/>
  <c r="P333" i="5" s="1"/>
  <c r="V337" i="5"/>
  <c r="V333" i="5" s="1"/>
  <c r="I340" i="5"/>
  <c r="I338" i="5" s="1"/>
  <c r="O340" i="5"/>
  <c r="U340" i="5"/>
  <c r="AA340" i="5"/>
  <c r="AA338" i="5" s="1"/>
  <c r="I342" i="5"/>
  <c r="O342" i="5"/>
  <c r="U342" i="5"/>
  <c r="AA342" i="5"/>
  <c r="H345" i="5"/>
  <c r="N345" i="5"/>
  <c r="N343" i="5" s="1"/>
  <c r="T345" i="5"/>
  <c r="Z345" i="5"/>
  <c r="Z343" i="5" s="1"/>
  <c r="H347" i="5"/>
  <c r="N347" i="5"/>
  <c r="T347" i="5"/>
  <c r="Z347" i="5"/>
  <c r="G350" i="5"/>
  <c r="M350" i="5"/>
  <c r="M348" i="5" s="1"/>
  <c r="S350" i="5"/>
  <c r="S348" i="5" s="1"/>
  <c r="Y350" i="5"/>
  <c r="G352" i="5"/>
  <c r="M352" i="5"/>
  <c r="S352" i="5"/>
  <c r="Y352" i="5"/>
  <c r="F355" i="5"/>
  <c r="F353" i="5" s="1"/>
  <c r="L355" i="5"/>
  <c r="R355" i="5"/>
  <c r="X355" i="5"/>
  <c r="X353" i="5" s="1"/>
  <c r="F357" i="5"/>
  <c r="L357" i="5"/>
  <c r="R357" i="5"/>
  <c r="X357" i="5"/>
  <c r="E360" i="5"/>
  <c r="K360" i="5"/>
  <c r="K358" i="5" s="1"/>
  <c r="Q360" i="5"/>
  <c r="W360" i="5"/>
  <c r="W358" i="5" s="1"/>
  <c r="E362" i="5"/>
  <c r="K362" i="5"/>
  <c r="Q362" i="5"/>
  <c r="W362" i="5"/>
  <c r="D365" i="5"/>
  <c r="J365" i="5"/>
  <c r="J363" i="5" s="1"/>
  <c r="P365" i="5"/>
  <c r="P363" i="5" s="1"/>
  <c r="V365" i="5"/>
  <c r="D367" i="5"/>
  <c r="J367" i="5"/>
  <c r="P367" i="5"/>
  <c r="V367" i="5"/>
  <c r="I370" i="5"/>
  <c r="I368" i="5" s="1"/>
  <c r="O370" i="5"/>
  <c r="U370" i="5"/>
  <c r="AA370" i="5"/>
  <c r="AA368" i="5" s="1"/>
  <c r="I372" i="5"/>
  <c r="O372" i="5"/>
  <c r="U372" i="5"/>
  <c r="AA372" i="5"/>
  <c r="H375" i="5"/>
  <c r="N375" i="5"/>
  <c r="N373" i="5" s="1"/>
  <c r="T375" i="5"/>
  <c r="Z375" i="5"/>
  <c r="Z373" i="5" s="1"/>
  <c r="H377" i="5"/>
  <c r="N377" i="5"/>
  <c r="T377" i="5"/>
  <c r="Z377" i="5"/>
  <c r="G380" i="5"/>
  <c r="M380" i="5"/>
  <c r="M378" i="5" s="1"/>
  <c r="S380" i="5"/>
  <c r="S378" i="5" s="1"/>
  <c r="Y380" i="5"/>
  <c r="G382" i="5"/>
  <c r="M382" i="5"/>
  <c r="S382" i="5"/>
  <c r="Y382" i="5"/>
  <c r="F385" i="5"/>
  <c r="F383" i="5" s="1"/>
  <c r="L385" i="5"/>
  <c r="R385" i="5"/>
  <c r="X385" i="5"/>
  <c r="X383" i="5" s="1"/>
  <c r="F387" i="5"/>
  <c r="L387" i="5"/>
  <c r="R387" i="5"/>
  <c r="X387" i="5"/>
  <c r="E390" i="5"/>
  <c r="K390" i="5"/>
  <c r="K388" i="5" s="1"/>
  <c r="Q390" i="5"/>
  <c r="W390" i="5"/>
  <c r="E392" i="5"/>
  <c r="K392" i="5"/>
  <c r="Q392" i="5"/>
  <c r="W392" i="5"/>
  <c r="D395" i="5"/>
  <c r="J395" i="5"/>
  <c r="J393" i="5" s="1"/>
  <c r="P395" i="5"/>
  <c r="P393" i="5" s="1"/>
  <c r="V395" i="5"/>
  <c r="D397" i="5"/>
  <c r="J397" i="5"/>
  <c r="P397" i="5"/>
  <c r="V397" i="5"/>
  <c r="I400" i="5"/>
  <c r="I398" i="5" s="1"/>
  <c r="O400" i="5"/>
  <c r="U400" i="5"/>
  <c r="AA400" i="5"/>
  <c r="AA398" i="5" s="1"/>
  <c r="I402" i="5"/>
  <c r="O402" i="5"/>
  <c r="U402" i="5"/>
  <c r="AA402" i="5"/>
  <c r="H405" i="5"/>
  <c r="N405" i="5"/>
  <c r="N403" i="5" s="1"/>
  <c r="T405" i="5"/>
  <c r="Z405" i="5"/>
  <c r="H407" i="5"/>
  <c r="N407" i="5"/>
  <c r="T407" i="5"/>
  <c r="Z407" i="5"/>
  <c r="G410" i="5"/>
  <c r="M410" i="5"/>
  <c r="S410" i="5"/>
  <c r="S408" i="5" s="1"/>
  <c r="Y410" i="5"/>
  <c r="G412" i="5"/>
  <c r="M412" i="5"/>
  <c r="S412" i="5"/>
  <c r="Y412" i="5"/>
  <c r="F415" i="5"/>
  <c r="F413" i="5" s="1"/>
  <c r="L415" i="5"/>
  <c r="R415" i="5"/>
  <c r="X415" i="5"/>
  <c r="X413" i="5" s="1"/>
  <c r="F417" i="5"/>
  <c r="L417" i="5"/>
  <c r="R417" i="5"/>
  <c r="X417" i="5"/>
  <c r="E420" i="5"/>
  <c r="K420" i="5"/>
  <c r="K418" i="5" s="1"/>
  <c r="Q420" i="5"/>
  <c r="W420" i="5"/>
  <c r="E422" i="5"/>
  <c r="K422" i="5"/>
  <c r="Q422" i="5"/>
  <c r="W422" i="5"/>
  <c r="D425" i="5"/>
  <c r="J425" i="5"/>
  <c r="P425" i="5"/>
  <c r="P423" i="5" s="1"/>
  <c r="V425" i="5"/>
  <c r="D427" i="5"/>
  <c r="J427" i="5"/>
  <c r="P427" i="5"/>
  <c r="V427" i="5"/>
  <c r="I430" i="5"/>
  <c r="I428" i="5" s="1"/>
  <c r="O430" i="5"/>
  <c r="U430" i="5"/>
  <c r="AA430" i="5"/>
  <c r="AA428" i="5" s="1"/>
  <c r="I432" i="5"/>
  <c r="O432" i="5"/>
  <c r="U432" i="5"/>
  <c r="AA432" i="5"/>
  <c r="H435" i="5"/>
  <c r="N435" i="5"/>
  <c r="N433" i="5" s="1"/>
  <c r="T435" i="5"/>
  <c r="Z435" i="5"/>
  <c r="H437" i="5"/>
  <c r="N437" i="5"/>
  <c r="T437" i="5"/>
  <c r="Z437" i="5"/>
  <c r="G440" i="5"/>
  <c r="M440" i="5"/>
  <c r="S440" i="5"/>
  <c r="S438" i="5" s="1"/>
  <c r="Y440" i="5"/>
  <c r="G442" i="5"/>
  <c r="M442" i="5"/>
  <c r="S442" i="5"/>
  <c r="Y442" i="5"/>
  <c r="F445" i="5"/>
  <c r="F443" i="5" s="1"/>
  <c r="L445" i="5"/>
  <c r="R445" i="5"/>
  <c r="X445" i="5"/>
  <c r="X443" i="5" s="1"/>
  <c r="F447" i="5"/>
  <c r="L447" i="5"/>
  <c r="R447" i="5"/>
  <c r="X447" i="5"/>
  <c r="E450" i="5"/>
  <c r="K450" i="5"/>
  <c r="K448" i="5" s="1"/>
  <c r="Q450" i="5"/>
  <c r="W450" i="5"/>
  <c r="E452" i="5"/>
  <c r="K452" i="5"/>
  <c r="Q452" i="5"/>
  <c r="W452" i="5"/>
  <c r="D455" i="5"/>
  <c r="J455" i="5"/>
  <c r="P455" i="5"/>
  <c r="P453" i="5" s="1"/>
  <c r="V455" i="5"/>
  <c r="D457" i="5"/>
  <c r="J457" i="5"/>
  <c r="P457" i="5"/>
  <c r="V457" i="5"/>
  <c r="I460" i="5"/>
  <c r="I458" i="5" s="1"/>
  <c r="O460" i="5"/>
  <c r="U460" i="5"/>
  <c r="AA460" i="5"/>
  <c r="AA458" i="5" s="1"/>
  <c r="I462" i="5"/>
  <c r="O462" i="5"/>
  <c r="U462" i="5"/>
  <c r="AA462" i="5"/>
  <c r="H470" i="5"/>
  <c r="H466" i="5" s="1"/>
  <c r="N470" i="5"/>
  <c r="T470" i="5"/>
  <c r="T466" i="5" s="1"/>
  <c r="Z470" i="5"/>
  <c r="Z466" i="5" s="1"/>
  <c r="G475" i="5"/>
  <c r="G471" i="5" s="1"/>
  <c r="M475" i="5"/>
  <c r="M471" i="5" s="1"/>
  <c r="S475" i="5"/>
  <c r="S471" i="5" s="1"/>
  <c r="Y475" i="5"/>
  <c r="Y471" i="5" s="1"/>
  <c r="F478" i="5"/>
  <c r="L478" i="5"/>
  <c r="R478" i="5"/>
  <c r="R476" i="5" s="1"/>
  <c r="X478" i="5"/>
  <c r="F480" i="5"/>
  <c r="L480" i="5"/>
  <c r="R480" i="5"/>
  <c r="X480" i="5"/>
  <c r="E483" i="5"/>
  <c r="E481" i="5" s="1"/>
  <c r="K483" i="5"/>
  <c r="Q483" i="5"/>
  <c r="W483" i="5"/>
  <c r="W481" i="5" s="1"/>
  <c r="E485" i="5"/>
  <c r="K485" i="5"/>
  <c r="Q485" i="5"/>
  <c r="W485" i="5"/>
  <c r="D488" i="5"/>
  <c r="J488" i="5"/>
  <c r="J486" i="5" s="1"/>
  <c r="P488" i="5"/>
  <c r="V488" i="5"/>
  <c r="D490" i="5"/>
  <c r="J490" i="5"/>
  <c r="P490" i="5"/>
  <c r="V490" i="5"/>
  <c r="I493" i="5"/>
  <c r="O493" i="5"/>
  <c r="U493" i="5"/>
  <c r="U491" i="5" s="1"/>
  <c r="AA493" i="5"/>
  <c r="I495" i="5"/>
  <c r="O495" i="5"/>
  <c r="U495" i="5"/>
  <c r="AA495" i="5"/>
  <c r="H498" i="5"/>
  <c r="H496" i="5" s="1"/>
  <c r="N498" i="5"/>
  <c r="T498" i="5"/>
  <c r="Z498" i="5"/>
  <c r="Z496" i="5" s="1"/>
  <c r="H500" i="5"/>
  <c r="N500" i="5"/>
  <c r="T500" i="5"/>
  <c r="Z500" i="5"/>
  <c r="G503" i="5"/>
  <c r="M503" i="5"/>
  <c r="M501" i="5" s="1"/>
  <c r="S503" i="5"/>
  <c r="Y503" i="5"/>
  <c r="G505" i="5"/>
  <c r="M505" i="5"/>
  <c r="S505" i="5"/>
  <c r="Y505" i="5"/>
  <c r="F508" i="5"/>
  <c r="L508" i="5"/>
  <c r="R508" i="5"/>
  <c r="R506" i="5" s="1"/>
  <c r="X508" i="5"/>
  <c r="F510" i="5"/>
  <c r="L510" i="5"/>
  <c r="R510" i="5"/>
  <c r="X510" i="5"/>
  <c r="E513" i="5"/>
  <c r="E511" i="5" s="1"/>
  <c r="K513" i="5"/>
  <c r="Q513" i="5"/>
  <c r="W513" i="5"/>
  <c r="W511" i="5" s="1"/>
  <c r="E515" i="5"/>
  <c r="K515" i="5"/>
  <c r="Q515" i="5"/>
  <c r="W515" i="5"/>
  <c r="D518" i="5"/>
  <c r="J518" i="5"/>
  <c r="J516" i="5" s="1"/>
  <c r="P518" i="5"/>
  <c r="V518" i="5"/>
  <c r="D520" i="5"/>
  <c r="J520" i="5"/>
  <c r="P520" i="5"/>
  <c r="V520" i="5"/>
  <c r="I523" i="5"/>
  <c r="O523" i="5"/>
  <c r="U523" i="5"/>
  <c r="U521" i="5" s="1"/>
  <c r="AA523" i="5"/>
  <c r="I525" i="5"/>
  <c r="O525" i="5"/>
  <c r="U525" i="5"/>
  <c r="AA525" i="5"/>
  <c r="H528" i="5"/>
  <c r="H526" i="5" s="1"/>
  <c r="N528" i="5"/>
  <c r="T528" i="5"/>
  <c r="Z528" i="5"/>
  <c r="Z526" i="5" s="1"/>
  <c r="H530" i="5"/>
  <c r="N530" i="5"/>
  <c r="T530" i="5"/>
  <c r="Z530" i="5"/>
  <c r="G533" i="5"/>
  <c r="M533" i="5"/>
  <c r="M531" i="5" s="1"/>
  <c r="S533" i="5"/>
  <c r="Y533" i="5"/>
  <c r="G535" i="5"/>
  <c r="M535" i="5"/>
  <c r="S535" i="5"/>
  <c r="Y535" i="5"/>
  <c r="F538" i="5"/>
  <c r="L538" i="5"/>
  <c r="R538" i="5"/>
  <c r="R536" i="5" s="1"/>
  <c r="X538" i="5"/>
  <c r="F540" i="5"/>
  <c r="L540" i="5"/>
  <c r="R540" i="5"/>
  <c r="X540" i="5"/>
  <c r="E543" i="5"/>
  <c r="E541" i="5" s="1"/>
  <c r="K543" i="5"/>
  <c r="Q543" i="5"/>
  <c r="W543" i="5"/>
  <c r="W541" i="5" s="1"/>
  <c r="E545" i="5"/>
  <c r="K545" i="5"/>
  <c r="Q545" i="5"/>
  <c r="W545" i="5"/>
  <c r="D548" i="5"/>
  <c r="J548" i="5"/>
  <c r="J546" i="5" s="1"/>
  <c r="P548" i="5"/>
  <c r="V548" i="5"/>
  <c r="D550" i="5"/>
  <c r="J550" i="5"/>
  <c r="P550" i="5"/>
  <c r="V550" i="5"/>
  <c r="I553" i="5"/>
  <c r="O553" i="5"/>
  <c r="U553" i="5"/>
  <c r="U551" i="5" s="1"/>
  <c r="AA553" i="5"/>
  <c r="I555" i="5"/>
  <c r="O555" i="5"/>
  <c r="U555" i="5"/>
  <c r="AA555" i="5"/>
  <c r="H558" i="5"/>
  <c r="H556" i="5" s="1"/>
  <c r="N558" i="5"/>
  <c r="T558" i="5"/>
  <c r="Z558" i="5"/>
  <c r="Z556" i="5" s="1"/>
  <c r="H560" i="5"/>
  <c r="N560" i="5"/>
  <c r="T560" i="5"/>
  <c r="Z560" i="5"/>
  <c r="G563" i="5"/>
  <c r="M563" i="5"/>
  <c r="M561" i="5" s="1"/>
  <c r="S563" i="5"/>
  <c r="Y563" i="5"/>
  <c r="G565" i="5"/>
  <c r="M565" i="5"/>
  <c r="S565" i="5"/>
  <c r="Y565" i="5"/>
  <c r="F568" i="5"/>
  <c r="L568" i="5"/>
  <c r="R568" i="5"/>
  <c r="R566" i="5" s="1"/>
  <c r="X568" i="5"/>
  <c r="F570" i="5"/>
  <c r="L570" i="5"/>
  <c r="R570" i="5"/>
  <c r="X570" i="5"/>
  <c r="E573" i="5"/>
  <c r="E571" i="5" s="1"/>
  <c r="K573" i="5"/>
  <c r="Q573" i="5"/>
  <c r="W573" i="5"/>
  <c r="W571" i="5" s="1"/>
  <c r="E575" i="5"/>
  <c r="K575" i="5"/>
  <c r="Q575" i="5"/>
  <c r="W575" i="5"/>
  <c r="D578" i="5"/>
  <c r="J578" i="5"/>
  <c r="J576" i="5" s="1"/>
  <c r="P578" i="5"/>
  <c r="V578" i="5"/>
  <c r="D580" i="5"/>
  <c r="J580" i="5"/>
  <c r="P580" i="5"/>
  <c r="V580" i="5"/>
  <c r="I583" i="5"/>
  <c r="O583" i="5"/>
  <c r="U583" i="5"/>
  <c r="U581" i="5" s="1"/>
  <c r="AA583" i="5"/>
  <c r="I585" i="5"/>
  <c r="O585" i="5"/>
  <c r="U585" i="5"/>
  <c r="AA585" i="5"/>
  <c r="H588" i="5"/>
  <c r="H586" i="5" s="1"/>
  <c r="N588" i="5"/>
  <c r="T588" i="5"/>
  <c r="Z588" i="5"/>
  <c r="Z586" i="5" s="1"/>
  <c r="H590" i="5"/>
  <c r="N590" i="5"/>
  <c r="T590" i="5"/>
  <c r="Z590" i="5"/>
  <c r="G593" i="5"/>
  <c r="M593" i="5"/>
  <c r="M591" i="5" s="1"/>
  <c r="S593" i="5"/>
  <c r="Y593" i="5"/>
  <c r="G595" i="5"/>
  <c r="M595" i="5"/>
  <c r="S595" i="5"/>
  <c r="Y595" i="5"/>
  <c r="F598" i="5"/>
  <c r="L598" i="5"/>
  <c r="R598" i="5"/>
  <c r="R596" i="5" s="1"/>
  <c r="X598" i="5"/>
  <c r="F600" i="5"/>
  <c r="L600" i="5"/>
  <c r="R600" i="5"/>
  <c r="X600" i="5"/>
  <c r="E603" i="5"/>
  <c r="E601" i="5" s="1"/>
  <c r="K603" i="5"/>
  <c r="Q603" i="5"/>
  <c r="W603" i="5"/>
  <c r="W601" i="5" s="1"/>
  <c r="E605" i="5"/>
  <c r="K605" i="5"/>
  <c r="Q605" i="5"/>
  <c r="W605" i="5"/>
  <c r="D608" i="5"/>
  <c r="J608" i="5"/>
  <c r="J606" i="5" s="1"/>
  <c r="P608" i="5"/>
  <c r="V608" i="5"/>
  <c r="D610" i="5"/>
  <c r="J610" i="5"/>
  <c r="P610" i="5"/>
  <c r="V610" i="5"/>
  <c r="B611" i="5"/>
  <c r="I613" i="5"/>
  <c r="O613" i="5"/>
  <c r="O611" i="5" s="1"/>
  <c r="U613" i="5"/>
  <c r="AA613" i="5"/>
  <c r="I615" i="5"/>
  <c r="O615" i="5"/>
  <c r="U615" i="5"/>
  <c r="AA615" i="5"/>
  <c r="E621" i="5"/>
  <c r="E620" i="5" s="1"/>
  <c r="I9" i="6"/>
  <c r="O9" i="6"/>
  <c r="O7" i="6" s="1"/>
  <c r="U9" i="6"/>
  <c r="AA9" i="6"/>
  <c r="I11" i="6"/>
  <c r="O11" i="6"/>
  <c r="U11" i="6"/>
  <c r="AA11" i="6"/>
  <c r="H14" i="6"/>
  <c r="N14" i="6"/>
  <c r="T14" i="6"/>
  <c r="T12" i="6" s="1"/>
  <c r="Z14" i="6"/>
  <c r="H16" i="6"/>
  <c r="N16" i="6"/>
  <c r="T16" i="6"/>
  <c r="Z16" i="6"/>
  <c r="G19" i="6"/>
  <c r="G17" i="6" s="1"/>
  <c r="M19" i="6"/>
  <c r="S19" i="6"/>
  <c r="Y19" i="6"/>
  <c r="Y17" i="6" s="1"/>
  <c r="G21" i="6"/>
  <c r="M21" i="6"/>
  <c r="S21" i="6"/>
  <c r="Y21" i="6"/>
  <c r="F24" i="6"/>
  <c r="L24" i="6"/>
  <c r="L22" i="6" s="1"/>
  <c r="R24" i="6"/>
  <c r="X24" i="6"/>
  <c r="F26" i="6"/>
  <c r="L26" i="6"/>
  <c r="R26" i="6"/>
  <c r="X26" i="6"/>
  <c r="E29" i="6"/>
  <c r="K29" i="6"/>
  <c r="Q29" i="6"/>
  <c r="Q27" i="6" s="1"/>
  <c r="W29" i="6"/>
  <c r="E31" i="6"/>
  <c r="K31" i="6"/>
  <c r="Q31" i="6"/>
  <c r="W31" i="6"/>
  <c r="D34" i="6"/>
  <c r="D32" i="6" s="1"/>
  <c r="J34" i="6"/>
  <c r="P34" i="6"/>
  <c r="V34" i="6"/>
  <c r="V32" i="6" s="1"/>
  <c r="D36" i="6"/>
  <c r="J36" i="6"/>
  <c r="P36" i="6"/>
  <c r="V36" i="6"/>
  <c r="I39" i="6"/>
  <c r="O39" i="6"/>
  <c r="O37" i="6" s="1"/>
  <c r="U39" i="6"/>
  <c r="AA39" i="6"/>
  <c r="I41" i="6"/>
  <c r="O41" i="6"/>
  <c r="U41" i="6"/>
  <c r="AA41" i="6"/>
  <c r="H44" i="6"/>
  <c r="N44" i="6"/>
  <c r="T44" i="6"/>
  <c r="T42" i="6" s="1"/>
  <c r="Z44" i="6"/>
  <c r="H46" i="6"/>
  <c r="N46" i="6"/>
  <c r="T46" i="6"/>
  <c r="Z46" i="6"/>
  <c r="G49" i="6"/>
  <c r="G47" i="6" s="1"/>
  <c r="M49" i="6"/>
  <c r="S49" i="6"/>
  <c r="Y49" i="6"/>
  <c r="Y47" i="6" s="1"/>
  <c r="G51" i="6"/>
  <c r="M51" i="6"/>
  <c r="S51" i="6"/>
  <c r="Y51" i="6"/>
  <c r="F54" i="6"/>
  <c r="L54" i="6"/>
  <c r="L52" i="6" s="1"/>
  <c r="R54" i="6"/>
  <c r="X54" i="6"/>
  <c r="F56" i="6"/>
  <c r="L56" i="6"/>
  <c r="R56" i="6"/>
  <c r="X56" i="6"/>
  <c r="E59" i="6"/>
  <c r="K59" i="6"/>
  <c r="Q59" i="6"/>
  <c r="Q57" i="6" s="1"/>
  <c r="W59" i="6"/>
  <c r="E61" i="6"/>
  <c r="K61" i="6"/>
  <c r="Q61" i="6"/>
  <c r="W61" i="6"/>
  <c r="D64" i="6"/>
  <c r="D62" i="6" s="1"/>
  <c r="J64" i="6"/>
  <c r="P64" i="6"/>
  <c r="V64" i="6"/>
  <c r="V62" i="6" s="1"/>
  <c r="D66" i="6"/>
  <c r="J66" i="6"/>
  <c r="P66" i="6"/>
  <c r="V66" i="6"/>
  <c r="I69" i="6"/>
  <c r="O69" i="6"/>
  <c r="O67" i="6" s="1"/>
  <c r="U69" i="6"/>
  <c r="AA69" i="6"/>
  <c r="I71" i="6"/>
  <c r="O71" i="6"/>
  <c r="U71" i="6"/>
  <c r="AA71" i="6"/>
  <c r="H74" i="6"/>
  <c r="N74" i="6"/>
  <c r="T74" i="6"/>
  <c r="T72" i="6" s="1"/>
  <c r="Z74" i="6"/>
  <c r="H76" i="6"/>
  <c r="N76" i="6"/>
  <c r="T76" i="6"/>
  <c r="Z76" i="6"/>
  <c r="G79" i="6"/>
  <c r="G77" i="6" s="1"/>
  <c r="M79" i="6"/>
  <c r="S79" i="6"/>
  <c r="Y79" i="6"/>
  <c r="Y77" i="6" s="1"/>
  <c r="G81" i="6"/>
  <c r="M81" i="6"/>
  <c r="S81" i="6"/>
  <c r="Y81" i="6"/>
  <c r="F84" i="6"/>
  <c r="L84" i="6"/>
  <c r="L82" i="6" s="1"/>
  <c r="R84" i="6"/>
  <c r="X84" i="6"/>
  <c r="F86" i="6"/>
  <c r="L86" i="6"/>
  <c r="R86" i="6"/>
  <c r="X86" i="6"/>
  <c r="E89" i="6"/>
  <c r="K89" i="6"/>
  <c r="Q89" i="6"/>
  <c r="Q87" i="6" s="1"/>
  <c r="W89" i="6"/>
  <c r="E91" i="6"/>
  <c r="K91" i="6"/>
  <c r="Q91" i="6"/>
  <c r="W91" i="6"/>
  <c r="D94" i="6"/>
  <c r="D92" i="6" s="1"/>
  <c r="J94" i="6"/>
  <c r="P94" i="6"/>
  <c r="V94" i="6"/>
  <c r="V92" i="6" s="1"/>
  <c r="D96" i="6"/>
  <c r="J96" i="6"/>
  <c r="P96" i="6"/>
  <c r="V96" i="6"/>
  <c r="I99" i="6"/>
  <c r="O99" i="6"/>
  <c r="O97" i="6" s="1"/>
  <c r="U99" i="6"/>
  <c r="AA99" i="6"/>
  <c r="I101" i="6"/>
  <c r="O101" i="6"/>
  <c r="U101" i="6"/>
  <c r="AA101" i="6"/>
  <c r="H104" i="6"/>
  <c r="N104" i="6"/>
  <c r="T104" i="6"/>
  <c r="T102" i="6" s="1"/>
  <c r="Z104" i="6"/>
  <c r="H106" i="6"/>
  <c r="N106" i="6"/>
  <c r="T106" i="6"/>
  <c r="Z106" i="6"/>
  <c r="G109" i="6"/>
  <c r="G107" i="6" s="1"/>
  <c r="M109" i="6"/>
  <c r="S109" i="6"/>
  <c r="Y109" i="6"/>
  <c r="Y107" i="6" s="1"/>
  <c r="G111" i="6"/>
  <c r="M111" i="6"/>
  <c r="S111" i="6"/>
  <c r="Y111" i="6"/>
  <c r="F114" i="6"/>
  <c r="L114" i="6"/>
  <c r="L112" i="6" s="1"/>
  <c r="R114" i="6"/>
  <c r="X114" i="6"/>
  <c r="F116" i="6"/>
  <c r="L116" i="6"/>
  <c r="R116" i="6"/>
  <c r="X116" i="6"/>
  <c r="E119" i="6"/>
  <c r="K119" i="6"/>
  <c r="Q119" i="6"/>
  <c r="Q117" i="6" s="1"/>
  <c r="W119" i="6"/>
  <c r="E121" i="6"/>
  <c r="K121" i="6"/>
  <c r="Q121" i="6"/>
  <c r="W121" i="6"/>
  <c r="K124" i="6"/>
  <c r="K122" i="6" s="1"/>
  <c r="W124" i="6"/>
  <c r="K126" i="6"/>
  <c r="W126" i="6"/>
  <c r="N129" i="6"/>
  <c r="H131" i="6"/>
  <c r="Z131" i="6"/>
  <c r="L134" i="6"/>
  <c r="F136" i="6"/>
  <c r="X136" i="6"/>
  <c r="F139" i="6"/>
  <c r="X139" i="6"/>
  <c r="R141" i="6"/>
  <c r="D144" i="6"/>
  <c r="V144" i="6"/>
  <c r="P146" i="6"/>
  <c r="U149" i="6"/>
  <c r="O151" i="6"/>
  <c r="N156" i="6"/>
  <c r="G164" i="6"/>
  <c r="G160" i="6" s="1"/>
  <c r="Y164" i="6"/>
  <c r="Y160" i="6" s="1"/>
  <c r="S169" i="6"/>
  <c r="S165" i="6" s="1"/>
  <c r="Q174" i="6"/>
  <c r="Q170" i="6" s="1"/>
  <c r="K179" i="6"/>
  <c r="K175" i="6" s="1"/>
  <c r="J184" i="6"/>
  <c r="J180" i="6" s="1"/>
  <c r="G194" i="6"/>
  <c r="L199" i="6"/>
  <c r="L195" i="6" s="1"/>
  <c r="G31" i="4"/>
  <c r="D13" i="4"/>
  <c r="D65" i="4"/>
  <c r="E9" i="2"/>
  <c r="G14" i="3"/>
  <c r="E25" i="3"/>
  <c r="G14" i="4"/>
  <c r="E16" i="4"/>
  <c r="E19" i="4"/>
  <c r="G20" i="4"/>
  <c r="E22" i="4"/>
  <c r="E25" i="4"/>
  <c r="G30" i="4"/>
  <c r="E35" i="4"/>
  <c r="G36" i="4"/>
  <c r="E38" i="4"/>
  <c r="E43" i="4"/>
  <c r="G53" i="4"/>
  <c r="E55" i="4"/>
  <c r="E59" i="4"/>
  <c r="E70" i="4"/>
  <c r="G71" i="4"/>
  <c r="E73" i="4"/>
  <c r="E76" i="4"/>
  <c r="G80" i="4"/>
  <c r="E86" i="4"/>
  <c r="G87" i="4"/>
  <c r="E89" i="4"/>
  <c r="E92" i="4"/>
  <c r="I9" i="5"/>
  <c r="O9" i="5"/>
  <c r="U9" i="5"/>
  <c r="AA9" i="5"/>
  <c r="AA7" i="5" s="1"/>
  <c r="I11" i="5"/>
  <c r="O11" i="5"/>
  <c r="U11" i="5"/>
  <c r="AA11" i="5"/>
  <c r="H14" i="5"/>
  <c r="N14" i="5"/>
  <c r="N12" i="5" s="1"/>
  <c r="T14" i="5"/>
  <c r="Z14" i="5"/>
  <c r="H16" i="5"/>
  <c r="N16" i="5"/>
  <c r="T16" i="5"/>
  <c r="Z16" i="5"/>
  <c r="G19" i="5"/>
  <c r="M19" i="5"/>
  <c r="S19" i="5"/>
  <c r="Y19" i="5"/>
  <c r="G21" i="5"/>
  <c r="M21" i="5"/>
  <c r="S21" i="5"/>
  <c r="Y21" i="5"/>
  <c r="F24" i="5"/>
  <c r="L24" i="5"/>
  <c r="R24" i="5"/>
  <c r="X24" i="5"/>
  <c r="X22" i="5" s="1"/>
  <c r="F26" i="5"/>
  <c r="L26" i="5"/>
  <c r="R26" i="5"/>
  <c r="X26" i="5"/>
  <c r="E29" i="5"/>
  <c r="K29" i="5"/>
  <c r="K27" i="5" s="1"/>
  <c r="Q29" i="5"/>
  <c r="W29" i="5"/>
  <c r="E31" i="5"/>
  <c r="K31" i="5"/>
  <c r="Q31" i="5"/>
  <c r="W31" i="5"/>
  <c r="D34" i="5"/>
  <c r="J34" i="5"/>
  <c r="P34" i="5"/>
  <c r="V34" i="5"/>
  <c r="D36" i="5"/>
  <c r="J36" i="5"/>
  <c r="P36" i="5"/>
  <c r="V36" i="5"/>
  <c r="I39" i="5"/>
  <c r="O39" i="5"/>
  <c r="U39" i="5"/>
  <c r="AA39" i="5"/>
  <c r="AA37" i="5" s="1"/>
  <c r="I41" i="5"/>
  <c r="O41" i="5"/>
  <c r="U41" i="5"/>
  <c r="AA41" i="5"/>
  <c r="H44" i="5"/>
  <c r="N44" i="5"/>
  <c r="N42" i="5" s="1"/>
  <c r="T44" i="5"/>
  <c r="Z44" i="5"/>
  <c r="H46" i="5"/>
  <c r="N46" i="5"/>
  <c r="T46" i="5"/>
  <c r="Z46" i="5"/>
  <c r="G49" i="5"/>
  <c r="M49" i="5"/>
  <c r="S49" i="5"/>
  <c r="Y49" i="5"/>
  <c r="G51" i="5"/>
  <c r="M51" i="5"/>
  <c r="S51" i="5"/>
  <c r="Y51" i="5"/>
  <c r="F54" i="5"/>
  <c r="L54" i="5"/>
  <c r="R54" i="5"/>
  <c r="X54" i="5"/>
  <c r="X52" i="5" s="1"/>
  <c r="F56" i="5"/>
  <c r="L56" i="5"/>
  <c r="R56" i="5"/>
  <c r="X56" i="5"/>
  <c r="E59" i="5"/>
  <c r="K59" i="5"/>
  <c r="K57" i="5" s="1"/>
  <c r="Q59" i="5"/>
  <c r="W59" i="5"/>
  <c r="E61" i="5"/>
  <c r="K61" i="5"/>
  <c r="Q61" i="5"/>
  <c r="W61" i="5"/>
  <c r="D64" i="5"/>
  <c r="J64" i="5"/>
  <c r="P64" i="5"/>
  <c r="V64" i="5"/>
  <c r="D66" i="5"/>
  <c r="J66" i="5"/>
  <c r="P66" i="5"/>
  <c r="V66" i="5"/>
  <c r="I69" i="5"/>
  <c r="O69" i="5"/>
  <c r="U69" i="5"/>
  <c r="AA69" i="5"/>
  <c r="AA67" i="5" s="1"/>
  <c r="I71" i="5"/>
  <c r="O71" i="5"/>
  <c r="U71" i="5"/>
  <c r="AA71" i="5"/>
  <c r="H74" i="5"/>
  <c r="N74" i="5"/>
  <c r="N72" i="5" s="1"/>
  <c r="T74" i="5"/>
  <c r="Z74" i="5"/>
  <c r="H76" i="5"/>
  <c r="N76" i="5"/>
  <c r="T76" i="5"/>
  <c r="Z76" i="5"/>
  <c r="G79" i="5"/>
  <c r="M79" i="5"/>
  <c r="S79" i="5"/>
  <c r="Y79" i="5"/>
  <c r="G81" i="5"/>
  <c r="M81" i="5"/>
  <c r="S81" i="5"/>
  <c r="Y81" i="5"/>
  <c r="F84" i="5"/>
  <c r="L84" i="5"/>
  <c r="R84" i="5"/>
  <c r="X84" i="5"/>
  <c r="X82" i="5" s="1"/>
  <c r="F86" i="5"/>
  <c r="L86" i="5"/>
  <c r="R86" i="5"/>
  <c r="X86" i="5"/>
  <c r="E89" i="5"/>
  <c r="K89" i="5"/>
  <c r="K87" i="5" s="1"/>
  <c r="Q89" i="5"/>
  <c r="W89" i="5"/>
  <c r="E91" i="5"/>
  <c r="K91" i="5"/>
  <c r="Q91" i="5"/>
  <c r="W91" i="5"/>
  <c r="D94" i="5"/>
  <c r="J94" i="5"/>
  <c r="P94" i="5"/>
  <c r="V94" i="5"/>
  <c r="D96" i="5"/>
  <c r="J96" i="5"/>
  <c r="P96" i="5"/>
  <c r="V96" i="5"/>
  <c r="I99" i="5"/>
  <c r="O99" i="5"/>
  <c r="U99" i="5"/>
  <c r="AA99" i="5"/>
  <c r="AA97" i="5" s="1"/>
  <c r="I101" i="5"/>
  <c r="O101" i="5"/>
  <c r="U101" i="5"/>
  <c r="AA101" i="5"/>
  <c r="H104" i="5"/>
  <c r="N104" i="5"/>
  <c r="N102" i="5" s="1"/>
  <c r="T104" i="5"/>
  <c r="Z104" i="5"/>
  <c r="H106" i="5"/>
  <c r="N106" i="5"/>
  <c r="T106" i="5"/>
  <c r="Z106" i="5"/>
  <c r="G109" i="5"/>
  <c r="M109" i="5"/>
  <c r="S109" i="5"/>
  <c r="Y109" i="5"/>
  <c r="G111" i="5"/>
  <c r="M111" i="5"/>
  <c r="S111" i="5"/>
  <c r="Y111" i="5"/>
  <c r="F114" i="5"/>
  <c r="L114" i="5"/>
  <c r="R114" i="5"/>
  <c r="X114" i="5"/>
  <c r="X112" i="5" s="1"/>
  <c r="F116" i="5"/>
  <c r="L116" i="5"/>
  <c r="R116" i="5"/>
  <c r="X116" i="5"/>
  <c r="E119" i="5"/>
  <c r="K119" i="5"/>
  <c r="K117" i="5" s="1"/>
  <c r="Q119" i="5"/>
  <c r="W119" i="5"/>
  <c r="E121" i="5"/>
  <c r="K121" i="5"/>
  <c r="Q121" i="5"/>
  <c r="W121" i="5"/>
  <c r="D124" i="5"/>
  <c r="J124" i="5"/>
  <c r="P124" i="5"/>
  <c r="V124" i="5"/>
  <c r="D126" i="5"/>
  <c r="J126" i="5"/>
  <c r="P126" i="5"/>
  <c r="V126" i="5"/>
  <c r="I129" i="5"/>
  <c r="O129" i="5"/>
  <c r="U129" i="5"/>
  <c r="AA129" i="5"/>
  <c r="AA127" i="5" s="1"/>
  <c r="I131" i="5"/>
  <c r="O131" i="5"/>
  <c r="U131" i="5"/>
  <c r="AA131" i="5"/>
  <c r="H134" i="5"/>
  <c r="N134" i="5"/>
  <c r="N132" i="5" s="1"/>
  <c r="T134" i="5"/>
  <c r="Z134" i="5"/>
  <c r="H136" i="5"/>
  <c r="N136" i="5"/>
  <c r="T136" i="5"/>
  <c r="Z136" i="5"/>
  <c r="G139" i="5"/>
  <c r="M139" i="5"/>
  <c r="S139" i="5"/>
  <c r="Y139" i="5"/>
  <c r="G141" i="5"/>
  <c r="M141" i="5"/>
  <c r="S141" i="5"/>
  <c r="Y141" i="5"/>
  <c r="F144" i="5"/>
  <c r="L144" i="5"/>
  <c r="R144" i="5"/>
  <c r="X144" i="5"/>
  <c r="X142" i="5" s="1"/>
  <c r="F146" i="5"/>
  <c r="L146" i="5"/>
  <c r="R146" i="5"/>
  <c r="X146" i="5"/>
  <c r="E149" i="5"/>
  <c r="K149" i="5"/>
  <c r="K147" i="5" s="1"/>
  <c r="Q149" i="5"/>
  <c r="W149" i="5"/>
  <c r="E151" i="5"/>
  <c r="K151" i="5"/>
  <c r="Q151" i="5"/>
  <c r="W151" i="5"/>
  <c r="D154" i="5"/>
  <c r="J154" i="5"/>
  <c r="P154" i="5"/>
  <c r="V154" i="5"/>
  <c r="D156" i="5"/>
  <c r="J156" i="5"/>
  <c r="P156" i="5"/>
  <c r="V156" i="5"/>
  <c r="I162" i="5"/>
  <c r="O162" i="5"/>
  <c r="U162" i="5"/>
  <c r="AA162" i="5"/>
  <c r="AA160" i="5" s="1"/>
  <c r="I164" i="5"/>
  <c r="O164" i="5"/>
  <c r="U164" i="5"/>
  <c r="AA164" i="5"/>
  <c r="H167" i="5"/>
  <c r="N167" i="5"/>
  <c r="N165" i="5" s="1"/>
  <c r="T167" i="5"/>
  <c r="Z167" i="5"/>
  <c r="H169" i="5"/>
  <c r="N169" i="5"/>
  <c r="T169" i="5"/>
  <c r="Z169" i="5"/>
  <c r="G172" i="5"/>
  <c r="M172" i="5"/>
  <c r="S172" i="5"/>
  <c r="Y172" i="5"/>
  <c r="G174" i="5"/>
  <c r="M174" i="5"/>
  <c r="S174" i="5"/>
  <c r="Y174" i="5"/>
  <c r="F177" i="5"/>
  <c r="L177" i="5"/>
  <c r="R177" i="5"/>
  <c r="X177" i="5"/>
  <c r="X175" i="5" s="1"/>
  <c r="F179" i="5"/>
  <c r="L179" i="5"/>
  <c r="R179" i="5"/>
  <c r="X179" i="5"/>
  <c r="E182" i="5"/>
  <c r="K182" i="5"/>
  <c r="K180" i="5" s="1"/>
  <c r="Q182" i="5"/>
  <c r="W182" i="5"/>
  <c r="E184" i="5"/>
  <c r="K184" i="5"/>
  <c r="Q184" i="5"/>
  <c r="W184" i="5"/>
  <c r="D187" i="5"/>
  <c r="J187" i="5"/>
  <c r="P187" i="5"/>
  <c r="V187" i="5"/>
  <c r="D189" i="5"/>
  <c r="J189" i="5"/>
  <c r="P189" i="5"/>
  <c r="V189" i="5"/>
  <c r="I192" i="5"/>
  <c r="O192" i="5"/>
  <c r="U192" i="5"/>
  <c r="AA192" i="5"/>
  <c r="AA190" i="5" s="1"/>
  <c r="I194" i="5"/>
  <c r="O194" i="5"/>
  <c r="U194" i="5"/>
  <c r="AA194" i="5"/>
  <c r="H197" i="5"/>
  <c r="N197" i="5"/>
  <c r="N195" i="5" s="1"/>
  <c r="T197" i="5"/>
  <c r="Z197" i="5"/>
  <c r="H199" i="5"/>
  <c r="N199" i="5"/>
  <c r="T199" i="5"/>
  <c r="Z199" i="5"/>
  <c r="G202" i="5"/>
  <c r="M202" i="5"/>
  <c r="S202" i="5"/>
  <c r="Y202" i="5"/>
  <c r="G204" i="5"/>
  <c r="M204" i="5"/>
  <c r="S204" i="5"/>
  <c r="Y204" i="5"/>
  <c r="F207" i="5"/>
  <c r="L207" i="5"/>
  <c r="R207" i="5"/>
  <c r="X207" i="5"/>
  <c r="X205" i="5" s="1"/>
  <c r="F209" i="5"/>
  <c r="L209" i="5"/>
  <c r="R209" i="5"/>
  <c r="X209" i="5"/>
  <c r="E212" i="5"/>
  <c r="K212" i="5"/>
  <c r="K210" i="5" s="1"/>
  <c r="Q212" i="5"/>
  <c r="W212" i="5"/>
  <c r="E214" i="5"/>
  <c r="K214" i="5"/>
  <c r="Q214" i="5"/>
  <c r="W214" i="5"/>
  <c r="D217" i="5"/>
  <c r="J217" i="5"/>
  <c r="P217" i="5"/>
  <c r="V217" i="5"/>
  <c r="D219" i="5"/>
  <c r="J219" i="5"/>
  <c r="P219" i="5"/>
  <c r="V219" i="5"/>
  <c r="I222" i="5"/>
  <c r="O222" i="5"/>
  <c r="U222" i="5"/>
  <c r="AA222" i="5"/>
  <c r="AA220" i="5" s="1"/>
  <c r="I224" i="5"/>
  <c r="O224" i="5"/>
  <c r="U224" i="5"/>
  <c r="AA224" i="5"/>
  <c r="H227" i="5"/>
  <c r="N227" i="5"/>
  <c r="N225" i="5" s="1"/>
  <c r="T227" i="5"/>
  <c r="Z227" i="5"/>
  <c r="H229" i="5"/>
  <c r="N229" i="5"/>
  <c r="T229" i="5"/>
  <c r="Z229" i="5"/>
  <c r="G232" i="5"/>
  <c r="M232" i="5"/>
  <c r="S232" i="5"/>
  <c r="Y232" i="5"/>
  <c r="G234" i="5"/>
  <c r="M234" i="5"/>
  <c r="S234" i="5"/>
  <c r="Y234" i="5"/>
  <c r="F237" i="5"/>
  <c r="L237" i="5"/>
  <c r="R237" i="5"/>
  <c r="X237" i="5"/>
  <c r="X235" i="5" s="1"/>
  <c r="F239" i="5"/>
  <c r="L239" i="5"/>
  <c r="R239" i="5"/>
  <c r="X239" i="5"/>
  <c r="E242" i="5"/>
  <c r="K242" i="5"/>
  <c r="K240" i="5" s="1"/>
  <c r="Q242" i="5"/>
  <c r="W242" i="5"/>
  <c r="E244" i="5"/>
  <c r="K244" i="5"/>
  <c r="Q244" i="5"/>
  <c r="W244" i="5"/>
  <c r="D247" i="5"/>
  <c r="J247" i="5"/>
  <c r="P247" i="5"/>
  <c r="V247" i="5"/>
  <c r="D249" i="5"/>
  <c r="J249" i="5"/>
  <c r="P249" i="5"/>
  <c r="V249" i="5"/>
  <c r="I252" i="5"/>
  <c r="O252" i="5"/>
  <c r="U252" i="5"/>
  <c r="AA252" i="5"/>
  <c r="AA250" i="5" s="1"/>
  <c r="I254" i="5"/>
  <c r="O254" i="5"/>
  <c r="U254" i="5"/>
  <c r="AA254" i="5"/>
  <c r="H257" i="5"/>
  <c r="N257" i="5"/>
  <c r="N255" i="5" s="1"/>
  <c r="T257" i="5"/>
  <c r="Z257" i="5"/>
  <c r="H259" i="5"/>
  <c r="N259" i="5"/>
  <c r="T259" i="5"/>
  <c r="Z259" i="5"/>
  <c r="G262" i="5"/>
  <c r="M262" i="5"/>
  <c r="S262" i="5"/>
  <c r="Y262" i="5"/>
  <c r="G264" i="5"/>
  <c r="M264" i="5"/>
  <c r="S264" i="5"/>
  <c r="Y264" i="5"/>
  <c r="F267" i="5"/>
  <c r="L267" i="5"/>
  <c r="R267" i="5"/>
  <c r="X267" i="5"/>
  <c r="X265" i="5" s="1"/>
  <c r="F269" i="5"/>
  <c r="L269" i="5"/>
  <c r="R269" i="5"/>
  <c r="X269" i="5"/>
  <c r="E272" i="5"/>
  <c r="K272" i="5"/>
  <c r="K270" i="5" s="1"/>
  <c r="Q272" i="5"/>
  <c r="W272" i="5"/>
  <c r="E274" i="5"/>
  <c r="K274" i="5"/>
  <c r="Q274" i="5"/>
  <c r="W274" i="5"/>
  <c r="D277" i="5"/>
  <c r="J277" i="5"/>
  <c r="P277" i="5"/>
  <c r="V277" i="5"/>
  <c r="D279" i="5"/>
  <c r="J279" i="5"/>
  <c r="P279" i="5"/>
  <c r="V279" i="5"/>
  <c r="I282" i="5"/>
  <c r="O282" i="5"/>
  <c r="U282" i="5"/>
  <c r="AA282" i="5"/>
  <c r="AA280" i="5" s="1"/>
  <c r="I284" i="5"/>
  <c r="O284" i="5"/>
  <c r="U284" i="5"/>
  <c r="AA284" i="5"/>
  <c r="H287" i="5"/>
  <c r="N287" i="5"/>
  <c r="N285" i="5" s="1"/>
  <c r="T287" i="5"/>
  <c r="Z287" i="5"/>
  <c r="H289" i="5"/>
  <c r="N289" i="5"/>
  <c r="T289" i="5"/>
  <c r="Z289" i="5"/>
  <c r="G292" i="5"/>
  <c r="M292" i="5"/>
  <c r="S292" i="5"/>
  <c r="Y292" i="5"/>
  <c r="G294" i="5"/>
  <c r="M294" i="5"/>
  <c r="S294" i="5"/>
  <c r="Y294" i="5"/>
  <c r="F297" i="5"/>
  <c r="L297" i="5"/>
  <c r="R297" i="5"/>
  <c r="X297" i="5"/>
  <c r="X295" i="5" s="1"/>
  <c r="F299" i="5"/>
  <c r="L299" i="5"/>
  <c r="R299" i="5"/>
  <c r="X299" i="5"/>
  <c r="E302" i="5"/>
  <c r="K302" i="5"/>
  <c r="K300" i="5" s="1"/>
  <c r="Q302" i="5"/>
  <c r="W302" i="5"/>
  <c r="E304" i="5"/>
  <c r="K304" i="5"/>
  <c r="Q304" i="5"/>
  <c r="W304" i="5"/>
  <c r="D307" i="5"/>
  <c r="J307" i="5"/>
  <c r="P307" i="5"/>
  <c r="V307" i="5"/>
  <c r="D309" i="5"/>
  <c r="J309" i="5"/>
  <c r="P309" i="5"/>
  <c r="V309" i="5"/>
  <c r="I317" i="5"/>
  <c r="I313" i="5" s="1"/>
  <c r="O317" i="5"/>
  <c r="O313" i="5" s="1"/>
  <c r="U317" i="5"/>
  <c r="U313" i="5" s="1"/>
  <c r="AA317" i="5"/>
  <c r="AA313" i="5" s="1"/>
  <c r="H322" i="5"/>
  <c r="H318" i="5" s="1"/>
  <c r="N322" i="5"/>
  <c r="N318" i="5" s="1"/>
  <c r="T322" i="5"/>
  <c r="T318" i="5" s="1"/>
  <c r="Z322" i="5"/>
  <c r="Z318" i="5" s="1"/>
  <c r="G327" i="5"/>
  <c r="G323" i="5" s="1"/>
  <c r="M327" i="5"/>
  <c r="M323" i="5" s="1"/>
  <c r="S327" i="5"/>
  <c r="Y327" i="5"/>
  <c r="Y323" i="5" s="1"/>
  <c r="F330" i="5"/>
  <c r="L330" i="5"/>
  <c r="R330" i="5"/>
  <c r="X330" i="5"/>
  <c r="X328" i="5" s="1"/>
  <c r="F332" i="5"/>
  <c r="L332" i="5"/>
  <c r="R332" i="5"/>
  <c r="X332" i="5"/>
  <c r="E335" i="5"/>
  <c r="K335" i="5"/>
  <c r="K333" i="5" s="1"/>
  <c r="Q335" i="5"/>
  <c r="W335" i="5"/>
  <c r="E337" i="5"/>
  <c r="K337" i="5"/>
  <c r="Q337" i="5"/>
  <c r="W337" i="5"/>
  <c r="D340" i="5"/>
  <c r="J340" i="5"/>
  <c r="P340" i="5"/>
  <c r="V340" i="5"/>
  <c r="D342" i="5"/>
  <c r="J342" i="5"/>
  <c r="P342" i="5"/>
  <c r="V342" i="5"/>
  <c r="I345" i="5"/>
  <c r="O345" i="5"/>
  <c r="U345" i="5"/>
  <c r="AA345" i="5"/>
  <c r="AA343" i="5" s="1"/>
  <c r="I347" i="5"/>
  <c r="O347" i="5"/>
  <c r="U347" i="5"/>
  <c r="AA347" i="5"/>
  <c r="H350" i="5"/>
  <c r="N350" i="5"/>
  <c r="N348" i="5" s="1"/>
  <c r="T350" i="5"/>
  <c r="Z350" i="5"/>
  <c r="H352" i="5"/>
  <c r="N352" i="5"/>
  <c r="T352" i="5"/>
  <c r="Z352" i="5"/>
  <c r="G355" i="5"/>
  <c r="M355" i="5"/>
  <c r="S355" i="5"/>
  <c r="Y355" i="5"/>
  <c r="G357" i="5"/>
  <c r="M357" i="5"/>
  <c r="S357" i="5"/>
  <c r="Y357" i="5"/>
  <c r="F360" i="5"/>
  <c r="L360" i="5"/>
  <c r="R360" i="5"/>
  <c r="X360" i="5"/>
  <c r="X358" i="5" s="1"/>
  <c r="F362" i="5"/>
  <c r="L362" i="5"/>
  <c r="R362" i="5"/>
  <c r="X362" i="5"/>
  <c r="E365" i="5"/>
  <c r="K365" i="5"/>
  <c r="K363" i="5" s="1"/>
  <c r="Q365" i="5"/>
  <c r="W365" i="5"/>
  <c r="E367" i="5"/>
  <c r="K367" i="5"/>
  <c r="Q367" i="5"/>
  <c r="W367" i="5"/>
  <c r="D370" i="5"/>
  <c r="J370" i="5"/>
  <c r="P370" i="5"/>
  <c r="P368" i="5" s="1"/>
  <c r="V370" i="5"/>
  <c r="D372" i="5"/>
  <c r="J372" i="5"/>
  <c r="P372" i="5"/>
  <c r="V372" i="5"/>
  <c r="I375" i="5"/>
  <c r="I373" i="5" s="1"/>
  <c r="O375" i="5"/>
  <c r="U375" i="5"/>
  <c r="AA375" i="5"/>
  <c r="AA373" i="5" s="1"/>
  <c r="I377" i="5"/>
  <c r="O377" i="5"/>
  <c r="U377" i="5"/>
  <c r="AA377" i="5"/>
  <c r="H380" i="5"/>
  <c r="N380" i="5"/>
  <c r="N378" i="5" s="1"/>
  <c r="T380" i="5"/>
  <c r="Z380" i="5"/>
  <c r="H382" i="5"/>
  <c r="N382" i="5"/>
  <c r="T382" i="5"/>
  <c r="Z382" i="5"/>
  <c r="G385" i="5"/>
  <c r="M385" i="5"/>
  <c r="S385" i="5"/>
  <c r="S383" i="5" s="1"/>
  <c r="Y385" i="5"/>
  <c r="G387" i="5"/>
  <c r="M387" i="5"/>
  <c r="S387" i="5"/>
  <c r="Y387" i="5"/>
  <c r="F390" i="5"/>
  <c r="F388" i="5" s="1"/>
  <c r="L390" i="5"/>
  <c r="R390" i="5"/>
  <c r="X390" i="5"/>
  <c r="X388" i="5" s="1"/>
  <c r="F392" i="5"/>
  <c r="L392" i="5"/>
  <c r="R392" i="5"/>
  <c r="X392" i="5"/>
  <c r="E395" i="5"/>
  <c r="K395" i="5"/>
  <c r="K393" i="5" s="1"/>
  <c r="Q395" i="5"/>
  <c r="W395" i="5"/>
  <c r="E397" i="5"/>
  <c r="K397" i="5"/>
  <c r="Q397" i="5"/>
  <c r="W397" i="5"/>
  <c r="D400" i="5"/>
  <c r="J400" i="5"/>
  <c r="P400" i="5"/>
  <c r="P398" i="5" s="1"/>
  <c r="V400" i="5"/>
  <c r="D402" i="5"/>
  <c r="J402" i="5"/>
  <c r="P402" i="5"/>
  <c r="V402" i="5"/>
  <c r="I405" i="5"/>
  <c r="I403" i="5" s="1"/>
  <c r="O405" i="5"/>
  <c r="U405" i="5"/>
  <c r="AA405" i="5"/>
  <c r="AA403" i="5" s="1"/>
  <c r="I407" i="5"/>
  <c r="O407" i="5"/>
  <c r="U407" i="5"/>
  <c r="AA407" i="5"/>
  <c r="H410" i="5"/>
  <c r="N410" i="5"/>
  <c r="N408" i="5" s="1"/>
  <c r="T410" i="5"/>
  <c r="Z410" i="5"/>
  <c r="H412" i="5"/>
  <c r="N412" i="5"/>
  <c r="T412" i="5"/>
  <c r="Z412" i="5"/>
  <c r="G415" i="5"/>
  <c r="M415" i="5"/>
  <c r="S415" i="5"/>
  <c r="S413" i="5" s="1"/>
  <c r="Y415" i="5"/>
  <c r="G417" i="5"/>
  <c r="M417" i="5"/>
  <c r="S417" i="5"/>
  <c r="Y417" i="5"/>
  <c r="F420" i="5"/>
  <c r="F418" i="5" s="1"/>
  <c r="L420" i="5"/>
  <c r="R420" i="5"/>
  <c r="X420" i="5"/>
  <c r="X418" i="5" s="1"/>
  <c r="F422" i="5"/>
  <c r="L422" i="5"/>
  <c r="R422" i="5"/>
  <c r="X422" i="5"/>
  <c r="E425" i="5"/>
  <c r="K425" i="5"/>
  <c r="K423" i="5" s="1"/>
  <c r="Q425" i="5"/>
  <c r="W425" i="5"/>
  <c r="E427" i="5"/>
  <c r="K427" i="5"/>
  <c r="Q427" i="5"/>
  <c r="W427" i="5"/>
  <c r="D430" i="5"/>
  <c r="J430" i="5"/>
  <c r="P430" i="5"/>
  <c r="P428" i="5" s="1"/>
  <c r="V430" i="5"/>
  <c r="D432" i="5"/>
  <c r="J432" i="5"/>
  <c r="P432" i="5"/>
  <c r="V432" i="5"/>
  <c r="I435" i="5"/>
  <c r="I433" i="5" s="1"/>
  <c r="O435" i="5"/>
  <c r="U435" i="5"/>
  <c r="AA435" i="5"/>
  <c r="AA433" i="5" s="1"/>
  <c r="I437" i="5"/>
  <c r="O437" i="5"/>
  <c r="U437" i="5"/>
  <c r="AA437" i="5"/>
  <c r="H440" i="5"/>
  <c r="N440" i="5"/>
  <c r="N438" i="5" s="1"/>
  <c r="T440" i="5"/>
  <c r="Z440" i="5"/>
  <c r="H442" i="5"/>
  <c r="N442" i="5"/>
  <c r="T442" i="5"/>
  <c r="Z442" i="5"/>
  <c r="G445" i="5"/>
  <c r="M445" i="5"/>
  <c r="S445" i="5"/>
  <c r="S443" i="5" s="1"/>
  <c r="Y445" i="5"/>
  <c r="G447" i="5"/>
  <c r="M447" i="5"/>
  <c r="S447" i="5"/>
  <c r="Y447" i="5"/>
  <c r="F450" i="5"/>
  <c r="F448" i="5" s="1"/>
  <c r="L450" i="5"/>
  <c r="R450" i="5"/>
  <c r="X450" i="5"/>
  <c r="X448" i="5" s="1"/>
  <c r="F452" i="5"/>
  <c r="L452" i="5"/>
  <c r="R452" i="5"/>
  <c r="X452" i="5"/>
  <c r="E455" i="5"/>
  <c r="K455" i="5"/>
  <c r="K453" i="5" s="1"/>
  <c r="Q455" i="5"/>
  <c r="W455" i="5"/>
  <c r="E457" i="5"/>
  <c r="K457" i="5"/>
  <c r="Q457" i="5"/>
  <c r="W457" i="5"/>
  <c r="D460" i="5"/>
  <c r="J460" i="5"/>
  <c r="P460" i="5"/>
  <c r="P458" i="5" s="1"/>
  <c r="V460" i="5"/>
  <c r="D462" i="5"/>
  <c r="J462" i="5"/>
  <c r="P462" i="5"/>
  <c r="V462" i="5"/>
  <c r="I470" i="5"/>
  <c r="O470" i="5"/>
  <c r="O466" i="5" s="1"/>
  <c r="U470" i="5"/>
  <c r="U466" i="5" s="1"/>
  <c r="AA470" i="5"/>
  <c r="AA466" i="5" s="1"/>
  <c r="H475" i="5"/>
  <c r="H471" i="5" s="1"/>
  <c r="N475" i="5"/>
  <c r="T475" i="5"/>
  <c r="T471" i="5" s="1"/>
  <c r="Z475" i="5"/>
  <c r="Z471" i="5" s="1"/>
  <c r="G478" i="5"/>
  <c r="M478" i="5"/>
  <c r="M476" i="5" s="1"/>
  <c r="S478" i="5"/>
  <c r="Y478" i="5"/>
  <c r="G480" i="5"/>
  <c r="M480" i="5"/>
  <c r="S480" i="5"/>
  <c r="Y480" i="5"/>
  <c r="F483" i="5"/>
  <c r="L483" i="5"/>
  <c r="R483" i="5"/>
  <c r="R481" i="5" s="1"/>
  <c r="X483" i="5"/>
  <c r="F485" i="5"/>
  <c r="L485" i="5"/>
  <c r="R485" i="5"/>
  <c r="X485" i="5"/>
  <c r="E488" i="5"/>
  <c r="E486" i="5" s="1"/>
  <c r="K488" i="5"/>
  <c r="Q488" i="5"/>
  <c r="W488" i="5"/>
  <c r="W486" i="5" s="1"/>
  <c r="E490" i="5"/>
  <c r="K490" i="5"/>
  <c r="Q490" i="5"/>
  <c r="W490" i="5"/>
  <c r="D493" i="5"/>
  <c r="J493" i="5"/>
  <c r="J491" i="5" s="1"/>
  <c r="P493" i="5"/>
  <c r="V493" i="5"/>
  <c r="D495" i="5"/>
  <c r="J495" i="5"/>
  <c r="P495" i="5"/>
  <c r="V495" i="5"/>
  <c r="I498" i="5"/>
  <c r="O498" i="5"/>
  <c r="U498" i="5"/>
  <c r="U496" i="5" s="1"/>
  <c r="AA498" i="5"/>
  <c r="I500" i="5"/>
  <c r="O500" i="5"/>
  <c r="U500" i="5"/>
  <c r="AA500" i="5"/>
  <c r="H503" i="5"/>
  <c r="H501" i="5" s="1"/>
  <c r="N503" i="5"/>
  <c r="T503" i="5"/>
  <c r="Z503" i="5"/>
  <c r="Z501" i="5" s="1"/>
  <c r="H505" i="5"/>
  <c r="N505" i="5"/>
  <c r="T505" i="5"/>
  <c r="Z505" i="5"/>
  <c r="G508" i="5"/>
  <c r="M508" i="5"/>
  <c r="M506" i="5" s="1"/>
  <c r="S508" i="5"/>
  <c r="Y508" i="5"/>
  <c r="G510" i="5"/>
  <c r="M510" i="5"/>
  <c r="S510" i="5"/>
  <c r="Y510" i="5"/>
  <c r="F513" i="5"/>
  <c r="L513" i="5"/>
  <c r="R513" i="5"/>
  <c r="R511" i="5" s="1"/>
  <c r="X513" i="5"/>
  <c r="F515" i="5"/>
  <c r="L515" i="5"/>
  <c r="R515" i="5"/>
  <c r="X515" i="5"/>
  <c r="E518" i="5"/>
  <c r="E516" i="5" s="1"/>
  <c r="K518" i="5"/>
  <c r="Q518" i="5"/>
  <c r="W518" i="5"/>
  <c r="W516" i="5" s="1"/>
  <c r="E520" i="5"/>
  <c r="K520" i="5"/>
  <c r="Q520" i="5"/>
  <c r="W520" i="5"/>
  <c r="D523" i="5"/>
  <c r="J523" i="5"/>
  <c r="J521" i="5" s="1"/>
  <c r="P523" i="5"/>
  <c r="V523" i="5"/>
  <c r="D525" i="5"/>
  <c r="J525" i="5"/>
  <c r="P525" i="5"/>
  <c r="V525" i="5"/>
  <c r="I528" i="5"/>
  <c r="O528" i="5"/>
  <c r="U528" i="5"/>
  <c r="U526" i="5" s="1"/>
  <c r="AA528" i="5"/>
  <c r="I530" i="5"/>
  <c r="O530" i="5"/>
  <c r="U530" i="5"/>
  <c r="AA530" i="5"/>
  <c r="H533" i="5"/>
  <c r="H531" i="5" s="1"/>
  <c r="N533" i="5"/>
  <c r="T533" i="5"/>
  <c r="Z533" i="5"/>
  <c r="Z531" i="5" s="1"/>
  <c r="H535" i="5"/>
  <c r="N535" i="5"/>
  <c r="T535" i="5"/>
  <c r="Z535" i="5"/>
  <c r="G538" i="5"/>
  <c r="M538" i="5"/>
  <c r="M536" i="5" s="1"/>
  <c r="S538" i="5"/>
  <c r="Y538" i="5"/>
  <c r="G540" i="5"/>
  <c r="M540" i="5"/>
  <c r="S540" i="5"/>
  <c r="Y540" i="5"/>
  <c r="F543" i="5"/>
  <c r="L543" i="5"/>
  <c r="R543" i="5"/>
  <c r="R541" i="5" s="1"/>
  <c r="X543" i="5"/>
  <c r="F545" i="5"/>
  <c r="L545" i="5"/>
  <c r="R545" i="5"/>
  <c r="X545" i="5"/>
  <c r="E548" i="5"/>
  <c r="E546" i="5" s="1"/>
  <c r="K548" i="5"/>
  <c r="Q548" i="5"/>
  <c r="W548" i="5"/>
  <c r="W546" i="5" s="1"/>
  <c r="E550" i="5"/>
  <c r="K550" i="5"/>
  <c r="Q550" i="5"/>
  <c r="W550" i="5"/>
  <c r="D553" i="5"/>
  <c r="J553" i="5"/>
  <c r="J551" i="5" s="1"/>
  <c r="P553" i="5"/>
  <c r="V553" i="5"/>
  <c r="D555" i="5"/>
  <c r="J555" i="5"/>
  <c r="P555" i="5"/>
  <c r="V555" i="5"/>
  <c r="I558" i="5"/>
  <c r="O558" i="5"/>
  <c r="U558" i="5"/>
  <c r="U556" i="5" s="1"/>
  <c r="AA558" i="5"/>
  <c r="I560" i="5"/>
  <c r="O560" i="5"/>
  <c r="U560" i="5"/>
  <c r="AA560" i="5"/>
  <c r="H563" i="5"/>
  <c r="H561" i="5" s="1"/>
  <c r="N563" i="5"/>
  <c r="T563" i="5"/>
  <c r="Z563" i="5"/>
  <c r="Z561" i="5" s="1"/>
  <c r="H565" i="5"/>
  <c r="N565" i="5"/>
  <c r="T565" i="5"/>
  <c r="Z565" i="5"/>
  <c r="G568" i="5"/>
  <c r="M568" i="5"/>
  <c r="M566" i="5" s="1"/>
  <c r="S568" i="5"/>
  <c r="Y568" i="5"/>
  <c r="G570" i="5"/>
  <c r="M570" i="5"/>
  <c r="S570" i="5"/>
  <c r="Y570" i="5"/>
  <c r="F573" i="5"/>
  <c r="L573" i="5"/>
  <c r="R573" i="5"/>
  <c r="R571" i="5" s="1"/>
  <c r="X573" i="5"/>
  <c r="F575" i="5"/>
  <c r="L575" i="5"/>
  <c r="R575" i="5"/>
  <c r="X575" i="5"/>
  <c r="E578" i="5"/>
  <c r="E576" i="5" s="1"/>
  <c r="K578" i="5"/>
  <c r="Q578" i="5"/>
  <c r="W578" i="5"/>
  <c r="W576" i="5" s="1"/>
  <c r="E580" i="5"/>
  <c r="K580" i="5"/>
  <c r="Q580" i="5"/>
  <c r="W580" i="5"/>
  <c r="D583" i="5"/>
  <c r="J583" i="5"/>
  <c r="J581" i="5" s="1"/>
  <c r="P583" i="5"/>
  <c r="V583" i="5"/>
  <c r="D585" i="5"/>
  <c r="J585" i="5"/>
  <c r="P585" i="5"/>
  <c r="V585" i="5"/>
  <c r="I588" i="5"/>
  <c r="O588" i="5"/>
  <c r="U588" i="5"/>
  <c r="U586" i="5" s="1"/>
  <c r="AA588" i="5"/>
  <c r="I590" i="5"/>
  <c r="O590" i="5"/>
  <c r="U590" i="5"/>
  <c r="AA590" i="5"/>
  <c r="H593" i="5"/>
  <c r="H591" i="5" s="1"/>
  <c r="N593" i="5"/>
  <c r="T593" i="5"/>
  <c r="Z593" i="5"/>
  <c r="Z591" i="5" s="1"/>
  <c r="H595" i="5"/>
  <c r="N595" i="5"/>
  <c r="T595" i="5"/>
  <c r="Z595" i="5"/>
  <c r="G598" i="5"/>
  <c r="M598" i="5"/>
  <c r="M596" i="5" s="1"/>
  <c r="S598" i="5"/>
  <c r="Y598" i="5"/>
  <c r="G600" i="5"/>
  <c r="M600" i="5"/>
  <c r="S600" i="5"/>
  <c r="Y600" i="5"/>
  <c r="F603" i="5"/>
  <c r="L603" i="5"/>
  <c r="R603" i="5"/>
  <c r="R601" i="5" s="1"/>
  <c r="X603" i="5"/>
  <c r="F605" i="5"/>
  <c r="L605" i="5"/>
  <c r="R605" i="5"/>
  <c r="X605" i="5"/>
  <c r="E608" i="5"/>
  <c r="E606" i="5" s="1"/>
  <c r="K608" i="5"/>
  <c r="Q608" i="5"/>
  <c r="W608" i="5"/>
  <c r="W606" i="5" s="1"/>
  <c r="E610" i="5"/>
  <c r="K610" i="5"/>
  <c r="Q610" i="5"/>
  <c r="W610" i="5"/>
  <c r="D613" i="5"/>
  <c r="J613" i="5"/>
  <c r="J611" i="5" s="1"/>
  <c r="P613" i="5"/>
  <c r="V613" i="5"/>
  <c r="D615" i="5"/>
  <c r="J615" i="5"/>
  <c r="P615" i="5"/>
  <c r="V615" i="5"/>
  <c r="Y154" i="6"/>
  <c r="S154" i="6"/>
  <c r="M154" i="6"/>
  <c r="G154" i="6"/>
  <c r="Z149" i="6"/>
  <c r="T149" i="6"/>
  <c r="N149" i="6"/>
  <c r="H149" i="6"/>
  <c r="AA144" i="6"/>
  <c r="U144" i="6"/>
  <c r="O144" i="6"/>
  <c r="I144" i="6"/>
  <c r="V139" i="6"/>
  <c r="P139" i="6"/>
  <c r="J139" i="6"/>
  <c r="D139" i="6"/>
  <c r="W134" i="6"/>
  <c r="Q134" i="6"/>
  <c r="K134" i="6"/>
  <c r="E134" i="6"/>
  <c r="X129" i="6"/>
  <c r="R129" i="6"/>
  <c r="L129" i="6"/>
  <c r="F129" i="6"/>
  <c r="Y124" i="6"/>
  <c r="S124" i="6"/>
  <c r="M124" i="6"/>
  <c r="G124" i="6"/>
  <c r="X154" i="6"/>
  <c r="R154" i="6"/>
  <c r="L154" i="6"/>
  <c r="F154" i="6"/>
  <c r="Y149" i="6"/>
  <c r="S149" i="6"/>
  <c r="M149" i="6"/>
  <c r="G149" i="6"/>
  <c r="Z144" i="6"/>
  <c r="T144" i="6"/>
  <c r="N144" i="6"/>
  <c r="H144" i="6"/>
  <c r="AA139" i="6"/>
  <c r="U139" i="6"/>
  <c r="O139" i="6"/>
  <c r="I139" i="6"/>
  <c r="V134" i="6"/>
  <c r="P134" i="6"/>
  <c r="J134" i="6"/>
  <c r="D134" i="6"/>
  <c r="W129" i="6"/>
  <c r="Q129" i="6"/>
  <c r="K129" i="6"/>
  <c r="E129" i="6"/>
  <c r="X124" i="6"/>
  <c r="R124" i="6"/>
  <c r="L124" i="6"/>
  <c r="F124" i="6"/>
  <c r="W154" i="6"/>
  <c r="Q154" i="6"/>
  <c r="K154" i="6"/>
  <c r="E154" i="6"/>
  <c r="X149" i="6"/>
  <c r="R149" i="6"/>
  <c r="L149" i="6"/>
  <c r="F149" i="6"/>
  <c r="Y144" i="6"/>
  <c r="S144" i="6"/>
  <c r="M144" i="6"/>
  <c r="G144" i="6"/>
  <c r="Z139" i="6"/>
  <c r="T139" i="6"/>
  <c r="N139" i="6"/>
  <c r="H139" i="6"/>
  <c r="AA134" i="6"/>
  <c r="U134" i="6"/>
  <c r="O134" i="6"/>
  <c r="I134" i="6"/>
  <c r="V129" i="6"/>
  <c r="P129" i="6"/>
  <c r="J129" i="6"/>
  <c r="D129" i="6"/>
  <c r="V154" i="6"/>
  <c r="P154" i="6"/>
  <c r="J154" i="6"/>
  <c r="D154" i="6"/>
  <c r="W149" i="6"/>
  <c r="Q149" i="6"/>
  <c r="K149" i="6"/>
  <c r="E149" i="6"/>
  <c r="X144" i="6"/>
  <c r="R144" i="6"/>
  <c r="L144" i="6"/>
  <c r="F144" i="6"/>
  <c r="Y139" i="6"/>
  <c r="S139" i="6"/>
  <c r="M139" i="6"/>
  <c r="G139" i="6"/>
  <c r="Z134" i="6"/>
  <c r="T134" i="6"/>
  <c r="N134" i="6"/>
  <c r="H134" i="6"/>
  <c r="AA129" i="6"/>
  <c r="U129" i="6"/>
  <c r="O129" i="6"/>
  <c r="I129" i="6"/>
  <c r="V124" i="6"/>
  <c r="P124" i="6"/>
  <c r="J124" i="6"/>
  <c r="D124" i="6"/>
  <c r="J9" i="6"/>
  <c r="P9" i="6"/>
  <c r="V9" i="6"/>
  <c r="Z615" i="6"/>
  <c r="T615" i="6"/>
  <c r="N615" i="6"/>
  <c r="H615" i="6"/>
  <c r="AA610" i="6"/>
  <c r="U610" i="6"/>
  <c r="O610" i="6"/>
  <c r="I610" i="6"/>
  <c r="V605" i="6"/>
  <c r="P605" i="6"/>
  <c r="J605" i="6"/>
  <c r="D605" i="6"/>
  <c r="W600" i="6"/>
  <c r="Q600" i="6"/>
  <c r="K600" i="6"/>
  <c r="E600" i="6"/>
  <c r="X595" i="6"/>
  <c r="R595" i="6"/>
  <c r="L595" i="6"/>
  <c r="F595" i="6"/>
  <c r="Y590" i="6"/>
  <c r="S590" i="6"/>
  <c r="M590" i="6"/>
  <c r="G590" i="6"/>
  <c r="Z585" i="6"/>
  <c r="T585" i="6"/>
  <c r="N585" i="6"/>
  <c r="H585" i="6"/>
  <c r="AA580" i="6"/>
  <c r="U580" i="6"/>
  <c r="O580" i="6"/>
  <c r="I580" i="6"/>
  <c r="V575" i="6"/>
  <c r="P575" i="6"/>
  <c r="J575" i="6"/>
  <c r="D575" i="6"/>
  <c r="W570" i="6"/>
  <c r="Q570" i="6"/>
  <c r="K570" i="6"/>
  <c r="E570" i="6"/>
  <c r="X565" i="6"/>
  <c r="R565" i="6"/>
  <c r="L565" i="6"/>
  <c r="F565" i="6"/>
  <c r="Y560" i="6"/>
  <c r="S560" i="6"/>
  <c r="M560" i="6"/>
  <c r="G560" i="6"/>
  <c r="Z555" i="6"/>
  <c r="T555" i="6"/>
  <c r="N555" i="6"/>
  <c r="H555" i="6"/>
  <c r="AA550" i="6"/>
  <c r="U550" i="6"/>
  <c r="O550" i="6"/>
  <c r="I550" i="6"/>
  <c r="V545" i="6"/>
  <c r="P545" i="6"/>
  <c r="J545" i="6"/>
  <c r="D545" i="6"/>
  <c r="W540" i="6"/>
  <c r="Q540" i="6"/>
  <c r="K540" i="6"/>
  <c r="E540" i="6"/>
  <c r="X535" i="6"/>
  <c r="X531" i="6" s="1"/>
  <c r="R535" i="6"/>
  <c r="R531" i="6" s="1"/>
  <c r="L535" i="6"/>
  <c r="L531" i="6" s="1"/>
  <c r="F535" i="6"/>
  <c r="F531" i="6" s="1"/>
  <c r="Y530" i="6"/>
  <c r="S530" i="6"/>
  <c r="S526" i="6" s="1"/>
  <c r="M530" i="6"/>
  <c r="M526" i="6" s="1"/>
  <c r="G530" i="6"/>
  <c r="G526" i="6" s="1"/>
  <c r="Z525" i="6"/>
  <c r="Z521" i="6" s="1"/>
  <c r="T525" i="6"/>
  <c r="T521" i="6" s="1"/>
  <c r="N525" i="6"/>
  <c r="H525" i="6"/>
  <c r="H521" i="6" s="1"/>
  <c r="AA520" i="6"/>
  <c r="AA516" i="6" s="1"/>
  <c r="U520" i="6"/>
  <c r="U516" i="6" s="1"/>
  <c r="O520" i="6"/>
  <c r="O516" i="6" s="1"/>
  <c r="I520" i="6"/>
  <c r="I516" i="6" s="1"/>
  <c r="V515" i="6"/>
  <c r="V511" i="6" s="1"/>
  <c r="P515" i="6"/>
  <c r="P511" i="6" s="1"/>
  <c r="J515" i="6"/>
  <c r="J511" i="6" s="1"/>
  <c r="D515" i="6"/>
  <c r="W510" i="6"/>
  <c r="W506" i="6" s="1"/>
  <c r="Q510" i="6"/>
  <c r="Q506" i="6" s="1"/>
  <c r="K510" i="6"/>
  <c r="K506" i="6" s="1"/>
  <c r="E510" i="6"/>
  <c r="E506" i="6" s="1"/>
  <c r="X505" i="6"/>
  <c r="X501" i="6" s="1"/>
  <c r="R505" i="6"/>
  <c r="R501" i="6" s="1"/>
  <c r="L505" i="6"/>
  <c r="L501" i="6" s="1"/>
  <c r="F505" i="6"/>
  <c r="F501" i="6" s="1"/>
  <c r="Y500" i="6"/>
  <c r="Y496" i="6" s="1"/>
  <c r="S500" i="6"/>
  <c r="S496" i="6" s="1"/>
  <c r="M500" i="6"/>
  <c r="M496" i="6" s="1"/>
  <c r="G500" i="6"/>
  <c r="Z495" i="6"/>
  <c r="Z491" i="6" s="1"/>
  <c r="T495" i="6"/>
  <c r="N495" i="6"/>
  <c r="N491" i="6" s="1"/>
  <c r="H495" i="6"/>
  <c r="AA490" i="6"/>
  <c r="AA486" i="6" s="1"/>
  <c r="U490" i="6"/>
  <c r="U486" i="6" s="1"/>
  <c r="O490" i="6"/>
  <c r="O486" i="6" s="1"/>
  <c r="I490" i="6"/>
  <c r="I486" i="6" s="1"/>
  <c r="V485" i="6"/>
  <c r="V481" i="6" s="1"/>
  <c r="P485" i="6"/>
  <c r="P481" i="6" s="1"/>
  <c r="J485" i="6"/>
  <c r="J481" i="6" s="1"/>
  <c r="D485" i="6"/>
  <c r="D481" i="6" s="1"/>
  <c r="W480" i="6"/>
  <c r="W476" i="6" s="1"/>
  <c r="Q480" i="6"/>
  <c r="Q476" i="6" s="1"/>
  <c r="K480" i="6"/>
  <c r="K476" i="6" s="1"/>
  <c r="E480" i="6"/>
  <c r="E476" i="6" s="1"/>
  <c r="X475" i="6"/>
  <c r="R475" i="6"/>
  <c r="R471" i="6" s="1"/>
  <c r="L475" i="6"/>
  <c r="L471" i="6" s="1"/>
  <c r="F475" i="6"/>
  <c r="F471" i="6" s="1"/>
  <c r="Y470" i="6"/>
  <c r="Y466" i="6" s="1"/>
  <c r="S470" i="6"/>
  <c r="S466" i="6" s="1"/>
  <c r="M470" i="6"/>
  <c r="M466" i="6" s="1"/>
  <c r="G470" i="6"/>
  <c r="G466" i="6" s="1"/>
  <c r="Z462" i="6"/>
  <c r="Z458" i="6" s="1"/>
  <c r="T462" i="6"/>
  <c r="N462" i="6"/>
  <c r="H462" i="6"/>
  <c r="AA457" i="6"/>
  <c r="U457" i="6"/>
  <c r="O457" i="6"/>
  <c r="I457" i="6"/>
  <c r="V452" i="6"/>
  <c r="P452" i="6"/>
  <c r="J452" i="6"/>
  <c r="D452" i="6"/>
  <c r="W447" i="6"/>
  <c r="Q447" i="6"/>
  <c r="K447" i="6"/>
  <c r="E447" i="6"/>
  <c r="X442" i="6"/>
  <c r="R442" i="6"/>
  <c r="L442" i="6"/>
  <c r="F442" i="6"/>
  <c r="Y437" i="6"/>
  <c r="S437" i="6"/>
  <c r="M437" i="6"/>
  <c r="G437" i="6"/>
  <c r="Z432" i="6"/>
  <c r="T432" i="6"/>
  <c r="N432" i="6"/>
  <c r="H432" i="6"/>
  <c r="AA427" i="6"/>
  <c r="U427" i="6"/>
  <c r="O427" i="6"/>
  <c r="I427" i="6"/>
  <c r="V422" i="6"/>
  <c r="P422" i="6"/>
  <c r="J422" i="6"/>
  <c r="D422" i="6"/>
  <c r="W417" i="6"/>
  <c r="Q417" i="6"/>
  <c r="K417" i="6"/>
  <c r="E417" i="6"/>
  <c r="X412" i="6"/>
  <c r="R412" i="6"/>
  <c r="L412" i="6"/>
  <c r="F412" i="6"/>
  <c r="Y407" i="6"/>
  <c r="S407" i="6"/>
  <c r="M407" i="6"/>
  <c r="G407" i="6"/>
  <c r="Z402" i="6"/>
  <c r="T402" i="6"/>
  <c r="N402" i="6"/>
  <c r="H402" i="6"/>
  <c r="AA397" i="6"/>
  <c r="AA393" i="6" s="1"/>
  <c r="U397" i="6"/>
  <c r="U393" i="6" s="1"/>
  <c r="O397" i="6"/>
  <c r="O393" i="6" s="1"/>
  <c r="I397" i="6"/>
  <c r="I393" i="6" s="1"/>
  <c r="V392" i="6"/>
  <c r="V388" i="6" s="1"/>
  <c r="P392" i="6"/>
  <c r="P388" i="6" s="1"/>
  <c r="J392" i="6"/>
  <c r="J388" i="6" s="1"/>
  <c r="D392" i="6"/>
  <c r="D388" i="6" s="1"/>
  <c r="W387" i="6"/>
  <c r="W383" i="6" s="1"/>
  <c r="Q387" i="6"/>
  <c r="Q383" i="6" s="1"/>
  <c r="K387" i="6"/>
  <c r="K383" i="6" s="1"/>
  <c r="E387" i="6"/>
  <c r="E383" i="6" s="1"/>
  <c r="X382" i="6"/>
  <c r="X378" i="6" s="1"/>
  <c r="R382" i="6"/>
  <c r="R378" i="6" s="1"/>
  <c r="L382" i="6"/>
  <c r="L378" i="6" s="1"/>
  <c r="F382" i="6"/>
  <c r="F378" i="6" s="1"/>
  <c r="Y377" i="6"/>
  <c r="Y373" i="6" s="1"/>
  <c r="S377" i="6"/>
  <c r="M377" i="6"/>
  <c r="M373" i="6" s="1"/>
  <c r="G377" i="6"/>
  <c r="G373" i="6" s="1"/>
  <c r="Z372" i="6"/>
  <c r="Z368" i="6" s="1"/>
  <c r="T372" i="6"/>
  <c r="T368" i="6" s="1"/>
  <c r="N372" i="6"/>
  <c r="N368" i="6" s="1"/>
  <c r="H372" i="6"/>
  <c r="H368" i="6" s="1"/>
  <c r="AA367" i="6"/>
  <c r="AA363" i="6" s="1"/>
  <c r="U367" i="6"/>
  <c r="U363" i="6" s="1"/>
  <c r="O367" i="6"/>
  <c r="O363" i="6" s="1"/>
  <c r="I367" i="6"/>
  <c r="V362" i="6"/>
  <c r="V358" i="6" s="1"/>
  <c r="P362" i="6"/>
  <c r="P358" i="6" s="1"/>
  <c r="J362" i="6"/>
  <c r="J358" i="6" s="1"/>
  <c r="D362" i="6"/>
  <c r="D358" i="6" s="1"/>
  <c r="W357" i="6"/>
  <c r="W353" i="6" s="1"/>
  <c r="Q357" i="6"/>
  <c r="K357" i="6"/>
  <c r="K353" i="6" s="1"/>
  <c r="E357" i="6"/>
  <c r="E353" i="6" s="1"/>
  <c r="X352" i="6"/>
  <c r="X348" i="6" s="1"/>
  <c r="R352" i="6"/>
  <c r="R348" i="6" s="1"/>
  <c r="L352" i="6"/>
  <c r="L348" i="6" s="1"/>
  <c r="F352" i="6"/>
  <c r="F348" i="6" s="1"/>
  <c r="Y347" i="6"/>
  <c r="Y343" i="6" s="1"/>
  <c r="S347" i="6"/>
  <c r="S343" i="6" s="1"/>
  <c r="M347" i="6"/>
  <c r="M343" i="6" s="1"/>
  <c r="G347" i="6"/>
  <c r="G343" i="6" s="1"/>
  <c r="Z342" i="6"/>
  <c r="Z338" i="6" s="1"/>
  <c r="T342" i="6"/>
  <c r="T338" i="6" s="1"/>
  <c r="N342" i="6"/>
  <c r="N338" i="6" s="1"/>
  <c r="H342" i="6"/>
  <c r="H338" i="6" s="1"/>
  <c r="AA337" i="6"/>
  <c r="AA333" i="6" s="1"/>
  <c r="U337" i="6"/>
  <c r="U333" i="6" s="1"/>
  <c r="O337" i="6"/>
  <c r="O333" i="6" s="1"/>
  <c r="I337" i="6"/>
  <c r="I333" i="6" s="1"/>
  <c r="V332" i="6"/>
  <c r="V328" i="6" s="1"/>
  <c r="P332" i="6"/>
  <c r="P328" i="6" s="1"/>
  <c r="J332" i="6"/>
  <c r="J328" i="6" s="1"/>
  <c r="D332" i="6"/>
  <c r="D328" i="6" s="1"/>
  <c r="W327" i="6"/>
  <c r="W323" i="6" s="1"/>
  <c r="Q327" i="6"/>
  <c r="Q323" i="6" s="1"/>
  <c r="K327" i="6"/>
  <c r="K323" i="6" s="1"/>
  <c r="E327" i="6"/>
  <c r="E323" i="6" s="1"/>
  <c r="X322" i="6"/>
  <c r="X318" i="6" s="1"/>
  <c r="R322" i="6"/>
  <c r="R318" i="6" s="1"/>
  <c r="L322" i="6"/>
  <c r="L318" i="6" s="1"/>
  <c r="F322" i="6"/>
  <c r="F318" i="6" s="1"/>
  <c r="Y317" i="6"/>
  <c r="Y313" i="6" s="1"/>
  <c r="S317" i="6"/>
  <c r="M317" i="6"/>
  <c r="M313" i="6" s="1"/>
  <c r="G317" i="6"/>
  <c r="G313" i="6" s="1"/>
  <c r="Z309" i="6"/>
  <c r="T309" i="6"/>
  <c r="N309" i="6"/>
  <c r="H309" i="6"/>
  <c r="AA304" i="6"/>
  <c r="U304" i="6"/>
  <c r="O304" i="6"/>
  <c r="I304" i="6"/>
  <c r="V299" i="6"/>
  <c r="P299" i="6"/>
  <c r="J299" i="6"/>
  <c r="D299" i="6"/>
  <c r="W294" i="6"/>
  <c r="Q294" i="6"/>
  <c r="K294" i="6"/>
  <c r="E294" i="6"/>
  <c r="X289" i="6"/>
  <c r="R289" i="6"/>
  <c r="L289" i="6"/>
  <c r="F289" i="6"/>
  <c r="Y284" i="6"/>
  <c r="S284" i="6"/>
  <c r="M284" i="6"/>
  <c r="G284" i="6"/>
  <c r="Z279" i="6"/>
  <c r="T279" i="6"/>
  <c r="N279" i="6"/>
  <c r="H279" i="6"/>
  <c r="AA274" i="6"/>
  <c r="U274" i="6"/>
  <c r="O274" i="6"/>
  <c r="I274" i="6"/>
  <c r="V269" i="6"/>
  <c r="P269" i="6"/>
  <c r="J269" i="6"/>
  <c r="D269" i="6"/>
  <c r="W264" i="6"/>
  <c r="Q264" i="6"/>
  <c r="K264" i="6"/>
  <c r="E264" i="6"/>
  <c r="X259" i="6"/>
  <c r="R259" i="6"/>
  <c r="L259" i="6"/>
  <c r="F259" i="6"/>
  <c r="Y254" i="6"/>
  <c r="S254" i="6"/>
  <c r="M254" i="6"/>
  <c r="G254" i="6"/>
  <c r="Z249" i="6"/>
  <c r="T249" i="6"/>
  <c r="N249" i="6"/>
  <c r="H249" i="6"/>
  <c r="AA244" i="6"/>
  <c r="U244" i="6"/>
  <c r="O244" i="6"/>
  <c r="I244" i="6"/>
  <c r="V239" i="6"/>
  <c r="V235" i="6" s="1"/>
  <c r="P239" i="6"/>
  <c r="P235" i="6" s="1"/>
  <c r="J239" i="6"/>
  <c r="J235" i="6" s="1"/>
  <c r="D239" i="6"/>
  <c r="D235" i="6" s="1"/>
  <c r="W234" i="6"/>
  <c r="W230" i="6" s="1"/>
  <c r="Q234" i="6"/>
  <c r="Q230" i="6" s="1"/>
  <c r="K234" i="6"/>
  <c r="K230" i="6" s="1"/>
  <c r="E234" i="6"/>
  <c r="E230" i="6" s="1"/>
  <c r="X229" i="6"/>
  <c r="X225" i="6" s="1"/>
  <c r="R229" i="6"/>
  <c r="R225" i="6" s="1"/>
  <c r="L229" i="6"/>
  <c r="L225" i="6" s="1"/>
  <c r="F229" i="6"/>
  <c r="F225" i="6" s="1"/>
  <c r="Y224" i="6"/>
  <c r="Y220" i="6" s="1"/>
  <c r="S224" i="6"/>
  <c r="M224" i="6"/>
  <c r="M220" i="6" s="1"/>
  <c r="G224" i="6"/>
  <c r="G220" i="6" s="1"/>
  <c r="Z219" i="6"/>
  <c r="Z215" i="6" s="1"/>
  <c r="T219" i="6"/>
  <c r="T215" i="6" s="1"/>
  <c r="N219" i="6"/>
  <c r="N215" i="6" s="1"/>
  <c r="H219" i="6"/>
  <c r="H215" i="6" s="1"/>
  <c r="AA214" i="6"/>
  <c r="AA210" i="6" s="1"/>
  <c r="U214" i="6"/>
  <c r="U210" i="6" s="1"/>
  <c r="O214" i="6"/>
  <c r="O210" i="6" s="1"/>
  <c r="I214" i="6"/>
  <c r="V209" i="6"/>
  <c r="V205" i="6" s="1"/>
  <c r="P209" i="6"/>
  <c r="P205" i="6" s="1"/>
  <c r="J209" i="6"/>
  <c r="J205" i="6" s="1"/>
  <c r="Y615" i="6"/>
  <c r="S615" i="6"/>
  <c r="M615" i="6"/>
  <c r="G615" i="6"/>
  <c r="Z610" i="6"/>
  <c r="T610" i="6"/>
  <c r="N610" i="6"/>
  <c r="H610" i="6"/>
  <c r="AA605" i="6"/>
  <c r="U605" i="6"/>
  <c r="O605" i="6"/>
  <c r="I605" i="6"/>
  <c r="V600" i="6"/>
  <c r="P600" i="6"/>
  <c r="J600" i="6"/>
  <c r="D600" i="6"/>
  <c r="W595" i="6"/>
  <c r="Q595" i="6"/>
  <c r="K595" i="6"/>
  <c r="E595" i="6"/>
  <c r="X590" i="6"/>
  <c r="R590" i="6"/>
  <c r="L590" i="6"/>
  <c r="F590" i="6"/>
  <c r="Y585" i="6"/>
  <c r="S585" i="6"/>
  <c r="M585" i="6"/>
  <c r="G585" i="6"/>
  <c r="Z580" i="6"/>
  <c r="T580" i="6"/>
  <c r="N580" i="6"/>
  <c r="H580" i="6"/>
  <c r="AA575" i="6"/>
  <c r="U575" i="6"/>
  <c r="O575" i="6"/>
  <c r="I575" i="6"/>
  <c r="V570" i="6"/>
  <c r="P570" i="6"/>
  <c r="J570" i="6"/>
  <c r="D570" i="6"/>
  <c r="W565" i="6"/>
  <c r="Q565" i="6"/>
  <c r="K565" i="6"/>
  <c r="E565" i="6"/>
  <c r="X560" i="6"/>
  <c r="R560" i="6"/>
  <c r="L560" i="6"/>
  <c r="F560" i="6"/>
  <c r="Y555" i="6"/>
  <c r="S555" i="6"/>
  <c r="M555" i="6"/>
  <c r="G555" i="6"/>
  <c r="Z550" i="6"/>
  <c r="T550" i="6"/>
  <c r="N550" i="6"/>
  <c r="H550" i="6"/>
  <c r="AA545" i="6"/>
  <c r="U545" i="6"/>
  <c r="O545" i="6"/>
  <c r="I545" i="6"/>
  <c r="V540" i="6"/>
  <c r="P540" i="6"/>
  <c r="J540" i="6"/>
  <c r="D540" i="6"/>
  <c r="W535" i="6"/>
  <c r="Q535" i="6"/>
  <c r="K535" i="6"/>
  <c r="E535" i="6"/>
  <c r="X530" i="6"/>
  <c r="R530" i="6"/>
  <c r="L530" i="6"/>
  <c r="F530" i="6"/>
  <c r="Y525" i="6"/>
  <c r="S525" i="6"/>
  <c r="M525" i="6"/>
  <c r="G525" i="6"/>
  <c r="Z520" i="6"/>
  <c r="T520" i="6"/>
  <c r="N520" i="6"/>
  <c r="H520" i="6"/>
  <c r="AA515" i="6"/>
  <c r="U515" i="6"/>
  <c r="O515" i="6"/>
  <c r="I515" i="6"/>
  <c r="V510" i="6"/>
  <c r="P510" i="6"/>
  <c r="J510" i="6"/>
  <c r="D510" i="6"/>
  <c r="W505" i="6"/>
  <c r="Q505" i="6"/>
  <c r="K505" i="6"/>
  <c r="E505" i="6"/>
  <c r="X500" i="6"/>
  <c r="R500" i="6"/>
  <c r="L500" i="6"/>
  <c r="F500" i="6"/>
  <c r="Y495" i="6"/>
  <c r="S495" i="6"/>
  <c r="M495" i="6"/>
  <c r="G495" i="6"/>
  <c r="Z490" i="6"/>
  <c r="T490" i="6"/>
  <c r="N490" i="6"/>
  <c r="H490" i="6"/>
  <c r="AA485" i="6"/>
  <c r="U485" i="6"/>
  <c r="O485" i="6"/>
  <c r="I485" i="6"/>
  <c r="V480" i="6"/>
  <c r="P480" i="6"/>
  <c r="J480" i="6"/>
  <c r="D480" i="6"/>
  <c r="W475" i="6"/>
  <c r="Q475" i="6"/>
  <c r="K475" i="6"/>
  <c r="E475" i="6"/>
  <c r="X470" i="6"/>
  <c r="R470" i="6"/>
  <c r="L470" i="6"/>
  <c r="F470" i="6"/>
  <c r="Y462" i="6"/>
  <c r="S462" i="6"/>
  <c r="M462" i="6"/>
  <c r="G462" i="6"/>
  <c r="Z457" i="6"/>
  <c r="T457" i="6"/>
  <c r="N457" i="6"/>
  <c r="H457" i="6"/>
  <c r="AA452" i="6"/>
  <c r="U452" i="6"/>
  <c r="O452" i="6"/>
  <c r="I452" i="6"/>
  <c r="V447" i="6"/>
  <c r="P447" i="6"/>
  <c r="J447" i="6"/>
  <c r="D447" i="6"/>
  <c r="W442" i="6"/>
  <c r="Q442" i="6"/>
  <c r="K442" i="6"/>
  <c r="E442" i="6"/>
  <c r="X437" i="6"/>
  <c r="R437" i="6"/>
  <c r="L437" i="6"/>
  <c r="F437" i="6"/>
  <c r="Y432" i="6"/>
  <c r="S432" i="6"/>
  <c r="M432" i="6"/>
  <c r="G432" i="6"/>
  <c r="Z427" i="6"/>
  <c r="T427" i="6"/>
  <c r="N427" i="6"/>
  <c r="H427" i="6"/>
  <c r="AA422" i="6"/>
  <c r="U422" i="6"/>
  <c r="O422" i="6"/>
  <c r="I422" i="6"/>
  <c r="V417" i="6"/>
  <c r="P417" i="6"/>
  <c r="J417" i="6"/>
  <c r="D417" i="6"/>
  <c r="W412" i="6"/>
  <c r="Q412" i="6"/>
  <c r="K412" i="6"/>
  <c r="E412" i="6"/>
  <c r="X407" i="6"/>
  <c r="R407" i="6"/>
  <c r="L407" i="6"/>
  <c r="F407" i="6"/>
  <c r="Y402" i="6"/>
  <c r="S402" i="6"/>
  <c r="M402" i="6"/>
  <c r="G402" i="6"/>
  <c r="Z397" i="6"/>
  <c r="T397" i="6"/>
  <c r="N397" i="6"/>
  <c r="H397" i="6"/>
  <c r="AA392" i="6"/>
  <c r="U392" i="6"/>
  <c r="O392" i="6"/>
  <c r="I392" i="6"/>
  <c r="V387" i="6"/>
  <c r="P387" i="6"/>
  <c r="J387" i="6"/>
  <c r="D387" i="6"/>
  <c r="W382" i="6"/>
  <c r="Q382" i="6"/>
  <c r="K382" i="6"/>
  <c r="E382" i="6"/>
  <c r="X377" i="6"/>
  <c r="R377" i="6"/>
  <c r="L377" i="6"/>
  <c r="F377" i="6"/>
  <c r="Y372" i="6"/>
  <c r="S372" i="6"/>
  <c r="M372" i="6"/>
  <c r="G372" i="6"/>
  <c r="Z367" i="6"/>
  <c r="T367" i="6"/>
  <c r="N367" i="6"/>
  <c r="H367" i="6"/>
  <c r="AA362" i="6"/>
  <c r="U362" i="6"/>
  <c r="O362" i="6"/>
  <c r="I362" i="6"/>
  <c r="V357" i="6"/>
  <c r="P357" i="6"/>
  <c r="J357" i="6"/>
  <c r="D357" i="6"/>
  <c r="W352" i="6"/>
  <c r="Q352" i="6"/>
  <c r="K352" i="6"/>
  <c r="E352" i="6"/>
  <c r="X347" i="6"/>
  <c r="R347" i="6"/>
  <c r="L347" i="6"/>
  <c r="F347" i="6"/>
  <c r="Y342" i="6"/>
  <c r="S342" i="6"/>
  <c r="M342" i="6"/>
  <c r="G342" i="6"/>
  <c r="Z337" i="6"/>
  <c r="T337" i="6"/>
  <c r="N337" i="6"/>
  <c r="H337" i="6"/>
  <c r="AA332" i="6"/>
  <c r="U332" i="6"/>
  <c r="O332" i="6"/>
  <c r="I332" i="6"/>
  <c r="V327" i="6"/>
  <c r="P327" i="6"/>
  <c r="J327" i="6"/>
  <c r="D327" i="6"/>
  <c r="W322" i="6"/>
  <c r="Q322" i="6"/>
  <c r="K322" i="6"/>
  <c r="E322" i="6"/>
  <c r="X317" i="6"/>
  <c r="R317" i="6"/>
  <c r="L317" i="6"/>
  <c r="F317" i="6"/>
  <c r="Y309" i="6"/>
  <c r="S309" i="6"/>
  <c r="M309" i="6"/>
  <c r="G309" i="6"/>
  <c r="Z304" i="6"/>
  <c r="T304" i="6"/>
  <c r="N304" i="6"/>
  <c r="H304" i="6"/>
  <c r="AA299" i="6"/>
  <c r="U299" i="6"/>
  <c r="O299" i="6"/>
  <c r="I299" i="6"/>
  <c r="V294" i="6"/>
  <c r="P294" i="6"/>
  <c r="J294" i="6"/>
  <c r="D294" i="6"/>
  <c r="W289" i="6"/>
  <c r="Q289" i="6"/>
  <c r="K289" i="6"/>
  <c r="E289" i="6"/>
  <c r="X284" i="6"/>
  <c r="R284" i="6"/>
  <c r="L284" i="6"/>
  <c r="F284" i="6"/>
  <c r="Y279" i="6"/>
  <c r="S279" i="6"/>
  <c r="M279" i="6"/>
  <c r="G279" i="6"/>
  <c r="Z274" i="6"/>
  <c r="T274" i="6"/>
  <c r="N274" i="6"/>
  <c r="H274" i="6"/>
  <c r="AA269" i="6"/>
  <c r="U269" i="6"/>
  <c r="O269" i="6"/>
  <c r="I269" i="6"/>
  <c r="V264" i="6"/>
  <c r="P264" i="6"/>
  <c r="J264" i="6"/>
  <c r="D264" i="6"/>
  <c r="W259" i="6"/>
  <c r="Q259" i="6"/>
  <c r="K259" i="6"/>
  <c r="E259" i="6"/>
  <c r="X254" i="6"/>
  <c r="R254" i="6"/>
  <c r="L254" i="6"/>
  <c r="F254" i="6"/>
  <c r="Y249" i="6"/>
  <c r="S249" i="6"/>
  <c r="M249" i="6"/>
  <c r="G249" i="6"/>
  <c r="Z244" i="6"/>
  <c r="T244" i="6"/>
  <c r="N244" i="6"/>
  <c r="H244" i="6"/>
  <c r="AA239" i="6"/>
  <c r="U239" i="6"/>
  <c r="O239" i="6"/>
  <c r="I239" i="6"/>
  <c r="V234" i="6"/>
  <c r="P234" i="6"/>
  <c r="J234" i="6"/>
  <c r="D234" i="6"/>
  <c r="W229" i="6"/>
  <c r="Q229" i="6"/>
  <c r="K229" i="6"/>
  <c r="E229" i="6"/>
  <c r="X224" i="6"/>
  <c r="R224" i="6"/>
  <c r="L224" i="6"/>
  <c r="F224" i="6"/>
  <c r="Y219" i="6"/>
  <c r="S219" i="6"/>
  <c r="M219" i="6"/>
  <c r="G219" i="6"/>
  <c r="Z214" i="6"/>
  <c r="T214" i="6"/>
  <c r="N214" i="6"/>
  <c r="H214" i="6"/>
  <c r="AA209" i="6"/>
  <c r="U209" i="6"/>
  <c r="O209" i="6"/>
  <c r="I209" i="6"/>
  <c r="V204" i="6"/>
  <c r="P204" i="6"/>
  <c r="J204" i="6"/>
  <c r="D204" i="6"/>
  <c r="W199" i="6"/>
  <c r="Q199" i="6"/>
  <c r="K199" i="6"/>
  <c r="E199" i="6"/>
  <c r="X194" i="6"/>
  <c r="R194" i="6"/>
  <c r="L194" i="6"/>
  <c r="F194" i="6"/>
  <c r="Y189" i="6"/>
  <c r="S189" i="6"/>
  <c r="M189" i="6"/>
  <c r="G189" i="6"/>
  <c r="Z184" i="6"/>
  <c r="T184" i="6"/>
  <c r="N184" i="6"/>
  <c r="H184" i="6"/>
  <c r="AA179" i="6"/>
  <c r="U179" i="6"/>
  <c r="O179" i="6"/>
  <c r="I179" i="6"/>
  <c r="V174" i="6"/>
  <c r="P174" i="6"/>
  <c r="J174" i="6"/>
  <c r="D174" i="6"/>
  <c r="W169" i="6"/>
  <c r="Q169" i="6"/>
  <c r="K169" i="6"/>
  <c r="E169" i="6"/>
  <c r="X164" i="6"/>
  <c r="R164" i="6"/>
  <c r="L164" i="6"/>
  <c r="F164" i="6"/>
  <c r="Y156" i="6"/>
  <c r="S156" i="6"/>
  <c r="M156" i="6"/>
  <c r="G156" i="6"/>
  <c r="Z151" i="6"/>
  <c r="T151" i="6"/>
  <c r="N151" i="6"/>
  <c r="H151" i="6"/>
  <c r="AA146" i="6"/>
  <c r="U146" i="6"/>
  <c r="O146" i="6"/>
  <c r="I146" i="6"/>
  <c r="V141" i="6"/>
  <c r="P141" i="6"/>
  <c r="J141" i="6"/>
  <c r="D141" i="6"/>
  <c r="W136" i="6"/>
  <c r="Q136" i="6"/>
  <c r="K136" i="6"/>
  <c r="E136" i="6"/>
  <c r="X131" i="6"/>
  <c r="R131" i="6"/>
  <c r="L131" i="6"/>
  <c r="F131" i="6"/>
  <c r="Y126" i="6"/>
  <c r="S126" i="6"/>
  <c r="M126" i="6"/>
  <c r="G126" i="6"/>
  <c r="X615" i="6"/>
  <c r="R615" i="6"/>
  <c r="L615" i="6"/>
  <c r="F615" i="6"/>
  <c r="Y610" i="6"/>
  <c r="S610" i="6"/>
  <c r="M610" i="6"/>
  <c r="G610" i="6"/>
  <c r="Z605" i="6"/>
  <c r="T605" i="6"/>
  <c r="N605" i="6"/>
  <c r="H605" i="6"/>
  <c r="AA600" i="6"/>
  <c r="U600" i="6"/>
  <c r="O600" i="6"/>
  <c r="I600" i="6"/>
  <c r="V595" i="6"/>
  <c r="P595" i="6"/>
  <c r="J595" i="6"/>
  <c r="D595" i="6"/>
  <c r="W590" i="6"/>
  <c r="Q590" i="6"/>
  <c r="K590" i="6"/>
  <c r="E590" i="6"/>
  <c r="X585" i="6"/>
  <c r="R585" i="6"/>
  <c r="L585" i="6"/>
  <c r="F585" i="6"/>
  <c r="Y580" i="6"/>
  <c r="S580" i="6"/>
  <c r="M580" i="6"/>
  <c r="G580" i="6"/>
  <c r="Z575" i="6"/>
  <c r="T575" i="6"/>
  <c r="N575" i="6"/>
  <c r="H575" i="6"/>
  <c r="AA570" i="6"/>
  <c r="U570" i="6"/>
  <c r="O570" i="6"/>
  <c r="I570" i="6"/>
  <c r="V565" i="6"/>
  <c r="P565" i="6"/>
  <c r="J565" i="6"/>
  <c r="D565" i="6"/>
  <c r="W560" i="6"/>
  <c r="Q560" i="6"/>
  <c r="K560" i="6"/>
  <c r="E560" i="6"/>
  <c r="X555" i="6"/>
  <c r="R555" i="6"/>
  <c r="L555" i="6"/>
  <c r="F555" i="6"/>
  <c r="Y550" i="6"/>
  <c r="S550" i="6"/>
  <c r="M550" i="6"/>
  <c r="G550" i="6"/>
  <c r="Z545" i="6"/>
  <c r="T545" i="6"/>
  <c r="N545" i="6"/>
  <c r="H545" i="6"/>
  <c r="AA540" i="6"/>
  <c r="U540" i="6"/>
  <c r="O540" i="6"/>
  <c r="I540" i="6"/>
  <c r="V535" i="6"/>
  <c r="P535" i="6"/>
  <c r="J535" i="6"/>
  <c r="D535" i="6"/>
  <c r="W530" i="6"/>
  <c r="Q530" i="6"/>
  <c r="K530" i="6"/>
  <c r="E530" i="6"/>
  <c r="X525" i="6"/>
  <c r="R525" i="6"/>
  <c r="L525" i="6"/>
  <c r="F525" i="6"/>
  <c r="Y520" i="6"/>
  <c r="S520" i="6"/>
  <c r="M520" i="6"/>
  <c r="G520" i="6"/>
  <c r="Z515" i="6"/>
  <c r="T515" i="6"/>
  <c r="N515" i="6"/>
  <c r="H515" i="6"/>
  <c r="AA510" i="6"/>
  <c r="U510" i="6"/>
  <c r="O510" i="6"/>
  <c r="I510" i="6"/>
  <c r="V505" i="6"/>
  <c r="P505" i="6"/>
  <c r="J505" i="6"/>
  <c r="D505" i="6"/>
  <c r="W500" i="6"/>
  <c r="Q500" i="6"/>
  <c r="K500" i="6"/>
  <c r="E500" i="6"/>
  <c r="X495" i="6"/>
  <c r="R495" i="6"/>
  <c r="L495" i="6"/>
  <c r="F495" i="6"/>
  <c r="Y490" i="6"/>
  <c r="S490" i="6"/>
  <c r="M490" i="6"/>
  <c r="G490" i="6"/>
  <c r="Z485" i="6"/>
  <c r="T485" i="6"/>
  <c r="N485" i="6"/>
  <c r="H485" i="6"/>
  <c r="AA480" i="6"/>
  <c r="U480" i="6"/>
  <c r="O480" i="6"/>
  <c r="I480" i="6"/>
  <c r="V475" i="6"/>
  <c r="P475" i="6"/>
  <c r="J475" i="6"/>
  <c r="D475" i="6"/>
  <c r="W470" i="6"/>
  <c r="Q470" i="6"/>
  <c r="K470" i="6"/>
  <c r="E470" i="6"/>
  <c r="X462" i="6"/>
  <c r="R462" i="6"/>
  <c r="L462" i="6"/>
  <c r="F462" i="6"/>
  <c r="Y457" i="6"/>
  <c r="S457" i="6"/>
  <c r="M457" i="6"/>
  <c r="G457" i="6"/>
  <c r="Z452" i="6"/>
  <c r="T452" i="6"/>
  <c r="N452" i="6"/>
  <c r="H452" i="6"/>
  <c r="AA447" i="6"/>
  <c r="U447" i="6"/>
  <c r="O447" i="6"/>
  <c r="I447" i="6"/>
  <c r="V442" i="6"/>
  <c r="P442" i="6"/>
  <c r="J442" i="6"/>
  <c r="D442" i="6"/>
  <c r="W437" i="6"/>
  <c r="Q437" i="6"/>
  <c r="K437" i="6"/>
  <c r="E437" i="6"/>
  <c r="X432" i="6"/>
  <c r="R432" i="6"/>
  <c r="L432" i="6"/>
  <c r="F432" i="6"/>
  <c r="Y427" i="6"/>
  <c r="S427" i="6"/>
  <c r="M427" i="6"/>
  <c r="G427" i="6"/>
  <c r="Z422" i="6"/>
  <c r="T422" i="6"/>
  <c r="N422" i="6"/>
  <c r="H422" i="6"/>
  <c r="AA417" i="6"/>
  <c r="U417" i="6"/>
  <c r="O417" i="6"/>
  <c r="I417" i="6"/>
  <c r="V412" i="6"/>
  <c r="P412" i="6"/>
  <c r="J412" i="6"/>
  <c r="D412" i="6"/>
  <c r="W407" i="6"/>
  <c r="Q407" i="6"/>
  <c r="K407" i="6"/>
  <c r="E407" i="6"/>
  <c r="X402" i="6"/>
  <c r="R402" i="6"/>
  <c r="L402" i="6"/>
  <c r="F402" i="6"/>
  <c r="Y397" i="6"/>
  <c r="S397" i="6"/>
  <c r="M397" i="6"/>
  <c r="G397" i="6"/>
  <c r="Z392" i="6"/>
  <c r="T392" i="6"/>
  <c r="N392" i="6"/>
  <c r="H392" i="6"/>
  <c r="AA387" i="6"/>
  <c r="U387" i="6"/>
  <c r="O387" i="6"/>
  <c r="I387" i="6"/>
  <c r="V382" i="6"/>
  <c r="P382" i="6"/>
  <c r="J382" i="6"/>
  <c r="D382" i="6"/>
  <c r="W377" i="6"/>
  <c r="Q377" i="6"/>
  <c r="K377" i="6"/>
  <c r="E377" i="6"/>
  <c r="X372" i="6"/>
  <c r="R372" i="6"/>
  <c r="L372" i="6"/>
  <c r="F372" i="6"/>
  <c r="Y367" i="6"/>
  <c r="S367" i="6"/>
  <c r="M367" i="6"/>
  <c r="G367" i="6"/>
  <c r="Z362" i="6"/>
  <c r="T362" i="6"/>
  <c r="N362" i="6"/>
  <c r="H362" i="6"/>
  <c r="AA357" i="6"/>
  <c r="U357" i="6"/>
  <c r="O357" i="6"/>
  <c r="I357" i="6"/>
  <c r="V352" i="6"/>
  <c r="P352" i="6"/>
  <c r="J352" i="6"/>
  <c r="D352" i="6"/>
  <c r="W347" i="6"/>
  <c r="Q347" i="6"/>
  <c r="K347" i="6"/>
  <c r="E347" i="6"/>
  <c r="X342" i="6"/>
  <c r="R342" i="6"/>
  <c r="L342" i="6"/>
  <c r="F342" i="6"/>
  <c r="Y337" i="6"/>
  <c r="S337" i="6"/>
  <c r="M337" i="6"/>
  <c r="G337" i="6"/>
  <c r="Z332" i="6"/>
  <c r="T332" i="6"/>
  <c r="N332" i="6"/>
  <c r="H332" i="6"/>
  <c r="AA327" i="6"/>
  <c r="U327" i="6"/>
  <c r="O327" i="6"/>
  <c r="I327" i="6"/>
  <c r="V322" i="6"/>
  <c r="P322" i="6"/>
  <c r="J322" i="6"/>
  <c r="D322" i="6"/>
  <c r="W317" i="6"/>
  <c r="Q317" i="6"/>
  <c r="K317" i="6"/>
  <c r="E317" i="6"/>
  <c r="X309" i="6"/>
  <c r="R309" i="6"/>
  <c r="L309" i="6"/>
  <c r="F309" i="6"/>
  <c r="Y304" i="6"/>
  <c r="S304" i="6"/>
  <c r="M304" i="6"/>
  <c r="G304" i="6"/>
  <c r="Z299" i="6"/>
  <c r="T299" i="6"/>
  <c r="N299" i="6"/>
  <c r="H299" i="6"/>
  <c r="AA294" i="6"/>
  <c r="U294" i="6"/>
  <c r="O294" i="6"/>
  <c r="I294" i="6"/>
  <c r="V289" i="6"/>
  <c r="P289" i="6"/>
  <c r="J289" i="6"/>
  <c r="D289" i="6"/>
  <c r="W284" i="6"/>
  <c r="Q284" i="6"/>
  <c r="K284" i="6"/>
  <c r="E284" i="6"/>
  <c r="X279" i="6"/>
  <c r="R279" i="6"/>
  <c r="L279" i="6"/>
  <c r="F279" i="6"/>
  <c r="Y274" i="6"/>
  <c r="S274" i="6"/>
  <c r="M274" i="6"/>
  <c r="G274" i="6"/>
  <c r="Z269" i="6"/>
  <c r="T269" i="6"/>
  <c r="N269" i="6"/>
  <c r="H269" i="6"/>
  <c r="AA264" i="6"/>
  <c r="U264" i="6"/>
  <c r="O264" i="6"/>
  <c r="I264" i="6"/>
  <c r="V259" i="6"/>
  <c r="P259" i="6"/>
  <c r="J259" i="6"/>
  <c r="D259" i="6"/>
  <c r="W254" i="6"/>
  <c r="Q254" i="6"/>
  <c r="K254" i="6"/>
  <c r="E254" i="6"/>
  <c r="X249" i="6"/>
  <c r="R249" i="6"/>
  <c r="L249" i="6"/>
  <c r="F249" i="6"/>
  <c r="Y244" i="6"/>
  <c r="S244" i="6"/>
  <c r="M244" i="6"/>
  <c r="G244" i="6"/>
  <c r="Z239" i="6"/>
  <c r="T239" i="6"/>
  <c r="N239" i="6"/>
  <c r="H239" i="6"/>
  <c r="AA234" i="6"/>
  <c r="U234" i="6"/>
  <c r="O234" i="6"/>
  <c r="I234" i="6"/>
  <c r="V229" i="6"/>
  <c r="P229" i="6"/>
  <c r="J229" i="6"/>
  <c r="D229" i="6"/>
  <c r="W224" i="6"/>
  <c r="Q224" i="6"/>
  <c r="K224" i="6"/>
  <c r="E224" i="6"/>
  <c r="X219" i="6"/>
  <c r="R219" i="6"/>
  <c r="L219" i="6"/>
  <c r="F219" i="6"/>
  <c r="Y214" i="6"/>
  <c r="S214" i="6"/>
  <c r="M214" i="6"/>
  <c r="G214" i="6"/>
  <c r="Z209" i="6"/>
  <c r="T209" i="6"/>
  <c r="N209" i="6"/>
  <c r="H209" i="6"/>
  <c r="AA204" i="6"/>
  <c r="U204" i="6"/>
  <c r="O204" i="6"/>
  <c r="I204" i="6"/>
  <c r="V199" i="6"/>
  <c r="P199" i="6"/>
  <c r="J199" i="6"/>
  <c r="D199" i="6"/>
  <c r="W194" i="6"/>
  <c r="Q194" i="6"/>
  <c r="K194" i="6"/>
  <c r="E194" i="6"/>
  <c r="X189" i="6"/>
  <c r="R189" i="6"/>
  <c r="L189" i="6"/>
  <c r="F189" i="6"/>
  <c r="Y184" i="6"/>
  <c r="S184" i="6"/>
  <c r="M184" i="6"/>
  <c r="G184" i="6"/>
  <c r="Z179" i="6"/>
  <c r="T179" i="6"/>
  <c r="N179" i="6"/>
  <c r="H179" i="6"/>
  <c r="AA174" i="6"/>
  <c r="U174" i="6"/>
  <c r="O174" i="6"/>
  <c r="I174" i="6"/>
  <c r="V169" i="6"/>
  <c r="P169" i="6"/>
  <c r="J169" i="6"/>
  <c r="D169" i="6"/>
  <c r="W164" i="6"/>
  <c r="Q164" i="6"/>
  <c r="K164" i="6"/>
  <c r="E164" i="6"/>
  <c r="X156" i="6"/>
  <c r="R156" i="6"/>
  <c r="L156" i="6"/>
  <c r="F156" i="6"/>
  <c r="Y151" i="6"/>
  <c r="S151" i="6"/>
  <c r="M151" i="6"/>
  <c r="G151" i="6"/>
  <c r="Z146" i="6"/>
  <c r="T146" i="6"/>
  <c r="N146" i="6"/>
  <c r="H146" i="6"/>
  <c r="AA141" i="6"/>
  <c r="U141" i="6"/>
  <c r="O141" i="6"/>
  <c r="I141" i="6"/>
  <c r="V136" i="6"/>
  <c r="P136" i="6"/>
  <c r="J136" i="6"/>
  <c r="D136" i="6"/>
  <c r="W131" i="6"/>
  <c r="Q131" i="6"/>
  <c r="K131" i="6"/>
  <c r="E131" i="6"/>
  <c r="X126" i="6"/>
  <c r="R126" i="6"/>
  <c r="L126" i="6"/>
  <c r="F126" i="6"/>
  <c r="W615" i="6"/>
  <c r="Q615" i="6"/>
  <c r="K615" i="6"/>
  <c r="E615" i="6"/>
  <c r="X610" i="6"/>
  <c r="R610" i="6"/>
  <c r="L610" i="6"/>
  <c r="F610" i="6"/>
  <c r="Y605" i="6"/>
  <c r="S605" i="6"/>
  <c r="M605" i="6"/>
  <c r="G605" i="6"/>
  <c r="Z600" i="6"/>
  <c r="T600" i="6"/>
  <c r="N600" i="6"/>
  <c r="H600" i="6"/>
  <c r="AA595" i="6"/>
  <c r="U595" i="6"/>
  <c r="O595" i="6"/>
  <c r="I595" i="6"/>
  <c r="V590" i="6"/>
  <c r="P590" i="6"/>
  <c r="J590" i="6"/>
  <c r="D590" i="6"/>
  <c r="W585" i="6"/>
  <c r="Q585" i="6"/>
  <c r="K585" i="6"/>
  <c r="E585" i="6"/>
  <c r="X580" i="6"/>
  <c r="R580" i="6"/>
  <c r="L580" i="6"/>
  <c r="F580" i="6"/>
  <c r="Y575" i="6"/>
  <c r="S575" i="6"/>
  <c r="M575" i="6"/>
  <c r="G575" i="6"/>
  <c r="Z570" i="6"/>
  <c r="T570" i="6"/>
  <c r="N570" i="6"/>
  <c r="H570" i="6"/>
  <c r="AA565" i="6"/>
  <c r="U565" i="6"/>
  <c r="O565" i="6"/>
  <c r="I565" i="6"/>
  <c r="V560" i="6"/>
  <c r="P560" i="6"/>
  <c r="J560" i="6"/>
  <c r="D560" i="6"/>
  <c r="W555" i="6"/>
  <c r="Q555" i="6"/>
  <c r="K555" i="6"/>
  <c r="E555" i="6"/>
  <c r="X550" i="6"/>
  <c r="R550" i="6"/>
  <c r="L550" i="6"/>
  <c r="F550" i="6"/>
  <c r="Y545" i="6"/>
  <c r="S545" i="6"/>
  <c r="M545" i="6"/>
  <c r="G545" i="6"/>
  <c r="Z540" i="6"/>
  <c r="T540" i="6"/>
  <c r="N540" i="6"/>
  <c r="H540" i="6"/>
  <c r="AA535" i="6"/>
  <c r="U535" i="6"/>
  <c r="O535" i="6"/>
  <c r="I535" i="6"/>
  <c r="V530" i="6"/>
  <c r="P530" i="6"/>
  <c r="J530" i="6"/>
  <c r="D530" i="6"/>
  <c r="W525" i="6"/>
  <c r="Q525" i="6"/>
  <c r="K525" i="6"/>
  <c r="E525" i="6"/>
  <c r="X520" i="6"/>
  <c r="R520" i="6"/>
  <c r="L520" i="6"/>
  <c r="F520" i="6"/>
  <c r="Y515" i="6"/>
  <c r="S515" i="6"/>
  <c r="M515" i="6"/>
  <c r="G515" i="6"/>
  <c r="Z510" i="6"/>
  <c r="T510" i="6"/>
  <c r="N510" i="6"/>
  <c r="H510" i="6"/>
  <c r="AA505" i="6"/>
  <c r="U505" i="6"/>
  <c r="O505" i="6"/>
  <c r="I505" i="6"/>
  <c r="V500" i="6"/>
  <c r="P500" i="6"/>
  <c r="J500" i="6"/>
  <c r="D500" i="6"/>
  <c r="W495" i="6"/>
  <c r="Q495" i="6"/>
  <c r="K495" i="6"/>
  <c r="E495" i="6"/>
  <c r="X490" i="6"/>
  <c r="R490" i="6"/>
  <c r="L490" i="6"/>
  <c r="F490" i="6"/>
  <c r="Y485" i="6"/>
  <c r="S485" i="6"/>
  <c r="M485" i="6"/>
  <c r="G485" i="6"/>
  <c r="Z480" i="6"/>
  <c r="T480" i="6"/>
  <c r="N480" i="6"/>
  <c r="H480" i="6"/>
  <c r="AA475" i="6"/>
  <c r="U475" i="6"/>
  <c r="O475" i="6"/>
  <c r="I475" i="6"/>
  <c r="V470" i="6"/>
  <c r="P470" i="6"/>
  <c r="J470" i="6"/>
  <c r="D470" i="6"/>
  <c r="D466" i="6" s="1"/>
  <c r="W462" i="6"/>
  <c r="Q462" i="6"/>
  <c r="K462" i="6"/>
  <c r="E462" i="6"/>
  <c r="X457" i="6"/>
  <c r="R457" i="6"/>
  <c r="L457" i="6"/>
  <c r="F457" i="6"/>
  <c r="Y452" i="6"/>
  <c r="S452" i="6"/>
  <c r="M452" i="6"/>
  <c r="G452" i="6"/>
  <c r="Z447" i="6"/>
  <c r="T447" i="6"/>
  <c r="N447" i="6"/>
  <c r="H447" i="6"/>
  <c r="AA442" i="6"/>
  <c r="U442" i="6"/>
  <c r="O442" i="6"/>
  <c r="I442" i="6"/>
  <c r="V437" i="6"/>
  <c r="P437" i="6"/>
  <c r="J437" i="6"/>
  <c r="D437" i="6"/>
  <c r="W432" i="6"/>
  <c r="Q432" i="6"/>
  <c r="K432" i="6"/>
  <c r="E432" i="6"/>
  <c r="X427" i="6"/>
  <c r="R427" i="6"/>
  <c r="L427" i="6"/>
  <c r="F427" i="6"/>
  <c r="Y422" i="6"/>
  <c r="S422" i="6"/>
  <c r="M422" i="6"/>
  <c r="G422" i="6"/>
  <c r="Z417" i="6"/>
  <c r="T417" i="6"/>
  <c r="N417" i="6"/>
  <c r="H417" i="6"/>
  <c r="AA412" i="6"/>
  <c r="U412" i="6"/>
  <c r="O412" i="6"/>
  <c r="I412" i="6"/>
  <c r="V407" i="6"/>
  <c r="P407" i="6"/>
  <c r="J407" i="6"/>
  <c r="D407" i="6"/>
  <c r="W402" i="6"/>
  <c r="Q402" i="6"/>
  <c r="K402" i="6"/>
  <c r="E402" i="6"/>
  <c r="X397" i="6"/>
  <c r="R397" i="6"/>
  <c r="L397" i="6"/>
  <c r="F397" i="6"/>
  <c r="Y392" i="6"/>
  <c r="S392" i="6"/>
  <c r="M392" i="6"/>
  <c r="G392" i="6"/>
  <c r="Z387" i="6"/>
  <c r="T387" i="6"/>
  <c r="N387" i="6"/>
  <c r="H387" i="6"/>
  <c r="AA382" i="6"/>
  <c r="U382" i="6"/>
  <c r="O382" i="6"/>
  <c r="I382" i="6"/>
  <c r="V377" i="6"/>
  <c r="P377" i="6"/>
  <c r="J377" i="6"/>
  <c r="D377" i="6"/>
  <c r="W372" i="6"/>
  <c r="Q372" i="6"/>
  <c r="K372" i="6"/>
  <c r="E372" i="6"/>
  <c r="X367" i="6"/>
  <c r="R367" i="6"/>
  <c r="L367" i="6"/>
  <c r="F367" i="6"/>
  <c r="Y362" i="6"/>
  <c r="S362" i="6"/>
  <c r="M362" i="6"/>
  <c r="G362" i="6"/>
  <c r="Z357" i="6"/>
  <c r="T357" i="6"/>
  <c r="N357" i="6"/>
  <c r="H357" i="6"/>
  <c r="AA352" i="6"/>
  <c r="U352" i="6"/>
  <c r="O352" i="6"/>
  <c r="I352" i="6"/>
  <c r="V347" i="6"/>
  <c r="P347" i="6"/>
  <c r="J347" i="6"/>
  <c r="D347" i="6"/>
  <c r="W342" i="6"/>
  <c r="Q342" i="6"/>
  <c r="K342" i="6"/>
  <c r="E342" i="6"/>
  <c r="X337" i="6"/>
  <c r="R337" i="6"/>
  <c r="L337" i="6"/>
  <c r="F337" i="6"/>
  <c r="Y332" i="6"/>
  <c r="S332" i="6"/>
  <c r="M332" i="6"/>
  <c r="G332" i="6"/>
  <c r="Z327" i="6"/>
  <c r="T327" i="6"/>
  <c r="N327" i="6"/>
  <c r="H327" i="6"/>
  <c r="AA322" i="6"/>
  <c r="U322" i="6"/>
  <c r="O322" i="6"/>
  <c r="I322" i="6"/>
  <c r="V317" i="6"/>
  <c r="P317" i="6"/>
  <c r="J317" i="6"/>
  <c r="D317" i="6"/>
  <c r="D313" i="6" s="1"/>
  <c r="W309" i="6"/>
  <c r="Q309" i="6"/>
  <c r="K309" i="6"/>
  <c r="E309" i="6"/>
  <c r="X304" i="6"/>
  <c r="R304" i="6"/>
  <c r="L304" i="6"/>
  <c r="F304" i="6"/>
  <c r="Y299" i="6"/>
  <c r="S299" i="6"/>
  <c r="M299" i="6"/>
  <c r="G299" i="6"/>
  <c r="Z294" i="6"/>
  <c r="T294" i="6"/>
  <c r="N294" i="6"/>
  <c r="H294" i="6"/>
  <c r="AA289" i="6"/>
  <c r="U289" i="6"/>
  <c r="O289" i="6"/>
  <c r="I289" i="6"/>
  <c r="V284" i="6"/>
  <c r="P284" i="6"/>
  <c r="J284" i="6"/>
  <c r="D284" i="6"/>
  <c r="W279" i="6"/>
  <c r="Q279" i="6"/>
  <c r="K279" i="6"/>
  <c r="E279" i="6"/>
  <c r="X274" i="6"/>
  <c r="R274" i="6"/>
  <c r="L274" i="6"/>
  <c r="F274" i="6"/>
  <c r="Y269" i="6"/>
  <c r="S269" i="6"/>
  <c r="M269" i="6"/>
  <c r="G269" i="6"/>
  <c r="Z264" i="6"/>
  <c r="T264" i="6"/>
  <c r="N264" i="6"/>
  <c r="H264" i="6"/>
  <c r="AA259" i="6"/>
  <c r="U259" i="6"/>
  <c r="O259" i="6"/>
  <c r="I259" i="6"/>
  <c r="V254" i="6"/>
  <c r="P254" i="6"/>
  <c r="J254" i="6"/>
  <c r="D254" i="6"/>
  <c r="W249" i="6"/>
  <c r="Q249" i="6"/>
  <c r="K249" i="6"/>
  <c r="E249" i="6"/>
  <c r="X244" i="6"/>
  <c r="R244" i="6"/>
  <c r="L244" i="6"/>
  <c r="F244" i="6"/>
  <c r="Y239" i="6"/>
  <c r="S239" i="6"/>
  <c r="M239" i="6"/>
  <c r="G239" i="6"/>
  <c r="Z234" i="6"/>
  <c r="T234" i="6"/>
  <c r="N234" i="6"/>
  <c r="H234" i="6"/>
  <c r="AA229" i="6"/>
  <c r="U229" i="6"/>
  <c r="O229" i="6"/>
  <c r="I229" i="6"/>
  <c r="V224" i="6"/>
  <c r="P224" i="6"/>
  <c r="J224" i="6"/>
  <c r="D224" i="6"/>
  <c r="W219" i="6"/>
  <c r="Q219" i="6"/>
  <c r="K219" i="6"/>
  <c r="E219" i="6"/>
  <c r="X214" i="6"/>
  <c r="R214" i="6"/>
  <c r="L214" i="6"/>
  <c r="F214" i="6"/>
  <c r="Y209" i="6"/>
  <c r="S209" i="6"/>
  <c r="M209" i="6"/>
  <c r="G209" i="6"/>
  <c r="Z204" i="6"/>
  <c r="T204" i="6"/>
  <c r="N204" i="6"/>
  <c r="H204" i="6"/>
  <c r="AA199" i="6"/>
  <c r="U199" i="6"/>
  <c r="O199" i="6"/>
  <c r="I199" i="6"/>
  <c r="V194" i="6"/>
  <c r="P194" i="6"/>
  <c r="J194" i="6"/>
  <c r="D194" i="6"/>
  <c r="W189" i="6"/>
  <c r="Q189" i="6"/>
  <c r="K189" i="6"/>
  <c r="E189" i="6"/>
  <c r="X184" i="6"/>
  <c r="R184" i="6"/>
  <c r="L184" i="6"/>
  <c r="F184" i="6"/>
  <c r="Y179" i="6"/>
  <c r="S179" i="6"/>
  <c r="M179" i="6"/>
  <c r="G179" i="6"/>
  <c r="Z174" i="6"/>
  <c r="T174" i="6"/>
  <c r="N174" i="6"/>
  <c r="H174" i="6"/>
  <c r="AA169" i="6"/>
  <c r="U169" i="6"/>
  <c r="O169" i="6"/>
  <c r="I169" i="6"/>
  <c r="V164" i="6"/>
  <c r="P164" i="6"/>
  <c r="J164" i="6"/>
  <c r="D164" i="6"/>
  <c r="D160" i="6" s="1"/>
  <c r="W156" i="6"/>
  <c r="Q156" i="6"/>
  <c r="K156" i="6"/>
  <c r="E156" i="6"/>
  <c r="X151" i="6"/>
  <c r="R151" i="6"/>
  <c r="L151" i="6"/>
  <c r="F151" i="6"/>
  <c r="Y146" i="6"/>
  <c r="S146" i="6"/>
  <c r="M146" i="6"/>
  <c r="G146" i="6"/>
  <c r="Z141" i="6"/>
  <c r="T141" i="6"/>
  <c r="N141" i="6"/>
  <c r="H141" i="6"/>
  <c r="AA136" i="6"/>
  <c r="U136" i="6"/>
  <c r="O136" i="6"/>
  <c r="I136" i="6"/>
  <c r="V131" i="6"/>
  <c r="P131" i="6"/>
  <c r="J131" i="6"/>
  <c r="D131" i="6"/>
  <c r="V615" i="6"/>
  <c r="P615" i="6"/>
  <c r="J615" i="6"/>
  <c r="D615" i="6"/>
  <c r="W610" i="6"/>
  <c r="Q610" i="6"/>
  <c r="K610" i="6"/>
  <c r="E610" i="6"/>
  <c r="X605" i="6"/>
  <c r="R605" i="6"/>
  <c r="L605" i="6"/>
  <c r="F605" i="6"/>
  <c r="Y600" i="6"/>
  <c r="S600" i="6"/>
  <c r="M600" i="6"/>
  <c r="G600" i="6"/>
  <c r="Z595" i="6"/>
  <c r="T595" i="6"/>
  <c r="N595" i="6"/>
  <c r="H595" i="6"/>
  <c r="AA590" i="6"/>
  <c r="U590" i="6"/>
  <c r="O590" i="6"/>
  <c r="I590" i="6"/>
  <c r="V585" i="6"/>
  <c r="P585" i="6"/>
  <c r="J585" i="6"/>
  <c r="D585" i="6"/>
  <c r="W580" i="6"/>
  <c r="Q580" i="6"/>
  <c r="K580" i="6"/>
  <c r="E580" i="6"/>
  <c r="X575" i="6"/>
  <c r="R575" i="6"/>
  <c r="L575" i="6"/>
  <c r="F575" i="6"/>
  <c r="Y570" i="6"/>
  <c r="S570" i="6"/>
  <c r="M570" i="6"/>
  <c r="G570" i="6"/>
  <c r="Z565" i="6"/>
  <c r="T565" i="6"/>
  <c r="N565" i="6"/>
  <c r="H565" i="6"/>
  <c r="AA560" i="6"/>
  <c r="U560" i="6"/>
  <c r="O560" i="6"/>
  <c r="I560" i="6"/>
  <c r="V555" i="6"/>
  <c r="P555" i="6"/>
  <c r="J555" i="6"/>
  <c r="D555" i="6"/>
  <c r="W550" i="6"/>
  <c r="Q550" i="6"/>
  <c r="K550" i="6"/>
  <c r="E550" i="6"/>
  <c r="X545" i="6"/>
  <c r="R545" i="6"/>
  <c r="L545" i="6"/>
  <c r="F545" i="6"/>
  <c r="Y540" i="6"/>
  <c r="S540" i="6"/>
  <c r="M540" i="6"/>
  <c r="G540" i="6"/>
  <c r="Z535" i="6"/>
  <c r="T535" i="6"/>
  <c r="N535" i="6"/>
  <c r="H535" i="6"/>
  <c r="AA530" i="6"/>
  <c r="U530" i="6"/>
  <c r="O530" i="6"/>
  <c r="I530" i="6"/>
  <c r="V525" i="6"/>
  <c r="P525" i="6"/>
  <c r="J525" i="6"/>
  <c r="D525" i="6"/>
  <c r="W520" i="6"/>
  <c r="Q520" i="6"/>
  <c r="K520" i="6"/>
  <c r="E520" i="6"/>
  <c r="X515" i="6"/>
  <c r="R515" i="6"/>
  <c r="L515" i="6"/>
  <c r="F515" i="6"/>
  <c r="Y510" i="6"/>
  <c r="S510" i="6"/>
  <c r="M510" i="6"/>
  <c r="G510" i="6"/>
  <c r="Z505" i="6"/>
  <c r="T505" i="6"/>
  <c r="N505" i="6"/>
  <c r="H505" i="6"/>
  <c r="AA500" i="6"/>
  <c r="U500" i="6"/>
  <c r="O500" i="6"/>
  <c r="I500" i="6"/>
  <c r="V495" i="6"/>
  <c r="P495" i="6"/>
  <c r="J495" i="6"/>
  <c r="D495" i="6"/>
  <c r="W490" i="6"/>
  <c r="Q490" i="6"/>
  <c r="K490" i="6"/>
  <c r="E490" i="6"/>
  <c r="X485" i="6"/>
  <c r="R485" i="6"/>
  <c r="R481" i="6" s="1"/>
  <c r="L485" i="6"/>
  <c r="L481" i="6" s="1"/>
  <c r="F485" i="6"/>
  <c r="F481" i="6" s="1"/>
  <c r="Y480" i="6"/>
  <c r="Y476" i="6" s="1"/>
  <c r="S480" i="6"/>
  <c r="S476" i="6" s="1"/>
  <c r="M480" i="6"/>
  <c r="M476" i="6" s="1"/>
  <c r="G480" i="6"/>
  <c r="G476" i="6" s="1"/>
  <c r="Z475" i="6"/>
  <c r="T475" i="6"/>
  <c r="T471" i="6" s="1"/>
  <c r="N475" i="6"/>
  <c r="N471" i="6" s="1"/>
  <c r="H475" i="6"/>
  <c r="H471" i="6" s="1"/>
  <c r="AA470" i="6"/>
  <c r="AA466" i="6" s="1"/>
  <c r="U470" i="6"/>
  <c r="U466" i="6" s="1"/>
  <c r="O470" i="6"/>
  <c r="O466" i="6" s="1"/>
  <c r="I470" i="6"/>
  <c r="I466" i="6" s="1"/>
  <c r="V462" i="6"/>
  <c r="P462" i="6"/>
  <c r="J462" i="6"/>
  <c r="D462" i="6"/>
  <c r="W457" i="6"/>
  <c r="Q457" i="6"/>
  <c r="K457" i="6"/>
  <c r="E457" i="6"/>
  <c r="X452" i="6"/>
  <c r="R452" i="6"/>
  <c r="L452" i="6"/>
  <c r="F452" i="6"/>
  <c r="Y447" i="6"/>
  <c r="S447" i="6"/>
  <c r="M447" i="6"/>
  <c r="G447" i="6"/>
  <c r="Z442" i="6"/>
  <c r="T442" i="6"/>
  <c r="N442" i="6"/>
  <c r="H442" i="6"/>
  <c r="AA437" i="6"/>
  <c r="U437" i="6"/>
  <c r="O437" i="6"/>
  <c r="I437" i="6"/>
  <c r="V432" i="6"/>
  <c r="P432" i="6"/>
  <c r="J432" i="6"/>
  <c r="D432" i="6"/>
  <c r="W427" i="6"/>
  <c r="Q427" i="6"/>
  <c r="K427" i="6"/>
  <c r="E427" i="6"/>
  <c r="X422" i="6"/>
  <c r="R422" i="6"/>
  <c r="L422" i="6"/>
  <c r="F422" i="6"/>
  <c r="Y417" i="6"/>
  <c r="S417" i="6"/>
  <c r="M417" i="6"/>
  <c r="G417" i="6"/>
  <c r="Z412" i="6"/>
  <c r="T412" i="6"/>
  <c r="N412" i="6"/>
  <c r="H412" i="6"/>
  <c r="AA407" i="6"/>
  <c r="U407" i="6"/>
  <c r="O407" i="6"/>
  <c r="I407" i="6"/>
  <c r="V402" i="6"/>
  <c r="P402" i="6"/>
  <c r="J402" i="6"/>
  <c r="D402" i="6"/>
  <c r="W397" i="6"/>
  <c r="Q397" i="6"/>
  <c r="K397" i="6"/>
  <c r="E397" i="6"/>
  <c r="X392" i="6"/>
  <c r="R392" i="6"/>
  <c r="L392" i="6"/>
  <c r="F392" i="6"/>
  <c r="Y387" i="6"/>
  <c r="S387" i="6"/>
  <c r="M387" i="6"/>
  <c r="G387" i="6"/>
  <c r="Z382" i="6"/>
  <c r="T382" i="6"/>
  <c r="N382" i="6"/>
  <c r="H382" i="6"/>
  <c r="AA377" i="6"/>
  <c r="U377" i="6"/>
  <c r="O377" i="6"/>
  <c r="I377" i="6"/>
  <c r="V372" i="6"/>
  <c r="P372" i="6"/>
  <c r="J372" i="6"/>
  <c r="D372" i="6"/>
  <c r="W367" i="6"/>
  <c r="Q367" i="6"/>
  <c r="K367" i="6"/>
  <c r="E367" i="6"/>
  <c r="X362" i="6"/>
  <c r="R362" i="6"/>
  <c r="L362" i="6"/>
  <c r="F362" i="6"/>
  <c r="Y357" i="6"/>
  <c r="S357" i="6"/>
  <c r="M357" i="6"/>
  <c r="G357" i="6"/>
  <c r="Z352" i="6"/>
  <c r="T352" i="6"/>
  <c r="N352" i="6"/>
  <c r="H352" i="6"/>
  <c r="AA347" i="6"/>
  <c r="U347" i="6"/>
  <c r="O347" i="6"/>
  <c r="I347" i="6"/>
  <c r="V342" i="6"/>
  <c r="P342" i="6"/>
  <c r="J342" i="6"/>
  <c r="D342" i="6"/>
  <c r="W337" i="6"/>
  <c r="Q337" i="6"/>
  <c r="K337" i="6"/>
  <c r="E337" i="6"/>
  <c r="X332" i="6"/>
  <c r="R332" i="6"/>
  <c r="L332" i="6"/>
  <c r="F332" i="6"/>
  <c r="Y327" i="6"/>
  <c r="S327" i="6"/>
  <c r="M327" i="6"/>
  <c r="G327" i="6"/>
  <c r="Z322" i="6"/>
  <c r="Z318" i="6" s="1"/>
  <c r="T322" i="6"/>
  <c r="T318" i="6" s="1"/>
  <c r="N322" i="6"/>
  <c r="N318" i="6" s="1"/>
  <c r="H322" i="6"/>
  <c r="H318" i="6" s="1"/>
  <c r="AA317" i="6"/>
  <c r="U317" i="6"/>
  <c r="U313" i="6" s="1"/>
  <c r="O317" i="6"/>
  <c r="O313" i="6" s="1"/>
  <c r="I317" i="6"/>
  <c r="I313" i="6" s="1"/>
  <c r="V309" i="6"/>
  <c r="P309" i="6"/>
  <c r="J309" i="6"/>
  <c r="D309" i="6"/>
  <c r="W304" i="6"/>
  <c r="Q304" i="6"/>
  <c r="K304" i="6"/>
  <c r="E304" i="6"/>
  <c r="X299" i="6"/>
  <c r="R299" i="6"/>
  <c r="L299" i="6"/>
  <c r="F299" i="6"/>
  <c r="Y294" i="6"/>
  <c r="S294" i="6"/>
  <c r="M294" i="6"/>
  <c r="G294" i="6"/>
  <c r="Z289" i="6"/>
  <c r="T289" i="6"/>
  <c r="N289" i="6"/>
  <c r="H289" i="6"/>
  <c r="AA284" i="6"/>
  <c r="U284" i="6"/>
  <c r="O284" i="6"/>
  <c r="I284" i="6"/>
  <c r="V279" i="6"/>
  <c r="P279" i="6"/>
  <c r="J279" i="6"/>
  <c r="D279" i="6"/>
  <c r="W274" i="6"/>
  <c r="Q274" i="6"/>
  <c r="K274" i="6"/>
  <c r="E274" i="6"/>
  <c r="X269" i="6"/>
  <c r="R269" i="6"/>
  <c r="L269" i="6"/>
  <c r="F269" i="6"/>
  <c r="Y264" i="6"/>
  <c r="S264" i="6"/>
  <c r="M264" i="6"/>
  <c r="G264" i="6"/>
  <c r="Z259" i="6"/>
  <c r="T259" i="6"/>
  <c r="N259" i="6"/>
  <c r="H259" i="6"/>
  <c r="AA254" i="6"/>
  <c r="U254" i="6"/>
  <c r="O254" i="6"/>
  <c r="I254" i="6"/>
  <c r="V249" i="6"/>
  <c r="P249" i="6"/>
  <c r="J249" i="6"/>
  <c r="D249" i="6"/>
  <c r="W244" i="6"/>
  <c r="Q244" i="6"/>
  <c r="K244" i="6"/>
  <c r="E244" i="6"/>
  <c r="X239" i="6"/>
  <c r="R239" i="6"/>
  <c r="L239" i="6"/>
  <c r="F239" i="6"/>
  <c r="Y234" i="6"/>
  <c r="S234" i="6"/>
  <c r="M234" i="6"/>
  <c r="G234" i="6"/>
  <c r="Z229" i="6"/>
  <c r="T229" i="6"/>
  <c r="N229" i="6"/>
  <c r="H229" i="6"/>
  <c r="AA224" i="6"/>
  <c r="U224" i="6"/>
  <c r="O224" i="6"/>
  <c r="I224" i="6"/>
  <c r="V219" i="6"/>
  <c r="P219" i="6"/>
  <c r="J219" i="6"/>
  <c r="D219" i="6"/>
  <c r="W214" i="6"/>
  <c r="Q214" i="6"/>
  <c r="K214" i="6"/>
  <c r="E214" i="6"/>
  <c r="X209" i="6"/>
  <c r="R209" i="6"/>
  <c r="L209" i="6"/>
  <c r="F209" i="6"/>
  <c r="Y204" i="6"/>
  <c r="S204" i="6"/>
  <c r="M204" i="6"/>
  <c r="G204" i="6"/>
  <c r="Z199" i="6"/>
  <c r="T199" i="6"/>
  <c r="N199" i="6"/>
  <c r="H199" i="6"/>
  <c r="AA194" i="6"/>
  <c r="U194" i="6"/>
  <c r="O194" i="6"/>
  <c r="I194" i="6"/>
  <c r="V189" i="6"/>
  <c r="P189" i="6"/>
  <c r="J189" i="6"/>
  <c r="D189" i="6"/>
  <c r="W184" i="6"/>
  <c r="Q184" i="6"/>
  <c r="K184" i="6"/>
  <c r="E184" i="6"/>
  <c r="X179" i="6"/>
  <c r="R179" i="6"/>
  <c r="L179" i="6"/>
  <c r="F179" i="6"/>
  <c r="Y174" i="6"/>
  <c r="S174" i="6"/>
  <c r="M174" i="6"/>
  <c r="G174" i="6"/>
  <c r="Z169" i="6"/>
  <c r="T169" i="6"/>
  <c r="N169" i="6"/>
  <c r="H169" i="6"/>
  <c r="AA164" i="6"/>
  <c r="U164" i="6"/>
  <c r="O164" i="6"/>
  <c r="I164" i="6"/>
  <c r="V156" i="6"/>
  <c r="P156" i="6"/>
  <c r="J156" i="6"/>
  <c r="D156" i="6"/>
  <c r="W151" i="6"/>
  <c r="Q151" i="6"/>
  <c r="K151" i="6"/>
  <c r="E151" i="6"/>
  <c r="X146" i="6"/>
  <c r="R146" i="6"/>
  <c r="L146" i="6"/>
  <c r="F146" i="6"/>
  <c r="Y141" i="6"/>
  <c r="S141" i="6"/>
  <c r="M141" i="6"/>
  <c r="G141" i="6"/>
  <c r="Z136" i="6"/>
  <c r="T136" i="6"/>
  <c r="N136" i="6"/>
  <c r="H136" i="6"/>
  <c r="AA131" i="6"/>
  <c r="U131" i="6"/>
  <c r="O131" i="6"/>
  <c r="I131" i="6"/>
  <c r="V126" i="6"/>
  <c r="P126" i="6"/>
  <c r="J126" i="6"/>
  <c r="D126" i="6"/>
  <c r="AA615" i="6"/>
  <c r="U615" i="6"/>
  <c r="O615" i="6"/>
  <c r="I615" i="6"/>
  <c r="V610" i="6"/>
  <c r="P610" i="6"/>
  <c r="J610" i="6"/>
  <c r="D610" i="6"/>
  <c r="W605" i="6"/>
  <c r="Q605" i="6"/>
  <c r="K605" i="6"/>
  <c r="E605" i="6"/>
  <c r="X600" i="6"/>
  <c r="R600" i="6"/>
  <c r="L600" i="6"/>
  <c r="F600" i="6"/>
  <c r="Y595" i="6"/>
  <c r="S595" i="6"/>
  <c r="M595" i="6"/>
  <c r="G595" i="6"/>
  <c r="Z590" i="6"/>
  <c r="T590" i="6"/>
  <c r="N590" i="6"/>
  <c r="H590" i="6"/>
  <c r="AA585" i="6"/>
  <c r="U585" i="6"/>
  <c r="O585" i="6"/>
  <c r="I585" i="6"/>
  <c r="V580" i="6"/>
  <c r="P580" i="6"/>
  <c r="J580" i="6"/>
  <c r="D580" i="6"/>
  <c r="W575" i="6"/>
  <c r="Q575" i="6"/>
  <c r="K575" i="6"/>
  <c r="E575" i="6"/>
  <c r="X570" i="6"/>
  <c r="R570" i="6"/>
  <c r="L570" i="6"/>
  <c r="F570" i="6"/>
  <c r="Y565" i="6"/>
  <c r="S565" i="6"/>
  <c r="M565" i="6"/>
  <c r="G565" i="6"/>
  <c r="Z560" i="6"/>
  <c r="T560" i="6"/>
  <c r="N560" i="6"/>
  <c r="H560" i="6"/>
  <c r="AA555" i="6"/>
  <c r="U555" i="6"/>
  <c r="O555" i="6"/>
  <c r="I555" i="6"/>
  <c r="V550" i="6"/>
  <c r="P550" i="6"/>
  <c r="J550" i="6"/>
  <c r="D550" i="6"/>
  <c r="W545" i="6"/>
  <c r="Q545" i="6"/>
  <c r="K545" i="6"/>
  <c r="E545" i="6"/>
  <c r="X540" i="6"/>
  <c r="R540" i="6"/>
  <c r="L540" i="6"/>
  <c r="F540" i="6"/>
  <c r="Y535" i="6"/>
  <c r="S535" i="6"/>
  <c r="M535" i="6"/>
  <c r="G535" i="6"/>
  <c r="Z530" i="6"/>
  <c r="T530" i="6"/>
  <c r="N530" i="6"/>
  <c r="H530" i="6"/>
  <c r="AA525" i="6"/>
  <c r="U525" i="6"/>
  <c r="O525" i="6"/>
  <c r="I525" i="6"/>
  <c r="V520" i="6"/>
  <c r="V516" i="6" s="1"/>
  <c r="P520" i="6"/>
  <c r="P516" i="6" s="1"/>
  <c r="J520" i="6"/>
  <c r="J516" i="6" s="1"/>
  <c r="D520" i="6"/>
  <c r="D516" i="6" s="1"/>
  <c r="W515" i="6"/>
  <c r="W511" i="6" s="1"/>
  <c r="Q515" i="6"/>
  <c r="Q511" i="6" s="1"/>
  <c r="K515" i="6"/>
  <c r="K511" i="6" s="1"/>
  <c r="E515" i="6"/>
  <c r="E511" i="6" s="1"/>
  <c r="X510" i="6"/>
  <c r="X506" i="6" s="1"/>
  <c r="R510" i="6"/>
  <c r="R506" i="6" s="1"/>
  <c r="L510" i="6"/>
  <c r="L506" i="6" s="1"/>
  <c r="F510" i="6"/>
  <c r="F506" i="6" s="1"/>
  <c r="Y505" i="6"/>
  <c r="Y501" i="6" s="1"/>
  <c r="S505" i="6"/>
  <c r="S501" i="6" s="1"/>
  <c r="M505" i="6"/>
  <c r="M501" i="6" s="1"/>
  <c r="G505" i="6"/>
  <c r="G501" i="6" s="1"/>
  <c r="Z500" i="6"/>
  <c r="Z496" i="6" s="1"/>
  <c r="T500" i="6"/>
  <c r="N500" i="6"/>
  <c r="N496" i="6" s="1"/>
  <c r="H500" i="6"/>
  <c r="H496" i="6" s="1"/>
  <c r="AA495" i="6"/>
  <c r="AA491" i="6" s="1"/>
  <c r="U495" i="6"/>
  <c r="U491" i="6" s="1"/>
  <c r="O495" i="6"/>
  <c r="O491" i="6" s="1"/>
  <c r="I495" i="6"/>
  <c r="I491" i="6" s="1"/>
  <c r="V490" i="6"/>
  <c r="V486" i="6" s="1"/>
  <c r="P490" i="6"/>
  <c r="P486" i="6" s="1"/>
  <c r="J490" i="6"/>
  <c r="J486" i="6" s="1"/>
  <c r="D490" i="6"/>
  <c r="D486" i="6" s="1"/>
  <c r="W485" i="6"/>
  <c r="W481" i="6" s="1"/>
  <c r="Q485" i="6"/>
  <c r="K485" i="6"/>
  <c r="E485" i="6"/>
  <c r="E481" i="6" s="1"/>
  <c r="X480" i="6"/>
  <c r="X476" i="6" s="1"/>
  <c r="R480" i="6"/>
  <c r="R476" i="6" s="1"/>
  <c r="L480" i="6"/>
  <c r="L476" i="6" s="1"/>
  <c r="F480" i="6"/>
  <c r="F476" i="6" s="1"/>
  <c r="Y475" i="6"/>
  <c r="S475" i="6"/>
  <c r="M475" i="6"/>
  <c r="M471" i="6" s="1"/>
  <c r="G475" i="6"/>
  <c r="G471" i="6" s="1"/>
  <c r="Z470" i="6"/>
  <c r="Z466" i="6" s="1"/>
  <c r="T470" i="6"/>
  <c r="T466" i="6" s="1"/>
  <c r="N470" i="6"/>
  <c r="N466" i="6" s="1"/>
  <c r="H470" i="6"/>
  <c r="AA462" i="6"/>
  <c r="U462" i="6"/>
  <c r="O462" i="6"/>
  <c r="I462" i="6"/>
  <c r="V457" i="6"/>
  <c r="P457" i="6"/>
  <c r="J457" i="6"/>
  <c r="D457" i="6"/>
  <c r="W452" i="6"/>
  <c r="Q452" i="6"/>
  <c r="K452" i="6"/>
  <c r="E452" i="6"/>
  <c r="X447" i="6"/>
  <c r="R447" i="6"/>
  <c r="L447" i="6"/>
  <c r="F447" i="6"/>
  <c r="Y442" i="6"/>
  <c r="S442" i="6"/>
  <c r="M442" i="6"/>
  <c r="G442" i="6"/>
  <c r="Z437" i="6"/>
  <c r="T437" i="6"/>
  <c r="N437" i="6"/>
  <c r="H437" i="6"/>
  <c r="AA432" i="6"/>
  <c r="U432" i="6"/>
  <c r="O432" i="6"/>
  <c r="I432" i="6"/>
  <c r="V427" i="6"/>
  <c r="P427" i="6"/>
  <c r="J427" i="6"/>
  <c r="D427" i="6"/>
  <c r="W422" i="6"/>
  <c r="Q422" i="6"/>
  <c r="K422" i="6"/>
  <c r="E422" i="6"/>
  <c r="X417" i="6"/>
  <c r="R417" i="6"/>
  <c r="L417" i="6"/>
  <c r="F417" i="6"/>
  <c r="Y412" i="6"/>
  <c r="S412" i="6"/>
  <c r="M412" i="6"/>
  <c r="G412" i="6"/>
  <c r="Z407" i="6"/>
  <c r="T407" i="6"/>
  <c r="N407" i="6"/>
  <c r="H407" i="6"/>
  <c r="AA402" i="6"/>
  <c r="U402" i="6"/>
  <c r="O402" i="6"/>
  <c r="I402" i="6"/>
  <c r="V397" i="6"/>
  <c r="P397" i="6"/>
  <c r="J397" i="6"/>
  <c r="D397" i="6"/>
  <c r="W392" i="6"/>
  <c r="Q392" i="6"/>
  <c r="K392" i="6"/>
  <c r="E392" i="6"/>
  <c r="X387" i="6"/>
  <c r="R387" i="6"/>
  <c r="L387" i="6"/>
  <c r="F387" i="6"/>
  <c r="Y382" i="6"/>
  <c r="S382" i="6"/>
  <c r="M382" i="6"/>
  <c r="G382" i="6"/>
  <c r="Z377" i="6"/>
  <c r="Z373" i="6" s="1"/>
  <c r="T377" i="6"/>
  <c r="T373" i="6" s="1"/>
  <c r="N377" i="6"/>
  <c r="H377" i="6"/>
  <c r="H373" i="6" s="1"/>
  <c r="AA372" i="6"/>
  <c r="AA368" i="6" s="1"/>
  <c r="U372" i="6"/>
  <c r="U368" i="6" s="1"/>
  <c r="O372" i="6"/>
  <c r="O368" i="6" s="1"/>
  <c r="I372" i="6"/>
  <c r="I368" i="6" s="1"/>
  <c r="V367" i="6"/>
  <c r="V363" i="6" s="1"/>
  <c r="P367" i="6"/>
  <c r="P363" i="6" s="1"/>
  <c r="J367" i="6"/>
  <c r="D367" i="6"/>
  <c r="D363" i="6" s="1"/>
  <c r="W362" i="6"/>
  <c r="W358" i="6" s="1"/>
  <c r="Q362" i="6"/>
  <c r="Q358" i="6" s="1"/>
  <c r="K362" i="6"/>
  <c r="K358" i="6" s="1"/>
  <c r="E362" i="6"/>
  <c r="E358" i="6" s="1"/>
  <c r="X357" i="6"/>
  <c r="X353" i="6" s="1"/>
  <c r="R357" i="6"/>
  <c r="R353" i="6" s="1"/>
  <c r="L357" i="6"/>
  <c r="F357" i="6"/>
  <c r="F353" i="6" s="1"/>
  <c r="Y352" i="6"/>
  <c r="Y348" i="6" s="1"/>
  <c r="S352" i="6"/>
  <c r="S348" i="6" s="1"/>
  <c r="M352" i="6"/>
  <c r="M348" i="6" s="1"/>
  <c r="G352" i="6"/>
  <c r="G348" i="6" s="1"/>
  <c r="Z347" i="6"/>
  <c r="Z343" i="6" s="1"/>
  <c r="T347" i="6"/>
  <c r="T343" i="6" s="1"/>
  <c r="N347" i="6"/>
  <c r="N343" i="6" s="1"/>
  <c r="H347" i="6"/>
  <c r="AA342" i="6"/>
  <c r="AA338" i="6" s="1"/>
  <c r="U342" i="6"/>
  <c r="U338" i="6" s="1"/>
  <c r="O342" i="6"/>
  <c r="O338" i="6" s="1"/>
  <c r="I342" i="6"/>
  <c r="I338" i="6" s="1"/>
  <c r="V337" i="6"/>
  <c r="V333" i="6" s="1"/>
  <c r="P337" i="6"/>
  <c r="J337" i="6"/>
  <c r="D337" i="6"/>
  <c r="D333" i="6" s="1"/>
  <c r="W332" i="6"/>
  <c r="W328" i="6" s="1"/>
  <c r="Q332" i="6"/>
  <c r="Q328" i="6" s="1"/>
  <c r="K332" i="6"/>
  <c r="K328" i="6" s="1"/>
  <c r="E332" i="6"/>
  <c r="E328" i="6" s="1"/>
  <c r="X327" i="6"/>
  <c r="X323" i="6" s="1"/>
  <c r="R327" i="6"/>
  <c r="R323" i="6" s="1"/>
  <c r="L327" i="6"/>
  <c r="L323" i="6" s="1"/>
  <c r="F327" i="6"/>
  <c r="Y322" i="6"/>
  <c r="Y318" i="6" s="1"/>
  <c r="S322" i="6"/>
  <c r="S318" i="6" s="1"/>
  <c r="M322" i="6"/>
  <c r="M318" i="6" s="1"/>
  <c r="G322" i="6"/>
  <c r="G318" i="6" s="1"/>
  <c r="Z317" i="6"/>
  <c r="Z313" i="6" s="1"/>
  <c r="T317" i="6"/>
  <c r="T313" i="6" s="1"/>
  <c r="N317" i="6"/>
  <c r="H317" i="6"/>
  <c r="H313" i="6" s="1"/>
  <c r="AA309" i="6"/>
  <c r="U309" i="6"/>
  <c r="O309" i="6"/>
  <c r="I309" i="6"/>
  <c r="V304" i="6"/>
  <c r="P304" i="6"/>
  <c r="J304" i="6"/>
  <c r="D304" i="6"/>
  <c r="W299" i="6"/>
  <c r="Q299" i="6"/>
  <c r="K299" i="6"/>
  <c r="E299" i="6"/>
  <c r="X294" i="6"/>
  <c r="R294" i="6"/>
  <c r="L294" i="6"/>
  <c r="F294" i="6"/>
  <c r="Y289" i="6"/>
  <c r="S289" i="6"/>
  <c r="M289" i="6"/>
  <c r="G289" i="6"/>
  <c r="Z284" i="6"/>
  <c r="T284" i="6"/>
  <c r="N284" i="6"/>
  <c r="H284" i="6"/>
  <c r="AA279" i="6"/>
  <c r="U279" i="6"/>
  <c r="O279" i="6"/>
  <c r="I279" i="6"/>
  <c r="V274" i="6"/>
  <c r="P274" i="6"/>
  <c r="J274" i="6"/>
  <c r="D274" i="6"/>
  <c r="W269" i="6"/>
  <c r="Q269" i="6"/>
  <c r="K269" i="6"/>
  <c r="E269" i="6"/>
  <c r="X264" i="6"/>
  <c r="R264" i="6"/>
  <c r="L264" i="6"/>
  <c r="F264" i="6"/>
  <c r="Y259" i="6"/>
  <c r="S259" i="6"/>
  <c r="M259" i="6"/>
  <c r="G259" i="6"/>
  <c r="Z254" i="6"/>
  <c r="T254" i="6"/>
  <c r="N254" i="6"/>
  <c r="H254" i="6"/>
  <c r="AA249" i="6"/>
  <c r="U249" i="6"/>
  <c r="O249" i="6"/>
  <c r="I249" i="6"/>
  <c r="V244" i="6"/>
  <c r="P244" i="6"/>
  <c r="J244" i="6"/>
  <c r="D244" i="6"/>
  <c r="W239" i="6"/>
  <c r="Q239" i="6"/>
  <c r="K239" i="6"/>
  <c r="E239" i="6"/>
  <c r="X234" i="6"/>
  <c r="R234" i="6"/>
  <c r="L234" i="6"/>
  <c r="F234" i="6"/>
  <c r="Y229" i="6"/>
  <c r="S229" i="6"/>
  <c r="M229" i="6"/>
  <c r="G229" i="6"/>
  <c r="Z224" i="6"/>
  <c r="T224" i="6"/>
  <c r="N224" i="6"/>
  <c r="H224" i="6"/>
  <c r="AA219" i="6"/>
  <c r="U219" i="6"/>
  <c r="O219" i="6"/>
  <c r="I219" i="6"/>
  <c r="V214" i="6"/>
  <c r="V210" i="6" s="1"/>
  <c r="P214" i="6"/>
  <c r="P210" i="6" s="1"/>
  <c r="J214" i="6"/>
  <c r="J210" i="6" s="1"/>
  <c r="D214" i="6"/>
  <c r="D210" i="6" s="1"/>
  <c r="W209" i="6"/>
  <c r="W205" i="6" s="1"/>
  <c r="Q209" i="6"/>
  <c r="Q205" i="6" s="1"/>
  <c r="K209" i="6"/>
  <c r="K205" i="6" s="1"/>
  <c r="E209" i="6"/>
  <c r="E205" i="6" s="1"/>
  <c r="X204" i="6"/>
  <c r="X200" i="6" s="1"/>
  <c r="R204" i="6"/>
  <c r="R200" i="6" s="1"/>
  <c r="L204" i="6"/>
  <c r="L200" i="6" s="1"/>
  <c r="F204" i="6"/>
  <c r="F200" i="6" s="1"/>
  <c r="Y199" i="6"/>
  <c r="S199" i="6"/>
  <c r="S195" i="6" s="1"/>
  <c r="M199" i="6"/>
  <c r="M195" i="6" s="1"/>
  <c r="G199" i="6"/>
  <c r="G195" i="6" s="1"/>
  <c r="Z194" i="6"/>
  <c r="Z190" i="6" s="1"/>
  <c r="T194" i="6"/>
  <c r="T190" i="6" s="1"/>
  <c r="N194" i="6"/>
  <c r="N190" i="6" s="1"/>
  <c r="H194" i="6"/>
  <c r="AA189" i="6"/>
  <c r="AA185" i="6" s="1"/>
  <c r="U189" i="6"/>
  <c r="U185" i="6" s="1"/>
  <c r="O189" i="6"/>
  <c r="O185" i="6" s="1"/>
  <c r="I189" i="6"/>
  <c r="I185" i="6" s="1"/>
  <c r="J11" i="6"/>
  <c r="P11" i="6"/>
  <c r="V11" i="6"/>
  <c r="I14" i="6"/>
  <c r="O14" i="6"/>
  <c r="U14" i="6"/>
  <c r="AA14" i="6"/>
  <c r="I16" i="6"/>
  <c r="O16" i="6"/>
  <c r="U16" i="6"/>
  <c r="AA16" i="6"/>
  <c r="H19" i="6"/>
  <c r="N19" i="6"/>
  <c r="T19" i="6"/>
  <c r="Z19" i="6"/>
  <c r="H21" i="6"/>
  <c r="N21" i="6"/>
  <c r="T21" i="6"/>
  <c r="Z21" i="6"/>
  <c r="G24" i="6"/>
  <c r="M24" i="6"/>
  <c r="S24" i="6"/>
  <c r="Y24" i="6"/>
  <c r="G26" i="6"/>
  <c r="M26" i="6"/>
  <c r="S26" i="6"/>
  <c r="Y26" i="6"/>
  <c r="F29" i="6"/>
  <c r="L29" i="6"/>
  <c r="R29" i="6"/>
  <c r="X29" i="6"/>
  <c r="F31" i="6"/>
  <c r="L31" i="6"/>
  <c r="R31" i="6"/>
  <c r="X31" i="6"/>
  <c r="E34" i="6"/>
  <c r="K34" i="6"/>
  <c r="Q34" i="6"/>
  <c r="W34" i="6"/>
  <c r="E36" i="6"/>
  <c r="K36" i="6"/>
  <c r="Q36" i="6"/>
  <c r="W36" i="6"/>
  <c r="D39" i="6"/>
  <c r="J39" i="6"/>
  <c r="P39" i="6"/>
  <c r="V39" i="6"/>
  <c r="D41" i="6"/>
  <c r="J41" i="6"/>
  <c r="P41" i="6"/>
  <c r="V41" i="6"/>
  <c r="I44" i="6"/>
  <c r="O44" i="6"/>
  <c r="U44" i="6"/>
  <c r="AA44" i="6"/>
  <c r="I46" i="6"/>
  <c r="O46" i="6"/>
  <c r="U46" i="6"/>
  <c r="AA46" i="6"/>
  <c r="H49" i="6"/>
  <c r="N49" i="6"/>
  <c r="T49" i="6"/>
  <c r="Z49" i="6"/>
  <c r="H51" i="6"/>
  <c r="N51" i="6"/>
  <c r="T51" i="6"/>
  <c r="Z51" i="6"/>
  <c r="G54" i="6"/>
  <c r="M54" i="6"/>
  <c r="S54" i="6"/>
  <c r="Y54" i="6"/>
  <c r="G56" i="6"/>
  <c r="M56" i="6"/>
  <c r="S56" i="6"/>
  <c r="Y56" i="6"/>
  <c r="F59" i="6"/>
  <c r="L59" i="6"/>
  <c r="R59" i="6"/>
  <c r="X59" i="6"/>
  <c r="F61" i="6"/>
  <c r="L61" i="6"/>
  <c r="R61" i="6"/>
  <c r="X61" i="6"/>
  <c r="E64" i="6"/>
  <c r="K64" i="6"/>
  <c r="Q64" i="6"/>
  <c r="W64" i="6"/>
  <c r="E66" i="6"/>
  <c r="K66" i="6"/>
  <c r="Q66" i="6"/>
  <c r="W66" i="6"/>
  <c r="D69" i="6"/>
  <c r="J69" i="6"/>
  <c r="P69" i="6"/>
  <c r="V69" i="6"/>
  <c r="D71" i="6"/>
  <c r="J71" i="6"/>
  <c r="P71" i="6"/>
  <c r="V71" i="6"/>
  <c r="I74" i="6"/>
  <c r="O74" i="6"/>
  <c r="U74" i="6"/>
  <c r="AA74" i="6"/>
  <c r="I76" i="6"/>
  <c r="O76" i="6"/>
  <c r="U76" i="6"/>
  <c r="AA76" i="6"/>
  <c r="H79" i="6"/>
  <c r="N79" i="6"/>
  <c r="T79" i="6"/>
  <c r="Z79" i="6"/>
  <c r="H81" i="6"/>
  <c r="N81" i="6"/>
  <c r="T81" i="6"/>
  <c r="Z81" i="6"/>
  <c r="G84" i="6"/>
  <c r="M84" i="6"/>
  <c r="S84" i="6"/>
  <c r="Y84" i="6"/>
  <c r="G86" i="6"/>
  <c r="M86" i="6"/>
  <c r="S86" i="6"/>
  <c r="Y86" i="6"/>
  <c r="F89" i="6"/>
  <c r="L89" i="6"/>
  <c r="R89" i="6"/>
  <c r="X89" i="6"/>
  <c r="F91" i="6"/>
  <c r="L91" i="6"/>
  <c r="R91" i="6"/>
  <c r="X91" i="6"/>
  <c r="E94" i="6"/>
  <c r="K94" i="6"/>
  <c r="Q94" i="6"/>
  <c r="W94" i="6"/>
  <c r="E96" i="6"/>
  <c r="K96" i="6"/>
  <c r="Q96" i="6"/>
  <c r="W96" i="6"/>
  <c r="D99" i="6"/>
  <c r="J99" i="6"/>
  <c r="P99" i="6"/>
  <c r="V99" i="6"/>
  <c r="D101" i="6"/>
  <c r="J101" i="6"/>
  <c r="P101" i="6"/>
  <c r="V101" i="6"/>
  <c r="I104" i="6"/>
  <c r="O104" i="6"/>
  <c r="U104" i="6"/>
  <c r="AA104" i="6"/>
  <c r="I106" i="6"/>
  <c r="O106" i="6"/>
  <c r="U106" i="6"/>
  <c r="AA106" i="6"/>
  <c r="H109" i="6"/>
  <c r="N109" i="6"/>
  <c r="T109" i="6"/>
  <c r="Z109" i="6"/>
  <c r="H111" i="6"/>
  <c r="N111" i="6"/>
  <c r="T111" i="6"/>
  <c r="Z111" i="6"/>
  <c r="G114" i="6"/>
  <c r="M114" i="6"/>
  <c r="S114" i="6"/>
  <c r="Y114" i="6"/>
  <c r="G116" i="6"/>
  <c r="M116" i="6"/>
  <c r="S116" i="6"/>
  <c r="Y116" i="6"/>
  <c r="F119" i="6"/>
  <c r="L119" i="6"/>
  <c r="R119" i="6"/>
  <c r="X119" i="6"/>
  <c r="F121" i="6"/>
  <c r="L121" i="6"/>
  <c r="R121" i="6"/>
  <c r="X121" i="6"/>
  <c r="N124" i="6"/>
  <c r="Z124" i="6"/>
  <c r="N126" i="6"/>
  <c r="Z126" i="6"/>
  <c r="S129" i="6"/>
  <c r="M131" i="6"/>
  <c r="M134" i="6"/>
  <c r="G136" i="6"/>
  <c r="Y136" i="6"/>
  <c r="K139" i="6"/>
  <c r="E141" i="6"/>
  <c r="W141" i="6"/>
  <c r="E144" i="6"/>
  <c r="W144" i="6"/>
  <c r="Q146" i="6"/>
  <c r="D149" i="6"/>
  <c r="V149" i="6"/>
  <c r="P151" i="6"/>
  <c r="U154" i="6"/>
  <c r="O156" i="6"/>
  <c r="H164" i="6"/>
  <c r="H160" i="6" s="1"/>
  <c r="Z164" i="6"/>
  <c r="Z160" i="6" s="1"/>
  <c r="F169" i="6"/>
  <c r="F165" i="6" s="1"/>
  <c r="X169" i="6"/>
  <c r="X165" i="6" s="1"/>
  <c r="R174" i="6"/>
  <c r="P179" i="6"/>
  <c r="P175" i="6" s="1"/>
  <c r="O184" i="6"/>
  <c r="O180" i="6" s="1"/>
  <c r="H189" i="6"/>
  <c r="H185" i="6" s="1"/>
  <c r="M194" i="6"/>
  <c r="M190" i="6" s="1"/>
  <c r="R199" i="6"/>
  <c r="R195" i="6" s="1"/>
  <c r="W204" i="6"/>
  <c r="W200" i="6" s="1"/>
  <c r="G81" i="4"/>
  <c r="D49" i="4"/>
  <c r="F25" i="3"/>
  <c r="F35" i="4"/>
  <c r="D37" i="4"/>
  <c r="F38" i="4"/>
  <c r="D48" i="4"/>
  <c r="D46" i="4" s="1"/>
  <c r="D54" i="4"/>
  <c r="F55" i="4"/>
  <c r="F59" i="4"/>
  <c r="D64" i="4"/>
  <c r="F70" i="4"/>
  <c r="D72" i="4"/>
  <c r="F73" i="4"/>
  <c r="D75" i="4"/>
  <c r="F76" i="4"/>
  <c r="D81" i="4"/>
  <c r="F86" i="4"/>
  <c r="D88" i="4"/>
  <c r="F89" i="4"/>
  <c r="D91" i="4"/>
  <c r="D90" i="4" s="1"/>
  <c r="F92" i="4"/>
  <c r="J9" i="5"/>
  <c r="P9" i="5"/>
  <c r="P7" i="5" s="1"/>
  <c r="V9" i="5"/>
  <c r="J11" i="5"/>
  <c r="P11" i="5"/>
  <c r="V11" i="5"/>
  <c r="I14" i="5"/>
  <c r="O14" i="5"/>
  <c r="U14" i="5"/>
  <c r="AA14" i="5"/>
  <c r="I16" i="5"/>
  <c r="O16" i="5"/>
  <c r="U16" i="5"/>
  <c r="AA16" i="5"/>
  <c r="H19" i="5"/>
  <c r="N19" i="5"/>
  <c r="T19" i="5"/>
  <c r="Z19" i="5"/>
  <c r="H21" i="5"/>
  <c r="N21" i="5"/>
  <c r="T21" i="5"/>
  <c r="Z21" i="5"/>
  <c r="G24" i="5"/>
  <c r="M24" i="5"/>
  <c r="S24" i="5"/>
  <c r="Y24" i="5"/>
  <c r="G26" i="5"/>
  <c r="M26" i="5"/>
  <c r="S26" i="5"/>
  <c r="Y26" i="5"/>
  <c r="F29" i="5"/>
  <c r="L29" i="5"/>
  <c r="R29" i="5"/>
  <c r="X29" i="5"/>
  <c r="F31" i="5"/>
  <c r="L31" i="5"/>
  <c r="R31" i="5"/>
  <c r="X31" i="5"/>
  <c r="E34" i="5"/>
  <c r="K34" i="5"/>
  <c r="Q34" i="5"/>
  <c r="W34" i="5"/>
  <c r="E36" i="5"/>
  <c r="K36" i="5"/>
  <c r="Q36" i="5"/>
  <c r="W36" i="5"/>
  <c r="D39" i="5"/>
  <c r="J39" i="5"/>
  <c r="P39" i="5"/>
  <c r="V39" i="5"/>
  <c r="D41" i="5"/>
  <c r="J41" i="5"/>
  <c r="P41" i="5"/>
  <c r="V41" i="5"/>
  <c r="I44" i="5"/>
  <c r="O44" i="5"/>
  <c r="U44" i="5"/>
  <c r="AA44" i="5"/>
  <c r="I46" i="5"/>
  <c r="O46" i="5"/>
  <c r="U46" i="5"/>
  <c r="AA46" i="5"/>
  <c r="H49" i="5"/>
  <c r="N49" i="5"/>
  <c r="T49" i="5"/>
  <c r="Z49" i="5"/>
  <c r="H51" i="5"/>
  <c r="N51" i="5"/>
  <c r="T51" i="5"/>
  <c r="Z51" i="5"/>
  <c r="G54" i="5"/>
  <c r="M54" i="5"/>
  <c r="S54" i="5"/>
  <c r="Y54" i="5"/>
  <c r="G56" i="5"/>
  <c r="M56" i="5"/>
  <c r="S56" i="5"/>
  <c r="Y56" i="5"/>
  <c r="F59" i="5"/>
  <c r="L59" i="5"/>
  <c r="R59" i="5"/>
  <c r="X59" i="5"/>
  <c r="F61" i="5"/>
  <c r="L61" i="5"/>
  <c r="R61" i="5"/>
  <c r="X61" i="5"/>
  <c r="E64" i="5"/>
  <c r="K64" i="5"/>
  <c r="Q64" i="5"/>
  <c r="W64" i="5"/>
  <c r="E66" i="5"/>
  <c r="K66" i="5"/>
  <c r="Q66" i="5"/>
  <c r="W66" i="5"/>
  <c r="D69" i="5"/>
  <c r="J69" i="5"/>
  <c r="P69" i="5"/>
  <c r="V69" i="5"/>
  <c r="D71" i="5"/>
  <c r="J71" i="5"/>
  <c r="P71" i="5"/>
  <c r="V71" i="5"/>
  <c r="I74" i="5"/>
  <c r="O74" i="5"/>
  <c r="U74" i="5"/>
  <c r="AA74" i="5"/>
  <c r="I76" i="5"/>
  <c r="O76" i="5"/>
  <c r="U76" i="5"/>
  <c r="AA76" i="5"/>
  <c r="H79" i="5"/>
  <c r="N79" i="5"/>
  <c r="T79" i="5"/>
  <c r="Z79" i="5"/>
  <c r="H81" i="5"/>
  <c r="N81" i="5"/>
  <c r="T81" i="5"/>
  <c r="Z81" i="5"/>
  <c r="G84" i="5"/>
  <c r="M84" i="5"/>
  <c r="S84" i="5"/>
  <c r="Y84" i="5"/>
  <c r="G86" i="5"/>
  <c r="M86" i="5"/>
  <c r="S86" i="5"/>
  <c r="Y86" i="5"/>
  <c r="F89" i="5"/>
  <c r="L89" i="5"/>
  <c r="R89" i="5"/>
  <c r="X89" i="5"/>
  <c r="F91" i="5"/>
  <c r="L91" i="5"/>
  <c r="R91" i="5"/>
  <c r="X91" i="5"/>
  <c r="E94" i="5"/>
  <c r="K94" i="5"/>
  <c r="Q94" i="5"/>
  <c r="W94" i="5"/>
  <c r="E96" i="5"/>
  <c r="K96" i="5"/>
  <c r="Q96" i="5"/>
  <c r="W96" i="5"/>
  <c r="D99" i="5"/>
  <c r="J99" i="5"/>
  <c r="P99" i="5"/>
  <c r="V99" i="5"/>
  <c r="D101" i="5"/>
  <c r="J101" i="5"/>
  <c r="P101" i="5"/>
  <c r="V101" i="5"/>
  <c r="I104" i="5"/>
  <c r="O104" i="5"/>
  <c r="U104" i="5"/>
  <c r="AA104" i="5"/>
  <c r="I106" i="5"/>
  <c r="O106" i="5"/>
  <c r="U106" i="5"/>
  <c r="AA106" i="5"/>
  <c r="H109" i="5"/>
  <c r="N109" i="5"/>
  <c r="T109" i="5"/>
  <c r="Z109" i="5"/>
  <c r="H111" i="5"/>
  <c r="N111" i="5"/>
  <c r="T111" i="5"/>
  <c r="Z111" i="5"/>
  <c r="G114" i="5"/>
  <c r="M114" i="5"/>
  <c r="S114" i="5"/>
  <c r="Y114" i="5"/>
  <c r="G116" i="5"/>
  <c r="M116" i="5"/>
  <c r="S116" i="5"/>
  <c r="Y116" i="5"/>
  <c r="F119" i="5"/>
  <c r="L119" i="5"/>
  <c r="R119" i="5"/>
  <c r="X119" i="5"/>
  <c r="F121" i="5"/>
  <c r="L121" i="5"/>
  <c r="R121" i="5"/>
  <c r="X121" i="5"/>
  <c r="E124" i="5"/>
  <c r="K124" i="5"/>
  <c r="Q124" i="5"/>
  <c r="W124" i="5"/>
  <c r="E126" i="5"/>
  <c r="K126" i="5"/>
  <c r="Q126" i="5"/>
  <c r="W126" i="5"/>
  <c r="D129" i="5"/>
  <c r="J129" i="5"/>
  <c r="P129" i="5"/>
  <c r="V129" i="5"/>
  <c r="D131" i="5"/>
  <c r="J131" i="5"/>
  <c r="P131" i="5"/>
  <c r="V131" i="5"/>
  <c r="I134" i="5"/>
  <c r="O134" i="5"/>
  <c r="U134" i="5"/>
  <c r="AA134" i="5"/>
  <c r="I136" i="5"/>
  <c r="O136" i="5"/>
  <c r="U136" i="5"/>
  <c r="AA136" i="5"/>
  <c r="H139" i="5"/>
  <c r="N139" i="5"/>
  <c r="T139" i="5"/>
  <c r="Z139" i="5"/>
  <c r="H141" i="5"/>
  <c r="N141" i="5"/>
  <c r="T141" i="5"/>
  <c r="Z141" i="5"/>
  <c r="G144" i="5"/>
  <c r="M144" i="5"/>
  <c r="S144" i="5"/>
  <c r="Y144" i="5"/>
  <c r="G146" i="5"/>
  <c r="M146" i="5"/>
  <c r="S146" i="5"/>
  <c r="Y146" i="5"/>
  <c r="F149" i="5"/>
  <c r="L149" i="5"/>
  <c r="R149" i="5"/>
  <c r="X149" i="5"/>
  <c r="F151" i="5"/>
  <c r="L151" i="5"/>
  <c r="R151" i="5"/>
  <c r="X151" i="5"/>
  <c r="E154" i="5"/>
  <c r="K154" i="5"/>
  <c r="Q154" i="5"/>
  <c r="W154" i="5"/>
  <c r="E156" i="5"/>
  <c r="K156" i="5"/>
  <c r="Q156" i="5"/>
  <c r="W156" i="5"/>
  <c r="J162" i="5"/>
  <c r="P162" i="5"/>
  <c r="V162" i="5"/>
  <c r="D164" i="5"/>
  <c r="D160" i="5" s="1"/>
  <c r="J164" i="5"/>
  <c r="P164" i="5"/>
  <c r="V164" i="5"/>
  <c r="I167" i="5"/>
  <c r="O167" i="5"/>
  <c r="U167" i="5"/>
  <c r="AA167" i="5"/>
  <c r="I169" i="5"/>
  <c r="O169" i="5"/>
  <c r="U169" i="5"/>
  <c r="AA169" i="5"/>
  <c r="H172" i="5"/>
  <c r="N172" i="5"/>
  <c r="T172" i="5"/>
  <c r="Z172" i="5"/>
  <c r="H174" i="5"/>
  <c r="N174" i="5"/>
  <c r="T174" i="5"/>
  <c r="Z174" i="5"/>
  <c r="G177" i="5"/>
  <c r="M177" i="5"/>
  <c r="S177" i="5"/>
  <c r="Y177" i="5"/>
  <c r="G179" i="5"/>
  <c r="M179" i="5"/>
  <c r="S179" i="5"/>
  <c r="Y179" i="5"/>
  <c r="F182" i="5"/>
  <c r="L182" i="5"/>
  <c r="R182" i="5"/>
  <c r="X182" i="5"/>
  <c r="F184" i="5"/>
  <c r="L184" i="5"/>
  <c r="R184" i="5"/>
  <c r="X184" i="5"/>
  <c r="E187" i="5"/>
  <c r="K187" i="5"/>
  <c r="Q187" i="5"/>
  <c r="W187" i="5"/>
  <c r="E189" i="5"/>
  <c r="K189" i="5"/>
  <c r="Q189" i="5"/>
  <c r="W189" i="5"/>
  <c r="D192" i="5"/>
  <c r="J192" i="5"/>
  <c r="P192" i="5"/>
  <c r="V192" i="5"/>
  <c r="D194" i="5"/>
  <c r="J194" i="5"/>
  <c r="P194" i="5"/>
  <c r="V194" i="5"/>
  <c r="I197" i="5"/>
  <c r="O197" i="5"/>
  <c r="U197" i="5"/>
  <c r="AA197" i="5"/>
  <c r="I199" i="5"/>
  <c r="O199" i="5"/>
  <c r="U199" i="5"/>
  <c r="AA199" i="5"/>
  <c r="H202" i="5"/>
  <c r="N202" i="5"/>
  <c r="T202" i="5"/>
  <c r="Z202" i="5"/>
  <c r="H204" i="5"/>
  <c r="N204" i="5"/>
  <c r="T204" i="5"/>
  <c r="Z204" i="5"/>
  <c r="G207" i="5"/>
  <c r="M207" i="5"/>
  <c r="S207" i="5"/>
  <c r="Y207" i="5"/>
  <c r="G209" i="5"/>
  <c r="M209" i="5"/>
  <c r="S209" i="5"/>
  <c r="Y209" i="5"/>
  <c r="F212" i="5"/>
  <c r="L212" i="5"/>
  <c r="R212" i="5"/>
  <c r="X212" i="5"/>
  <c r="F214" i="5"/>
  <c r="L214" i="5"/>
  <c r="R214" i="5"/>
  <c r="X214" i="5"/>
  <c r="E217" i="5"/>
  <c r="K217" i="5"/>
  <c r="Q217" i="5"/>
  <c r="W217" i="5"/>
  <c r="E219" i="5"/>
  <c r="K219" i="5"/>
  <c r="Q219" i="5"/>
  <c r="W219" i="5"/>
  <c r="D222" i="5"/>
  <c r="J222" i="5"/>
  <c r="P222" i="5"/>
  <c r="V222" i="5"/>
  <c r="D224" i="5"/>
  <c r="J224" i="5"/>
  <c r="P224" i="5"/>
  <c r="V224" i="5"/>
  <c r="I227" i="5"/>
  <c r="O227" i="5"/>
  <c r="U227" i="5"/>
  <c r="AA227" i="5"/>
  <c r="I229" i="5"/>
  <c r="O229" i="5"/>
  <c r="U229" i="5"/>
  <c r="AA229" i="5"/>
  <c r="H232" i="5"/>
  <c r="N232" i="5"/>
  <c r="T232" i="5"/>
  <c r="Z232" i="5"/>
  <c r="H234" i="5"/>
  <c r="N234" i="5"/>
  <c r="T234" i="5"/>
  <c r="Z234" i="5"/>
  <c r="G237" i="5"/>
  <c r="M237" i="5"/>
  <c r="S237" i="5"/>
  <c r="Y237" i="5"/>
  <c r="G239" i="5"/>
  <c r="M239" i="5"/>
  <c r="S239" i="5"/>
  <c r="Y239" i="5"/>
  <c r="F242" i="5"/>
  <c r="L242" i="5"/>
  <c r="R242" i="5"/>
  <c r="X242" i="5"/>
  <c r="F244" i="5"/>
  <c r="L244" i="5"/>
  <c r="R244" i="5"/>
  <c r="X244" i="5"/>
  <c r="E247" i="5"/>
  <c r="K247" i="5"/>
  <c r="Q247" i="5"/>
  <c r="W247" i="5"/>
  <c r="E249" i="5"/>
  <c r="K249" i="5"/>
  <c r="Q249" i="5"/>
  <c r="W249" i="5"/>
  <c r="D252" i="5"/>
  <c r="J252" i="5"/>
  <c r="P252" i="5"/>
  <c r="V252" i="5"/>
  <c r="D254" i="5"/>
  <c r="J254" i="5"/>
  <c r="P254" i="5"/>
  <c r="V254" i="5"/>
  <c r="I257" i="5"/>
  <c r="O257" i="5"/>
  <c r="U257" i="5"/>
  <c r="AA257" i="5"/>
  <c r="I259" i="5"/>
  <c r="O259" i="5"/>
  <c r="U259" i="5"/>
  <c r="AA259" i="5"/>
  <c r="H262" i="5"/>
  <c r="N262" i="5"/>
  <c r="T262" i="5"/>
  <c r="Z262" i="5"/>
  <c r="H264" i="5"/>
  <c r="N264" i="5"/>
  <c r="T264" i="5"/>
  <c r="Z264" i="5"/>
  <c r="G267" i="5"/>
  <c r="M267" i="5"/>
  <c r="S267" i="5"/>
  <c r="Y267" i="5"/>
  <c r="G269" i="5"/>
  <c r="M269" i="5"/>
  <c r="S269" i="5"/>
  <c r="Y269" i="5"/>
  <c r="F272" i="5"/>
  <c r="L272" i="5"/>
  <c r="R272" i="5"/>
  <c r="X272" i="5"/>
  <c r="F274" i="5"/>
  <c r="L274" i="5"/>
  <c r="R274" i="5"/>
  <c r="X274" i="5"/>
  <c r="E277" i="5"/>
  <c r="K277" i="5"/>
  <c r="Q277" i="5"/>
  <c r="W277" i="5"/>
  <c r="E279" i="5"/>
  <c r="K279" i="5"/>
  <c r="Q279" i="5"/>
  <c r="W279" i="5"/>
  <c r="D282" i="5"/>
  <c r="J282" i="5"/>
  <c r="P282" i="5"/>
  <c r="V282" i="5"/>
  <c r="D284" i="5"/>
  <c r="J284" i="5"/>
  <c r="P284" i="5"/>
  <c r="V284" i="5"/>
  <c r="I287" i="5"/>
  <c r="O287" i="5"/>
  <c r="U287" i="5"/>
  <c r="AA287" i="5"/>
  <c r="I289" i="5"/>
  <c r="O289" i="5"/>
  <c r="U289" i="5"/>
  <c r="AA289" i="5"/>
  <c r="H292" i="5"/>
  <c r="N292" i="5"/>
  <c r="T292" i="5"/>
  <c r="Z292" i="5"/>
  <c r="H294" i="5"/>
  <c r="N294" i="5"/>
  <c r="T294" i="5"/>
  <c r="Z294" i="5"/>
  <c r="G297" i="5"/>
  <c r="M297" i="5"/>
  <c r="S297" i="5"/>
  <c r="Y297" i="5"/>
  <c r="G299" i="5"/>
  <c r="M299" i="5"/>
  <c r="S299" i="5"/>
  <c r="Y299" i="5"/>
  <c r="F302" i="5"/>
  <c r="L302" i="5"/>
  <c r="R302" i="5"/>
  <c r="X302" i="5"/>
  <c r="F304" i="5"/>
  <c r="L304" i="5"/>
  <c r="R304" i="5"/>
  <c r="X304" i="5"/>
  <c r="E307" i="5"/>
  <c r="K307" i="5"/>
  <c r="Q307" i="5"/>
  <c r="W307" i="5"/>
  <c r="E309" i="5"/>
  <c r="K309" i="5"/>
  <c r="Q309" i="5"/>
  <c r="W309" i="5"/>
  <c r="J315" i="5"/>
  <c r="P315" i="5"/>
  <c r="V315" i="5"/>
  <c r="D317" i="5"/>
  <c r="D313" i="5" s="1"/>
  <c r="J317" i="5"/>
  <c r="P317" i="5"/>
  <c r="V317" i="5"/>
  <c r="I320" i="5"/>
  <c r="O320" i="5"/>
  <c r="U320" i="5"/>
  <c r="AA320" i="5"/>
  <c r="I322" i="5"/>
  <c r="O322" i="5"/>
  <c r="U322" i="5"/>
  <c r="AA322" i="5"/>
  <c r="H325" i="5"/>
  <c r="N325" i="5"/>
  <c r="T325" i="5"/>
  <c r="Z325" i="5"/>
  <c r="H327" i="5"/>
  <c r="N327" i="5"/>
  <c r="T327" i="5"/>
  <c r="Z327" i="5"/>
  <c r="G330" i="5"/>
  <c r="M330" i="5"/>
  <c r="S330" i="5"/>
  <c r="Y330" i="5"/>
  <c r="G332" i="5"/>
  <c r="M332" i="5"/>
  <c r="S332" i="5"/>
  <c r="Y332" i="5"/>
  <c r="F335" i="5"/>
  <c r="L335" i="5"/>
  <c r="R335" i="5"/>
  <c r="X335" i="5"/>
  <c r="F337" i="5"/>
  <c r="L337" i="5"/>
  <c r="R337" i="5"/>
  <c r="X337" i="5"/>
  <c r="E340" i="5"/>
  <c r="K340" i="5"/>
  <c r="Q340" i="5"/>
  <c r="W340" i="5"/>
  <c r="E342" i="5"/>
  <c r="K342" i="5"/>
  <c r="Q342" i="5"/>
  <c r="W342" i="5"/>
  <c r="D345" i="5"/>
  <c r="J345" i="5"/>
  <c r="P345" i="5"/>
  <c r="V345" i="5"/>
  <c r="D347" i="5"/>
  <c r="J347" i="5"/>
  <c r="P347" i="5"/>
  <c r="V347" i="5"/>
  <c r="I350" i="5"/>
  <c r="O350" i="5"/>
  <c r="U350" i="5"/>
  <c r="AA350" i="5"/>
  <c r="I352" i="5"/>
  <c r="O352" i="5"/>
  <c r="U352" i="5"/>
  <c r="AA352" i="5"/>
  <c r="H355" i="5"/>
  <c r="N355" i="5"/>
  <c r="T355" i="5"/>
  <c r="Z355" i="5"/>
  <c r="H357" i="5"/>
  <c r="N357" i="5"/>
  <c r="T357" i="5"/>
  <c r="Z357" i="5"/>
  <c r="G360" i="5"/>
  <c r="M360" i="5"/>
  <c r="S360" i="5"/>
  <c r="Y360" i="5"/>
  <c r="G362" i="5"/>
  <c r="M362" i="5"/>
  <c r="S362" i="5"/>
  <c r="Y362" i="5"/>
  <c r="F365" i="5"/>
  <c r="L365" i="5"/>
  <c r="R365" i="5"/>
  <c r="X365" i="5"/>
  <c r="F367" i="5"/>
  <c r="L367" i="5"/>
  <c r="R367" i="5"/>
  <c r="X367" i="5"/>
  <c r="E370" i="5"/>
  <c r="K370" i="5"/>
  <c r="Q370" i="5"/>
  <c r="W370" i="5"/>
  <c r="E372" i="5"/>
  <c r="K372" i="5"/>
  <c r="Q372" i="5"/>
  <c r="W372" i="5"/>
  <c r="D375" i="5"/>
  <c r="J375" i="5"/>
  <c r="P375" i="5"/>
  <c r="V375" i="5"/>
  <c r="D377" i="5"/>
  <c r="J377" i="5"/>
  <c r="P377" i="5"/>
  <c r="V377" i="5"/>
  <c r="I380" i="5"/>
  <c r="O380" i="5"/>
  <c r="U380" i="5"/>
  <c r="AA380" i="5"/>
  <c r="I382" i="5"/>
  <c r="O382" i="5"/>
  <c r="U382" i="5"/>
  <c r="AA382" i="5"/>
  <c r="H385" i="5"/>
  <c r="N385" i="5"/>
  <c r="T385" i="5"/>
  <c r="Z385" i="5"/>
  <c r="H387" i="5"/>
  <c r="N387" i="5"/>
  <c r="T387" i="5"/>
  <c r="Z387" i="5"/>
  <c r="G390" i="5"/>
  <c r="M390" i="5"/>
  <c r="S390" i="5"/>
  <c r="Y390" i="5"/>
  <c r="G392" i="5"/>
  <c r="M392" i="5"/>
  <c r="S392" i="5"/>
  <c r="Y392" i="5"/>
  <c r="F395" i="5"/>
  <c r="L395" i="5"/>
  <c r="R395" i="5"/>
  <c r="X395" i="5"/>
  <c r="F397" i="5"/>
  <c r="L397" i="5"/>
  <c r="R397" i="5"/>
  <c r="X397" i="5"/>
  <c r="E400" i="5"/>
  <c r="K400" i="5"/>
  <c r="Q400" i="5"/>
  <c r="W400" i="5"/>
  <c r="E402" i="5"/>
  <c r="K402" i="5"/>
  <c r="Q402" i="5"/>
  <c r="W402" i="5"/>
  <c r="D405" i="5"/>
  <c r="J405" i="5"/>
  <c r="P405" i="5"/>
  <c r="V405" i="5"/>
  <c r="D407" i="5"/>
  <c r="J407" i="5"/>
  <c r="P407" i="5"/>
  <c r="V407" i="5"/>
  <c r="I410" i="5"/>
  <c r="O410" i="5"/>
  <c r="U410" i="5"/>
  <c r="AA410" i="5"/>
  <c r="I412" i="5"/>
  <c r="O412" i="5"/>
  <c r="U412" i="5"/>
  <c r="AA412" i="5"/>
  <c r="H415" i="5"/>
  <c r="N415" i="5"/>
  <c r="T415" i="5"/>
  <c r="Z415" i="5"/>
  <c r="H417" i="5"/>
  <c r="N417" i="5"/>
  <c r="T417" i="5"/>
  <c r="Z417" i="5"/>
  <c r="G420" i="5"/>
  <c r="M420" i="5"/>
  <c r="S420" i="5"/>
  <c r="Y420" i="5"/>
  <c r="G422" i="5"/>
  <c r="M422" i="5"/>
  <c r="S422" i="5"/>
  <c r="Y422" i="5"/>
  <c r="F425" i="5"/>
  <c r="L425" i="5"/>
  <c r="R425" i="5"/>
  <c r="X425" i="5"/>
  <c r="F427" i="5"/>
  <c r="L427" i="5"/>
  <c r="R427" i="5"/>
  <c r="X427" i="5"/>
  <c r="E430" i="5"/>
  <c r="K430" i="5"/>
  <c r="Q430" i="5"/>
  <c r="W430" i="5"/>
  <c r="E432" i="5"/>
  <c r="K432" i="5"/>
  <c r="Q432" i="5"/>
  <c r="W432" i="5"/>
  <c r="D435" i="5"/>
  <c r="J435" i="5"/>
  <c r="P435" i="5"/>
  <c r="V435" i="5"/>
  <c r="D437" i="5"/>
  <c r="J437" i="5"/>
  <c r="P437" i="5"/>
  <c r="V437" i="5"/>
  <c r="I440" i="5"/>
  <c r="O440" i="5"/>
  <c r="U440" i="5"/>
  <c r="AA440" i="5"/>
  <c r="I442" i="5"/>
  <c r="O442" i="5"/>
  <c r="U442" i="5"/>
  <c r="AA442" i="5"/>
  <c r="H445" i="5"/>
  <c r="N445" i="5"/>
  <c r="T445" i="5"/>
  <c r="Z445" i="5"/>
  <c r="H447" i="5"/>
  <c r="N447" i="5"/>
  <c r="T447" i="5"/>
  <c r="Z447" i="5"/>
  <c r="G450" i="5"/>
  <c r="M450" i="5"/>
  <c r="S450" i="5"/>
  <c r="Y450" i="5"/>
  <c r="G452" i="5"/>
  <c r="M452" i="5"/>
  <c r="S452" i="5"/>
  <c r="Y452" i="5"/>
  <c r="F455" i="5"/>
  <c r="L455" i="5"/>
  <c r="R455" i="5"/>
  <c r="X455" i="5"/>
  <c r="F457" i="5"/>
  <c r="L457" i="5"/>
  <c r="R457" i="5"/>
  <c r="X457" i="5"/>
  <c r="E460" i="5"/>
  <c r="K460" i="5"/>
  <c r="Q460" i="5"/>
  <c r="W460" i="5"/>
  <c r="E462" i="5"/>
  <c r="K462" i="5"/>
  <c r="Q462" i="5"/>
  <c r="W462" i="5"/>
  <c r="J468" i="5"/>
  <c r="P468" i="5"/>
  <c r="V468" i="5"/>
  <c r="D470" i="5"/>
  <c r="D466" i="5" s="1"/>
  <c r="J470" i="5"/>
  <c r="P470" i="5"/>
  <c r="V470" i="5"/>
  <c r="I473" i="5"/>
  <c r="O473" i="5"/>
  <c r="U473" i="5"/>
  <c r="AA473" i="5"/>
  <c r="I475" i="5"/>
  <c r="O475" i="5"/>
  <c r="U475" i="5"/>
  <c r="AA475" i="5"/>
  <c r="H478" i="5"/>
  <c r="N478" i="5"/>
  <c r="T478" i="5"/>
  <c r="Z478" i="5"/>
  <c r="H480" i="5"/>
  <c r="N480" i="5"/>
  <c r="T480" i="5"/>
  <c r="Z480" i="5"/>
  <c r="G483" i="5"/>
  <c r="M483" i="5"/>
  <c r="S483" i="5"/>
  <c r="Y483" i="5"/>
  <c r="G485" i="5"/>
  <c r="M485" i="5"/>
  <c r="S485" i="5"/>
  <c r="Y485" i="5"/>
  <c r="F488" i="5"/>
  <c r="L488" i="5"/>
  <c r="R488" i="5"/>
  <c r="X488" i="5"/>
  <c r="F490" i="5"/>
  <c r="L490" i="5"/>
  <c r="R490" i="5"/>
  <c r="X490" i="5"/>
  <c r="E493" i="5"/>
  <c r="K493" i="5"/>
  <c r="Q493" i="5"/>
  <c r="W493" i="5"/>
  <c r="E495" i="5"/>
  <c r="K495" i="5"/>
  <c r="Q495" i="5"/>
  <c r="W495" i="5"/>
  <c r="D498" i="5"/>
  <c r="J498" i="5"/>
  <c r="P498" i="5"/>
  <c r="V498" i="5"/>
  <c r="D500" i="5"/>
  <c r="J500" i="5"/>
  <c r="P500" i="5"/>
  <c r="V500" i="5"/>
  <c r="I503" i="5"/>
  <c r="O503" i="5"/>
  <c r="U503" i="5"/>
  <c r="AA503" i="5"/>
  <c r="I505" i="5"/>
  <c r="O505" i="5"/>
  <c r="U505" i="5"/>
  <c r="AA505" i="5"/>
  <c r="H508" i="5"/>
  <c r="N508" i="5"/>
  <c r="T508" i="5"/>
  <c r="Z508" i="5"/>
  <c r="H510" i="5"/>
  <c r="N510" i="5"/>
  <c r="T510" i="5"/>
  <c r="Z510" i="5"/>
  <c r="G513" i="5"/>
  <c r="M513" i="5"/>
  <c r="S513" i="5"/>
  <c r="Y513" i="5"/>
  <c r="G515" i="5"/>
  <c r="M515" i="5"/>
  <c r="S515" i="5"/>
  <c r="Y515" i="5"/>
  <c r="F518" i="5"/>
  <c r="L518" i="5"/>
  <c r="R518" i="5"/>
  <c r="X518" i="5"/>
  <c r="F520" i="5"/>
  <c r="L520" i="5"/>
  <c r="R520" i="5"/>
  <c r="X520" i="5"/>
  <c r="E523" i="5"/>
  <c r="K523" i="5"/>
  <c r="Q523" i="5"/>
  <c r="W523" i="5"/>
  <c r="E525" i="5"/>
  <c r="K525" i="5"/>
  <c r="Q525" i="5"/>
  <c r="W525" i="5"/>
  <c r="D528" i="5"/>
  <c r="J528" i="5"/>
  <c r="P528" i="5"/>
  <c r="V528" i="5"/>
  <c r="D530" i="5"/>
  <c r="J530" i="5"/>
  <c r="P530" i="5"/>
  <c r="V530" i="5"/>
  <c r="I533" i="5"/>
  <c r="O533" i="5"/>
  <c r="U533" i="5"/>
  <c r="AA533" i="5"/>
  <c r="I535" i="5"/>
  <c r="O535" i="5"/>
  <c r="U535" i="5"/>
  <c r="AA535" i="5"/>
  <c r="H538" i="5"/>
  <c r="N538" i="5"/>
  <c r="T538" i="5"/>
  <c r="Z538" i="5"/>
  <c r="H540" i="5"/>
  <c r="N540" i="5"/>
  <c r="T540" i="5"/>
  <c r="Z540" i="5"/>
  <c r="G543" i="5"/>
  <c r="M543" i="5"/>
  <c r="S543" i="5"/>
  <c r="Y543" i="5"/>
  <c r="G545" i="5"/>
  <c r="M545" i="5"/>
  <c r="S545" i="5"/>
  <c r="Y545" i="5"/>
  <c r="F548" i="5"/>
  <c r="L548" i="5"/>
  <c r="R548" i="5"/>
  <c r="X548" i="5"/>
  <c r="F550" i="5"/>
  <c r="L550" i="5"/>
  <c r="R550" i="5"/>
  <c r="X550" i="5"/>
  <c r="E553" i="5"/>
  <c r="K553" i="5"/>
  <c r="Q553" i="5"/>
  <c r="W553" i="5"/>
  <c r="E555" i="5"/>
  <c r="K555" i="5"/>
  <c r="Q555" i="5"/>
  <c r="W555" i="5"/>
  <c r="D558" i="5"/>
  <c r="J558" i="5"/>
  <c r="P558" i="5"/>
  <c r="V558" i="5"/>
  <c r="D560" i="5"/>
  <c r="J560" i="5"/>
  <c r="P560" i="5"/>
  <c r="V560" i="5"/>
  <c r="I563" i="5"/>
  <c r="O563" i="5"/>
  <c r="U563" i="5"/>
  <c r="AA563" i="5"/>
  <c r="I565" i="5"/>
  <c r="O565" i="5"/>
  <c r="U565" i="5"/>
  <c r="AA565" i="5"/>
  <c r="H568" i="5"/>
  <c r="N568" i="5"/>
  <c r="T568" i="5"/>
  <c r="Z568" i="5"/>
  <c r="H570" i="5"/>
  <c r="N570" i="5"/>
  <c r="T570" i="5"/>
  <c r="Z570" i="5"/>
  <c r="G573" i="5"/>
  <c r="M573" i="5"/>
  <c r="S573" i="5"/>
  <c r="Y573" i="5"/>
  <c r="G575" i="5"/>
  <c r="M575" i="5"/>
  <c r="S575" i="5"/>
  <c r="Y575" i="5"/>
  <c r="F578" i="5"/>
  <c r="L578" i="5"/>
  <c r="R578" i="5"/>
  <c r="X578" i="5"/>
  <c r="F580" i="5"/>
  <c r="L580" i="5"/>
  <c r="R580" i="5"/>
  <c r="X580" i="5"/>
  <c r="E583" i="5"/>
  <c r="K583" i="5"/>
  <c r="Q583" i="5"/>
  <c r="W583" i="5"/>
  <c r="E585" i="5"/>
  <c r="K585" i="5"/>
  <c r="Q585" i="5"/>
  <c r="W585" i="5"/>
  <c r="D588" i="5"/>
  <c r="J588" i="5"/>
  <c r="P588" i="5"/>
  <c r="V588" i="5"/>
  <c r="D590" i="5"/>
  <c r="J590" i="5"/>
  <c r="P590" i="5"/>
  <c r="V590" i="5"/>
  <c r="I593" i="5"/>
  <c r="O593" i="5"/>
  <c r="U593" i="5"/>
  <c r="AA593" i="5"/>
  <c r="I595" i="5"/>
  <c r="O595" i="5"/>
  <c r="U595" i="5"/>
  <c r="AA595" i="5"/>
  <c r="H598" i="5"/>
  <c r="N598" i="5"/>
  <c r="T598" i="5"/>
  <c r="Z598" i="5"/>
  <c r="H600" i="5"/>
  <c r="N600" i="5"/>
  <c r="T600" i="5"/>
  <c r="Z600" i="5"/>
  <c r="G603" i="5"/>
  <c r="M603" i="5"/>
  <c r="S603" i="5"/>
  <c r="Y603" i="5"/>
  <c r="G605" i="5"/>
  <c r="M605" i="5"/>
  <c r="S605" i="5"/>
  <c r="Y605" i="5"/>
  <c r="F608" i="5"/>
  <c r="L608" i="5"/>
  <c r="R608" i="5"/>
  <c r="X608" i="5"/>
  <c r="F610" i="5"/>
  <c r="L610" i="5"/>
  <c r="R610" i="5"/>
  <c r="X610" i="5"/>
  <c r="E613" i="5"/>
  <c r="K613" i="5"/>
  <c r="Q613" i="5"/>
  <c r="W613" i="5"/>
  <c r="E615" i="5"/>
  <c r="K615" i="5"/>
  <c r="Q615" i="5"/>
  <c r="W615" i="5"/>
  <c r="E9" i="6"/>
  <c r="K9" i="6"/>
  <c r="Q9" i="6"/>
  <c r="W9" i="6"/>
  <c r="E11" i="6"/>
  <c r="K11" i="6"/>
  <c r="Q11" i="6"/>
  <c r="W11" i="6"/>
  <c r="D14" i="6"/>
  <c r="J14" i="6"/>
  <c r="P14" i="6"/>
  <c r="V14" i="6"/>
  <c r="D16" i="6"/>
  <c r="J16" i="6"/>
  <c r="P16" i="6"/>
  <c r="V16" i="6"/>
  <c r="I19" i="6"/>
  <c r="O19" i="6"/>
  <c r="U19" i="6"/>
  <c r="AA19" i="6"/>
  <c r="I21" i="6"/>
  <c r="O21" i="6"/>
  <c r="U21" i="6"/>
  <c r="AA21" i="6"/>
  <c r="H24" i="6"/>
  <c r="N24" i="6"/>
  <c r="T24" i="6"/>
  <c r="Z24" i="6"/>
  <c r="H26" i="6"/>
  <c r="N26" i="6"/>
  <c r="T26" i="6"/>
  <c r="Z26" i="6"/>
  <c r="G29" i="6"/>
  <c r="M29" i="6"/>
  <c r="S29" i="6"/>
  <c r="Y29" i="6"/>
  <c r="G31" i="6"/>
  <c r="M31" i="6"/>
  <c r="S31" i="6"/>
  <c r="Y31" i="6"/>
  <c r="F34" i="6"/>
  <c r="L34" i="6"/>
  <c r="R34" i="6"/>
  <c r="X34" i="6"/>
  <c r="F36" i="6"/>
  <c r="L36" i="6"/>
  <c r="R36" i="6"/>
  <c r="X36" i="6"/>
  <c r="E39" i="6"/>
  <c r="K39" i="6"/>
  <c r="Q39" i="6"/>
  <c r="W39" i="6"/>
  <c r="E41" i="6"/>
  <c r="K41" i="6"/>
  <c r="Q41" i="6"/>
  <c r="W41" i="6"/>
  <c r="D44" i="6"/>
  <c r="J44" i="6"/>
  <c r="P44" i="6"/>
  <c r="V44" i="6"/>
  <c r="D46" i="6"/>
  <c r="J46" i="6"/>
  <c r="P46" i="6"/>
  <c r="V46" i="6"/>
  <c r="I49" i="6"/>
  <c r="O49" i="6"/>
  <c r="U49" i="6"/>
  <c r="AA49" i="6"/>
  <c r="I51" i="6"/>
  <c r="O51" i="6"/>
  <c r="U51" i="6"/>
  <c r="AA51" i="6"/>
  <c r="H54" i="6"/>
  <c r="N54" i="6"/>
  <c r="T54" i="6"/>
  <c r="Z54" i="6"/>
  <c r="H56" i="6"/>
  <c r="N56" i="6"/>
  <c r="T56" i="6"/>
  <c r="Z56" i="6"/>
  <c r="G59" i="6"/>
  <c r="M59" i="6"/>
  <c r="S59" i="6"/>
  <c r="Y59" i="6"/>
  <c r="G61" i="6"/>
  <c r="M61" i="6"/>
  <c r="S61" i="6"/>
  <c r="Y61" i="6"/>
  <c r="F64" i="6"/>
  <c r="L64" i="6"/>
  <c r="R64" i="6"/>
  <c r="X64" i="6"/>
  <c r="F66" i="6"/>
  <c r="L66" i="6"/>
  <c r="R66" i="6"/>
  <c r="X66" i="6"/>
  <c r="E69" i="6"/>
  <c r="K69" i="6"/>
  <c r="Q69" i="6"/>
  <c r="W69" i="6"/>
  <c r="E71" i="6"/>
  <c r="K71" i="6"/>
  <c r="Q71" i="6"/>
  <c r="W71" i="6"/>
  <c r="D74" i="6"/>
  <c r="J74" i="6"/>
  <c r="P74" i="6"/>
  <c r="V74" i="6"/>
  <c r="D76" i="6"/>
  <c r="J76" i="6"/>
  <c r="P76" i="6"/>
  <c r="V76" i="6"/>
  <c r="I79" i="6"/>
  <c r="O79" i="6"/>
  <c r="U79" i="6"/>
  <c r="AA79" i="6"/>
  <c r="I81" i="6"/>
  <c r="O81" i="6"/>
  <c r="U81" i="6"/>
  <c r="AA81" i="6"/>
  <c r="H84" i="6"/>
  <c r="N84" i="6"/>
  <c r="T84" i="6"/>
  <c r="Z84" i="6"/>
  <c r="H86" i="6"/>
  <c r="N86" i="6"/>
  <c r="T86" i="6"/>
  <c r="Z86" i="6"/>
  <c r="G89" i="6"/>
  <c r="M89" i="6"/>
  <c r="S89" i="6"/>
  <c r="Y89" i="6"/>
  <c r="G91" i="6"/>
  <c r="M91" i="6"/>
  <c r="S91" i="6"/>
  <c r="Y91" i="6"/>
  <c r="F94" i="6"/>
  <c r="L94" i="6"/>
  <c r="R94" i="6"/>
  <c r="X94" i="6"/>
  <c r="F96" i="6"/>
  <c r="L96" i="6"/>
  <c r="R96" i="6"/>
  <c r="X96" i="6"/>
  <c r="E99" i="6"/>
  <c r="K99" i="6"/>
  <c r="Q99" i="6"/>
  <c r="W99" i="6"/>
  <c r="E101" i="6"/>
  <c r="K101" i="6"/>
  <c r="Q101" i="6"/>
  <c r="W101" i="6"/>
  <c r="D104" i="6"/>
  <c r="J104" i="6"/>
  <c r="P104" i="6"/>
  <c r="V104" i="6"/>
  <c r="D106" i="6"/>
  <c r="J106" i="6"/>
  <c r="P106" i="6"/>
  <c r="V106" i="6"/>
  <c r="I109" i="6"/>
  <c r="O109" i="6"/>
  <c r="U109" i="6"/>
  <c r="AA109" i="6"/>
  <c r="I111" i="6"/>
  <c r="O111" i="6"/>
  <c r="U111" i="6"/>
  <c r="AA111" i="6"/>
  <c r="H114" i="6"/>
  <c r="N114" i="6"/>
  <c r="T114" i="6"/>
  <c r="Z114" i="6"/>
  <c r="H116" i="6"/>
  <c r="N116" i="6"/>
  <c r="T116" i="6"/>
  <c r="Z116" i="6"/>
  <c r="G119" i="6"/>
  <c r="M119" i="6"/>
  <c r="S119" i="6"/>
  <c r="Y119" i="6"/>
  <c r="G121" i="6"/>
  <c r="M121" i="6"/>
  <c r="S121" i="6"/>
  <c r="Y121" i="6"/>
  <c r="O124" i="6"/>
  <c r="AA124" i="6"/>
  <c r="O126" i="6"/>
  <c r="AA126" i="6"/>
  <c r="T129" i="6"/>
  <c r="N131" i="6"/>
  <c r="R134" i="6"/>
  <c r="L136" i="6"/>
  <c r="L139" i="6"/>
  <c r="F141" i="6"/>
  <c r="X141" i="6"/>
  <c r="J144" i="6"/>
  <c r="D146" i="6"/>
  <c r="V146" i="6"/>
  <c r="I149" i="6"/>
  <c r="AA149" i="6"/>
  <c r="U151" i="6"/>
  <c r="H154" i="6"/>
  <c r="Z154" i="6"/>
  <c r="T156" i="6"/>
  <c r="T152" i="6" s="1"/>
  <c r="M164" i="6"/>
  <c r="M160" i="6" s="1"/>
  <c r="G169" i="6"/>
  <c r="G165" i="6" s="1"/>
  <c r="Y169" i="6"/>
  <c r="Y165" i="6" s="1"/>
  <c r="E174" i="6"/>
  <c r="W174" i="6"/>
  <c r="W170" i="6" s="1"/>
  <c r="Q179" i="6"/>
  <c r="Q175" i="6" s="1"/>
  <c r="P184" i="6"/>
  <c r="P180" i="6" s="1"/>
  <c r="N189" i="6"/>
  <c r="N185" i="6" s="1"/>
  <c r="S194" i="6"/>
  <c r="S190" i="6" s="1"/>
  <c r="X199" i="6"/>
  <c r="X195" i="6" s="1"/>
  <c r="Z611" i="6"/>
  <c r="O1" i="1"/>
  <c r="D32" i="4"/>
  <c r="F9" i="2"/>
  <c r="F16" i="4"/>
  <c r="F13" i="4" s="1"/>
  <c r="F19" i="4"/>
  <c r="D21" i="4"/>
  <c r="F22" i="4"/>
  <c r="F25" i="4"/>
  <c r="D31" i="4"/>
  <c r="F43" i="4"/>
  <c r="A1" i="2"/>
  <c r="G16" i="4"/>
  <c r="G19" i="4"/>
  <c r="E24" i="4"/>
  <c r="G25" i="4"/>
  <c r="E27" i="4"/>
  <c r="E31" i="4"/>
  <c r="G35" i="4"/>
  <c r="G43" i="4"/>
  <c r="E45" i="4"/>
  <c r="E48" i="4"/>
  <c r="G59" i="4"/>
  <c r="E61" i="4"/>
  <c r="E64" i="4"/>
  <c r="G76" i="4"/>
  <c r="E78" i="4"/>
  <c r="G92" i="4"/>
  <c r="E94" i="4"/>
  <c r="E9" i="5"/>
  <c r="K9" i="5"/>
  <c r="Q9" i="5"/>
  <c r="W9" i="5"/>
  <c r="E11" i="5"/>
  <c r="K11" i="5"/>
  <c r="Q11" i="5"/>
  <c r="W11" i="5"/>
  <c r="D14" i="5"/>
  <c r="J14" i="5"/>
  <c r="P14" i="5"/>
  <c r="V14" i="5"/>
  <c r="D16" i="5"/>
  <c r="J16" i="5"/>
  <c r="P16" i="5"/>
  <c r="V16" i="5"/>
  <c r="I19" i="5"/>
  <c r="O19" i="5"/>
  <c r="U19" i="5"/>
  <c r="AA19" i="5"/>
  <c r="I21" i="5"/>
  <c r="O21" i="5"/>
  <c r="U21" i="5"/>
  <c r="AA21" i="5"/>
  <c r="H24" i="5"/>
  <c r="N24" i="5"/>
  <c r="T24" i="5"/>
  <c r="Z24" i="5"/>
  <c r="H26" i="5"/>
  <c r="N26" i="5"/>
  <c r="T26" i="5"/>
  <c r="Z26" i="5"/>
  <c r="G29" i="5"/>
  <c r="M29" i="5"/>
  <c r="S29" i="5"/>
  <c r="Y29" i="5"/>
  <c r="G31" i="5"/>
  <c r="M31" i="5"/>
  <c r="S31" i="5"/>
  <c r="Y31" i="5"/>
  <c r="F34" i="5"/>
  <c r="L34" i="5"/>
  <c r="R34" i="5"/>
  <c r="X34" i="5"/>
  <c r="F36" i="5"/>
  <c r="L36" i="5"/>
  <c r="R36" i="5"/>
  <c r="X36" i="5"/>
  <c r="E39" i="5"/>
  <c r="K39" i="5"/>
  <c r="Q39" i="5"/>
  <c r="W39" i="5"/>
  <c r="E41" i="5"/>
  <c r="K41" i="5"/>
  <c r="Q41" i="5"/>
  <c r="W41" i="5"/>
  <c r="D44" i="5"/>
  <c r="J44" i="5"/>
  <c r="P44" i="5"/>
  <c r="V44" i="5"/>
  <c r="D46" i="5"/>
  <c r="J46" i="5"/>
  <c r="P46" i="5"/>
  <c r="V46" i="5"/>
  <c r="I49" i="5"/>
  <c r="O49" i="5"/>
  <c r="U49" i="5"/>
  <c r="AA49" i="5"/>
  <c r="I51" i="5"/>
  <c r="O51" i="5"/>
  <c r="U51" i="5"/>
  <c r="AA51" i="5"/>
  <c r="H54" i="5"/>
  <c r="N54" i="5"/>
  <c r="T54" i="5"/>
  <c r="Z54" i="5"/>
  <c r="H56" i="5"/>
  <c r="N56" i="5"/>
  <c r="T56" i="5"/>
  <c r="Z56" i="5"/>
  <c r="G59" i="5"/>
  <c r="M59" i="5"/>
  <c r="S59" i="5"/>
  <c r="Y59" i="5"/>
  <c r="G61" i="5"/>
  <c r="M61" i="5"/>
  <c r="S61" i="5"/>
  <c r="Y61" i="5"/>
  <c r="F64" i="5"/>
  <c r="L64" i="5"/>
  <c r="R64" i="5"/>
  <c r="X64" i="5"/>
  <c r="F66" i="5"/>
  <c r="L66" i="5"/>
  <c r="R66" i="5"/>
  <c r="X66" i="5"/>
  <c r="E69" i="5"/>
  <c r="K69" i="5"/>
  <c r="Q69" i="5"/>
  <c r="W69" i="5"/>
  <c r="E71" i="5"/>
  <c r="K71" i="5"/>
  <c r="Q71" i="5"/>
  <c r="W71" i="5"/>
  <c r="D74" i="5"/>
  <c r="J74" i="5"/>
  <c r="P74" i="5"/>
  <c r="V74" i="5"/>
  <c r="D76" i="5"/>
  <c r="J76" i="5"/>
  <c r="P76" i="5"/>
  <c r="V76" i="5"/>
  <c r="I79" i="5"/>
  <c r="O79" i="5"/>
  <c r="U79" i="5"/>
  <c r="AA79" i="5"/>
  <c r="I81" i="5"/>
  <c r="O81" i="5"/>
  <c r="U81" i="5"/>
  <c r="AA81" i="5"/>
  <c r="H84" i="5"/>
  <c r="N84" i="5"/>
  <c r="T84" i="5"/>
  <c r="Z84" i="5"/>
  <c r="H86" i="5"/>
  <c r="N86" i="5"/>
  <c r="T86" i="5"/>
  <c r="Z86" i="5"/>
  <c r="G89" i="5"/>
  <c r="M89" i="5"/>
  <c r="S89" i="5"/>
  <c r="Y89" i="5"/>
  <c r="G91" i="5"/>
  <c r="M91" i="5"/>
  <c r="S91" i="5"/>
  <c r="Y91" i="5"/>
  <c r="F94" i="5"/>
  <c r="L94" i="5"/>
  <c r="R94" i="5"/>
  <c r="X94" i="5"/>
  <c r="F96" i="5"/>
  <c r="L96" i="5"/>
  <c r="R96" i="5"/>
  <c r="X96" i="5"/>
  <c r="E99" i="5"/>
  <c r="K99" i="5"/>
  <c r="Q99" i="5"/>
  <c r="W99" i="5"/>
  <c r="E101" i="5"/>
  <c r="K101" i="5"/>
  <c r="Q101" i="5"/>
  <c r="W101" i="5"/>
  <c r="D104" i="5"/>
  <c r="J104" i="5"/>
  <c r="P104" i="5"/>
  <c r="V104" i="5"/>
  <c r="D106" i="5"/>
  <c r="J106" i="5"/>
  <c r="P106" i="5"/>
  <c r="V106" i="5"/>
  <c r="I109" i="5"/>
  <c r="O109" i="5"/>
  <c r="U109" i="5"/>
  <c r="AA109" i="5"/>
  <c r="I111" i="5"/>
  <c r="O111" i="5"/>
  <c r="U111" i="5"/>
  <c r="AA111" i="5"/>
  <c r="H114" i="5"/>
  <c r="N114" i="5"/>
  <c r="T114" i="5"/>
  <c r="Z114" i="5"/>
  <c r="H116" i="5"/>
  <c r="N116" i="5"/>
  <c r="T116" i="5"/>
  <c r="Z116" i="5"/>
  <c r="G119" i="5"/>
  <c r="M119" i="5"/>
  <c r="S119" i="5"/>
  <c r="Y119" i="5"/>
  <c r="G121" i="5"/>
  <c r="M121" i="5"/>
  <c r="S121" i="5"/>
  <c r="Y121" i="5"/>
  <c r="F124" i="5"/>
  <c r="L124" i="5"/>
  <c r="R124" i="5"/>
  <c r="X124" i="5"/>
  <c r="F126" i="5"/>
  <c r="L126" i="5"/>
  <c r="R126" i="5"/>
  <c r="X126" i="5"/>
  <c r="E129" i="5"/>
  <c r="K129" i="5"/>
  <c r="Q129" i="5"/>
  <c r="W129" i="5"/>
  <c r="E131" i="5"/>
  <c r="K131" i="5"/>
  <c r="Q131" i="5"/>
  <c r="W131" i="5"/>
  <c r="D134" i="5"/>
  <c r="J134" i="5"/>
  <c r="P134" i="5"/>
  <c r="V134" i="5"/>
  <c r="D136" i="5"/>
  <c r="J136" i="5"/>
  <c r="P136" i="5"/>
  <c r="V136" i="5"/>
  <c r="I139" i="5"/>
  <c r="O139" i="5"/>
  <c r="U139" i="5"/>
  <c r="AA139" i="5"/>
  <c r="I141" i="5"/>
  <c r="O141" i="5"/>
  <c r="U141" i="5"/>
  <c r="AA141" i="5"/>
  <c r="H144" i="5"/>
  <c r="N144" i="5"/>
  <c r="T144" i="5"/>
  <c r="Z144" i="5"/>
  <c r="H146" i="5"/>
  <c r="N146" i="5"/>
  <c r="T146" i="5"/>
  <c r="Z146" i="5"/>
  <c r="G149" i="5"/>
  <c r="M149" i="5"/>
  <c r="S149" i="5"/>
  <c r="Y149" i="5"/>
  <c r="G151" i="5"/>
  <c r="M151" i="5"/>
  <c r="S151" i="5"/>
  <c r="Y151" i="5"/>
  <c r="F154" i="5"/>
  <c r="L154" i="5"/>
  <c r="R154" i="5"/>
  <c r="X154" i="5"/>
  <c r="F156" i="5"/>
  <c r="L156" i="5"/>
  <c r="R156" i="5"/>
  <c r="X156" i="5"/>
  <c r="E162" i="5"/>
  <c r="K162" i="5"/>
  <c r="Q162" i="5"/>
  <c r="W162" i="5"/>
  <c r="E164" i="5"/>
  <c r="K164" i="5"/>
  <c r="Q164" i="5"/>
  <c r="W164" i="5"/>
  <c r="D167" i="5"/>
  <c r="J167" i="5"/>
  <c r="P167" i="5"/>
  <c r="V167" i="5"/>
  <c r="D169" i="5"/>
  <c r="J169" i="5"/>
  <c r="P169" i="5"/>
  <c r="V169" i="5"/>
  <c r="I172" i="5"/>
  <c r="O172" i="5"/>
  <c r="U172" i="5"/>
  <c r="AA172" i="5"/>
  <c r="I174" i="5"/>
  <c r="O174" i="5"/>
  <c r="U174" i="5"/>
  <c r="AA174" i="5"/>
  <c r="H177" i="5"/>
  <c r="N177" i="5"/>
  <c r="T177" i="5"/>
  <c r="Z177" i="5"/>
  <c r="H179" i="5"/>
  <c r="N179" i="5"/>
  <c r="T179" i="5"/>
  <c r="Z179" i="5"/>
  <c r="G182" i="5"/>
  <c r="M182" i="5"/>
  <c r="S182" i="5"/>
  <c r="Y182" i="5"/>
  <c r="G184" i="5"/>
  <c r="M184" i="5"/>
  <c r="S184" i="5"/>
  <c r="Y184" i="5"/>
  <c r="F187" i="5"/>
  <c r="L187" i="5"/>
  <c r="R187" i="5"/>
  <c r="X187" i="5"/>
  <c r="F189" i="5"/>
  <c r="L189" i="5"/>
  <c r="R189" i="5"/>
  <c r="X189" i="5"/>
  <c r="E192" i="5"/>
  <c r="K192" i="5"/>
  <c r="Q192" i="5"/>
  <c r="W192" i="5"/>
  <c r="E194" i="5"/>
  <c r="K194" i="5"/>
  <c r="Q194" i="5"/>
  <c r="W194" i="5"/>
  <c r="D197" i="5"/>
  <c r="J197" i="5"/>
  <c r="P197" i="5"/>
  <c r="V197" i="5"/>
  <c r="D199" i="5"/>
  <c r="J199" i="5"/>
  <c r="P199" i="5"/>
  <c r="V199" i="5"/>
  <c r="I202" i="5"/>
  <c r="O202" i="5"/>
  <c r="U202" i="5"/>
  <c r="AA202" i="5"/>
  <c r="I204" i="5"/>
  <c r="O204" i="5"/>
  <c r="U204" i="5"/>
  <c r="AA204" i="5"/>
  <c r="H207" i="5"/>
  <c r="N207" i="5"/>
  <c r="T207" i="5"/>
  <c r="Z207" i="5"/>
  <c r="H209" i="5"/>
  <c r="N209" i="5"/>
  <c r="T209" i="5"/>
  <c r="Z209" i="5"/>
  <c r="G212" i="5"/>
  <c r="M212" i="5"/>
  <c r="S212" i="5"/>
  <c r="Y212" i="5"/>
  <c r="G214" i="5"/>
  <c r="M214" i="5"/>
  <c r="S214" i="5"/>
  <c r="Y214" i="5"/>
  <c r="F217" i="5"/>
  <c r="L217" i="5"/>
  <c r="R217" i="5"/>
  <c r="X217" i="5"/>
  <c r="F219" i="5"/>
  <c r="L219" i="5"/>
  <c r="R219" i="5"/>
  <c r="X219" i="5"/>
  <c r="E222" i="5"/>
  <c r="K222" i="5"/>
  <c r="Q222" i="5"/>
  <c r="W222" i="5"/>
  <c r="E224" i="5"/>
  <c r="K224" i="5"/>
  <c r="Q224" i="5"/>
  <c r="W224" i="5"/>
  <c r="D227" i="5"/>
  <c r="J227" i="5"/>
  <c r="P227" i="5"/>
  <c r="V227" i="5"/>
  <c r="D229" i="5"/>
  <c r="J229" i="5"/>
  <c r="P229" i="5"/>
  <c r="V229" i="5"/>
  <c r="I232" i="5"/>
  <c r="O232" i="5"/>
  <c r="U232" i="5"/>
  <c r="AA232" i="5"/>
  <c r="I234" i="5"/>
  <c r="O234" i="5"/>
  <c r="U234" i="5"/>
  <c r="AA234" i="5"/>
  <c r="H237" i="5"/>
  <c r="N237" i="5"/>
  <c r="T237" i="5"/>
  <c r="Z237" i="5"/>
  <c r="H239" i="5"/>
  <c r="N239" i="5"/>
  <c r="T239" i="5"/>
  <c r="Z239" i="5"/>
  <c r="G242" i="5"/>
  <c r="M242" i="5"/>
  <c r="S242" i="5"/>
  <c r="Y242" i="5"/>
  <c r="G244" i="5"/>
  <c r="M244" i="5"/>
  <c r="S244" i="5"/>
  <c r="Y244" i="5"/>
  <c r="F247" i="5"/>
  <c r="L247" i="5"/>
  <c r="R247" i="5"/>
  <c r="X247" i="5"/>
  <c r="F249" i="5"/>
  <c r="L249" i="5"/>
  <c r="R249" i="5"/>
  <c r="X249" i="5"/>
  <c r="E252" i="5"/>
  <c r="K252" i="5"/>
  <c r="Q252" i="5"/>
  <c r="W252" i="5"/>
  <c r="E254" i="5"/>
  <c r="K254" i="5"/>
  <c r="Q254" i="5"/>
  <c r="W254" i="5"/>
  <c r="D257" i="5"/>
  <c r="J257" i="5"/>
  <c r="P257" i="5"/>
  <c r="V257" i="5"/>
  <c r="D259" i="5"/>
  <c r="J259" i="5"/>
  <c r="P259" i="5"/>
  <c r="V259" i="5"/>
  <c r="I262" i="5"/>
  <c r="O262" i="5"/>
  <c r="U262" i="5"/>
  <c r="AA262" i="5"/>
  <c r="I264" i="5"/>
  <c r="O264" i="5"/>
  <c r="U264" i="5"/>
  <c r="AA264" i="5"/>
  <c r="H267" i="5"/>
  <c r="N267" i="5"/>
  <c r="T267" i="5"/>
  <c r="Z267" i="5"/>
  <c r="H269" i="5"/>
  <c r="N269" i="5"/>
  <c r="T269" i="5"/>
  <c r="Z269" i="5"/>
  <c r="G272" i="5"/>
  <c r="M272" i="5"/>
  <c r="S272" i="5"/>
  <c r="Y272" i="5"/>
  <c r="G274" i="5"/>
  <c r="M274" i="5"/>
  <c r="S274" i="5"/>
  <c r="Y274" i="5"/>
  <c r="F277" i="5"/>
  <c r="L277" i="5"/>
  <c r="R277" i="5"/>
  <c r="X277" i="5"/>
  <c r="F279" i="5"/>
  <c r="L279" i="5"/>
  <c r="R279" i="5"/>
  <c r="X279" i="5"/>
  <c r="E282" i="5"/>
  <c r="K282" i="5"/>
  <c r="Q282" i="5"/>
  <c r="W282" i="5"/>
  <c r="E284" i="5"/>
  <c r="K284" i="5"/>
  <c r="Q284" i="5"/>
  <c r="W284" i="5"/>
  <c r="D287" i="5"/>
  <c r="J287" i="5"/>
  <c r="P287" i="5"/>
  <c r="V287" i="5"/>
  <c r="D289" i="5"/>
  <c r="J289" i="5"/>
  <c r="P289" i="5"/>
  <c r="V289" i="5"/>
  <c r="I292" i="5"/>
  <c r="O292" i="5"/>
  <c r="U292" i="5"/>
  <c r="AA292" i="5"/>
  <c r="I294" i="5"/>
  <c r="O294" i="5"/>
  <c r="U294" i="5"/>
  <c r="AA294" i="5"/>
  <c r="H297" i="5"/>
  <c r="N297" i="5"/>
  <c r="T297" i="5"/>
  <c r="Z297" i="5"/>
  <c r="H299" i="5"/>
  <c r="N299" i="5"/>
  <c r="T299" i="5"/>
  <c r="Z299" i="5"/>
  <c r="G302" i="5"/>
  <c r="M302" i="5"/>
  <c r="S302" i="5"/>
  <c r="Y302" i="5"/>
  <c r="G304" i="5"/>
  <c r="M304" i="5"/>
  <c r="S304" i="5"/>
  <c r="Y304" i="5"/>
  <c r="F307" i="5"/>
  <c r="L307" i="5"/>
  <c r="R307" i="5"/>
  <c r="X307" i="5"/>
  <c r="F309" i="5"/>
  <c r="L309" i="5"/>
  <c r="R309" i="5"/>
  <c r="X309" i="5"/>
  <c r="E315" i="5"/>
  <c r="K315" i="5"/>
  <c r="Q315" i="5"/>
  <c r="W315" i="5"/>
  <c r="E317" i="5"/>
  <c r="K317" i="5"/>
  <c r="Q317" i="5"/>
  <c r="W317" i="5"/>
  <c r="D320" i="5"/>
  <c r="J320" i="5"/>
  <c r="P320" i="5"/>
  <c r="V320" i="5"/>
  <c r="D322" i="5"/>
  <c r="J322" i="5"/>
  <c r="P322" i="5"/>
  <c r="V322" i="5"/>
  <c r="I325" i="5"/>
  <c r="O325" i="5"/>
  <c r="U325" i="5"/>
  <c r="AA325" i="5"/>
  <c r="I327" i="5"/>
  <c r="O327" i="5"/>
  <c r="U327" i="5"/>
  <c r="AA327" i="5"/>
  <c r="H330" i="5"/>
  <c r="N330" i="5"/>
  <c r="T330" i="5"/>
  <c r="Z330" i="5"/>
  <c r="H332" i="5"/>
  <c r="N332" i="5"/>
  <c r="T332" i="5"/>
  <c r="Z332" i="5"/>
  <c r="G335" i="5"/>
  <c r="M335" i="5"/>
  <c r="S335" i="5"/>
  <c r="Y335" i="5"/>
  <c r="G337" i="5"/>
  <c r="M337" i="5"/>
  <c r="S337" i="5"/>
  <c r="Y337" i="5"/>
  <c r="F340" i="5"/>
  <c r="L340" i="5"/>
  <c r="R340" i="5"/>
  <c r="X340" i="5"/>
  <c r="F342" i="5"/>
  <c r="L342" i="5"/>
  <c r="R342" i="5"/>
  <c r="X342" i="5"/>
  <c r="E345" i="5"/>
  <c r="K345" i="5"/>
  <c r="Q345" i="5"/>
  <c r="W345" i="5"/>
  <c r="E347" i="5"/>
  <c r="K347" i="5"/>
  <c r="Q347" i="5"/>
  <c r="W347" i="5"/>
  <c r="D350" i="5"/>
  <c r="J350" i="5"/>
  <c r="P350" i="5"/>
  <c r="V350" i="5"/>
  <c r="D352" i="5"/>
  <c r="J352" i="5"/>
  <c r="P352" i="5"/>
  <c r="V352" i="5"/>
  <c r="I355" i="5"/>
  <c r="O355" i="5"/>
  <c r="U355" i="5"/>
  <c r="AA355" i="5"/>
  <c r="I357" i="5"/>
  <c r="O357" i="5"/>
  <c r="U357" i="5"/>
  <c r="AA357" i="5"/>
  <c r="H360" i="5"/>
  <c r="N360" i="5"/>
  <c r="T360" i="5"/>
  <c r="Z360" i="5"/>
  <c r="H362" i="5"/>
  <c r="N362" i="5"/>
  <c r="T362" i="5"/>
  <c r="Z362" i="5"/>
  <c r="G365" i="5"/>
  <c r="M365" i="5"/>
  <c r="S365" i="5"/>
  <c r="Y365" i="5"/>
  <c r="G367" i="5"/>
  <c r="M367" i="5"/>
  <c r="S367" i="5"/>
  <c r="Y367" i="5"/>
  <c r="F370" i="5"/>
  <c r="L370" i="5"/>
  <c r="R370" i="5"/>
  <c r="X370" i="5"/>
  <c r="F372" i="5"/>
  <c r="L372" i="5"/>
  <c r="R372" i="5"/>
  <c r="X372" i="5"/>
  <c r="E375" i="5"/>
  <c r="K375" i="5"/>
  <c r="Q375" i="5"/>
  <c r="W375" i="5"/>
  <c r="E377" i="5"/>
  <c r="K377" i="5"/>
  <c r="Q377" i="5"/>
  <c r="W377" i="5"/>
  <c r="D380" i="5"/>
  <c r="J380" i="5"/>
  <c r="P380" i="5"/>
  <c r="V380" i="5"/>
  <c r="D382" i="5"/>
  <c r="J382" i="5"/>
  <c r="P382" i="5"/>
  <c r="V382" i="5"/>
  <c r="I385" i="5"/>
  <c r="O385" i="5"/>
  <c r="U385" i="5"/>
  <c r="AA385" i="5"/>
  <c r="I387" i="5"/>
  <c r="O387" i="5"/>
  <c r="U387" i="5"/>
  <c r="AA387" i="5"/>
  <c r="H390" i="5"/>
  <c r="N390" i="5"/>
  <c r="T390" i="5"/>
  <c r="Z390" i="5"/>
  <c r="H392" i="5"/>
  <c r="N392" i="5"/>
  <c r="T392" i="5"/>
  <c r="Z392" i="5"/>
  <c r="G395" i="5"/>
  <c r="M395" i="5"/>
  <c r="S395" i="5"/>
  <c r="Y395" i="5"/>
  <c r="G397" i="5"/>
  <c r="M397" i="5"/>
  <c r="S397" i="5"/>
  <c r="Y397" i="5"/>
  <c r="F400" i="5"/>
  <c r="L400" i="5"/>
  <c r="R400" i="5"/>
  <c r="X400" i="5"/>
  <c r="F402" i="5"/>
  <c r="L402" i="5"/>
  <c r="R402" i="5"/>
  <c r="X402" i="5"/>
  <c r="E405" i="5"/>
  <c r="K405" i="5"/>
  <c r="Q405" i="5"/>
  <c r="W405" i="5"/>
  <c r="E407" i="5"/>
  <c r="K407" i="5"/>
  <c r="Q407" i="5"/>
  <c r="W407" i="5"/>
  <c r="D410" i="5"/>
  <c r="J410" i="5"/>
  <c r="P410" i="5"/>
  <c r="V410" i="5"/>
  <c r="D412" i="5"/>
  <c r="J412" i="5"/>
  <c r="P412" i="5"/>
  <c r="V412" i="5"/>
  <c r="I415" i="5"/>
  <c r="O415" i="5"/>
  <c r="U415" i="5"/>
  <c r="AA415" i="5"/>
  <c r="I417" i="5"/>
  <c r="O417" i="5"/>
  <c r="U417" i="5"/>
  <c r="AA417" i="5"/>
  <c r="H420" i="5"/>
  <c r="N420" i="5"/>
  <c r="T420" i="5"/>
  <c r="Z420" i="5"/>
  <c r="H422" i="5"/>
  <c r="N422" i="5"/>
  <c r="T422" i="5"/>
  <c r="Z422" i="5"/>
  <c r="G425" i="5"/>
  <c r="M425" i="5"/>
  <c r="S425" i="5"/>
  <c r="Y425" i="5"/>
  <c r="G427" i="5"/>
  <c r="M427" i="5"/>
  <c r="S427" i="5"/>
  <c r="Y427" i="5"/>
  <c r="F430" i="5"/>
  <c r="L430" i="5"/>
  <c r="R430" i="5"/>
  <c r="X430" i="5"/>
  <c r="F432" i="5"/>
  <c r="L432" i="5"/>
  <c r="R432" i="5"/>
  <c r="X432" i="5"/>
  <c r="E435" i="5"/>
  <c r="K435" i="5"/>
  <c r="Q435" i="5"/>
  <c r="W435" i="5"/>
  <c r="E437" i="5"/>
  <c r="K437" i="5"/>
  <c r="Q437" i="5"/>
  <c r="W437" i="5"/>
  <c r="D440" i="5"/>
  <c r="J440" i="5"/>
  <c r="P440" i="5"/>
  <c r="V440" i="5"/>
  <c r="D442" i="5"/>
  <c r="J442" i="5"/>
  <c r="P442" i="5"/>
  <c r="V442" i="5"/>
  <c r="I445" i="5"/>
  <c r="O445" i="5"/>
  <c r="U445" i="5"/>
  <c r="AA445" i="5"/>
  <c r="I447" i="5"/>
  <c r="O447" i="5"/>
  <c r="U447" i="5"/>
  <c r="AA447" i="5"/>
  <c r="H450" i="5"/>
  <c r="N450" i="5"/>
  <c r="T450" i="5"/>
  <c r="Z450" i="5"/>
  <c r="H452" i="5"/>
  <c r="N452" i="5"/>
  <c r="T452" i="5"/>
  <c r="Z452" i="5"/>
  <c r="G455" i="5"/>
  <c r="M455" i="5"/>
  <c r="S455" i="5"/>
  <c r="Y455" i="5"/>
  <c r="G457" i="5"/>
  <c r="M457" i="5"/>
  <c r="S457" i="5"/>
  <c r="Y457" i="5"/>
  <c r="F460" i="5"/>
  <c r="L460" i="5"/>
  <c r="R460" i="5"/>
  <c r="X460" i="5"/>
  <c r="F462" i="5"/>
  <c r="L462" i="5"/>
  <c r="R462" i="5"/>
  <c r="X462" i="5"/>
  <c r="E468" i="5"/>
  <c r="K468" i="5"/>
  <c r="Q468" i="5"/>
  <c r="W468" i="5"/>
  <c r="E470" i="5"/>
  <c r="K470" i="5"/>
  <c r="Q470" i="5"/>
  <c r="W470" i="5"/>
  <c r="D473" i="5"/>
  <c r="J473" i="5"/>
  <c r="P473" i="5"/>
  <c r="V473" i="5"/>
  <c r="D475" i="5"/>
  <c r="J475" i="5"/>
  <c r="P475" i="5"/>
  <c r="V475" i="5"/>
  <c r="I478" i="5"/>
  <c r="O478" i="5"/>
  <c r="U478" i="5"/>
  <c r="AA478" i="5"/>
  <c r="I480" i="5"/>
  <c r="O480" i="5"/>
  <c r="U480" i="5"/>
  <c r="AA480" i="5"/>
  <c r="H483" i="5"/>
  <c r="N483" i="5"/>
  <c r="T483" i="5"/>
  <c r="Z483" i="5"/>
  <c r="H485" i="5"/>
  <c r="N485" i="5"/>
  <c r="T485" i="5"/>
  <c r="Z485" i="5"/>
  <c r="G488" i="5"/>
  <c r="M488" i="5"/>
  <c r="S488" i="5"/>
  <c r="Y488" i="5"/>
  <c r="G490" i="5"/>
  <c r="M490" i="5"/>
  <c r="S490" i="5"/>
  <c r="Y490" i="5"/>
  <c r="F493" i="5"/>
  <c r="L493" i="5"/>
  <c r="R493" i="5"/>
  <c r="X493" i="5"/>
  <c r="F495" i="5"/>
  <c r="L495" i="5"/>
  <c r="R495" i="5"/>
  <c r="X495" i="5"/>
  <c r="E498" i="5"/>
  <c r="K498" i="5"/>
  <c r="Q498" i="5"/>
  <c r="W498" i="5"/>
  <c r="E500" i="5"/>
  <c r="K500" i="5"/>
  <c r="Q500" i="5"/>
  <c r="W500" i="5"/>
  <c r="D503" i="5"/>
  <c r="J503" i="5"/>
  <c r="P503" i="5"/>
  <c r="V503" i="5"/>
  <c r="D505" i="5"/>
  <c r="J505" i="5"/>
  <c r="P505" i="5"/>
  <c r="V505" i="5"/>
  <c r="I508" i="5"/>
  <c r="O508" i="5"/>
  <c r="U508" i="5"/>
  <c r="AA508" i="5"/>
  <c r="I510" i="5"/>
  <c r="O510" i="5"/>
  <c r="U510" i="5"/>
  <c r="AA510" i="5"/>
  <c r="H513" i="5"/>
  <c r="N513" i="5"/>
  <c r="T513" i="5"/>
  <c r="Z513" i="5"/>
  <c r="H515" i="5"/>
  <c r="N515" i="5"/>
  <c r="T515" i="5"/>
  <c r="Z515" i="5"/>
  <c r="G518" i="5"/>
  <c r="M518" i="5"/>
  <c r="S518" i="5"/>
  <c r="Y518" i="5"/>
  <c r="G520" i="5"/>
  <c r="M520" i="5"/>
  <c r="S520" i="5"/>
  <c r="Y520" i="5"/>
  <c r="F523" i="5"/>
  <c r="L523" i="5"/>
  <c r="R523" i="5"/>
  <c r="X523" i="5"/>
  <c r="F525" i="5"/>
  <c r="L525" i="5"/>
  <c r="R525" i="5"/>
  <c r="X525" i="5"/>
  <c r="E528" i="5"/>
  <c r="K528" i="5"/>
  <c r="Q528" i="5"/>
  <c r="W528" i="5"/>
  <c r="E530" i="5"/>
  <c r="K530" i="5"/>
  <c r="Q530" i="5"/>
  <c r="W530" i="5"/>
  <c r="D533" i="5"/>
  <c r="J533" i="5"/>
  <c r="P533" i="5"/>
  <c r="V533" i="5"/>
  <c r="D535" i="5"/>
  <c r="J535" i="5"/>
  <c r="P535" i="5"/>
  <c r="V535" i="5"/>
  <c r="I538" i="5"/>
  <c r="O538" i="5"/>
  <c r="U538" i="5"/>
  <c r="AA538" i="5"/>
  <c r="I540" i="5"/>
  <c r="O540" i="5"/>
  <c r="U540" i="5"/>
  <c r="AA540" i="5"/>
  <c r="H543" i="5"/>
  <c r="N543" i="5"/>
  <c r="T543" i="5"/>
  <c r="Z543" i="5"/>
  <c r="H545" i="5"/>
  <c r="N545" i="5"/>
  <c r="T545" i="5"/>
  <c r="Z545" i="5"/>
  <c r="G548" i="5"/>
  <c r="M548" i="5"/>
  <c r="S548" i="5"/>
  <c r="Y548" i="5"/>
  <c r="G550" i="5"/>
  <c r="M550" i="5"/>
  <c r="S550" i="5"/>
  <c r="Y550" i="5"/>
  <c r="F553" i="5"/>
  <c r="L553" i="5"/>
  <c r="R553" i="5"/>
  <c r="X553" i="5"/>
  <c r="F555" i="5"/>
  <c r="L555" i="5"/>
  <c r="R555" i="5"/>
  <c r="X555" i="5"/>
  <c r="E558" i="5"/>
  <c r="K558" i="5"/>
  <c r="Q558" i="5"/>
  <c r="W558" i="5"/>
  <c r="E560" i="5"/>
  <c r="K560" i="5"/>
  <c r="Q560" i="5"/>
  <c r="W560" i="5"/>
  <c r="D563" i="5"/>
  <c r="J563" i="5"/>
  <c r="P563" i="5"/>
  <c r="V563" i="5"/>
  <c r="D565" i="5"/>
  <c r="J565" i="5"/>
  <c r="P565" i="5"/>
  <c r="V565" i="5"/>
  <c r="I568" i="5"/>
  <c r="O568" i="5"/>
  <c r="U568" i="5"/>
  <c r="AA568" i="5"/>
  <c r="I570" i="5"/>
  <c r="O570" i="5"/>
  <c r="U570" i="5"/>
  <c r="AA570" i="5"/>
  <c r="H573" i="5"/>
  <c r="N573" i="5"/>
  <c r="T573" i="5"/>
  <c r="Z573" i="5"/>
  <c r="H575" i="5"/>
  <c r="N575" i="5"/>
  <c r="T575" i="5"/>
  <c r="Z575" i="5"/>
  <c r="G578" i="5"/>
  <c r="M578" i="5"/>
  <c r="S578" i="5"/>
  <c r="Y578" i="5"/>
  <c r="G580" i="5"/>
  <c r="M580" i="5"/>
  <c r="S580" i="5"/>
  <c r="Y580" i="5"/>
  <c r="F583" i="5"/>
  <c r="L583" i="5"/>
  <c r="R583" i="5"/>
  <c r="X583" i="5"/>
  <c r="F585" i="5"/>
  <c r="L585" i="5"/>
  <c r="R585" i="5"/>
  <c r="X585" i="5"/>
  <c r="E588" i="5"/>
  <c r="K588" i="5"/>
  <c r="Q588" i="5"/>
  <c r="W588" i="5"/>
  <c r="E590" i="5"/>
  <c r="K590" i="5"/>
  <c r="Q590" i="5"/>
  <c r="W590" i="5"/>
  <c r="D593" i="5"/>
  <c r="J593" i="5"/>
  <c r="P593" i="5"/>
  <c r="V593" i="5"/>
  <c r="D595" i="5"/>
  <c r="J595" i="5"/>
  <c r="P595" i="5"/>
  <c r="V595" i="5"/>
  <c r="B596" i="5"/>
  <c r="I598" i="5"/>
  <c r="O598" i="5"/>
  <c r="U598" i="5"/>
  <c r="AA598" i="5"/>
  <c r="I600" i="5"/>
  <c r="O600" i="5"/>
  <c r="U600" i="5"/>
  <c r="AA600" i="5"/>
  <c r="H603" i="5"/>
  <c r="N603" i="5"/>
  <c r="T603" i="5"/>
  <c r="Z603" i="5"/>
  <c r="H605" i="5"/>
  <c r="N605" i="5"/>
  <c r="T605" i="5"/>
  <c r="Z605" i="5"/>
  <c r="G608" i="5"/>
  <c r="M608" i="5"/>
  <c r="S608" i="5"/>
  <c r="Y608" i="5"/>
  <c r="G610" i="5"/>
  <c r="M610" i="5"/>
  <c r="S610" i="5"/>
  <c r="Y610" i="5"/>
  <c r="F613" i="5"/>
  <c r="L613" i="5"/>
  <c r="R613" i="5"/>
  <c r="X613" i="5"/>
  <c r="X611" i="5" s="1"/>
  <c r="F615" i="5"/>
  <c r="L615" i="5"/>
  <c r="R615" i="5"/>
  <c r="X615" i="5"/>
  <c r="F9" i="6"/>
  <c r="L9" i="6"/>
  <c r="L7" i="6" s="1"/>
  <c r="R9" i="6"/>
  <c r="X9" i="6"/>
  <c r="F11" i="6"/>
  <c r="L11" i="6"/>
  <c r="R11" i="6"/>
  <c r="X11" i="6"/>
  <c r="E14" i="6"/>
  <c r="K14" i="6"/>
  <c r="Q14" i="6"/>
  <c r="Q12" i="6" s="1"/>
  <c r="W14" i="6"/>
  <c r="E16" i="6"/>
  <c r="K16" i="6"/>
  <c r="Q16" i="6"/>
  <c r="W16" i="6"/>
  <c r="D19" i="6"/>
  <c r="D17" i="6" s="1"/>
  <c r="J19" i="6"/>
  <c r="P19" i="6"/>
  <c r="V19" i="6"/>
  <c r="V17" i="6" s="1"/>
  <c r="D21" i="6"/>
  <c r="J21" i="6"/>
  <c r="P21" i="6"/>
  <c r="V21" i="6"/>
  <c r="I24" i="6"/>
  <c r="O24" i="6"/>
  <c r="O22" i="6" s="1"/>
  <c r="U24" i="6"/>
  <c r="AA24" i="6"/>
  <c r="I26" i="6"/>
  <c r="O26" i="6"/>
  <c r="U26" i="6"/>
  <c r="AA26" i="6"/>
  <c r="H29" i="6"/>
  <c r="N29" i="6"/>
  <c r="T29" i="6"/>
  <c r="T27" i="6" s="1"/>
  <c r="Z29" i="6"/>
  <c r="H31" i="6"/>
  <c r="N31" i="6"/>
  <c r="T31" i="6"/>
  <c r="Z31" i="6"/>
  <c r="G34" i="6"/>
  <c r="G32" i="6" s="1"/>
  <c r="M34" i="6"/>
  <c r="S34" i="6"/>
  <c r="Y34" i="6"/>
  <c r="Y32" i="6" s="1"/>
  <c r="G36" i="6"/>
  <c r="M36" i="6"/>
  <c r="S36" i="6"/>
  <c r="Y36" i="6"/>
  <c r="F39" i="6"/>
  <c r="L39" i="6"/>
  <c r="L37" i="6" s="1"/>
  <c r="R39" i="6"/>
  <c r="X39" i="6"/>
  <c r="F41" i="6"/>
  <c r="L41" i="6"/>
  <c r="R41" i="6"/>
  <c r="X41" i="6"/>
  <c r="E44" i="6"/>
  <c r="K44" i="6"/>
  <c r="Q44" i="6"/>
  <c r="Q42" i="6" s="1"/>
  <c r="W44" i="6"/>
  <c r="E46" i="6"/>
  <c r="K46" i="6"/>
  <c r="Q46" i="6"/>
  <c r="W46" i="6"/>
  <c r="D49" i="6"/>
  <c r="D47" i="6" s="1"/>
  <c r="J49" i="6"/>
  <c r="P49" i="6"/>
  <c r="V49" i="6"/>
  <c r="V47" i="6" s="1"/>
  <c r="D51" i="6"/>
  <c r="J51" i="6"/>
  <c r="P51" i="6"/>
  <c r="V51" i="6"/>
  <c r="I54" i="6"/>
  <c r="O54" i="6"/>
  <c r="O52" i="6" s="1"/>
  <c r="U54" i="6"/>
  <c r="AA54" i="6"/>
  <c r="I56" i="6"/>
  <c r="O56" i="6"/>
  <c r="U56" i="6"/>
  <c r="AA56" i="6"/>
  <c r="H59" i="6"/>
  <c r="N59" i="6"/>
  <c r="T59" i="6"/>
  <c r="T57" i="6" s="1"/>
  <c r="Z59" i="6"/>
  <c r="H61" i="6"/>
  <c r="N61" i="6"/>
  <c r="T61" i="6"/>
  <c r="Z61" i="6"/>
  <c r="G64" i="6"/>
  <c r="G62" i="6" s="1"/>
  <c r="M64" i="6"/>
  <c r="S64" i="6"/>
  <c r="Y64" i="6"/>
  <c r="Y62" i="6" s="1"/>
  <c r="G66" i="6"/>
  <c r="M66" i="6"/>
  <c r="S66" i="6"/>
  <c r="Y66" i="6"/>
  <c r="F69" i="6"/>
  <c r="L69" i="6"/>
  <c r="L67" i="6" s="1"/>
  <c r="R69" i="6"/>
  <c r="X69" i="6"/>
  <c r="F71" i="6"/>
  <c r="L71" i="6"/>
  <c r="R71" i="6"/>
  <c r="X71" i="6"/>
  <c r="E74" i="6"/>
  <c r="K74" i="6"/>
  <c r="Q74" i="6"/>
  <c r="Q72" i="6" s="1"/>
  <c r="W74" i="6"/>
  <c r="E76" i="6"/>
  <c r="K76" i="6"/>
  <c r="Q76" i="6"/>
  <c r="W76" i="6"/>
  <c r="D79" i="6"/>
  <c r="D77" i="6" s="1"/>
  <c r="J79" i="6"/>
  <c r="P79" i="6"/>
  <c r="V79" i="6"/>
  <c r="V77" i="6" s="1"/>
  <c r="D81" i="6"/>
  <c r="J81" i="6"/>
  <c r="P81" i="6"/>
  <c r="V81" i="6"/>
  <c r="I84" i="6"/>
  <c r="O84" i="6"/>
  <c r="O82" i="6" s="1"/>
  <c r="U84" i="6"/>
  <c r="AA84" i="6"/>
  <c r="I86" i="6"/>
  <c r="O86" i="6"/>
  <c r="U86" i="6"/>
  <c r="AA86" i="6"/>
  <c r="H89" i="6"/>
  <c r="N89" i="6"/>
  <c r="T89" i="6"/>
  <c r="T87" i="6" s="1"/>
  <c r="Z89" i="6"/>
  <c r="H91" i="6"/>
  <c r="N91" i="6"/>
  <c r="T91" i="6"/>
  <c r="Z91" i="6"/>
  <c r="G94" i="6"/>
  <c r="G92" i="6" s="1"/>
  <c r="M94" i="6"/>
  <c r="S94" i="6"/>
  <c r="Y94" i="6"/>
  <c r="Y92" i="6" s="1"/>
  <c r="G96" i="6"/>
  <c r="M96" i="6"/>
  <c r="S96" i="6"/>
  <c r="Y96" i="6"/>
  <c r="F99" i="6"/>
  <c r="L99" i="6"/>
  <c r="L97" i="6" s="1"/>
  <c r="R99" i="6"/>
  <c r="X99" i="6"/>
  <c r="F101" i="6"/>
  <c r="L101" i="6"/>
  <c r="R101" i="6"/>
  <c r="X101" i="6"/>
  <c r="E104" i="6"/>
  <c r="K104" i="6"/>
  <c r="Q104" i="6"/>
  <c r="Q102" i="6" s="1"/>
  <c r="W104" i="6"/>
  <c r="E106" i="6"/>
  <c r="K106" i="6"/>
  <c r="Q106" i="6"/>
  <c r="W106" i="6"/>
  <c r="D109" i="6"/>
  <c r="D107" i="6" s="1"/>
  <c r="J109" i="6"/>
  <c r="P109" i="6"/>
  <c r="V109" i="6"/>
  <c r="V107" i="6" s="1"/>
  <c r="D111" i="6"/>
  <c r="J111" i="6"/>
  <c r="P111" i="6"/>
  <c r="V111" i="6"/>
  <c r="I114" i="6"/>
  <c r="O114" i="6"/>
  <c r="O112" i="6" s="1"/>
  <c r="U114" i="6"/>
  <c r="AA114" i="6"/>
  <c r="I116" i="6"/>
  <c r="O116" i="6"/>
  <c r="U116" i="6"/>
  <c r="AA116" i="6"/>
  <c r="H119" i="6"/>
  <c r="N119" i="6"/>
  <c r="T119" i="6"/>
  <c r="T117" i="6" s="1"/>
  <c r="Z119" i="6"/>
  <c r="H121" i="6"/>
  <c r="N121" i="6"/>
  <c r="T121" i="6"/>
  <c r="Z121" i="6"/>
  <c r="E124" i="6"/>
  <c r="Q124" i="6"/>
  <c r="E126" i="6"/>
  <c r="Q126" i="6"/>
  <c r="G129" i="6"/>
  <c r="Y129" i="6"/>
  <c r="S131" i="6"/>
  <c r="S134" i="6"/>
  <c r="M136" i="6"/>
  <c r="Q139" i="6"/>
  <c r="K141" i="6"/>
  <c r="K144" i="6"/>
  <c r="E146" i="6"/>
  <c r="W146" i="6"/>
  <c r="J149" i="6"/>
  <c r="D151" i="6"/>
  <c r="V151" i="6"/>
  <c r="I154" i="6"/>
  <c r="AA154" i="6"/>
  <c r="U156" i="6"/>
  <c r="Z305" i="6"/>
  <c r="N164" i="6"/>
  <c r="N160" i="6" s="1"/>
  <c r="L169" i="6"/>
  <c r="L165" i="6" s="1"/>
  <c r="F174" i="6"/>
  <c r="X174" i="6"/>
  <c r="X170" i="6" s="1"/>
  <c r="D179" i="6"/>
  <c r="D175" i="6" s="1"/>
  <c r="V179" i="6"/>
  <c r="V175" i="6" s="1"/>
  <c r="U184" i="6"/>
  <c r="U180" i="6" s="1"/>
  <c r="T189" i="6"/>
  <c r="T185" i="6" s="1"/>
  <c r="Y194" i="6"/>
  <c r="Y190" i="6" s="1"/>
  <c r="D209" i="6"/>
  <c r="D205" i="6" s="1"/>
  <c r="V413" i="7"/>
  <c r="D20" i="4"/>
  <c r="D18" i="4" s="1"/>
  <c r="F24" i="4"/>
  <c r="D26" i="4"/>
  <c r="D23" i="4" s="1"/>
  <c r="F31" i="4"/>
  <c r="D36" i="4"/>
  <c r="D44" i="4"/>
  <c r="D41" i="4" s="1"/>
  <c r="F48" i="4"/>
  <c r="D53" i="4"/>
  <c r="D60" i="4"/>
  <c r="D57" i="4" s="1"/>
  <c r="F64" i="4"/>
  <c r="D71" i="4"/>
  <c r="D69" i="4" s="1"/>
  <c r="D77" i="4"/>
  <c r="F9" i="5"/>
  <c r="F7" i="5" s="1"/>
  <c r="L9" i="5"/>
  <c r="R9" i="5"/>
  <c r="X9" i="5"/>
  <c r="F11" i="5"/>
  <c r="L11" i="5"/>
  <c r="R11" i="5"/>
  <c r="X11" i="5"/>
  <c r="E14" i="5"/>
  <c r="K14" i="5"/>
  <c r="Q14" i="5"/>
  <c r="W14" i="5"/>
  <c r="E16" i="5"/>
  <c r="K16" i="5"/>
  <c r="Q16" i="5"/>
  <c r="W16" i="5"/>
  <c r="D19" i="5"/>
  <c r="J19" i="5"/>
  <c r="P19" i="5"/>
  <c r="P17" i="5" s="1"/>
  <c r="V19" i="5"/>
  <c r="D21" i="5"/>
  <c r="J21" i="5"/>
  <c r="P21" i="5"/>
  <c r="V21" i="5"/>
  <c r="I24" i="5"/>
  <c r="I22" i="5" s="1"/>
  <c r="O24" i="5"/>
  <c r="U24" i="5"/>
  <c r="AA24" i="5"/>
  <c r="I26" i="5"/>
  <c r="O26" i="5"/>
  <c r="U26" i="5"/>
  <c r="AA26" i="5"/>
  <c r="H29" i="5"/>
  <c r="N29" i="5"/>
  <c r="T29" i="5"/>
  <c r="Z29" i="5"/>
  <c r="H31" i="5"/>
  <c r="N31" i="5"/>
  <c r="T31" i="5"/>
  <c r="Z31" i="5"/>
  <c r="G34" i="5"/>
  <c r="M34" i="5"/>
  <c r="S34" i="5"/>
  <c r="S32" i="5" s="1"/>
  <c r="Y34" i="5"/>
  <c r="G36" i="5"/>
  <c r="M36" i="5"/>
  <c r="S36" i="5"/>
  <c r="Y36" i="5"/>
  <c r="F39" i="5"/>
  <c r="F37" i="5" s="1"/>
  <c r="L39" i="5"/>
  <c r="R39" i="5"/>
  <c r="X39" i="5"/>
  <c r="F41" i="5"/>
  <c r="L41" i="5"/>
  <c r="R41" i="5"/>
  <c r="X41" i="5"/>
  <c r="E44" i="5"/>
  <c r="K44" i="5"/>
  <c r="Q44" i="5"/>
  <c r="W44" i="5"/>
  <c r="E46" i="5"/>
  <c r="K46" i="5"/>
  <c r="Q46" i="5"/>
  <c r="W46" i="5"/>
  <c r="D49" i="5"/>
  <c r="J49" i="5"/>
  <c r="P49" i="5"/>
  <c r="P47" i="5" s="1"/>
  <c r="V49" i="5"/>
  <c r="D51" i="5"/>
  <c r="J51" i="5"/>
  <c r="P51" i="5"/>
  <c r="V51" i="5"/>
  <c r="I54" i="5"/>
  <c r="I52" i="5" s="1"/>
  <c r="O54" i="5"/>
  <c r="U54" i="5"/>
  <c r="AA54" i="5"/>
  <c r="I56" i="5"/>
  <c r="O56" i="5"/>
  <c r="U56" i="5"/>
  <c r="AA56" i="5"/>
  <c r="H59" i="5"/>
  <c r="N59" i="5"/>
  <c r="T59" i="5"/>
  <c r="Z59" i="5"/>
  <c r="H61" i="5"/>
  <c r="N61" i="5"/>
  <c r="T61" i="5"/>
  <c r="Z61" i="5"/>
  <c r="G64" i="5"/>
  <c r="M64" i="5"/>
  <c r="S64" i="5"/>
  <c r="S62" i="5" s="1"/>
  <c r="Y64" i="5"/>
  <c r="G66" i="5"/>
  <c r="M66" i="5"/>
  <c r="S66" i="5"/>
  <c r="Y66" i="5"/>
  <c r="F69" i="5"/>
  <c r="F67" i="5" s="1"/>
  <c r="L69" i="5"/>
  <c r="R69" i="5"/>
  <c r="X69" i="5"/>
  <c r="F71" i="5"/>
  <c r="L71" i="5"/>
  <c r="R71" i="5"/>
  <c r="X71" i="5"/>
  <c r="E74" i="5"/>
  <c r="K74" i="5"/>
  <c r="Q74" i="5"/>
  <c r="W74" i="5"/>
  <c r="E76" i="5"/>
  <c r="K76" i="5"/>
  <c r="Q76" i="5"/>
  <c r="W76" i="5"/>
  <c r="D79" i="5"/>
  <c r="J79" i="5"/>
  <c r="P79" i="5"/>
  <c r="P77" i="5" s="1"/>
  <c r="V79" i="5"/>
  <c r="D81" i="5"/>
  <c r="J81" i="5"/>
  <c r="P81" i="5"/>
  <c r="V81" i="5"/>
  <c r="I84" i="5"/>
  <c r="I82" i="5" s="1"/>
  <c r="O84" i="5"/>
  <c r="U84" i="5"/>
  <c r="AA84" i="5"/>
  <c r="I86" i="5"/>
  <c r="O86" i="5"/>
  <c r="U86" i="5"/>
  <c r="AA86" i="5"/>
  <c r="H89" i="5"/>
  <c r="N89" i="5"/>
  <c r="T89" i="5"/>
  <c r="Z89" i="5"/>
  <c r="H91" i="5"/>
  <c r="N91" i="5"/>
  <c r="T91" i="5"/>
  <c r="Z91" i="5"/>
  <c r="G94" i="5"/>
  <c r="M94" i="5"/>
  <c r="S94" i="5"/>
  <c r="S92" i="5" s="1"/>
  <c r="Y94" i="5"/>
  <c r="G96" i="5"/>
  <c r="M96" i="5"/>
  <c r="S96" i="5"/>
  <c r="Y96" i="5"/>
  <c r="F99" i="5"/>
  <c r="F97" i="5" s="1"/>
  <c r="L99" i="5"/>
  <c r="R99" i="5"/>
  <c r="X99" i="5"/>
  <c r="F101" i="5"/>
  <c r="L101" i="5"/>
  <c r="R101" i="5"/>
  <c r="X101" i="5"/>
  <c r="E104" i="5"/>
  <c r="K104" i="5"/>
  <c r="Q104" i="5"/>
  <c r="W104" i="5"/>
  <c r="E106" i="5"/>
  <c r="K106" i="5"/>
  <c r="Q106" i="5"/>
  <c r="W106" i="5"/>
  <c r="D109" i="5"/>
  <c r="J109" i="5"/>
  <c r="P109" i="5"/>
  <c r="P107" i="5" s="1"/>
  <c r="V109" i="5"/>
  <c r="D111" i="5"/>
  <c r="J111" i="5"/>
  <c r="P111" i="5"/>
  <c r="V111" i="5"/>
  <c r="I114" i="5"/>
  <c r="I112" i="5" s="1"/>
  <c r="O114" i="5"/>
  <c r="U114" i="5"/>
  <c r="AA114" i="5"/>
  <c r="I116" i="5"/>
  <c r="O116" i="5"/>
  <c r="U116" i="5"/>
  <c r="AA116" i="5"/>
  <c r="H119" i="5"/>
  <c r="N119" i="5"/>
  <c r="T119" i="5"/>
  <c r="Z119" i="5"/>
  <c r="H121" i="5"/>
  <c r="N121" i="5"/>
  <c r="T121" i="5"/>
  <c r="Z121" i="5"/>
  <c r="G124" i="5"/>
  <c r="M124" i="5"/>
  <c r="S124" i="5"/>
  <c r="S122" i="5" s="1"/>
  <c r="Y124" i="5"/>
  <c r="G126" i="5"/>
  <c r="M126" i="5"/>
  <c r="S126" i="5"/>
  <c r="Y126" i="5"/>
  <c r="F129" i="5"/>
  <c r="F127" i="5" s="1"/>
  <c r="L129" i="5"/>
  <c r="R129" i="5"/>
  <c r="X129" i="5"/>
  <c r="F131" i="5"/>
  <c r="L131" i="5"/>
  <c r="R131" i="5"/>
  <c r="X131" i="5"/>
  <c r="E134" i="5"/>
  <c r="K134" i="5"/>
  <c r="Q134" i="5"/>
  <c r="W134" i="5"/>
  <c r="E136" i="5"/>
  <c r="K136" i="5"/>
  <c r="Q136" i="5"/>
  <c r="W136" i="5"/>
  <c r="D139" i="5"/>
  <c r="J139" i="5"/>
  <c r="P139" i="5"/>
  <c r="P137" i="5" s="1"/>
  <c r="V139" i="5"/>
  <c r="D141" i="5"/>
  <c r="J141" i="5"/>
  <c r="P141" i="5"/>
  <c r="V141" i="5"/>
  <c r="I144" i="5"/>
  <c r="I142" i="5" s="1"/>
  <c r="O144" i="5"/>
  <c r="U144" i="5"/>
  <c r="AA144" i="5"/>
  <c r="I146" i="5"/>
  <c r="O146" i="5"/>
  <c r="U146" i="5"/>
  <c r="AA146" i="5"/>
  <c r="H149" i="5"/>
  <c r="N149" i="5"/>
  <c r="T149" i="5"/>
  <c r="Z149" i="5"/>
  <c r="H151" i="5"/>
  <c r="N151" i="5"/>
  <c r="T151" i="5"/>
  <c r="Z151" i="5"/>
  <c r="G154" i="5"/>
  <c r="M154" i="5"/>
  <c r="S154" i="5"/>
  <c r="S152" i="5" s="1"/>
  <c r="Y154" i="5"/>
  <c r="G156" i="5"/>
  <c r="M156" i="5"/>
  <c r="S156" i="5"/>
  <c r="Y156" i="5"/>
  <c r="F162" i="5"/>
  <c r="F160" i="5" s="1"/>
  <c r="L162" i="5"/>
  <c r="R162" i="5"/>
  <c r="X162" i="5"/>
  <c r="F164" i="5"/>
  <c r="L164" i="5"/>
  <c r="R164" i="5"/>
  <c r="X164" i="5"/>
  <c r="E167" i="5"/>
  <c r="K167" i="5"/>
  <c r="Q167" i="5"/>
  <c r="W167" i="5"/>
  <c r="E169" i="5"/>
  <c r="K169" i="5"/>
  <c r="Q169" i="5"/>
  <c r="W169" i="5"/>
  <c r="D172" i="5"/>
  <c r="J172" i="5"/>
  <c r="P172" i="5"/>
  <c r="P170" i="5" s="1"/>
  <c r="V172" i="5"/>
  <c r="D174" i="5"/>
  <c r="J174" i="5"/>
  <c r="P174" i="5"/>
  <c r="V174" i="5"/>
  <c r="I177" i="5"/>
  <c r="I175" i="5" s="1"/>
  <c r="O177" i="5"/>
  <c r="U177" i="5"/>
  <c r="AA177" i="5"/>
  <c r="I179" i="5"/>
  <c r="O179" i="5"/>
  <c r="U179" i="5"/>
  <c r="AA179" i="5"/>
  <c r="H182" i="5"/>
  <c r="N182" i="5"/>
  <c r="T182" i="5"/>
  <c r="Z182" i="5"/>
  <c r="H184" i="5"/>
  <c r="N184" i="5"/>
  <c r="T184" i="5"/>
  <c r="Z184" i="5"/>
  <c r="G187" i="5"/>
  <c r="M187" i="5"/>
  <c r="S187" i="5"/>
  <c r="S185" i="5" s="1"/>
  <c r="Y187" i="5"/>
  <c r="G189" i="5"/>
  <c r="M189" i="5"/>
  <c r="S189" i="5"/>
  <c r="Y189" i="5"/>
  <c r="F192" i="5"/>
  <c r="F190" i="5" s="1"/>
  <c r="L192" i="5"/>
  <c r="R192" i="5"/>
  <c r="X192" i="5"/>
  <c r="F194" i="5"/>
  <c r="L194" i="5"/>
  <c r="R194" i="5"/>
  <c r="X194" i="5"/>
  <c r="E197" i="5"/>
  <c r="K197" i="5"/>
  <c r="Q197" i="5"/>
  <c r="W197" i="5"/>
  <c r="E199" i="5"/>
  <c r="K199" i="5"/>
  <c r="Q199" i="5"/>
  <c r="W199" i="5"/>
  <c r="D202" i="5"/>
  <c r="J202" i="5"/>
  <c r="P202" i="5"/>
  <c r="P200" i="5" s="1"/>
  <c r="V202" i="5"/>
  <c r="D204" i="5"/>
  <c r="J204" i="5"/>
  <c r="P204" i="5"/>
  <c r="V204" i="5"/>
  <c r="I207" i="5"/>
  <c r="I205" i="5" s="1"/>
  <c r="O207" i="5"/>
  <c r="U207" i="5"/>
  <c r="AA207" i="5"/>
  <c r="I209" i="5"/>
  <c r="O209" i="5"/>
  <c r="U209" i="5"/>
  <c r="AA209" i="5"/>
  <c r="H212" i="5"/>
  <c r="N212" i="5"/>
  <c r="T212" i="5"/>
  <c r="Z212" i="5"/>
  <c r="H214" i="5"/>
  <c r="N214" i="5"/>
  <c r="T214" i="5"/>
  <c r="Z214" i="5"/>
  <c r="G217" i="5"/>
  <c r="M217" i="5"/>
  <c r="S217" i="5"/>
  <c r="S215" i="5" s="1"/>
  <c r="Y217" i="5"/>
  <c r="G219" i="5"/>
  <c r="M219" i="5"/>
  <c r="S219" i="5"/>
  <c r="Y219" i="5"/>
  <c r="F222" i="5"/>
  <c r="F220" i="5" s="1"/>
  <c r="L222" i="5"/>
  <c r="R222" i="5"/>
  <c r="X222" i="5"/>
  <c r="F224" i="5"/>
  <c r="L224" i="5"/>
  <c r="R224" i="5"/>
  <c r="X224" i="5"/>
  <c r="E227" i="5"/>
  <c r="K227" i="5"/>
  <c r="Q227" i="5"/>
  <c r="W227" i="5"/>
  <c r="E229" i="5"/>
  <c r="K229" i="5"/>
  <c r="Q229" i="5"/>
  <c r="W229" i="5"/>
  <c r="D232" i="5"/>
  <c r="J232" i="5"/>
  <c r="P232" i="5"/>
  <c r="P230" i="5" s="1"/>
  <c r="V232" i="5"/>
  <c r="D234" i="5"/>
  <c r="J234" i="5"/>
  <c r="P234" i="5"/>
  <c r="V234" i="5"/>
  <c r="I237" i="5"/>
  <c r="I235" i="5" s="1"/>
  <c r="O237" i="5"/>
  <c r="U237" i="5"/>
  <c r="AA237" i="5"/>
  <c r="I239" i="5"/>
  <c r="O239" i="5"/>
  <c r="U239" i="5"/>
  <c r="AA239" i="5"/>
  <c r="H242" i="5"/>
  <c r="N242" i="5"/>
  <c r="T242" i="5"/>
  <c r="Z242" i="5"/>
  <c r="H244" i="5"/>
  <c r="N244" i="5"/>
  <c r="T244" i="5"/>
  <c r="Z244" i="5"/>
  <c r="G247" i="5"/>
  <c r="M247" i="5"/>
  <c r="S247" i="5"/>
  <c r="S245" i="5" s="1"/>
  <c r="Y247" i="5"/>
  <c r="G249" i="5"/>
  <c r="M249" i="5"/>
  <c r="S249" i="5"/>
  <c r="Y249" i="5"/>
  <c r="F252" i="5"/>
  <c r="F250" i="5" s="1"/>
  <c r="L252" i="5"/>
  <c r="R252" i="5"/>
  <c r="X252" i="5"/>
  <c r="F254" i="5"/>
  <c r="L254" i="5"/>
  <c r="R254" i="5"/>
  <c r="X254" i="5"/>
  <c r="E257" i="5"/>
  <c r="K257" i="5"/>
  <c r="Q257" i="5"/>
  <c r="W257" i="5"/>
  <c r="E259" i="5"/>
  <c r="K259" i="5"/>
  <c r="Q259" i="5"/>
  <c r="W259" i="5"/>
  <c r="D262" i="5"/>
  <c r="J262" i="5"/>
  <c r="P262" i="5"/>
  <c r="P260" i="5" s="1"/>
  <c r="V262" i="5"/>
  <c r="D264" i="5"/>
  <c r="J264" i="5"/>
  <c r="P264" i="5"/>
  <c r="V264" i="5"/>
  <c r="I267" i="5"/>
  <c r="I265" i="5" s="1"/>
  <c r="O267" i="5"/>
  <c r="U267" i="5"/>
  <c r="AA267" i="5"/>
  <c r="I269" i="5"/>
  <c r="O269" i="5"/>
  <c r="U269" i="5"/>
  <c r="AA269" i="5"/>
  <c r="H272" i="5"/>
  <c r="N272" i="5"/>
  <c r="T272" i="5"/>
  <c r="Z272" i="5"/>
  <c r="H274" i="5"/>
  <c r="N274" i="5"/>
  <c r="T274" i="5"/>
  <c r="Z274" i="5"/>
  <c r="G277" i="5"/>
  <c r="M277" i="5"/>
  <c r="S277" i="5"/>
  <c r="S275" i="5" s="1"/>
  <c r="Y277" i="5"/>
  <c r="G279" i="5"/>
  <c r="M279" i="5"/>
  <c r="S279" i="5"/>
  <c r="Y279" i="5"/>
  <c r="F282" i="5"/>
  <c r="F280" i="5" s="1"/>
  <c r="L282" i="5"/>
  <c r="R282" i="5"/>
  <c r="X282" i="5"/>
  <c r="F284" i="5"/>
  <c r="L284" i="5"/>
  <c r="R284" i="5"/>
  <c r="X284" i="5"/>
  <c r="E287" i="5"/>
  <c r="K287" i="5"/>
  <c r="Q287" i="5"/>
  <c r="W287" i="5"/>
  <c r="E289" i="5"/>
  <c r="K289" i="5"/>
  <c r="Q289" i="5"/>
  <c r="W289" i="5"/>
  <c r="D292" i="5"/>
  <c r="J292" i="5"/>
  <c r="P292" i="5"/>
  <c r="P290" i="5" s="1"/>
  <c r="V292" i="5"/>
  <c r="D294" i="5"/>
  <c r="J294" i="5"/>
  <c r="P294" i="5"/>
  <c r="V294" i="5"/>
  <c r="I297" i="5"/>
  <c r="I295" i="5" s="1"/>
  <c r="O297" i="5"/>
  <c r="U297" i="5"/>
  <c r="AA297" i="5"/>
  <c r="I299" i="5"/>
  <c r="O299" i="5"/>
  <c r="U299" i="5"/>
  <c r="AA299" i="5"/>
  <c r="H302" i="5"/>
  <c r="N302" i="5"/>
  <c r="T302" i="5"/>
  <c r="Z302" i="5"/>
  <c r="H304" i="5"/>
  <c r="N304" i="5"/>
  <c r="T304" i="5"/>
  <c r="Z304" i="5"/>
  <c r="G307" i="5"/>
  <c r="M307" i="5"/>
  <c r="S307" i="5"/>
  <c r="S305" i="5" s="1"/>
  <c r="Y307" i="5"/>
  <c r="G309" i="5"/>
  <c r="M309" i="5"/>
  <c r="S309" i="5"/>
  <c r="Y309" i="5"/>
  <c r="F315" i="5"/>
  <c r="F313" i="5" s="1"/>
  <c r="L315" i="5"/>
  <c r="R315" i="5"/>
  <c r="X315" i="5"/>
  <c r="F317" i="5"/>
  <c r="L317" i="5"/>
  <c r="R317" i="5"/>
  <c r="X317" i="5"/>
  <c r="E320" i="5"/>
  <c r="K320" i="5"/>
  <c r="Q320" i="5"/>
  <c r="W320" i="5"/>
  <c r="E322" i="5"/>
  <c r="K322" i="5"/>
  <c r="Q322" i="5"/>
  <c r="W322" i="5"/>
  <c r="D325" i="5"/>
  <c r="J325" i="5"/>
  <c r="P325" i="5"/>
  <c r="P323" i="5" s="1"/>
  <c r="V325" i="5"/>
  <c r="D327" i="5"/>
  <c r="J327" i="5"/>
  <c r="P327" i="5"/>
  <c r="V327" i="5"/>
  <c r="I330" i="5"/>
  <c r="I328" i="5" s="1"/>
  <c r="O330" i="5"/>
  <c r="U330" i="5"/>
  <c r="AA330" i="5"/>
  <c r="I332" i="5"/>
  <c r="O332" i="5"/>
  <c r="U332" i="5"/>
  <c r="AA332" i="5"/>
  <c r="H335" i="5"/>
  <c r="N335" i="5"/>
  <c r="T335" i="5"/>
  <c r="Z335" i="5"/>
  <c r="H337" i="5"/>
  <c r="N337" i="5"/>
  <c r="T337" i="5"/>
  <c r="Z337" i="5"/>
  <c r="G340" i="5"/>
  <c r="M340" i="5"/>
  <c r="S340" i="5"/>
  <c r="S338" i="5" s="1"/>
  <c r="Y340" i="5"/>
  <c r="G342" i="5"/>
  <c r="M342" i="5"/>
  <c r="S342" i="5"/>
  <c r="Y342" i="5"/>
  <c r="F345" i="5"/>
  <c r="F343" i="5" s="1"/>
  <c r="L345" i="5"/>
  <c r="R345" i="5"/>
  <c r="X345" i="5"/>
  <c r="F347" i="5"/>
  <c r="L347" i="5"/>
  <c r="R347" i="5"/>
  <c r="X347" i="5"/>
  <c r="E350" i="5"/>
  <c r="K350" i="5"/>
  <c r="Q350" i="5"/>
  <c r="W350" i="5"/>
  <c r="E352" i="5"/>
  <c r="K352" i="5"/>
  <c r="Q352" i="5"/>
  <c r="W352" i="5"/>
  <c r="D355" i="5"/>
  <c r="J355" i="5"/>
  <c r="P355" i="5"/>
  <c r="P353" i="5" s="1"/>
  <c r="V355" i="5"/>
  <c r="D357" i="5"/>
  <c r="J357" i="5"/>
  <c r="P357" i="5"/>
  <c r="V357" i="5"/>
  <c r="I360" i="5"/>
  <c r="I358" i="5" s="1"/>
  <c r="O360" i="5"/>
  <c r="U360" i="5"/>
  <c r="AA360" i="5"/>
  <c r="I362" i="5"/>
  <c r="O362" i="5"/>
  <c r="U362" i="5"/>
  <c r="AA362" i="5"/>
  <c r="H365" i="5"/>
  <c r="N365" i="5"/>
  <c r="T365" i="5"/>
  <c r="Z365" i="5"/>
  <c r="H367" i="5"/>
  <c r="N367" i="5"/>
  <c r="T367" i="5"/>
  <c r="Z367" i="5"/>
  <c r="G370" i="5"/>
  <c r="M370" i="5"/>
  <c r="S370" i="5"/>
  <c r="S368" i="5" s="1"/>
  <c r="Y370" i="5"/>
  <c r="G372" i="5"/>
  <c r="M372" i="5"/>
  <c r="S372" i="5"/>
  <c r="Y372" i="5"/>
  <c r="F375" i="5"/>
  <c r="F373" i="5" s="1"/>
  <c r="L375" i="5"/>
  <c r="R375" i="5"/>
  <c r="X375" i="5"/>
  <c r="F377" i="5"/>
  <c r="L377" i="5"/>
  <c r="R377" i="5"/>
  <c r="X377" i="5"/>
  <c r="E380" i="5"/>
  <c r="K380" i="5"/>
  <c r="Q380" i="5"/>
  <c r="W380" i="5"/>
  <c r="E382" i="5"/>
  <c r="K382" i="5"/>
  <c r="Q382" i="5"/>
  <c r="W382" i="5"/>
  <c r="D385" i="5"/>
  <c r="J385" i="5"/>
  <c r="P385" i="5"/>
  <c r="P383" i="5" s="1"/>
  <c r="V385" i="5"/>
  <c r="D387" i="5"/>
  <c r="J387" i="5"/>
  <c r="P387" i="5"/>
  <c r="V387" i="5"/>
  <c r="I390" i="5"/>
  <c r="I388" i="5" s="1"/>
  <c r="O390" i="5"/>
  <c r="U390" i="5"/>
  <c r="AA390" i="5"/>
  <c r="I392" i="5"/>
  <c r="O392" i="5"/>
  <c r="U392" i="5"/>
  <c r="AA392" i="5"/>
  <c r="H395" i="5"/>
  <c r="N395" i="5"/>
  <c r="T395" i="5"/>
  <c r="Z395" i="5"/>
  <c r="H397" i="5"/>
  <c r="N397" i="5"/>
  <c r="T397" i="5"/>
  <c r="Z397" i="5"/>
  <c r="G400" i="5"/>
  <c r="M400" i="5"/>
  <c r="S400" i="5"/>
  <c r="S398" i="5" s="1"/>
  <c r="Y400" i="5"/>
  <c r="G402" i="5"/>
  <c r="M402" i="5"/>
  <c r="S402" i="5"/>
  <c r="Y402" i="5"/>
  <c r="F405" i="5"/>
  <c r="F403" i="5" s="1"/>
  <c r="L405" i="5"/>
  <c r="R405" i="5"/>
  <c r="X405" i="5"/>
  <c r="F407" i="5"/>
  <c r="L407" i="5"/>
  <c r="R407" i="5"/>
  <c r="X407" i="5"/>
  <c r="E410" i="5"/>
  <c r="K410" i="5"/>
  <c r="Q410" i="5"/>
  <c r="W410" i="5"/>
  <c r="E412" i="5"/>
  <c r="K412" i="5"/>
  <c r="Q412" i="5"/>
  <c r="W412" i="5"/>
  <c r="D415" i="5"/>
  <c r="J415" i="5"/>
  <c r="P415" i="5"/>
  <c r="P413" i="5" s="1"/>
  <c r="V415" i="5"/>
  <c r="D417" i="5"/>
  <c r="J417" i="5"/>
  <c r="P417" i="5"/>
  <c r="V417" i="5"/>
  <c r="I420" i="5"/>
  <c r="I418" i="5" s="1"/>
  <c r="O420" i="5"/>
  <c r="U420" i="5"/>
  <c r="AA420" i="5"/>
  <c r="I422" i="5"/>
  <c r="O422" i="5"/>
  <c r="U422" i="5"/>
  <c r="AA422" i="5"/>
  <c r="H425" i="5"/>
  <c r="N425" i="5"/>
  <c r="N423" i="5" s="1"/>
  <c r="T425" i="5"/>
  <c r="Z425" i="5"/>
  <c r="H427" i="5"/>
  <c r="N427" i="5"/>
  <c r="T427" i="5"/>
  <c r="Z427" i="5"/>
  <c r="G430" i="5"/>
  <c r="M430" i="5"/>
  <c r="S430" i="5"/>
  <c r="S428" i="5" s="1"/>
  <c r="Y430" i="5"/>
  <c r="G432" i="5"/>
  <c r="M432" i="5"/>
  <c r="S432" i="5"/>
  <c r="Y432" i="5"/>
  <c r="F435" i="5"/>
  <c r="F433" i="5" s="1"/>
  <c r="L435" i="5"/>
  <c r="R435" i="5"/>
  <c r="X435" i="5"/>
  <c r="X433" i="5" s="1"/>
  <c r="F437" i="5"/>
  <c r="L437" i="5"/>
  <c r="R437" i="5"/>
  <c r="X437" i="5"/>
  <c r="E440" i="5"/>
  <c r="K440" i="5"/>
  <c r="K438" i="5" s="1"/>
  <c r="Q440" i="5"/>
  <c r="W440" i="5"/>
  <c r="E442" i="5"/>
  <c r="K442" i="5"/>
  <c r="Q442" i="5"/>
  <c r="W442" i="5"/>
  <c r="D445" i="5"/>
  <c r="J445" i="5"/>
  <c r="P445" i="5"/>
  <c r="P443" i="5" s="1"/>
  <c r="V445" i="5"/>
  <c r="D447" i="5"/>
  <c r="J447" i="5"/>
  <c r="P447" i="5"/>
  <c r="V447" i="5"/>
  <c r="I450" i="5"/>
  <c r="I448" i="5" s="1"/>
  <c r="O450" i="5"/>
  <c r="U450" i="5"/>
  <c r="AA450" i="5"/>
  <c r="AA448" i="5" s="1"/>
  <c r="I452" i="5"/>
  <c r="O452" i="5"/>
  <c r="U452" i="5"/>
  <c r="AA452" i="5"/>
  <c r="H455" i="5"/>
  <c r="N455" i="5"/>
  <c r="N453" i="5" s="1"/>
  <c r="T455" i="5"/>
  <c r="Z455" i="5"/>
  <c r="H457" i="5"/>
  <c r="N457" i="5"/>
  <c r="T457" i="5"/>
  <c r="Z457" i="5"/>
  <c r="G460" i="5"/>
  <c r="M460" i="5"/>
  <c r="S460" i="5"/>
  <c r="S458" i="5" s="1"/>
  <c r="Y460" i="5"/>
  <c r="G462" i="5"/>
  <c r="M462" i="5"/>
  <c r="S462" i="5"/>
  <c r="Y462" i="5"/>
  <c r="F468" i="5"/>
  <c r="F466" i="5" s="1"/>
  <c r="L468" i="5"/>
  <c r="R468" i="5"/>
  <c r="X468" i="5"/>
  <c r="X466" i="5" s="1"/>
  <c r="F470" i="5"/>
  <c r="L470" i="5"/>
  <c r="R470" i="5"/>
  <c r="X470" i="5"/>
  <c r="E473" i="5"/>
  <c r="K473" i="5"/>
  <c r="K471" i="5" s="1"/>
  <c r="Q473" i="5"/>
  <c r="W473" i="5"/>
  <c r="E475" i="5"/>
  <c r="K475" i="5"/>
  <c r="Q475" i="5"/>
  <c r="W475" i="5"/>
  <c r="D478" i="5"/>
  <c r="J478" i="5"/>
  <c r="P478" i="5"/>
  <c r="P476" i="5" s="1"/>
  <c r="V478" i="5"/>
  <c r="D480" i="5"/>
  <c r="J480" i="5"/>
  <c r="P480" i="5"/>
  <c r="V480" i="5"/>
  <c r="I483" i="5"/>
  <c r="I481" i="5" s="1"/>
  <c r="O483" i="5"/>
  <c r="U483" i="5"/>
  <c r="AA483" i="5"/>
  <c r="AA481" i="5" s="1"/>
  <c r="I485" i="5"/>
  <c r="O485" i="5"/>
  <c r="U485" i="5"/>
  <c r="AA485" i="5"/>
  <c r="H488" i="5"/>
  <c r="N488" i="5"/>
  <c r="N486" i="5" s="1"/>
  <c r="T488" i="5"/>
  <c r="Z488" i="5"/>
  <c r="H490" i="5"/>
  <c r="N490" i="5"/>
  <c r="T490" i="5"/>
  <c r="Z490" i="5"/>
  <c r="G493" i="5"/>
  <c r="M493" i="5"/>
  <c r="S493" i="5"/>
  <c r="S491" i="5" s="1"/>
  <c r="Y493" i="5"/>
  <c r="G495" i="5"/>
  <c r="M495" i="5"/>
  <c r="S495" i="5"/>
  <c r="Y495" i="5"/>
  <c r="F498" i="5"/>
  <c r="F496" i="5" s="1"/>
  <c r="L498" i="5"/>
  <c r="R498" i="5"/>
  <c r="X498" i="5"/>
  <c r="X496" i="5" s="1"/>
  <c r="F500" i="5"/>
  <c r="L500" i="5"/>
  <c r="R500" i="5"/>
  <c r="X500" i="5"/>
  <c r="E503" i="5"/>
  <c r="K503" i="5"/>
  <c r="K501" i="5" s="1"/>
  <c r="Q503" i="5"/>
  <c r="W503" i="5"/>
  <c r="E505" i="5"/>
  <c r="K505" i="5"/>
  <c r="Q505" i="5"/>
  <c r="W505" i="5"/>
  <c r="D508" i="5"/>
  <c r="J508" i="5"/>
  <c r="P508" i="5"/>
  <c r="P506" i="5" s="1"/>
  <c r="V508" i="5"/>
  <c r="D510" i="5"/>
  <c r="J510" i="5"/>
  <c r="P510" i="5"/>
  <c r="V510" i="5"/>
  <c r="I513" i="5"/>
  <c r="I511" i="5" s="1"/>
  <c r="O513" i="5"/>
  <c r="U513" i="5"/>
  <c r="AA513" i="5"/>
  <c r="AA511" i="5" s="1"/>
  <c r="I515" i="5"/>
  <c r="O515" i="5"/>
  <c r="U515" i="5"/>
  <c r="AA515" i="5"/>
  <c r="H518" i="5"/>
  <c r="N518" i="5"/>
  <c r="N516" i="5" s="1"/>
  <c r="T518" i="5"/>
  <c r="Z518" i="5"/>
  <c r="H520" i="5"/>
  <c r="N520" i="5"/>
  <c r="T520" i="5"/>
  <c r="Z520" i="5"/>
  <c r="G523" i="5"/>
  <c r="M523" i="5"/>
  <c r="S523" i="5"/>
  <c r="S521" i="5" s="1"/>
  <c r="Y523" i="5"/>
  <c r="G525" i="5"/>
  <c r="M525" i="5"/>
  <c r="S525" i="5"/>
  <c r="Y525" i="5"/>
  <c r="F528" i="5"/>
  <c r="F526" i="5" s="1"/>
  <c r="L528" i="5"/>
  <c r="R528" i="5"/>
  <c r="X528" i="5"/>
  <c r="X526" i="5" s="1"/>
  <c r="F530" i="5"/>
  <c r="L530" i="5"/>
  <c r="R530" i="5"/>
  <c r="X530" i="5"/>
  <c r="E533" i="5"/>
  <c r="K533" i="5"/>
  <c r="K531" i="5" s="1"/>
  <c r="Q533" i="5"/>
  <c r="W533" i="5"/>
  <c r="E535" i="5"/>
  <c r="K535" i="5"/>
  <c r="Q535" i="5"/>
  <c r="W535" i="5"/>
  <c r="D538" i="5"/>
  <c r="J538" i="5"/>
  <c r="P538" i="5"/>
  <c r="P536" i="5" s="1"/>
  <c r="V538" i="5"/>
  <c r="D540" i="5"/>
  <c r="J540" i="5"/>
  <c r="P540" i="5"/>
  <c r="V540" i="5"/>
  <c r="I543" i="5"/>
  <c r="I541" i="5" s="1"/>
  <c r="O543" i="5"/>
  <c r="U543" i="5"/>
  <c r="AA543" i="5"/>
  <c r="AA541" i="5" s="1"/>
  <c r="I545" i="5"/>
  <c r="O545" i="5"/>
  <c r="U545" i="5"/>
  <c r="AA545" i="5"/>
  <c r="H548" i="5"/>
  <c r="N548" i="5"/>
  <c r="N546" i="5" s="1"/>
  <c r="T548" i="5"/>
  <c r="Z548" i="5"/>
  <c r="H550" i="5"/>
  <c r="N550" i="5"/>
  <c r="T550" i="5"/>
  <c r="Z550" i="5"/>
  <c r="G553" i="5"/>
  <c r="M553" i="5"/>
  <c r="S553" i="5"/>
  <c r="S551" i="5" s="1"/>
  <c r="Y553" i="5"/>
  <c r="G555" i="5"/>
  <c r="M555" i="5"/>
  <c r="S555" i="5"/>
  <c r="Y555" i="5"/>
  <c r="F558" i="5"/>
  <c r="F556" i="5" s="1"/>
  <c r="L558" i="5"/>
  <c r="R558" i="5"/>
  <c r="X558" i="5"/>
  <c r="X556" i="5" s="1"/>
  <c r="F560" i="5"/>
  <c r="L560" i="5"/>
  <c r="R560" i="5"/>
  <c r="X560" i="5"/>
  <c r="E563" i="5"/>
  <c r="K563" i="5"/>
  <c r="K561" i="5" s="1"/>
  <c r="Q563" i="5"/>
  <c r="W563" i="5"/>
  <c r="E565" i="5"/>
  <c r="K565" i="5"/>
  <c r="Q565" i="5"/>
  <c r="W565" i="5"/>
  <c r="D568" i="5"/>
  <c r="J568" i="5"/>
  <c r="P568" i="5"/>
  <c r="P566" i="5" s="1"/>
  <c r="V568" i="5"/>
  <c r="D570" i="5"/>
  <c r="J570" i="5"/>
  <c r="P570" i="5"/>
  <c r="V570" i="5"/>
  <c r="I573" i="5"/>
  <c r="I571" i="5" s="1"/>
  <c r="O573" i="5"/>
  <c r="U573" i="5"/>
  <c r="AA573" i="5"/>
  <c r="AA571" i="5" s="1"/>
  <c r="I575" i="5"/>
  <c r="O575" i="5"/>
  <c r="U575" i="5"/>
  <c r="AA575" i="5"/>
  <c r="H578" i="5"/>
  <c r="N578" i="5"/>
  <c r="N576" i="5" s="1"/>
  <c r="T578" i="5"/>
  <c r="Z578" i="5"/>
  <c r="H580" i="5"/>
  <c r="N580" i="5"/>
  <c r="T580" i="5"/>
  <c r="Z580" i="5"/>
  <c r="G583" i="5"/>
  <c r="M583" i="5"/>
  <c r="S583" i="5"/>
  <c r="S581" i="5" s="1"/>
  <c r="Y583" i="5"/>
  <c r="G585" i="5"/>
  <c r="M585" i="5"/>
  <c r="S585" i="5"/>
  <c r="Y585" i="5"/>
  <c r="F588" i="5"/>
  <c r="F586" i="5" s="1"/>
  <c r="L588" i="5"/>
  <c r="R588" i="5"/>
  <c r="X588" i="5"/>
  <c r="X586" i="5" s="1"/>
  <c r="F590" i="5"/>
  <c r="L590" i="5"/>
  <c r="R590" i="5"/>
  <c r="X590" i="5"/>
  <c r="E593" i="5"/>
  <c r="K593" i="5"/>
  <c r="K591" i="5" s="1"/>
  <c r="Q593" i="5"/>
  <c r="W593" i="5"/>
  <c r="E595" i="5"/>
  <c r="K595" i="5"/>
  <c r="Q595" i="5"/>
  <c r="W595" i="5"/>
  <c r="D598" i="5"/>
  <c r="J598" i="5"/>
  <c r="P598" i="5"/>
  <c r="P596" i="5" s="1"/>
  <c r="V598" i="5"/>
  <c r="D600" i="5"/>
  <c r="J600" i="5"/>
  <c r="P600" i="5"/>
  <c r="V600" i="5"/>
  <c r="I603" i="5"/>
  <c r="I601" i="5" s="1"/>
  <c r="O603" i="5"/>
  <c r="U603" i="5"/>
  <c r="AA603" i="5"/>
  <c r="AA601" i="5" s="1"/>
  <c r="I605" i="5"/>
  <c r="O605" i="5"/>
  <c r="U605" i="5"/>
  <c r="AA605" i="5"/>
  <c r="H608" i="5"/>
  <c r="N608" i="5"/>
  <c r="N606" i="5" s="1"/>
  <c r="T608" i="5"/>
  <c r="Z608" i="5"/>
  <c r="H610" i="5"/>
  <c r="N610" i="5"/>
  <c r="T610" i="5"/>
  <c r="Z610" i="5"/>
  <c r="G613" i="5"/>
  <c r="M613" i="5"/>
  <c r="S613" i="5"/>
  <c r="S611" i="5" s="1"/>
  <c r="Y613" i="5"/>
  <c r="G615" i="5"/>
  <c r="M615" i="5"/>
  <c r="S615" i="5"/>
  <c r="Y615" i="5"/>
  <c r="G9" i="6"/>
  <c r="G7" i="6" s="1"/>
  <c r="M9" i="6"/>
  <c r="S9" i="6"/>
  <c r="Y9" i="6"/>
  <c r="Y7" i="6" s="1"/>
  <c r="G11" i="6"/>
  <c r="M11" i="6"/>
  <c r="S11" i="6"/>
  <c r="Y11" i="6"/>
  <c r="F14" i="6"/>
  <c r="L14" i="6"/>
  <c r="L12" i="6" s="1"/>
  <c r="R14" i="6"/>
  <c r="X14" i="6"/>
  <c r="F16" i="6"/>
  <c r="L16" i="6"/>
  <c r="R16" i="6"/>
  <c r="X16" i="6"/>
  <c r="E19" i="6"/>
  <c r="K19" i="6"/>
  <c r="Q19" i="6"/>
  <c r="Q17" i="6" s="1"/>
  <c r="W19" i="6"/>
  <c r="E21" i="6"/>
  <c r="K21" i="6"/>
  <c r="Q21" i="6"/>
  <c r="W21" i="6"/>
  <c r="D24" i="6"/>
  <c r="D22" i="6" s="1"/>
  <c r="J24" i="6"/>
  <c r="P24" i="6"/>
  <c r="V24" i="6"/>
  <c r="V22" i="6" s="1"/>
  <c r="D26" i="6"/>
  <c r="J26" i="6"/>
  <c r="P26" i="6"/>
  <c r="V26" i="6"/>
  <c r="I29" i="6"/>
  <c r="O29" i="6"/>
  <c r="O27" i="6" s="1"/>
  <c r="U29" i="6"/>
  <c r="AA29" i="6"/>
  <c r="I31" i="6"/>
  <c r="O31" i="6"/>
  <c r="U31" i="6"/>
  <c r="AA31" i="6"/>
  <c r="H34" i="6"/>
  <c r="N34" i="6"/>
  <c r="T34" i="6"/>
  <c r="T32" i="6" s="1"/>
  <c r="Z34" i="6"/>
  <c r="H36" i="6"/>
  <c r="N36" i="6"/>
  <c r="T36" i="6"/>
  <c r="Z36" i="6"/>
  <c r="G39" i="6"/>
  <c r="G37" i="6" s="1"/>
  <c r="M39" i="6"/>
  <c r="S39" i="6"/>
  <c r="Y39" i="6"/>
  <c r="Y37" i="6" s="1"/>
  <c r="G41" i="6"/>
  <c r="M41" i="6"/>
  <c r="S41" i="6"/>
  <c r="Y41" i="6"/>
  <c r="F44" i="6"/>
  <c r="L44" i="6"/>
  <c r="L42" i="6" s="1"/>
  <c r="R44" i="6"/>
  <c r="X44" i="6"/>
  <c r="F46" i="6"/>
  <c r="L46" i="6"/>
  <c r="R46" i="6"/>
  <c r="X46" i="6"/>
  <c r="E49" i="6"/>
  <c r="K49" i="6"/>
  <c r="Q49" i="6"/>
  <c r="Q47" i="6" s="1"/>
  <c r="W49" i="6"/>
  <c r="E51" i="6"/>
  <c r="K51" i="6"/>
  <c r="Q51" i="6"/>
  <c r="W51" i="6"/>
  <c r="D54" i="6"/>
  <c r="D52" i="6" s="1"/>
  <c r="J54" i="6"/>
  <c r="P54" i="6"/>
  <c r="V54" i="6"/>
  <c r="V52" i="6" s="1"/>
  <c r="D56" i="6"/>
  <c r="J56" i="6"/>
  <c r="P56" i="6"/>
  <c r="V56" i="6"/>
  <c r="I59" i="6"/>
  <c r="O59" i="6"/>
  <c r="O57" i="6" s="1"/>
  <c r="U59" i="6"/>
  <c r="AA59" i="6"/>
  <c r="I61" i="6"/>
  <c r="O61" i="6"/>
  <c r="U61" i="6"/>
  <c r="AA61" i="6"/>
  <c r="H64" i="6"/>
  <c r="N64" i="6"/>
  <c r="T64" i="6"/>
  <c r="T62" i="6" s="1"/>
  <c r="Z64" i="6"/>
  <c r="H66" i="6"/>
  <c r="N66" i="6"/>
  <c r="T66" i="6"/>
  <c r="Z66" i="6"/>
  <c r="G69" i="6"/>
  <c r="G67" i="6" s="1"/>
  <c r="M69" i="6"/>
  <c r="S69" i="6"/>
  <c r="Y69" i="6"/>
  <c r="Y67" i="6" s="1"/>
  <c r="G71" i="6"/>
  <c r="M71" i="6"/>
  <c r="S71" i="6"/>
  <c r="Y71" i="6"/>
  <c r="F74" i="6"/>
  <c r="L74" i="6"/>
  <c r="L72" i="6" s="1"/>
  <c r="R74" i="6"/>
  <c r="X74" i="6"/>
  <c r="F76" i="6"/>
  <c r="L76" i="6"/>
  <c r="R76" i="6"/>
  <c r="X76" i="6"/>
  <c r="E79" i="6"/>
  <c r="K79" i="6"/>
  <c r="Q79" i="6"/>
  <c r="Q77" i="6" s="1"/>
  <c r="W79" i="6"/>
  <c r="E81" i="6"/>
  <c r="K81" i="6"/>
  <c r="Q81" i="6"/>
  <c r="W81" i="6"/>
  <c r="D84" i="6"/>
  <c r="D82" i="6" s="1"/>
  <c r="J84" i="6"/>
  <c r="P84" i="6"/>
  <c r="V84" i="6"/>
  <c r="V82" i="6" s="1"/>
  <c r="D86" i="6"/>
  <c r="J86" i="6"/>
  <c r="P86" i="6"/>
  <c r="V86" i="6"/>
  <c r="I89" i="6"/>
  <c r="O89" i="6"/>
  <c r="O87" i="6" s="1"/>
  <c r="U89" i="6"/>
  <c r="AA89" i="6"/>
  <c r="I91" i="6"/>
  <c r="O91" i="6"/>
  <c r="U91" i="6"/>
  <c r="AA91" i="6"/>
  <c r="H94" i="6"/>
  <c r="N94" i="6"/>
  <c r="T94" i="6"/>
  <c r="T92" i="6" s="1"/>
  <c r="Z94" i="6"/>
  <c r="H96" i="6"/>
  <c r="N96" i="6"/>
  <c r="T96" i="6"/>
  <c r="Z96" i="6"/>
  <c r="G99" i="6"/>
  <c r="G97" i="6" s="1"/>
  <c r="M99" i="6"/>
  <c r="S99" i="6"/>
  <c r="Y99" i="6"/>
  <c r="Y97" i="6" s="1"/>
  <c r="G101" i="6"/>
  <c r="M101" i="6"/>
  <c r="S101" i="6"/>
  <c r="Y101" i="6"/>
  <c r="F104" i="6"/>
  <c r="L104" i="6"/>
  <c r="L102" i="6" s="1"/>
  <c r="R104" i="6"/>
  <c r="X104" i="6"/>
  <c r="F106" i="6"/>
  <c r="L106" i="6"/>
  <c r="R106" i="6"/>
  <c r="X106" i="6"/>
  <c r="E109" i="6"/>
  <c r="K109" i="6"/>
  <c r="Q109" i="6"/>
  <c r="Q107" i="6" s="1"/>
  <c r="W109" i="6"/>
  <c r="E111" i="6"/>
  <c r="K111" i="6"/>
  <c r="Q111" i="6"/>
  <c r="W111" i="6"/>
  <c r="D114" i="6"/>
  <c r="D112" i="6" s="1"/>
  <c r="J114" i="6"/>
  <c r="P114" i="6"/>
  <c r="V114" i="6"/>
  <c r="V112" i="6" s="1"/>
  <c r="D116" i="6"/>
  <c r="J116" i="6"/>
  <c r="P116" i="6"/>
  <c r="V116" i="6"/>
  <c r="I119" i="6"/>
  <c r="O119" i="6"/>
  <c r="O117" i="6" s="1"/>
  <c r="U119" i="6"/>
  <c r="AA119" i="6"/>
  <c r="I121" i="6"/>
  <c r="O121" i="6"/>
  <c r="U121" i="6"/>
  <c r="AA121" i="6"/>
  <c r="H124" i="6"/>
  <c r="T124" i="6"/>
  <c r="H126" i="6"/>
  <c r="T126" i="6"/>
  <c r="H129" i="6"/>
  <c r="H127" i="6" s="1"/>
  <c r="Z129" i="6"/>
  <c r="Z127" i="6" s="1"/>
  <c r="T131" i="6"/>
  <c r="F134" i="6"/>
  <c r="F132" i="6" s="1"/>
  <c r="X134" i="6"/>
  <c r="X132" i="6" s="1"/>
  <c r="R136" i="6"/>
  <c r="R139" i="6"/>
  <c r="R137" i="6" s="1"/>
  <c r="L141" i="6"/>
  <c r="P144" i="6"/>
  <c r="J146" i="6"/>
  <c r="O149" i="6"/>
  <c r="O147" i="6" s="1"/>
  <c r="I151" i="6"/>
  <c r="AA151" i="6"/>
  <c r="N154" i="6"/>
  <c r="N152" i="6" s="1"/>
  <c r="H156" i="6"/>
  <c r="Z156" i="6"/>
  <c r="S164" i="6"/>
  <c r="S160" i="6" s="1"/>
  <c r="M169" i="6"/>
  <c r="M165" i="6" s="1"/>
  <c r="K174" i="6"/>
  <c r="K170" i="6" s="1"/>
  <c r="E179" i="6"/>
  <c r="E175" i="6" s="1"/>
  <c r="W179" i="6"/>
  <c r="D184" i="6"/>
  <c r="D180" i="6" s="1"/>
  <c r="V184" i="6"/>
  <c r="V180" i="6" s="1"/>
  <c r="Z189" i="6"/>
  <c r="Z185" i="6" s="1"/>
  <c r="E204" i="6"/>
  <c r="E200" i="6" s="1"/>
  <c r="D54" i="5"/>
  <c r="J54" i="5"/>
  <c r="P54" i="5"/>
  <c r="V54" i="5"/>
  <c r="D56" i="5"/>
  <c r="J56" i="5"/>
  <c r="P56" i="5"/>
  <c r="V56" i="5"/>
  <c r="I59" i="5"/>
  <c r="O59" i="5"/>
  <c r="U59" i="5"/>
  <c r="AA59" i="5"/>
  <c r="I61" i="5"/>
  <c r="O61" i="5"/>
  <c r="U61" i="5"/>
  <c r="AA61" i="5"/>
  <c r="H64" i="5"/>
  <c r="N64" i="5"/>
  <c r="T64" i="5"/>
  <c r="Z64" i="5"/>
  <c r="H66" i="5"/>
  <c r="N66" i="5"/>
  <c r="T66" i="5"/>
  <c r="Z66" i="5"/>
  <c r="G69" i="5"/>
  <c r="M69" i="5"/>
  <c r="S69" i="5"/>
  <c r="Y69" i="5"/>
  <c r="G71" i="5"/>
  <c r="M71" i="5"/>
  <c r="S71" i="5"/>
  <c r="Y71" i="5"/>
  <c r="F74" i="5"/>
  <c r="L74" i="5"/>
  <c r="R74" i="5"/>
  <c r="X74" i="5"/>
  <c r="F76" i="5"/>
  <c r="L76" i="5"/>
  <c r="R76" i="5"/>
  <c r="X76" i="5"/>
  <c r="E79" i="5"/>
  <c r="K79" i="5"/>
  <c r="Q79" i="5"/>
  <c r="W79" i="5"/>
  <c r="E81" i="5"/>
  <c r="K81" i="5"/>
  <c r="Q81" i="5"/>
  <c r="W81" i="5"/>
  <c r="D84" i="5"/>
  <c r="J84" i="5"/>
  <c r="P84" i="5"/>
  <c r="V84" i="5"/>
  <c r="D86" i="5"/>
  <c r="J86" i="5"/>
  <c r="P86" i="5"/>
  <c r="V86" i="5"/>
  <c r="I89" i="5"/>
  <c r="O89" i="5"/>
  <c r="U89" i="5"/>
  <c r="AA89" i="5"/>
  <c r="I91" i="5"/>
  <c r="O91" i="5"/>
  <c r="U91" i="5"/>
  <c r="AA91" i="5"/>
  <c r="H94" i="5"/>
  <c r="N94" i="5"/>
  <c r="T94" i="5"/>
  <c r="Z94" i="5"/>
  <c r="H96" i="5"/>
  <c r="N96" i="5"/>
  <c r="T96" i="5"/>
  <c r="Z96" i="5"/>
  <c r="G99" i="5"/>
  <c r="M99" i="5"/>
  <c r="S99" i="5"/>
  <c r="Y99" i="5"/>
  <c r="G101" i="5"/>
  <c r="M101" i="5"/>
  <c r="S101" i="5"/>
  <c r="Y101" i="5"/>
  <c r="F104" i="5"/>
  <c r="L104" i="5"/>
  <c r="R104" i="5"/>
  <c r="X104" i="5"/>
  <c r="F106" i="5"/>
  <c r="L106" i="5"/>
  <c r="R106" i="5"/>
  <c r="X106" i="5"/>
  <c r="E109" i="5"/>
  <c r="K109" i="5"/>
  <c r="Q109" i="5"/>
  <c r="W109" i="5"/>
  <c r="E111" i="5"/>
  <c r="K111" i="5"/>
  <c r="Q111" i="5"/>
  <c r="W111" i="5"/>
  <c r="D114" i="5"/>
  <c r="J114" i="5"/>
  <c r="P114" i="5"/>
  <c r="V114" i="5"/>
  <c r="D116" i="5"/>
  <c r="J116" i="5"/>
  <c r="P116" i="5"/>
  <c r="V116" i="5"/>
  <c r="I119" i="5"/>
  <c r="O119" i="5"/>
  <c r="U119" i="5"/>
  <c r="AA119" i="5"/>
  <c r="I121" i="5"/>
  <c r="O121" i="5"/>
  <c r="U121" i="5"/>
  <c r="AA121" i="5"/>
  <c r="H124" i="5"/>
  <c r="N124" i="5"/>
  <c r="T124" i="5"/>
  <c r="Z124" i="5"/>
  <c r="H126" i="5"/>
  <c r="N126" i="5"/>
  <c r="T126" i="5"/>
  <c r="Z126" i="5"/>
  <c r="G129" i="5"/>
  <c r="M129" i="5"/>
  <c r="S129" i="5"/>
  <c r="Y129" i="5"/>
  <c r="G131" i="5"/>
  <c r="M131" i="5"/>
  <c r="S131" i="5"/>
  <c r="Y131" i="5"/>
  <c r="F134" i="5"/>
  <c r="L134" i="5"/>
  <c r="R134" i="5"/>
  <c r="X134" i="5"/>
  <c r="F136" i="5"/>
  <c r="L136" i="5"/>
  <c r="R136" i="5"/>
  <c r="X136" i="5"/>
  <c r="E139" i="5"/>
  <c r="K139" i="5"/>
  <c r="Q139" i="5"/>
  <c r="W139" i="5"/>
  <c r="E141" i="5"/>
  <c r="K141" i="5"/>
  <c r="Q141" i="5"/>
  <c r="W141" i="5"/>
  <c r="D144" i="5"/>
  <c r="J144" i="5"/>
  <c r="P144" i="5"/>
  <c r="V144" i="5"/>
  <c r="D146" i="5"/>
  <c r="J146" i="5"/>
  <c r="P146" i="5"/>
  <c r="V146" i="5"/>
  <c r="I149" i="5"/>
  <c r="O149" i="5"/>
  <c r="U149" i="5"/>
  <c r="AA149" i="5"/>
  <c r="I151" i="5"/>
  <c r="O151" i="5"/>
  <c r="U151" i="5"/>
  <c r="AA151" i="5"/>
  <c r="H154" i="5"/>
  <c r="N154" i="5"/>
  <c r="T154" i="5"/>
  <c r="H156" i="5"/>
  <c r="N156" i="5"/>
  <c r="T156" i="5"/>
  <c r="Z156" i="5"/>
  <c r="Z152" i="5" s="1"/>
  <c r="G164" i="5"/>
  <c r="G160" i="5" s="1"/>
  <c r="M164" i="5"/>
  <c r="M160" i="5" s="1"/>
  <c r="S164" i="5"/>
  <c r="S160" i="5" s="1"/>
  <c r="Y164" i="5"/>
  <c r="Y160" i="5" s="1"/>
  <c r="F169" i="5"/>
  <c r="F165" i="5" s="1"/>
  <c r="L169" i="5"/>
  <c r="L165" i="5" s="1"/>
  <c r="R169" i="5"/>
  <c r="R165" i="5" s="1"/>
  <c r="X169" i="5"/>
  <c r="X165" i="5" s="1"/>
  <c r="E174" i="5"/>
  <c r="K174" i="5"/>
  <c r="K170" i="5" s="1"/>
  <c r="Q174" i="5"/>
  <c r="Q170" i="5" s="1"/>
  <c r="W174" i="5"/>
  <c r="W170" i="5" s="1"/>
  <c r="D179" i="5"/>
  <c r="D175" i="5" s="1"/>
  <c r="J179" i="5"/>
  <c r="J175" i="5" s="1"/>
  <c r="P179" i="5"/>
  <c r="P175" i="5" s="1"/>
  <c r="V179" i="5"/>
  <c r="V175" i="5" s="1"/>
  <c r="I184" i="5"/>
  <c r="I180" i="5" s="1"/>
  <c r="O184" i="5"/>
  <c r="O180" i="5" s="1"/>
  <c r="U184" i="5"/>
  <c r="U180" i="5" s="1"/>
  <c r="AA184" i="5"/>
  <c r="AA180" i="5" s="1"/>
  <c r="H189" i="5"/>
  <c r="H185" i="5" s="1"/>
  <c r="N189" i="5"/>
  <c r="N185" i="5" s="1"/>
  <c r="T189" i="5"/>
  <c r="T185" i="5" s="1"/>
  <c r="Z189" i="5"/>
  <c r="Z185" i="5" s="1"/>
  <c r="G194" i="5"/>
  <c r="G190" i="5" s="1"/>
  <c r="M194" i="5"/>
  <c r="M190" i="5" s="1"/>
  <c r="S194" i="5"/>
  <c r="S190" i="5" s="1"/>
  <c r="Y194" i="5"/>
  <c r="Y190" i="5" s="1"/>
  <c r="F199" i="5"/>
  <c r="F195" i="5" s="1"/>
  <c r="L199" i="5"/>
  <c r="L195" i="5" s="1"/>
  <c r="R199" i="5"/>
  <c r="R195" i="5" s="1"/>
  <c r="X199" i="5"/>
  <c r="X195" i="5" s="1"/>
  <c r="E202" i="5"/>
  <c r="K202" i="5"/>
  <c r="K200" i="5" s="1"/>
  <c r="Q202" i="5"/>
  <c r="W202" i="5"/>
  <c r="E204" i="5"/>
  <c r="K204" i="5"/>
  <c r="Q204" i="5"/>
  <c r="W204" i="5"/>
  <c r="D207" i="5"/>
  <c r="J207" i="5"/>
  <c r="P207" i="5"/>
  <c r="V207" i="5"/>
  <c r="D209" i="5"/>
  <c r="J209" i="5"/>
  <c r="P209" i="5"/>
  <c r="V209" i="5"/>
  <c r="I212" i="5"/>
  <c r="O212" i="5"/>
  <c r="U212" i="5"/>
  <c r="AA212" i="5"/>
  <c r="AA210" i="5" s="1"/>
  <c r="I214" i="5"/>
  <c r="O214" i="5"/>
  <c r="U214" i="5"/>
  <c r="AA214" i="5"/>
  <c r="H217" i="5"/>
  <c r="N217" i="5"/>
  <c r="N215" i="5" s="1"/>
  <c r="T217" i="5"/>
  <c r="Z217" i="5"/>
  <c r="H219" i="5"/>
  <c r="N219" i="5"/>
  <c r="T219" i="5"/>
  <c r="Z219" i="5"/>
  <c r="G222" i="5"/>
  <c r="M222" i="5"/>
  <c r="S222" i="5"/>
  <c r="Y222" i="5"/>
  <c r="G224" i="5"/>
  <c r="M224" i="5"/>
  <c r="S224" i="5"/>
  <c r="Y224" i="5"/>
  <c r="F227" i="5"/>
  <c r="L227" i="5"/>
  <c r="R227" i="5"/>
  <c r="X227" i="5"/>
  <c r="X225" i="5" s="1"/>
  <c r="F229" i="5"/>
  <c r="L229" i="5"/>
  <c r="R229" i="5"/>
  <c r="X229" i="5"/>
  <c r="E232" i="5"/>
  <c r="K232" i="5"/>
  <c r="K230" i="5" s="1"/>
  <c r="Q232" i="5"/>
  <c r="W232" i="5"/>
  <c r="E234" i="5"/>
  <c r="K234" i="5"/>
  <c r="Q234" i="5"/>
  <c r="W234" i="5"/>
  <c r="D237" i="5"/>
  <c r="J237" i="5"/>
  <c r="P237" i="5"/>
  <c r="V237" i="5"/>
  <c r="D239" i="5"/>
  <c r="J239" i="5"/>
  <c r="P239" i="5"/>
  <c r="V239" i="5"/>
  <c r="I242" i="5"/>
  <c r="O242" i="5"/>
  <c r="U242" i="5"/>
  <c r="AA242" i="5"/>
  <c r="AA240" i="5" s="1"/>
  <c r="I244" i="5"/>
  <c r="O244" i="5"/>
  <c r="U244" i="5"/>
  <c r="AA244" i="5"/>
  <c r="H247" i="5"/>
  <c r="N247" i="5"/>
  <c r="N245" i="5" s="1"/>
  <c r="T247" i="5"/>
  <c r="Z247" i="5"/>
  <c r="H249" i="5"/>
  <c r="N249" i="5"/>
  <c r="T249" i="5"/>
  <c r="Z249" i="5"/>
  <c r="G252" i="5"/>
  <c r="M252" i="5"/>
  <c r="S252" i="5"/>
  <c r="Y252" i="5"/>
  <c r="G254" i="5"/>
  <c r="M254" i="5"/>
  <c r="S254" i="5"/>
  <c r="Y254" i="5"/>
  <c r="F257" i="5"/>
  <c r="L257" i="5"/>
  <c r="R257" i="5"/>
  <c r="X257" i="5"/>
  <c r="X255" i="5" s="1"/>
  <c r="F259" i="5"/>
  <c r="L259" i="5"/>
  <c r="R259" i="5"/>
  <c r="X259" i="5"/>
  <c r="E262" i="5"/>
  <c r="K262" i="5"/>
  <c r="K260" i="5" s="1"/>
  <c r="Q262" i="5"/>
  <c r="W262" i="5"/>
  <c r="E264" i="5"/>
  <c r="K264" i="5"/>
  <c r="Q264" i="5"/>
  <c r="W264" i="5"/>
  <c r="D267" i="5"/>
  <c r="J267" i="5"/>
  <c r="P267" i="5"/>
  <c r="V267" i="5"/>
  <c r="D269" i="5"/>
  <c r="J269" i="5"/>
  <c r="P269" i="5"/>
  <c r="V269" i="5"/>
  <c r="I272" i="5"/>
  <c r="O272" i="5"/>
  <c r="U272" i="5"/>
  <c r="AA272" i="5"/>
  <c r="AA270" i="5" s="1"/>
  <c r="I274" i="5"/>
  <c r="O274" i="5"/>
  <c r="U274" i="5"/>
  <c r="AA274" i="5"/>
  <c r="H277" i="5"/>
  <c r="N277" i="5"/>
  <c r="N275" i="5" s="1"/>
  <c r="T277" i="5"/>
  <c r="Z277" i="5"/>
  <c r="H279" i="5"/>
  <c r="N279" i="5"/>
  <c r="T279" i="5"/>
  <c r="Z279" i="5"/>
  <c r="G282" i="5"/>
  <c r="M282" i="5"/>
  <c r="S282" i="5"/>
  <c r="Y282" i="5"/>
  <c r="G284" i="5"/>
  <c r="M284" i="5"/>
  <c r="S284" i="5"/>
  <c r="Y284" i="5"/>
  <c r="F287" i="5"/>
  <c r="L287" i="5"/>
  <c r="R287" i="5"/>
  <c r="X287" i="5"/>
  <c r="X285" i="5" s="1"/>
  <c r="F289" i="5"/>
  <c r="L289" i="5"/>
  <c r="R289" i="5"/>
  <c r="X289" i="5"/>
  <c r="E292" i="5"/>
  <c r="K292" i="5"/>
  <c r="K290" i="5" s="1"/>
  <c r="Q292" i="5"/>
  <c r="W292" i="5"/>
  <c r="E294" i="5"/>
  <c r="K294" i="5"/>
  <c r="Q294" i="5"/>
  <c r="W294" i="5"/>
  <c r="D297" i="5"/>
  <c r="J297" i="5"/>
  <c r="P297" i="5"/>
  <c r="V297" i="5"/>
  <c r="D299" i="5"/>
  <c r="J299" i="5"/>
  <c r="P299" i="5"/>
  <c r="V299" i="5"/>
  <c r="I302" i="5"/>
  <c r="O302" i="5"/>
  <c r="U302" i="5"/>
  <c r="AA302" i="5"/>
  <c r="AA300" i="5" s="1"/>
  <c r="I304" i="5"/>
  <c r="O304" i="5"/>
  <c r="U304" i="5"/>
  <c r="AA304" i="5"/>
  <c r="H307" i="5"/>
  <c r="N307" i="5"/>
  <c r="N305" i="5" s="1"/>
  <c r="T307" i="5"/>
  <c r="H309" i="5"/>
  <c r="N309" i="5"/>
  <c r="T309" i="5"/>
  <c r="Z309" i="5"/>
  <c r="Z305" i="5" s="1"/>
  <c r="G317" i="5"/>
  <c r="G313" i="5" s="1"/>
  <c r="M317" i="5"/>
  <c r="M313" i="5" s="1"/>
  <c r="S317" i="5"/>
  <c r="S313" i="5" s="1"/>
  <c r="Y317" i="5"/>
  <c r="Y313" i="5" s="1"/>
  <c r="F322" i="5"/>
  <c r="F318" i="5" s="1"/>
  <c r="L322" i="5"/>
  <c r="L318" i="5" s="1"/>
  <c r="R322" i="5"/>
  <c r="R318" i="5" s="1"/>
  <c r="X322" i="5"/>
  <c r="X318" i="5" s="1"/>
  <c r="E327" i="5"/>
  <c r="E323" i="5" s="1"/>
  <c r="K327" i="5"/>
  <c r="K323" i="5" s="1"/>
  <c r="Q327" i="5"/>
  <c r="Q323" i="5" s="1"/>
  <c r="W327" i="5"/>
  <c r="W323" i="5" s="1"/>
  <c r="D332" i="5"/>
  <c r="D328" i="5" s="1"/>
  <c r="J332" i="5"/>
  <c r="J328" i="5" s="1"/>
  <c r="P332" i="5"/>
  <c r="P328" i="5" s="1"/>
  <c r="V332" i="5"/>
  <c r="V328" i="5" s="1"/>
  <c r="I337" i="5"/>
  <c r="I333" i="5" s="1"/>
  <c r="O337" i="5"/>
  <c r="O333" i="5" s="1"/>
  <c r="U337" i="5"/>
  <c r="U333" i="5" s="1"/>
  <c r="AA337" i="5"/>
  <c r="AA333" i="5" s="1"/>
  <c r="H342" i="5"/>
  <c r="H338" i="5" s="1"/>
  <c r="N342" i="5"/>
  <c r="N338" i="5" s="1"/>
  <c r="T342" i="5"/>
  <c r="T338" i="5" s="1"/>
  <c r="Z342" i="5"/>
  <c r="Z338" i="5" s="1"/>
  <c r="G347" i="5"/>
  <c r="G343" i="5" s="1"/>
  <c r="M347" i="5"/>
  <c r="M343" i="5" s="1"/>
  <c r="S347" i="5"/>
  <c r="S343" i="5" s="1"/>
  <c r="Y347" i="5"/>
  <c r="Y343" i="5" s="1"/>
  <c r="F350" i="5"/>
  <c r="L350" i="5"/>
  <c r="R350" i="5"/>
  <c r="R348" i="5" s="1"/>
  <c r="X350" i="5"/>
  <c r="F352" i="5"/>
  <c r="L352" i="5"/>
  <c r="R352" i="5"/>
  <c r="X352" i="5"/>
  <c r="E355" i="5"/>
  <c r="E353" i="5" s="1"/>
  <c r="K355" i="5"/>
  <c r="Q355" i="5"/>
  <c r="W355" i="5"/>
  <c r="E357" i="5"/>
  <c r="K357" i="5"/>
  <c r="Q357" i="5"/>
  <c r="W357" i="5"/>
  <c r="D360" i="5"/>
  <c r="J360" i="5"/>
  <c r="P360" i="5"/>
  <c r="V360" i="5"/>
  <c r="D362" i="5"/>
  <c r="J362" i="5"/>
  <c r="P362" i="5"/>
  <c r="V362" i="5"/>
  <c r="I365" i="5"/>
  <c r="O365" i="5"/>
  <c r="U365" i="5"/>
  <c r="U363" i="5" s="1"/>
  <c r="AA365" i="5"/>
  <c r="I367" i="5"/>
  <c r="O367" i="5"/>
  <c r="U367" i="5"/>
  <c r="AA367" i="5"/>
  <c r="H370" i="5"/>
  <c r="H368" i="5" s="1"/>
  <c r="N370" i="5"/>
  <c r="T370" i="5"/>
  <c r="Z370" i="5"/>
  <c r="H372" i="5"/>
  <c r="N372" i="5"/>
  <c r="T372" i="5"/>
  <c r="Z372" i="5"/>
  <c r="G375" i="5"/>
  <c r="M375" i="5"/>
  <c r="S375" i="5"/>
  <c r="Y375" i="5"/>
  <c r="G377" i="5"/>
  <c r="M377" i="5"/>
  <c r="S377" i="5"/>
  <c r="Y377" i="5"/>
  <c r="F380" i="5"/>
  <c r="L380" i="5"/>
  <c r="R380" i="5"/>
  <c r="R378" i="5" s="1"/>
  <c r="X380" i="5"/>
  <c r="F382" i="5"/>
  <c r="L382" i="5"/>
  <c r="R382" i="5"/>
  <c r="X382" i="5"/>
  <c r="E385" i="5"/>
  <c r="E383" i="5" s="1"/>
  <c r="K385" i="5"/>
  <c r="Q385" i="5"/>
  <c r="W385" i="5"/>
  <c r="E387" i="5"/>
  <c r="K387" i="5"/>
  <c r="Q387" i="5"/>
  <c r="W387" i="5"/>
  <c r="D390" i="5"/>
  <c r="J390" i="5"/>
  <c r="P390" i="5"/>
  <c r="V390" i="5"/>
  <c r="D392" i="5"/>
  <c r="J392" i="5"/>
  <c r="P392" i="5"/>
  <c r="V392" i="5"/>
  <c r="I395" i="5"/>
  <c r="O395" i="5"/>
  <c r="U395" i="5"/>
  <c r="U393" i="5" s="1"/>
  <c r="AA395" i="5"/>
  <c r="I397" i="5"/>
  <c r="O397" i="5"/>
  <c r="U397" i="5"/>
  <c r="AA397" i="5"/>
  <c r="H400" i="5"/>
  <c r="H398" i="5" s="1"/>
  <c r="N400" i="5"/>
  <c r="T400" i="5"/>
  <c r="Z400" i="5"/>
  <c r="H402" i="5"/>
  <c r="N402" i="5"/>
  <c r="T402" i="5"/>
  <c r="Z402" i="5"/>
  <c r="G405" i="5"/>
  <c r="M405" i="5"/>
  <c r="S405" i="5"/>
  <c r="Y405" i="5"/>
  <c r="G407" i="5"/>
  <c r="M407" i="5"/>
  <c r="S407" i="5"/>
  <c r="Y407" i="5"/>
  <c r="F410" i="5"/>
  <c r="L410" i="5"/>
  <c r="R410" i="5"/>
  <c r="R408" i="5" s="1"/>
  <c r="X410" i="5"/>
  <c r="F412" i="5"/>
  <c r="L412" i="5"/>
  <c r="R412" i="5"/>
  <c r="X412" i="5"/>
  <c r="E415" i="5"/>
  <c r="E413" i="5" s="1"/>
  <c r="K415" i="5"/>
  <c r="Q415" i="5"/>
  <c r="W415" i="5"/>
  <c r="E417" i="5"/>
  <c r="K417" i="5"/>
  <c r="Q417" i="5"/>
  <c r="W417" i="5"/>
  <c r="D420" i="5"/>
  <c r="J420" i="5"/>
  <c r="P420" i="5"/>
  <c r="V420" i="5"/>
  <c r="D422" i="5"/>
  <c r="J422" i="5"/>
  <c r="P422" i="5"/>
  <c r="V422" i="5"/>
  <c r="I425" i="5"/>
  <c r="O425" i="5"/>
  <c r="U425" i="5"/>
  <c r="U423" i="5" s="1"/>
  <c r="AA425" i="5"/>
  <c r="I427" i="5"/>
  <c r="O427" i="5"/>
  <c r="U427" i="5"/>
  <c r="AA427" i="5"/>
  <c r="H430" i="5"/>
  <c r="H428" i="5" s="1"/>
  <c r="N430" i="5"/>
  <c r="T430" i="5"/>
  <c r="Z430" i="5"/>
  <c r="H432" i="5"/>
  <c r="N432" i="5"/>
  <c r="T432" i="5"/>
  <c r="Z432" i="5"/>
  <c r="G435" i="5"/>
  <c r="M435" i="5"/>
  <c r="S435" i="5"/>
  <c r="Y435" i="5"/>
  <c r="G437" i="5"/>
  <c r="M437" i="5"/>
  <c r="S437" i="5"/>
  <c r="Y437" i="5"/>
  <c r="F440" i="5"/>
  <c r="L440" i="5"/>
  <c r="R440" i="5"/>
  <c r="R438" i="5" s="1"/>
  <c r="X440" i="5"/>
  <c r="F442" i="5"/>
  <c r="L442" i="5"/>
  <c r="R442" i="5"/>
  <c r="X442" i="5"/>
  <c r="E445" i="5"/>
  <c r="E443" i="5" s="1"/>
  <c r="K445" i="5"/>
  <c r="Q445" i="5"/>
  <c r="W445" i="5"/>
  <c r="E447" i="5"/>
  <c r="K447" i="5"/>
  <c r="Q447" i="5"/>
  <c r="W447" i="5"/>
  <c r="D450" i="5"/>
  <c r="J450" i="5"/>
  <c r="P450" i="5"/>
  <c r="V450" i="5"/>
  <c r="D452" i="5"/>
  <c r="J452" i="5"/>
  <c r="P452" i="5"/>
  <c r="V452" i="5"/>
  <c r="I455" i="5"/>
  <c r="O455" i="5"/>
  <c r="U455" i="5"/>
  <c r="U453" i="5" s="1"/>
  <c r="AA455" i="5"/>
  <c r="I457" i="5"/>
  <c r="O457" i="5"/>
  <c r="U457" i="5"/>
  <c r="AA457" i="5"/>
  <c r="H460" i="5"/>
  <c r="H458" i="5" s="1"/>
  <c r="N460" i="5"/>
  <c r="T460" i="5"/>
  <c r="H462" i="5"/>
  <c r="N462" i="5"/>
  <c r="T462" i="5"/>
  <c r="Z462" i="5"/>
  <c r="Z458" i="5" s="1"/>
  <c r="G470" i="5"/>
  <c r="G466" i="5" s="1"/>
  <c r="M470" i="5"/>
  <c r="S470" i="5"/>
  <c r="S466" i="5" s="1"/>
  <c r="Y470" i="5"/>
  <c r="Y466" i="5" s="1"/>
  <c r="F475" i="5"/>
  <c r="F471" i="5" s="1"/>
  <c r="L475" i="5"/>
  <c r="L471" i="5" s="1"/>
  <c r="R475" i="5"/>
  <c r="R471" i="5" s="1"/>
  <c r="X475" i="5"/>
  <c r="X471" i="5" s="1"/>
  <c r="E480" i="5"/>
  <c r="E476" i="5" s="1"/>
  <c r="K480" i="5"/>
  <c r="K476" i="5" s="1"/>
  <c r="Q480" i="5"/>
  <c r="Q476" i="5" s="1"/>
  <c r="W480" i="5"/>
  <c r="W476" i="5" s="1"/>
  <c r="D485" i="5"/>
  <c r="D481" i="5" s="1"/>
  <c r="J485" i="5"/>
  <c r="J481" i="5" s="1"/>
  <c r="P485" i="5"/>
  <c r="P481" i="5" s="1"/>
  <c r="V485" i="5"/>
  <c r="V481" i="5" s="1"/>
  <c r="I488" i="5"/>
  <c r="O488" i="5"/>
  <c r="O486" i="5" s="1"/>
  <c r="U488" i="5"/>
  <c r="AA488" i="5"/>
  <c r="I490" i="5"/>
  <c r="O490" i="5"/>
  <c r="U490" i="5"/>
  <c r="AA490" i="5"/>
  <c r="H493" i="5"/>
  <c r="N493" i="5"/>
  <c r="T493" i="5"/>
  <c r="Z493" i="5"/>
  <c r="H495" i="5"/>
  <c r="N495" i="5"/>
  <c r="T495" i="5"/>
  <c r="Z495" i="5"/>
  <c r="G498" i="5"/>
  <c r="M498" i="5"/>
  <c r="S498" i="5"/>
  <c r="Y498" i="5"/>
  <c r="Y496" i="5" s="1"/>
  <c r="G500" i="5"/>
  <c r="M500" i="5"/>
  <c r="S500" i="5"/>
  <c r="Y500" i="5"/>
  <c r="F503" i="5"/>
  <c r="L503" i="5"/>
  <c r="L501" i="5" s="1"/>
  <c r="R503" i="5"/>
  <c r="X503" i="5"/>
  <c r="F505" i="5"/>
  <c r="L505" i="5"/>
  <c r="R505" i="5"/>
  <c r="X505" i="5"/>
  <c r="E508" i="5"/>
  <c r="K508" i="5"/>
  <c r="Q508" i="5"/>
  <c r="W508" i="5"/>
  <c r="E510" i="5"/>
  <c r="K510" i="5"/>
  <c r="Q510" i="5"/>
  <c r="W510" i="5"/>
  <c r="D513" i="5"/>
  <c r="J513" i="5"/>
  <c r="P513" i="5"/>
  <c r="V513" i="5"/>
  <c r="V511" i="5" s="1"/>
  <c r="D515" i="5"/>
  <c r="J515" i="5"/>
  <c r="P515" i="5"/>
  <c r="V515" i="5"/>
  <c r="I518" i="5"/>
  <c r="O518" i="5"/>
  <c r="O516" i="5" s="1"/>
  <c r="U518" i="5"/>
  <c r="AA518" i="5"/>
  <c r="I520" i="5"/>
  <c r="O520" i="5"/>
  <c r="U520" i="5"/>
  <c r="AA520" i="5"/>
  <c r="H523" i="5"/>
  <c r="N523" i="5"/>
  <c r="T523" i="5"/>
  <c r="Z523" i="5"/>
  <c r="H525" i="5"/>
  <c r="N525" i="5"/>
  <c r="T525" i="5"/>
  <c r="Z525" i="5"/>
  <c r="G528" i="5"/>
  <c r="M528" i="5"/>
  <c r="S528" i="5"/>
  <c r="Y528" i="5"/>
  <c r="Y526" i="5" s="1"/>
  <c r="G530" i="5"/>
  <c r="M530" i="5"/>
  <c r="S530" i="5"/>
  <c r="Y530" i="5"/>
  <c r="F533" i="5"/>
  <c r="L533" i="5"/>
  <c r="L531" i="5" s="1"/>
  <c r="R533" i="5"/>
  <c r="X533" i="5"/>
  <c r="F535" i="5"/>
  <c r="L535" i="5"/>
  <c r="R535" i="5"/>
  <c r="X535" i="5"/>
  <c r="E538" i="5"/>
  <c r="K538" i="5"/>
  <c r="Q538" i="5"/>
  <c r="W538" i="5"/>
  <c r="E540" i="5"/>
  <c r="K540" i="5"/>
  <c r="Q540" i="5"/>
  <c r="W540" i="5"/>
  <c r="D543" i="5"/>
  <c r="J543" i="5"/>
  <c r="P543" i="5"/>
  <c r="V543" i="5"/>
  <c r="V541" i="5" s="1"/>
  <c r="D545" i="5"/>
  <c r="J545" i="5"/>
  <c r="P545" i="5"/>
  <c r="V545" i="5"/>
  <c r="I548" i="5"/>
  <c r="O548" i="5"/>
  <c r="O546" i="5" s="1"/>
  <c r="U548" i="5"/>
  <c r="AA548" i="5"/>
  <c r="I550" i="5"/>
  <c r="O550" i="5"/>
  <c r="U550" i="5"/>
  <c r="AA550" i="5"/>
  <c r="H553" i="5"/>
  <c r="N553" i="5"/>
  <c r="T553" i="5"/>
  <c r="Z553" i="5"/>
  <c r="H555" i="5"/>
  <c r="N555" i="5"/>
  <c r="T555" i="5"/>
  <c r="Z555" i="5"/>
  <c r="G558" i="5"/>
  <c r="M558" i="5"/>
  <c r="S558" i="5"/>
  <c r="Y558" i="5"/>
  <c r="Y556" i="5" s="1"/>
  <c r="G560" i="5"/>
  <c r="M560" i="5"/>
  <c r="S560" i="5"/>
  <c r="Y560" i="5"/>
  <c r="F563" i="5"/>
  <c r="L563" i="5"/>
  <c r="L561" i="5" s="1"/>
  <c r="R563" i="5"/>
  <c r="X563" i="5"/>
  <c r="F565" i="5"/>
  <c r="L565" i="5"/>
  <c r="R565" i="5"/>
  <c r="X565" i="5"/>
  <c r="E568" i="5"/>
  <c r="K568" i="5"/>
  <c r="Q568" i="5"/>
  <c r="W568" i="5"/>
  <c r="E570" i="5"/>
  <c r="K570" i="5"/>
  <c r="Q570" i="5"/>
  <c r="W570" i="5"/>
  <c r="D573" i="5"/>
  <c r="J573" i="5"/>
  <c r="P573" i="5"/>
  <c r="V573" i="5"/>
  <c r="V571" i="5" s="1"/>
  <c r="D575" i="5"/>
  <c r="J575" i="5"/>
  <c r="P575" i="5"/>
  <c r="V575" i="5"/>
  <c r="I578" i="5"/>
  <c r="O578" i="5"/>
  <c r="O576" i="5" s="1"/>
  <c r="U578" i="5"/>
  <c r="AA578" i="5"/>
  <c r="I580" i="5"/>
  <c r="O580" i="5"/>
  <c r="U580" i="5"/>
  <c r="AA580" i="5"/>
  <c r="H583" i="5"/>
  <c r="N583" i="5"/>
  <c r="T583" i="5"/>
  <c r="Z583" i="5"/>
  <c r="H585" i="5"/>
  <c r="N585" i="5"/>
  <c r="T585" i="5"/>
  <c r="Z585" i="5"/>
  <c r="G588" i="5"/>
  <c r="M588" i="5"/>
  <c r="S588" i="5"/>
  <c r="Y588" i="5"/>
  <c r="Y586" i="5" s="1"/>
  <c r="G590" i="5"/>
  <c r="M590" i="5"/>
  <c r="S590" i="5"/>
  <c r="Y590" i="5"/>
  <c r="F593" i="5"/>
  <c r="L593" i="5"/>
  <c r="L591" i="5" s="1"/>
  <c r="R593" i="5"/>
  <c r="X593" i="5"/>
  <c r="F595" i="5"/>
  <c r="L595" i="5"/>
  <c r="R595" i="5"/>
  <c r="X595" i="5"/>
  <c r="E598" i="5"/>
  <c r="K598" i="5"/>
  <c r="Q598" i="5"/>
  <c r="W598" i="5"/>
  <c r="E600" i="5"/>
  <c r="K600" i="5"/>
  <c r="Q600" i="5"/>
  <c r="W600" i="5"/>
  <c r="D603" i="5"/>
  <c r="J603" i="5"/>
  <c r="P603" i="5"/>
  <c r="V603" i="5"/>
  <c r="V601" i="5" s="1"/>
  <c r="D605" i="5"/>
  <c r="J605" i="5"/>
  <c r="P605" i="5"/>
  <c r="V605" i="5"/>
  <c r="I608" i="5"/>
  <c r="O608" i="5"/>
  <c r="O606" i="5" s="1"/>
  <c r="U608" i="5"/>
  <c r="AA608" i="5"/>
  <c r="I610" i="5"/>
  <c r="O610" i="5"/>
  <c r="U610" i="5"/>
  <c r="AA610" i="5"/>
  <c r="H613" i="5"/>
  <c r="N613" i="5"/>
  <c r="T613" i="5"/>
  <c r="H615" i="5"/>
  <c r="N615" i="5"/>
  <c r="T615" i="5"/>
  <c r="H9" i="6"/>
  <c r="N9" i="6"/>
  <c r="T9" i="6"/>
  <c r="Z9" i="6"/>
  <c r="H11" i="6"/>
  <c r="N11" i="6"/>
  <c r="T11" i="6"/>
  <c r="Z11" i="6"/>
  <c r="G14" i="6"/>
  <c r="M14" i="6"/>
  <c r="S14" i="6"/>
  <c r="Y14" i="6"/>
  <c r="G16" i="6"/>
  <c r="M16" i="6"/>
  <c r="S16" i="6"/>
  <c r="Y16" i="6"/>
  <c r="F19" i="6"/>
  <c r="L19" i="6"/>
  <c r="R19" i="6"/>
  <c r="X19" i="6"/>
  <c r="F21" i="6"/>
  <c r="L21" i="6"/>
  <c r="R21" i="6"/>
  <c r="X21" i="6"/>
  <c r="E24" i="6"/>
  <c r="K24" i="6"/>
  <c r="Q24" i="6"/>
  <c r="W24" i="6"/>
  <c r="E26" i="6"/>
  <c r="K26" i="6"/>
  <c r="Q26" i="6"/>
  <c r="W26" i="6"/>
  <c r="D29" i="6"/>
  <c r="J29" i="6"/>
  <c r="P29" i="6"/>
  <c r="V29" i="6"/>
  <c r="D31" i="6"/>
  <c r="J31" i="6"/>
  <c r="P31" i="6"/>
  <c r="V31" i="6"/>
  <c r="I34" i="6"/>
  <c r="O34" i="6"/>
  <c r="U34" i="6"/>
  <c r="AA34" i="6"/>
  <c r="I36" i="6"/>
  <c r="O36" i="6"/>
  <c r="U36" i="6"/>
  <c r="AA36" i="6"/>
  <c r="H39" i="6"/>
  <c r="N39" i="6"/>
  <c r="T39" i="6"/>
  <c r="Z39" i="6"/>
  <c r="H41" i="6"/>
  <c r="N41" i="6"/>
  <c r="T41" i="6"/>
  <c r="Z41" i="6"/>
  <c r="G44" i="6"/>
  <c r="M44" i="6"/>
  <c r="S44" i="6"/>
  <c r="Y44" i="6"/>
  <c r="G46" i="6"/>
  <c r="M46" i="6"/>
  <c r="S46" i="6"/>
  <c r="Y46" i="6"/>
  <c r="F49" i="6"/>
  <c r="L49" i="6"/>
  <c r="R49" i="6"/>
  <c r="X49" i="6"/>
  <c r="F51" i="6"/>
  <c r="L51" i="6"/>
  <c r="R51" i="6"/>
  <c r="X51" i="6"/>
  <c r="E54" i="6"/>
  <c r="K54" i="6"/>
  <c r="Q54" i="6"/>
  <c r="W54" i="6"/>
  <c r="E56" i="6"/>
  <c r="K56" i="6"/>
  <c r="Q56" i="6"/>
  <c r="W56" i="6"/>
  <c r="D59" i="6"/>
  <c r="J59" i="6"/>
  <c r="P59" i="6"/>
  <c r="V59" i="6"/>
  <c r="D61" i="6"/>
  <c r="J61" i="6"/>
  <c r="P61" i="6"/>
  <c r="V61" i="6"/>
  <c r="I64" i="6"/>
  <c r="O64" i="6"/>
  <c r="U64" i="6"/>
  <c r="AA64" i="6"/>
  <c r="I66" i="6"/>
  <c r="O66" i="6"/>
  <c r="U66" i="6"/>
  <c r="AA66" i="6"/>
  <c r="H69" i="6"/>
  <c r="N69" i="6"/>
  <c r="T69" i="6"/>
  <c r="Z69" i="6"/>
  <c r="H71" i="6"/>
  <c r="N71" i="6"/>
  <c r="T71" i="6"/>
  <c r="Z71" i="6"/>
  <c r="G74" i="6"/>
  <c r="M74" i="6"/>
  <c r="S74" i="6"/>
  <c r="Y74" i="6"/>
  <c r="G76" i="6"/>
  <c r="M76" i="6"/>
  <c r="S76" i="6"/>
  <c r="Y76" i="6"/>
  <c r="F79" i="6"/>
  <c r="L79" i="6"/>
  <c r="R79" i="6"/>
  <c r="X79" i="6"/>
  <c r="F81" i="6"/>
  <c r="L81" i="6"/>
  <c r="R81" i="6"/>
  <c r="X81" i="6"/>
  <c r="E84" i="6"/>
  <c r="K84" i="6"/>
  <c r="Q84" i="6"/>
  <c r="W84" i="6"/>
  <c r="E86" i="6"/>
  <c r="K86" i="6"/>
  <c r="Q86" i="6"/>
  <c r="W86" i="6"/>
  <c r="D89" i="6"/>
  <c r="J89" i="6"/>
  <c r="P89" i="6"/>
  <c r="V89" i="6"/>
  <c r="D91" i="6"/>
  <c r="J91" i="6"/>
  <c r="P91" i="6"/>
  <c r="V91" i="6"/>
  <c r="I94" i="6"/>
  <c r="O94" i="6"/>
  <c r="U94" i="6"/>
  <c r="AA94" i="6"/>
  <c r="I96" i="6"/>
  <c r="O96" i="6"/>
  <c r="U96" i="6"/>
  <c r="AA96" i="6"/>
  <c r="H99" i="6"/>
  <c r="N99" i="6"/>
  <c r="T99" i="6"/>
  <c r="Z99" i="6"/>
  <c r="H101" i="6"/>
  <c r="N101" i="6"/>
  <c r="T101" i="6"/>
  <c r="Z101" i="6"/>
  <c r="G104" i="6"/>
  <c r="M104" i="6"/>
  <c r="S104" i="6"/>
  <c r="Y104" i="6"/>
  <c r="G106" i="6"/>
  <c r="M106" i="6"/>
  <c r="S106" i="6"/>
  <c r="Y106" i="6"/>
  <c r="F109" i="6"/>
  <c r="L109" i="6"/>
  <c r="R109" i="6"/>
  <c r="X109" i="6"/>
  <c r="F111" i="6"/>
  <c r="L111" i="6"/>
  <c r="R111" i="6"/>
  <c r="X111" i="6"/>
  <c r="E114" i="6"/>
  <c r="K114" i="6"/>
  <c r="Q114" i="6"/>
  <c r="W114" i="6"/>
  <c r="E116" i="6"/>
  <c r="K116" i="6"/>
  <c r="Q116" i="6"/>
  <c r="W116" i="6"/>
  <c r="D119" i="6"/>
  <c r="J119" i="6"/>
  <c r="P119" i="6"/>
  <c r="V119" i="6"/>
  <c r="D121" i="6"/>
  <c r="J121" i="6"/>
  <c r="P121" i="6"/>
  <c r="V121" i="6"/>
  <c r="I124" i="6"/>
  <c r="U124" i="6"/>
  <c r="I126" i="6"/>
  <c r="U126" i="6"/>
  <c r="M129" i="6"/>
  <c r="M127" i="6" s="1"/>
  <c r="G131" i="6"/>
  <c r="Y131" i="6"/>
  <c r="G134" i="6"/>
  <c r="G132" i="6" s="1"/>
  <c r="Y134" i="6"/>
  <c r="Y132" i="6" s="1"/>
  <c r="S136" i="6"/>
  <c r="E139" i="6"/>
  <c r="W139" i="6"/>
  <c r="W137" i="6" s="1"/>
  <c r="Q141" i="6"/>
  <c r="Q144" i="6"/>
  <c r="Q142" i="6" s="1"/>
  <c r="K146" i="6"/>
  <c r="P149" i="6"/>
  <c r="P147" i="6" s="1"/>
  <c r="J151" i="6"/>
  <c r="O154" i="6"/>
  <c r="O152" i="6" s="1"/>
  <c r="I156" i="6"/>
  <c r="AA156" i="6"/>
  <c r="T164" i="6"/>
  <c r="T160" i="6" s="1"/>
  <c r="R169" i="6"/>
  <c r="R165" i="6" s="1"/>
  <c r="L174" i="6"/>
  <c r="L170" i="6" s="1"/>
  <c r="J179" i="6"/>
  <c r="J175" i="6" s="1"/>
  <c r="I184" i="6"/>
  <c r="I180" i="6" s="1"/>
  <c r="AA184" i="6"/>
  <c r="AA180" i="6" s="1"/>
  <c r="F199" i="6"/>
  <c r="F195" i="6" s="1"/>
  <c r="K204" i="6"/>
  <c r="K200" i="6" s="1"/>
  <c r="I217" i="6"/>
  <c r="I215" i="6" s="1"/>
  <c r="O217" i="6"/>
  <c r="O215" i="6" s="1"/>
  <c r="U217" i="6"/>
  <c r="AA217" i="6"/>
  <c r="AA215" i="6" s="1"/>
  <c r="H222" i="6"/>
  <c r="H220" i="6" s="1"/>
  <c r="N222" i="6"/>
  <c r="N220" i="6" s="1"/>
  <c r="T222" i="6"/>
  <c r="T220" i="6" s="1"/>
  <c r="Z222" i="6"/>
  <c r="Z220" i="6" s="1"/>
  <c r="G227" i="6"/>
  <c r="M227" i="6"/>
  <c r="M225" i="6" s="1"/>
  <c r="S227" i="6"/>
  <c r="S225" i="6" s="1"/>
  <c r="Y227" i="6"/>
  <c r="Y225" i="6" s="1"/>
  <c r="F232" i="6"/>
  <c r="F230" i="6" s="1"/>
  <c r="L232" i="6"/>
  <c r="L230" i="6" s="1"/>
  <c r="R232" i="6"/>
  <c r="X232" i="6"/>
  <c r="X230" i="6" s="1"/>
  <c r="E237" i="6"/>
  <c r="E235" i="6" s="1"/>
  <c r="K237" i="6"/>
  <c r="K235" i="6" s="1"/>
  <c r="Q237" i="6"/>
  <c r="Q235" i="6" s="1"/>
  <c r="W237" i="6"/>
  <c r="W235" i="6" s="1"/>
  <c r="D242" i="6"/>
  <c r="J242" i="6"/>
  <c r="J240" i="6" s="1"/>
  <c r="P242" i="6"/>
  <c r="P240" i="6" s="1"/>
  <c r="V242" i="6"/>
  <c r="V240" i="6" s="1"/>
  <c r="I247" i="6"/>
  <c r="I245" i="6" s="1"/>
  <c r="O247" i="6"/>
  <c r="O245" i="6" s="1"/>
  <c r="U247" i="6"/>
  <c r="AA247" i="6"/>
  <c r="AA245" i="6" s="1"/>
  <c r="H252" i="6"/>
  <c r="H250" i="6" s="1"/>
  <c r="N252" i="6"/>
  <c r="N250" i="6" s="1"/>
  <c r="T252" i="6"/>
  <c r="T250" i="6" s="1"/>
  <c r="Z252" i="6"/>
  <c r="Z250" i="6" s="1"/>
  <c r="G257" i="6"/>
  <c r="M257" i="6"/>
  <c r="M255" i="6" s="1"/>
  <c r="S257" i="6"/>
  <c r="S255" i="6" s="1"/>
  <c r="Y257" i="6"/>
  <c r="Y255" i="6" s="1"/>
  <c r="F262" i="6"/>
  <c r="F260" i="6" s="1"/>
  <c r="L262" i="6"/>
  <c r="L260" i="6" s="1"/>
  <c r="R262" i="6"/>
  <c r="X262" i="6"/>
  <c r="X260" i="6" s="1"/>
  <c r="E267" i="6"/>
  <c r="E265" i="6" s="1"/>
  <c r="K267" i="6"/>
  <c r="K265" i="6" s="1"/>
  <c r="Q267" i="6"/>
  <c r="Q265" i="6" s="1"/>
  <c r="W267" i="6"/>
  <c r="W265" i="6" s="1"/>
  <c r="D272" i="6"/>
  <c r="J272" i="6"/>
  <c r="J270" i="6" s="1"/>
  <c r="P272" i="6"/>
  <c r="P270" i="6" s="1"/>
  <c r="V272" i="6"/>
  <c r="V270" i="6" s="1"/>
  <c r="I277" i="6"/>
  <c r="I275" i="6" s="1"/>
  <c r="O277" i="6"/>
  <c r="O275" i="6" s="1"/>
  <c r="U277" i="6"/>
  <c r="AA277" i="6"/>
  <c r="AA275" i="6" s="1"/>
  <c r="H282" i="6"/>
  <c r="H280" i="6" s="1"/>
  <c r="N282" i="6"/>
  <c r="N280" i="6" s="1"/>
  <c r="T282" i="6"/>
  <c r="T280" i="6" s="1"/>
  <c r="Z282" i="6"/>
  <c r="Z280" i="6" s="1"/>
  <c r="G287" i="6"/>
  <c r="M287" i="6"/>
  <c r="M285" i="6" s="1"/>
  <c r="S287" i="6"/>
  <c r="S285" i="6" s="1"/>
  <c r="Y287" i="6"/>
  <c r="Y285" i="6" s="1"/>
  <c r="F292" i="6"/>
  <c r="F290" i="6" s="1"/>
  <c r="L292" i="6"/>
  <c r="L290" i="6" s="1"/>
  <c r="R292" i="6"/>
  <c r="X292" i="6"/>
  <c r="X290" i="6" s="1"/>
  <c r="E297" i="6"/>
  <c r="E295" i="6" s="1"/>
  <c r="K297" i="6"/>
  <c r="K295" i="6" s="1"/>
  <c r="Q297" i="6"/>
  <c r="Q295" i="6" s="1"/>
  <c r="W297" i="6"/>
  <c r="W295" i="6" s="1"/>
  <c r="D302" i="6"/>
  <c r="J302" i="6"/>
  <c r="J300" i="6" s="1"/>
  <c r="P302" i="6"/>
  <c r="P300" i="6" s="1"/>
  <c r="V302" i="6"/>
  <c r="V300" i="6" s="1"/>
  <c r="I307" i="6"/>
  <c r="I305" i="6" s="1"/>
  <c r="O307" i="6"/>
  <c r="O305" i="6" s="1"/>
  <c r="U307" i="6"/>
  <c r="AA307" i="6"/>
  <c r="AA305" i="6" s="1"/>
  <c r="G380" i="6"/>
  <c r="M380" i="6"/>
  <c r="M378" i="6" s="1"/>
  <c r="S380" i="6"/>
  <c r="S378" i="6" s="1"/>
  <c r="Y380" i="6"/>
  <c r="Y378" i="6" s="1"/>
  <c r="F385" i="6"/>
  <c r="F383" i="6" s="1"/>
  <c r="L385" i="6"/>
  <c r="L383" i="6" s="1"/>
  <c r="R385" i="6"/>
  <c r="X385" i="6"/>
  <c r="X383" i="6" s="1"/>
  <c r="E390" i="6"/>
  <c r="E388" i="6" s="1"/>
  <c r="K390" i="6"/>
  <c r="K388" i="6" s="1"/>
  <c r="Q390" i="6"/>
  <c r="Q388" i="6" s="1"/>
  <c r="W390" i="6"/>
  <c r="W388" i="6" s="1"/>
  <c r="D395" i="6"/>
  <c r="J395" i="6"/>
  <c r="J393" i="6" s="1"/>
  <c r="P395" i="6"/>
  <c r="P393" i="6" s="1"/>
  <c r="V395" i="6"/>
  <c r="V393" i="6" s="1"/>
  <c r="I400" i="6"/>
  <c r="I398" i="6" s="1"/>
  <c r="O400" i="6"/>
  <c r="O398" i="6" s="1"/>
  <c r="U400" i="6"/>
  <c r="AA400" i="6"/>
  <c r="AA398" i="6" s="1"/>
  <c r="H405" i="6"/>
  <c r="H403" i="6" s="1"/>
  <c r="N405" i="6"/>
  <c r="N403" i="6" s="1"/>
  <c r="T405" i="6"/>
  <c r="T403" i="6" s="1"/>
  <c r="Z405" i="6"/>
  <c r="Z403" i="6" s="1"/>
  <c r="G410" i="6"/>
  <c r="M410" i="6"/>
  <c r="M408" i="6" s="1"/>
  <c r="S410" i="6"/>
  <c r="S408" i="6" s="1"/>
  <c r="Y410" i="6"/>
  <c r="Y408" i="6" s="1"/>
  <c r="F415" i="6"/>
  <c r="F413" i="6" s="1"/>
  <c r="L415" i="6"/>
  <c r="L413" i="6" s="1"/>
  <c r="R415" i="6"/>
  <c r="X415" i="6"/>
  <c r="X413" i="6" s="1"/>
  <c r="E420" i="6"/>
  <c r="E418" i="6" s="1"/>
  <c r="K420" i="6"/>
  <c r="K418" i="6" s="1"/>
  <c r="Q420" i="6"/>
  <c r="Q418" i="6" s="1"/>
  <c r="W420" i="6"/>
  <c r="W418" i="6" s="1"/>
  <c r="D425" i="6"/>
  <c r="J425" i="6"/>
  <c r="J423" i="6" s="1"/>
  <c r="P425" i="6"/>
  <c r="P423" i="6" s="1"/>
  <c r="V425" i="6"/>
  <c r="V423" i="6" s="1"/>
  <c r="I430" i="6"/>
  <c r="I428" i="6" s="1"/>
  <c r="O430" i="6"/>
  <c r="O428" i="6" s="1"/>
  <c r="U430" i="6"/>
  <c r="AA430" i="6"/>
  <c r="AA428" i="6" s="1"/>
  <c r="H435" i="6"/>
  <c r="H433" i="6" s="1"/>
  <c r="N435" i="6"/>
  <c r="N433" i="6" s="1"/>
  <c r="T435" i="6"/>
  <c r="T433" i="6" s="1"/>
  <c r="Z435" i="6"/>
  <c r="Z433" i="6" s="1"/>
  <c r="G440" i="6"/>
  <c r="M440" i="6"/>
  <c r="M438" i="6" s="1"/>
  <c r="S440" i="6"/>
  <c r="S438" i="6" s="1"/>
  <c r="Y440" i="6"/>
  <c r="Y438" i="6" s="1"/>
  <c r="F445" i="6"/>
  <c r="F443" i="6" s="1"/>
  <c r="L445" i="6"/>
  <c r="L443" i="6" s="1"/>
  <c r="R445" i="6"/>
  <c r="X445" i="6"/>
  <c r="X443" i="6" s="1"/>
  <c r="E450" i="6"/>
  <c r="E448" i="6" s="1"/>
  <c r="K450" i="6"/>
  <c r="K448" i="6" s="1"/>
  <c r="Q450" i="6"/>
  <c r="Q448" i="6" s="1"/>
  <c r="W450" i="6"/>
  <c r="W448" i="6" s="1"/>
  <c r="D455" i="6"/>
  <c r="J455" i="6"/>
  <c r="J453" i="6" s="1"/>
  <c r="P455" i="6"/>
  <c r="P453" i="6" s="1"/>
  <c r="V455" i="6"/>
  <c r="V453" i="6" s="1"/>
  <c r="I460" i="6"/>
  <c r="I458" i="6" s="1"/>
  <c r="O460" i="6"/>
  <c r="O458" i="6" s="1"/>
  <c r="U460" i="6"/>
  <c r="AA460" i="6"/>
  <c r="AA458" i="6" s="1"/>
  <c r="I523" i="6"/>
  <c r="I521" i="6" s="1"/>
  <c r="O523" i="6"/>
  <c r="O521" i="6" s="1"/>
  <c r="U523" i="6"/>
  <c r="AA523" i="6"/>
  <c r="AA521" i="6" s="1"/>
  <c r="H528" i="6"/>
  <c r="H526" i="6" s="1"/>
  <c r="N528" i="6"/>
  <c r="N526" i="6" s="1"/>
  <c r="T528" i="6"/>
  <c r="T526" i="6" s="1"/>
  <c r="Z528" i="6"/>
  <c r="Z526" i="6" s="1"/>
  <c r="G533" i="6"/>
  <c r="M533" i="6"/>
  <c r="M531" i="6" s="1"/>
  <c r="S533" i="6"/>
  <c r="S531" i="6" s="1"/>
  <c r="Y533" i="6"/>
  <c r="Y531" i="6" s="1"/>
  <c r="F538" i="6"/>
  <c r="F536" i="6" s="1"/>
  <c r="L538" i="6"/>
  <c r="L536" i="6" s="1"/>
  <c r="R538" i="6"/>
  <c r="X538" i="6"/>
  <c r="X536" i="6" s="1"/>
  <c r="E543" i="6"/>
  <c r="E541" i="6" s="1"/>
  <c r="K543" i="6"/>
  <c r="K541" i="6" s="1"/>
  <c r="Q543" i="6"/>
  <c r="Q541" i="6" s="1"/>
  <c r="W543" i="6"/>
  <c r="W541" i="6" s="1"/>
  <c r="D548" i="6"/>
  <c r="J548" i="6"/>
  <c r="J546" i="6" s="1"/>
  <c r="P548" i="6"/>
  <c r="P546" i="6" s="1"/>
  <c r="V548" i="6"/>
  <c r="V546" i="6" s="1"/>
  <c r="I553" i="6"/>
  <c r="I551" i="6" s="1"/>
  <c r="O553" i="6"/>
  <c r="O551" i="6" s="1"/>
  <c r="U553" i="6"/>
  <c r="AA553" i="6"/>
  <c r="AA551" i="6" s="1"/>
  <c r="H558" i="6"/>
  <c r="H556" i="6" s="1"/>
  <c r="N558" i="6"/>
  <c r="N556" i="6" s="1"/>
  <c r="T558" i="6"/>
  <c r="T556" i="6" s="1"/>
  <c r="Z558" i="6"/>
  <c r="Z556" i="6" s="1"/>
  <c r="G563" i="6"/>
  <c r="M563" i="6"/>
  <c r="M561" i="6" s="1"/>
  <c r="S563" i="6"/>
  <c r="S561" i="6" s="1"/>
  <c r="Y563" i="6"/>
  <c r="Y561" i="6" s="1"/>
  <c r="F568" i="6"/>
  <c r="F566" i="6" s="1"/>
  <c r="L568" i="6"/>
  <c r="L566" i="6" s="1"/>
  <c r="R568" i="6"/>
  <c r="X568" i="6"/>
  <c r="X566" i="6" s="1"/>
  <c r="E573" i="6"/>
  <c r="E571" i="6" s="1"/>
  <c r="K573" i="6"/>
  <c r="K571" i="6" s="1"/>
  <c r="Q573" i="6"/>
  <c r="Q571" i="6" s="1"/>
  <c r="W573" i="6"/>
  <c r="W571" i="6" s="1"/>
  <c r="D578" i="6"/>
  <c r="J578" i="6"/>
  <c r="J576" i="6" s="1"/>
  <c r="P578" i="6"/>
  <c r="P576" i="6" s="1"/>
  <c r="V578" i="6"/>
  <c r="V576" i="6" s="1"/>
  <c r="I583" i="6"/>
  <c r="I581" i="6" s="1"/>
  <c r="O583" i="6"/>
  <c r="O581" i="6" s="1"/>
  <c r="U583" i="6"/>
  <c r="AA583" i="6"/>
  <c r="AA581" i="6" s="1"/>
  <c r="H588" i="6"/>
  <c r="H586" i="6" s="1"/>
  <c r="N588" i="6"/>
  <c r="N586" i="6" s="1"/>
  <c r="T588" i="6"/>
  <c r="T586" i="6" s="1"/>
  <c r="Z588" i="6"/>
  <c r="Z586" i="6" s="1"/>
  <c r="G593" i="6"/>
  <c r="M593" i="6"/>
  <c r="M591" i="6" s="1"/>
  <c r="S593" i="6"/>
  <c r="S591" i="6" s="1"/>
  <c r="Y593" i="6"/>
  <c r="Y591" i="6" s="1"/>
  <c r="F598" i="6"/>
  <c r="F596" i="6" s="1"/>
  <c r="L598" i="6"/>
  <c r="L596" i="6" s="1"/>
  <c r="R598" i="6"/>
  <c r="X598" i="6"/>
  <c r="X596" i="6" s="1"/>
  <c r="E603" i="6"/>
  <c r="E601" i="6" s="1"/>
  <c r="K603" i="6"/>
  <c r="K601" i="6" s="1"/>
  <c r="Q603" i="6"/>
  <c r="Q601" i="6" s="1"/>
  <c r="W603" i="6"/>
  <c r="W601" i="6" s="1"/>
  <c r="D608" i="6"/>
  <c r="J608" i="6"/>
  <c r="J606" i="6" s="1"/>
  <c r="P608" i="6"/>
  <c r="P606" i="6" s="1"/>
  <c r="V608" i="6"/>
  <c r="V606" i="6" s="1"/>
  <c r="B611" i="6"/>
  <c r="I613" i="6"/>
  <c r="I611" i="6" s="1"/>
  <c r="O613" i="6"/>
  <c r="O611" i="6" s="1"/>
  <c r="U613" i="6"/>
  <c r="AA613" i="6"/>
  <c r="AA611" i="6" s="1"/>
  <c r="E621" i="6"/>
  <c r="E620" i="6" s="1"/>
  <c r="D34" i="7"/>
  <c r="J34" i="7"/>
  <c r="P34" i="7"/>
  <c r="V34" i="7"/>
  <c r="D36" i="7"/>
  <c r="J36" i="7"/>
  <c r="P36" i="7"/>
  <c r="V36" i="7"/>
  <c r="I39" i="7"/>
  <c r="O39" i="7"/>
  <c r="U39" i="7"/>
  <c r="AA39" i="7"/>
  <c r="AA37" i="7" s="1"/>
  <c r="I41" i="7"/>
  <c r="O41" i="7"/>
  <c r="U41" i="7"/>
  <c r="AA41" i="7"/>
  <c r="H44" i="7"/>
  <c r="N44" i="7"/>
  <c r="N42" i="7" s="1"/>
  <c r="T44" i="7"/>
  <c r="Z44" i="7"/>
  <c r="H46" i="7"/>
  <c r="N46" i="7"/>
  <c r="T46" i="7"/>
  <c r="Z46" i="7"/>
  <c r="G49" i="7"/>
  <c r="M49" i="7"/>
  <c r="S49" i="7"/>
  <c r="Y49" i="7"/>
  <c r="G51" i="7"/>
  <c r="M51" i="7"/>
  <c r="S51" i="7"/>
  <c r="Y51" i="7"/>
  <c r="F54" i="7"/>
  <c r="L54" i="7"/>
  <c r="R54" i="7"/>
  <c r="X54" i="7"/>
  <c r="X52" i="7" s="1"/>
  <c r="F56" i="7"/>
  <c r="L56" i="7"/>
  <c r="R56" i="7"/>
  <c r="X56" i="7"/>
  <c r="E59" i="7"/>
  <c r="K59" i="7"/>
  <c r="K57" i="7" s="1"/>
  <c r="Q59" i="7"/>
  <c r="W59" i="7"/>
  <c r="E61" i="7"/>
  <c r="K61" i="7"/>
  <c r="Q61" i="7"/>
  <c r="W61" i="7"/>
  <c r="D64" i="7"/>
  <c r="J64" i="7"/>
  <c r="P64" i="7"/>
  <c r="V64" i="7"/>
  <c r="D66" i="7"/>
  <c r="J66" i="7"/>
  <c r="P66" i="7"/>
  <c r="V66" i="7"/>
  <c r="I69" i="7"/>
  <c r="O69" i="7"/>
  <c r="U69" i="7"/>
  <c r="AA69" i="7"/>
  <c r="AA67" i="7" s="1"/>
  <c r="I71" i="7"/>
  <c r="O71" i="7"/>
  <c r="U71" i="7"/>
  <c r="AA71" i="7"/>
  <c r="H74" i="7"/>
  <c r="N74" i="7"/>
  <c r="N72" i="7" s="1"/>
  <c r="T74" i="7"/>
  <c r="Z74" i="7"/>
  <c r="H76" i="7"/>
  <c r="N76" i="7"/>
  <c r="T76" i="7"/>
  <c r="Z76" i="7"/>
  <c r="G79" i="7"/>
  <c r="M79" i="7"/>
  <c r="S79" i="7"/>
  <c r="Y79" i="7"/>
  <c r="G81" i="7"/>
  <c r="M81" i="7"/>
  <c r="S81" i="7"/>
  <c r="Y81" i="7"/>
  <c r="F84" i="7"/>
  <c r="L84" i="7"/>
  <c r="R84" i="7"/>
  <c r="X84" i="7"/>
  <c r="X82" i="7" s="1"/>
  <c r="F86" i="7"/>
  <c r="L86" i="7"/>
  <c r="R86" i="7"/>
  <c r="X86" i="7"/>
  <c r="E89" i="7"/>
  <c r="K89" i="7"/>
  <c r="K87" i="7" s="1"/>
  <c r="Q89" i="7"/>
  <c r="W89" i="7"/>
  <c r="E91" i="7"/>
  <c r="K91" i="7"/>
  <c r="Q91" i="7"/>
  <c r="W91" i="7"/>
  <c r="D94" i="7"/>
  <c r="J94" i="7"/>
  <c r="P94" i="7"/>
  <c r="V94" i="7"/>
  <c r="D96" i="7"/>
  <c r="J96" i="7"/>
  <c r="P96" i="7"/>
  <c r="V96" i="7"/>
  <c r="I99" i="7"/>
  <c r="O99" i="7"/>
  <c r="U99" i="7"/>
  <c r="AA99" i="7"/>
  <c r="AA97" i="7" s="1"/>
  <c r="I101" i="7"/>
  <c r="O101" i="7"/>
  <c r="U101" i="7"/>
  <c r="AA101" i="7"/>
  <c r="H104" i="7"/>
  <c r="N104" i="7"/>
  <c r="N102" i="7" s="1"/>
  <c r="T104" i="7"/>
  <c r="Z104" i="7"/>
  <c r="H106" i="7"/>
  <c r="N106" i="7"/>
  <c r="T106" i="7"/>
  <c r="Z106" i="7"/>
  <c r="G109" i="7"/>
  <c r="M109" i="7"/>
  <c r="S109" i="7"/>
  <c r="Y109" i="7"/>
  <c r="G111" i="7"/>
  <c r="M111" i="7"/>
  <c r="S111" i="7"/>
  <c r="Y111" i="7"/>
  <c r="F114" i="7"/>
  <c r="L114" i="7"/>
  <c r="R114" i="7"/>
  <c r="X114" i="7"/>
  <c r="X112" i="7" s="1"/>
  <c r="F116" i="7"/>
  <c r="L116" i="7"/>
  <c r="R116" i="7"/>
  <c r="X116" i="7"/>
  <c r="E119" i="7"/>
  <c r="K119" i="7"/>
  <c r="K117" i="7" s="1"/>
  <c r="Q119" i="7"/>
  <c r="W119" i="7"/>
  <c r="E121" i="7"/>
  <c r="K121" i="7"/>
  <c r="Q121" i="7"/>
  <c r="W121" i="7"/>
  <c r="D124" i="7"/>
  <c r="J124" i="7"/>
  <c r="P124" i="7"/>
  <c r="V124" i="7"/>
  <c r="D126" i="7"/>
  <c r="J126" i="7"/>
  <c r="P126" i="7"/>
  <c r="V126" i="7"/>
  <c r="I129" i="7"/>
  <c r="O129" i="7"/>
  <c r="U129" i="7"/>
  <c r="AA129" i="7"/>
  <c r="AA127" i="7" s="1"/>
  <c r="I131" i="7"/>
  <c r="O131" i="7"/>
  <c r="U131" i="7"/>
  <c r="AA131" i="7"/>
  <c r="H134" i="7"/>
  <c r="N134" i="7"/>
  <c r="N132" i="7" s="1"/>
  <c r="T134" i="7"/>
  <c r="Z134" i="7"/>
  <c r="H136" i="7"/>
  <c r="N136" i="7"/>
  <c r="T136" i="7"/>
  <c r="Z136" i="7"/>
  <c r="G139" i="7"/>
  <c r="M139" i="7"/>
  <c r="S139" i="7"/>
  <c r="Y139" i="7"/>
  <c r="G141" i="7"/>
  <c r="M141" i="7"/>
  <c r="S141" i="7"/>
  <c r="Y141" i="7"/>
  <c r="F144" i="7"/>
  <c r="L144" i="7"/>
  <c r="R144" i="7"/>
  <c r="X144" i="7"/>
  <c r="X142" i="7" s="1"/>
  <c r="F146" i="7"/>
  <c r="L146" i="7"/>
  <c r="R146" i="7"/>
  <c r="X146" i="7"/>
  <c r="E149" i="7"/>
  <c r="K149" i="7"/>
  <c r="K147" i="7" s="1"/>
  <c r="Q149" i="7"/>
  <c r="W149" i="7"/>
  <c r="E151" i="7"/>
  <c r="K151" i="7"/>
  <c r="Q151" i="7"/>
  <c r="W151" i="7"/>
  <c r="D154" i="7"/>
  <c r="J154" i="7"/>
  <c r="P154" i="7"/>
  <c r="V154" i="7"/>
  <c r="D156" i="7"/>
  <c r="J156" i="7"/>
  <c r="P156" i="7"/>
  <c r="V156" i="7"/>
  <c r="I164" i="7"/>
  <c r="I160" i="7" s="1"/>
  <c r="O164" i="7"/>
  <c r="O160" i="7" s="1"/>
  <c r="U164" i="7"/>
  <c r="U160" i="7" s="1"/>
  <c r="AA164" i="7"/>
  <c r="AA160" i="7" s="1"/>
  <c r="H169" i="7"/>
  <c r="H165" i="7" s="1"/>
  <c r="N169" i="7"/>
  <c r="N165" i="7" s="1"/>
  <c r="T169" i="7"/>
  <c r="T165" i="7" s="1"/>
  <c r="Z169" i="7"/>
  <c r="Z165" i="7" s="1"/>
  <c r="M172" i="7"/>
  <c r="S172" i="7"/>
  <c r="S170" i="7" s="1"/>
  <c r="Y172" i="7"/>
  <c r="G174" i="7"/>
  <c r="G170" i="7" s="1"/>
  <c r="M174" i="7"/>
  <c r="S174" i="7"/>
  <c r="Y174" i="7"/>
  <c r="F177" i="7"/>
  <c r="F175" i="7" s="1"/>
  <c r="L177" i="7"/>
  <c r="R177" i="7"/>
  <c r="X177" i="7"/>
  <c r="F179" i="7"/>
  <c r="L179" i="7"/>
  <c r="R179" i="7"/>
  <c r="X179" i="7"/>
  <c r="E182" i="7"/>
  <c r="K182" i="7"/>
  <c r="Q182" i="7"/>
  <c r="W182" i="7"/>
  <c r="E184" i="7"/>
  <c r="K184" i="7"/>
  <c r="Q184" i="7"/>
  <c r="W184" i="7"/>
  <c r="D187" i="7"/>
  <c r="J187" i="7"/>
  <c r="P187" i="7"/>
  <c r="P185" i="7" s="1"/>
  <c r="V187" i="7"/>
  <c r="D189" i="7"/>
  <c r="J189" i="7"/>
  <c r="P189" i="7"/>
  <c r="V189" i="7"/>
  <c r="I192" i="7"/>
  <c r="I190" i="7" s="1"/>
  <c r="O192" i="7"/>
  <c r="U192" i="7"/>
  <c r="AA192" i="7"/>
  <c r="I194" i="7"/>
  <c r="O194" i="7"/>
  <c r="U194" i="7"/>
  <c r="H197" i="7"/>
  <c r="O197" i="7"/>
  <c r="W197" i="7"/>
  <c r="F199" i="7"/>
  <c r="M199" i="7"/>
  <c r="T199" i="7"/>
  <c r="AA199" i="7"/>
  <c r="F202" i="7"/>
  <c r="M202" i="7"/>
  <c r="T202" i="7"/>
  <c r="D204" i="7"/>
  <c r="L204" i="7"/>
  <c r="V204" i="7"/>
  <c r="I207" i="7"/>
  <c r="Q207" i="7"/>
  <c r="AA207" i="7"/>
  <c r="K209" i="7"/>
  <c r="U209" i="7"/>
  <c r="H212" i="7"/>
  <c r="P212" i="7"/>
  <c r="Z212" i="7"/>
  <c r="J214" i="7"/>
  <c r="T214" i="7"/>
  <c r="G217" i="7"/>
  <c r="O217" i="7"/>
  <c r="Y217" i="7"/>
  <c r="I219" i="7"/>
  <c r="S219" i="7"/>
  <c r="AA219" i="7"/>
  <c r="F222" i="7"/>
  <c r="N222" i="7"/>
  <c r="X222" i="7"/>
  <c r="I224" i="7"/>
  <c r="U224" i="7"/>
  <c r="F227" i="7"/>
  <c r="R227" i="7"/>
  <c r="R225" i="7" s="1"/>
  <c r="F229" i="7"/>
  <c r="R229" i="7"/>
  <c r="D232" i="7"/>
  <c r="P232" i="7"/>
  <c r="D234" i="7"/>
  <c r="P234" i="7"/>
  <c r="O237" i="7"/>
  <c r="AA237" i="7"/>
  <c r="O239" i="7"/>
  <c r="AA239" i="7"/>
  <c r="N242" i="7"/>
  <c r="Z242" i="7"/>
  <c r="T244" i="7"/>
  <c r="T247" i="7"/>
  <c r="N249" i="7"/>
  <c r="R252" i="7"/>
  <c r="L254" i="7"/>
  <c r="L257" i="7"/>
  <c r="F259" i="7"/>
  <c r="X259" i="7"/>
  <c r="J262" i="7"/>
  <c r="D264" i="7"/>
  <c r="V264" i="7"/>
  <c r="I267" i="7"/>
  <c r="AA267" i="7"/>
  <c r="U269" i="7"/>
  <c r="H272" i="7"/>
  <c r="Z272" i="7"/>
  <c r="T274" i="7"/>
  <c r="T277" i="7"/>
  <c r="N279" i="7"/>
  <c r="R282" i="7"/>
  <c r="L284" i="7"/>
  <c r="L287" i="7"/>
  <c r="F289" i="7"/>
  <c r="X289" i="7"/>
  <c r="J292" i="7"/>
  <c r="D294" i="7"/>
  <c r="V294" i="7"/>
  <c r="I297" i="7"/>
  <c r="AA297" i="7"/>
  <c r="U299" i="7"/>
  <c r="H302" i="7"/>
  <c r="Z302" i="7"/>
  <c r="T304" i="7"/>
  <c r="N309" i="7"/>
  <c r="S317" i="7"/>
  <c r="S313" i="7" s="1"/>
  <c r="K322" i="7"/>
  <c r="K318" i="7" s="1"/>
  <c r="K327" i="7"/>
  <c r="K323" i="7" s="1"/>
  <c r="P332" i="7"/>
  <c r="P328" i="7" s="1"/>
  <c r="U337" i="7"/>
  <c r="S342" i="7"/>
  <c r="S338" i="7" s="1"/>
  <c r="M347" i="7"/>
  <c r="M343" i="7" s="1"/>
  <c r="K352" i="7"/>
  <c r="K348" i="7" s="1"/>
  <c r="E357" i="7"/>
  <c r="E353" i="7" s="1"/>
  <c r="W357" i="7"/>
  <c r="W353" i="7" s="1"/>
  <c r="D362" i="7"/>
  <c r="D358" i="7" s="1"/>
  <c r="V362" i="7"/>
  <c r="V358" i="7" s="1"/>
  <c r="U367" i="7"/>
  <c r="U363" i="7" s="1"/>
  <c r="S372" i="7"/>
  <c r="S368" i="7" s="1"/>
  <c r="M377" i="7"/>
  <c r="M373" i="7" s="1"/>
  <c r="K382" i="7"/>
  <c r="K378" i="7" s="1"/>
  <c r="E387" i="7"/>
  <c r="W387" i="7"/>
  <c r="W383" i="7" s="1"/>
  <c r="D392" i="7"/>
  <c r="D388" i="7" s="1"/>
  <c r="V392" i="7"/>
  <c r="V388" i="7" s="1"/>
  <c r="U397" i="7"/>
  <c r="U393" i="7" s="1"/>
  <c r="S402" i="7"/>
  <c r="S398" i="7" s="1"/>
  <c r="M407" i="7"/>
  <c r="M403" i="7" s="1"/>
  <c r="Q412" i="7"/>
  <c r="Q408" i="7" s="1"/>
  <c r="I162" i="6"/>
  <c r="O162" i="6"/>
  <c r="O160" i="6" s="1"/>
  <c r="U162" i="6"/>
  <c r="U160" i="6" s="1"/>
  <c r="AA162" i="6"/>
  <c r="AA160" i="6" s="1"/>
  <c r="H167" i="6"/>
  <c r="H165" i="6" s="1"/>
  <c r="N167" i="6"/>
  <c r="N165" i="6" s="1"/>
  <c r="T167" i="6"/>
  <c r="Z167" i="6"/>
  <c r="Z165" i="6" s="1"/>
  <c r="G172" i="6"/>
  <c r="G170" i="6" s="1"/>
  <c r="M172" i="6"/>
  <c r="M170" i="6" s="1"/>
  <c r="S172" i="6"/>
  <c r="S170" i="6" s="1"/>
  <c r="Y172" i="6"/>
  <c r="Y170" i="6" s="1"/>
  <c r="F177" i="6"/>
  <c r="L177" i="6"/>
  <c r="L175" i="6" s="1"/>
  <c r="R177" i="6"/>
  <c r="R175" i="6" s="1"/>
  <c r="X177" i="6"/>
  <c r="X175" i="6" s="1"/>
  <c r="E182" i="6"/>
  <c r="E180" i="6" s="1"/>
  <c r="K182" i="6"/>
  <c r="K180" i="6" s="1"/>
  <c r="Q182" i="6"/>
  <c r="W182" i="6"/>
  <c r="W180" i="6" s="1"/>
  <c r="D187" i="6"/>
  <c r="D185" i="6" s="1"/>
  <c r="J187" i="6"/>
  <c r="J185" i="6" s="1"/>
  <c r="P187" i="6"/>
  <c r="P185" i="6" s="1"/>
  <c r="V187" i="6"/>
  <c r="V185" i="6" s="1"/>
  <c r="I192" i="6"/>
  <c r="O192" i="6"/>
  <c r="O190" i="6" s="1"/>
  <c r="U192" i="6"/>
  <c r="U190" i="6" s="1"/>
  <c r="AA192" i="6"/>
  <c r="AA190" i="6" s="1"/>
  <c r="H197" i="6"/>
  <c r="H195" i="6" s="1"/>
  <c r="N197" i="6"/>
  <c r="N195" i="6" s="1"/>
  <c r="T197" i="6"/>
  <c r="Z197" i="6"/>
  <c r="Z195" i="6" s="1"/>
  <c r="G202" i="6"/>
  <c r="G200" i="6" s="1"/>
  <c r="M202" i="6"/>
  <c r="M200" i="6" s="1"/>
  <c r="S202" i="6"/>
  <c r="S200" i="6" s="1"/>
  <c r="Y202" i="6"/>
  <c r="Y200" i="6" s="1"/>
  <c r="F207" i="6"/>
  <c r="L207" i="6"/>
  <c r="L205" i="6" s="1"/>
  <c r="R207" i="6"/>
  <c r="R205" i="6" s="1"/>
  <c r="X207" i="6"/>
  <c r="X205" i="6" s="1"/>
  <c r="E212" i="6"/>
  <c r="E210" i="6" s="1"/>
  <c r="K212" i="6"/>
  <c r="K210" i="6" s="1"/>
  <c r="Q212" i="6"/>
  <c r="W212" i="6"/>
  <c r="W210" i="6" s="1"/>
  <c r="D217" i="6"/>
  <c r="D215" i="6" s="1"/>
  <c r="J217" i="6"/>
  <c r="J215" i="6" s="1"/>
  <c r="P217" i="6"/>
  <c r="P215" i="6" s="1"/>
  <c r="V217" i="6"/>
  <c r="V215" i="6" s="1"/>
  <c r="I222" i="6"/>
  <c r="O222" i="6"/>
  <c r="O220" i="6" s="1"/>
  <c r="U222" i="6"/>
  <c r="U220" i="6" s="1"/>
  <c r="AA222" i="6"/>
  <c r="AA220" i="6" s="1"/>
  <c r="H227" i="6"/>
  <c r="H225" i="6" s="1"/>
  <c r="N227" i="6"/>
  <c r="N225" i="6" s="1"/>
  <c r="T227" i="6"/>
  <c r="Z227" i="6"/>
  <c r="Z225" i="6" s="1"/>
  <c r="G232" i="6"/>
  <c r="G230" i="6" s="1"/>
  <c r="M232" i="6"/>
  <c r="M230" i="6" s="1"/>
  <c r="S232" i="6"/>
  <c r="S230" i="6" s="1"/>
  <c r="Y232" i="6"/>
  <c r="Y230" i="6" s="1"/>
  <c r="F237" i="6"/>
  <c r="L237" i="6"/>
  <c r="L235" i="6" s="1"/>
  <c r="R237" i="6"/>
  <c r="R235" i="6" s="1"/>
  <c r="X237" i="6"/>
  <c r="X235" i="6" s="1"/>
  <c r="E242" i="6"/>
  <c r="E240" i="6" s="1"/>
  <c r="K242" i="6"/>
  <c r="K240" i="6" s="1"/>
  <c r="Q242" i="6"/>
  <c r="W242" i="6"/>
  <c r="W240" i="6" s="1"/>
  <c r="D247" i="6"/>
  <c r="D245" i="6" s="1"/>
  <c r="J247" i="6"/>
  <c r="J245" i="6" s="1"/>
  <c r="P247" i="6"/>
  <c r="P245" i="6" s="1"/>
  <c r="V247" i="6"/>
  <c r="V245" i="6" s="1"/>
  <c r="I252" i="6"/>
  <c r="O252" i="6"/>
  <c r="O250" i="6" s="1"/>
  <c r="U252" i="6"/>
  <c r="U250" i="6" s="1"/>
  <c r="AA252" i="6"/>
  <c r="AA250" i="6" s="1"/>
  <c r="H257" i="6"/>
  <c r="H255" i="6" s="1"/>
  <c r="N257" i="6"/>
  <c r="N255" i="6" s="1"/>
  <c r="T257" i="6"/>
  <c r="Z257" i="6"/>
  <c r="Z255" i="6" s="1"/>
  <c r="G262" i="6"/>
  <c r="G260" i="6" s="1"/>
  <c r="M262" i="6"/>
  <c r="M260" i="6" s="1"/>
  <c r="S262" i="6"/>
  <c r="S260" i="6" s="1"/>
  <c r="Y262" i="6"/>
  <c r="Y260" i="6" s="1"/>
  <c r="F267" i="6"/>
  <c r="L267" i="6"/>
  <c r="L265" i="6" s="1"/>
  <c r="R267" i="6"/>
  <c r="R265" i="6" s="1"/>
  <c r="X267" i="6"/>
  <c r="X265" i="6" s="1"/>
  <c r="E272" i="6"/>
  <c r="E270" i="6" s="1"/>
  <c r="K272" i="6"/>
  <c r="K270" i="6" s="1"/>
  <c r="Q272" i="6"/>
  <c r="W272" i="6"/>
  <c r="W270" i="6" s="1"/>
  <c r="D277" i="6"/>
  <c r="D275" i="6" s="1"/>
  <c r="J277" i="6"/>
  <c r="J275" i="6" s="1"/>
  <c r="P277" i="6"/>
  <c r="P275" i="6" s="1"/>
  <c r="V277" i="6"/>
  <c r="V275" i="6" s="1"/>
  <c r="I282" i="6"/>
  <c r="O282" i="6"/>
  <c r="O280" i="6" s="1"/>
  <c r="U282" i="6"/>
  <c r="U280" i="6" s="1"/>
  <c r="AA282" i="6"/>
  <c r="AA280" i="6" s="1"/>
  <c r="H287" i="6"/>
  <c r="H285" i="6" s="1"/>
  <c r="N287" i="6"/>
  <c r="N285" i="6" s="1"/>
  <c r="T287" i="6"/>
  <c r="Z287" i="6"/>
  <c r="Z285" i="6" s="1"/>
  <c r="G292" i="6"/>
  <c r="G290" i="6" s="1"/>
  <c r="M292" i="6"/>
  <c r="M290" i="6" s="1"/>
  <c r="S292" i="6"/>
  <c r="S290" i="6" s="1"/>
  <c r="Y292" i="6"/>
  <c r="Y290" i="6" s="1"/>
  <c r="F297" i="6"/>
  <c r="L297" i="6"/>
  <c r="L295" i="6" s="1"/>
  <c r="R297" i="6"/>
  <c r="R295" i="6" s="1"/>
  <c r="X297" i="6"/>
  <c r="X295" i="6" s="1"/>
  <c r="E302" i="6"/>
  <c r="E300" i="6" s="1"/>
  <c r="K302" i="6"/>
  <c r="K300" i="6" s="1"/>
  <c r="Q302" i="6"/>
  <c r="W302" i="6"/>
  <c r="W300" i="6" s="1"/>
  <c r="D307" i="6"/>
  <c r="D305" i="6" s="1"/>
  <c r="J307" i="6"/>
  <c r="J305" i="6" s="1"/>
  <c r="P307" i="6"/>
  <c r="P305" i="6" s="1"/>
  <c r="V307" i="6"/>
  <c r="V305" i="6" s="1"/>
  <c r="G325" i="6"/>
  <c r="G323" i="6" s="1"/>
  <c r="M325" i="6"/>
  <c r="M323" i="6" s="1"/>
  <c r="S325" i="6"/>
  <c r="S323" i="6" s="1"/>
  <c r="Y325" i="6"/>
  <c r="Y323" i="6" s="1"/>
  <c r="F330" i="6"/>
  <c r="L330" i="6"/>
  <c r="L328" i="6" s="1"/>
  <c r="R330" i="6"/>
  <c r="R328" i="6" s="1"/>
  <c r="X330" i="6"/>
  <c r="X328" i="6" s="1"/>
  <c r="E335" i="6"/>
  <c r="E333" i="6" s="1"/>
  <c r="K335" i="6"/>
  <c r="K333" i="6" s="1"/>
  <c r="Q335" i="6"/>
  <c r="W335" i="6"/>
  <c r="W333" i="6" s="1"/>
  <c r="D340" i="6"/>
  <c r="D338" i="6" s="1"/>
  <c r="J340" i="6"/>
  <c r="J338" i="6" s="1"/>
  <c r="P340" i="6"/>
  <c r="P338" i="6" s="1"/>
  <c r="V340" i="6"/>
  <c r="V338" i="6" s="1"/>
  <c r="I345" i="6"/>
  <c r="O345" i="6"/>
  <c r="O343" i="6" s="1"/>
  <c r="U345" i="6"/>
  <c r="U343" i="6" s="1"/>
  <c r="AA345" i="6"/>
  <c r="AA343" i="6" s="1"/>
  <c r="H350" i="6"/>
  <c r="H348" i="6" s="1"/>
  <c r="N350" i="6"/>
  <c r="N348" i="6" s="1"/>
  <c r="T350" i="6"/>
  <c r="Z350" i="6"/>
  <c r="Z348" i="6" s="1"/>
  <c r="G355" i="6"/>
  <c r="G353" i="6" s="1"/>
  <c r="M355" i="6"/>
  <c r="M353" i="6" s="1"/>
  <c r="S355" i="6"/>
  <c r="S353" i="6" s="1"/>
  <c r="Y355" i="6"/>
  <c r="Y353" i="6" s="1"/>
  <c r="F360" i="6"/>
  <c r="L360" i="6"/>
  <c r="L358" i="6" s="1"/>
  <c r="R360" i="6"/>
  <c r="R358" i="6" s="1"/>
  <c r="X360" i="6"/>
  <c r="X358" i="6" s="1"/>
  <c r="E365" i="6"/>
  <c r="E363" i="6" s="1"/>
  <c r="K365" i="6"/>
  <c r="K363" i="6" s="1"/>
  <c r="Q365" i="6"/>
  <c r="W365" i="6"/>
  <c r="W363" i="6" s="1"/>
  <c r="D370" i="6"/>
  <c r="D368" i="6" s="1"/>
  <c r="J370" i="6"/>
  <c r="J368" i="6" s="1"/>
  <c r="P370" i="6"/>
  <c r="P368" i="6" s="1"/>
  <c r="V370" i="6"/>
  <c r="V368" i="6" s="1"/>
  <c r="I375" i="6"/>
  <c r="O375" i="6"/>
  <c r="O373" i="6" s="1"/>
  <c r="U375" i="6"/>
  <c r="U373" i="6" s="1"/>
  <c r="AA375" i="6"/>
  <c r="AA373" i="6" s="1"/>
  <c r="H380" i="6"/>
  <c r="H378" i="6" s="1"/>
  <c r="N380" i="6"/>
  <c r="N378" i="6" s="1"/>
  <c r="T380" i="6"/>
  <c r="Z380" i="6"/>
  <c r="Z378" i="6" s="1"/>
  <c r="G385" i="6"/>
  <c r="G383" i="6" s="1"/>
  <c r="M385" i="6"/>
  <c r="M383" i="6" s="1"/>
  <c r="S385" i="6"/>
  <c r="S383" i="6" s="1"/>
  <c r="Y385" i="6"/>
  <c r="Y383" i="6" s="1"/>
  <c r="F390" i="6"/>
  <c r="L390" i="6"/>
  <c r="L388" i="6" s="1"/>
  <c r="R390" i="6"/>
  <c r="R388" i="6" s="1"/>
  <c r="X390" i="6"/>
  <c r="X388" i="6" s="1"/>
  <c r="E395" i="6"/>
  <c r="E393" i="6" s="1"/>
  <c r="K395" i="6"/>
  <c r="K393" i="6" s="1"/>
  <c r="Q395" i="6"/>
  <c r="W395" i="6"/>
  <c r="W393" i="6" s="1"/>
  <c r="D400" i="6"/>
  <c r="D398" i="6" s="1"/>
  <c r="J400" i="6"/>
  <c r="J398" i="6" s="1"/>
  <c r="P400" i="6"/>
  <c r="P398" i="6" s="1"/>
  <c r="V400" i="6"/>
  <c r="V398" i="6" s="1"/>
  <c r="I405" i="6"/>
  <c r="O405" i="6"/>
  <c r="O403" i="6" s="1"/>
  <c r="U405" i="6"/>
  <c r="U403" i="6" s="1"/>
  <c r="AA405" i="6"/>
  <c r="AA403" i="6" s="1"/>
  <c r="H410" i="6"/>
  <c r="H408" i="6" s="1"/>
  <c r="N410" i="6"/>
  <c r="N408" i="6" s="1"/>
  <c r="T410" i="6"/>
  <c r="Z410" i="6"/>
  <c r="Z408" i="6" s="1"/>
  <c r="G415" i="6"/>
  <c r="G413" i="6" s="1"/>
  <c r="M415" i="6"/>
  <c r="M413" i="6" s="1"/>
  <c r="S415" i="6"/>
  <c r="S413" i="6" s="1"/>
  <c r="Y415" i="6"/>
  <c r="Y413" i="6" s="1"/>
  <c r="F420" i="6"/>
  <c r="L420" i="6"/>
  <c r="L418" i="6" s="1"/>
  <c r="R420" i="6"/>
  <c r="R418" i="6" s="1"/>
  <c r="X420" i="6"/>
  <c r="X418" i="6" s="1"/>
  <c r="E425" i="6"/>
  <c r="E423" i="6" s="1"/>
  <c r="K425" i="6"/>
  <c r="K423" i="6" s="1"/>
  <c r="Q425" i="6"/>
  <c r="W425" i="6"/>
  <c r="W423" i="6" s="1"/>
  <c r="D430" i="6"/>
  <c r="D428" i="6" s="1"/>
  <c r="J430" i="6"/>
  <c r="J428" i="6" s="1"/>
  <c r="P430" i="6"/>
  <c r="P428" i="6" s="1"/>
  <c r="V430" i="6"/>
  <c r="V428" i="6" s="1"/>
  <c r="I435" i="6"/>
  <c r="O435" i="6"/>
  <c r="O433" i="6" s="1"/>
  <c r="U435" i="6"/>
  <c r="U433" i="6" s="1"/>
  <c r="AA435" i="6"/>
  <c r="AA433" i="6" s="1"/>
  <c r="H440" i="6"/>
  <c r="H438" i="6" s="1"/>
  <c r="N440" i="6"/>
  <c r="N438" i="6" s="1"/>
  <c r="T440" i="6"/>
  <c r="Z440" i="6"/>
  <c r="Z438" i="6" s="1"/>
  <c r="G445" i="6"/>
  <c r="G443" i="6" s="1"/>
  <c r="M445" i="6"/>
  <c r="M443" i="6" s="1"/>
  <c r="S445" i="6"/>
  <c r="S443" i="6" s="1"/>
  <c r="Y445" i="6"/>
  <c r="Y443" i="6" s="1"/>
  <c r="F450" i="6"/>
  <c r="L450" i="6"/>
  <c r="L448" i="6" s="1"/>
  <c r="R450" i="6"/>
  <c r="R448" i="6" s="1"/>
  <c r="X450" i="6"/>
  <c r="X448" i="6" s="1"/>
  <c r="E455" i="6"/>
  <c r="E453" i="6" s="1"/>
  <c r="K455" i="6"/>
  <c r="K453" i="6" s="1"/>
  <c r="Q455" i="6"/>
  <c r="W455" i="6"/>
  <c r="W453" i="6" s="1"/>
  <c r="D460" i="6"/>
  <c r="D458" i="6" s="1"/>
  <c r="J460" i="6"/>
  <c r="J458" i="6" s="1"/>
  <c r="P460" i="6"/>
  <c r="P458" i="6" s="1"/>
  <c r="V460" i="6"/>
  <c r="V458" i="6" s="1"/>
  <c r="X483" i="6"/>
  <c r="X481" i="6" s="1"/>
  <c r="E488" i="6"/>
  <c r="E486" i="6" s="1"/>
  <c r="K488" i="6"/>
  <c r="K486" i="6" s="1"/>
  <c r="Q488" i="6"/>
  <c r="W488" i="6"/>
  <c r="W486" i="6" s="1"/>
  <c r="D493" i="6"/>
  <c r="D491" i="6" s="1"/>
  <c r="J493" i="6"/>
  <c r="J491" i="6" s="1"/>
  <c r="P493" i="6"/>
  <c r="P491" i="6" s="1"/>
  <c r="V493" i="6"/>
  <c r="V491" i="6" s="1"/>
  <c r="I498" i="6"/>
  <c r="O498" i="6"/>
  <c r="O496" i="6" s="1"/>
  <c r="U498" i="6"/>
  <c r="U496" i="6" s="1"/>
  <c r="AA498" i="6"/>
  <c r="AA496" i="6" s="1"/>
  <c r="H503" i="6"/>
  <c r="H501" i="6" s="1"/>
  <c r="N503" i="6"/>
  <c r="N501" i="6" s="1"/>
  <c r="T503" i="6"/>
  <c r="Z503" i="6"/>
  <c r="Z501" i="6" s="1"/>
  <c r="G508" i="6"/>
  <c r="G506" i="6" s="1"/>
  <c r="M508" i="6"/>
  <c r="M506" i="6" s="1"/>
  <c r="S508" i="6"/>
  <c r="S506" i="6" s="1"/>
  <c r="Y508" i="6"/>
  <c r="Y506" i="6" s="1"/>
  <c r="F513" i="6"/>
  <c r="L513" i="6"/>
  <c r="L511" i="6" s="1"/>
  <c r="R513" i="6"/>
  <c r="R511" i="6" s="1"/>
  <c r="X513" i="6"/>
  <c r="X511" i="6" s="1"/>
  <c r="E518" i="6"/>
  <c r="E516" i="6" s="1"/>
  <c r="K518" i="6"/>
  <c r="K516" i="6" s="1"/>
  <c r="Q518" i="6"/>
  <c r="W518" i="6"/>
  <c r="W516" i="6" s="1"/>
  <c r="D523" i="6"/>
  <c r="D521" i="6" s="1"/>
  <c r="J523" i="6"/>
  <c r="J521" i="6" s="1"/>
  <c r="P523" i="6"/>
  <c r="P521" i="6" s="1"/>
  <c r="V523" i="6"/>
  <c r="V521" i="6" s="1"/>
  <c r="I528" i="6"/>
  <c r="O528" i="6"/>
  <c r="O526" i="6" s="1"/>
  <c r="U528" i="6"/>
  <c r="U526" i="6" s="1"/>
  <c r="AA528" i="6"/>
  <c r="AA526" i="6" s="1"/>
  <c r="H533" i="6"/>
  <c r="H531" i="6" s="1"/>
  <c r="N533" i="6"/>
  <c r="N531" i="6" s="1"/>
  <c r="T533" i="6"/>
  <c r="Z533" i="6"/>
  <c r="Z531" i="6" s="1"/>
  <c r="G538" i="6"/>
  <c r="G536" i="6" s="1"/>
  <c r="M538" i="6"/>
  <c r="M536" i="6" s="1"/>
  <c r="S538" i="6"/>
  <c r="S536" i="6" s="1"/>
  <c r="Y538" i="6"/>
  <c r="Y536" i="6" s="1"/>
  <c r="F543" i="6"/>
  <c r="L543" i="6"/>
  <c r="L541" i="6" s="1"/>
  <c r="R543" i="6"/>
  <c r="R541" i="6" s="1"/>
  <c r="X543" i="6"/>
  <c r="X541" i="6" s="1"/>
  <c r="E548" i="6"/>
  <c r="E546" i="6" s="1"/>
  <c r="K548" i="6"/>
  <c r="K546" i="6" s="1"/>
  <c r="Q548" i="6"/>
  <c r="W548" i="6"/>
  <c r="W546" i="6" s="1"/>
  <c r="D553" i="6"/>
  <c r="D551" i="6" s="1"/>
  <c r="J553" i="6"/>
  <c r="J551" i="6" s="1"/>
  <c r="P553" i="6"/>
  <c r="P551" i="6" s="1"/>
  <c r="V553" i="6"/>
  <c r="V551" i="6" s="1"/>
  <c r="I558" i="6"/>
  <c r="O558" i="6"/>
  <c r="O556" i="6" s="1"/>
  <c r="U558" i="6"/>
  <c r="U556" i="6" s="1"/>
  <c r="AA558" i="6"/>
  <c r="AA556" i="6" s="1"/>
  <c r="H563" i="6"/>
  <c r="H561" i="6" s="1"/>
  <c r="N563" i="6"/>
  <c r="N561" i="6" s="1"/>
  <c r="T563" i="6"/>
  <c r="Z563" i="6"/>
  <c r="Z561" i="6" s="1"/>
  <c r="G568" i="6"/>
  <c r="G566" i="6" s="1"/>
  <c r="M568" i="6"/>
  <c r="M566" i="6" s="1"/>
  <c r="S568" i="6"/>
  <c r="S566" i="6" s="1"/>
  <c r="Y568" i="6"/>
  <c r="Y566" i="6" s="1"/>
  <c r="F573" i="6"/>
  <c r="L573" i="6"/>
  <c r="L571" i="6" s="1"/>
  <c r="R573" i="6"/>
  <c r="R571" i="6" s="1"/>
  <c r="X573" i="6"/>
  <c r="X571" i="6" s="1"/>
  <c r="E578" i="6"/>
  <c r="E576" i="6" s="1"/>
  <c r="K578" i="6"/>
  <c r="K576" i="6" s="1"/>
  <c r="Q578" i="6"/>
  <c r="W578" i="6"/>
  <c r="W576" i="6" s="1"/>
  <c r="D583" i="6"/>
  <c r="D581" i="6" s="1"/>
  <c r="J583" i="6"/>
  <c r="J581" i="6" s="1"/>
  <c r="P583" i="6"/>
  <c r="P581" i="6" s="1"/>
  <c r="V583" i="6"/>
  <c r="V581" i="6" s="1"/>
  <c r="B586" i="6"/>
  <c r="I588" i="6"/>
  <c r="O588" i="6"/>
  <c r="O586" i="6" s="1"/>
  <c r="U588" i="6"/>
  <c r="U586" i="6" s="1"/>
  <c r="AA588" i="6"/>
  <c r="AA586" i="6" s="1"/>
  <c r="H593" i="6"/>
  <c r="H591" i="6" s="1"/>
  <c r="N593" i="6"/>
  <c r="N591" i="6" s="1"/>
  <c r="T593" i="6"/>
  <c r="Z593" i="6"/>
  <c r="Z591" i="6" s="1"/>
  <c r="G598" i="6"/>
  <c r="G596" i="6" s="1"/>
  <c r="M598" i="6"/>
  <c r="M596" i="6" s="1"/>
  <c r="S598" i="6"/>
  <c r="S596" i="6" s="1"/>
  <c r="Y598" i="6"/>
  <c r="Y596" i="6" s="1"/>
  <c r="F603" i="6"/>
  <c r="L603" i="6"/>
  <c r="L601" i="6" s="1"/>
  <c r="R603" i="6"/>
  <c r="R601" i="6" s="1"/>
  <c r="X603" i="6"/>
  <c r="X601" i="6" s="1"/>
  <c r="E608" i="6"/>
  <c r="E606" i="6" s="1"/>
  <c r="K608" i="6"/>
  <c r="K606" i="6" s="1"/>
  <c r="Q608" i="6"/>
  <c r="W608" i="6"/>
  <c r="W606" i="6" s="1"/>
  <c r="D613" i="6"/>
  <c r="D611" i="6" s="1"/>
  <c r="J613" i="6"/>
  <c r="J611" i="6" s="1"/>
  <c r="P613" i="6"/>
  <c r="P611" i="6" s="1"/>
  <c r="V613" i="6"/>
  <c r="V611" i="6" s="1"/>
  <c r="D620" i="6"/>
  <c r="F621" i="6"/>
  <c r="F620" i="6" s="1"/>
  <c r="J9" i="7"/>
  <c r="P9" i="7"/>
  <c r="V9" i="7"/>
  <c r="Y615" i="7"/>
  <c r="Y611" i="7" s="1"/>
  <c r="S615" i="7"/>
  <c r="S611" i="7" s="1"/>
  <c r="M615" i="7"/>
  <c r="M611" i="7" s="1"/>
  <c r="G615" i="7"/>
  <c r="G611" i="7" s="1"/>
  <c r="Z610" i="7"/>
  <c r="Z606" i="7" s="1"/>
  <c r="T610" i="7"/>
  <c r="T606" i="7" s="1"/>
  <c r="N610" i="7"/>
  <c r="N606" i="7" s="1"/>
  <c r="H610" i="7"/>
  <c r="H606" i="7" s="1"/>
  <c r="AA605" i="7"/>
  <c r="AA601" i="7" s="1"/>
  <c r="U605" i="7"/>
  <c r="U601" i="7" s="1"/>
  <c r="O605" i="7"/>
  <c r="O601" i="7" s="1"/>
  <c r="I605" i="7"/>
  <c r="I601" i="7" s="1"/>
  <c r="V600" i="7"/>
  <c r="V596" i="7" s="1"/>
  <c r="P600" i="7"/>
  <c r="P596" i="7" s="1"/>
  <c r="J600" i="7"/>
  <c r="D600" i="7"/>
  <c r="D596" i="7" s="1"/>
  <c r="W595" i="7"/>
  <c r="W591" i="7" s="1"/>
  <c r="Q595" i="7"/>
  <c r="Q591" i="7" s="1"/>
  <c r="K595" i="7"/>
  <c r="K591" i="7" s="1"/>
  <c r="E595" i="7"/>
  <c r="E591" i="7" s="1"/>
  <c r="X590" i="7"/>
  <c r="X586" i="7" s="1"/>
  <c r="R590" i="7"/>
  <c r="R586" i="7" s="1"/>
  <c r="L590" i="7"/>
  <c r="L586" i="7" s="1"/>
  <c r="F590" i="7"/>
  <c r="F586" i="7" s="1"/>
  <c r="Y585" i="7"/>
  <c r="S585" i="7"/>
  <c r="S581" i="7" s="1"/>
  <c r="M585" i="7"/>
  <c r="M581" i="7" s="1"/>
  <c r="G585" i="7"/>
  <c r="G581" i="7" s="1"/>
  <c r="Z580" i="7"/>
  <c r="T580" i="7"/>
  <c r="T576" i="7" s="1"/>
  <c r="N580" i="7"/>
  <c r="N576" i="7" s="1"/>
  <c r="H580" i="7"/>
  <c r="H576" i="7" s="1"/>
  <c r="AA575" i="7"/>
  <c r="U575" i="7"/>
  <c r="U571" i="7" s="1"/>
  <c r="O575" i="7"/>
  <c r="O571" i="7" s="1"/>
  <c r="I575" i="7"/>
  <c r="I571" i="7" s="1"/>
  <c r="V570" i="7"/>
  <c r="V566" i="7" s="1"/>
  <c r="P570" i="7"/>
  <c r="P566" i="7" s="1"/>
  <c r="J570" i="7"/>
  <c r="J566" i="7" s="1"/>
  <c r="D570" i="7"/>
  <c r="D566" i="7" s="1"/>
  <c r="W565" i="7"/>
  <c r="W561" i="7" s="1"/>
  <c r="Q565" i="7"/>
  <c r="Q561" i="7" s="1"/>
  <c r="K565" i="7"/>
  <c r="K561" i="7" s="1"/>
  <c r="E565" i="7"/>
  <c r="E561" i="7" s="1"/>
  <c r="X560" i="7"/>
  <c r="R560" i="7"/>
  <c r="L560" i="7"/>
  <c r="L556" i="7" s="1"/>
  <c r="F560" i="7"/>
  <c r="F556" i="7" s="1"/>
  <c r="Y555" i="7"/>
  <c r="Y551" i="7" s="1"/>
  <c r="S555" i="7"/>
  <c r="M555" i="7"/>
  <c r="M551" i="7" s="1"/>
  <c r="G555" i="7"/>
  <c r="G551" i="7" s="1"/>
  <c r="Z550" i="7"/>
  <c r="Z546" i="7" s="1"/>
  <c r="T550" i="7"/>
  <c r="T546" i="7" s="1"/>
  <c r="N550" i="7"/>
  <c r="N546" i="7" s="1"/>
  <c r="H550" i="7"/>
  <c r="H546" i="7" s="1"/>
  <c r="AA545" i="7"/>
  <c r="AA541" i="7" s="1"/>
  <c r="U545" i="7"/>
  <c r="U541" i="7" s="1"/>
  <c r="O545" i="7"/>
  <c r="O541" i="7" s="1"/>
  <c r="I545" i="7"/>
  <c r="I541" i="7" s="1"/>
  <c r="V540" i="7"/>
  <c r="V536" i="7" s="1"/>
  <c r="P540" i="7"/>
  <c r="J540" i="7"/>
  <c r="J536" i="7" s="1"/>
  <c r="D540" i="7"/>
  <c r="D536" i="7" s="1"/>
  <c r="W535" i="7"/>
  <c r="W531" i="7" s="1"/>
  <c r="Q535" i="7"/>
  <c r="Q531" i="7" s="1"/>
  <c r="K535" i="7"/>
  <c r="E535" i="7"/>
  <c r="E531" i="7" s="1"/>
  <c r="X530" i="7"/>
  <c r="X526" i="7" s="1"/>
  <c r="R530" i="7"/>
  <c r="R526" i="7" s="1"/>
  <c r="L530" i="7"/>
  <c r="L526" i="7" s="1"/>
  <c r="F530" i="7"/>
  <c r="F526" i="7" s="1"/>
  <c r="Y525" i="7"/>
  <c r="Y521" i="7" s="1"/>
  <c r="S525" i="7"/>
  <c r="S521" i="7" s="1"/>
  <c r="M525" i="7"/>
  <c r="M521" i="7" s="1"/>
  <c r="G525" i="7"/>
  <c r="G521" i="7" s="1"/>
  <c r="Z520" i="7"/>
  <c r="Z516" i="7" s="1"/>
  <c r="T520" i="7"/>
  <c r="T516" i="7" s="1"/>
  <c r="N520" i="7"/>
  <c r="N516" i="7" s="1"/>
  <c r="H520" i="7"/>
  <c r="AA515" i="7"/>
  <c r="AA511" i="7" s="1"/>
  <c r="U515" i="7"/>
  <c r="U511" i="7" s="1"/>
  <c r="O515" i="7"/>
  <c r="O511" i="7" s="1"/>
  <c r="I515" i="7"/>
  <c r="I511" i="7" s="1"/>
  <c r="V510" i="7"/>
  <c r="V506" i="7" s="1"/>
  <c r="P510" i="7"/>
  <c r="P506" i="7" s="1"/>
  <c r="J510" i="7"/>
  <c r="D510" i="7"/>
  <c r="D506" i="7" s="1"/>
  <c r="W505" i="7"/>
  <c r="W501" i="7" s="1"/>
  <c r="Q505" i="7"/>
  <c r="Q501" i="7" s="1"/>
  <c r="K505" i="7"/>
  <c r="K501" i="7" s="1"/>
  <c r="E505" i="7"/>
  <c r="E501" i="7" s="1"/>
  <c r="X500" i="7"/>
  <c r="X496" i="7" s="1"/>
  <c r="R500" i="7"/>
  <c r="R496" i="7" s="1"/>
  <c r="L500" i="7"/>
  <c r="L496" i="7" s="1"/>
  <c r="F500" i="7"/>
  <c r="F496" i="7" s="1"/>
  <c r="Y495" i="7"/>
  <c r="S495" i="7"/>
  <c r="S491" i="7" s="1"/>
  <c r="M495" i="7"/>
  <c r="M491" i="7" s="1"/>
  <c r="G495" i="7"/>
  <c r="G491" i="7" s="1"/>
  <c r="Z490" i="7"/>
  <c r="T490" i="7"/>
  <c r="T486" i="7" s="1"/>
  <c r="N490" i="7"/>
  <c r="N486" i="7" s="1"/>
  <c r="H490" i="7"/>
  <c r="H486" i="7" s="1"/>
  <c r="AA485" i="7"/>
  <c r="U485" i="7"/>
  <c r="U481" i="7" s="1"/>
  <c r="O485" i="7"/>
  <c r="O481" i="7" s="1"/>
  <c r="I485" i="7"/>
  <c r="I481" i="7" s="1"/>
  <c r="V480" i="7"/>
  <c r="V476" i="7" s="1"/>
  <c r="P480" i="7"/>
  <c r="P476" i="7" s="1"/>
  <c r="J480" i="7"/>
  <c r="J476" i="7" s="1"/>
  <c r="D480" i="7"/>
  <c r="D476" i="7" s="1"/>
  <c r="W475" i="7"/>
  <c r="W471" i="7" s="1"/>
  <c r="Q475" i="7"/>
  <c r="Q471" i="7" s="1"/>
  <c r="K475" i="7"/>
  <c r="K471" i="7" s="1"/>
  <c r="E475" i="7"/>
  <c r="X470" i="7"/>
  <c r="X466" i="7" s="1"/>
  <c r="R470" i="7"/>
  <c r="R466" i="7" s="1"/>
  <c r="L470" i="7"/>
  <c r="L466" i="7" s="1"/>
  <c r="F470" i="7"/>
  <c r="F466" i="7" s="1"/>
  <c r="Y462" i="7"/>
  <c r="Y458" i="7" s="1"/>
  <c r="S462" i="7"/>
  <c r="S458" i="7" s="1"/>
  <c r="M462" i="7"/>
  <c r="M458" i="7" s="1"/>
  <c r="G462" i="7"/>
  <c r="G458" i="7" s="1"/>
  <c r="Z457" i="7"/>
  <c r="T457" i="7"/>
  <c r="T453" i="7" s="1"/>
  <c r="N457" i="7"/>
  <c r="N453" i="7" s="1"/>
  <c r="H457" i="7"/>
  <c r="H453" i="7" s="1"/>
  <c r="AA452" i="7"/>
  <c r="AA448" i="7" s="1"/>
  <c r="U452" i="7"/>
  <c r="U448" i="7" s="1"/>
  <c r="O452" i="7"/>
  <c r="O448" i="7" s="1"/>
  <c r="I452" i="7"/>
  <c r="I448" i="7" s="1"/>
  <c r="V447" i="7"/>
  <c r="V443" i="7" s="1"/>
  <c r="P447" i="7"/>
  <c r="P443" i="7" s="1"/>
  <c r="J447" i="7"/>
  <c r="J443" i="7" s="1"/>
  <c r="D447" i="7"/>
  <c r="D443" i="7" s="1"/>
  <c r="W442" i="7"/>
  <c r="W438" i="7" s="1"/>
  <c r="Q442" i="7"/>
  <c r="Q438" i="7" s="1"/>
  <c r="K442" i="7"/>
  <c r="K438" i="7" s="1"/>
  <c r="E442" i="7"/>
  <c r="E438" i="7" s="1"/>
  <c r="X437" i="7"/>
  <c r="X433" i="7" s="1"/>
  <c r="R437" i="7"/>
  <c r="L437" i="7"/>
  <c r="L433" i="7" s="1"/>
  <c r="F437" i="7"/>
  <c r="F433" i="7" s="1"/>
  <c r="Y432" i="7"/>
  <c r="Y428" i="7" s="1"/>
  <c r="S432" i="7"/>
  <c r="S428" i="7" s="1"/>
  <c r="M432" i="7"/>
  <c r="M428" i="7" s="1"/>
  <c r="G432" i="7"/>
  <c r="G428" i="7" s="1"/>
  <c r="X615" i="7"/>
  <c r="R615" i="7"/>
  <c r="L615" i="7"/>
  <c r="F615" i="7"/>
  <c r="Y610" i="7"/>
  <c r="S610" i="7"/>
  <c r="M610" i="7"/>
  <c r="G610" i="7"/>
  <c r="Z605" i="7"/>
  <c r="T605" i="7"/>
  <c r="N605" i="7"/>
  <c r="H605" i="7"/>
  <c r="AA600" i="7"/>
  <c r="U600" i="7"/>
  <c r="O600" i="7"/>
  <c r="I600" i="7"/>
  <c r="V595" i="7"/>
  <c r="P595" i="7"/>
  <c r="J595" i="7"/>
  <c r="D595" i="7"/>
  <c r="W590" i="7"/>
  <c r="Q590" i="7"/>
  <c r="K590" i="7"/>
  <c r="E590" i="7"/>
  <c r="X585" i="7"/>
  <c r="R585" i="7"/>
  <c r="L585" i="7"/>
  <c r="F585" i="7"/>
  <c r="Y580" i="7"/>
  <c r="S580" i="7"/>
  <c r="M580" i="7"/>
  <c r="G580" i="7"/>
  <c r="Z575" i="7"/>
  <c r="T575" i="7"/>
  <c r="N575" i="7"/>
  <c r="H575" i="7"/>
  <c r="AA570" i="7"/>
  <c r="U570" i="7"/>
  <c r="O570" i="7"/>
  <c r="I570" i="7"/>
  <c r="V565" i="7"/>
  <c r="P565" i="7"/>
  <c r="J565" i="7"/>
  <c r="D565" i="7"/>
  <c r="W560" i="7"/>
  <c r="Q560" i="7"/>
  <c r="K560" i="7"/>
  <c r="E560" i="7"/>
  <c r="X555" i="7"/>
  <c r="R555" i="7"/>
  <c r="L555" i="7"/>
  <c r="F555" i="7"/>
  <c r="Y550" i="7"/>
  <c r="S550" i="7"/>
  <c r="M550" i="7"/>
  <c r="G550" i="7"/>
  <c r="Z545" i="7"/>
  <c r="T545" i="7"/>
  <c r="N545" i="7"/>
  <c r="H545" i="7"/>
  <c r="AA540" i="7"/>
  <c r="U540" i="7"/>
  <c r="O540" i="7"/>
  <c r="I540" i="7"/>
  <c r="V535" i="7"/>
  <c r="P535" i="7"/>
  <c r="J535" i="7"/>
  <c r="D535" i="7"/>
  <c r="W530" i="7"/>
  <c r="Q530" i="7"/>
  <c r="K530" i="7"/>
  <c r="E530" i="7"/>
  <c r="X525" i="7"/>
  <c r="R525" i="7"/>
  <c r="L525" i="7"/>
  <c r="F525" i="7"/>
  <c r="Y520" i="7"/>
  <c r="S520" i="7"/>
  <c r="M520" i="7"/>
  <c r="G520" i="7"/>
  <c r="Z515" i="7"/>
  <c r="T515" i="7"/>
  <c r="N515" i="7"/>
  <c r="H515" i="7"/>
  <c r="AA510" i="7"/>
  <c r="U510" i="7"/>
  <c r="O510" i="7"/>
  <c r="I510" i="7"/>
  <c r="V505" i="7"/>
  <c r="P505" i="7"/>
  <c r="J505" i="7"/>
  <c r="D505" i="7"/>
  <c r="W500" i="7"/>
  <c r="Q500" i="7"/>
  <c r="K500" i="7"/>
  <c r="E500" i="7"/>
  <c r="X495" i="7"/>
  <c r="R495" i="7"/>
  <c r="L495" i="7"/>
  <c r="F495" i="7"/>
  <c r="Y490" i="7"/>
  <c r="S490" i="7"/>
  <c r="M490" i="7"/>
  <c r="G490" i="7"/>
  <c r="Z485" i="7"/>
  <c r="T485" i="7"/>
  <c r="N485" i="7"/>
  <c r="H485" i="7"/>
  <c r="AA480" i="7"/>
  <c r="U480" i="7"/>
  <c r="O480" i="7"/>
  <c r="I480" i="7"/>
  <c r="V475" i="7"/>
  <c r="P475" i="7"/>
  <c r="J475" i="7"/>
  <c r="D475" i="7"/>
  <c r="W470" i="7"/>
  <c r="Q470" i="7"/>
  <c r="K470" i="7"/>
  <c r="E470" i="7"/>
  <c r="X462" i="7"/>
  <c r="R462" i="7"/>
  <c r="L462" i="7"/>
  <c r="F462" i="7"/>
  <c r="Y457" i="7"/>
  <c r="S457" i="7"/>
  <c r="M457" i="7"/>
  <c r="G457" i="7"/>
  <c r="Z452" i="7"/>
  <c r="T452" i="7"/>
  <c r="N452" i="7"/>
  <c r="H452" i="7"/>
  <c r="AA447" i="7"/>
  <c r="U447" i="7"/>
  <c r="O447" i="7"/>
  <c r="I447" i="7"/>
  <c r="V442" i="7"/>
  <c r="P442" i="7"/>
  <c r="J442" i="7"/>
  <c r="D442" i="7"/>
  <c r="W437" i="7"/>
  <c r="Q437" i="7"/>
  <c r="K437" i="7"/>
  <c r="E437" i="7"/>
  <c r="X432" i="7"/>
  <c r="R432" i="7"/>
  <c r="L432" i="7"/>
  <c r="F432" i="7"/>
  <c r="Y427" i="7"/>
  <c r="S427" i="7"/>
  <c r="M427" i="7"/>
  <c r="G427" i="7"/>
  <c r="Z422" i="7"/>
  <c r="T422" i="7"/>
  <c r="N422" i="7"/>
  <c r="H422" i="7"/>
  <c r="AA417" i="7"/>
  <c r="U417" i="7"/>
  <c r="O417" i="7"/>
  <c r="I417" i="7"/>
  <c r="V412" i="7"/>
  <c r="P412" i="7"/>
  <c r="J412" i="7"/>
  <c r="D412" i="7"/>
  <c r="W407" i="7"/>
  <c r="Q407" i="7"/>
  <c r="K407" i="7"/>
  <c r="E407" i="7"/>
  <c r="X402" i="7"/>
  <c r="R402" i="7"/>
  <c r="L402" i="7"/>
  <c r="F402" i="7"/>
  <c r="Y397" i="7"/>
  <c r="S397" i="7"/>
  <c r="M397" i="7"/>
  <c r="G397" i="7"/>
  <c r="Z392" i="7"/>
  <c r="T392" i="7"/>
  <c r="N392" i="7"/>
  <c r="H392" i="7"/>
  <c r="AA387" i="7"/>
  <c r="U387" i="7"/>
  <c r="O387" i="7"/>
  <c r="I387" i="7"/>
  <c r="V382" i="7"/>
  <c r="P382" i="7"/>
  <c r="J382" i="7"/>
  <c r="D382" i="7"/>
  <c r="W377" i="7"/>
  <c r="Q377" i="7"/>
  <c r="K377" i="7"/>
  <c r="E377" i="7"/>
  <c r="X372" i="7"/>
  <c r="R372" i="7"/>
  <c r="L372" i="7"/>
  <c r="F372" i="7"/>
  <c r="Y367" i="7"/>
  <c r="S367" i="7"/>
  <c r="M367" i="7"/>
  <c r="G367" i="7"/>
  <c r="Z362" i="7"/>
  <c r="T362" i="7"/>
  <c r="N362" i="7"/>
  <c r="H362" i="7"/>
  <c r="AA357" i="7"/>
  <c r="U357" i="7"/>
  <c r="O357" i="7"/>
  <c r="I357" i="7"/>
  <c r="V352" i="7"/>
  <c r="P352" i="7"/>
  <c r="J352" i="7"/>
  <c r="D352" i="7"/>
  <c r="W347" i="7"/>
  <c r="Q347" i="7"/>
  <c r="K347" i="7"/>
  <c r="E347" i="7"/>
  <c r="X342" i="7"/>
  <c r="R342" i="7"/>
  <c r="L342" i="7"/>
  <c r="F342" i="7"/>
  <c r="Y337" i="7"/>
  <c r="S337" i="7"/>
  <c r="M337" i="7"/>
  <c r="G337" i="7"/>
  <c r="Z332" i="7"/>
  <c r="T332" i="7"/>
  <c r="N332" i="7"/>
  <c r="H332" i="7"/>
  <c r="AA327" i="7"/>
  <c r="U327" i="7"/>
  <c r="O327" i="7"/>
  <c r="I327" i="7"/>
  <c r="V322" i="7"/>
  <c r="P322" i="7"/>
  <c r="J322" i="7"/>
  <c r="D322" i="7"/>
  <c r="W317" i="7"/>
  <c r="Q317" i="7"/>
  <c r="K317" i="7"/>
  <c r="E317" i="7"/>
  <c r="X309" i="7"/>
  <c r="R309" i="7"/>
  <c r="L309" i="7"/>
  <c r="F309" i="7"/>
  <c r="Y304" i="7"/>
  <c r="S304" i="7"/>
  <c r="M304" i="7"/>
  <c r="G304" i="7"/>
  <c r="Z299" i="7"/>
  <c r="T299" i="7"/>
  <c r="N299" i="7"/>
  <c r="H299" i="7"/>
  <c r="AA294" i="7"/>
  <c r="U294" i="7"/>
  <c r="O294" i="7"/>
  <c r="I294" i="7"/>
  <c r="V289" i="7"/>
  <c r="P289" i="7"/>
  <c r="J289" i="7"/>
  <c r="D289" i="7"/>
  <c r="W284" i="7"/>
  <c r="Q284" i="7"/>
  <c r="K284" i="7"/>
  <c r="E284" i="7"/>
  <c r="X279" i="7"/>
  <c r="R279" i="7"/>
  <c r="L279" i="7"/>
  <c r="F279" i="7"/>
  <c r="Y274" i="7"/>
  <c r="S274" i="7"/>
  <c r="M274" i="7"/>
  <c r="G274" i="7"/>
  <c r="Z269" i="7"/>
  <c r="T269" i="7"/>
  <c r="N269" i="7"/>
  <c r="H269" i="7"/>
  <c r="AA264" i="7"/>
  <c r="U264" i="7"/>
  <c r="O264" i="7"/>
  <c r="I264" i="7"/>
  <c r="V259" i="7"/>
  <c r="P259" i="7"/>
  <c r="J259" i="7"/>
  <c r="D259" i="7"/>
  <c r="W254" i="7"/>
  <c r="Q254" i="7"/>
  <c r="K254" i="7"/>
  <c r="E254" i="7"/>
  <c r="X249" i="7"/>
  <c r="R249" i="7"/>
  <c r="L249" i="7"/>
  <c r="F249" i="7"/>
  <c r="Y244" i="7"/>
  <c r="S244" i="7"/>
  <c r="M244" i="7"/>
  <c r="G244" i="7"/>
  <c r="Z239" i="7"/>
  <c r="T239" i="7"/>
  <c r="N239" i="7"/>
  <c r="H239" i="7"/>
  <c r="AA234" i="7"/>
  <c r="U234" i="7"/>
  <c r="O234" i="7"/>
  <c r="I234" i="7"/>
  <c r="V229" i="7"/>
  <c r="P229" i="7"/>
  <c r="J229" i="7"/>
  <c r="D229" i="7"/>
  <c r="W224" i="7"/>
  <c r="Q224" i="7"/>
  <c r="K224" i="7"/>
  <c r="E224" i="7"/>
  <c r="X219" i="7"/>
  <c r="R219" i="7"/>
  <c r="L219" i="7"/>
  <c r="F219" i="7"/>
  <c r="Y214" i="7"/>
  <c r="S214" i="7"/>
  <c r="M214" i="7"/>
  <c r="G214" i="7"/>
  <c r="Z209" i="7"/>
  <c r="T209" i="7"/>
  <c r="N209" i="7"/>
  <c r="H209" i="7"/>
  <c r="AA204" i="7"/>
  <c r="U204" i="7"/>
  <c r="O204" i="7"/>
  <c r="I204" i="7"/>
  <c r="V199" i="7"/>
  <c r="P199" i="7"/>
  <c r="J199" i="7"/>
  <c r="D199" i="7"/>
  <c r="W194" i="7"/>
  <c r="W615" i="7"/>
  <c r="Q615" i="7"/>
  <c r="K615" i="7"/>
  <c r="E615" i="7"/>
  <c r="X610" i="7"/>
  <c r="R610" i="7"/>
  <c r="L610" i="7"/>
  <c r="F610" i="7"/>
  <c r="Y605" i="7"/>
  <c r="S605" i="7"/>
  <c r="M605" i="7"/>
  <c r="G605" i="7"/>
  <c r="Z600" i="7"/>
  <c r="T600" i="7"/>
  <c r="N600" i="7"/>
  <c r="H600" i="7"/>
  <c r="AA595" i="7"/>
  <c r="U595" i="7"/>
  <c r="O595" i="7"/>
  <c r="I595" i="7"/>
  <c r="V590" i="7"/>
  <c r="P590" i="7"/>
  <c r="J590" i="7"/>
  <c r="D590" i="7"/>
  <c r="W585" i="7"/>
  <c r="Q585" i="7"/>
  <c r="K585" i="7"/>
  <c r="E585" i="7"/>
  <c r="X580" i="7"/>
  <c r="R580" i="7"/>
  <c r="L580" i="7"/>
  <c r="F580" i="7"/>
  <c r="Y575" i="7"/>
  <c r="S575" i="7"/>
  <c r="M575" i="7"/>
  <c r="G575" i="7"/>
  <c r="Z570" i="7"/>
  <c r="T570" i="7"/>
  <c r="N570" i="7"/>
  <c r="H570" i="7"/>
  <c r="AA565" i="7"/>
  <c r="U565" i="7"/>
  <c r="O565" i="7"/>
  <c r="I565" i="7"/>
  <c r="V560" i="7"/>
  <c r="P560" i="7"/>
  <c r="J560" i="7"/>
  <c r="D560" i="7"/>
  <c r="W555" i="7"/>
  <c r="Q555" i="7"/>
  <c r="K555" i="7"/>
  <c r="E555" i="7"/>
  <c r="X550" i="7"/>
  <c r="R550" i="7"/>
  <c r="L550" i="7"/>
  <c r="F550" i="7"/>
  <c r="Y545" i="7"/>
  <c r="S545" i="7"/>
  <c r="M545" i="7"/>
  <c r="G545" i="7"/>
  <c r="Z540" i="7"/>
  <c r="T540" i="7"/>
  <c r="N540" i="7"/>
  <c r="H540" i="7"/>
  <c r="AA535" i="7"/>
  <c r="U535" i="7"/>
  <c r="O535" i="7"/>
  <c r="I535" i="7"/>
  <c r="V530" i="7"/>
  <c r="P530" i="7"/>
  <c r="J530" i="7"/>
  <c r="D530" i="7"/>
  <c r="W525" i="7"/>
  <c r="Q525" i="7"/>
  <c r="K525" i="7"/>
  <c r="E525" i="7"/>
  <c r="X520" i="7"/>
  <c r="R520" i="7"/>
  <c r="L520" i="7"/>
  <c r="F520" i="7"/>
  <c r="Y515" i="7"/>
  <c r="S515" i="7"/>
  <c r="M515" i="7"/>
  <c r="G515" i="7"/>
  <c r="Z510" i="7"/>
  <c r="T510" i="7"/>
  <c r="N510" i="7"/>
  <c r="H510" i="7"/>
  <c r="AA505" i="7"/>
  <c r="U505" i="7"/>
  <c r="O505" i="7"/>
  <c r="I505" i="7"/>
  <c r="V500" i="7"/>
  <c r="P500" i="7"/>
  <c r="J500" i="7"/>
  <c r="D500" i="7"/>
  <c r="W495" i="7"/>
  <c r="Q495" i="7"/>
  <c r="K495" i="7"/>
  <c r="E495" i="7"/>
  <c r="X490" i="7"/>
  <c r="R490" i="7"/>
  <c r="L490" i="7"/>
  <c r="F490" i="7"/>
  <c r="Y485" i="7"/>
  <c r="S485" i="7"/>
  <c r="M485" i="7"/>
  <c r="G485" i="7"/>
  <c r="Z480" i="7"/>
  <c r="T480" i="7"/>
  <c r="N480" i="7"/>
  <c r="H480" i="7"/>
  <c r="AA475" i="7"/>
  <c r="U475" i="7"/>
  <c r="O475" i="7"/>
  <c r="I475" i="7"/>
  <c r="V470" i="7"/>
  <c r="P470" i="7"/>
  <c r="J470" i="7"/>
  <c r="D470" i="7"/>
  <c r="D466" i="7" s="1"/>
  <c r="W462" i="7"/>
  <c r="Q462" i="7"/>
  <c r="K462" i="7"/>
  <c r="E462" i="7"/>
  <c r="X457" i="7"/>
  <c r="R457" i="7"/>
  <c r="L457" i="7"/>
  <c r="F457" i="7"/>
  <c r="Y452" i="7"/>
  <c r="S452" i="7"/>
  <c r="M452" i="7"/>
  <c r="G452" i="7"/>
  <c r="Z447" i="7"/>
  <c r="T447" i="7"/>
  <c r="N447" i="7"/>
  <c r="H447" i="7"/>
  <c r="AA442" i="7"/>
  <c r="U442" i="7"/>
  <c r="O442" i="7"/>
  <c r="I442" i="7"/>
  <c r="V437" i="7"/>
  <c r="P437" i="7"/>
  <c r="J437" i="7"/>
  <c r="D437" i="7"/>
  <c r="W432" i="7"/>
  <c r="Q432" i="7"/>
  <c r="K432" i="7"/>
  <c r="E432" i="7"/>
  <c r="X427" i="7"/>
  <c r="R427" i="7"/>
  <c r="L427" i="7"/>
  <c r="F427" i="7"/>
  <c r="Y422" i="7"/>
  <c r="S422" i="7"/>
  <c r="M422" i="7"/>
  <c r="G422" i="7"/>
  <c r="Z417" i="7"/>
  <c r="T417" i="7"/>
  <c r="N417" i="7"/>
  <c r="H417" i="7"/>
  <c r="AA412" i="7"/>
  <c r="U412" i="7"/>
  <c r="O412" i="7"/>
  <c r="I412" i="7"/>
  <c r="V407" i="7"/>
  <c r="P407" i="7"/>
  <c r="J407" i="7"/>
  <c r="D407" i="7"/>
  <c r="W402" i="7"/>
  <c r="Q402" i="7"/>
  <c r="K402" i="7"/>
  <c r="E402" i="7"/>
  <c r="X397" i="7"/>
  <c r="R397" i="7"/>
  <c r="L397" i="7"/>
  <c r="F397" i="7"/>
  <c r="Y392" i="7"/>
  <c r="S392" i="7"/>
  <c r="M392" i="7"/>
  <c r="G392" i="7"/>
  <c r="Z387" i="7"/>
  <c r="T387" i="7"/>
  <c r="N387" i="7"/>
  <c r="H387" i="7"/>
  <c r="AA382" i="7"/>
  <c r="U382" i="7"/>
  <c r="O382" i="7"/>
  <c r="I382" i="7"/>
  <c r="V377" i="7"/>
  <c r="P377" i="7"/>
  <c r="J377" i="7"/>
  <c r="D377" i="7"/>
  <c r="W372" i="7"/>
  <c r="Q372" i="7"/>
  <c r="K372" i="7"/>
  <c r="E372" i="7"/>
  <c r="X367" i="7"/>
  <c r="R367" i="7"/>
  <c r="L367" i="7"/>
  <c r="F367" i="7"/>
  <c r="Y362" i="7"/>
  <c r="S362" i="7"/>
  <c r="M362" i="7"/>
  <c r="G362" i="7"/>
  <c r="Z357" i="7"/>
  <c r="T357" i="7"/>
  <c r="N357" i="7"/>
  <c r="H357" i="7"/>
  <c r="AA352" i="7"/>
  <c r="U352" i="7"/>
  <c r="O352" i="7"/>
  <c r="I352" i="7"/>
  <c r="V347" i="7"/>
  <c r="P347" i="7"/>
  <c r="J347" i="7"/>
  <c r="D347" i="7"/>
  <c r="W342" i="7"/>
  <c r="Q342" i="7"/>
  <c r="K342" i="7"/>
  <c r="E342" i="7"/>
  <c r="X337" i="7"/>
  <c r="R337" i="7"/>
  <c r="L337" i="7"/>
  <c r="F337" i="7"/>
  <c r="Y332" i="7"/>
  <c r="S332" i="7"/>
  <c r="M332" i="7"/>
  <c r="G332" i="7"/>
  <c r="Z327" i="7"/>
  <c r="T327" i="7"/>
  <c r="N327" i="7"/>
  <c r="H327" i="7"/>
  <c r="AA322" i="7"/>
  <c r="U322" i="7"/>
  <c r="O322" i="7"/>
  <c r="I322" i="7"/>
  <c r="V317" i="7"/>
  <c r="P317" i="7"/>
  <c r="J317" i="7"/>
  <c r="D317" i="7"/>
  <c r="D313" i="7" s="1"/>
  <c r="W309" i="7"/>
  <c r="Q309" i="7"/>
  <c r="K309" i="7"/>
  <c r="E309" i="7"/>
  <c r="X304" i="7"/>
  <c r="R304" i="7"/>
  <c r="L304" i="7"/>
  <c r="F304" i="7"/>
  <c r="Y299" i="7"/>
  <c r="S299" i="7"/>
  <c r="M299" i="7"/>
  <c r="G299" i="7"/>
  <c r="Z294" i="7"/>
  <c r="T294" i="7"/>
  <c r="N294" i="7"/>
  <c r="H294" i="7"/>
  <c r="AA289" i="7"/>
  <c r="U289" i="7"/>
  <c r="O289" i="7"/>
  <c r="I289" i="7"/>
  <c r="V284" i="7"/>
  <c r="P284" i="7"/>
  <c r="J284" i="7"/>
  <c r="D284" i="7"/>
  <c r="W279" i="7"/>
  <c r="Q279" i="7"/>
  <c r="K279" i="7"/>
  <c r="E279" i="7"/>
  <c r="X274" i="7"/>
  <c r="R274" i="7"/>
  <c r="L274" i="7"/>
  <c r="F274" i="7"/>
  <c r="Y269" i="7"/>
  <c r="S269" i="7"/>
  <c r="M269" i="7"/>
  <c r="G269" i="7"/>
  <c r="Z264" i="7"/>
  <c r="T264" i="7"/>
  <c r="N264" i="7"/>
  <c r="H264" i="7"/>
  <c r="AA259" i="7"/>
  <c r="U259" i="7"/>
  <c r="O259" i="7"/>
  <c r="I259" i="7"/>
  <c r="V254" i="7"/>
  <c r="P254" i="7"/>
  <c r="J254" i="7"/>
  <c r="D254" i="7"/>
  <c r="W249" i="7"/>
  <c r="Q249" i="7"/>
  <c r="K249" i="7"/>
  <c r="E249" i="7"/>
  <c r="X244" i="7"/>
  <c r="R244" i="7"/>
  <c r="L244" i="7"/>
  <c r="F244" i="7"/>
  <c r="Y239" i="7"/>
  <c r="S239" i="7"/>
  <c r="M239" i="7"/>
  <c r="G239" i="7"/>
  <c r="Z234" i="7"/>
  <c r="T234" i="7"/>
  <c r="N234" i="7"/>
  <c r="H234" i="7"/>
  <c r="AA229" i="7"/>
  <c r="U229" i="7"/>
  <c r="O229" i="7"/>
  <c r="I229" i="7"/>
  <c r="V224" i="7"/>
  <c r="P224" i="7"/>
  <c r="J224" i="7"/>
  <c r="D224" i="7"/>
  <c r="W219" i="7"/>
  <c r="Q219" i="7"/>
  <c r="K219" i="7"/>
  <c r="E219" i="7"/>
  <c r="X214" i="7"/>
  <c r="R214" i="7"/>
  <c r="L214" i="7"/>
  <c r="F214" i="7"/>
  <c r="Y209" i="7"/>
  <c r="S209" i="7"/>
  <c r="M209" i="7"/>
  <c r="G209" i="7"/>
  <c r="Z204" i="7"/>
  <c r="T204" i="7"/>
  <c r="N204" i="7"/>
  <c r="H204" i="7"/>
  <c r="V615" i="7"/>
  <c r="P615" i="7"/>
  <c r="J615" i="7"/>
  <c r="D615" i="7"/>
  <c r="W610" i="7"/>
  <c r="Q610" i="7"/>
  <c r="K610" i="7"/>
  <c r="E610" i="7"/>
  <c r="X605" i="7"/>
  <c r="R605" i="7"/>
  <c r="L605" i="7"/>
  <c r="F605" i="7"/>
  <c r="Y600" i="7"/>
  <c r="S600" i="7"/>
  <c r="M600" i="7"/>
  <c r="G600" i="7"/>
  <c r="Z595" i="7"/>
  <c r="T595" i="7"/>
  <c r="N595" i="7"/>
  <c r="H595" i="7"/>
  <c r="AA590" i="7"/>
  <c r="U590" i="7"/>
  <c r="O590" i="7"/>
  <c r="I590" i="7"/>
  <c r="V585" i="7"/>
  <c r="P585" i="7"/>
  <c r="J585" i="7"/>
  <c r="D585" i="7"/>
  <c r="W580" i="7"/>
  <c r="Q580" i="7"/>
  <c r="K580" i="7"/>
  <c r="E580" i="7"/>
  <c r="X575" i="7"/>
  <c r="R575" i="7"/>
  <c r="L575" i="7"/>
  <c r="F575" i="7"/>
  <c r="Y570" i="7"/>
  <c r="S570" i="7"/>
  <c r="M570" i="7"/>
  <c r="G570" i="7"/>
  <c r="Z565" i="7"/>
  <c r="T565" i="7"/>
  <c r="N565" i="7"/>
  <c r="H565" i="7"/>
  <c r="AA560" i="7"/>
  <c r="U560" i="7"/>
  <c r="O560" i="7"/>
  <c r="I560" i="7"/>
  <c r="V555" i="7"/>
  <c r="P555" i="7"/>
  <c r="J555" i="7"/>
  <c r="D555" i="7"/>
  <c r="W550" i="7"/>
  <c r="Q550" i="7"/>
  <c r="K550" i="7"/>
  <c r="E550" i="7"/>
  <c r="X545" i="7"/>
  <c r="R545" i="7"/>
  <c r="L545" i="7"/>
  <c r="F545" i="7"/>
  <c r="Y540" i="7"/>
  <c r="S540" i="7"/>
  <c r="M540" i="7"/>
  <c r="G540" i="7"/>
  <c r="Z535" i="7"/>
  <c r="T535" i="7"/>
  <c r="N535" i="7"/>
  <c r="H535" i="7"/>
  <c r="AA530" i="7"/>
  <c r="U530" i="7"/>
  <c r="O530" i="7"/>
  <c r="I530" i="7"/>
  <c r="V525" i="7"/>
  <c r="P525" i="7"/>
  <c r="J525" i="7"/>
  <c r="D525" i="7"/>
  <c r="W520" i="7"/>
  <c r="Q520" i="7"/>
  <c r="K520" i="7"/>
  <c r="E520" i="7"/>
  <c r="X515" i="7"/>
  <c r="R515" i="7"/>
  <c r="L515" i="7"/>
  <c r="F515" i="7"/>
  <c r="Y510" i="7"/>
  <c r="S510" i="7"/>
  <c r="M510" i="7"/>
  <c r="G510" i="7"/>
  <c r="Z505" i="7"/>
  <c r="T505" i="7"/>
  <c r="N505" i="7"/>
  <c r="H505" i="7"/>
  <c r="AA500" i="7"/>
  <c r="U500" i="7"/>
  <c r="O500" i="7"/>
  <c r="I500" i="7"/>
  <c r="V495" i="7"/>
  <c r="P495" i="7"/>
  <c r="J495" i="7"/>
  <c r="D495" i="7"/>
  <c r="W490" i="7"/>
  <c r="Q490" i="7"/>
  <c r="K490" i="7"/>
  <c r="E490" i="7"/>
  <c r="X485" i="7"/>
  <c r="R485" i="7"/>
  <c r="L485" i="7"/>
  <c r="F485" i="7"/>
  <c r="Y480" i="7"/>
  <c r="S480" i="7"/>
  <c r="M480" i="7"/>
  <c r="G480" i="7"/>
  <c r="Z475" i="7"/>
  <c r="Z471" i="7" s="1"/>
  <c r="T475" i="7"/>
  <c r="T471" i="7" s="1"/>
  <c r="N475" i="7"/>
  <c r="N471" i="7" s="1"/>
  <c r="H475" i="7"/>
  <c r="AA470" i="7"/>
  <c r="AA466" i="7" s="1"/>
  <c r="U470" i="7"/>
  <c r="U466" i="7" s="1"/>
  <c r="O470" i="7"/>
  <c r="I470" i="7"/>
  <c r="I466" i="7" s="1"/>
  <c r="V462" i="7"/>
  <c r="P462" i="7"/>
  <c r="J462" i="7"/>
  <c r="D462" i="7"/>
  <c r="W457" i="7"/>
  <c r="Q457" i="7"/>
  <c r="K457" i="7"/>
  <c r="E457" i="7"/>
  <c r="X452" i="7"/>
  <c r="R452" i="7"/>
  <c r="L452" i="7"/>
  <c r="F452" i="7"/>
  <c r="Y447" i="7"/>
  <c r="S447" i="7"/>
  <c r="M447" i="7"/>
  <c r="G447" i="7"/>
  <c r="Z442" i="7"/>
  <c r="T442" i="7"/>
  <c r="N442" i="7"/>
  <c r="H442" i="7"/>
  <c r="AA437" i="7"/>
  <c r="U437" i="7"/>
  <c r="O437" i="7"/>
  <c r="I437" i="7"/>
  <c r="V432" i="7"/>
  <c r="P432" i="7"/>
  <c r="J432" i="7"/>
  <c r="D432" i="7"/>
  <c r="W427" i="7"/>
  <c r="Q427" i="7"/>
  <c r="K427" i="7"/>
  <c r="E427" i="7"/>
  <c r="X422" i="7"/>
  <c r="R422" i="7"/>
  <c r="L422" i="7"/>
  <c r="F422" i="7"/>
  <c r="Y417" i="7"/>
  <c r="S417" i="7"/>
  <c r="M417" i="7"/>
  <c r="G417" i="7"/>
  <c r="Z412" i="7"/>
  <c r="T412" i="7"/>
  <c r="N412" i="7"/>
  <c r="H412" i="7"/>
  <c r="AA407" i="7"/>
  <c r="U407" i="7"/>
  <c r="O407" i="7"/>
  <c r="I407" i="7"/>
  <c r="V402" i="7"/>
  <c r="P402" i="7"/>
  <c r="J402" i="7"/>
  <c r="D402" i="7"/>
  <c r="W397" i="7"/>
  <c r="Q397" i="7"/>
  <c r="K397" i="7"/>
  <c r="E397" i="7"/>
  <c r="X392" i="7"/>
  <c r="R392" i="7"/>
  <c r="L392" i="7"/>
  <c r="F392" i="7"/>
  <c r="Y387" i="7"/>
  <c r="S387" i="7"/>
  <c r="M387" i="7"/>
  <c r="G387" i="7"/>
  <c r="Z382" i="7"/>
  <c r="T382" i="7"/>
  <c r="N382" i="7"/>
  <c r="H382" i="7"/>
  <c r="AA377" i="7"/>
  <c r="U377" i="7"/>
  <c r="O377" i="7"/>
  <c r="I377" i="7"/>
  <c r="V372" i="7"/>
  <c r="P372" i="7"/>
  <c r="J372" i="7"/>
  <c r="D372" i="7"/>
  <c r="W367" i="7"/>
  <c r="Q367" i="7"/>
  <c r="K367" i="7"/>
  <c r="E367" i="7"/>
  <c r="X362" i="7"/>
  <c r="R362" i="7"/>
  <c r="L362" i="7"/>
  <c r="F362" i="7"/>
  <c r="Y357" i="7"/>
  <c r="S357" i="7"/>
  <c r="M357" i="7"/>
  <c r="G357" i="7"/>
  <c r="Z352" i="7"/>
  <c r="T352" i="7"/>
  <c r="N352" i="7"/>
  <c r="H352" i="7"/>
  <c r="AA347" i="7"/>
  <c r="U347" i="7"/>
  <c r="O347" i="7"/>
  <c r="I347" i="7"/>
  <c r="V342" i="7"/>
  <c r="P342" i="7"/>
  <c r="J342" i="7"/>
  <c r="D342" i="7"/>
  <c r="W337" i="7"/>
  <c r="W333" i="7" s="1"/>
  <c r="Q337" i="7"/>
  <c r="Q333" i="7" s="1"/>
  <c r="K337" i="7"/>
  <c r="K333" i="7" s="1"/>
  <c r="E337" i="7"/>
  <c r="E333" i="7" s="1"/>
  <c r="X332" i="7"/>
  <c r="R332" i="7"/>
  <c r="R328" i="7" s="1"/>
  <c r="L332" i="7"/>
  <c r="L328" i="7" s="1"/>
  <c r="F332" i="7"/>
  <c r="F328" i="7" s="1"/>
  <c r="Y327" i="7"/>
  <c r="Y323" i="7" s="1"/>
  <c r="S327" i="7"/>
  <c r="S323" i="7" s="1"/>
  <c r="M327" i="7"/>
  <c r="M323" i="7" s="1"/>
  <c r="G327" i="7"/>
  <c r="G323" i="7" s="1"/>
  <c r="Z322" i="7"/>
  <c r="T322" i="7"/>
  <c r="T318" i="7" s="1"/>
  <c r="N322" i="7"/>
  <c r="N318" i="7" s="1"/>
  <c r="H322" i="7"/>
  <c r="H318" i="7" s="1"/>
  <c r="AA317" i="7"/>
  <c r="U317" i="7"/>
  <c r="U313" i="7" s="1"/>
  <c r="O317" i="7"/>
  <c r="O313" i="7" s="1"/>
  <c r="I317" i="7"/>
  <c r="I313" i="7" s="1"/>
  <c r="V309" i="7"/>
  <c r="P309" i="7"/>
  <c r="J309" i="7"/>
  <c r="D309" i="7"/>
  <c r="W304" i="7"/>
  <c r="Q304" i="7"/>
  <c r="K304" i="7"/>
  <c r="E304" i="7"/>
  <c r="X299" i="7"/>
  <c r="R299" i="7"/>
  <c r="L299" i="7"/>
  <c r="F299" i="7"/>
  <c r="Y294" i="7"/>
  <c r="S294" i="7"/>
  <c r="M294" i="7"/>
  <c r="G294" i="7"/>
  <c r="Z289" i="7"/>
  <c r="T289" i="7"/>
  <c r="N289" i="7"/>
  <c r="H289" i="7"/>
  <c r="AA284" i="7"/>
  <c r="U284" i="7"/>
  <c r="O284" i="7"/>
  <c r="I284" i="7"/>
  <c r="V279" i="7"/>
  <c r="P279" i="7"/>
  <c r="J279" i="7"/>
  <c r="D279" i="7"/>
  <c r="W274" i="7"/>
  <c r="Q274" i="7"/>
  <c r="K274" i="7"/>
  <c r="E274" i="7"/>
  <c r="X269" i="7"/>
  <c r="R269" i="7"/>
  <c r="L269" i="7"/>
  <c r="F269" i="7"/>
  <c r="Y264" i="7"/>
  <c r="S264" i="7"/>
  <c r="M264" i="7"/>
  <c r="G264" i="7"/>
  <c r="Z259" i="7"/>
  <c r="T259" i="7"/>
  <c r="N259" i="7"/>
  <c r="H259" i="7"/>
  <c r="AA254" i="7"/>
  <c r="U254" i="7"/>
  <c r="O254" i="7"/>
  <c r="I254" i="7"/>
  <c r="V249" i="7"/>
  <c r="P249" i="7"/>
  <c r="J249" i="7"/>
  <c r="D249" i="7"/>
  <c r="W244" i="7"/>
  <c r="Q244" i="7"/>
  <c r="K244" i="7"/>
  <c r="E244" i="7"/>
  <c r="AA615" i="7"/>
  <c r="U615" i="7"/>
  <c r="O615" i="7"/>
  <c r="I615" i="7"/>
  <c r="V610" i="7"/>
  <c r="P610" i="7"/>
  <c r="J610" i="7"/>
  <c r="D610" i="7"/>
  <c r="W605" i="7"/>
  <c r="Q605" i="7"/>
  <c r="K605" i="7"/>
  <c r="E605" i="7"/>
  <c r="X600" i="7"/>
  <c r="R600" i="7"/>
  <c r="L600" i="7"/>
  <c r="F600" i="7"/>
  <c r="Y595" i="7"/>
  <c r="S595" i="7"/>
  <c r="M595" i="7"/>
  <c r="G595" i="7"/>
  <c r="Z590" i="7"/>
  <c r="T590" i="7"/>
  <c r="N590" i="7"/>
  <c r="H590" i="7"/>
  <c r="AA585" i="7"/>
  <c r="U585" i="7"/>
  <c r="O585" i="7"/>
  <c r="I585" i="7"/>
  <c r="V580" i="7"/>
  <c r="P580" i="7"/>
  <c r="J580" i="7"/>
  <c r="D580" i="7"/>
  <c r="W575" i="7"/>
  <c r="Q575" i="7"/>
  <c r="K575" i="7"/>
  <c r="E575" i="7"/>
  <c r="X570" i="7"/>
  <c r="R570" i="7"/>
  <c r="L570" i="7"/>
  <c r="F570" i="7"/>
  <c r="Y565" i="7"/>
  <c r="S565" i="7"/>
  <c r="M565" i="7"/>
  <c r="G565" i="7"/>
  <c r="Z560" i="7"/>
  <c r="T560" i="7"/>
  <c r="N560" i="7"/>
  <c r="H560" i="7"/>
  <c r="AA555" i="7"/>
  <c r="U555" i="7"/>
  <c r="O555" i="7"/>
  <c r="I555" i="7"/>
  <c r="V550" i="7"/>
  <c r="P550" i="7"/>
  <c r="J550" i="7"/>
  <c r="D550" i="7"/>
  <c r="W545" i="7"/>
  <c r="Q545" i="7"/>
  <c r="K545" i="7"/>
  <c r="E545" i="7"/>
  <c r="X540" i="7"/>
  <c r="R540" i="7"/>
  <c r="L540" i="7"/>
  <c r="F540" i="7"/>
  <c r="Y535" i="7"/>
  <c r="S535" i="7"/>
  <c r="M535" i="7"/>
  <c r="G535" i="7"/>
  <c r="Z530" i="7"/>
  <c r="T530" i="7"/>
  <c r="N530" i="7"/>
  <c r="H530" i="7"/>
  <c r="AA525" i="7"/>
  <c r="U525" i="7"/>
  <c r="O525" i="7"/>
  <c r="I525" i="7"/>
  <c r="V520" i="7"/>
  <c r="P520" i="7"/>
  <c r="J520" i="7"/>
  <c r="D520" i="7"/>
  <c r="W515" i="7"/>
  <c r="Q515" i="7"/>
  <c r="K515" i="7"/>
  <c r="E515" i="7"/>
  <c r="X510" i="7"/>
  <c r="R510" i="7"/>
  <c r="L510" i="7"/>
  <c r="F510" i="7"/>
  <c r="Y505" i="7"/>
  <c r="S505" i="7"/>
  <c r="M505" i="7"/>
  <c r="G505" i="7"/>
  <c r="Z500" i="7"/>
  <c r="T500" i="7"/>
  <c r="N500" i="7"/>
  <c r="H500" i="7"/>
  <c r="AA495" i="7"/>
  <c r="U495" i="7"/>
  <c r="O495" i="7"/>
  <c r="I495" i="7"/>
  <c r="V490" i="7"/>
  <c r="P490" i="7"/>
  <c r="J490" i="7"/>
  <c r="D490" i="7"/>
  <c r="W485" i="7"/>
  <c r="Q485" i="7"/>
  <c r="K485" i="7"/>
  <c r="E485" i="7"/>
  <c r="X480" i="7"/>
  <c r="R480" i="7"/>
  <c r="L480" i="7"/>
  <c r="F480" i="7"/>
  <c r="Y475" i="7"/>
  <c r="S475" i="7"/>
  <c r="M475" i="7"/>
  <c r="G475" i="7"/>
  <c r="Z470" i="7"/>
  <c r="T470" i="7"/>
  <c r="N470" i="7"/>
  <c r="N466" i="7" s="1"/>
  <c r="H470" i="7"/>
  <c r="H466" i="7" s="1"/>
  <c r="AA462" i="7"/>
  <c r="U462" i="7"/>
  <c r="O462" i="7"/>
  <c r="I462" i="7"/>
  <c r="V457" i="7"/>
  <c r="P457" i="7"/>
  <c r="J457" i="7"/>
  <c r="D457" i="7"/>
  <c r="W452" i="7"/>
  <c r="Q452" i="7"/>
  <c r="K452" i="7"/>
  <c r="E452" i="7"/>
  <c r="X447" i="7"/>
  <c r="R447" i="7"/>
  <c r="L447" i="7"/>
  <c r="F447" i="7"/>
  <c r="Y442" i="7"/>
  <c r="S442" i="7"/>
  <c r="M442" i="7"/>
  <c r="G442" i="7"/>
  <c r="Z437" i="7"/>
  <c r="T437" i="7"/>
  <c r="N437" i="7"/>
  <c r="H437" i="7"/>
  <c r="AA432" i="7"/>
  <c r="U432" i="7"/>
  <c r="O432" i="7"/>
  <c r="I432" i="7"/>
  <c r="V427" i="7"/>
  <c r="P427" i="7"/>
  <c r="J427" i="7"/>
  <c r="D427" i="7"/>
  <c r="W422" i="7"/>
  <c r="Q422" i="7"/>
  <c r="K422" i="7"/>
  <c r="E422" i="7"/>
  <c r="X417" i="7"/>
  <c r="R417" i="7"/>
  <c r="L417" i="7"/>
  <c r="F417" i="7"/>
  <c r="Y412" i="7"/>
  <c r="S412" i="7"/>
  <c r="M412" i="7"/>
  <c r="G412" i="7"/>
  <c r="Z407" i="7"/>
  <c r="T407" i="7"/>
  <c r="N407" i="7"/>
  <c r="H407" i="7"/>
  <c r="AA402" i="7"/>
  <c r="U402" i="7"/>
  <c r="O402" i="7"/>
  <c r="I402" i="7"/>
  <c r="V397" i="7"/>
  <c r="P397" i="7"/>
  <c r="J397" i="7"/>
  <c r="D397" i="7"/>
  <c r="W392" i="7"/>
  <c r="Q392" i="7"/>
  <c r="K392" i="7"/>
  <c r="E392" i="7"/>
  <c r="X387" i="7"/>
  <c r="R387" i="7"/>
  <c r="L387" i="7"/>
  <c r="F387" i="7"/>
  <c r="Y382" i="7"/>
  <c r="S382" i="7"/>
  <c r="M382" i="7"/>
  <c r="G382" i="7"/>
  <c r="Z377" i="7"/>
  <c r="T377" i="7"/>
  <c r="N377" i="7"/>
  <c r="H377" i="7"/>
  <c r="AA372" i="7"/>
  <c r="U372" i="7"/>
  <c r="O372" i="7"/>
  <c r="I372" i="7"/>
  <c r="V367" i="7"/>
  <c r="P367" i="7"/>
  <c r="J367" i="7"/>
  <c r="D367" i="7"/>
  <c r="W362" i="7"/>
  <c r="Q362" i="7"/>
  <c r="K362" i="7"/>
  <c r="E362" i="7"/>
  <c r="X357" i="7"/>
  <c r="R357" i="7"/>
  <c r="L357" i="7"/>
  <c r="F357" i="7"/>
  <c r="Y352" i="7"/>
  <c r="S352" i="7"/>
  <c r="M352" i="7"/>
  <c r="G352" i="7"/>
  <c r="Z347" i="7"/>
  <c r="T347" i="7"/>
  <c r="N347" i="7"/>
  <c r="H347" i="7"/>
  <c r="AA342" i="7"/>
  <c r="U342" i="7"/>
  <c r="O342" i="7"/>
  <c r="I342" i="7"/>
  <c r="V337" i="7"/>
  <c r="P337" i="7"/>
  <c r="J337" i="7"/>
  <c r="D337" i="7"/>
  <c r="W332" i="7"/>
  <c r="Q332" i="7"/>
  <c r="K332" i="7"/>
  <c r="E332" i="7"/>
  <c r="X327" i="7"/>
  <c r="R327" i="7"/>
  <c r="L327" i="7"/>
  <c r="F327" i="7"/>
  <c r="Y322" i="7"/>
  <c r="Y318" i="7" s="1"/>
  <c r="S322" i="7"/>
  <c r="S318" i="7" s="1"/>
  <c r="M322" i="7"/>
  <c r="M318" i="7" s="1"/>
  <c r="G322" i="7"/>
  <c r="G318" i="7" s="1"/>
  <c r="Z317" i="7"/>
  <c r="Z313" i="7" s="1"/>
  <c r="T317" i="7"/>
  <c r="T313" i="7" s="1"/>
  <c r="N317" i="7"/>
  <c r="N313" i="7" s="1"/>
  <c r="H317" i="7"/>
  <c r="H313" i="7" s="1"/>
  <c r="AA309" i="7"/>
  <c r="U309" i="7"/>
  <c r="O309" i="7"/>
  <c r="I309" i="7"/>
  <c r="V304" i="7"/>
  <c r="P304" i="7"/>
  <c r="J304" i="7"/>
  <c r="D304" i="7"/>
  <c r="W299" i="7"/>
  <c r="Q299" i="7"/>
  <c r="K299" i="7"/>
  <c r="E299" i="7"/>
  <c r="X294" i="7"/>
  <c r="R294" i="7"/>
  <c r="L294" i="7"/>
  <c r="F294" i="7"/>
  <c r="Y289" i="7"/>
  <c r="S289" i="7"/>
  <c r="M289" i="7"/>
  <c r="G289" i="7"/>
  <c r="Z284" i="7"/>
  <c r="T284" i="7"/>
  <c r="N284" i="7"/>
  <c r="H284" i="7"/>
  <c r="AA279" i="7"/>
  <c r="U279" i="7"/>
  <c r="O279" i="7"/>
  <c r="I279" i="7"/>
  <c r="V274" i="7"/>
  <c r="P274" i="7"/>
  <c r="J274" i="7"/>
  <c r="D274" i="7"/>
  <c r="W269" i="7"/>
  <c r="Q269" i="7"/>
  <c r="K269" i="7"/>
  <c r="E269" i="7"/>
  <c r="X264" i="7"/>
  <c r="R264" i="7"/>
  <c r="L264" i="7"/>
  <c r="F264" i="7"/>
  <c r="Y259" i="7"/>
  <c r="S259" i="7"/>
  <c r="M259" i="7"/>
  <c r="G259" i="7"/>
  <c r="Z254" i="7"/>
  <c r="T254" i="7"/>
  <c r="N254" i="7"/>
  <c r="H254" i="7"/>
  <c r="AA249" i="7"/>
  <c r="U249" i="7"/>
  <c r="O249" i="7"/>
  <c r="I249" i="7"/>
  <c r="V244" i="7"/>
  <c r="P244" i="7"/>
  <c r="J244" i="7"/>
  <c r="D244" i="7"/>
  <c r="W239" i="7"/>
  <c r="Q239" i="7"/>
  <c r="K239" i="7"/>
  <c r="E239" i="7"/>
  <c r="X234" i="7"/>
  <c r="R234" i="7"/>
  <c r="L234" i="7"/>
  <c r="F234" i="7"/>
  <c r="Y229" i="7"/>
  <c r="S229" i="7"/>
  <c r="M229" i="7"/>
  <c r="G229" i="7"/>
  <c r="Z224" i="7"/>
  <c r="T224" i="7"/>
  <c r="N224" i="7"/>
  <c r="H224" i="7"/>
  <c r="Z615" i="7"/>
  <c r="Z611" i="7" s="1"/>
  <c r="T615" i="7"/>
  <c r="T611" i="7" s="1"/>
  <c r="N615" i="7"/>
  <c r="N611" i="7" s="1"/>
  <c r="H615" i="7"/>
  <c r="H611" i="7" s="1"/>
  <c r="AA610" i="7"/>
  <c r="AA606" i="7" s="1"/>
  <c r="U610" i="7"/>
  <c r="U606" i="7" s="1"/>
  <c r="O610" i="7"/>
  <c r="O606" i="7" s="1"/>
  <c r="I610" i="7"/>
  <c r="V605" i="7"/>
  <c r="V601" i="7" s="1"/>
  <c r="P605" i="7"/>
  <c r="P601" i="7" s="1"/>
  <c r="J605" i="7"/>
  <c r="J601" i="7" s="1"/>
  <c r="D605" i="7"/>
  <c r="W600" i="7"/>
  <c r="W596" i="7" s="1"/>
  <c r="Q600" i="7"/>
  <c r="Q596" i="7" s="1"/>
  <c r="K600" i="7"/>
  <c r="K596" i="7" s="1"/>
  <c r="E600" i="7"/>
  <c r="E596" i="7" s="1"/>
  <c r="X595" i="7"/>
  <c r="X591" i="7" s="1"/>
  <c r="R595" i="7"/>
  <c r="R591" i="7" s="1"/>
  <c r="L595" i="7"/>
  <c r="L591" i="7" s="1"/>
  <c r="F595" i="7"/>
  <c r="F591" i="7" s="1"/>
  <c r="Y590" i="7"/>
  <c r="Y586" i="7" s="1"/>
  <c r="S590" i="7"/>
  <c r="S586" i="7" s="1"/>
  <c r="M590" i="7"/>
  <c r="M586" i="7" s="1"/>
  <c r="G590" i="7"/>
  <c r="G586" i="7" s="1"/>
  <c r="Z585" i="7"/>
  <c r="Z581" i="7" s="1"/>
  <c r="T585" i="7"/>
  <c r="T581" i="7" s="1"/>
  <c r="N585" i="7"/>
  <c r="N581" i="7" s="1"/>
  <c r="H585" i="7"/>
  <c r="H581" i="7" s="1"/>
  <c r="AA580" i="7"/>
  <c r="AA576" i="7" s="1"/>
  <c r="U580" i="7"/>
  <c r="O580" i="7"/>
  <c r="O576" i="7" s="1"/>
  <c r="I580" i="7"/>
  <c r="I576" i="7" s="1"/>
  <c r="V575" i="7"/>
  <c r="P575" i="7"/>
  <c r="P571" i="7" s="1"/>
  <c r="J575" i="7"/>
  <c r="J571" i="7" s="1"/>
  <c r="D575" i="7"/>
  <c r="D571" i="7" s="1"/>
  <c r="W570" i="7"/>
  <c r="W566" i="7" s="1"/>
  <c r="Q570" i="7"/>
  <c r="Q566" i="7" s="1"/>
  <c r="K570" i="7"/>
  <c r="E570" i="7"/>
  <c r="E566" i="7" s="1"/>
  <c r="X565" i="7"/>
  <c r="X561" i="7" s="1"/>
  <c r="R565" i="7"/>
  <c r="R561" i="7" s="1"/>
  <c r="L565" i="7"/>
  <c r="L561" i="7" s="1"/>
  <c r="F565" i="7"/>
  <c r="F561" i="7" s="1"/>
  <c r="Y560" i="7"/>
  <c r="Y556" i="7" s="1"/>
  <c r="S560" i="7"/>
  <c r="M560" i="7"/>
  <c r="M556" i="7" s="1"/>
  <c r="G560" i="7"/>
  <c r="G556" i="7" s="1"/>
  <c r="Z555" i="7"/>
  <c r="Z551" i="7" s="1"/>
  <c r="T555" i="7"/>
  <c r="N555" i="7"/>
  <c r="N551" i="7" s="1"/>
  <c r="H555" i="7"/>
  <c r="H551" i="7" s="1"/>
  <c r="AA550" i="7"/>
  <c r="AA546" i="7" s="1"/>
  <c r="U550" i="7"/>
  <c r="U546" i="7" s="1"/>
  <c r="O550" i="7"/>
  <c r="O546" i="7" s="1"/>
  <c r="I550" i="7"/>
  <c r="I546" i="7" s="1"/>
  <c r="V545" i="7"/>
  <c r="V541" i="7" s="1"/>
  <c r="P545" i="7"/>
  <c r="P541" i="7" s="1"/>
  <c r="J545" i="7"/>
  <c r="J541" i="7" s="1"/>
  <c r="D545" i="7"/>
  <c r="D541" i="7" s="1"/>
  <c r="W540" i="7"/>
  <c r="W536" i="7" s="1"/>
  <c r="Q540" i="7"/>
  <c r="Q536" i="7" s="1"/>
  <c r="K540" i="7"/>
  <c r="E540" i="7"/>
  <c r="E536" i="7" s="1"/>
  <c r="X535" i="7"/>
  <c r="X531" i="7" s="1"/>
  <c r="R535" i="7"/>
  <c r="R531" i="7" s="1"/>
  <c r="L535" i="7"/>
  <c r="F535" i="7"/>
  <c r="F531" i="7" s="1"/>
  <c r="Y530" i="7"/>
  <c r="Y526" i="7" s="1"/>
  <c r="S530" i="7"/>
  <c r="S526" i="7" s="1"/>
  <c r="M530" i="7"/>
  <c r="M526" i="7" s="1"/>
  <c r="G530" i="7"/>
  <c r="G526" i="7" s="1"/>
  <c r="Z525" i="7"/>
  <c r="Z521" i="7" s="1"/>
  <c r="T525" i="7"/>
  <c r="T521" i="7" s="1"/>
  <c r="N525" i="7"/>
  <c r="N521" i="7" s="1"/>
  <c r="H525" i="7"/>
  <c r="H521" i="7" s="1"/>
  <c r="AA520" i="7"/>
  <c r="AA516" i="7" s="1"/>
  <c r="U520" i="7"/>
  <c r="U516" i="7" s="1"/>
  <c r="O520" i="7"/>
  <c r="O516" i="7" s="1"/>
  <c r="I520" i="7"/>
  <c r="I516" i="7" s="1"/>
  <c r="V515" i="7"/>
  <c r="V511" i="7" s="1"/>
  <c r="P515" i="7"/>
  <c r="P511" i="7" s="1"/>
  <c r="J515" i="7"/>
  <c r="J511" i="7" s="1"/>
  <c r="D515" i="7"/>
  <c r="W510" i="7"/>
  <c r="W506" i="7" s="1"/>
  <c r="Q510" i="7"/>
  <c r="Q506" i="7" s="1"/>
  <c r="K510" i="7"/>
  <c r="K506" i="7" s="1"/>
  <c r="E510" i="7"/>
  <c r="E506" i="7" s="1"/>
  <c r="X505" i="7"/>
  <c r="X501" i="7" s="1"/>
  <c r="R505" i="7"/>
  <c r="R501" i="7" s="1"/>
  <c r="L505" i="7"/>
  <c r="L501" i="7" s="1"/>
  <c r="F505" i="7"/>
  <c r="F501" i="7" s="1"/>
  <c r="Y500" i="7"/>
  <c r="Y496" i="7" s="1"/>
  <c r="S500" i="7"/>
  <c r="M500" i="7"/>
  <c r="M496" i="7" s="1"/>
  <c r="G500" i="7"/>
  <c r="G496" i="7" s="1"/>
  <c r="Z495" i="7"/>
  <c r="Z491" i="7" s="1"/>
  <c r="T495" i="7"/>
  <c r="T491" i="7" s="1"/>
  <c r="N495" i="7"/>
  <c r="N491" i="7" s="1"/>
  <c r="H495" i="7"/>
  <c r="H491" i="7" s="1"/>
  <c r="AA490" i="7"/>
  <c r="AA486" i="7" s="1"/>
  <c r="U490" i="7"/>
  <c r="O490" i="7"/>
  <c r="O486" i="7" s="1"/>
  <c r="I490" i="7"/>
  <c r="I486" i="7" s="1"/>
  <c r="V485" i="7"/>
  <c r="V481" i="7" s="1"/>
  <c r="P485" i="7"/>
  <c r="P481" i="7" s="1"/>
  <c r="J485" i="7"/>
  <c r="J481" i="7" s="1"/>
  <c r="D485" i="7"/>
  <c r="D481" i="7" s="1"/>
  <c r="W480" i="7"/>
  <c r="W476" i="7" s="1"/>
  <c r="Q480" i="7"/>
  <c r="Q476" i="7" s="1"/>
  <c r="K480" i="7"/>
  <c r="K476" i="7" s="1"/>
  <c r="E480" i="7"/>
  <c r="E476" i="7" s="1"/>
  <c r="X475" i="7"/>
  <c r="X471" i="7" s="1"/>
  <c r="R475" i="7"/>
  <c r="R471" i="7" s="1"/>
  <c r="L475" i="7"/>
  <c r="L471" i="7" s="1"/>
  <c r="F475" i="7"/>
  <c r="Y470" i="7"/>
  <c r="Y466" i="7" s="1"/>
  <c r="S470" i="7"/>
  <c r="S466" i="7" s="1"/>
  <c r="M470" i="7"/>
  <c r="M466" i="7" s="1"/>
  <c r="G470" i="7"/>
  <c r="G466" i="7" s="1"/>
  <c r="Z462" i="7"/>
  <c r="Z458" i="7" s="1"/>
  <c r="T462" i="7"/>
  <c r="T458" i="7" s="1"/>
  <c r="N462" i="7"/>
  <c r="N458" i="7" s="1"/>
  <c r="H462" i="7"/>
  <c r="H458" i="7" s="1"/>
  <c r="AA457" i="7"/>
  <c r="AA453" i="7" s="1"/>
  <c r="U457" i="7"/>
  <c r="U453" i="7" s="1"/>
  <c r="O457" i="7"/>
  <c r="O453" i="7" s="1"/>
  <c r="I457" i="7"/>
  <c r="I453" i="7" s="1"/>
  <c r="V452" i="7"/>
  <c r="V448" i="7" s="1"/>
  <c r="P452" i="7"/>
  <c r="P448" i="7" s="1"/>
  <c r="J452" i="7"/>
  <c r="J448" i="7" s="1"/>
  <c r="D452" i="7"/>
  <c r="D448" i="7" s="1"/>
  <c r="W447" i="7"/>
  <c r="W443" i="7" s="1"/>
  <c r="Q447" i="7"/>
  <c r="Q443" i="7" s="1"/>
  <c r="K447" i="7"/>
  <c r="E447" i="7"/>
  <c r="X442" i="7"/>
  <c r="X438" i="7" s="1"/>
  <c r="R442" i="7"/>
  <c r="R438" i="7" s="1"/>
  <c r="L442" i="7"/>
  <c r="L438" i="7" s="1"/>
  <c r="F442" i="7"/>
  <c r="F438" i="7" s="1"/>
  <c r="Y437" i="7"/>
  <c r="Y433" i="7" s="1"/>
  <c r="S437" i="7"/>
  <c r="S433" i="7" s="1"/>
  <c r="M437" i="7"/>
  <c r="M433" i="7" s="1"/>
  <c r="G437" i="7"/>
  <c r="G433" i="7" s="1"/>
  <c r="Z432" i="7"/>
  <c r="Z428" i="7" s="1"/>
  <c r="T432" i="7"/>
  <c r="T428" i="7" s="1"/>
  <c r="N432" i="7"/>
  <c r="N428" i="7" s="1"/>
  <c r="H432" i="7"/>
  <c r="H428" i="7" s="1"/>
  <c r="AA427" i="7"/>
  <c r="AA423" i="7" s="1"/>
  <c r="U427" i="7"/>
  <c r="U423" i="7" s="1"/>
  <c r="O427" i="7"/>
  <c r="O423" i="7" s="1"/>
  <c r="I427" i="7"/>
  <c r="V422" i="7"/>
  <c r="V418" i="7" s="1"/>
  <c r="P422" i="7"/>
  <c r="P418" i="7" s="1"/>
  <c r="J422" i="7"/>
  <c r="J418" i="7" s="1"/>
  <c r="D422" i="7"/>
  <c r="D418" i="7" s="1"/>
  <c r="W417" i="7"/>
  <c r="W413" i="7" s="1"/>
  <c r="Q417" i="7"/>
  <c r="K417" i="7"/>
  <c r="K413" i="7" s="1"/>
  <c r="E417" i="7"/>
  <c r="E413" i="7" s="1"/>
  <c r="X412" i="7"/>
  <c r="X408" i="7" s="1"/>
  <c r="R412" i="7"/>
  <c r="R408" i="7" s="1"/>
  <c r="L412" i="7"/>
  <c r="L408" i="7" s="1"/>
  <c r="F412" i="7"/>
  <c r="F408" i="7" s="1"/>
  <c r="J11" i="7"/>
  <c r="P11" i="7"/>
  <c r="V11" i="7"/>
  <c r="I14" i="7"/>
  <c r="I12" i="7" s="1"/>
  <c r="O14" i="7"/>
  <c r="U14" i="7"/>
  <c r="AA14" i="7"/>
  <c r="I16" i="7"/>
  <c r="O16" i="7"/>
  <c r="U16" i="7"/>
  <c r="AA16" i="7"/>
  <c r="H19" i="7"/>
  <c r="N19" i="7"/>
  <c r="T19" i="7"/>
  <c r="Z19" i="7"/>
  <c r="H21" i="7"/>
  <c r="N21" i="7"/>
  <c r="T21" i="7"/>
  <c r="Z21" i="7"/>
  <c r="G24" i="7"/>
  <c r="M24" i="7"/>
  <c r="S24" i="7"/>
  <c r="S22" i="7" s="1"/>
  <c r="Y24" i="7"/>
  <c r="G26" i="7"/>
  <c r="M26" i="7"/>
  <c r="S26" i="7"/>
  <c r="Y26" i="7"/>
  <c r="F29" i="7"/>
  <c r="F27" i="7" s="1"/>
  <c r="L29" i="7"/>
  <c r="R29" i="7"/>
  <c r="X29" i="7"/>
  <c r="F31" i="7"/>
  <c r="L31" i="7"/>
  <c r="R31" i="7"/>
  <c r="X31" i="7"/>
  <c r="E34" i="7"/>
  <c r="K34" i="7"/>
  <c r="Q34" i="7"/>
  <c r="W34" i="7"/>
  <c r="E36" i="7"/>
  <c r="K36" i="7"/>
  <c r="Q36" i="7"/>
  <c r="W36" i="7"/>
  <c r="D39" i="7"/>
  <c r="J39" i="7"/>
  <c r="P39" i="7"/>
  <c r="P37" i="7" s="1"/>
  <c r="V39" i="7"/>
  <c r="D41" i="7"/>
  <c r="J41" i="7"/>
  <c r="P41" i="7"/>
  <c r="V41" i="7"/>
  <c r="I44" i="7"/>
  <c r="I42" i="7" s="1"/>
  <c r="O44" i="7"/>
  <c r="U44" i="7"/>
  <c r="AA44" i="7"/>
  <c r="I46" i="7"/>
  <c r="O46" i="7"/>
  <c r="U46" i="7"/>
  <c r="AA46" i="7"/>
  <c r="H49" i="7"/>
  <c r="N49" i="7"/>
  <c r="T49" i="7"/>
  <c r="Z49" i="7"/>
  <c r="H51" i="7"/>
  <c r="N51" i="7"/>
  <c r="T51" i="7"/>
  <c r="Z51" i="7"/>
  <c r="G54" i="7"/>
  <c r="M54" i="7"/>
  <c r="S54" i="7"/>
  <c r="S52" i="7" s="1"/>
  <c r="Y54" i="7"/>
  <c r="G56" i="7"/>
  <c r="M56" i="7"/>
  <c r="S56" i="7"/>
  <c r="Y56" i="7"/>
  <c r="F59" i="7"/>
  <c r="F57" i="7" s="1"/>
  <c r="L59" i="7"/>
  <c r="R59" i="7"/>
  <c r="X59" i="7"/>
  <c r="F61" i="7"/>
  <c r="L61" i="7"/>
  <c r="R61" i="7"/>
  <c r="X61" i="7"/>
  <c r="E64" i="7"/>
  <c r="K64" i="7"/>
  <c r="Q64" i="7"/>
  <c r="W64" i="7"/>
  <c r="E66" i="7"/>
  <c r="K66" i="7"/>
  <c r="Q66" i="7"/>
  <c r="W66" i="7"/>
  <c r="D69" i="7"/>
  <c r="J69" i="7"/>
  <c r="P69" i="7"/>
  <c r="P67" i="7" s="1"/>
  <c r="V69" i="7"/>
  <c r="D71" i="7"/>
  <c r="J71" i="7"/>
  <c r="P71" i="7"/>
  <c r="V71" i="7"/>
  <c r="I74" i="7"/>
  <c r="I72" i="7" s="1"/>
  <c r="O74" i="7"/>
  <c r="U74" i="7"/>
  <c r="AA74" i="7"/>
  <c r="I76" i="7"/>
  <c r="O76" i="7"/>
  <c r="U76" i="7"/>
  <c r="AA76" i="7"/>
  <c r="H79" i="7"/>
  <c r="N79" i="7"/>
  <c r="T79" i="7"/>
  <c r="Z79" i="7"/>
  <c r="H81" i="7"/>
  <c r="N81" i="7"/>
  <c r="T81" i="7"/>
  <c r="Z81" i="7"/>
  <c r="G84" i="7"/>
  <c r="M84" i="7"/>
  <c r="S84" i="7"/>
  <c r="S82" i="7" s="1"/>
  <c r="Y84" i="7"/>
  <c r="G86" i="7"/>
  <c r="M86" i="7"/>
  <c r="S86" i="7"/>
  <c r="Y86" i="7"/>
  <c r="F89" i="7"/>
  <c r="F87" i="7" s="1"/>
  <c r="L89" i="7"/>
  <c r="R89" i="7"/>
  <c r="X89" i="7"/>
  <c r="F91" i="7"/>
  <c r="L91" i="7"/>
  <c r="R91" i="7"/>
  <c r="X91" i="7"/>
  <c r="E94" i="7"/>
  <c r="K94" i="7"/>
  <c r="Q94" i="7"/>
  <c r="W94" i="7"/>
  <c r="E96" i="7"/>
  <c r="K96" i="7"/>
  <c r="Q96" i="7"/>
  <c r="W96" i="7"/>
  <c r="D99" i="7"/>
  <c r="J99" i="7"/>
  <c r="P99" i="7"/>
  <c r="P97" i="7" s="1"/>
  <c r="V99" i="7"/>
  <c r="D101" i="7"/>
  <c r="J101" i="7"/>
  <c r="P101" i="7"/>
  <c r="V101" i="7"/>
  <c r="I104" i="7"/>
  <c r="I102" i="7" s="1"/>
  <c r="O104" i="7"/>
  <c r="U104" i="7"/>
  <c r="AA104" i="7"/>
  <c r="I106" i="7"/>
  <c r="O106" i="7"/>
  <c r="U106" i="7"/>
  <c r="AA106" i="7"/>
  <c r="H109" i="7"/>
  <c r="N109" i="7"/>
  <c r="T109" i="7"/>
  <c r="Z109" i="7"/>
  <c r="H111" i="7"/>
  <c r="N111" i="7"/>
  <c r="T111" i="7"/>
  <c r="Z111" i="7"/>
  <c r="G114" i="7"/>
  <c r="M114" i="7"/>
  <c r="S114" i="7"/>
  <c r="S112" i="7" s="1"/>
  <c r="Y114" i="7"/>
  <c r="G116" i="7"/>
  <c r="M116" i="7"/>
  <c r="S116" i="7"/>
  <c r="Y116" i="7"/>
  <c r="F119" i="7"/>
  <c r="F117" i="7" s="1"/>
  <c r="L119" i="7"/>
  <c r="R119" i="7"/>
  <c r="X119" i="7"/>
  <c r="F121" i="7"/>
  <c r="L121" i="7"/>
  <c r="R121" i="7"/>
  <c r="X121" i="7"/>
  <c r="E124" i="7"/>
  <c r="K124" i="7"/>
  <c r="Q124" i="7"/>
  <c r="W124" i="7"/>
  <c r="E126" i="7"/>
  <c r="K126" i="7"/>
  <c r="Q126" i="7"/>
  <c r="W126" i="7"/>
  <c r="D129" i="7"/>
  <c r="J129" i="7"/>
  <c r="P129" i="7"/>
  <c r="P127" i="7" s="1"/>
  <c r="V129" i="7"/>
  <c r="D131" i="7"/>
  <c r="J131" i="7"/>
  <c r="P131" i="7"/>
  <c r="V131" i="7"/>
  <c r="I134" i="7"/>
  <c r="I132" i="7" s="1"/>
  <c r="O134" i="7"/>
  <c r="U134" i="7"/>
  <c r="AA134" i="7"/>
  <c r="I136" i="7"/>
  <c r="O136" i="7"/>
  <c r="U136" i="7"/>
  <c r="AA136" i="7"/>
  <c r="H139" i="7"/>
  <c r="N139" i="7"/>
  <c r="T139" i="7"/>
  <c r="Z139" i="7"/>
  <c r="H141" i="7"/>
  <c r="N141" i="7"/>
  <c r="T141" i="7"/>
  <c r="Z141" i="7"/>
  <c r="G144" i="7"/>
  <c r="M144" i="7"/>
  <c r="S144" i="7"/>
  <c r="S142" i="7" s="1"/>
  <c r="Y144" i="7"/>
  <c r="G146" i="7"/>
  <c r="M146" i="7"/>
  <c r="S146" i="7"/>
  <c r="Y146" i="7"/>
  <c r="F149" i="7"/>
  <c r="F147" i="7" s="1"/>
  <c r="L149" i="7"/>
  <c r="R149" i="7"/>
  <c r="X149" i="7"/>
  <c r="F151" i="7"/>
  <c r="L151" i="7"/>
  <c r="R151" i="7"/>
  <c r="X151" i="7"/>
  <c r="E154" i="7"/>
  <c r="K154" i="7"/>
  <c r="Q154" i="7"/>
  <c r="W154" i="7"/>
  <c r="E156" i="7"/>
  <c r="K156" i="7"/>
  <c r="Q156" i="7"/>
  <c r="W156" i="7"/>
  <c r="X307" i="7"/>
  <c r="X305" i="7" s="1"/>
  <c r="R307" i="7"/>
  <c r="R305" i="7" s="1"/>
  <c r="L307" i="7"/>
  <c r="L305" i="7" s="1"/>
  <c r="F307" i="7"/>
  <c r="F305" i="7" s="1"/>
  <c r="Y302" i="7"/>
  <c r="Y300" i="7" s="1"/>
  <c r="S302" i="7"/>
  <c r="S300" i="7" s="1"/>
  <c r="M302" i="7"/>
  <c r="M300" i="7" s="1"/>
  <c r="G302" i="7"/>
  <c r="G300" i="7" s="1"/>
  <c r="Z297" i="7"/>
  <c r="Z295" i="7" s="1"/>
  <c r="T297" i="7"/>
  <c r="T295" i="7" s="1"/>
  <c r="N297" i="7"/>
  <c r="N295" i="7" s="1"/>
  <c r="H297" i="7"/>
  <c r="H295" i="7" s="1"/>
  <c r="AA292" i="7"/>
  <c r="AA290" i="7" s="1"/>
  <c r="U292" i="7"/>
  <c r="U290" i="7" s="1"/>
  <c r="O292" i="7"/>
  <c r="O290" i="7" s="1"/>
  <c r="I292" i="7"/>
  <c r="I290" i="7" s="1"/>
  <c r="V287" i="7"/>
  <c r="V285" i="7" s="1"/>
  <c r="P287" i="7"/>
  <c r="P285" i="7" s="1"/>
  <c r="J287" i="7"/>
  <c r="J285" i="7" s="1"/>
  <c r="D287" i="7"/>
  <c r="D285" i="7" s="1"/>
  <c r="W282" i="7"/>
  <c r="W280" i="7" s="1"/>
  <c r="Q282" i="7"/>
  <c r="Q280" i="7" s="1"/>
  <c r="K282" i="7"/>
  <c r="K280" i="7" s="1"/>
  <c r="E282" i="7"/>
  <c r="E280" i="7" s="1"/>
  <c r="X277" i="7"/>
  <c r="X275" i="7" s="1"/>
  <c r="R277" i="7"/>
  <c r="R275" i="7" s="1"/>
  <c r="L277" i="7"/>
  <c r="L275" i="7" s="1"/>
  <c r="F277" i="7"/>
  <c r="F275" i="7" s="1"/>
  <c r="Y272" i="7"/>
  <c r="Y270" i="7" s="1"/>
  <c r="S272" i="7"/>
  <c r="S270" i="7" s="1"/>
  <c r="M272" i="7"/>
  <c r="M270" i="7" s="1"/>
  <c r="G272" i="7"/>
  <c r="G270" i="7" s="1"/>
  <c r="Z267" i="7"/>
  <c r="Z265" i="7" s="1"/>
  <c r="T267" i="7"/>
  <c r="T265" i="7" s="1"/>
  <c r="N267" i="7"/>
  <c r="N265" i="7" s="1"/>
  <c r="H267" i="7"/>
  <c r="H265" i="7" s="1"/>
  <c r="AA262" i="7"/>
  <c r="AA260" i="7" s="1"/>
  <c r="U262" i="7"/>
  <c r="U260" i="7" s="1"/>
  <c r="O262" i="7"/>
  <c r="O260" i="7" s="1"/>
  <c r="I262" i="7"/>
  <c r="I260" i="7" s="1"/>
  <c r="V257" i="7"/>
  <c r="V255" i="7" s="1"/>
  <c r="P257" i="7"/>
  <c r="P255" i="7" s="1"/>
  <c r="J257" i="7"/>
  <c r="J255" i="7" s="1"/>
  <c r="D257" i="7"/>
  <c r="D255" i="7" s="1"/>
  <c r="W252" i="7"/>
  <c r="W250" i="7" s="1"/>
  <c r="Q252" i="7"/>
  <c r="Q250" i="7" s="1"/>
  <c r="K252" i="7"/>
  <c r="K250" i="7" s="1"/>
  <c r="E252" i="7"/>
  <c r="E250" i="7" s="1"/>
  <c r="X247" i="7"/>
  <c r="X245" i="7" s="1"/>
  <c r="R247" i="7"/>
  <c r="R245" i="7" s="1"/>
  <c r="L247" i="7"/>
  <c r="L245" i="7" s="1"/>
  <c r="F247" i="7"/>
  <c r="F245" i="7" s="1"/>
  <c r="Y242" i="7"/>
  <c r="Y240" i="7" s="1"/>
  <c r="S242" i="7"/>
  <c r="S240" i="7" s="1"/>
  <c r="M242" i="7"/>
  <c r="M240" i="7" s="1"/>
  <c r="G242" i="7"/>
  <c r="G240" i="7" s="1"/>
  <c r="Z237" i="7"/>
  <c r="Z235" i="7" s="1"/>
  <c r="T237" i="7"/>
  <c r="T235" i="7" s="1"/>
  <c r="N237" i="7"/>
  <c r="N235" i="7" s="1"/>
  <c r="H237" i="7"/>
  <c r="H235" i="7" s="1"/>
  <c r="AA232" i="7"/>
  <c r="AA230" i="7" s="1"/>
  <c r="U232" i="7"/>
  <c r="U230" i="7" s="1"/>
  <c r="O232" i="7"/>
  <c r="O230" i="7" s="1"/>
  <c r="I232" i="7"/>
  <c r="I230" i="7" s="1"/>
  <c r="V227" i="7"/>
  <c r="V225" i="7" s="1"/>
  <c r="P227" i="7"/>
  <c r="P225" i="7" s="1"/>
  <c r="J227" i="7"/>
  <c r="J225" i="7" s="1"/>
  <c r="D227" i="7"/>
  <c r="D225" i="7" s="1"/>
  <c r="W222" i="7"/>
  <c r="W220" i="7" s="1"/>
  <c r="Q222" i="7"/>
  <c r="Q220" i="7" s="1"/>
  <c r="K222" i="7"/>
  <c r="K220" i="7" s="1"/>
  <c r="E222" i="7"/>
  <c r="E220" i="7" s="1"/>
  <c r="X217" i="7"/>
  <c r="X215" i="7" s="1"/>
  <c r="R217" i="7"/>
  <c r="R215" i="7" s="1"/>
  <c r="L217" i="7"/>
  <c r="L215" i="7" s="1"/>
  <c r="F217" i="7"/>
  <c r="F215" i="7" s="1"/>
  <c r="Y212" i="7"/>
  <c r="Y210" i="7" s="1"/>
  <c r="S212" i="7"/>
  <c r="S210" i="7" s="1"/>
  <c r="M212" i="7"/>
  <c r="M210" i="7" s="1"/>
  <c r="G212" i="7"/>
  <c r="G210" i="7" s="1"/>
  <c r="Z207" i="7"/>
  <c r="Z205" i="7" s="1"/>
  <c r="T207" i="7"/>
  <c r="T205" i="7" s="1"/>
  <c r="N207" i="7"/>
  <c r="N205" i="7" s="1"/>
  <c r="H207" i="7"/>
  <c r="H205" i="7" s="1"/>
  <c r="AA202" i="7"/>
  <c r="AA200" i="7" s="1"/>
  <c r="U202" i="7"/>
  <c r="U200" i="7" s="1"/>
  <c r="O202" i="7"/>
  <c r="O200" i="7" s="1"/>
  <c r="I202" i="7"/>
  <c r="I200" i="7" s="1"/>
  <c r="V197" i="7"/>
  <c r="V195" i="7" s="1"/>
  <c r="P197" i="7"/>
  <c r="P195" i="7" s="1"/>
  <c r="J197" i="7"/>
  <c r="J195" i="7" s="1"/>
  <c r="D197" i="7"/>
  <c r="D195" i="7" s="1"/>
  <c r="W307" i="7"/>
  <c r="W305" i="7" s="1"/>
  <c r="Q307" i="7"/>
  <c r="K307" i="7"/>
  <c r="E307" i="7"/>
  <c r="X302" i="7"/>
  <c r="R302" i="7"/>
  <c r="L302" i="7"/>
  <c r="L300" i="7" s="1"/>
  <c r="F302" i="7"/>
  <c r="Y297" i="7"/>
  <c r="S297" i="7"/>
  <c r="M297" i="7"/>
  <c r="G297" i="7"/>
  <c r="Z292" i="7"/>
  <c r="Z290" i="7" s="1"/>
  <c r="T292" i="7"/>
  <c r="N292" i="7"/>
  <c r="H292" i="7"/>
  <c r="AA287" i="7"/>
  <c r="U287" i="7"/>
  <c r="O287" i="7"/>
  <c r="O285" i="7" s="1"/>
  <c r="I287" i="7"/>
  <c r="V282" i="7"/>
  <c r="P282" i="7"/>
  <c r="J282" i="7"/>
  <c r="D282" i="7"/>
  <c r="W277" i="7"/>
  <c r="W275" i="7" s="1"/>
  <c r="Q277" i="7"/>
  <c r="K277" i="7"/>
  <c r="E277" i="7"/>
  <c r="X272" i="7"/>
  <c r="R272" i="7"/>
  <c r="L272" i="7"/>
  <c r="L270" i="7" s="1"/>
  <c r="F272" i="7"/>
  <c r="Y267" i="7"/>
  <c r="S267" i="7"/>
  <c r="M267" i="7"/>
  <c r="G267" i="7"/>
  <c r="Z262" i="7"/>
  <c r="Z260" i="7" s="1"/>
  <c r="T262" i="7"/>
  <c r="N262" i="7"/>
  <c r="H262" i="7"/>
  <c r="AA257" i="7"/>
  <c r="U257" i="7"/>
  <c r="O257" i="7"/>
  <c r="O255" i="7" s="1"/>
  <c r="I257" i="7"/>
  <c r="V252" i="7"/>
  <c r="P252" i="7"/>
  <c r="J252" i="7"/>
  <c r="D252" i="7"/>
  <c r="W247" i="7"/>
  <c r="W245" i="7" s="1"/>
  <c r="Q247" i="7"/>
  <c r="K247" i="7"/>
  <c r="E247" i="7"/>
  <c r="X242" i="7"/>
  <c r="R242" i="7"/>
  <c r="L242" i="7"/>
  <c r="L240" i="7" s="1"/>
  <c r="F242" i="7"/>
  <c r="Y237" i="7"/>
  <c r="S237" i="7"/>
  <c r="M237" i="7"/>
  <c r="G237" i="7"/>
  <c r="Z232" i="7"/>
  <c r="Z230" i="7" s="1"/>
  <c r="T232" i="7"/>
  <c r="N232" i="7"/>
  <c r="H232" i="7"/>
  <c r="AA227" i="7"/>
  <c r="U227" i="7"/>
  <c r="O227" i="7"/>
  <c r="O225" i="7" s="1"/>
  <c r="I227" i="7"/>
  <c r="V222" i="7"/>
  <c r="P222" i="7"/>
  <c r="J222" i="7"/>
  <c r="D222" i="7"/>
  <c r="W217" i="7"/>
  <c r="W215" i="7" s="1"/>
  <c r="Q217" i="7"/>
  <c r="K217" i="7"/>
  <c r="E217" i="7"/>
  <c r="X212" i="7"/>
  <c r="R212" i="7"/>
  <c r="L212" i="7"/>
  <c r="L210" i="7" s="1"/>
  <c r="F212" i="7"/>
  <c r="Y207" i="7"/>
  <c r="S207" i="7"/>
  <c r="M207" i="7"/>
  <c r="G207" i="7"/>
  <c r="V307" i="7"/>
  <c r="P307" i="7"/>
  <c r="J307" i="7"/>
  <c r="D307" i="7"/>
  <c r="D305" i="7" s="1"/>
  <c r="W302" i="7"/>
  <c r="Q302" i="7"/>
  <c r="K302" i="7"/>
  <c r="E302" i="7"/>
  <c r="X297" i="7"/>
  <c r="R297" i="7"/>
  <c r="R295" i="7" s="1"/>
  <c r="L297" i="7"/>
  <c r="F297" i="7"/>
  <c r="Y292" i="7"/>
  <c r="S292" i="7"/>
  <c r="M292" i="7"/>
  <c r="G292" i="7"/>
  <c r="G290" i="7" s="1"/>
  <c r="Z287" i="7"/>
  <c r="T287" i="7"/>
  <c r="N287" i="7"/>
  <c r="H287" i="7"/>
  <c r="AA282" i="7"/>
  <c r="U282" i="7"/>
  <c r="U280" i="7" s="1"/>
  <c r="O282" i="7"/>
  <c r="I282" i="7"/>
  <c r="V277" i="7"/>
  <c r="P277" i="7"/>
  <c r="J277" i="7"/>
  <c r="D277" i="7"/>
  <c r="D275" i="7" s="1"/>
  <c r="W272" i="7"/>
  <c r="Q272" i="7"/>
  <c r="K272" i="7"/>
  <c r="E272" i="7"/>
  <c r="X267" i="7"/>
  <c r="R267" i="7"/>
  <c r="R265" i="7" s="1"/>
  <c r="L267" i="7"/>
  <c r="F267" i="7"/>
  <c r="Y262" i="7"/>
  <c r="S262" i="7"/>
  <c r="M262" i="7"/>
  <c r="G262" i="7"/>
  <c r="G260" i="7" s="1"/>
  <c r="Z257" i="7"/>
  <c r="T257" i="7"/>
  <c r="N257" i="7"/>
  <c r="H257" i="7"/>
  <c r="AA252" i="7"/>
  <c r="U252" i="7"/>
  <c r="U250" i="7" s="1"/>
  <c r="O252" i="7"/>
  <c r="I252" i="7"/>
  <c r="V247" i="7"/>
  <c r="P247" i="7"/>
  <c r="J247" i="7"/>
  <c r="D247" i="7"/>
  <c r="D245" i="7" s="1"/>
  <c r="AA307" i="7"/>
  <c r="AA305" i="7" s="1"/>
  <c r="U307" i="7"/>
  <c r="O307" i="7"/>
  <c r="O305" i="7" s="1"/>
  <c r="I307" i="7"/>
  <c r="V302" i="7"/>
  <c r="P302" i="7"/>
  <c r="J302" i="7"/>
  <c r="J300" i="7" s="1"/>
  <c r="D302" i="7"/>
  <c r="W297" i="7"/>
  <c r="W295" i="7" s="1"/>
  <c r="Q297" i="7"/>
  <c r="K297" i="7"/>
  <c r="E297" i="7"/>
  <c r="X292" i="7"/>
  <c r="X290" i="7" s="1"/>
  <c r="R292" i="7"/>
  <c r="L292" i="7"/>
  <c r="L290" i="7" s="1"/>
  <c r="F292" i="7"/>
  <c r="Y287" i="7"/>
  <c r="S287" i="7"/>
  <c r="M287" i="7"/>
  <c r="M285" i="7" s="1"/>
  <c r="G287" i="7"/>
  <c r="Z282" i="7"/>
  <c r="Z280" i="7" s="1"/>
  <c r="T282" i="7"/>
  <c r="N282" i="7"/>
  <c r="H282" i="7"/>
  <c r="AA277" i="7"/>
  <c r="AA275" i="7" s="1"/>
  <c r="U277" i="7"/>
  <c r="O277" i="7"/>
  <c r="O275" i="7" s="1"/>
  <c r="I277" i="7"/>
  <c r="V272" i="7"/>
  <c r="P272" i="7"/>
  <c r="J272" i="7"/>
  <c r="J270" i="7" s="1"/>
  <c r="D272" i="7"/>
  <c r="W267" i="7"/>
  <c r="W265" i="7" s="1"/>
  <c r="Q267" i="7"/>
  <c r="K267" i="7"/>
  <c r="E267" i="7"/>
  <c r="X262" i="7"/>
  <c r="X260" i="7" s="1"/>
  <c r="R262" i="7"/>
  <c r="L262" i="7"/>
  <c r="L260" i="7" s="1"/>
  <c r="F262" i="7"/>
  <c r="Y257" i="7"/>
  <c r="S257" i="7"/>
  <c r="M257" i="7"/>
  <c r="M255" i="7" s="1"/>
  <c r="G257" i="7"/>
  <c r="Z252" i="7"/>
  <c r="Z250" i="7" s="1"/>
  <c r="T252" i="7"/>
  <c r="N252" i="7"/>
  <c r="H252" i="7"/>
  <c r="AA247" i="7"/>
  <c r="AA245" i="7" s="1"/>
  <c r="U247" i="7"/>
  <c r="O247" i="7"/>
  <c r="O245" i="7" s="1"/>
  <c r="I247" i="7"/>
  <c r="V242" i="7"/>
  <c r="P242" i="7"/>
  <c r="J242" i="7"/>
  <c r="J240" i="7" s="1"/>
  <c r="D242" i="7"/>
  <c r="W237" i="7"/>
  <c r="W235" i="7" s="1"/>
  <c r="Q237" i="7"/>
  <c r="K237" i="7"/>
  <c r="E237" i="7"/>
  <c r="X232" i="7"/>
  <c r="X230" i="7" s="1"/>
  <c r="R232" i="7"/>
  <c r="L232" i="7"/>
  <c r="L230" i="7" s="1"/>
  <c r="F232" i="7"/>
  <c r="Y227" i="7"/>
  <c r="S227" i="7"/>
  <c r="M227" i="7"/>
  <c r="M225" i="7" s="1"/>
  <c r="G227" i="7"/>
  <c r="J162" i="7"/>
  <c r="J160" i="7" s="1"/>
  <c r="P162" i="7"/>
  <c r="V162" i="7"/>
  <c r="D164" i="7"/>
  <c r="D160" i="7" s="1"/>
  <c r="J164" i="7"/>
  <c r="P164" i="7"/>
  <c r="V164" i="7"/>
  <c r="I167" i="7"/>
  <c r="O167" i="7"/>
  <c r="U167" i="7"/>
  <c r="AA167" i="7"/>
  <c r="I169" i="7"/>
  <c r="O169" i="7"/>
  <c r="U169" i="7"/>
  <c r="AA169" i="7"/>
  <c r="H172" i="7"/>
  <c r="N172" i="7"/>
  <c r="T172" i="7"/>
  <c r="Z172" i="7"/>
  <c r="Z170" i="7" s="1"/>
  <c r="H174" i="7"/>
  <c r="N174" i="7"/>
  <c r="T174" i="7"/>
  <c r="Z174" i="7"/>
  <c r="G177" i="7"/>
  <c r="M177" i="7"/>
  <c r="M175" i="7" s="1"/>
  <c r="S177" i="7"/>
  <c r="Y177" i="7"/>
  <c r="G179" i="7"/>
  <c r="M179" i="7"/>
  <c r="S179" i="7"/>
  <c r="Y179" i="7"/>
  <c r="F182" i="7"/>
  <c r="L182" i="7"/>
  <c r="R182" i="7"/>
  <c r="X182" i="7"/>
  <c r="F184" i="7"/>
  <c r="L184" i="7"/>
  <c r="R184" i="7"/>
  <c r="X184" i="7"/>
  <c r="E187" i="7"/>
  <c r="K187" i="7"/>
  <c r="Q187" i="7"/>
  <c r="W187" i="7"/>
  <c r="W185" i="7" s="1"/>
  <c r="E189" i="7"/>
  <c r="K189" i="7"/>
  <c r="Q189" i="7"/>
  <c r="W189" i="7"/>
  <c r="D192" i="7"/>
  <c r="J192" i="7"/>
  <c r="J190" i="7" s="1"/>
  <c r="P192" i="7"/>
  <c r="V192" i="7"/>
  <c r="D194" i="7"/>
  <c r="J194" i="7"/>
  <c r="P194" i="7"/>
  <c r="V194" i="7"/>
  <c r="I197" i="7"/>
  <c r="Q197" i="7"/>
  <c r="X197" i="7"/>
  <c r="G199" i="7"/>
  <c r="N199" i="7"/>
  <c r="U199" i="7"/>
  <c r="G202" i="7"/>
  <c r="N202" i="7"/>
  <c r="V202" i="7"/>
  <c r="V200" i="7" s="1"/>
  <c r="E204" i="7"/>
  <c r="M204" i="7"/>
  <c r="W204" i="7"/>
  <c r="J207" i="7"/>
  <c r="R207" i="7"/>
  <c r="D209" i="7"/>
  <c r="L209" i="7"/>
  <c r="V209" i="7"/>
  <c r="I212" i="7"/>
  <c r="Q212" i="7"/>
  <c r="AA212" i="7"/>
  <c r="K214" i="7"/>
  <c r="U214" i="7"/>
  <c r="H217" i="7"/>
  <c r="P217" i="7"/>
  <c r="Z217" i="7"/>
  <c r="J219" i="7"/>
  <c r="T219" i="7"/>
  <c r="G222" i="7"/>
  <c r="O222" i="7"/>
  <c r="Y222" i="7"/>
  <c r="L224" i="7"/>
  <c r="X224" i="7"/>
  <c r="H227" i="7"/>
  <c r="T227" i="7"/>
  <c r="H229" i="7"/>
  <c r="T229" i="7"/>
  <c r="E232" i="7"/>
  <c r="Q232" i="7"/>
  <c r="E234" i="7"/>
  <c r="Q234" i="7"/>
  <c r="D237" i="7"/>
  <c r="P237" i="7"/>
  <c r="P235" i="7" s="1"/>
  <c r="D239" i="7"/>
  <c r="P239" i="7"/>
  <c r="O242" i="7"/>
  <c r="AA242" i="7"/>
  <c r="U244" i="7"/>
  <c r="G247" i="7"/>
  <c r="Y247" i="7"/>
  <c r="S249" i="7"/>
  <c r="S252" i="7"/>
  <c r="M254" i="7"/>
  <c r="Q257" i="7"/>
  <c r="K259" i="7"/>
  <c r="K262" i="7"/>
  <c r="E264" i="7"/>
  <c r="W264" i="7"/>
  <c r="J267" i="7"/>
  <c r="D269" i="7"/>
  <c r="V269" i="7"/>
  <c r="I272" i="7"/>
  <c r="AA272" i="7"/>
  <c r="U274" i="7"/>
  <c r="G277" i="7"/>
  <c r="Y277" i="7"/>
  <c r="S279" i="7"/>
  <c r="S282" i="7"/>
  <c r="M284" i="7"/>
  <c r="Q287" i="7"/>
  <c r="K289" i="7"/>
  <c r="K292" i="7"/>
  <c r="E294" i="7"/>
  <c r="W294" i="7"/>
  <c r="J297" i="7"/>
  <c r="D299" i="7"/>
  <c r="V299" i="7"/>
  <c r="I302" i="7"/>
  <c r="AA302" i="7"/>
  <c r="U304" i="7"/>
  <c r="G307" i="7"/>
  <c r="Y307" i="7"/>
  <c r="S309" i="7"/>
  <c r="F317" i="7"/>
  <c r="F313" i="7" s="1"/>
  <c r="X317" i="7"/>
  <c r="X313" i="7" s="1"/>
  <c r="L322" i="7"/>
  <c r="L318" i="7" s="1"/>
  <c r="P327" i="7"/>
  <c r="P323" i="7" s="1"/>
  <c r="U332" i="7"/>
  <c r="U328" i="7" s="1"/>
  <c r="H337" i="7"/>
  <c r="H333" i="7" s="1"/>
  <c r="Z337" i="7"/>
  <c r="Z333" i="7" s="1"/>
  <c r="T342" i="7"/>
  <c r="T338" i="7" s="1"/>
  <c r="R347" i="7"/>
  <c r="R343" i="7" s="1"/>
  <c r="L352" i="7"/>
  <c r="L348" i="7" s="1"/>
  <c r="J357" i="7"/>
  <c r="J353" i="7" s="1"/>
  <c r="I362" i="7"/>
  <c r="I358" i="7" s="1"/>
  <c r="AA362" i="7"/>
  <c r="AA358" i="7" s="1"/>
  <c r="H367" i="7"/>
  <c r="H363" i="7" s="1"/>
  <c r="Z367" i="7"/>
  <c r="Z363" i="7" s="1"/>
  <c r="T372" i="7"/>
  <c r="T368" i="7" s="1"/>
  <c r="R377" i="7"/>
  <c r="L382" i="7"/>
  <c r="J387" i="7"/>
  <c r="J383" i="7" s="1"/>
  <c r="I392" i="7"/>
  <c r="I388" i="7" s="1"/>
  <c r="AA392" i="7"/>
  <c r="AA388" i="7" s="1"/>
  <c r="H397" i="7"/>
  <c r="H393" i="7" s="1"/>
  <c r="Z397" i="7"/>
  <c r="Z393" i="7" s="1"/>
  <c r="T402" i="7"/>
  <c r="T398" i="7" s="1"/>
  <c r="R407" i="7"/>
  <c r="R403" i="7" s="1"/>
  <c r="W412" i="7"/>
  <c r="W408" i="7" s="1"/>
  <c r="H427" i="7"/>
  <c r="H423" i="7" s="1"/>
  <c r="J162" i="6"/>
  <c r="J160" i="6" s="1"/>
  <c r="P162" i="6"/>
  <c r="P160" i="6" s="1"/>
  <c r="V162" i="6"/>
  <c r="V160" i="6" s="1"/>
  <c r="I167" i="6"/>
  <c r="I165" i="6" s="1"/>
  <c r="O167" i="6"/>
  <c r="O165" i="6" s="1"/>
  <c r="U167" i="6"/>
  <c r="AA167" i="6"/>
  <c r="AA165" i="6" s="1"/>
  <c r="H172" i="6"/>
  <c r="H170" i="6" s="1"/>
  <c r="N172" i="6"/>
  <c r="N170" i="6" s="1"/>
  <c r="T172" i="6"/>
  <c r="T170" i="6" s="1"/>
  <c r="Z172" i="6"/>
  <c r="Z170" i="6" s="1"/>
  <c r="G177" i="6"/>
  <c r="M177" i="6"/>
  <c r="M175" i="6" s="1"/>
  <c r="S177" i="6"/>
  <c r="S175" i="6" s="1"/>
  <c r="Y177" i="6"/>
  <c r="Y175" i="6" s="1"/>
  <c r="F182" i="6"/>
  <c r="F180" i="6" s="1"/>
  <c r="L182" i="6"/>
  <c r="L180" i="6" s="1"/>
  <c r="R182" i="6"/>
  <c r="X182" i="6"/>
  <c r="X180" i="6" s="1"/>
  <c r="E187" i="6"/>
  <c r="E185" i="6" s="1"/>
  <c r="K187" i="6"/>
  <c r="K185" i="6" s="1"/>
  <c r="Q187" i="6"/>
  <c r="Q185" i="6" s="1"/>
  <c r="W187" i="6"/>
  <c r="W185" i="6" s="1"/>
  <c r="D192" i="6"/>
  <c r="J192" i="6"/>
  <c r="J190" i="6" s="1"/>
  <c r="P192" i="6"/>
  <c r="P190" i="6" s="1"/>
  <c r="V192" i="6"/>
  <c r="V190" i="6" s="1"/>
  <c r="I197" i="6"/>
  <c r="I195" i="6" s="1"/>
  <c r="O197" i="6"/>
  <c r="O195" i="6" s="1"/>
  <c r="U197" i="6"/>
  <c r="AA197" i="6"/>
  <c r="AA195" i="6" s="1"/>
  <c r="H202" i="6"/>
  <c r="H200" i="6" s="1"/>
  <c r="N202" i="6"/>
  <c r="N200" i="6" s="1"/>
  <c r="T202" i="6"/>
  <c r="T200" i="6" s="1"/>
  <c r="Z202" i="6"/>
  <c r="Z200" i="6" s="1"/>
  <c r="G207" i="6"/>
  <c r="M207" i="6"/>
  <c r="M205" i="6" s="1"/>
  <c r="S207" i="6"/>
  <c r="S205" i="6" s="1"/>
  <c r="Y207" i="6"/>
  <c r="Y205" i="6" s="1"/>
  <c r="F212" i="6"/>
  <c r="F210" i="6" s="1"/>
  <c r="L212" i="6"/>
  <c r="L210" i="6" s="1"/>
  <c r="R212" i="6"/>
  <c r="X212" i="6"/>
  <c r="X210" i="6" s="1"/>
  <c r="E217" i="6"/>
  <c r="E215" i="6" s="1"/>
  <c r="K217" i="6"/>
  <c r="K215" i="6" s="1"/>
  <c r="Q217" i="6"/>
  <c r="Q215" i="6" s="1"/>
  <c r="W217" i="6"/>
  <c r="W215" i="6" s="1"/>
  <c r="D222" i="6"/>
  <c r="J222" i="6"/>
  <c r="J220" i="6" s="1"/>
  <c r="P222" i="6"/>
  <c r="P220" i="6" s="1"/>
  <c r="V222" i="6"/>
  <c r="V220" i="6" s="1"/>
  <c r="I227" i="6"/>
  <c r="I225" i="6" s="1"/>
  <c r="O227" i="6"/>
  <c r="O225" i="6" s="1"/>
  <c r="U227" i="6"/>
  <c r="AA227" i="6"/>
  <c r="AA225" i="6" s="1"/>
  <c r="H232" i="6"/>
  <c r="H230" i="6" s="1"/>
  <c r="N232" i="6"/>
  <c r="N230" i="6" s="1"/>
  <c r="T232" i="6"/>
  <c r="T230" i="6" s="1"/>
  <c r="Z232" i="6"/>
  <c r="Z230" i="6" s="1"/>
  <c r="G237" i="6"/>
  <c r="M237" i="6"/>
  <c r="M235" i="6" s="1"/>
  <c r="S237" i="6"/>
  <c r="S235" i="6" s="1"/>
  <c r="Y237" i="6"/>
  <c r="Y235" i="6" s="1"/>
  <c r="F242" i="6"/>
  <c r="F240" i="6" s="1"/>
  <c r="L242" i="6"/>
  <c r="L240" i="6" s="1"/>
  <c r="R242" i="6"/>
  <c r="X242" i="6"/>
  <c r="X240" i="6" s="1"/>
  <c r="E247" i="6"/>
  <c r="E245" i="6" s="1"/>
  <c r="K247" i="6"/>
  <c r="K245" i="6" s="1"/>
  <c r="Q247" i="6"/>
  <c r="Q245" i="6" s="1"/>
  <c r="W247" i="6"/>
  <c r="W245" i="6" s="1"/>
  <c r="D252" i="6"/>
  <c r="J252" i="6"/>
  <c r="J250" i="6" s="1"/>
  <c r="P252" i="6"/>
  <c r="P250" i="6" s="1"/>
  <c r="V252" i="6"/>
  <c r="V250" i="6" s="1"/>
  <c r="I257" i="6"/>
  <c r="I255" i="6" s="1"/>
  <c r="O257" i="6"/>
  <c r="O255" i="6" s="1"/>
  <c r="U257" i="6"/>
  <c r="AA257" i="6"/>
  <c r="AA255" i="6" s="1"/>
  <c r="H262" i="6"/>
  <c r="H260" i="6" s="1"/>
  <c r="N262" i="6"/>
  <c r="N260" i="6" s="1"/>
  <c r="T262" i="6"/>
  <c r="T260" i="6" s="1"/>
  <c r="Z262" i="6"/>
  <c r="Z260" i="6" s="1"/>
  <c r="G267" i="6"/>
  <c r="M267" i="6"/>
  <c r="M265" i="6" s="1"/>
  <c r="S267" i="6"/>
  <c r="S265" i="6" s="1"/>
  <c r="Y267" i="6"/>
  <c r="Y265" i="6" s="1"/>
  <c r="F272" i="6"/>
  <c r="F270" i="6" s="1"/>
  <c r="L272" i="6"/>
  <c r="L270" i="6" s="1"/>
  <c r="R272" i="6"/>
  <c r="X272" i="6"/>
  <c r="X270" i="6" s="1"/>
  <c r="E277" i="6"/>
  <c r="E275" i="6" s="1"/>
  <c r="K277" i="6"/>
  <c r="K275" i="6" s="1"/>
  <c r="Q277" i="6"/>
  <c r="Q275" i="6" s="1"/>
  <c r="W277" i="6"/>
  <c r="W275" i="6" s="1"/>
  <c r="D282" i="6"/>
  <c r="J282" i="6"/>
  <c r="J280" i="6" s="1"/>
  <c r="P282" i="6"/>
  <c r="P280" i="6" s="1"/>
  <c r="V282" i="6"/>
  <c r="V280" i="6" s="1"/>
  <c r="I287" i="6"/>
  <c r="I285" i="6" s="1"/>
  <c r="O287" i="6"/>
  <c r="O285" i="6" s="1"/>
  <c r="U287" i="6"/>
  <c r="AA287" i="6"/>
  <c r="AA285" i="6" s="1"/>
  <c r="H292" i="6"/>
  <c r="H290" i="6" s="1"/>
  <c r="N292" i="6"/>
  <c r="N290" i="6" s="1"/>
  <c r="T292" i="6"/>
  <c r="T290" i="6" s="1"/>
  <c r="Z292" i="6"/>
  <c r="Z290" i="6" s="1"/>
  <c r="G297" i="6"/>
  <c r="M297" i="6"/>
  <c r="M295" i="6" s="1"/>
  <c r="S297" i="6"/>
  <c r="S295" i="6" s="1"/>
  <c r="Y297" i="6"/>
  <c r="Y295" i="6" s="1"/>
  <c r="F302" i="6"/>
  <c r="F300" i="6" s="1"/>
  <c r="L302" i="6"/>
  <c r="L300" i="6" s="1"/>
  <c r="R302" i="6"/>
  <c r="X302" i="6"/>
  <c r="X300" i="6" s="1"/>
  <c r="E307" i="6"/>
  <c r="E305" i="6" s="1"/>
  <c r="K307" i="6"/>
  <c r="K305" i="6" s="1"/>
  <c r="Q307" i="6"/>
  <c r="Q305" i="6" s="1"/>
  <c r="W307" i="6"/>
  <c r="W305" i="6" s="1"/>
  <c r="J315" i="6"/>
  <c r="J313" i="6" s="1"/>
  <c r="P315" i="6"/>
  <c r="P313" i="6" s="1"/>
  <c r="V315" i="6"/>
  <c r="V313" i="6" s="1"/>
  <c r="I320" i="6"/>
  <c r="I318" i="6" s="1"/>
  <c r="O320" i="6"/>
  <c r="O318" i="6" s="1"/>
  <c r="U320" i="6"/>
  <c r="AA320" i="6"/>
  <c r="AA318" i="6" s="1"/>
  <c r="H325" i="6"/>
  <c r="H323" i="6" s="1"/>
  <c r="N325" i="6"/>
  <c r="N323" i="6" s="1"/>
  <c r="T325" i="6"/>
  <c r="T323" i="6" s="1"/>
  <c r="Z325" i="6"/>
  <c r="Z323" i="6" s="1"/>
  <c r="G330" i="6"/>
  <c r="M330" i="6"/>
  <c r="M328" i="6" s="1"/>
  <c r="S330" i="6"/>
  <c r="S328" i="6" s="1"/>
  <c r="Y330" i="6"/>
  <c r="Y328" i="6" s="1"/>
  <c r="F335" i="6"/>
  <c r="F333" i="6" s="1"/>
  <c r="L335" i="6"/>
  <c r="L333" i="6" s="1"/>
  <c r="R335" i="6"/>
  <c r="X335" i="6"/>
  <c r="X333" i="6" s="1"/>
  <c r="E340" i="6"/>
  <c r="E338" i="6" s="1"/>
  <c r="K340" i="6"/>
  <c r="K338" i="6" s="1"/>
  <c r="Q340" i="6"/>
  <c r="Q338" i="6" s="1"/>
  <c r="W340" i="6"/>
  <c r="W338" i="6" s="1"/>
  <c r="D345" i="6"/>
  <c r="J345" i="6"/>
  <c r="J343" i="6" s="1"/>
  <c r="P345" i="6"/>
  <c r="P343" i="6" s="1"/>
  <c r="V345" i="6"/>
  <c r="V343" i="6" s="1"/>
  <c r="I350" i="6"/>
  <c r="I348" i="6" s="1"/>
  <c r="O350" i="6"/>
  <c r="O348" i="6" s="1"/>
  <c r="U350" i="6"/>
  <c r="AA350" i="6"/>
  <c r="AA348" i="6" s="1"/>
  <c r="H355" i="6"/>
  <c r="H353" i="6" s="1"/>
  <c r="N355" i="6"/>
  <c r="N353" i="6" s="1"/>
  <c r="T355" i="6"/>
  <c r="T353" i="6" s="1"/>
  <c r="Z355" i="6"/>
  <c r="Z353" i="6" s="1"/>
  <c r="G360" i="6"/>
  <c r="M360" i="6"/>
  <c r="M358" i="6" s="1"/>
  <c r="S360" i="6"/>
  <c r="S358" i="6" s="1"/>
  <c r="Y360" i="6"/>
  <c r="Y358" i="6" s="1"/>
  <c r="F365" i="6"/>
  <c r="F363" i="6" s="1"/>
  <c r="L365" i="6"/>
  <c r="L363" i="6" s="1"/>
  <c r="R365" i="6"/>
  <c r="X365" i="6"/>
  <c r="X363" i="6" s="1"/>
  <c r="E370" i="6"/>
  <c r="E368" i="6" s="1"/>
  <c r="K370" i="6"/>
  <c r="K368" i="6" s="1"/>
  <c r="Q370" i="6"/>
  <c r="Q368" i="6" s="1"/>
  <c r="W370" i="6"/>
  <c r="W368" i="6" s="1"/>
  <c r="D375" i="6"/>
  <c r="J375" i="6"/>
  <c r="J373" i="6" s="1"/>
  <c r="P375" i="6"/>
  <c r="P373" i="6" s="1"/>
  <c r="V375" i="6"/>
  <c r="V373" i="6" s="1"/>
  <c r="I380" i="6"/>
  <c r="I378" i="6" s="1"/>
  <c r="O380" i="6"/>
  <c r="O378" i="6" s="1"/>
  <c r="U380" i="6"/>
  <c r="AA380" i="6"/>
  <c r="AA378" i="6" s="1"/>
  <c r="H385" i="6"/>
  <c r="H383" i="6" s="1"/>
  <c r="N385" i="6"/>
  <c r="N383" i="6" s="1"/>
  <c r="T385" i="6"/>
  <c r="T383" i="6" s="1"/>
  <c r="Z385" i="6"/>
  <c r="Z383" i="6" s="1"/>
  <c r="G390" i="6"/>
  <c r="M390" i="6"/>
  <c r="M388" i="6" s="1"/>
  <c r="S390" i="6"/>
  <c r="S388" i="6" s="1"/>
  <c r="Y390" i="6"/>
  <c r="Y388" i="6" s="1"/>
  <c r="F395" i="6"/>
  <c r="F393" i="6" s="1"/>
  <c r="L395" i="6"/>
  <c r="L393" i="6" s="1"/>
  <c r="R395" i="6"/>
  <c r="X395" i="6"/>
  <c r="X393" i="6" s="1"/>
  <c r="E400" i="6"/>
  <c r="E398" i="6" s="1"/>
  <c r="K400" i="6"/>
  <c r="K398" i="6" s="1"/>
  <c r="Q400" i="6"/>
  <c r="Q398" i="6" s="1"/>
  <c r="W400" i="6"/>
  <c r="W398" i="6" s="1"/>
  <c r="D405" i="6"/>
  <c r="J405" i="6"/>
  <c r="J403" i="6" s="1"/>
  <c r="P405" i="6"/>
  <c r="P403" i="6" s="1"/>
  <c r="V405" i="6"/>
  <c r="V403" i="6" s="1"/>
  <c r="I410" i="6"/>
  <c r="I408" i="6" s="1"/>
  <c r="O410" i="6"/>
  <c r="O408" i="6" s="1"/>
  <c r="U410" i="6"/>
  <c r="AA410" i="6"/>
  <c r="AA408" i="6" s="1"/>
  <c r="H415" i="6"/>
  <c r="H413" i="6" s="1"/>
  <c r="N415" i="6"/>
  <c r="N413" i="6" s="1"/>
  <c r="T415" i="6"/>
  <c r="T413" i="6" s="1"/>
  <c r="Z415" i="6"/>
  <c r="Z413" i="6" s="1"/>
  <c r="G420" i="6"/>
  <c r="M420" i="6"/>
  <c r="M418" i="6" s="1"/>
  <c r="S420" i="6"/>
  <c r="S418" i="6" s="1"/>
  <c r="Y420" i="6"/>
  <c r="Y418" i="6" s="1"/>
  <c r="F425" i="6"/>
  <c r="F423" i="6" s="1"/>
  <c r="L425" i="6"/>
  <c r="L423" i="6" s="1"/>
  <c r="R425" i="6"/>
  <c r="X425" i="6"/>
  <c r="X423" i="6" s="1"/>
  <c r="E430" i="6"/>
  <c r="E428" i="6" s="1"/>
  <c r="K430" i="6"/>
  <c r="K428" i="6" s="1"/>
  <c r="Q430" i="6"/>
  <c r="Q428" i="6" s="1"/>
  <c r="W430" i="6"/>
  <c r="W428" i="6" s="1"/>
  <c r="D435" i="6"/>
  <c r="J435" i="6"/>
  <c r="J433" i="6" s="1"/>
  <c r="P435" i="6"/>
  <c r="P433" i="6" s="1"/>
  <c r="V435" i="6"/>
  <c r="V433" i="6" s="1"/>
  <c r="I440" i="6"/>
  <c r="I438" i="6" s="1"/>
  <c r="O440" i="6"/>
  <c r="O438" i="6" s="1"/>
  <c r="U440" i="6"/>
  <c r="AA440" i="6"/>
  <c r="AA438" i="6" s="1"/>
  <c r="H445" i="6"/>
  <c r="H443" i="6" s="1"/>
  <c r="N445" i="6"/>
  <c r="N443" i="6" s="1"/>
  <c r="T445" i="6"/>
  <c r="T443" i="6" s="1"/>
  <c r="Z445" i="6"/>
  <c r="Z443" i="6" s="1"/>
  <c r="G450" i="6"/>
  <c r="M450" i="6"/>
  <c r="M448" i="6" s="1"/>
  <c r="S450" i="6"/>
  <c r="S448" i="6" s="1"/>
  <c r="Y450" i="6"/>
  <c r="Y448" i="6" s="1"/>
  <c r="F455" i="6"/>
  <c r="F453" i="6" s="1"/>
  <c r="L455" i="6"/>
  <c r="L453" i="6" s="1"/>
  <c r="R455" i="6"/>
  <c r="X455" i="6"/>
  <c r="X453" i="6" s="1"/>
  <c r="E460" i="6"/>
  <c r="E458" i="6" s="1"/>
  <c r="K460" i="6"/>
  <c r="K458" i="6" s="1"/>
  <c r="Q460" i="6"/>
  <c r="Q458" i="6" s="1"/>
  <c r="W460" i="6"/>
  <c r="W458" i="6" s="1"/>
  <c r="J468" i="6"/>
  <c r="J466" i="6" s="1"/>
  <c r="P468" i="6"/>
  <c r="P466" i="6" s="1"/>
  <c r="V468" i="6"/>
  <c r="V466" i="6" s="1"/>
  <c r="I473" i="6"/>
  <c r="I471" i="6" s="1"/>
  <c r="O473" i="6"/>
  <c r="O471" i="6" s="1"/>
  <c r="U473" i="6"/>
  <c r="AA473" i="6"/>
  <c r="AA471" i="6" s="1"/>
  <c r="H478" i="6"/>
  <c r="H476" i="6" s="1"/>
  <c r="N478" i="6"/>
  <c r="N476" i="6" s="1"/>
  <c r="T478" i="6"/>
  <c r="T476" i="6" s="1"/>
  <c r="Z478" i="6"/>
  <c r="Z476" i="6" s="1"/>
  <c r="G483" i="6"/>
  <c r="M483" i="6"/>
  <c r="M481" i="6" s="1"/>
  <c r="S483" i="6"/>
  <c r="S481" i="6" s="1"/>
  <c r="Y483" i="6"/>
  <c r="Y481" i="6" s="1"/>
  <c r="F488" i="6"/>
  <c r="F486" i="6" s="1"/>
  <c r="L488" i="6"/>
  <c r="L486" i="6" s="1"/>
  <c r="R488" i="6"/>
  <c r="X488" i="6"/>
  <c r="X486" i="6" s="1"/>
  <c r="E493" i="6"/>
  <c r="E491" i="6" s="1"/>
  <c r="K493" i="6"/>
  <c r="K491" i="6" s="1"/>
  <c r="Q493" i="6"/>
  <c r="Q491" i="6" s="1"/>
  <c r="W493" i="6"/>
  <c r="W491" i="6" s="1"/>
  <c r="D498" i="6"/>
  <c r="J498" i="6"/>
  <c r="J496" i="6" s="1"/>
  <c r="P498" i="6"/>
  <c r="P496" i="6" s="1"/>
  <c r="V498" i="6"/>
  <c r="V496" i="6" s="1"/>
  <c r="I503" i="6"/>
  <c r="I501" i="6" s="1"/>
  <c r="O503" i="6"/>
  <c r="O501" i="6" s="1"/>
  <c r="U503" i="6"/>
  <c r="AA503" i="6"/>
  <c r="AA501" i="6" s="1"/>
  <c r="H508" i="6"/>
  <c r="H506" i="6" s="1"/>
  <c r="N508" i="6"/>
  <c r="N506" i="6" s="1"/>
  <c r="T508" i="6"/>
  <c r="T506" i="6" s="1"/>
  <c r="Z508" i="6"/>
  <c r="Z506" i="6" s="1"/>
  <c r="G513" i="6"/>
  <c r="M513" i="6"/>
  <c r="M511" i="6" s="1"/>
  <c r="S513" i="6"/>
  <c r="S511" i="6" s="1"/>
  <c r="Y513" i="6"/>
  <c r="Y511" i="6" s="1"/>
  <c r="F518" i="6"/>
  <c r="F516" i="6" s="1"/>
  <c r="L518" i="6"/>
  <c r="L516" i="6" s="1"/>
  <c r="R518" i="6"/>
  <c r="X518" i="6"/>
  <c r="X516" i="6" s="1"/>
  <c r="E523" i="6"/>
  <c r="E521" i="6" s="1"/>
  <c r="K523" i="6"/>
  <c r="K521" i="6" s="1"/>
  <c r="Q523" i="6"/>
  <c r="Q521" i="6" s="1"/>
  <c r="W523" i="6"/>
  <c r="W521" i="6" s="1"/>
  <c r="D528" i="6"/>
  <c r="J528" i="6"/>
  <c r="J526" i="6" s="1"/>
  <c r="P528" i="6"/>
  <c r="P526" i="6" s="1"/>
  <c r="V528" i="6"/>
  <c r="V526" i="6" s="1"/>
  <c r="I533" i="6"/>
  <c r="I531" i="6" s="1"/>
  <c r="O533" i="6"/>
  <c r="O531" i="6" s="1"/>
  <c r="U533" i="6"/>
  <c r="AA533" i="6"/>
  <c r="AA531" i="6" s="1"/>
  <c r="H538" i="6"/>
  <c r="H536" i="6" s="1"/>
  <c r="N538" i="6"/>
  <c r="N536" i="6" s="1"/>
  <c r="T538" i="6"/>
  <c r="T536" i="6" s="1"/>
  <c r="Z538" i="6"/>
  <c r="Z536" i="6" s="1"/>
  <c r="G543" i="6"/>
  <c r="M543" i="6"/>
  <c r="M541" i="6" s="1"/>
  <c r="S543" i="6"/>
  <c r="S541" i="6" s="1"/>
  <c r="Y543" i="6"/>
  <c r="Y541" i="6" s="1"/>
  <c r="F548" i="6"/>
  <c r="F546" i="6" s="1"/>
  <c r="L548" i="6"/>
  <c r="L546" i="6" s="1"/>
  <c r="R548" i="6"/>
  <c r="X548" i="6"/>
  <c r="X546" i="6" s="1"/>
  <c r="E553" i="6"/>
  <c r="E551" i="6" s="1"/>
  <c r="K553" i="6"/>
  <c r="K551" i="6" s="1"/>
  <c r="Q553" i="6"/>
  <c r="Q551" i="6" s="1"/>
  <c r="W553" i="6"/>
  <c r="W551" i="6" s="1"/>
  <c r="D558" i="6"/>
  <c r="J558" i="6"/>
  <c r="J556" i="6" s="1"/>
  <c r="P558" i="6"/>
  <c r="P556" i="6" s="1"/>
  <c r="V558" i="6"/>
  <c r="V556" i="6" s="1"/>
  <c r="B561" i="6"/>
  <c r="I563" i="6"/>
  <c r="I561" i="6" s="1"/>
  <c r="O563" i="6"/>
  <c r="O561" i="6" s="1"/>
  <c r="U563" i="6"/>
  <c r="AA563" i="6"/>
  <c r="AA561" i="6" s="1"/>
  <c r="H568" i="6"/>
  <c r="H566" i="6" s="1"/>
  <c r="N568" i="6"/>
  <c r="N566" i="6" s="1"/>
  <c r="T568" i="6"/>
  <c r="T566" i="6" s="1"/>
  <c r="Z568" i="6"/>
  <c r="Z566" i="6" s="1"/>
  <c r="G573" i="6"/>
  <c r="M573" i="6"/>
  <c r="M571" i="6" s="1"/>
  <c r="S573" i="6"/>
  <c r="S571" i="6" s="1"/>
  <c r="Y573" i="6"/>
  <c r="Y571" i="6" s="1"/>
  <c r="F578" i="6"/>
  <c r="F576" i="6" s="1"/>
  <c r="L578" i="6"/>
  <c r="L576" i="6" s="1"/>
  <c r="R578" i="6"/>
  <c r="X578" i="6"/>
  <c r="X576" i="6" s="1"/>
  <c r="E583" i="6"/>
  <c r="E581" i="6" s="1"/>
  <c r="K583" i="6"/>
  <c r="K581" i="6" s="1"/>
  <c r="Q583" i="6"/>
  <c r="Q581" i="6" s="1"/>
  <c r="W583" i="6"/>
  <c r="W581" i="6" s="1"/>
  <c r="D588" i="6"/>
  <c r="J588" i="6"/>
  <c r="J586" i="6" s="1"/>
  <c r="P588" i="6"/>
  <c r="P586" i="6" s="1"/>
  <c r="V588" i="6"/>
  <c r="V586" i="6" s="1"/>
  <c r="B591" i="6"/>
  <c r="I593" i="6"/>
  <c r="I591" i="6" s="1"/>
  <c r="O593" i="6"/>
  <c r="O591" i="6" s="1"/>
  <c r="U593" i="6"/>
  <c r="AA593" i="6"/>
  <c r="AA591" i="6" s="1"/>
  <c r="H598" i="6"/>
  <c r="H596" i="6" s="1"/>
  <c r="N598" i="6"/>
  <c r="N596" i="6" s="1"/>
  <c r="T598" i="6"/>
  <c r="T596" i="6" s="1"/>
  <c r="Z598" i="6"/>
  <c r="Z596" i="6" s="1"/>
  <c r="G603" i="6"/>
  <c r="M603" i="6"/>
  <c r="M601" i="6" s="1"/>
  <c r="S603" i="6"/>
  <c r="S601" i="6" s="1"/>
  <c r="Y603" i="6"/>
  <c r="Y601" i="6" s="1"/>
  <c r="F608" i="6"/>
  <c r="F606" i="6" s="1"/>
  <c r="L608" i="6"/>
  <c r="L606" i="6" s="1"/>
  <c r="R608" i="6"/>
  <c r="X608" i="6"/>
  <c r="X606" i="6" s="1"/>
  <c r="E613" i="6"/>
  <c r="E611" i="6" s="1"/>
  <c r="K613" i="6"/>
  <c r="K611" i="6" s="1"/>
  <c r="Q613" i="6"/>
  <c r="Q611" i="6" s="1"/>
  <c r="W613" i="6"/>
  <c r="W611" i="6" s="1"/>
  <c r="E9" i="7"/>
  <c r="K9" i="7"/>
  <c r="Q9" i="7"/>
  <c r="W9" i="7"/>
  <c r="E11" i="7"/>
  <c r="K11" i="7"/>
  <c r="Q11" i="7"/>
  <c r="W11" i="7"/>
  <c r="D14" i="7"/>
  <c r="J14" i="7"/>
  <c r="P14" i="7"/>
  <c r="V14" i="7"/>
  <c r="D16" i="7"/>
  <c r="J16" i="7"/>
  <c r="P16" i="7"/>
  <c r="V16" i="7"/>
  <c r="I19" i="7"/>
  <c r="O19" i="7"/>
  <c r="U19" i="7"/>
  <c r="AA19" i="7"/>
  <c r="I21" i="7"/>
  <c r="O21" i="7"/>
  <c r="U21" i="7"/>
  <c r="AA21" i="7"/>
  <c r="H24" i="7"/>
  <c r="N24" i="7"/>
  <c r="T24" i="7"/>
  <c r="Z24" i="7"/>
  <c r="H26" i="7"/>
  <c r="N26" i="7"/>
  <c r="T26" i="7"/>
  <c r="Z26" i="7"/>
  <c r="G29" i="7"/>
  <c r="M29" i="7"/>
  <c r="S29" i="7"/>
  <c r="Y29" i="7"/>
  <c r="G31" i="7"/>
  <c r="M31" i="7"/>
  <c r="S31" i="7"/>
  <c r="Y31" i="7"/>
  <c r="F34" i="7"/>
  <c r="L34" i="7"/>
  <c r="R34" i="7"/>
  <c r="X34" i="7"/>
  <c r="F36" i="7"/>
  <c r="L36" i="7"/>
  <c r="R36" i="7"/>
  <c r="X36" i="7"/>
  <c r="E39" i="7"/>
  <c r="K39" i="7"/>
  <c r="Q39" i="7"/>
  <c r="W39" i="7"/>
  <c r="E41" i="7"/>
  <c r="K41" i="7"/>
  <c r="Q41" i="7"/>
  <c r="W41" i="7"/>
  <c r="D44" i="7"/>
  <c r="J44" i="7"/>
  <c r="P44" i="7"/>
  <c r="V44" i="7"/>
  <c r="D46" i="7"/>
  <c r="J46" i="7"/>
  <c r="P46" i="7"/>
  <c r="V46" i="7"/>
  <c r="I49" i="7"/>
  <c r="O49" i="7"/>
  <c r="U49" i="7"/>
  <c r="AA49" i="7"/>
  <c r="I51" i="7"/>
  <c r="O51" i="7"/>
  <c r="U51" i="7"/>
  <c r="AA51" i="7"/>
  <c r="H54" i="7"/>
  <c r="N54" i="7"/>
  <c r="T54" i="7"/>
  <c r="Z54" i="7"/>
  <c r="H56" i="7"/>
  <c r="N56" i="7"/>
  <c r="T56" i="7"/>
  <c r="Z56" i="7"/>
  <c r="G59" i="7"/>
  <c r="M59" i="7"/>
  <c r="S59" i="7"/>
  <c r="Y59" i="7"/>
  <c r="G61" i="7"/>
  <c r="M61" i="7"/>
  <c r="S61" i="7"/>
  <c r="Y61" i="7"/>
  <c r="F64" i="7"/>
  <c r="L64" i="7"/>
  <c r="R64" i="7"/>
  <c r="X64" i="7"/>
  <c r="F66" i="7"/>
  <c r="L66" i="7"/>
  <c r="R66" i="7"/>
  <c r="X66" i="7"/>
  <c r="E69" i="7"/>
  <c r="K69" i="7"/>
  <c r="Q69" i="7"/>
  <c r="W69" i="7"/>
  <c r="E71" i="7"/>
  <c r="K71" i="7"/>
  <c r="Q71" i="7"/>
  <c r="W71" i="7"/>
  <c r="D74" i="7"/>
  <c r="J74" i="7"/>
  <c r="P74" i="7"/>
  <c r="V74" i="7"/>
  <c r="D76" i="7"/>
  <c r="J76" i="7"/>
  <c r="P76" i="7"/>
  <c r="V76" i="7"/>
  <c r="I79" i="7"/>
  <c r="O79" i="7"/>
  <c r="U79" i="7"/>
  <c r="AA79" i="7"/>
  <c r="I81" i="7"/>
  <c r="O81" i="7"/>
  <c r="U81" i="7"/>
  <c r="AA81" i="7"/>
  <c r="H84" i="7"/>
  <c r="N84" i="7"/>
  <c r="T84" i="7"/>
  <c r="Z84" i="7"/>
  <c r="H86" i="7"/>
  <c r="N86" i="7"/>
  <c r="T86" i="7"/>
  <c r="Z86" i="7"/>
  <c r="G89" i="7"/>
  <c r="M89" i="7"/>
  <c r="S89" i="7"/>
  <c r="Y89" i="7"/>
  <c r="G91" i="7"/>
  <c r="M91" i="7"/>
  <c r="S91" i="7"/>
  <c r="Y91" i="7"/>
  <c r="F94" i="7"/>
  <c r="L94" i="7"/>
  <c r="R94" i="7"/>
  <c r="X94" i="7"/>
  <c r="F96" i="7"/>
  <c r="L96" i="7"/>
  <c r="R96" i="7"/>
  <c r="X96" i="7"/>
  <c r="E99" i="7"/>
  <c r="K99" i="7"/>
  <c r="Q99" i="7"/>
  <c r="W99" i="7"/>
  <c r="E101" i="7"/>
  <c r="K101" i="7"/>
  <c r="Q101" i="7"/>
  <c r="W101" i="7"/>
  <c r="D104" i="7"/>
  <c r="J104" i="7"/>
  <c r="P104" i="7"/>
  <c r="V104" i="7"/>
  <c r="D106" i="7"/>
  <c r="J106" i="7"/>
  <c r="P106" i="7"/>
  <c r="V106" i="7"/>
  <c r="I109" i="7"/>
  <c r="O109" i="7"/>
  <c r="U109" i="7"/>
  <c r="AA109" i="7"/>
  <c r="I111" i="7"/>
  <c r="O111" i="7"/>
  <c r="U111" i="7"/>
  <c r="AA111" i="7"/>
  <c r="H114" i="7"/>
  <c r="N114" i="7"/>
  <c r="T114" i="7"/>
  <c r="Z114" i="7"/>
  <c r="H116" i="7"/>
  <c r="N116" i="7"/>
  <c r="T116" i="7"/>
  <c r="Z116" i="7"/>
  <c r="G119" i="7"/>
  <c r="M119" i="7"/>
  <c r="S119" i="7"/>
  <c r="Y119" i="7"/>
  <c r="G121" i="7"/>
  <c r="M121" i="7"/>
  <c r="S121" i="7"/>
  <c r="Y121" i="7"/>
  <c r="F124" i="7"/>
  <c r="L124" i="7"/>
  <c r="R124" i="7"/>
  <c r="X124" i="7"/>
  <c r="F126" i="7"/>
  <c r="L126" i="7"/>
  <c r="R126" i="7"/>
  <c r="X126" i="7"/>
  <c r="E129" i="7"/>
  <c r="K129" i="7"/>
  <c r="Q129" i="7"/>
  <c r="W129" i="7"/>
  <c r="E131" i="7"/>
  <c r="K131" i="7"/>
  <c r="Q131" i="7"/>
  <c r="W131" i="7"/>
  <c r="D134" i="7"/>
  <c r="J134" i="7"/>
  <c r="P134" i="7"/>
  <c r="V134" i="7"/>
  <c r="D136" i="7"/>
  <c r="J136" i="7"/>
  <c r="P136" i="7"/>
  <c r="V136" i="7"/>
  <c r="I139" i="7"/>
  <c r="O139" i="7"/>
  <c r="U139" i="7"/>
  <c r="AA139" i="7"/>
  <c r="I141" i="7"/>
  <c r="O141" i="7"/>
  <c r="U141" i="7"/>
  <c r="AA141" i="7"/>
  <c r="H144" i="7"/>
  <c r="N144" i="7"/>
  <c r="T144" i="7"/>
  <c r="Z144" i="7"/>
  <c r="H146" i="7"/>
  <c r="N146" i="7"/>
  <c r="T146" i="7"/>
  <c r="Z146" i="7"/>
  <c r="G149" i="7"/>
  <c r="M149" i="7"/>
  <c r="S149" i="7"/>
  <c r="Y149" i="7"/>
  <c r="G151" i="7"/>
  <c r="M151" i="7"/>
  <c r="S151" i="7"/>
  <c r="Y151" i="7"/>
  <c r="F154" i="7"/>
  <c r="L154" i="7"/>
  <c r="R154" i="7"/>
  <c r="X154" i="7"/>
  <c r="F156" i="7"/>
  <c r="L156" i="7"/>
  <c r="R156" i="7"/>
  <c r="X156" i="7"/>
  <c r="E162" i="7"/>
  <c r="K162" i="7"/>
  <c r="Q162" i="7"/>
  <c r="W162" i="7"/>
  <c r="E164" i="7"/>
  <c r="K164" i="7"/>
  <c r="Q164" i="7"/>
  <c r="W164" i="7"/>
  <c r="D167" i="7"/>
  <c r="J167" i="7"/>
  <c r="P167" i="7"/>
  <c r="V167" i="7"/>
  <c r="D169" i="7"/>
  <c r="J169" i="7"/>
  <c r="P169" i="7"/>
  <c r="V169" i="7"/>
  <c r="I172" i="7"/>
  <c r="O172" i="7"/>
  <c r="U172" i="7"/>
  <c r="AA172" i="7"/>
  <c r="I174" i="7"/>
  <c r="O174" i="7"/>
  <c r="U174" i="7"/>
  <c r="AA174" i="7"/>
  <c r="H177" i="7"/>
  <c r="N177" i="7"/>
  <c r="T177" i="7"/>
  <c r="Z177" i="7"/>
  <c r="H179" i="7"/>
  <c r="N179" i="7"/>
  <c r="T179" i="7"/>
  <c r="Z179" i="7"/>
  <c r="G182" i="7"/>
  <c r="M182" i="7"/>
  <c r="S182" i="7"/>
  <c r="Y182" i="7"/>
  <c r="G184" i="7"/>
  <c r="M184" i="7"/>
  <c r="S184" i="7"/>
  <c r="Y184" i="7"/>
  <c r="F187" i="7"/>
  <c r="L187" i="7"/>
  <c r="R187" i="7"/>
  <c r="X187" i="7"/>
  <c r="F189" i="7"/>
  <c r="L189" i="7"/>
  <c r="R189" i="7"/>
  <c r="X189" i="7"/>
  <c r="E192" i="7"/>
  <c r="K192" i="7"/>
  <c r="Q192" i="7"/>
  <c r="W192" i="7"/>
  <c r="E194" i="7"/>
  <c r="K194" i="7"/>
  <c r="Q194" i="7"/>
  <c r="X194" i="7"/>
  <c r="K197" i="7"/>
  <c r="R197" i="7"/>
  <c r="Y197" i="7"/>
  <c r="H199" i="7"/>
  <c r="O199" i="7"/>
  <c r="W199" i="7"/>
  <c r="H202" i="7"/>
  <c r="H200" i="7" s="1"/>
  <c r="P202" i="7"/>
  <c r="W202" i="7"/>
  <c r="F204" i="7"/>
  <c r="P204" i="7"/>
  <c r="X204" i="7"/>
  <c r="K207" i="7"/>
  <c r="U207" i="7"/>
  <c r="U205" i="7" s="1"/>
  <c r="E209" i="7"/>
  <c r="O209" i="7"/>
  <c r="W209" i="7"/>
  <c r="J212" i="7"/>
  <c r="J210" i="7" s="1"/>
  <c r="T212" i="7"/>
  <c r="D214" i="7"/>
  <c r="N214" i="7"/>
  <c r="V214" i="7"/>
  <c r="I217" i="7"/>
  <c r="I215" i="7" s="1"/>
  <c r="S217" i="7"/>
  <c r="S215" i="7" s="1"/>
  <c r="AA217" i="7"/>
  <c r="M219" i="7"/>
  <c r="U219" i="7"/>
  <c r="H222" i="7"/>
  <c r="R222" i="7"/>
  <c r="Z222" i="7"/>
  <c r="Z220" i="7" s="1"/>
  <c r="M224" i="7"/>
  <c r="Y224" i="7"/>
  <c r="K227" i="7"/>
  <c r="K225" i="7" s="1"/>
  <c r="W227" i="7"/>
  <c r="W225" i="7" s="1"/>
  <c r="K229" i="7"/>
  <c r="W229" i="7"/>
  <c r="G232" i="7"/>
  <c r="S232" i="7"/>
  <c r="G234" i="7"/>
  <c r="S234" i="7"/>
  <c r="F237" i="7"/>
  <c r="R237" i="7"/>
  <c r="R235" i="7" s="1"/>
  <c r="F239" i="7"/>
  <c r="R239" i="7"/>
  <c r="E242" i="7"/>
  <c r="Q242" i="7"/>
  <c r="Q240" i="7" s="1"/>
  <c r="H244" i="7"/>
  <c r="Z244" i="7"/>
  <c r="H247" i="7"/>
  <c r="Z247" i="7"/>
  <c r="T249" i="7"/>
  <c r="F252" i="7"/>
  <c r="X252" i="7"/>
  <c r="R254" i="7"/>
  <c r="R257" i="7"/>
  <c r="L259" i="7"/>
  <c r="P262" i="7"/>
  <c r="J264" i="7"/>
  <c r="O267" i="7"/>
  <c r="I269" i="7"/>
  <c r="AA269" i="7"/>
  <c r="N272" i="7"/>
  <c r="H274" i="7"/>
  <c r="Z274" i="7"/>
  <c r="H277" i="7"/>
  <c r="Z277" i="7"/>
  <c r="T279" i="7"/>
  <c r="F282" i="7"/>
  <c r="X282" i="7"/>
  <c r="R284" i="7"/>
  <c r="R287" i="7"/>
  <c r="L289" i="7"/>
  <c r="P292" i="7"/>
  <c r="J294" i="7"/>
  <c r="O297" i="7"/>
  <c r="I299" i="7"/>
  <c r="AA299" i="7"/>
  <c r="N302" i="7"/>
  <c r="H304" i="7"/>
  <c r="Z304" i="7"/>
  <c r="H307" i="7"/>
  <c r="Z307" i="7"/>
  <c r="T309" i="7"/>
  <c r="T305" i="7" s="1"/>
  <c r="X458" i="7"/>
  <c r="G317" i="7"/>
  <c r="G313" i="7" s="1"/>
  <c r="Y317" i="7"/>
  <c r="Y313" i="7" s="1"/>
  <c r="Q322" i="7"/>
  <c r="Q318" i="7" s="1"/>
  <c r="Q327" i="7"/>
  <c r="D332" i="7"/>
  <c r="D328" i="7" s="1"/>
  <c r="V332" i="7"/>
  <c r="V328" i="7" s="1"/>
  <c r="I337" i="7"/>
  <c r="I333" i="7" s="1"/>
  <c r="AA337" i="7"/>
  <c r="AA333" i="7" s="1"/>
  <c r="G342" i="7"/>
  <c r="G338" i="7" s="1"/>
  <c r="Y342" i="7"/>
  <c r="Y338" i="7" s="1"/>
  <c r="S347" i="7"/>
  <c r="S343" i="7" s="1"/>
  <c r="Q352" i="7"/>
  <c r="Q348" i="7" s="1"/>
  <c r="K357" i="7"/>
  <c r="K353" i="7" s="1"/>
  <c r="J362" i="7"/>
  <c r="J358" i="7" s="1"/>
  <c r="I367" i="7"/>
  <c r="I363" i="7" s="1"/>
  <c r="AA367" i="7"/>
  <c r="AA363" i="7" s="1"/>
  <c r="G372" i="7"/>
  <c r="G368" i="7" s="1"/>
  <c r="Y372" i="7"/>
  <c r="Y368" i="7" s="1"/>
  <c r="S377" i="7"/>
  <c r="S373" i="7" s="1"/>
  <c r="Q382" i="7"/>
  <c r="Q378" i="7" s="1"/>
  <c r="K387" i="7"/>
  <c r="K383" i="7" s="1"/>
  <c r="J392" i="7"/>
  <c r="J388" i="7" s="1"/>
  <c r="I397" i="7"/>
  <c r="I393" i="7" s="1"/>
  <c r="AA397" i="7"/>
  <c r="AA393" i="7" s="1"/>
  <c r="G402" i="7"/>
  <c r="G398" i="7" s="1"/>
  <c r="Y402" i="7"/>
  <c r="Y398" i="7" s="1"/>
  <c r="S407" i="7"/>
  <c r="S403" i="7" s="1"/>
  <c r="I422" i="7"/>
  <c r="I418" i="7" s="1"/>
  <c r="N427" i="7"/>
  <c r="N423" i="7" s="1"/>
  <c r="E162" i="6"/>
  <c r="E160" i="6" s="1"/>
  <c r="K162" i="6"/>
  <c r="K160" i="6" s="1"/>
  <c r="Q162" i="6"/>
  <c r="W162" i="6"/>
  <c r="W160" i="6" s="1"/>
  <c r="D167" i="6"/>
  <c r="D165" i="6" s="1"/>
  <c r="J167" i="6"/>
  <c r="J165" i="6" s="1"/>
  <c r="P167" i="6"/>
  <c r="P165" i="6" s="1"/>
  <c r="V167" i="6"/>
  <c r="V165" i="6" s="1"/>
  <c r="I172" i="6"/>
  <c r="O172" i="6"/>
  <c r="O170" i="6" s="1"/>
  <c r="U172" i="6"/>
  <c r="U170" i="6" s="1"/>
  <c r="AA172" i="6"/>
  <c r="AA170" i="6" s="1"/>
  <c r="H177" i="6"/>
  <c r="H175" i="6" s="1"/>
  <c r="N177" i="6"/>
  <c r="N175" i="6" s="1"/>
  <c r="T177" i="6"/>
  <c r="Z177" i="6"/>
  <c r="Z175" i="6" s="1"/>
  <c r="G182" i="6"/>
  <c r="G180" i="6" s="1"/>
  <c r="M182" i="6"/>
  <c r="M180" i="6" s="1"/>
  <c r="S182" i="6"/>
  <c r="S180" i="6" s="1"/>
  <c r="Y182" i="6"/>
  <c r="Y180" i="6" s="1"/>
  <c r="F187" i="6"/>
  <c r="L187" i="6"/>
  <c r="L185" i="6" s="1"/>
  <c r="R187" i="6"/>
  <c r="R185" i="6" s="1"/>
  <c r="X187" i="6"/>
  <c r="X185" i="6" s="1"/>
  <c r="E192" i="6"/>
  <c r="E190" i="6" s="1"/>
  <c r="K192" i="6"/>
  <c r="K190" i="6" s="1"/>
  <c r="Q192" i="6"/>
  <c r="W192" i="6"/>
  <c r="W190" i="6" s="1"/>
  <c r="D197" i="6"/>
  <c r="D195" i="6" s="1"/>
  <c r="J197" i="6"/>
  <c r="J195" i="6" s="1"/>
  <c r="P197" i="6"/>
  <c r="P195" i="6" s="1"/>
  <c r="V197" i="6"/>
  <c r="V195" i="6" s="1"/>
  <c r="I202" i="6"/>
  <c r="O202" i="6"/>
  <c r="O200" i="6" s="1"/>
  <c r="U202" i="6"/>
  <c r="U200" i="6" s="1"/>
  <c r="AA202" i="6"/>
  <c r="AA200" i="6" s="1"/>
  <c r="H207" i="6"/>
  <c r="H205" i="6" s="1"/>
  <c r="N207" i="6"/>
  <c r="N205" i="6" s="1"/>
  <c r="T207" i="6"/>
  <c r="Z207" i="6"/>
  <c r="Z205" i="6" s="1"/>
  <c r="G212" i="6"/>
  <c r="G210" i="6" s="1"/>
  <c r="M212" i="6"/>
  <c r="M210" i="6" s="1"/>
  <c r="S212" i="6"/>
  <c r="S210" i="6" s="1"/>
  <c r="Y212" i="6"/>
  <c r="Y210" i="6" s="1"/>
  <c r="F217" i="6"/>
  <c r="L217" i="6"/>
  <c r="L215" i="6" s="1"/>
  <c r="R217" i="6"/>
  <c r="R215" i="6" s="1"/>
  <c r="X217" i="6"/>
  <c r="X215" i="6" s="1"/>
  <c r="E222" i="6"/>
  <c r="E220" i="6" s="1"/>
  <c r="K222" i="6"/>
  <c r="K220" i="6" s="1"/>
  <c r="Q222" i="6"/>
  <c r="W222" i="6"/>
  <c r="W220" i="6" s="1"/>
  <c r="D227" i="6"/>
  <c r="D225" i="6" s="1"/>
  <c r="J227" i="6"/>
  <c r="J225" i="6" s="1"/>
  <c r="P227" i="6"/>
  <c r="P225" i="6" s="1"/>
  <c r="V227" i="6"/>
  <c r="V225" i="6" s="1"/>
  <c r="I232" i="6"/>
  <c r="O232" i="6"/>
  <c r="O230" i="6" s="1"/>
  <c r="U232" i="6"/>
  <c r="U230" i="6" s="1"/>
  <c r="AA232" i="6"/>
  <c r="AA230" i="6" s="1"/>
  <c r="H237" i="6"/>
  <c r="H235" i="6" s="1"/>
  <c r="N237" i="6"/>
  <c r="N235" i="6" s="1"/>
  <c r="T237" i="6"/>
  <c r="Z237" i="6"/>
  <c r="Z235" i="6" s="1"/>
  <c r="G242" i="6"/>
  <c r="G240" i="6" s="1"/>
  <c r="M242" i="6"/>
  <c r="M240" i="6" s="1"/>
  <c r="S242" i="6"/>
  <c r="S240" i="6" s="1"/>
  <c r="Y242" i="6"/>
  <c r="Y240" i="6" s="1"/>
  <c r="F247" i="6"/>
  <c r="L247" i="6"/>
  <c r="L245" i="6" s="1"/>
  <c r="R247" i="6"/>
  <c r="R245" i="6" s="1"/>
  <c r="X247" i="6"/>
  <c r="X245" i="6" s="1"/>
  <c r="E252" i="6"/>
  <c r="E250" i="6" s="1"/>
  <c r="K252" i="6"/>
  <c r="K250" i="6" s="1"/>
  <c r="Q252" i="6"/>
  <c r="W252" i="6"/>
  <c r="W250" i="6" s="1"/>
  <c r="D257" i="6"/>
  <c r="D255" i="6" s="1"/>
  <c r="J257" i="6"/>
  <c r="J255" i="6" s="1"/>
  <c r="P257" i="6"/>
  <c r="P255" i="6" s="1"/>
  <c r="V257" i="6"/>
  <c r="V255" i="6" s="1"/>
  <c r="I262" i="6"/>
  <c r="O262" i="6"/>
  <c r="O260" i="6" s="1"/>
  <c r="U262" i="6"/>
  <c r="U260" i="6" s="1"/>
  <c r="AA262" i="6"/>
  <c r="AA260" i="6" s="1"/>
  <c r="H267" i="6"/>
  <c r="H265" i="6" s="1"/>
  <c r="N267" i="6"/>
  <c r="N265" i="6" s="1"/>
  <c r="T267" i="6"/>
  <c r="Z267" i="6"/>
  <c r="Z265" i="6" s="1"/>
  <c r="G272" i="6"/>
  <c r="G270" i="6" s="1"/>
  <c r="M272" i="6"/>
  <c r="M270" i="6" s="1"/>
  <c r="S272" i="6"/>
  <c r="S270" i="6" s="1"/>
  <c r="Y272" i="6"/>
  <c r="Y270" i="6" s="1"/>
  <c r="F277" i="6"/>
  <c r="L277" i="6"/>
  <c r="L275" i="6" s="1"/>
  <c r="R277" i="6"/>
  <c r="R275" i="6" s="1"/>
  <c r="X277" i="6"/>
  <c r="X275" i="6" s="1"/>
  <c r="E282" i="6"/>
  <c r="E280" i="6" s="1"/>
  <c r="K282" i="6"/>
  <c r="K280" i="6" s="1"/>
  <c r="Q282" i="6"/>
  <c r="W282" i="6"/>
  <c r="W280" i="6" s="1"/>
  <c r="D287" i="6"/>
  <c r="D285" i="6" s="1"/>
  <c r="J287" i="6"/>
  <c r="J285" i="6" s="1"/>
  <c r="P287" i="6"/>
  <c r="P285" i="6" s="1"/>
  <c r="V287" i="6"/>
  <c r="V285" i="6" s="1"/>
  <c r="I292" i="6"/>
  <c r="O292" i="6"/>
  <c r="O290" i="6" s="1"/>
  <c r="U292" i="6"/>
  <c r="U290" i="6" s="1"/>
  <c r="AA292" i="6"/>
  <c r="AA290" i="6" s="1"/>
  <c r="H297" i="6"/>
  <c r="H295" i="6" s="1"/>
  <c r="N297" i="6"/>
  <c r="N295" i="6" s="1"/>
  <c r="T297" i="6"/>
  <c r="Z297" i="6"/>
  <c r="Z295" i="6" s="1"/>
  <c r="G302" i="6"/>
  <c r="G300" i="6" s="1"/>
  <c r="M302" i="6"/>
  <c r="M300" i="6" s="1"/>
  <c r="S302" i="6"/>
  <c r="S300" i="6" s="1"/>
  <c r="Y302" i="6"/>
  <c r="Y300" i="6" s="1"/>
  <c r="F307" i="6"/>
  <c r="L307" i="6"/>
  <c r="L305" i="6" s="1"/>
  <c r="R307" i="6"/>
  <c r="R305" i="6" s="1"/>
  <c r="X307" i="6"/>
  <c r="X305" i="6" s="1"/>
  <c r="E315" i="6"/>
  <c r="E313" i="6" s="1"/>
  <c r="K315" i="6"/>
  <c r="K313" i="6" s="1"/>
  <c r="Q315" i="6"/>
  <c r="W315" i="6"/>
  <c r="W313" i="6" s="1"/>
  <c r="D320" i="6"/>
  <c r="D318" i="6" s="1"/>
  <c r="J320" i="6"/>
  <c r="J318" i="6" s="1"/>
  <c r="P320" i="6"/>
  <c r="P318" i="6" s="1"/>
  <c r="V320" i="6"/>
  <c r="V318" i="6" s="1"/>
  <c r="I325" i="6"/>
  <c r="O325" i="6"/>
  <c r="O323" i="6" s="1"/>
  <c r="U325" i="6"/>
  <c r="U323" i="6" s="1"/>
  <c r="AA325" i="6"/>
  <c r="AA323" i="6" s="1"/>
  <c r="H330" i="6"/>
  <c r="H328" i="6" s="1"/>
  <c r="N330" i="6"/>
  <c r="N328" i="6" s="1"/>
  <c r="T330" i="6"/>
  <c r="Z330" i="6"/>
  <c r="Z328" i="6" s="1"/>
  <c r="G335" i="6"/>
  <c r="G333" i="6" s="1"/>
  <c r="M335" i="6"/>
  <c r="M333" i="6" s="1"/>
  <c r="S335" i="6"/>
  <c r="S333" i="6" s="1"/>
  <c r="Y335" i="6"/>
  <c r="Y333" i="6" s="1"/>
  <c r="F340" i="6"/>
  <c r="L340" i="6"/>
  <c r="L338" i="6" s="1"/>
  <c r="R340" i="6"/>
  <c r="R338" i="6" s="1"/>
  <c r="X340" i="6"/>
  <c r="X338" i="6" s="1"/>
  <c r="E345" i="6"/>
  <c r="E343" i="6" s="1"/>
  <c r="K345" i="6"/>
  <c r="K343" i="6" s="1"/>
  <c r="Q345" i="6"/>
  <c r="W345" i="6"/>
  <c r="W343" i="6" s="1"/>
  <c r="D350" i="6"/>
  <c r="D348" i="6" s="1"/>
  <c r="J350" i="6"/>
  <c r="J348" i="6" s="1"/>
  <c r="P350" i="6"/>
  <c r="P348" i="6" s="1"/>
  <c r="V350" i="6"/>
  <c r="V348" i="6" s="1"/>
  <c r="I355" i="6"/>
  <c r="O355" i="6"/>
  <c r="O353" i="6" s="1"/>
  <c r="U355" i="6"/>
  <c r="U353" i="6" s="1"/>
  <c r="AA355" i="6"/>
  <c r="AA353" i="6" s="1"/>
  <c r="H360" i="6"/>
  <c r="H358" i="6" s="1"/>
  <c r="N360" i="6"/>
  <c r="N358" i="6" s="1"/>
  <c r="T360" i="6"/>
  <c r="Z360" i="6"/>
  <c r="Z358" i="6" s="1"/>
  <c r="G365" i="6"/>
  <c r="G363" i="6" s="1"/>
  <c r="M365" i="6"/>
  <c r="M363" i="6" s="1"/>
  <c r="S365" i="6"/>
  <c r="S363" i="6" s="1"/>
  <c r="Y365" i="6"/>
  <c r="Y363" i="6" s="1"/>
  <c r="F370" i="6"/>
  <c r="L370" i="6"/>
  <c r="L368" i="6" s="1"/>
  <c r="R370" i="6"/>
  <c r="R368" i="6" s="1"/>
  <c r="X370" i="6"/>
  <c r="X368" i="6" s="1"/>
  <c r="E375" i="6"/>
  <c r="E373" i="6" s="1"/>
  <c r="K375" i="6"/>
  <c r="K373" i="6" s="1"/>
  <c r="Q375" i="6"/>
  <c r="W375" i="6"/>
  <c r="W373" i="6" s="1"/>
  <c r="D380" i="6"/>
  <c r="D378" i="6" s="1"/>
  <c r="J380" i="6"/>
  <c r="J378" i="6" s="1"/>
  <c r="P380" i="6"/>
  <c r="P378" i="6" s="1"/>
  <c r="V380" i="6"/>
  <c r="V378" i="6" s="1"/>
  <c r="I385" i="6"/>
  <c r="O385" i="6"/>
  <c r="O383" i="6" s="1"/>
  <c r="U385" i="6"/>
  <c r="U383" i="6" s="1"/>
  <c r="AA385" i="6"/>
  <c r="AA383" i="6" s="1"/>
  <c r="H390" i="6"/>
  <c r="H388" i="6" s="1"/>
  <c r="N390" i="6"/>
  <c r="N388" i="6" s="1"/>
  <c r="T390" i="6"/>
  <c r="Z390" i="6"/>
  <c r="Z388" i="6" s="1"/>
  <c r="G395" i="6"/>
  <c r="G393" i="6" s="1"/>
  <c r="M395" i="6"/>
  <c r="M393" i="6" s="1"/>
  <c r="S395" i="6"/>
  <c r="S393" i="6" s="1"/>
  <c r="Y395" i="6"/>
  <c r="Y393" i="6" s="1"/>
  <c r="F400" i="6"/>
  <c r="L400" i="6"/>
  <c r="L398" i="6" s="1"/>
  <c r="R400" i="6"/>
  <c r="R398" i="6" s="1"/>
  <c r="X400" i="6"/>
  <c r="X398" i="6" s="1"/>
  <c r="E405" i="6"/>
  <c r="E403" i="6" s="1"/>
  <c r="K405" i="6"/>
  <c r="K403" i="6" s="1"/>
  <c r="Q405" i="6"/>
  <c r="W405" i="6"/>
  <c r="W403" i="6" s="1"/>
  <c r="D410" i="6"/>
  <c r="D408" i="6" s="1"/>
  <c r="J410" i="6"/>
  <c r="J408" i="6" s="1"/>
  <c r="P410" i="6"/>
  <c r="P408" i="6" s="1"/>
  <c r="V410" i="6"/>
  <c r="V408" i="6" s="1"/>
  <c r="I415" i="6"/>
  <c r="O415" i="6"/>
  <c r="O413" i="6" s="1"/>
  <c r="U415" i="6"/>
  <c r="U413" i="6" s="1"/>
  <c r="AA415" i="6"/>
  <c r="AA413" i="6" s="1"/>
  <c r="H420" i="6"/>
  <c r="H418" i="6" s="1"/>
  <c r="N420" i="6"/>
  <c r="N418" i="6" s="1"/>
  <c r="T420" i="6"/>
  <c r="Z420" i="6"/>
  <c r="Z418" i="6" s="1"/>
  <c r="G425" i="6"/>
  <c r="G423" i="6" s="1"/>
  <c r="M425" i="6"/>
  <c r="M423" i="6" s="1"/>
  <c r="S425" i="6"/>
  <c r="S423" i="6" s="1"/>
  <c r="Y425" i="6"/>
  <c r="Y423" i="6" s="1"/>
  <c r="F430" i="6"/>
  <c r="L430" i="6"/>
  <c r="L428" i="6" s="1"/>
  <c r="R430" i="6"/>
  <c r="R428" i="6" s="1"/>
  <c r="X430" i="6"/>
  <c r="X428" i="6" s="1"/>
  <c r="E435" i="6"/>
  <c r="E433" i="6" s="1"/>
  <c r="K435" i="6"/>
  <c r="K433" i="6" s="1"/>
  <c r="Q435" i="6"/>
  <c r="W435" i="6"/>
  <c r="W433" i="6" s="1"/>
  <c r="D440" i="6"/>
  <c r="D438" i="6" s="1"/>
  <c r="J440" i="6"/>
  <c r="J438" i="6" s="1"/>
  <c r="P440" i="6"/>
  <c r="P438" i="6" s="1"/>
  <c r="V440" i="6"/>
  <c r="V438" i="6" s="1"/>
  <c r="I445" i="6"/>
  <c r="O445" i="6"/>
  <c r="O443" i="6" s="1"/>
  <c r="U445" i="6"/>
  <c r="U443" i="6" s="1"/>
  <c r="AA445" i="6"/>
  <c r="AA443" i="6" s="1"/>
  <c r="H450" i="6"/>
  <c r="H448" i="6" s="1"/>
  <c r="N450" i="6"/>
  <c r="N448" i="6" s="1"/>
  <c r="T450" i="6"/>
  <c r="Z450" i="6"/>
  <c r="Z448" i="6" s="1"/>
  <c r="G455" i="6"/>
  <c r="G453" i="6" s="1"/>
  <c r="M455" i="6"/>
  <c r="M453" i="6" s="1"/>
  <c r="S455" i="6"/>
  <c r="S453" i="6" s="1"/>
  <c r="Y455" i="6"/>
  <c r="Y453" i="6" s="1"/>
  <c r="F460" i="6"/>
  <c r="L460" i="6"/>
  <c r="L458" i="6" s="1"/>
  <c r="R460" i="6"/>
  <c r="R458" i="6" s="1"/>
  <c r="X460" i="6"/>
  <c r="X458" i="6" s="1"/>
  <c r="E468" i="6"/>
  <c r="E466" i="6" s="1"/>
  <c r="K468" i="6"/>
  <c r="K466" i="6" s="1"/>
  <c r="Q468" i="6"/>
  <c r="W468" i="6"/>
  <c r="W466" i="6" s="1"/>
  <c r="D473" i="6"/>
  <c r="D471" i="6" s="1"/>
  <c r="J473" i="6"/>
  <c r="J471" i="6" s="1"/>
  <c r="P473" i="6"/>
  <c r="P471" i="6" s="1"/>
  <c r="V473" i="6"/>
  <c r="V471" i="6" s="1"/>
  <c r="I478" i="6"/>
  <c r="O478" i="6"/>
  <c r="O476" i="6" s="1"/>
  <c r="U478" i="6"/>
  <c r="U476" i="6" s="1"/>
  <c r="AA478" i="6"/>
  <c r="AA476" i="6" s="1"/>
  <c r="H483" i="6"/>
  <c r="H481" i="6" s="1"/>
  <c r="N483" i="6"/>
  <c r="N481" i="6" s="1"/>
  <c r="T483" i="6"/>
  <c r="Z483" i="6"/>
  <c r="Z481" i="6" s="1"/>
  <c r="G488" i="6"/>
  <c r="G486" i="6" s="1"/>
  <c r="M488" i="6"/>
  <c r="M486" i="6" s="1"/>
  <c r="S488" i="6"/>
  <c r="S486" i="6" s="1"/>
  <c r="Y488" i="6"/>
  <c r="Y486" i="6" s="1"/>
  <c r="F493" i="6"/>
  <c r="L493" i="6"/>
  <c r="L491" i="6" s="1"/>
  <c r="R493" i="6"/>
  <c r="R491" i="6" s="1"/>
  <c r="X493" i="6"/>
  <c r="X491" i="6" s="1"/>
  <c r="E498" i="6"/>
  <c r="E496" i="6" s="1"/>
  <c r="K498" i="6"/>
  <c r="K496" i="6" s="1"/>
  <c r="Q498" i="6"/>
  <c r="W498" i="6"/>
  <c r="W496" i="6" s="1"/>
  <c r="D503" i="6"/>
  <c r="D501" i="6" s="1"/>
  <c r="J503" i="6"/>
  <c r="J501" i="6" s="1"/>
  <c r="P503" i="6"/>
  <c r="P501" i="6" s="1"/>
  <c r="V503" i="6"/>
  <c r="V501" i="6" s="1"/>
  <c r="I508" i="6"/>
  <c r="O508" i="6"/>
  <c r="O506" i="6" s="1"/>
  <c r="U508" i="6"/>
  <c r="U506" i="6" s="1"/>
  <c r="AA508" i="6"/>
  <c r="AA506" i="6" s="1"/>
  <c r="H513" i="6"/>
  <c r="H511" i="6" s="1"/>
  <c r="N513" i="6"/>
  <c r="N511" i="6" s="1"/>
  <c r="T513" i="6"/>
  <c r="Z513" i="6"/>
  <c r="Z511" i="6" s="1"/>
  <c r="G518" i="6"/>
  <c r="G516" i="6" s="1"/>
  <c r="M518" i="6"/>
  <c r="M516" i="6" s="1"/>
  <c r="S518" i="6"/>
  <c r="S516" i="6" s="1"/>
  <c r="Y518" i="6"/>
  <c r="Y516" i="6" s="1"/>
  <c r="F523" i="6"/>
  <c r="L523" i="6"/>
  <c r="L521" i="6" s="1"/>
  <c r="R523" i="6"/>
  <c r="R521" i="6" s="1"/>
  <c r="X523" i="6"/>
  <c r="X521" i="6" s="1"/>
  <c r="E528" i="6"/>
  <c r="E526" i="6" s="1"/>
  <c r="K528" i="6"/>
  <c r="K526" i="6" s="1"/>
  <c r="Q528" i="6"/>
  <c r="W528" i="6"/>
  <c r="W526" i="6" s="1"/>
  <c r="D533" i="6"/>
  <c r="D531" i="6" s="1"/>
  <c r="J533" i="6"/>
  <c r="J531" i="6" s="1"/>
  <c r="P533" i="6"/>
  <c r="P531" i="6" s="1"/>
  <c r="V533" i="6"/>
  <c r="V531" i="6" s="1"/>
  <c r="I538" i="6"/>
  <c r="O538" i="6"/>
  <c r="O536" i="6" s="1"/>
  <c r="U538" i="6"/>
  <c r="U536" i="6" s="1"/>
  <c r="AA538" i="6"/>
  <c r="AA536" i="6" s="1"/>
  <c r="H543" i="6"/>
  <c r="H541" i="6" s="1"/>
  <c r="N543" i="6"/>
  <c r="N541" i="6" s="1"/>
  <c r="T543" i="6"/>
  <c r="Z543" i="6"/>
  <c r="Z541" i="6" s="1"/>
  <c r="G548" i="6"/>
  <c r="G546" i="6" s="1"/>
  <c r="M548" i="6"/>
  <c r="M546" i="6" s="1"/>
  <c r="S548" i="6"/>
  <c r="S546" i="6" s="1"/>
  <c r="Y548" i="6"/>
  <c r="Y546" i="6" s="1"/>
  <c r="F553" i="6"/>
  <c r="L553" i="6"/>
  <c r="L551" i="6" s="1"/>
  <c r="R553" i="6"/>
  <c r="R551" i="6" s="1"/>
  <c r="X553" i="6"/>
  <c r="X551" i="6" s="1"/>
  <c r="E558" i="6"/>
  <c r="E556" i="6" s="1"/>
  <c r="K558" i="6"/>
  <c r="K556" i="6" s="1"/>
  <c r="Q558" i="6"/>
  <c r="W558" i="6"/>
  <c r="W556" i="6" s="1"/>
  <c r="D563" i="6"/>
  <c r="D561" i="6" s="1"/>
  <c r="J563" i="6"/>
  <c r="J561" i="6" s="1"/>
  <c r="P563" i="6"/>
  <c r="P561" i="6" s="1"/>
  <c r="V563" i="6"/>
  <c r="V561" i="6" s="1"/>
  <c r="B566" i="6"/>
  <c r="I568" i="6"/>
  <c r="O568" i="6"/>
  <c r="O566" i="6" s="1"/>
  <c r="U568" i="6"/>
  <c r="U566" i="6" s="1"/>
  <c r="AA568" i="6"/>
  <c r="AA566" i="6" s="1"/>
  <c r="H573" i="6"/>
  <c r="H571" i="6" s="1"/>
  <c r="N573" i="6"/>
  <c r="N571" i="6" s="1"/>
  <c r="T573" i="6"/>
  <c r="Z573" i="6"/>
  <c r="Z571" i="6" s="1"/>
  <c r="G578" i="6"/>
  <c r="G576" i="6" s="1"/>
  <c r="M578" i="6"/>
  <c r="M576" i="6" s="1"/>
  <c r="S578" i="6"/>
  <c r="S576" i="6" s="1"/>
  <c r="Y578" i="6"/>
  <c r="Y576" i="6" s="1"/>
  <c r="F583" i="6"/>
  <c r="L583" i="6"/>
  <c r="L581" i="6" s="1"/>
  <c r="R583" i="6"/>
  <c r="R581" i="6" s="1"/>
  <c r="X583" i="6"/>
  <c r="X581" i="6" s="1"/>
  <c r="E588" i="6"/>
  <c r="E586" i="6" s="1"/>
  <c r="K588" i="6"/>
  <c r="K586" i="6" s="1"/>
  <c r="Q588" i="6"/>
  <c r="W588" i="6"/>
  <c r="W586" i="6" s="1"/>
  <c r="D593" i="6"/>
  <c r="D591" i="6" s="1"/>
  <c r="J593" i="6"/>
  <c r="J591" i="6" s="1"/>
  <c r="P593" i="6"/>
  <c r="P591" i="6" s="1"/>
  <c r="V593" i="6"/>
  <c r="V591" i="6" s="1"/>
  <c r="B596" i="6"/>
  <c r="I598" i="6"/>
  <c r="O598" i="6"/>
  <c r="O596" i="6" s="1"/>
  <c r="U598" i="6"/>
  <c r="U596" i="6" s="1"/>
  <c r="AA598" i="6"/>
  <c r="AA596" i="6" s="1"/>
  <c r="H603" i="6"/>
  <c r="H601" i="6" s="1"/>
  <c r="N603" i="6"/>
  <c r="N601" i="6" s="1"/>
  <c r="T603" i="6"/>
  <c r="Z603" i="6"/>
  <c r="Z601" i="6" s="1"/>
  <c r="G608" i="6"/>
  <c r="G606" i="6" s="1"/>
  <c r="M608" i="6"/>
  <c r="M606" i="6" s="1"/>
  <c r="S608" i="6"/>
  <c r="S606" i="6" s="1"/>
  <c r="Y608" i="6"/>
  <c r="Y606" i="6" s="1"/>
  <c r="F613" i="6"/>
  <c r="L613" i="6"/>
  <c r="L611" i="6" s="1"/>
  <c r="R613" i="6"/>
  <c r="R611" i="6" s="1"/>
  <c r="X613" i="6"/>
  <c r="X611" i="6" s="1"/>
  <c r="F9" i="7"/>
  <c r="L9" i="7"/>
  <c r="R9" i="7"/>
  <c r="R7" i="7" s="1"/>
  <c r="X9" i="7"/>
  <c r="F11" i="7"/>
  <c r="L11" i="7"/>
  <c r="R11" i="7"/>
  <c r="X11" i="7"/>
  <c r="E14" i="7"/>
  <c r="E12" i="7" s="1"/>
  <c r="K14" i="7"/>
  <c r="Q14" i="7"/>
  <c r="W14" i="7"/>
  <c r="E16" i="7"/>
  <c r="K16" i="7"/>
  <c r="Q16" i="7"/>
  <c r="W16" i="7"/>
  <c r="D19" i="7"/>
  <c r="J19" i="7"/>
  <c r="P19" i="7"/>
  <c r="V19" i="7"/>
  <c r="D21" i="7"/>
  <c r="J21" i="7"/>
  <c r="P21" i="7"/>
  <c r="V21" i="7"/>
  <c r="I24" i="7"/>
  <c r="O24" i="7"/>
  <c r="U24" i="7"/>
  <c r="U22" i="7" s="1"/>
  <c r="AA24" i="7"/>
  <c r="I26" i="7"/>
  <c r="O26" i="7"/>
  <c r="U26" i="7"/>
  <c r="AA26" i="7"/>
  <c r="H29" i="7"/>
  <c r="H27" i="7" s="1"/>
  <c r="N29" i="7"/>
  <c r="T29" i="7"/>
  <c r="Z29" i="7"/>
  <c r="H31" i="7"/>
  <c r="N31" i="7"/>
  <c r="T31" i="7"/>
  <c r="Z31" i="7"/>
  <c r="G34" i="7"/>
  <c r="M34" i="7"/>
  <c r="S34" i="7"/>
  <c r="Y34" i="7"/>
  <c r="G36" i="7"/>
  <c r="M36" i="7"/>
  <c r="S36" i="7"/>
  <c r="Y36" i="7"/>
  <c r="F39" i="7"/>
  <c r="L39" i="7"/>
  <c r="R39" i="7"/>
  <c r="R37" i="7" s="1"/>
  <c r="X39" i="7"/>
  <c r="F41" i="7"/>
  <c r="L41" i="7"/>
  <c r="R41" i="7"/>
  <c r="X41" i="7"/>
  <c r="E44" i="7"/>
  <c r="E42" i="7" s="1"/>
  <c r="K44" i="7"/>
  <c r="Q44" i="7"/>
  <c r="W44" i="7"/>
  <c r="E46" i="7"/>
  <c r="K46" i="7"/>
  <c r="Q46" i="7"/>
  <c r="W46" i="7"/>
  <c r="D49" i="7"/>
  <c r="J49" i="7"/>
  <c r="P49" i="7"/>
  <c r="V49" i="7"/>
  <c r="D51" i="7"/>
  <c r="J51" i="7"/>
  <c r="P51" i="7"/>
  <c r="V51" i="7"/>
  <c r="I54" i="7"/>
  <c r="O54" i="7"/>
  <c r="U54" i="7"/>
  <c r="U52" i="7" s="1"/>
  <c r="AA54" i="7"/>
  <c r="I56" i="7"/>
  <c r="O56" i="7"/>
  <c r="U56" i="7"/>
  <c r="AA56" i="7"/>
  <c r="H59" i="7"/>
  <c r="H57" i="7" s="1"/>
  <c r="N59" i="7"/>
  <c r="T59" i="7"/>
  <c r="Z59" i="7"/>
  <c r="H61" i="7"/>
  <c r="N61" i="7"/>
  <c r="T61" i="7"/>
  <c r="Z61" i="7"/>
  <c r="G64" i="7"/>
  <c r="M64" i="7"/>
  <c r="S64" i="7"/>
  <c r="Y64" i="7"/>
  <c r="G66" i="7"/>
  <c r="M66" i="7"/>
  <c r="S66" i="7"/>
  <c r="Y66" i="7"/>
  <c r="F69" i="7"/>
  <c r="L69" i="7"/>
  <c r="R69" i="7"/>
  <c r="R67" i="7" s="1"/>
  <c r="X69" i="7"/>
  <c r="F71" i="7"/>
  <c r="L71" i="7"/>
  <c r="R71" i="7"/>
  <c r="X71" i="7"/>
  <c r="E74" i="7"/>
  <c r="E72" i="7" s="1"/>
  <c r="K74" i="7"/>
  <c r="Q74" i="7"/>
  <c r="W74" i="7"/>
  <c r="E76" i="7"/>
  <c r="K76" i="7"/>
  <c r="Q76" i="7"/>
  <c r="W76" i="7"/>
  <c r="D79" i="7"/>
  <c r="J79" i="7"/>
  <c r="P79" i="7"/>
  <c r="V79" i="7"/>
  <c r="D81" i="7"/>
  <c r="J81" i="7"/>
  <c r="P81" i="7"/>
  <c r="V81" i="7"/>
  <c r="I84" i="7"/>
  <c r="O84" i="7"/>
  <c r="U84" i="7"/>
  <c r="U82" i="7" s="1"/>
  <c r="AA84" i="7"/>
  <c r="I86" i="7"/>
  <c r="O86" i="7"/>
  <c r="U86" i="7"/>
  <c r="AA86" i="7"/>
  <c r="H89" i="7"/>
  <c r="H87" i="7" s="1"/>
  <c r="N89" i="7"/>
  <c r="T89" i="7"/>
  <c r="Z89" i="7"/>
  <c r="H91" i="7"/>
  <c r="N91" i="7"/>
  <c r="T91" i="7"/>
  <c r="Z91" i="7"/>
  <c r="G94" i="7"/>
  <c r="M94" i="7"/>
  <c r="S94" i="7"/>
  <c r="Y94" i="7"/>
  <c r="G96" i="7"/>
  <c r="M96" i="7"/>
  <c r="S96" i="7"/>
  <c r="Y96" i="7"/>
  <c r="F99" i="7"/>
  <c r="L99" i="7"/>
  <c r="R99" i="7"/>
  <c r="R97" i="7" s="1"/>
  <c r="X99" i="7"/>
  <c r="F101" i="7"/>
  <c r="L101" i="7"/>
  <c r="R101" i="7"/>
  <c r="X101" i="7"/>
  <c r="E104" i="7"/>
  <c r="E102" i="7" s="1"/>
  <c r="K104" i="7"/>
  <c r="Q104" i="7"/>
  <c r="W104" i="7"/>
  <c r="E106" i="7"/>
  <c r="K106" i="7"/>
  <c r="Q106" i="7"/>
  <c r="W106" i="7"/>
  <c r="D109" i="7"/>
  <c r="J109" i="7"/>
  <c r="P109" i="7"/>
  <c r="V109" i="7"/>
  <c r="D111" i="7"/>
  <c r="J111" i="7"/>
  <c r="P111" i="7"/>
  <c r="V111" i="7"/>
  <c r="I114" i="7"/>
  <c r="O114" i="7"/>
  <c r="U114" i="7"/>
  <c r="U112" i="7" s="1"/>
  <c r="AA114" i="7"/>
  <c r="I116" i="7"/>
  <c r="O116" i="7"/>
  <c r="U116" i="7"/>
  <c r="AA116" i="7"/>
  <c r="H119" i="7"/>
  <c r="H117" i="7" s="1"/>
  <c r="N119" i="7"/>
  <c r="T119" i="7"/>
  <c r="Z119" i="7"/>
  <c r="H121" i="7"/>
  <c r="N121" i="7"/>
  <c r="T121" i="7"/>
  <c r="Z121" i="7"/>
  <c r="G124" i="7"/>
  <c r="M124" i="7"/>
  <c r="S124" i="7"/>
  <c r="Y124" i="7"/>
  <c r="G126" i="7"/>
  <c r="M126" i="7"/>
  <c r="S126" i="7"/>
  <c r="Y126" i="7"/>
  <c r="F129" i="7"/>
  <c r="L129" i="7"/>
  <c r="R129" i="7"/>
  <c r="R127" i="7" s="1"/>
  <c r="X129" i="7"/>
  <c r="F131" i="7"/>
  <c r="L131" i="7"/>
  <c r="R131" i="7"/>
  <c r="X131" i="7"/>
  <c r="E134" i="7"/>
  <c r="E132" i="7" s="1"/>
  <c r="K134" i="7"/>
  <c r="Q134" i="7"/>
  <c r="W134" i="7"/>
  <c r="E136" i="7"/>
  <c r="K136" i="7"/>
  <c r="Q136" i="7"/>
  <c r="W136" i="7"/>
  <c r="D139" i="7"/>
  <c r="J139" i="7"/>
  <c r="P139" i="7"/>
  <c r="V139" i="7"/>
  <c r="D141" i="7"/>
  <c r="J141" i="7"/>
  <c r="P141" i="7"/>
  <c r="V141" i="7"/>
  <c r="I144" i="7"/>
  <c r="O144" i="7"/>
  <c r="U144" i="7"/>
  <c r="U142" i="7" s="1"/>
  <c r="AA144" i="7"/>
  <c r="I146" i="7"/>
  <c r="O146" i="7"/>
  <c r="U146" i="7"/>
  <c r="AA146" i="7"/>
  <c r="H149" i="7"/>
  <c r="H147" i="7" s="1"/>
  <c r="N149" i="7"/>
  <c r="T149" i="7"/>
  <c r="Z149" i="7"/>
  <c r="H151" i="7"/>
  <c r="N151" i="7"/>
  <c r="T151" i="7"/>
  <c r="Z151" i="7"/>
  <c r="G154" i="7"/>
  <c r="M154" i="7"/>
  <c r="S154" i="7"/>
  <c r="Y154" i="7"/>
  <c r="G156" i="7"/>
  <c r="M156" i="7"/>
  <c r="S156" i="7"/>
  <c r="Y156" i="7"/>
  <c r="F162" i="7"/>
  <c r="L162" i="7"/>
  <c r="R162" i="7"/>
  <c r="R160" i="7" s="1"/>
  <c r="X162" i="7"/>
  <c r="F164" i="7"/>
  <c r="L164" i="7"/>
  <c r="R164" i="7"/>
  <c r="X164" i="7"/>
  <c r="E167" i="7"/>
  <c r="E165" i="7" s="1"/>
  <c r="K167" i="7"/>
  <c r="Q167" i="7"/>
  <c r="W167" i="7"/>
  <c r="E169" i="7"/>
  <c r="K169" i="7"/>
  <c r="Q169" i="7"/>
  <c r="W169" i="7"/>
  <c r="D172" i="7"/>
  <c r="J172" i="7"/>
  <c r="P172" i="7"/>
  <c r="V172" i="7"/>
  <c r="D174" i="7"/>
  <c r="J174" i="7"/>
  <c r="P174" i="7"/>
  <c r="V174" i="7"/>
  <c r="I177" i="7"/>
  <c r="O177" i="7"/>
  <c r="U177" i="7"/>
  <c r="U175" i="7" s="1"/>
  <c r="AA177" i="7"/>
  <c r="I179" i="7"/>
  <c r="O179" i="7"/>
  <c r="U179" i="7"/>
  <c r="AA179" i="7"/>
  <c r="H182" i="7"/>
  <c r="H180" i="7" s="1"/>
  <c r="N182" i="7"/>
  <c r="T182" i="7"/>
  <c r="Z182" i="7"/>
  <c r="H184" i="7"/>
  <c r="N184" i="7"/>
  <c r="T184" i="7"/>
  <c r="Z184" i="7"/>
  <c r="G187" i="7"/>
  <c r="M187" i="7"/>
  <c r="S187" i="7"/>
  <c r="Y187" i="7"/>
  <c r="G189" i="7"/>
  <c r="M189" i="7"/>
  <c r="S189" i="7"/>
  <c r="Y189" i="7"/>
  <c r="F192" i="7"/>
  <c r="L192" i="7"/>
  <c r="R192" i="7"/>
  <c r="R190" i="7" s="1"/>
  <c r="X192" i="7"/>
  <c r="F194" i="7"/>
  <c r="L194" i="7"/>
  <c r="R194" i="7"/>
  <c r="Y194" i="7"/>
  <c r="E197" i="7"/>
  <c r="L197" i="7"/>
  <c r="S197" i="7"/>
  <c r="Z197" i="7"/>
  <c r="I199" i="7"/>
  <c r="Q199" i="7"/>
  <c r="X199" i="7"/>
  <c r="J202" i="7"/>
  <c r="Q202" i="7"/>
  <c r="X202" i="7"/>
  <c r="X200" i="7" s="1"/>
  <c r="G204" i="7"/>
  <c r="Q204" i="7"/>
  <c r="Y204" i="7"/>
  <c r="D207" i="7"/>
  <c r="L207" i="7"/>
  <c r="V207" i="7"/>
  <c r="F209" i="7"/>
  <c r="P209" i="7"/>
  <c r="X209" i="7"/>
  <c r="K212" i="7"/>
  <c r="U212" i="7"/>
  <c r="E214" i="7"/>
  <c r="O214" i="7"/>
  <c r="W214" i="7"/>
  <c r="J217" i="7"/>
  <c r="J215" i="7" s="1"/>
  <c r="T217" i="7"/>
  <c r="D219" i="7"/>
  <c r="N219" i="7"/>
  <c r="V219" i="7"/>
  <c r="I222" i="7"/>
  <c r="I220" i="7" s="1"/>
  <c r="S222" i="7"/>
  <c r="AA222" i="7"/>
  <c r="O224" i="7"/>
  <c r="AA224" i="7"/>
  <c r="L227" i="7"/>
  <c r="X227" i="7"/>
  <c r="X225" i="7" s="1"/>
  <c r="L229" i="7"/>
  <c r="X229" i="7"/>
  <c r="J232" i="7"/>
  <c r="J230" i="7" s="1"/>
  <c r="V232" i="7"/>
  <c r="J234" i="7"/>
  <c r="V234" i="7"/>
  <c r="I237" i="7"/>
  <c r="I235" i="7" s="1"/>
  <c r="U237" i="7"/>
  <c r="I239" i="7"/>
  <c r="U239" i="7"/>
  <c r="H242" i="7"/>
  <c r="H240" i="7" s="1"/>
  <c r="T242" i="7"/>
  <c r="T240" i="7" s="1"/>
  <c r="I244" i="7"/>
  <c r="AA244" i="7"/>
  <c r="M247" i="7"/>
  <c r="G249" i="7"/>
  <c r="Y249" i="7"/>
  <c r="G252" i="7"/>
  <c r="Y252" i="7"/>
  <c r="Y250" i="7" s="1"/>
  <c r="S254" i="7"/>
  <c r="E257" i="7"/>
  <c r="W257" i="7"/>
  <c r="Q259" i="7"/>
  <c r="Q262" i="7"/>
  <c r="K264" i="7"/>
  <c r="P267" i="7"/>
  <c r="J269" i="7"/>
  <c r="O272" i="7"/>
  <c r="I274" i="7"/>
  <c r="AA274" i="7"/>
  <c r="M277" i="7"/>
  <c r="G279" i="7"/>
  <c r="Y279" i="7"/>
  <c r="G282" i="7"/>
  <c r="Y282" i="7"/>
  <c r="S284" i="7"/>
  <c r="E287" i="7"/>
  <c r="E285" i="7" s="1"/>
  <c r="W287" i="7"/>
  <c r="Q289" i="7"/>
  <c r="Q292" i="7"/>
  <c r="K294" i="7"/>
  <c r="P297" i="7"/>
  <c r="J299" i="7"/>
  <c r="O302" i="7"/>
  <c r="I304" i="7"/>
  <c r="AA304" i="7"/>
  <c r="M307" i="7"/>
  <c r="G309" i="7"/>
  <c r="Y309" i="7"/>
  <c r="L317" i="7"/>
  <c r="L313" i="7" s="1"/>
  <c r="R322" i="7"/>
  <c r="R318" i="7" s="1"/>
  <c r="D327" i="7"/>
  <c r="V327" i="7"/>
  <c r="V323" i="7" s="1"/>
  <c r="I332" i="7"/>
  <c r="I328" i="7" s="1"/>
  <c r="AA332" i="7"/>
  <c r="AA328" i="7" s="1"/>
  <c r="N337" i="7"/>
  <c r="N333" i="7" s="1"/>
  <c r="H342" i="7"/>
  <c r="H338" i="7" s="1"/>
  <c r="Z342" i="7"/>
  <c r="Z338" i="7" s="1"/>
  <c r="F347" i="7"/>
  <c r="F343" i="7" s="1"/>
  <c r="X347" i="7"/>
  <c r="X343" i="7" s="1"/>
  <c r="R352" i="7"/>
  <c r="R348" i="7" s="1"/>
  <c r="P357" i="7"/>
  <c r="O362" i="7"/>
  <c r="N367" i="7"/>
  <c r="N363" i="7" s="1"/>
  <c r="H372" i="7"/>
  <c r="H368" i="7" s="1"/>
  <c r="Z372" i="7"/>
  <c r="Z368" i="7" s="1"/>
  <c r="F377" i="7"/>
  <c r="F373" i="7" s="1"/>
  <c r="X377" i="7"/>
  <c r="X373" i="7" s="1"/>
  <c r="R382" i="7"/>
  <c r="R378" i="7" s="1"/>
  <c r="P387" i="7"/>
  <c r="P383" i="7" s="1"/>
  <c r="O392" i="7"/>
  <c r="O388" i="7" s="1"/>
  <c r="N397" i="7"/>
  <c r="N393" i="7" s="1"/>
  <c r="H402" i="7"/>
  <c r="H398" i="7" s="1"/>
  <c r="Z402" i="7"/>
  <c r="Z398" i="7" s="1"/>
  <c r="F407" i="7"/>
  <c r="F403" i="7" s="1"/>
  <c r="X407" i="7"/>
  <c r="X403" i="7" s="1"/>
  <c r="D417" i="7"/>
  <c r="D413" i="7" s="1"/>
  <c r="O422" i="7"/>
  <c r="O418" i="7" s="1"/>
  <c r="T427" i="7"/>
  <c r="T423" i="7" s="1"/>
  <c r="F162" i="6"/>
  <c r="F160" i="6" s="1"/>
  <c r="L162" i="6"/>
  <c r="L160" i="6" s="1"/>
  <c r="R162" i="6"/>
  <c r="R160" i="6" s="1"/>
  <c r="X162" i="6"/>
  <c r="X160" i="6" s="1"/>
  <c r="E167" i="6"/>
  <c r="K167" i="6"/>
  <c r="K165" i="6" s="1"/>
  <c r="Q167" i="6"/>
  <c r="Q165" i="6" s="1"/>
  <c r="W167" i="6"/>
  <c r="W165" i="6" s="1"/>
  <c r="D172" i="6"/>
  <c r="D170" i="6" s="1"/>
  <c r="J172" i="6"/>
  <c r="J170" i="6" s="1"/>
  <c r="P172" i="6"/>
  <c r="V172" i="6"/>
  <c r="V170" i="6" s="1"/>
  <c r="I177" i="6"/>
  <c r="I175" i="6" s="1"/>
  <c r="O177" i="6"/>
  <c r="O175" i="6" s="1"/>
  <c r="U177" i="6"/>
  <c r="U175" i="6" s="1"/>
  <c r="AA177" i="6"/>
  <c r="AA175" i="6" s="1"/>
  <c r="H182" i="6"/>
  <c r="N182" i="6"/>
  <c r="N180" i="6" s="1"/>
  <c r="T182" i="6"/>
  <c r="T180" i="6" s="1"/>
  <c r="Z182" i="6"/>
  <c r="Z180" i="6" s="1"/>
  <c r="G187" i="6"/>
  <c r="G185" i="6" s="1"/>
  <c r="M187" i="6"/>
  <c r="M185" i="6" s="1"/>
  <c r="S187" i="6"/>
  <c r="Y187" i="6"/>
  <c r="Y185" i="6" s="1"/>
  <c r="F192" i="6"/>
  <c r="F190" i="6" s="1"/>
  <c r="L192" i="6"/>
  <c r="L190" i="6" s="1"/>
  <c r="R192" i="6"/>
  <c r="R190" i="6" s="1"/>
  <c r="X192" i="6"/>
  <c r="X190" i="6" s="1"/>
  <c r="E197" i="6"/>
  <c r="K197" i="6"/>
  <c r="K195" i="6" s="1"/>
  <c r="Q197" i="6"/>
  <c r="Q195" i="6" s="1"/>
  <c r="W197" i="6"/>
  <c r="W195" i="6" s="1"/>
  <c r="D202" i="6"/>
  <c r="D200" i="6" s="1"/>
  <c r="J202" i="6"/>
  <c r="J200" i="6" s="1"/>
  <c r="P202" i="6"/>
  <c r="V202" i="6"/>
  <c r="V200" i="6" s="1"/>
  <c r="I207" i="6"/>
  <c r="I205" i="6" s="1"/>
  <c r="O207" i="6"/>
  <c r="O205" i="6" s="1"/>
  <c r="U207" i="6"/>
  <c r="U205" i="6" s="1"/>
  <c r="AA207" i="6"/>
  <c r="AA205" i="6" s="1"/>
  <c r="H212" i="6"/>
  <c r="N212" i="6"/>
  <c r="N210" i="6" s="1"/>
  <c r="T212" i="6"/>
  <c r="T210" i="6" s="1"/>
  <c r="Z212" i="6"/>
  <c r="Z210" i="6" s="1"/>
  <c r="G217" i="6"/>
  <c r="G215" i="6" s="1"/>
  <c r="M217" i="6"/>
  <c r="M215" i="6" s="1"/>
  <c r="S217" i="6"/>
  <c r="Y217" i="6"/>
  <c r="Y215" i="6" s="1"/>
  <c r="F222" i="6"/>
  <c r="F220" i="6" s="1"/>
  <c r="L222" i="6"/>
  <c r="L220" i="6" s="1"/>
  <c r="R222" i="6"/>
  <c r="R220" i="6" s="1"/>
  <c r="X222" i="6"/>
  <c r="X220" i="6" s="1"/>
  <c r="E227" i="6"/>
  <c r="K227" i="6"/>
  <c r="K225" i="6" s="1"/>
  <c r="Q227" i="6"/>
  <c r="Q225" i="6" s="1"/>
  <c r="W227" i="6"/>
  <c r="W225" i="6" s="1"/>
  <c r="D232" i="6"/>
  <c r="D230" i="6" s="1"/>
  <c r="J232" i="6"/>
  <c r="J230" i="6" s="1"/>
  <c r="P232" i="6"/>
  <c r="V232" i="6"/>
  <c r="V230" i="6" s="1"/>
  <c r="I237" i="6"/>
  <c r="I235" i="6" s="1"/>
  <c r="O237" i="6"/>
  <c r="O235" i="6" s="1"/>
  <c r="U237" i="6"/>
  <c r="U235" i="6" s="1"/>
  <c r="AA237" i="6"/>
  <c r="AA235" i="6" s="1"/>
  <c r="H242" i="6"/>
  <c r="N242" i="6"/>
  <c r="N240" i="6" s="1"/>
  <c r="T242" i="6"/>
  <c r="T240" i="6" s="1"/>
  <c r="Z242" i="6"/>
  <c r="Z240" i="6" s="1"/>
  <c r="G247" i="6"/>
  <c r="G245" i="6" s="1"/>
  <c r="M247" i="6"/>
  <c r="M245" i="6" s="1"/>
  <c r="S247" i="6"/>
  <c r="Y247" i="6"/>
  <c r="Y245" i="6" s="1"/>
  <c r="F252" i="6"/>
  <c r="F250" i="6" s="1"/>
  <c r="L252" i="6"/>
  <c r="L250" i="6" s="1"/>
  <c r="R252" i="6"/>
  <c r="R250" i="6" s="1"/>
  <c r="X252" i="6"/>
  <c r="X250" i="6" s="1"/>
  <c r="E257" i="6"/>
  <c r="K257" i="6"/>
  <c r="K255" i="6" s="1"/>
  <c r="Q257" i="6"/>
  <c r="Q255" i="6" s="1"/>
  <c r="W257" i="6"/>
  <c r="W255" i="6" s="1"/>
  <c r="D262" i="6"/>
  <c r="D260" i="6" s="1"/>
  <c r="J262" i="6"/>
  <c r="J260" i="6" s="1"/>
  <c r="P262" i="6"/>
  <c r="V262" i="6"/>
  <c r="V260" i="6" s="1"/>
  <c r="I267" i="6"/>
  <c r="I265" i="6" s="1"/>
  <c r="O267" i="6"/>
  <c r="O265" i="6" s="1"/>
  <c r="U267" i="6"/>
  <c r="U265" i="6" s="1"/>
  <c r="AA267" i="6"/>
  <c r="AA265" i="6" s="1"/>
  <c r="H272" i="6"/>
  <c r="N272" i="6"/>
  <c r="N270" i="6" s="1"/>
  <c r="T272" i="6"/>
  <c r="T270" i="6" s="1"/>
  <c r="Z272" i="6"/>
  <c r="Z270" i="6" s="1"/>
  <c r="G277" i="6"/>
  <c r="G275" i="6" s="1"/>
  <c r="M277" i="6"/>
  <c r="M275" i="6" s="1"/>
  <c r="S277" i="6"/>
  <c r="Y277" i="6"/>
  <c r="Y275" i="6" s="1"/>
  <c r="F282" i="6"/>
  <c r="F280" i="6" s="1"/>
  <c r="L282" i="6"/>
  <c r="L280" i="6" s="1"/>
  <c r="R282" i="6"/>
  <c r="R280" i="6" s="1"/>
  <c r="X282" i="6"/>
  <c r="X280" i="6" s="1"/>
  <c r="E287" i="6"/>
  <c r="K287" i="6"/>
  <c r="K285" i="6" s="1"/>
  <c r="Q287" i="6"/>
  <c r="Q285" i="6" s="1"/>
  <c r="W287" i="6"/>
  <c r="W285" i="6" s="1"/>
  <c r="D292" i="6"/>
  <c r="D290" i="6" s="1"/>
  <c r="J292" i="6"/>
  <c r="J290" i="6" s="1"/>
  <c r="P292" i="6"/>
  <c r="V292" i="6"/>
  <c r="V290" i="6" s="1"/>
  <c r="I297" i="6"/>
  <c r="I295" i="6" s="1"/>
  <c r="O297" i="6"/>
  <c r="O295" i="6" s="1"/>
  <c r="U297" i="6"/>
  <c r="U295" i="6" s="1"/>
  <c r="AA297" i="6"/>
  <c r="AA295" i="6" s="1"/>
  <c r="H302" i="6"/>
  <c r="N302" i="6"/>
  <c r="N300" i="6" s="1"/>
  <c r="T302" i="6"/>
  <c r="T300" i="6" s="1"/>
  <c r="Z302" i="6"/>
  <c r="Z300" i="6" s="1"/>
  <c r="G307" i="6"/>
  <c r="G305" i="6" s="1"/>
  <c r="M307" i="6"/>
  <c r="M305" i="6" s="1"/>
  <c r="S307" i="6"/>
  <c r="Y307" i="6"/>
  <c r="Y305" i="6" s="1"/>
  <c r="F315" i="6"/>
  <c r="F313" i="6" s="1"/>
  <c r="L315" i="6"/>
  <c r="L313" i="6" s="1"/>
  <c r="R315" i="6"/>
  <c r="R313" i="6" s="1"/>
  <c r="X315" i="6"/>
  <c r="X313" i="6" s="1"/>
  <c r="E320" i="6"/>
  <c r="K320" i="6"/>
  <c r="K318" i="6" s="1"/>
  <c r="Q320" i="6"/>
  <c r="Q318" i="6" s="1"/>
  <c r="W320" i="6"/>
  <c r="W318" i="6" s="1"/>
  <c r="D325" i="6"/>
  <c r="D323" i="6" s="1"/>
  <c r="J325" i="6"/>
  <c r="J323" i="6" s="1"/>
  <c r="P325" i="6"/>
  <c r="V325" i="6"/>
  <c r="V323" i="6" s="1"/>
  <c r="I330" i="6"/>
  <c r="I328" i="6" s="1"/>
  <c r="O330" i="6"/>
  <c r="O328" i="6" s="1"/>
  <c r="U330" i="6"/>
  <c r="U328" i="6" s="1"/>
  <c r="AA330" i="6"/>
  <c r="AA328" i="6" s="1"/>
  <c r="H335" i="6"/>
  <c r="N335" i="6"/>
  <c r="N333" i="6" s="1"/>
  <c r="T335" i="6"/>
  <c r="T333" i="6" s="1"/>
  <c r="Z335" i="6"/>
  <c r="Z333" i="6" s="1"/>
  <c r="G340" i="6"/>
  <c r="G338" i="6" s="1"/>
  <c r="M340" i="6"/>
  <c r="M338" i="6" s="1"/>
  <c r="S340" i="6"/>
  <c r="Y340" i="6"/>
  <c r="Y338" i="6" s="1"/>
  <c r="F345" i="6"/>
  <c r="F343" i="6" s="1"/>
  <c r="L345" i="6"/>
  <c r="L343" i="6" s="1"/>
  <c r="R345" i="6"/>
  <c r="R343" i="6" s="1"/>
  <c r="X345" i="6"/>
  <c r="X343" i="6" s="1"/>
  <c r="E350" i="6"/>
  <c r="K350" i="6"/>
  <c r="K348" i="6" s="1"/>
  <c r="Q350" i="6"/>
  <c r="Q348" i="6" s="1"/>
  <c r="W350" i="6"/>
  <c r="W348" i="6" s="1"/>
  <c r="D355" i="6"/>
  <c r="D353" i="6" s="1"/>
  <c r="J355" i="6"/>
  <c r="J353" i="6" s="1"/>
  <c r="P355" i="6"/>
  <c r="V355" i="6"/>
  <c r="V353" i="6" s="1"/>
  <c r="I360" i="6"/>
  <c r="I358" i="6" s="1"/>
  <c r="O360" i="6"/>
  <c r="O358" i="6" s="1"/>
  <c r="U360" i="6"/>
  <c r="U358" i="6" s="1"/>
  <c r="AA360" i="6"/>
  <c r="AA358" i="6" s="1"/>
  <c r="H365" i="6"/>
  <c r="N365" i="6"/>
  <c r="N363" i="6" s="1"/>
  <c r="T365" i="6"/>
  <c r="T363" i="6" s="1"/>
  <c r="Z365" i="6"/>
  <c r="Z363" i="6" s="1"/>
  <c r="G370" i="6"/>
  <c r="G368" i="6" s="1"/>
  <c r="M370" i="6"/>
  <c r="M368" i="6" s="1"/>
  <c r="S370" i="6"/>
  <c r="Y370" i="6"/>
  <c r="Y368" i="6" s="1"/>
  <c r="F375" i="6"/>
  <c r="F373" i="6" s="1"/>
  <c r="L375" i="6"/>
  <c r="L373" i="6" s="1"/>
  <c r="R375" i="6"/>
  <c r="R373" i="6" s="1"/>
  <c r="X375" i="6"/>
  <c r="X373" i="6" s="1"/>
  <c r="E380" i="6"/>
  <c r="K380" i="6"/>
  <c r="K378" i="6" s="1"/>
  <c r="Q380" i="6"/>
  <c r="Q378" i="6" s="1"/>
  <c r="W380" i="6"/>
  <c r="W378" i="6" s="1"/>
  <c r="D385" i="6"/>
  <c r="D383" i="6" s="1"/>
  <c r="J385" i="6"/>
  <c r="J383" i="6" s="1"/>
  <c r="P385" i="6"/>
  <c r="V385" i="6"/>
  <c r="V383" i="6" s="1"/>
  <c r="I390" i="6"/>
  <c r="I388" i="6" s="1"/>
  <c r="O390" i="6"/>
  <c r="O388" i="6" s="1"/>
  <c r="U390" i="6"/>
  <c r="U388" i="6" s="1"/>
  <c r="AA390" i="6"/>
  <c r="AA388" i="6" s="1"/>
  <c r="H395" i="6"/>
  <c r="N395" i="6"/>
  <c r="N393" i="6" s="1"/>
  <c r="T395" i="6"/>
  <c r="T393" i="6" s="1"/>
  <c r="Z395" i="6"/>
  <c r="Z393" i="6" s="1"/>
  <c r="G400" i="6"/>
  <c r="G398" i="6" s="1"/>
  <c r="M400" i="6"/>
  <c r="M398" i="6" s="1"/>
  <c r="S400" i="6"/>
  <c r="Y400" i="6"/>
  <c r="Y398" i="6" s="1"/>
  <c r="F405" i="6"/>
  <c r="F403" i="6" s="1"/>
  <c r="L405" i="6"/>
  <c r="L403" i="6" s="1"/>
  <c r="R405" i="6"/>
  <c r="R403" i="6" s="1"/>
  <c r="X405" i="6"/>
  <c r="X403" i="6" s="1"/>
  <c r="E410" i="6"/>
  <c r="E408" i="6" s="1"/>
  <c r="K410" i="6"/>
  <c r="K408" i="6" s="1"/>
  <c r="Q410" i="6"/>
  <c r="Q408" i="6" s="1"/>
  <c r="W410" i="6"/>
  <c r="W408" i="6" s="1"/>
  <c r="D415" i="6"/>
  <c r="D413" i="6" s="1"/>
  <c r="J415" i="6"/>
  <c r="J413" i="6" s="1"/>
  <c r="P415" i="6"/>
  <c r="P413" i="6" s="1"/>
  <c r="V415" i="6"/>
  <c r="V413" i="6" s="1"/>
  <c r="I420" i="6"/>
  <c r="I418" i="6" s="1"/>
  <c r="O420" i="6"/>
  <c r="O418" i="6" s="1"/>
  <c r="U420" i="6"/>
  <c r="U418" i="6" s="1"/>
  <c r="AA420" i="6"/>
  <c r="AA418" i="6" s="1"/>
  <c r="H425" i="6"/>
  <c r="H423" i="6" s="1"/>
  <c r="N425" i="6"/>
  <c r="N423" i="6" s="1"/>
  <c r="T425" i="6"/>
  <c r="T423" i="6" s="1"/>
  <c r="Z425" i="6"/>
  <c r="Z423" i="6" s="1"/>
  <c r="G430" i="6"/>
  <c r="G428" i="6" s="1"/>
  <c r="M430" i="6"/>
  <c r="M428" i="6" s="1"/>
  <c r="S430" i="6"/>
  <c r="S428" i="6" s="1"/>
  <c r="Y430" i="6"/>
  <c r="Y428" i="6" s="1"/>
  <c r="F435" i="6"/>
  <c r="F433" i="6" s="1"/>
  <c r="L435" i="6"/>
  <c r="L433" i="6" s="1"/>
  <c r="R435" i="6"/>
  <c r="R433" i="6" s="1"/>
  <c r="X435" i="6"/>
  <c r="X433" i="6" s="1"/>
  <c r="E440" i="6"/>
  <c r="E438" i="6" s="1"/>
  <c r="K440" i="6"/>
  <c r="K438" i="6" s="1"/>
  <c r="Q440" i="6"/>
  <c r="Q438" i="6" s="1"/>
  <c r="W440" i="6"/>
  <c r="W438" i="6" s="1"/>
  <c r="D445" i="6"/>
  <c r="D443" i="6" s="1"/>
  <c r="J445" i="6"/>
  <c r="J443" i="6" s="1"/>
  <c r="P445" i="6"/>
  <c r="P443" i="6" s="1"/>
  <c r="V445" i="6"/>
  <c r="V443" i="6" s="1"/>
  <c r="I450" i="6"/>
  <c r="I448" i="6" s="1"/>
  <c r="O450" i="6"/>
  <c r="O448" i="6" s="1"/>
  <c r="U450" i="6"/>
  <c r="U448" i="6" s="1"/>
  <c r="AA450" i="6"/>
  <c r="AA448" i="6" s="1"/>
  <c r="H455" i="6"/>
  <c r="H453" i="6" s="1"/>
  <c r="N455" i="6"/>
  <c r="N453" i="6" s="1"/>
  <c r="T455" i="6"/>
  <c r="T453" i="6" s="1"/>
  <c r="Z455" i="6"/>
  <c r="Z453" i="6" s="1"/>
  <c r="G460" i="6"/>
  <c r="G458" i="6" s="1"/>
  <c r="M460" i="6"/>
  <c r="M458" i="6" s="1"/>
  <c r="S460" i="6"/>
  <c r="S458" i="6" s="1"/>
  <c r="Y460" i="6"/>
  <c r="Y458" i="6" s="1"/>
  <c r="F468" i="6"/>
  <c r="F466" i="6" s="1"/>
  <c r="L468" i="6"/>
  <c r="L466" i="6" s="1"/>
  <c r="R468" i="6"/>
  <c r="R466" i="6" s="1"/>
  <c r="X468" i="6"/>
  <c r="X466" i="6" s="1"/>
  <c r="E473" i="6"/>
  <c r="E471" i="6" s="1"/>
  <c r="K473" i="6"/>
  <c r="K471" i="6" s="1"/>
  <c r="Q473" i="6"/>
  <c r="Q471" i="6" s="1"/>
  <c r="W473" i="6"/>
  <c r="W471" i="6" s="1"/>
  <c r="D478" i="6"/>
  <c r="D476" i="6" s="1"/>
  <c r="J478" i="6"/>
  <c r="J476" i="6" s="1"/>
  <c r="P478" i="6"/>
  <c r="P476" i="6" s="1"/>
  <c r="V478" i="6"/>
  <c r="V476" i="6" s="1"/>
  <c r="I483" i="6"/>
  <c r="I481" i="6" s="1"/>
  <c r="O483" i="6"/>
  <c r="O481" i="6" s="1"/>
  <c r="U483" i="6"/>
  <c r="U481" i="6" s="1"/>
  <c r="AA483" i="6"/>
  <c r="AA481" i="6" s="1"/>
  <c r="H488" i="6"/>
  <c r="H486" i="6" s="1"/>
  <c r="N488" i="6"/>
  <c r="N486" i="6" s="1"/>
  <c r="T488" i="6"/>
  <c r="T486" i="6" s="1"/>
  <c r="Z488" i="6"/>
  <c r="Z486" i="6" s="1"/>
  <c r="G493" i="6"/>
  <c r="G491" i="6" s="1"/>
  <c r="M493" i="6"/>
  <c r="M491" i="6" s="1"/>
  <c r="S493" i="6"/>
  <c r="S491" i="6" s="1"/>
  <c r="Y493" i="6"/>
  <c r="Y491" i="6" s="1"/>
  <c r="F498" i="6"/>
  <c r="F496" i="6" s="1"/>
  <c r="L498" i="6"/>
  <c r="L496" i="6" s="1"/>
  <c r="R498" i="6"/>
  <c r="R496" i="6" s="1"/>
  <c r="X498" i="6"/>
  <c r="X496" i="6" s="1"/>
  <c r="E503" i="6"/>
  <c r="E501" i="6" s="1"/>
  <c r="K503" i="6"/>
  <c r="K501" i="6" s="1"/>
  <c r="Q503" i="6"/>
  <c r="Q501" i="6" s="1"/>
  <c r="W503" i="6"/>
  <c r="W501" i="6" s="1"/>
  <c r="D508" i="6"/>
  <c r="D506" i="6" s="1"/>
  <c r="J508" i="6"/>
  <c r="J506" i="6" s="1"/>
  <c r="P508" i="6"/>
  <c r="P506" i="6" s="1"/>
  <c r="V508" i="6"/>
  <c r="V506" i="6" s="1"/>
  <c r="I513" i="6"/>
  <c r="I511" i="6" s="1"/>
  <c r="O513" i="6"/>
  <c r="O511" i="6" s="1"/>
  <c r="U513" i="6"/>
  <c r="U511" i="6" s="1"/>
  <c r="AA513" i="6"/>
  <c r="AA511" i="6" s="1"/>
  <c r="H518" i="6"/>
  <c r="H516" i="6" s="1"/>
  <c r="N518" i="6"/>
  <c r="N516" i="6" s="1"/>
  <c r="T518" i="6"/>
  <c r="T516" i="6" s="1"/>
  <c r="Z518" i="6"/>
  <c r="Z516" i="6" s="1"/>
  <c r="G523" i="6"/>
  <c r="G521" i="6" s="1"/>
  <c r="M523" i="6"/>
  <c r="M521" i="6" s="1"/>
  <c r="S523" i="6"/>
  <c r="S521" i="6" s="1"/>
  <c r="Y523" i="6"/>
  <c r="Y521" i="6" s="1"/>
  <c r="F528" i="6"/>
  <c r="F526" i="6" s="1"/>
  <c r="L528" i="6"/>
  <c r="L526" i="6" s="1"/>
  <c r="R528" i="6"/>
  <c r="R526" i="6" s="1"/>
  <c r="X528" i="6"/>
  <c r="X526" i="6" s="1"/>
  <c r="E533" i="6"/>
  <c r="E531" i="6" s="1"/>
  <c r="K533" i="6"/>
  <c r="K531" i="6" s="1"/>
  <c r="Q533" i="6"/>
  <c r="Q531" i="6" s="1"/>
  <c r="W533" i="6"/>
  <c r="W531" i="6" s="1"/>
  <c r="D538" i="6"/>
  <c r="D536" i="6" s="1"/>
  <c r="J538" i="6"/>
  <c r="J536" i="6" s="1"/>
  <c r="P538" i="6"/>
  <c r="P536" i="6" s="1"/>
  <c r="V538" i="6"/>
  <c r="V536" i="6" s="1"/>
  <c r="I543" i="6"/>
  <c r="I541" i="6" s="1"/>
  <c r="O543" i="6"/>
  <c r="O541" i="6" s="1"/>
  <c r="U543" i="6"/>
  <c r="U541" i="6" s="1"/>
  <c r="AA543" i="6"/>
  <c r="AA541" i="6" s="1"/>
  <c r="H548" i="6"/>
  <c r="H546" i="6" s="1"/>
  <c r="N548" i="6"/>
  <c r="N546" i="6" s="1"/>
  <c r="T548" i="6"/>
  <c r="T546" i="6" s="1"/>
  <c r="Z548" i="6"/>
  <c r="Z546" i="6" s="1"/>
  <c r="G553" i="6"/>
  <c r="G551" i="6" s="1"/>
  <c r="M553" i="6"/>
  <c r="M551" i="6" s="1"/>
  <c r="S553" i="6"/>
  <c r="S551" i="6" s="1"/>
  <c r="Y553" i="6"/>
  <c r="Y551" i="6" s="1"/>
  <c r="F558" i="6"/>
  <c r="F556" i="6" s="1"/>
  <c r="L558" i="6"/>
  <c r="L556" i="6" s="1"/>
  <c r="R558" i="6"/>
  <c r="R556" i="6" s="1"/>
  <c r="X558" i="6"/>
  <c r="X556" i="6" s="1"/>
  <c r="E563" i="6"/>
  <c r="E561" i="6" s="1"/>
  <c r="K563" i="6"/>
  <c r="K561" i="6" s="1"/>
  <c r="Q563" i="6"/>
  <c r="Q561" i="6" s="1"/>
  <c r="W563" i="6"/>
  <c r="W561" i="6" s="1"/>
  <c r="D568" i="6"/>
  <c r="D566" i="6" s="1"/>
  <c r="J568" i="6"/>
  <c r="J566" i="6" s="1"/>
  <c r="P568" i="6"/>
  <c r="P566" i="6" s="1"/>
  <c r="V568" i="6"/>
  <c r="V566" i="6" s="1"/>
  <c r="B571" i="6"/>
  <c r="I573" i="6"/>
  <c r="I571" i="6" s="1"/>
  <c r="O573" i="6"/>
  <c r="O571" i="6" s="1"/>
  <c r="U573" i="6"/>
  <c r="U571" i="6" s="1"/>
  <c r="AA573" i="6"/>
  <c r="AA571" i="6" s="1"/>
  <c r="H578" i="6"/>
  <c r="N578" i="6"/>
  <c r="N576" i="6" s="1"/>
  <c r="T578" i="6"/>
  <c r="T576" i="6" s="1"/>
  <c r="Z578" i="6"/>
  <c r="Z576" i="6" s="1"/>
  <c r="G583" i="6"/>
  <c r="G581" i="6" s="1"/>
  <c r="M583" i="6"/>
  <c r="M581" i="6" s="1"/>
  <c r="S583" i="6"/>
  <c r="Y583" i="6"/>
  <c r="Y581" i="6" s="1"/>
  <c r="F588" i="6"/>
  <c r="F586" i="6" s="1"/>
  <c r="L588" i="6"/>
  <c r="L586" i="6" s="1"/>
  <c r="R588" i="6"/>
  <c r="R586" i="6" s="1"/>
  <c r="X588" i="6"/>
  <c r="X586" i="6" s="1"/>
  <c r="E593" i="6"/>
  <c r="K593" i="6"/>
  <c r="K591" i="6" s="1"/>
  <c r="Q593" i="6"/>
  <c r="Q591" i="6" s="1"/>
  <c r="W593" i="6"/>
  <c r="W591" i="6" s="1"/>
  <c r="D598" i="6"/>
  <c r="D596" i="6" s="1"/>
  <c r="J598" i="6"/>
  <c r="J596" i="6" s="1"/>
  <c r="P598" i="6"/>
  <c r="V598" i="6"/>
  <c r="V596" i="6" s="1"/>
  <c r="I603" i="6"/>
  <c r="I601" i="6" s="1"/>
  <c r="O603" i="6"/>
  <c r="O601" i="6" s="1"/>
  <c r="U603" i="6"/>
  <c r="U601" i="6" s="1"/>
  <c r="AA603" i="6"/>
  <c r="AA601" i="6" s="1"/>
  <c r="H608" i="6"/>
  <c r="N608" i="6"/>
  <c r="N606" i="6" s="1"/>
  <c r="T608" i="6"/>
  <c r="T606" i="6" s="1"/>
  <c r="Z608" i="6"/>
  <c r="Z606" i="6" s="1"/>
  <c r="G613" i="6"/>
  <c r="G611" i="6" s="1"/>
  <c r="M613" i="6"/>
  <c r="M611" i="6" s="1"/>
  <c r="S613" i="6"/>
  <c r="Y613" i="6"/>
  <c r="Y611" i="6" s="1"/>
  <c r="G9" i="7"/>
  <c r="M9" i="7"/>
  <c r="M7" i="7" s="1"/>
  <c r="S9" i="7"/>
  <c r="Y9" i="7"/>
  <c r="G11" i="7"/>
  <c r="M11" i="7"/>
  <c r="S11" i="7"/>
  <c r="Y11" i="7"/>
  <c r="F14" i="7"/>
  <c r="L14" i="7"/>
  <c r="R14" i="7"/>
  <c r="R12" i="7" s="1"/>
  <c r="X14" i="7"/>
  <c r="F16" i="7"/>
  <c r="L16" i="7"/>
  <c r="R16" i="7"/>
  <c r="X16" i="7"/>
  <c r="E19" i="7"/>
  <c r="E17" i="7" s="1"/>
  <c r="K19" i="7"/>
  <c r="Q19" i="7"/>
  <c r="W19" i="7"/>
  <c r="W17" i="7" s="1"/>
  <c r="E21" i="7"/>
  <c r="K21" i="7"/>
  <c r="Q21" i="7"/>
  <c r="W21" i="7"/>
  <c r="D24" i="7"/>
  <c r="J24" i="7"/>
  <c r="J22" i="7" s="1"/>
  <c r="P24" i="7"/>
  <c r="V24" i="7"/>
  <c r="D26" i="7"/>
  <c r="J26" i="7"/>
  <c r="P26" i="7"/>
  <c r="V26" i="7"/>
  <c r="I29" i="7"/>
  <c r="O29" i="7"/>
  <c r="U29" i="7"/>
  <c r="U27" i="7" s="1"/>
  <c r="AA29" i="7"/>
  <c r="I31" i="7"/>
  <c r="O31" i="7"/>
  <c r="U31" i="7"/>
  <c r="AA31" i="7"/>
  <c r="H34" i="7"/>
  <c r="H32" i="7" s="1"/>
  <c r="N34" i="7"/>
  <c r="T34" i="7"/>
  <c r="Z34" i="7"/>
  <c r="Z32" i="7" s="1"/>
  <c r="H36" i="7"/>
  <c r="N36" i="7"/>
  <c r="T36" i="7"/>
  <c r="Z36" i="7"/>
  <c r="G39" i="7"/>
  <c r="M39" i="7"/>
  <c r="M37" i="7" s="1"/>
  <c r="S39" i="7"/>
  <c r="Y39" i="7"/>
  <c r="G41" i="7"/>
  <c r="M41" i="7"/>
  <c r="S41" i="7"/>
  <c r="Y41" i="7"/>
  <c r="F44" i="7"/>
  <c r="L44" i="7"/>
  <c r="R44" i="7"/>
  <c r="R42" i="7" s="1"/>
  <c r="X44" i="7"/>
  <c r="F46" i="7"/>
  <c r="L46" i="7"/>
  <c r="R46" i="7"/>
  <c r="X46" i="7"/>
  <c r="E49" i="7"/>
  <c r="E47" i="7" s="1"/>
  <c r="K49" i="7"/>
  <c r="Q49" i="7"/>
  <c r="W49" i="7"/>
  <c r="W47" i="7" s="1"/>
  <c r="E51" i="7"/>
  <c r="K51" i="7"/>
  <c r="Q51" i="7"/>
  <c r="W51" i="7"/>
  <c r="D54" i="7"/>
  <c r="J54" i="7"/>
  <c r="J52" i="7" s="1"/>
  <c r="P54" i="7"/>
  <c r="V54" i="7"/>
  <c r="D56" i="7"/>
  <c r="J56" i="7"/>
  <c r="P56" i="7"/>
  <c r="V56" i="7"/>
  <c r="I59" i="7"/>
  <c r="O59" i="7"/>
  <c r="U59" i="7"/>
  <c r="U57" i="7" s="1"/>
  <c r="AA59" i="7"/>
  <c r="I61" i="7"/>
  <c r="O61" i="7"/>
  <c r="U61" i="7"/>
  <c r="AA61" i="7"/>
  <c r="H64" i="7"/>
  <c r="H62" i="7" s="1"/>
  <c r="N64" i="7"/>
  <c r="T64" i="7"/>
  <c r="Z64" i="7"/>
  <c r="Z62" i="7" s="1"/>
  <c r="H66" i="7"/>
  <c r="N66" i="7"/>
  <c r="T66" i="7"/>
  <c r="Z66" i="7"/>
  <c r="G69" i="7"/>
  <c r="M69" i="7"/>
  <c r="M67" i="7" s="1"/>
  <c r="S69" i="7"/>
  <c r="Y69" i="7"/>
  <c r="G71" i="7"/>
  <c r="M71" i="7"/>
  <c r="S71" i="7"/>
  <c r="Y71" i="7"/>
  <c r="F74" i="7"/>
  <c r="L74" i="7"/>
  <c r="R74" i="7"/>
  <c r="R72" i="7" s="1"/>
  <c r="X74" i="7"/>
  <c r="F76" i="7"/>
  <c r="L76" i="7"/>
  <c r="R76" i="7"/>
  <c r="X76" i="7"/>
  <c r="E79" i="7"/>
  <c r="E77" i="7" s="1"/>
  <c r="K79" i="7"/>
  <c r="Q79" i="7"/>
  <c r="W79" i="7"/>
  <c r="W77" i="7" s="1"/>
  <c r="E81" i="7"/>
  <c r="K81" i="7"/>
  <c r="Q81" i="7"/>
  <c r="W81" i="7"/>
  <c r="D84" i="7"/>
  <c r="J84" i="7"/>
  <c r="J82" i="7" s="1"/>
  <c r="P84" i="7"/>
  <c r="V84" i="7"/>
  <c r="D86" i="7"/>
  <c r="J86" i="7"/>
  <c r="P86" i="7"/>
  <c r="V86" i="7"/>
  <c r="I89" i="7"/>
  <c r="O89" i="7"/>
  <c r="U89" i="7"/>
  <c r="U87" i="7" s="1"/>
  <c r="AA89" i="7"/>
  <c r="I91" i="7"/>
  <c r="O91" i="7"/>
  <c r="U91" i="7"/>
  <c r="AA91" i="7"/>
  <c r="H94" i="7"/>
  <c r="H92" i="7" s="1"/>
  <c r="N94" i="7"/>
  <c r="T94" i="7"/>
  <c r="Z94" i="7"/>
  <c r="Z92" i="7" s="1"/>
  <c r="H96" i="7"/>
  <c r="N96" i="7"/>
  <c r="T96" i="7"/>
  <c r="Z96" i="7"/>
  <c r="G99" i="7"/>
  <c r="M99" i="7"/>
  <c r="M97" i="7" s="1"/>
  <c r="S99" i="7"/>
  <c r="Y99" i="7"/>
  <c r="G101" i="7"/>
  <c r="M101" i="7"/>
  <c r="S101" i="7"/>
  <c r="Y101" i="7"/>
  <c r="F104" i="7"/>
  <c r="L104" i="7"/>
  <c r="R104" i="7"/>
  <c r="R102" i="7" s="1"/>
  <c r="X104" i="7"/>
  <c r="F106" i="7"/>
  <c r="L106" i="7"/>
  <c r="R106" i="7"/>
  <c r="X106" i="7"/>
  <c r="E109" i="7"/>
  <c r="E107" i="7" s="1"/>
  <c r="K109" i="7"/>
  <c r="Q109" i="7"/>
  <c r="W109" i="7"/>
  <c r="W107" i="7" s="1"/>
  <c r="E111" i="7"/>
  <c r="K111" i="7"/>
  <c r="Q111" i="7"/>
  <c r="W111" i="7"/>
  <c r="D114" i="7"/>
  <c r="J114" i="7"/>
  <c r="J112" i="7" s="1"/>
  <c r="P114" i="7"/>
  <c r="V114" i="7"/>
  <c r="D116" i="7"/>
  <c r="J116" i="7"/>
  <c r="P116" i="7"/>
  <c r="V116" i="7"/>
  <c r="I119" i="7"/>
  <c r="O119" i="7"/>
  <c r="U119" i="7"/>
  <c r="U117" i="7" s="1"/>
  <c r="AA119" i="7"/>
  <c r="I121" i="7"/>
  <c r="O121" i="7"/>
  <c r="U121" i="7"/>
  <c r="AA121" i="7"/>
  <c r="H124" i="7"/>
  <c r="H122" i="7" s="1"/>
  <c r="N124" i="7"/>
  <c r="T124" i="7"/>
  <c r="Z124" i="7"/>
  <c r="Z122" i="7" s="1"/>
  <c r="H126" i="7"/>
  <c r="N126" i="7"/>
  <c r="T126" i="7"/>
  <c r="Z126" i="7"/>
  <c r="G129" i="7"/>
  <c r="M129" i="7"/>
  <c r="M127" i="7" s="1"/>
  <c r="S129" i="7"/>
  <c r="Y129" i="7"/>
  <c r="G131" i="7"/>
  <c r="M131" i="7"/>
  <c r="S131" i="7"/>
  <c r="Y131" i="7"/>
  <c r="F134" i="7"/>
  <c r="L134" i="7"/>
  <c r="R134" i="7"/>
  <c r="R132" i="7" s="1"/>
  <c r="X134" i="7"/>
  <c r="F136" i="7"/>
  <c r="L136" i="7"/>
  <c r="R136" i="7"/>
  <c r="X136" i="7"/>
  <c r="E139" i="7"/>
  <c r="E137" i="7" s="1"/>
  <c r="K139" i="7"/>
  <c r="Q139" i="7"/>
  <c r="W139" i="7"/>
  <c r="W137" i="7" s="1"/>
  <c r="E141" i="7"/>
  <c r="K141" i="7"/>
  <c r="Q141" i="7"/>
  <c r="W141" i="7"/>
  <c r="D144" i="7"/>
  <c r="J144" i="7"/>
  <c r="J142" i="7" s="1"/>
  <c r="P144" i="7"/>
  <c r="V144" i="7"/>
  <c r="D146" i="7"/>
  <c r="J146" i="7"/>
  <c r="P146" i="7"/>
  <c r="V146" i="7"/>
  <c r="I149" i="7"/>
  <c r="O149" i="7"/>
  <c r="U149" i="7"/>
  <c r="U147" i="7" s="1"/>
  <c r="AA149" i="7"/>
  <c r="I151" i="7"/>
  <c r="O151" i="7"/>
  <c r="U151" i="7"/>
  <c r="AA151" i="7"/>
  <c r="H154" i="7"/>
  <c r="H152" i="7" s="1"/>
  <c r="N154" i="7"/>
  <c r="T154" i="7"/>
  <c r="Z154" i="7"/>
  <c r="Z152" i="7" s="1"/>
  <c r="H156" i="7"/>
  <c r="N156" i="7"/>
  <c r="T156" i="7"/>
  <c r="Z156" i="7"/>
  <c r="G162" i="7"/>
  <c r="M162" i="7"/>
  <c r="M160" i="7" s="1"/>
  <c r="S162" i="7"/>
  <c r="Y162" i="7"/>
  <c r="G164" i="7"/>
  <c r="M164" i="7"/>
  <c r="S164" i="7"/>
  <c r="Y164" i="7"/>
  <c r="F167" i="7"/>
  <c r="L167" i="7"/>
  <c r="R167" i="7"/>
  <c r="R165" i="7" s="1"/>
  <c r="X167" i="7"/>
  <c r="F169" i="7"/>
  <c r="L169" i="7"/>
  <c r="R169" i="7"/>
  <c r="X169" i="7"/>
  <c r="E172" i="7"/>
  <c r="E170" i="7" s="1"/>
  <c r="K172" i="7"/>
  <c r="Q172" i="7"/>
  <c r="W172" i="7"/>
  <c r="W170" i="7" s="1"/>
  <c r="E174" i="7"/>
  <c r="K174" i="7"/>
  <c r="Q174" i="7"/>
  <c r="W174" i="7"/>
  <c r="D177" i="7"/>
  <c r="J177" i="7"/>
  <c r="J175" i="7" s="1"/>
  <c r="P177" i="7"/>
  <c r="V177" i="7"/>
  <c r="D179" i="7"/>
  <c r="J179" i="7"/>
  <c r="P179" i="7"/>
  <c r="V179" i="7"/>
  <c r="I182" i="7"/>
  <c r="O182" i="7"/>
  <c r="U182" i="7"/>
  <c r="U180" i="7" s="1"/>
  <c r="AA182" i="7"/>
  <c r="I184" i="7"/>
  <c r="O184" i="7"/>
  <c r="U184" i="7"/>
  <c r="AA184" i="7"/>
  <c r="H187" i="7"/>
  <c r="H185" i="7" s="1"/>
  <c r="N187" i="7"/>
  <c r="T187" i="7"/>
  <c r="Z187" i="7"/>
  <c r="Z185" i="7" s="1"/>
  <c r="H189" i="7"/>
  <c r="N189" i="7"/>
  <c r="T189" i="7"/>
  <c r="Z189" i="7"/>
  <c r="G192" i="7"/>
  <c r="M192" i="7"/>
  <c r="M190" i="7" s="1"/>
  <c r="S192" i="7"/>
  <c r="Y192" i="7"/>
  <c r="Y190" i="7" s="1"/>
  <c r="G194" i="7"/>
  <c r="M194" i="7"/>
  <c r="S194" i="7"/>
  <c r="Z194" i="7"/>
  <c r="F197" i="7"/>
  <c r="F195" i="7" s="1"/>
  <c r="M197" i="7"/>
  <c r="M195" i="7" s="1"/>
  <c r="T197" i="7"/>
  <c r="T195" i="7" s="1"/>
  <c r="AA197" i="7"/>
  <c r="AA195" i="7" s="1"/>
  <c r="K199" i="7"/>
  <c r="R199" i="7"/>
  <c r="Y199" i="7"/>
  <c r="D202" i="7"/>
  <c r="D200" i="7" s="1"/>
  <c r="K202" i="7"/>
  <c r="K200" i="7" s="1"/>
  <c r="R202" i="7"/>
  <c r="Y202" i="7"/>
  <c r="J204" i="7"/>
  <c r="R204" i="7"/>
  <c r="E207" i="7"/>
  <c r="E205" i="7" s="1"/>
  <c r="O207" i="7"/>
  <c r="O205" i="7" s="1"/>
  <c r="W207" i="7"/>
  <c r="W205" i="7" s="1"/>
  <c r="I209" i="7"/>
  <c r="Q209" i="7"/>
  <c r="AA209" i="7"/>
  <c r="D212" i="7"/>
  <c r="D210" i="7" s="1"/>
  <c r="N212" i="7"/>
  <c r="V212" i="7"/>
  <c r="H214" i="7"/>
  <c r="P214" i="7"/>
  <c r="Z214" i="7"/>
  <c r="M217" i="7"/>
  <c r="M215" i="7" s="1"/>
  <c r="U217" i="7"/>
  <c r="G219" i="7"/>
  <c r="O219" i="7"/>
  <c r="Y219" i="7"/>
  <c r="L222" i="7"/>
  <c r="L220" i="7" s="1"/>
  <c r="T222" i="7"/>
  <c r="T220" i="7" s="1"/>
  <c r="F224" i="7"/>
  <c r="R224" i="7"/>
  <c r="N227" i="7"/>
  <c r="N225" i="7" s="1"/>
  <c r="Z227" i="7"/>
  <c r="N229" i="7"/>
  <c r="Z229" i="7"/>
  <c r="K232" i="7"/>
  <c r="K230" i="7" s="1"/>
  <c r="W232" i="7"/>
  <c r="K234" i="7"/>
  <c r="W234" i="7"/>
  <c r="J237" i="7"/>
  <c r="V237" i="7"/>
  <c r="V235" i="7" s="1"/>
  <c r="J239" i="7"/>
  <c r="V239" i="7"/>
  <c r="I242" i="7"/>
  <c r="U242" i="7"/>
  <c r="N244" i="7"/>
  <c r="N247" i="7"/>
  <c r="N245" i="7" s="1"/>
  <c r="H249" i="7"/>
  <c r="Z249" i="7"/>
  <c r="L252" i="7"/>
  <c r="F254" i="7"/>
  <c r="X254" i="7"/>
  <c r="F257" i="7"/>
  <c r="F255" i="7" s="1"/>
  <c r="X257" i="7"/>
  <c r="X255" i="7" s="1"/>
  <c r="R259" i="7"/>
  <c r="D262" i="7"/>
  <c r="D260" i="7" s="1"/>
  <c r="V262" i="7"/>
  <c r="P264" i="7"/>
  <c r="U267" i="7"/>
  <c r="U265" i="7" s="1"/>
  <c r="O269" i="7"/>
  <c r="T272" i="7"/>
  <c r="N274" i="7"/>
  <c r="N277" i="7"/>
  <c r="N275" i="7" s="1"/>
  <c r="H279" i="7"/>
  <c r="Z279" i="7"/>
  <c r="L282" i="7"/>
  <c r="L280" i="7" s="1"/>
  <c r="F284" i="7"/>
  <c r="X284" i="7"/>
  <c r="F287" i="7"/>
  <c r="X287" i="7"/>
  <c r="X285" i="7" s="1"/>
  <c r="R289" i="7"/>
  <c r="D292" i="7"/>
  <c r="D290" i="7" s="1"/>
  <c r="V292" i="7"/>
  <c r="V290" i="7" s="1"/>
  <c r="P294" i="7"/>
  <c r="U297" i="7"/>
  <c r="U295" i="7" s="1"/>
  <c r="O299" i="7"/>
  <c r="T302" i="7"/>
  <c r="T300" i="7" s="1"/>
  <c r="N304" i="7"/>
  <c r="N307" i="7"/>
  <c r="N305" i="7" s="1"/>
  <c r="H309" i="7"/>
  <c r="Z309" i="7"/>
  <c r="M317" i="7"/>
  <c r="E322" i="7"/>
  <c r="E318" i="7" s="1"/>
  <c r="W322" i="7"/>
  <c r="W318" i="7" s="1"/>
  <c r="E327" i="7"/>
  <c r="E323" i="7" s="1"/>
  <c r="W327" i="7"/>
  <c r="W323" i="7" s="1"/>
  <c r="J332" i="7"/>
  <c r="J328" i="7" s="1"/>
  <c r="O337" i="7"/>
  <c r="O333" i="7" s="1"/>
  <c r="M342" i="7"/>
  <c r="M338" i="7" s="1"/>
  <c r="G347" i="7"/>
  <c r="Y347" i="7"/>
  <c r="Y343" i="7" s="1"/>
  <c r="E352" i="7"/>
  <c r="E348" i="7" s="1"/>
  <c r="W352" i="7"/>
  <c r="W348" i="7" s="1"/>
  <c r="Q357" i="7"/>
  <c r="P362" i="7"/>
  <c r="P358" i="7" s="1"/>
  <c r="O367" i="7"/>
  <c r="O363" i="7" s="1"/>
  <c r="M372" i="7"/>
  <c r="M368" i="7" s="1"/>
  <c r="G377" i="7"/>
  <c r="G373" i="7" s="1"/>
  <c r="Y377" i="7"/>
  <c r="Y373" i="7" s="1"/>
  <c r="E382" i="7"/>
  <c r="E378" i="7" s="1"/>
  <c r="W382" i="7"/>
  <c r="W378" i="7" s="1"/>
  <c r="Q387" i="7"/>
  <c r="P392" i="7"/>
  <c r="P388" i="7" s="1"/>
  <c r="O397" i="7"/>
  <c r="O393" i="7" s="1"/>
  <c r="M402" i="7"/>
  <c r="M398" i="7" s="1"/>
  <c r="G407" i="7"/>
  <c r="Y407" i="7"/>
  <c r="Y403" i="7" s="1"/>
  <c r="E412" i="7"/>
  <c r="E408" i="7" s="1"/>
  <c r="J417" i="7"/>
  <c r="J413" i="7" s="1"/>
  <c r="U422" i="7"/>
  <c r="U418" i="7" s="1"/>
  <c r="Z427" i="7"/>
  <c r="Z423" i="7" s="1"/>
  <c r="I242" i="6"/>
  <c r="I240" i="6" s="1"/>
  <c r="O242" i="6"/>
  <c r="O240" i="6" s="1"/>
  <c r="U242" i="6"/>
  <c r="U240" i="6" s="1"/>
  <c r="AA242" i="6"/>
  <c r="AA240" i="6" s="1"/>
  <c r="H247" i="6"/>
  <c r="H245" i="6" s="1"/>
  <c r="N247" i="6"/>
  <c r="N245" i="6" s="1"/>
  <c r="T247" i="6"/>
  <c r="T245" i="6" s="1"/>
  <c r="Z247" i="6"/>
  <c r="Z245" i="6" s="1"/>
  <c r="G252" i="6"/>
  <c r="G250" i="6" s="1"/>
  <c r="M252" i="6"/>
  <c r="M250" i="6" s="1"/>
  <c r="S252" i="6"/>
  <c r="S250" i="6" s="1"/>
  <c r="Y252" i="6"/>
  <c r="Y250" i="6" s="1"/>
  <c r="F257" i="6"/>
  <c r="F255" i="6" s="1"/>
  <c r="L257" i="6"/>
  <c r="L255" i="6" s="1"/>
  <c r="R257" i="6"/>
  <c r="R255" i="6" s="1"/>
  <c r="X257" i="6"/>
  <c r="X255" i="6" s="1"/>
  <c r="E262" i="6"/>
  <c r="E260" i="6" s="1"/>
  <c r="K262" i="6"/>
  <c r="K260" i="6" s="1"/>
  <c r="Q262" i="6"/>
  <c r="Q260" i="6" s="1"/>
  <c r="W262" i="6"/>
  <c r="W260" i="6" s="1"/>
  <c r="D267" i="6"/>
  <c r="D265" i="6" s="1"/>
  <c r="J267" i="6"/>
  <c r="J265" i="6" s="1"/>
  <c r="P267" i="6"/>
  <c r="P265" i="6" s="1"/>
  <c r="V267" i="6"/>
  <c r="V265" i="6" s="1"/>
  <c r="I272" i="6"/>
  <c r="I270" i="6" s="1"/>
  <c r="O272" i="6"/>
  <c r="O270" i="6" s="1"/>
  <c r="U272" i="6"/>
  <c r="U270" i="6" s="1"/>
  <c r="AA272" i="6"/>
  <c r="AA270" i="6" s="1"/>
  <c r="H277" i="6"/>
  <c r="H275" i="6" s="1"/>
  <c r="N277" i="6"/>
  <c r="N275" i="6" s="1"/>
  <c r="T277" i="6"/>
  <c r="T275" i="6" s="1"/>
  <c r="Z277" i="6"/>
  <c r="Z275" i="6" s="1"/>
  <c r="G282" i="6"/>
  <c r="G280" i="6" s="1"/>
  <c r="M282" i="6"/>
  <c r="M280" i="6" s="1"/>
  <c r="S282" i="6"/>
  <c r="S280" i="6" s="1"/>
  <c r="Y282" i="6"/>
  <c r="Y280" i="6" s="1"/>
  <c r="F287" i="6"/>
  <c r="F285" i="6" s="1"/>
  <c r="L287" i="6"/>
  <c r="L285" i="6" s="1"/>
  <c r="R287" i="6"/>
  <c r="R285" i="6" s="1"/>
  <c r="X287" i="6"/>
  <c r="X285" i="6" s="1"/>
  <c r="E292" i="6"/>
  <c r="E290" i="6" s="1"/>
  <c r="K292" i="6"/>
  <c r="K290" i="6" s="1"/>
  <c r="Q292" i="6"/>
  <c r="Q290" i="6" s="1"/>
  <c r="W292" i="6"/>
  <c r="W290" i="6" s="1"/>
  <c r="D297" i="6"/>
  <c r="D295" i="6" s="1"/>
  <c r="J297" i="6"/>
  <c r="J295" i="6" s="1"/>
  <c r="P297" i="6"/>
  <c r="P295" i="6" s="1"/>
  <c r="V297" i="6"/>
  <c r="V295" i="6" s="1"/>
  <c r="I302" i="6"/>
  <c r="I300" i="6" s="1"/>
  <c r="O302" i="6"/>
  <c r="O300" i="6" s="1"/>
  <c r="U302" i="6"/>
  <c r="U300" i="6" s="1"/>
  <c r="AA302" i="6"/>
  <c r="AA300" i="6" s="1"/>
  <c r="H307" i="6"/>
  <c r="H305" i="6" s="1"/>
  <c r="N307" i="6"/>
  <c r="N305" i="6" s="1"/>
  <c r="T307" i="6"/>
  <c r="T305" i="6" s="1"/>
  <c r="H400" i="6"/>
  <c r="H398" i="6" s="1"/>
  <c r="N400" i="6"/>
  <c r="N398" i="6" s="1"/>
  <c r="T400" i="6"/>
  <c r="T398" i="6" s="1"/>
  <c r="Z400" i="6"/>
  <c r="G405" i="6"/>
  <c r="G403" i="6" s="1"/>
  <c r="M405" i="6"/>
  <c r="M403" i="6" s="1"/>
  <c r="S405" i="6"/>
  <c r="S403" i="6" s="1"/>
  <c r="Y405" i="6"/>
  <c r="Y403" i="6" s="1"/>
  <c r="F410" i="6"/>
  <c r="F408" i="6" s="1"/>
  <c r="L410" i="6"/>
  <c r="R410" i="6"/>
  <c r="R408" i="6" s="1"/>
  <c r="X410" i="6"/>
  <c r="X408" i="6" s="1"/>
  <c r="E415" i="6"/>
  <c r="E413" i="6" s="1"/>
  <c r="K415" i="6"/>
  <c r="K413" i="6" s="1"/>
  <c r="Q415" i="6"/>
  <c r="Q413" i="6" s="1"/>
  <c r="W415" i="6"/>
  <c r="D420" i="6"/>
  <c r="D418" i="6" s="1"/>
  <c r="J420" i="6"/>
  <c r="J418" i="6" s="1"/>
  <c r="P420" i="6"/>
  <c r="P418" i="6" s="1"/>
  <c r="V420" i="6"/>
  <c r="V418" i="6" s="1"/>
  <c r="I425" i="6"/>
  <c r="I423" i="6" s="1"/>
  <c r="O425" i="6"/>
  <c r="U425" i="6"/>
  <c r="U423" i="6" s="1"/>
  <c r="AA425" i="6"/>
  <c r="AA423" i="6" s="1"/>
  <c r="H430" i="6"/>
  <c r="H428" i="6" s="1"/>
  <c r="N430" i="6"/>
  <c r="N428" i="6" s="1"/>
  <c r="T430" i="6"/>
  <c r="T428" i="6" s="1"/>
  <c r="Z430" i="6"/>
  <c r="G435" i="6"/>
  <c r="G433" i="6" s="1"/>
  <c r="M435" i="6"/>
  <c r="M433" i="6" s="1"/>
  <c r="S435" i="6"/>
  <c r="S433" i="6" s="1"/>
  <c r="Y435" i="6"/>
  <c r="Y433" i="6" s="1"/>
  <c r="F440" i="6"/>
  <c r="F438" i="6" s="1"/>
  <c r="L440" i="6"/>
  <c r="R440" i="6"/>
  <c r="R438" i="6" s="1"/>
  <c r="X440" i="6"/>
  <c r="X438" i="6" s="1"/>
  <c r="E445" i="6"/>
  <c r="E443" i="6" s="1"/>
  <c r="K445" i="6"/>
  <c r="K443" i="6" s="1"/>
  <c r="Q445" i="6"/>
  <c r="Q443" i="6" s="1"/>
  <c r="W445" i="6"/>
  <c r="D450" i="6"/>
  <c r="D448" i="6" s="1"/>
  <c r="J450" i="6"/>
  <c r="J448" i="6" s="1"/>
  <c r="P450" i="6"/>
  <c r="P448" i="6" s="1"/>
  <c r="V450" i="6"/>
  <c r="V448" i="6" s="1"/>
  <c r="I455" i="6"/>
  <c r="I453" i="6" s="1"/>
  <c r="O455" i="6"/>
  <c r="U455" i="6"/>
  <c r="U453" i="6" s="1"/>
  <c r="AA455" i="6"/>
  <c r="AA453" i="6" s="1"/>
  <c r="H460" i="6"/>
  <c r="H458" i="6" s="1"/>
  <c r="N460" i="6"/>
  <c r="N458" i="6" s="1"/>
  <c r="T460" i="6"/>
  <c r="T458" i="6" s="1"/>
  <c r="E538" i="6"/>
  <c r="E536" i="6" s="1"/>
  <c r="K538" i="6"/>
  <c r="K536" i="6" s="1"/>
  <c r="Q538" i="6"/>
  <c r="Q536" i="6" s="1"/>
  <c r="W538" i="6"/>
  <c r="W536" i="6" s="1"/>
  <c r="D543" i="6"/>
  <c r="D541" i="6" s="1"/>
  <c r="J543" i="6"/>
  <c r="J541" i="6" s="1"/>
  <c r="P543" i="6"/>
  <c r="P541" i="6" s="1"/>
  <c r="V543" i="6"/>
  <c r="V541" i="6" s="1"/>
  <c r="I548" i="6"/>
  <c r="I546" i="6" s="1"/>
  <c r="O548" i="6"/>
  <c r="O546" i="6" s="1"/>
  <c r="U548" i="6"/>
  <c r="U546" i="6" s="1"/>
  <c r="AA548" i="6"/>
  <c r="AA546" i="6" s="1"/>
  <c r="H553" i="6"/>
  <c r="H551" i="6" s="1"/>
  <c r="N553" i="6"/>
  <c r="N551" i="6" s="1"/>
  <c r="T553" i="6"/>
  <c r="T551" i="6" s="1"/>
  <c r="Z553" i="6"/>
  <c r="Z551" i="6" s="1"/>
  <c r="G558" i="6"/>
  <c r="G556" i="6" s="1"/>
  <c r="M558" i="6"/>
  <c r="M556" i="6" s="1"/>
  <c r="S558" i="6"/>
  <c r="S556" i="6" s="1"/>
  <c r="Y558" i="6"/>
  <c r="Y556" i="6" s="1"/>
  <c r="F563" i="6"/>
  <c r="F561" i="6" s="1"/>
  <c r="L563" i="6"/>
  <c r="L561" i="6" s="1"/>
  <c r="R563" i="6"/>
  <c r="R561" i="6" s="1"/>
  <c r="X563" i="6"/>
  <c r="X561" i="6" s="1"/>
  <c r="E568" i="6"/>
  <c r="E566" i="6" s="1"/>
  <c r="K568" i="6"/>
  <c r="K566" i="6" s="1"/>
  <c r="Q568" i="6"/>
  <c r="Q566" i="6" s="1"/>
  <c r="W568" i="6"/>
  <c r="W566" i="6" s="1"/>
  <c r="D573" i="6"/>
  <c r="D571" i="6" s="1"/>
  <c r="J573" i="6"/>
  <c r="J571" i="6" s="1"/>
  <c r="P573" i="6"/>
  <c r="P571" i="6" s="1"/>
  <c r="V573" i="6"/>
  <c r="V571" i="6" s="1"/>
  <c r="I578" i="6"/>
  <c r="I576" i="6" s="1"/>
  <c r="O578" i="6"/>
  <c r="O576" i="6" s="1"/>
  <c r="U578" i="6"/>
  <c r="U576" i="6" s="1"/>
  <c r="AA578" i="6"/>
  <c r="AA576" i="6" s="1"/>
  <c r="H583" i="6"/>
  <c r="H581" i="6" s="1"/>
  <c r="N583" i="6"/>
  <c r="N581" i="6" s="1"/>
  <c r="T583" i="6"/>
  <c r="T581" i="6" s="1"/>
  <c r="Z583" i="6"/>
  <c r="Z581" i="6" s="1"/>
  <c r="G588" i="6"/>
  <c r="G586" i="6" s="1"/>
  <c r="M588" i="6"/>
  <c r="M586" i="6" s="1"/>
  <c r="S588" i="6"/>
  <c r="S586" i="6" s="1"/>
  <c r="Y588" i="6"/>
  <c r="Y586" i="6" s="1"/>
  <c r="F593" i="6"/>
  <c r="F591" i="6" s="1"/>
  <c r="L593" i="6"/>
  <c r="L591" i="6" s="1"/>
  <c r="R593" i="6"/>
  <c r="R591" i="6" s="1"/>
  <c r="X593" i="6"/>
  <c r="X591" i="6" s="1"/>
  <c r="E598" i="6"/>
  <c r="E596" i="6" s="1"/>
  <c r="K598" i="6"/>
  <c r="K596" i="6" s="1"/>
  <c r="Q598" i="6"/>
  <c r="Q596" i="6" s="1"/>
  <c r="W598" i="6"/>
  <c r="W596" i="6" s="1"/>
  <c r="D603" i="6"/>
  <c r="D601" i="6" s="1"/>
  <c r="J603" i="6"/>
  <c r="J601" i="6" s="1"/>
  <c r="P603" i="6"/>
  <c r="P601" i="6" s="1"/>
  <c r="V603" i="6"/>
  <c r="V601" i="6" s="1"/>
  <c r="I608" i="6"/>
  <c r="I606" i="6" s="1"/>
  <c r="O608" i="6"/>
  <c r="O606" i="6" s="1"/>
  <c r="U608" i="6"/>
  <c r="U606" i="6" s="1"/>
  <c r="AA608" i="6"/>
  <c r="AA606" i="6" s="1"/>
  <c r="H613" i="6"/>
  <c r="H611" i="6" s="1"/>
  <c r="N613" i="6"/>
  <c r="N611" i="6" s="1"/>
  <c r="T613" i="6"/>
  <c r="T611" i="6" s="1"/>
  <c r="H39" i="7"/>
  <c r="N39" i="7"/>
  <c r="T39" i="7"/>
  <c r="Z39" i="7"/>
  <c r="H41" i="7"/>
  <c r="N41" i="7"/>
  <c r="T41" i="7"/>
  <c r="Z41" i="7"/>
  <c r="G44" i="7"/>
  <c r="M44" i="7"/>
  <c r="S44" i="7"/>
  <c r="Y44" i="7"/>
  <c r="G46" i="7"/>
  <c r="M46" i="7"/>
  <c r="S46" i="7"/>
  <c r="Y46" i="7"/>
  <c r="F49" i="7"/>
  <c r="L49" i="7"/>
  <c r="R49" i="7"/>
  <c r="X49" i="7"/>
  <c r="F51" i="7"/>
  <c r="L51" i="7"/>
  <c r="R51" i="7"/>
  <c r="X51" i="7"/>
  <c r="E54" i="7"/>
  <c r="K54" i="7"/>
  <c r="Q54" i="7"/>
  <c r="W54" i="7"/>
  <c r="E56" i="7"/>
  <c r="K56" i="7"/>
  <c r="Q56" i="7"/>
  <c r="W56" i="7"/>
  <c r="D59" i="7"/>
  <c r="J59" i="7"/>
  <c r="P59" i="7"/>
  <c r="V59" i="7"/>
  <c r="D61" i="7"/>
  <c r="J61" i="7"/>
  <c r="P61" i="7"/>
  <c r="V61" i="7"/>
  <c r="I64" i="7"/>
  <c r="O64" i="7"/>
  <c r="U64" i="7"/>
  <c r="AA64" i="7"/>
  <c r="I66" i="7"/>
  <c r="O66" i="7"/>
  <c r="U66" i="7"/>
  <c r="AA66" i="7"/>
  <c r="H69" i="7"/>
  <c r="N69" i="7"/>
  <c r="T69" i="7"/>
  <c r="Z69" i="7"/>
  <c r="H71" i="7"/>
  <c r="N71" i="7"/>
  <c r="T71" i="7"/>
  <c r="Z71" i="7"/>
  <c r="G74" i="7"/>
  <c r="M74" i="7"/>
  <c r="S74" i="7"/>
  <c r="Y74" i="7"/>
  <c r="G76" i="7"/>
  <c r="M76" i="7"/>
  <c r="S76" i="7"/>
  <c r="Y76" i="7"/>
  <c r="F79" i="7"/>
  <c r="L79" i="7"/>
  <c r="R79" i="7"/>
  <c r="X79" i="7"/>
  <c r="F81" i="7"/>
  <c r="L81" i="7"/>
  <c r="R81" i="7"/>
  <c r="X81" i="7"/>
  <c r="E84" i="7"/>
  <c r="K84" i="7"/>
  <c r="Q84" i="7"/>
  <c r="W84" i="7"/>
  <c r="E86" i="7"/>
  <c r="K86" i="7"/>
  <c r="Q86" i="7"/>
  <c r="W86" i="7"/>
  <c r="D89" i="7"/>
  <c r="J89" i="7"/>
  <c r="P89" i="7"/>
  <c r="V89" i="7"/>
  <c r="D91" i="7"/>
  <c r="J91" i="7"/>
  <c r="P91" i="7"/>
  <c r="V91" i="7"/>
  <c r="I94" i="7"/>
  <c r="O94" i="7"/>
  <c r="U94" i="7"/>
  <c r="AA94" i="7"/>
  <c r="I96" i="7"/>
  <c r="O96" i="7"/>
  <c r="U96" i="7"/>
  <c r="AA96" i="7"/>
  <c r="H99" i="7"/>
  <c r="N99" i="7"/>
  <c r="T99" i="7"/>
  <c r="Z99" i="7"/>
  <c r="H101" i="7"/>
  <c r="N101" i="7"/>
  <c r="T101" i="7"/>
  <c r="Z101" i="7"/>
  <c r="G104" i="7"/>
  <c r="M104" i="7"/>
  <c r="S104" i="7"/>
  <c r="Y104" i="7"/>
  <c r="G106" i="7"/>
  <c r="M106" i="7"/>
  <c r="S106" i="7"/>
  <c r="Y106" i="7"/>
  <c r="F109" i="7"/>
  <c r="L109" i="7"/>
  <c r="R109" i="7"/>
  <c r="X109" i="7"/>
  <c r="F111" i="7"/>
  <c r="L111" i="7"/>
  <c r="R111" i="7"/>
  <c r="X111" i="7"/>
  <c r="E114" i="7"/>
  <c r="K114" i="7"/>
  <c r="Q114" i="7"/>
  <c r="W114" i="7"/>
  <c r="E116" i="7"/>
  <c r="K116" i="7"/>
  <c r="Q116" i="7"/>
  <c r="W116" i="7"/>
  <c r="D119" i="7"/>
  <c r="J119" i="7"/>
  <c r="P119" i="7"/>
  <c r="V119" i="7"/>
  <c r="D121" i="7"/>
  <c r="J121" i="7"/>
  <c r="P121" i="7"/>
  <c r="V121" i="7"/>
  <c r="I124" i="7"/>
  <c r="O124" i="7"/>
  <c r="U124" i="7"/>
  <c r="AA124" i="7"/>
  <c r="I126" i="7"/>
  <c r="O126" i="7"/>
  <c r="U126" i="7"/>
  <c r="AA126" i="7"/>
  <c r="H129" i="7"/>
  <c r="N129" i="7"/>
  <c r="T129" i="7"/>
  <c r="Z129" i="7"/>
  <c r="H131" i="7"/>
  <c r="N131" i="7"/>
  <c r="T131" i="7"/>
  <c r="Z131" i="7"/>
  <c r="G134" i="7"/>
  <c r="M134" i="7"/>
  <c r="S134" i="7"/>
  <c r="Y134" i="7"/>
  <c r="G136" i="7"/>
  <c r="M136" i="7"/>
  <c r="S136" i="7"/>
  <c r="Y136" i="7"/>
  <c r="F139" i="7"/>
  <c r="L139" i="7"/>
  <c r="R139" i="7"/>
  <c r="X139" i="7"/>
  <c r="F141" i="7"/>
  <c r="L141" i="7"/>
  <c r="R141" i="7"/>
  <c r="X141" i="7"/>
  <c r="E144" i="7"/>
  <c r="K144" i="7"/>
  <c r="Q144" i="7"/>
  <c r="W144" i="7"/>
  <c r="E146" i="7"/>
  <c r="K146" i="7"/>
  <c r="Q146" i="7"/>
  <c r="W146" i="7"/>
  <c r="D149" i="7"/>
  <c r="J149" i="7"/>
  <c r="P149" i="7"/>
  <c r="V149" i="7"/>
  <c r="D151" i="7"/>
  <c r="J151" i="7"/>
  <c r="P151" i="7"/>
  <c r="V151" i="7"/>
  <c r="I154" i="7"/>
  <c r="O154" i="7"/>
  <c r="U154" i="7"/>
  <c r="I156" i="7"/>
  <c r="O156" i="7"/>
  <c r="U156" i="7"/>
  <c r="AA156" i="7"/>
  <c r="AA152" i="7" s="1"/>
  <c r="H164" i="7"/>
  <c r="H160" i="7" s="1"/>
  <c r="N164" i="7"/>
  <c r="N160" i="7" s="1"/>
  <c r="T164" i="7"/>
  <c r="T160" i="7" s="1"/>
  <c r="Z164" i="7"/>
  <c r="Z160" i="7" s="1"/>
  <c r="G169" i="7"/>
  <c r="G165" i="7" s="1"/>
  <c r="M169" i="7"/>
  <c r="M165" i="7" s="1"/>
  <c r="S169" i="7"/>
  <c r="S165" i="7" s="1"/>
  <c r="Y169" i="7"/>
  <c r="Y165" i="7" s="1"/>
  <c r="L172" i="7"/>
  <c r="R172" i="7"/>
  <c r="X172" i="7"/>
  <c r="F174" i="7"/>
  <c r="F170" i="7" s="1"/>
  <c r="L174" i="7"/>
  <c r="R174" i="7"/>
  <c r="X174" i="7"/>
  <c r="E177" i="7"/>
  <c r="K177" i="7"/>
  <c r="Q177" i="7"/>
  <c r="W177" i="7"/>
  <c r="E179" i="7"/>
  <c r="K179" i="7"/>
  <c r="Q179" i="7"/>
  <c r="W179" i="7"/>
  <c r="D182" i="7"/>
  <c r="J182" i="7"/>
  <c r="P182" i="7"/>
  <c r="V182" i="7"/>
  <c r="D184" i="7"/>
  <c r="J184" i="7"/>
  <c r="P184" i="7"/>
  <c r="V184" i="7"/>
  <c r="I187" i="7"/>
  <c r="O187" i="7"/>
  <c r="U187" i="7"/>
  <c r="AA187" i="7"/>
  <c r="I189" i="7"/>
  <c r="O189" i="7"/>
  <c r="U189" i="7"/>
  <c r="AA189" i="7"/>
  <c r="H192" i="7"/>
  <c r="N192" i="7"/>
  <c r="T192" i="7"/>
  <c r="Z192" i="7"/>
  <c r="H194" i="7"/>
  <c r="N194" i="7"/>
  <c r="T194" i="7"/>
  <c r="AA194" i="7"/>
  <c r="G197" i="7"/>
  <c r="G195" i="7" s="1"/>
  <c r="N197" i="7"/>
  <c r="U197" i="7"/>
  <c r="U195" i="7" s="1"/>
  <c r="E199" i="7"/>
  <c r="L199" i="7"/>
  <c r="S199" i="7"/>
  <c r="Z199" i="7"/>
  <c r="E202" i="7"/>
  <c r="E200" i="7" s="1"/>
  <c r="L202" i="7"/>
  <c r="L200" i="7" s="1"/>
  <c r="S202" i="7"/>
  <c r="Z202" i="7"/>
  <c r="Z200" i="7" s="1"/>
  <c r="K204" i="7"/>
  <c r="S204" i="7"/>
  <c r="F207" i="7"/>
  <c r="F205" i="7" s="1"/>
  <c r="P207" i="7"/>
  <c r="P205" i="7" s="1"/>
  <c r="X207" i="7"/>
  <c r="X205" i="7" s="1"/>
  <c r="J209" i="7"/>
  <c r="R209" i="7"/>
  <c r="E212" i="7"/>
  <c r="E210" i="7" s="1"/>
  <c r="O212" i="7"/>
  <c r="W212" i="7"/>
  <c r="W210" i="7" s="1"/>
  <c r="I214" i="7"/>
  <c r="Q214" i="7"/>
  <c r="AA214" i="7"/>
  <c r="D217" i="7"/>
  <c r="D215" i="7" s="1"/>
  <c r="N217" i="7"/>
  <c r="V217" i="7"/>
  <c r="V215" i="7" s="1"/>
  <c r="H219" i="7"/>
  <c r="P219" i="7"/>
  <c r="Z219" i="7"/>
  <c r="M222" i="7"/>
  <c r="M220" i="7" s="1"/>
  <c r="U222" i="7"/>
  <c r="U220" i="7" s="1"/>
  <c r="G224" i="7"/>
  <c r="S224" i="7"/>
  <c r="E227" i="7"/>
  <c r="Q227" i="7"/>
  <c r="Q225" i="7" s="1"/>
  <c r="E229" i="7"/>
  <c r="Q229" i="7"/>
  <c r="M232" i="7"/>
  <c r="Y232" i="7"/>
  <c r="M234" i="7"/>
  <c r="Y234" i="7"/>
  <c r="L237" i="7"/>
  <c r="X237" i="7"/>
  <c r="L239" i="7"/>
  <c r="X239" i="7"/>
  <c r="K242" i="7"/>
  <c r="W242" i="7"/>
  <c r="W240" i="7" s="1"/>
  <c r="O244" i="7"/>
  <c r="S247" i="7"/>
  <c r="S245" i="7" s="1"/>
  <c r="M249" i="7"/>
  <c r="M252" i="7"/>
  <c r="M250" i="7" s="1"/>
  <c r="G254" i="7"/>
  <c r="Y254" i="7"/>
  <c r="K257" i="7"/>
  <c r="K255" i="7" s="1"/>
  <c r="E259" i="7"/>
  <c r="W259" i="7"/>
  <c r="E262" i="7"/>
  <c r="E260" i="7" s="1"/>
  <c r="W262" i="7"/>
  <c r="Q264" i="7"/>
  <c r="D267" i="7"/>
  <c r="V267" i="7"/>
  <c r="V265" i="7" s="1"/>
  <c r="P269" i="7"/>
  <c r="U272" i="7"/>
  <c r="O274" i="7"/>
  <c r="S277" i="7"/>
  <c r="S275" i="7" s="1"/>
  <c r="M279" i="7"/>
  <c r="M282" i="7"/>
  <c r="M280" i="7" s="1"/>
  <c r="G284" i="7"/>
  <c r="Y284" i="7"/>
  <c r="K287" i="7"/>
  <c r="K285" i="7" s="1"/>
  <c r="E289" i="7"/>
  <c r="W289" i="7"/>
  <c r="E292" i="7"/>
  <c r="E290" i="7" s="1"/>
  <c r="W292" i="7"/>
  <c r="W290" i="7" s="1"/>
  <c r="Q294" i="7"/>
  <c r="D297" i="7"/>
  <c r="V297" i="7"/>
  <c r="V295" i="7" s="1"/>
  <c r="P299" i="7"/>
  <c r="U302" i="7"/>
  <c r="U300" i="7" s="1"/>
  <c r="O304" i="7"/>
  <c r="S307" i="7"/>
  <c r="S305" i="7" s="1"/>
  <c r="M309" i="7"/>
  <c r="R317" i="7"/>
  <c r="R313" i="7" s="1"/>
  <c r="F322" i="7"/>
  <c r="F318" i="7" s="1"/>
  <c r="X322" i="7"/>
  <c r="X318" i="7" s="1"/>
  <c r="J327" i="7"/>
  <c r="J323" i="7" s="1"/>
  <c r="O332" i="7"/>
  <c r="O328" i="7" s="1"/>
  <c r="T337" i="7"/>
  <c r="T333" i="7" s="1"/>
  <c r="N342" i="7"/>
  <c r="L347" i="7"/>
  <c r="L343" i="7" s="1"/>
  <c r="F352" i="7"/>
  <c r="F348" i="7" s="1"/>
  <c r="X352" i="7"/>
  <c r="X348" i="7" s="1"/>
  <c r="D357" i="7"/>
  <c r="D353" i="7" s="1"/>
  <c r="V357" i="7"/>
  <c r="V353" i="7" s="1"/>
  <c r="U362" i="7"/>
  <c r="U358" i="7" s="1"/>
  <c r="T367" i="7"/>
  <c r="T363" i="7" s="1"/>
  <c r="N372" i="7"/>
  <c r="N368" i="7" s="1"/>
  <c r="L377" i="7"/>
  <c r="L373" i="7" s="1"/>
  <c r="F382" i="7"/>
  <c r="F378" i="7" s="1"/>
  <c r="X382" i="7"/>
  <c r="X378" i="7" s="1"/>
  <c r="D387" i="7"/>
  <c r="D383" i="7" s="1"/>
  <c r="V387" i="7"/>
  <c r="V383" i="7" s="1"/>
  <c r="U392" i="7"/>
  <c r="U388" i="7" s="1"/>
  <c r="T397" i="7"/>
  <c r="T393" i="7" s="1"/>
  <c r="N402" i="7"/>
  <c r="L407" i="7"/>
  <c r="L403" i="7" s="1"/>
  <c r="K412" i="7"/>
  <c r="K408" i="7" s="1"/>
  <c r="P417" i="7"/>
  <c r="AA422" i="7"/>
  <c r="AA418" i="7" s="1"/>
  <c r="X611" i="7"/>
  <c r="B606" i="7"/>
  <c r="M104" i="8"/>
  <c r="M102" i="8" s="1"/>
  <c r="S104" i="8"/>
  <c r="S102" i="8" s="1"/>
  <c r="Y104" i="8"/>
  <c r="Y102" i="8" s="1"/>
  <c r="F109" i="8"/>
  <c r="L109" i="8"/>
  <c r="R109" i="8"/>
  <c r="X109" i="8"/>
  <c r="F111" i="8"/>
  <c r="L111" i="8"/>
  <c r="R111" i="8"/>
  <c r="X111" i="8"/>
  <c r="E114" i="8"/>
  <c r="K114" i="8"/>
  <c r="Q114" i="8"/>
  <c r="W114" i="8"/>
  <c r="W112" i="8" s="1"/>
  <c r="E116" i="8"/>
  <c r="K116" i="8"/>
  <c r="Q116" i="8"/>
  <c r="W116" i="8"/>
  <c r="D119" i="8"/>
  <c r="J119" i="8"/>
  <c r="J117" i="8" s="1"/>
  <c r="P119" i="8"/>
  <c r="V119" i="8"/>
  <c r="D121" i="8"/>
  <c r="J121" i="8"/>
  <c r="P121" i="8"/>
  <c r="V121" i="8"/>
  <c r="I124" i="8"/>
  <c r="O124" i="8"/>
  <c r="U124" i="8"/>
  <c r="AA124" i="8"/>
  <c r="I126" i="8"/>
  <c r="O126" i="8"/>
  <c r="U126" i="8"/>
  <c r="AA126" i="8"/>
  <c r="H129" i="8"/>
  <c r="N129" i="8"/>
  <c r="T129" i="8"/>
  <c r="Z129" i="8"/>
  <c r="Z127" i="8" s="1"/>
  <c r="H131" i="8"/>
  <c r="N131" i="8"/>
  <c r="T131" i="8"/>
  <c r="Z131" i="8"/>
  <c r="G134" i="8"/>
  <c r="M134" i="8"/>
  <c r="M132" i="8" s="1"/>
  <c r="S134" i="8"/>
  <c r="Y134" i="8"/>
  <c r="G136" i="8"/>
  <c r="M136" i="8"/>
  <c r="S136" i="8"/>
  <c r="Y136" i="8"/>
  <c r="F139" i="8"/>
  <c r="L139" i="8"/>
  <c r="R139" i="8"/>
  <c r="X139" i="8"/>
  <c r="F141" i="8"/>
  <c r="L141" i="8"/>
  <c r="R141" i="8"/>
  <c r="X141" i="8"/>
  <c r="E144" i="8"/>
  <c r="K144" i="8"/>
  <c r="Q144" i="8"/>
  <c r="W144" i="8"/>
  <c r="W142" i="8" s="1"/>
  <c r="E146" i="8"/>
  <c r="K146" i="8"/>
  <c r="Q146" i="8"/>
  <c r="W146" i="8"/>
  <c r="D149" i="8"/>
  <c r="J149" i="8"/>
  <c r="J147" i="8" s="1"/>
  <c r="P149" i="8"/>
  <c r="V149" i="8"/>
  <c r="D151" i="8"/>
  <c r="J151" i="8"/>
  <c r="P151" i="8"/>
  <c r="V151" i="8"/>
  <c r="I154" i="8"/>
  <c r="O154" i="8"/>
  <c r="U154" i="8"/>
  <c r="AA154" i="8"/>
  <c r="I156" i="8"/>
  <c r="O156" i="8"/>
  <c r="U156" i="8"/>
  <c r="AA156" i="8"/>
  <c r="H164" i="8"/>
  <c r="N164" i="8"/>
  <c r="N160" i="8" s="1"/>
  <c r="T164" i="8"/>
  <c r="T160" i="8" s="1"/>
  <c r="Z164" i="8"/>
  <c r="Z160" i="8" s="1"/>
  <c r="G169" i="8"/>
  <c r="G165" i="8" s="1"/>
  <c r="M169" i="8"/>
  <c r="M165" i="8" s="1"/>
  <c r="S169" i="8"/>
  <c r="S165" i="8" s="1"/>
  <c r="Y169" i="8"/>
  <c r="Y165" i="8" s="1"/>
  <c r="F174" i="8"/>
  <c r="F170" i="8" s="1"/>
  <c r="L174" i="8"/>
  <c r="L170" i="8" s="1"/>
  <c r="R174" i="8"/>
  <c r="R170" i="8" s="1"/>
  <c r="X174" i="8"/>
  <c r="X170" i="8" s="1"/>
  <c r="E179" i="8"/>
  <c r="E175" i="8" s="1"/>
  <c r="K179" i="8"/>
  <c r="Q179" i="8"/>
  <c r="Q175" i="8" s="1"/>
  <c r="W179" i="8"/>
  <c r="W175" i="8" s="1"/>
  <c r="D184" i="8"/>
  <c r="D180" i="8" s="1"/>
  <c r="J184" i="8"/>
  <c r="J180" i="8" s="1"/>
  <c r="P184" i="8"/>
  <c r="P180" i="8" s="1"/>
  <c r="V184" i="8"/>
  <c r="V180" i="8" s="1"/>
  <c r="I189" i="8"/>
  <c r="I185" i="8" s="1"/>
  <c r="O189" i="8"/>
  <c r="O185" i="8" s="1"/>
  <c r="U189" i="8"/>
  <c r="U185" i="8" s="1"/>
  <c r="AA189" i="8"/>
  <c r="AA185" i="8" s="1"/>
  <c r="H194" i="8"/>
  <c r="H190" i="8" s="1"/>
  <c r="N194" i="8"/>
  <c r="N190" i="8" s="1"/>
  <c r="T194" i="8"/>
  <c r="T190" i="8" s="1"/>
  <c r="Z194" i="8"/>
  <c r="Z190" i="8" s="1"/>
  <c r="G199" i="8"/>
  <c r="G195" i="8" s="1"/>
  <c r="M199" i="8"/>
  <c r="M195" i="8" s="1"/>
  <c r="S199" i="8"/>
  <c r="S195" i="8" s="1"/>
  <c r="Y199" i="8"/>
  <c r="Y195" i="8" s="1"/>
  <c r="F204" i="8"/>
  <c r="L204" i="8"/>
  <c r="L200" i="8" s="1"/>
  <c r="R204" i="8"/>
  <c r="R200" i="8" s="1"/>
  <c r="X204" i="8"/>
  <c r="X200" i="8" s="1"/>
  <c r="E209" i="8"/>
  <c r="E205" i="8" s="1"/>
  <c r="K209" i="8"/>
  <c r="K205" i="8" s="1"/>
  <c r="Q209" i="8"/>
  <c r="Q205" i="8" s="1"/>
  <c r="W209" i="8"/>
  <c r="W205" i="8" s="1"/>
  <c r="D214" i="8"/>
  <c r="D210" i="8" s="1"/>
  <c r="J214" i="8"/>
  <c r="J210" i="8" s="1"/>
  <c r="P214" i="8"/>
  <c r="P210" i="8" s="1"/>
  <c r="V214" i="8"/>
  <c r="V210" i="8" s="1"/>
  <c r="I219" i="8"/>
  <c r="I215" i="8" s="1"/>
  <c r="O219" i="8"/>
  <c r="U219" i="8"/>
  <c r="U215" i="8" s="1"/>
  <c r="AA219" i="8"/>
  <c r="AA215" i="8" s="1"/>
  <c r="H224" i="8"/>
  <c r="N224" i="8"/>
  <c r="N220" i="8" s="1"/>
  <c r="T224" i="8"/>
  <c r="T220" i="8" s="1"/>
  <c r="Z224" i="8"/>
  <c r="Z220" i="8" s="1"/>
  <c r="G229" i="8"/>
  <c r="G225" i="8" s="1"/>
  <c r="M229" i="8"/>
  <c r="M225" i="8" s="1"/>
  <c r="S229" i="8"/>
  <c r="S225" i="8" s="1"/>
  <c r="Y229" i="8"/>
  <c r="Y225" i="8" s="1"/>
  <c r="F234" i="8"/>
  <c r="F230" i="8" s="1"/>
  <c r="L234" i="8"/>
  <c r="L230" i="8" s="1"/>
  <c r="R234" i="8"/>
  <c r="R230" i="8" s="1"/>
  <c r="X234" i="8"/>
  <c r="X230" i="8" s="1"/>
  <c r="E237" i="8"/>
  <c r="K237" i="8"/>
  <c r="Q237" i="8"/>
  <c r="W237" i="8"/>
  <c r="W235" i="8" s="1"/>
  <c r="E239" i="8"/>
  <c r="K239" i="8"/>
  <c r="Q239" i="8"/>
  <c r="W239" i="8"/>
  <c r="D242" i="8"/>
  <c r="J242" i="8"/>
  <c r="J240" i="8" s="1"/>
  <c r="P242" i="8"/>
  <c r="V242" i="8"/>
  <c r="D244" i="8"/>
  <c r="J244" i="8"/>
  <c r="P244" i="8"/>
  <c r="V244" i="8"/>
  <c r="I247" i="8"/>
  <c r="O247" i="8"/>
  <c r="U247" i="8"/>
  <c r="AA247" i="8"/>
  <c r="I249" i="8"/>
  <c r="O249" i="8"/>
  <c r="U249" i="8"/>
  <c r="AA249" i="8"/>
  <c r="H252" i="8"/>
  <c r="N252" i="8"/>
  <c r="T252" i="8"/>
  <c r="Z252" i="8"/>
  <c r="Z250" i="8" s="1"/>
  <c r="H254" i="8"/>
  <c r="N254" i="8"/>
  <c r="T254" i="8"/>
  <c r="Z254" i="8"/>
  <c r="G257" i="8"/>
  <c r="M257" i="8"/>
  <c r="M255" i="8" s="1"/>
  <c r="S257" i="8"/>
  <c r="Y257" i="8"/>
  <c r="G259" i="8"/>
  <c r="M259" i="8"/>
  <c r="S259" i="8"/>
  <c r="Y259" i="8"/>
  <c r="F262" i="8"/>
  <c r="L262" i="8"/>
  <c r="R262" i="8"/>
  <c r="X262" i="8"/>
  <c r="F264" i="8"/>
  <c r="L264" i="8"/>
  <c r="R264" i="8"/>
  <c r="X264" i="8"/>
  <c r="E267" i="8"/>
  <c r="K267" i="8"/>
  <c r="Q267" i="8"/>
  <c r="W267" i="8"/>
  <c r="W265" i="8" s="1"/>
  <c r="E269" i="8"/>
  <c r="K269" i="8"/>
  <c r="Q269" i="8"/>
  <c r="W269" i="8"/>
  <c r="D272" i="8"/>
  <c r="J272" i="8"/>
  <c r="J270" i="8" s="1"/>
  <c r="P272" i="8"/>
  <c r="V272" i="8"/>
  <c r="D274" i="8"/>
  <c r="J274" i="8"/>
  <c r="P274" i="8"/>
  <c r="V274" i="8"/>
  <c r="I277" i="8"/>
  <c r="O277" i="8"/>
  <c r="U277" i="8"/>
  <c r="AA277" i="8"/>
  <c r="I279" i="8"/>
  <c r="O279" i="8"/>
  <c r="U279" i="8"/>
  <c r="AA279" i="8"/>
  <c r="H282" i="8"/>
  <c r="N282" i="8"/>
  <c r="T282" i="8"/>
  <c r="Z282" i="8"/>
  <c r="Z280" i="8" s="1"/>
  <c r="H284" i="8"/>
  <c r="N284" i="8"/>
  <c r="T284" i="8"/>
  <c r="Z284" i="8"/>
  <c r="G287" i="8"/>
  <c r="M287" i="8"/>
  <c r="M285" i="8" s="1"/>
  <c r="S287" i="8"/>
  <c r="Y287" i="8"/>
  <c r="G289" i="8"/>
  <c r="M289" i="8"/>
  <c r="S289" i="8"/>
  <c r="Y289" i="8"/>
  <c r="F292" i="8"/>
  <c r="L292" i="8"/>
  <c r="R292" i="8"/>
  <c r="X292" i="8"/>
  <c r="F294" i="8"/>
  <c r="L294" i="8"/>
  <c r="R294" i="8"/>
  <c r="X294" i="8"/>
  <c r="E297" i="8"/>
  <c r="K297" i="8"/>
  <c r="Q297" i="8"/>
  <c r="W297" i="8"/>
  <c r="W295" i="8" s="1"/>
  <c r="E299" i="8"/>
  <c r="K299" i="8"/>
  <c r="Q299" i="8"/>
  <c r="W299" i="8"/>
  <c r="D302" i="8"/>
  <c r="J302" i="8"/>
  <c r="J300" i="8" s="1"/>
  <c r="P302" i="8"/>
  <c r="V302" i="8"/>
  <c r="D304" i="8"/>
  <c r="J304" i="8"/>
  <c r="P304" i="8"/>
  <c r="V304" i="8"/>
  <c r="I307" i="8"/>
  <c r="O307" i="8"/>
  <c r="U307" i="8"/>
  <c r="AA307" i="8"/>
  <c r="I309" i="8"/>
  <c r="O309" i="8"/>
  <c r="U309" i="8"/>
  <c r="AA309" i="8"/>
  <c r="H317" i="8"/>
  <c r="H313" i="8" s="1"/>
  <c r="N317" i="8"/>
  <c r="N313" i="8" s="1"/>
  <c r="T317" i="8"/>
  <c r="Z317" i="8"/>
  <c r="Z313" i="8" s="1"/>
  <c r="G322" i="8"/>
  <c r="G318" i="8" s="1"/>
  <c r="M322" i="8"/>
  <c r="M318" i="8" s="1"/>
  <c r="S322" i="8"/>
  <c r="S318" i="8" s="1"/>
  <c r="Y322" i="8"/>
  <c r="Y318" i="8" s="1"/>
  <c r="F327" i="8"/>
  <c r="F323" i="8" s="1"/>
  <c r="L327" i="8"/>
  <c r="L323" i="8" s="1"/>
  <c r="R327" i="8"/>
  <c r="R323" i="8" s="1"/>
  <c r="X327" i="8"/>
  <c r="X323" i="8" s="1"/>
  <c r="E332" i="8"/>
  <c r="K332" i="8"/>
  <c r="K328" i="8" s="1"/>
  <c r="Q332" i="8"/>
  <c r="Q328" i="8" s="1"/>
  <c r="W332" i="8"/>
  <c r="W328" i="8" s="1"/>
  <c r="D337" i="8"/>
  <c r="D333" i="8" s="1"/>
  <c r="J337" i="8"/>
  <c r="J333" i="8" s="1"/>
  <c r="P337" i="8"/>
  <c r="P333" i="8" s="1"/>
  <c r="V337" i="8"/>
  <c r="I342" i="8"/>
  <c r="I338" i="8" s="1"/>
  <c r="O342" i="8"/>
  <c r="O338" i="8" s="1"/>
  <c r="U342" i="8"/>
  <c r="U338" i="8" s="1"/>
  <c r="AA342" i="8"/>
  <c r="AA338" i="8" s="1"/>
  <c r="H347" i="8"/>
  <c r="H343" i="8" s="1"/>
  <c r="N347" i="8"/>
  <c r="N343" i="8" s="1"/>
  <c r="T347" i="8"/>
  <c r="Z347" i="8"/>
  <c r="Z343" i="8" s="1"/>
  <c r="G352" i="8"/>
  <c r="M352" i="8"/>
  <c r="M348" i="8" s="1"/>
  <c r="S352" i="8"/>
  <c r="S348" i="8" s="1"/>
  <c r="Y352" i="8"/>
  <c r="Y348" i="8" s="1"/>
  <c r="F355" i="8"/>
  <c r="L355" i="8"/>
  <c r="L353" i="8" s="1"/>
  <c r="R355" i="8"/>
  <c r="X355" i="8"/>
  <c r="F357" i="8"/>
  <c r="L357" i="8"/>
  <c r="R357" i="8"/>
  <c r="X357" i="8"/>
  <c r="E360" i="8"/>
  <c r="K360" i="8"/>
  <c r="Q360" i="8"/>
  <c r="W360" i="8"/>
  <c r="E362" i="8"/>
  <c r="K362" i="8"/>
  <c r="Q362" i="8"/>
  <c r="W362" i="8"/>
  <c r="D365" i="8"/>
  <c r="J365" i="8"/>
  <c r="P365" i="8"/>
  <c r="V365" i="8"/>
  <c r="V363" i="8" s="1"/>
  <c r="D367" i="8"/>
  <c r="J367" i="8"/>
  <c r="P367" i="8"/>
  <c r="V367" i="8"/>
  <c r="I370" i="8"/>
  <c r="O370" i="8"/>
  <c r="O368" i="8" s="1"/>
  <c r="U370" i="8"/>
  <c r="AA370" i="8"/>
  <c r="I372" i="8"/>
  <c r="O372" i="8"/>
  <c r="U372" i="8"/>
  <c r="AA372" i="8"/>
  <c r="H375" i="8"/>
  <c r="N375" i="8"/>
  <c r="T375" i="8"/>
  <c r="Z375" i="8"/>
  <c r="H377" i="8"/>
  <c r="N377" i="8"/>
  <c r="T377" i="8"/>
  <c r="Z377" i="8"/>
  <c r="G380" i="8"/>
  <c r="M380" i="8"/>
  <c r="S380" i="8"/>
  <c r="Y380" i="8"/>
  <c r="Y378" i="8" s="1"/>
  <c r="G382" i="8"/>
  <c r="M382" i="8"/>
  <c r="S382" i="8"/>
  <c r="Y382" i="8"/>
  <c r="F385" i="8"/>
  <c r="L385" i="8"/>
  <c r="L383" i="8" s="1"/>
  <c r="R385" i="8"/>
  <c r="X385" i="8"/>
  <c r="F387" i="8"/>
  <c r="L387" i="8"/>
  <c r="R387" i="8"/>
  <c r="X387" i="8"/>
  <c r="E390" i="8"/>
  <c r="K390" i="8"/>
  <c r="Q390" i="8"/>
  <c r="W390" i="8"/>
  <c r="E392" i="8"/>
  <c r="K392" i="8"/>
  <c r="Q392" i="8"/>
  <c r="W392" i="8"/>
  <c r="D395" i="8"/>
  <c r="J395" i="8"/>
  <c r="P395" i="8"/>
  <c r="V395" i="8"/>
  <c r="V393" i="8" s="1"/>
  <c r="D397" i="8"/>
  <c r="J397" i="8"/>
  <c r="P397" i="8"/>
  <c r="V397" i="8"/>
  <c r="I400" i="8"/>
  <c r="O400" i="8"/>
  <c r="O398" i="8" s="1"/>
  <c r="U400" i="8"/>
  <c r="AA400" i="8"/>
  <c r="I402" i="8"/>
  <c r="O402" i="8"/>
  <c r="U402" i="8"/>
  <c r="AA402" i="8"/>
  <c r="H405" i="8"/>
  <c r="N405" i="8"/>
  <c r="T405" i="8"/>
  <c r="Z405" i="8"/>
  <c r="H407" i="8"/>
  <c r="N407" i="8"/>
  <c r="T407" i="8"/>
  <c r="Z407" i="8"/>
  <c r="G410" i="8"/>
  <c r="M410" i="8"/>
  <c r="S410" i="8"/>
  <c r="Y410" i="8"/>
  <c r="Y408" i="8" s="1"/>
  <c r="G412" i="8"/>
  <c r="M412" i="8"/>
  <c r="S412" i="8"/>
  <c r="Y412" i="8"/>
  <c r="F415" i="8"/>
  <c r="L415" i="8"/>
  <c r="L413" i="8" s="1"/>
  <c r="R415" i="8"/>
  <c r="X415" i="8"/>
  <c r="F417" i="8"/>
  <c r="L417" i="8"/>
  <c r="R417" i="8"/>
  <c r="X417" i="8"/>
  <c r="E420" i="8"/>
  <c r="K420" i="8"/>
  <c r="Q420" i="8"/>
  <c r="W420" i="8"/>
  <c r="E422" i="8"/>
  <c r="K422" i="8"/>
  <c r="Q422" i="8"/>
  <c r="W422" i="8"/>
  <c r="D425" i="8"/>
  <c r="J425" i="8"/>
  <c r="P425" i="8"/>
  <c r="V425" i="8"/>
  <c r="V423" i="8" s="1"/>
  <c r="D427" i="8"/>
  <c r="J427" i="8"/>
  <c r="P427" i="8"/>
  <c r="V427" i="8"/>
  <c r="I430" i="8"/>
  <c r="O430" i="8"/>
  <c r="O428" i="8" s="1"/>
  <c r="U430" i="8"/>
  <c r="AA430" i="8"/>
  <c r="I432" i="8"/>
  <c r="O432" i="8"/>
  <c r="U432" i="8"/>
  <c r="AA432" i="8"/>
  <c r="H435" i="8"/>
  <c r="N435" i="8"/>
  <c r="T435" i="8"/>
  <c r="Z435" i="8"/>
  <c r="H437" i="8"/>
  <c r="N437" i="8"/>
  <c r="T437" i="8"/>
  <c r="Z437" i="8"/>
  <c r="G440" i="8"/>
  <c r="M440" i="8"/>
  <c r="S440" i="8"/>
  <c r="Y440" i="8"/>
  <c r="Y438" i="8" s="1"/>
  <c r="G442" i="8"/>
  <c r="M442" i="8"/>
  <c r="S442" i="8"/>
  <c r="Y442" i="8"/>
  <c r="F445" i="8"/>
  <c r="L445" i="8"/>
  <c r="L443" i="8" s="1"/>
  <c r="R445" i="8"/>
  <c r="X445" i="8"/>
  <c r="F447" i="8"/>
  <c r="L447" i="8"/>
  <c r="R447" i="8"/>
  <c r="X447" i="8"/>
  <c r="E450" i="8"/>
  <c r="K450" i="8"/>
  <c r="Q450" i="8"/>
  <c r="W450" i="8"/>
  <c r="E452" i="8"/>
  <c r="K452" i="8"/>
  <c r="Q452" i="8"/>
  <c r="W452" i="8"/>
  <c r="D455" i="8"/>
  <c r="J455" i="8"/>
  <c r="P455" i="8"/>
  <c r="V455" i="8"/>
  <c r="V453" i="8" s="1"/>
  <c r="D457" i="8"/>
  <c r="J457" i="8"/>
  <c r="P457" i="8"/>
  <c r="V457" i="8"/>
  <c r="I460" i="8"/>
  <c r="O460" i="8"/>
  <c r="O458" i="8" s="1"/>
  <c r="U460" i="8"/>
  <c r="AA460" i="8"/>
  <c r="I462" i="8"/>
  <c r="O462" i="8"/>
  <c r="U462" i="8"/>
  <c r="AA462" i="8"/>
  <c r="H470" i="8"/>
  <c r="H466" i="8" s="1"/>
  <c r="N470" i="8"/>
  <c r="N466" i="8" s="1"/>
  <c r="T470" i="8"/>
  <c r="T466" i="8" s="1"/>
  <c r="Z470" i="8"/>
  <c r="G475" i="8"/>
  <c r="G471" i="8" s="1"/>
  <c r="M475" i="8"/>
  <c r="M471" i="8" s="1"/>
  <c r="S475" i="8"/>
  <c r="S471" i="8" s="1"/>
  <c r="Y475" i="8"/>
  <c r="Y471" i="8" s="1"/>
  <c r="F478" i="8"/>
  <c r="L478" i="8"/>
  <c r="R478" i="8"/>
  <c r="X478" i="8"/>
  <c r="X476" i="8" s="1"/>
  <c r="F480" i="8"/>
  <c r="L480" i="8"/>
  <c r="R480" i="8"/>
  <c r="X480" i="8"/>
  <c r="E483" i="8"/>
  <c r="K483" i="8"/>
  <c r="K481" i="8" s="1"/>
  <c r="Q483" i="8"/>
  <c r="W483" i="8"/>
  <c r="E485" i="8"/>
  <c r="K485" i="8"/>
  <c r="Q485" i="8"/>
  <c r="W485" i="8"/>
  <c r="D488" i="8"/>
  <c r="J488" i="8"/>
  <c r="P488" i="8"/>
  <c r="V488" i="8"/>
  <c r="D490" i="8"/>
  <c r="J490" i="8"/>
  <c r="P490" i="8"/>
  <c r="V490" i="8"/>
  <c r="I493" i="8"/>
  <c r="O493" i="8"/>
  <c r="U493" i="8"/>
  <c r="AA493" i="8"/>
  <c r="AA491" i="8" s="1"/>
  <c r="I495" i="8"/>
  <c r="O495" i="8"/>
  <c r="U495" i="8"/>
  <c r="AA495" i="8"/>
  <c r="H498" i="8"/>
  <c r="N498" i="8"/>
  <c r="N496" i="8" s="1"/>
  <c r="T498" i="8"/>
  <c r="Z498" i="8"/>
  <c r="H500" i="8"/>
  <c r="N500" i="8"/>
  <c r="T500" i="8"/>
  <c r="Z500" i="8"/>
  <c r="G503" i="8"/>
  <c r="M503" i="8"/>
  <c r="S503" i="8"/>
  <c r="Y503" i="8"/>
  <c r="G505" i="8"/>
  <c r="M505" i="8"/>
  <c r="S505" i="8"/>
  <c r="Y505" i="8"/>
  <c r="F508" i="8"/>
  <c r="L508" i="8"/>
  <c r="R508" i="8"/>
  <c r="X508" i="8"/>
  <c r="X506" i="8" s="1"/>
  <c r="F510" i="8"/>
  <c r="L510" i="8"/>
  <c r="R510" i="8"/>
  <c r="X510" i="8"/>
  <c r="E513" i="8"/>
  <c r="K513" i="8"/>
  <c r="K511" i="8" s="1"/>
  <c r="Q513" i="8"/>
  <c r="W513" i="8"/>
  <c r="E515" i="8"/>
  <c r="K515" i="8"/>
  <c r="Q515" i="8"/>
  <c r="W515" i="8"/>
  <c r="D518" i="8"/>
  <c r="J518" i="8"/>
  <c r="P518" i="8"/>
  <c r="V518" i="8"/>
  <c r="D520" i="8"/>
  <c r="J520" i="8"/>
  <c r="P520" i="8"/>
  <c r="V520" i="8"/>
  <c r="I523" i="8"/>
  <c r="O523" i="8"/>
  <c r="U523" i="8"/>
  <c r="AA523" i="8"/>
  <c r="AA521" i="8" s="1"/>
  <c r="I525" i="8"/>
  <c r="O525" i="8"/>
  <c r="U525" i="8"/>
  <c r="AA525" i="8"/>
  <c r="H528" i="8"/>
  <c r="N528" i="8"/>
  <c r="N526" i="8" s="1"/>
  <c r="T528" i="8"/>
  <c r="Z528" i="8"/>
  <c r="H530" i="8"/>
  <c r="N530" i="8"/>
  <c r="T530" i="8"/>
  <c r="Z530" i="8"/>
  <c r="G533" i="8"/>
  <c r="M533" i="8"/>
  <c r="S533" i="8"/>
  <c r="Y533" i="8"/>
  <c r="G535" i="8"/>
  <c r="M535" i="8"/>
  <c r="S535" i="8"/>
  <c r="Y535" i="8"/>
  <c r="F538" i="8"/>
  <c r="L538" i="8"/>
  <c r="R538" i="8"/>
  <c r="X538" i="8"/>
  <c r="X536" i="8" s="1"/>
  <c r="F540" i="8"/>
  <c r="L540" i="8"/>
  <c r="R540" i="8"/>
  <c r="X540" i="8"/>
  <c r="E543" i="8"/>
  <c r="K543" i="8"/>
  <c r="K541" i="8" s="1"/>
  <c r="Q543" i="8"/>
  <c r="W543" i="8"/>
  <c r="E545" i="8"/>
  <c r="K545" i="8"/>
  <c r="Q545" i="8"/>
  <c r="W545" i="8"/>
  <c r="D548" i="8"/>
  <c r="J548" i="8"/>
  <c r="P548" i="8"/>
  <c r="V548" i="8"/>
  <c r="D550" i="8"/>
  <c r="J550" i="8"/>
  <c r="P550" i="8"/>
  <c r="V550" i="8"/>
  <c r="I553" i="8"/>
  <c r="O553" i="8"/>
  <c r="U553" i="8"/>
  <c r="AA553" i="8"/>
  <c r="AA551" i="8" s="1"/>
  <c r="I555" i="8"/>
  <c r="O555" i="8"/>
  <c r="U555" i="8"/>
  <c r="AA555" i="8"/>
  <c r="H558" i="8"/>
  <c r="N558" i="8"/>
  <c r="N556" i="8" s="1"/>
  <c r="T558" i="8"/>
  <c r="Z558" i="8"/>
  <c r="H560" i="8"/>
  <c r="N560" i="8"/>
  <c r="T560" i="8"/>
  <c r="Z560" i="8"/>
  <c r="G563" i="8"/>
  <c r="M563" i="8"/>
  <c r="S563" i="8"/>
  <c r="Y563" i="8"/>
  <c r="G565" i="8"/>
  <c r="M565" i="8"/>
  <c r="S565" i="8"/>
  <c r="Y565" i="8"/>
  <c r="F568" i="8"/>
  <c r="L568" i="8"/>
  <c r="R568" i="8"/>
  <c r="X568" i="8"/>
  <c r="X566" i="8" s="1"/>
  <c r="F570" i="8"/>
  <c r="L570" i="8"/>
  <c r="R570" i="8"/>
  <c r="X570" i="8"/>
  <c r="G573" i="8"/>
  <c r="Q573" i="8"/>
  <c r="Y573" i="8"/>
  <c r="K575" i="8"/>
  <c r="S575" i="8"/>
  <c r="F578" i="8"/>
  <c r="P578" i="8"/>
  <c r="X578" i="8"/>
  <c r="J580" i="8"/>
  <c r="R580" i="8"/>
  <c r="O583" i="8"/>
  <c r="O581" i="8" s="1"/>
  <c r="AA583" i="8"/>
  <c r="O585" i="8"/>
  <c r="G590" i="8"/>
  <c r="X593" i="8"/>
  <c r="Q598" i="8"/>
  <c r="J603" i="8"/>
  <c r="V605" i="8"/>
  <c r="I608" i="8"/>
  <c r="U610" i="8"/>
  <c r="N615" i="8"/>
  <c r="P9" i="9"/>
  <c r="O14" i="9"/>
  <c r="AA16" i="9"/>
  <c r="H19" i="9"/>
  <c r="T21" i="9"/>
  <c r="F325" i="7"/>
  <c r="F323" i="7" s="1"/>
  <c r="L325" i="7"/>
  <c r="L323" i="7" s="1"/>
  <c r="R325" i="7"/>
  <c r="R323" i="7" s="1"/>
  <c r="X325" i="7"/>
  <c r="X323" i="7" s="1"/>
  <c r="E330" i="7"/>
  <c r="E328" i="7" s="1"/>
  <c r="K330" i="7"/>
  <c r="Q330" i="7"/>
  <c r="Q328" i="7" s="1"/>
  <c r="W330" i="7"/>
  <c r="W328" i="7" s="1"/>
  <c r="D335" i="7"/>
  <c r="D333" i="7" s="1"/>
  <c r="J335" i="7"/>
  <c r="J333" i="7" s="1"/>
  <c r="P335" i="7"/>
  <c r="P333" i="7" s="1"/>
  <c r="V335" i="7"/>
  <c r="I340" i="7"/>
  <c r="I338" i="7" s="1"/>
  <c r="O340" i="7"/>
  <c r="O338" i="7" s="1"/>
  <c r="U340" i="7"/>
  <c r="U338" i="7" s="1"/>
  <c r="AA340" i="7"/>
  <c r="AA338" i="7" s="1"/>
  <c r="H345" i="7"/>
  <c r="H343" i="7" s="1"/>
  <c r="N345" i="7"/>
  <c r="T345" i="7"/>
  <c r="T343" i="7" s="1"/>
  <c r="Z345" i="7"/>
  <c r="Z343" i="7" s="1"/>
  <c r="G350" i="7"/>
  <c r="G348" i="7" s="1"/>
  <c r="M350" i="7"/>
  <c r="M348" i="7" s="1"/>
  <c r="S350" i="7"/>
  <c r="S348" i="7" s="1"/>
  <c r="Y350" i="7"/>
  <c r="F355" i="7"/>
  <c r="F353" i="7" s="1"/>
  <c r="L355" i="7"/>
  <c r="L353" i="7" s="1"/>
  <c r="R355" i="7"/>
  <c r="R353" i="7" s="1"/>
  <c r="X355" i="7"/>
  <c r="X353" i="7" s="1"/>
  <c r="E360" i="7"/>
  <c r="E358" i="7" s="1"/>
  <c r="K360" i="7"/>
  <c r="Q360" i="7"/>
  <c r="Q358" i="7" s="1"/>
  <c r="W360" i="7"/>
  <c r="W358" i="7" s="1"/>
  <c r="D365" i="7"/>
  <c r="D363" i="7" s="1"/>
  <c r="J365" i="7"/>
  <c r="J363" i="7" s="1"/>
  <c r="P365" i="7"/>
  <c r="P363" i="7" s="1"/>
  <c r="V365" i="7"/>
  <c r="I370" i="7"/>
  <c r="I368" i="7" s="1"/>
  <c r="O370" i="7"/>
  <c r="O368" i="7" s="1"/>
  <c r="U370" i="7"/>
  <c r="U368" i="7" s="1"/>
  <c r="AA370" i="7"/>
  <c r="AA368" i="7" s="1"/>
  <c r="H375" i="7"/>
  <c r="H373" i="7" s="1"/>
  <c r="N375" i="7"/>
  <c r="T375" i="7"/>
  <c r="T373" i="7" s="1"/>
  <c r="Z375" i="7"/>
  <c r="Z373" i="7" s="1"/>
  <c r="G380" i="7"/>
  <c r="G378" i="7" s="1"/>
  <c r="M380" i="7"/>
  <c r="M378" i="7" s="1"/>
  <c r="S380" i="7"/>
  <c r="S378" i="7" s="1"/>
  <c r="Y380" i="7"/>
  <c r="F385" i="7"/>
  <c r="F383" i="7" s="1"/>
  <c r="L385" i="7"/>
  <c r="L383" i="7" s="1"/>
  <c r="R385" i="7"/>
  <c r="R383" i="7" s="1"/>
  <c r="X385" i="7"/>
  <c r="X383" i="7" s="1"/>
  <c r="E390" i="7"/>
  <c r="E388" i="7" s="1"/>
  <c r="K390" i="7"/>
  <c r="Q390" i="7"/>
  <c r="Q388" i="7" s="1"/>
  <c r="W390" i="7"/>
  <c r="W388" i="7" s="1"/>
  <c r="D395" i="7"/>
  <c r="D393" i="7" s="1"/>
  <c r="J395" i="7"/>
  <c r="J393" i="7" s="1"/>
  <c r="P395" i="7"/>
  <c r="P393" i="7" s="1"/>
  <c r="V395" i="7"/>
  <c r="I400" i="7"/>
  <c r="I398" i="7" s="1"/>
  <c r="O400" i="7"/>
  <c r="O398" i="7" s="1"/>
  <c r="U400" i="7"/>
  <c r="U398" i="7" s="1"/>
  <c r="AA400" i="7"/>
  <c r="AA398" i="7" s="1"/>
  <c r="H405" i="7"/>
  <c r="H403" i="7" s="1"/>
  <c r="N405" i="7"/>
  <c r="T405" i="7"/>
  <c r="T403" i="7" s="1"/>
  <c r="Z405" i="7"/>
  <c r="Z403" i="7" s="1"/>
  <c r="G410" i="7"/>
  <c r="G408" i="7" s="1"/>
  <c r="M410" i="7"/>
  <c r="M408" i="7" s="1"/>
  <c r="S410" i="7"/>
  <c r="S408" i="7" s="1"/>
  <c r="Y410" i="7"/>
  <c r="F415" i="7"/>
  <c r="F413" i="7" s="1"/>
  <c r="L415" i="7"/>
  <c r="L413" i="7" s="1"/>
  <c r="R415" i="7"/>
  <c r="R413" i="7" s="1"/>
  <c r="X415" i="7"/>
  <c r="X413" i="7" s="1"/>
  <c r="E420" i="7"/>
  <c r="E418" i="7" s="1"/>
  <c r="K420" i="7"/>
  <c r="Q420" i="7"/>
  <c r="Q418" i="7" s="1"/>
  <c r="W420" i="7"/>
  <c r="W418" i="7" s="1"/>
  <c r="D425" i="7"/>
  <c r="D423" i="7" s="1"/>
  <c r="J425" i="7"/>
  <c r="J423" i="7" s="1"/>
  <c r="P425" i="7"/>
  <c r="P423" i="7" s="1"/>
  <c r="V425" i="7"/>
  <c r="I430" i="7"/>
  <c r="I428" i="7" s="1"/>
  <c r="O430" i="7"/>
  <c r="O428" i="7" s="1"/>
  <c r="U430" i="7"/>
  <c r="U428" i="7" s="1"/>
  <c r="AA430" i="7"/>
  <c r="AA428" i="7" s="1"/>
  <c r="H435" i="7"/>
  <c r="H433" i="7" s="1"/>
  <c r="N435" i="7"/>
  <c r="T435" i="7"/>
  <c r="T433" i="7" s="1"/>
  <c r="Z435" i="7"/>
  <c r="Z433" i="7" s="1"/>
  <c r="G440" i="7"/>
  <c r="G438" i="7" s="1"/>
  <c r="M440" i="7"/>
  <c r="M438" i="7" s="1"/>
  <c r="S440" i="7"/>
  <c r="S438" i="7" s="1"/>
  <c r="Y440" i="7"/>
  <c r="F445" i="7"/>
  <c r="F443" i="7" s="1"/>
  <c r="L445" i="7"/>
  <c r="L443" i="7" s="1"/>
  <c r="R445" i="7"/>
  <c r="R443" i="7" s="1"/>
  <c r="X445" i="7"/>
  <c r="X443" i="7" s="1"/>
  <c r="E450" i="7"/>
  <c r="E448" i="7" s="1"/>
  <c r="K450" i="7"/>
  <c r="Q450" i="7"/>
  <c r="Q448" i="7" s="1"/>
  <c r="W450" i="7"/>
  <c r="W448" i="7" s="1"/>
  <c r="D455" i="7"/>
  <c r="D453" i="7" s="1"/>
  <c r="J455" i="7"/>
  <c r="J453" i="7" s="1"/>
  <c r="P455" i="7"/>
  <c r="P453" i="7" s="1"/>
  <c r="V455" i="7"/>
  <c r="B458" i="7"/>
  <c r="I460" i="7"/>
  <c r="I458" i="7" s="1"/>
  <c r="O460" i="7"/>
  <c r="O458" i="7" s="1"/>
  <c r="U460" i="7"/>
  <c r="U458" i="7" s="1"/>
  <c r="AA460" i="7"/>
  <c r="AA458" i="7" s="1"/>
  <c r="T468" i="7"/>
  <c r="T466" i="7" s="1"/>
  <c r="Z468" i="7"/>
  <c r="Z466" i="7" s="1"/>
  <c r="G473" i="7"/>
  <c r="G471" i="7" s="1"/>
  <c r="M473" i="7"/>
  <c r="M471" i="7" s="1"/>
  <c r="S473" i="7"/>
  <c r="S471" i="7" s="1"/>
  <c r="Y473" i="7"/>
  <c r="F478" i="7"/>
  <c r="F476" i="7" s="1"/>
  <c r="L478" i="7"/>
  <c r="L476" i="7" s="1"/>
  <c r="R478" i="7"/>
  <c r="R476" i="7" s="1"/>
  <c r="X478" i="7"/>
  <c r="X476" i="7" s="1"/>
  <c r="E483" i="7"/>
  <c r="E481" i="7" s="1"/>
  <c r="K483" i="7"/>
  <c r="Q483" i="7"/>
  <c r="Q481" i="7" s="1"/>
  <c r="W483" i="7"/>
  <c r="W481" i="7" s="1"/>
  <c r="D488" i="7"/>
  <c r="D486" i="7" s="1"/>
  <c r="J488" i="7"/>
  <c r="J486" i="7" s="1"/>
  <c r="P488" i="7"/>
  <c r="P486" i="7" s="1"/>
  <c r="V488" i="7"/>
  <c r="B491" i="7"/>
  <c r="I493" i="7"/>
  <c r="I491" i="7" s="1"/>
  <c r="O493" i="7"/>
  <c r="O491" i="7" s="1"/>
  <c r="U493" i="7"/>
  <c r="U491" i="7" s="1"/>
  <c r="AA493" i="7"/>
  <c r="AA491" i="7" s="1"/>
  <c r="H498" i="7"/>
  <c r="H496" i="7" s="1"/>
  <c r="N498" i="7"/>
  <c r="T498" i="7"/>
  <c r="T496" i="7" s="1"/>
  <c r="Z498" i="7"/>
  <c r="Z496" i="7" s="1"/>
  <c r="G503" i="7"/>
  <c r="G501" i="7" s="1"/>
  <c r="M503" i="7"/>
  <c r="M501" i="7" s="1"/>
  <c r="S503" i="7"/>
  <c r="S501" i="7" s="1"/>
  <c r="Y503" i="7"/>
  <c r="F508" i="7"/>
  <c r="F506" i="7" s="1"/>
  <c r="L508" i="7"/>
  <c r="L506" i="7" s="1"/>
  <c r="R508" i="7"/>
  <c r="R506" i="7" s="1"/>
  <c r="X508" i="7"/>
  <c r="X506" i="7" s="1"/>
  <c r="E513" i="7"/>
  <c r="E511" i="7" s="1"/>
  <c r="K513" i="7"/>
  <c r="Q513" i="7"/>
  <c r="Q511" i="7" s="1"/>
  <c r="W513" i="7"/>
  <c r="W511" i="7" s="1"/>
  <c r="D518" i="7"/>
  <c r="D516" i="7" s="1"/>
  <c r="J518" i="7"/>
  <c r="J516" i="7" s="1"/>
  <c r="P518" i="7"/>
  <c r="P516" i="7" s="1"/>
  <c r="V518" i="7"/>
  <c r="B521" i="7"/>
  <c r="I523" i="7"/>
  <c r="I521" i="7" s="1"/>
  <c r="O523" i="7"/>
  <c r="O521" i="7" s="1"/>
  <c r="U523" i="7"/>
  <c r="U521" i="7" s="1"/>
  <c r="AA523" i="7"/>
  <c r="AA521" i="7" s="1"/>
  <c r="H528" i="7"/>
  <c r="H526" i="7" s="1"/>
  <c r="N528" i="7"/>
  <c r="T528" i="7"/>
  <c r="T526" i="7" s="1"/>
  <c r="Z528" i="7"/>
  <c r="Z526" i="7" s="1"/>
  <c r="G533" i="7"/>
  <c r="G531" i="7" s="1"/>
  <c r="M533" i="7"/>
  <c r="M531" i="7" s="1"/>
  <c r="S533" i="7"/>
  <c r="S531" i="7" s="1"/>
  <c r="Y533" i="7"/>
  <c r="F538" i="7"/>
  <c r="F536" i="7" s="1"/>
  <c r="L538" i="7"/>
  <c r="L536" i="7" s="1"/>
  <c r="R538" i="7"/>
  <c r="R536" i="7" s="1"/>
  <c r="X538" i="7"/>
  <c r="X536" i="7" s="1"/>
  <c r="E543" i="7"/>
  <c r="E541" i="7" s="1"/>
  <c r="K543" i="7"/>
  <c r="Q543" i="7"/>
  <c r="Q541" i="7" s="1"/>
  <c r="W543" i="7"/>
  <c r="W541" i="7" s="1"/>
  <c r="D548" i="7"/>
  <c r="D546" i="7" s="1"/>
  <c r="J548" i="7"/>
  <c r="J546" i="7" s="1"/>
  <c r="P548" i="7"/>
  <c r="P546" i="7" s="1"/>
  <c r="V548" i="7"/>
  <c r="B551" i="7"/>
  <c r="I553" i="7"/>
  <c r="I551" i="7" s="1"/>
  <c r="O553" i="7"/>
  <c r="O551" i="7" s="1"/>
  <c r="U553" i="7"/>
  <c r="U551" i="7" s="1"/>
  <c r="AA553" i="7"/>
  <c r="AA551" i="7" s="1"/>
  <c r="H558" i="7"/>
  <c r="H556" i="7" s="1"/>
  <c r="N558" i="7"/>
  <c r="N556" i="7" s="1"/>
  <c r="T558" i="7"/>
  <c r="T556" i="7" s="1"/>
  <c r="Z558" i="7"/>
  <c r="Z556" i="7" s="1"/>
  <c r="G563" i="7"/>
  <c r="G561" i="7" s="1"/>
  <c r="M563" i="7"/>
  <c r="M561" i="7" s="1"/>
  <c r="S563" i="7"/>
  <c r="S561" i="7" s="1"/>
  <c r="Y563" i="7"/>
  <c r="Y561" i="7" s="1"/>
  <c r="F568" i="7"/>
  <c r="F566" i="7" s="1"/>
  <c r="L568" i="7"/>
  <c r="L566" i="7" s="1"/>
  <c r="R568" i="7"/>
  <c r="R566" i="7" s="1"/>
  <c r="X568" i="7"/>
  <c r="X566" i="7" s="1"/>
  <c r="E573" i="7"/>
  <c r="E571" i="7" s="1"/>
  <c r="K573" i="7"/>
  <c r="K571" i="7" s="1"/>
  <c r="Q573" i="7"/>
  <c r="Q571" i="7" s="1"/>
  <c r="W573" i="7"/>
  <c r="W571" i="7" s="1"/>
  <c r="D578" i="7"/>
  <c r="D576" i="7" s="1"/>
  <c r="J578" i="7"/>
  <c r="J576" i="7" s="1"/>
  <c r="P578" i="7"/>
  <c r="P576" i="7" s="1"/>
  <c r="V578" i="7"/>
  <c r="V576" i="7" s="1"/>
  <c r="B581" i="7"/>
  <c r="I583" i="7"/>
  <c r="I581" i="7" s="1"/>
  <c r="O583" i="7"/>
  <c r="O581" i="7" s="1"/>
  <c r="U583" i="7"/>
  <c r="U581" i="7" s="1"/>
  <c r="AA583" i="7"/>
  <c r="AA581" i="7" s="1"/>
  <c r="H588" i="7"/>
  <c r="H586" i="7" s="1"/>
  <c r="N588" i="7"/>
  <c r="T588" i="7"/>
  <c r="T586" i="7" s="1"/>
  <c r="Z588" i="7"/>
  <c r="Z586" i="7" s="1"/>
  <c r="G593" i="7"/>
  <c r="G591" i="7" s="1"/>
  <c r="M593" i="7"/>
  <c r="M591" i="7" s="1"/>
  <c r="S593" i="7"/>
  <c r="S591" i="7" s="1"/>
  <c r="Y593" i="7"/>
  <c r="F598" i="7"/>
  <c r="F596" i="7" s="1"/>
  <c r="L598" i="7"/>
  <c r="L596" i="7" s="1"/>
  <c r="R598" i="7"/>
  <c r="R596" i="7" s="1"/>
  <c r="X598" i="7"/>
  <c r="X596" i="7" s="1"/>
  <c r="E603" i="7"/>
  <c r="E601" i="7" s="1"/>
  <c r="K603" i="7"/>
  <c r="Q603" i="7"/>
  <c r="Q601" i="7" s="1"/>
  <c r="W603" i="7"/>
  <c r="W601" i="7" s="1"/>
  <c r="D608" i="7"/>
  <c r="D606" i="7" s="1"/>
  <c r="J608" i="7"/>
  <c r="J606" i="7" s="1"/>
  <c r="P608" i="7"/>
  <c r="P606" i="7" s="1"/>
  <c r="V608" i="7"/>
  <c r="B611" i="7"/>
  <c r="I613" i="7"/>
  <c r="I611" i="7" s="1"/>
  <c r="O613" i="7"/>
  <c r="O611" i="7" s="1"/>
  <c r="U613" i="7"/>
  <c r="U611" i="7" s="1"/>
  <c r="AA613" i="7"/>
  <c r="AA611" i="7" s="1"/>
  <c r="E621" i="7"/>
  <c r="E620" i="7" s="1"/>
  <c r="I9" i="8"/>
  <c r="O9" i="8"/>
  <c r="U9" i="8"/>
  <c r="U7" i="8" s="1"/>
  <c r="AA9" i="8"/>
  <c r="I11" i="8"/>
  <c r="O11" i="8"/>
  <c r="U11" i="8"/>
  <c r="AA11" i="8"/>
  <c r="H14" i="8"/>
  <c r="H12" i="8" s="1"/>
  <c r="N14" i="8"/>
  <c r="T14" i="8"/>
  <c r="Z14" i="8"/>
  <c r="H16" i="8"/>
  <c r="N16" i="8"/>
  <c r="T16" i="8"/>
  <c r="Z16" i="8"/>
  <c r="G19" i="8"/>
  <c r="M19" i="8"/>
  <c r="M17" i="8" s="1"/>
  <c r="S19" i="8"/>
  <c r="Y19" i="8"/>
  <c r="G21" i="8"/>
  <c r="M21" i="8"/>
  <c r="S21" i="8"/>
  <c r="Y21" i="8"/>
  <c r="F24" i="8"/>
  <c r="L24" i="8"/>
  <c r="R24" i="8"/>
  <c r="R22" i="8" s="1"/>
  <c r="X24" i="8"/>
  <c r="F26" i="8"/>
  <c r="L26" i="8"/>
  <c r="R26" i="8"/>
  <c r="X26" i="8"/>
  <c r="E29" i="8"/>
  <c r="E27" i="8" s="1"/>
  <c r="K29" i="8"/>
  <c r="Q29" i="8"/>
  <c r="W29" i="8"/>
  <c r="W27" i="8" s="1"/>
  <c r="E31" i="8"/>
  <c r="K31" i="8"/>
  <c r="Q31" i="8"/>
  <c r="W31" i="8"/>
  <c r="D34" i="8"/>
  <c r="J34" i="8"/>
  <c r="J32" i="8" s="1"/>
  <c r="P34" i="8"/>
  <c r="V34" i="8"/>
  <c r="D36" i="8"/>
  <c r="J36" i="8"/>
  <c r="P36" i="8"/>
  <c r="V36" i="8"/>
  <c r="I39" i="8"/>
  <c r="O39" i="8"/>
  <c r="U39" i="8"/>
  <c r="U37" i="8" s="1"/>
  <c r="AA39" i="8"/>
  <c r="I41" i="8"/>
  <c r="O41" i="8"/>
  <c r="U41" i="8"/>
  <c r="AA41" i="8"/>
  <c r="H44" i="8"/>
  <c r="H42" i="8" s="1"/>
  <c r="N44" i="8"/>
  <c r="T44" i="8"/>
  <c r="Z44" i="8"/>
  <c r="Z42" i="8" s="1"/>
  <c r="H46" i="8"/>
  <c r="N46" i="8"/>
  <c r="T46" i="8"/>
  <c r="Z46" i="8"/>
  <c r="G49" i="8"/>
  <c r="M49" i="8"/>
  <c r="M47" i="8" s="1"/>
  <c r="S49" i="8"/>
  <c r="Y49" i="8"/>
  <c r="G51" i="8"/>
  <c r="M51" i="8"/>
  <c r="S51" i="8"/>
  <c r="Y51" i="8"/>
  <c r="F54" i="8"/>
  <c r="L54" i="8"/>
  <c r="R54" i="8"/>
  <c r="R52" i="8" s="1"/>
  <c r="X54" i="8"/>
  <c r="F56" i="8"/>
  <c r="L56" i="8"/>
  <c r="R56" i="8"/>
  <c r="X56" i="8"/>
  <c r="E59" i="8"/>
  <c r="E57" i="8" s="1"/>
  <c r="K59" i="8"/>
  <c r="Q59" i="8"/>
  <c r="W59" i="8"/>
  <c r="W57" i="8" s="1"/>
  <c r="E61" i="8"/>
  <c r="K61" i="8"/>
  <c r="Q61" i="8"/>
  <c r="W61" i="8"/>
  <c r="D64" i="8"/>
  <c r="J64" i="8"/>
  <c r="J62" i="8" s="1"/>
  <c r="P64" i="8"/>
  <c r="V64" i="8"/>
  <c r="D66" i="8"/>
  <c r="J66" i="8"/>
  <c r="P66" i="8"/>
  <c r="V66" i="8"/>
  <c r="I69" i="8"/>
  <c r="O69" i="8"/>
  <c r="U69" i="8"/>
  <c r="U67" i="8" s="1"/>
  <c r="AA69" i="8"/>
  <c r="I71" i="8"/>
  <c r="O71" i="8"/>
  <c r="U71" i="8"/>
  <c r="AA71" i="8"/>
  <c r="H74" i="8"/>
  <c r="H72" i="8" s="1"/>
  <c r="N74" i="8"/>
  <c r="T74" i="8"/>
  <c r="Z74" i="8"/>
  <c r="Z72" i="8" s="1"/>
  <c r="H76" i="8"/>
  <c r="N76" i="8"/>
  <c r="T76" i="8"/>
  <c r="Z76" i="8"/>
  <c r="G79" i="8"/>
  <c r="M79" i="8"/>
  <c r="M77" i="8" s="1"/>
  <c r="S79" i="8"/>
  <c r="Y79" i="8"/>
  <c r="G81" i="8"/>
  <c r="M81" i="8"/>
  <c r="S81" i="8"/>
  <c r="Y81" i="8"/>
  <c r="F84" i="8"/>
  <c r="L84" i="8"/>
  <c r="R84" i="8"/>
  <c r="R82" i="8" s="1"/>
  <c r="X84" i="8"/>
  <c r="F86" i="8"/>
  <c r="L86" i="8"/>
  <c r="R86" i="8"/>
  <c r="X86" i="8"/>
  <c r="E89" i="8"/>
  <c r="E87" i="8" s="1"/>
  <c r="K89" i="8"/>
  <c r="Q89" i="8"/>
  <c r="W89" i="8"/>
  <c r="W87" i="8" s="1"/>
  <c r="E91" i="8"/>
  <c r="K91" i="8"/>
  <c r="Q91" i="8"/>
  <c r="W91" i="8"/>
  <c r="D94" i="8"/>
  <c r="J94" i="8"/>
  <c r="J92" i="8" s="1"/>
  <c r="P94" i="8"/>
  <c r="V94" i="8"/>
  <c r="D96" i="8"/>
  <c r="J96" i="8"/>
  <c r="P96" i="8"/>
  <c r="V96" i="8"/>
  <c r="I99" i="8"/>
  <c r="O99" i="8"/>
  <c r="U99" i="8"/>
  <c r="U97" i="8" s="1"/>
  <c r="AA99" i="8"/>
  <c r="I101" i="8"/>
  <c r="O101" i="8"/>
  <c r="U101" i="8"/>
  <c r="AA101" i="8"/>
  <c r="H104" i="8"/>
  <c r="H102" i="8" s="1"/>
  <c r="N104" i="8"/>
  <c r="T104" i="8"/>
  <c r="Z104" i="8"/>
  <c r="Z102" i="8" s="1"/>
  <c r="H106" i="8"/>
  <c r="N106" i="8"/>
  <c r="T106" i="8"/>
  <c r="Z106" i="8"/>
  <c r="G109" i="8"/>
  <c r="M109" i="8"/>
  <c r="M107" i="8" s="1"/>
  <c r="S109" i="8"/>
  <c r="Y109" i="8"/>
  <c r="G111" i="8"/>
  <c r="M111" i="8"/>
  <c r="S111" i="8"/>
  <c r="Y111" i="8"/>
  <c r="F114" i="8"/>
  <c r="L114" i="8"/>
  <c r="R114" i="8"/>
  <c r="R112" i="8" s="1"/>
  <c r="X114" i="8"/>
  <c r="F116" i="8"/>
  <c r="L116" i="8"/>
  <c r="R116" i="8"/>
  <c r="X116" i="8"/>
  <c r="E119" i="8"/>
  <c r="E117" i="8" s="1"/>
  <c r="K119" i="8"/>
  <c r="Q119" i="8"/>
  <c r="W119" i="8"/>
  <c r="W117" i="8" s="1"/>
  <c r="E121" i="8"/>
  <c r="K121" i="8"/>
  <c r="Q121" i="8"/>
  <c r="W121" i="8"/>
  <c r="D124" i="8"/>
  <c r="J124" i="8"/>
  <c r="J122" i="8" s="1"/>
  <c r="P124" i="8"/>
  <c r="V124" i="8"/>
  <c r="D126" i="8"/>
  <c r="J126" i="8"/>
  <c r="P126" i="8"/>
  <c r="V126" i="8"/>
  <c r="I129" i="8"/>
  <c r="O129" i="8"/>
  <c r="U129" i="8"/>
  <c r="U127" i="8" s="1"/>
  <c r="AA129" i="8"/>
  <c r="I131" i="8"/>
  <c r="O131" i="8"/>
  <c r="U131" i="8"/>
  <c r="AA131" i="8"/>
  <c r="H134" i="8"/>
  <c r="H132" i="8" s="1"/>
  <c r="N134" i="8"/>
  <c r="T134" i="8"/>
  <c r="Z134" i="8"/>
  <c r="Z132" i="8" s="1"/>
  <c r="H136" i="8"/>
  <c r="N136" i="8"/>
  <c r="T136" i="8"/>
  <c r="Z136" i="8"/>
  <c r="G139" i="8"/>
  <c r="M139" i="8"/>
  <c r="M137" i="8" s="1"/>
  <c r="S139" i="8"/>
  <c r="Y139" i="8"/>
  <c r="G141" i="8"/>
  <c r="M141" i="8"/>
  <c r="S141" i="8"/>
  <c r="Y141" i="8"/>
  <c r="F144" i="8"/>
  <c r="L144" i="8"/>
  <c r="R144" i="8"/>
  <c r="R142" i="8" s="1"/>
  <c r="X144" i="8"/>
  <c r="F146" i="8"/>
  <c r="L146" i="8"/>
  <c r="R146" i="8"/>
  <c r="X146" i="8"/>
  <c r="E149" i="8"/>
  <c r="E147" i="8" s="1"/>
  <c r="K149" i="8"/>
  <c r="Q149" i="8"/>
  <c r="W149" i="8"/>
  <c r="W147" i="8" s="1"/>
  <c r="E151" i="8"/>
  <c r="K151" i="8"/>
  <c r="Q151" i="8"/>
  <c r="W151" i="8"/>
  <c r="D154" i="8"/>
  <c r="J154" i="8"/>
  <c r="J152" i="8" s="1"/>
  <c r="P154" i="8"/>
  <c r="V154" i="8"/>
  <c r="D156" i="8"/>
  <c r="J156" i="8"/>
  <c r="P156" i="8"/>
  <c r="V156" i="8"/>
  <c r="I162" i="8"/>
  <c r="O162" i="8"/>
  <c r="U162" i="8"/>
  <c r="U160" i="8" s="1"/>
  <c r="AA162" i="8"/>
  <c r="I164" i="8"/>
  <c r="O164" i="8"/>
  <c r="U164" i="8"/>
  <c r="AA164" i="8"/>
  <c r="H167" i="8"/>
  <c r="H165" i="8" s="1"/>
  <c r="N167" i="8"/>
  <c r="T167" i="8"/>
  <c r="Z167" i="8"/>
  <c r="Z165" i="8" s="1"/>
  <c r="H169" i="8"/>
  <c r="N169" i="8"/>
  <c r="T169" i="8"/>
  <c r="Z169" i="8"/>
  <c r="G172" i="8"/>
  <c r="M172" i="8"/>
  <c r="M170" i="8" s="1"/>
  <c r="S172" i="8"/>
  <c r="Y172" i="8"/>
  <c r="G174" i="8"/>
  <c r="M174" i="8"/>
  <c r="S174" i="8"/>
  <c r="Y174" i="8"/>
  <c r="F177" i="8"/>
  <c r="L177" i="8"/>
  <c r="R177" i="8"/>
  <c r="R175" i="8" s="1"/>
  <c r="X177" i="8"/>
  <c r="F179" i="8"/>
  <c r="L179" i="8"/>
  <c r="R179" i="8"/>
  <c r="X179" i="8"/>
  <c r="E182" i="8"/>
  <c r="E180" i="8" s="1"/>
  <c r="K182" i="8"/>
  <c r="Q182" i="8"/>
  <c r="W182" i="8"/>
  <c r="W180" i="8" s="1"/>
  <c r="E184" i="8"/>
  <c r="K184" i="8"/>
  <c r="Q184" i="8"/>
  <c r="W184" i="8"/>
  <c r="D187" i="8"/>
  <c r="J187" i="8"/>
  <c r="J185" i="8" s="1"/>
  <c r="P187" i="8"/>
  <c r="V187" i="8"/>
  <c r="D189" i="8"/>
  <c r="J189" i="8"/>
  <c r="P189" i="8"/>
  <c r="V189" i="8"/>
  <c r="I192" i="8"/>
  <c r="O192" i="8"/>
  <c r="U192" i="8"/>
  <c r="U190" i="8" s="1"/>
  <c r="AA192" i="8"/>
  <c r="I194" i="8"/>
  <c r="O194" i="8"/>
  <c r="U194" i="8"/>
  <c r="AA194" i="8"/>
  <c r="H197" i="8"/>
  <c r="H195" i="8" s="1"/>
  <c r="N197" i="8"/>
  <c r="T197" i="8"/>
  <c r="Z197" i="8"/>
  <c r="Z195" i="8" s="1"/>
  <c r="H199" i="8"/>
  <c r="N199" i="8"/>
  <c r="T199" i="8"/>
  <c r="Z199" i="8"/>
  <c r="G202" i="8"/>
  <c r="M202" i="8"/>
  <c r="M200" i="8" s="1"/>
  <c r="S202" i="8"/>
  <c r="Y202" i="8"/>
  <c r="G204" i="8"/>
  <c r="M204" i="8"/>
  <c r="S204" i="8"/>
  <c r="Y204" i="8"/>
  <c r="F207" i="8"/>
  <c r="L207" i="8"/>
  <c r="R207" i="8"/>
  <c r="R205" i="8" s="1"/>
  <c r="X207" i="8"/>
  <c r="F209" i="8"/>
  <c r="L209" i="8"/>
  <c r="R209" i="8"/>
  <c r="X209" i="8"/>
  <c r="E212" i="8"/>
  <c r="E210" i="8" s="1"/>
  <c r="K212" i="8"/>
  <c r="Q212" i="8"/>
  <c r="W212" i="8"/>
  <c r="W210" i="8" s="1"/>
  <c r="E214" i="8"/>
  <c r="K214" i="8"/>
  <c r="Q214" i="8"/>
  <c r="W214" i="8"/>
  <c r="D217" i="8"/>
  <c r="J217" i="8"/>
  <c r="J215" i="8" s="1"/>
  <c r="P217" i="8"/>
  <c r="V217" i="8"/>
  <c r="D219" i="8"/>
  <c r="J219" i="8"/>
  <c r="P219" i="8"/>
  <c r="V219" i="8"/>
  <c r="I222" i="8"/>
  <c r="O222" i="8"/>
  <c r="U222" i="8"/>
  <c r="U220" i="8" s="1"/>
  <c r="AA222" i="8"/>
  <c r="I224" i="8"/>
  <c r="O224" i="8"/>
  <c r="U224" i="8"/>
  <c r="AA224" i="8"/>
  <c r="H227" i="8"/>
  <c r="H225" i="8" s="1"/>
  <c r="N227" i="8"/>
  <c r="T227" i="8"/>
  <c r="Z227" i="8"/>
  <c r="Z225" i="8" s="1"/>
  <c r="H229" i="8"/>
  <c r="N229" i="8"/>
  <c r="T229" i="8"/>
  <c r="Z229" i="8"/>
  <c r="G232" i="8"/>
  <c r="M232" i="8"/>
  <c r="M230" i="8" s="1"/>
  <c r="S232" i="8"/>
  <c r="Y232" i="8"/>
  <c r="G234" i="8"/>
  <c r="M234" i="8"/>
  <c r="S234" i="8"/>
  <c r="Y234" i="8"/>
  <c r="F237" i="8"/>
  <c r="L237" i="8"/>
  <c r="R237" i="8"/>
  <c r="R235" i="8" s="1"/>
  <c r="X237" i="8"/>
  <c r="F239" i="8"/>
  <c r="L239" i="8"/>
  <c r="R239" i="8"/>
  <c r="X239" i="8"/>
  <c r="E242" i="8"/>
  <c r="E240" i="8" s="1"/>
  <c r="K242" i="8"/>
  <c r="Q242" i="8"/>
  <c r="W242" i="8"/>
  <c r="W240" i="8" s="1"/>
  <c r="E244" i="8"/>
  <c r="K244" i="8"/>
  <c r="Q244" i="8"/>
  <c r="W244" i="8"/>
  <c r="D247" i="8"/>
  <c r="J247" i="8"/>
  <c r="J245" i="8" s="1"/>
  <c r="P247" i="8"/>
  <c r="V247" i="8"/>
  <c r="D249" i="8"/>
  <c r="J249" i="8"/>
  <c r="P249" i="8"/>
  <c r="V249" i="8"/>
  <c r="I252" i="8"/>
  <c r="O252" i="8"/>
  <c r="U252" i="8"/>
  <c r="U250" i="8" s="1"/>
  <c r="AA252" i="8"/>
  <c r="I254" i="8"/>
  <c r="O254" i="8"/>
  <c r="U254" i="8"/>
  <c r="AA254" i="8"/>
  <c r="H257" i="8"/>
  <c r="H255" i="8" s="1"/>
  <c r="N257" i="8"/>
  <c r="T257" i="8"/>
  <c r="Z257" i="8"/>
  <c r="Z255" i="8" s="1"/>
  <c r="H259" i="8"/>
  <c r="N259" i="8"/>
  <c r="T259" i="8"/>
  <c r="Z259" i="8"/>
  <c r="G262" i="8"/>
  <c r="M262" i="8"/>
  <c r="M260" i="8" s="1"/>
  <c r="S262" i="8"/>
  <c r="Y262" i="8"/>
  <c r="G264" i="8"/>
  <c r="M264" i="8"/>
  <c r="S264" i="8"/>
  <c r="Y264" i="8"/>
  <c r="F267" i="8"/>
  <c r="L267" i="8"/>
  <c r="R267" i="8"/>
  <c r="R265" i="8" s="1"/>
  <c r="X267" i="8"/>
  <c r="F269" i="8"/>
  <c r="L269" i="8"/>
  <c r="R269" i="8"/>
  <c r="X269" i="8"/>
  <c r="E272" i="8"/>
  <c r="E270" i="8" s="1"/>
  <c r="K272" i="8"/>
  <c r="Q272" i="8"/>
  <c r="W272" i="8"/>
  <c r="W270" i="8" s="1"/>
  <c r="E274" i="8"/>
  <c r="K274" i="8"/>
  <c r="Q274" i="8"/>
  <c r="W274" i="8"/>
  <c r="D277" i="8"/>
  <c r="J277" i="8"/>
  <c r="J275" i="8" s="1"/>
  <c r="P277" i="8"/>
  <c r="V277" i="8"/>
  <c r="D279" i="8"/>
  <c r="J279" i="8"/>
  <c r="P279" i="8"/>
  <c r="V279" i="8"/>
  <c r="I282" i="8"/>
  <c r="O282" i="8"/>
  <c r="U282" i="8"/>
  <c r="U280" i="8" s="1"/>
  <c r="AA282" i="8"/>
  <c r="I284" i="8"/>
  <c r="O284" i="8"/>
  <c r="U284" i="8"/>
  <c r="AA284" i="8"/>
  <c r="H287" i="8"/>
  <c r="H285" i="8" s="1"/>
  <c r="N287" i="8"/>
  <c r="T287" i="8"/>
  <c r="Z287" i="8"/>
  <c r="Z285" i="8" s="1"/>
  <c r="H289" i="8"/>
  <c r="N289" i="8"/>
  <c r="T289" i="8"/>
  <c r="Z289" i="8"/>
  <c r="G292" i="8"/>
  <c r="M292" i="8"/>
  <c r="M290" i="8" s="1"/>
  <c r="S292" i="8"/>
  <c r="Y292" i="8"/>
  <c r="G294" i="8"/>
  <c r="M294" i="8"/>
  <c r="S294" i="8"/>
  <c r="Y294" i="8"/>
  <c r="F297" i="8"/>
  <c r="L297" i="8"/>
  <c r="R297" i="8"/>
  <c r="R295" i="8" s="1"/>
  <c r="X297" i="8"/>
  <c r="F299" i="8"/>
  <c r="L299" i="8"/>
  <c r="R299" i="8"/>
  <c r="X299" i="8"/>
  <c r="E302" i="8"/>
  <c r="E300" i="8" s="1"/>
  <c r="K302" i="8"/>
  <c r="Q302" i="8"/>
  <c r="W302" i="8"/>
  <c r="W300" i="8" s="1"/>
  <c r="E304" i="8"/>
  <c r="K304" i="8"/>
  <c r="Q304" i="8"/>
  <c r="W304" i="8"/>
  <c r="D307" i="8"/>
  <c r="J307" i="8"/>
  <c r="J305" i="8" s="1"/>
  <c r="P307" i="8"/>
  <c r="V307" i="8"/>
  <c r="D309" i="8"/>
  <c r="J309" i="8"/>
  <c r="P309" i="8"/>
  <c r="V309" i="8"/>
  <c r="I315" i="8"/>
  <c r="O315" i="8"/>
  <c r="U315" i="8"/>
  <c r="U313" i="8" s="1"/>
  <c r="AA315" i="8"/>
  <c r="I317" i="8"/>
  <c r="O317" i="8"/>
  <c r="U317" i="8"/>
  <c r="AA317" i="8"/>
  <c r="H320" i="8"/>
  <c r="H318" i="8" s="1"/>
  <c r="N320" i="8"/>
  <c r="T320" i="8"/>
  <c r="Z320" i="8"/>
  <c r="Z318" i="8" s="1"/>
  <c r="H322" i="8"/>
  <c r="N322" i="8"/>
  <c r="T322" i="8"/>
  <c r="Z322" i="8"/>
  <c r="G325" i="8"/>
  <c r="M325" i="8"/>
  <c r="M323" i="8" s="1"/>
  <c r="S325" i="8"/>
  <c r="Y325" i="8"/>
  <c r="G327" i="8"/>
  <c r="M327" i="8"/>
  <c r="S327" i="8"/>
  <c r="Y327" i="8"/>
  <c r="F330" i="8"/>
  <c r="L330" i="8"/>
  <c r="R330" i="8"/>
  <c r="R328" i="8" s="1"/>
  <c r="X330" i="8"/>
  <c r="F332" i="8"/>
  <c r="L332" i="8"/>
  <c r="R332" i="8"/>
  <c r="X332" i="8"/>
  <c r="E335" i="8"/>
  <c r="E333" i="8" s="1"/>
  <c r="K335" i="8"/>
  <c r="Q335" i="8"/>
  <c r="W335" i="8"/>
  <c r="W333" i="8" s="1"/>
  <c r="E337" i="8"/>
  <c r="K337" i="8"/>
  <c r="Q337" i="8"/>
  <c r="W337" i="8"/>
  <c r="D340" i="8"/>
  <c r="J340" i="8"/>
  <c r="J338" i="8" s="1"/>
  <c r="P340" i="8"/>
  <c r="V340" i="8"/>
  <c r="D342" i="8"/>
  <c r="J342" i="8"/>
  <c r="P342" i="8"/>
  <c r="V342" i="8"/>
  <c r="I345" i="8"/>
  <c r="O345" i="8"/>
  <c r="U345" i="8"/>
  <c r="U343" i="8" s="1"/>
  <c r="AA345" i="8"/>
  <c r="I347" i="8"/>
  <c r="O347" i="8"/>
  <c r="U347" i="8"/>
  <c r="AA347" i="8"/>
  <c r="H350" i="8"/>
  <c r="H348" i="8" s="1"/>
  <c r="N350" i="8"/>
  <c r="T350" i="8"/>
  <c r="Z350" i="8"/>
  <c r="Z348" i="8" s="1"/>
  <c r="H352" i="8"/>
  <c r="N352" i="8"/>
  <c r="T352" i="8"/>
  <c r="Z352" i="8"/>
  <c r="G355" i="8"/>
  <c r="M355" i="8"/>
  <c r="M353" i="8" s="1"/>
  <c r="S355" i="8"/>
  <c r="Y355" i="8"/>
  <c r="G357" i="8"/>
  <c r="M357" i="8"/>
  <c r="S357" i="8"/>
  <c r="Y357" i="8"/>
  <c r="F360" i="8"/>
  <c r="L360" i="8"/>
  <c r="R360" i="8"/>
  <c r="R358" i="8" s="1"/>
  <c r="X360" i="8"/>
  <c r="F362" i="8"/>
  <c r="L362" i="8"/>
  <c r="R362" i="8"/>
  <c r="X362" i="8"/>
  <c r="E365" i="8"/>
  <c r="E363" i="8" s="1"/>
  <c r="K365" i="8"/>
  <c r="Q365" i="8"/>
  <c r="W365" i="8"/>
  <c r="W363" i="8" s="1"/>
  <c r="E367" i="8"/>
  <c r="K367" i="8"/>
  <c r="Q367" i="8"/>
  <c r="W367" i="8"/>
  <c r="D370" i="8"/>
  <c r="J370" i="8"/>
  <c r="J368" i="8" s="1"/>
  <c r="P370" i="8"/>
  <c r="V370" i="8"/>
  <c r="D372" i="8"/>
  <c r="J372" i="8"/>
  <c r="P372" i="8"/>
  <c r="V372" i="8"/>
  <c r="I375" i="8"/>
  <c r="O375" i="8"/>
  <c r="U375" i="8"/>
  <c r="U373" i="8" s="1"/>
  <c r="AA375" i="8"/>
  <c r="I377" i="8"/>
  <c r="O377" i="8"/>
  <c r="U377" i="8"/>
  <c r="AA377" i="8"/>
  <c r="H380" i="8"/>
  <c r="H378" i="8" s="1"/>
  <c r="N380" i="8"/>
  <c r="T380" i="8"/>
  <c r="Z380" i="8"/>
  <c r="Z378" i="8" s="1"/>
  <c r="H382" i="8"/>
  <c r="N382" i="8"/>
  <c r="T382" i="8"/>
  <c r="Z382" i="8"/>
  <c r="G385" i="8"/>
  <c r="M385" i="8"/>
  <c r="M383" i="8" s="1"/>
  <c r="S385" i="8"/>
  <c r="Y385" i="8"/>
  <c r="G387" i="8"/>
  <c r="M387" i="8"/>
  <c r="S387" i="8"/>
  <c r="Y387" i="8"/>
  <c r="F390" i="8"/>
  <c r="L390" i="8"/>
  <c r="R390" i="8"/>
  <c r="R388" i="8" s="1"/>
  <c r="X390" i="8"/>
  <c r="F392" i="8"/>
  <c r="L392" i="8"/>
  <c r="R392" i="8"/>
  <c r="X392" i="8"/>
  <c r="E395" i="8"/>
  <c r="E393" i="8" s="1"/>
  <c r="K395" i="8"/>
  <c r="Q395" i="8"/>
  <c r="W395" i="8"/>
  <c r="W393" i="8" s="1"/>
  <c r="E397" i="8"/>
  <c r="K397" i="8"/>
  <c r="Q397" i="8"/>
  <c r="W397" i="8"/>
  <c r="D400" i="8"/>
  <c r="J400" i="8"/>
  <c r="J398" i="8" s="1"/>
  <c r="P400" i="8"/>
  <c r="V400" i="8"/>
  <c r="D402" i="8"/>
  <c r="J402" i="8"/>
  <c r="P402" i="8"/>
  <c r="V402" i="8"/>
  <c r="I405" i="8"/>
  <c r="O405" i="8"/>
  <c r="U405" i="8"/>
  <c r="U403" i="8" s="1"/>
  <c r="AA405" i="8"/>
  <c r="I407" i="8"/>
  <c r="O407" i="8"/>
  <c r="U407" i="8"/>
  <c r="AA407" i="8"/>
  <c r="H410" i="8"/>
  <c r="H408" i="8" s="1"/>
  <c r="N410" i="8"/>
  <c r="T410" i="8"/>
  <c r="Z410" i="8"/>
  <c r="Z408" i="8" s="1"/>
  <c r="H412" i="8"/>
  <c r="N412" i="8"/>
  <c r="T412" i="8"/>
  <c r="Z412" i="8"/>
  <c r="G415" i="8"/>
  <c r="M415" i="8"/>
  <c r="M413" i="8" s="1"/>
  <c r="S415" i="8"/>
  <c r="Y415" i="8"/>
  <c r="G417" i="8"/>
  <c r="M417" i="8"/>
  <c r="S417" i="8"/>
  <c r="Y417" i="8"/>
  <c r="F420" i="8"/>
  <c r="L420" i="8"/>
  <c r="R420" i="8"/>
  <c r="R418" i="8" s="1"/>
  <c r="X420" i="8"/>
  <c r="F422" i="8"/>
  <c r="L422" i="8"/>
  <c r="R422" i="8"/>
  <c r="X422" i="8"/>
  <c r="E425" i="8"/>
  <c r="E423" i="8" s="1"/>
  <c r="K425" i="8"/>
  <c r="Q425" i="8"/>
  <c r="W425" i="8"/>
  <c r="W423" i="8" s="1"/>
  <c r="E427" i="8"/>
  <c r="K427" i="8"/>
  <c r="Q427" i="8"/>
  <c r="W427" i="8"/>
  <c r="D430" i="8"/>
  <c r="J430" i="8"/>
  <c r="J428" i="8" s="1"/>
  <c r="P430" i="8"/>
  <c r="V430" i="8"/>
  <c r="D432" i="8"/>
  <c r="J432" i="8"/>
  <c r="P432" i="8"/>
  <c r="V432" i="8"/>
  <c r="I435" i="8"/>
  <c r="O435" i="8"/>
  <c r="U435" i="8"/>
  <c r="U433" i="8" s="1"/>
  <c r="AA435" i="8"/>
  <c r="I437" i="8"/>
  <c r="O437" i="8"/>
  <c r="U437" i="8"/>
  <c r="AA437" i="8"/>
  <c r="H440" i="8"/>
  <c r="H438" i="8" s="1"/>
  <c r="N440" i="8"/>
  <c r="T440" i="8"/>
  <c r="Z440" i="8"/>
  <c r="Z438" i="8" s="1"/>
  <c r="H442" i="8"/>
  <c r="N442" i="8"/>
  <c r="T442" i="8"/>
  <c r="Z442" i="8"/>
  <c r="G445" i="8"/>
  <c r="M445" i="8"/>
  <c r="M443" i="8" s="1"/>
  <c r="S445" i="8"/>
  <c r="Y445" i="8"/>
  <c r="G447" i="8"/>
  <c r="M447" i="8"/>
  <c r="S447" i="8"/>
  <c r="Y447" i="8"/>
  <c r="F450" i="8"/>
  <c r="L450" i="8"/>
  <c r="R450" i="8"/>
  <c r="R448" i="8" s="1"/>
  <c r="X450" i="8"/>
  <c r="F452" i="8"/>
  <c r="L452" i="8"/>
  <c r="R452" i="8"/>
  <c r="X452" i="8"/>
  <c r="E455" i="8"/>
  <c r="E453" i="8" s="1"/>
  <c r="K455" i="8"/>
  <c r="Q455" i="8"/>
  <c r="W455" i="8"/>
  <c r="W453" i="8" s="1"/>
  <c r="E457" i="8"/>
  <c r="K457" i="8"/>
  <c r="Q457" i="8"/>
  <c r="W457" i="8"/>
  <c r="D460" i="8"/>
  <c r="J460" i="8"/>
  <c r="J458" i="8" s="1"/>
  <c r="P460" i="8"/>
  <c r="V460" i="8"/>
  <c r="D462" i="8"/>
  <c r="J462" i="8"/>
  <c r="P462" i="8"/>
  <c r="V462" i="8"/>
  <c r="I468" i="8"/>
  <c r="O468" i="8"/>
  <c r="U468" i="8"/>
  <c r="U466" i="8" s="1"/>
  <c r="AA468" i="8"/>
  <c r="I470" i="8"/>
  <c r="O470" i="8"/>
  <c r="U470" i="8"/>
  <c r="AA470" i="8"/>
  <c r="H473" i="8"/>
  <c r="H471" i="8" s="1"/>
  <c r="N473" i="8"/>
  <c r="T473" i="8"/>
  <c r="Z473" i="8"/>
  <c r="Z471" i="8" s="1"/>
  <c r="H475" i="8"/>
  <c r="N475" i="8"/>
  <c r="T475" i="8"/>
  <c r="Z475" i="8"/>
  <c r="G478" i="8"/>
  <c r="M478" i="8"/>
  <c r="M476" i="8" s="1"/>
  <c r="S478" i="8"/>
  <c r="Y478" i="8"/>
  <c r="G480" i="8"/>
  <c r="M480" i="8"/>
  <c r="S480" i="8"/>
  <c r="Y480" i="8"/>
  <c r="F483" i="8"/>
  <c r="L483" i="8"/>
  <c r="R483" i="8"/>
  <c r="R481" i="8" s="1"/>
  <c r="X483" i="8"/>
  <c r="F485" i="8"/>
  <c r="L485" i="8"/>
  <c r="R485" i="8"/>
  <c r="X485" i="8"/>
  <c r="E488" i="8"/>
  <c r="E486" i="8" s="1"/>
  <c r="K488" i="8"/>
  <c r="Q488" i="8"/>
  <c r="W488" i="8"/>
  <c r="W486" i="8" s="1"/>
  <c r="E490" i="8"/>
  <c r="K490" i="8"/>
  <c r="Q490" i="8"/>
  <c r="W490" i="8"/>
  <c r="D493" i="8"/>
  <c r="J493" i="8"/>
  <c r="J491" i="8" s="1"/>
  <c r="P493" i="8"/>
  <c r="V493" i="8"/>
  <c r="D495" i="8"/>
  <c r="J495" i="8"/>
  <c r="P495" i="8"/>
  <c r="V495" i="8"/>
  <c r="I498" i="8"/>
  <c r="O498" i="8"/>
  <c r="U498" i="8"/>
  <c r="U496" i="8" s="1"/>
  <c r="AA498" i="8"/>
  <c r="I500" i="8"/>
  <c r="O500" i="8"/>
  <c r="U500" i="8"/>
  <c r="AA500" i="8"/>
  <c r="H503" i="8"/>
  <c r="H501" i="8" s="1"/>
  <c r="N503" i="8"/>
  <c r="T503" i="8"/>
  <c r="Z503" i="8"/>
  <c r="Z501" i="8" s="1"/>
  <c r="H505" i="8"/>
  <c r="N505" i="8"/>
  <c r="T505" i="8"/>
  <c r="Z505" i="8"/>
  <c r="G508" i="8"/>
  <c r="M508" i="8"/>
  <c r="M506" i="8" s="1"/>
  <c r="S508" i="8"/>
  <c r="Y508" i="8"/>
  <c r="G510" i="8"/>
  <c r="M510" i="8"/>
  <c r="S510" i="8"/>
  <c r="Y510" i="8"/>
  <c r="F513" i="8"/>
  <c r="L513" i="8"/>
  <c r="R513" i="8"/>
  <c r="R511" i="8" s="1"/>
  <c r="X513" i="8"/>
  <c r="F515" i="8"/>
  <c r="L515" i="8"/>
  <c r="R515" i="8"/>
  <c r="X515" i="8"/>
  <c r="E518" i="8"/>
  <c r="E516" i="8" s="1"/>
  <c r="K518" i="8"/>
  <c r="Q518" i="8"/>
  <c r="W518" i="8"/>
  <c r="W516" i="8" s="1"/>
  <c r="E520" i="8"/>
  <c r="K520" i="8"/>
  <c r="Q520" i="8"/>
  <c r="W520" i="8"/>
  <c r="D523" i="8"/>
  <c r="J523" i="8"/>
  <c r="J521" i="8" s="1"/>
  <c r="P523" i="8"/>
  <c r="V523" i="8"/>
  <c r="D525" i="8"/>
  <c r="J525" i="8"/>
  <c r="P525" i="8"/>
  <c r="V525" i="8"/>
  <c r="I528" i="8"/>
  <c r="O528" i="8"/>
  <c r="U528" i="8"/>
  <c r="U526" i="8" s="1"/>
  <c r="AA528" i="8"/>
  <c r="I530" i="8"/>
  <c r="O530" i="8"/>
  <c r="U530" i="8"/>
  <c r="AA530" i="8"/>
  <c r="H533" i="8"/>
  <c r="H531" i="8" s="1"/>
  <c r="N533" i="8"/>
  <c r="T533" i="8"/>
  <c r="Z533" i="8"/>
  <c r="Z531" i="8" s="1"/>
  <c r="H535" i="8"/>
  <c r="N535" i="8"/>
  <c r="T535" i="8"/>
  <c r="Z535" i="8"/>
  <c r="G538" i="8"/>
  <c r="M538" i="8"/>
  <c r="M536" i="8" s="1"/>
  <c r="S538" i="8"/>
  <c r="Y538" i="8"/>
  <c r="G540" i="8"/>
  <c r="M540" i="8"/>
  <c r="S540" i="8"/>
  <c r="Y540" i="8"/>
  <c r="F543" i="8"/>
  <c r="L543" i="8"/>
  <c r="R543" i="8"/>
  <c r="R541" i="8" s="1"/>
  <c r="X543" i="8"/>
  <c r="F545" i="8"/>
  <c r="L545" i="8"/>
  <c r="R545" i="8"/>
  <c r="X545" i="8"/>
  <c r="E548" i="8"/>
  <c r="E546" i="8" s="1"/>
  <c r="K548" i="8"/>
  <c r="Q548" i="8"/>
  <c r="W548" i="8"/>
  <c r="W546" i="8" s="1"/>
  <c r="E550" i="8"/>
  <c r="K550" i="8"/>
  <c r="Q550" i="8"/>
  <c r="W550" i="8"/>
  <c r="D553" i="8"/>
  <c r="J553" i="8"/>
  <c r="J551" i="8" s="1"/>
  <c r="P553" i="8"/>
  <c r="V553" i="8"/>
  <c r="D555" i="8"/>
  <c r="J555" i="8"/>
  <c r="P555" i="8"/>
  <c r="V555" i="8"/>
  <c r="I558" i="8"/>
  <c r="O558" i="8"/>
  <c r="U558" i="8"/>
  <c r="U556" i="8" s="1"/>
  <c r="AA558" i="8"/>
  <c r="I560" i="8"/>
  <c r="O560" i="8"/>
  <c r="U560" i="8"/>
  <c r="AA560" i="8"/>
  <c r="H563" i="8"/>
  <c r="H561" i="8" s="1"/>
  <c r="N563" i="8"/>
  <c r="T563" i="8"/>
  <c r="Z563" i="8"/>
  <c r="Z561" i="8" s="1"/>
  <c r="H565" i="8"/>
  <c r="N565" i="8"/>
  <c r="T565" i="8"/>
  <c r="Z565" i="8"/>
  <c r="G568" i="8"/>
  <c r="M568" i="8"/>
  <c r="M566" i="8" s="1"/>
  <c r="S568" i="8"/>
  <c r="Y568" i="8"/>
  <c r="G570" i="8"/>
  <c r="M570" i="8"/>
  <c r="S570" i="8"/>
  <c r="Y570" i="8"/>
  <c r="J573" i="8"/>
  <c r="R573" i="8"/>
  <c r="D575" i="8"/>
  <c r="L575" i="8"/>
  <c r="V575" i="8"/>
  <c r="I578" i="8"/>
  <c r="Q578" i="8"/>
  <c r="AA578" i="8"/>
  <c r="K580" i="8"/>
  <c r="U580" i="8"/>
  <c r="D583" i="8"/>
  <c r="P583" i="8"/>
  <c r="D585" i="8"/>
  <c r="T585" i="8"/>
  <c r="M590" i="8"/>
  <c r="F595" i="8"/>
  <c r="W598" i="8"/>
  <c r="P603" i="8"/>
  <c r="O608" i="8"/>
  <c r="AA610" i="8"/>
  <c r="V9" i="9"/>
  <c r="V7" i="9" s="1"/>
  <c r="U14" i="9"/>
  <c r="N19" i="9"/>
  <c r="D340" i="7"/>
  <c r="D338" i="7" s="1"/>
  <c r="J340" i="7"/>
  <c r="J338" i="7" s="1"/>
  <c r="P340" i="7"/>
  <c r="P338" i="7" s="1"/>
  <c r="V340" i="7"/>
  <c r="I345" i="7"/>
  <c r="I343" i="7" s="1"/>
  <c r="O345" i="7"/>
  <c r="O343" i="7" s="1"/>
  <c r="U345" i="7"/>
  <c r="U343" i="7" s="1"/>
  <c r="AA345" i="7"/>
  <c r="AA343" i="7" s="1"/>
  <c r="H350" i="7"/>
  <c r="H348" i="7" s="1"/>
  <c r="N350" i="7"/>
  <c r="T350" i="7"/>
  <c r="T348" i="7" s="1"/>
  <c r="Z350" i="7"/>
  <c r="Z348" i="7" s="1"/>
  <c r="G355" i="7"/>
  <c r="G353" i="7" s="1"/>
  <c r="M355" i="7"/>
  <c r="M353" i="7" s="1"/>
  <c r="S355" i="7"/>
  <c r="S353" i="7" s="1"/>
  <c r="Y355" i="7"/>
  <c r="F360" i="7"/>
  <c r="F358" i="7" s="1"/>
  <c r="L360" i="7"/>
  <c r="L358" i="7" s="1"/>
  <c r="R360" i="7"/>
  <c r="R358" i="7" s="1"/>
  <c r="X360" i="7"/>
  <c r="X358" i="7" s="1"/>
  <c r="E365" i="7"/>
  <c r="E363" i="7" s="1"/>
  <c r="K365" i="7"/>
  <c r="Q365" i="7"/>
  <c r="Q363" i="7" s="1"/>
  <c r="W365" i="7"/>
  <c r="W363" i="7" s="1"/>
  <c r="D370" i="7"/>
  <c r="D368" i="7" s="1"/>
  <c r="J370" i="7"/>
  <c r="J368" i="7" s="1"/>
  <c r="P370" i="7"/>
  <c r="P368" i="7" s="1"/>
  <c r="V370" i="7"/>
  <c r="I375" i="7"/>
  <c r="I373" i="7" s="1"/>
  <c r="O375" i="7"/>
  <c r="O373" i="7" s="1"/>
  <c r="U375" i="7"/>
  <c r="U373" i="7" s="1"/>
  <c r="AA375" i="7"/>
  <c r="AA373" i="7" s="1"/>
  <c r="H380" i="7"/>
  <c r="H378" i="7" s="1"/>
  <c r="N380" i="7"/>
  <c r="T380" i="7"/>
  <c r="T378" i="7" s="1"/>
  <c r="Z380" i="7"/>
  <c r="Z378" i="7" s="1"/>
  <c r="G385" i="7"/>
  <c r="G383" i="7" s="1"/>
  <c r="M385" i="7"/>
  <c r="M383" i="7" s="1"/>
  <c r="S385" i="7"/>
  <c r="S383" i="7" s="1"/>
  <c r="Y385" i="7"/>
  <c r="F390" i="7"/>
  <c r="F388" i="7" s="1"/>
  <c r="L390" i="7"/>
  <c r="L388" i="7" s="1"/>
  <c r="R390" i="7"/>
  <c r="R388" i="7" s="1"/>
  <c r="X390" i="7"/>
  <c r="X388" i="7" s="1"/>
  <c r="E395" i="7"/>
  <c r="E393" i="7" s="1"/>
  <c r="K395" i="7"/>
  <c r="Q395" i="7"/>
  <c r="Q393" i="7" s="1"/>
  <c r="W395" i="7"/>
  <c r="W393" i="7" s="1"/>
  <c r="D400" i="7"/>
  <c r="D398" i="7" s="1"/>
  <c r="J400" i="7"/>
  <c r="J398" i="7" s="1"/>
  <c r="P400" i="7"/>
  <c r="P398" i="7" s="1"/>
  <c r="V400" i="7"/>
  <c r="I405" i="7"/>
  <c r="I403" i="7" s="1"/>
  <c r="O405" i="7"/>
  <c r="O403" i="7" s="1"/>
  <c r="U405" i="7"/>
  <c r="U403" i="7" s="1"/>
  <c r="AA405" i="7"/>
  <c r="AA403" i="7" s="1"/>
  <c r="H410" i="7"/>
  <c r="H408" i="7" s="1"/>
  <c r="N410" i="7"/>
  <c r="T410" i="7"/>
  <c r="T408" i="7" s="1"/>
  <c r="Z410" i="7"/>
  <c r="Z408" i="7" s="1"/>
  <c r="G415" i="7"/>
  <c r="G413" i="7" s="1"/>
  <c r="M415" i="7"/>
  <c r="M413" i="7" s="1"/>
  <c r="S415" i="7"/>
  <c r="S413" i="7" s="1"/>
  <c r="Y415" i="7"/>
  <c r="F420" i="7"/>
  <c r="F418" i="7" s="1"/>
  <c r="L420" i="7"/>
  <c r="L418" i="7" s="1"/>
  <c r="R420" i="7"/>
  <c r="R418" i="7" s="1"/>
  <c r="X420" i="7"/>
  <c r="X418" i="7" s="1"/>
  <c r="E425" i="7"/>
  <c r="E423" i="7" s="1"/>
  <c r="K425" i="7"/>
  <c r="Q425" i="7"/>
  <c r="Q423" i="7" s="1"/>
  <c r="W425" i="7"/>
  <c r="W423" i="7" s="1"/>
  <c r="D430" i="7"/>
  <c r="D428" i="7" s="1"/>
  <c r="J430" i="7"/>
  <c r="J428" i="7" s="1"/>
  <c r="P430" i="7"/>
  <c r="P428" i="7" s="1"/>
  <c r="V430" i="7"/>
  <c r="I435" i="7"/>
  <c r="I433" i="7" s="1"/>
  <c r="O435" i="7"/>
  <c r="O433" i="7" s="1"/>
  <c r="U435" i="7"/>
  <c r="U433" i="7" s="1"/>
  <c r="AA435" i="7"/>
  <c r="AA433" i="7" s="1"/>
  <c r="H440" i="7"/>
  <c r="H438" i="7" s="1"/>
  <c r="N440" i="7"/>
  <c r="T440" i="7"/>
  <c r="T438" i="7" s="1"/>
  <c r="Z440" i="7"/>
  <c r="Z438" i="7" s="1"/>
  <c r="G445" i="7"/>
  <c r="G443" i="7" s="1"/>
  <c r="M445" i="7"/>
  <c r="M443" i="7" s="1"/>
  <c r="S445" i="7"/>
  <c r="S443" i="7" s="1"/>
  <c r="Y445" i="7"/>
  <c r="F450" i="7"/>
  <c r="F448" i="7" s="1"/>
  <c r="L450" i="7"/>
  <c r="L448" i="7" s="1"/>
  <c r="R450" i="7"/>
  <c r="R448" i="7" s="1"/>
  <c r="X450" i="7"/>
  <c r="X448" i="7" s="1"/>
  <c r="E455" i="7"/>
  <c r="E453" i="7" s="1"/>
  <c r="K455" i="7"/>
  <c r="Q455" i="7"/>
  <c r="Q453" i="7" s="1"/>
  <c r="W455" i="7"/>
  <c r="W453" i="7" s="1"/>
  <c r="D460" i="7"/>
  <c r="D458" i="7" s="1"/>
  <c r="J460" i="7"/>
  <c r="J458" i="7" s="1"/>
  <c r="P460" i="7"/>
  <c r="P458" i="7" s="1"/>
  <c r="V460" i="7"/>
  <c r="B466" i="7"/>
  <c r="G478" i="7"/>
  <c r="G476" i="7" s="1"/>
  <c r="M478" i="7"/>
  <c r="M476" i="7" s="1"/>
  <c r="S478" i="7"/>
  <c r="S476" i="7" s="1"/>
  <c r="Y478" i="7"/>
  <c r="F483" i="7"/>
  <c r="F481" i="7" s="1"/>
  <c r="L483" i="7"/>
  <c r="L481" i="7" s="1"/>
  <c r="R483" i="7"/>
  <c r="R481" i="7" s="1"/>
  <c r="X483" i="7"/>
  <c r="X481" i="7" s="1"/>
  <c r="E488" i="7"/>
  <c r="E486" i="7" s="1"/>
  <c r="K488" i="7"/>
  <c r="Q488" i="7"/>
  <c r="Q486" i="7" s="1"/>
  <c r="W488" i="7"/>
  <c r="W486" i="7" s="1"/>
  <c r="D493" i="7"/>
  <c r="D491" i="7" s="1"/>
  <c r="J493" i="7"/>
  <c r="J491" i="7" s="1"/>
  <c r="P493" i="7"/>
  <c r="P491" i="7" s="1"/>
  <c r="V493" i="7"/>
  <c r="B496" i="7"/>
  <c r="I498" i="7"/>
  <c r="I496" i="7" s="1"/>
  <c r="O498" i="7"/>
  <c r="O496" i="7" s="1"/>
  <c r="U498" i="7"/>
  <c r="U496" i="7" s="1"/>
  <c r="AA498" i="7"/>
  <c r="AA496" i="7" s="1"/>
  <c r="H503" i="7"/>
  <c r="H501" i="7" s="1"/>
  <c r="N503" i="7"/>
  <c r="T503" i="7"/>
  <c r="T501" i="7" s="1"/>
  <c r="Z503" i="7"/>
  <c r="Z501" i="7" s="1"/>
  <c r="G508" i="7"/>
  <c r="G506" i="7" s="1"/>
  <c r="M508" i="7"/>
  <c r="M506" i="7" s="1"/>
  <c r="S508" i="7"/>
  <c r="S506" i="7" s="1"/>
  <c r="Y508" i="7"/>
  <c r="F513" i="7"/>
  <c r="F511" i="7" s="1"/>
  <c r="L513" i="7"/>
  <c r="L511" i="7" s="1"/>
  <c r="R513" i="7"/>
  <c r="R511" i="7" s="1"/>
  <c r="X513" i="7"/>
  <c r="X511" i="7" s="1"/>
  <c r="E518" i="7"/>
  <c r="E516" i="7" s="1"/>
  <c r="K518" i="7"/>
  <c r="Q518" i="7"/>
  <c r="Q516" i="7" s="1"/>
  <c r="W518" i="7"/>
  <c r="W516" i="7" s="1"/>
  <c r="D523" i="7"/>
  <c r="D521" i="7" s="1"/>
  <c r="J523" i="7"/>
  <c r="J521" i="7" s="1"/>
  <c r="P523" i="7"/>
  <c r="P521" i="7" s="1"/>
  <c r="V523" i="7"/>
  <c r="B526" i="7"/>
  <c r="I528" i="7"/>
  <c r="I526" i="7" s="1"/>
  <c r="O528" i="7"/>
  <c r="O526" i="7" s="1"/>
  <c r="U528" i="7"/>
  <c r="U526" i="7" s="1"/>
  <c r="AA528" i="7"/>
  <c r="AA526" i="7" s="1"/>
  <c r="H533" i="7"/>
  <c r="H531" i="7" s="1"/>
  <c r="N533" i="7"/>
  <c r="T533" i="7"/>
  <c r="T531" i="7" s="1"/>
  <c r="Z533" i="7"/>
  <c r="Z531" i="7" s="1"/>
  <c r="G538" i="7"/>
  <c r="G536" i="7" s="1"/>
  <c r="M538" i="7"/>
  <c r="M536" i="7" s="1"/>
  <c r="S538" i="7"/>
  <c r="S536" i="7" s="1"/>
  <c r="Y538" i="7"/>
  <c r="F543" i="7"/>
  <c r="F541" i="7" s="1"/>
  <c r="L543" i="7"/>
  <c r="L541" i="7" s="1"/>
  <c r="R543" i="7"/>
  <c r="R541" i="7" s="1"/>
  <c r="X543" i="7"/>
  <c r="X541" i="7" s="1"/>
  <c r="E548" i="7"/>
  <c r="E546" i="7" s="1"/>
  <c r="K548" i="7"/>
  <c r="Q548" i="7"/>
  <c r="Q546" i="7" s="1"/>
  <c r="W548" i="7"/>
  <c r="W546" i="7" s="1"/>
  <c r="D553" i="7"/>
  <c r="D551" i="7" s="1"/>
  <c r="J553" i="7"/>
  <c r="J551" i="7" s="1"/>
  <c r="P553" i="7"/>
  <c r="P551" i="7" s="1"/>
  <c r="V553" i="7"/>
  <c r="B556" i="7"/>
  <c r="I558" i="7"/>
  <c r="I556" i="7" s="1"/>
  <c r="O558" i="7"/>
  <c r="O556" i="7" s="1"/>
  <c r="U558" i="7"/>
  <c r="U556" i="7" s="1"/>
  <c r="AA558" i="7"/>
  <c r="AA556" i="7" s="1"/>
  <c r="H563" i="7"/>
  <c r="H561" i="7" s="1"/>
  <c r="N563" i="7"/>
  <c r="N561" i="7" s="1"/>
  <c r="T563" i="7"/>
  <c r="T561" i="7" s="1"/>
  <c r="Z563" i="7"/>
  <c r="Z561" i="7" s="1"/>
  <c r="G568" i="7"/>
  <c r="G566" i="7" s="1"/>
  <c r="M568" i="7"/>
  <c r="M566" i="7" s="1"/>
  <c r="S568" i="7"/>
  <c r="S566" i="7" s="1"/>
  <c r="Y568" i="7"/>
  <c r="Y566" i="7" s="1"/>
  <c r="F573" i="7"/>
  <c r="F571" i="7" s="1"/>
  <c r="L573" i="7"/>
  <c r="L571" i="7" s="1"/>
  <c r="R573" i="7"/>
  <c r="R571" i="7" s="1"/>
  <c r="X573" i="7"/>
  <c r="X571" i="7" s="1"/>
  <c r="E578" i="7"/>
  <c r="E576" i="7" s="1"/>
  <c r="K578" i="7"/>
  <c r="K576" i="7" s="1"/>
  <c r="Q578" i="7"/>
  <c r="Q576" i="7" s="1"/>
  <c r="W578" i="7"/>
  <c r="W576" i="7" s="1"/>
  <c r="D583" i="7"/>
  <c r="D581" i="7" s="1"/>
  <c r="J583" i="7"/>
  <c r="J581" i="7" s="1"/>
  <c r="P583" i="7"/>
  <c r="P581" i="7" s="1"/>
  <c r="V583" i="7"/>
  <c r="V581" i="7" s="1"/>
  <c r="B586" i="7"/>
  <c r="I588" i="7"/>
  <c r="I586" i="7" s="1"/>
  <c r="O588" i="7"/>
  <c r="O586" i="7" s="1"/>
  <c r="U588" i="7"/>
  <c r="U586" i="7" s="1"/>
  <c r="AA588" i="7"/>
  <c r="AA586" i="7" s="1"/>
  <c r="H593" i="7"/>
  <c r="H591" i="7" s="1"/>
  <c r="N593" i="7"/>
  <c r="T593" i="7"/>
  <c r="T591" i="7" s="1"/>
  <c r="Z593" i="7"/>
  <c r="Z591" i="7" s="1"/>
  <c r="G598" i="7"/>
  <c r="G596" i="7" s="1"/>
  <c r="M598" i="7"/>
  <c r="M596" i="7" s="1"/>
  <c r="S598" i="7"/>
  <c r="S596" i="7" s="1"/>
  <c r="Y598" i="7"/>
  <c r="F603" i="7"/>
  <c r="F601" i="7" s="1"/>
  <c r="L603" i="7"/>
  <c r="L601" i="7" s="1"/>
  <c r="R603" i="7"/>
  <c r="R601" i="7" s="1"/>
  <c r="X603" i="7"/>
  <c r="X601" i="7" s="1"/>
  <c r="E608" i="7"/>
  <c r="E606" i="7" s="1"/>
  <c r="K608" i="7"/>
  <c r="Q608" i="7"/>
  <c r="Q606" i="7" s="1"/>
  <c r="W608" i="7"/>
  <c r="W606" i="7" s="1"/>
  <c r="D613" i="7"/>
  <c r="D611" i="7" s="1"/>
  <c r="J613" i="7"/>
  <c r="J611" i="7" s="1"/>
  <c r="P613" i="7"/>
  <c r="P611" i="7" s="1"/>
  <c r="V613" i="7"/>
  <c r="D620" i="7"/>
  <c r="F621" i="7"/>
  <c r="F620" i="7" s="1"/>
  <c r="J9" i="8"/>
  <c r="P9" i="8"/>
  <c r="V9" i="8"/>
  <c r="Y615" i="8"/>
  <c r="S615" i="8"/>
  <c r="M615" i="8"/>
  <c r="G615" i="8"/>
  <c r="Z610" i="8"/>
  <c r="T610" i="8"/>
  <c r="N610" i="8"/>
  <c r="H610" i="8"/>
  <c r="AA605" i="8"/>
  <c r="U605" i="8"/>
  <c r="O605" i="8"/>
  <c r="I605" i="8"/>
  <c r="V600" i="8"/>
  <c r="P600" i="8"/>
  <c r="J600" i="8"/>
  <c r="D600" i="8"/>
  <c r="W595" i="8"/>
  <c r="Q595" i="8"/>
  <c r="K595" i="8"/>
  <c r="E595" i="8"/>
  <c r="X590" i="8"/>
  <c r="R590" i="8"/>
  <c r="L590" i="8"/>
  <c r="F590" i="8"/>
  <c r="Y585" i="8"/>
  <c r="S585" i="8"/>
  <c r="M585" i="8"/>
  <c r="G585" i="8"/>
  <c r="Z580" i="8"/>
  <c r="T580" i="8"/>
  <c r="N580" i="8"/>
  <c r="H580" i="8"/>
  <c r="AA575" i="8"/>
  <c r="U575" i="8"/>
  <c r="O575" i="8"/>
  <c r="I575" i="8"/>
  <c r="X615" i="8"/>
  <c r="R615" i="8"/>
  <c r="L615" i="8"/>
  <c r="F615" i="8"/>
  <c r="Y610" i="8"/>
  <c r="S610" i="8"/>
  <c r="M610" i="8"/>
  <c r="G610" i="8"/>
  <c r="Z605" i="8"/>
  <c r="T605" i="8"/>
  <c r="N605" i="8"/>
  <c r="H605" i="8"/>
  <c r="AA600" i="8"/>
  <c r="U600" i="8"/>
  <c r="O600" i="8"/>
  <c r="I600" i="8"/>
  <c r="V595" i="8"/>
  <c r="P595" i="8"/>
  <c r="J595" i="8"/>
  <c r="D595" i="8"/>
  <c r="W590" i="8"/>
  <c r="Q590" i="8"/>
  <c r="K590" i="8"/>
  <c r="E590" i="8"/>
  <c r="X585" i="8"/>
  <c r="R585" i="8"/>
  <c r="L585" i="8"/>
  <c r="F585" i="8"/>
  <c r="Y580" i="8"/>
  <c r="S580" i="8"/>
  <c r="M580" i="8"/>
  <c r="G580" i="8"/>
  <c r="Z575" i="8"/>
  <c r="T575" i="8"/>
  <c r="N575" i="8"/>
  <c r="H575" i="8"/>
  <c r="W615" i="8"/>
  <c r="Q615" i="8"/>
  <c r="K615" i="8"/>
  <c r="E615" i="8"/>
  <c r="X610" i="8"/>
  <c r="R610" i="8"/>
  <c r="L610" i="8"/>
  <c r="F610" i="8"/>
  <c r="Y605" i="8"/>
  <c r="S605" i="8"/>
  <c r="M605" i="8"/>
  <c r="G605" i="8"/>
  <c r="Z600" i="8"/>
  <c r="T600" i="8"/>
  <c r="N600" i="8"/>
  <c r="H600" i="8"/>
  <c r="AA595" i="8"/>
  <c r="U595" i="8"/>
  <c r="O595" i="8"/>
  <c r="I595" i="8"/>
  <c r="V590" i="8"/>
  <c r="P590" i="8"/>
  <c r="J590" i="8"/>
  <c r="D590" i="8"/>
  <c r="W585" i="8"/>
  <c r="Q585" i="8"/>
  <c r="K585" i="8"/>
  <c r="E585" i="8"/>
  <c r="V615" i="8"/>
  <c r="P615" i="8"/>
  <c r="J615" i="8"/>
  <c r="D615" i="8"/>
  <c r="W610" i="8"/>
  <c r="Q610" i="8"/>
  <c r="K610" i="8"/>
  <c r="E610" i="8"/>
  <c r="X605" i="8"/>
  <c r="R605" i="8"/>
  <c r="L605" i="8"/>
  <c r="F605" i="8"/>
  <c r="Y600" i="8"/>
  <c r="S600" i="8"/>
  <c r="M600" i="8"/>
  <c r="G600" i="8"/>
  <c r="Z595" i="8"/>
  <c r="T595" i="8"/>
  <c r="N595" i="8"/>
  <c r="H595" i="8"/>
  <c r="AA590" i="8"/>
  <c r="U590" i="8"/>
  <c r="O590" i="8"/>
  <c r="I590" i="8"/>
  <c r="V585" i="8"/>
  <c r="P585" i="8"/>
  <c r="AA615" i="8"/>
  <c r="U615" i="8"/>
  <c r="O615" i="8"/>
  <c r="I615" i="8"/>
  <c r="V610" i="8"/>
  <c r="P610" i="8"/>
  <c r="J610" i="8"/>
  <c r="D610" i="8"/>
  <c r="W605" i="8"/>
  <c r="Q605" i="8"/>
  <c r="K605" i="8"/>
  <c r="E605" i="8"/>
  <c r="X600" i="8"/>
  <c r="R600" i="8"/>
  <c r="L600" i="8"/>
  <c r="F600" i="8"/>
  <c r="Y595" i="8"/>
  <c r="S595" i="8"/>
  <c r="M595" i="8"/>
  <c r="G595" i="8"/>
  <c r="Z590" i="8"/>
  <c r="T590" i="8"/>
  <c r="N590" i="8"/>
  <c r="H590" i="8"/>
  <c r="J11" i="8"/>
  <c r="P11" i="8"/>
  <c r="V11" i="8"/>
  <c r="I14" i="8"/>
  <c r="I12" i="8" s="1"/>
  <c r="O14" i="8"/>
  <c r="U14" i="8"/>
  <c r="AA14" i="8"/>
  <c r="AA12" i="8" s="1"/>
  <c r="I16" i="8"/>
  <c r="O16" i="8"/>
  <c r="U16" i="8"/>
  <c r="AA16" i="8"/>
  <c r="H19" i="8"/>
  <c r="N19" i="8"/>
  <c r="N17" i="8" s="1"/>
  <c r="T19" i="8"/>
  <c r="Z19" i="8"/>
  <c r="H21" i="8"/>
  <c r="N21" i="8"/>
  <c r="T21" i="8"/>
  <c r="Z21" i="8"/>
  <c r="G24" i="8"/>
  <c r="M24" i="8"/>
  <c r="S24" i="8"/>
  <c r="S22" i="8" s="1"/>
  <c r="Y24" i="8"/>
  <c r="G26" i="8"/>
  <c r="M26" i="8"/>
  <c r="S26" i="8"/>
  <c r="Y26" i="8"/>
  <c r="F29" i="8"/>
  <c r="F27" i="8" s="1"/>
  <c r="L29" i="8"/>
  <c r="R29" i="8"/>
  <c r="X29" i="8"/>
  <c r="X27" i="8" s="1"/>
  <c r="F31" i="8"/>
  <c r="L31" i="8"/>
  <c r="R31" i="8"/>
  <c r="X31" i="8"/>
  <c r="E34" i="8"/>
  <c r="K34" i="8"/>
  <c r="K32" i="8" s="1"/>
  <c r="Q34" i="8"/>
  <c r="W34" i="8"/>
  <c r="E36" i="8"/>
  <c r="K36" i="8"/>
  <c r="Q36" i="8"/>
  <c r="W36" i="8"/>
  <c r="D39" i="8"/>
  <c r="J39" i="8"/>
  <c r="P39" i="8"/>
  <c r="P37" i="8" s="1"/>
  <c r="V39" i="8"/>
  <c r="D41" i="8"/>
  <c r="J41" i="8"/>
  <c r="P41" i="8"/>
  <c r="V41" i="8"/>
  <c r="I44" i="8"/>
  <c r="I42" i="8" s="1"/>
  <c r="O44" i="8"/>
  <c r="U44" i="8"/>
  <c r="AA44" i="8"/>
  <c r="AA42" i="8" s="1"/>
  <c r="I46" i="8"/>
  <c r="O46" i="8"/>
  <c r="U46" i="8"/>
  <c r="AA46" i="8"/>
  <c r="H49" i="8"/>
  <c r="N49" i="8"/>
  <c r="N47" i="8" s="1"/>
  <c r="T49" i="8"/>
  <c r="Z49" i="8"/>
  <c r="H51" i="8"/>
  <c r="N51" i="8"/>
  <c r="T51" i="8"/>
  <c r="Z51" i="8"/>
  <c r="G54" i="8"/>
  <c r="M54" i="8"/>
  <c r="S54" i="8"/>
  <c r="S52" i="8" s="1"/>
  <c r="Y54" i="8"/>
  <c r="G56" i="8"/>
  <c r="M56" i="8"/>
  <c r="S56" i="8"/>
  <c r="Y56" i="8"/>
  <c r="F59" i="8"/>
  <c r="F57" i="8" s="1"/>
  <c r="L59" i="8"/>
  <c r="R59" i="8"/>
  <c r="X59" i="8"/>
  <c r="X57" i="8" s="1"/>
  <c r="F61" i="8"/>
  <c r="L61" i="8"/>
  <c r="R61" i="8"/>
  <c r="X61" i="8"/>
  <c r="E64" i="8"/>
  <c r="K64" i="8"/>
  <c r="K62" i="8" s="1"/>
  <c r="Q64" i="8"/>
  <c r="W64" i="8"/>
  <c r="E66" i="8"/>
  <c r="K66" i="8"/>
  <c r="Q66" i="8"/>
  <c r="W66" i="8"/>
  <c r="D69" i="8"/>
  <c r="J69" i="8"/>
  <c r="P69" i="8"/>
  <c r="P67" i="8" s="1"/>
  <c r="V69" i="8"/>
  <c r="D71" i="8"/>
  <c r="J71" i="8"/>
  <c r="P71" i="8"/>
  <c r="V71" i="8"/>
  <c r="I74" i="8"/>
  <c r="I72" i="8" s="1"/>
  <c r="O74" i="8"/>
  <c r="U74" i="8"/>
  <c r="AA74" i="8"/>
  <c r="AA72" i="8" s="1"/>
  <c r="I76" i="8"/>
  <c r="O76" i="8"/>
  <c r="U76" i="8"/>
  <c r="AA76" i="8"/>
  <c r="H79" i="8"/>
  <c r="N79" i="8"/>
  <c r="N77" i="8" s="1"/>
  <c r="T79" i="8"/>
  <c r="Z79" i="8"/>
  <c r="H81" i="8"/>
  <c r="N81" i="8"/>
  <c r="T81" i="8"/>
  <c r="Z81" i="8"/>
  <c r="G84" i="8"/>
  <c r="M84" i="8"/>
  <c r="S84" i="8"/>
  <c r="S82" i="8" s="1"/>
  <c r="Y84" i="8"/>
  <c r="G86" i="8"/>
  <c r="M86" i="8"/>
  <c r="S86" i="8"/>
  <c r="Y86" i="8"/>
  <c r="F89" i="8"/>
  <c r="F87" i="8" s="1"/>
  <c r="L89" i="8"/>
  <c r="R89" i="8"/>
  <c r="X89" i="8"/>
  <c r="X87" i="8" s="1"/>
  <c r="F91" i="8"/>
  <c r="L91" i="8"/>
  <c r="R91" i="8"/>
  <c r="X91" i="8"/>
  <c r="E94" i="8"/>
  <c r="K94" i="8"/>
  <c r="K92" i="8" s="1"/>
  <c r="Q94" i="8"/>
  <c r="W94" i="8"/>
  <c r="E96" i="8"/>
  <c r="K96" i="8"/>
  <c r="Q96" i="8"/>
  <c r="W96" i="8"/>
  <c r="D99" i="8"/>
  <c r="J99" i="8"/>
  <c r="P99" i="8"/>
  <c r="P97" i="8" s="1"/>
  <c r="V99" i="8"/>
  <c r="D101" i="8"/>
  <c r="J101" i="8"/>
  <c r="P101" i="8"/>
  <c r="V101" i="8"/>
  <c r="I104" i="8"/>
  <c r="I102" i="8" s="1"/>
  <c r="O104" i="8"/>
  <c r="U104" i="8"/>
  <c r="AA104" i="8"/>
  <c r="AA102" i="8" s="1"/>
  <c r="I106" i="8"/>
  <c r="O106" i="8"/>
  <c r="U106" i="8"/>
  <c r="AA106" i="8"/>
  <c r="H109" i="8"/>
  <c r="N109" i="8"/>
  <c r="N107" i="8" s="1"/>
  <c r="T109" i="8"/>
  <c r="Z109" i="8"/>
  <c r="H111" i="8"/>
  <c r="N111" i="8"/>
  <c r="T111" i="8"/>
  <c r="Z111" i="8"/>
  <c r="G114" i="8"/>
  <c r="M114" i="8"/>
  <c r="S114" i="8"/>
  <c r="S112" i="8" s="1"/>
  <c r="Y114" i="8"/>
  <c r="G116" i="8"/>
  <c r="M116" i="8"/>
  <c r="S116" i="8"/>
  <c r="Y116" i="8"/>
  <c r="F119" i="8"/>
  <c r="F117" i="8" s="1"/>
  <c r="L119" i="8"/>
  <c r="R119" i="8"/>
  <c r="X119" i="8"/>
  <c r="X117" i="8" s="1"/>
  <c r="F121" i="8"/>
  <c r="L121" i="8"/>
  <c r="R121" i="8"/>
  <c r="X121" i="8"/>
  <c r="E124" i="8"/>
  <c r="K124" i="8"/>
  <c r="K122" i="8" s="1"/>
  <c r="Q124" i="8"/>
  <c r="W124" i="8"/>
  <c r="E126" i="8"/>
  <c r="K126" i="8"/>
  <c r="Q126" i="8"/>
  <c r="W126" i="8"/>
  <c r="D129" i="8"/>
  <c r="J129" i="8"/>
  <c r="P129" i="8"/>
  <c r="P127" i="8" s="1"/>
  <c r="V129" i="8"/>
  <c r="D131" i="8"/>
  <c r="J131" i="8"/>
  <c r="P131" i="8"/>
  <c r="V131" i="8"/>
  <c r="I134" i="8"/>
  <c r="I132" i="8" s="1"/>
  <c r="O134" i="8"/>
  <c r="U134" i="8"/>
  <c r="AA134" i="8"/>
  <c r="AA132" i="8" s="1"/>
  <c r="I136" i="8"/>
  <c r="O136" i="8"/>
  <c r="U136" i="8"/>
  <c r="AA136" i="8"/>
  <c r="H139" i="8"/>
  <c r="N139" i="8"/>
  <c r="N137" i="8" s="1"/>
  <c r="T139" i="8"/>
  <c r="Z139" i="8"/>
  <c r="H141" i="8"/>
  <c r="N141" i="8"/>
  <c r="T141" i="8"/>
  <c r="Z141" i="8"/>
  <c r="G144" i="8"/>
  <c r="M144" i="8"/>
  <c r="S144" i="8"/>
  <c r="S142" i="8" s="1"/>
  <c r="Y144" i="8"/>
  <c r="G146" i="8"/>
  <c r="M146" i="8"/>
  <c r="S146" i="8"/>
  <c r="Y146" i="8"/>
  <c r="F149" i="8"/>
  <c r="F147" i="8" s="1"/>
  <c r="L149" i="8"/>
  <c r="R149" i="8"/>
  <c r="X149" i="8"/>
  <c r="X147" i="8" s="1"/>
  <c r="F151" i="8"/>
  <c r="L151" i="8"/>
  <c r="R151" i="8"/>
  <c r="X151" i="8"/>
  <c r="E154" i="8"/>
  <c r="K154" i="8"/>
  <c r="K152" i="8" s="1"/>
  <c r="Q154" i="8"/>
  <c r="W154" i="8"/>
  <c r="E156" i="8"/>
  <c r="K156" i="8"/>
  <c r="Q156" i="8"/>
  <c r="W156" i="8"/>
  <c r="J162" i="8"/>
  <c r="P162" i="8"/>
  <c r="V162" i="8"/>
  <c r="V160" i="8" s="1"/>
  <c r="D164" i="8"/>
  <c r="D160" i="8" s="1"/>
  <c r="J164" i="8"/>
  <c r="P164" i="8"/>
  <c r="V164" i="8"/>
  <c r="I167" i="8"/>
  <c r="O167" i="8"/>
  <c r="O165" i="8" s="1"/>
  <c r="U167" i="8"/>
  <c r="AA167" i="8"/>
  <c r="I169" i="8"/>
  <c r="O169" i="8"/>
  <c r="U169" i="8"/>
  <c r="AA169" i="8"/>
  <c r="H172" i="8"/>
  <c r="N172" i="8"/>
  <c r="T172" i="8"/>
  <c r="T170" i="8" s="1"/>
  <c r="Z172" i="8"/>
  <c r="H174" i="8"/>
  <c r="N174" i="8"/>
  <c r="T174" i="8"/>
  <c r="Z174" i="8"/>
  <c r="G177" i="8"/>
  <c r="G175" i="8" s="1"/>
  <c r="M177" i="8"/>
  <c r="S177" i="8"/>
  <c r="Y177" i="8"/>
  <c r="Y175" i="8" s="1"/>
  <c r="G179" i="8"/>
  <c r="M179" i="8"/>
  <c r="S179" i="8"/>
  <c r="Y179" i="8"/>
  <c r="F182" i="8"/>
  <c r="L182" i="8"/>
  <c r="L180" i="8" s="1"/>
  <c r="R182" i="8"/>
  <c r="X182" i="8"/>
  <c r="F184" i="8"/>
  <c r="L184" i="8"/>
  <c r="R184" i="8"/>
  <c r="X184" i="8"/>
  <c r="E187" i="8"/>
  <c r="K187" i="8"/>
  <c r="Q187" i="8"/>
  <c r="Q185" i="8" s="1"/>
  <c r="W187" i="8"/>
  <c r="E189" i="8"/>
  <c r="K189" i="8"/>
  <c r="Q189" i="8"/>
  <c r="W189" i="8"/>
  <c r="D192" i="8"/>
  <c r="D190" i="8" s="1"/>
  <c r="J192" i="8"/>
  <c r="P192" i="8"/>
  <c r="V192" i="8"/>
  <c r="V190" i="8" s="1"/>
  <c r="D194" i="8"/>
  <c r="J194" i="8"/>
  <c r="P194" i="8"/>
  <c r="V194" i="8"/>
  <c r="I197" i="8"/>
  <c r="O197" i="8"/>
  <c r="O195" i="8" s="1"/>
  <c r="U197" i="8"/>
  <c r="AA197" i="8"/>
  <c r="I199" i="8"/>
  <c r="O199" i="8"/>
  <c r="U199" i="8"/>
  <c r="AA199" i="8"/>
  <c r="H202" i="8"/>
  <c r="N202" i="8"/>
  <c r="T202" i="8"/>
  <c r="T200" i="8" s="1"/>
  <c r="Z202" i="8"/>
  <c r="H204" i="8"/>
  <c r="N204" i="8"/>
  <c r="T204" i="8"/>
  <c r="Z204" i="8"/>
  <c r="G207" i="8"/>
  <c r="G205" i="8" s="1"/>
  <c r="M207" i="8"/>
  <c r="S207" i="8"/>
  <c r="Y207" i="8"/>
  <c r="Y205" i="8" s="1"/>
  <c r="G209" i="8"/>
  <c r="M209" i="8"/>
  <c r="S209" i="8"/>
  <c r="Y209" i="8"/>
  <c r="F212" i="8"/>
  <c r="L212" i="8"/>
  <c r="L210" i="8" s="1"/>
  <c r="R212" i="8"/>
  <c r="X212" i="8"/>
  <c r="F214" i="8"/>
  <c r="L214" i="8"/>
  <c r="R214" i="8"/>
  <c r="X214" i="8"/>
  <c r="E217" i="8"/>
  <c r="K217" i="8"/>
  <c r="Q217" i="8"/>
  <c r="Q215" i="8" s="1"/>
  <c r="W217" i="8"/>
  <c r="E219" i="8"/>
  <c r="K219" i="8"/>
  <c r="Q219" i="8"/>
  <c r="W219" i="8"/>
  <c r="D222" i="8"/>
  <c r="D220" i="8" s="1"/>
  <c r="J222" i="8"/>
  <c r="P222" i="8"/>
  <c r="V222" i="8"/>
  <c r="V220" i="8" s="1"/>
  <c r="D224" i="8"/>
  <c r="J224" i="8"/>
  <c r="P224" i="8"/>
  <c r="V224" i="8"/>
  <c r="I227" i="8"/>
  <c r="O227" i="8"/>
  <c r="O225" i="8" s="1"/>
  <c r="U227" i="8"/>
  <c r="AA227" i="8"/>
  <c r="I229" i="8"/>
  <c r="O229" i="8"/>
  <c r="U229" i="8"/>
  <c r="AA229" i="8"/>
  <c r="H232" i="8"/>
  <c r="N232" i="8"/>
  <c r="T232" i="8"/>
  <c r="T230" i="8" s="1"/>
  <c r="Z232" i="8"/>
  <c r="H234" i="8"/>
  <c r="N234" i="8"/>
  <c r="T234" i="8"/>
  <c r="Z234" i="8"/>
  <c r="G237" i="8"/>
  <c r="G235" i="8" s="1"/>
  <c r="M237" i="8"/>
  <c r="S237" i="8"/>
  <c r="Y237" i="8"/>
  <c r="Y235" i="8" s="1"/>
  <c r="G239" i="8"/>
  <c r="M239" i="8"/>
  <c r="S239" i="8"/>
  <c r="Y239" i="8"/>
  <c r="F242" i="8"/>
  <c r="L242" i="8"/>
  <c r="L240" i="8" s="1"/>
  <c r="R242" i="8"/>
  <c r="X242" i="8"/>
  <c r="F244" i="8"/>
  <c r="L244" i="8"/>
  <c r="R244" i="8"/>
  <c r="X244" i="8"/>
  <c r="E247" i="8"/>
  <c r="K247" i="8"/>
  <c r="Q247" i="8"/>
  <c r="Q245" i="8" s="1"/>
  <c r="W247" i="8"/>
  <c r="E249" i="8"/>
  <c r="K249" i="8"/>
  <c r="Q249" i="8"/>
  <c r="W249" i="8"/>
  <c r="D252" i="8"/>
  <c r="D250" i="8" s="1"/>
  <c r="J252" i="8"/>
  <c r="P252" i="8"/>
  <c r="V252" i="8"/>
  <c r="V250" i="8" s="1"/>
  <c r="D254" i="8"/>
  <c r="J254" i="8"/>
  <c r="P254" i="8"/>
  <c r="V254" i="8"/>
  <c r="I257" i="8"/>
  <c r="O257" i="8"/>
  <c r="O255" i="8" s="1"/>
  <c r="U257" i="8"/>
  <c r="AA257" i="8"/>
  <c r="I259" i="8"/>
  <c r="O259" i="8"/>
  <c r="U259" i="8"/>
  <c r="AA259" i="8"/>
  <c r="H262" i="8"/>
  <c r="N262" i="8"/>
  <c r="T262" i="8"/>
  <c r="T260" i="8" s="1"/>
  <c r="Z262" i="8"/>
  <c r="H264" i="8"/>
  <c r="N264" i="8"/>
  <c r="T264" i="8"/>
  <c r="Z264" i="8"/>
  <c r="G267" i="8"/>
  <c r="G265" i="8" s="1"/>
  <c r="M267" i="8"/>
  <c r="S267" i="8"/>
  <c r="Y267" i="8"/>
  <c r="Y265" i="8" s="1"/>
  <c r="G269" i="8"/>
  <c r="M269" i="8"/>
  <c r="S269" i="8"/>
  <c r="Y269" i="8"/>
  <c r="F272" i="8"/>
  <c r="L272" i="8"/>
  <c r="L270" i="8" s="1"/>
  <c r="R272" i="8"/>
  <c r="X272" i="8"/>
  <c r="F274" i="8"/>
  <c r="L274" i="8"/>
  <c r="R274" i="8"/>
  <c r="X274" i="8"/>
  <c r="E277" i="8"/>
  <c r="K277" i="8"/>
  <c r="Q277" i="8"/>
  <c r="Q275" i="8" s="1"/>
  <c r="W277" i="8"/>
  <c r="E279" i="8"/>
  <c r="K279" i="8"/>
  <c r="Q279" i="8"/>
  <c r="W279" i="8"/>
  <c r="D282" i="8"/>
  <c r="D280" i="8" s="1"/>
  <c r="J282" i="8"/>
  <c r="P282" i="8"/>
  <c r="V282" i="8"/>
  <c r="V280" i="8" s="1"/>
  <c r="D284" i="8"/>
  <c r="J284" i="8"/>
  <c r="P284" i="8"/>
  <c r="V284" i="8"/>
  <c r="I287" i="8"/>
  <c r="O287" i="8"/>
  <c r="O285" i="8" s="1"/>
  <c r="U287" i="8"/>
  <c r="AA287" i="8"/>
  <c r="I289" i="8"/>
  <c r="O289" i="8"/>
  <c r="U289" i="8"/>
  <c r="AA289" i="8"/>
  <c r="H292" i="8"/>
  <c r="N292" i="8"/>
  <c r="T292" i="8"/>
  <c r="T290" i="8" s="1"/>
  <c r="Z292" i="8"/>
  <c r="H294" i="8"/>
  <c r="N294" i="8"/>
  <c r="T294" i="8"/>
  <c r="Z294" i="8"/>
  <c r="G297" i="8"/>
  <c r="G295" i="8" s="1"/>
  <c r="M297" i="8"/>
  <c r="S297" i="8"/>
  <c r="Y297" i="8"/>
  <c r="Y295" i="8" s="1"/>
  <c r="G299" i="8"/>
  <c r="M299" i="8"/>
  <c r="S299" i="8"/>
  <c r="Y299" i="8"/>
  <c r="F302" i="8"/>
  <c r="L302" i="8"/>
  <c r="L300" i="8" s="1"/>
  <c r="R302" i="8"/>
  <c r="X302" i="8"/>
  <c r="F304" i="8"/>
  <c r="L304" i="8"/>
  <c r="R304" i="8"/>
  <c r="X304" i="8"/>
  <c r="E307" i="8"/>
  <c r="K307" i="8"/>
  <c r="Q307" i="8"/>
  <c r="Q305" i="8" s="1"/>
  <c r="W307" i="8"/>
  <c r="E309" i="8"/>
  <c r="K309" i="8"/>
  <c r="Q309" i="8"/>
  <c r="W309" i="8"/>
  <c r="J315" i="8"/>
  <c r="J313" i="8" s="1"/>
  <c r="P315" i="8"/>
  <c r="V315" i="8"/>
  <c r="D317" i="8"/>
  <c r="D313" i="8" s="1"/>
  <c r="J317" i="8"/>
  <c r="P317" i="8"/>
  <c r="V317" i="8"/>
  <c r="I320" i="8"/>
  <c r="O320" i="8"/>
  <c r="U320" i="8"/>
  <c r="U318" i="8" s="1"/>
  <c r="AA320" i="8"/>
  <c r="I322" i="8"/>
  <c r="O322" i="8"/>
  <c r="U322" i="8"/>
  <c r="AA322" i="8"/>
  <c r="H325" i="8"/>
  <c r="H323" i="8" s="1"/>
  <c r="N325" i="8"/>
  <c r="T325" i="8"/>
  <c r="Z325" i="8"/>
  <c r="Z323" i="8" s="1"/>
  <c r="H327" i="8"/>
  <c r="N327" i="8"/>
  <c r="T327" i="8"/>
  <c r="Z327" i="8"/>
  <c r="G330" i="8"/>
  <c r="M330" i="8"/>
  <c r="M328" i="8" s="1"/>
  <c r="S330" i="8"/>
  <c r="Y330" i="8"/>
  <c r="G332" i="8"/>
  <c r="M332" i="8"/>
  <c r="S332" i="8"/>
  <c r="Y332" i="8"/>
  <c r="F335" i="8"/>
  <c r="L335" i="8"/>
  <c r="R335" i="8"/>
  <c r="R333" i="8" s="1"/>
  <c r="X335" i="8"/>
  <c r="F337" i="8"/>
  <c r="L337" i="8"/>
  <c r="R337" i="8"/>
  <c r="X337" i="8"/>
  <c r="E340" i="8"/>
  <c r="E338" i="8" s="1"/>
  <c r="K340" i="8"/>
  <c r="Q340" i="8"/>
  <c r="W340" i="8"/>
  <c r="W338" i="8" s="1"/>
  <c r="E342" i="8"/>
  <c r="K342" i="8"/>
  <c r="Q342" i="8"/>
  <c r="W342" i="8"/>
  <c r="D345" i="8"/>
  <c r="J345" i="8"/>
  <c r="J343" i="8" s="1"/>
  <c r="P345" i="8"/>
  <c r="V345" i="8"/>
  <c r="D347" i="8"/>
  <c r="J347" i="8"/>
  <c r="P347" i="8"/>
  <c r="V347" i="8"/>
  <c r="I350" i="8"/>
  <c r="O350" i="8"/>
  <c r="U350" i="8"/>
  <c r="U348" i="8" s="1"/>
  <c r="AA350" i="8"/>
  <c r="I352" i="8"/>
  <c r="O352" i="8"/>
  <c r="U352" i="8"/>
  <c r="AA352" i="8"/>
  <c r="H355" i="8"/>
  <c r="H353" i="8" s="1"/>
  <c r="N355" i="8"/>
  <c r="T355" i="8"/>
  <c r="Z355" i="8"/>
  <c r="Z353" i="8" s="1"/>
  <c r="H357" i="8"/>
  <c r="N357" i="8"/>
  <c r="T357" i="8"/>
  <c r="Z357" i="8"/>
  <c r="G360" i="8"/>
  <c r="M360" i="8"/>
  <c r="M358" i="8" s="1"/>
  <c r="S360" i="8"/>
  <c r="Y360" i="8"/>
  <c r="G362" i="8"/>
  <c r="M362" i="8"/>
  <c r="S362" i="8"/>
  <c r="Y362" i="8"/>
  <c r="F365" i="8"/>
  <c r="L365" i="8"/>
  <c r="R365" i="8"/>
  <c r="R363" i="8" s="1"/>
  <c r="X365" i="8"/>
  <c r="F367" i="8"/>
  <c r="L367" i="8"/>
  <c r="R367" i="8"/>
  <c r="X367" i="8"/>
  <c r="E370" i="8"/>
  <c r="E368" i="8" s="1"/>
  <c r="K370" i="8"/>
  <c r="Q370" i="8"/>
  <c r="W370" i="8"/>
  <c r="W368" i="8" s="1"/>
  <c r="E372" i="8"/>
  <c r="K372" i="8"/>
  <c r="Q372" i="8"/>
  <c r="W372" i="8"/>
  <c r="D375" i="8"/>
  <c r="J375" i="8"/>
  <c r="J373" i="8" s="1"/>
  <c r="P375" i="8"/>
  <c r="V375" i="8"/>
  <c r="D377" i="8"/>
  <c r="J377" i="8"/>
  <c r="P377" i="8"/>
  <c r="V377" i="8"/>
  <c r="I380" i="8"/>
  <c r="O380" i="8"/>
  <c r="U380" i="8"/>
  <c r="U378" i="8" s="1"/>
  <c r="AA380" i="8"/>
  <c r="I382" i="8"/>
  <c r="O382" i="8"/>
  <c r="U382" i="8"/>
  <c r="AA382" i="8"/>
  <c r="H385" i="8"/>
  <c r="H383" i="8" s="1"/>
  <c r="N385" i="8"/>
  <c r="T385" i="8"/>
  <c r="Z385" i="8"/>
  <c r="Z383" i="8" s="1"/>
  <c r="H387" i="8"/>
  <c r="N387" i="8"/>
  <c r="T387" i="8"/>
  <c r="Z387" i="8"/>
  <c r="G390" i="8"/>
  <c r="M390" i="8"/>
  <c r="M388" i="8" s="1"/>
  <c r="S390" i="8"/>
  <c r="Y390" i="8"/>
  <c r="G392" i="8"/>
  <c r="M392" i="8"/>
  <c r="S392" i="8"/>
  <c r="Y392" i="8"/>
  <c r="F395" i="8"/>
  <c r="L395" i="8"/>
  <c r="R395" i="8"/>
  <c r="R393" i="8" s="1"/>
  <c r="X395" i="8"/>
  <c r="F397" i="8"/>
  <c r="L397" i="8"/>
  <c r="R397" i="8"/>
  <c r="X397" i="8"/>
  <c r="E400" i="8"/>
  <c r="E398" i="8" s="1"/>
  <c r="K400" i="8"/>
  <c r="Q400" i="8"/>
  <c r="W400" i="8"/>
  <c r="W398" i="8" s="1"/>
  <c r="E402" i="8"/>
  <c r="K402" i="8"/>
  <c r="Q402" i="8"/>
  <c r="W402" i="8"/>
  <c r="D405" i="8"/>
  <c r="J405" i="8"/>
  <c r="J403" i="8" s="1"/>
  <c r="P405" i="8"/>
  <c r="V405" i="8"/>
  <c r="D407" i="8"/>
  <c r="J407" i="8"/>
  <c r="P407" i="8"/>
  <c r="V407" i="8"/>
  <c r="I410" i="8"/>
  <c r="O410" i="8"/>
  <c r="U410" i="8"/>
  <c r="U408" i="8" s="1"/>
  <c r="AA410" i="8"/>
  <c r="I412" i="8"/>
  <c r="O412" i="8"/>
  <c r="U412" i="8"/>
  <c r="AA412" i="8"/>
  <c r="H415" i="8"/>
  <c r="H413" i="8" s="1"/>
  <c r="N415" i="8"/>
  <c r="T415" i="8"/>
  <c r="Z415" i="8"/>
  <c r="Z413" i="8" s="1"/>
  <c r="H417" i="8"/>
  <c r="N417" i="8"/>
  <c r="T417" i="8"/>
  <c r="Z417" i="8"/>
  <c r="G420" i="8"/>
  <c r="M420" i="8"/>
  <c r="M418" i="8" s="1"/>
  <c r="S420" i="8"/>
  <c r="Y420" i="8"/>
  <c r="G422" i="8"/>
  <c r="M422" i="8"/>
  <c r="S422" i="8"/>
  <c r="Y422" i="8"/>
  <c r="F425" i="8"/>
  <c r="L425" i="8"/>
  <c r="R425" i="8"/>
  <c r="R423" i="8" s="1"/>
  <c r="X425" i="8"/>
  <c r="F427" i="8"/>
  <c r="L427" i="8"/>
  <c r="R427" i="8"/>
  <c r="X427" i="8"/>
  <c r="E430" i="8"/>
  <c r="E428" i="8" s="1"/>
  <c r="K430" i="8"/>
  <c r="Q430" i="8"/>
  <c r="W430" i="8"/>
  <c r="W428" i="8" s="1"/>
  <c r="E432" i="8"/>
  <c r="K432" i="8"/>
  <c r="Q432" i="8"/>
  <c r="W432" i="8"/>
  <c r="D435" i="8"/>
  <c r="J435" i="8"/>
  <c r="J433" i="8" s="1"/>
  <c r="P435" i="8"/>
  <c r="V435" i="8"/>
  <c r="D437" i="8"/>
  <c r="J437" i="8"/>
  <c r="P437" i="8"/>
  <c r="V437" i="8"/>
  <c r="I440" i="8"/>
  <c r="O440" i="8"/>
  <c r="U440" i="8"/>
  <c r="U438" i="8" s="1"/>
  <c r="AA440" i="8"/>
  <c r="I442" i="8"/>
  <c r="O442" i="8"/>
  <c r="U442" i="8"/>
  <c r="AA442" i="8"/>
  <c r="H445" i="8"/>
  <c r="H443" i="8" s="1"/>
  <c r="N445" i="8"/>
  <c r="T445" i="8"/>
  <c r="Z445" i="8"/>
  <c r="Z443" i="8" s="1"/>
  <c r="H447" i="8"/>
  <c r="N447" i="8"/>
  <c r="T447" i="8"/>
  <c r="Z447" i="8"/>
  <c r="G450" i="8"/>
  <c r="M450" i="8"/>
  <c r="M448" i="8" s="1"/>
  <c r="S450" i="8"/>
  <c r="Y450" i="8"/>
  <c r="G452" i="8"/>
  <c r="M452" i="8"/>
  <c r="S452" i="8"/>
  <c r="Y452" i="8"/>
  <c r="F455" i="8"/>
  <c r="L455" i="8"/>
  <c r="R455" i="8"/>
  <c r="R453" i="8" s="1"/>
  <c r="X455" i="8"/>
  <c r="F457" i="8"/>
  <c r="L457" i="8"/>
  <c r="R457" i="8"/>
  <c r="X457" i="8"/>
  <c r="E460" i="8"/>
  <c r="E458" i="8" s="1"/>
  <c r="K460" i="8"/>
  <c r="Q460" i="8"/>
  <c r="W460" i="8"/>
  <c r="W458" i="8" s="1"/>
  <c r="E462" i="8"/>
  <c r="K462" i="8"/>
  <c r="Q462" i="8"/>
  <c r="W462" i="8"/>
  <c r="Y613" i="8"/>
  <c r="S613" i="8"/>
  <c r="S611" i="8" s="1"/>
  <c r="M613" i="8"/>
  <c r="G613" i="8"/>
  <c r="Z608" i="8"/>
  <c r="Z606" i="8" s="1"/>
  <c r="T608" i="8"/>
  <c r="N608" i="8"/>
  <c r="H608" i="8"/>
  <c r="H606" i="8" s="1"/>
  <c r="AA603" i="8"/>
  <c r="U603" i="8"/>
  <c r="O603" i="8"/>
  <c r="O601" i="8" s="1"/>
  <c r="I603" i="8"/>
  <c r="V598" i="8"/>
  <c r="P598" i="8"/>
  <c r="P596" i="8" s="1"/>
  <c r="J598" i="8"/>
  <c r="D598" i="8"/>
  <c r="W593" i="8"/>
  <c r="W591" i="8" s="1"/>
  <c r="Q593" i="8"/>
  <c r="K593" i="8"/>
  <c r="E593" i="8"/>
  <c r="E591" i="8" s="1"/>
  <c r="X588" i="8"/>
  <c r="R588" i="8"/>
  <c r="L588" i="8"/>
  <c r="L586" i="8" s="1"/>
  <c r="F588" i="8"/>
  <c r="Y583" i="8"/>
  <c r="S583" i="8"/>
  <c r="S581" i="8" s="1"/>
  <c r="M583" i="8"/>
  <c r="G583" i="8"/>
  <c r="Z578" i="8"/>
  <c r="Z576" i="8" s="1"/>
  <c r="T578" i="8"/>
  <c r="N578" i="8"/>
  <c r="H578" i="8"/>
  <c r="H576" i="8" s="1"/>
  <c r="AA573" i="8"/>
  <c r="U573" i="8"/>
  <c r="O573" i="8"/>
  <c r="O571" i="8" s="1"/>
  <c r="I573" i="8"/>
  <c r="X613" i="8"/>
  <c r="R613" i="8"/>
  <c r="R611" i="8" s="1"/>
  <c r="L613" i="8"/>
  <c r="F613" i="8"/>
  <c r="Y608" i="8"/>
  <c r="Y606" i="8" s="1"/>
  <c r="S608" i="8"/>
  <c r="M608" i="8"/>
  <c r="G608" i="8"/>
  <c r="G606" i="8" s="1"/>
  <c r="Z603" i="8"/>
  <c r="T603" i="8"/>
  <c r="N603" i="8"/>
  <c r="N601" i="8" s="1"/>
  <c r="H603" i="8"/>
  <c r="AA598" i="8"/>
  <c r="U598" i="8"/>
  <c r="U596" i="8" s="1"/>
  <c r="O598" i="8"/>
  <c r="I598" i="8"/>
  <c r="V593" i="8"/>
  <c r="V591" i="8" s="1"/>
  <c r="P593" i="8"/>
  <c r="J593" i="8"/>
  <c r="D593" i="8"/>
  <c r="D591" i="8" s="1"/>
  <c r="W588" i="8"/>
  <c r="Q588" i="8"/>
  <c r="K588" i="8"/>
  <c r="K586" i="8" s="1"/>
  <c r="E588" i="8"/>
  <c r="X583" i="8"/>
  <c r="R583" i="8"/>
  <c r="R581" i="8" s="1"/>
  <c r="L583" i="8"/>
  <c r="F583" i="8"/>
  <c r="Y578" i="8"/>
  <c r="Y576" i="8" s="1"/>
  <c r="S578" i="8"/>
  <c r="M578" i="8"/>
  <c r="G578" i="8"/>
  <c r="G576" i="8" s="1"/>
  <c r="Z573" i="8"/>
  <c r="T573" i="8"/>
  <c r="N573" i="8"/>
  <c r="N571" i="8" s="1"/>
  <c r="H573" i="8"/>
  <c r="W613" i="8"/>
  <c r="Q613" i="8"/>
  <c r="Q611" i="8" s="1"/>
  <c r="K613" i="8"/>
  <c r="E613" i="8"/>
  <c r="X608" i="8"/>
  <c r="X606" i="8" s="1"/>
  <c r="R608" i="8"/>
  <c r="L608" i="8"/>
  <c r="F608" i="8"/>
  <c r="F606" i="8" s="1"/>
  <c r="Y603" i="8"/>
  <c r="S603" i="8"/>
  <c r="M603" i="8"/>
  <c r="M601" i="8" s="1"/>
  <c r="G603" i="8"/>
  <c r="Z598" i="8"/>
  <c r="T598" i="8"/>
  <c r="T596" i="8" s="1"/>
  <c r="N598" i="8"/>
  <c r="H598" i="8"/>
  <c r="AA593" i="8"/>
  <c r="AA591" i="8" s="1"/>
  <c r="U593" i="8"/>
  <c r="O593" i="8"/>
  <c r="I593" i="8"/>
  <c r="I591" i="8" s="1"/>
  <c r="V588" i="8"/>
  <c r="P588" i="8"/>
  <c r="J588" i="8"/>
  <c r="J586" i="8" s="1"/>
  <c r="D588" i="8"/>
  <c r="W583" i="8"/>
  <c r="Q583" i="8"/>
  <c r="Q581" i="8" s="1"/>
  <c r="K583" i="8"/>
  <c r="E583" i="8"/>
  <c r="V613" i="8"/>
  <c r="V611" i="8" s="1"/>
  <c r="P613" i="8"/>
  <c r="J613" i="8"/>
  <c r="D613" i="8"/>
  <c r="D611" i="8" s="1"/>
  <c r="W608" i="8"/>
  <c r="Q608" i="8"/>
  <c r="K608" i="8"/>
  <c r="K606" i="8" s="1"/>
  <c r="E608" i="8"/>
  <c r="X603" i="8"/>
  <c r="R603" i="8"/>
  <c r="R601" i="8" s="1"/>
  <c r="L603" i="8"/>
  <c r="F603" i="8"/>
  <c r="Y598" i="8"/>
  <c r="Y596" i="8" s="1"/>
  <c r="S598" i="8"/>
  <c r="M598" i="8"/>
  <c r="G598" i="8"/>
  <c r="G596" i="8" s="1"/>
  <c r="Z593" i="8"/>
  <c r="T593" i="8"/>
  <c r="N593" i="8"/>
  <c r="N591" i="8" s="1"/>
  <c r="H593" i="8"/>
  <c r="AA588" i="8"/>
  <c r="U588" i="8"/>
  <c r="U586" i="8" s="1"/>
  <c r="O588" i="8"/>
  <c r="I588" i="8"/>
  <c r="AA613" i="8"/>
  <c r="U613" i="8"/>
  <c r="O613" i="8"/>
  <c r="I613" i="8"/>
  <c r="V608" i="8"/>
  <c r="V606" i="8" s="1"/>
  <c r="P608" i="8"/>
  <c r="J608" i="8"/>
  <c r="D608" i="8"/>
  <c r="W603" i="8"/>
  <c r="Q603" i="8"/>
  <c r="K603" i="8"/>
  <c r="K601" i="8" s="1"/>
  <c r="E603" i="8"/>
  <c r="X598" i="8"/>
  <c r="R598" i="8"/>
  <c r="L598" i="8"/>
  <c r="F598" i="8"/>
  <c r="Y593" i="8"/>
  <c r="Y591" i="8" s="1"/>
  <c r="S593" i="8"/>
  <c r="M593" i="8"/>
  <c r="G593" i="8"/>
  <c r="Z588" i="8"/>
  <c r="T588" i="8"/>
  <c r="N588" i="8"/>
  <c r="N586" i="8" s="1"/>
  <c r="H588" i="8"/>
  <c r="J468" i="8"/>
  <c r="J466" i="8" s="1"/>
  <c r="P468" i="8"/>
  <c r="V468" i="8"/>
  <c r="D470" i="8"/>
  <c r="D466" i="8" s="1"/>
  <c r="J470" i="8"/>
  <c r="P470" i="8"/>
  <c r="V470" i="8"/>
  <c r="I473" i="8"/>
  <c r="O473" i="8"/>
  <c r="U473" i="8"/>
  <c r="U471" i="8" s="1"/>
  <c r="AA473" i="8"/>
  <c r="I475" i="8"/>
  <c r="O475" i="8"/>
  <c r="U475" i="8"/>
  <c r="AA475" i="8"/>
  <c r="H478" i="8"/>
  <c r="H476" i="8" s="1"/>
  <c r="N478" i="8"/>
  <c r="T478" i="8"/>
  <c r="Z478" i="8"/>
  <c r="Z476" i="8" s="1"/>
  <c r="H480" i="8"/>
  <c r="N480" i="8"/>
  <c r="T480" i="8"/>
  <c r="Z480" i="8"/>
  <c r="G483" i="8"/>
  <c r="M483" i="8"/>
  <c r="M481" i="8" s="1"/>
  <c r="S483" i="8"/>
  <c r="Y483" i="8"/>
  <c r="G485" i="8"/>
  <c r="M485" i="8"/>
  <c r="S485" i="8"/>
  <c r="Y485" i="8"/>
  <c r="F488" i="8"/>
  <c r="L488" i="8"/>
  <c r="R488" i="8"/>
  <c r="R486" i="8" s="1"/>
  <c r="X488" i="8"/>
  <c r="F490" i="8"/>
  <c r="L490" i="8"/>
  <c r="R490" i="8"/>
  <c r="X490" i="8"/>
  <c r="E493" i="8"/>
  <c r="E491" i="8" s="1"/>
  <c r="K493" i="8"/>
  <c r="Q493" i="8"/>
  <c r="W493" i="8"/>
  <c r="W491" i="8" s="1"/>
  <c r="E495" i="8"/>
  <c r="K495" i="8"/>
  <c r="Q495" i="8"/>
  <c r="W495" i="8"/>
  <c r="D498" i="8"/>
  <c r="J498" i="8"/>
  <c r="J496" i="8" s="1"/>
  <c r="P498" i="8"/>
  <c r="V498" i="8"/>
  <c r="D500" i="8"/>
  <c r="J500" i="8"/>
  <c r="P500" i="8"/>
  <c r="V500" i="8"/>
  <c r="I503" i="8"/>
  <c r="O503" i="8"/>
  <c r="U503" i="8"/>
  <c r="U501" i="8" s="1"/>
  <c r="AA503" i="8"/>
  <c r="I505" i="8"/>
  <c r="O505" i="8"/>
  <c r="U505" i="8"/>
  <c r="AA505" i="8"/>
  <c r="H508" i="8"/>
  <c r="H506" i="8" s="1"/>
  <c r="N508" i="8"/>
  <c r="T508" i="8"/>
  <c r="Z508" i="8"/>
  <c r="Z506" i="8" s="1"/>
  <c r="H510" i="8"/>
  <c r="N510" i="8"/>
  <c r="T510" i="8"/>
  <c r="Z510" i="8"/>
  <c r="G513" i="8"/>
  <c r="M513" i="8"/>
  <c r="M511" i="8" s="1"/>
  <c r="S513" i="8"/>
  <c r="Y513" i="8"/>
  <c r="G515" i="8"/>
  <c r="M515" i="8"/>
  <c r="S515" i="8"/>
  <c r="Y515" i="8"/>
  <c r="F518" i="8"/>
  <c r="L518" i="8"/>
  <c r="R518" i="8"/>
  <c r="R516" i="8" s="1"/>
  <c r="X518" i="8"/>
  <c r="F520" i="8"/>
  <c r="L520" i="8"/>
  <c r="R520" i="8"/>
  <c r="X520" i="8"/>
  <c r="E523" i="8"/>
  <c r="E521" i="8" s="1"/>
  <c r="K523" i="8"/>
  <c r="Q523" i="8"/>
  <c r="W523" i="8"/>
  <c r="W521" i="8" s="1"/>
  <c r="E525" i="8"/>
  <c r="K525" i="8"/>
  <c r="Q525" i="8"/>
  <c r="W525" i="8"/>
  <c r="D528" i="8"/>
  <c r="J528" i="8"/>
  <c r="J526" i="8" s="1"/>
  <c r="P528" i="8"/>
  <c r="V528" i="8"/>
  <c r="D530" i="8"/>
  <c r="J530" i="8"/>
  <c r="P530" i="8"/>
  <c r="V530" i="8"/>
  <c r="I533" i="8"/>
  <c r="O533" i="8"/>
  <c r="U533" i="8"/>
  <c r="U531" i="8" s="1"/>
  <c r="AA533" i="8"/>
  <c r="I535" i="8"/>
  <c r="O535" i="8"/>
  <c r="U535" i="8"/>
  <c r="AA535" i="8"/>
  <c r="H538" i="8"/>
  <c r="H536" i="8" s="1"/>
  <c r="N538" i="8"/>
  <c r="T538" i="8"/>
  <c r="Z538" i="8"/>
  <c r="Z536" i="8" s="1"/>
  <c r="H540" i="8"/>
  <c r="N540" i="8"/>
  <c r="T540" i="8"/>
  <c r="Z540" i="8"/>
  <c r="G543" i="8"/>
  <c r="M543" i="8"/>
  <c r="M541" i="8" s="1"/>
  <c r="S543" i="8"/>
  <c r="Y543" i="8"/>
  <c r="G545" i="8"/>
  <c r="M545" i="8"/>
  <c r="S545" i="8"/>
  <c r="Y545" i="8"/>
  <c r="F548" i="8"/>
  <c r="L548" i="8"/>
  <c r="R548" i="8"/>
  <c r="R546" i="8" s="1"/>
  <c r="X548" i="8"/>
  <c r="F550" i="8"/>
  <c r="L550" i="8"/>
  <c r="R550" i="8"/>
  <c r="X550" i="8"/>
  <c r="E553" i="8"/>
  <c r="E551" i="8" s="1"/>
  <c r="K553" i="8"/>
  <c r="Q553" i="8"/>
  <c r="W553" i="8"/>
  <c r="W551" i="8" s="1"/>
  <c r="E555" i="8"/>
  <c r="K555" i="8"/>
  <c r="Q555" i="8"/>
  <c r="W555" i="8"/>
  <c r="D558" i="8"/>
  <c r="J558" i="8"/>
  <c r="J556" i="8" s="1"/>
  <c r="P558" i="8"/>
  <c r="V558" i="8"/>
  <c r="D560" i="8"/>
  <c r="J560" i="8"/>
  <c r="P560" i="8"/>
  <c r="V560" i="8"/>
  <c r="I563" i="8"/>
  <c r="O563" i="8"/>
  <c r="U563" i="8"/>
  <c r="U561" i="8" s="1"/>
  <c r="AA563" i="8"/>
  <c r="I565" i="8"/>
  <c r="O565" i="8"/>
  <c r="U565" i="8"/>
  <c r="AA565" i="8"/>
  <c r="H568" i="8"/>
  <c r="H566" i="8" s="1"/>
  <c r="N568" i="8"/>
  <c r="T568" i="8"/>
  <c r="Z568" i="8"/>
  <c r="Z566" i="8" s="1"/>
  <c r="H570" i="8"/>
  <c r="N570" i="8"/>
  <c r="T570" i="8"/>
  <c r="Z570" i="8"/>
  <c r="K573" i="8"/>
  <c r="S573" i="8"/>
  <c r="S571" i="8" s="1"/>
  <c r="E575" i="8"/>
  <c r="M575" i="8"/>
  <c r="W575" i="8"/>
  <c r="J578" i="8"/>
  <c r="J576" i="8" s="1"/>
  <c r="R578" i="8"/>
  <c r="D580" i="8"/>
  <c r="L580" i="8"/>
  <c r="V580" i="8"/>
  <c r="H583" i="8"/>
  <c r="T583" i="8"/>
  <c r="H585" i="8"/>
  <c r="U585" i="8"/>
  <c r="G588" i="8"/>
  <c r="S590" i="8"/>
  <c r="L595" i="8"/>
  <c r="E600" i="8"/>
  <c r="V603" i="8"/>
  <c r="V601" i="8" s="1"/>
  <c r="U608" i="8"/>
  <c r="U606" i="8" s="1"/>
  <c r="N613" i="8"/>
  <c r="N611" i="8" s="1"/>
  <c r="Z615" i="8"/>
  <c r="Y615" i="9"/>
  <c r="S615" i="9"/>
  <c r="M615" i="9"/>
  <c r="G615" i="9"/>
  <c r="Z610" i="9"/>
  <c r="T610" i="9"/>
  <c r="N610" i="9"/>
  <c r="H610" i="9"/>
  <c r="AA605" i="9"/>
  <c r="U605" i="9"/>
  <c r="O605" i="9"/>
  <c r="I605" i="9"/>
  <c r="V600" i="9"/>
  <c r="P600" i="9"/>
  <c r="J600" i="9"/>
  <c r="D600" i="9"/>
  <c r="W595" i="9"/>
  <c r="Q595" i="9"/>
  <c r="Q591" i="9" s="1"/>
  <c r="K595" i="9"/>
  <c r="E595" i="9"/>
  <c r="X615" i="9"/>
  <c r="R615" i="9"/>
  <c r="L615" i="9"/>
  <c r="F615" i="9"/>
  <c r="Y610" i="9"/>
  <c r="S610" i="9"/>
  <c r="M610" i="9"/>
  <c r="G610" i="9"/>
  <c r="Z605" i="9"/>
  <c r="T605" i="9"/>
  <c r="N605" i="9"/>
  <c r="H605" i="9"/>
  <c r="AA600" i="9"/>
  <c r="U600" i="9"/>
  <c r="O600" i="9"/>
  <c r="I600" i="9"/>
  <c r="V595" i="9"/>
  <c r="P595" i="9"/>
  <c r="J595" i="9"/>
  <c r="D595" i="9"/>
  <c r="W590" i="9"/>
  <c r="Q590" i="9"/>
  <c r="K590" i="9"/>
  <c r="E590" i="9"/>
  <c r="X585" i="9"/>
  <c r="R585" i="9"/>
  <c r="L585" i="9"/>
  <c r="F585" i="9"/>
  <c r="Y580" i="9"/>
  <c r="S580" i="9"/>
  <c r="M580" i="9"/>
  <c r="G580" i="9"/>
  <c r="Z575" i="9"/>
  <c r="T575" i="9"/>
  <c r="N575" i="9"/>
  <c r="H575" i="9"/>
  <c r="AA570" i="9"/>
  <c r="U570" i="9"/>
  <c r="O570" i="9"/>
  <c r="I570" i="9"/>
  <c r="V565" i="9"/>
  <c r="P565" i="9"/>
  <c r="J565" i="9"/>
  <c r="D565" i="9"/>
  <c r="W560" i="9"/>
  <c r="Q560" i="9"/>
  <c r="K560" i="9"/>
  <c r="E560" i="9"/>
  <c r="X555" i="9"/>
  <c r="R555" i="9"/>
  <c r="L555" i="9"/>
  <c r="F555" i="9"/>
  <c r="Y550" i="9"/>
  <c r="S550" i="9"/>
  <c r="M550" i="9"/>
  <c r="G550" i="9"/>
  <c r="Z545" i="9"/>
  <c r="T545" i="9"/>
  <c r="N545" i="9"/>
  <c r="H545" i="9"/>
  <c r="AA540" i="9"/>
  <c r="U540" i="9"/>
  <c r="O540" i="9"/>
  <c r="I540" i="9"/>
  <c r="V535" i="9"/>
  <c r="P535" i="9"/>
  <c r="J535" i="9"/>
  <c r="D535" i="9"/>
  <c r="W530" i="9"/>
  <c r="Q530" i="9"/>
  <c r="K530" i="9"/>
  <c r="E530" i="9"/>
  <c r="X525" i="9"/>
  <c r="R525" i="9"/>
  <c r="L525" i="9"/>
  <c r="F525" i="9"/>
  <c r="Y520" i="9"/>
  <c r="S520" i="9"/>
  <c r="M520" i="9"/>
  <c r="G520" i="9"/>
  <c r="Z515" i="9"/>
  <c r="T515" i="9"/>
  <c r="N515" i="9"/>
  <c r="H515" i="9"/>
  <c r="AA510" i="9"/>
  <c r="U510" i="9"/>
  <c r="O510" i="9"/>
  <c r="I510" i="9"/>
  <c r="W615" i="9"/>
  <c r="Q615" i="9"/>
  <c r="K615" i="9"/>
  <c r="E615" i="9"/>
  <c r="X610" i="9"/>
  <c r="R610" i="9"/>
  <c r="L610" i="9"/>
  <c r="F610" i="9"/>
  <c r="Y605" i="9"/>
  <c r="S605" i="9"/>
  <c r="M605" i="9"/>
  <c r="G605" i="9"/>
  <c r="Z600" i="9"/>
  <c r="T600" i="9"/>
  <c r="N600" i="9"/>
  <c r="H600" i="9"/>
  <c r="AA595" i="9"/>
  <c r="U595" i="9"/>
  <c r="O595" i="9"/>
  <c r="I595" i="9"/>
  <c r="V590" i="9"/>
  <c r="P590" i="9"/>
  <c r="J590" i="9"/>
  <c r="D590" i="9"/>
  <c r="W585" i="9"/>
  <c r="Q585" i="9"/>
  <c r="K585" i="9"/>
  <c r="E585" i="9"/>
  <c r="X580" i="9"/>
  <c r="R580" i="9"/>
  <c r="L580" i="9"/>
  <c r="F580" i="9"/>
  <c r="Y575" i="9"/>
  <c r="S575" i="9"/>
  <c r="M575" i="9"/>
  <c r="G575" i="9"/>
  <c r="Z570" i="9"/>
  <c r="T570" i="9"/>
  <c r="N570" i="9"/>
  <c r="H570" i="9"/>
  <c r="AA565" i="9"/>
  <c r="U565" i="9"/>
  <c r="O565" i="9"/>
  <c r="I565" i="9"/>
  <c r="V560" i="9"/>
  <c r="P560" i="9"/>
  <c r="J560" i="9"/>
  <c r="D560" i="9"/>
  <c r="W555" i="9"/>
  <c r="Q555" i="9"/>
  <c r="K555" i="9"/>
  <c r="E555" i="9"/>
  <c r="X550" i="9"/>
  <c r="R550" i="9"/>
  <c r="L550" i="9"/>
  <c r="F550" i="9"/>
  <c r="Y545" i="9"/>
  <c r="S545" i="9"/>
  <c r="M545" i="9"/>
  <c r="G545" i="9"/>
  <c r="Z540" i="9"/>
  <c r="T540" i="9"/>
  <c r="N540" i="9"/>
  <c r="H540" i="9"/>
  <c r="AA535" i="9"/>
  <c r="U535" i="9"/>
  <c r="O535" i="9"/>
  <c r="I535" i="9"/>
  <c r="V530" i="9"/>
  <c r="P530" i="9"/>
  <c r="J530" i="9"/>
  <c r="D530" i="9"/>
  <c r="W525" i="9"/>
  <c r="Q525" i="9"/>
  <c r="K525" i="9"/>
  <c r="E525" i="9"/>
  <c r="X520" i="9"/>
  <c r="R520" i="9"/>
  <c r="L520" i="9"/>
  <c r="F520" i="9"/>
  <c r="Y515" i="9"/>
  <c r="S515" i="9"/>
  <c r="M515" i="9"/>
  <c r="G515" i="9"/>
  <c r="Z510" i="9"/>
  <c r="T510" i="9"/>
  <c r="N510" i="9"/>
  <c r="H510" i="9"/>
  <c r="V615" i="9"/>
  <c r="P615" i="9"/>
  <c r="J615" i="9"/>
  <c r="D615" i="9"/>
  <c r="W610" i="9"/>
  <c r="Q610" i="9"/>
  <c r="K610" i="9"/>
  <c r="E610" i="9"/>
  <c r="X605" i="9"/>
  <c r="R605" i="9"/>
  <c r="L605" i="9"/>
  <c r="F605" i="9"/>
  <c r="Y600" i="9"/>
  <c r="S600" i="9"/>
  <c r="M600" i="9"/>
  <c r="G600" i="9"/>
  <c r="Z595" i="9"/>
  <c r="T595" i="9"/>
  <c r="N595" i="9"/>
  <c r="H595" i="9"/>
  <c r="AA590" i="9"/>
  <c r="U590" i="9"/>
  <c r="O590" i="9"/>
  <c r="I590" i="9"/>
  <c r="V585" i="9"/>
  <c r="P585" i="9"/>
  <c r="J585" i="9"/>
  <c r="D585" i="9"/>
  <c r="W580" i="9"/>
  <c r="Q580" i="9"/>
  <c r="K580" i="9"/>
  <c r="E580" i="9"/>
  <c r="X575" i="9"/>
  <c r="R575" i="9"/>
  <c r="L575" i="9"/>
  <c r="F575" i="9"/>
  <c r="Y570" i="9"/>
  <c r="S570" i="9"/>
  <c r="M570" i="9"/>
  <c r="G570" i="9"/>
  <c r="Z565" i="9"/>
  <c r="T565" i="9"/>
  <c r="N565" i="9"/>
  <c r="H565" i="9"/>
  <c r="AA560" i="9"/>
  <c r="U560" i="9"/>
  <c r="O560" i="9"/>
  <c r="I560" i="9"/>
  <c r="V555" i="9"/>
  <c r="P555" i="9"/>
  <c r="J555" i="9"/>
  <c r="D555" i="9"/>
  <c r="W550" i="9"/>
  <c r="Q550" i="9"/>
  <c r="K550" i="9"/>
  <c r="E550" i="9"/>
  <c r="X545" i="9"/>
  <c r="R545" i="9"/>
  <c r="L545" i="9"/>
  <c r="F545" i="9"/>
  <c r="Y540" i="9"/>
  <c r="S540" i="9"/>
  <c r="M540" i="9"/>
  <c r="G540" i="9"/>
  <c r="Z535" i="9"/>
  <c r="T535" i="9"/>
  <c r="N535" i="9"/>
  <c r="H535" i="9"/>
  <c r="AA530" i="9"/>
  <c r="U530" i="9"/>
  <c r="O530" i="9"/>
  <c r="I530" i="9"/>
  <c r="V525" i="9"/>
  <c r="P525" i="9"/>
  <c r="J525" i="9"/>
  <c r="D525" i="9"/>
  <c r="AA615" i="9"/>
  <c r="U615" i="9"/>
  <c r="O615" i="9"/>
  <c r="I615" i="9"/>
  <c r="V610" i="9"/>
  <c r="P610" i="9"/>
  <c r="J610" i="9"/>
  <c r="D610" i="9"/>
  <c r="W605" i="9"/>
  <c r="Q605" i="9"/>
  <c r="K605" i="9"/>
  <c r="E605" i="9"/>
  <c r="X600" i="9"/>
  <c r="R600" i="9"/>
  <c r="L600" i="9"/>
  <c r="F600" i="9"/>
  <c r="Y595" i="9"/>
  <c r="S595" i="9"/>
  <c r="M595" i="9"/>
  <c r="G595" i="9"/>
  <c r="Z590" i="9"/>
  <c r="T590" i="9"/>
  <c r="N590" i="9"/>
  <c r="H590" i="9"/>
  <c r="AA585" i="9"/>
  <c r="U585" i="9"/>
  <c r="O585" i="9"/>
  <c r="I585" i="9"/>
  <c r="V580" i="9"/>
  <c r="P580" i="9"/>
  <c r="J580" i="9"/>
  <c r="D580" i="9"/>
  <c r="W575" i="9"/>
  <c r="Q575" i="9"/>
  <c r="K575" i="9"/>
  <c r="E575" i="9"/>
  <c r="X570" i="9"/>
  <c r="R570" i="9"/>
  <c r="L570" i="9"/>
  <c r="F570" i="9"/>
  <c r="Y565" i="9"/>
  <c r="S565" i="9"/>
  <c r="M565" i="9"/>
  <c r="G565" i="9"/>
  <c r="Z560" i="9"/>
  <c r="T560" i="9"/>
  <c r="N560" i="9"/>
  <c r="H560" i="9"/>
  <c r="AA555" i="9"/>
  <c r="U555" i="9"/>
  <c r="O555" i="9"/>
  <c r="I555" i="9"/>
  <c r="V550" i="9"/>
  <c r="P550" i="9"/>
  <c r="J550" i="9"/>
  <c r="D550" i="9"/>
  <c r="W545" i="9"/>
  <c r="Q545" i="9"/>
  <c r="K545" i="9"/>
  <c r="E545" i="9"/>
  <c r="Z615" i="9"/>
  <c r="T615" i="9"/>
  <c r="N615" i="9"/>
  <c r="H615" i="9"/>
  <c r="AA610" i="9"/>
  <c r="U610" i="9"/>
  <c r="O610" i="9"/>
  <c r="I610" i="9"/>
  <c r="V605" i="9"/>
  <c r="P605" i="9"/>
  <c r="J605" i="9"/>
  <c r="D605" i="9"/>
  <c r="Q600" i="9"/>
  <c r="X595" i="9"/>
  <c r="R590" i="9"/>
  <c r="T585" i="9"/>
  <c r="Z580" i="9"/>
  <c r="H580" i="9"/>
  <c r="AA575" i="9"/>
  <c r="I575" i="9"/>
  <c r="J570" i="9"/>
  <c r="L565" i="9"/>
  <c r="R560" i="9"/>
  <c r="T555" i="9"/>
  <c r="Z550" i="9"/>
  <c r="H550" i="9"/>
  <c r="AA545" i="9"/>
  <c r="I545" i="9"/>
  <c r="W540" i="9"/>
  <c r="K540" i="9"/>
  <c r="Y535" i="9"/>
  <c r="M535" i="9"/>
  <c r="R530" i="9"/>
  <c r="F530" i="9"/>
  <c r="T525" i="9"/>
  <c r="H525" i="9"/>
  <c r="Z520" i="9"/>
  <c r="P520" i="9"/>
  <c r="H520" i="9"/>
  <c r="AA515" i="9"/>
  <c r="Q515" i="9"/>
  <c r="I515" i="9"/>
  <c r="R510" i="9"/>
  <c r="J510" i="9"/>
  <c r="AA505" i="9"/>
  <c r="U505" i="9"/>
  <c r="O505" i="9"/>
  <c r="I505" i="9"/>
  <c r="V500" i="9"/>
  <c r="P500" i="9"/>
  <c r="J500" i="9"/>
  <c r="D500" i="9"/>
  <c r="W495" i="9"/>
  <c r="Q495" i="9"/>
  <c r="K495" i="9"/>
  <c r="E495" i="9"/>
  <c r="X490" i="9"/>
  <c r="R490" i="9"/>
  <c r="L490" i="9"/>
  <c r="F490" i="9"/>
  <c r="Y485" i="9"/>
  <c r="S485" i="9"/>
  <c r="M485" i="9"/>
  <c r="G485" i="9"/>
  <c r="Z480" i="9"/>
  <c r="T480" i="9"/>
  <c r="N480" i="9"/>
  <c r="H480" i="9"/>
  <c r="AA475" i="9"/>
  <c r="U475" i="9"/>
  <c r="O475" i="9"/>
  <c r="I475" i="9"/>
  <c r="V470" i="9"/>
  <c r="P470" i="9"/>
  <c r="J470" i="9"/>
  <c r="D470" i="9"/>
  <c r="D466" i="9" s="1"/>
  <c r="W462" i="9"/>
  <c r="Q462" i="9"/>
  <c r="K462" i="9"/>
  <c r="E462" i="9"/>
  <c r="X457" i="9"/>
  <c r="R457" i="9"/>
  <c r="L457" i="9"/>
  <c r="F457" i="9"/>
  <c r="Y452" i="9"/>
  <c r="S452" i="9"/>
  <c r="M452" i="9"/>
  <c r="G452" i="9"/>
  <c r="Z447" i="9"/>
  <c r="T447" i="9"/>
  <c r="N447" i="9"/>
  <c r="H447" i="9"/>
  <c r="AA442" i="9"/>
  <c r="U442" i="9"/>
  <c r="O442" i="9"/>
  <c r="I442" i="9"/>
  <c r="V437" i="9"/>
  <c r="P437" i="9"/>
  <c r="J437" i="9"/>
  <c r="D437" i="9"/>
  <c r="W432" i="9"/>
  <c r="Q432" i="9"/>
  <c r="K432" i="9"/>
  <c r="E432" i="9"/>
  <c r="X427" i="9"/>
  <c r="R427" i="9"/>
  <c r="L427" i="9"/>
  <c r="F427" i="9"/>
  <c r="Y422" i="9"/>
  <c r="S422" i="9"/>
  <c r="M422" i="9"/>
  <c r="G422" i="9"/>
  <c r="Z417" i="9"/>
  <c r="T417" i="9"/>
  <c r="N417" i="9"/>
  <c r="H417" i="9"/>
  <c r="AA412" i="9"/>
  <c r="U412" i="9"/>
  <c r="O412" i="9"/>
  <c r="I412" i="9"/>
  <c r="V407" i="9"/>
  <c r="P407" i="9"/>
  <c r="J407" i="9"/>
  <c r="D407" i="9"/>
  <c r="W402" i="9"/>
  <c r="Q402" i="9"/>
  <c r="K402" i="9"/>
  <c r="E402" i="9"/>
  <c r="X397" i="9"/>
  <c r="R397" i="9"/>
  <c r="L397" i="9"/>
  <c r="F397" i="9"/>
  <c r="Y392" i="9"/>
  <c r="S392" i="9"/>
  <c r="M392" i="9"/>
  <c r="G392" i="9"/>
  <c r="Z387" i="9"/>
  <c r="T387" i="9"/>
  <c r="N387" i="9"/>
  <c r="H387" i="9"/>
  <c r="AA382" i="9"/>
  <c r="U382" i="9"/>
  <c r="O382" i="9"/>
  <c r="I382" i="9"/>
  <c r="V377" i="9"/>
  <c r="P377" i="9"/>
  <c r="J377" i="9"/>
  <c r="D377" i="9"/>
  <c r="W372" i="9"/>
  <c r="Q372" i="9"/>
  <c r="K372" i="9"/>
  <c r="E372" i="9"/>
  <c r="X367" i="9"/>
  <c r="R367" i="9"/>
  <c r="L367" i="9"/>
  <c r="F367" i="9"/>
  <c r="Y362" i="9"/>
  <c r="S362" i="9"/>
  <c r="M362" i="9"/>
  <c r="G362" i="9"/>
  <c r="Z357" i="9"/>
  <c r="T357" i="9"/>
  <c r="N357" i="9"/>
  <c r="H357" i="9"/>
  <c r="AA352" i="9"/>
  <c r="U352" i="9"/>
  <c r="O352" i="9"/>
  <c r="I352" i="9"/>
  <c r="V347" i="9"/>
  <c r="P347" i="9"/>
  <c r="J347" i="9"/>
  <c r="D347" i="9"/>
  <c r="W342" i="9"/>
  <c r="Q342" i="9"/>
  <c r="K342" i="9"/>
  <c r="E342" i="9"/>
  <c r="X337" i="9"/>
  <c r="R337" i="9"/>
  <c r="L337" i="9"/>
  <c r="F337" i="9"/>
  <c r="Y332" i="9"/>
  <c r="S332" i="9"/>
  <c r="M332" i="9"/>
  <c r="G332" i="9"/>
  <c r="Z327" i="9"/>
  <c r="T327" i="9"/>
  <c r="N327" i="9"/>
  <c r="H327" i="9"/>
  <c r="AA322" i="9"/>
  <c r="U322" i="9"/>
  <c r="O322" i="9"/>
  <c r="I322" i="9"/>
  <c r="V317" i="9"/>
  <c r="P317" i="9"/>
  <c r="J317" i="9"/>
  <c r="D317" i="9"/>
  <c r="D313" i="9" s="1"/>
  <c r="W309" i="9"/>
  <c r="Q309" i="9"/>
  <c r="K309" i="9"/>
  <c r="E309" i="9"/>
  <c r="X304" i="9"/>
  <c r="R304" i="9"/>
  <c r="L304" i="9"/>
  <c r="F304" i="9"/>
  <c r="Y299" i="9"/>
  <c r="S299" i="9"/>
  <c r="M299" i="9"/>
  <c r="G299" i="9"/>
  <c r="Z294" i="9"/>
  <c r="T294" i="9"/>
  <c r="N294" i="9"/>
  <c r="H294" i="9"/>
  <c r="AA289" i="9"/>
  <c r="U289" i="9"/>
  <c r="O289" i="9"/>
  <c r="I289" i="9"/>
  <c r="V284" i="9"/>
  <c r="P284" i="9"/>
  <c r="J284" i="9"/>
  <c r="D284" i="9"/>
  <c r="W279" i="9"/>
  <c r="Q279" i="9"/>
  <c r="K279" i="9"/>
  <c r="E279" i="9"/>
  <c r="X274" i="9"/>
  <c r="R274" i="9"/>
  <c r="L274" i="9"/>
  <c r="F274" i="9"/>
  <c r="Y269" i="9"/>
  <c r="S269" i="9"/>
  <c r="M269" i="9"/>
  <c r="G269" i="9"/>
  <c r="Z264" i="9"/>
  <c r="T264" i="9"/>
  <c r="N264" i="9"/>
  <c r="H264" i="9"/>
  <c r="AA259" i="9"/>
  <c r="U259" i="9"/>
  <c r="O259" i="9"/>
  <c r="I259" i="9"/>
  <c r="V254" i="9"/>
  <c r="P254" i="9"/>
  <c r="J254" i="9"/>
  <c r="D254" i="9"/>
  <c r="W249" i="9"/>
  <c r="Q249" i="9"/>
  <c r="K249" i="9"/>
  <c r="E249" i="9"/>
  <c r="X244" i="9"/>
  <c r="R244" i="9"/>
  <c r="L244" i="9"/>
  <c r="F244" i="9"/>
  <c r="Y239" i="9"/>
  <c r="S239" i="9"/>
  <c r="M239" i="9"/>
  <c r="G239" i="9"/>
  <c r="Z234" i="9"/>
  <c r="T234" i="9"/>
  <c r="N234" i="9"/>
  <c r="H234" i="9"/>
  <c r="AA229" i="9"/>
  <c r="U229" i="9"/>
  <c r="O229" i="9"/>
  <c r="I229" i="9"/>
  <c r="V224" i="9"/>
  <c r="P224" i="9"/>
  <c r="J224" i="9"/>
  <c r="D224" i="9"/>
  <c r="W219" i="9"/>
  <c r="Q219" i="9"/>
  <c r="K219" i="9"/>
  <c r="E219" i="9"/>
  <c r="X214" i="9"/>
  <c r="R214" i="9"/>
  <c r="L214" i="9"/>
  <c r="F214" i="9"/>
  <c r="Y209" i="9"/>
  <c r="S209" i="9"/>
  <c r="M209" i="9"/>
  <c r="G209" i="9"/>
  <c r="Z204" i="9"/>
  <c r="T204" i="9"/>
  <c r="N204" i="9"/>
  <c r="H204" i="9"/>
  <c r="AA199" i="9"/>
  <c r="U199" i="9"/>
  <c r="O199" i="9"/>
  <c r="I199" i="9"/>
  <c r="V194" i="9"/>
  <c r="P194" i="9"/>
  <c r="J194" i="9"/>
  <c r="D194" i="9"/>
  <c r="W189" i="9"/>
  <c r="Q189" i="9"/>
  <c r="K189" i="9"/>
  <c r="E189" i="9"/>
  <c r="X184" i="9"/>
  <c r="R184" i="9"/>
  <c r="L184" i="9"/>
  <c r="F184" i="9"/>
  <c r="Y179" i="9"/>
  <c r="S179" i="9"/>
  <c r="M179" i="9"/>
  <c r="G179" i="9"/>
  <c r="Z174" i="9"/>
  <c r="T174" i="9"/>
  <c r="N174" i="9"/>
  <c r="H174" i="9"/>
  <c r="AA169" i="9"/>
  <c r="U169" i="9"/>
  <c r="O169" i="9"/>
  <c r="I169" i="9"/>
  <c r="V164" i="9"/>
  <c r="P164" i="9"/>
  <c r="J164" i="9"/>
  <c r="D164" i="9"/>
  <c r="D160" i="9" s="1"/>
  <c r="W156" i="9"/>
  <c r="Q156" i="9"/>
  <c r="K156" i="9"/>
  <c r="E156" i="9"/>
  <c r="X151" i="9"/>
  <c r="R151" i="9"/>
  <c r="L151" i="9"/>
  <c r="F151" i="9"/>
  <c r="Y146" i="9"/>
  <c r="S146" i="9"/>
  <c r="M146" i="9"/>
  <c r="G146" i="9"/>
  <c r="Z141" i="9"/>
  <c r="T141" i="9"/>
  <c r="N141" i="9"/>
  <c r="H141" i="9"/>
  <c r="AA136" i="9"/>
  <c r="U136" i="9"/>
  <c r="O136" i="9"/>
  <c r="I136" i="9"/>
  <c r="V131" i="9"/>
  <c r="P131" i="9"/>
  <c r="J131" i="9"/>
  <c r="D131" i="9"/>
  <c r="W126" i="9"/>
  <c r="Q126" i="9"/>
  <c r="K126" i="9"/>
  <c r="E126" i="9"/>
  <c r="X121" i="9"/>
  <c r="R121" i="9"/>
  <c r="L121" i="9"/>
  <c r="F121" i="9"/>
  <c r="Y116" i="9"/>
  <c r="S116" i="9"/>
  <c r="M116" i="9"/>
  <c r="G116" i="9"/>
  <c r="Z111" i="9"/>
  <c r="T111" i="9"/>
  <c r="N111" i="9"/>
  <c r="H111" i="9"/>
  <c r="AA106" i="9"/>
  <c r="U106" i="9"/>
  <c r="O106" i="9"/>
  <c r="I106" i="9"/>
  <c r="V101" i="9"/>
  <c r="P101" i="9"/>
  <c r="J101" i="9"/>
  <c r="D101" i="9"/>
  <c r="W96" i="9"/>
  <c r="Q96" i="9"/>
  <c r="K96" i="9"/>
  <c r="E96" i="9"/>
  <c r="X91" i="9"/>
  <c r="R91" i="9"/>
  <c r="L91" i="9"/>
  <c r="F91" i="9"/>
  <c r="Y86" i="9"/>
  <c r="S86" i="9"/>
  <c r="M86" i="9"/>
  <c r="G86" i="9"/>
  <c r="Z81" i="9"/>
  <c r="T81" i="9"/>
  <c r="N81" i="9"/>
  <c r="H81" i="9"/>
  <c r="AA76" i="9"/>
  <c r="U76" i="9"/>
  <c r="O76" i="9"/>
  <c r="I76" i="9"/>
  <c r="V71" i="9"/>
  <c r="P71" i="9"/>
  <c r="J71" i="9"/>
  <c r="D71" i="9"/>
  <c r="W66" i="9"/>
  <c r="Q66" i="9"/>
  <c r="K66" i="9"/>
  <c r="E66" i="9"/>
  <c r="X61" i="9"/>
  <c r="R61" i="9"/>
  <c r="L61" i="9"/>
  <c r="F61" i="9"/>
  <c r="Y56" i="9"/>
  <c r="S56" i="9"/>
  <c r="M56" i="9"/>
  <c r="G56" i="9"/>
  <c r="Z51" i="9"/>
  <c r="T51" i="9"/>
  <c r="N51" i="9"/>
  <c r="H51" i="9"/>
  <c r="AA46" i="9"/>
  <c r="U46" i="9"/>
  <c r="O46" i="9"/>
  <c r="I46" i="9"/>
  <c r="V41" i="9"/>
  <c r="P41" i="9"/>
  <c r="J41" i="9"/>
  <c r="D41" i="9"/>
  <c r="W36" i="9"/>
  <c r="Q36" i="9"/>
  <c r="K36" i="9"/>
  <c r="E36" i="9"/>
  <c r="X31" i="9"/>
  <c r="R31" i="9"/>
  <c r="L31" i="9"/>
  <c r="F31" i="9"/>
  <c r="Y26" i="9"/>
  <c r="S26" i="9"/>
  <c r="M26" i="9"/>
  <c r="G26" i="9"/>
  <c r="K600" i="9"/>
  <c r="R595" i="9"/>
  <c r="M590" i="9"/>
  <c r="S585" i="9"/>
  <c r="U580" i="9"/>
  <c r="V575" i="9"/>
  <c r="D575" i="9"/>
  <c r="W570" i="9"/>
  <c r="E570" i="9"/>
  <c r="K565" i="9"/>
  <c r="M560" i="9"/>
  <c r="S555" i="9"/>
  <c r="U550" i="9"/>
  <c r="V545" i="9"/>
  <c r="D545" i="9"/>
  <c r="V540" i="9"/>
  <c r="J540" i="9"/>
  <c r="X535" i="9"/>
  <c r="L535" i="9"/>
  <c r="Z530" i="9"/>
  <c r="N530" i="9"/>
  <c r="S525" i="9"/>
  <c r="G525" i="9"/>
  <c r="W520" i="9"/>
  <c r="O520" i="9"/>
  <c r="E520" i="9"/>
  <c r="X515" i="9"/>
  <c r="P515" i="9"/>
  <c r="F515" i="9"/>
  <c r="Y510" i="9"/>
  <c r="Q510" i="9"/>
  <c r="G510" i="9"/>
  <c r="Z505" i="9"/>
  <c r="T505" i="9"/>
  <c r="N505" i="9"/>
  <c r="H505" i="9"/>
  <c r="AA500" i="9"/>
  <c r="U500" i="9"/>
  <c r="O500" i="9"/>
  <c r="I500" i="9"/>
  <c r="V495" i="9"/>
  <c r="P495" i="9"/>
  <c r="J495" i="9"/>
  <c r="D495" i="9"/>
  <c r="W490" i="9"/>
  <c r="Q490" i="9"/>
  <c r="K490" i="9"/>
  <c r="E490" i="9"/>
  <c r="X485" i="9"/>
  <c r="R485" i="9"/>
  <c r="L485" i="9"/>
  <c r="F485" i="9"/>
  <c r="Y480" i="9"/>
  <c r="S480" i="9"/>
  <c r="M480" i="9"/>
  <c r="G480" i="9"/>
  <c r="Z475" i="9"/>
  <c r="T475" i="9"/>
  <c r="N475" i="9"/>
  <c r="H475" i="9"/>
  <c r="AA470" i="9"/>
  <c r="U470" i="9"/>
  <c r="O470" i="9"/>
  <c r="I470" i="9"/>
  <c r="V462" i="9"/>
  <c r="P462" i="9"/>
  <c r="J462" i="9"/>
  <c r="D462" i="9"/>
  <c r="W457" i="9"/>
  <c r="Q457" i="9"/>
  <c r="K457" i="9"/>
  <c r="E457" i="9"/>
  <c r="X452" i="9"/>
  <c r="R452" i="9"/>
  <c r="L452" i="9"/>
  <c r="F452" i="9"/>
  <c r="Y447" i="9"/>
  <c r="S447" i="9"/>
  <c r="M447" i="9"/>
  <c r="G447" i="9"/>
  <c r="Z442" i="9"/>
  <c r="T442" i="9"/>
  <c r="N442" i="9"/>
  <c r="H442" i="9"/>
  <c r="AA437" i="9"/>
  <c r="U437" i="9"/>
  <c r="O437" i="9"/>
  <c r="I437" i="9"/>
  <c r="V432" i="9"/>
  <c r="P432" i="9"/>
  <c r="J432" i="9"/>
  <c r="D432" i="9"/>
  <c r="W427" i="9"/>
  <c r="Q427" i="9"/>
  <c r="K427" i="9"/>
  <c r="E427" i="9"/>
  <c r="X422" i="9"/>
  <c r="R422" i="9"/>
  <c r="L422" i="9"/>
  <c r="F422" i="9"/>
  <c r="Y417" i="9"/>
  <c r="S417" i="9"/>
  <c r="M417" i="9"/>
  <c r="G417" i="9"/>
  <c r="Z412" i="9"/>
  <c r="T412" i="9"/>
  <c r="N412" i="9"/>
  <c r="H412" i="9"/>
  <c r="AA407" i="9"/>
  <c r="U407" i="9"/>
  <c r="O407" i="9"/>
  <c r="I407" i="9"/>
  <c r="V402" i="9"/>
  <c r="P402" i="9"/>
  <c r="J402" i="9"/>
  <c r="D402" i="9"/>
  <c r="W397" i="9"/>
  <c r="Q397" i="9"/>
  <c r="K397" i="9"/>
  <c r="E397" i="9"/>
  <c r="X392" i="9"/>
  <c r="R392" i="9"/>
  <c r="L392" i="9"/>
  <c r="F392" i="9"/>
  <c r="Y387" i="9"/>
  <c r="S387" i="9"/>
  <c r="M387" i="9"/>
  <c r="G387" i="9"/>
  <c r="Z382" i="9"/>
  <c r="T382" i="9"/>
  <c r="N382" i="9"/>
  <c r="H382" i="9"/>
  <c r="AA377" i="9"/>
  <c r="U377" i="9"/>
  <c r="O377" i="9"/>
  <c r="I377" i="9"/>
  <c r="V372" i="9"/>
  <c r="P372" i="9"/>
  <c r="J372" i="9"/>
  <c r="D372" i="9"/>
  <c r="W367" i="9"/>
  <c r="Q367" i="9"/>
  <c r="K367" i="9"/>
  <c r="E367" i="9"/>
  <c r="X362" i="9"/>
  <c r="R362" i="9"/>
  <c r="L362" i="9"/>
  <c r="F362" i="9"/>
  <c r="Y357" i="9"/>
  <c r="S357" i="9"/>
  <c r="M357" i="9"/>
  <c r="G357" i="9"/>
  <c r="Z352" i="9"/>
  <c r="T352" i="9"/>
  <c r="N352" i="9"/>
  <c r="H352" i="9"/>
  <c r="AA347" i="9"/>
  <c r="U347" i="9"/>
  <c r="O347" i="9"/>
  <c r="I347" i="9"/>
  <c r="V342" i="9"/>
  <c r="P342" i="9"/>
  <c r="J342" i="9"/>
  <c r="D342" i="9"/>
  <c r="W337" i="9"/>
  <c r="Q337" i="9"/>
  <c r="K337" i="9"/>
  <c r="E337" i="9"/>
  <c r="X332" i="9"/>
  <c r="R332" i="9"/>
  <c r="L332" i="9"/>
  <c r="F332" i="9"/>
  <c r="Y327" i="9"/>
  <c r="S327" i="9"/>
  <c r="M327" i="9"/>
  <c r="G327" i="9"/>
  <c r="Z322" i="9"/>
  <c r="T322" i="9"/>
  <c r="N322" i="9"/>
  <c r="H322" i="9"/>
  <c r="AA317" i="9"/>
  <c r="U317" i="9"/>
  <c r="O317" i="9"/>
  <c r="I317" i="9"/>
  <c r="V309" i="9"/>
  <c r="P309" i="9"/>
  <c r="J309" i="9"/>
  <c r="D309" i="9"/>
  <c r="W304" i="9"/>
  <c r="Q304" i="9"/>
  <c r="K304" i="9"/>
  <c r="E304" i="9"/>
  <c r="X299" i="9"/>
  <c r="R299" i="9"/>
  <c r="L299" i="9"/>
  <c r="F299" i="9"/>
  <c r="Y294" i="9"/>
  <c r="S294" i="9"/>
  <c r="M294" i="9"/>
  <c r="G294" i="9"/>
  <c r="Z289" i="9"/>
  <c r="T289" i="9"/>
  <c r="N289" i="9"/>
  <c r="H289" i="9"/>
  <c r="AA284" i="9"/>
  <c r="U284" i="9"/>
  <c r="O284" i="9"/>
  <c r="I284" i="9"/>
  <c r="V279" i="9"/>
  <c r="P279" i="9"/>
  <c r="J279" i="9"/>
  <c r="D279" i="9"/>
  <c r="W274" i="9"/>
  <c r="Q274" i="9"/>
  <c r="K274" i="9"/>
  <c r="E274" i="9"/>
  <c r="X269" i="9"/>
  <c r="R269" i="9"/>
  <c r="L269" i="9"/>
  <c r="F269" i="9"/>
  <c r="Y264" i="9"/>
  <c r="S264" i="9"/>
  <c r="M264" i="9"/>
  <c r="G264" i="9"/>
  <c r="Z259" i="9"/>
  <c r="T259" i="9"/>
  <c r="N259" i="9"/>
  <c r="H259" i="9"/>
  <c r="AA254" i="9"/>
  <c r="U254" i="9"/>
  <c r="O254" i="9"/>
  <c r="I254" i="9"/>
  <c r="V249" i="9"/>
  <c r="P249" i="9"/>
  <c r="J249" i="9"/>
  <c r="D249" i="9"/>
  <c r="W244" i="9"/>
  <c r="Q244" i="9"/>
  <c r="K244" i="9"/>
  <c r="E244" i="9"/>
  <c r="X239" i="9"/>
  <c r="R239" i="9"/>
  <c r="L239" i="9"/>
  <c r="F239" i="9"/>
  <c r="Y234" i="9"/>
  <c r="S234" i="9"/>
  <c r="M234" i="9"/>
  <c r="G234" i="9"/>
  <c r="Z229" i="9"/>
  <c r="T229" i="9"/>
  <c r="N229" i="9"/>
  <c r="H229" i="9"/>
  <c r="AA224" i="9"/>
  <c r="U224" i="9"/>
  <c r="O224" i="9"/>
  <c r="I224" i="9"/>
  <c r="V219" i="9"/>
  <c r="P219" i="9"/>
  <c r="J219" i="9"/>
  <c r="D219" i="9"/>
  <c r="W214" i="9"/>
  <c r="Q214" i="9"/>
  <c r="K214" i="9"/>
  <c r="E214" i="9"/>
  <c r="X209" i="9"/>
  <c r="R209" i="9"/>
  <c r="L209" i="9"/>
  <c r="F209" i="9"/>
  <c r="Y204" i="9"/>
  <c r="S204" i="9"/>
  <c r="M204" i="9"/>
  <c r="G204" i="9"/>
  <c r="Z199" i="9"/>
  <c r="T199" i="9"/>
  <c r="N199" i="9"/>
  <c r="H199" i="9"/>
  <c r="AA194" i="9"/>
  <c r="U194" i="9"/>
  <c r="O194" i="9"/>
  <c r="I194" i="9"/>
  <c r="V189" i="9"/>
  <c r="P189" i="9"/>
  <c r="J189" i="9"/>
  <c r="D189" i="9"/>
  <c r="W184" i="9"/>
  <c r="Q184" i="9"/>
  <c r="K184" i="9"/>
  <c r="E184" i="9"/>
  <c r="X179" i="9"/>
  <c r="R179" i="9"/>
  <c r="L179" i="9"/>
  <c r="F179" i="9"/>
  <c r="Y174" i="9"/>
  <c r="S174" i="9"/>
  <c r="M174" i="9"/>
  <c r="G174" i="9"/>
  <c r="Z169" i="9"/>
  <c r="T169" i="9"/>
  <c r="N169" i="9"/>
  <c r="H169" i="9"/>
  <c r="AA164" i="9"/>
  <c r="U164" i="9"/>
  <c r="O164" i="9"/>
  <c r="I164" i="9"/>
  <c r="V156" i="9"/>
  <c r="P156" i="9"/>
  <c r="J156" i="9"/>
  <c r="D156" i="9"/>
  <c r="W151" i="9"/>
  <c r="Q151" i="9"/>
  <c r="K151" i="9"/>
  <c r="E151" i="9"/>
  <c r="X146" i="9"/>
  <c r="R146" i="9"/>
  <c r="L146" i="9"/>
  <c r="F146" i="9"/>
  <c r="Y141" i="9"/>
  <c r="S141" i="9"/>
  <c r="M141" i="9"/>
  <c r="G141" i="9"/>
  <c r="Z136" i="9"/>
  <c r="T136" i="9"/>
  <c r="N136" i="9"/>
  <c r="H136" i="9"/>
  <c r="AA131" i="9"/>
  <c r="U131" i="9"/>
  <c r="O131" i="9"/>
  <c r="I131" i="9"/>
  <c r="V126" i="9"/>
  <c r="P126" i="9"/>
  <c r="J126" i="9"/>
  <c r="D126" i="9"/>
  <c r="W121" i="9"/>
  <c r="Q121" i="9"/>
  <c r="K121" i="9"/>
  <c r="E121" i="9"/>
  <c r="X116" i="9"/>
  <c r="R116" i="9"/>
  <c r="L116" i="9"/>
  <c r="F116" i="9"/>
  <c r="Y111" i="9"/>
  <c r="S111" i="9"/>
  <c r="M111" i="9"/>
  <c r="G111" i="9"/>
  <c r="Z106" i="9"/>
  <c r="T106" i="9"/>
  <c r="N106" i="9"/>
  <c r="H106" i="9"/>
  <c r="AA101" i="9"/>
  <c r="U101" i="9"/>
  <c r="O101" i="9"/>
  <c r="I101" i="9"/>
  <c r="V96" i="9"/>
  <c r="P96" i="9"/>
  <c r="J96" i="9"/>
  <c r="D96" i="9"/>
  <c r="W91" i="9"/>
  <c r="Q91" i="9"/>
  <c r="K91" i="9"/>
  <c r="E91" i="9"/>
  <c r="X86" i="9"/>
  <c r="R86" i="9"/>
  <c r="L86" i="9"/>
  <c r="F86" i="9"/>
  <c r="Y81" i="9"/>
  <c r="S81" i="9"/>
  <c r="M81" i="9"/>
  <c r="G81" i="9"/>
  <c r="Z76" i="9"/>
  <c r="T76" i="9"/>
  <c r="N76" i="9"/>
  <c r="H76" i="9"/>
  <c r="AA71" i="9"/>
  <c r="U71" i="9"/>
  <c r="O71" i="9"/>
  <c r="I71" i="9"/>
  <c r="V66" i="9"/>
  <c r="P66" i="9"/>
  <c r="J66" i="9"/>
  <c r="D66" i="9"/>
  <c r="W61" i="9"/>
  <c r="Q61" i="9"/>
  <c r="K61" i="9"/>
  <c r="E61" i="9"/>
  <c r="X56" i="9"/>
  <c r="R56" i="9"/>
  <c r="L56" i="9"/>
  <c r="F56" i="9"/>
  <c r="Y51" i="9"/>
  <c r="S51" i="9"/>
  <c r="M51" i="9"/>
  <c r="G51" i="9"/>
  <c r="Z46" i="9"/>
  <c r="T46" i="9"/>
  <c r="N46" i="9"/>
  <c r="H46" i="9"/>
  <c r="AA41" i="9"/>
  <c r="U41" i="9"/>
  <c r="O41" i="9"/>
  <c r="I41" i="9"/>
  <c r="V36" i="9"/>
  <c r="P36" i="9"/>
  <c r="J36" i="9"/>
  <c r="D36" i="9"/>
  <c r="W31" i="9"/>
  <c r="Q31" i="9"/>
  <c r="K31" i="9"/>
  <c r="E31" i="9"/>
  <c r="X26" i="9"/>
  <c r="R26" i="9"/>
  <c r="L26" i="9"/>
  <c r="F26" i="9"/>
  <c r="Y21" i="9"/>
  <c r="S21" i="9"/>
  <c r="M21" i="9"/>
  <c r="G21" i="9"/>
  <c r="Z16" i="9"/>
  <c r="T16" i="9"/>
  <c r="N16" i="9"/>
  <c r="H16" i="9"/>
  <c r="AA11" i="9"/>
  <c r="U11" i="9"/>
  <c r="O11" i="9"/>
  <c r="I11" i="9"/>
  <c r="E600" i="9"/>
  <c r="L595" i="9"/>
  <c r="L590" i="9"/>
  <c r="N585" i="9"/>
  <c r="T580" i="9"/>
  <c r="U575" i="9"/>
  <c r="V570" i="9"/>
  <c r="D570" i="9"/>
  <c r="X565" i="9"/>
  <c r="F565" i="9"/>
  <c r="L560" i="9"/>
  <c r="N555" i="9"/>
  <c r="T550" i="9"/>
  <c r="U545" i="9"/>
  <c r="R540" i="9"/>
  <c r="F540" i="9"/>
  <c r="W535" i="9"/>
  <c r="K535" i="9"/>
  <c r="Y530" i="9"/>
  <c r="M530" i="9"/>
  <c r="AA525" i="9"/>
  <c r="O525" i="9"/>
  <c r="V520" i="9"/>
  <c r="N520" i="9"/>
  <c r="D520" i="9"/>
  <c r="W515" i="9"/>
  <c r="O515" i="9"/>
  <c r="E515" i="9"/>
  <c r="X510" i="9"/>
  <c r="P510" i="9"/>
  <c r="F510" i="9"/>
  <c r="Y505" i="9"/>
  <c r="S505" i="9"/>
  <c r="M505" i="9"/>
  <c r="G505" i="9"/>
  <c r="Z500" i="9"/>
  <c r="T500" i="9"/>
  <c r="N500" i="9"/>
  <c r="H500" i="9"/>
  <c r="AA495" i="9"/>
  <c r="U495" i="9"/>
  <c r="O495" i="9"/>
  <c r="I495" i="9"/>
  <c r="V490" i="9"/>
  <c r="P490" i="9"/>
  <c r="J490" i="9"/>
  <c r="D490" i="9"/>
  <c r="W485" i="9"/>
  <c r="Q485" i="9"/>
  <c r="K485" i="9"/>
  <c r="E485" i="9"/>
  <c r="X480" i="9"/>
  <c r="R480" i="9"/>
  <c r="L480" i="9"/>
  <c r="F480" i="9"/>
  <c r="Y475" i="9"/>
  <c r="S475" i="9"/>
  <c r="M475" i="9"/>
  <c r="G475" i="9"/>
  <c r="Z470" i="9"/>
  <c r="T470" i="9"/>
  <c r="N470" i="9"/>
  <c r="H470" i="9"/>
  <c r="AA462" i="9"/>
  <c r="U462" i="9"/>
  <c r="O462" i="9"/>
  <c r="I462" i="9"/>
  <c r="V457" i="9"/>
  <c r="P457" i="9"/>
  <c r="J457" i="9"/>
  <c r="D457" i="9"/>
  <c r="W452" i="9"/>
  <c r="Q452" i="9"/>
  <c r="K452" i="9"/>
  <c r="E452" i="9"/>
  <c r="X447" i="9"/>
  <c r="R447" i="9"/>
  <c r="L447" i="9"/>
  <c r="F447" i="9"/>
  <c r="Y442" i="9"/>
  <c r="S442" i="9"/>
  <c r="M442" i="9"/>
  <c r="G442" i="9"/>
  <c r="Z437" i="9"/>
  <c r="T437" i="9"/>
  <c r="N437" i="9"/>
  <c r="H437" i="9"/>
  <c r="AA432" i="9"/>
  <c r="U432" i="9"/>
  <c r="O432" i="9"/>
  <c r="I432" i="9"/>
  <c r="V427" i="9"/>
  <c r="P427" i="9"/>
  <c r="J427" i="9"/>
  <c r="D427" i="9"/>
  <c r="W422" i="9"/>
  <c r="Q422" i="9"/>
  <c r="K422" i="9"/>
  <c r="E422" i="9"/>
  <c r="X417" i="9"/>
  <c r="R417" i="9"/>
  <c r="L417" i="9"/>
  <c r="F417" i="9"/>
  <c r="Y412" i="9"/>
  <c r="S412" i="9"/>
  <c r="M412" i="9"/>
  <c r="G412" i="9"/>
  <c r="Z407" i="9"/>
  <c r="T407" i="9"/>
  <c r="N407" i="9"/>
  <c r="H407" i="9"/>
  <c r="AA402" i="9"/>
  <c r="U402" i="9"/>
  <c r="O402" i="9"/>
  <c r="I402" i="9"/>
  <c r="V397" i="9"/>
  <c r="P397" i="9"/>
  <c r="J397" i="9"/>
  <c r="D397" i="9"/>
  <c r="W392" i="9"/>
  <c r="Q392" i="9"/>
  <c r="K392" i="9"/>
  <c r="E392" i="9"/>
  <c r="X387" i="9"/>
  <c r="R387" i="9"/>
  <c r="L387" i="9"/>
  <c r="F387" i="9"/>
  <c r="Y382" i="9"/>
  <c r="S382" i="9"/>
  <c r="M382" i="9"/>
  <c r="G382" i="9"/>
  <c r="Z377" i="9"/>
  <c r="T377" i="9"/>
  <c r="N377" i="9"/>
  <c r="H377" i="9"/>
  <c r="AA372" i="9"/>
  <c r="U372" i="9"/>
  <c r="O372" i="9"/>
  <c r="I372" i="9"/>
  <c r="V367" i="9"/>
  <c r="P367" i="9"/>
  <c r="J367" i="9"/>
  <c r="D367" i="9"/>
  <c r="W362" i="9"/>
  <c r="Q362" i="9"/>
  <c r="K362" i="9"/>
  <c r="E362" i="9"/>
  <c r="X357" i="9"/>
  <c r="R357" i="9"/>
  <c r="L357" i="9"/>
  <c r="F357" i="9"/>
  <c r="Y352" i="9"/>
  <c r="S352" i="9"/>
  <c r="M352" i="9"/>
  <c r="G352" i="9"/>
  <c r="Z347" i="9"/>
  <c r="T347" i="9"/>
  <c r="N347" i="9"/>
  <c r="H347" i="9"/>
  <c r="AA342" i="9"/>
  <c r="U342" i="9"/>
  <c r="O342" i="9"/>
  <c r="I342" i="9"/>
  <c r="V337" i="9"/>
  <c r="P337" i="9"/>
  <c r="J337" i="9"/>
  <c r="D337" i="9"/>
  <c r="W332" i="9"/>
  <c r="Q332" i="9"/>
  <c r="K332" i="9"/>
  <c r="E332" i="9"/>
  <c r="X327" i="9"/>
  <c r="R327" i="9"/>
  <c r="L327" i="9"/>
  <c r="F327" i="9"/>
  <c r="Y322" i="9"/>
  <c r="S322" i="9"/>
  <c r="M322" i="9"/>
  <c r="G322" i="9"/>
  <c r="Z317" i="9"/>
  <c r="T317" i="9"/>
  <c r="N317" i="9"/>
  <c r="H317" i="9"/>
  <c r="AA309" i="9"/>
  <c r="U309" i="9"/>
  <c r="O309" i="9"/>
  <c r="I309" i="9"/>
  <c r="V304" i="9"/>
  <c r="P304" i="9"/>
  <c r="J304" i="9"/>
  <c r="D304" i="9"/>
  <c r="W299" i="9"/>
  <c r="Q299" i="9"/>
  <c r="K299" i="9"/>
  <c r="E299" i="9"/>
  <c r="X294" i="9"/>
  <c r="R294" i="9"/>
  <c r="L294" i="9"/>
  <c r="F294" i="9"/>
  <c r="Y289" i="9"/>
  <c r="S289" i="9"/>
  <c r="M289" i="9"/>
  <c r="G289" i="9"/>
  <c r="Z284" i="9"/>
  <c r="T284" i="9"/>
  <c r="N284" i="9"/>
  <c r="H284" i="9"/>
  <c r="AA279" i="9"/>
  <c r="U279" i="9"/>
  <c r="O279" i="9"/>
  <c r="I279" i="9"/>
  <c r="V274" i="9"/>
  <c r="P274" i="9"/>
  <c r="J274" i="9"/>
  <c r="D274" i="9"/>
  <c r="W269" i="9"/>
  <c r="Q269" i="9"/>
  <c r="K269" i="9"/>
  <c r="E269" i="9"/>
  <c r="X264" i="9"/>
  <c r="R264" i="9"/>
  <c r="L264" i="9"/>
  <c r="F264" i="9"/>
  <c r="Y259" i="9"/>
  <c r="S259" i="9"/>
  <c r="M259" i="9"/>
  <c r="G259" i="9"/>
  <c r="Z254" i="9"/>
  <c r="T254" i="9"/>
  <c r="N254" i="9"/>
  <c r="H254" i="9"/>
  <c r="AA249" i="9"/>
  <c r="U249" i="9"/>
  <c r="O249" i="9"/>
  <c r="I249" i="9"/>
  <c r="V244" i="9"/>
  <c r="P244" i="9"/>
  <c r="J244" i="9"/>
  <c r="D244" i="9"/>
  <c r="W239" i="9"/>
  <c r="Q239" i="9"/>
  <c r="K239" i="9"/>
  <c r="E239" i="9"/>
  <c r="X234" i="9"/>
  <c r="R234" i="9"/>
  <c r="L234" i="9"/>
  <c r="F234" i="9"/>
  <c r="Y229" i="9"/>
  <c r="S229" i="9"/>
  <c r="M229" i="9"/>
  <c r="G229" i="9"/>
  <c r="Z224" i="9"/>
  <c r="T224" i="9"/>
  <c r="N224" i="9"/>
  <c r="H224" i="9"/>
  <c r="AA219" i="9"/>
  <c r="U219" i="9"/>
  <c r="O219" i="9"/>
  <c r="I219" i="9"/>
  <c r="V214" i="9"/>
  <c r="P214" i="9"/>
  <c r="J214" i="9"/>
  <c r="D214" i="9"/>
  <c r="W209" i="9"/>
  <c r="Q209" i="9"/>
  <c r="K209" i="9"/>
  <c r="E209" i="9"/>
  <c r="X204" i="9"/>
  <c r="R204" i="9"/>
  <c r="L204" i="9"/>
  <c r="F204" i="9"/>
  <c r="Y199" i="9"/>
  <c r="S199" i="9"/>
  <c r="M199" i="9"/>
  <c r="G199" i="9"/>
  <c r="Z194" i="9"/>
  <c r="T194" i="9"/>
  <c r="N194" i="9"/>
  <c r="H194" i="9"/>
  <c r="AA189" i="9"/>
  <c r="U189" i="9"/>
  <c r="O189" i="9"/>
  <c r="I189" i="9"/>
  <c r="V184" i="9"/>
  <c r="P184" i="9"/>
  <c r="J184" i="9"/>
  <c r="D184" i="9"/>
  <c r="W179" i="9"/>
  <c r="Q179" i="9"/>
  <c r="K179" i="9"/>
  <c r="E179" i="9"/>
  <c r="X174" i="9"/>
  <c r="R174" i="9"/>
  <c r="L174" i="9"/>
  <c r="F174" i="9"/>
  <c r="Y169" i="9"/>
  <c r="S169" i="9"/>
  <c r="M169" i="9"/>
  <c r="G169" i="9"/>
  <c r="Z164" i="9"/>
  <c r="T164" i="9"/>
  <c r="N164" i="9"/>
  <c r="H164" i="9"/>
  <c r="AA156" i="9"/>
  <c r="U156" i="9"/>
  <c r="O156" i="9"/>
  <c r="I156" i="9"/>
  <c r="V151" i="9"/>
  <c r="P151" i="9"/>
  <c r="J151" i="9"/>
  <c r="D151" i="9"/>
  <c r="W146" i="9"/>
  <c r="Q146" i="9"/>
  <c r="K146" i="9"/>
  <c r="E146" i="9"/>
  <c r="X141" i="9"/>
  <c r="R141" i="9"/>
  <c r="L141" i="9"/>
  <c r="F141" i="9"/>
  <c r="Y136" i="9"/>
  <c r="S136" i="9"/>
  <c r="M136" i="9"/>
  <c r="G136" i="9"/>
  <c r="Z131" i="9"/>
  <c r="T131" i="9"/>
  <c r="N131" i="9"/>
  <c r="H131" i="9"/>
  <c r="AA126" i="9"/>
  <c r="U126" i="9"/>
  <c r="O126" i="9"/>
  <c r="I126" i="9"/>
  <c r="V121" i="9"/>
  <c r="P121" i="9"/>
  <c r="J121" i="9"/>
  <c r="D121" i="9"/>
  <c r="W116" i="9"/>
  <c r="Q116" i="9"/>
  <c r="K116" i="9"/>
  <c r="E116" i="9"/>
  <c r="X111" i="9"/>
  <c r="R111" i="9"/>
  <c r="L111" i="9"/>
  <c r="F111" i="9"/>
  <c r="Y106" i="9"/>
  <c r="S106" i="9"/>
  <c r="M106" i="9"/>
  <c r="G106" i="9"/>
  <c r="Z101" i="9"/>
  <c r="T101" i="9"/>
  <c r="N101" i="9"/>
  <c r="H101" i="9"/>
  <c r="AA96" i="9"/>
  <c r="U96" i="9"/>
  <c r="O96" i="9"/>
  <c r="I96" i="9"/>
  <c r="V91" i="9"/>
  <c r="P91" i="9"/>
  <c r="J91" i="9"/>
  <c r="D91" i="9"/>
  <c r="W86" i="9"/>
  <c r="Q86" i="9"/>
  <c r="K86" i="9"/>
  <c r="E86" i="9"/>
  <c r="X81" i="9"/>
  <c r="R81" i="9"/>
  <c r="L81" i="9"/>
  <c r="F81" i="9"/>
  <c r="Y76" i="9"/>
  <c r="S76" i="9"/>
  <c r="M76" i="9"/>
  <c r="G76" i="9"/>
  <c r="Z71" i="9"/>
  <c r="T71" i="9"/>
  <c r="N71" i="9"/>
  <c r="H71" i="9"/>
  <c r="AA66" i="9"/>
  <c r="U66" i="9"/>
  <c r="O66" i="9"/>
  <c r="I66" i="9"/>
  <c r="V61" i="9"/>
  <c r="P61" i="9"/>
  <c r="J61" i="9"/>
  <c r="D61" i="9"/>
  <c r="W56" i="9"/>
  <c r="Q56" i="9"/>
  <c r="K56" i="9"/>
  <c r="E56" i="9"/>
  <c r="X51" i="9"/>
  <c r="R51" i="9"/>
  <c r="L51" i="9"/>
  <c r="F51" i="9"/>
  <c r="Y46" i="9"/>
  <c r="S46" i="9"/>
  <c r="M46" i="9"/>
  <c r="G46" i="9"/>
  <c r="Z41" i="9"/>
  <c r="T41" i="9"/>
  <c r="N41" i="9"/>
  <c r="H41" i="9"/>
  <c r="AA36" i="9"/>
  <c r="U36" i="9"/>
  <c r="O36" i="9"/>
  <c r="I36" i="9"/>
  <c r="V31" i="9"/>
  <c r="P31" i="9"/>
  <c r="J31" i="9"/>
  <c r="D31" i="9"/>
  <c r="W26" i="9"/>
  <c r="Q26" i="9"/>
  <c r="K26" i="9"/>
  <c r="E26" i="9"/>
  <c r="X21" i="9"/>
  <c r="R21" i="9"/>
  <c r="L21" i="9"/>
  <c r="F21" i="9"/>
  <c r="Y16" i="9"/>
  <c r="S16" i="9"/>
  <c r="M16" i="9"/>
  <c r="G16" i="9"/>
  <c r="Z11" i="9"/>
  <c r="T11" i="9"/>
  <c r="N11" i="9"/>
  <c r="H11" i="9"/>
  <c r="F595" i="9"/>
  <c r="Y590" i="9"/>
  <c r="G590" i="9"/>
  <c r="M585" i="9"/>
  <c r="O580" i="9"/>
  <c r="P575" i="9"/>
  <c r="Q570" i="9"/>
  <c r="W565" i="9"/>
  <c r="E565" i="9"/>
  <c r="Y560" i="9"/>
  <c r="G560" i="9"/>
  <c r="M555" i="9"/>
  <c r="O550" i="9"/>
  <c r="P545" i="9"/>
  <c r="Q540" i="9"/>
  <c r="E540" i="9"/>
  <c r="S535" i="9"/>
  <c r="G535" i="9"/>
  <c r="X530" i="9"/>
  <c r="L530" i="9"/>
  <c r="Z525" i="9"/>
  <c r="N525" i="9"/>
  <c r="U520" i="9"/>
  <c r="K520" i="9"/>
  <c r="V515" i="9"/>
  <c r="L515" i="9"/>
  <c r="D515" i="9"/>
  <c r="W510" i="9"/>
  <c r="M510" i="9"/>
  <c r="E510" i="9"/>
  <c r="X505" i="9"/>
  <c r="R505" i="9"/>
  <c r="L505" i="9"/>
  <c r="F505" i="9"/>
  <c r="Y500" i="9"/>
  <c r="S500" i="9"/>
  <c r="M500" i="9"/>
  <c r="G500" i="9"/>
  <c r="Z495" i="9"/>
  <c r="T495" i="9"/>
  <c r="N495" i="9"/>
  <c r="H495" i="9"/>
  <c r="AA490" i="9"/>
  <c r="U490" i="9"/>
  <c r="O490" i="9"/>
  <c r="I490" i="9"/>
  <c r="V485" i="9"/>
  <c r="P485" i="9"/>
  <c r="J485" i="9"/>
  <c r="D485" i="9"/>
  <c r="W480" i="9"/>
  <c r="Q480" i="9"/>
  <c r="K480" i="9"/>
  <c r="E480" i="9"/>
  <c r="X475" i="9"/>
  <c r="R475" i="9"/>
  <c r="L475" i="9"/>
  <c r="F475" i="9"/>
  <c r="Y470" i="9"/>
  <c r="S470" i="9"/>
  <c r="M470" i="9"/>
  <c r="G470" i="9"/>
  <c r="Z462" i="9"/>
  <c r="T462" i="9"/>
  <c r="N462" i="9"/>
  <c r="H462" i="9"/>
  <c r="AA457" i="9"/>
  <c r="U457" i="9"/>
  <c r="O457" i="9"/>
  <c r="I457" i="9"/>
  <c r="V452" i="9"/>
  <c r="P452" i="9"/>
  <c r="J452" i="9"/>
  <c r="D452" i="9"/>
  <c r="W447" i="9"/>
  <c r="Q447" i="9"/>
  <c r="K447" i="9"/>
  <c r="E447" i="9"/>
  <c r="X442" i="9"/>
  <c r="R442" i="9"/>
  <c r="L442" i="9"/>
  <c r="F442" i="9"/>
  <c r="Y437" i="9"/>
  <c r="S437" i="9"/>
  <c r="M437" i="9"/>
  <c r="G437" i="9"/>
  <c r="Z432" i="9"/>
  <c r="T432" i="9"/>
  <c r="N432" i="9"/>
  <c r="H432" i="9"/>
  <c r="AA427" i="9"/>
  <c r="U427" i="9"/>
  <c r="O427" i="9"/>
  <c r="I427" i="9"/>
  <c r="V422" i="9"/>
  <c r="P422" i="9"/>
  <c r="J422" i="9"/>
  <c r="D422" i="9"/>
  <c r="W417" i="9"/>
  <c r="Q417" i="9"/>
  <c r="K417" i="9"/>
  <c r="E417" i="9"/>
  <c r="X412" i="9"/>
  <c r="R412" i="9"/>
  <c r="L412" i="9"/>
  <c r="F412" i="9"/>
  <c r="Y407" i="9"/>
  <c r="S407" i="9"/>
  <c r="M407" i="9"/>
  <c r="G407" i="9"/>
  <c r="Z402" i="9"/>
  <c r="T402" i="9"/>
  <c r="N402" i="9"/>
  <c r="H402" i="9"/>
  <c r="AA397" i="9"/>
  <c r="U397" i="9"/>
  <c r="O397" i="9"/>
  <c r="I397" i="9"/>
  <c r="V392" i="9"/>
  <c r="P392" i="9"/>
  <c r="J392" i="9"/>
  <c r="D392" i="9"/>
  <c r="W387" i="9"/>
  <c r="Q387" i="9"/>
  <c r="K387" i="9"/>
  <c r="E387" i="9"/>
  <c r="X382" i="9"/>
  <c r="R382" i="9"/>
  <c r="L382" i="9"/>
  <c r="F382" i="9"/>
  <c r="Y377" i="9"/>
  <c r="S377" i="9"/>
  <c r="M377" i="9"/>
  <c r="G377" i="9"/>
  <c r="Z372" i="9"/>
  <c r="T372" i="9"/>
  <c r="N372" i="9"/>
  <c r="H372" i="9"/>
  <c r="AA367" i="9"/>
  <c r="U367" i="9"/>
  <c r="O367" i="9"/>
  <c r="I367" i="9"/>
  <c r="V362" i="9"/>
  <c r="P362" i="9"/>
  <c r="J362" i="9"/>
  <c r="D362" i="9"/>
  <c r="W357" i="9"/>
  <c r="Q357" i="9"/>
  <c r="K357" i="9"/>
  <c r="E357" i="9"/>
  <c r="X352" i="9"/>
  <c r="R352" i="9"/>
  <c r="L352" i="9"/>
  <c r="F352" i="9"/>
  <c r="Y347" i="9"/>
  <c r="S347" i="9"/>
  <c r="M347" i="9"/>
  <c r="G347" i="9"/>
  <c r="Z342" i="9"/>
  <c r="T342" i="9"/>
  <c r="N342" i="9"/>
  <c r="H342" i="9"/>
  <c r="AA337" i="9"/>
  <c r="U337" i="9"/>
  <c r="O337" i="9"/>
  <c r="I337" i="9"/>
  <c r="V332" i="9"/>
  <c r="P332" i="9"/>
  <c r="J332" i="9"/>
  <c r="D332" i="9"/>
  <c r="W327" i="9"/>
  <c r="Q327" i="9"/>
  <c r="K327" i="9"/>
  <c r="E327" i="9"/>
  <c r="X322" i="9"/>
  <c r="R322" i="9"/>
  <c r="L322" i="9"/>
  <c r="F322" i="9"/>
  <c r="Y317" i="9"/>
  <c r="S317" i="9"/>
  <c r="M317" i="9"/>
  <c r="G317" i="9"/>
  <c r="Z309" i="9"/>
  <c r="T309" i="9"/>
  <c r="N309" i="9"/>
  <c r="H309" i="9"/>
  <c r="AA304" i="9"/>
  <c r="U304" i="9"/>
  <c r="O304" i="9"/>
  <c r="I304" i="9"/>
  <c r="V299" i="9"/>
  <c r="P299" i="9"/>
  <c r="J299" i="9"/>
  <c r="D299" i="9"/>
  <c r="W294" i="9"/>
  <c r="Q294" i="9"/>
  <c r="K294" i="9"/>
  <c r="E294" i="9"/>
  <c r="X289" i="9"/>
  <c r="R289" i="9"/>
  <c r="L289" i="9"/>
  <c r="F289" i="9"/>
  <c r="Y284" i="9"/>
  <c r="S284" i="9"/>
  <c r="M284" i="9"/>
  <c r="G284" i="9"/>
  <c r="Z279" i="9"/>
  <c r="T279" i="9"/>
  <c r="N279" i="9"/>
  <c r="H279" i="9"/>
  <c r="AA274" i="9"/>
  <c r="U274" i="9"/>
  <c r="O274" i="9"/>
  <c r="I274" i="9"/>
  <c r="V269" i="9"/>
  <c r="P269" i="9"/>
  <c r="J269" i="9"/>
  <c r="D269" i="9"/>
  <c r="W264" i="9"/>
  <c r="Q264" i="9"/>
  <c r="K264" i="9"/>
  <c r="E264" i="9"/>
  <c r="X259" i="9"/>
  <c r="R259" i="9"/>
  <c r="L259" i="9"/>
  <c r="F259" i="9"/>
  <c r="Y254" i="9"/>
  <c r="S254" i="9"/>
  <c r="M254" i="9"/>
  <c r="G254" i="9"/>
  <c r="Z249" i="9"/>
  <c r="T249" i="9"/>
  <c r="N249" i="9"/>
  <c r="H249" i="9"/>
  <c r="AA244" i="9"/>
  <c r="U244" i="9"/>
  <c r="O244" i="9"/>
  <c r="I244" i="9"/>
  <c r="V239" i="9"/>
  <c r="P239" i="9"/>
  <c r="J239" i="9"/>
  <c r="D239" i="9"/>
  <c r="W234" i="9"/>
  <c r="Q234" i="9"/>
  <c r="K234" i="9"/>
  <c r="E234" i="9"/>
  <c r="X229" i="9"/>
  <c r="R229" i="9"/>
  <c r="L229" i="9"/>
  <c r="F229" i="9"/>
  <c r="Y224" i="9"/>
  <c r="S224" i="9"/>
  <c r="M224" i="9"/>
  <c r="G224" i="9"/>
  <c r="Z219" i="9"/>
  <c r="T219" i="9"/>
  <c r="N219" i="9"/>
  <c r="H219" i="9"/>
  <c r="AA214" i="9"/>
  <c r="U214" i="9"/>
  <c r="O214" i="9"/>
  <c r="I214" i="9"/>
  <c r="V209" i="9"/>
  <c r="P209" i="9"/>
  <c r="J209" i="9"/>
  <c r="D209" i="9"/>
  <c r="W204" i="9"/>
  <c r="Q204" i="9"/>
  <c r="K204" i="9"/>
  <c r="E204" i="9"/>
  <c r="X199" i="9"/>
  <c r="R199" i="9"/>
  <c r="L199" i="9"/>
  <c r="F199" i="9"/>
  <c r="Y194" i="9"/>
  <c r="S194" i="9"/>
  <c r="M194" i="9"/>
  <c r="G194" i="9"/>
  <c r="Z189" i="9"/>
  <c r="T189" i="9"/>
  <c r="N189" i="9"/>
  <c r="H189" i="9"/>
  <c r="AA184" i="9"/>
  <c r="U184" i="9"/>
  <c r="O184" i="9"/>
  <c r="I184" i="9"/>
  <c r="V179" i="9"/>
  <c r="P179" i="9"/>
  <c r="J179" i="9"/>
  <c r="D179" i="9"/>
  <c r="W174" i="9"/>
  <c r="Q174" i="9"/>
  <c r="K174" i="9"/>
  <c r="E174" i="9"/>
  <c r="X169" i="9"/>
  <c r="R169" i="9"/>
  <c r="L169" i="9"/>
  <c r="F169" i="9"/>
  <c r="Y164" i="9"/>
  <c r="S164" i="9"/>
  <c r="M164" i="9"/>
  <c r="G164" i="9"/>
  <c r="Z156" i="9"/>
  <c r="T156" i="9"/>
  <c r="N156" i="9"/>
  <c r="H156" i="9"/>
  <c r="AA151" i="9"/>
  <c r="U151" i="9"/>
  <c r="O151" i="9"/>
  <c r="I151" i="9"/>
  <c r="V146" i="9"/>
  <c r="P146" i="9"/>
  <c r="J146" i="9"/>
  <c r="D146" i="9"/>
  <c r="W141" i="9"/>
  <c r="Q141" i="9"/>
  <c r="K141" i="9"/>
  <c r="E141" i="9"/>
  <c r="X136" i="9"/>
  <c r="R136" i="9"/>
  <c r="L136" i="9"/>
  <c r="F136" i="9"/>
  <c r="Y131" i="9"/>
  <c r="S131" i="9"/>
  <c r="M131" i="9"/>
  <c r="G131" i="9"/>
  <c r="Z126" i="9"/>
  <c r="T126" i="9"/>
  <c r="N126" i="9"/>
  <c r="H126" i="9"/>
  <c r="AA121" i="9"/>
  <c r="U121" i="9"/>
  <c r="O121" i="9"/>
  <c r="I121" i="9"/>
  <c r="V116" i="9"/>
  <c r="P116" i="9"/>
  <c r="J116" i="9"/>
  <c r="D116" i="9"/>
  <c r="W111" i="9"/>
  <c r="Q111" i="9"/>
  <c r="K111" i="9"/>
  <c r="E111" i="9"/>
  <c r="X106" i="9"/>
  <c r="R106" i="9"/>
  <c r="L106" i="9"/>
  <c r="F106" i="9"/>
  <c r="Y101" i="9"/>
  <c r="S101" i="9"/>
  <c r="M101" i="9"/>
  <c r="G101" i="9"/>
  <c r="Z96" i="9"/>
  <c r="T96" i="9"/>
  <c r="N96" i="9"/>
  <c r="H96" i="9"/>
  <c r="AA91" i="9"/>
  <c r="U91" i="9"/>
  <c r="O91" i="9"/>
  <c r="I91" i="9"/>
  <c r="V86" i="9"/>
  <c r="P86" i="9"/>
  <c r="J86" i="9"/>
  <c r="D86" i="9"/>
  <c r="W81" i="9"/>
  <c r="Q81" i="9"/>
  <c r="K81" i="9"/>
  <c r="E81" i="9"/>
  <c r="X76" i="9"/>
  <c r="R76" i="9"/>
  <c r="L76" i="9"/>
  <c r="F76" i="9"/>
  <c r="Y71" i="9"/>
  <c r="S71" i="9"/>
  <c r="M71" i="9"/>
  <c r="G71" i="9"/>
  <c r="Z66" i="9"/>
  <c r="T66" i="9"/>
  <c r="N66" i="9"/>
  <c r="H66" i="9"/>
  <c r="AA61" i="9"/>
  <c r="U61" i="9"/>
  <c r="O61" i="9"/>
  <c r="I61" i="9"/>
  <c r="V56" i="9"/>
  <c r="P56" i="9"/>
  <c r="J56" i="9"/>
  <c r="D56" i="9"/>
  <c r="W51" i="9"/>
  <c r="Q51" i="9"/>
  <c r="K51" i="9"/>
  <c r="E51" i="9"/>
  <c r="X46" i="9"/>
  <c r="R46" i="9"/>
  <c r="L46" i="9"/>
  <c r="F46" i="9"/>
  <c r="Y41" i="9"/>
  <c r="S41" i="9"/>
  <c r="M41" i="9"/>
  <c r="G41" i="9"/>
  <c r="Z36" i="9"/>
  <c r="T36" i="9"/>
  <c r="N36" i="9"/>
  <c r="H36" i="9"/>
  <c r="AA31" i="9"/>
  <c r="U31" i="9"/>
  <c r="O31" i="9"/>
  <c r="I31" i="9"/>
  <c r="V26" i="9"/>
  <c r="P26" i="9"/>
  <c r="J26" i="9"/>
  <c r="D26" i="9"/>
  <c r="W21" i="9"/>
  <c r="Q21" i="9"/>
  <c r="K21" i="9"/>
  <c r="E21" i="9"/>
  <c r="X16" i="9"/>
  <c r="R16" i="9"/>
  <c r="L16" i="9"/>
  <c r="F16" i="9"/>
  <c r="Y11" i="9"/>
  <c r="S11" i="9"/>
  <c r="M11" i="9"/>
  <c r="G11" i="9"/>
  <c r="X590" i="9"/>
  <c r="F590" i="9"/>
  <c r="Z585" i="9"/>
  <c r="H585" i="9"/>
  <c r="N580" i="9"/>
  <c r="O575" i="9"/>
  <c r="P570" i="9"/>
  <c r="R565" i="9"/>
  <c r="X560" i="9"/>
  <c r="F560" i="9"/>
  <c r="Z555" i="9"/>
  <c r="H555" i="9"/>
  <c r="N550" i="9"/>
  <c r="O545" i="9"/>
  <c r="P540" i="9"/>
  <c r="D540" i="9"/>
  <c r="R535" i="9"/>
  <c r="F535" i="9"/>
  <c r="T530" i="9"/>
  <c r="H530" i="9"/>
  <c r="Y525" i="9"/>
  <c r="M525" i="9"/>
  <c r="T520" i="9"/>
  <c r="J520" i="9"/>
  <c r="U515" i="9"/>
  <c r="K515" i="9"/>
  <c r="V510" i="9"/>
  <c r="L510" i="9"/>
  <c r="D510" i="9"/>
  <c r="W505" i="9"/>
  <c r="Q505" i="9"/>
  <c r="K505" i="9"/>
  <c r="E505" i="9"/>
  <c r="X500" i="9"/>
  <c r="R500" i="9"/>
  <c r="L500" i="9"/>
  <c r="F500" i="9"/>
  <c r="Y495" i="9"/>
  <c r="S495" i="9"/>
  <c r="M495" i="9"/>
  <c r="G495" i="9"/>
  <c r="Z490" i="9"/>
  <c r="T490" i="9"/>
  <c r="N490" i="9"/>
  <c r="H490" i="9"/>
  <c r="AA485" i="9"/>
  <c r="U485" i="9"/>
  <c r="O485" i="9"/>
  <c r="I485" i="9"/>
  <c r="V480" i="9"/>
  <c r="P480" i="9"/>
  <c r="J480" i="9"/>
  <c r="D480" i="9"/>
  <c r="W475" i="9"/>
  <c r="Q475" i="9"/>
  <c r="K475" i="9"/>
  <c r="E475" i="9"/>
  <c r="X470" i="9"/>
  <c r="R470" i="9"/>
  <c r="L470" i="9"/>
  <c r="F470" i="9"/>
  <c r="Y462" i="9"/>
  <c r="S462" i="9"/>
  <c r="M462" i="9"/>
  <c r="G462" i="9"/>
  <c r="Z457" i="9"/>
  <c r="T457" i="9"/>
  <c r="N457" i="9"/>
  <c r="H457" i="9"/>
  <c r="AA452" i="9"/>
  <c r="U452" i="9"/>
  <c r="O452" i="9"/>
  <c r="I452" i="9"/>
  <c r="V447" i="9"/>
  <c r="P447" i="9"/>
  <c r="J447" i="9"/>
  <c r="D447" i="9"/>
  <c r="W442" i="9"/>
  <c r="Q442" i="9"/>
  <c r="K442" i="9"/>
  <c r="E442" i="9"/>
  <c r="X437" i="9"/>
  <c r="R437" i="9"/>
  <c r="L437" i="9"/>
  <c r="F437" i="9"/>
  <c r="Y432" i="9"/>
  <c r="S432" i="9"/>
  <c r="M432" i="9"/>
  <c r="G432" i="9"/>
  <c r="Z427" i="9"/>
  <c r="T427" i="9"/>
  <c r="N427" i="9"/>
  <c r="H427" i="9"/>
  <c r="AA422" i="9"/>
  <c r="U422" i="9"/>
  <c r="O422" i="9"/>
  <c r="I422" i="9"/>
  <c r="V417" i="9"/>
  <c r="P417" i="9"/>
  <c r="J417" i="9"/>
  <c r="D417" i="9"/>
  <c r="W412" i="9"/>
  <c r="Q412" i="9"/>
  <c r="K412" i="9"/>
  <c r="E412" i="9"/>
  <c r="X407" i="9"/>
  <c r="R407" i="9"/>
  <c r="L407" i="9"/>
  <c r="F407" i="9"/>
  <c r="Y402" i="9"/>
  <c r="S402" i="9"/>
  <c r="M402" i="9"/>
  <c r="G402" i="9"/>
  <c r="Z397" i="9"/>
  <c r="T397" i="9"/>
  <c r="N397" i="9"/>
  <c r="H397" i="9"/>
  <c r="AA392" i="9"/>
  <c r="U392" i="9"/>
  <c r="O392" i="9"/>
  <c r="I392" i="9"/>
  <c r="V387" i="9"/>
  <c r="P387" i="9"/>
  <c r="J387" i="9"/>
  <c r="D387" i="9"/>
  <c r="W382" i="9"/>
  <c r="Q382" i="9"/>
  <c r="K382" i="9"/>
  <c r="E382" i="9"/>
  <c r="X377" i="9"/>
  <c r="R377" i="9"/>
  <c r="L377" i="9"/>
  <c r="F377" i="9"/>
  <c r="Y372" i="9"/>
  <c r="S372" i="9"/>
  <c r="M372" i="9"/>
  <c r="G372" i="9"/>
  <c r="Z367" i="9"/>
  <c r="T367" i="9"/>
  <c r="N367" i="9"/>
  <c r="H367" i="9"/>
  <c r="AA362" i="9"/>
  <c r="U362" i="9"/>
  <c r="O362" i="9"/>
  <c r="I362" i="9"/>
  <c r="V357" i="9"/>
  <c r="P357" i="9"/>
  <c r="J357" i="9"/>
  <c r="D357" i="9"/>
  <c r="W352" i="9"/>
  <c r="Q352" i="9"/>
  <c r="K352" i="9"/>
  <c r="E352" i="9"/>
  <c r="X347" i="9"/>
  <c r="R347" i="9"/>
  <c r="L347" i="9"/>
  <c r="F347" i="9"/>
  <c r="Y342" i="9"/>
  <c r="S342" i="9"/>
  <c r="M342" i="9"/>
  <c r="G342" i="9"/>
  <c r="Z337" i="9"/>
  <c r="T337" i="9"/>
  <c r="N337" i="9"/>
  <c r="H337" i="9"/>
  <c r="AA332" i="9"/>
  <c r="U332" i="9"/>
  <c r="O332" i="9"/>
  <c r="I332" i="9"/>
  <c r="V327" i="9"/>
  <c r="P327" i="9"/>
  <c r="J327" i="9"/>
  <c r="D327" i="9"/>
  <c r="W322" i="9"/>
  <c r="Q322" i="9"/>
  <c r="K322" i="9"/>
  <c r="E322" i="9"/>
  <c r="X317" i="9"/>
  <c r="R317" i="9"/>
  <c r="L317" i="9"/>
  <c r="F317" i="9"/>
  <c r="Y309" i="9"/>
  <c r="S309" i="9"/>
  <c r="M309" i="9"/>
  <c r="G309" i="9"/>
  <c r="Z304" i="9"/>
  <c r="T304" i="9"/>
  <c r="N304" i="9"/>
  <c r="H304" i="9"/>
  <c r="AA299" i="9"/>
  <c r="U299" i="9"/>
  <c r="O299" i="9"/>
  <c r="I299" i="9"/>
  <c r="V294" i="9"/>
  <c r="P294" i="9"/>
  <c r="J294" i="9"/>
  <c r="D294" i="9"/>
  <c r="W289" i="9"/>
  <c r="Q289" i="9"/>
  <c r="K289" i="9"/>
  <c r="E289" i="9"/>
  <c r="X284" i="9"/>
  <c r="R284" i="9"/>
  <c r="L284" i="9"/>
  <c r="F284" i="9"/>
  <c r="Y279" i="9"/>
  <c r="S279" i="9"/>
  <c r="M279" i="9"/>
  <c r="G279" i="9"/>
  <c r="Z274" i="9"/>
  <c r="T274" i="9"/>
  <c r="N274" i="9"/>
  <c r="H274" i="9"/>
  <c r="AA269" i="9"/>
  <c r="U269" i="9"/>
  <c r="O269" i="9"/>
  <c r="I269" i="9"/>
  <c r="V264" i="9"/>
  <c r="P264" i="9"/>
  <c r="J264" i="9"/>
  <c r="D264" i="9"/>
  <c r="W259" i="9"/>
  <c r="Q259" i="9"/>
  <c r="K259" i="9"/>
  <c r="E259" i="9"/>
  <c r="X254" i="9"/>
  <c r="R254" i="9"/>
  <c r="L254" i="9"/>
  <c r="F254" i="9"/>
  <c r="Y249" i="9"/>
  <c r="S249" i="9"/>
  <c r="M249" i="9"/>
  <c r="G249" i="9"/>
  <c r="Z244" i="9"/>
  <c r="T244" i="9"/>
  <c r="N244" i="9"/>
  <c r="H244" i="9"/>
  <c r="AA239" i="9"/>
  <c r="U239" i="9"/>
  <c r="O239" i="9"/>
  <c r="I239" i="9"/>
  <c r="V234" i="9"/>
  <c r="P234" i="9"/>
  <c r="J234" i="9"/>
  <c r="D234" i="9"/>
  <c r="W229" i="9"/>
  <c r="Q229" i="9"/>
  <c r="K229" i="9"/>
  <c r="E229" i="9"/>
  <c r="X224" i="9"/>
  <c r="R224" i="9"/>
  <c r="L224" i="9"/>
  <c r="F224" i="9"/>
  <c r="Y219" i="9"/>
  <c r="S219" i="9"/>
  <c r="M219" i="9"/>
  <c r="G219" i="9"/>
  <c r="Z214" i="9"/>
  <c r="T214" i="9"/>
  <c r="N214" i="9"/>
  <c r="H214" i="9"/>
  <c r="AA209" i="9"/>
  <c r="U209" i="9"/>
  <c r="O209" i="9"/>
  <c r="I209" i="9"/>
  <c r="V204" i="9"/>
  <c r="P204" i="9"/>
  <c r="J204" i="9"/>
  <c r="D204" i="9"/>
  <c r="W199" i="9"/>
  <c r="Q199" i="9"/>
  <c r="K199" i="9"/>
  <c r="E199" i="9"/>
  <c r="X194" i="9"/>
  <c r="R194" i="9"/>
  <c r="L194" i="9"/>
  <c r="F194" i="9"/>
  <c r="Y189" i="9"/>
  <c r="S189" i="9"/>
  <c r="M189" i="9"/>
  <c r="G189" i="9"/>
  <c r="Z184" i="9"/>
  <c r="T184" i="9"/>
  <c r="N184" i="9"/>
  <c r="H184" i="9"/>
  <c r="AA179" i="9"/>
  <c r="U179" i="9"/>
  <c r="O179" i="9"/>
  <c r="I179" i="9"/>
  <c r="V174" i="9"/>
  <c r="P174" i="9"/>
  <c r="J174" i="9"/>
  <c r="D174" i="9"/>
  <c r="W169" i="9"/>
  <c r="Q169" i="9"/>
  <c r="K169" i="9"/>
  <c r="E169" i="9"/>
  <c r="X164" i="9"/>
  <c r="R164" i="9"/>
  <c r="L164" i="9"/>
  <c r="F164" i="9"/>
  <c r="Y156" i="9"/>
  <c r="S156" i="9"/>
  <c r="M156" i="9"/>
  <c r="G156" i="9"/>
  <c r="Z151" i="9"/>
  <c r="T151" i="9"/>
  <c r="N151" i="9"/>
  <c r="H151" i="9"/>
  <c r="AA146" i="9"/>
  <c r="U146" i="9"/>
  <c r="O146" i="9"/>
  <c r="I146" i="9"/>
  <c r="V141" i="9"/>
  <c r="P141" i="9"/>
  <c r="J141" i="9"/>
  <c r="D141" i="9"/>
  <c r="W136" i="9"/>
  <c r="Q136" i="9"/>
  <c r="K136" i="9"/>
  <c r="E136" i="9"/>
  <c r="X131" i="9"/>
  <c r="R131" i="9"/>
  <c r="L131" i="9"/>
  <c r="F131" i="9"/>
  <c r="Y126" i="9"/>
  <c r="S126" i="9"/>
  <c r="M126" i="9"/>
  <c r="G126" i="9"/>
  <c r="Z121" i="9"/>
  <c r="T121" i="9"/>
  <c r="N121" i="9"/>
  <c r="H121" i="9"/>
  <c r="AA116" i="9"/>
  <c r="U116" i="9"/>
  <c r="O116" i="9"/>
  <c r="I116" i="9"/>
  <c r="V111" i="9"/>
  <c r="P111" i="9"/>
  <c r="J111" i="9"/>
  <c r="D111" i="9"/>
  <c r="W106" i="9"/>
  <c r="Q106" i="9"/>
  <c r="K106" i="9"/>
  <c r="E106" i="9"/>
  <c r="X101" i="9"/>
  <c r="R101" i="9"/>
  <c r="L101" i="9"/>
  <c r="F101" i="9"/>
  <c r="Y96" i="9"/>
  <c r="S96" i="9"/>
  <c r="M96" i="9"/>
  <c r="G96" i="9"/>
  <c r="Z91" i="9"/>
  <c r="T91" i="9"/>
  <c r="N91" i="9"/>
  <c r="H91" i="9"/>
  <c r="AA86" i="9"/>
  <c r="U86" i="9"/>
  <c r="O86" i="9"/>
  <c r="I86" i="9"/>
  <c r="V81" i="9"/>
  <c r="P81" i="9"/>
  <c r="J81" i="9"/>
  <c r="D81" i="9"/>
  <c r="W76" i="9"/>
  <c r="Q76" i="9"/>
  <c r="K76" i="9"/>
  <c r="E76" i="9"/>
  <c r="X71" i="9"/>
  <c r="R71" i="9"/>
  <c r="L71" i="9"/>
  <c r="F71" i="9"/>
  <c r="Y66" i="9"/>
  <c r="S66" i="9"/>
  <c r="M66" i="9"/>
  <c r="G66" i="9"/>
  <c r="Z61" i="9"/>
  <c r="T61" i="9"/>
  <c r="N61" i="9"/>
  <c r="H61" i="9"/>
  <c r="AA56" i="9"/>
  <c r="U56" i="9"/>
  <c r="O56" i="9"/>
  <c r="I56" i="9"/>
  <c r="V51" i="9"/>
  <c r="P51" i="9"/>
  <c r="J51" i="9"/>
  <c r="D51" i="9"/>
  <c r="W46" i="9"/>
  <c r="Q46" i="9"/>
  <c r="K46" i="9"/>
  <c r="E46" i="9"/>
  <c r="X41" i="9"/>
  <c r="R41" i="9"/>
  <c r="L41" i="9"/>
  <c r="F41" i="9"/>
  <c r="Y36" i="9"/>
  <c r="S36" i="9"/>
  <c r="M36" i="9"/>
  <c r="G36" i="9"/>
  <c r="Z31" i="9"/>
  <c r="T31" i="9"/>
  <c r="N31" i="9"/>
  <c r="H31" i="9"/>
  <c r="AA26" i="9"/>
  <c r="U26" i="9"/>
  <c r="O26" i="9"/>
  <c r="I26" i="9"/>
  <c r="V21" i="9"/>
  <c r="P21" i="9"/>
  <c r="J21" i="9"/>
  <c r="D21" i="9"/>
  <c r="W16" i="9"/>
  <c r="Q16" i="9"/>
  <c r="K16" i="9"/>
  <c r="E16" i="9"/>
  <c r="X11" i="9"/>
  <c r="R11" i="9"/>
  <c r="L11" i="9"/>
  <c r="F11" i="9"/>
  <c r="W600" i="9"/>
  <c r="S590" i="9"/>
  <c r="Y585" i="9"/>
  <c r="G585" i="9"/>
  <c r="AA580" i="9"/>
  <c r="I580" i="9"/>
  <c r="J575" i="9"/>
  <c r="K570" i="9"/>
  <c r="Q565" i="9"/>
  <c r="S560" i="9"/>
  <c r="Y555" i="9"/>
  <c r="G555" i="9"/>
  <c r="AA550" i="9"/>
  <c r="I550" i="9"/>
  <c r="J545" i="9"/>
  <c r="X540" i="9"/>
  <c r="L540" i="9"/>
  <c r="Q535" i="9"/>
  <c r="E535" i="9"/>
  <c r="S530" i="9"/>
  <c r="G530" i="9"/>
  <c r="U525" i="9"/>
  <c r="I525" i="9"/>
  <c r="AA520" i="9"/>
  <c r="Q520" i="9"/>
  <c r="I520" i="9"/>
  <c r="R515" i="9"/>
  <c r="J515" i="9"/>
  <c r="S510" i="9"/>
  <c r="K510" i="9"/>
  <c r="V505" i="9"/>
  <c r="P505" i="9"/>
  <c r="J505" i="9"/>
  <c r="D505" i="9"/>
  <c r="W500" i="9"/>
  <c r="Q500" i="9"/>
  <c r="K500" i="9"/>
  <c r="E500" i="9"/>
  <c r="X495" i="9"/>
  <c r="R495" i="9"/>
  <c r="L495" i="9"/>
  <c r="F495" i="9"/>
  <c r="Y490" i="9"/>
  <c r="S490" i="9"/>
  <c r="M490" i="9"/>
  <c r="G490" i="9"/>
  <c r="Z485" i="9"/>
  <c r="T485" i="9"/>
  <c r="N485" i="9"/>
  <c r="H485" i="9"/>
  <c r="AA480" i="9"/>
  <c r="U480" i="9"/>
  <c r="O480" i="9"/>
  <c r="I480" i="9"/>
  <c r="V475" i="9"/>
  <c r="P475" i="9"/>
  <c r="J475" i="9"/>
  <c r="D475" i="9"/>
  <c r="W470" i="9"/>
  <c r="Q470" i="9"/>
  <c r="K470" i="9"/>
  <c r="E470" i="9"/>
  <c r="X462" i="9"/>
  <c r="R462" i="9"/>
  <c r="L462" i="9"/>
  <c r="F462" i="9"/>
  <c r="Y457" i="9"/>
  <c r="S457" i="9"/>
  <c r="M457" i="9"/>
  <c r="G457" i="9"/>
  <c r="Z452" i="9"/>
  <c r="T452" i="9"/>
  <c r="N452" i="9"/>
  <c r="H452" i="9"/>
  <c r="AA447" i="9"/>
  <c r="U447" i="9"/>
  <c r="O447" i="9"/>
  <c r="I447" i="9"/>
  <c r="V442" i="9"/>
  <c r="P442" i="9"/>
  <c r="J442" i="9"/>
  <c r="D442" i="9"/>
  <c r="W437" i="9"/>
  <c r="Q437" i="9"/>
  <c r="K437" i="9"/>
  <c r="E437" i="9"/>
  <c r="X432" i="9"/>
  <c r="R432" i="9"/>
  <c r="L432" i="9"/>
  <c r="F432" i="9"/>
  <c r="Y427" i="9"/>
  <c r="S427" i="9"/>
  <c r="M427" i="9"/>
  <c r="G427" i="9"/>
  <c r="Z422" i="9"/>
  <c r="T422" i="9"/>
  <c r="N422" i="9"/>
  <c r="H422" i="9"/>
  <c r="AA417" i="9"/>
  <c r="U417" i="9"/>
  <c r="O417" i="9"/>
  <c r="I417" i="9"/>
  <c r="V412" i="9"/>
  <c r="P412" i="9"/>
  <c r="J412" i="9"/>
  <c r="D412" i="9"/>
  <c r="W407" i="9"/>
  <c r="Q407" i="9"/>
  <c r="K407" i="9"/>
  <c r="E407" i="9"/>
  <c r="X402" i="9"/>
  <c r="R402" i="9"/>
  <c r="L402" i="9"/>
  <c r="F402" i="9"/>
  <c r="Y397" i="9"/>
  <c r="S397" i="9"/>
  <c r="M397" i="9"/>
  <c r="G397" i="9"/>
  <c r="Z392" i="9"/>
  <c r="T392" i="9"/>
  <c r="N392" i="9"/>
  <c r="H392" i="9"/>
  <c r="AA387" i="9"/>
  <c r="U387" i="9"/>
  <c r="O387" i="9"/>
  <c r="I387" i="9"/>
  <c r="V382" i="9"/>
  <c r="P382" i="9"/>
  <c r="J382" i="9"/>
  <c r="D382" i="9"/>
  <c r="W377" i="9"/>
  <c r="Q377" i="9"/>
  <c r="K377" i="9"/>
  <c r="E377" i="9"/>
  <c r="X372" i="9"/>
  <c r="R372" i="9"/>
  <c r="L372" i="9"/>
  <c r="F372" i="9"/>
  <c r="Y367" i="9"/>
  <c r="S367" i="9"/>
  <c r="M367" i="9"/>
  <c r="G367" i="9"/>
  <c r="Z362" i="9"/>
  <c r="T362" i="9"/>
  <c r="N362" i="9"/>
  <c r="H362" i="9"/>
  <c r="AA357" i="9"/>
  <c r="U357" i="9"/>
  <c r="O357" i="9"/>
  <c r="I357" i="9"/>
  <c r="V352" i="9"/>
  <c r="P352" i="9"/>
  <c r="J352" i="9"/>
  <c r="D352" i="9"/>
  <c r="W347" i="9"/>
  <c r="Q347" i="9"/>
  <c r="K347" i="9"/>
  <c r="E347" i="9"/>
  <c r="X342" i="9"/>
  <c r="R342" i="9"/>
  <c r="L342" i="9"/>
  <c r="F342" i="9"/>
  <c r="Y337" i="9"/>
  <c r="S337" i="9"/>
  <c r="M337" i="9"/>
  <c r="G337" i="9"/>
  <c r="Z332" i="9"/>
  <c r="T332" i="9"/>
  <c r="N332" i="9"/>
  <c r="H332" i="9"/>
  <c r="AA327" i="9"/>
  <c r="U327" i="9"/>
  <c r="O327" i="9"/>
  <c r="I327" i="9"/>
  <c r="V322" i="9"/>
  <c r="P322" i="9"/>
  <c r="J322" i="9"/>
  <c r="D322" i="9"/>
  <c r="W317" i="9"/>
  <c r="Q317" i="9"/>
  <c r="K317" i="9"/>
  <c r="E317" i="9"/>
  <c r="X309" i="9"/>
  <c r="R309" i="9"/>
  <c r="L309" i="9"/>
  <c r="F309" i="9"/>
  <c r="Y304" i="9"/>
  <c r="S304" i="9"/>
  <c r="M304" i="9"/>
  <c r="G304" i="9"/>
  <c r="Z299" i="9"/>
  <c r="T299" i="9"/>
  <c r="N299" i="9"/>
  <c r="H299" i="9"/>
  <c r="AA294" i="9"/>
  <c r="U294" i="9"/>
  <c r="O294" i="9"/>
  <c r="I294" i="9"/>
  <c r="V289" i="9"/>
  <c r="P289" i="9"/>
  <c r="J289" i="9"/>
  <c r="D289" i="9"/>
  <c r="W284" i="9"/>
  <c r="Q284" i="9"/>
  <c r="K284" i="9"/>
  <c r="E284" i="9"/>
  <c r="X279" i="9"/>
  <c r="R279" i="9"/>
  <c r="L279" i="9"/>
  <c r="F279" i="9"/>
  <c r="Y274" i="9"/>
  <c r="S274" i="9"/>
  <c r="M274" i="9"/>
  <c r="G274" i="9"/>
  <c r="Z269" i="9"/>
  <c r="T269" i="9"/>
  <c r="N269" i="9"/>
  <c r="H269" i="9"/>
  <c r="AA264" i="9"/>
  <c r="U264" i="9"/>
  <c r="O264" i="9"/>
  <c r="I264" i="9"/>
  <c r="V259" i="9"/>
  <c r="P259" i="9"/>
  <c r="J259" i="9"/>
  <c r="D259" i="9"/>
  <c r="W254" i="9"/>
  <c r="Q254" i="9"/>
  <c r="K254" i="9"/>
  <c r="E254" i="9"/>
  <c r="X249" i="9"/>
  <c r="R249" i="9"/>
  <c r="L249" i="9"/>
  <c r="F249" i="9"/>
  <c r="Y244" i="9"/>
  <c r="S244" i="9"/>
  <c r="M244" i="9"/>
  <c r="G244" i="9"/>
  <c r="Z239" i="9"/>
  <c r="T239" i="9"/>
  <c r="N239" i="9"/>
  <c r="H239" i="9"/>
  <c r="AA234" i="9"/>
  <c r="U234" i="9"/>
  <c r="O234" i="9"/>
  <c r="I234" i="9"/>
  <c r="V229" i="9"/>
  <c r="P229" i="9"/>
  <c r="J229" i="9"/>
  <c r="D229" i="9"/>
  <c r="W224" i="9"/>
  <c r="Q224" i="9"/>
  <c r="K224" i="9"/>
  <c r="E224" i="9"/>
  <c r="X219" i="9"/>
  <c r="R219" i="9"/>
  <c r="L219" i="9"/>
  <c r="F219" i="9"/>
  <c r="Y214" i="9"/>
  <c r="S214" i="9"/>
  <c r="M214" i="9"/>
  <c r="G214" i="9"/>
  <c r="Z209" i="9"/>
  <c r="T209" i="9"/>
  <c r="N209" i="9"/>
  <c r="H209" i="9"/>
  <c r="AA204" i="9"/>
  <c r="U204" i="9"/>
  <c r="O204" i="9"/>
  <c r="I204" i="9"/>
  <c r="V199" i="9"/>
  <c r="P199" i="9"/>
  <c r="J199" i="9"/>
  <c r="D199" i="9"/>
  <c r="W194" i="9"/>
  <c r="Q194" i="9"/>
  <c r="K194" i="9"/>
  <c r="E194" i="9"/>
  <c r="X189" i="9"/>
  <c r="R189" i="9"/>
  <c r="L189" i="9"/>
  <c r="F189" i="9"/>
  <c r="Y184" i="9"/>
  <c r="S184" i="9"/>
  <c r="M184" i="9"/>
  <c r="G184" i="9"/>
  <c r="Z179" i="9"/>
  <c r="T179" i="9"/>
  <c r="N179" i="9"/>
  <c r="H179" i="9"/>
  <c r="AA174" i="9"/>
  <c r="U174" i="9"/>
  <c r="O174" i="9"/>
  <c r="I174" i="9"/>
  <c r="V169" i="9"/>
  <c r="P169" i="9"/>
  <c r="J169" i="9"/>
  <c r="D169" i="9"/>
  <c r="W164" i="9"/>
  <c r="Q164" i="9"/>
  <c r="K164" i="9"/>
  <c r="E164" i="9"/>
  <c r="X156" i="9"/>
  <c r="R156" i="9"/>
  <c r="L156" i="9"/>
  <c r="F156" i="9"/>
  <c r="Y151" i="9"/>
  <c r="S151" i="9"/>
  <c r="M151" i="9"/>
  <c r="G151" i="9"/>
  <c r="Z146" i="9"/>
  <c r="T146" i="9"/>
  <c r="N146" i="9"/>
  <c r="H146" i="9"/>
  <c r="AA141" i="9"/>
  <c r="U141" i="9"/>
  <c r="O141" i="9"/>
  <c r="I141" i="9"/>
  <c r="V136" i="9"/>
  <c r="P136" i="9"/>
  <c r="J136" i="9"/>
  <c r="D136" i="9"/>
  <c r="W131" i="9"/>
  <c r="Q131" i="9"/>
  <c r="K131" i="9"/>
  <c r="E131" i="9"/>
  <c r="X126" i="9"/>
  <c r="R126" i="9"/>
  <c r="L126" i="9"/>
  <c r="F126" i="9"/>
  <c r="Y121" i="9"/>
  <c r="S121" i="9"/>
  <c r="M121" i="9"/>
  <c r="G121" i="9"/>
  <c r="Z116" i="9"/>
  <c r="T116" i="9"/>
  <c r="N116" i="9"/>
  <c r="H116" i="9"/>
  <c r="AA111" i="9"/>
  <c r="U111" i="9"/>
  <c r="O111" i="9"/>
  <c r="I111" i="9"/>
  <c r="V106" i="9"/>
  <c r="P106" i="9"/>
  <c r="J106" i="9"/>
  <c r="D106" i="9"/>
  <c r="W101" i="9"/>
  <c r="Q101" i="9"/>
  <c r="K101" i="9"/>
  <c r="E101" i="9"/>
  <c r="X96" i="9"/>
  <c r="R96" i="9"/>
  <c r="L96" i="9"/>
  <c r="F96" i="9"/>
  <c r="Y91" i="9"/>
  <c r="S91" i="9"/>
  <c r="M91" i="9"/>
  <c r="G91" i="9"/>
  <c r="Z86" i="9"/>
  <c r="T86" i="9"/>
  <c r="N86" i="9"/>
  <c r="H86" i="9"/>
  <c r="AA81" i="9"/>
  <c r="U81" i="9"/>
  <c r="O81" i="9"/>
  <c r="I81" i="9"/>
  <c r="V76" i="9"/>
  <c r="P76" i="9"/>
  <c r="J76" i="9"/>
  <c r="D76" i="9"/>
  <c r="W71" i="9"/>
  <c r="Q71" i="9"/>
  <c r="K71" i="9"/>
  <c r="E71" i="9"/>
  <c r="X66" i="9"/>
  <c r="R66" i="9"/>
  <c r="L66" i="9"/>
  <c r="F66" i="9"/>
  <c r="Y61" i="9"/>
  <c r="S61" i="9"/>
  <c r="M61" i="9"/>
  <c r="G61" i="9"/>
  <c r="Z56" i="9"/>
  <c r="T56" i="9"/>
  <c r="N56" i="9"/>
  <c r="H56" i="9"/>
  <c r="AA51" i="9"/>
  <c r="U51" i="9"/>
  <c r="O51" i="9"/>
  <c r="I51" i="9"/>
  <c r="V46" i="9"/>
  <c r="P46" i="9"/>
  <c r="J46" i="9"/>
  <c r="D46" i="9"/>
  <c r="W41" i="9"/>
  <c r="Q41" i="9"/>
  <c r="K41" i="9"/>
  <c r="E41" i="9"/>
  <c r="X36" i="9"/>
  <c r="R36" i="9"/>
  <c r="L36" i="9"/>
  <c r="F36" i="9"/>
  <c r="Y31" i="9"/>
  <c r="S31" i="9"/>
  <c r="M31" i="9"/>
  <c r="G31" i="9"/>
  <c r="Z26" i="9"/>
  <c r="T26" i="9"/>
  <c r="N26" i="9"/>
  <c r="H26" i="9"/>
  <c r="AA21" i="9"/>
  <c r="U21" i="9"/>
  <c r="O21" i="9"/>
  <c r="I21" i="9"/>
  <c r="V16" i="9"/>
  <c r="P16" i="9"/>
  <c r="J16" i="9"/>
  <c r="D16" i="9"/>
  <c r="W11" i="9"/>
  <c r="Q11" i="9"/>
  <c r="K11" i="9"/>
  <c r="E11" i="9"/>
  <c r="AA14" i="9"/>
  <c r="AA12" i="9" s="1"/>
  <c r="T19" i="9"/>
  <c r="J315" i="7"/>
  <c r="P315" i="7"/>
  <c r="P313" i="7" s="1"/>
  <c r="V315" i="7"/>
  <c r="V313" i="7" s="1"/>
  <c r="I320" i="7"/>
  <c r="I318" i="7" s="1"/>
  <c r="O320" i="7"/>
  <c r="O318" i="7" s="1"/>
  <c r="U320" i="7"/>
  <c r="U318" i="7" s="1"/>
  <c r="AA320" i="7"/>
  <c r="H325" i="7"/>
  <c r="H323" i="7" s="1"/>
  <c r="N325" i="7"/>
  <c r="N323" i="7" s="1"/>
  <c r="T325" i="7"/>
  <c r="T323" i="7" s="1"/>
  <c r="Z325" i="7"/>
  <c r="Z323" i="7" s="1"/>
  <c r="G330" i="7"/>
  <c r="G328" i="7" s="1"/>
  <c r="M330" i="7"/>
  <c r="S330" i="7"/>
  <c r="S328" i="7" s="1"/>
  <c r="Y330" i="7"/>
  <c r="Y328" i="7" s="1"/>
  <c r="F335" i="7"/>
  <c r="F333" i="7" s="1"/>
  <c r="L335" i="7"/>
  <c r="L333" i="7" s="1"/>
  <c r="R335" i="7"/>
  <c r="R333" i="7" s="1"/>
  <c r="X335" i="7"/>
  <c r="E340" i="7"/>
  <c r="E338" i="7" s="1"/>
  <c r="K340" i="7"/>
  <c r="K338" i="7" s="1"/>
  <c r="Q340" i="7"/>
  <c r="Q338" i="7" s="1"/>
  <c r="W340" i="7"/>
  <c r="W338" i="7" s="1"/>
  <c r="D345" i="7"/>
  <c r="D343" i="7" s="1"/>
  <c r="J345" i="7"/>
  <c r="P345" i="7"/>
  <c r="P343" i="7" s="1"/>
  <c r="V345" i="7"/>
  <c r="V343" i="7" s="1"/>
  <c r="I350" i="7"/>
  <c r="I348" i="7" s="1"/>
  <c r="O350" i="7"/>
  <c r="O348" i="7" s="1"/>
  <c r="U350" i="7"/>
  <c r="U348" i="7" s="1"/>
  <c r="AA350" i="7"/>
  <c r="H355" i="7"/>
  <c r="H353" i="7" s="1"/>
  <c r="N355" i="7"/>
  <c r="N353" i="7" s="1"/>
  <c r="T355" i="7"/>
  <c r="T353" i="7" s="1"/>
  <c r="Z355" i="7"/>
  <c r="Z353" i="7" s="1"/>
  <c r="G360" i="7"/>
  <c r="G358" i="7" s="1"/>
  <c r="M360" i="7"/>
  <c r="S360" i="7"/>
  <c r="S358" i="7" s="1"/>
  <c r="Y360" i="7"/>
  <c r="Y358" i="7" s="1"/>
  <c r="F365" i="7"/>
  <c r="F363" i="7" s="1"/>
  <c r="L365" i="7"/>
  <c r="L363" i="7" s="1"/>
  <c r="R365" i="7"/>
  <c r="R363" i="7" s="1"/>
  <c r="X365" i="7"/>
  <c r="E370" i="7"/>
  <c r="E368" i="7" s="1"/>
  <c r="K370" i="7"/>
  <c r="K368" i="7" s="1"/>
  <c r="Q370" i="7"/>
  <c r="Q368" i="7" s="1"/>
  <c r="W370" i="7"/>
  <c r="W368" i="7" s="1"/>
  <c r="D375" i="7"/>
  <c r="D373" i="7" s="1"/>
  <c r="J375" i="7"/>
  <c r="P375" i="7"/>
  <c r="P373" i="7" s="1"/>
  <c r="V375" i="7"/>
  <c r="V373" i="7" s="1"/>
  <c r="I380" i="7"/>
  <c r="I378" i="7" s="1"/>
  <c r="O380" i="7"/>
  <c r="O378" i="7" s="1"/>
  <c r="U380" i="7"/>
  <c r="U378" i="7" s="1"/>
  <c r="AA380" i="7"/>
  <c r="H385" i="7"/>
  <c r="H383" i="7" s="1"/>
  <c r="N385" i="7"/>
  <c r="N383" i="7" s="1"/>
  <c r="T385" i="7"/>
  <c r="T383" i="7" s="1"/>
  <c r="Z385" i="7"/>
  <c r="Z383" i="7" s="1"/>
  <c r="G390" i="7"/>
  <c r="G388" i="7" s="1"/>
  <c r="M390" i="7"/>
  <c r="S390" i="7"/>
  <c r="S388" i="7" s="1"/>
  <c r="Y390" i="7"/>
  <c r="Y388" i="7" s="1"/>
  <c r="F395" i="7"/>
  <c r="F393" i="7" s="1"/>
  <c r="L395" i="7"/>
  <c r="L393" i="7" s="1"/>
  <c r="R395" i="7"/>
  <c r="R393" i="7" s="1"/>
  <c r="X395" i="7"/>
  <c r="E400" i="7"/>
  <c r="E398" i="7" s="1"/>
  <c r="K400" i="7"/>
  <c r="K398" i="7" s="1"/>
  <c r="Q400" i="7"/>
  <c r="Q398" i="7" s="1"/>
  <c r="W400" i="7"/>
  <c r="W398" i="7" s="1"/>
  <c r="D405" i="7"/>
  <c r="D403" i="7" s="1"/>
  <c r="J405" i="7"/>
  <c r="P405" i="7"/>
  <c r="P403" i="7" s="1"/>
  <c r="V405" i="7"/>
  <c r="V403" i="7" s="1"/>
  <c r="I410" i="7"/>
  <c r="I408" i="7" s="1"/>
  <c r="O410" i="7"/>
  <c r="O408" i="7" s="1"/>
  <c r="U410" i="7"/>
  <c r="U408" i="7" s="1"/>
  <c r="AA410" i="7"/>
  <c r="H415" i="7"/>
  <c r="H413" i="7" s="1"/>
  <c r="N415" i="7"/>
  <c r="N413" i="7" s="1"/>
  <c r="T415" i="7"/>
  <c r="T413" i="7" s="1"/>
  <c r="Z415" i="7"/>
  <c r="Z413" i="7" s="1"/>
  <c r="G420" i="7"/>
  <c r="G418" i="7" s="1"/>
  <c r="M420" i="7"/>
  <c r="S420" i="7"/>
  <c r="S418" i="7" s="1"/>
  <c r="Y420" i="7"/>
  <c r="Y418" i="7" s="1"/>
  <c r="F425" i="7"/>
  <c r="F423" i="7" s="1"/>
  <c r="L425" i="7"/>
  <c r="L423" i="7" s="1"/>
  <c r="R425" i="7"/>
  <c r="R423" i="7" s="1"/>
  <c r="X425" i="7"/>
  <c r="E430" i="7"/>
  <c r="E428" i="7" s="1"/>
  <c r="K430" i="7"/>
  <c r="K428" i="7" s="1"/>
  <c r="Q430" i="7"/>
  <c r="Q428" i="7" s="1"/>
  <c r="W430" i="7"/>
  <c r="W428" i="7" s="1"/>
  <c r="D435" i="7"/>
  <c r="D433" i="7" s="1"/>
  <c r="J435" i="7"/>
  <c r="P435" i="7"/>
  <c r="P433" i="7" s="1"/>
  <c r="V435" i="7"/>
  <c r="V433" i="7" s="1"/>
  <c r="B438" i="7"/>
  <c r="I440" i="7"/>
  <c r="I438" i="7" s="1"/>
  <c r="O440" i="7"/>
  <c r="O438" i="7" s="1"/>
  <c r="U440" i="7"/>
  <c r="U438" i="7" s="1"/>
  <c r="AA440" i="7"/>
  <c r="H445" i="7"/>
  <c r="H443" i="7" s="1"/>
  <c r="N445" i="7"/>
  <c r="N443" i="7" s="1"/>
  <c r="T445" i="7"/>
  <c r="T443" i="7" s="1"/>
  <c r="Z445" i="7"/>
  <c r="Z443" i="7" s="1"/>
  <c r="G450" i="7"/>
  <c r="G448" i="7" s="1"/>
  <c r="M450" i="7"/>
  <c r="S450" i="7"/>
  <c r="S448" i="7" s="1"/>
  <c r="Y450" i="7"/>
  <c r="Y448" i="7" s="1"/>
  <c r="F455" i="7"/>
  <c r="F453" i="7" s="1"/>
  <c r="L455" i="7"/>
  <c r="L453" i="7" s="1"/>
  <c r="R455" i="7"/>
  <c r="R453" i="7" s="1"/>
  <c r="X455" i="7"/>
  <c r="E460" i="7"/>
  <c r="E458" i="7" s="1"/>
  <c r="K460" i="7"/>
  <c r="K458" i="7" s="1"/>
  <c r="Q460" i="7"/>
  <c r="Q458" i="7" s="1"/>
  <c r="W460" i="7"/>
  <c r="W458" i="7" s="1"/>
  <c r="J468" i="7"/>
  <c r="P468" i="7"/>
  <c r="P466" i="7" s="1"/>
  <c r="V468" i="7"/>
  <c r="V466" i="7" s="1"/>
  <c r="B471" i="7"/>
  <c r="I473" i="7"/>
  <c r="I471" i="7" s="1"/>
  <c r="O473" i="7"/>
  <c r="O471" i="7" s="1"/>
  <c r="U473" i="7"/>
  <c r="U471" i="7" s="1"/>
  <c r="AA473" i="7"/>
  <c r="H478" i="7"/>
  <c r="H476" i="7" s="1"/>
  <c r="N478" i="7"/>
  <c r="N476" i="7" s="1"/>
  <c r="T478" i="7"/>
  <c r="T476" i="7" s="1"/>
  <c r="Z478" i="7"/>
  <c r="Z476" i="7" s="1"/>
  <c r="G483" i="7"/>
  <c r="G481" i="7" s="1"/>
  <c r="M483" i="7"/>
  <c r="S483" i="7"/>
  <c r="S481" i="7" s="1"/>
  <c r="Y483" i="7"/>
  <c r="Y481" i="7" s="1"/>
  <c r="F488" i="7"/>
  <c r="F486" i="7" s="1"/>
  <c r="L488" i="7"/>
  <c r="L486" i="7" s="1"/>
  <c r="R488" i="7"/>
  <c r="R486" i="7" s="1"/>
  <c r="X488" i="7"/>
  <c r="E493" i="7"/>
  <c r="E491" i="7" s="1"/>
  <c r="K493" i="7"/>
  <c r="K491" i="7" s="1"/>
  <c r="Q493" i="7"/>
  <c r="Q491" i="7" s="1"/>
  <c r="W493" i="7"/>
  <c r="W491" i="7" s="1"/>
  <c r="D498" i="7"/>
  <c r="D496" i="7" s="1"/>
  <c r="J498" i="7"/>
  <c r="P498" i="7"/>
  <c r="P496" i="7" s="1"/>
  <c r="V498" i="7"/>
  <c r="V496" i="7" s="1"/>
  <c r="B501" i="7"/>
  <c r="I503" i="7"/>
  <c r="I501" i="7" s="1"/>
  <c r="O503" i="7"/>
  <c r="O501" i="7" s="1"/>
  <c r="U503" i="7"/>
  <c r="U501" i="7" s="1"/>
  <c r="AA503" i="7"/>
  <c r="H508" i="7"/>
  <c r="H506" i="7" s="1"/>
  <c r="N508" i="7"/>
  <c r="N506" i="7" s="1"/>
  <c r="T508" i="7"/>
  <c r="T506" i="7" s="1"/>
  <c r="Z508" i="7"/>
  <c r="Z506" i="7" s="1"/>
  <c r="G513" i="7"/>
  <c r="G511" i="7" s="1"/>
  <c r="M513" i="7"/>
  <c r="S513" i="7"/>
  <c r="S511" i="7" s="1"/>
  <c r="Y513" i="7"/>
  <c r="Y511" i="7" s="1"/>
  <c r="F518" i="7"/>
  <c r="F516" i="7" s="1"/>
  <c r="L518" i="7"/>
  <c r="L516" i="7" s="1"/>
  <c r="R518" i="7"/>
  <c r="R516" i="7" s="1"/>
  <c r="X518" i="7"/>
  <c r="E523" i="7"/>
  <c r="E521" i="7" s="1"/>
  <c r="K523" i="7"/>
  <c r="K521" i="7" s="1"/>
  <c r="Q523" i="7"/>
  <c r="Q521" i="7" s="1"/>
  <c r="W523" i="7"/>
  <c r="W521" i="7" s="1"/>
  <c r="D528" i="7"/>
  <c r="D526" i="7" s="1"/>
  <c r="J528" i="7"/>
  <c r="P528" i="7"/>
  <c r="P526" i="7" s="1"/>
  <c r="V528" i="7"/>
  <c r="V526" i="7" s="1"/>
  <c r="B531" i="7"/>
  <c r="I533" i="7"/>
  <c r="I531" i="7" s="1"/>
  <c r="O533" i="7"/>
  <c r="O531" i="7" s="1"/>
  <c r="U533" i="7"/>
  <c r="U531" i="7" s="1"/>
  <c r="AA533" i="7"/>
  <c r="AA531" i="7" s="1"/>
  <c r="H538" i="7"/>
  <c r="H536" i="7" s="1"/>
  <c r="N538" i="7"/>
  <c r="N536" i="7" s="1"/>
  <c r="T538" i="7"/>
  <c r="T536" i="7" s="1"/>
  <c r="Z538" i="7"/>
  <c r="Z536" i="7" s="1"/>
  <c r="G543" i="7"/>
  <c r="G541" i="7" s="1"/>
  <c r="M543" i="7"/>
  <c r="M541" i="7" s="1"/>
  <c r="S543" i="7"/>
  <c r="S541" i="7" s="1"/>
  <c r="Y543" i="7"/>
  <c r="Y541" i="7" s="1"/>
  <c r="F548" i="7"/>
  <c r="F546" i="7" s="1"/>
  <c r="L548" i="7"/>
  <c r="L546" i="7" s="1"/>
  <c r="R548" i="7"/>
  <c r="R546" i="7" s="1"/>
  <c r="X548" i="7"/>
  <c r="X546" i="7" s="1"/>
  <c r="E553" i="7"/>
  <c r="E551" i="7" s="1"/>
  <c r="K553" i="7"/>
  <c r="K551" i="7" s="1"/>
  <c r="Q553" i="7"/>
  <c r="Q551" i="7" s="1"/>
  <c r="W553" i="7"/>
  <c r="W551" i="7" s="1"/>
  <c r="D558" i="7"/>
  <c r="D556" i="7" s="1"/>
  <c r="J558" i="7"/>
  <c r="J556" i="7" s="1"/>
  <c r="P558" i="7"/>
  <c r="P556" i="7" s="1"/>
  <c r="V558" i="7"/>
  <c r="V556" i="7" s="1"/>
  <c r="B561" i="7"/>
  <c r="I563" i="7"/>
  <c r="I561" i="7" s="1"/>
  <c r="O563" i="7"/>
  <c r="O561" i="7" s="1"/>
  <c r="U563" i="7"/>
  <c r="U561" i="7" s="1"/>
  <c r="AA563" i="7"/>
  <c r="AA561" i="7" s="1"/>
  <c r="H568" i="7"/>
  <c r="H566" i="7" s="1"/>
  <c r="N568" i="7"/>
  <c r="N566" i="7" s="1"/>
  <c r="T568" i="7"/>
  <c r="T566" i="7" s="1"/>
  <c r="Z568" i="7"/>
  <c r="Z566" i="7" s="1"/>
  <c r="G573" i="7"/>
  <c r="G571" i="7" s="1"/>
  <c r="M573" i="7"/>
  <c r="M571" i="7" s="1"/>
  <c r="S573" i="7"/>
  <c r="S571" i="7" s="1"/>
  <c r="Y573" i="7"/>
  <c r="Y571" i="7" s="1"/>
  <c r="F578" i="7"/>
  <c r="F576" i="7" s="1"/>
  <c r="L578" i="7"/>
  <c r="L576" i="7" s="1"/>
  <c r="R578" i="7"/>
  <c r="R576" i="7" s="1"/>
  <c r="X578" i="7"/>
  <c r="X576" i="7" s="1"/>
  <c r="E583" i="7"/>
  <c r="E581" i="7" s="1"/>
  <c r="K583" i="7"/>
  <c r="K581" i="7" s="1"/>
  <c r="Q583" i="7"/>
  <c r="Q581" i="7" s="1"/>
  <c r="W583" i="7"/>
  <c r="W581" i="7" s="1"/>
  <c r="D588" i="7"/>
  <c r="D586" i="7" s="1"/>
  <c r="J588" i="7"/>
  <c r="J586" i="7" s="1"/>
  <c r="P588" i="7"/>
  <c r="P586" i="7" s="1"/>
  <c r="V588" i="7"/>
  <c r="V586" i="7" s="1"/>
  <c r="B591" i="7"/>
  <c r="I593" i="7"/>
  <c r="I591" i="7" s="1"/>
  <c r="O593" i="7"/>
  <c r="O591" i="7" s="1"/>
  <c r="U593" i="7"/>
  <c r="U591" i="7" s="1"/>
  <c r="AA593" i="7"/>
  <c r="H598" i="7"/>
  <c r="H596" i="7" s="1"/>
  <c r="N598" i="7"/>
  <c r="N596" i="7" s="1"/>
  <c r="T598" i="7"/>
  <c r="T596" i="7" s="1"/>
  <c r="Z598" i="7"/>
  <c r="Z596" i="7" s="1"/>
  <c r="G603" i="7"/>
  <c r="G601" i="7" s="1"/>
  <c r="M603" i="7"/>
  <c r="S603" i="7"/>
  <c r="S601" i="7" s="1"/>
  <c r="Y603" i="7"/>
  <c r="Y601" i="7" s="1"/>
  <c r="F608" i="7"/>
  <c r="F606" i="7" s="1"/>
  <c r="L608" i="7"/>
  <c r="L606" i="7" s="1"/>
  <c r="R608" i="7"/>
  <c r="R606" i="7" s="1"/>
  <c r="X608" i="7"/>
  <c r="E613" i="7"/>
  <c r="E611" i="7" s="1"/>
  <c r="K613" i="7"/>
  <c r="K611" i="7" s="1"/>
  <c r="Q613" i="7"/>
  <c r="Q611" i="7" s="1"/>
  <c r="W613" i="7"/>
  <c r="W611" i="7" s="1"/>
  <c r="E9" i="8"/>
  <c r="E7" i="8" s="1"/>
  <c r="K9" i="8"/>
  <c r="Q9" i="8"/>
  <c r="W9" i="8"/>
  <c r="W7" i="8" s="1"/>
  <c r="E11" i="8"/>
  <c r="K11" i="8"/>
  <c r="Q11" i="8"/>
  <c r="W11" i="8"/>
  <c r="D14" i="8"/>
  <c r="J14" i="8"/>
  <c r="J12" i="8" s="1"/>
  <c r="P14" i="8"/>
  <c r="V14" i="8"/>
  <c r="D16" i="8"/>
  <c r="J16" i="8"/>
  <c r="P16" i="8"/>
  <c r="V16" i="8"/>
  <c r="I19" i="8"/>
  <c r="O19" i="8"/>
  <c r="U19" i="8"/>
  <c r="U17" i="8" s="1"/>
  <c r="AA19" i="8"/>
  <c r="I21" i="8"/>
  <c r="O21" i="8"/>
  <c r="U21" i="8"/>
  <c r="AA21" i="8"/>
  <c r="H24" i="8"/>
  <c r="H22" i="8" s="1"/>
  <c r="N24" i="8"/>
  <c r="T24" i="8"/>
  <c r="Z24" i="8"/>
  <c r="Z22" i="8" s="1"/>
  <c r="H26" i="8"/>
  <c r="N26" i="8"/>
  <c r="T26" i="8"/>
  <c r="Z26" i="8"/>
  <c r="G29" i="8"/>
  <c r="M29" i="8"/>
  <c r="M27" i="8" s="1"/>
  <c r="S29" i="8"/>
  <c r="Y29" i="8"/>
  <c r="G31" i="8"/>
  <c r="M31" i="8"/>
  <c r="S31" i="8"/>
  <c r="Y31" i="8"/>
  <c r="F34" i="8"/>
  <c r="L34" i="8"/>
  <c r="R34" i="8"/>
  <c r="R32" i="8" s="1"/>
  <c r="X34" i="8"/>
  <c r="F36" i="8"/>
  <c r="L36" i="8"/>
  <c r="R36" i="8"/>
  <c r="X36" i="8"/>
  <c r="E39" i="8"/>
  <c r="E37" i="8" s="1"/>
  <c r="K39" i="8"/>
  <c r="K37" i="8" s="1"/>
  <c r="Q39" i="8"/>
  <c r="W39" i="8"/>
  <c r="W37" i="8" s="1"/>
  <c r="E41" i="8"/>
  <c r="K41" i="8"/>
  <c r="Q41" i="8"/>
  <c r="W41" i="8"/>
  <c r="D44" i="8"/>
  <c r="J44" i="8"/>
  <c r="J42" i="8" s="1"/>
  <c r="P44" i="8"/>
  <c r="V44" i="8"/>
  <c r="D46" i="8"/>
  <c r="J46" i="8"/>
  <c r="P46" i="8"/>
  <c r="V46" i="8"/>
  <c r="I49" i="8"/>
  <c r="O49" i="8"/>
  <c r="U49" i="8"/>
  <c r="U47" i="8" s="1"/>
  <c r="AA49" i="8"/>
  <c r="AA47" i="8" s="1"/>
  <c r="I51" i="8"/>
  <c r="O51" i="8"/>
  <c r="U51" i="8"/>
  <c r="AA51" i="8"/>
  <c r="H54" i="8"/>
  <c r="H52" i="8" s="1"/>
  <c r="N54" i="8"/>
  <c r="N52" i="8" s="1"/>
  <c r="T54" i="8"/>
  <c r="Z54" i="8"/>
  <c r="Z52" i="8" s="1"/>
  <c r="H56" i="8"/>
  <c r="N56" i="8"/>
  <c r="T56" i="8"/>
  <c r="Z56" i="8"/>
  <c r="G59" i="8"/>
  <c r="M59" i="8"/>
  <c r="M57" i="8" s="1"/>
  <c r="S59" i="8"/>
  <c r="Y59" i="8"/>
  <c r="G61" i="8"/>
  <c r="M61" i="8"/>
  <c r="S61" i="8"/>
  <c r="Y61" i="8"/>
  <c r="F64" i="8"/>
  <c r="L64" i="8"/>
  <c r="R64" i="8"/>
  <c r="R62" i="8" s="1"/>
  <c r="X64" i="8"/>
  <c r="X62" i="8" s="1"/>
  <c r="F66" i="8"/>
  <c r="L66" i="8"/>
  <c r="R66" i="8"/>
  <c r="X66" i="8"/>
  <c r="E69" i="8"/>
  <c r="E67" i="8" s="1"/>
  <c r="K69" i="8"/>
  <c r="K67" i="8" s="1"/>
  <c r="Q69" i="8"/>
  <c r="W69" i="8"/>
  <c r="W67" i="8" s="1"/>
  <c r="E71" i="8"/>
  <c r="K71" i="8"/>
  <c r="Q71" i="8"/>
  <c r="W71" i="8"/>
  <c r="D74" i="8"/>
  <c r="J74" i="8"/>
  <c r="J72" i="8" s="1"/>
  <c r="P74" i="8"/>
  <c r="V74" i="8"/>
  <c r="D76" i="8"/>
  <c r="J76" i="8"/>
  <c r="P76" i="8"/>
  <c r="V76" i="8"/>
  <c r="I79" i="8"/>
  <c r="O79" i="8"/>
  <c r="U79" i="8"/>
  <c r="U77" i="8" s="1"/>
  <c r="AA79" i="8"/>
  <c r="AA77" i="8" s="1"/>
  <c r="I81" i="8"/>
  <c r="O81" i="8"/>
  <c r="U81" i="8"/>
  <c r="AA81" i="8"/>
  <c r="H84" i="8"/>
  <c r="H82" i="8" s="1"/>
  <c r="N84" i="8"/>
  <c r="N82" i="8" s="1"/>
  <c r="T84" i="8"/>
  <c r="Z84" i="8"/>
  <c r="Z82" i="8" s="1"/>
  <c r="H86" i="8"/>
  <c r="N86" i="8"/>
  <c r="T86" i="8"/>
  <c r="Z86" i="8"/>
  <c r="G89" i="8"/>
  <c r="M89" i="8"/>
  <c r="M87" i="8" s="1"/>
  <c r="S89" i="8"/>
  <c r="Y89" i="8"/>
  <c r="G91" i="8"/>
  <c r="M91" i="8"/>
  <c r="S91" i="8"/>
  <c r="Y91" i="8"/>
  <c r="F94" i="8"/>
  <c r="L94" i="8"/>
  <c r="R94" i="8"/>
  <c r="R92" i="8" s="1"/>
  <c r="X94" i="8"/>
  <c r="X92" i="8" s="1"/>
  <c r="F96" i="8"/>
  <c r="L96" i="8"/>
  <c r="R96" i="8"/>
  <c r="X96" i="8"/>
  <c r="E99" i="8"/>
  <c r="E97" i="8" s="1"/>
  <c r="K99" i="8"/>
  <c r="K97" i="8" s="1"/>
  <c r="Q99" i="8"/>
  <c r="W99" i="8"/>
  <c r="W97" i="8" s="1"/>
  <c r="E101" i="8"/>
  <c r="K101" i="8"/>
  <c r="Q101" i="8"/>
  <c r="W101" i="8"/>
  <c r="D104" i="8"/>
  <c r="J104" i="8"/>
  <c r="J102" i="8" s="1"/>
  <c r="P104" i="8"/>
  <c r="V104" i="8"/>
  <c r="D106" i="8"/>
  <c r="J106" i="8"/>
  <c r="P106" i="8"/>
  <c r="V106" i="8"/>
  <c r="I109" i="8"/>
  <c r="O109" i="8"/>
  <c r="U109" i="8"/>
  <c r="U107" i="8" s="1"/>
  <c r="AA109" i="8"/>
  <c r="AA107" i="8" s="1"/>
  <c r="I111" i="8"/>
  <c r="O111" i="8"/>
  <c r="U111" i="8"/>
  <c r="AA111" i="8"/>
  <c r="H114" i="8"/>
  <c r="H112" i="8" s="1"/>
  <c r="N114" i="8"/>
  <c r="N112" i="8" s="1"/>
  <c r="T114" i="8"/>
  <c r="Z114" i="8"/>
  <c r="Z112" i="8" s="1"/>
  <c r="H116" i="8"/>
  <c r="N116" i="8"/>
  <c r="T116" i="8"/>
  <c r="Z116" i="8"/>
  <c r="G119" i="8"/>
  <c r="M119" i="8"/>
  <c r="M117" i="8" s="1"/>
  <c r="S119" i="8"/>
  <c r="Y119" i="8"/>
  <c r="G121" i="8"/>
  <c r="M121" i="8"/>
  <c r="S121" i="8"/>
  <c r="Y121" i="8"/>
  <c r="F124" i="8"/>
  <c r="L124" i="8"/>
  <c r="R124" i="8"/>
  <c r="R122" i="8" s="1"/>
  <c r="X124" i="8"/>
  <c r="X122" i="8" s="1"/>
  <c r="F126" i="8"/>
  <c r="L126" i="8"/>
  <c r="R126" i="8"/>
  <c r="X126" i="8"/>
  <c r="E129" i="8"/>
  <c r="E127" i="8" s="1"/>
  <c r="K129" i="8"/>
  <c r="K127" i="8" s="1"/>
  <c r="Q129" i="8"/>
  <c r="W129" i="8"/>
  <c r="W127" i="8" s="1"/>
  <c r="E131" i="8"/>
  <c r="K131" i="8"/>
  <c r="Q131" i="8"/>
  <c r="W131" i="8"/>
  <c r="D134" i="8"/>
  <c r="J134" i="8"/>
  <c r="J132" i="8" s="1"/>
  <c r="P134" i="8"/>
  <c r="V134" i="8"/>
  <c r="D136" i="8"/>
  <c r="J136" i="8"/>
  <c r="P136" i="8"/>
  <c r="V136" i="8"/>
  <c r="I139" i="8"/>
  <c r="O139" i="8"/>
  <c r="U139" i="8"/>
  <c r="U137" i="8" s="1"/>
  <c r="AA139" i="8"/>
  <c r="AA137" i="8" s="1"/>
  <c r="I141" i="8"/>
  <c r="O141" i="8"/>
  <c r="U141" i="8"/>
  <c r="AA141" i="8"/>
  <c r="H144" i="8"/>
  <c r="H142" i="8" s="1"/>
  <c r="N144" i="8"/>
  <c r="N142" i="8" s="1"/>
  <c r="T144" i="8"/>
  <c r="Z144" i="8"/>
  <c r="Z142" i="8" s="1"/>
  <c r="H146" i="8"/>
  <c r="N146" i="8"/>
  <c r="T146" i="8"/>
  <c r="Z146" i="8"/>
  <c r="G149" i="8"/>
  <c r="M149" i="8"/>
  <c r="M147" i="8" s="1"/>
  <c r="S149" i="8"/>
  <c r="Y149" i="8"/>
  <c r="G151" i="8"/>
  <c r="M151" i="8"/>
  <c r="S151" i="8"/>
  <c r="Y151" i="8"/>
  <c r="F154" i="8"/>
  <c r="L154" i="8"/>
  <c r="R154" i="8"/>
  <c r="R152" i="8" s="1"/>
  <c r="X154" i="8"/>
  <c r="X152" i="8" s="1"/>
  <c r="F156" i="8"/>
  <c r="L156" i="8"/>
  <c r="R156" i="8"/>
  <c r="X156" i="8"/>
  <c r="E162" i="8"/>
  <c r="E160" i="8" s="1"/>
  <c r="K162" i="8"/>
  <c r="K160" i="8" s="1"/>
  <c r="Q162" i="8"/>
  <c r="W162" i="8"/>
  <c r="W160" i="8" s="1"/>
  <c r="E164" i="8"/>
  <c r="K164" i="8"/>
  <c r="Q164" i="8"/>
  <c r="W164" i="8"/>
  <c r="D167" i="8"/>
  <c r="J167" i="8"/>
  <c r="J165" i="8" s="1"/>
  <c r="P167" i="8"/>
  <c r="V167" i="8"/>
  <c r="D169" i="8"/>
  <c r="J169" i="8"/>
  <c r="P169" i="8"/>
  <c r="V169" i="8"/>
  <c r="I172" i="8"/>
  <c r="O172" i="8"/>
  <c r="U172" i="8"/>
  <c r="U170" i="8" s="1"/>
  <c r="AA172" i="8"/>
  <c r="AA170" i="8" s="1"/>
  <c r="I174" i="8"/>
  <c r="O174" i="8"/>
  <c r="U174" i="8"/>
  <c r="AA174" i="8"/>
  <c r="H177" i="8"/>
  <c r="H175" i="8" s="1"/>
  <c r="N177" i="8"/>
  <c r="N175" i="8" s="1"/>
  <c r="T177" i="8"/>
  <c r="Z177" i="8"/>
  <c r="Z175" i="8" s="1"/>
  <c r="H179" i="8"/>
  <c r="N179" i="8"/>
  <c r="T179" i="8"/>
  <c r="Z179" i="8"/>
  <c r="G182" i="8"/>
  <c r="M182" i="8"/>
  <c r="M180" i="8" s="1"/>
  <c r="S182" i="8"/>
  <c r="Y182" i="8"/>
  <c r="G184" i="8"/>
  <c r="M184" i="8"/>
  <c r="S184" i="8"/>
  <c r="Y184" i="8"/>
  <c r="F187" i="8"/>
  <c r="L187" i="8"/>
  <c r="R187" i="8"/>
  <c r="R185" i="8" s="1"/>
  <c r="X187" i="8"/>
  <c r="X185" i="8" s="1"/>
  <c r="F189" i="8"/>
  <c r="L189" i="8"/>
  <c r="R189" i="8"/>
  <c r="X189" i="8"/>
  <c r="E192" i="8"/>
  <c r="E190" i="8" s="1"/>
  <c r="K192" i="8"/>
  <c r="K190" i="8" s="1"/>
  <c r="Q192" i="8"/>
  <c r="W192" i="8"/>
  <c r="W190" i="8" s="1"/>
  <c r="E194" i="8"/>
  <c r="K194" i="8"/>
  <c r="Q194" i="8"/>
  <c r="W194" i="8"/>
  <c r="D197" i="8"/>
  <c r="J197" i="8"/>
  <c r="J195" i="8" s="1"/>
  <c r="P197" i="8"/>
  <c r="V197" i="8"/>
  <c r="D199" i="8"/>
  <c r="J199" i="8"/>
  <c r="P199" i="8"/>
  <c r="V199" i="8"/>
  <c r="I202" i="8"/>
  <c r="O202" i="8"/>
  <c r="U202" i="8"/>
  <c r="U200" i="8" s="1"/>
  <c r="AA202" i="8"/>
  <c r="AA200" i="8" s="1"/>
  <c r="I204" i="8"/>
  <c r="O204" i="8"/>
  <c r="U204" i="8"/>
  <c r="AA204" i="8"/>
  <c r="H207" i="8"/>
  <c r="H205" i="8" s="1"/>
  <c r="N207" i="8"/>
  <c r="N205" i="8" s="1"/>
  <c r="T207" i="8"/>
  <c r="Z207" i="8"/>
  <c r="Z205" i="8" s="1"/>
  <c r="H209" i="8"/>
  <c r="N209" i="8"/>
  <c r="T209" i="8"/>
  <c r="Z209" i="8"/>
  <c r="G212" i="8"/>
  <c r="M212" i="8"/>
  <c r="M210" i="8" s="1"/>
  <c r="S212" i="8"/>
  <c r="Y212" i="8"/>
  <c r="G214" i="8"/>
  <c r="M214" i="8"/>
  <c r="S214" i="8"/>
  <c r="Y214" i="8"/>
  <c r="F217" i="8"/>
  <c r="L217" i="8"/>
  <c r="R217" i="8"/>
  <c r="R215" i="8" s="1"/>
  <c r="X217" i="8"/>
  <c r="X215" i="8" s="1"/>
  <c r="F219" i="8"/>
  <c r="L219" i="8"/>
  <c r="R219" i="8"/>
  <c r="X219" i="8"/>
  <c r="E222" i="8"/>
  <c r="E220" i="8" s="1"/>
  <c r="K222" i="8"/>
  <c r="K220" i="8" s="1"/>
  <c r="Q222" i="8"/>
  <c r="W222" i="8"/>
  <c r="W220" i="8" s="1"/>
  <c r="E224" i="8"/>
  <c r="K224" i="8"/>
  <c r="Q224" i="8"/>
  <c r="W224" i="8"/>
  <c r="D227" i="8"/>
  <c r="J227" i="8"/>
  <c r="J225" i="8" s="1"/>
  <c r="P227" i="8"/>
  <c r="V227" i="8"/>
  <c r="D229" i="8"/>
  <c r="J229" i="8"/>
  <c r="P229" i="8"/>
  <c r="V229" i="8"/>
  <c r="I232" i="8"/>
  <c r="O232" i="8"/>
  <c r="U232" i="8"/>
  <c r="U230" i="8" s="1"/>
  <c r="AA232" i="8"/>
  <c r="AA230" i="8" s="1"/>
  <c r="I234" i="8"/>
  <c r="O234" i="8"/>
  <c r="U234" i="8"/>
  <c r="AA234" i="8"/>
  <c r="H237" i="8"/>
  <c r="H235" i="8" s="1"/>
  <c r="N237" i="8"/>
  <c r="N235" i="8" s="1"/>
  <c r="T237" i="8"/>
  <c r="Z237" i="8"/>
  <c r="Z235" i="8" s="1"/>
  <c r="H239" i="8"/>
  <c r="N239" i="8"/>
  <c r="T239" i="8"/>
  <c r="Z239" i="8"/>
  <c r="G242" i="8"/>
  <c r="M242" i="8"/>
  <c r="M240" i="8" s="1"/>
  <c r="S242" i="8"/>
  <c r="Y242" i="8"/>
  <c r="G244" i="8"/>
  <c r="M244" i="8"/>
  <c r="S244" i="8"/>
  <c r="Y244" i="8"/>
  <c r="F247" i="8"/>
  <c r="L247" i="8"/>
  <c r="R247" i="8"/>
  <c r="R245" i="8" s="1"/>
  <c r="X247" i="8"/>
  <c r="X245" i="8" s="1"/>
  <c r="F249" i="8"/>
  <c r="L249" i="8"/>
  <c r="R249" i="8"/>
  <c r="X249" i="8"/>
  <c r="E252" i="8"/>
  <c r="E250" i="8" s="1"/>
  <c r="K252" i="8"/>
  <c r="K250" i="8" s="1"/>
  <c r="Q252" i="8"/>
  <c r="W252" i="8"/>
  <c r="W250" i="8" s="1"/>
  <c r="E254" i="8"/>
  <c r="K254" i="8"/>
  <c r="Q254" i="8"/>
  <c r="W254" i="8"/>
  <c r="D257" i="8"/>
  <c r="J257" i="8"/>
  <c r="J255" i="8" s="1"/>
  <c r="P257" i="8"/>
  <c r="V257" i="8"/>
  <c r="D259" i="8"/>
  <c r="J259" i="8"/>
  <c r="P259" i="8"/>
  <c r="V259" i="8"/>
  <c r="I262" i="8"/>
  <c r="O262" i="8"/>
  <c r="U262" i="8"/>
  <c r="U260" i="8" s="1"/>
  <c r="AA262" i="8"/>
  <c r="AA260" i="8" s="1"/>
  <c r="I264" i="8"/>
  <c r="O264" i="8"/>
  <c r="U264" i="8"/>
  <c r="AA264" i="8"/>
  <c r="H267" i="8"/>
  <c r="H265" i="8" s="1"/>
  <c r="N267" i="8"/>
  <c r="N265" i="8" s="1"/>
  <c r="T267" i="8"/>
  <c r="Z267" i="8"/>
  <c r="Z265" i="8" s="1"/>
  <c r="H269" i="8"/>
  <c r="N269" i="8"/>
  <c r="T269" i="8"/>
  <c r="Z269" i="8"/>
  <c r="G272" i="8"/>
  <c r="M272" i="8"/>
  <c r="M270" i="8" s="1"/>
  <c r="S272" i="8"/>
  <c r="Y272" i="8"/>
  <c r="G274" i="8"/>
  <c r="M274" i="8"/>
  <c r="S274" i="8"/>
  <c r="Y274" i="8"/>
  <c r="F277" i="8"/>
  <c r="L277" i="8"/>
  <c r="R277" i="8"/>
  <c r="R275" i="8" s="1"/>
  <c r="X277" i="8"/>
  <c r="X275" i="8" s="1"/>
  <c r="F279" i="8"/>
  <c r="L279" i="8"/>
  <c r="R279" i="8"/>
  <c r="X279" i="8"/>
  <c r="E282" i="8"/>
  <c r="E280" i="8" s="1"/>
  <c r="K282" i="8"/>
  <c r="K280" i="8" s="1"/>
  <c r="Q282" i="8"/>
  <c r="W282" i="8"/>
  <c r="W280" i="8" s="1"/>
  <c r="E284" i="8"/>
  <c r="K284" i="8"/>
  <c r="Q284" i="8"/>
  <c r="W284" i="8"/>
  <c r="D287" i="8"/>
  <c r="J287" i="8"/>
  <c r="J285" i="8" s="1"/>
  <c r="P287" i="8"/>
  <c r="V287" i="8"/>
  <c r="D289" i="8"/>
  <c r="J289" i="8"/>
  <c r="P289" i="8"/>
  <c r="V289" i="8"/>
  <c r="I292" i="8"/>
  <c r="O292" i="8"/>
  <c r="U292" i="8"/>
  <c r="U290" i="8" s="1"/>
  <c r="AA292" i="8"/>
  <c r="AA290" i="8" s="1"/>
  <c r="I294" i="8"/>
  <c r="O294" i="8"/>
  <c r="U294" i="8"/>
  <c r="AA294" i="8"/>
  <c r="H297" i="8"/>
  <c r="H295" i="8" s="1"/>
  <c r="N297" i="8"/>
  <c r="N295" i="8" s="1"/>
  <c r="T297" i="8"/>
  <c r="Z297" i="8"/>
  <c r="Z295" i="8" s="1"/>
  <c r="H299" i="8"/>
  <c r="N299" i="8"/>
  <c r="T299" i="8"/>
  <c r="Z299" i="8"/>
  <c r="G302" i="8"/>
  <c r="M302" i="8"/>
  <c r="M300" i="8" s="1"/>
  <c r="S302" i="8"/>
  <c r="Y302" i="8"/>
  <c r="G304" i="8"/>
  <c r="M304" i="8"/>
  <c r="S304" i="8"/>
  <c r="Y304" i="8"/>
  <c r="F307" i="8"/>
  <c r="L307" i="8"/>
  <c r="R307" i="8"/>
  <c r="R305" i="8" s="1"/>
  <c r="X307" i="8"/>
  <c r="X305" i="8" s="1"/>
  <c r="F309" i="8"/>
  <c r="L309" i="8"/>
  <c r="R309" i="8"/>
  <c r="X309" i="8"/>
  <c r="E315" i="8"/>
  <c r="E313" i="8" s="1"/>
  <c r="K315" i="8"/>
  <c r="K313" i="8" s="1"/>
  <c r="Q315" i="8"/>
  <c r="W315" i="8"/>
  <c r="W313" i="8" s="1"/>
  <c r="E317" i="8"/>
  <c r="K317" i="8"/>
  <c r="Q317" i="8"/>
  <c r="W317" i="8"/>
  <c r="D320" i="8"/>
  <c r="J320" i="8"/>
  <c r="J318" i="8" s="1"/>
  <c r="P320" i="8"/>
  <c r="V320" i="8"/>
  <c r="D322" i="8"/>
  <c r="J322" i="8"/>
  <c r="P322" i="8"/>
  <c r="V322" i="8"/>
  <c r="I325" i="8"/>
  <c r="O325" i="8"/>
  <c r="U325" i="8"/>
  <c r="U323" i="8" s="1"/>
  <c r="AA325" i="8"/>
  <c r="AA323" i="8" s="1"/>
  <c r="I327" i="8"/>
  <c r="O327" i="8"/>
  <c r="U327" i="8"/>
  <c r="AA327" i="8"/>
  <c r="H330" i="8"/>
  <c r="H328" i="8" s="1"/>
  <c r="N330" i="8"/>
  <c r="N328" i="8" s="1"/>
  <c r="T330" i="8"/>
  <c r="Z330" i="8"/>
  <c r="Z328" i="8" s="1"/>
  <c r="H332" i="8"/>
  <c r="N332" i="8"/>
  <c r="T332" i="8"/>
  <c r="Z332" i="8"/>
  <c r="G335" i="8"/>
  <c r="M335" i="8"/>
  <c r="M333" i="8" s="1"/>
  <c r="S335" i="8"/>
  <c r="Y335" i="8"/>
  <c r="G337" i="8"/>
  <c r="M337" i="8"/>
  <c r="S337" i="8"/>
  <c r="Y337" i="8"/>
  <c r="F340" i="8"/>
  <c r="L340" i="8"/>
  <c r="R340" i="8"/>
  <c r="R338" i="8" s="1"/>
  <c r="X340" i="8"/>
  <c r="X338" i="8" s="1"/>
  <c r="F342" i="8"/>
  <c r="L342" i="8"/>
  <c r="R342" i="8"/>
  <c r="X342" i="8"/>
  <c r="E345" i="8"/>
  <c r="E343" i="8" s="1"/>
  <c r="K345" i="8"/>
  <c r="K343" i="8" s="1"/>
  <c r="Q345" i="8"/>
  <c r="W345" i="8"/>
  <c r="W343" i="8" s="1"/>
  <c r="E347" i="8"/>
  <c r="K347" i="8"/>
  <c r="Q347" i="8"/>
  <c r="W347" i="8"/>
  <c r="D350" i="8"/>
  <c r="J350" i="8"/>
  <c r="J348" i="8" s="1"/>
  <c r="P350" i="8"/>
  <c r="V350" i="8"/>
  <c r="D352" i="8"/>
  <c r="J352" i="8"/>
  <c r="P352" i="8"/>
  <c r="V352" i="8"/>
  <c r="I355" i="8"/>
  <c r="O355" i="8"/>
  <c r="U355" i="8"/>
  <c r="U353" i="8" s="1"/>
  <c r="AA355" i="8"/>
  <c r="AA353" i="8" s="1"/>
  <c r="I357" i="8"/>
  <c r="O357" i="8"/>
  <c r="U357" i="8"/>
  <c r="AA357" i="8"/>
  <c r="H360" i="8"/>
  <c r="H358" i="8" s="1"/>
  <c r="N360" i="8"/>
  <c r="N358" i="8" s="1"/>
  <c r="T360" i="8"/>
  <c r="Z360" i="8"/>
  <c r="Z358" i="8" s="1"/>
  <c r="H362" i="8"/>
  <c r="N362" i="8"/>
  <c r="T362" i="8"/>
  <c r="Z362" i="8"/>
  <c r="G365" i="8"/>
  <c r="M365" i="8"/>
  <c r="M363" i="8" s="1"/>
  <c r="S365" i="8"/>
  <c r="Y365" i="8"/>
  <c r="G367" i="8"/>
  <c r="M367" i="8"/>
  <c r="S367" i="8"/>
  <c r="Y367" i="8"/>
  <c r="F370" i="8"/>
  <c r="L370" i="8"/>
  <c r="R370" i="8"/>
  <c r="R368" i="8" s="1"/>
  <c r="X370" i="8"/>
  <c r="X368" i="8" s="1"/>
  <c r="F372" i="8"/>
  <c r="L372" i="8"/>
  <c r="R372" i="8"/>
  <c r="X372" i="8"/>
  <c r="E375" i="8"/>
  <c r="E373" i="8" s="1"/>
  <c r="K375" i="8"/>
  <c r="K373" i="8" s="1"/>
  <c r="Q375" i="8"/>
  <c r="W375" i="8"/>
  <c r="W373" i="8" s="1"/>
  <c r="E377" i="8"/>
  <c r="K377" i="8"/>
  <c r="Q377" i="8"/>
  <c r="W377" i="8"/>
  <c r="D380" i="8"/>
  <c r="J380" i="8"/>
  <c r="J378" i="8" s="1"/>
  <c r="P380" i="8"/>
  <c r="V380" i="8"/>
  <c r="D382" i="8"/>
  <c r="J382" i="8"/>
  <c r="P382" i="8"/>
  <c r="V382" i="8"/>
  <c r="I385" i="8"/>
  <c r="O385" i="8"/>
  <c r="U385" i="8"/>
  <c r="U383" i="8" s="1"/>
  <c r="AA385" i="8"/>
  <c r="AA383" i="8" s="1"/>
  <c r="I387" i="8"/>
  <c r="O387" i="8"/>
  <c r="U387" i="8"/>
  <c r="AA387" i="8"/>
  <c r="H390" i="8"/>
  <c r="H388" i="8" s="1"/>
  <c r="N390" i="8"/>
  <c r="N388" i="8" s="1"/>
  <c r="T390" i="8"/>
  <c r="Z390" i="8"/>
  <c r="Z388" i="8" s="1"/>
  <c r="H392" i="8"/>
  <c r="N392" i="8"/>
  <c r="T392" i="8"/>
  <c r="Z392" i="8"/>
  <c r="G395" i="8"/>
  <c r="M395" i="8"/>
  <c r="M393" i="8" s="1"/>
  <c r="S395" i="8"/>
  <c r="Y395" i="8"/>
  <c r="G397" i="8"/>
  <c r="M397" i="8"/>
  <c r="S397" i="8"/>
  <c r="Y397" i="8"/>
  <c r="F400" i="8"/>
  <c r="L400" i="8"/>
  <c r="R400" i="8"/>
  <c r="R398" i="8" s="1"/>
  <c r="X400" i="8"/>
  <c r="X398" i="8" s="1"/>
  <c r="F402" i="8"/>
  <c r="L402" i="8"/>
  <c r="R402" i="8"/>
  <c r="X402" i="8"/>
  <c r="E405" i="8"/>
  <c r="E403" i="8" s="1"/>
  <c r="K405" i="8"/>
  <c r="K403" i="8" s="1"/>
  <c r="Q405" i="8"/>
  <c r="W405" i="8"/>
  <c r="W403" i="8" s="1"/>
  <c r="E407" i="8"/>
  <c r="K407" i="8"/>
  <c r="Q407" i="8"/>
  <c r="W407" i="8"/>
  <c r="D410" i="8"/>
  <c r="J410" i="8"/>
  <c r="J408" i="8" s="1"/>
  <c r="P410" i="8"/>
  <c r="V410" i="8"/>
  <c r="D412" i="8"/>
  <c r="J412" i="8"/>
  <c r="P412" i="8"/>
  <c r="V412" i="8"/>
  <c r="I415" i="8"/>
  <c r="O415" i="8"/>
  <c r="U415" i="8"/>
  <c r="U413" i="8" s="1"/>
  <c r="AA415" i="8"/>
  <c r="AA413" i="8" s="1"/>
  <c r="I417" i="8"/>
  <c r="O417" i="8"/>
  <c r="U417" i="8"/>
  <c r="AA417" i="8"/>
  <c r="H420" i="8"/>
  <c r="H418" i="8" s="1"/>
  <c r="N420" i="8"/>
  <c r="N418" i="8" s="1"/>
  <c r="T420" i="8"/>
  <c r="Z420" i="8"/>
  <c r="Z418" i="8" s="1"/>
  <c r="H422" i="8"/>
  <c r="N422" i="8"/>
  <c r="T422" i="8"/>
  <c r="Z422" i="8"/>
  <c r="G425" i="8"/>
  <c r="M425" i="8"/>
  <c r="M423" i="8" s="1"/>
  <c r="S425" i="8"/>
  <c r="Y425" i="8"/>
  <c r="G427" i="8"/>
  <c r="M427" i="8"/>
  <c r="S427" i="8"/>
  <c r="Y427" i="8"/>
  <c r="F430" i="8"/>
  <c r="L430" i="8"/>
  <c r="R430" i="8"/>
  <c r="R428" i="8" s="1"/>
  <c r="X430" i="8"/>
  <c r="X428" i="8" s="1"/>
  <c r="F432" i="8"/>
  <c r="L432" i="8"/>
  <c r="R432" i="8"/>
  <c r="X432" i="8"/>
  <c r="E435" i="8"/>
  <c r="E433" i="8" s="1"/>
  <c r="K435" i="8"/>
  <c r="K433" i="8" s="1"/>
  <c r="Q435" i="8"/>
  <c r="W435" i="8"/>
  <c r="W433" i="8" s="1"/>
  <c r="E437" i="8"/>
  <c r="K437" i="8"/>
  <c r="Q437" i="8"/>
  <c r="W437" i="8"/>
  <c r="D440" i="8"/>
  <c r="J440" i="8"/>
  <c r="J438" i="8" s="1"/>
  <c r="P440" i="8"/>
  <c r="V440" i="8"/>
  <c r="D442" i="8"/>
  <c r="J442" i="8"/>
  <c r="P442" i="8"/>
  <c r="V442" i="8"/>
  <c r="I445" i="8"/>
  <c r="O445" i="8"/>
  <c r="U445" i="8"/>
  <c r="U443" i="8" s="1"/>
  <c r="AA445" i="8"/>
  <c r="AA443" i="8" s="1"/>
  <c r="I447" i="8"/>
  <c r="O447" i="8"/>
  <c r="U447" i="8"/>
  <c r="AA447" i="8"/>
  <c r="H450" i="8"/>
  <c r="H448" i="8" s="1"/>
  <c r="N450" i="8"/>
  <c r="N448" i="8" s="1"/>
  <c r="T450" i="8"/>
  <c r="Z450" i="8"/>
  <c r="Z448" i="8" s="1"/>
  <c r="H452" i="8"/>
  <c r="N452" i="8"/>
  <c r="T452" i="8"/>
  <c r="Z452" i="8"/>
  <c r="G455" i="8"/>
  <c r="M455" i="8"/>
  <c r="M453" i="8" s="1"/>
  <c r="S455" i="8"/>
  <c r="Y455" i="8"/>
  <c r="G457" i="8"/>
  <c r="M457" i="8"/>
  <c r="S457" i="8"/>
  <c r="Y457" i="8"/>
  <c r="F460" i="8"/>
  <c r="L460" i="8"/>
  <c r="R460" i="8"/>
  <c r="R458" i="8" s="1"/>
  <c r="X460" i="8"/>
  <c r="X458" i="8" s="1"/>
  <c r="F462" i="8"/>
  <c r="L462" i="8"/>
  <c r="R462" i="8"/>
  <c r="X462" i="8"/>
  <c r="E468" i="8"/>
  <c r="E466" i="8" s="1"/>
  <c r="K468" i="8"/>
  <c r="K466" i="8" s="1"/>
  <c r="Q468" i="8"/>
  <c r="W468" i="8"/>
  <c r="W466" i="8" s="1"/>
  <c r="E470" i="8"/>
  <c r="K470" i="8"/>
  <c r="Q470" i="8"/>
  <c r="W470" i="8"/>
  <c r="D473" i="8"/>
  <c r="J473" i="8"/>
  <c r="J471" i="8" s="1"/>
  <c r="P473" i="8"/>
  <c r="V473" i="8"/>
  <c r="D475" i="8"/>
  <c r="J475" i="8"/>
  <c r="P475" i="8"/>
  <c r="V475" i="8"/>
  <c r="I478" i="8"/>
  <c r="O478" i="8"/>
  <c r="U478" i="8"/>
  <c r="U476" i="8" s="1"/>
  <c r="AA478" i="8"/>
  <c r="AA476" i="8" s="1"/>
  <c r="I480" i="8"/>
  <c r="O480" i="8"/>
  <c r="U480" i="8"/>
  <c r="AA480" i="8"/>
  <c r="H483" i="8"/>
  <c r="H481" i="8" s="1"/>
  <c r="N483" i="8"/>
  <c r="N481" i="8" s="1"/>
  <c r="T483" i="8"/>
  <c r="Z483" i="8"/>
  <c r="Z481" i="8" s="1"/>
  <c r="H485" i="8"/>
  <c r="N485" i="8"/>
  <c r="T485" i="8"/>
  <c r="Z485" i="8"/>
  <c r="G488" i="8"/>
  <c r="M488" i="8"/>
  <c r="M486" i="8" s="1"/>
  <c r="S488" i="8"/>
  <c r="Y488" i="8"/>
  <c r="G490" i="8"/>
  <c r="M490" i="8"/>
  <c r="S490" i="8"/>
  <c r="Y490" i="8"/>
  <c r="F493" i="8"/>
  <c r="L493" i="8"/>
  <c r="R493" i="8"/>
  <c r="R491" i="8" s="1"/>
  <c r="X493" i="8"/>
  <c r="X491" i="8" s="1"/>
  <c r="F495" i="8"/>
  <c r="L495" i="8"/>
  <c r="R495" i="8"/>
  <c r="X495" i="8"/>
  <c r="E498" i="8"/>
  <c r="E496" i="8" s="1"/>
  <c r="K498" i="8"/>
  <c r="K496" i="8" s="1"/>
  <c r="Q498" i="8"/>
  <c r="W498" i="8"/>
  <c r="W496" i="8" s="1"/>
  <c r="E500" i="8"/>
  <c r="K500" i="8"/>
  <c r="Q500" i="8"/>
  <c r="W500" i="8"/>
  <c r="D503" i="8"/>
  <c r="J503" i="8"/>
  <c r="J501" i="8" s="1"/>
  <c r="P503" i="8"/>
  <c r="V503" i="8"/>
  <c r="D505" i="8"/>
  <c r="J505" i="8"/>
  <c r="P505" i="8"/>
  <c r="V505" i="8"/>
  <c r="I508" i="8"/>
  <c r="O508" i="8"/>
  <c r="U508" i="8"/>
  <c r="U506" i="8" s="1"/>
  <c r="AA508" i="8"/>
  <c r="AA506" i="8" s="1"/>
  <c r="I510" i="8"/>
  <c r="O510" i="8"/>
  <c r="U510" i="8"/>
  <c r="AA510" i="8"/>
  <c r="H513" i="8"/>
  <c r="H511" i="8" s="1"/>
  <c r="N513" i="8"/>
  <c r="N511" i="8" s="1"/>
  <c r="T513" i="8"/>
  <c r="Z513" i="8"/>
  <c r="Z511" i="8" s="1"/>
  <c r="H515" i="8"/>
  <c r="N515" i="8"/>
  <c r="T515" i="8"/>
  <c r="Z515" i="8"/>
  <c r="G518" i="8"/>
  <c r="M518" i="8"/>
  <c r="M516" i="8" s="1"/>
  <c r="S518" i="8"/>
  <c r="Y518" i="8"/>
  <c r="G520" i="8"/>
  <c r="M520" i="8"/>
  <c r="S520" i="8"/>
  <c r="Y520" i="8"/>
  <c r="F523" i="8"/>
  <c r="L523" i="8"/>
  <c r="R523" i="8"/>
  <c r="R521" i="8" s="1"/>
  <c r="X523" i="8"/>
  <c r="X521" i="8" s="1"/>
  <c r="F525" i="8"/>
  <c r="L525" i="8"/>
  <c r="R525" i="8"/>
  <c r="X525" i="8"/>
  <c r="E528" i="8"/>
  <c r="E526" i="8" s="1"/>
  <c r="K528" i="8"/>
  <c r="K526" i="8" s="1"/>
  <c r="Q528" i="8"/>
  <c r="W528" i="8"/>
  <c r="W526" i="8" s="1"/>
  <c r="E530" i="8"/>
  <c r="K530" i="8"/>
  <c r="Q530" i="8"/>
  <c r="W530" i="8"/>
  <c r="D533" i="8"/>
  <c r="J533" i="8"/>
  <c r="J531" i="8" s="1"/>
  <c r="P533" i="8"/>
  <c r="V533" i="8"/>
  <c r="D535" i="8"/>
  <c r="J535" i="8"/>
  <c r="P535" i="8"/>
  <c r="V535" i="8"/>
  <c r="I538" i="8"/>
  <c r="O538" i="8"/>
  <c r="U538" i="8"/>
  <c r="U536" i="8" s="1"/>
  <c r="AA538" i="8"/>
  <c r="AA536" i="8" s="1"/>
  <c r="I540" i="8"/>
  <c r="O540" i="8"/>
  <c r="U540" i="8"/>
  <c r="AA540" i="8"/>
  <c r="H543" i="8"/>
  <c r="H541" i="8" s="1"/>
  <c r="N543" i="8"/>
  <c r="N541" i="8" s="1"/>
  <c r="T543" i="8"/>
  <c r="Z543" i="8"/>
  <c r="Z541" i="8" s="1"/>
  <c r="H545" i="8"/>
  <c r="N545" i="8"/>
  <c r="T545" i="8"/>
  <c r="Z545" i="8"/>
  <c r="G548" i="8"/>
  <c r="M548" i="8"/>
  <c r="M546" i="8" s="1"/>
  <c r="S548" i="8"/>
  <c r="Y548" i="8"/>
  <c r="G550" i="8"/>
  <c r="M550" i="8"/>
  <c r="S550" i="8"/>
  <c r="Y550" i="8"/>
  <c r="F553" i="8"/>
  <c r="L553" i="8"/>
  <c r="R553" i="8"/>
  <c r="R551" i="8" s="1"/>
  <c r="X553" i="8"/>
  <c r="X551" i="8" s="1"/>
  <c r="F555" i="8"/>
  <c r="L555" i="8"/>
  <c r="R555" i="8"/>
  <c r="X555" i="8"/>
  <c r="E558" i="8"/>
  <c r="E556" i="8" s="1"/>
  <c r="K558" i="8"/>
  <c r="K556" i="8" s="1"/>
  <c r="Q558" i="8"/>
  <c r="W558" i="8"/>
  <c r="W556" i="8" s="1"/>
  <c r="E560" i="8"/>
  <c r="K560" i="8"/>
  <c r="Q560" i="8"/>
  <c r="W560" i="8"/>
  <c r="D563" i="8"/>
  <c r="J563" i="8"/>
  <c r="J561" i="8" s="1"/>
  <c r="P563" i="8"/>
  <c r="V563" i="8"/>
  <c r="D565" i="8"/>
  <c r="J565" i="8"/>
  <c r="P565" i="8"/>
  <c r="V565" i="8"/>
  <c r="I568" i="8"/>
  <c r="O568" i="8"/>
  <c r="U568" i="8"/>
  <c r="U566" i="8" s="1"/>
  <c r="AA568" i="8"/>
  <c r="AA566" i="8" s="1"/>
  <c r="I570" i="8"/>
  <c r="O570" i="8"/>
  <c r="U570" i="8"/>
  <c r="AA570" i="8"/>
  <c r="D573" i="8"/>
  <c r="L573" i="8"/>
  <c r="L571" i="8" s="1"/>
  <c r="V573" i="8"/>
  <c r="V571" i="8" s="1"/>
  <c r="F575" i="8"/>
  <c r="P575" i="8"/>
  <c r="X575" i="8"/>
  <c r="K578" i="8"/>
  <c r="U578" i="8"/>
  <c r="U576" i="8" s="1"/>
  <c r="E580" i="8"/>
  <c r="O580" i="8"/>
  <c r="W580" i="8"/>
  <c r="I583" i="8"/>
  <c r="U583" i="8"/>
  <c r="I585" i="8"/>
  <c r="Z585" i="8"/>
  <c r="M588" i="8"/>
  <c r="M586" i="8" s="1"/>
  <c r="Y590" i="8"/>
  <c r="F593" i="8"/>
  <c r="F591" i="8" s="1"/>
  <c r="R595" i="8"/>
  <c r="K600" i="8"/>
  <c r="D605" i="8"/>
  <c r="AA608" i="8"/>
  <c r="AA606" i="8" s="1"/>
  <c r="T613" i="8"/>
  <c r="T611" i="8" s="1"/>
  <c r="G621" i="8"/>
  <c r="G620" i="8" s="1"/>
  <c r="F621" i="8"/>
  <c r="F620" i="8" s="1"/>
  <c r="D620" i="8"/>
  <c r="E621" i="8"/>
  <c r="E620" i="8" s="1"/>
  <c r="J11" i="9"/>
  <c r="I16" i="9"/>
  <c r="E315" i="7"/>
  <c r="E313" i="7" s="1"/>
  <c r="K315" i="7"/>
  <c r="K313" i="7" s="1"/>
  <c r="Q315" i="7"/>
  <c r="Q313" i="7" s="1"/>
  <c r="W315" i="7"/>
  <c r="W313" i="7" s="1"/>
  <c r="D320" i="7"/>
  <c r="J320" i="7"/>
  <c r="J318" i="7" s="1"/>
  <c r="P320" i="7"/>
  <c r="P318" i="7" s="1"/>
  <c r="V320" i="7"/>
  <c r="V318" i="7" s="1"/>
  <c r="I325" i="7"/>
  <c r="I323" i="7" s="1"/>
  <c r="O325" i="7"/>
  <c r="O323" i="7" s="1"/>
  <c r="U325" i="7"/>
  <c r="AA325" i="7"/>
  <c r="AA323" i="7" s="1"/>
  <c r="H330" i="7"/>
  <c r="H328" i="7" s="1"/>
  <c r="N330" i="7"/>
  <c r="N328" i="7" s="1"/>
  <c r="T330" i="7"/>
  <c r="T328" i="7" s="1"/>
  <c r="Z330" i="7"/>
  <c r="Z328" i="7" s="1"/>
  <c r="G335" i="7"/>
  <c r="G333" i="7" s="1"/>
  <c r="M335" i="7"/>
  <c r="M333" i="7" s="1"/>
  <c r="S335" i="7"/>
  <c r="S333" i="7" s="1"/>
  <c r="Y335" i="7"/>
  <c r="Y333" i="7" s="1"/>
  <c r="F340" i="7"/>
  <c r="F338" i="7" s="1"/>
  <c r="L340" i="7"/>
  <c r="L338" i="7" s="1"/>
  <c r="R340" i="7"/>
  <c r="R338" i="7" s="1"/>
  <c r="X340" i="7"/>
  <c r="X338" i="7" s="1"/>
  <c r="E345" i="7"/>
  <c r="E343" i="7" s="1"/>
  <c r="K345" i="7"/>
  <c r="K343" i="7" s="1"/>
  <c r="Q345" i="7"/>
  <c r="Q343" i="7" s="1"/>
  <c r="W345" i="7"/>
  <c r="W343" i="7" s="1"/>
  <c r="D350" i="7"/>
  <c r="D348" i="7" s="1"/>
  <c r="J350" i="7"/>
  <c r="J348" i="7" s="1"/>
  <c r="P350" i="7"/>
  <c r="P348" i="7" s="1"/>
  <c r="V350" i="7"/>
  <c r="V348" i="7" s="1"/>
  <c r="I355" i="7"/>
  <c r="I353" i="7" s="1"/>
  <c r="O355" i="7"/>
  <c r="O353" i="7" s="1"/>
  <c r="U355" i="7"/>
  <c r="U353" i="7" s="1"/>
  <c r="AA355" i="7"/>
  <c r="AA353" i="7" s="1"/>
  <c r="H360" i="7"/>
  <c r="H358" i="7" s="1"/>
  <c r="N360" i="7"/>
  <c r="N358" i="7" s="1"/>
  <c r="T360" i="7"/>
  <c r="T358" i="7" s="1"/>
  <c r="Z360" i="7"/>
  <c r="Z358" i="7" s="1"/>
  <c r="G365" i="7"/>
  <c r="G363" i="7" s="1"/>
  <c r="M365" i="7"/>
  <c r="M363" i="7" s="1"/>
  <c r="S365" i="7"/>
  <c r="S363" i="7" s="1"/>
  <c r="Y365" i="7"/>
  <c r="Y363" i="7" s="1"/>
  <c r="F370" i="7"/>
  <c r="F368" i="7" s="1"/>
  <c r="L370" i="7"/>
  <c r="L368" i="7" s="1"/>
  <c r="R370" i="7"/>
  <c r="R368" i="7" s="1"/>
  <c r="X370" i="7"/>
  <c r="X368" i="7" s="1"/>
  <c r="E375" i="7"/>
  <c r="E373" i="7" s="1"/>
  <c r="K375" i="7"/>
  <c r="K373" i="7" s="1"/>
  <c r="Q375" i="7"/>
  <c r="Q373" i="7" s="1"/>
  <c r="W375" i="7"/>
  <c r="W373" i="7" s="1"/>
  <c r="D380" i="7"/>
  <c r="D378" i="7" s="1"/>
  <c r="J380" i="7"/>
  <c r="J378" i="7" s="1"/>
  <c r="P380" i="7"/>
  <c r="P378" i="7" s="1"/>
  <c r="V380" i="7"/>
  <c r="V378" i="7" s="1"/>
  <c r="I385" i="7"/>
  <c r="I383" i="7" s="1"/>
  <c r="O385" i="7"/>
  <c r="O383" i="7" s="1"/>
  <c r="U385" i="7"/>
  <c r="U383" i="7" s="1"/>
  <c r="AA385" i="7"/>
  <c r="AA383" i="7" s="1"/>
  <c r="H390" i="7"/>
  <c r="H388" i="7" s="1"/>
  <c r="N390" i="7"/>
  <c r="N388" i="7" s="1"/>
  <c r="T390" i="7"/>
  <c r="T388" i="7" s="1"/>
  <c r="Z390" i="7"/>
  <c r="Z388" i="7" s="1"/>
  <c r="G395" i="7"/>
  <c r="G393" i="7" s="1"/>
  <c r="M395" i="7"/>
  <c r="M393" i="7" s="1"/>
  <c r="S395" i="7"/>
  <c r="S393" i="7" s="1"/>
  <c r="Y395" i="7"/>
  <c r="Y393" i="7" s="1"/>
  <c r="F400" i="7"/>
  <c r="F398" i="7" s="1"/>
  <c r="L400" i="7"/>
  <c r="L398" i="7" s="1"/>
  <c r="R400" i="7"/>
  <c r="R398" i="7" s="1"/>
  <c r="X400" i="7"/>
  <c r="X398" i="7" s="1"/>
  <c r="E405" i="7"/>
  <c r="E403" i="7" s="1"/>
  <c r="K405" i="7"/>
  <c r="K403" i="7" s="1"/>
  <c r="Q405" i="7"/>
  <c r="Q403" i="7" s="1"/>
  <c r="W405" i="7"/>
  <c r="W403" i="7" s="1"/>
  <c r="D410" i="7"/>
  <c r="D408" i="7" s="1"/>
  <c r="J410" i="7"/>
  <c r="J408" i="7" s="1"/>
  <c r="P410" i="7"/>
  <c r="P408" i="7" s="1"/>
  <c r="V410" i="7"/>
  <c r="V408" i="7" s="1"/>
  <c r="I415" i="7"/>
  <c r="I413" i="7" s="1"/>
  <c r="O415" i="7"/>
  <c r="O413" i="7" s="1"/>
  <c r="U415" i="7"/>
  <c r="U413" i="7" s="1"/>
  <c r="AA415" i="7"/>
  <c r="AA413" i="7" s="1"/>
  <c r="H420" i="7"/>
  <c r="H418" i="7" s="1"/>
  <c r="N420" i="7"/>
  <c r="N418" i="7" s="1"/>
  <c r="T420" i="7"/>
  <c r="T418" i="7" s="1"/>
  <c r="Z420" i="7"/>
  <c r="Z418" i="7" s="1"/>
  <c r="G425" i="7"/>
  <c r="G423" i="7" s="1"/>
  <c r="M425" i="7"/>
  <c r="M423" i="7" s="1"/>
  <c r="S425" i="7"/>
  <c r="S423" i="7" s="1"/>
  <c r="Y425" i="7"/>
  <c r="Y423" i="7" s="1"/>
  <c r="F430" i="7"/>
  <c r="F428" i="7" s="1"/>
  <c r="L430" i="7"/>
  <c r="L428" i="7" s="1"/>
  <c r="R430" i="7"/>
  <c r="R428" i="7" s="1"/>
  <c r="X430" i="7"/>
  <c r="X428" i="7" s="1"/>
  <c r="E435" i="7"/>
  <c r="E433" i="7" s="1"/>
  <c r="K435" i="7"/>
  <c r="K433" i="7" s="1"/>
  <c r="Q435" i="7"/>
  <c r="Q433" i="7" s="1"/>
  <c r="W435" i="7"/>
  <c r="W433" i="7" s="1"/>
  <c r="D440" i="7"/>
  <c r="D438" i="7" s="1"/>
  <c r="J440" i="7"/>
  <c r="J438" i="7" s="1"/>
  <c r="P440" i="7"/>
  <c r="P438" i="7" s="1"/>
  <c r="V440" i="7"/>
  <c r="V438" i="7" s="1"/>
  <c r="B443" i="7"/>
  <c r="I445" i="7"/>
  <c r="I443" i="7" s="1"/>
  <c r="O445" i="7"/>
  <c r="O443" i="7" s="1"/>
  <c r="U445" i="7"/>
  <c r="AA445" i="7"/>
  <c r="AA443" i="7" s="1"/>
  <c r="H450" i="7"/>
  <c r="H448" i="7" s="1"/>
  <c r="N450" i="7"/>
  <c r="N448" i="7" s="1"/>
  <c r="T450" i="7"/>
  <c r="T448" i="7" s="1"/>
  <c r="Z450" i="7"/>
  <c r="Z448" i="7" s="1"/>
  <c r="G455" i="7"/>
  <c r="M455" i="7"/>
  <c r="M453" i="7" s="1"/>
  <c r="S455" i="7"/>
  <c r="S453" i="7" s="1"/>
  <c r="Y455" i="7"/>
  <c r="Y453" i="7" s="1"/>
  <c r="F460" i="7"/>
  <c r="F458" i="7" s="1"/>
  <c r="L460" i="7"/>
  <c r="L458" i="7" s="1"/>
  <c r="R460" i="7"/>
  <c r="E468" i="7"/>
  <c r="E466" i="7" s="1"/>
  <c r="K468" i="7"/>
  <c r="K466" i="7" s="1"/>
  <c r="Q468" i="7"/>
  <c r="Q466" i="7" s="1"/>
  <c r="W468" i="7"/>
  <c r="W466" i="7" s="1"/>
  <c r="D473" i="7"/>
  <c r="D471" i="7" s="1"/>
  <c r="J473" i="7"/>
  <c r="J471" i="7" s="1"/>
  <c r="P473" i="7"/>
  <c r="P471" i="7" s="1"/>
  <c r="V473" i="7"/>
  <c r="V471" i="7" s="1"/>
  <c r="B476" i="7"/>
  <c r="I478" i="7"/>
  <c r="I476" i="7" s="1"/>
  <c r="O478" i="7"/>
  <c r="O476" i="7" s="1"/>
  <c r="U478" i="7"/>
  <c r="AA478" i="7"/>
  <c r="AA476" i="7" s="1"/>
  <c r="H483" i="7"/>
  <c r="H481" i="7" s="1"/>
  <c r="N483" i="7"/>
  <c r="N481" i="7" s="1"/>
  <c r="T483" i="7"/>
  <c r="T481" i="7" s="1"/>
  <c r="Z483" i="7"/>
  <c r="Z481" i="7" s="1"/>
  <c r="G488" i="7"/>
  <c r="M488" i="7"/>
  <c r="M486" i="7" s="1"/>
  <c r="S488" i="7"/>
  <c r="S486" i="7" s="1"/>
  <c r="Y488" i="7"/>
  <c r="Y486" i="7" s="1"/>
  <c r="F493" i="7"/>
  <c r="F491" i="7" s="1"/>
  <c r="L493" i="7"/>
  <c r="L491" i="7" s="1"/>
  <c r="R493" i="7"/>
  <c r="X493" i="7"/>
  <c r="X491" i="7" s="1"/>
  <c r="E498" i="7"/>
  <c r="E496" i="7" s="1"/>
  <c r="K498" i="7"/>
  <c r="K496" i="7" s="1"/>
  <c r="Q498" i="7"/>
  <c r="Q496" i="7" s="1"/>
  <c r="W498" i="7"/>
  <c r="W496" i="7" s="1"/>
  <c r="D503" i="7"/>
  <c r="J503" i="7"/>
  <c r="J501" i="7" s="1"/>
  <c r="P503" i="7"/>
  <c r="P501" i="7" s="1"/>
  <c r="V503" i="7"/>
  <c r="V501" i="7" s="1"/>
  <c r="B506" i="7"/>
  <c r="I508" i="7"/>
  <c r="I506" i="7" s="1"/>
  <c r="O508" i="7"/>
  <c r="O506" i="7" s="1"/>
  <c r="U508" i="7"/>
  <c r="U506" i="7" s="1"/>
  <c r="AA508" i="7"/>
  <c r="AA506" i="7" s="1"/>
  <c r="H513" i="7"/>
  <c r="H511" i="7" s="1"/>
  <c r="N513" i="7"/>
  <c r="N511" i="7" s="1"/>
  <c r="T513" i="7"/>
  <c r="T511" i="7" s="1"/>
  <c r="Z513" i="7"/>
  <c r="Z511" i="7" s="1"/>
  <c r="G518" i="7"/>
  <c r="G516" i="7" s="1"/>
  <c r="M518" i="7"/>
  <c r="M516" i="7" s="1"/>
  <c r="S518" i="7"/>
  <c r="S516" i="7" s="1"/>
  <c r="Y518" i="7"/>
  <c r="Y516" i="7" s="1"/>
  <c r="F523" i="7"/>
  <c r="F521" i="7" s="1"/>
  <c r="L523" i="7"/>
  <c r="L521" i="7" s="1"/>
  <c r="R523" i="7"/>
  <c r="R521" i="7" s="1"/>
  <c r="X523" i="7"/>
  <c r="X521" i="7" s="1"/>
  <c r="E528" i="7"/>
  <c r="E526" i="7" s="1"/>
  <c r="K528" i="7"/>
  <c r="K526" i="7" s="1"/>
  <c r="Q528" i="7"/>
  <c r="Q526" i="7" s="1"/>
  <c r="W528" i="7"/>
  <c r="W526" i="7" s="1"/>
  <c r="D533" i="7"/>
  <c r="D531" i="7" s="1"/>
  <c r="J533" i="7"/>
  <c r="J531" i="7" s="1"/>
  <c r="P533" i="7"/>
  <c r="P531" i="7" s="1"/>
  <c r="V533" i="7"/>
  <c r="V531" i="7" s="1"/>
  <c r="B536" i="7"/>
  <c r="I538" i="7"/>
  <c r="I536" i="7" s="1"/>
  <c r="O538" i="7"/>
  <c r="O536" i="7" s="1"/>
  <c r="U538" i="7"/>
  <c r="U536" i="7" s="1"/>
  <c r="AA538" i="7"/>
  <c r="AA536" i="7" s="1"/>
  <c r="H543" i="7"/>
  <c r="H541" i="7" s="1"/>
  <c r="N543" i="7"/>
  <c r="N541" i="7" s="1"/>
  <c r="T543" i="7"/>
  <c r="T541" i="7" s="1"/>
  <c r="Z543" i="7"/>
  <c r="Z541" i="7" s="1"/>
  <c r="G548" i="7"/>
  <c r="G546" i="7" s="1"/>
  <c r="M548" i="7"/>
  <c r="M546" i="7" s="1"/>
  <c r="S548" i="7"/>
  <c r="S546" i="7" s="1"/>
  <c r="Y548" i="7"/>
  <c r="Y546" i="7" s="1"/>
  <c r="F553" i="7"/>
  <c r="F551" i="7" s="1"/>
  <c r="L553" i="7"/>
  <c r="L551" i="7" s="1"/>
  <c r="R553" i="7"/>
  <c r="R551" i="7" s="1"/>
  <c r="X553" i="7"/>
  <c r="X551" i="7" s="1"/>
  <c r="E558" i="7"/>
  <c r="E556" i="7" s="1"/>
  <c r="K558" i="7"/>
  <c r="K556" i="7" s="1"/>
  <c r="Q558" i="7"/>
  <c r="Q556" i="7" s="1"/>
  <c r="W558" i="7"/>
  <c r="W556" i="7" s="1"/>
  <c r="D563" i="7"/>
  <c r="D561" i="7" s="1"/>
  <c r="J563" i="7"/>
  <c r="J561" i="7" s="1"/>
  <c r="P563" i="7"/>
  <c r="P561" i="7" s="1"/>
  <c r="V563" i="7"/>
  <c r="V561" i="7" s="1"/>
  <c r="B566" i="7"/>
  <c r="I568" i="7"/>
  <c r="I566" i="7" s="1"/>
  <c r="O568" i="7"/>
  <c r="O566" i="7" s="1"/>
  <c r="U568" i="7"/>
  <c r="U566" i="7" s="1"/>
  <c r="AA568" i="7"/>
  <c r="AA566" i="7" s="1"/>
  <c r="H573" i="7"/>
  <c r="H571" i="7" s="1"/>
  <c r="N573" i="7"/>
  <c r="N571" i="7" s="1"/>
  <c r="T573" i="7"/>
  <c r="T571" i="7" s="1"/>
  <c r="Z573" i="7"/>
  <c r="Z571" i="7" s="1"/>
  <c r="G578" i="7"/>
  <c r="G576" i="7" s="1"/>
  <c r="M578" i="7"/>
  <c r="M576" i="7" s="1"/>
  <c r="S578" i="7"/>
  <c r="S576" i="7" s="1"/>
  <c r="Y578" i="7"/>
  <c r="Y576" i="7" s="1"/>
  <c r="F583" i="7"/>
  <c r="F581" i="7" s="1"/>
  <c r="L583" i="7"/>
  <c r="L581" i="7" s="1"/>
  <c r="R583" i="7"/>
  <c r="R581" i="7" s="1"/>
  <c r="X583" i="7"/>
  <c r="X581" i="7" s="1"/>
  <c r="E588" i="7"/>
  <c r="E586" i="7" s="1"/>
  <c r="K588" i="7"/>
  <c r="K586" i="7" s="1"/>
  <c r="Q588" i="7"/>
  <c r="Q586" i="7" s="1"/>
  <c r="W588" i="7"/>
  <c r="W586" i="7" s="1"/>
  <c r="D593" i="7"/>
  <c r="D591" i="7" s="1"/>
  <c r="J593" i="7"/>
  <c r="J591" i="7" s="1"/>
  <c r="P593" i="7"/>
  <c r="P591" i="7" s="1"/>
  <c r="V593" i="7"/>
  <c r="V591" i="7" s="1"/>
  <c r="I598" i="7"/>
  <c r="I596" i="7" s="1"/>
  <c r="O598" i="7"/>
  <c r="O596" i="7" s="1"/>
  <c r="U598" i="7"/>
  <c r="U596" i="7" s="1"/>
  <c r="AA598" i="7"/>
  <c r="AA596" i="7" s="1"/>
  <c r="H603" i="7"/>
  <c r="H601" i="7" s="1"/>
  <c r="N603" i="7"/>
  <c r="N601" i="7" s="1"/>
  <c r="T603" i="7"/>
  <c r="T601" i="7" s="1"/>
  <c r="Z603" i="7"/>
  <c r="Z601" i="7" s="1"/>
  <c r="G608" i="7"/>
  <c r="G606" i="7" s="1"/>
  <c r="M608" i="7"/>
  <c r="M606" i="7" s="1"/>
  <c r="S608" i="7"/>
  <c r="S606" i="7" s="1"/>
  <c r="Y608" i="7"/>
  <c r="Y606" i="7" s="1"/>
  <c r="F613" i="7"/>
  <c r="F611" i="7" s="1"/>
  <c r="L613" i="7"/>
  <c r="L611" i="7" s="1"/>
  <c r="R613" i="7"/>
  <c r="R611" i="7" s="1"/>
  <c r="F9" i="8"/>
  <c r="L9" i="8"/>
  <c r="R9" i="8"/>
  <c r="R7" i="8" s="1"/>
  <c r="X9" i="8"/>
  <c r="F11" i="8"/>
  <c r="L11" i="8"/>
  <c r="R11" i="8"/>
  <c r="X11" i="8"/>
  <c r="E14" i="8"/>
  <c r="E12" i="8" s="1"/>
  <c r="K14" i="8"/>
  <c r="Q14" i="8"/>
  <c r="W14" i="8"/>
  <c r="E16" i="8"/>
  <c r="K16" i="8"/>
  <c r="Q16" i="8"/>
  <c r="W16" i="8"/>
  <c r="D19" i="8"/>
  <c r="J19" i="8"/>
  <c r="P19" i="8"/>
  <c r="V19" i="8"/>
  <c r="D21" i="8"/>
  <c r="J21" i="8"/>
  <c r="P21" i="8"/>
  <c r="V21" i="8"/>
  <c r="I24" i="8"/>
  <c r="O24" i="8"/>
  <c r="U24" i="8"/>
  <c r="U22" i="8" s="1"/>
  <c r="AA24" i="8"/>
  <c r="I26" i="8"/>
  <c r="O26" i="8"/>
  <c r="U26" i="8"/>
  <c r="AA26" i="8"/>
  <c r="H29" i="8"/>
  <c r="H27" i="8" s="1"/>
  <c r="N29" i="8"/>
  <c r="T29" i="8"/>
  <c r="Z29" i="8"/>
  <c r="H31" i="8"/>
  <c r="N31" i="8"/>
  <c r="T31" i="8"/>
  <c r="Z31" i="8"/>
  <c r="G34" i="8"/>
  <c r="M34" i="8"/>
  <c r="S34" i="8"/>
  <c r="Y34" i="8"/>
  <c r="G36" i="8"/>
  <c r="M36" i="8"/>
  <c r="S36" i="8"/>
  <c r="Y36" i="8"/>
  <c r="F39" i="8"/>
  <c r="L39" i="8"/>
  <c r="R39" i="8"/>
  <c r="R37" i="8" s="1"/>
  <c r="X39" i="8"/>
  <c r="F41" i="8"/>
  <c r="L41" i="8"/>
  <c r="R41" i="8"/>
  <c r="X41" i="8"/>
  <c r="E44" i="8"/>
  <c r="E42" i="8" s="1"/>
  <c r="K44" i="8"/>
  <c r="Q44" i="8"/>
  <c r="W44" i="8"/>
  <c r="E46" i="8"/>
  <c r="K46" i="8"/>
  <c r="Q46" i="8"/>
  <c r="W46" i="8"/>
  <c r="D49" i="8"/>
  <c r="J49" i="8"/>
  <c r="P49" i="8"/>
  <c r="V49" i="8"/>
  <c r="D51" i="8"/>
  <c r="J51" i="8"/>
  <c r="P51" i="8"/>
  <c r="V51" i="8"/>
  <c r="I54" i="8"/>
  <c r="O54" i="8"/>
  <c r="U54" i="8"/>
  <c r="U52" i="8" s="1"/>
  <c r="AA54" i="8"/>
  <c r="I56" i="8"/>
  <c r="O56" i="8"/>
  <c r="U56" i="8"/>
  <c r="AA56" i="8"/>
  <c r="H59" i="8"/>
  <c r="H57" i="8" s="1"/>
  <c r="N59" i="8"/>
  <c r="T59" i="8"/>
  <c r="Z59" i="8"/>
  <c r="H61" i="8"/>
  <c r="N61" i="8"/>
  <c r="T61" i="8"/>
  <c r="Z61" i="8"/>
  <c r="G64" i="8"/>
  <c r="M64" i="8"/>
  <c r="S64" i="8"/>
  <c r="Y64" i="8"/>
  <c r="G66" i="8"/>
  <c r="M66" i="8"/>
  <c r="S66" i="8"/>
  <c r="Y66" i="8"/>
  <c r="F69" i="8"/>
  <c r="L69" i="8"/>
  <c r="R69" i="8"/>
  <c r="R67" i="8" s="1"/>
  <c r="X69" i="8"/>
  <c r="F71" i="8"/>
  <c r="L71" i="8"/>
  <c r="R71" i="8"/>
  <c r="X71" i="8"/>
  <c r="E74" i="8"/>
  <c r="E72" i="8" s="1"/>
  <c r="K74" i="8"/>
  <c r="Q74" i="8"/>
  <c r="W74" i="8"/>
  <c r="E76" i="8"/>
  <c r="K76" i="8"/>
  <c r="Q76" i="8"/>
  <c r="W76" i="8"/>
  <c r="D79" i="8"/>
  <c r="J79" i="8"/>
  <c r="P79" i="8"/>
  <c r="V79" i="8"/>
  <c r="D81" i="8"/>
  <c r="J81" i="8"/>
  <c r="P81" i="8"/>
  <c r="V81" i="8"/>
  <c r="I84" i="8"/>
  <c r="O84" i="8"/>
  <c r="U84" i="8"/>
  <c r="U82" i="8" s="1"/>
  <c r="AA84" i="8"/>
  <c r="I86" i="8"/>
  <c r="O86" i="8"/>
  <c r="U86" i="8"/>
  <c r="AA86" i="8"/>
  <c r="H89" i="8"/>
  <c r="H87" i="8" s="1"/>
  <c r="N89" i="8"/>
  <c r="T89" i="8"/>
  <c r="Z89" i="8"/>
  <c r="H91" i="8"/>
  <c r="N91" i="8"/>
  <c r="T91" i="8"/>
  <c r="Z91" i="8"/>
  <c r="G94" i="8"/>
  <c r="M94" i="8"/>
  <c r="S94" i="8"/>
  <c r="Y94" i="8"/>
  <c r="G96" i="8"/>
  <c r="M96" i="8"/>
  <c r="S96" i="8"/>
  <c r="Y96" i="8"/>
  <c r="F99" i="8"/>
  <c r="L99" i="8"/>
  <c r="R99" i="8"/>
  <c r="R97" i="8" s="1"/>
  <c r="X99" i="8"/>
  <c r="F101" i="8"/>
  <c r="L101" i="8"/>
  <c r="R101" i="8"/>
  <c r="X101" i="8"/>
  <c r="E104" i="8"/>
  <c r="E102" i="8" s="1"/>
  <c r="K104" i="8"/>
  <c r="Q104" i="8"/>
  <c r="W104" i="8"/>
  <c r="E106" i="8"/>
  <c r="K106" i="8"/>
  <c r="Q106" i="8"/>
  <c r="W106" i="8"/>
  <c r="D109" i="8"/>
  <c r="J109" i="8"/>
  <c r="P109" i="8"/>
  <c r="V109" i="8"/>
  <c r="D111" i="8"/>
  <c r="J111" i="8"/>
  <c r="P111" i="8"/>
  <c r="V111" i="8"/>
  <c r="I114" i="8"/>
  <c r="O114" i="8"/>
  <c r="U114" i="8"/>
  <c r="U112" i="8" s="1"/>
  <c r="AA114" i="8"/>
  <c r="I116" i="8"/>
  <c r="O116" i="8"/>
  <c r="U116" i="8"/>
  <c r="AA116" i="8"/>
  <c r="H119" i="8"/>
  <c r="H117" i="8" s="1"/>
  <c r="N119" i="8"/>
  <c r="T119" i="8"/>
  <c r="Z119" i="8"/>
  <c r="H121" i="8"/>
  <c r="N121" i="8"/>
  <c r="T121" i="8"/>
  <c r="Z121" i="8"/>
  <c r="G124" i="8"/>
  <c r="M124" i="8"/>
  <c r="S124" i="8"/>
  <c r="Y124" i="8"/>
  <c r="G126" i="8"/>
  <c r="M126" i="8"/>
  <c r="S126" i="8"/>
  <c r="Y126" i="8"/>
  <c r="F129" i="8"/>
  <c r="L129" i="8"/>
  <c r="R129" i="8"/>
  <c r="R127" i="8" s="1"/>
  <c r="X129" i="8"/>
  <c r="F131" i="8"/>
  <c r="L131" i="8"/>
  <c r="R131" i="8"/>
  <c r="X131" i="8"/>
  <c r="E134" i="8"/>
  <c r="E132" i="8" s="1"/>
  <c r="K134" i="8"/>
  <c r="Q134" i="8"/>
  <c r="W134" i="8"/>
  <c r="E136" i="8"/>
  <c r="K136" i="8"/>
  <c r="Q136" i="8"/>
  <c r="W136" i="8"/>
  <c r="D139" i="8"/>
  <c r="J139" i="8"/>
  <c r="P139" i="8"/>
  <c r="V139" i="8"/>
  <c r="D141" i="8"/>
  <c r="J141" i="8"/>
  <c r="P141" i="8"/>
  <c r="V141" i="8"/>
  <c r="I144" i="8"/>
  <c r="O144" i="8"/>
  <c r="U144" i="8"/>
  <c r="U142" i="8" s="1"/>
  <c r="AA144" i="8"/>
  <c r="I146" i="8"/>
  <c r="O146" i="8"/>
  <c r="U146" i="8"/>
  <c r="AA146" i="8"/>
  <c r="H149" i="8"/>
  <c r="H147" i="8" s="1"/>
  <c r="N149" i="8"/>
  <c r="T149" i="8"/>
  <c r="Z149" i="8"/>
  <c r="H151" i="8"/>
  <c r="N151" i="8"/>
  <c r="T151" i="8"/>
  <c r="Z151" i="8"/>
  <c r="G154" i="8"/>
  <c r="M154" i="8"/>
  <c r="S154" i="8"/>
  <c r="Y154" i="8"/>
  <c r="G156" i="8"/>
  <c r="M156" i="8"/>
  <c r="S156" i="8"/>
  <c r="Y156" i="8"/>
  <c r="F162" i="8"/>
  <c r="L162" i="8"/>
  <c r="R162" i="8"/>
  <c r="R160" i="8" s="1"/>
  <c r="X162" i="8"/>
  <c r="F164" i="8"/>
  <c r="L164" i="8"/>
  <c r="R164" i="8"/>
  <c r="X164" i="8"/>
  <c r="E167" i="8"/>
  <c r="E165" i="8" s="1"/>
  <c r="K167" i="8"/>
  <c r="Q167" i="8"/>
  <c r="W167" i="8"/>
  <c r="E169" i="8"/>
  <c r="K169" i="8"/>
  <c r="Q169" i="8"/>
  <c r="W169" i="8"/>
  <c r="D172" i="8"/>
  <c r="J172" i="8"/>
  <c r="P172" i="8"/>
  <c r="V172" i="8"/>
  <c r="D174" i="8"/>
  <c r="J174" i="8"/>
  <c r="P174" i="8"/>
  <c r="V174" i="8"/>
  <c r="I177" i="8"/>
  <c r="O177" i="8"/>
  <c r="U177" i="8"/>
  <c r="U175" i="8" s="1"/>
  <c r="AA177" i="8"/>
  <c r="I179" i="8"/>
  <c r="O179" i="8"/>
  <c r="U179" i="8"/>
  <c r="AA179" i="8"/>
  <c r="H182" i="8"/>
  <c r="H180" i="8" s="1"/>
  <c r="N182" i="8"/>
  <c r="T182" i="8"/>
  <c r="Z182" i="8"/>
  <c r="H184" i="8"/>
  <c r="N184" i="8"/>
  <c r="T184" i="8"/>
  <c r="Z184" i="8"/>
  <c r="G187" i="8"/>
  <c r="M187" i="8"/>
  <c r="S187" i="8"/>
  <c r="Y187" i="8"/>
  <c r="G189" i="8"/>
  <c r="M189" i="8"/>
  <c r="S189" i="8"/>
  <c r="Y189" i="8"/>
  <c r="F192" i="8"/>
  <c r="L192" i="8"/>
  <c r="R192" i="8"/>
  <c r="R190" i="8" s="1"/>
  <c r="X192" i="8"/>
  <c r="F194" i="8"/>
  <c r="L194" i="8"/>
  <c r="R194" i="8"/>
  <c r="X194" i="8"/>
  <c r="E197" i="8"/>
  <c r="E195" i="8" s="1"/>
  <c r="K197" i="8"/>
  <c r="Q197" i="8"/>
  <c r="W197" i="8"/>
  <c r="E199" i="8"/>
  <c r="K199" i="8"/>
  <c r="Q199" i="8"/>
  <c r="W199" i="8"/>
  <c r="D202" i="8"/>
  <c r="J202" i="8"/>
  <c r="P202" i="8"/>
  <c r="V202" i="8"/>
  <c r="D204" i="8"/>
  <c r="J204" i="8"/>
  <c r="P204" i="8"/>
  <c r="V204" i="8"/>
  <c r="I207" i="8"/>
  <c r="O207" i="8"/>
  <c r="U207" i="8"/>
  <c r="U205" i="8" s="1"/>
  <c r="AA207" i="8"/>
  <c r="I209" i="8"/>
  <c r="O209" i="8"/>
  <c r="U209" i="8"/>
  <c r="AA209" i="8"/>
  <c r="H212" i="8"/>
  <c r="H210" i="8" s="1"/>
  <c r="N212" i="8"/>
  <c r="T212" i="8"/>
  <c r="Z212" i="8"/>
  <c r="H214" i="8"/>
  <c r="N214" i="8"/>
  <c r="T214" i="8"/>
  <c r="Z214" i="8"/>
  <c r="G217" i="8"/>
  <c r="M217" i="8"/>
  <c r="S217" i="8"/>
  <c r="Y217" i="8"/>
  <c r="G219" i="8"/>
  <c r="M219" i="8"/>
  <c r="S219" i="8"/>
  <c r="Y219" i="8"/>
  <c r="F222" i="8"/>
  <c r="L222" i="8"/>
  <c r="R222" i="8"/>
  <c r="R220" i="8" s="1"/>
  <c r="X222" i="8"/>
  <c r="F224" i="8"/>
  <c r="L224" i="8"/>
  <c r="R224" i="8"/>
  <c r="X224" i="8"/>
  <c r="E227" i="8"/>
  <c r="E225" i="8" s="1"/>
  <c r="K227" i="8"/>
  <c r="Q227" i="8"/>
  <c r="W227" i="8"/>
  <c r="E229" i="8"/>
  <c r="K229" i="8"/>
  <c r="Q229" i="8"/>
  <c r="W229" i="8"/>
  <c r="D232" i="8"/>
  <c r="J232" i="8"/>
  <c r="P232" i="8"/>
  <c r="V232" i="8"/>
  <c r="D234" i="8"/>
  <c r="J234" i="8"/>
  <c r="P234" i="8"/>
  <c r="V234" i="8"/>
  <c r="I237" i="8"/>
  <c r="O237" i="8"/>
  <c r="U237" i="8"/>
  <c r="U235" i="8" s="1"/>
  <c r="AA237" i="8"/>
  <c r="I239" i="8"/>
  <c r="O239" i="8"/>
  <c r="U239" i="8"/>
  <c r="AA239" i="8"/>
  <c r="H242" i="8"/>
  <c r="H240" i="8" s="1"/>
  <c r="N242" i="8"/>
  <c r="T242" i="8"/>
  <c r="Z242" i="8"/>
  <c r="H244" i="8"/>
  <c r="N244" i="8"/>
  <c r="T244" i="8"/>
  <c r="Z244" i="8"/>
  <c r="G247" i="8"/>
  <c r="M247" i="8"/>
  <c r="S247" i="8"/>
  <c r="Y247" i="8"/>
  <c r="G249" i="8"/>
  <c r="M249" i="8"/>
  <c r="S249" i="8"/>
  <c r="Y249" i="8"/>
  <c r="F252" i="8"/>
  <c r="L252" i="8"/>
  <c r="R252" i="8"/>
  <c r="R250" i="8" s="1"/>
  <c r="X252" i="8"/>
  <c r="F254" i="8"/>
  <c r="L254" i="8"/>
  <c r="R254" i="8"/>
  <c r="X254" i="8"/>
  <c r="E257" i="8"/>
  <c r="E255" i="8" s="1"/>
  <c r="K257" i="8"/>
  <c r="Q257" i="8"/>
  <c r="W257" i="8"/>
  <c r="E259" i="8"/>
  <c r="K259" i="8"/>
  <c r="Q259" i="8"/>
  <c r="W259" i="8"/>
  <c r="D262" i="8"/>
  <c r="J262" i="8"/>
  <c r="P262" i="8"/>
  <c r="V262" i="8"/>
  <c r="D264" i="8"/>
  <c r="J264" i="8"/>
  <c r="P264" i="8"/>
  <c r="V264" i="8"/>
  <c r="I267" i="8"/>
  <c r="O267" i="8"/>
  <c r="U267" i="8"/>
  <c r="U265" i="8" s="1"/>
  <c r="AA267" i="8"/>
  <c r="I269" i="8"/>
  <c r="O269" i="8"/>
  <c r="U269" i="8"/>
  <c r="AA269" i="8"/>
  <c r="H272" i="8"/>
  <c r="H270" i="8" s="1"/>
  <c r="N272" i="8"/>
  <c r="T272" i="8"/>
  <c r="Z272" i="8"/>
  <c r="H274" i="8"/>
  <c r="N274" i="8"/>
  <c r="T274" i="8"/>
  <c r="Z274" i="8"/>
  <c r="G277" i="8"/>
  <c r="M277" i="8"/>
  <c r="S277" i="8"/>
  <c r="Y277" i="8"/>
  <c r="G279" i="8"/>
  <c r="M279" i="8"/>
  <c r="S279" i="8"/>
  <c r="Y279" i="8"/>
  <c r="F282" i="8"/>
  <c r="L282" i="8"/>
  <c r="R282" i="8"/>
  <c r="R280" i="8" s="1"/>
  <c r="X282" i="8"/>
  <c r="F284" i="8"/>
  <c r="L284" i="8"/>
  <c r="R284" i="8"/>
  <c r="X284" i="8"/>
  <c r="E287" i="8"/>
  <c r="E285" i="8" s="1"/>
  <c r="K287" i="8"/>
  <c r="Q287" i="8"/>
  <c r="W287" i="8"/>
  <c r="E289" i="8"/>
  <c r="K289" i="8"/>
  <c r="Q289" i="8"/>
  <c r="W289" i="8"/>
  <c r="D292" i="8"/>
  <c r="J292" i="8"/>
  <c r="P292" i="8"/>
  <c r="V292" i="8"/>
  <c r="D294" i="8"/>
  <c r="J294" i="8"/>
  <c r="P294" i="8"/>
  <c r="V294" i="8"/>
  <c r="I297" i="8"/>
  <c r="O297" i="8"/>
  <c r="U297" i="8"/>
  <c r="U295" i="8" s="1"/>
  <c r="AA297" i="8"/>
  <c r="I299" i="8"/>
  <c r="O299" i="8"/>
  <c r="U299" i="8"/>
  <c r="AA299" i="8"/>
  <c r="H302" i="8"/>
  <c r="H300" i="8" s="1"/>
  <c r="N302" i="8"/>
  <c r="T302" i="8"/>
  <c r="Z302" i="8"/>
  <c r="H304" i="8"/>
  <c r="N304" i="8"/>
  <c r="T304" i="8"/>
  <c r="Z304" i="8"/>
  <c r="G307" i="8"/>
  <c r="M307" i="8"/>
  <c r="S307" i="8"/>
  <c r="Y307" i="8"/>
  <c r="G309" i="8"/>
  <c r="M309" i="8"/>
  <c r="S309" i="8"/>
  <c r="Y309" i="8"/>
  <c r="F315" i="8"/>
  <c r="L315" i="8"/>
  <c r="R315" i="8"/>
  <c r="R313" i="8" s="1"/>
  <c r="X315" i="8"/>
  <c r="F317" i="8"/>
  <c r="L317" i="8"/>
  <c r="R317" i="8"/>
  <c r="X317" i="8"/>
  <c r="E320" i="8"/>
  <c r="E318" i="8" s="1"/>
  <c r="K320" i="8"/>
  <c r="Q320" i="8"/>
  <c r="W320" i="8"/>
  <c r="E322" i="8"/>
  <c r="K322" i="8"/>
  <c r="Q322" i="8"/>
  <c r="W322" i="8"/>
  <c r="D325" i="8"/>
  <c r="J325" i="8"/>
  <c r="P325" i="8"/>
  <c r="V325" i="8"/>
  <c r="D327" i="8"/>
  <c r="J327" i="8"/>
  <c r="P327" i="8"/>
  <c r="V327" i="8"/>
  <c r="I330" i="8"/>
  <c r="O330" i="8"/>
  <c r="U330" i="8"/>
  <c r="U328" i="8" s="1"/>
  <c r="AA330" i="8"/>
  <c r="I332" i="8"/>
  <c r="O332" i="8"/>
  <c r="U332" i="8"/>
  <c r="AA332" i="8"/>
  <c r="H335" i="8"/>
  <c r="H333" i="8" s="1"/>
  <c r="N335" i="8"/>
  <c r="T335" i="8"/>
  <c r="Z335" i="8"/>
  <c r="H337" i="8"/>
  <c r="N337" i="8"/>
  <c r="T337" i="8"/>
  <c r="Z337" i="8"/>
  <c r="G340" i="8"/>
  <c r="M340" i="8"/>
  <c r="S340" i="8"/>
  <c r="Y340" i="8"/>
  <c r="G342" i="8"/>
  <c r="M342" i="8"/>
  <c r="S342" i="8"/>
  <c r="Y342" i="8"/>
  <c r="F345" i="8"/>
  <c r="L345" i="8"/>
  <c r="R345" i="8"/>
  <c r="R343" i="8" s="1"/>
  <c r="X345" i="8"/>
  <c r="F347" i="8"/>
  <c r="L347" i="8"/>
  <c r="R347" i="8"/>
  <c r="X347" i="8"/>
  <c r="E350" i="8"/>
  <c r="E348" i="8" s="1"/>
  <c r="K350" i="8"/>
  <c r="Q350" i="8"/>
  <c r="W350" i="8"/>
  <c r="E352" i="8"/>
  <c r="K352" i="8"/>
  <c r="Q352" i="8"/>
  <c r="W352" i="8"/>
  <c r="D355" i="8"/>
  <c r="J355" i="8"/>
  <c r="P355" i="8"/>
  <c r="V355" i="8"/>
  <c r="D357" i="8"/>
  <c r="J357" i="8"/>
  <c r="P357" i="8"/>
  <c r="V357" i="8"/>
  <c r="I360" i="8"/>
  <c r="O360" i="8"/>
  <c r="U360" i="8"/>
  <c r="U358" i="8" s="1"/>
  <c r="AA360" i="8"/>
  <c r="I362" i="8"/>
  <c r="O362" i="8"/>
  <c r="U362" i="8"/>
  <c r="AA362" i="8"/>
  <c r="H365" i="8"/>
  <c r="H363" i="8" s="1"/>
  <c r="N365" i="8"/>
  <c r="T365" i="8"/>
  <c r="Z365" i="8"/>
  <c r="H367" i="8"/>
  <c r="N367" i="8"/>
  <c r="T367" i="8"/>
  <c r="Z367" i="8"/>
  <c r="G370" i="8"/>
  <c r="M370" i="8"/>
  <c r="S370" i="8"/>
  <c r="Y370" i="8"/>
  <c r="G372" i="8"/>
  <c r="M372" i="8"/>
  <c r="S372" i="8"/>
  <c r="Y372" i="8"/>
  <c r="F375" i="8"/>
  <c r="L375" i="8"/>
  <c r="R375" i="8"/>
  <c r="R373" i="8" s="1"/>
  <c r="X375" i="8"/>
  <c r="F377" i="8"/>
  <c r="L377" i="8"/>
  <c r="R377" i="8"/>
  <c r="X377" i="8"/>
  <c r="E380" i="8"/>
  <c r="E378" i="8" s="1"/>
  <c r="K380" i="8"/>
  <c r="Q380" i="8"/>
  <c r="W380" i="8"/>
  <c r="E382" i="8"/>
  <c r="K382" i="8"/>
  <c r="Q382" i="8"/>
  <c r="W382" i="8"/>
  <c r="D385" i="8"/>
  <c r="J385" i="8"/>
  <c r="P385" i="8"/>
  <c r="V385" i="8"/>
  <c r="D387" i="8"/>
  <c r="J387" i="8"/>
  <c r="P387" i="8"/>
  <c r="V387" i="8"/>
  <c r="I390" i="8"/>
  <c r="O390" i="8"/>
  <c r="U390" i="8"/>
  <c r="U388" i="8" s="1"/>
  <c r="AA390" i="8"/>
  <c r="I392" i="8"/>
  <c r="O392" i="8"/>
  <c r="U392" i="8"/>
  <c r="AA392" i="8"/>
  <c r="H395" i="8"/>
  <c r="H393" i="8" s="1"/>
  <c r="N395" i="8"/>
  <c r="T395" i="8"/>
  <c r="Z395" i="8"/>
  <c r="H397" i="8"/>
  <c r="N397" i="8"/>
  <c r="T397" i="8"/>
  <c r="Z397" i="8"/>
  <c r="G400" i="8"/>
  <c r="M400" i="8"/>
  <c r="S400" i="8"/>
  <c r="Y400" i="8"/>
  <c r="G402" i="8"/>
  <c r="M402" i="8"/>
  <c r="S402" i="8"/>
  <c r="Y402" i="8"/>
  <c r="F405" i="8"/>
  <c r="L405" i="8"/>
  <c r="R405" i="8"/>
  <c r="R403" i="8" s="1"/>
  <c r="X405" i="8"/>
  <c r="F407" i="8"/>
  <c r="L407" i="8"/>
  <c r="R407" i="8"/>
  <c r="X407" i="8"/>
  <c r="E410" i="8"/>
  <c r="E408" i="8" s="1"/>
  <c r="K410" i="8"/>
  <c r="Q410" i="8"/>
  <c r="W410" i="8"/>
  <c r="E412" i="8"/>
  <c r="K412" i="8"/>
  <c r="Q412" i="8"/>
  <c r="W412" i="8"/>
  <c r="D415" i="8"/>
  <c r="J415" i="8"/>
  <c r="P415" i="8"/>
  <c r="V415" i="8"/>
  <c r="D417" i="8"/>
  <c r="J417" i="8"/>
  <c r="P417" i="8"/>
  <c r="V417" i="8"/>
  <c r="I420" i="8"/>
  <c r="O420" i="8"/>
  <c r="U420" i="8"/>
  <c r="U418" i="8" s="1"/>
  <c r="AA420" i="8"/>
  <c r="I422" i="8"/>
  <c r="O422" i="8"/>
  <c r="U422" i="8"/>
  <c r="AA422" i="8"/>
  <c r="H425" i="8"/>
  <c r="H423" i="8" s="1"/>
  <c r="N425" i="8"/>
  <c r="T425" i="8"/>
  <c r="Z425" i="8"/>
  <c r="H427" i="8"/>
  <c r="N427" i="8"/>
  <c r="T427" i="8"/>
  <c r="Z427" i="8"/>
  <c r="G430" i="8"/>
  <c r="M430" i="8"/>
  <c r="S430" i="8"/>
  <c r="Y430" i="8"/>
  <c r="G432" i="8"/>
  <c r="M432" i="8"/>
  <c r="S432" i="8"/>
  <c r="Y432" i="8"/>
  <c r="F435" i="8"/>
  <c r="L435" i="8"/>
  <c r="R435" i="8"/>
  <c r="R433" i="8" s="1"/>
  <c r="X435" i="8"/>
  <c r="F437" i="8"/>
  <c r="L437" i="8"/>
  <c r="R437" i="8"/>
  <c r="X437" i="8"/>
  <c r="E440" i="8"/>
  <c r="E438" i="8" s="1"/>
  <c r="K440" i="8"/>
  <c r="Q440" i="8"/>
  <c r="W440" i="8"/>
  <c r="E442" i="8"/>
  <c r="K442" i="8"/>
  <c r="Q442" i="8"/>
  <c r="W442" i="8"/>
  <c r="D445" i="8"/>
  <c r="J445" i="8"/>
  <c r="P445" i="8"/>
  <c r="V445" i="8"/>
  <c r="D447" i="8"/>
  <c r="J447" i="8"/>
  <c r="P447" i="8"/>
  <c r="V447" i="8"/>
  <c r="I450" i="8"/>
  <c r="O450" i="8"/>
  <c r="U450" i="8"/>
  <c r="U448" i="8" s="1"/>
  <c r="AA450" i="8"/>
  <c r="I452" i="8"/>
  <c r="O452" i="8"/>
  <c r="U452" i="8"/>
  <c r="AA452" i="8"/>
  <c r="H455" i="8"/>
  <c r="H453" i="8" s="1"/>
  <c r="N455" i="8"/>
  <c r="T455" i="8"/>
  <c r="Z455" i="8"/>
  <c r="H457" i="8"/>
  <c r="N457" i="8"/>
  <c r="T457" i="8"/>
  <c r="Z457" i="8"/>
  <c r="G460" i="8"/>
  <c r="M460" i="8"/>
  <c r="S460" i="8"/>
  <c r="Y460" i="8"/>
  <c r="G462" i="8"/>
  <c r="M462" i="8"/>
  <c r="S462" i="8"/>
  <c r="Y462" i="8"/>
  <c r="F468" i="8"/>
  <c r="L468" i="8"/>
  <c r="R468" i="8"/>
  <c r="R466" i="8" s="1"/>
  <c r="X468" i="8"/>
  <c r="F470" i="8"/>
  <c r="L470" i="8"/>
  <c r="R470" i="8"/>
  <c r="X470" i="8"/>
  <c r="E473" i="8"/>
  <c r="E471" i="8" s="1"/>
  <c r="K473" i="8"/>
  <c r="Q473" i="8"/>
  <c r="W473" i="8"/>
  <c r="E475" i="8"/>
  <c r="K475" i="8"/>
  <c r="Q475" i="8"/>
  <c r="W475" i="8"/>
  <c r="D478" i="8"/>
  <c r="J478" i="8"/>
  <c r="P478" i="8"/>
  <c r="V478" i="8"/>
  <c r="D480" i="8"/>
  <c r="J480" i="8"/>
  <c r="P480" i="8"/>
  <c r="V480" i="8"/>
  <c r="I483" i="8"/>
  <c r="O483" i="8"/>
  <c r="U483" i="8"/>
  <c r="U481" i="8" s="1"/>
  <c r="AA483" i="8"/>
  <c r="I485" i="8"/>
  <c r="O485" i="8"/>
  <c r="U485" i="8"/>
  <c r="AA485" i="8"/>
  <c r="H488" i="8"/>
  <c r="H486" i="8" s="1"/>
  <c r="N488" i="8"/>
  <c r="T488" i="8"/>
  <c r="Z488" i="8"/>
  <c r="H490" i="8"/>
  <c r="N490" i="8"/>
  <c r="T490" i="8"/>
  <c r="Z490" i="8"/>
  <c r="G493" i="8"/>
  <c r="M493" i="8"/>
  <c r="S493" i="8"/>
  <c r="Y493" i="8"/>
  <c r="G495" i="8"/>
  <c r="M495" i="8"/>
  <c r="S495" i="8"/>
  <c r="Y495" i="8"/>
  <c r="F498" i="8"/>
  <c r="L498" i="8"/>
  <c r="R498" i="8"/>
  <c r="R496" i="8" s="1"/>
  <c r="X498" i="8"/>
  <c r="F500" i="8"/>
  <c r="L500" i="8"/>
  <c r="R500" i="8"/>
  <c r="X500" i="8"/>
  <c r="E503" i="8"/>
  <c r="E501" i="8" s="1"/>
  <c r="K503" i="8"/>
  <c r="Q503" i="8"/>
  <c r="W503" i="8"/>
  <c r="E505" i="8"/>
  <c r="K505" i="8"/>
  <c r="Q505" i="8"/>
  <c r="W505" i="8"/>
  <c r="D508" i="8"/>
  <c r="J508" i="8"/>
  <c r="P508" i="8"/>
  <c r="V508" i="8"/>
  <c r="D510" i="8"/>
  <c r="J510" i="8"/>
  <c r="P510" i="8"/>
  <c r="V510" i="8"/>
  <c r="I513" i="8"/>
  <c r="O513" i="8"/>
  <c r="U513" i="8"/>
  <c r="U511" i="8" s="1"/>
  <c r="AA513" i="8"/>
  <c r="I515" i="8"/>
  <c r="O515" i="8"/>
  <c r="U515" i="8"/>
  <c r="AA515" i="8"/>
  <c r="H518" i="8"/>
  <c r="H516" i="8" s="1"/>
  <c r="N518" i="8"/>
  <c r="T518" i="8"/>
  <c r="Z518" i="8"/>
  <c r="H520" i="8"/>
  <c r="N520" i="8"/>
  <c r="T520" i="8"/>
  <c r="Z520" i="8"/>
  <c r="G523" i="8"/>
  <c r="M523" i="8"/>
  <c r="S523" i="8"/>
  <c r="Y523" i="8"/>
  <c r="G525" i="8"/>
  <c r="M525" i="8"/>
  <c r="S525" i="8"/>
  <c r="Y525" i="8"/>
  <c r="F528" i="8"/>
  <c r="L528" i="8"/>
  <c r="R528" i="8"/>
  <c r="R526" i="8" s="1"/>
  <c r="X528" i="8"/>
  <c r="F530" i="8"/>
  <c r="L530" i="8"/>
  <c r="R530" i="8"/>
  <c r="X530" i="8"/>
  <c r="E533" i="8"/>
  <c r="E531" i="8" s="1"/>
  <c r="K533" i="8"/>
  <c r="Q533" i="8"/>
  <c r="W533" i="8"/>
  <c r="E535" i="8"/>
  <c r="K535" i="8"/>
  <c r="Q535" i="8"/>
  <c r="W535" i="8"/>
  <c r="D538" i="8"/>
  <c r="J538" i="8"/>
  <c r="P538" i="8"/>
  <c r="V538" i="8"/>
  <c r="D540" i="8"/>
  <c r="J540" i="8"/>
  <c r="P540" i="8"/>
  <c r="V540" i="8"/>
  <c r="I543" i="8"/>
  <c r="O543" i="8"/>
  <c r="U543" i="8"/>
  <c r="U541" i="8" s="1"/>
  <c r="AA543" i="8"/>
  <c r="I545" i="8"/>
  <c r="O545" i="8"/>
  <c r="U545" i="8"/>
  <c r="AA545" i="8"/>
  <c r="H548" i="8"/>
  <c r="H546" i="8" s="1"/>
  <c r="N548" i="8"/>
  <c r="T548" i="8"/>
  <c r="Z548" i="8"/>
  <c r="H550" i="8"/>
  <c r="N550" i="8"/>
  <c r="T550" i="8"/>
  <c r="Z550" i="8"/>
  <c r="G553" i="8"/>
  <c r="M553" i="8"/>
  <c r="S553" i="8"/>
  <c r="Y553" i="8"/>
  <c r="G555" i="8"/>
  <c r="M555" i="8"/>
  <c r="S555" i="8"/>
  <c r="Y555" i="8"/>
  <c r="F558" i="8"/>
  <c r="L558" i="8"/>
  <c r="R558" i="8"/>
  <c r="R556" i="8" s="1"/>
  <c r="X558" i="8"/>
  <c r="F560" i="8"/>
  <c r="L560" i="8"/>
  <c r="R560" i="8"/>
  <c r="X560" i="8"/>
  <c r="E563" i="8"/>
  <c r="E561" i="8" s="1"/>
  <c r="K563" i="8"/>
  <c r="Q563" i="8"/>
  <c r="W563" i="8"/>
  <c r="E565" i="8"/>
  <c r="K565" i="8"/>
  <c r="Q565" i="8"/>
  <c r="W565" i="8"/>
  <c r="D568" i="8"/>
  <c r="J568" i="8"/>
  <c r="P568" i="8"/>
  <c r="V568" i="8"/>
  <c r="D570" i="8"/>
  <c r="J570" i="8"/>
  <c r="P570" i="8"/>
  <c r="V570" i="8"/>
  <c r="E573" i="8"/>
  <c r="E571" i="8" s="1"/>
  <c r="M573" i="8"/>
  <c r="M571" i="8" s="1"/>
  <c r="W573" i="8"/>
  <c r="W571" i="8" s="1"/>
  <c r="G575" i="8"/>
  <c r="Q575" i="8"/>
  <c r="Y575" i="8"/>
  <c r="D578" i="8"/>
  <c r="L578" i="8"/>
  <c r="L576" i="8" s="1"/>
  <c r="V578" i="8"/>
  <c r="V576" i="8" s="1"/>
  <c r="F580" i="8"/>
  <c r="P580" i="8"/>
  <c r="X580" i="8"/>
  <c r="J583" i="8"/>
  <c r="V583" i="8"/>
  <c r="V581" i="8" s="1"/>
  <c r="J585" i="8"/>
  <c r="AA585" i="8"/>
  <c r="S588" i="8"/>
  <c r="S586" i="8" s="1"/>
  <c r="L593" i="8"/>
  <c r="L591" i="8" s="1"/>
  <c r="X595" i="8"/>
  <c r="E598" i="8"/>
  <c r="E596" i="8" s="1"/>
  <c r="Q600" i="8"/>
  <c r="J605" i="8"/>
  <c r="I610" i="8"/>
  <c r="Z613" i="8"/>
  <c r="Z611" i="8" s="1"/>
  <c r="W154" i="9"/>
  <c r="Q154" i="9"/>
  <c r="Q152" i="9" s="1"/>
  <c r="K154" i="9"/>
  <c r="K152" i="9" s="1"/>
  <c r="E154" i="9"/>
  <c r="X149" i="9"/>
  <c r="X147" i="9" s="1"/>
  <c r="R149" i="9"/>
  <c r="R147" i="9" s="1"/>
  <c r="L149" i="9"/>
  <c r="F149" i="9"/>
  <c r="F147" i="9" s="1"/>
  <c r="Y144" i="9"/>
  <c r="Y142" i="9" s="1"/>
  <c r="S144" i="9"/>
  <c r="M144" i="9"/>
  <c r="M142" i="9" s="1"/>
  <c r="G144" i="9"/>
  <c r="G142" i="9" s="1"/>
  <c r="Z139" i="9"/>
  <c r="T139" i="9"/>
  <c r="T137" i="9" s="1"/>
  <c r="N139" i="9"/>
  <c r="N137" i="9" s="1"/>
  <c r="H139" i="9"/>
  <c r="AA134" i="9"/>
  <c r="AA132" i="9" s="1"/>
  <c r="U134" i="9"/>
  <c r="U132" i="9" s="1"/>
  <c r="O134" i="9"/>
  <c r="I134" i="9"/>
  <c r="I132" i="9" s="1"/>
  <c r="V129" i="9"/>
  <c r="V127" i="9" s="1"/>
  <c r="P129" i="9"/>
  <c r="J129" i="9"/>
  <c r="J127" i="9" s="1"/>
  <c r="D129" i="9"/>
  <c r="D127" i="9" s="1"/>
  <c r="W124" i="9"/>
  <c r="Q124" i="9"/>
  <c r="Q122" i="9" s="1"/>
  <c r="K124" i="9"/>
  <c r="K122" i="9" s="1"/>
  <c r="E124" i="9"/>
  <c r="X119" i="9"/>
  <c r="X117" i="9" s="1"/>
  <c r="R119" i="9"/>
  <c r="R117" i="9" s="1"/>
  <c r="L119" i="9"/>
  <c r="F119" i="9"/>
  <c r="F117" i="9" s="1"/>
  <c r="Y114" i="9"/>
  <c r="Y112" i="9" s="1"/>
  <c r="S114" i="9"/>
  <c r="M114" i="9"/>
  <c r="M112" i="9" s="1"/>
  <c r="G114" i="9"/>
  <c r="G112" i="9" s="1"/>
  <c r="Z109" i="9"/>
  <c r="T109" i="9"/>
  <c r="T107" i="9" s="1"/>
  <c r="N109" i="9"/>
  <c r="N107" i="9" s="1"/>
  <c r="H109" i="9"/>
  <c r="AA104" i="9"/>
  <c r="AA102" i="9" s="1"/>
  <c r="U104" i="9"/>
  <c r="U102" i="9" s="1"/>
  <c r="O104" i="9"/>
  <c r="I104" i="9"/>
  <c r="I102" i="9" s="1"/>
  <c r="V99" i="9"/>
  <c r="V97" i="9" s="1"/>
  <c r="P99" i="9"/>
  <c r="J99" i="9"/>
  <c r="J97" i="9" s="1"/>
  <c r="D99" i="9"/>
  <c r="D97" i="9" s="1"/>
  <c r="W94" i="9"/>
  <c r="Q94" i="9"/>
  <c r="Q92" i="9" s="1"/>
  <c r="K94" i="9"/>
  <c r="K92" i="9" s="1"/>
  <c r="E94" i="9"/>
  <c r="X89" i="9"/>
  <c r="X87" i="9" s="1"/>
  <c r="R89" i="9"/>
  <c r="R87" i="9" s="1"/>
  <c r="L89" i="9"/>
  <c r="F89" i="9"/>
  <c r="F87" i="9" s="1"/>
  <c r="Y84" i="9"/>
  <c r="Y82" i="9" s="1"/>
  <c r="S84" i="9"/>
  <c r="M84" i="9"/>
  <c r="M82" i="9" s="1"/>
  <c r="G84" i="9"/>
  <c r="G82" i="9" s="1"/>
  <c r="Z79" i="9"/>
  <c r="T79" i="9"/>
  <c r="T77" i="9" s="1"/>
  <c r="N79" i="9"/>
  <c r="N77" i="9" s="1"/>
  <c r="H79" i="9"/>
  <c r="AA74" i="9"/>
  <c r="AA72" i="9" s="1"/>
  <c r="U74" i="9"/>
  <c r="U72" i="9" s="1"/>
  <c r="O74" i="9"/>
  <c r="I74" i="9"/>
  <c r="I72" i="9" s="1"/>
  <c r="V69" i="9"/>
  <c r="V67" i="9" s="1"/>
  <c r="P69" i="9"/>
  <c r="J69" i="9"/>
  <c r="J67" i="9" s="1"/>
  <c r="D69" i="9"/>
  <c r="D67" i="9" s="1"/>
  <c r="W64" i="9"/>
  <c r="Q64" i="9"/>
  <c r="Q62" i="9" s="1"/>
  <c r="K64" i="9"/>
  <c r="K62" i="9" s="1"/>
  <c r="E64" i="9"/>
  <c r="X59" i="9"/>
  <c r="X57" i="9" s="1"/>
  <c r="R59" i="9"/>
  <c r="R57" i="9" s="1"/>
  <c r="L59" i="9"/>
  <c r="F59" i="9"/>
  <c r="F57" i="9" s="1"/>
  <c r="Y54" i="9"/>
  <c r="Y52" i="9" s="1"/>
  <c r="S54" i="9"/>
  <c r="M54" i="9"/>
  <c r="M52" i="9" s="1"/>
  <c r="G54" i="9"/>
  <c r="G52" i="9" s="1"/>
  <c r="Z49" i="9"/>
  <c r="T49" i="9"/>
  <c r="T47" i="9" s="1"/>
  <c r="N49" i="9"/>
  <c r="N47" i="9" s="1"/>
  <c r="H49" i="9"/>
  <c r="AA44" i="9"/>
  <c r="AA42" i="9" s="1"/>
  <c r="U44" i="9"/>
  <c r="U42" i="9" s="1"/>
  <c r="O44" i="9"/>
  <c r="I44" i="9"/>
  <c r="I42" i="9" s="1"/>
  <c r="V39" i="9"/>
  <c r="V37" i="9" s="1"/>
  <c r="P39" i="9"/>
  <c r="J39" i="9"/>
  <c r="J37" i="9" s="1"/>
  <c r="D39" i="9"/>
  <c r="D37" i="9" s="1"/>
  <c r="W34" i="9"/>
  <c r="Q34" i="9"/>
  <c r="Q32" i="9" s="1"/>
  <c r="K34" i="9"/>
  <c r="K32" i="9" s="1"/>
  <c r="E34" i="9"/>
  <c r="X29" i="9"/>
  <c r="X27" i="9" s="1"/>
  <c r="R29" i="9"/>
  <c r="R27" i="9" s="1"/>
  <c r="L29" i="9"/>
  <c r="F29" i="9"/>
  <c r="F27" i="9" s="1"/>
  <c r="Y24" i="9"/>
  <c r="Y22" i="9" s="1"/>
  <c r="S24" i="9"/>
  <c r="M24" i="9"/>
  <c r="M22" i="9" s="1"/>
  <c r="G24" i="9"/>
  <c r="G22" i="9" s="1"/>
  <c r="V154" i="9"/>
  <c r="V152" i="9" s="1"/>
  <c r="P154" i="9"/>
  <c r="P152" i="9" s="1"/>
  <c r="J154" i="9"/>
  <c r="J152" i="9" s="1"/>
  <c r="D154" i="9"/>
  <c r="D152" i="9" s="1"/>
  <c r="W149" i="9"/>
  <c r="Q149" i="9"/>
  <c r="K149" i="9"/>
  <c r="K147" i="9" s="1"/>
  <c r="E149" i="9"/>
  <c r="E147" i="9" s="1"/>
  <c r="X144" i="9"/>
  <c r="X142" i="9" s="1"/>
  <c r="R144" i="9"/>
  <c r="R142" i="9" s="1"/>
  <c r="L144" i="9"/>
  <c r="F144" i="9"/>
  <c r="Y139" i="9"/>
  <c r="Y137" i="9" s="1"/>
  <c r="S139" i="9"/>
  <c r="S137" i="9" s="1"/>
  <c r="M139" i="9"/>
  <c r="M137" i="9" s="1"/>
  <c r="G139" i="9"/>
  <c r="G137" i="9" s="1"/>
  <c r="Z134" i="9"/>
  <c r="T134" i="9"/>
  <c r="N134" i="9"/>
  <c r="N132" i="9" s="1"/>
  <c r="H134" i="9"/>
  <c r="H132" i="9" s="1"/>
  <c r="AA129" i="9"/>
  <c r="AA127" i="9" s="1"/>
  <c r="U129" i="9"/>
  <c r="U127" i="9" s="1"/>
  <c r="O129" i="9"/>
  <c r="I129" i="9"/>
  <c r="V124" i="9"/>
  <c r="V122" i="9" s="1"/>
  <c r="P124" i="9"/>
  <c r="P122" i="9" s="1"/>
  <c r="J124" i="9"/>
  <c r="J122" i="9" s="1"/>
  <c r="D124" i="9"/>
  <c r="D122" i="9" s="1"/>
  <c r="W119" i="9"/>
  <c r="Q119" i="9"/>
  <c r="K119" i="9"/>
  <c r="K117" i="9" s="1"/>
  <c r="E119" i="9"/>
  <c r="E117" i="9" s="1"/>
  <c r="X114" i="9"/>
  <c r="X112" i="9" s="1"/>
  <c r="R114" i="9"/>
  <c r="R112" i="9" s="1"/>
  <c r="L114" i="9"/>
  <c r="F114" i="9"/>
  <c r="Y109" i="9"/>
  <c r="Y107" i="9" s="1"/>
  <c r="S109" i="9"/>
  <c r="S107" i="9" s="1"/>
  <c r="M109" i="9"/>
  <c r="M107" i="9" s="1"/>
  <c r="G109" i="9"/>
  <c r="G107" i="9" s="1"/>
  <c r="Z104" i="9"/>
  <c r="T104" i="9"/>
  <c r="N104" i="9"/>
  <c r="N102" i="9" s="1"/>
  <c r="H104" i="9"/>
  <c r="H102" i="9" s="1"/>
  <c r="AA99" i="9"/>
  <c r="AA97" i="9" s="1"/>
  <c r="U99" i="9"/>
  <c r="U97" i="9" s="1"/>
  <c r="O99" i="9"/>
  <c r="I99" i="9"/>
  <c r="V94" i="9"/>
  <c r="V92" i="9" s="1"/>
  <c r="P94" i="9"/>
  <c r="P92" i="9" s="1"/>
  <c r="J94" i="9"/>
  <c r="J92" i="9" s="1"/>
  <c r="D94" i="9"/>
  <c r="D92" i="9" s="1"/>
  <c r="W89" i="9"/>
  <c r="Q89" i="9"/>
  <c r="K89" i="9"/>
  <c r="K87" i="9" s="1"/>
  <c r="E89" i="9"/>
  <c r="E87" i="9" s="1"/>
  <c r="X84" i="9"/>
  <c r="X82" i="9" s="1"/>
  <c r="R84" i="9"/>
  <c r="R82" i="9" s="1"/>
  <c r="L84" i="9"/>
  <c r="F84" i="9"/>
  <c r="Y79" i="9"/>
  <c r="Y77" i="9" s="1"/>
  <c r="S79" i="9"/>
  <c r="S77" i="9" s="1"/>
  <c r="M79" i="9"/>
  <c r="M77" i="9" s="1"/>
  <c r="G79" i="9"/>
  <c r="G77" i="9" s="1"/>
  <c r="Z74" i="9"/>
  <c r="T74" i="9"/>
  <c r="N74" i="9"/>
  <c r="N72" i="9" s="1"/>
  <c r="H74" i="9"/>
  <c r="H72" i="9" s="1"/>
  <c r="AA69" i="9"/>
  <c r="AA67" i="9" s="1"/>
  <c r="U69" i="9"/>
  <c r="U67" i="9" s="1"/>
  <c r="O69" i="9"/>
  <c r="I69" i="9"/>
  <c r="V64" i="9"/>
  <c r="V62" i="9" s="1"/>
  <c r="P64" i="9"/>
  <c r="P62" i="9" s="1"/>
  <c r="J64" i="9"/>
  <c r="J62" i="9" s="1"/>
  <c r="D64" i="9"/>
  <c r="D62" i="9" s="1"/>
  <c r="W59" i="9"/>
  <c r="Q59" i="9"/>
  <c r="K59" i="9"/>
  <c r="K57" i="9" s="1"/>
  <c r="E59" i="9"/>
  <c r="E57" i="9" s="1"/>
  <c r="X54" i="9"/>
  <c r="X52" i="9" s="1"/>
  <c r="R54" i="9"/>
  <c r="R52" i="9" s="1"/>
  <c r="L54" i="9"/>
  <c r="F54" i="9"/>
  <c r="Y49" i="9"/>
  <c r="Y47" i="9" s="1"/>
  <c r="S49" i="9"/>
  <c r="S47" i="9" s="1"/>
  <c r="M49" i="9"/>
  <c r="M47" i="9" s="1"/>
  <c r="G49" i="9"/>
  <c r="G47" i="9" s="1"/>
  <c r="Z44" i="9"/>
  <c r="T44" i="9"/>
  <c r="N44" i="9"/>
  <c r="N42" i="9" s="1"/>
  <c r="H44" i="9"/>
  <c r="H42" i="9" s="1"/>
  <c r="AA39" i="9"/>
  <c r="AA37" i="9" s="1"/>
  <c r="U39" i="9"/>
  <c r="U37" i="9" s="1"/>
  <c r="O39" i="9"/>
  <c r="I39" i="9"/>
  <c r="V34" i="9"/>
  <c r="V32" i="9" s="1"/>
  <c r="P34" i="9"/>
  <c r="P32" i="9" s="1"/>
  <c r="J34" i="9"/>
  <c r="J32" i="9" s="1"/>
  <c r="D34" i="9"/>
  <c r="D32" i="9" s="1"/>
  <c r="W29" i="9"/>
  <c r="Q29" i="9"/>
  <c r="K29" i="9"/>
  <c r="K27" i="9" s="1"/>
  <c r="E29" i="9"/>
  <c r="E27" i="9" s="1"/>
  <c r="X24" i="9"/>
  <c r="X22" i="9" s="1"/>
  <c r="R24" i="9"/>
  <c r="R22" i="9" s="1"/>
  <c r="L24" i="9"/>
  <c r="F24" i="9"/>
  <c r="Y19" i="9"/>
  <c r="Y17" i="9" s="1"/>
  <c r="S19" i="9"/>
  <c r="S17" i="9" s="1"/>
  <c r="M19" i="9"/>
  <c r="M17" i="9" s="1"/>
  <c r="G19" i="9"/>
  <c r="G17" i="9" s="1"/>
  <c r="Z14" i="9"/>
  <c r="T14" i="9"/>
  <c r="N14" i="9"/>
  <c r="N12" i="9" s="1"/>
  <c r="H14" i="9"/>
  <c r="H12" i="9" s="1"/>
  <c r="AA9" i="9"/>
  <c r="AA7" i="9" s="1"/>
  <c r="U9" i="9"/>
  <c r="U7" i="9" s="1"/>
  <c r="O9" i="9"/>
  <c r="I9" i="9"/>
  <c r="AA154" i="9"/>
  <c r="AA152" i="9" s="1"/>
  <c r="U154" i="9"/>
  <c r="U152" i="9" s="1"/>
  <c r="O154" i="9"/>
  <c r="I154" i="9"/>
  <c r="I152" i="9" s="1"/>
  <c r="V149" i="9"/>
  <c r="V147" i="9" s="1"/>
  <c r="P149" i="9"/>
  <c r="J149" i="9"/>
  <c r="J147" i="9" s="1"/>
  <c r="D149" i="9"/>
  <c r="D147" i="9" s="1"/>
  <c r="W144" i="9"/>
  <c r="Q144" i="9"/>
  <c r="Q142" i="9" s="1"/>
  <c r="K144" i="9"/>
  <c r="K142" i="9" s="1"/>
  <c r="E144" i="9"/>
  <c r="X139" i="9"/>
  <c r="X137" i="9" s="1"/>
  <c r="R139" i="9"/>
  <c r="R137" i="9" s="1"/>
  <c r="L139" i="9"/>
  <c r="F139" i="9"/>
  <c r="F137" i="9" s="1"/>
  <c r="Y134" i="9"/>
  <c r="Y132" i="9" s="1"/>
  <c r="S134" i="9"/>
  <c r="M134" i="9"/>
  <c r="M132" i="9" s="1"/>
  <c r="G134" i="9"/>
  <c r="G132" i="9" s="1"/>
  <c r="Z129" i="9"/>
  <c r="T129" i="9"/>
  <c r="T127" i="9" s="1"/>
  <c r="N129" i="9"/>
  <c r="N127" i="9" s="1"/>
  <c r="H129" i="9"/>
  <c r="AA124" i="9"/>
  <c r="AA122" i="9" s="1"/>
  <c r="U124" i="9"/>
  <c r="U122" i="9" s="1"/>
  <c r="O124" i="9"/>
  <c r="I124" i="9"/>
  <c r="I122" i="9" s="1"/>
  <c r="V119" i="9"/>
  <c r="V117" i="9" s="1"/>
  <c r="P119" i="9"/>
  <c r="J119" i="9"/>
  <c r="J117" i="9" s="1"/>
  <c r="D119" i="9"/>
  <c r="D117" i="9" s="1"/>
  <c r="W114" i="9"/>
  <c r="Q114" i="9"/>
  <c r="Q112" i="9" s="1"/>
  <c r="K114" i="9"/>
  <c r="K112" i="9" s="1"/>
  <c r="E114" i="9"/>
  <c r="X109" i="9"/>
  <c r="X107" i="9" s="1"/>
  <c r="R109" i="9"/>
  <c r="R107" i="9" s="1"/>
  <c r="L109" i="9"/>
  <c r="F109" i="9"/>
  <c r="F107" i="9" s="1"/>
  <c r="Y104" i="9"/>
  <c r="Y102" i="9" s="1"/>
  <c r="S104" i="9"/>
  <c r="M104" i="9"/>
  <c r="M102" i="9" s="1"/>
  <c r="G104" i="9"/>
  <c r="G102" i="9" s="1"/>
  <c r="Z99" i="9"/>
  <c r="T99" i="9"/>
  <c r="T97" i="9" s="1"/>
  <c r="N99" i="9"/>
  <c r="N97" i="9" s="1"/>
  <c r="H99" i="9"/>
  <c r="AA94" i="9"/>
  <c r="AA92" i="9" s="1"/>
  <c r="U94" i="9"/>
  <c r="U92" i="9" s="1"/>
  <c r="O94" i="9"/>
  <c r="I94" i="9"/>
  <c r="I92" i="9" s="1"/>
  <c r="V89" i="9"/>
  <c r="V87" i="9" s="1"/>
  <c r="P89" i="9"/>
  <c r="J89" i="9"/>
  <c r="J87" i="9" s="1"/>
  <c r="D89" i="9"/>
  <c r="D87" i="9" s="1"/>
  <c r="W84" i="9"/>
  <c r="Q84" i="9"/>
  <c r="Q82" i="9" s="1"/>
  <c r="K84" i="9"/>
  <c r="K82" i="9" s="1"/>
  <c r="E84" i="9"/>
  <c r="X79" i="9"/>
  <c r="X77" i="9" s="1"/>
  <c r="R79" i="9"/>
  <c r="R77" i="9" s="1"/>
  <c r="L79" i="9"/>
  <c r="F79" i="9"/>
  <c r="F77" i="9" s="1"/>
  <c r="Y74" i="9"/>
  <c r="Y72" i="9" s="1"/>
  <c r="S74" i="9"/>
  <c r="S72" i="9" s="1"/>
  <c r="M74" i="9"/>
  <c r="M72" i="9" s="1"/>
  <c r="G74" i="9"/>
  <c r="G72" i="9" s="1"/>
  <c r="Z69" i="9"/>
  <c r="T69" i="9"/>
  <c r="T67" i="9" s="1"/>
  <c r="N69" i="9"/>
  <c r="N67" i="9" s="1"/>
  <c r="H69" i="9"/>
  <c r="H67" i="9" s="1"/>
  <c r="AA64" i="9"/>
  <c r="AA62" i="9" s="1"/>
  <c r="U64" i="9"/>
  <c r="U62" i="9" s="1"/>
  <c r="O64" i="9"/>
  <c r="I64" i="9"/>
  <c r="I62" i="9" s="1"/>
  <c r="V59" i="9"/>
  <c r="V57" i="9" s="1"/>
  <c r="P59" i="9"/>
  <c r="P57" i="9" s="1"/>
  <c r="J59" i="9"/>
  <c r="J57" i="9" s="1"/>
  <c r="D59" i="9"/>
  <c r="D57" i="9" s="1"/>
  <c r="W54" i="9"/>
  <c r="Q54" i="9"/>
  <c r="Q52" i="9" s="1"/>
  <c r="K54" i="9"/>
  <c r="K52" i="9" s="1"/>
  <c r="E54" i="9"/>
  <c r="E52" i="9" s="1"/>
  <c r="X49" i="9"/>
  <c r="X47" i="9" s="1"/>
  <c r="R49" i="9"/>
  <c r="R47" i="9" s="1"/>
  <c r="L49" i="9"/>
  <c r="F49" i="9"/>
  <c r="F47" i="9" s="1"/>
  <c r="Y44" i="9"/>
  <c r="Y42" i="9" s="1"/>
  <c r="S44" i="9"/>
  <c r="S42" i="9" s="1"/>
  <c r="M44" i="9"/>
  <c r="M42" i="9" s="1"/>
  <c r="G44" i="9"/>
  <c r="G42" i="9" s="1"/>
  <c r="Z39" i="9"/>
  <c r="T39" i="9"/>
  <c r="T37" i="9" s="1"/>
  <c r="N39" i="9"/>
  <c r="N37" i="9" s="1"/>
  <c r="H39" i="9"/>
  <c r="H37" i="9" s="1"/>
  <c r="AA34" i="9"/>
  <c r="AA32" i="9" s="1"/>
  <c r="U34" i="9"/>
  <c r="U32" i="9" s="1"/>
  <c r="O34" i="9"/>
  <c r="I34" i="9"/>
  <c r="I32" i="9" s="1"/>
  <c r="V29" i="9"/>
  <c r="V27" i="9" s="1"/>
  <c r="P29" i="9"/>
  <c r="P27" i="9" s="1"/>
  <c r="J29" i="9"/>
  <c r="J27" i="9" s="1"/>
  <c r="D29" i="9"/>
  <c r="D27" i="9" s="1"/>
  <c r="W24" i="9"/>
  <c r="Q24" i="9"/>
  <c r="Q22" i="9" s="1"/>
  <c r="K24" i="9"/>
  <c r="K22" i="9" s="1"/>
  <c r="E24" i="9"/>
  <c r="E22" i="9" s="1"/>
  <c r="X19" i="9"/>
  <c r="X17" i="9" s="1"/>
  <c r="R19" i="9"/>
  <c r="R17" i="9" s="1"/>
  <c r="L19" i="9"/>
  <c r="F19" i="9"/>
  <c r="F17" i="9" s="1"/>
  <c r="Y14" i="9"/>
  <c r="Y12" i="9" s="1"/>
  <c r="S14" i="9"/>
  <c r="S12" i="9" s="1"/>
  <c r="M14" i="9"/>
  <c r="M12" i="9" s="1"/>
  <c r="G14" i="9"/>
  <c r="G12" i="9" s="1"/>
  <c r="Z9" i="9"/>
  <c r="T9" i="9"/>
  <c r="T7" i="9" s="1"/>
  <c r="N9" i="9"/>
  <c r="N7" i="9" s="1"/>
  <c r="H9" i="9"/>
  <c r="H7" i="9" s="1"/>
  <c r="Z154" i="9"/>
  <c r="T154" i="9"/>
  <c r="T152" i="9" s="1"/>
  <c r="N154" i="9"/>
  <c r="N152" i="9" s="1"/>
  <c r="H154" i="9"/>
  <c r="H152" i="9" s="1"/>
  <c r="AA149" i="9"/>
  <c r="AA147" i="9" s="1"/>
  <c r="U149" i="9"/>
  <c r="O149" i="9"/>
  <c r="I149" i="9"/>
  <c r="I147" i="9" s="1"/>
  <c r="V144" i="9"/>
  <c r="V142" i="9" s="1"/>
  <c r="P144" i="9"/>
  <c r="P142" i="9" s="1"/>
  <c r="J144" i="9"/>
  <c r="J142" i="9" s="1"/>
  <c r="D144" i="9"/>
  <c r="W139" i="9"/>
  <c r="Q139" i="9"/>
  <c r="Q137" i="9" s="1"/>
  <c r="K139" i="9"/>
  <c r="K137" i="9" s="1"/>
  <c r="E139" i="9"/>
  <c r="E137" i="9" s="1"/>
  <c r="X134" i="9"/>
  <c r="X132" i="9" s="1"/>
  <c r="R134" i="9"/>
  <c r="L134" i="9"/>
  <c r="F134" i="9"/>
  <c r="F132" i="9" s="1"/>
  <c r="Y129" i="9"/>
  <c r="Y127" i="9" s="1"/>
  <c r="S129" i="9"/>
  <c r="S127" i="9" s="1"/>
  <c r="M129" i="9"/>
  <c r="M127" i="9" s="1"/>
  <c r="G129" i="9"/>
  <c r="Z124" i="9"/>
  <c r="T124" i="9"/>
  <c r="T122" i="9" s="1"/>
  <c r="N124" i="9"/>
  <c r="N122" i="9" s="1"/>
  <c r="H124" i="9"/>
  <c r="H122" i="9" s="1"/>
  <c r="AA119" i="9"/>
  <c r="AA117" i="9" s="1"/>
  <c r="U119" i="9"/>
  <c r="O119" i="9"/>
  <c r="I119" i="9"/>
  <c r="I117" i="9" s="1"/>
  <c r="V114" i="9"/>
  <c r="V112" i="9" s="1"/>
  <c r="P114" i="9"/>
  <c r="P112" i="9" s="1"/>
  <c r="J114" i="9"/>
  <c r="J112" i="9" s="1"/>
  <c r="D114" i="9"/>
  <c r="W109" i="9"/>
  <c r="Q109" i="9"/>
  <c r="Q107" i="9" s="1"/>
  <c r="K109" i="9"/>
  <c r="K107" i="9" s="1"/>
  <c r="E109" i="9"/>
  <c r="E107" i="9" s="1"/>
  <c r="X104" i="9"/>
  <c r="X102" i="9" s="1"/>
  <c r="R104" i="9"/>
  <c r="L104" i="9"/>
  <c r="F104" i="9"/>
  <c r="F102" i="9" s="1"/>
  <c r="Y99" i="9"/>
  <c r="Y97" i="9" s="1"/>
  <c r="S99" i="9"/>
  <c r="S97" i="9" s="1"/>
  <c r="M99" i="9"/>
  <c r="M97" i="9" s="1"/>
  <c r="G99" i="9"/>
  <c r="Z94" i="9"/>
  <c r="T94" i="9"/>
  <c r="T92" i="9" s="1"/>
  <c r="N94" i="9"/>
  <c r="N92" i="9" s="1"/>
  <c r="H94" i="9"/>
  <c r="H92" i="9" s="1"/>
  <c r="AA89" i="9"/>
  <c r="AA87" i="9" s="1"/>
  <c r="U89" i="9"/>
  <c r="O89" i="9"/>
  <c r="I89" i="9"/>
  <c r="I87" i="9" s="1"/>
  <c r="V84" i="9"/>
  <c r="V82" i="9" s="1"/>
  <c r="P84" i="9"/>
  <c r="P82" i="9" s="1"/>
  <c r="J84" i="9"/>
  <c r="J82" i="9" s="1"/>
  <c r="D84" i="9"/>
  <c r="W79" i="9"/>
  <c r="Q79" i="9"/>
  <c r="Q77" i="9" s="1"/>
  <c r="K79" i="9"/>
  <c r="K77" i="9" s="1"/>
  <c r="E79" i="9"/>
  <c r="E77" i="9" s="1"/>
  <c r="X74" i="9"/>
  <c r="X72" i="9" s="1"/>
  <c r="R74" i="9"/>
  <c r="L74" i="9"/>
  <c r="F74" i="9"/>
  <c r="F72" i="9" s="1"/>
  <c r="Y69" i="9"/>
  <c r="Y67" i="9" s="1"/>
  <c r="S69" i="9"/>
  <c r="S67" i="9" s="1"/>
  <c r="M69" i="9"/>
  <c r="M67" i="9" s="1"/>
  <c r="G69" i="9"/>
  <c r="Z64" i="9"/>
  <c r="T64" i="9"/>
  <c r="T62" i="9" s="1"/>
  <c r="N64" i="9"/>
  <c r="N62" i="9" s="1"/>
  <c r="H64" i="9"/>
  <c r="H62" i="9" s="1"/>
  <c r="AA59" i="9"/>
  <c r="AA57" i="9" s="1"/>
  <c r="U59" i="9"/>
  <c r="O59" i="9"/>
  <c r="I59" i="9"/>
  <c r="I57" i="9" s="1"/>
  <c r="V54" i="9"/>
  <c r="V52" i="9" s="1"/>
  <c r="P54" i="9"/>
  <c r="P52" i="9" s="1"/>
  <c r="J54" i="9"/>
  <c r="J52" i="9" s="1"/>
  <c r="D54" i="9"/>
  <c r="W49" i="9"/>
  <c r="Q49" i="9"/>
  <c r="Q47" i="9" s="1"/>
  <c r="K49" i="9"/>
  <c r="K47" i="9" s="1"/>
  <c r="E49" i="9"/>
  <c r="E47" i="9" s="1"/>
  <c r="X44" i="9"/>
  <c r="X42" i="9" s="1"/>
  <c r="R44" i="9"/>
  <c r="L44" i="9"/>
  <c r="F44" i="9"/>
  <c r="F42" i="9" s="1"/>
  <c r="Y39" i="9"/>
  <c r="Y37" i="9" s="1"/>
  <c r="S39" i="9"/>
  <c r="S37" i="9" s="1"/>
  <c r="M39" i="9"/>
  <c r="M37" i="9" s="1"/>
  <c r="G39" i="9"/>
  <c r="Z34" i="9"/>
  <c r="T34" i="9"/>
  <c r="T32" i="9" s="1"/>
  <c r="N34" i="9"/>
  <c r="N32" i="9" s="1"/>
  <c r="H34" i="9"/>
  <c r="H32" i="9" s="1"/>
  <c r="AA29" i="9"/>
  <c r="AA27" i="9" s="1"/>
  <c r="U29" i="9"/>
  <c r="O29" i="9"/>
  <c r="I29" i="9"/>
  <c r="I27" i="9" s="1"/>
  <c r="V24" i="9"/>
  <c r="V22" i="9" s="1"/>
  <c r="P24" i="9"/>
  <c r="P22" i="9" s="1"/>
  <c r="J24" i="9"/>
  <c r="J22" i="9" s="1"/>
  <c r="D24" i="9"/>
  <c r="W19" i="9"/>
  <c r="Q19" i="9"/>
  <c r="Q17" i="9" s="1"/>
  <c r="K19" i="9"/>
  <c r="K17" i="9" s="1"/>
  <c r="E19" i="9"/>
  <c r="E17" i="9" s="1"/>
  <c r="X14" i="9"/>
  <c r="X12" i="9" s="1"/>
  <c r="R14" i="9"/>
  <c r="L14" i="9"/>
  <c r="F14" i="9"/>
  <c r="F12" i="9" s="1"/>
  <c r="Y9" i="9"/>
  <c r="Y7" i="9" s="1"/>
  <c r="S9" i="9"/>
  <c r="S7" i="9" s="1"/>
  <c r="M9" i="9"/>
  <c r="M7" i="9" s="1"/>
  <c r="G9" i="9"/>
  <c r="Y154" i="9"/>
  <c r="Y152" i="9" s="1"/>
  <c r="S154" i="9"/>
  <c r="S152" i="9" s="1"/>
  <c r="M154" i="9"/>
  <c r="M152" i="9" s="1"/>
  <c r="G154" i="9"/>
  <c r="G152" i="9" s="1"/>
  <c r="Z149" i="9"/>
  <c r="T149" i="9"/>
  <c r="N149" i="9"/>
  <c r="N147" i="9" s="1"/>
  <c r="H149" i="9"/>
  <c r="H147" i="9" s="1"/>
  <c r="AA144" i="9"/>
  <c r="AA142" i="9" s="1"/>
  <c r="U144" i="9"/>
  <c r="U142" i="9" s="1"/>
  <c r="O144" i="9"/>
  <c r="I144" i="9"/>
  <c r="V139" i="9"/>
  <c r="V137" i="9" s="1"/>
  <c r="P139" i="9"/>
  <c r="P137" i="9" s="1"/>
  <c r="J139" i="9"/>
  <c r="J137" i="9" s="1"/>
  <c r="D139" i="9"/>
  <c r="D137" i="9" s="1"/>
  <c r="W134" i="9"/>
  <c r="Q134" i="9"/>
  <c r="K134" i="9"/>
  <c r="K132" i="9" s="1"/>
  <c r="E134" i="9"/>
  <c r="E132" i="9" s="1"/>
  <c r="X129" i="9"/>
  <c r="X127" i="9" s="1"/>
  <c r="R129" i="9"/>
  <c r="R127" i="9" s="1"/>
  <c r="L129" i="9"/>
  <c r="F129" i="9"/>
  <c r="Y124" i="9"/>
  <c r="Y122" i="9" s="1"/>
  <c r="S124" i="9"/>
  <c r="S122" i="9" s="1"/>
  <c r="M124" i="9"/>
  <c r="M122" i="9" s="1"/>
  <c r="G124" i="9"/>
  <c r="G122" i="9" s="1"/>
  <c r="Z119" i="9"/>
  <c r="T119" i="9"/>
  <c r="N119" i="9"/>
  <c r="N117" i="9" s="1"/>
  <c r="H119" i="9"/>
  <c r="H117" i="9" s="1"/>
  <c r="AA114" i="9"/>
  <c r="AA112" i="9" s="1"/>
  <c r="U114" i="9"/>
  <c r="U112" i="9" s="1"/>
  <c r="O114" i="9"/>
  <c r="I114" i="9"/>
  <c r="V109" i="9"/>
  <c r="V107" i="9" s="1"/>
  <c r="P109" i="9"/>
  <c r="P107" i="9" s="1"/>
  <c r="J109" i="9"/>
  <c r="J107" i="9" s="1"/>
  <c r="D109" i="9"/>
  <c r="D107" i="9" s="1"/>
  <c r="W104" i="9"/>
  <c r="Q104" i="9"/>
  <c r="K104" i="9"/>
  <c r="K102" i="9" s="1"/>
  <c r="E104" i="9"/>
  <c r="E102" i="9" s="1"/>
  <c r="X99" i="9"/>
  <c r="X97" i="9" s="1"/>
  <c r="R99" i="9"/>
  <c r="R97" i="9" s="1"/>
  <c r="L99" i="9"/>
  <c r="F99" i="9"/>
  <c r="Y94" i="9"/>
  <c r="Y92" i="9" s="1"/>
  <c r="S94" i="9"/>
  <c r="S92" i="9" s="1"/>
  <c r="M94" i="9"/>
  <c r="M92" i="9" s="1"/>
  <c r="G94" i="9"/>
  <c r="G92" i="9" s="1"/>
  <c r="Z89" i="9"/>
  <c r="T89" i="9"/>
  <c r="N89" i="9"/>
  <c r="N87" i="9" s="1"/>
  <c r="H89" i="9"/>
  <c r="H87" i="9" s="1"/>
  <c r="AA84" i="9"/>
  <c r="AA82" i="9" s="1"/>
  <c r="U84" i="9"/>
  <c r="U82" i="9" s="1"/>
  <c r="O84" i="9"/>
  <c r="I84" i="9"/>
  <c r="V79" i="9"/>
  <c r="V77" i="9" s="1"/>
  <c r="P79" i="9"/>
  <c r="P77" i="9" s="1"/>
  <c r="J79" i="9"/>
  <c r="J77" i="9" s="1"/>
  <c r="D79" i="9"/>
  <c r="D77" i="9" s="1"/>
  <c r="W74" i="9"/>
  <c r="Q74" i="9"/>
  <c r="K74" i="9"/>
  <c r="K72" i="9" s="1"/>
  <c r="E74" i="9"/>
  <c r="E72" i="9" s="1"/>
  <c r="X69" i="9"/>
  <c r="X67" i="9" s="1"/>
  <c r="R69" i="9"/>
  <c r="R67" i="9" s="1"/>
  <c r="L69" i="9"/>
  <c r="F69" i="9"/>
  <c r="Y64" i="9"/>
  <c r="Y62" i="9" s="1"/>
  <c r="S64" i="9"/>
  <c r="S62" i="9" s="1"/>
  <c r="M64" i="9"/>
  <c r="M62" i="9" s="1"/>
  <c r="G64" i="9"/>
  <c r="G62" i="9" s="1"/>
  <c r="Z59" i="9"/>
  <c r="T59" i="9"/>
  <c r="N59" i="9"/>
  <c r="N57" i="9" s="1"/>
  <c r="H59" i="9"/>
  <c r="H57" i="9" s="1"/>
  <c r="AA54" i="9"/>
  <c r="AA52" i="9" s="1"/>
  <c r="U54" i="9"/>
  <c r="U52" i="9" s="1"/>
  <c r="O54" i="9"/>
  <c r="I54" i="9"/>
  <c r="V49" i="9"/>
  <c r="V47" i="9" s="1"/>
  <c r="P49" i="9"/>
  <c r="P47" i="9" s="1"/>
  <c r="J49" i="9"/>
  <c r="J47" i="9" s="1"/>
  <c r="D49" i="9"/>
  <c r="D47" i="9" s="1"/>
  <c r="W44" i="9"/>
  <c r="Q44" i="9"/>
  <c r="K44" i="9"/>
  <c r="K42" i="9" s="1"/>
  <c r="E44" i="9"/>
  <c r="E42" i="9" s="1"/>
  <c r="X39" i="9"/>
  <c r="X37" i="9" s="1"/>
  <c r="R39" i="9"/>
  <c r="R37" i="9" s="1"/>
  <c r="L39" i="9"/>
  <c r="F39" i="9"/>
  <c r="Y34" i="9"/>
  <c r="Y32" i="9" s="1"/>
  <c r="S34" i="9"/>
  <c r="S32" i="9" s="1"/>
  <c r="M34" i="9"/>
  <c r="M32" i="9" s="1"/>
  <c r="G34" i="9"/>
  <c r="G32" i="9" s="1"/>
  <c r="Z29" i="9"/>
  <c r="T29" i="9"/>
  <c r="N29" i="9"/>
  <c r="N27" i="9" s="1"/>
  <c r="H29" i="9"/>
  <c r="H27" i="9" s="1"/>
  <c r="AA24" i="9"/>
  <c r="AA22" i="9" s="1"/>
  <c r="U24" i="9"/>
  <c r="U22" i="9" s="1"/>
  <c r="O24" i="9"/>
  <c r="I24" i="9"/>
  <c r="V19" i="9"/>
  <c r="V17" i="9" s="1"/>
  <c r="P19" i="9"/>
  <c r="P17" i="9" s="1"/>
  <c r="J19" i="9"/>
  <c r="J17" i="9" s="1"/>
  <c r="D19" i="9"/>
  <c r="D17" i="9" s="1"/>
  <c r="W14" i="9"/>
  <c r="Q14" i="9"/>
  <c r="K14" i="9"/>
  <c r="K12" i="9" s="1"/>
  <c r="E14" i="9"/>
  <c r="E12" i="9" s="1"/>
  <c r="X9" i="9"/>
  <c r="X7" i="9" s="1"/>
  <c r="R9" i="9"/>
  <c r="R7" i="9" s="1"/>
  <c r="L9" i="9"/>
  <c r="F9" i="9"/>
  <c r="X154" i="9"/>
  <c r="R154" i="9"/>
  <c r="R152" i="9" s="1"/>
  <c r="L154" i="9"/>
  <c r="L152" i="9" s="1"/>
  <c r="F154" i="9"/>
  <c r="Y149" i="9"/>
  <c r="Y147" i="9" s="1"/>
  <c r="S149" i="9"/>
  <c r="S147" i="9" s="1"/>
  <c r="M149" i="9"/>
  <c r="G149" i="9"/>
  <c r="G147" i="9" s="1"/>
  <c r="Z144" i="9"/>
  <c r="Z142" i="9" s="1"/>
  <c r="T144" i="9"/>
  <c r="N144" i="9"/>
  <c r="N142" i="9" s="1"/>
  <c r="H144" i="9"/>
  <c r="H142" i="9" s="1"/>
  <c r="AA139" i="9"/>
  <c r="U139" i="9"/>
  <c r="U137" i="9" s="1"/>
  <c r="O139" i="9"/>
  <c r="O137" i="9" s="1"/>
  <c r="I139" i="9"/>
  <c r="V134" i="9"/>
  <c r="V132" i="9" s="1"/>
  <c r="P134" i="9"/>
  <c r="P132" i="9" s="1"/>
  <c r="J134" i="9"/>
  <c r="D134" i="9"/>
  <c r="D132" i="9" s="1"/>
  <c r="W129" i="9"/>
  <c r="W127" i="9" s="1"/>
  <c r="Q129" i="9"/>
  <c r="K129" i="9"/>
  <c r="K127" i="9" s="1"/>
  <c r="E129" i="9"/>
  <c r="E127" i="9" s="1"/>
  <c r="X124" i="9"/>
  <c r="R124" i="9"/>
  <c r="R122" i="9" s="1"/>
  <c r="L124" i="9"/>
  <c r="L122" i="9" s="1"/>
  <c r="F124" i="9"/>
  <c r="Y119" i="9"/>
  <c r="Y117" i="9" s="1"/>
  <c r="S119" i="9"/>
  <c r="S117" i="9" s="1"/>
  <c r="M119" i="9"/>
  <c r="G119" i="9"/>
  <c r="G117" i="9" s="1"/>
  <c r="Z114" i="9"/>
  <c r="Z112" i="9" s="1"/>
  <c r="T114" i="9"/>
  <c r="N114" i="9"/>
  <c r="N112" i="9" s="1"/>
  <c r="H114" i="9"/>
  <c r="H112" i="9" s="1"/>
  <c r="AA109" i="9"/>
  <c r="U109" i="9"/>
  <c r="U107" i="9" s="1"/>
  <c r="O109" i="9"/>
  <c r="O107" i="9" s="1"/>
  <c r="I109" i="9"/>
  <c r="V104" i="9"/>
  <c r="V102" i="9" s="1"/>
  <c r="P104" i="9"/>
  <c r="P102" i="9" s="1"/>
  <c r="J104" i="9"/>
  <c r="D104" i="9"/>
  <c r="D102" i="9" s="1"/>
  <c r="W99" i="9"/>
  <c r="W97" i="9" s="1"/>
  <c r="Q99" i="9"/>
  <c r="K99" i="9"/>
  <c r="K97" i="9" s="1"/>
  <c r="E99" i="9"/>
  <c r="E97" i="9" s="1"/>
  <c r="X94" i="9"/>
  <c r="R94" i="9"/>
  <c r="R92" i="9" s="1"/>
  <c r="L94" i="9"/>
  <c r="L92" i="9" s="1"/>
  <c r="F94" i="9"/>
  <c r="Y89" i="9"/>
  <c r="Y87" i="9" s="1"/>
  <c r="S89" i="9"/>
  <c r="S87" i="9" s="1"/>
  <c r="M89" i="9"/>
  <c r="G89" i="9"/>
  <c r="G87" i="9" s="1"/>
  <c r="Z84" i="9"/>
  <c r="Z82" i="9" s="1"/>
  <c r="T84" i="9"/>
  <c r="N84" i="9"/>
  <c r="N82" i="9" s="1"/>
  <c r="H84" i="9"/>
  <c r="H82" i="9" s="1"/>
  <c r="AA79" i="9"/>
  <c r="U79" i="9"/>
  <c r="U77" i="9" s="1"/>
  <c r="O79" i="9"/>
  <c r="O77" i="9" s="1"/>
  <c r="I79" i="9"/>
  <c r="V74" i="9"/>
  <c r="V72" i="9" s="1"/>
  <c r="P74" i="9"/>
  <c r="P72" i="9" s="1"/>
  <c r="J74" i="9"/>
  <c r="D74" i="9"/>
  <c r="D72" i="9" s="1"/>
  <c r="W69" i="9"/>
  <c r="W67" i="9" s="1"/>
  <c r="Q69" i="9"/>
  <c r="K69" i="9"/>
  <c r="K67" i="9" s="1"/>
  <c r="E69" i="9"/>
  <c r="E67" i="9" s="1"/>
  <c r="X64" i="9"/>
  <c r="R64" i="9"/>
  <c r="R62" i="9" s="1"/>
  <c r="L64" i="9"/>
  <c r="L62" i="9" s="1"/>
  <c r="F64" i="9"/>
  <c r="Y59" i="9"/>
  <c r="Y57" i="9" s="1"/>
  <c r="S59" i="9"/>
  <c r="S57" i="9" s="1"/>
  <c r="M59" i="9"/>
  <c r="G59" i="9"/>
  <c r="G57" i="9" s="1"/>
  <c r="Z54" i="9"/>
  <c r="Z52" i="9" s="1"/>
  <c r="T54" i="9"/>
  <c r="N54" i="9"/>
  <c r="N52" i="9" s="1"/>
  <c r="H54" i="9"/>
  <c r="H52" i="9" s="1"/>
  <c r="AA49" i="9"/>
  <c r="U49" i="9"/>
  <c r="U47" i="9" s="1"/>
  <c r="O49" i="9"/>
  <c r="O47" i="9" s="1"/>
  <c r="I49" i="9"/>
  <c r="V44" i="9"/>
  <c r="V42" i="9" s="1"/>
  <c r="P44" i="9"/>
  <c r="P42" i="9" s="1"/>
  <c r="J44" i="9"/>
  <c r="D44" i="9"/>
  <c r="D42" i="9" s="1"/>
  <c r="W39" i="9"/>
  <c r="W37" i="9" s="1"/>
  <c r="Q39" i="9"/>
  <c r="K39" i="9"/>
  <c r="K37" i="9" s="1"/>
  <c r="E39" i="9"/>
  <c r="E37" i="9" s="1"/>
  <c r="X34" i="9"/>
  <c r="R34" i="9"/>
  <c r="R32" i="9" s="1"/>
  <c r="L34" i="9"/>
  <c r="L32" i="9" s="1"/>
  <c r="F34" i="9"/>
  <c r="Y29" i="9"/>
  <c r="Y27" i="9" s="1"/>
  <c r="S29" i="9"/>
  <c r="S27" i="9" s="1"/>
  <c r="M29" i="9"/>
  <c r="M27" i="9" s="1"/>
  <c r="G29" i="9"/>
  <c r="G27" i="9" s="1"/>
  <c r="Z24" i="9"/>
  <c r="Z22" i="9" s="1"/>
  <c r="T24" i="9"/>
  <c r="N24" i="9"/>
  <c r="N22" i="9" s="1"/>
  <c r="H24" i="9"/>
  <c r="H22" i="9" s="1"/>
  <c r="AA19" i="9"/>
  <c r="AA17" i="9" s="1"/>
  <c r="U19" i="9"/>
  <c r="U17" i="9" s="1"/>
  <c r="O19" i="9"/>
  <c r="O17" i="9" s="1"/>
  <c r="I19" i="9"/>
  <c r="V14" i="9"/>
  <c r="V12" i="9" s="1"/>
  <c r="P14" i="9"/>
  <c r="P12" i="9" s="1"/>
  <c r="J14" i="9"/>
  <c r="J12" i="9" s="1"/>
  <c r="D14" i="9"/>
  <c r="D12" i="9" s="1"/>
  <c r="W9" i="9"/>
  <c r="W7" i="9" s="1"/>
  <c r="Q9" i="9"/>
  <c r="K9" i="9"/>
  <c r="K7" i="9" s="1"/>
  <c r="E9" i="9"/>
  <c r="E7" i="9" s="1"/>
  <c r="P11" i="9"/>
  <c r="P7" i="9" s="1"/>
  <c r="O16" i="9"/>
  <c r="H21" i="9"/>
  <c r="W305" i="9"/>
  <c r="X561" i="9"/>
  <c r="D114" i="8"/>
  <c r="D112" i="8" s="1"/>
  <c r="J114" i="8"/>
  <c r="J112" i="8" s="1"/>
  <c r="P114" i="8"/>
  <c r="P112" i="8" s="1"/>
  <c r="V114" i="8"/>
  <c r="V112" i="8" s="1"/>
  <c r="I119" i="8"/>
  <c r="O119" i="8"/>
  <c r="U119" i="8"/>
  <c r="AA119" i="8"/>
  <c r="I121" i="8"/>
  <c r="O121" i="8"/>
  <c r="U121" i="8"/>
  <c r="AA121" i="8"/>
  <c r="H124" i="8"/>
  <c r="N124" i="8"/>
  <c r="T124" i="8"/>
  <c r="T122" i="8" s="1"/>
  <c r="Z124" i="8"/>
  <c r="Z122" i="8" s="1"/>
  <c r="H126" i="8"/>
  <c r="N126" i="8"/>
  <c r="T126" i="8"/>
  <c r="Z126" i="8"/>
  <c r="G129" i="8"/>
  <c r="G127" i="8" s="1"/>
  <c r="M129" i="8"/>
  <c r="M127" i="8" s="1"/>
  <c r="S129" i="8"/>
  <c r="Y129" i="8"/>
  <c r="G131" i="8"/>
  <c r="M131" i="8"/>
  <c r="S131" i="8"/>
  <c r="Y131" i="8"/>
  <c r="F134" i="8"/>
  <c r="L134" i="8"/>
  <c r="R134" i="8"/>
  <c r="X134" i="8"/>
  <c r="F136" i="8"/>
  <c r="L136" i="8"/>
  <c r="R136" i="8"/>
  <c r="X136" i="8"/>
  <c r="E139" i="8"/>
  <c r="K139" i="8"/>
  <c r="Q139" i="8"/>
  <c r="Q137" i="8" s="1"/>
  <c r="W139" i="8"/>
  <c r="W137" i="8" s="1"/>
  <c r="E141" i="8"/>
  <c r="K141" i="8"/>
  <c r="Q141" i="8"/>
  <c r="W141" i="8"/>
  <c r="D144" i="8"/>
  <c r="D142" i="8" s="1"/>
  <c r="J144" i="8"/>
  <c r="J142" i="8" s="1"/>
  <c r="P144" i="8"/>
  <c r="V144" i="8"/>
  <c r="D146" i="8"/>
  <c r="J146" i="8"/>
  <c r="P146" i="8"/>
  <c r="V146" i="8"/>
  <c r="I149" i="8"/>
  <c r="O149" i="8"/>
  <c r="U149" i="8"/>
  <c r="AA149" i="8"/>
  <c r="I151" i="8"/>
  <c r="O151" i="8"/>
  <c r="U151" i="8"/>
  <c r="AA151" i="8"/>
  <c r="H154" i="8"/>
  <c r="N154" i="8"/>
  <c r="T154" i="8"/>
  <c r="T152" i="8" s="1"/>
  <c r="H156" i="8"/>
  <c r="N156" i="8"/>
  <c r="T156" i="8"/>
  <c r="Z156" i="8"/>
  <c r="Z152" i="8" s="1"/>
  <c r="G164" i="8"/>
  <c r="G160" i="8" s="1"/>
  <c r="M164" i="8"/>
  <c r="M160" i="8" s="1"/>
  <c r="S164" i="8"/>
  <c r="S160" i="8" s="1"/>
  <c r="Y164" i="8"/>
  <c r="Y160" i="8" s="1"/>
  <c r="F169" i="8"/>
  <c r="F165" i="8" s="1"/>
  <c r="L169" i="8"/>
  <c r="L165" i="8" s="1"/>
  <c r="R169" i="8"/>
  <c r="R165" i="8" s="1"/>
  <c r="X169" i="8"/>
  <c r="X165" i="8" s="1"/>
  <c r="E174" i="8"/>
  <c r="E170" i="8" s="1"/>
  <c r="K174" i="8"/>
  <c r="K170" i="8" s="1"/>
  <c r="Q174" i="8"/>
  <c r="Q170" i="8" s="1"/>
  <c r="W174" i="8"/>
  <c r="W170" i="8" s="1"/>
  <c r="D179" i="8"/>
  <c r="D175" i="8" s="1"/>
  <c r="J179" i="8"/>
  <c r="J175" i="8" s="1"/>
  <c r="P179" i="8"/>
  <c r="P175" i="8" s="1"/>
  <c r="V179" i="8"/>
  <c r="V175" i="8" s="1"/>
  <c r="I184" i="8"/>
  <c r="I180" i="8" s="1"/>
  <c r="O184" i="8"/>
  <c r="O180" i="8" s="1"/>
  <c r="U184" i="8"/>
  <c r="U180" i="8" s="1"/>
  <c r="AA184" i="8"/>
  <c r="AA180" i="8" s="1"/>
  <c r="H189" i="8"/>
  <c r="H185" i="8" s="1"/>
  <c r="N189" i="8"/>
  <c r="N185" i="8" s="1"/>
  <c r="T189" i="8"/>
  <c r="T185" i="8" s="1"/>
  <c r="Z189" i="8"/>
  <c r="Z185" i="8" s="1"/>
  <c r="G194" i="8"/>
  <c r="G190" i="8" s="1"/>
  <c r="M194" i="8"/>
  <c r="M190" i="8" s="1"/>
  <c r="S194" i="8"/>
  <c r="S190" i="8" s="1"/>
  <c r="Y194" i="8"/>
  <c r="Y190" i="8" s="1"/>
  <c r="F199" i="8"/>
  <c r="F195" i="8" s="1"/>
  <c r="L199" i="8"/>
  <c r="L195" i="8" s="1"/>
  <c r="R199" i="8"/>
  <c r="R195" i="8" s="1"/>
  <c r="X199" i="8"/>
  <c r="X195" i="8" s="1"/>
  <c r="E204" i="8"/>
  <c r="E200" i="8" s="1"/>
  <c r="K204" i="8"/>
  <c r="K200" i="8" s="1"/>
  <c r="Q204" i="8"/>
  <c r="Q200" i="8" s="1"/>
  <c r="W204" i="8"/>
  <c r="W200" i="8" s="1"/>
  <c r="D209" i="8"/>
  <c r="D205" i="8" s="1"/>
  <c r="J209" i="8"/>
  <c r="J205" i="8" s="1"/>
  <c r="P209" i="8"/>
  <c r="P205" i="8" s="1"/>
  <c r="V209" i="8"/>
  <c r="V205" i="8" s="1"/>
  <c r="I214" i="8"/>
  <c r="I210" i="8" s="1"/>
  <c r="O214" i="8"/>
  <c r="O210" i="8" s="1"/>
  <c r="U214" i="8"/>
  <c r="U210" i="8" s="1"/>
  <c r="AA214" i="8"/>
  <c r="AA210" i="8" s="1"/>
  <c r="H219" i="8"/>
  <c r="H215" i="8" s="1"/>
  <c r="N219" i="8"/>
  <c r="N215" i="8" s="1"/>
  <c r="T219" i="8"/>
  <c r="T215" i="8" s="1"/>
  <c r="Z219" i="8"/>
  <c r="Z215" i="8" s="1"/>
  <c r="G224" i="8"/>
  <c r="G220" i="8" s="1"/>
  <c r="M224" i="8"/>
  <c r="M220" i="8" s="1"/>
  <c r="S224" i="8"/>
  <c r="S220" i="8" s="1"/>
  <c r="Y224" i="8"/>
  <c r="Y220" i="8" s="1"/>
  <c r="F229" i="8"/>
  <c r="F225" i="8" s="1"/>
  <c r="L229" i="8"/>
  <c r="L225" i="8" s="1"/>
  <c r="R229" i="8"/>
  <c r="R225" i="8" s="1"/>
  <c r="X229" i="8"/>
  <c r="X225" i="8" s="1"/>
  <c r="E234" i="8"/>
  <c r="E230" i="8" s="1"/>
  <c r="K234" i="8"/>
  <c r="K230" i="8" s="1"/>
  <c r="Q234" i="8"/>
  <c r="Q230" i="8" s="1"/>
  <c r="W234" i="8"/>
  <c r="W230" i="8" s="1"/>
  <c r="D237" i="8"/>
  <c r="J237" i="8"/>
  <c r="J235" i="8" s="1"/>
  <c r="P237" i="8"/>
  <c r="P235" i="8" s="1"/>
  <c r="V237" i="8"/>
  <c r="D239" i="8"/>
  <c r="J239" i="8"/>
  <c r="P239" i="8"/>
  <c r="V239" i="8"/>
  <c r="I242" i="8"/>
  <c r="I240" i="8" s="1"/>
  <c r="O242" i="8"/>
  <c r="U242" i="8"/>
  <c r="AA242" i="8"/>
  <c r="I244" i="8"/>
  <c r="O244" i="8"/>
  <c r="U244" i="8"/>
  <c r="AA244" i="8"/>
  <c r="H247" i="8"/>
  <c r="N247" i="8"/>
  <c r="T247" i="8"/>
  <c r="Z247" i="8"/>
  <c r="Z245" i="8" s="1"/>
  <c r="H249" i="8"/>
  <c r="N249" i="8"/>
  <c r="T249" i="8"/>
  <c r="Z249" i="8"/>
  <c r="G252" i="8"/>
  <c r="M252" i="8"/>
  <c r="M250" i="8" s="1"/>
  <c r="S252" i="8"/>
  <c r="S250" i="8" s="1"/>
  <c r="Y252" i="8"/>
  <c r="G254" i="8"/>
  <c r="M254" i="8"/>
  <c r="S254" i="8"/>
  <c r="Y254" i="8"/>
  <c r="F257" i="8"/>
  <c r="F255" i="8" s="1"/>
  <c r="L257" i="8"/>
  <c r="R257" i="8"/>
  <c r="X257" i="8"/>
  <c r="F259" i="8"/>
  <c r="L259" i="8"/>
  <c r="R259" i="8"/>
  <c r="X259" i="8"/>
  <c r="E262" i="8"/>
  <c r="K262" i="8"/>
  <c r="Q262" i="8"/>
  <c r="W262" i="8"/>
  <c r="W260" i="8" s="1"/>
  <c r="E264" i="8"/>
  <c r="K264" i="8"/>
  <c r="Q264" i="8"/>
  <c r="W264" i="8"/>
  <c r="D267" i="8"/>
  <c r="J267" i="8"/>
  <c r="J265" i="8" s="1"/>
  <c r="P267" i="8"/>
  <c r="P265" i="8" s="1"/>
  <c r="V267" i="8"/>
  <c r="D269" i="8"/>
  <c r="J269" i="8"/>
  <c r="P269" i="8"/>
  <c r="V269" i="8"/>
  <c r="I272" i="8"/>
  <c r="I270" i="8" s="1"/>
  <c r="O272" i="8"/>
  <c r="U272" i="8"/>
  <c r="AA272" i="8"/>
  <c r="I274" i="8"/>
  <c r="O274" i="8"/>
  <c r="U274" i="8"/>
  <c r="AA274" i="8"/>
  <c r="H277" i="8"/>
  <c r="N277" i="8"/>
  <c r="T277" i="8"/>
  <c r="Z277" i="8"/>
  <c r="Z275" i="8" s="1"/>
  <c r="H279" i="8"/>
  <c r="N279" i="8"/>
  <c r="T279" i="8"/>
  <c r="Z279" i="8"/>
  <c r="G282" i="8"/>
  <c r="M282" i="8"/>
  <c r="M280" i="8" s="1"/>
  <c r="S282" i="8"/>
  <c r="S280" i="8" s="1"/>
  <c r="Y282" i="8"/>
  <c r="G284" i="8"/>
  <c r="M284" i="8"/>
  <c r="S284" i="8"/>
  <c r="Y284" i="8"/>
  <c r="F287" i="8"/>
  <c r="F285" i="8" s="1"/>
  <c r="L287" i="8"/>
  <c r="R287" i="8"/>
  <c r="X287" i="8"/>
  <c r="F289" i="8"/>
  <c r="L289" i="8"/>
  <c r="R289" i="8"/>
  <c r="X289" i="8"/>
  <c r="E292" i="8"/>
  <c r="K292" i="8"/>
  <c r="Q292" i="8"/>
  <c r="W292" i="8"/>
  <c r="W290" i="8" s="1"/>
  <c r="E294" i="8"/>
  <c r="K294" i="8"/>
  <c r="Q294" i="8"/>
  <c r="W294" i="8"/>
  <c r="D297" i="8"/>
  <c r="J297" i="8"/>
  <c r="J295" i="8" s="1"/>
  <c r="P297" i="8"/>
  <c r="P295" i="8" s="1"/>
  <c r="V297" i="8"/>
  <c r="D299" i="8"/>
  <c r="J299" i="8"/>
  <c r="P299" i="8"/>
  <c r="V299" i="8"/>
  <c r="I302" i="8"/>
  <c r="I300" i="8" s="1"/>
  <c r="O302" i="8"/>
  <c r="U302" i="8"/>
  <c r="AA302" i="8"/>
  <c r="I304" i="8"/>
  <c r="O304" i="8"/>
  <c r="U304" i="8"/>
  <c r="AA304" i="8"/>
  <c r="H307" i="8"/>
  <c r="N307" i="8"/>
  <c r="T307" i="8"/>
  <c r="H309" i="8"/>
  <c r="N309" i="8"/>
  <c r="T309" i="8"/>
  <c r="Z309" i="8"/>
  <c r="Z305" i="8" s="1"/>
  <c r="G317" i="8"/>
  <c r="G313" i="8" s="1"/>
  <c r="M317" i="8"/>
  <c r="M313" i="8" s="1"/>
  <c r="S317" i="8"/>
  <c r="S313" i="8" s="1"/>
  <c r="Y317" i="8"/>
  <c r="Y313" i="8" s="1"/>
  <c r="F322" i="8"/>
  <c r="F318" i="8" s="1"/>
  <c r="L322" i="8"/>
  <c r="L318" i="8" s="1"/>
  <c r="R322" i="8"/>
  <c r="R318" i="8" s="1"/>
  <c r="X322" i="8"/>
  <c r="X318" i="8" s="1"/>
  <c r="E327" i="8"/>
  <c r="E323" i="8" s="1"/>
  <c r="K327" i="8"/>
  <c r="K323" i="8" s="1"/>
  <c r="Q327" i="8"/>
  <c r="Q323" i="8" s="1"/>
  <c r="W327" i="8"/>
  <c r="W323" i="8" s="1"/>
  <c r="D332" i="8"/>
  <c r="D328" i="8" s="1"/>
  <c r="J332" i="8"/>
  <c r="J328" i="8" s="1"/>
  <c r="P332" i="8"/>
  <c r="P328" i="8" s="1"/>
  <c r="V332" i="8"/>
  <c r="V328" i="8" s="1"/>
  <c r="I337" i="8"/>
  <c r="I333" i="8" s="1"/>
  <c r="O337" i="8"/>
  <c r="O333" i="8" s="1"/>
  <c r="U337" i="8"/>
  <c r="U333" i="8" s="1"/>
  <c r="AA337" i="8"/>
  <c r="AA333" i="8" s="1"/>
  <c r="H342" i="8"/>
  <c r="H338" i="8" s="1"/>
  <c r="N342" i="8"/>
  <c r="N338" i="8" s="1"/>
  <c r="T342" i="8"/>
  <c r="T338" i="8" s="1"/>
  <c r="Z342" i="8"/>
  <c r="Z338" i="8" s="1"/>
  <c r="G347" i="8"/>
  <c r="G343" i="8" s="1"/>
  <c r="M347" i="8"/>
  <c r="M343" i="8" s="1"/>
  <c r="S347" i="8"/>
  <c r="S343" i="8" s="1"/>
  <c r="Y347" i="8"/>
  <c r="Y343" i="8" s="1"/>
  <c r="F352" i="8"/>
  <c r="F348" i="8" s="1"/>
  <c r="L352" i="8"/>
  <c r="L348" i="8" s="1"/>
  <c r="R352" i="8"/>
  <c r="R348" i="8" s="1"/>
  <c r="X352" i="8"/>
  <c r="X348" i="8" s="1"/>
  <c r="E355" i="8"/>
  <c r="E353" i="8" s="1"/>
  <c r="K355" i="8"/>
  <c r="K353" i="8" s="1"/>
  <c r="Q355" i="8"/>
  <c r="W355" i="8"/>
  <c r="E357" i="8"/>
  <c r="K357" i="8"/>
  <c r="Q357" i="8"/>
  <c r="W357" i="8"/>
  <c r="D360" i="8"/>
  <c r="J360" i="8"/>
  <c r="P360" i="8"/>
  <c r="V360" i="8"/>
  <c r="D362" i="8"/>
  <c r="J362" i="8"/>
  <c r="P362" i="8"/>
  <c r="V362" i="8"/>
  <c r="I365" i="8"/>
  <c r="O365" i="8"/>
  <c r="U365" i="8"/>
  <c r="U363" i="8" s="1"/>
  <c r="AA365" i="8"/>
  <c r="AA363" i="8" s="1"/>
  <c r="I367" i="8"/>
  <c r="O367" i="8"/>
  <c r="U367" i="8"/>
  <c r="AA367" i="8"/>
  <c r="H370" i="8"/>
  <c r="H368" i="8" s="1"/>
  <c r="N370" i="8"/>
  <c r="N368" i="8" s="1"/>
  <c r="T370" i="8"/>
  <c r="Z370" i="8"/>
  <c r="H372" i="8"/>
  <c r="N372" i="8"/>
  <c r="T372" i="8"/>
  <c r="Z372" i="8"/>
  <c r="G375" i="8"/>
  <c r="M375" i="8"/>
  <c r="S375" i="8"/>
  <c r="Y375" i="8"/>
  <c r="G377" i="8"/>
  <c r="M377" i="8"/>
  <c r="S377" i="8"/>
  <c r="Y377" i="8"/>
  <c r="F380" i="8"/>
  <c r="L380" i="8"/>
  <c r="R380" i="8"/>
  <c r="R378" i="8" s="1"/>
  <c r="X380" i="8"/>
  <c r="X378" i="8" s="1"/>
  <c r="F382" i="8"/>
  <c r="L382" i="8"/>
  <c r="R382" i="8"/>
  <c r="X382" i="8"/>
  <c r="E385" i="8"/>
  <c r="E383" i="8" s="1"/>
  <c r="K385" i="8"/>
  <c r="K383" i="8" s="1"/>
  <c r="Q385" i="8"/>
  <c r="W385" i="8"/>
  <c r="E387" i="8"/>
  <c r="K387" i="8"/>
  <c r="Q387" i="8"/>
  <c r="W387" i="8"/>
  <c r="D390" i="8"/>
  <c r="J390" i="8"/>
  <c r="P390" i="8"/>
  <c r="V390" i="8"/>
  <c r="D392" i="8"/>
  <c r="J392" i="8"/>
  <c r="P392" i="8"/>
  <c r="V392" i="8"/>
  <c r="I395" i="8"/>
  <c r="O395" i="8"/>
  <c r="U395" i="8"/>
  <c r="U393" i="8" s="1"/>
  <c r="AA395" i="8"/>
  <c r="AA393" i="8" s="1"/>
  <c r="I397" i="8"/>
  <c r="O397" i="8"/>
  <c r="U397" i="8"/>
  <c r="AA397" i="8"/>
  <c r="H400" i="8"/>
  <c r="H398" i="8" s="1"/>
  <c r="N400" i="8"/>
  <c r="N398" i="8" s="1"/>
  <c r="T400" i="8"/>
  <c r="Z400" i="8"/>
  <c r="H402" i="8"/>
  <c r="N402" i="8"/>
  <c r="T402" i="8"/>
  <c r="Z402" i="8"/>
  <c r="G405" i="8"/>
  <c r="M405" i="8"/>
  <c r="S405" i="8"/>
  <c r="Y405" i="8"/>
  <c r="G407" i="8"/>
  <c r="M407" i="8"/>
  <c r="S407" i="8"/>
  <c r="Y407" i="8"/>
  <c r="F410" i="8"/>
  <c r="L410" i="8"/>
  <c r="R410" i="8"/>
  <c r="R408" i="8" s="1"/>
  <c r="X410" i="8"/>
  <c r="X408" i="8" s="1"/>
  <c r="F412" i="8"/>
  <c r="L412" i="8"/>
  <c r="R412" i="8"/>
  <c r="X412" i="8"/>
  <c r="E415" i="8"/>
  <c r="E413" i="8" s="1"/>
  <c r="K415" i="8"/>
  <c r="K413" i="8" s="1"/>
  <c r="Q415" i="8"/>
  <c r="W415" i="8"/>
  <c r="E417" i="8"/>
  <c r="K417" i="8"/>
  <c r="Q417" i="8"/>
  <c r="W417" i="8"/>
  <c r="D420" i="8"/>
  <c r="J420" i="8"/>
  <c r="P420" i="8"/>
  <c r="V420" i="8"/>
  <c r="D422" i="8"/>
  <c r="J422" i="8"/>
  <c r="P422" i="8"/>
  <c r="V422" i="8"/>
  <c r="I425" i="8"/>
  <c r="O425" i="8"/>
  <c r="U425" i="8"/>
  <c r="U423" i="8" s="1"/>
  <c r="AA425" i="8"/>
  <c r="AA423" i="8" s="1"/>
  <c r="I427" i="8"/>
  <c r="O427" i="8"/>
  <c r="U427" i="8"/>
  <c r="AA427" i="8"/>
  <c r="H430" i="8"/>
  <c r="H428" i="8" s="1"/>
  <c r="N430" i="8"/>
  <c r="N428" i="8" s="1"/>
  <c r="T430" i="8"/>
  <c r="Z430" i="8"/>
  <c r="H432" i="8"/>
  <c r="N432" i="8"/>
  <c r="T432" i="8"/>
  <c r="Z432" i="8"/>
  <c r="G435" i="8"/>
  <c r="M435" i="8"/>
  <c r="S435" i="8"/>
  <c r="Y435" i="8"/>
  <c r="G437" i="8"/>
  <c r="M437" i="8"/>
  <c r="S437" i="8"/>
  <c r="Y437" i="8"/>
  <c r="F440" i="8"/>
  <c r="L440" i="8"/>
  <c r="R440" i="8"/>
  <c r="R438" i="8" s="1"/>
  <c r="X440" i="8"/>
  <c r="X438" i="8" s="1"/>
  <c r="F442" i="8"/>
  <c r="L442" i="8"/>
  <c r="R442" i="8"/>
  <c r="X442" i="8"/>
  <c r="E445" i="8"/>
  <c r="E443" i="8" s="1"/>
  <c r="K445" i="8"/>
  <c r="K443" i="8" s="1"/>
  <c r="Q445" i="8"/>
  <c r="W445" i="8"/>
  <c r="E447" i="8"/>
  <c r="K447" i="8"/>
  <c r="Q447" i="8"/>
  <c r="W447" i="8"/>
  <c r="D450" i="8"/>
  <c r="J450" i="8"/>
  <c r="P450" i="8"/>
  <c r="V450" i="8"/>
  <c r="D452" i="8"/>
  <c r="J452" i="8"/>
  <c r="P452" i="8"/>
  <c r="V452" i="8"/>
  <c r="I455" i="8"/>
  <c r="O455" i="8"/>
  <c r="U455" i="8"/>
  <c r="U453" i="8" s="1"/>
  <c r="AA455" i="8"/>
  <c r="AA453" i="8" s="1"/>
  <c r="I457" i="8"/>
  <c r="O457" i="8"/>
  <c r="U457" i="8"/>
  <c r="AA457" i="8"/>
  <c r="H460" i="8"/>
  <c r="H458" i="8" s="1"/>
  <c r="N460" i="8"/>
  <c r="T460" i="8"/>
  <c r="H462" i="8"/>
  <c r="N462" i="8"/>
  <c r="T462" i="8"/>
  <c r="Z462" i="8"/>
  <c r="Z458" i="8" s="1"/>
  <c r="G470" i="8"/>
  <c r="G466" i="8" s="1"/>
  <c r="M470" i="8"/>
  <c r="M466" i="8" s="1"/>
  <c r="S470" i="8"/>
  <c r="S466" i="8" s="1"/>
  <c r="Y470" i="8"/>
  <c r="Y466" i="8" s="1"/>
  <c r="F475" i="8"/>
  <c r="F471" i="8" s="1"/>
  <c r="L475" i="8"/>
  <c r="L471" i="8" s="1"/>
  <c r="R475" i="8"/>
  <c r="R471" i="8" s="1"/>
  <c r="X475" i="8"/>
  <c r="X471" i="8" s="1"/>
  <c r="E478" i="8"/>
  <c r="K478" i="8"/>
  <c r="Q478" i="8"/>
  <c r="W478" i="8"/>
  <c r="W476" i="8" s="1"/>
  <c r="E480" i="8"/>
  <c r="K480" i="8"/>
  <c r="Q480" i="8"/>
  <c r="W480" i="8"/>
  <c r="D483" i="8"/>
  <c r="J483" i="8"/>
  <c r="J481" i="8" s="1"/>
  <c r="P483" i="8"/>
  <c r="P481" i="8" s="1"/>
  <c r="V483" i="8"/>
  <c r="D485" i="8"/>
  <c r="J485" i="8"/>
  <c r="P485" i="8"/>
  <c r="V485" i="8"/>
  <c r="I488" i="8"/>
  <c r="I486" i="8" s="1"/>
  <c r="O488" i="8"/>
  <c r="U488" i="8"/>
  <c r="AA488" i="8"/>
  <c r="I490" i="8"/>
  <c r="O490" i="8"/>
  <c r="U490" i="8"/>
  <c r="AA490" i="8"/>
  <c r="H493" i="8"/>
  <c r="N493" i="8"/>
  <c r="T493" i="8"/>
  <c r="Z493" i="8"/>
  <c r="Z491" i="8" s="1"/>
  <c r="H495" i="8"/>
  <c r="N495" i="8"/>
  <c r="T495" i="8"/>
  <c r="Z495" i="8"/>
  <c r="G498" i="8"/>
  <c r="M498" i="8"/>
  <c r="M496" i="8" s="1"/>
  <c r="S498" i="8"/>
  <c r="S496" i="8" s="1"/>
  <c r="Y498" i="8"/>
  <c r="G500" i="8"/>
  <c r="M500" i="8"/>
  <c r="S500" i="8"/>
  <c r="Y500" i="8"/>
  <c r="F503" i="8"/>
  <c r="F501" i="8" s="1"/>
  <c r="L503" i="8"/>
  <c r="R503" i="8"/>
  <c r="X503" i="8"/>
  <c r="F505" i="8"/>
  <c r="L505" i="8"/>
  <c r="R505" i="8"/>
  <c r="X505" i="8"/>
  <c r="E508" i="8"/>
  <c r="K508" i="8"/>
  <c r="Q508" i="8"/>
  <c r="W508" i="8"/>
  <c r="W506" i="8" s="1"/>
  <c r="E510" i="8"/>
  <c r="K510" i="8"/>
  <c r="Q510" i="8"/>
  <c r="W510" i="8"/>
  <c r="D513" i="8"/>
  <c r="J513" i="8"/>
  <c r="J511" i="8" s="1"/>
  <c r="P513" i="8"/>
  <c r="P511" i="8" s="1"/>
  <c r="V513" i="8"/>
  <c r="D515" i="8"/>
  <c r="J515" i="8"/>
  <c r="P515" i="8"/>
  <c r="V515" i="8"/>
  <c r="I518" i="8"/>
  <c r="I516" i="8" s="1"/>
  <c r="O518" i="8"/>
  <c r="U518" i="8"/>
  <c r="AA518" i="8"/>
  <c r="I520" i="8"/>
  <c r="O520" i="8"/>
  <c r="U520" i="8"/>
  <c r="AA520" i="8"/>
  <c r="H523" i="8"/>
  <c r="N523" i="8"/>
  <c r="T523" i="8"/>
  <c r="Z523" i="8"/>
  <c r="Z521" i="8" s="1"/>
  <c r="H525" i="8"/>
  <c r="N525" i="8"/>
  <c r="T525" i="8"/>
  <c r="Z525" i="8"/>
  <c r="G528" i="8"/>
  <c r="M528" i="8"/>
  <c r="M526" i="8" s="1"/>
  <c r="S528" i="8"/>
  <c r="S526" i="8" s="1"/>
  <c r="Y528" i="8"/>
  <c r="G530" i="8"/>
  <c r="M530" i="8"/>
  <c r="S530" i="8"/>
  <c r="Y530" i="8"/>
  <c r="F533" i="8"/>
  <c r="F531" i="8" s="1"/>
  <c r="L533" i="8"/>
  <c r="R533" i="8"/>
  <c r="X533" i="8"/>
  <c r="F535" i="8"/>
  <c r="L535" i="8"/>
  <c r="R535" i="8"/>
  <c r="X535" i="8"/>
  <c r="E538" i="8"/>
  <c r="K538" i="8"/>
  <c r="Q538" i="8"/>
  <c r="W538" i="8"/>
  <c r="W536" i="8" s="1"/>
  <c r="E540" i="8"/>
  <c r="K540" i="8"/>
  <c r="Q540" i="8"/>
  <c r="W540" i="8"/>
  <c r="D543" i="8"/>
  <c r="J543" i="8"/>
  <c r="J541" i="8" s="1"/>
  <c r="P543" i="8"/>
  <c r="P541" i="8" s="1"/>
  <c r="V543" i="8"/>
  <c r="D545" i="8"/>
  <c r="J545" i="8"/>
  <c r="P545" i="8"/>
  <c r="V545" i="8"/>
  <c r="I548" i="8"/>
  <c r="I546" i="8" s="1"/>
  <c r="O548" i="8"/>
  <c r="U548" i="8"/>
  <c r="AA548" i="8"/>
  <c r="I550" i="8"/>
  <c r="O550" i="8"/>
  <c r="U550" i="8"/>
  <c r="AA550" i="8"/>
  <c r="H553" i="8"/>
  <c r="N553" i="8"/>
  <c r="T553" i="8"/>
  <c r="Z553" i="8"/>
  <c r="Z551" i="8" s="1"/>
  <c r="H555" i="8"/>
  <c r="N555" i="8"/>
  <c r="T555" i="8"/>
  <c r="Z555" i="8"/>
  <c r="G558" i="8"/>
  <c r="M558" i="8"/>
  <c r="M556" i="8" s="1"/>
  <c r="S558" i="8"/>
  <c r="S556" i="8" s="1"/>
  <c r="Y558" i="8"/>
  <c r="G560" i="8"/>
  <c r="M560" i="8"/>
  <c r="S560" i="8"/>
  <c r="Y560" i="8"/>
  <c r="F563" i="8"/>
  <c r="F561" i="8" s="1"/>
  <c r="L563" i="8"/>
  <c r="R563" i="8"/>
  <c r="X563" i="8"/>
  <c r="F565" i="8"/>
  <c r="L565" i="8"/>
  <c r="R565" i="8"/>
  <c r="X565" i="8"/>
  <c r="E568" i="8"/>
  <c r="K568" i="8"/>
  <c r="Q568" i="8"/>
  <c r="W568" i="8"/>
  <c r="W566" i="8" s="1"/>
  <c r="E570" i="8"/>
  <c r="K570" i="8"/>
  <c r="Q570" i="8"/>
  <c r="W570" i="8"/>
  <c r="F573" i="8"/>
  <c r="P573" i="8"/>
  <c r="P571" i="8" s="1"/>
  <c r="X573" i="8"/>
  <c r="X571" i="8" s="1"/>
  <c r="J575" i="8"/>
  <c r="R575" i="8"/>
  <c r="E578" i="8"/>
  <c r="O578" i="8"/>
  <c r="W578" i="8"/>
  <c r="W576" i="8" s="1"/>
  <c r="I580" i="8"/>
  <c r="Q580" i="8"/>
  <c r="AA580" i="8"/>
  <c r="N583" i="8"/>
  <c r="Z583" i="8"/>
  <c r="Z581" i="8" s="1"/>
  <c r="N585" i="8"/>
  <c r="Y588" i="8"/>
  <c r="Y586" i="8" s="1"/>
  <c r="R593" i="8"/>
  <c r="K598" i="8"/>
  <c r="K596" i="8" s="1"/>
  <c r="W600" i="8"/>
  <c r="D603" i="8"/>
  <c r="D601" i="8" s="1"/>
  <c r="P605" i="8"/>
  <c r="O610" i="8"/>
  <c r="H615" i="8"/>
  <c r="H611" i="8" s="1"/>
  <c r="J9" i="9"/>
  <c r="V11" i="9"/>
  <c r="I14" i="9"/>
  <c r="I12" i="9" s="1"/>
  <c r="U16" i="9"/>
  <c r="U12" i="9" s="1"/>
  <c r="N21" i="9"/>
  <c r="N17" i="9" s="1"/>
  <c r="W458" i="9"/>
  <c r="E162" i="9"/>
  <c r="E160" i="9" s="1"/>
  <c r="K162" i="9"/>
  <c r="K160" i="9" s="1"/>
  <c r="Q162" i="9"/>
  <c r="W162" i="9"/>
  <c r="D167" i="9"/>
  <c r="D165" i="9" s="1"/>
  <c r="J167" i="9"/>
  <c r="J165" i="9" s="1"/>
  <c r="P167" i="9"/>
  <c r="P165" i="9" s="1"/>
  <c r="V167" i="9"/>
  <c r="V165" i="9" s="1"/>
  <c r="I172" i="9"/>
  <c r="O172" i="9"/>
  <c r="U172" i="9"/>
  <c r="U170" i="9" s="1"/>
  <c r="AA172" i="9"/>
  <c r="AA170" i="9" s="1"/>
  <c r="H177" i="9"/>
  <c r="H175" i="9" s="1"/>
  <c r="N177" i="9"/>
  <c r="N175" i="9" s="1"/>
  <c r="T177" i="9"/>
  <c r="Z177" i="9"/>
  <c r="G182" i="9"/>
  <c r="G180" i="9" s="1"/>
  <c r="M182" i="9"/>
  <c r="M180" i="9" s="1"/>
  <c r="S182" i="9"/>
  <c r="S180" i="9" s="1"/>
  <c r="Y182" i="9"/>
  <c r="Y180" i="9" s="1"/>
  <c r="F187" i="9"/>
  <c r="L187" i="9"/>
  <c r="R187" i="9"/>
  <c r="R185" i="9" s="1"/>
  <c r="X187" i="9"/>
  <c r="X185" i="9" s="1"/>
  <c r="E192" i="9"/>
  <c r="E190" i="9" s="1"/>
  <c r="K192" i="9"/>
  <c r="K190" i="9" s="1"/>
  <c r="Q192" i="9"/>
  <c r="W192" i="9"/>
  <c r="D197" i="9"/>
  <c r="D195" i="9" s="1"/>
  <c r="J197" i="9"/>
  <c r="J195" i="9" s="1"/>
  <c r="P197" i="9"/>
  <c r="P195" i="9" s="1"/>
  <c r="V197" i="9"/>
  <c r="V195" i="9" s="1"/>
  <c r="I202" i="9"/>
  <c r="O202" i="9"/>
  <c r="U202" i="9"/>
  <c r="U200" i="9" s="1"/>
  <c r="AA202" i="9"/>
  <c r="AA200" i="9" s="1"/>
  <c r="H207" i="9"/>
  <c r="H205" i="9" s="1"/>
  <c r="N207" i="9"/>
  <c r="N205" i="9" s="1"/>
  <c r="T207" i="9"/>
  <c r="Z207" i="9"/>
  <c r="G212" i="9"/>
  <c r="G210" i="9" s="1"/>
  <c r="M212" i="9"/>
  <c r="M210" i="9" s="1"/>
  <c r="S212" i="9"/>
  <c r="S210" i="9" s="1"/>
  <c r="Y212" i="9"/>
  <c r="Y210" i="9" s="1"/>
  <c r="F217" i="9"/>
  <c r="L217" i="9"/>
  <c r="R217" i="9"/>
  <c r="R215" i="9" s="1"/>
  <c r="X217" i="9"/>
  <c r="X215" i="9" s="1"/>
  <c r="E222" i="9"/>
  <c r="E220" i="9" s="1"/>
  <c r="K222" i="9"/>
  <c r="K220" i="9" s="1"/>
  <c r="Q222" i="9"/>
  <c r="W222" i="9"/>
  <c r="D227" i="9"/>
  <c r="D225" i="9" s="1"/>
  <c r="J227" i="9"/>
  <c r="J225" i="9" s="1"/>
  <c r="P227" i="9"/>
  <c r="P225" i="9" s="1"/>
  <c r="V227" i="9"/>
  <c r="V225" i="9" s="1"/>
  <c r="I232" i="9"/>
  <c r="O232" i="9"/>
  <c r="U232" i="9"/>
  <c r="U230" i="9" s="1"/>
  <c r="AA232" i="9"/>
  <c r="AA230" i="9" s="1"/>
  <c r="H237" i="9"/>
  <c r="H235" i="9" s="1"/>
  <c r="N237" i="9"/>
  <c r="N235" i="9" s="1"/>
  <c r="T237" i="9"/>
  <c r="Z237" i="9"/>
  <c r="G242" i="9"/>
  <c r="G240" i="9" s="1"/>
  <c r="M242" i="9"/>
  <c r="M240" i="9" s="1"/>
  <c r="S242" i="9"/>
  <c r="S240" i="9" s="1"/>
  <c r="Y242" i="9"/>
  <c r="Y240" i="9" s="1"/>
  <c r="F247" i="9"/>
  <c r="L247" i="9"/>
  <c r="R247" i="9"/>
  <c r="R245" i="9" s="1"/>
  <c r="X247" i="9"/>
  <c r="X245" i="9" s="1"/>
  <c r="E252" i="9"/>
  <c r="E250" i="9" s="1"/>
  <c r="K252" i="9"/>
  <c r="K250" i="9" s="1"/>
  <c r="Q252" i="9"/>
  <c r="W252" i="9"/>
  <c r="D257" i="9"/>
  <c r="D255" i="9" s="1"/>
  <c r="J257" i="9"/>
  <c r="J255" i="9" s="1"/>
  <c r="P257" i="9"/>
  <c r="P255" i="9" s="1"/>
  <c r="V257" i="9"/>
  <c r="V255" i="9" s="1"/>
  <c r="I262" i="9"/>
  <c r="O262" i="9"/>
  <c r="U262" i="9"/>
  <c r="U260" i="9" s="1"/>
  <c r="AA262" i="9"/>
  <c r="AA260" i="9" s="1"/>
  <c r="H267" i="9"/>
  <c r="H265" i="9" s="1"/>
  <c r="N267" i="9"/>
  <c r="N265" i="9" s="1"/>
  <c r="T267" i="9"/>
  <c r="Z267" i="9"/>
  <c r="G272" i="9"/>
  <c r="G270" i="9" s="1"/>
  <c r="M272" i="9"/>
  <c r="M270" i="9" s="1"/>
  <c r="S272" i="9"/>
  <c r="S270" i="9" s="1"/>
  <c r="Y272" i="9"/>
  <c r="Y270" i="9" s="1"/>
  <c r="F277" i="9"/>
  <c r="L277" i="9"/>
  <c r="R277" i="9"/>
  <c r="R275" i="9" s="1"/>
  <c r="X277" i="9"/>
  <c r="X275" i="9" s="1"/>
  <c r="E282" i="9"/>
  <c r="E280" i="9" s="1"/>
  <c r="K282" i="9"/>
  <c r="K280" i="9" s="1"/>
  <c r="Q282" i="9"/>
  <c r="W282" i="9"/>
  <c r="D287" i="9"/>
  <c r="D285" i="9" s="1"/>
  <c r="J287" i="9"/>
  <c r="J285" i="9" s="1"/>
  <c r="P287" i="9"/>
  <c r="P285" i="9" s="1"/>
  <c r="V287" i="9"/>
  <c r="V285" i="9" s="1"/>
  <c r="I292" i="9"/>
  <c r="O292" i="9"/>
  <c r="U292" i="9"/>
  <c r="U290" i="9" s="1"/>
  <c r="AA292" i="9"/>
  <c r="AA290" i="9" s="1"/>
  <c r="H297" i="9"/>
  <c r="H295" i="9" s="1"/>
  <c r="N297" i="9"/>
  <c r="N295" i="9" s="1"/>
  <c r="T297" i="9"/>
  <c r="Z297" i="9"/>
  <c r="G302" i="9"/>
  <c r="G300" i="9" s="1"/>
  <c r="M302" i="9"/>
  <c r="M300" i="9" s="1"/>
  <c r="S302" i="9"/>
  <c r="S300" i="9" s="1"/>
  <c r="Y302" i="9"/>
  <c r="Y300" i="9" s="1"/>
  <c r="F307" i="9"/>
  <c r="L307" i="9"/>
  <c r="R307" i="9"/>
  <c r="R305" i="9" s="1"/>
  <c r="X307" i="9"/>
  <c r="X305" i="9" s="1"/>
  <c r="E315" i="9"/>
  <c r="E313" i="9" s="1"/>
  <c r="K315" i="9"/>
  <c r="K313" i="9" s="1"/>
  <c r="Q315" i="9"/>
  <c r="W315" i="9"/>
  <c r="D320" i="9"/>
  <c r="D318" i="9" s="1"/>
  <c r="J320" i="9"/>
  <c r="J318" i="9" s="1"/>
  <c r="P320" i="9"/>
  <c r="P318" i="9" s="1"/>
  <c r="V320" i="9"/>
  <c r="V318" i="9" s="1"/>
  <c r="I325" i="9"/>
  <c r="O325" i="9"/>
  <c r="U325" i="9"/>
  <c r="U323" i="9" s="1"/>
  <c r="AA325" i="9"/>
  <c r="AA323" i="9" s="1"/>
  <c r="H330" i="9"/>
  <c r="H328" i="9" s="1"/>
  <c r="N330" i="9"/>
  <c r="N328" i="9" s="1"/>
  <c r="T330" i="9"/>
  <c r="Z330" i="9"/>
  <c r="G335" i="9"/>
  <c r="G333" i="9" s="1"/>
  <c r="M335" i="9"/>
  <c r="M333" i="9" s="1"/>
  <c r="S335" i="9"/>
  <c r="S333" i="9" s="1"/>
  <c r="Y335" i="9"/>
  <c r="Y333" i="9" s="1"/>
  <c r="F340" i="9"/>
  <c r="L340" i="9"/>
  <c r="R340" i="9"/>
  <c r="R338" i="9" s="1"/>
  <c r="X340" i="9"/>
  <c r="X338" i="9" s="1"/>
  <c r="E345" i="9"/>
  <c r="E343" i="9" s="1"/>
  <c r="K345" i="9"/>
  <c r="K343" i="9" s="1"/>
  <c r="Q345" i="9"/>
  <c r="W345" i="9"/>
  <c r="D350" i="9"/>
  <c r="D348" i="9" s="1"/>
  <c r="J350" i="9"/>
  <c r="J348" i="9" s="1"/>
  <c r="P350" i="9"/>
  <c r="P348" i="9" s="1"/>
  <c r="V350" i="9"/>
  <c r="V348" i="9" s="1"/>
  <c r="I355" i="9"/>
  <c r="O355" i="9"/>
  <c r="U355" i="9"/>
  <c r="U353" i="9" s="1"/>
  <c r="AA355" i="9"/>
  <c r="AA353" i="9" s="1"/>
  <c r="H360" i="9"/>
  <c r="H358" i="9" s="1"/>
  <c r="N360" i="9"/>
  <c r="N358" i="9" s="1"/>
  <c r="T360" i="9"/>
  <c r="Z360" i="9"/>
  <c r="G365" i="9"/>
  <c r="G363" i="9" s="1"/>
  <c r="M365" i="9"/>
  <c r="M363" i="9" s="1"/>
  <c r="S365" i="9"/>
  <c r="S363" i="9" s="1"/>
  <c r="Y365" i="9"/>
  <c r="Y363" i="9" s="1"/>
  <c r="F370" i="9"/>
  <c r="L370" i="9"/>
  <c r="R370" i="9"/>
  <c r="R368" i="9" s="1"/>
  <c r="X370" i="9"/>
  <c r="X368" i="9" s="1"/>
  <c r="E375" i="9"/>
  <c r="E373" i="9" s="1"/>
  <c r="K375" i="9"/>
  <c r="K373" i="9" s="1"/>
  <c r="Q375" i="9"/>
  <c r="W375" i="9"/>
  <c r="D380" i="9"/>
  <c r="D378" i="9" s="1"/>
  <c r="J380" i="9"/>
  <c r="J378" i="9" s="1"/>
  <c r="P380" i="9"/>
  <c r="P378" i="9" s="1"/>
  <c r="V380" i="9"/>
  <c r="V378" i="9" s="1"/>
  <c r="I385" i="9"/>
  <c r="O385" i="9"/>
  <c r="U385" i="9"/>
  <c r="U383" i="9" s="1"/>
  <c r="AA385" i="9"/>
  <c r="AA383" i="9" s="1"/>
  <c r="H390" i="9"/>
  <c r="H388" i="9" s="1"/>
  <c r="N390" i="9"/>
  <c r="N388" i="9" s="1"/>
  <c r="T390" i="9"/>
  <c r="Z390" i="9"/>
  <c r="G395" i="9"/>
  <c r="G393" i="9" s="1"/>
  <c r="M395" i="9"/>
  <c r="M393" i="9" s="1"/>
  <c r="S395" i="9"/>
  <c r="S393" i="9" s="1"/>
  <c r="Y395" i="9"/>
  <c r="Y393" i="9" s="1"/>
  <c r="F400" i="9"/>
  <c r="L400" i="9"/>
  <c r="R400" i="9"/>
  <c r="R398" i="9" s="1"/>
  <c r="X400" i="9"/>
  <c r="X398" i="9" s="1"/>
  <c r="E405" i="9"/>
  <c r="E403" i="9" s="1"/>
  <c r="K405" i="9"/>
  <c r="K403" i="9" s="1"/>
  <c r="Q405" i="9"/>
  <c r="W405" i="9"/>
  <c r="D410" i="9"/>
  <c r="D408" i="9" s="1"/>
  <c r="J410" i="9"/>
  <c r="J408" i="9" s="1"/>
  <c r="P410" i="9"/>
  <c r="P408" i="9" s="1"/>
  <c r="V410" i="9"/>
  <c r="V408" i="9" s="1"/>
  <c r="I415" i="9"/>
  <c r="O415" i="9"/>
  <c r="U415" i="9"/>
  <c r="U413" i="9" s="1"/>
  <c r="AA415" i="9"/>
  <c r="AA413" i="9" s="1"/>
  <c r="H420" i="9"/>
  <c r="H418" i="9" s="1"/>
  <c r="N420" i="9"/>
  <c r="N418" i="9" s="1"/>
  <c r="T420" i="9"/>
  <c r="Z420" i="9"/>
  <c r="G425" i="9"/>
  <c r="G423" i="9" s="1"/>
  <c r="M425" i="9"/>
  <c r="M423" i="9" s="1"/>
  <c r="S425" i="9"/>
  <c r="S423" i="9" s="1"/>
  <c r="Y425" i="9"/>
  <c r="Y423" i="9" s="1"/>
  <c r="F430" i="9"/>
  <c r="L430" i="9"/>
  <c r="R430" i="9"/>
  <c r="R428" i="9" s="1"/>
  <c r="X430" i="9"/>
  <c r="X428" i="9" s="1"/>
  <c r="E435" i="9"/>
  <c r="E433" i="9" s="1"/>
  <c r="K435" i="9"/>
  <c r="K433" i="9" s="1"/>
  <c r="Q435" i="9"/>
  <c r="W435" i="9"/>
  <c r="D440" i="9"/>
  <c r="D438" i="9" s="1"/>
  <c r="J440" i="9"/>
  <c r="J438" i="9" s="1"/>
  <c r="P440" i="9"/>
  <c r="P438" i="9" s="1"/>
  <c r="V440" i="9"/>
  <c r="V438" i="9" s="1"/>
  <c r="I445" i="9"/>
  <c r="O445" i="9"/>
  <c r="U445" i="9"/>
  <c r="U443" i="9" s="1"/>
  <c r="AA445" i="9"/>
  <c r="AA443" i="9" s="1"/>
  <c r="H450" i="9"/>
  <c r="H448" i="9" s="1"/>
  <c r="N450" i="9"/>
  <c r="N448" i="9" s="1"/>
  <c r="T450" i="9"/>
  <c r="Z450" i="9"/>
  <c r="G455" i="9"/>
  <c r="G453" i="9" s="1"/>
  <c r="M455" i="9"/>
  <c r="M453" i="9" s="1"/>
  <c r="S455" i="9"/>
  <c r="S453" i="9" s="1"/>
  <c r="Y455" i="9"/>
  <c r="Y453" i="9" s="1"/>
  <c r="F460" i="9"/>
  <c r="L460" i="9"/>
  <c r="R460" i="9"/>
  <c r="R458" i="9" s="1"/>
  <c r="X460" i="9"/>
  <c r="X458" i="9" s="1"/>
  <c r="E468" i="9"/>
  <c r="E466" i="9" s="1"/>
  <c r="K468" i="9"/>
  <c r="K466" i="9" s="1"/>
  <c r="Q468" i="9"/>
  <c r="W468" i="9"/>
  <c r="D473" i="9"/>
  <c r="D471" i="9" s="1"/>
  <c r="J473" i="9"/>
  <c r="J471" i="9" s="1"/>
  <c r="P473" i="9"/>
  <c r="P471" i="9" s="1"/>
  <c r="V473" i="9"/>
  <c r="V471" i="9" s="1"/>
  <c r="I478" i="9"/>
  <c r="O478" i="9"/>
  <c r="U478" i="9"/>
  <c r="U476" i="9" s="1"/>
  <c r="AA478" i="9"/>
  <c r="AA476" i="9" s="1"/>
  <c r="H483" i="9"/>
  <c r="H481" i="9" s="1"/>
  <c r="N483" i="9"/>
  <c r="N481" i="9" s="1"/>
  <c r="T483" i="9"/>
  <c r="Z483" i="9"/>
  <c r="G488" i="9"/>
  <c r="G486" i="9" s="1"/>
  <c r="M488" i="9"/>
  <c r="M486" i="9" s="1"/>
  <c r="S488" i="9"/>
  <c r="S486" i="9" s="1"/>
  <c r="Y488" i="9"/>
  <c r="Y486" i="9" s="1"/>
  <c r="F493" i="9"/>
  <c r="L493" i="9"/>
  <c r="R493" i="9"/>
  <c r="R491" i="9" s="1"/>
  <c r="X493" i="9"/>
  <c r="X491" i="9" s="1"/>
  <c r="E498" i="9"/>
  <c r="E496" i="9" s="1"/>
  <c r="K498" i="9"/>
  <c r="K496" i="9" s="1"/>
  <c r="Q498" i="9"/>
  <c r="W498" i="9"/>
  <c r="D503" i="9"/>
  <c r="D501" i="9" s="1"/>
  <c r="J503" i="9"/>
  <c r="J501" i="9" s="1"/>
  <c r="P503" i="9"/>
  <c r="P501" i="9" s="1"/>
  <c r="V503" i="9"/>
  <c r="V501" i="9" s="1"/>
  <c r="I508" i="9"/>
  <c r="I506" i="9" s="1"/>
  <c r="O508" i="9"/>
  <c r="O506" i="9" s="1"/>
  <c r="U508" i="9"/>
  <c r="AA508" i="9"/>
  <c r="AA506" i="9" s="1"/>
  <c r="F513" i="9"/>
  <c r="F511" i="9" s="1"/>
  <c r="P513" i="9"/>
  <c r="X513" i="9"/>
  <c r="X511" i="9" s="1"/>
  <c r="E518" i="9"/>
  <c r="E516" i="9" s="1"/>
  <c r="O518" i="9"/>
  <c r="O516" i="9" s="1"/>
  <c r="W518" i="9"/>
  <c r="W516" i="9" s="1"/>
  <c r="I523" i="9"/>
  <c r="I521" i="9" s="1"/>
  <c r="U523" i="9"/>
  <c r="U521" i="9" s="1"/>
  <c r="G528" i="9"/>
  <c r="G526" i="9" s="1"/>
  <c r="S528" i="9"/>
  <c r="S526" i="9" s="1"/>
  <c r="E533" i="9"/>
  <c r="E531" i="9" s="1"/>
  <c r="Q533" i="9"/>
  <c r="L538" i="9"/>
  <c r="L536" i="9" s="1"/>
  <c r="X538" i="9"/>
  <c r="X536" i="9" s="1"/>
  <c r="P543" i="9"/>
  <c r="P541" i="9" s="1"/>
  <c r="O548" i="9"/>
  <c r="O546" i="9" s="1"/>
  <c r="M553" i="9"/>
  <c r="M551" i="9" s="1"/>
  <c r="G558" i="9"/>
  <c r="G556" i="9" s="1"/>
  <c r="Y558" i="9"/>
  <c r="Y556" i="9" s="1"/>
  <c r="E563" i="9"/>
  <c r="W563" i="9"/>
  <c r="W561" i="9" s="1"/>
  <c r="Q568" i="9"/>
  <c r="Q566" i="9" s="1"/>
  <c r="P573" i="9"/>
  <c r="P571" i="9" s="1"/>
  <c r="O578" i="9"/>
  <c r="O576" i="9" s="1"/>
  <c r="M583" i="9"/>
  <c r="M581" i="9" s="1"/>
  <c r="G588" i="9"/>
  <c r="Y588" i="9"/>
  <c r="Y586" i="9" s="1"/>
  <c r="E593" i="9"/>
  <c r="E591" i="9" s="1"/>
  <c r="W593" i="9"/>
  <c r="W591" i="9" s="1"/>
  <c r="K598" i="9"/>
  <c r="K596" i="9" s="1"/>
  <c r="D603" i="9"/>
  <c r="D601" i="9" s="1"/>
  <c r="F162" i="9"/>
  <c r="L162" i="9"/>
  <c r="R162" i="9"/>
  <c r="R160" i="9" s="1"/>
  <c r="X162" i="9"/>
  <c r="X160" i="9" s="1"/>
  <c r="E167" i="9"/>
  <c r="E165" i="9" s="1"/>
  <c r="K167" i="9"/>
  <c r="K165" i="9" s="1"/>
  <c r="Q167" i="9"/>
  <c r="W167" i="9"/>
  <c r="D172" i="9"/>
  <c r="D170" i="9" s="1"/>
  <c r="J172" i="9"/>
  <c r="J170" i="9" s="1"/>
  <c r="P172" i="9"/>
  <c r="P170" i="9" s="1"/>
  <c r="V172" i="9"/>
  <c r="V170" i="9" s="1"/>
  <c r="I177" i="9"/>
  <c r="O177" i="9"/>
  <c r="U177" i="9"/>
  <c r="U175" i="9" s="1"/>
  <c r="AA177" i="9"/>
  <c r="AA175" i="9" s="1"/>
  <c r="H182" i="9"/>
  <c r="H180" i="9" s="1"/>
  <c r="N182" i="9"/>
  <c r="N180" i="9" s="1"/>
  <c r="T182" i="9"/>
  <c r="Z182" i="9"/>
  <c r="G187" i="9"/>
  <c r="G185" i="9" s="1"/>
  <c r="M187" i="9"/>
  <c r="M185" i="9" s="1"/>
  <c r="S187" i="9"/>
  <c r="S185" i="9" s="1"/>
  <c r="Y187" i="9"/>
  <c r="Y185" i="9" s="1"/>
  <c r="F192" i="9"/>
  <c r="L192" i="9"/>
  <c r="R192" i="9"/>
  <c r="R190" i="9" s="1"/>
  <c r="X192" i="9"/>
  <c r="X190" i="9" s="1"/>
  <c r="E197" i="9"/>
  <c r="E195" i="9" s="1"/>
  <c r="K197" i="9"/>
  <c r="K195" i="9" s="1"/>
  <c r="Q197" i="9"/>
  <c r="W197" i="9"/>
  <c r="D202" i="9"/>
  <c r="D200" i="9" s="1"/>
  <c r="J202" i="9"/>
  <c r="J200" i="9" s="1"/>
  <c r="P202" i="9"/>
  <c r="P200" i="9" s="1"/>
  <c r="V202" i="9"/>
  <c r="V200" i="9" s="1"/>
  <c r="I207" i="9"/>
  <c r="O207" i="9"/>
  <c r="U207" i="9"/>
  <c r="U205" i="9" s="1"/>
  <c r="AA207" i="9"/>
  <c r="AA205" i="9" s="1"/>
  <c r="H212" i="9"/>
  <c r="H210" i="9" s="1"/>
  <c r="N212" i="9"/>
  <c r="N210" i="9" s="1"/>
  <c r="T212" i="9"/>
  <c r="Z212" i="9"/>
  <c r="G217" i="9"/>
  <c r="G215" i="9" s="1"/>
  <c r="M217" i="9"/>
  <c r="M215" i="9" s="1"/>
  <c r="S217" i="9"/>
  <c r="S215" i="9" s="1"/>
  <c r="Y217" i="9"/>
  <c r="Y215" i="9" s="1"/>
  <c r="F222" i="9"/>
  <c r="L222" i="9"/>
  <c r="R222" i="9"/>
  <c r="R220" i="9" s="1"/>
  <c r="X222" i="9"/>
  <c r="X220" i="9" s="1"/>
  <c r="E227" i="9"/>
  <c r="E225" i="9" s="1"/>
  <c r="K227" i="9"/>
  <c r="K225" i="9" s="1"/>
  <c r="Q227" i="9"/>
  <c r="W227" i="9"/>
  <c r="D232" i="9"/>
  <c r="D230" i="9" s="1"/>
  <c r="J232" i="9"/>
  <c r="J230" i="9" s="1"/>
  <c r="P232" i="9"/>
  <c r="P230" i="9" s="1"/>
  <c r="V232" i="9"/>
  <c r="V230" i="9" s="1"/>
  <c r="I237" i="9"/>
  <c r="O237" i="9"/>
  <c r="U237" i="9"/>
  <c r="U235" i="9" s="1"/>
  <c r="AA237" i="9"/>
  <c r="AA235" i="9" s="1"/>
  <c r="H242" i="9"/>
  <c r="H240" i="9" s="1"/>
  <c r="N242" i="9"/>
  <c r="N240" i="9" s="1"/>
  <c r="T242" i="9"/>
  <c r="Z242" i="9"/>
  <c r="G247" i="9"/>
  <c r="G245" i="9" s="1"/>
  <c r="M247" i="9"/>
  <c r="M245" i="9" s="1"/>
  <c r="S247" i="9"/>
  <c r="S245" i="9" s="1"/>
  <c r="Y247" i="9"/>
  <c r="Y245" i="9" s="1"/>
  <c r="F252" i="9"/>
  <c r="L252" i="9"/>
  <c r="R252" i="9"/>
  <c r="R250" i="9" s="1"/>
  <c r="X252" i="9"/>
  <c r="X250" i="9" s="1"/>
  <c r="E257" i="9"/>
  <c r="E255" i="9" s="1"/>
  <c r="K257" i="9"/>
  <c r="K255" i="9" s="1"/>
  <c r="Q257" i="9"/>
  <c r="W257" i="9"/>
  <c r="D262" i="9"/>
  <c r="D260" i="9" s="1"/>
  <c r="J262" i="9"/>
  <c r="J260" i="9" s="1"/>
  <c r="P262" i="9"/>
  <c r="P260" i="9" s="1"/>
  <c r="V262" i="9"/>
  <c r="V260" i="9" s="1"/>
  <c r="I267" i="9"/>
  <c r="O267" i="9"/>
  <c r="U267" i="9"/>
  <c r="U265" i="9" s="1"/>
  <c r="AA267" i="9"/>
  <c r="AA265" i="9" s="1"/>
  <c r="H272" i="9"/>
  <c r="H270" i="9" s="1"/>
  <c r="N272" i="9"/>
  <c r="N270" i="9" s="1"/>
  <c r="T272" i="9"/>
  <c r="Z272" i="9"/>
  <c r="G277" i="9"/>
  <c r="G275" i="9" s="1"/>
  <c r="M277" i="9"/>
  <c r="M275" i="9" s="1"/>
  <c r="S277" i="9"/>
  <c r="S275" i="9" s="1"/>
  <c r="Y277" i="9"/>
  <c r="Y275" i="9" s="1"/>
  <c r="F282" i="9"/>
  <c r="L282" i="9"/>
  <c r="R282" i="9"/>
  <c r="R280" i="9" s="1"/>
  <c r="X282" i="9"/>
  <c r="X280" i="9" s="1"/>
  <c r="E287" i="9"/>
  <c r="E285" i="9" s="1"/>
  <c r="K287" i="9"/>
  <c r="K285" i="9" s="1"/>
  <c r="Q287" i="9"/>
  <c r="W287" i="9"/>
  <c r="D292" i="9"/>
  <c r="D290" i="9" s="1"/>
  <c r="J292" i="9"/>
  <c r="J290" i="9" s="1"/>
  <c r="P292" i="9"/>
  <c r="P290" i="9" s="1"/>
  <c r="V292" i="9"/>
  <c r="V290" i="9" s="1"/>
  <c r="I297" i="9"/>
  <c r="O297" i="9"/>
  <c r="U297" i="9"/>
  <c r="U295" i="9" s="1"/>
  <c r="AA297" i="9"/>
  <c r="AA295" i="9" s="1"/>
  <c r="H302" i="9"/>
  <c r="H300" i="9" s="1"/>
  <c r="N302" i="9"/>
  <c r="N300" i="9" s="1"/>
  <c r="T302" i="9"/>
  <c r="Z302" i="9"/>
  <c r="G307" i="9"/>
  <c r="G305" i="9" s="1"/>
  <c r="M307" i="9"/>
  <c r="M305" i="9" s="1"/>
  <c r="S307" i="9"/>
  <c r="S305" i="9" s="1"/>
  <c r="Y307" i="9"/>
  <c r="Y305" i="9" s="1"/>
  <c r="F315" i="9"/>
  <c r="L315" i="9"/>
  <c r="R315" i="9"/>
  <c r="R313" i="9" s="1"/>
  <c r="X315" i="9"/>
  <c r="X313" i="9" s="1"/>
  <c r="E320" i="9"/>
  <c r="E318" i="9" s="1"/>
  <c r="K320" i="9"/>
  <c r="K318" i="9" s="1"/>
  <c r="Q320" i="9"/>
  <c r="W320" i="9"/>
  <c r="D325" i="9"/>
  <c r="D323" i="9" s="1"/>
  <c r="J325" i="9"/>
  <c r="J323" i="9" s="1"/>
  <c r="P325" i="9"/>
  <c r="P323" i="9" s="1"/>
  <c r="V325" i="9"/>
  <c r="V323" i="9" s="1"/>
  <c r="I330" i="9"/>
  <c r="O330" i="9"/>
  <c r="U330" i="9"/>
  <c r="U328" i="9" s="1"/>
  <c r="AA330" i="9"/>
  <c r="AA328" i="9" s="1"/>
  <c r="H335" i="9"/>
  <c r="H333" i="9" s="1"/>
  <c r="N335" i="9"/>
  <c r="N333" i="9" s="1"/>
  <c r="T335" i="9"/>
  <c r="Z335" i="9"/>
  <c r="G340" i="9"/>
  <c r="G338" i="9" s="1"/>
  <c r="M340" i="9"/>
  <c r="M338" i="9" s="1"/>
  <c r="S340" i="9"/>
  <c r="S338" i="9" s="1"/>
  <c r="Y340" i="9"/>
  <c r="Y338" i="9" s="1"/>
  <c r="F345" i="9"/>
  <c r="L345" i="9"/>
  <c r="R345" i="9"/>
  <c r="R343" i="9" s="1"/>
  <c r="X345" i="9"/>
  <c r="X343" i="9" s="1"/>
  <c r="E350" i="9"/>
  <c r="E348" i="9" s="1"/>
  <c r="K350" i="9"/>
  <c r="K348" i="9" s="1"/>
  <c r="Q350" i="9"/>
  <c r="W350" i="9"/>
  <c r="D355" i="9"/>
  <c r="D353" i="9" s="1"/>
  <c r="J355" i="9"/>
  <c r="J353" i="9" s="1"/>
  <c r="P355" i="9"/>
  <c r="P353" i="9" s="1"/>
  <c r="V355" i="9"/>
  <c r="V353" i="9" s="1"/>
  <c r="I360" i="9"/>
  <c r="O360" i="9"/>
  <c r="U360" i="9"/>
  <c r="U358" i="9" s="1"/>
  <c r="AA360" i="9"/>
  <c r="AA358" i="9" s="1"/>
  <c r="H365" i="9"/>
  <c r="H363" i="9" s="1"/>
  <c r="N365" i="9"/>
  <c r="N363" i="9" s="1"/>
  <c r="T365" i="9"/>
  <c r="Z365" i="9"/>
  <c r="G370" i="9"/>
  <c r="G368" i="9" s="1"/>
  <c r="M370" i="9"/>
  <c r="M368" i="9" s="1"/>
  <c r="S370" i="9"/>
  <c r="S368" i="9" s="1"/>
  <c r="Y370" i="9"/>
  <c r="Y368" i="9" s="1"/>
  <c r="F375" i="9"/>
  <c r="L375" i="9"/>
  <c r="R375" i="9"/>
  <c r="R373" i="9" s="1"/>
  <c r="X375" i="9"/>
  <c r="X373" i="9" s="1"/>
  <c r="E380" i="9"/>
  <c r="E378" i="9" s="1"/>
  <c r="K380" i="9"/>
  <c r="K378" i="9" s="1"/>
  <c r="Q380" i="9"/>
  <c r="W380" i="9"/>
  <c r="D385" i="9"/>
  <c r="D383" i="9" s="1"/>
  <c r="J385" i="9"/>
  <c r="J383" i="9" s="1"/>
  <c r="P385" i="9"/>
  <c r="P383" i="9" s="1"/>
  <c r="V385" i="9"/>
  <c r="V383" i="9" s="1"/>
  <c r="I390" i="9"/>
  <c r="O390" i="9"/>
  <c r="U390" i="9"/>
  <c r="U388" i="9" s="1"/>
  <c r="AA390" i="9"/>
  <c r="AA388" i="9" s="1"/>
  <c r="H395" i="9"/>
  <c r="H393" i="9" s="1"/>
  <c r="N395" i="9"/>
  <c r="N393" i="9" s="1"/>
  <c r="T395" i="9"/>
  <c r="Z395" i="9"/>
  <c r="G400" i="9"/>
  <c r="G398" i="9" s="1"/>
  <c r="M400" i="9"/>
  <c r="M398" i="9" s="1"/>
  <c r="S400" i="9"/>
  <c r="S398" i="9" s="1"/>
  <c r="Y400" i="9"/>
  <c r="Y398" i="9" s="1"/>
  <c r="F405" i="9"/>
  <c r="L405" i="9"/>
  <c r="R405" i="9"/>
  <c r="R403" i="9" s="1"/>
  <c r="X405" i="9"/>
  <c r="X403" i="9" s="1"/>
  <c r="E410" i="9"/>
  <c r="E408" i="9" s="1"/>
  <c r="K410" i="9"/>
  <c r="K408" i="9" s="1"/>
  <c r="Q410" i="9"/>
  <c r="W410" i="9"/>
  <c r="D415" i="9"/>
  <c r="D413" i="9" s="1"/>
  <c r="J415" i="9"/>
  <c r="J413" i="9" s="1"/>
  <c r="P415" i="9"/>
  <c r="P413" i="9" s="1"/>
  <c r="V415" i="9"/>
  <c r="V413" i="9" s="1"/>
  <c r="I420" i="9"/>
  <c r="O420" i="9"/>
  <c r="U420" i="9"/>
  <c r="U418" i="9" s="1"/>
  <c r="AA420" i="9"/>
  <c r="AA418" i="9" s="1"/>
  <c r="H425" i="9"/>
  <c r="H423" i="9" s="1"/>
  <c r="N425" i="9"/>
  <c r="N423" i="9" s="1"/>
  <c r="T425" i="9"/>
  <c r="Z425" i="9"/>
  <c r="G430" i="9"/>
  <c r="G428" i="9" s="1"/>
  <c r="M430" i="9"/>
  <c r="M428" i="9" s="1"/>
  <c r="S430" i="9"/>
  <c r="S428" i="9" s="1"/>
  <c r="Y430" i="9"/>
  <c r="Y428" i="9" s="1"/>
  <c r="F435" i="9"/>
  <c r="L435" i="9"/>
  <c r="R435" i="9"/>
  <c r="R433" i="9" s="1"/>
  <c r="X435" i="9"/>
  <c r="X433" i="9" s="1"/>
  <c r="E440" i="9"/>
  <c r="E438" i="9" s="1"/>
  <c r="K440" i="9"/>
  <c r="K438" i="9" s="1"/>
  <c r="Q440" i="9"/>
  <c r="W440" i="9"/>
  <c r="D445" i="9"/>
  <c r="D443" i="9" s="1"/>
  <c r="J445" i="9"/>
  <c r="J443" i="9" s="1"/>
  <c r="P445" i="9"/>
  <c r="P443" i="9" s="1"/>
  <c r="V445" i="9"/>
  <c r="V443" i="9" s="1"/>
  <c r="I450" i="9"/>
  <c r="O450" i="9"/>
  <c r="U450" i="9"/>
  <c r="U448" i="9" s="1"/>
  <c r="AA450" i="9"/>
  <c r="AA448" i="9" s="1"/>
  <c r="H455" i="9"/>
  <c r="H453" i="9" s="1"/>
  <c r="N455" i="9"/>
  <c r="N453" i="9" s="1"/>
  <c r="T455" i="9"/>
  <c r="Z455" i="9"/>
  <c r="G460" i="9"/>
  <c r="G458" i="9" s="1"/>
  <c r="M460" i="9"/>
  <c r="M458" i="9" s="1"/>
  <c r="S460" i="9"/>
  <c r="S458" i="9" s="1"/>
  <c r="Y460" i="9"/>
  <c r="Y458" i="9" s="1"/>
  <c r="F468" i="9"/>
  <c r="L468" i="9"/>
  <c r="R468" i="9"/>
  <c r="R466" i="9" s="1"/>
  <c r="X468" i="9"/>
  <c r="X466" i="9" s="1"/>
  <c r="E473" i="9"/>
  <c r="E471" i="9" s="1"/>
  <c r="K473" i="9"/>
  <c r="K471" i="9" s="1"/>
  <c r="Q473" i="9"/>
  <c r="W473" i="9"/>
  <c r="D478" i="9"/>
  <c r="D476" i="9" s="1"/>
  <c r="J478" i="9"/>
  <c r="J476" i="9" s="1"/>
  <c r="P478" i="9"/>
  <c r="P476" i="9" s="1"/>
  <c r="V478" i="9"/>
  <c r="V476" i="9" s="1"/>
  <c r="I483" i="9"/>
  <c r="O483" i="9"/>
  <c r="U483" i="9"/>
  <c r="U481" i="9" s="1"/>
  <c r="AA483" i="9"/>
  <c r="AA481" i="9" s="1"/>
  <c r="H488" i="9"/>
  <c r="H486" i="9" s="1"/>
  <c r="N488" i="9"/>
  <c r="N486" i="9" s="1"/>
  <c r="T488" i="9"/>
  <c r="Z488" i="9"/>
  <c r="G493" i="9"/>
  <c r="G491" i="9" s="1"/>
  <c r="M493" i="9"/>
  <c r="M491" i="9" s="1"/>
  <c r="S493" i="9"/>
  <c r="S491" i="9" s="1"/>
  <c r="Y493" i="9"/>
  <c r="Y491" i="9" s="1"/>
  <c r="F498" i="9"/>
  <c r="L498" i="9"/>
  <c r="R498" i="9"/>
  <c r="R496" i="9" s="1"/>
  <c r="X498" i="9"/>
  <c r="X496" i="9" s="1"/>
  <c r="E503" i="9"/>
  <c r="E501" i="9" s="1"/>
  <c r="K503" i="9"/>
  <c r="K501" i="9" s="1"/>
  <c r="Q503" i="9"/>
  <c r="W503" i="9"/>
  <c r="D508" i="9"/>
  <c r="D506" i="9" s="1"/>
  <c r="J508" i="9"/>
  <c r="P508" i="9"/>
  <c r="V508" i="9"/>
  <c r="V506" i="9" s="1"/>
  <c r="I513" i="9"/>
  <c r="I511" i="9" s="1"/>
  <c r="Q513" i="9"/>
  <c r="Q511" i="9" s="1"/>
  <c r="AA513" i="9"/>
  <c r="AA511" i="9" s="1"/>
  <c r="H518" i="9"/>
  <c r="H516" i="9" s="1"/>
  <c r="P518" i="9"/>
  <c r="Z518" i="9"/>
  <c r="Z516" i="9" s="1"/>
  <c r="M523" i="9"/>
  <c r="M521" i="9" s="1"/>
  <c r="Y523" i="9"/>
  <c r="Y521" i="9" s="1"/>
  <c r="H528" i="9"/>
  <c r="H526" i="9" s="1"/>
  <c r="T528" i="9"/>
  <c r="F533" i="9"/>
  <c r="F531" i="9" s="1"/>
  <c r="R533" i="9"/>
  <c r="R531" i="9" s="1"/>
  <c r="D538" i="9"/>
  <c r="D536" i="9" s="1"/>
  <c r="P538" i="9"/>
  <c r="P536" i="9" s="1"/>
  <c r="U543" i="9"/>
  <c r="U541" i="9" s="1"/>
  <c r="T548" i="9"/>
  <c r="T546" i="9" s="1"/>
  <c r="N553" i="9"/>
  <c r="L558" i="9"/>
  <c r="L556" i="9" s="1"/>
  <c r="F563" i="9"/>
  <c r="F561" i="9" s="1"/>
  <c r="X563" i="9"/>
  <c r="D568" i="9"/>
  <c r="D566" i="9" s="1"/>
  <c r="V568" i="9"/>
  <c r="V566" i="9" s="1"/>
  <c r="U573" i="9"/>
  <c r="T578" i="9"/>
  <c r="T576" i="9" s="1"/>
  <c r="N583" i="9"/>
  <c r="N581" i="9" s="1"/>
  <c r="L588" i="9"/>
  <c r="L586" i="9" s="1"/>
  <c r="F593" i="9"/>
  <c r="F591" i="9" s="1"/>
  <c r="X593" i="9"/>
  <c r="Q598" i="9"/>
  <c r="Q596" i="9" s="1"/>
  <c r="J603" i="9"/>
  <c r="J601" i="9" s="1"/>
  <c r="G162" i="9"/>
  <c r="G160" i="9" s="1"/>
  <c r="M162" i="9"/>
  <c r="M160" i="9" s="1"/>
  <c r="S162" i="9"/>
  <c r="S160" i="9" s="1"/>
  <c r="Y162" i="9"/>
  <c r="Y160" i="9" s="1"/>
  <c r="F167" i="9"/>
  <c r="F165" i="9" s="1"/>
  <c r="L167" i="9"/>
  <c r="R167" i="9"/>
  <c r="R165" i="9" s="1"/>
  <c r="X167" i="9"/>
  <c r="X165" i="9" s="1"/>
  <c r="E172" i="9"/>
  <c r="E170" i="9" s="1"/>
  <c r="K172" i="9"/>
  <c r="K170" i="9" s="1"/>
  <c r="Q172" i="9"/>
  <c r="Q170" i="9" s="1"/>
  <c r="W172" i="9"/>
  <c r="D177" i="9"/>
  <c r="D175" i="9" s="1"/>
  <c r="J177" i="9"/>
  <c r="J175" i="9" s="1"/>
  <c r="P177" i="9"/>
  <c r="P175" i="9" s="1"/>
  <c r="V177" i="9"/>
  <c r="V175" i="9" s="1"/>
  <c r="I182" i="9"/>
  <c r="I180" i="9" s="1"/>
  <c r="O182" i="9"/>
  <c r="U182" i="9"/>
  <c r="U180" i="9" s="1"/>
  <c r="AA182" i="9"/>
  <c r="AA180" i="9" s="1"/>
  <c r="H187" i="9"/>
  <c r="H185" i="9" s="1"/>
  <c r="N187" i="9"/>
  <c r="N185" i="9" s="1"/>
  <c r="T187" i="9"/>
  <c r="T185" i="9" s="1"/>
  <c r="Z187" i="9"/>
  <c r="G192" i="9"/>
  <c r="G190" i="9" s="1"/>
  <c r="M192" i="9"/>
  <c r="M190" i="9" s="1"/>
  <c r="S192" i="9"/>
  <c r="S190" i="9" s="1"/>
  <c r="Y192" i="9"/>
  <c r="Y190" i="9" s="1"/>
  <c r="F197" i="9"/>
  <c r="F195" i="9" s="1"/>
  <c r="L197" i="9"/>
  <c r="R197" i="9"/>
  <c r="R195" i="9" s="1"/>
  <c r="X197" i="9"/>
  <c r="X195" i="9" s="1"/>
  <c r="E202" i="9"/>
  <c r="E200" i="9" s="1"/>
  <c r="K202" i="9"/>
  <c r="K200" i="9" s="1"/>
  <c r="Q202" i="9"/>
  <c r="Q200" i="9" s="1"/>
  <c r="W202" i="9"/>
  <c r="D207" i="9"/>
  <c r="D205" i="9" s="1"/>
  <c r="J207" i="9"/>
  <c r="J205" i="9" s="1"/>
  <c r="P207" i="9"/>
  <c r="P205" i="9" s="1"/>
  <c r="V207" i="9"/>
  <c r="V205" i="9" s="1"/>
  <c r="I212" i="9"/>
  <c r="I210" i="9" s="1"/>
  <c r="O212" i="9"/>
  <c r="U212" i="9"/>
  <c r="U210" i="9" s="1"/>
  <c r="AA212" i="9"/>
  <c r="AA210" i="9" s="1"/>
  <c r="H217" i="9"/>
  <c r="H215" i="9" s="1"/>
  <c r="N217" i="9"/>
  <c r="N215" i="9" s="1"/>
  <c r="T217" i="9"/>
  <c r="T215" i="9" s="1"/>
  <c r="Z217" i="9"/>
  <c r="G222" i="9"/>
  <c r="G220" i="9" s="1"/>
  <c r="M222" i="9"/>
  <c r="M220" i="9" s="1"/>
  <c r="S222" i="9"/>
  <c r="S220" i="9" s="1"/>
  <c r="Y222" i="9"/>
  <c r="Y220" i="9" s="1"/>
  <c r="F227" i="9"/>
  <c r="F225" i="9" s="1"/>
  <c r="L227" i="9"/>
  <c r="R227" i="9"/>
  <c r="R225" i="9" s="1"/>
  <c r="X227" i="9"/>
  <c r="X225" i="9" s="1"/>
  <c r="E232" i="9"/>
  <c r="E230" i="9" s="1"/>
  <c r="K232" i="9"/>
  <c r="K230" i="9" s="1"/>
  <c r="Q232" i="9"/>
  <c r="Q230" i="9" s="1"/>
  <c r="W232" i="9"/>
  <c r="D237" i="9"/>
  <c r="D235" i="9" s="1"/>
  <c r="J237" i="9"/>
  <c r="J235" i="9" s="1"/>
  <c r="P237" i="9"/>
  <c r="P235" i="9" s="1"/>
  <c r="V237" i="9"/>
  <c r="V235" i="9" s="1"/>
  <c r="I242" i="9"/>
  <c r="I240" i="9" s="1"/>
  <c r="O242" i="9"/>
  <c r="U242" i="9"/>
  <c r="U240" i="9" s="1"/>
  <c r="AA242" i="9"/>
  <c r="AA240" i="9" s="1"/>
  <c r="H247" i="9"/>
  <c r="H245" i="9" s="1"/>
  <c r="N247" i="9"/>
  <c r="N245" i="9" s="1"/>
  <c r="T247" i="9"/>
  <c r="T245" i="9" s="1"/>
  <c r="Z247" i="9"/>
  <c r="G252" i="9"/>
  <c r="G250" i="9" s="1"/>
  <c r="M252" i="9"/>
  <c r="M250" i="9" s="1"/>
  <c r="S252" i="9"/>
  <c r="S250" i="9" s="1"/>
  <c r="Y252" i="9"/>
  <c r="Y250" i="9" s="1"/>
  <c r="F257" i="9"/>
  <c r="F255" i="9" s="1"/>
  <c r="L257" i="9"/>
  <c r="R257" i="9"/>
  <c r="R255" i="9" s="1"/>
  <c r="X257" i="9"/>
  <c r="X255" i="9" s="1"/>
  <c r="E262" i="9"/>
  <c r="E260" i="9" s="1"/>
  <c r="K262" i="9"/>
  <c r="K260" i="9" s="1"/>
  <c r="Q262" i="9"/>
  <c r="Q260" i="9" s="1"/>
  <c r="W262" i="9"/>
  <c r="D267" i="9"/>
  <c r="D265" i="9" s="1"/>
  <c r="J267" i="9"/>
  <c r="J265" i="9" s="1"/>
  <c r="P267" i="9"/>
  <c r="P265" i="9" s="1"/>
  <c r="V267" i="9"/>
  <c r="V265" i="9" s="1"/>
  <c r="I272" i="9"/>
  <c r="I270" i="9" s="1"/>
  <c r="O272" i="9"/>
  <c r="U272" i="9"/>
  <c r="U270" i="9" s="1"/>
  <c r="AA272" i="9"/>
  <c r="AA270" i="9" s="1"/>
  <c r="H277" i="9"/>
  <c r="H275" i="9" s="1"/>
  <c r="N277" i="9"/>
  <c r="N275" i="9" s="1"/>
  <c r="T277" i="9"/>
  <c r="T275" i="9" s="1"/>
  <c r="Z277" i="9"/>
  <c r="G282" i="9"/>
  <c r="G280" i="9" s="1"/>
  <c r="M282" i="9"/>
  <c r="M280" i="9" s="1"/>
  <c r="S282" i="9"/>
  <c r="S280" i="9" s="1"/>
  <c r="Y282" i="9"/>
  <c r="Y280" i="9" s="1"/>
  <c r="F287" i="9"/>
  <c r="F285" i="9" s="1"/>
  <c r="L287" i="9"/>
  <c r="R287" i="9"/>
  <c r="R285" i="9" s="1"/>
  <c r="X287" i="9"/>
  <c r="X285" i="9" s="1"/>
  <c r="E292" i="9"/>
  <c r="E290" i="9" s="1"/>
  <c r="K292" i="9"/>
  <c r="K290" i="9" s="1"/>
  <c r="Q292" i="9"/>
  <c r="Q290" i="9" s="1"/>
  <c r="W292" i="9"/>
  <c r="D297" i="9"/>
  <c r="D295" i="9" s="1"/>
  <c r="J297" i="9"/>
  <c r="J295" i="9" s="1"/>
  <c r="P297" i="9"/>
  <c r="P295" i="9" s="1"/>
  <c r="V297" i="9"/>
  <c r="V295" i="9" s="1"/>
  <c r="I302" i="9"/>
  <c r="I300" i="9" s="1"/>
  <c r="O302" i="9"/>
  <c r="U302" i="9"/>
  <c r="U300" i="9" s="1"/>
  <c r="AA302" i="9"/>
  <c r="AA300" i="9" s="1"/>
  <c r="H307" i="9"/>
  <c r="H305" i="9" s="1"/>
  <c r="N307" i="9"/>
  <c r="N305" i="9" s="1"/>
  <c r="T307" i="9"/>
  <c r="T305" i="9" s="1"/>
  <c r="Z307" i="9"/>
  <c r="G315" i="9"/>
  <c r="G313" i="9" s="1"/>
  <c r="M315" i="9"/>
  <c r="M313" i="9" s="1"/>
  <c r="S315" i="9"/>
  <c r="S313" i="9" s="1"/>
  <c r="Y315" i="9"/>
  <c r="Y313" i="9" s="1"/>
  <c r="F320" i="9"/>
  <c r="F318" i="9" s="1"/>
  <c r="L320" i="9"/>
  <c r="R320" i="9"/>
  <c r="R318" i="9" s="1"/>
  <c r="X320" i="9"/>
  <c r="X318" i="9" s="1"/>
  <c r="E325" i="9"/>
  <c r="E323" i="9" s="1"/>
  <c r="K325" i="9"/>
  <c r="K323" i="9" s="1"/>
  <c r="Q325" i="9"/>
  <c r="Q323" i="9" s="1"/>
  <c r="W325" i="9"/>
  <c r="D330" i="9"/>
  <c r="D328" i="9" s="1"/>
  <c r="J330" i="9"/>
  <c r="J328" i="9" s="1"/>
  <c r="P330" i="9"/>
  <c r="P328" i="9" s="1"/>
  <c r="V330" i="9"/>
  <c r="V328" i="9" s="1"/>
  <c r="I335" i="9"/>
  <c r="I333" i="9" s="1"/>
  <c r="O335" i="9"/>
  <c r="U335" i="9"/>
  <c r="U333" i="9" s="1"/>
  <c r="AA335" i="9"/>
  <c r="AA333" i="9" s="1"/>
  <c r="H340" i="9"/>
  <c r="H338" i="9" s="1"/>
  <c r="N340" i="9"/>
  <c r="N338" i="9" s="1"/>
  <c r="T340" i="9"/>
  <c r="T338" i="9" s="1"/>
  <c r="Z340" i="9"/>
  <c r="G345" i="9"/>
  <c r="G343" i="9" s="1"/>
  <c r="M345" i="9"/>
  <c r="M343" i="9" s="1"/>
  <c r="S345" i="9"/>
  <c r="S343" i="9" s="1"/>
  <c r="Y345" i="9"/>
  <c r="Y343" i="9" s="1"/>
  <c r="F350" i="9"/>
  <c r="F348" i="9" s="1"/>
  <c r="L350" i="9"/>
  <c r="R350" i="9"/>
  <c r="R348" i="9" s="1"/>
  <c r="X350" i="9"/>
  <c r="X348" i="9" s="1"/>
  <c r="E355" i="9"/>
  <c r="E353" i="9" s="1"/>
  <c r="K355" i="9"/>
  <c r="K353" i="9" s="1"/>
  <c r="Q355" i="9"/>
  <c r="Q353" i="9" s="1"/>
  <c r="W355" i="9"/>
  <c r="D360" i="9"/>
  <c r="D358" i="9" s="1"/>
  <c r="J360" i="9"/>
  <c r="J358" i="9" s="1"/>
  <c r="P360" i="9"/>
  <c r="P358" i="9" s="1"/>
  <c r="V360" i="9"/>
  <c r="V358" i="9" s="1"/>
  <c r="I365" i="9"/>
  <c r="I363" i="9" s="1"/>
  <c r="O365" i="9"/>
  <c r="U365" i="9"/>
  <c r="U363" i="9" s="1"/>
  <c r="AA365" i="9"/>
  <c r="AA363" i="9" s="1"/>
  <c r="H370" i="9"/>
  <c r="H368" i="9" s="1"/>
  <c r="N370" i="9"/>
  <c r="N368" i="9" s="1"/>
  <c r="T370" i="9"/>
  <c r="T368" i="9" s="1"/>
  <c r="Z370" i="9"/>
  <c r="G375" i="9"/>
  <c r="G373" i="9" s="1"/>
  <c r="M375" i="9"/>
  <c r="M373" i="9" s="1"/>
  <c r="S375" i="9"/>
  <c r="S373" i="9" s="1"/>
  <c r="Y375" i="9"/>
  <c r="Y373" i="9" s="1"/>
  <c r="F380" i="9"/>
  <c r="F378" i="9" s="1"/>
  <c r="L380" i="9"/>
  <c r="R380" i="9"/>
  <c r="R378" i="9" s="1"/>
  <c r="X380" i="9"/>
  <c r="X378" i="9" s="1"/>
  <c r="E385" i="9"/>
  <c r="E383" i="9" s="1"/>
  <c r="K385" i="9"/>
  <c r="K383" i="9" s="1"/>
  <c r="Q385" i="9"/>
  <c r="Q383" i="9" s="1"/>
  <c r="W385" i="9"/>
  <c r="D390" i="9"/>
  <c r="D388" i="9" s="1"/>
  <c r="J390" i="9"/>
  <c r="J388" i="9" s="1"/>
  <c r="P390" i="9"/>
  <c r="P388" i="9" s="1"/>
  <c r="V390" i="9"/>
  <c r="V388" i="9" s="1"/>
  <c r="I395" i="9"/>
  <c r="I393" i="9" s="1"/>
  <c r="O395" i="9"/>
  <c r="U395" i="9"/>
  <c r="U393" i="9" s="1"/>
  <c r="AA395" i="9"/>
  <c r="AA393" i="9" s="1"/>
  <c r="H400" i="9"/>
  <c r="H398" i="9" s="1"/>
  <c r="N400" i="9"/>
  <c r="N398" i="9" s="1"/>
  <c r="T400" i="9"/>
  <c r="T398" i="9" s="1"/>
  <c r="Z400" i="9"/>
  <c r="G405" i="9"/>
  <c r="G403" i="9" s="1"/>
  <c r="M405" i="9"/>
  <c r="M403" i="9" s="1"/>
  <c r="S405" i="9"/>
  <c r="S403" i="9" s="1"/>
  <c r="Y405" i="9"/>
  <c r="Y403" i="9" s="1"/>
  <c r="F410" i="9"/>
  <c r="F408" i="9" s="1"/>
  <c r="L410" i="9"/>
  <c r="R410" i="9"/>
  <c r="R408" i="9" s="1"/>
  <c r="X410" i="9"/>
  <c r="X408" i="9" s="1"/>
  <c r="E415" i="9"/>
  <c r="E413" i="9" s="1"/>
  <c r="K415" i="9"/>
  <c r="K413" i="9" s="1"/>
  <c r="Q415" i="9"/>
  <c r="Q413" i="9" s="1"/>
  <c r="W415" i="9"/>
  <c r="D420" i="9"/>
  <c r="D418" i="9" s="1"/>
  <c r="J420" i="9"/>
  <c r="J418" i="9" s="1"/>
  <c r="P420" i="9"/>
  <c r="P418" i="9" s="1"/>
  <c r="V420" i="9"/>
  <c r="V418" i="9" s="1"/>
  <c r="I425" i="9"/>
  <c r="I423" i="9" s="1"/>
  <c r="O425" i="9"/>
  <c r="U425" i="9"/>
  <c r="U423" i="9" s="1"/>
  <c r="AA425" i="9"/>
  <c r="AA423" i="9" s="1"/>
  <c r="H430" i="9"/>
  <c r="H428" i="9" s="1"/>
  <c r="N430" i="9"/>
  <c r="N428" i="9" s="1"/>
  <c r="T430" i="9"/>
  <c r="T428" i="9" s="1"/>
  <c r="Z430" i="9"/>
  <c r="G435" i="9"/>
  <c r="G433" i="9" s="1"/>
  <c r="M435" i="9"/>
  <c r="M433" i="9" s="1"/>
  <c r="S435" i="9"/>
  <c r="S433" i="9" s="1"/>
  <c r="Y435" i="9"/>
  <c r="Y433" i="9" s="1"/>
  <c r="F440" i="9"/>
  <c r="F438" i="9" s="1"/>
  <c r="L440" i="9"/>
  <c r="R440" i="9"/>
  <c r="R438" i="9" s="1"/>
  <c r="X440" i="9"/>
  <c r="X438" i="9" s="1"/>
  <c r="E445" i="9"/>
  <c r="E443" i="9" s="1"/>
  <c r="K445" i="9"/>
  <c r="K443" i="9" s="1"/>
  <c r="Q445" i="9"/>
  <c r="Q443" i="9" s="1"/>
  <c r="W445" i="9"/>
  <c r="D450" i="9"/>
  <c r="D448" i="9" s="1"/>
  <c r="J450" i="9"/>
  <c r="J448" i="9" s="1"/>
  <c r="P450" i="9"/>
  <c r="P448" i="9" s="1"/>
  <c r="V450" i="9"/>
  <c r="V448" i="9" s="1"/>
  <c r="I455" i="9"/>
  <c r="I453" i="9" s="1"/>
  <c r="O455" i="9"/>
  <c r="U455" i="9"/>
  <c r="U453" i="9" s="1"/>
  <c r="AA455" i="9"/>
  <c r="AA453" i="9" s="1"/>
  <c r="H460" i="9"/>
  <c r="H458" i="9" s="1"/>
  <c r="N460" i="9"/>
  <c r="N458" i="9" s="1"/>
  <c r="T460" i="9"/>
  <c r="T458" i="9" s="1"/>
  <c r="Z460" i="9"/>
  <c r="G468" i="9"/>
  <c r="G466" i="9" s="1"/>
  <c r="M468" i="9"/>
  <c r="M466" i="9" s="1"/>
  <c r="S468" i="9"/>
  <c r="S466" i="9" s="1"/>
  <c r="Y468" i="9"/>
  <c r="Y466" i="9" s="1"/>
  <c r="F473" i="9"/>
  <c r="F471" i="9" s="1"/>
  <c r="L473" i="9"/>
  <c r="R473" i="9"/>
  <c r="R471" i="9" s="1"/>
  <c r="X473" i="9"/>
  <c r="X471" i="9" s="1"/>
  <c r="E478" i="9"/>
  <c r="E476" i="9" s="1"/>
  <c r="K478" i="9"/>
  <c r="K476" i="9" s="1"/>
  <c r="Q478" i="9"/>
  <c r="Q476" i="9" s="1"/>
  <c r="W478" i="9"/>
  <c r="D483" i="9"/>
  <c r="D481" i="9" s="1"/>
  <c r="J483" i="9"/>
  <c r="J481" i="9" s="1"/>
  <c r="P483" i="9"/>
  <c r="P481" i="9" s="1"/>
  <c r="V483" i="9"/>
  <c r="V481" i="9" s="1"/>
  <c r="I488" i="9"/>
  <c r="I486" i="9" s="1"/>
  <c r="O488" i="9"/>
  <c r="U488" i="9"/>
  <c r="U486" i="9" s="1"/>
  <c r="AA488" i="9"/>
  <c r="AA486" i="9" s="1"/>
  <c r="H493" i="9"/>
  <c r="H491" i="9" s="1"/>
  <c r="N493" i="9"/>
  <c r="N491" i="9" s="1"/>
  <c r="T493" i="9"/>
  <c r="T491" i="9" s="1"/>
  <c r="Z493" i="9"/>
  <c r="G498" i="9"/>
  <c r="G496" i="9" s="1"/>
  <c r="M498" i="9"/>
  <c r="M496" i="9" s="1"/>
  <c r="S498" i="9"/>
  <c r="S496" i="9" s="1"/>
  <c r="Y498" i="9"/>
  <c r="Y496" i="9" s="1"/>
  <c r="F503" i="9"/>
  <c r="F501" i="9" s="1"/>
  <c r="L503" i="9"/>
  <c r="R503" i="9"/>
  <c r="R501" i="9" s="1"/>
  <c r="X503" i="9"/>
  <c r="X501" i="9" s="1"/>
  <c r="E508" i="9"/>
  <c r="E506" i="9" s="1"/>
  <c r="K508" i="9"/>
  <c r="Q508" i="9"/>
  <c r="Q506" i="9" s="1"/>
  <c r="W508" i="9"/>
  <c r="W506" i="9" s="1"/>
  <c r="J513" i="9"/>
  <c r="J511" i="9" s="1"/>
  <c r="R513" i="9"/>
  <c r="R511" i="9" s="1"/>
  <c r="I518" i="9"/>
  <c r="I516" i="9" s="1"/>
  <c r="Q518" i="9"/>
  <c r="Q516" i="9" s="1"/>
  <c r="AA518" i="9"/>
  <c r="N523" i="9"/>
  <c r="N521" i="9" s="1"/>
  <c r="Z523" i="9"/>
  <c r="L528" i="9"/>
  <c r="L526" i="9" s="1"/>
  <c r="X528" i="9"/>
  <c r="X526" i="9" s="1"/>
  <c r="G533" i="9"/>
  <c r="G531" i="9" s="1"/>
  <c r="S533" i="9"/>
  <c r="S531" i="9" s="1"/>
  <c r="E538" i="9"/>
  <c r="E536" i="9" s="1"/>
  <c r="Q538" i="9"/>
  <c r="D543" i="9"/>
  <c r="D541" i="9" s="1"/>
  <c r="V543" i="9"/>
  <c r="V541" i="9" s="1"/>
  <c r="U548" i="9"/>
  <c r="U546" i="9" s="1"/>
  <c r="S553" i="9"/>
  <c r="S551" i="9" s="1"/>
  <c r="M558" i="9"/>
  <c r="M556" i="9" s="1"/>
  <c r="K563" i="9"/>
  <c r="E568" i="9"/>
  <c r="E566" i="9" s="1"/>
  <c r="W568" i="9"/>
  <c r="W566" i="9" s="1"/>
  <c r="D573" i="9"/>
  <c r="D571" i="9" s="1"/>
  <c r="V573" i="9"/>
  <c r="V571" i="9" s="1"/>
  <c r="U578" i="9"/>
  <c r="U576" i="9" s="1"/>
  <c r="S583" i="9"/>
  <c r="M588" i="9"/>
  <c r="M586" i="9" s="1"/>
  <c r="K593" i="9"/>
  <c r="K591" i="9" s="1"/>
  <c r="W598" i="9"/>
  <c r="W596" i="9" s="1"/>
  <c r="P603" i="9"/>
  <c r="P601" i="9" s="1"/>
  <c r="H162" i="9"/>
  <c r="H160" i="9" s="1"/>
  <c r="N162" i="9"/>
  <c r="N160" i="9" s="1"/>
  <c r="T162" i="9"/>
  <c r="T160" i="9" s="1"/>
  <c r="Z162" i="9"/>
  <c r="G167" i="9"/>
  <c r="G165" i="9" s="1"/>
  <c r="M167" i="9"/>
  <c r="M165" i="9" s="1"/>
  <c r="S167" i="9"/>
  <c r="S165" i="9" s="1"/>
  <c r="Y167" i="9"/>
  <c r="Y165" i="9" s="1"/>
  <c r="F172" i="9"/>
  <c r="F170" i="9" s="1"/>
  <c r="L172" i="9"/>
  <c r="R172" i="9"/>
  <c r="R170" i="9" s="1"/>
  <c r="X172" i="9"/>
  <c r="X170" i="9" s="1"/>
  <c r="E177" i="9"/>
  <c r="E175" i="9" s="1"/>
  <c r="K177" i="9"/>
  <c r="K175" i="9" s="1"/>
  <c r="Q177" i="9"/>
  <c r="Q175" i="9" s="1"/>
  <c r="W177" i="9"/>
  <c r="D182" i="9"/>
  <c r="D180" i="9" s="1"/>
  <c r="J182" i="9"/>
  <c r="J180" i="9" s="1"/>
  <c r="P182" i="9"/>
  <c r="P180" i="9" s="1"/>
  <c r="V182" i="9"/>
  <c r="V180" i="9" s="1"/>
  <c r="I187" i="9"/>
  <c r="I185" i="9" s="1"/>
  <c r="O187" i="9"/>
  <c r="U187" i="9"/>
  <c r="U185" i="9" s="1"/>
  <c r="AA187" i="9"/>
  <c r="AA185" i="9" s="1"/>
  <c r="H192" i="9"/>
  <c r="H190" i="9" s="1"/>
  <c r="N192" i="9"/>
  <c r="N190" i="9" s="1"/>
  <c r="T192" i="9"/>
  <c r="T190" i="9" s="1"/>
  <c r="Z192" i="9"/>
  <c r="G197" i="9"/>
  <c r="G195" i="9" s="1"/>
  <c r="M197" i="9"/>
  <c r="M195" i="9" s="1"/>
  <c r="S197" i="9"/>
  <c r="S195" i="9" s="1"/>
  <c r="Y197" i="9"/>
  <c r="Y195" i="9" s="1"/>
  <c r="F202" i="9"/>
  <c r="F200" i="9" s="1"/>
  <c r="L202" i="9"/>
  <c r="R202" i="9"/>
  <c r="R200" i="9" s="1"/>
  <c r="X202" i="9"/>
  <c r="X200" i="9" s="1"/>
  <c r="E207" i="9"/>
  <c r="E205" i="9" s="1"/>
  <c r="K207" i="9"/>
  <c r="K205" i="9" s="1"/>
  <c r="Q207" i="9"/>
  <c r="Q205" i="9" s="1"/>
  <c r="W207" i="9"/>
  <c r="D212" i="9"/>
  <c r="D210" i="9" s="1"/>
  <c r="J212" i="9"/>
  <c r="J210" i="9" s="1"/>
  <c r="P212" i="9"/>
  <c r="P210" i="9" s="1"/>
  <c r="V212" i="9"/>
  <c r="V210" i="9" s="1"/>
  <c r="I217" i="9"/>
  <c r="I215" i="9" s="1"/>
  <c r="O217" i="9"/>
  <c r="U217" i="9"/>
  <c r="U215" i="9" s="1"/>
  <c r="AA217" i="9"/>
  <c r="AA215" i="9" s="1"/>
  <c r="H222" i="9"/>
  <c r="H220" i="9" s="1"/>
  <c r="N222" i="9"/>
  <c r="N220" i="9" s="1"/>
  <c r="T222" i="9"/>
  <c r="T220" i="9" s="1"/>
  <c r="Z222" i="9"/>
  <c r="G227" i="9"/>
  <c r="G225" i="9" s="1"/>
  <c r="M227" i="9"/>
  <c r="M225" i="9" s="1"/>
  <c r="S227" i="9"/>
  <c r="S225" i="9" s="1"/>
  <c r="Y227" i="9"/>
  <c r="Y225" i="9" s="1"/>
  <c r="F232" i="9"/>
  <c r="F230" i="9" s="1"/>
  <c r="L232" i="9"/>
  <c r="R232" i="9"/>
  <c r="R230" i="9" s="1"/>
  <c r="X232" i="9"/>
  <c r="X230" i="9" s="1"/>
  <c r="E237" i="9"/>
  <c r="E235" i="9" s="1"/>
  <c r="K237" i="9"/>
  <c r="K235" i="9" s="1"/>
  <c r="Q237" i="9"/>
  <c r="Q235" i="9" s="1"/>
  <c r="W237" i="9"/>
  <c r="D242" i="9"/>
  <c r="D240" i="9" s="1"/>
  <c r="J242" i="9"/>
  <c r="J240" i="9" s="1"/>
  <c r="P242" i="9"/>
  <c r="P240" i="9" s="1"/>
  <c r="V242" i="9"/>
  <c r="V240" i="9" s="1"/>
  <c r="I247" i="9"/>
  <c r="I245" i="9" s="1"/>
  <c r="O247" i="9"/>
  <c r="U247" i="9"/>
  <c r="U245" i="9" s="1"/>
  <c r="AA247" i="9"/>
  <c r="AA245" i="9" s="1"/>
  <c r="H252" i="9"/>
  <c r="H250" i="9" s="1"/>
  <c r="N252" i="9"/>
  <c r="N250" i="9" s="1"/>
  <c r="T252" i="9"/>
  <c r="T250" i="9" s="1"/>
  <c r="Z252" i="9"/>
  <c r="G257" i="9"/>
  <c r="G255" i="9" s="1"/>
  <c r="M257" i="9"/>
  <c r="M255" i="9" s="1"/>
  <c r="S257" i="9"/>
  <c r="S255" i="9" s="1"/>
  <c r="Y257" i="9"/>
  <c r="Y255" i="9" s="1"/>
  <c r="F262" i="9"/>
  <c r="F260" i="9" s="1"/>
  <c r="L262" i="9"/>
  <c r="R262" i="9"/>
  <c r="R260" i="9" s="1"/>
  <c r="X262" i="9"/>
  <c r="X260" i="9" s="1"/>
  <c r="E267" i="9"/>
  <c r="E265" i="9" s="1"/>
  <c r="K267" i="9"/>
  <c r="K265" i="9" s="1"/>
  <c r="Q267" i="9"/>
  <c r="Q265" i="9" s="1"/>
  <c r="W267" i="9"/>
  <c r="D272" i="9"/>
  <c r="D270" i="9" s="1"/>
  <c r="J272" i="9"/>
  <c r="J270" i="9" s="1"/>
  <c r="P272" i="9"/>
  <c r="P270" i="9" s="1"/>
  <c r="V272" i="9"/>
  <c r="V270" i="9" s="1"/>
  <c r="I277" i="9"/>
  <c r="I275" i="9" s="1"/>
  <c r="O277" i="9"/>
  <c r="U277" i="9"/>
  <c r="U275" i="9" s="1"/>
  <c r="AA277" i="9"/>
  <c r="AA275" i="9" s="1"/>
  <c r="H282" i="9"/>
  <c r="H280" i="9" s="1"/>
  <c r="N282" i="9"/>
  <c r="N280" i="9" s="1"/>
  <c r="T282" i="9"/>
  <c r="T280" i="9" s="1"/>
  <c r="Z282" i="9"/>
  <c r="G287" i="9"/>
  <c r="G285" i="9" s="1"/>
  <c r="M287" i="9"/>
  <c r="M285" i="9" s="1"/>
  <c r="S287" i="9"/>
  <c r="S285" i="9" s="1"/>
  <c r="Y287" i="9"/>
  <c r="Y285" i="9" s="1"/>
  <c r="F292" i="9"/>
  <c r="F290" i="9" s="1"/>
  <c r="L292" i="9"/>
  <c r="R292" i="9"/>
  <c r="R290" i="9" s="1"/>
  <c r="X292" i="9"/>
  <c r="X290" i="9" s="1"/>
  <c r="E297" i="9"/>
  <c r="E295" i="9" s="1"/>
  <c r="K297" i="9"/>
  <c r="K295" i="9" s="1"/>
  <c r="Q297" i="9"/>
  <c r="Q295" i="9" s="1"/>
  <c r="W297" i="9"/>
  <c r="D302" i="9"/>
  <c r="D300" i="9" s="1"/>
  <c r="J302" i="9"/>
  <c r="J300" i="9" s="1"/>
  <c r="P302" i="9"/>
  <c r="P300" i="9" s="1"/>
  <c r="V302" i="9"/>
  <c r="V300" i="9" s="1"/>
  <c r="I307" i="9"/>
  <c r="I305" i="9" s="1"/>
  <c r="O307" i="9"/>
  <c r="U307" i="9"/>
  <c r="U305" i="9" s="1"/>
  <c r="AA307" i="9"/>
  <c r="AA305" i="9" s="1"/>
  <c r="H315" i="9"/>
  <c r="H313" i="9" s="1"/>
  <c r="N315" i="9"/>
  <c r="N313" i="9" s="1"/>
  <c r="T315" i="9"/>
  <c r="T313" i="9" s="1"/>
  <c r="Z315" i="9"/>
  <c r="G320" i="9"/>
  <c r="G318" i="9" s="1"/>
  <c r="M320" i="9"/>
  <c r="M318" i="9" s="1"/>
  <c r="S320" i="9"/>
  <c r="S318" i="9" s="1"/>
  <c r="Y320" i="9"/>
  <c r="Y318" i="9" s="1"/>
  <c r="F325" i="9"/>
  <c r="F323" i="9" s="1"/>
  <c r="L325" i="9"/>
  <c r="R325" i="9"/>
  <c r="R323" i="9" s="1"/>
  <c r="X325" i="9"/>
  <c r="X323" i="9" s="1"/>
  <c r="E330" i="9"/>
  <c r="E328" i="9" s="1"/>
  <c r="K330" i="9"/>
  <c r="K328" i="9" s="1"/>
  <c r="Q330" i="9"/>
  <c r="Q328" i="9" s="1"/>
  <c r="W330" i="9"/>
  <c r="D335" i="9"/>
  <c r="D333" i="9" s="1"/>
  <c r="J335" i="9"/>
  <c r="J333" i="9" s="1"/>
  <c r="P335" i="9"/>
  <c r="P333" i="9" s="1"/>
  <c r="V335" i="9"/>
  <c r="V333" i="9" s="1"/>
  <c r="I340" i="9"/>
  <c r="I338" i="9" s="1"/>
  <c r="O340" i="9"/>
  <c r="U340" i="9"/>
  <c r="U338" i="9" s="1"/>
  <c r="AA340" i="9"/>
  <c r="AA338" i="9" s="1"/>
  <c r="H345" i="9"/>
  <c r="H343" i="9" s="1"/>
  <c r="N345" i="9"/>
  <c r="N343" i="9" s="1"/>
  <c r="T345" i="9"/>
  <c r="T343" i="9" s="1"/>
  <c r="Z345" i="9"/>
  <c r="G350" i="9"/>
  <c r="G348" i="9" s="1"/>
  <c r="M350" i="9"/>
  <c r="M348" i="9" s="1"/>
  <c r="S350" i="9"/>
  <c r="S348" i="9" s="1"/>
  <c r="Y350" i="9"/>
  <c r="Y348" i="9" s="1"/>
  <c r="F355" i="9"/>
  <c r="F353" i="9" s="1"/>
  <c r="L355" i="9"/>
  <c r="R355" i="9"/>
  <c r="R353" i="9" s="1"/>
  <c r="X355" i="9"/>
  <c r="X353" i="9" s="1"/>
  <c r="E360" i="9"/>
  <c r="E358" i="9" s="1"/>
  <c r="K360" i="9"/>
  <c r="K358" i="9" s="1"/>
  <c r="Q360" i="9"/>
  <c r="Q358" i="9" s="1"/>
  <c r="W360" i="9"/>
  <c r="D365" i="9"/>
  <c r="D363" i="9" s="1"/>
  <c r="J365" i="9"/>
  <c r="J363" i="9" s="1"/>
  <c r="P365" i="9"/>
  <c r="P363" i="9" s="1"/>
  <c r="V365" i="9"/>
  <c r="V363" i="9" s="1"/>
  <c r="I370" i="9"/>
  <c r="I368" i="9" s="1"/>
  <c r="O370" i="9"/>
  <c r="U370" i="9"/>
  <c r="U368" i="9" s="1"/>
  <c r="AA370" i="9"/>
  <c r="AA368" i="9" s="1"/>
  <c r="H375" i="9"/>
  <c r="H373" i="9" s="1"/>
  <c r="N375" i="9"/>
  <c r="N373" i="9" s="1"/>
  <c r="T375" i="9"/>
  <c r="T373" i="9" s="1"/>
  <c r="Z375" i="9"/>
  <c r="G380" i="9"/>
  <c r="G378" i="9" s="1"/>
  <c r="M380" i="9"/>
  <c r="M378" i="9" s="1"/>
  <c r="S380" i="9"/>
  <c r="S378" i="9" s="1"/>
  <c r="Y380" i="9"/>
  <c r="Y378" i="9" s="1"/>
  <c r="F385" i="9"/>
  <c r="F383" i="9" s="1"/>
  <c r="L385" i="9"/>
  <c r="R385" i="9"/>
  <c r="R383" i="9" s="1"/>
  <c r="X385" i="9"/>
  <c r="X383" i="9" s="1"/>
  <c r="E390" i="9"/>
  <c r="E388" i="9" s="1"/>
  <c r="K390" i="9"/>
  <c r="K388" i="9" s="1"/>
  <c r="Q390" i="9"/>
  <c r="Q388" i="9" s="1"/>
  <c r="W390" i="9"/>
  <c r="D395" i="9"/>
  <c r="D393" i="9" s="1"/>
  <c r="J395" i="9"/>
  <c r="J393" i="9" s="1"/>
  <c r="P395" i="9"/>
  <c r="P393" i="9" s="1"/>
  <c r="V395" i="9"/>
  <c r="V393" i="9" s="1"/>
  <c r="I400" i="9"/>
  <c r="I398" i="9" s="1"/>
  <c r="O400" i="9"/>
  <c r="U400" i="9"/>
  <c r="U398" i="9" s="1"/>
  <c r="AA400" i="9"/>
  <c r="AA398" i="9" s="1"/>
  <c r="H405" i="9"/>
  <c r="H403" i="9" s="1"/>
  <c r="N405" i="9"/>
  <c r="N403" i="9" s="1"/>
  <c r="T405" i="9"/>
  <c r="T403" i="9" s="1"/>
  <c r="Z405" i="9"/>
  <c r="G410" i="9"/>
  <c r="G408" i="9" s="1"/>
  <c r="M410" i="9"/>
  <c r="M408" i="9" s="1"/>
  <c r="S410" i="9"/>
  <c r="S408" i="9" s="1"/>
  <c r="Y410" i="9"/>
  <c r="Y408" i="9" s="1"/>
  <c r="F415" i="9"/>
  <c r="F413" i="9" s="1"/>
  <c r="L415" i="9"/>
  <c r="R415" i="9"/>
  <c r="R413" i="9" s="1"/>
  <c r="X415" i="9"/>
  <c r="X413" i="9" s="1"/>
  <c r="E420" i="9"/>
  <c r="E418" i="9" s="1"/>
  <c r="K420" i="9"/>
  <c r="K418" i="9" s="1"/>
  <c r="Q420" i="9"/>
  <c r="Q418" i="9" s="1"/>
  <c r="W420" i="9"/>
  <c r="D425" i="9"/>
  <c r="D423" i="9" s="1"/>
  <c r="J425" i="9"/>
  <c r="J423" i="9" s="1"/>
  <c r="P425" i="9"/>
  <c r="P423" i="9" s="1"/>
  <c r="V425" i="9"/>
  <c r="V423" i="9" s="1"/>
  <c r="I430" i="9"/>
  <c r="I428" i="9" s="1"/>
  <c r="O430" i="9"/>
  <c r="U430" i="9"/>
  <c r="U428" i="9" s="1"/>
  <c r="AA430" i="9"/>
  <c r="AA428" i="9" s="1"/>
  <c r="H435" i="9"/>
  <c r="H433" i="9" s="1"/>
  <c r="N435" i="9"/>
  <c r="N433" i="9" s="1"/>
  <c r="T435" i="9"/>
  <c r="T433" i="9" s="1"/>
  <c r="Z435" i="9"/>
  <c r="G440" i="9"/>
  <c r="G438" i="9" s="1"/>
  <c r="M440" i="9"/>
  <c r="M438" i="9" s="1"/>
  <c r="S440" i="9"/>
  <c r="S438" i="9" s="1"/>
  <c r="Y440" i="9"/>
  <c r="Y438" i="9" s="1"/>
  <c r="F445" i="9"/>
  <c r="F443" i="9" s="1"/>
  <c r="L445" i="9"/>
  <c r="R445" i="9"/>
  <c r="R443" i="9" s="1"/>
  <c r="X445" i="9"/>
  <c r="X443" i="9" s="1"/>
  <c r="E450" i="9"/>
  <c r="E448" i="9" s="1"/>
  <c r="K450" i="9"/>
  <c r="K448" i="9" s="1"/>
  <c r="Q450" i="9"/>
  <c r="Q448" i="9" s="1"/>
  <c r="W450" i="9"/>
  <c r="D455" i="9"/>
  <c r="D453" i="9" s="1"/>
  <c r="J455" i="9"/>
  <c r="J453" i="9" s="1"/>
  <c r="P455" i="9"/>
  <c r="P453" i="9" s="1"/>
  <c r="V455" i="9"/>
  <c r="V453" i="9" s="1"/>
  <c r="I460" i="9"/>
  <c r="I458" i="9" s="1"/>
  <c r="O460" i="9"/>
  <c r="U460" i="9"/>
  <c r="U458" i="9" s="1"/>
  <c r="AA460" i="9"/>
  <c r="AA458" i="9" s="1"/>
  <c r="H468" i="9"/>
  <c r="H466" i="9" s="1"/>
  <c r="N468" i="9"/>
  <c r="N466" i="9" s="1"/>
  <c r="T468" i="9"/>
  <c r="T466" i="9" s="1"/>
  <c r="Z468" i="9"/>
  <c r="G473" i="9"/>
  <c r="G471" i="9" s="1"/>
  <c r="M473" i="9"/>
  <c r="M471" i="9" s="1"/>
  <c r="S473" i="9"/>
  <c r="S471" i="9" s="1"/>
  <c r="Y473" i="9"/>
  <c r="Y471" i="9" s="1"/>
  <c r="F478" i="9"/>
  <c r="F476" i="9" s="1"/>
  <c r="L478" i="9"/>
  <c r="R478" i="9"/>
  <c r="R476" i="9" s="1"/>
  <c r="X478" i="9"/>
  <c r="X476" i="9" s="1"/>
  <c r="E483" i="9"/>
  <c r="E481" i="9" s="1"/>
  <c r="K483" i="9"/>
  <c r="K481" i="9" s="1"/>
  <c r="Q483" i="9"/>
  <c r="Q481" i="9" s="1"/>
  <c r="W483" i="9"/>
  <c r="D488" i="9"/>
  <c r="D486" i="9" s="1"/>
  <c r="J488" i="9"/>
  <c r="J486" i="9" s="1"/>
  <c r="P488" i="9"/>
  <c r="P486" i="9" s="1"/>
  <c r="V488" i="9"/>
  <c r="V486" i="9" s="1"/>
  <c r="I493" i="9"/>
  <c r="I491" i="9" s="1"/>
  <c r="O493" i="9"/>
  <c r="U493" i="9"/>
  <c r="U491" i="9" s="1"/>
  <c r="AA493" i="9"/>
  <c r="AA491" i="9" s="1"/>
  <c r="H498" i="9"/>
  <c r="H496" i="9" s="1"/>
  <c r="N498" i="9"/>
  <c r="N496" i="9" s="1"/>
  <c r="T498" i="9"/>
  <c r="T496" i="9" s="1"/>
  <c r="Z498" i="9"/>
  <c r="G503" i="9"/>
  <c r="G501" i="9" s="1"/>
  <c r="M503" i="9"/>
  <c r="M501" i="9" s="1"/>
  <c r="S503" i="9"/>
  <c r="S501" i="9" s="1"/>
  <c r="Y503" i="9"/>
  <c r="Y501" i="9" s="1"/>
  <c r="F508" i="9"/>
  <c r="F506" i="9" s="1"/>
  <c r="L508" i="9"/>
  <c r="L506" i="9" s="1"/>
  <c r="R508" i="9"/>
  <c r="R506" i="9" s="1"/>
  <c r="X508" i="9"/>
  <c r="X506" i="9" s="1"/>
  <c r="K513" i="9"/>
  <c r="K511" i="9" s="1"/>
  <c r="U513" i="9"/>
  <c r="J518" i="9"/>
  <c r="J516" i="9" s="1"/>
  <c r="T518" i="9"/>
  <c r="T516" i="9" s="1"/>
  <c r="O523" i="9"/>
  <c r="O521" i="9" s="1"/>
  <c r="AA523" i="9"/>
  <c r="AA521" i="9" s="1"/>
  <c r="M528" i="9"/>
  <c r="M526" i="9" s="1"/>
  <c r="Y528" i="9"/>
  <c r="Y526" i="9" s="1"/>
  <c r="K533" i="9"/>
  <c r="W533" i="9"/>
  <c r="W531" i="9" s="1"/>
  <c r="F538" i="9"/>
  <c r="F536" i="9" s="1"/>
  <c r="R538" i="9"/>
  <c r="R536" i="9" s="1"/>
  <c r="I543" i="9"/>
  <c r="I541" i="9" s="1"/>
  <c r="AA543" i="9"/>
  <c r="AA541" i="9" s="1"/>
  <c r="H548" i="9"/>
  <c r="Z548" i="9"/>
  <c r="Z546" i="9" s="1"/>
  <c r="T553" i="9"/>
  <c r="T551" i="9" s="1"/>
  <c r="R558" i="9"/>
  <c r="R556" i="9" s="1"/>
  <c r="L563" i="9"/>
  <c r="L561" i="9" s="1"/>
  <c r="J568" i="9"/>
  <c r="J566" i="9" s="1"/>
  <c r="I573" i="9"/>
  <c r="AA573" i="9"/>
  <c r="AA571" i="9" s="1"/>
  <c r="H578" i="9"/>
  <c r="H576" i="9" s="1"/>
  <c r="Z578" i="9"/>
  <c r="Z576" i="9" s="1"/>
  <c r="T583" i="9"/>
  <c r="T581" i="9" s="1"/>
  <c r="R588" i="9"/>
  <c r="R586" i="9" s="1"/>
  <c r="L593" i="9"/>
  <c r="L591" i="9" s="1"/>
  <c r="V603" i="9"/>
  <c r="V601" i="9" s="1"/>
  <c r="I162" i="9"/>
  <c r="O162" i="9"/>
  <c r="O160" i="9" s="1"/>
  <c r="U162" i="9"/>
  <c r="U160" i="9" s="1"/>
  <c r="AA162" i="9"/>
  <c r="AA160" i="9" s="1"/>
  <c r="H167" i="9"/>
  <c r="H165" i="9" s="1"/>
  <c r="N167" i="9"/>
  <c r="N165" i="9" s="1"/>
  <c r="T167" i="9"/>
  <c r="Z167" i="9"/>
  <c r="Z165" i="9" s="1"/>
  <c r="G172" i="9"/>
  <c r="G170" i="9" s="1"/>
  <c r="M172" i="9"/>
  <c r="M170" i="9" s="1"/>
  <c r="S172" i="9"/>
  <c r="S170" i="9" s="1"/>
  <c r="Y172" i="9"/>
  <c r="Y170" i="9" s="1"/>
  <c r="F177" i="9"/>
  <c r="L177" i="9"/>
  <c r="L175" i="9" s="1"/>
  <c r="R177" i="9"/>
  <c r="R175" i="9" s="1"/>
  <c r="X177" i="9"/>
  <c r="X175" i="9" s="1"/>
  <c r="E182" i="9"/>
  <c r="E180" i="9" s="1"/>
  <c r="K182" i="9"/>
  <c r="K180" i="9" s="1"/>
  <c r="Q182" i="9"/>
  <c r="W182" i="9"/>
  <c r="W180" i="9" s="1"/>
  <c r="D187" i="9"/>
  <c r="D185" i="9" s="1"/>
  <c r="J187" i="9"/>
  <c r="J185" i="9" s="1"/>
  <c r="P187" i="9"/>
  <c r="P185" i="9" s="1"/>
  <c r="V187" i="9"/>
  <c r="V185" i="9" s="1"/>
  <c r="I192" i="9"/>
  <c r="O192" i="9"/>
  <c r="O190" i="9" s="1"/>
  <c r="U192" i="9"/>
  <c r="U190" i="9" s="1"/>
  <c r="AA192" i="9"/>
  <c r="AA190" i="9" s="1"/>
  <c r="H197" i="9"/>
  <c r="H195" i="9" s="1"/>
  <c r="N197" i="9"/>
  <c r="N195" i="9" s="1"/>
  <c r="T197" i="9"/>
  <c r="Z197" i="9"/>
  <c r="Z195" i="9" s="1"/>
  <c r="G202" i="9"/>
  <c r="G200" i="9" s="1"/>
  <c r="M202" i="9"/>
  <c r="M200" i="9" s="1"/>
  <c r="S202" i="9"/>
  <c r="S200" i="9" s="1"/>
  <c r="Y202" i="9"/>
  <c r="Y200" i="9" s="1"/>
  <c r="F207" i="9"/>
  <c r="L207" i="9"/>
  <c r="L205" i="9" s="1"/>
  <c r="R207" i="9"/>
  <c r="R205" i="9" s="1"/>
  <c r="X207" i="9"/>
  <c r="X205" i="9" s="1"/>
  <c r="E212" i="9"/>
  <c r="E210" i="9" s="1"/>
  <c r="K212" i="9"/>
  <c r="K210" i="9" s="1"/>
  <c r="Q212" i="9"/>
  <c r="W212" i="9"/>
  <c r="W210" i="9" s="1"/>
  <c r="D217" i="9"/>
  <c r="D215" i="9" s="1"/>
  <c r="J217" i="9"/>
  <c r="J215" i="9" s="1"/>
  <c r="P217" i="9"/>
  <c r="P215" i="9" s="1"/>
  <c r="V217" i="9"/>
  <c r="V215" i="9" s="1"/>
  <c r="I222" i="9"/>
  <c r="O222" i="9"/>
  <c r="O220" i="9" s="1"/>
  <c r="U222" i="9"/>
  <c r="U220" i="9" s="1"/>
  <c r="AA222" i="9"/>
  <c r="AA220" i="9" s="1"/>
  <c r="H227" i="9"/>
  <c r="H225" i="9" s="1"/>
  <c r="N227" i="9"/>
  <c r="N225" i="9" s="1"/>
  <c r="T227" i="9"/>
  <c r="Z227" i="9"/>
  <c r="Z225" i="9" s="1"/>
  <c r="G232" i="9"/>
  <c r="G230" i="9" s="1"/>
  <c r="M232" i="9"/>
  <c r="M230" i="9" s="1"/>
  <c r="S232" i="9"/>
  <c r="S230" i="9" s="1"/>
  <c r="Y232" i="9"/>
  <c r="Y230" i="9" s="1"/>
  <c r="F237" i="9"/>
  <c r="L237" i="9"/>
  <c r="L235" i="9" s="1"/>
  <c r="R237" i="9"/>
  <c r="R235" i="9" s="1"/>
  <c r="X237" i="9"/>
  <c r="X235" i="9" s="1"/>
  <c r="E242" i="9"/>
  <c r="E240" i="9" s="1"/>
  <c r="K242" i="9"/>
  <c r="K240" i="9" s="1"/>
  <c r="Q242" i="9"/>
  <c r="W242" i="9"/>
  <c r="W240" i="9" s="1"/>
  <c r="D247" i="9"/>
  <c r="D245" i="9" s="1"/>
  <c r="J247" i="9"/>
  <c r="J245" i="9" s="1"/>
  <c r="P247" i="9"/>
  <c r="P245" i="9" s="1"/>
  <c r="V247" i="9"/>
  <c r="V245" i="9" s="1"/>
  <c r="I252" i="9"/>
  <c r="O252" i="9"/>
  <c r="O250" i="9" s="1"/>
  <c r="U252" i="9"/>
  <c r="U250" i="9" s="1"/>
  <c r="AA252" i="9"/>
  <c r="AA250" i="9" s="1"/>
  <c r="H257" i="9"/>
  <c r="H255" i="9" s="1"/>
  <c r="N257" i="9"/>
  <c r="N255" i="9" s="1"/>
  <c r="T257" i="9"/>
  <c r="Z257" i="9"/>
  <c r="Z255" i="9" s="1"/>
  <c r="G262" i="9"/>
  <c r="G260" i="9" s="1"/>
  <c r="M262" i="9"/>
  <c r="M260" i="9" s="1"/>
  <c r="S262" i="9"/>
  <c r="S260" i="9" s="1"/>
  <c r="Y262" i="9"/>
  <c r="Y260" i="9" s="1"/>
  <c r="F267" i="9"/>
  <c r="L267" i="9"/>
  <c r="L265" i="9" s="1"/>
  <c r="R267" i="9"/>
  <c r="R265" i="9" s="1"/>
  <c r="X267" i="9"/>
  <c r="X265" i="9" s="1"/>
  <c r="E272" i="9"/>
  <c r="E270" i="9" s="1"/>
  <c r="K272" i="9"/>
  <c r="K270" i="9" s="1"/>
  <c r="Q272" i="9"/>
  <c r="W272" i="9"/>
  <c r="W270" i="9" s="1"/>
  <c r="D277" i="9"/>
  <c r="D275" i="9" s="1"/>
  <c r="J277" i="9"/>
  <c r="J275" i="9" s="1"/>
  <c r="P277" i="9"/>
  <c r="P275" i="9" s="1"/>
  <c r="V277" i="9"/>
  <c r="V275" i="9" s="1"/>
  <c r="I282" i="9"/>
  <c r="O282" i="9"/>
  <c r="O280" i="9" s="1"/>
  <c r="U282" i="9"/>
  <c r="U280" i="9" s="1"/>
  <c r="AA282" i="9"/>
  <c r="AA280" i="9" s="1"/>
  <c r="H287" i="9"/>
  <c r="H285" i="9" s="1"/>
  <c r="N287" i="9"/>
  <c r="N285" i="9" s="1"/>
  <c r="T287" i="9"/>
  <c r="Z287" i="9"/>
  <c r="Z285" i="9" s="1"/>
  <c r="G292" i="9"/>
  <c r="G290" i="9" s="1"/>
  <c r="M292" i="9"/>
  <c r="M290" i="9" s="1"/>
  <c r="S292" i="9"/>
  <c r="S290" i="9" s="1"/>
  <c r="Y292" i="9"/>
  <c r="Y290" i="9" s="1"/>
  <c r="F297" i="9"/>
  <c r="L297" i="9"/>
  <c r="L295" i="9" s="1"/>
  <c r="R297" i="9"/>
  <c r="R295" i="9" s="1"/>
  <c r="X297" i="9"/>
  <c r="X295" i="9" s="1"/>
  <c r="E302" i="9"/>
  <c r="E300" i="9" s="1"/>
  <c r="K302" i="9"/>
  <c r="K300" i="9" s="1"/>
  <c r="Q302" i="9"/>
  <c r="W302" i="9"/>
  <c r="W300" i="9" s="1"/>
  <c r="D307" i="9"/>
  <c r="D305" i="9" s="1"/>
  <c r="J307" i="9"/>
  <c r="J305" i="9" s="1"/>
  <c r="P307" i="9"/>
  <c r="P305" i="9" s="1"/>
  <c r="V307" i="9"/>
  <c r="V305" i="9" s="1"/>
  <c r="I315" i="9"/>
  <c r="O315" i="9"/>
  <c r="O313" i="9" s="1"/>
  <c r="U315" i="9"/>
  <c r="U313" i="9" s="1"/>
  <c r="AA315" i="9"/>
  <c r="AA313" i="9" s="1"/>
  <c r="H320" i="9"/>
  <c r="H318" i="9" s="1"/>
  <c r="N320" i="9"/>
  <c r="N318" i="9" s="1"/>
  <c r="T320" i="9"/>
  <c r="Z320" i="9"/>
  <c r="Z318" i="9" s="1"/>
  <c r="G325" i="9"/>
  <c r="G323" i="9" s="1"/>
  <c r="M325" i="9"/>
  <c r="M323" i="9" s="1"/>
  <c r="S325" i="9"/>
  <c r="S323" i="9" s="1"/>
  <c r="Y325" i="9"/>
  <c r="Y323" i="9" s="1"/>
  <c r="F330" i="9"/>
  <c r="L330" i="9"/>
  <c r="L328" i="9" s="1"/>
  <c r="R330" i="9"/>
  <c r="R328" i="9" s="1"/>
  <c r="X330" i="9"/>
  <c r="X328" i="9" s="1"/>
  <c r="E335" i="9"/>
  <c r="E333" i="9" s="1"/>
  <c r="K335" i="9"/>
  <c r="K333" i="9" s="1"/>
  <c r="Q335" i="9"/>
  <c r="W335" i="9"/>
  <c r="W333" i="9" s="1"/>
  <c r="D340" i="9"/>
  <c r="D338" i="9" s="1"/>
  <c r="J340" i="9"/>
  <c r="J338" i="9" s="1"/>
  <c r="P340" i="9"/>
  <c r="P338" i="9" s="1"/>
  <c r="V340" i="9"/>
  <c r="V338" i="9" s="1"/>
  <c r="I345" i="9"/>
  <c r="O345" i="9"/>
  <c r="O343" i="9" s="1"/>
  <c r="U345" i="9"/>
  <c r="U343" i="9" s="1"/>
  <c r="AA345" i="9"/>
  <c r="AA343" i="9" s="1"/>
  <c r="H350" i="9"/>
  <c r="H348" i="9" s="1"/>
  <c r="N350" i="9"/>
  <c r="N348" i="9" s="1"/>
  <c r="T350" i="9"/>
  <c r="Z350" i="9"/>
  <c r="Z348" i="9" s="1"/>
  <c r="G355" i="9"/>
  <c r="G353" i="9" s="1"/>
  <c r="M355" i="9"/>
  <c r="M353" i="9" s="1"/>
  <c r="S355" i="9"/>
  <c r="S353" i="9" s="1"/>
  <c r="Y355" i="9"/>
  <c r="Y353" i="9" s="1"/>
  <c r="F360" i="9"/>
  <c r="L360" i="9"/>
  <c r="L358" i="9" s="1"/>
  <c r="R360" i="9"/>
  <c r="R358" i="9" s="1"/>
  <c r="X360" i="9"/>
  <c r="X358" i="9" s="1"/>
  <c r="E365" i="9"/>
  <c r="E363" i="9" s="1"/>
  <c r="K365" i="9"/>
  <c r="K363" i="9" s="1"/>
  <c r="Q365" i="9"/>
  <c r="W365" i="9"/>
  <c r="W363" i="9" s="1"/>
  <c r="D370" i="9"/>
  <c r="D368" i="9" s="1"/>
  <c r="J370" i="9"/>
  <c r="J368" i="9" s="1"/>
  <c r="P370" i="9"/>
  <c r="P368" i="9" s="1"/>
  <c r="V370" i="9"/>
  <c r="V368" i="9" s="1"/>
  <c r="I375" i="9"/>
  <c r="O375" i="9"/>
  <c r="O373" i="9" s="1"/>
  <c r="U375" i="9"/>
  <c r="U373" i="9" s="1"/>
  <c r="AA375" i="9"/>
  <c r="AA373" i="9" s="1"/>
  <c r="H380" i="9"/>
  <c r="H378" i="9" s="1"/>
  <c r="N380" i="9"/>
  <c r="N378" i="9" s="1"/>
  <c r="T380" i="9"/>
  <c r="Z380" i="9"/>
  <c r="Z378" i="9" s="1"/>
  <c r="G385" i="9"/>
  <c r="G383" i="9" s="1"/>
  <c r="M385" i="9"/>
  <c r="M383" i="9" s="1"/>
  <c r="S385" i="9"/>
  <c r="S383" i="9" s="1"/>
  <c r="Y385" i="9"/>
  <c r="Y383" i="9" s="1"/>
  <c r="F390" i="9"/>
  <c r="L390" i="9"/>
  <c r="L388" i="9" s="1"/>
  <c r="R390" i="9"/>
  <c r="R388" i="9" s="1"/>
  <c r="X390" i="9"/>
  <c r="X388" i="9" s="1"/>
  <c r="E395" i="9"/>
  <c r="E393" i="9" s="1"/>
  <c r="K395" i="9"/>
  <c r="K393" i="9" s="1"/>
  <c r="Q395" i="9"/>
  <c r="W395" i="9"/>
  <c r="W393" i="9" s="1"/>
  <c r="D400" i="9"/>
  <c r="D398" i="9" s="1"/>
  <c r="J400" i="9"/>
  <c r="J398" i="9" s="1"/>
  <c r="P400" i="9"/>
  <c r="P398" i="9" s="1"/>
  <c r="V400" i="9"/>
  <c r="V398" i="9" s="1"/>
  <c r="I405" i="9"/>
  <c r="O405" i="9"/>
  <c r="O403" i="9" s="1"/>
  <c r="U405" i="9"/>
  <c r="U403" i="9" s="1"/>
  <c r="AA405" i="9"/>
  <c r="AA403" i="9" s="1"/>
  <c r="H410" i="9"/>
  <c r="H408" i="9" s="1"/>
  <c r="N410" i="9"/>
  <c r="N408" i="9" s="1"/>
  <c r="T410" i="9"/>
  <c r="Z410" i="9"/>
  <c r="Z408" i="9" s="1"/>
  <c r="G415" i="9"/>
  <c r="G413" i="9" s="1"/>
  <c r="M415" i="9"/>
  <c r="M413" i="9" s="1"/>
  <c r="S415" i="9"/>
  <c r="S413" i="9" s="1"/>
  <c r="Y415" i="9"/>
  <c r="Y413" i="9" s="1"/>
  <c r="F420" i="9"/>
  <c r="L420" i="9"/>
  <c r="L418" i="9" s="1"/>
  <c r="R420" i="9"/>
  <c r="R418" i="9" s="1"/>
  <c r="X420" i="9"/>
  <c r="X418" i="9" s="1"/>
  <c r="E425" i="9"/>
  <c r="E423" i="9" s="1"/>
  <c r="K425" i="9"/>
  <c r="K423" i="9" s="1"/>
  <c r="Q425" i="9"/>
  <c r="W425" i="9"/>
  <c r="W423" i="9" s="1"/>
  <c r="D430" i="9"/>
  <c r="D428" i="9" s="1"/>
  <c r="J430" i="9"/>
  <c r="J428" i="9" s="1"/>
  <c r="P430" i="9"/>
  <c r="P428" i="9" s="1"/>
  <c r="V430" i="9"/>
  <c r="V428" i="9" s="1"/>
  <c r="I435" i="9"/>
  <c r="O435" i="9"/>
  <c r="O433" i="9" s="1"/>
  <c r="U435" i="9"/>
  <c r="U433" i="9" s="1"/>
  <c r="AA435" i="9"/>
  <c r="AA433" i="9" s="1"/>
  <c r="H440" i="9"/>
  <c r="H438" i="9" s="1"/>
  <c r="N440" i="9"/>
  <c r="N438" i="9" s="1"/>
  <c r="T440" i="9"/>
  <c r="Z440" i="9"/>
  <c r="Z438" i="9" s="1"/>
  <c r="G445" i="9"/>
  <c r="G443" i="9" s="1"/>
  <c r="M445" i="9"/>
  <c r="M443" i="9" s="1"/>
  <c r="S445" i="9"/>
  <c r="S443" i="9" s="1"/>
  <c r="Y445" i="9"/>
  <c r="Y443" i="9" s="1"/>
  <c r="F450" i="9"/>
  <c r="L450" i="9"/>
  <c r="L448" i="9" s="1"/>
  <c r="R450" i="9"/>
  <c r="R448" i="9" s="1"/>
  <c r="X450" i="9"/>
  <c r="X448" i="9" s="1"/>
  <c r="E455" i="9"/>
  <c r="E453" i="9" s="1"/>
  <c r="K455" i="9"/>
  <c r="K453" i="9" s="1"/>
  <c r="Q455" i="9"/>
  <c r="W455" i="9"/>
  <c r="W453" i="9" s="1"/>
  <c r="D460" i="9"/>
  <c r="D458" i="9" s="1"/>
  <c r="J460" i="9"/>
  <c r="J458" i="9" s="1"/>
  <c r="P460" i="9"/>
  <c r="P458" i="9" s="1"/>
  <c r="V460" i="9"/>
  <c r="V458" i="9" s="1"/>
  <c r="I468" i="9"/>
  <c r="O468" i="9"/>
  <c r="O466" i="9" s="1"/>
  <c r="U468" i="9"/>
  <c r="U466" i="9" s="1"/>
  <c r="AA468" i="9"/>
  <c r="AA466" i="9" s="1"/>
  <c r="H473" i="9"/>
  <c r="H471" i="9" s="1"/>
  <c r="N473" i="9"/>
  <c r="N471" i="9" s="1"/>
  <c r="T473" i="9"/>
  <c r="Z473" i="9"/>
  <c r="Z471" i="9" s="1"/>
  <c r="G478" i="9"/>
  <c r="G476" i="9" s="1"/>
  <c r="M478" i="9"/>
  <c r="M476" i="9" s="1"/>
  <c r="S478" i="9"/>
  <c r="S476" i="9" s="1"/>
  <c r="Y478" i="9"/>
  <c r="Y476" i="9" s="1"/>
  <c r="F483" i="9"/>
  <c r="L483" i="9"/>
  <c r="L481" i="9" s="1"/>
  <c r="R483" i="9"/>
  <c r="R481" i="9" s="1"/>
  <c r="X483" i="9"/>
  <c r="X481" i="9" s="1"/>
  <c r="E488" i="9"/>
  <c r="E486" i="9" s="1"/>
  <c r="K488" i="9"/>
  <c r="K486" i="9" s="1"/>
  <c r="Q488" i="9"/>
  <c r="W488" i="9"/>
  <c r="W486" i="9" s="1"/>
  <c r="D493" i="9"/>
  <c r="D491" i="9" s="1"/>
  <c r="J493" i="9"/>
  <c r="J491" i="9" s="1"/>
  <c r="P493" i="9"/>
  <c r="P491" i="9" s="1"/>
  <c r="V493" i="9"/>
  <c r="V491" i="9" s="1"/>
  <c r="I498" i="9"/>
  <c r="O498" i="9"/>
  <c r="O496" i="9" s="1"/>
  <c r="U498" i="9"/>
  <c r="U496" i="9" s="1"/>
  <c r="AA498" i="9"/>
  <c r="AA496" i="9" s="1"/>
  <c r="H503" i="9"/>
  <c r="H501" i="9" s="1"/>
  <c r="N503" i="9"/>
  <c r="N501" i="9" s="1"/>
  <c r="T503" i="9"/>
  <c r="Z503" i="9"/>
  <c r="Z501" i="9" s="1"/>
  <c r="G508" i="9"/>
  <c r="G506" i="9" s="1"/>
  <c r="M508" i="9"/>
  <c r="M506" i="9" s="1"/>
  <c r="S508" i="9"/>
  <c r="S506" i="9" s="1"/>
  <c r="Y508" i="9"/>
  <c r="Y506" i="9" s="1"/>
  <c r="D513" i="9"/>
  <c r="L513" i="9"/>
  <c r="L511" i="9" s="1"/>
  <c r="V513" i="9"/>
  <c r="V511" i="9" s="1"/>
  <c r="K518" i="9"/>
  <c r="K516" i="9" s="1"/>
  <c r="U518" i="9"/>
  <c r="U516" i="9" s="1"/>
  <c r="G523" i="9"/>
  <c r="G521" i="9" s="1"/>
  <c r="S523" i="9"/>
  <c r="N528" i="9"/>
  <c r="N526" i="9" s="1"/>
  <c r="Z528" i="9"/>
  <c r="Z526" i="9" s="1"/>
  <c r="L533" i="9"/>
  <c r="L531" i="9" s="1"/>
  <c r="X533" i="9"/>
  <c r="X531" i="9" s="1"/>
  <c r="J538" i="9"/>
  <c r="J536" i="9" s="1"/>
  <c r="V538" i="9"/>
  <c r="J543" i="9"/>
  <c r="J541" i="9" s="1"/>
  <c r="I548" i="9"/>
  <c r="I546" i="9" s="1"/>
  <c r="AA548" i="9"/>
  <c r="AA546" i="9" s="1"/>
  <c r="G553" i="9"/>
  <c r="Y553" i="9"/>
  <c r="Y551" i="9" s="1"/>
  <c r="S558" i="9"/>
  <c r="S556" i="9" s="1"/>
  <c r="Q563" i="9"/>
  <c r="Q561" i="9" s="1"/>
  <c r="K568" i="9"/>
  <c r="K566" i="9" s="1"/>
  <c r="J573" i="9"/>
  <c r="J571" i="9" s="1"/>
  <c r="I578" i="9"/>
  <c r="AA578" i="9"/>
  <c r="AA576" i="9" s="1"/>
  <c r="G583" i="9"/>
  <c r="G581" i="9" s="1"/>
  <c r="Y583" i="9"/>
  <c r="Y581" i="9" s="1"/>
  <c r="S588" i="9"/>
  <c r="S586" i="9" s="1"/>
  <c r="J162" i="9"/>
  <c r="J160" i="9" s="1"/>
  <c r="P162" i="9"/>
  <c r="V162" i="9"/>
  <c r="V160" i="9" s="1"/>
  <c r="I167" i="9"/>
  <c r="I165" i="9" s="1"/>
  <c r="O167" i="9"/>
  <c r="O165" i="9" s="1"/>
  <c r="U167" i="9"/>
  <c r="U165" i="9" s="1"/>
  <c r="AA167" i="9"/>
  <c r="AA165" i="9" s="1"/>
  <c r="H172" i="9"/>
  <c r="N172" i="9"/>
  <c r="N170" i="9" s="1"/>
  <c r="T172" i="9"/>
  <c r="T170" i="9" s="1"/>
  <c r="Z172" i="9"/>
  <c r="Z170" i="9" s="1"/>
  <c r="G177" i="9"/>
  <c r="G175" i="9" s="1"/>
  <c r="M177" i="9"/>
  <c r="M175" i="9" s="1"/>
  <c r="S177" i="9"/>
  <c r="Y177" i="9"/>
  <c r="Y175" i="9" s="1"/>
  <c r="F182" i="9"/>
  <c r="F180" i="9" s="1"/>
  <c r="L182" i="9"/>
  <c r="L180" i="9" s="1"/>
  <c r="R182" i="9"/>
  <c r="R180" i="9" s="1"/>
  <c r="X182" i="9"/>
  <c r="X180" i="9" s="1"/>
  <c r="E187" i="9"/>
  <c r="K187" i="9"/>
  <c r="K185" i="9" s="1"/>
  <c r="Q187" i="9"/>
  <c r="Q185" i="9" s="1"/>
  <c r="W187" i="9"/>
  <c r="W185" i="9" s="1"/>
  <c r="D192" i="9"/>
  <c r="D190" i="9" s="1"/>
  <c r="J192" i="9"/>
  <c r="J190" i="9" s="1"/>
  <c r="P192" i="9"/>
  <c r="V192" i="9"/>
  <c r="V190" i="9" s="1"/>
  <c r="I197" i="9"/>
  <c r="I195" i="9" s="1"/>
  <c r="O197" i="9"/>
  <c r="O195" i="9" s="1"/>
  <c r="U197" i="9"/>
  <c r="U195" i="9" s="1"/>
  <c r="AA197" i="9"/>
  <c r="AA195" i="9" s="1"/>
  <c r="H202" i="9"/>
  <c r="N202" i="9"/>
  <c r="N200" i="9" s="1"/>
  <c r="T202" i="9"/>
  <c r="T200" i="9" s="1"/>
  <c r="Z202" i="9"/>
  <c r="Z200" i="9" s="1"/>
  <c r="G207" i="9"/>
  <c r="G205" i="9" s="1"/>
  <c r="M207" i="9"/>
  <c r="M205" i="9" s="1"/>
  <c r="S207" i="9"/>
  <c r="Y207" i="9"/>
  <c r="Y205" i="9" s="1"/>
  <c r="F212" i="9"/>
  <c r="F210" i="9" s="1"/>
  <c r="L212" i="9"/>
  <c r="L210" i="9" s="1"/>
  <c r="R212" i="9"/>
  <c r="R210" i="9" s="1"/>
  <c r="X212" i="9"/>
  <c r="X210" i="9" s="1"/>
  <c r="E217" i="9"/>
  <c r="K217" i="9"/>
  <c r="K215" i="9" s="1"/>
  <c r="Q217" i="9"/>
  <c r="Q215" i="9" s="1"/>
  <c r="W217" i="9"/>
  <c r="W215" i="9" s="1"/>
  <c r="D222" i="9"/>
  <c r="D220" i="9" s="1"/>
  <c r="J222" i="9"/>
  <c r="J220" i="9" s="1"/>
  <c r="P222" i="9"/>
  <c r="V222" i="9"/>
  <c r="V220" i="9" s="1"/>
  <c r="I227" i="9"/>
  <c r="I225" i="9" s="1"/>
  <c r="O227" i="9"/>
  <c r="O225" i="9" s="1"/>
  <c r="U227" i="9"/>
  <c r="U225" i="9" s="1"/>
  <c r="AA227" i="9"/>
  <c r="AA225" i="9" s="1"/>
  <c r="H232" i="9"/>
  <c r="N232" i="9"/>
  <c r="N230" i="9" s="1"/>
  <c r="T232" i="9"/>
  <c r="T230" i="9" s="1"/>
  <c r="Z232" i="9"/>
  <c r="Z230" i="9" s="1"/>
  <c r="G237" i="9"/>
  <c r="G235" i="9" s="1"/>
  <c r="M237" i="9"/>
  <c r="M235" i="9" s="1"/>
  <c r="S237" i="9"/>
  <c r="Y237" i="9"/>
  <c r="Y235" i="9" s="1"/>
  <c r="F242" i="9"/>
  <c r="F240" i="9" s="1"/>
  <c r="L242" i="9"/>
  <c r="L240" i="9" s="1"/>
  <c r="R242" i="9"/>
  <c r="R240" i="9" s="1"/>
  <c r="X242" i="9"/>
  <c r="X240" i="9" s="1"/>
  <c r="E247" i="9"/>
  <c r="K247" i="9"/>
  <c r="K245" i="9" s="1"/>
  <c r="Q247" i="9"/>
  <c r="Q245" i="9" s="1"/>
  <c r="W247" i="9"/>
  <c r="W245" i="9" s="1"/>
  <c r="D252" i="9"/>
  <c r="D250" i="9" s="1"/>
  <c r="J252" i="9"/>
  <c r="J250" i="9" s="1"/>
  <c r="P252" i="9"/>
  <c r="V252" i="9"/>
  <c r="V250" i="9" s="1"/>
  <c r="I257" i="9"/>
  <c r="I255" i="9" s="1"/>
  <c r="O257" i="9"/>
  <c r="O255" i="9" s="1"/>
  <c r="U257" i="9"/>
  <c r="U255" i="9" s="1"/>
  <c r="AA257" i="9"/>
  <c r="AA255" i="9" s="1"/>
  <c r="H262" i="9"/>
  <c r="N262" i="9"/>
  <c r="N260" i="9" s="1"/>
  <c r="T262" i="9"/>
  <c r="T260" i="9" s="1"/>
  <c r="Z262" i="9"/>
  <c r="Z260" i="9" s="1"/>
  <c r="G267" i="9"/>
  <c r="G265" i="9" s="1"/>
  <c r="M267" i="9"/>
  <c r="M265" i="9" s="1"/>
  <c r="S267" i="9"/>
  <c r="Y267" i="9"/>
  <c r="Y265" i="9" s="1"/>
  <c r="F272" i="9"/>
  <c r="F270" i="9" s="1"/>
  <c r="L272" i="9"/>
  <c r="L270" i="9" s="1"/>
  <c r="R272" i="9"/>
  <c r="R270" i="9" s="1"/>
  <c r="X272" i="9"/>
  <c r="X270" i="9" s="1"/>
  <c r="E277" i="9"/>
  <c r="K277" i="9"/>
  <c r="K275" i="9" s="1"/>
  <c r="Q277" i="9"/>
  <c r="Q275" i="9" s="1"/>
  <c r="W277" i="9"/>
  <c r="W275" i="9" s="1"/>
  <c r="D282" i="9"/>
  <c r="D280" i="9" s="1"/>
  <c r="J282" i="9"/>
  <c r="J280" i="9" s="1"/>
  <c r="P282" i="9"/>
  <c r="V282" i="9"/>
  <c r="V280" i="9" s="1"/>
  <c r="I287" i="9"/>
  <c r="I285" i="9" s="1"/>
  <c r="O287" i="9"/>
  <c r="O285" i="9" s="1"/>
  <c r="U287" i="9"/>
  <c r="U285" i="9" s="1"/>
  <c r="AA287" i="9"/>
  <c r="AA285" i="9" s="1"/>
  <c r="H292" i="9"/>
  <c r="N292" i="9"/>
  <c r="N290" i="9" s="1"/>
  <c r="T292" i="9"/>
  <c r="T290" i="9" s="1"/>
  <c r="Z292" i="9"/>
  <c r="Z290" i="9" s="1"/>
  <c r="G297" i="9"/>
  <c r="G295" i="9" s="1"/>
  <c r="M297" i="9"/>
  <c r="M295" i="9" s="1"/>
  <c r="S297" i="9"/>
  <c r="Y297" i="9"/>
  <c r="Y295" i="9" s="1"/>
  <c r="F302" i="9"/>
  <c r="F300" i="9" s="1"/>
  <c r="L302" i="9"/>
  <c r="L300" i="9" s="1"/>
  <c r="R302" i="9"/>
  <c r="R300" i="9" s="1"/>
  <c r="X302" i="9"/>
  <c r="X300" i="9" s="1"/>
  <c r="E307" i="9"/>
  <c r="K307" i="9"/>
  <c r="K305" i="9" s="1"/>
  <c r="Q307" i="9"/>
  <c r="Q305" i="9" s="1"/>
  <c r="J315" i="9"/>
  <c r="J313" i="9" s="1"/>
  <c r="P315" i="9"/>
  <c r="V315" i="9"/>
  <c r="V313" i="9" s="1"/>
  <c r="I320" i="9"/>
  <c r="I318" i="9" s="1"/>
  <c r="O320" i="9"/>
  <c r="O318" i="9" s="1"/>
  <c r="U320" i="9"/>
  <c r="U318" i="9" s="1"/>
  <c r="AA320" i="9"/>
  <c r="AA318" i="9" s="1"/>
  <c r="H325" i="9"/>
  <c r="N325" i="9"/>
  <c r="N323" i="9" s="1"/>
  <c r="T325" i="9"/>
  <c r="T323" i="9" s="1"/>
  <c r="Z325" i="9"/>
  <c r="Z323" i="9" s="1"/>
  <c r="G330" i="9"/>
  <c r="G328" i="9" s="1"/>
  <c r="M330" i="9"/>
  <c r="M328" i="9" s="1"/>
  <c r="S330" i="9"/>
  <c r="Y330" i="9"/>
  <c r="Y328" i="9" s="1"/>
  <c r="F335" i="9"/>
  <c r="F333" i="9" s="1"/>
  <c r="L335" i="9"/>
  <c r="L333" i="9" s="1"/>
  <c r="R335" i="9"/>
  <c r="R333" i="9" s="1"/>
  <c r="X335" i="9"/>
  <c r="X333" i="9" s="1"/>
  <c r="E340" i="9"/>
  <c r="K340" i="9"/>
  <c r="K338" i="9" s="1"/>
  <c r="Q340" i="9"/>
  <c r="Q338" i="9" s="1"/>
  <c r="W340" i="9"/>
  <c r="W338" i="9" s="1"/>
  <c r="D345" i="9"/>
  <c r="D343" i="9" s="1"/>
  <c r="J345" i="9"/>
  <c r="J343" i="9" s="1"/>
  <c r="P345" i="9"/>
  <c r="V345" i="9"/>
  <c r="V343" i="9" s="1"/>
  <c r="I350" i="9"/>
  <c r="I348" i="9" s="1"/>
  <c r="O350" i="9"/>
  <c r="O348" i="9" s="1"/>
  <c r="U350" i="9"/>
  <c r="U348" i="9" s="1"/>
  <c r="AA350" i="9"/>
  <c r="AA348" i="9" s="1"/>
  <c r="H355" i="9"/>
  <c r="N355" i="9"/>
  <c r="N353" i="9" s="1"/>
  <c r="T355" i="9"/>
  <c r="T353" i="9" s="1"/>
  <c r="Z355" i="9"/>
  <c r="Z353" i="9" s="1"/>
  <c r="G360" i="9"/>
  <c r="G358" i="9" s="1"/>
  <c r="M360" i="9"/>
  <c r="M358" i="9" s="1"/>
  <c r="S360" i="9"/>
  <c r="Y360" i="9"/>
  <c r="Y358" i="9" s="1"/>
  <c r="F365" i="9"/>
  <c r="F363" i="9" s="1"/>
  <c r="L365" i="9"/>
  <c r="L363" i="9" s="1"/>
  <c r="R365" i="9"/>
  <c r="R363" i="9" s="1"/>
  <c r="X365" i="9"/>
  <c r="X363" i="9" s="1"/>
  <c r="E370" i="9"/>
  <c r="K370" i="9"/>
  <c r="K368" i="9" s="1"/>
  <c r="Q370" i="9"/>
  <c r="Q368" i="9" s="1"/>
  <c r="W370" i="9"/>
  <c r="W368" i="9" s="1"/>
  <c r="D375" i="9"/>
  <c r="D373" i="9" s="1"/>
  <c r="J375" i="9"/>
  <c r="J373" i="9" s="1"/>
  <c r="P375" i="9"/>
  <c r="V375" i="9"/>
  <c r="V373" i="9" s="1"/>
  <c r="I380" i="9"/>
  <c r="I378" i="9" s="1"/>
  <c r="O380" i="9"/>
  <c r="O378" i="9" s="1"/>
  <c r="U380" i="9"/>
  <c r="U378" i="9" s="1"/>
  <c r="AA380" i="9"/>
  <c r="AA378" i="9" s="1"/>
  <c r="H385" i="9"/>
  <c r="N385" i="9"/>
  <c r="N383" i="9" s="1"/>
  <c r="T385" i="9"/>
  <c r="T383" i="9" s="1"/>
  <c r="Z385" i="9"/>
  <c r="Z383" i="9" s="1"/>
  <c r="G390" i="9"/>
  <c r="G388" i="9" s="1"/>
  <c r="M390" i="9"/>
  <c r="M388" i="9" s="1"/>
  <c r="S390" i="9"/>
  <c r="Y390" i="9"/>
  <c r="Y388" i="9" s="1"/>
  <c r="F395" i="9"/>
  <c r="F393" i="9" s="1"/>
  <c r="L395" i="9"/>
  <c r="L393" i="9" s="1"/>
  <c r="R395" i="9"/>
  <c r="R393" i="9" s="1"/>
  <c r="X395" i="9"/>
  <c r="X393" i="9" s="1"/>
  <c r="E400" i="9"/>
  <c r="K400" i="9"/>
  <c r="K398" i="9" s="1"/>
  <c r="Q400" i="9"/>
  <c r="Q398" i="9" s="1"/>
  <c r="W400" i="9"/>
  <c r="W398" i="9" s="1"/>
  <c r="D405" i="9"/>
  <c r="D403" i="9" s="1"/>
  <c r="J405" i="9"/>
  <c r="J403" i="9" s="1"/>
  <c r="P405" i="9"/>
  <c r="V405" i="9"/>
  <c r="V403" i="9" s="1"/>
  <c r="I410" i="9"/>
  <c r="I408" i="9" s="1"/>
  <c r="O410" i="9"/>
  <c r="O408" i="9" s="1"/>
  <c r="U410" i="9"/>
  <c r="U408" i="9" s="1"/>
  <c r="AA410" i="9"/>
  <c r="AA408" i="9" s="1"/>
  <c r="H415" i="9"/>
  <c r="N415" i="9"/>
  <c r="N413" i="9" s="1"/>
  <c r="T415" i="9"/>
  <c r="T413" i="9" s="1"/>
  <c r="Z415" i="9"/>
  <c r="Z413" i="9" s="1"/>
  <c r="G420" i="9"/>
  <c r="G418" i="9" s="1"/>
  <c r="M420" i="9"/>
  <c r="M418" i="9" s="1"/>
  <c r="S420" i="9"/>
  <c r="Y420" i="9"/>
  <c r="Y418" i="9" s="1"/>
  <c r="F425" i="9"/>
  <c r="F423" i="9" s="1"/>
  <c r="L425" i="9"/>
  <c r="L423" i="9" s="1"/>
  <c r="R425" i="9"/>
  <c r="R423" i="9" s="1"/>
  <c r="X425" i="9"/>
  <c r="X423" i="9" s="1"/>
  <c r="E430" i="9"/>
  <c r="K430" i="9"/>
  <c r="K428" i="9" s="1"/>
  <c r="Q430" i="9"/>
  <c r="Q428" i="9" s="1"/>
  <c r="W430" i="9"/>
  <c r="W428" i="9" s="1"/>
  <c r="D435" i="9"/>
  <c r="D433" i="9" s="1"/>
  <c r="J435" i="9"/>
  <c r="J433" i="9" s="1"/>
  <c r="P435" i="9"/>
  <c r="V435" i="9"/>
  <c r="V433" i="9" s="1"/>
  <c r="I440" i="9"/>
  <c r="I438" i="9" s="1"/>
  <c r="O440" i="9"/>
  <c r="O438" i="9" s="1"/>
  <c r="U440" i="9"/>
  <c r="U438" i="9" s="1"/>
  <c r="AA440" i="9"/>
  <c r="AA438" i="9" s="1"/>
  <c r="H445" i="9"/>
  <c r="N445" i="9"/>
  <c r="N443" i="9" s="1"/>
  <c r="T445" i="9"/>
  <c r="T443" i="9" s="1"/>
  <c r="Z445" i="9"/>
  <c r="Z443" i="9" s="1"/>
  <c r="G450" i="9"/>
  <c r="G448" i="9" s="1"/>
  <c r="M450" i="9"/>
  <c r="M448" i="9" s="1"/>
  <c r="S450" i="9"/>
  <c r="Y450" i="9"/>
  <c r="Y448" i="9" s="1"/>
  <c r="F455" i="9"/>
  <c r="F453" i="9" s="1"/>
  <c r="L455" i="9"/>
  <c r="L453" i="9" s="1"/>
  <c r="R455" i="9"/>
  <c r="R453" i="9" s="1"/>
  <c r="X455" i="9"/>
  <c r="X453" i="9" s="1"/>
  <c r="E460" i="9"/>
  <c r="K460" i="9"/>
  <c r="K458" i="9" s="1"/>
  <c r="Q460" i="9"/>
  <c r="Q458" i="9" s="1"/>
  <c r="Y613" i="9"/>
  <c r="Y611" i="9" s="1"/>
  <c r="S613" i="9"/>
  <c r="S611" i="9" s="1"/>
  <c r="M613" i="9"/>
  <c r="M611" i="9" s="1"/>
  <c r="G613" i="9"/>
  <c r="Z608" i="9"/>
  <c r="Z606" i="9" s="1"/>
  <c r="T608" i="9"/>
  <c r="T606" i="9" s="1"/>
  <c r="N608" i="9"/>
  <c r="N606" i="9" s="1"/>
  <c r="H608" i="9"/>
  <c r="H606" i="9" s="1"/>
  <c r="AA603" i="9"/>
  <c r="AA601" i="9" s="1"/>
  <c r="U603" i="9"/>
  <c r="O603" i="9"/>
  <c r="O601" i="9" s="1"/>
  <c r="I603" i="9"/>
  <c r="I601" i="9" s="1"/>
  <c r="V598" i="9"/>
  <c r="V596" i="9" s="1"/>
  <c r="P598" i="9"/>
  <c r="P596" i="9" s="1"/>
  <c r="J598" i="9"/>
  <c r="J596" i="9" s="1"/>
  <c r="D598" i="9"/>
  <c r="X613" i="9"/>
  <c r="X611" i="9" s="1"/>
  <c r="R613" i="9"/>
  <c r="L613" i="9"/>
  <c r="L611" i="9" s="1"/>
  <c r="F613" i="9"/>
  <c r="F611" i="9" s="1"/>
  <c r="Y608" i="9"/>
  <c r="Y606" i="9" s="1"/>
  <c r="S608" i="9"/>
  <c r="S606" i="9" s="1"/>
  <c r="M608" i="9"/>
  <c r="M606" i="9" s="1"/>
  <c r="G608" i="9"/>
  <c r="Z603" i="9"/>
  <c r="Z601" i="9" s="1"/>
  <c r="T603" i="9"/>
  <c r="T601" i="9" s="1"/>
  <c r="N603" i="9"/>
  <c r="N601" i="9" s="1"/>
  <c r="H603" i="9"/>
  <c r="H601" i="9" s="1"/>
  <c r="AA598" i="9"/>
  <c r="AA596" i="9" s="1"/>
  <c r="U598" i="9"/>
  <c r="O598" i="9"/>
  <c r="O596" i="9" s="1"/>
  <c r="I598" i="9"/>
  <c r="I596" i="9" s="1"/>
  <c r="V593" i="9"/>
  <c r="V591" i="9" s="1"/>
  <c r="P593" i="9"/>
  <c r="P591" i="9" s="1"/>
  <c r="J593" i="9"/>
  <c r="J591" i="9" s="1"/>
  <c r="D593" i="9"/>
  <c r="W588" i="9"/>
  <c r="W586" i="9" s="1"/>
  <c r="Q588" i="9"/>
  <c r="Q586" i="9" s="1"/>
  <c r="K588" i="9"/>
  <c r="K586" i="9" s="1"/>
  <c r="E588" i="9"/>
  <c r="E586" i="9" s="1"/>
  <c r="X583" i="9"/>
  <c r="X581" i="9" s="1"/>
  <c r="R583" i="9"/>
  <c r="L583" i="9"/>
  <c r="L581" i="9" s="1"/>
  <c r="F583" i="9"/>
  <c r="F581" i="9" s="1"/>
  <c r="Y578" i="9"/>
  <c r="Y576" i="9" s="1"/>
  <c r="S578" i="9"/>
  <c r="S576" i="9" s="1"/>
  <c r="M578" i="9"/>
  <c r="M576" i="9" s="1"/>
  <c r="G578" i="9"/>
  <c r="Z573" i="9"/>
  <c r="Z571" i="9" s="1"/>
  <c r="T573" i="9"/>
  <c r="T571" i="9" s="1"/>
  <c r="N573" i="9"/>
  <c r="N571" i="9" s="1"/>
  <c r="H573" i="9"/>
  <c r="H571" i="9" s="1"/>
  <c r="AA568" i="9"/>
  <c r="AA566" i="9" s="1"/>
  <c r="U568" i="9"/>
  <c r="O568" i="9"/>
  <c r="O566" i="9" s="1"/>
  <c r="I568" i="9"/>
  <c r="I566" i="9" s="1"/>
  <c r="V563" i="9"/>
  <c r="V561" i="9" s="1"/>
  <c r="P563" i="9"/>
  <c r="P561" i="9" s="1"/>
  <c r="J563" i="9"/>
  <c r="J561" i="9" s="1"/>
  <c r="D563" i="9"/>
  <c r="W558" i="9"/>
  <c r="W556" i="9" s="1"/>
  <c r="Q558" i="9"/>
  <c r="Q556" i="9" s="1"/>
  <c r="K558" i="9"/>
  <c r="K556" i="9" s="1"/>
  <c r="E558" i="9"/>
  <c r="E556" i="9" s="1"/>
  <c r="X553" i="9"/>
  <c r="X551" i="9" s="1"/>
  <c r="R553" i="9"/>
  <c r="L553" i="9"/>
  <c r="L551" i="9" s="1"/>
  <c r="F553" i="9"/>
  <c r="F551" i="9" s="1"/>
  <c r="Y548" i="9"/>
  <c r="Y546" i="9" s="1"/>
  <c r="S548" i="9"/>
  <c r="S546" i="9" s="1"/>
  <c r="M548" i="9"/>
  <c r="M546" i="9" s="1"/>
  <c r="G548" i="9"/>
  <c r="Z543" i="9"/>
  <c r="Z541" i="9" s="1"/>
  <c r="T543" i="9"/>
  <c r="T541" i="9" s="1"/>
  <c r="N543" i="9"/>
  <c r="N541" i="9" s="1"/>
  <c r="H543" i="9"/>
  <c r="H541" i="9" s="1"/>
  <c r="AA538" i="9"/>
  <c r="AA536" i="9" s="1"/>
  <c r="U538" i="9"/>
  <c r="O538" i="9"/>
  <c r="O536" i="9" s="1"/>
  <c r="I538" i="9"/>
  <c r="I536" i="9" s="1"/>
  <c r="V533" i="9"/>
  <c r="V531" i="9" s="1"/>
  <c r="P533" i="9"/>
  <c r="P531" i="9" s="1"/>
  <c r="J533" i="9"/>
  <c r="J531" i="9" s="1"/>
  <c r="D533" i="9"/>
  <c r="W528" i="9"/>
  <c r="W526" i="9" s="1"/>
  <c r="Q528" i="9"/>
  <c r="Q526" i="9" s="1"/>
  <c r="K528" i="9"/>
  <c r="K526" i="9" s="1"/>
  <c r="E528" i="9"/>
  <c r="E526" i="9" s="1"/>
  <c r="X523" i="9"/>
  <c r="X521" i="9" s="1"/>
  <c r="R523" i="9"/>
  <c r="L523" i="9"/>
  <c r="L521" i="9" s="1"/>
  <c r="F523" i="9"/>
  <c r="F521" i="9" s="1"/>
  <c r="Y518" i="9"/>
  <c r="Y516" i="9" s="1"/>
  <c r="S518" i="9"/>
  <c r="S516" i="9" s="1"/>
  <c r="M518" i="9"/>
  <c r="M516" i="9" s="1"/>
  <c r="G518" i="9"/>
  <c r="Z513" i="9"/>
  <c r="Z511" i="9" s="1"/>
  <c r="T513" i="9"/>
  <c r="T511" i="9" s="1"/>
  <c r="N513" i="9"/>
  <c r="N511" i="9" s="1"/>
  <c r="H513" i="9"/>
  <c r="H511" i="9" s="1"/>
  <c r="W613" i="9"/>
  <c r="W611" i="9" s="1"/>
  <c r="Q613" i="9"/>
  <c r="Q611" i="9" s="1"/>
  <c r="K613" i="9"/>
  <c r="K611" i="9" s="1"/>
  <c r="E613" i="9"/>
  <c r="X608" i="9"/>
  <c r="X606" i="9" s="1"/>
  <c r="R608" i="9"/>
  <c r="R606" i="9" s="1"/>
  <c r="L608" i="9"/>
  <c r="L606" i="9" s="1"/>
  <c r="F608" i="9"/>
  <c r="F606" i="9" s="1"/>
  <c r="Y603" i="9"/>
  <c r="Y601" i="9" s="1"/>
  <c r="S603" i="9"/>
  <c r="M603" i="9"/>
  <c r="M601" i="9" s="1"/>
  <c r="G603" i="9"/>
  <c r="G601" i="9" s="1"/>
  <c r="Z598" i="9"/>
  <c r="Z596" i="9" s="1"/>
  <c r="T598" i="9"/>
  <c r="T596" i="9" s="1"/>
  <c r="N598" i="9"/>
  <c r="N596" i="9" s="1"/>
  <c r="H598" i="9"/>
  <c r="AA593" i="9"/>
  <c r="AA591" i="9" s="1"/>
  <c r="U593" i="9"/>
  <c r="U591" i="9" s="1"/>
  <c r="O593" i="9"/>
  <c r="O591" i="9" s="1"/>
  <c r="I593" i="9"/>
  <c r="I591" i="9" s="1"/>
  <c r="V588" i="9"/>
  <c r="V586" i="9" s="1"/>
  <c r="P588" i="9"/>
  <c r="J588" i="9"/>
  <c r="J586" i="9" s="1"/>
  <c r="D588" i="9"/>
  <c r="D586" i="9" s="1"/>
  <c r="W583" i="9"/>
  <c r="W581" i="9" s="1"/>
  <c r="Q583" i="9"/>
  <c r="Q581" i="9" s="1"/>
  <c r="K583" i="9"/>
  <c r="K581" i="9" s="1"/>
  <c r="E583" i="9"/>
  <c r="X578" i="9"/>
  <c r="X576" i="9" s="1"/>
  <c r="R578" i="9"/>
  <c r="R576" i="9" s="1"/>
  <c r="L578" i="9"/>
  <c r="L576" i="9" s="1"/>
  <c r="F578" i="9"/>
  <c r="F576" i="9" s="1"/>
  <c r="Y573" i="9"/>
  <c r="Y571" i="9" s="1"/>
  <c r="S573" i="9"/>
  <c r="M573" i="9"/>
  <c r="M571" i="9" s="1"/>
  <c r="G573" i="9"/>
  <c r="G571" i="9" s="1"/>
  <c r="Z568" i="9"/>
  <c r="Z566" i="9" s="1"/>
  <c r="T568" i="9"/>
  <c r="T566" i="9" s="1"/>
  <c r="N568" i="9"/>
  <c r="N566" i="9" s="1"/>
  <c r="H568" i="9"/>
  <c r="AA563" i="9"/>
  <c r="AA561" i="9" s="1"/>
  <c r="U563" i="9"/>
  <c r="U561" i="9" s="1"/>
  <c r="O563" i="9"/>
  <c r="O561" i="9" s="1"/>
  <c r="I563" i="9"/>
  <c r="I561" i="9" s="1"/>
  <c r="V558" i="9"/>
  <c r="V556" i="9" s="1"/>
  <c r="P558" i="9"/>
  <c r="J558" i="9"/>
  <c r="J556" i="9" s="1"/>
  <c r="D558" i="9"/>
  <c r="D556" i="9" s="1"/>
  <c r="W553" i="9"/>
  <c r="W551" i="9" s="1"/>
  <c r="Q553" i="9"/>
  <c r="Q551" i="9" s="1"/>
  <c r="K553" i="9"/>
  <c r="K551" i="9" s="1"/>
  <c r="E553" i="9"/>
  <c r="X548" i="9"/>
  <c r="X546" i="9" s="1"/>
  <c r="R548" i="9"/>
  <c r="R546" i="9" s="1"/>
  <c r="L548" i="9"/>
  <c r="L546" i="9" s="1"/>
  <c r="F548" i="9"/>
  <c r="F546" i="9" s="1"/>
  <c r="Y543" i="9"/>
  <c r="Y541" i="9" s="1"/>
  <c r="S543" i="9"/>
  <c r="M543" i="9"/>
  <c r="M541" i="9" s="1"/>
  <c r="G543" i="9"/>
  <c r="G541" i="9" s="1"/>
  <c r="Z538" i="9"/>
  <c r="Z536" i="9" s="1"/>
  <c r="T538" i="9"/>
  <c r="T536" i="9" s="1"/>
  <c r="N538" i="9"/>
  <c r="N536" i="9" s="1"/>
  <c r="H538" i="9"/>
  <c r="AA533" i="9"/>
  <c r="AA531" i="9" s="1"/>
  <c r="U533" i="9"/>
  <c r="U531" i="9" s="1"/>
  <c r="O533" i="9"/>
  <c r="O531" i="9" s="1"/>
  <c r="I533" i="9"/>
  <c r="I531" i="9" s="1"/>
  <c r="V528" i="9"/>
  <c r="V526" i="9" s="1"/>
  <c r="P528" i="9"/>
  <c r="J528" i="9"/>
  <c r="J526" i="9" s="1"/>
  <c r="D528" i="9"/>
  <c r="D526" i="9" s="1"/>
  <c r="W523" i="9"/>
  <c r="W521" i="9" s="1"/>
  <c r="Q523" i="9"/>
  <c r="Q521" i="9" s="1"/>
  <c r="K523" i="9"/>
  <c r="K521" i="9" s="1"/>
  <c r="E523" i="9"/>
  <c r="X518" i="9"/>
  <c r="X516" i="9" s="1"/>
  <c r="R518" i="9"/>
  <c r="R516" i="9" s="1"/>
  <c r="L518" i="9"/>
  <c r="L516" i="9" s="1"/>
  <c r="F518" i="9"/>
  <c r="F516" i="9" s="1"/>
  <c r="Y513" i="9"/>
  <c r="Y511" i="9" s="1"/>
  <c r="S513" i="9"/>
  <c r="M513" i="9"/>
  <c r="M511" i="9" s="1"/>
  <c r="G513" i="9"/>
  <c r="G511" i="9" s="1"/>
  <c r="V613" i="9"/>
  <c r="V611" i="9" s="1"/>
  <c r="P613" i="9"/>
  <c r="P611" i="9" s="1"/>
  <c r="J613" i="9"/>
  <c r="J611" i="9" s="1"/>
  <c r="D613" i="9"/>
  <c r="D611" i="9" s="1"/>
  <c r="W608" i="9"/>
  <c r="W606" i="9" s="1"/>
  <c r="Q608" i="9"/>
  <c r="K608" i="9"/>
  <c r="K606" i="9" s="1"/>
  <c r="E608" i="9"/>
  <c r="E606" i="9" s="1"/>
  <c r="X603" i="9"/>
  <c r="X601" i="9" s="1"/>
  <c r="R603" i="9"/>
  <c r="R601" i="9" s="1"/>
  <c r="L603" i="9"/>
  <c r="L601" i="9" s="1"/>
  <c r="F603" i="9"/>
  <c r="Y598" i="9"/>
  <c r="Y596" i="9" s="1"/>
  <c r="S598" i="9"/>
  <c r="S596" i="9" s="1"/>
  <c r="M598" i="9"/>
  <c r="M596" i="9" s="1"/>
  <c r="G598" i="9"/>
  <c r="G596" i="9" s="1"/>
  <c r="Z593" i="9"/>
  <c r="Z591" i="9" s="1"/>
  <c r="T593" i="9"/>
  <c r="N593" i="9"/>
  <c r="N591" i="9" s="1"/>
  <c r="H593" i="9"/>
  <c r="H591" i="9" s="1"/>
  <c r="AA588" i="9"/>
  <c r="AA586" i="9" s="1"/>
  <c r="U588" i="9"/>
  <c r="U586" i="9" s="1"/>
  <c r="O588" i="9"/>
  <c r="O586" i="9" s="1"/>
  <c r="I588" i="9"/>
  <c r="V583" i="9"/>
  <c r="V581" i="9" s="1"/>
  <c r="P583" i="9"/>
  <c r="P581" i="9" s="1"/>
  <c r="J583" i="9"/>
  <c r="J581" i="9" s="1"/>
  <c r="D583" i="9"/>
  <c r="D581" i="9" s="1"/>
  <c r="W578" i="9"/>
  <c r="W576" i="9" s="1"/>
  <c r="Q578" i="9"/>
  <c r="K578" i="9"/>
  <c r="K576" i="9" s="1"/>
  <c r="E578" i="9"/>
  <c r="E576" i="9" s="1"/>
  <c r="X573" i="9"/>
  <c r="X571" i="9" s="1"/>
  <c r="R573" i="9"/>
  <c r="R571" i="9" s="1"/>
  <c r="L573" i="9"/>
  <c r="L571" i="9" s="1"/>
  <c r="F573" i="9"/>
  <c r="Y568" i="9"/>
  <c r="Y566" i="9" s="1"/>
  <c r="S568" i="9"/>
  <c r="S566" i="9" s="1"/>
  <c r="M568" i="9"/>
  <c r="M566" i="9" s="1"/>
  <c r="G568" i="9"/>
  <c r="G566" i="9" s="1"/>
  <c r="Z563" i="9"/>
  <c r="Z561" i="9" s="1"/>
  <c r="T563" i="9"/>
  <c r="N563" i="9"/>
  <c r="N561" i="9" s="1"/>
  <c r="H563" i="9"/>
  <c r="H561" i="9" s="1"/>
  <c r="AA558" i="9"/>
  <c r="AA556" i="9" s="1"/>
  <c r="U558" i="9"/>
  <c r="U556" i="9" s="1"/>
  <c r="O558" i="9"/>
  <c r="O556" i="9" s="1"/>
  <c r="I558" i="9"/>
  <c r="V553" i="9"/>
  <c r="V551" i="9" s="1"/>
  <c r="P553" i="9"/>
  <c r="P551" i="9" s="1"/>
  <c r="J553" i="9"/>
  <c r="J551" i="9" s="1"/>
  <c r="D553" i="9"/>
  <c r="D551" i="9" s="1"/>
  <c r="W548" i="9"/>
  <c r="W546" i="9" s="1"/>
  <c r="Q548" i="9"/>
  <c r="K548" i="9"/>
  <c r="K546" i="9" s="1"/>
  <c r="E548" i="9"/>
  <c r="E546" i="9" s="1"/>
  <c r="X543" i="9"/>
  <c r="X541" i="9" s="1"/>
  <c r="R543" i="9"/>
  <c r="R541" i="9" s="1"/>
  <c r="L543" i="9"/>
  <c r="L541" i="9" s="1"/>
  <c r="F543" i="9"/>
  <c r="Y538" i="9"/>
  <c r="Y536" i="9" s="1"/>
  <c r="S538" i="9"/>
  <c r="S536" i="9" s="1"/>
  <c r="M538" i="9"/>
  <c r="M536" i="9" s="1"/>
  <c r="G538" i="9"/>
  <c r="G536" i="9" s="1"/>
  <c r="Z533" i="9"/>
  <c r="Z531" i="9" s="1"/>
  <c r="T533" i="9"/>
  <c r="N533" i="9"/>
  <c r="N531" i="9" s="1"/>
  <c r="H533" i="9"/>
  <c r="H531" i="9" s="1"/>
  <c r="AA528" i="9"/>
  <c r="AA526" i="9" s="1"/>
  <c r="U528" i="9"/>
  <c r="U526" i="9" s="1"/>
  <c r="O528" i="9"/>
  <c r="O526" i="9" s="1"/>
  <c r="I528" i="9"/>
  <c r="V523" i="9"/>
  <c r="V521" i="9" s="1"/>
  <c r="P523" i="9"/>
  <c r="P521" i="9" s="1"/>
  <c r="J523" i="9"/>
  <c r="J521" i="9" s="1"/>
  <c r="D523" i="9"/>
  <c r="D521" i="9" s="1"/>
  <c r="AA613" i="9"/>
  <c r="AA611" i="9" s="1"/>
  <c r="U613" i="9"/>
  <c r="O613" i="9"/>
  <c r="O611" i="9" s="1"/>
  <c r="I613" i="9"/>
  <c r="I611" i="9" s="1"/>
  <c r="V608" i="9"/>
  <c r="V606" i="9" s="1"/>
  <c r="P608" i="9"/>
  <c r="P606" i="9" s="1"/>
  <c r="J608" i="9"/>
  <c r="J606" i="9" s="1"/>
  <c r="D608" i="9"/>
  <c r="W603" i="9"/>
  <c r="W601" i="9" s="1"/>
  <c r="Q603" i="9"/>
  <c r="Q601" i="9" s="1"/>
  <c r="K603" i="9"/>
  <c r="K601" i="9" s="1"/>
  <c r="E603" i="9"/>
  <c r="E601" i="9" s="1"/>
  <c r="X598" i="9"/>
  <c r="X596" i="9" s="1"/>
  <c r="R598" i="9"/>
  <c r="L598" i="9"/>
  <c r="L596" i="9" s="1"/>
  <c r="F598" i="9"/>
  <c r="F596" i="9" s="1"/>
  <c r="Y593" i="9"/>
  <c r="Y591" i="9" s="1"/>
  <c r="S593" i="9"/>
  <c r="S591" i="9" s="1"/>
  <c r="M593" i="9"/>
  <c r="M591" i="9" s="1"/>
  <c r="G593" i="9"/>
  <c r="Z588" i="9"/>
  <c r="Z586" i="9" s="1"/>
  <c r="T588" i="9"/>
  <c r="T586" i="9" s="1"/>
  <c r="N588" i="9"/>
  <c r="N586" i="9" s="1"/>
  <c r="H588" i="9"/>
  <c r="H586" i="9" s="1"/>
  <c r="AA583" i="9"/>
  <c r="AA581" i="9" s="1"/>
  <c r="U583" i="9"/>
  <c r="O583" i="9"/>
  <c r="O581" i="9" s="1"/>
  <c r="I583" i="9"/>
  <c r="I581" i="9" s="1"/>
  <c r="V578" i="9"/>
  <c r="V576" i="9" s="1"/>
  <c r="P578" i="9"/>
  <c r="P576" i="9" s="1"/>
  <c r="J578" i="9"/>
  <c r="J576" i="9" s="1"/>
  <c r="D578" i="9"/>
  <c r="W573" i="9"/>
  <c r="W571" i="9" s="1"/>
  <c r="Q573" i="9"/>
  <c r="Q571" i="9" s="1"/>
  <c r="K573" i="9"/>
  <c r="K571" i="9" s="1"/>
  <c r="E573" i="9"/>
  <c r="E571" i="9" s="1"/>
  <c r="X568" i="9"/>
  <c r="X566" i="9" s="1"/>
  <c r="R568" i="9"/>
  <c r="L568" i="9"/>
  <c r="L566" i="9" s="1"/>
  <c r="F568" i="9"/>
  <c r="F566" i="9" s="1"/>
  <c r="Y563" i="9"/>
  <c r="Y561" i="9" s="1"/>
  <c r="S563" i="9"/>
  <c r="S561" i="9" s="1"/>
  <c r="M563" i="9"/>
  <c r="M561" i="9" s="1"/>
  <c r="G563" i="9"/>
  <c r="Z558" i="9"/>
  <c r="Z556" i="9" s="1"/>
  <c r="T558" i="9"/>
  <c r="T556" i="9" s="1"/>
  <c r="N558" i="9"/>
  <c r="N556" i="9" s="1"/>
  <c r="H558" i="9"/>
  <c r="H556" i="9" s="1"/>
  <c r="AA553" i="9"/>
  <c r="AA551" i="9" s="1"/>
  <c r="U553" i="9"/>
  <c r="O553" i="9"/>
  <c r="O551" i="9" s="1"/>
  <c r="I553" i="9"/>
  <c r="I551" i="9" s="1"/>
  <c r="V548" i="9"/>
  <c r="V546" i="9" s="1"/>
  <c r="P548" i="9"/>
  <c r="P546" i="9" s="1"/>
  <c r="J548" i="9"/>
  <c r="J546" i="9" s="1"/>
  <c r="D548" i="9"/>
  <c r="W543" i="9"/>
  <c r="W541" i="9" s="1"/>
  <c r="Q543" i="9"/>
  <c r="Q541" i="9" s="1"/>
  <c r="K543" i="9"/>
  <c r="K541" i="9" s="1"/>
  <c r="E543" i="9"/>
  <c r="E541" i="9" s="1"/>
  <c r="Z613" i="9"/>
  <c r="Z611" i="9" s="1"/>
  <c r="T613" i="9"/>
  <c r="N613" i="9"/>
  <c r="N611" i="9" s="1"/>
  <c r="H613" i="9"/>
  <c r="H611" i="9" s="1"/>
  <c r="AA608" i="9"/>
  <c r="AA606" i="9" s="1"/>
  <c r="U608" i="9"/>
  <c r="U606" i="9" s="1"/>
  <c r="O608" i="9"/>
  <c r="O606" i="9" s="1"/>
  <c r="I608" i="9"/>
  <c r="J468" i="9"/>
  <c r="J466" i="9" s="1"/>
  <c r="P468" i="9"/>
  <c r="V468" i="9"/>
  <c r="V466" i="9" s="1"/>
  <c r="I473" i="9"/>
  <c r="I471" i="9" s="1"/>
  <c r="O473" i="9"/>
  <c r="O471" i="9" s="1"/>
  <c r="U473" i="9"/>
  <c r="U471" i="9" s="1"/>
  <c r="AA473" i="9"/>
  <c r="AA471" i="9" s="1"/>
  <c r="H478" i="9"/>
  <c r="N478" i="9"/>
  <c r="N476" i="9" s="1"/>
  <c r="T478" i="9"/>
  <c r="T476" i="9" s="1"/>
  <c r="Z478" i="9"/>
  <c r="Z476" i="9" s="1"/>
  <c r="G483" i="9"/>
  <c r="G481" i="9" s="1"/>
  <c r="M483" i="9"/>
  <c r="M481" i="9" s="1"/>
  <c r="S483" i="9"/>
  <c r="Y483" i="9"/>
  <c r="Y481" i="9" s="1"/>
  <c r="F488" i="9"/>
  <c r="F486" i="9" s="1"/>
  <c r="L488" i="9"/>
  <c r="L486" i="9" s="1"/>
  <c r="R488" i="9"/>
  <c r="R486" i="9" s="1"/>
  <c r="X488" i="9"/>
  <c r="X486" i="9" s="1"/>
  <c r="E493" i="9"/>
  <c r="K493" i="9"/>
  <c r="K491" i="9" s="1"/>
  <c r="Q493" i="9"/>
  <c r="Q491" i="9" s="1"/>
  <c r="W493" i="9"/>
  <c r="W491" i="9" s="1"/>
  <c r="D498" i="9"/>
  <c r="D496" i="9" s="1"/>
  <c r="J498" i="9"/>
  <c r="J496" i="9" s="1"/>
  <c r="P498" i="9"/>
  <c r="V498" i="9"/>
  <c r="V496" i="9" s="1"/>
  <c r="I503" i="9"/>
  <c r="I501" i="9" s="1"/>
  <c r="O503" i="9"/>
  <c r="O501" i="9" s="1"/>
  <c r="U503" i="9"/>
  <c r="U501" i="9" s="1"/>
  <c r="AA503" i="9"/>
  <c r="AA501" i="9" s="1"/>
  <c r="H508" i="9"/>
  <c r="N508" i="9"/>
  <c r="N506" i="9" s="1"/>
  <c r="T508" i="9"/>
  <c r="T506" i="9" s="1"/>
  <c r="Z508" i="9"/>
  <c r="Z506" i="9" s="1"/>
  <c r="E513" i="9"/>
  <c r="E511" i="9" s="1"/>
  <c r="O513" i="9"/>
  <c r="O511" i="9" s="1"/>
  <c r="W513" i="9"/>
  <c r="W511" i="9" s="1"/>
  <c r="D518" i="9"/>
  <c r="D516" i="9" s="1"/>
  <c r="N518" i="9"/>
  <c r="V518" i="9"/>
  <c r="V516" i="9" s="1"/>
  <c r="H523" i="9"/>
  <c r="H521" i="9" s="1"/>
  <c r="T523" i="9"/>
  <c r="T521" i="9" s="1"/>
  <c r="F528" i="9"/>
  <c r="F526" i="9" s="1"/>
  <c r="R528" i="9"/>
  <c r="R526" i="9" s="1"/>
  <c r="M533" i="9"/>
  <c r="Y533" i="9"/>
  <c r="Y531" i="9" s="1"/>
  <c r="K538" i="9"/>
  <c r="K536" i="9" s="1"/>
  <c r="W538" i="9"/>
  <c r="W536" i="9" s="1"/>
  <c r="O543" i="9"/>
  <c r="O541" i="9" s="1"/>
  <c r="N548" i="9"/>
  <c r="N546" i="9" s="1"/>
  <c r="H553" i="9"/>
  <c r="H551" i="9" s="1"/>
  <c r="Z553" i="9"/>
  <c r="Z551" i="9" s="1"/>
  <c r="F558" i="9"/>
  <c r="F556" i="9" s="1"/>
  <c r="X558" i="9"/>
  <c r="X556" i="9" s="1"/>
  <c r="R563" i="9"/>
  <c r="R561" i="9" s="1"/>
  <c r="P568" i="9"/>
  <c r="P566" i="9" s="1"/>
  <c r="O573" i="9"/>
  <c r="O571" i="9" s="1"/>
  <c r="N578" i="9"/>
  <c r="N576" i="9" s="1"/>
  <c r="H583" i="9"/>
  <c r="H581" i="9" s="1"/>
  <c r="Z583" i="9"/>
  <c r="Z581" i="9" s="1"/>
  <c r="F588" i="9"/>
  <c r="F586" i="9" s="1"/>
  <c r="X588" i="9"/>
  <c r="X586" i="9" s="1"/>
  <c r="R593" i="9"/>
  <c r="R591" i="9" s="1"/>
  <c r="E598" i="9"/>
  <c r="E596" i="9" s="1"/>
  <c r="J9" i="10"/>
  <c r="P9" i="10"/>
  <c r="V9" i="10"/>
  <c r="V615" i="10"/>
  <c r="P615" i="10"/>
  <c r="J615" i="10"/>
  <c r="D615" i="10"/>
  <c r="W610" i="10"/>
  <c r="Q610" i="10"/>
  <c r="K610" i="10"/>
  <c r="E610" i="10"/>
  <c r="X605" i="10"/>
  <c r="R605" i="10"/>
  <c r="L605" i="10"/>
  <c r="F605" i="10"/>
  <c r="Y600" i="10"/>
  <c r="S600" i="10"/>
  <c r="M600" i="10"/>
  <c r="G600" i="10"/>
  <c r="Z595" i="10"/>
  <c r="T595" i="10"/>
  <c r="N595" i="10"/>
  <c r="H595" i="10"/>
  <c r="AA590" i="10"/>
  <c r="U590" i="10"/>
  <c r="O590" i="10"/>
  <c r="I590" i="10"/>
  <c r="V585" i="10"/>
  <c r="P585" i="10"/>
  <c r="J585" i="10"/>
  <c r="D585" i="10"/>
  <c r="W580" i="10"/>
  <c r="Q580" i="10"/>
  <c r="K580" i="10"/>
  <c r="E580" i="10"/>
  <c r="X575" i="10"/>
  <c r="R575" i="10"/>
  <c r="L575" i="10"/>
  <c r="F575" i="10"/>
  <c r="Y570" i="10"/>
  <c r="S570" i="10"/>
  <c r="M570" i="10"/>
  <c r="G570" i="10"/>
  <c r="Z565" i="10"/>
  <c r="T565" i="10"/>
  <c r="N565" i="10"/>
  <c r="H565" i="10"/>
  <c r="AA560" i="10"/>
  <c r="U560" i="10"/>
  <c r="O560" i="10"/>
  <c r="I560" i="10"/>
  <c r="V555" i="10"/>
  <c r="P555" i="10"/>
  <c r="J555" i="10"/>
  <c r="D555" i="10"/>
  <c r="W550" i="10"/>
  <c r="Q550" i="10"/>
  <c r="K550" i="10"/>
  <c r="E550" i="10"/>
  <c r="X545" i="10"/>
  <c r="R545" i="10"/>
  <c r="L545" i="10"/>
  <c r="F545" i="10"/>
  <c r="Y540" i="10"/>
  <c r="S540" i="10"/>
  <c r="M540" i="10"/>
  <c r="G540" i="10"/>
  <c r="Z535" i="10"/>
  <c r="T535" i="10"/>
  <c r="N535" i="10"/>
  <c r="H535" i="10"/>
  <c r="AA530" i="10"/>
  <c r="U530" i="10"/>
  <c r="O530" i="10"/>
  <c r="I530" i="10"/>
  <c r="AA615" i="10"/>
  <c r="U615" i="10"/>
  <c r="O615" i="10"/>
  <c r="I615" i="10"/>
  <c r="V610" i="10"/>
  <c r="P610" i="10"/>
  <c r="J610" i="10"/>
  <c r="D610" i="10"/>
  <c r="W605" i="10"/>
  <c r="Q605" i="10"/>
  <c r="K605" i="10"/>
  <c r="E605" i="10"/>
  <c r="X600" i="10"/>
  <c r="R600" i="10"/>
  <c r="L600" i="10"/>
  <c r="F600" i="10"/>
  <c r="Y595" i="10"/>
  <c r="S595" i="10"/>
  <c r="M595" i="10"/>
  <c r="G595" i="10"/>
  <c r="Z590" i="10"/>
  <c r="T590" i="10"/>
  <c r="N590" i="10"/>
  <c r="H590" i="10"/>
  <c r="AA585" i="10"/>
  <c r="U585" i="10"/>
  <c r="O585" i="10"/>
  <c r="I585" i="10"/>
  <c r="V580" i="10"/>
  <c r="P580" i="10"/>
  <c r="J580" i="10"/>
  <c r="D580" i="10"/>
  <c r="W575" i="10"/>
  <c r="Q575" i="10"/>
  <c r="K575" i="10"/>
  <c r="E575" i="10"/>
  <c r="X570" i="10"/>
  <c r="R570" i="10"/>
  <c r="L570" i="10"/>
  <c r="F570" i="10"/>
  <c r="Y565" i="10"/>
  <c r="S565" i="10"/>
  <c r="M565" i="10"/>
  <c r="G565" i="10"/>
  <c r="Z560" i="10"/>
  <c r="T560" i="10"/>
  <c r="N560" i="10"/>
  <c r="H560" i="10"/>
  <c r="AA555" i="10"/>
  <c r="U555" i="10"/>
  <c r="O555" i="10"/>
  <c r="I555" i="10"/>
  <c r="V550" i="10"/>
  <c r="P550" i="10"/>
  <c r="J550" i="10"/>
  <c r="D550" i="10"/>
  <c r="W545" i="10"/>
  <c r="Q545" i="10"/>
  <c r="K545" i="10"/>
  <c r="E545" i="10"/>
  <c r="X540" i="10"/>
  <c r="R540" i="10"/>
  <c r="L540" i="10"/>
  <c r="F540" i="10"/>
  <c r="Y535" i="10"/>
  <c r="S535" i="10"/>
  <c r="M535" i="10"/>
  <c r="G535" i="10"/>
  <c r="Z530" i="10"/>
  <c r="T530" i="10"/>
  <c r="N530" i="10"/>
  <c r="H530" i="10"/>
  <c r="AA525" i="10"/>
  <c r="U525" i="10"/>
  <c r="O525" i="10"/>
  <c r="I525" i="10"/>
  <c r="V520" i="10"/>
  <c r="P520" i="10"/>
  <c r="J520" i="10"/>
  <c r="D520" i="10"/>
  <c r="W515" i="10"/>
  <c r="Q515" i="10"/>
  <c r="K515" i="10"/>
  <c r="E515" i="10"/>
  <c r="X510" i="10"/>
  <c r="R510" i="10"/>
  <c r="L510" i="10"/>
  <c r="F510" i="10"/>
  <c r="Y505" i="10"/>
  <c r="S505" i="10"/>
  <c r="M505" i="10"/>
  <c r="G505" i="10"/>
  <c r="Z500" i="10"/>
  <c r="T500" i="10"/>
  <c r="N500" i="10"/>
  <c r="H500" i="10"/>
  <c r="AA495" i="10"/>
  <c r="U495" i="10"/>
  <c r="O495" i="10"/>
  <c r="I495" i="10"/>
  <c r="V490" i="10"/>
  <c r="P490" i="10"/>
  <c r="J490" i="10"/>
  <c r="D490" i="10"/>
  <c r="W485" i="10"/>
  <c r="Q485" i="10"/>
  <c r="K485" i="10"/>
  <c r="E485" i="10"/>
  <c r="X480" i="10"/>
  <c r="R480" i="10"/>
  <c r="L480" i="10"/>
  <c r="F480" i="10"/>
  <c r="Y475" i="10"/>
  <c r="S475" i="10"/>
  <c r="M475" i="10"/>
  <c r="G475" i="10"/>
  <c r="Z470" i="10"/>
  <c r="T470" i="10"/>
  <c r="N470" i="10"/>
  <c r="H470" i="10"/>
  <c r="AA462" i="10"/>
  <c r="U462" i="10"/>
  <c r="O462" i="10"/>
  <c r="I462" i="10"/>
  <c r="V457" i="10"/>
  <c r="P457" i="10"/>
  <c r="J457" i="10"/>
  <c r="D457" i="10"/>
  <c r="W452" i="10"/>
  <c r="Q452" i="10"/>
  <c r="K452" i="10"/>
  <c r="E452" i="10"/>
  <c r="X447" i="10"/>
  <c r="R447" i="10"/>
  <c r="L447" i="10"/>
  <c r="F447" i="10"/>
  <c r="Y442" i="10"/>
  <c r="S442" i="10"/>
  <c r="M442" i="10"/>
  <c r="G442" i="10"/>
  <c r="Z437" i="10"/>
  <c r="T437" i="10"/>
  <c r="N437" i="10"/>
  <c r="H437" i="10"/>
  <c r="AA432" i="10"/>
  <c r="U432" i="10"/>
  <c r="O432" i="10"/>
  <c r="I432" i="10"/>
  <c r="V427" i="10"/>
  <c r="P427" i="10"/>
  <c r="J427" i="10"/>
  <c r="D427" i="10"/>
  <c r="Z615" i="10"/>
  <c r="T615" i="10"/>
  <c r="N615" i="10"/>
  <c r="H615" i="10"/>
  <c r="AA610" i="10"/>
  <c r="U610" i="10"/>
  <c r="O610" i="10"/>
  <c r="I610" i="10"/>
  <c r="V605" i="10"/>
  <c r="P605" i="10"/>
  <c r="J605" i="10"/>
  <c r="D605" i="10"/>
  <c r="W600" i="10"/>
  <c r="Q600" i="10"/>
  <c r="K600" i="10"/>
  <c r="E600" i="10"/>
  <c r="X595" i="10"/>
  <c r="R595" i="10"/>
  <c r="L595" i="10"/>
  <c r="F595" i="10"/>
  <c r="Y590" i="10"/>
  <c r="S590" i="10"/>
  <c r="M590" i="10"/>
  <c r="G590" i="10"/>
  <c r="Z585" i="10"/>
  <c r="T585" i="10"/>
  <c r="N585" i="10"/>
  <c r="H585" i="10"/>
  <c r="AA580" i="10"/>
  <c r="U580" i="10"/>
  <c r="O580" i="10"/>
  <c r="I580" i="10"/>
  <c r="V575" i="10"/>
  <c r="P575" i="10"/>
  <c r="J575" i="10"/>
  <c r="D575" i="10"/>
  <c r="W570" i="10"/>
  <c r="Q570" i="10"/>
  <c r="K570" i="10"/>
  <c r="E570" i="10"/>
  <c r="X565" i="10"/>
  <c r="R565" i="10"/>
  <c r="L565" i="10"/>
  <c r="F565" i="10"/>
  <c r="Y560" i="10"/>
  <c r="S560" i="10"/>
  <c r="M560" i="10"/>
  <c r="G560" i="10"/>
  <c r="Z555" i="10"/>
  <c r="T555" i="10"/>
  <c r="N555" i="10"/>
  <c r="H555" i="10"/>
  <c r="AA550" i="10"/>
  <c r="U550" i="10"/>
  <c r="O550" i="10"/>
  <c r="I550" i="10"/>
  <c r="V545" i="10"/>
  <c r="P545" i="10"/>
  <c r="J545" i="10"/>
  <c r="D545" i="10"/>
  <c r="W540" i="10"/>
  <c r="Q540" i="10"/>
  <c r="K540" i="10"/>
  <c r="E540" i="10"/>
  <c r="X535" i="10"/>
  <c r="R535" i="10"/>
  <c r="L535" i="10"/>
  <c r="F535" i="10"/>
  <c r="Y530" i="10"/>
  <c r="S530" i="10"/>
  <c r="M530" i="10"/>
  <c r="G530" i="10"/>
  <c r="Z525" i="10"/>
  <c r="T525" i="10"/>
  <c r="N525" i="10"/>
  <c r="H525" i="10"/>
  <c r="AA520" i="10"/>
  <c r="U520" i="10"/>
  <c r="O520" i="10"/>
  <c r="I520" i="10"/>
  <c r="V515" i="10"/>
  <c r="P515" i="10"/>
  <c r="J515" i="10"/>
  <c r="D515" i="10"/>
  <c r="W510" i="10"/>
  <c r="Q510" i="10"/>
  <c r="K510" i="10"/>
  <c r="E510" i="10"/>
  <c r="X505" i="10"/>
  <c r="R505" i="10"/>
  <c r="L505" i="10"/>
  <c r="F505" i="10"/>
  <c r="Y500" i="10"/>
  <c r="S500" i="10"/>
  <c r="M500" i="10"/>
  <c r="G500" i="10"/>
  <c r="Z495" i="10"/>
  <c r="T495" i="10"/>
  <c r="N495" i="10"/>
  <c r="H495" i="10"/>
  <c r="AA490" i="10"/>
  <c r="U490" i="10"/>
  <c r="O490" i="10"/>
  <c r="I490" i="10"/>
  <c r="V485" i="10"/>
  <c r="P485" i="10"/>
  <c r="J485" i="10"/>
  <c r="D485" i="10"/>
  <c r="W480" i="10"/>
  <c r="Q480" i="10"/>
  <c r="K480" i="10"/>
  <c r="E480" i="10"/>
  <c r="X475" i="10"/>
  <c r="R475" i="10"/>
  <c r="L475" i="10"/>
  <c r="F475" i="10"/>
  <c r="Y470" i="10"/>
  <c r="S470" i="10"/>
  <c r="M470" i="10"/>
  <c r="G470" i="10"/>
  <c r="Z462" i="10"/>
  <c r="T462" i="10"/>
  <c r="N462" i="10"/>
  <c r="H462" i="10"/>
  <c r="AA457" i="10"/>
  <c r="U457" i="10"/>
  <c r="O457" i="10"/>
  <c r="I457" i="10"/>
  <c r="V452" i="10"/>
  <c r="P452" i="10"/>
  <c r="J452" i="10"/>
  <c r="D452" i="10"/>
  <c r="W447" i="10"/>
  <c r="Q447" i="10"/>
  <c r="K447" i="10"/>
  <c r="E447" i="10"/>
  <c r="X442" i="10"/>
  <c r="R442" i="10"/>
  <c r="L442" i="10"/>
  <c r="F442" i="10"/>
  <c r="Y437" i="10"/>
  <c r="S437" i="10"/>
  <c r="M437" i="10"/>
  <c r="G437" i="10"/>
  <c r="Z432" i="10"/>
  <c r="T432" i="10"/>
  <c r="N432" i="10"/>
  <c r="H432" i="10"/>
  <c r="Y615" i="10"/>
  <c r="S615" i="10"/>
  <c r="M615" i="10"/>
  <c r="G615" i="10"/>
  <c r="Z610" i="10"/>
  <c r="T610" i="10"/>
  <c r="N610" i="10"/>
  <c r="H610" i="10"/>
  <c r="AA605" i="10"/>
  <c r="U605" i="10"/>
  <c r="O605" i="10"/>
  <c r="I605" i="10"/>
  <c r="V600" i="10"/>
  <c r="P600" i="10"/>
  <c r="J600" i="10"/>
  <c r="D600" i="10"/>
  <c r="W595" i="10"/>
  <c r="Q595" i="10"/>
  <c r="K595" i="10"/>
  <c r="E595" i="10"/>
  <c r="X590" i="10"/>
  <c r="R590" i="10"/>
  <c r="L590" i="10"/>
  <c r="F590" i="10"/>
  <c r="Y585" i="10"/>
  <c r="S585" i="10"/>
  <c r="M585" i="10"/>
  <c r="G585" i="10"/>
  <c r="Z580" i="10"/>
  <c r="T580" i="10"/>
  <c r="N580" i="10"/>
  <c r="H580" i="10"/>
  <c r="AA575" i="10"/>
  <c r="U575" i="10"/>
  <c r="O575" i="10"/>
  <c r="I575" i="10"/>
  <c r="V570" i="10"/>
  <c r="P570" i="10"/>
  <c r="J570" i="10"/>
  <c r="D570" i="10"/>
  <c r="W565" i="10"/>
  <c r="Q565" i="10"/>
  <c r="K565" i="10"/>
  <c r="E565" i="10"/>
  <c r="X560" i="10"/>
  <c r="R560" i="10"/>
  <c r="L560" i="10"/>
  <c r="F560" i="10"/>
  <c r="Y555" i="10"/>
  <c r="S555" i="10"/>
  <c r="M555" i="10"/>
  <c r="G555" i="10"/>
  <c r="Z550" i="10"/>
  <c r="T550" i="10"/>
  <c r="N550" i="10"/>
  <c r="H550" i="10"/>
  <c r="AA545" i="10"/>
  <c r="U545" i="10"/>
  <c r="O545" i="10"/>
  <c r="I545" i="10"/>
  <c r="V540" i="10"/>
  <c r="P540" i="10"/>
  <c r="J540" i="10"/>
  <c r="D540" i="10"/>
  <c r="W535" i="10"/>
  <c r="Q535" i="10"/>
  <c r="K535" i="10"/>
  <c r="E535" i="10"/>
  <c r="X530" i="10"/>
  <c r="R530" i="10"/>
  <c r="L530" i="10"/>
  <c r="F530" i="10"/>
  <c r="Y525" i="10"/>
  <c r="S525" i="10"/>
  <c r="M525" i="10"/>
  <c r="G525" i="10"/>
  <c r="Z520" i="10"/>
  <c r="T520" i="10"/>
  <c r="N520" i="10"/>
  <c r="H520" i="10"/>
  <c r="AA515" i="10"/>
  <c r="U515" i="10"/>
  <c r="O515" i="10"/>
  <c r="I515" i="10"/>
  <c r="V510" i="10"/>
  <c r="P510" i="10"/>
  <c r="J510" i="10"/>
  <c r="D510" i="10"/>
  <c r="W505" i="10"/>
  <c r="Q505" i="10"/>
  <c r="K505" i="10"/>
  <c r="E505" i="10"/>
  <c r="X500" i="10"/>
  <c r="R500" i="10"/>
  <c r="L500" i="10"/>
  <c r="F500" i="10"/>
  <c r="Y495" i="10"/>
  <c r="S495" i="10"/>
  <c r="M495" i="10"/>
  <c r="G495" i="10"/>
  <c r="Z490" i="10"/>
  <c r="T490" i="10"/>
  <c r="N490" i="10"/>
  <c r="H490" i="10"/>
  <c r="X615" i="10"/>
  <c r="R615" i="10"/>
  <c r="L615" i="10"/>
  <c r="F615" i="10"/>
  <c r="Y610" i="10"/>
  <c r="S610" i="10"/>
  <c r="M610" i="10"/>
  <c r="G610" i="10"/>
  <c r="Z605" i="10"/>
  <c r="T605" i="10"/>
  <c r="N605" i="10"/>
  <c r="H605" i="10"/>
  <c r="AA600" i="10"/>
  <c r="U600" i="10"/>
  <c r="O600" i="10"/>
  <c r="I600" i="10"/>
  <c r="V595" i="10"/>
  <c r="P595" i="10"/>
  <c r="J595" i="10"/>
  <c r="D595" i="10"/>
  <c r="W590" i="10"/>
  <c r="Q590" i="10"/>
  <c r="K590" i="10"/>
  <c r="E590" i="10"/>
  <c r="X585" i="10"/>
  <c r="R585" i="10"/>
  <c r="L585" i="10"/>
  <c r="F585" i="10"/>
  <c r="Y580" i="10"/>
  <c r="S580" i="10"/>
  <c r="M580" i="10"/>
  <c r="G580" i="10"/>
  <c r="Z575" i="10"/>
  <c r="T575" i="10"/>
  <c r="N575" i="10"/>
  <c r="H575" i="10"/>
  <c r="AA570" i="10"/>
  <c r="U570" i="10"/>
  <c r="O570" i="10"/>
  <c r="I570" i="10"/>
  <c r="V565" i="10"/>
  <c r="P565" i="10"/>
  <c r="J565" i="10"/>
  <c r="D565" i="10"/>
  <c r="W560" i="10"/>
  <c r="Q560" i="10"/>
  <c r="K560" i="10"/>
  <c r="E560" i="10"/>
  <c r="X555" i="10"/>
  <c r="R555" i="10"/>
  <c r="L555" i="10"/>
  <c r="F555" i="10"/>
  <c r="Y550" i="10"/>
  <c r="S550" i="10"/>
  <c r="M550" i="10"/>
  <c r="G550" i="10"/>
  <c r="Z545" i="10"/>
  <c r="T545" i="10"/>
  <c r="N545" i="10"/>
  <c r="H545" i="10"/>
  <c r="AA540" i="10"/>
  <c r="U540" i="10"/>
  <c r="O540" i="10"/>
  <c r="I540" i="10"/>
  <c r="V535" i="10"/>
  <c r="P535" i="10"/>
  <c r="J535" i="10"/>
  <c r="D535" i="10"/>
  <c r="W530" i="10"/>
  <c r="Q530" i="10"/>
  <c r="K530" i="10"/>
  <c r="E530" i="10"/>
  <c r="X525" i="10"/>
  <c r="R525" i="10"/>
  <c r="L525" i="10"/>
  <c r="F525" i="10"/>
  <c r="Y520" i="10"/>
  <c r="S520" i="10"/>
  <c r="M520" i="10"/>
  <c r="G520" i="10"/>
  <c r="Z515" i="10"/>
  <c r="T515" i="10"/>
  <c r="N515" i="10"/>
  <c r="H515" i="10"/>
  <c r="AA510" i="10"/>
  <c r="U510" i="10"/>
  <c r="O510" i="10"/>
  <c r="I510" i="10"/>
  <c r="V505" i="10"/>
  <c r="P505" i="10"/>
  <c r="J505" i="10"/>
  <c r="D505" i="10"/>
  <c r="W500" i="10"/>
  <c r="Q500" i="10"/>
  <c r="K500" i="10"/>
  <c r="E500" i="10"/>
  <c r="X495" i="10"/>
  <c r="R495" i="10"/>
  <c r="L495" i="10"/>
  <c r="F495" i="10"/>
  <c r="Y490" i="10"/>
  <c r="S490" i="10"/>
  <c r="M490" i="10"/>
  <c r="G490" i="10"/>
  <c r="Z485" i="10"/>
  <c r="T485" i="10"/>
  <c r="N485" i="10"/>
  <c r="H485" i="10"/>
  <c r="AA480" i="10"/>
  <c r="U480" i="10"/>
  <c r="O480" i="10"/>
  <c r="I480" i="10"/>
  <c r="V475" i="10"/>
  <c r="P475" i="10"/>
  <c r="J475" i="10"/>
  <c r="D475" i="10"/>
  <c r="W470" i="10"/>
  <c r="Q470" i="10"/>
  <c r="K470" i="10"/>
  <c r="E470" i="10"/>
  <c r="X462" i="10"/>
  <c r="R462" i="10"/>
  <c r="L462" i="10"/>
  <c r="F462" i="10"/>
  <c r="Y457" i="10"/>
  <c r="S457" i="10"/>
  <c r="M457" i="10"/>
  <c r="G457" i="10"/>
  <c r="W615" i="10"/>
  <c r="Q615" i="10"/>
  <c r="K615" i="10"/>
  <c r="E615" i="10"/>
  <c r="X610" i="10"/>
  <c r="R610" i="10"/>
  <c r="L610" i="10"/>
  <c r="F610" i="10"/>
  <c r="Y605" i="10"/>
  <c r="S605" i="10"/>
  <c r="M605" i="10"/>
  <c r="G605" i="10"/>
  <c r="Z600" i="10"/>
  <c r="T600" i="10"/>
  <c r="N600" i="10"/>
  <c r="H600" i="10"/>
  <c r="AA595" i="10"/>
  <c r="U595" i="10"/>
  <c r="O595" i="10"/>
  <c r="I595" i="10"/>
  <c r="V590" i="10"/>
  <c r="P590" i="10"/>
  <c r="J590" i="10"/>
  <c r="D590" i="10"/>
  <c r="W585" i="10"/>
  <c r="Q585" i="10"/>
  <c r="K585" i="10"/>
  <c r="E585" i="10"/>
  <c r="X580" i="10"/>
  <c r="R580" i="10"/>
  <c r="L580" i="10"/>
  <c r="F580" i="10"/>
  <c r="Y575" i="10"/>
  <c r="S575" i="10"/>
  <c r="M575" i="10"/>
  <c r="G575" i="10"/>
  <c r="Z570" i="10"/>
  <c r="T570" i="10"/>
  <c r="N570" i="10"/>
  <c r="H570" i="10"/>
  <c r="AA565" i="10"/>
  <c r="U565" i="10"/>
  <c r="O565" i="10"/>
  <c r="I565" i="10"/>
  <c r="V560" i="10"/>
  <c r="P560" i="10"/>
  <c r="J560" i="10"/>
  <c r="D560" i="10"/>
  <c r="W555" i="10"/>
  <c r="Q555" i="10"/>
  <c r="K555" i="10"/>
  <c r="E555" i="10"/>
  <c r="X550" i="10"/>
  <c r="R550" i="10"/>
  <c r="L550" i="10"/>
  <c r="F550" i="10"/>
  <c r="Y545" i="10"/>
  <c r="S545" i="10"/>
  <c r="M545" i="10"/>
  <c r="G545" i="10"/>
  <c r="Z540" i="10"/>
  <c r="T540" i="10"/>
  <c r="N540" i="10"/>
  <c r="H540" i="10"/>
  <c r="AA535" i="10"/>
  <c r="U535" i="10"/>
  <c r="O535" i="10"/>
  <c r="I535" i="10"/>
  <c r="V530" i="10"/>
  <c r="P530" i="10"/>
  <c r="J530" i="10"/>
  <c r="D530" i="10"/>
  <c r="W525" i="10"/>
  <c r="Q525" i="10"/>
  <c r="K525" i="10"/>
  <c r="E525" i="10"/>
  <c r="X520" i="10"/>
  <c r="R520" i="10"/>
  <c r="L520" i="10"/>
  <c r="F520" i="10"/>
  <c r="Y515" i="10"/>
  <c r="S515" i="10"/>
  <c r="M515" i="10"/>
  <c r="G515" i="10"/>
  <c r="Z510" i="10"/>
  <c r="T510" i="10"/>
  <c r="N510" i="10"/>
  <c r="H510" i="10"/>
  <c r="AA505" i="10"/>
  <c r="U505" i="10"/>
  <c r="O505" i="10"/>
  <c r="I505" i="10"/>
  <c r="V500" i="10"/>
  <c r="P500" i="10"/>
  <c r="J500" i="10"/>
  <c r="D500" i="10"/>
  <c r="J11" i="10"/>
  <c r="P11" i="10"/>
  <c r="V11" i="10"/>
  <c r="I14" i="10"/>
  <c r="I12" i="10" s="1"/>
  <c r="O14" i="10"/>
  <c r="U14" i="10"/>
  <c r="AA14" i="10"/>
  <c r="AA12" i="10" s="1"/>
  <c r="I16" i="10"/>
  <c r="O16" i="10"/>
  <c r="U16" i="10"/>
  <c r="AA16" i="10"/>
  <c r="H19" i="10"/>
  <c r="N19" i="10"/>
  <c r="N17" i="10" s="1"/>
  <c r="T19" i="10"/>
  <c r="Z19" i="10"/>
  <c r="H21" i="10"/>
  <c r="N21" i="10"/>
  <c r="T21" i="10"/>
  <c r="Z21" i="10"/>
  <c r="G24" i="10"/>
  <c r="M24" i="10"/>
  <c r="S24" i="10"/>
  <c r="S22" i="10" s="1"/>
  <c r="Y24" i="10"/>
  <c r="G26" i="10"/>
  <c r="M26" i="10"/>
  <c r="S26" i="10"/>
  <c r="Y26" i="10"/>
  <c r="F29" i="10"/>
  <c r="F27" i="10" s="1"/>
  <c r="L29" i="10"/>
  <c r="R29" i="10"/>
  <c r="X29" i="10"/>
  <c r="X27" i="10" s="1"/>
  <c r="F31" i="10"/>
  <c r="L31" i="10"/>
  <c r="R31" i="10"/>
  <c r="X31" i="10"/>
  <c r="E34" i="10"/>
  <c r="K34" i="10"/>
  <c r="K32" i="10" s="1"/>
  <c r="Q34" i="10"/>
  <c r="W34" i="10"/>
  <c r="E36" i="10"/>
  <c r="K36" i="10"/>
  <c r="Q36" i="10"/>
  <c r="W36" i="10"/>
  <c r="D39" i="10"/>
  <c r="J39" i="10"/>
  <c r="P39" i="10"/>
  <c r="P37" i="10" s="1"/>
  <c r="V39" i="10"/>
  <c r="D41" i="10"/>
  <c r="J41" i="10"/>
  <c r="P41" i="10"/>
  <c r="V41" i="10"/>
  <c r="I44" i="10"/>
  <c r="I42" i="10" s="1"/>
  <c r="O44" i="10"/>
  <c r="U44" i="10"/>
  <c r="AA44" i="10"/>
  <c r="AA42" i="10" s="1"/>
  <c r="I46" i="10"/>
  <c r="O46" i="10"/>
  <c r="U46" i="10"/>
  <c r="AA46" i="10"/>
  <c r="H49" i="10"/>
  <c r="N49" i="10"/>
  <c r="N47" i="10" s="1"/>
  <c r="T49" i="10"/>
  <c r="Z49" i="10"/>
  <c r="H51" i="10"/>
  <c r="N51" i="10"/>
  <c r="T51" i="10"/>
  <c r="Z51" i="10"/>
  <c r="G54" i="10"/>
  <c r="M54" i="10"/>
  <c r="S54" i="10"/>
  <c r="S52" i="10" s="1"/>
  <c r="Y54" i="10"/>
  <c r="G56" i="10"/>
  <c r="M56" i="10"/>
  <c r="S56" i="10"/>
  <c r="Y56" i="10"/>
  <c r="F59" i="10"/>
  <c r="F57" i="10" s="1"/>
  <c r="L59" i="10"/>
  <c r="R59" i="10"/>
  <c r="X59" i="10"/>
  <c r="X57" i="10" s="1"/>
  <c r="F61" i="10"/>
  <c r="L61" i="10"/>
  <c r="R61" i="10"/>
  <c r="X61" i="10"/>
  <c r="E64" i="10"/>
  <c r="K64" i="10"/>
  <c r="K62" i="10" s="1"/>
  <c r="Q64" i="10"/>
  <c r="W64" i="10"/>
  <c r="E66" i="10"/>
  <c r="K66" i="10"/>
  <c r="Q66" i="10"/>
  <c r="W66" i="10"/>
  <c r="D69" i="10"/>
  <c r="J69" i="10"/>
  <c r="P69" i="10"/>
  <c r="P67" i="10" s="1"/>
  <c r="V69" i="10"/>
  <c r="D71" i="10"/>
  <c r="J71" i="10"/>
  <c r="P71" i="10"/>
  <c r="V71" i="10"/>
  <c r="I74" i="10"/>
  <c r="I72" i="10" s="1"/>
  <c r="O74" i="10"/>
  <c r="U74" i="10"/>
  <c r="AA74" i="10"/>
  <c r="AA72" i="10" s="1"/>
  <c r="I76" i="10"/>
  <c r="O76" i="10"/>
  <c r="U76" i="10"/>
  <c r="AA76" i="10"/>
  <c r="H79" i="10"/>
  <c r="N79" i="10"/>
  <c r="N77" i="10" s="1"/>
  <c r="T79" i="10"/>
  <c r="Z79" i="10"/>
  <c r="H81" i="10"/>
  <c r="N81" i="10"/>
  <c r="T81" i="10"/>
  <c r="Z81" i="10"/>
  <c r="G84" i="10"/>
  <c r="M84" i="10"/>
  <c r="S84" i="10"/>
  <c r="S82" i="10" s="1"/>
  <c r="Y84" i="10"/>
  <c r="G86" i="10"/>
  <c r="M86" i="10"/>
  <c r="S86" i="10"/>
  <c r="Y86" i="10"/>
  <c r="F89" i="10"/>
  <c r="F87" i="10" s="1"/>
  <c r="L89" i="10"/>
  <c r="R89" i="10"/>
  <c r="X89" i="10"/>
  <c r="X87" i="10" s="1"/>
  <c r="F91" i="10"/>
  <c r="L91" i="10"/>
  <c r="R91" i="10"/>
  <c r="X91" i="10"/>
  <c r="E94" i="10"/>
  <c r="K94" i="10"/>
  <c r="K92" i="10" s="1"/>
  <c r="Q94" i="10"/>
  <c r="W94" i="10"/>
  <c r="E96" i="10"/>
  <c r="K96" i="10"/>
  <c r="Q96" i="10"/>
  <c r="W96" i="10"/>
  <c r="D99" i="10"/>
  <c r="J99" i="10"/>
  <c r="P99" i="10"/>
  <c r="P97" i="10" s="1"/>
  <c r="V99" i="10"/>
  <c r="D101" i="10"/>
  <c r="J101" i="10"/>
  <c r="P101" i="10"/>
  <c r="V101" i="10"/>
  <c r="I104" i="10"/>
  <c r="I102" i="10" s="1"/>
  <c r="O104" i="10"/>
  <c r="U104" i="10"/>
  <c r="AA104" i="10"/>
  <c r="AA102" i="10" s="1"/>
  <c r="I106" i="10"/>
  <c r="O106" i="10"/>
  <c r="U106" i="10"/>
  <c r="AA106" i="10"/>
  <c r="H109" i="10"/>
  <c r="N109" i="10"/>
  <c r="N107" i="10" s="1"/>
  <c r="T109" i="10"/>
  <c r="Z109" i="10"/>
  <c r="H111" i="10"/>
  <c r="N111" i="10"/>
  <c r="T111" i="10"/>
  <c r="Z111" i="10"/>
  <c r="G114" i="10"/>
  <c r="M114" i="10"/>
  <c r="S114" i="10"/>
  <c r="S112" i="10" s="1"/>
  <c r="Y114" i="10"/>
  <c r="G116" i="10"/>
  <c r="M116" i="10"/>
  <c r="S116" i="10"/>
  <c r="Y116" i="10"/>
  <c r="F119" i="10"/>
  <c r="F117" i="10" s="1"/>
  <c r="L119" i="10"/>
  <c r="R119" i="10"/>
  <c r="X119" i="10"/>
  <c r="X117" i="10" s="1"/>
  <c r="F121" i="10"/>
  <c r="L121" i="10"/>
  <c r="R121" i="10"/>
  <c r="X121" i="10"/>
  <c r="E124" i="10"/>
  <c r="K124" i="10"/>
  <c r="K122" i="10" s="1"/>
  <c r="Q124" i="10"/>
  <c r="W124" i="10"/>
  <c r="E126" i="10"/>
  <c r="K126" i="10"/>
  <c r="Q126" i="10"/>
  <c r="W126" i="10"/>
  <c r="D129" i="10"/>
  <c r="J129" i="10"/>
  <c r="P129" i="10"/>
  <c r="P127" i="10" s="1"/>
  <c r="V129" i="10"/>
  <c r="D131" i="10"/>
  <c r="J131" i="10"/>
  <c r="P131" i="10"/>
  <c r="V131" i="10"/>
  <c r="I134" i="10"/>
  <c r="I132" i="10" s="1"/>
  <c r="O134" i="10"/>
  <c r="U134" i="10"/>
  <c r="AA134" i="10"/>
  <c r="AA132" i="10" s="1"/>
  <c r="I136" i="10"/>
  <c r="O136" i="10"/>
  <c r="U136" i="10"/>
  <c r="AA136" i="10"/>
  <c r="H139" i="10"/>
  <c r="N139" i="10"/>
  <c r="N137" i="10" s="1"/>
  <c r="T139" i="10"/>
  <c r="Z139" i="10"/>
  <c r="H141" i="10"/>
  <c r="N141" i="10"/>
  <c r="T141" i="10"/>
  <c r="Z141" i="10"/>
  <c r="G144" i="10"/>
  <c r="M144" i="10"/>
  <c r="S144" i="10"/>
  <c r="S142" i="10" s="1"/>
  <c r="Y144" i="10"/>
  <c r="G146" i="10"/>
  <c r="M146" i="10"/>
  <c r="S146" i="10"/>
  <c r="Y146" i="10"/>
  <c r="F149" i="10"/>
  <c r="F147" i="10" s="1"/>
  <c r="L149" i="10"/>
  <c r="R149" i="10"/>
  <c r="X149" i="10"/>
  <c r="X147" i="10" s="1"/>
  <c r="F151" i="10"/>
  <c r="L151" i="10"/>
  <c r="R151" i="10"/>
  <c r="X151" i="10"/>
  <c r="E154" i="10"/>
  <c r="K154" i="10"/>
  <c r="K152" i="10" s="1"/>
  <c r="Q154" i="10"/>
  <c r="W154" i="10"/>
  <c r="E156" i="10"/>
  <c r="K156" i="10"/>
  <c r="Q156" i="10"/>
  <c r="W156" i="10"/>
  <c r="J162" i="10"/>
  <c r="P162" i="10"/>
  <c r="V162" i="10"/>
  <c r="V160" i="10" s="1"/>
  <c r="D164" i="10"/>
  <c r="D160" i="10" s="1"/>
  <c r="J164" i="10"/>
  <c r="P164" i="10"/>
  <c r="V164" i="10"/>
  <c r="I167" i="10"/>
  <c r="O167" i="10"/>
  <c r="O165" i="10" s="1"/>
  <c r="U167" i="10"/>
  <c r="AA167" i="10"/>
  <c r="I169" i="10"/>
  <c r="O169" i="10"/>
  <c r="U169" i="10"/>
  <c r="AA169" i="10"/>
  <c r="H172" i="10"/>
  <c r="N172" i="10"/>
  <c r="T172" i="10"/>
  <c r="T170" i="10" s="1"/>
  <c r="Z172" i="10"/>
  <c r="H174" i="10"/>
  <c r="N174" i="10"/>
  <c r="T174" i="10"/>
  <c r="Z174" i="10"/>
  <c r="G177" i="10"/>
  <c r="G175" i="10" s="1"/>
  <c r="M177" i="10"/>
  <c r="S177" i="10"/>
  <c r="Y177" i="10"/>
  <c r="Y175" i="10" s="1"/>
  <c r="G179" i="10"/>
  <c r="M179" i="10"/>
  <c r="S179" i="10"/>
  <c r="Y179" i="10"/>
  <c r="F182" i="10"/>
  <c r="L182" i="10"/>
  <c r="L180" i="10" s="1"/>
  <c r="R182" i="10"/>
  <c r="X182" i="10"/>
  <c r="F184" i="10"/>
  <c r="L184" i="10"/>
  <c r="R184" i="10"/>
  <c r="X184" i="10"/>
  <c r="E187" i="10"/>
  <c r="K187" i="10"/>
  <c r="Q187" i="10"/>
  <c r="Q185" i="10" s="1"/>
  <c r="W187" i="10"/>
  <c r="E189" i="10"/>
  <c r="K189" i="10"/>
  <c r="Q189" i="10"/>
  <c r="W189" i="10"/>
  <c r="D192" i="10"/>
  <c r="D190" i="10" s="1"/>
  <c r="J192" i="10"/>
  <c r="P192" i="10"/>
  <c r="V192" i="10"/>
  <c r="V190" i="10" s="1"/>
  <c r="D194" i="10"/>
  <c r="J194" i="10"/>
  <c r="P194" i="10"/>
  <c r="V194" i="10"/>
  <c r="I197" i="10"/>
  <c r="O197" i="10"/>
  <c r="O195" i="10" s="1"/>
  <c r="U197" i="10"/>
  <c r="AA197" i="10"/>
  <c r="I199" i="10"/>
  <c r="O199" i="10"/>
  <c r="U199" i="10"/>
  <c r="AA199" i="10"/>
  <c r="H202" i="10"/>
  <c r="N202" i="10"/>
  <c r="T202" i="10"/>
  <c r="T200" i="10" s="1"/>
  <c r="Z202" i="10"/>
  <c r="H204" i="10"/>
  <c r="N204" i="10"/>
  <c r="T204" i="10"/>
  <c r="Z204" i="10"/>
  <c r="G207" i="10"/>
  <c r="G205" i="10" s="1"/>
  <c r="M207" i="10"/>
  <c r="S207" i="10"/>
  <c r="Y207" i="10"/>
  <c r="Y205" i="10" s="1"/>
  <c r="G209" i="10"/>
  <c r="M209" i="10"/>
  <c r="S209" i="10"/>
  <c r="Y209" i="10"/>
  <c r="F212" i="10"/>
  <c r="L212" i="10"/>
  <c r="L210" i="10" s="1"/>
  <c r="R212" i="10"/>
  <c r="X212" i="10"/>
  <c r="F214" i="10"/>
  <c r="L214" i="10"/>
  <c r="R214" i="10"/>
  <c r="X214" i="10"/>
  <c r="E217" i="10"/>
  <c r="K217" i="10"/>
  <c r="Q217" i="10"/>
  <c r="Q215" i="10" s="1"/>
  <c r="W217" i="10"/>
  <c r="E219" i="10"/>
  <c r="K219" i="10"/>
  <c r="Q219" i="10"/>
  <c r="W219" i="10"/>
  <c r="D222" i="10"/>
  <c r="D220" i="10" s="1"/>
  <c r="J222" i="10"/>
  <c r="P222" i="10"/>
  <c r="V222" i="10"/>
  <c r="V220" i="10" s="1"/>
  <c r="D224" i="10"/>
  <c r="J224" i="10"/>
  <c r="P224" i="10"/>
  <c r="V224" i="10"/>
  <c r="I227" i="10"/>
  <c r="O227" i="10"/>
  <c r="O225" i="10" s="1"/>
  <c r="U227" i="10"/>
  <c r="AA227" i="10"/>
  <c r="I229" i="10"/>
  <c r="O229" i="10"/>
  <c r="U229" i="10"/>
  <c r="AA229" i="10"/>
  <c r="H232" i="10"/>
  <c r="N232" i="10"/>
  <c r="T232" i="10"/>
  <c r="T230" i="10" s="1"/>
  <c r="Z232" i="10"/>
  <c r="H234" i="10"/>
  <c r="N234" i="10"/>
  <c r="T234" i="10"/>
  <c r="Z234" i="10"/>
  <c r="G237" i="10"/>
  <c r="G235" i="10" s="1"/>
  <c r="M237" i="10"/>
  <c r="S237" i="10"/>
  <c r="Y237" i="10"/>
  <c r="Y235" i="10" s="1"/>
  <c r="G239" i="10"/>
  <c r="M239" i="10"/>
  <c r="S239" i="10"/>
  <c r="Y239" i="10"/>
  <c r="F242" i="10"/>
  <c r="L242" i="10"/>
  <c r="L240" i="10" s="1"/>
  <c r="R242" i="10"/>
  <c r="X242" i="10"/>
  <c r="F244" i="10"/>
  <c r="L244" i="10"/>
  <c r="R244" i="10"/>
  <c r="X244" i="10"/>
  <c r="E247" i="10"/>
  <c r="K247" i="10"/>
  <c r="Q247" i="10"/>
  <c r="Q245" i="10" s="1"/>
  <c r="W247" i="10"/>
  <c r="E249" i="10"/>
  <c r="K249" i="10"/>
  <c r="Q249" i="10"/>
  <c r="W249" i="10"/>
  <c r="D252" i="10"/>
  <c r="D250" i="10" s="1"/>
  <c r="J252" i="10"/>
  <c r="P252" i="10"/>
  <c r="V252" i="10"/>
  <c r="V250" i="10" s="1"/>
  <c r="D254" i="10"/>
  <c r="J254" i="10"/>
  <c r="P254" i="10"/>
  <c r="V254" i="10"/>
  <c r="I257" i="10"/>
  <c r="O257" i="10"/>
  <c r="O255" i="10" s="1"/>
  <c r="U257" i="10"/>
  <c r="AA257" i="10"/>
  <c r="I259" i="10"/>
  <c r="O259" i="10"/>
  <c r="U259" i="10"/>
  <c r="AA259" i="10"/>
  <c r="H262" i="10"/>
  <c r="N262" i="10"/>
  <c r="T262" i="10"/>
  <c r="T260" i="10" s="1"/>
  <c r="Z262" i="10"/>
  <c r="H264" i="10"/>
  <c r="N264" i="10"/>
  <c r="T264" i="10"/>
  <c r="Z264" i="10"/>
  <c r="G267" i="10"/>
  <c r="G265" i="10" s="1"/>
  <c r="M267" i="10"/>
  <c r="S267" i="10"/>
  <c r="Y267" i="10"/>
  <c r="Y265" i="10" s="1"/>
  <c r="G269" i="10"/>
  <c r="M269" i="10"/>
  <c r="S269" i="10"/>
  <c r="Y269" i="10"/>
  <c r="F272" i="10"/>
  <c r="L272" i="10"/>
  <c r="L270" i="10" s="1"/>
  <c r="R272" i="10"/>
  <c r="X272" i="10"/>
  <c r="F274" i="10"/>
  <c r="L274" i="10"/>
  <c r="R274" i="10"/>
  <c r="X274" i="10"/>
  <c r="E277" i="10"/>
  <c r="K277" i="10"/>
  <c r="Q277" i="10"/>
  <c r="Q275" i="10" s="1"/>
  <c r="W277" i="10"/>
  <c r="E279" i="10"/>
  <c r="K279" i="10"/>
  <c r="Q279" i="10"/>
  <c r="W279" i="10"/>
  <c r="D282" i="10"/>
  <c r="D280" i="10" s="1"/>
  <c r="J282" i="10"/>
  <c r="P282" i="10"/>
  <c r="V282" i="10"/>
  <c r="V280" i="10" s="1"/>
  <c r="D284" i="10"/>
  <c r="J284" i="10"/>
  <c r="P284" i="10"/>
  <c r="V284" i="10"/>
  <c r="I287" i="10"/>
  <c r="O287" i="10"/>
  <c r="O285" i="10" s="1"/>
  <c r="U287" i="10"/>
  <c r="AA287" i="10"/>
  <c r="I289" i="10"/>
  <c r="O289" i="10"/>
  <c r="U289" i="10"/>
  <c r="AA289" i="10"/>
  <c r="H292" i="10"/>
  <c r="N292" i="10"/>
  <c r="T292" i="10"/>
  <c r="T290" i="10" s="1"/>
  <c r="Z292" i="10"/>
  <c r="H294" i="10"/>
  <c r="N294" i="10"/>
  <c r="T294" i="10"/>
  <c r="Z294" i="10"/>
  <c r="G297" i="10"/>
  <c r="G295" i="10" s="1"/>
  <c r="M297" i="10"/>
  <c r="S297" i="10"/>
  <c r="Y297" i="10"/>
  <c r="Y295" i="10" s="1"/>
  <c r="G299" i="10"/>
  <c r="M299" i="10"/>
  <c r="S299" i="10"/>
  <c r="Y299" i="10"/>
  <c r="F302" i="10"/>
  <c r="L302" i="10"/>
  <c r="L300" i="10" s="1"/>
  <c r="R302" i="10"/>
  <c r="X302" i="10"/>
  <c r="F304" i="10"/>
  <c r="L304" i="10"/>
  <c r="R304" i="10"/>
  <c r="X304" i="10"/>
  <c r="E307" i="10"/>
  <c r="K307" i="10"/>
  <c r="Q307" i="10"/>
  <c r="Q305" i="10" s="1"/>
  <c r="W307" i="10"/>
  <c r="E309" i="10"/>
  <c r="K309" i="10"/>
  <c r="Q309" i="10"/>
  <c r="W309" i="10"/>
  <c r="AA460" i="10"/>
  <c r="U460" i="10"/>
  <c r="O460" i="10"/>
  <c r="I460" i="10"/>
  <c r="V455" i="10"/>
  <c r="P455" i="10"/>
  <c r="P453" i="10" s="1"/>
  <c r="J455" i="10"/>
  <c r="D455" i="10"/>
  <c r="W450" i="10"/>
  <c r="Q450" i="10"/>
  <c r="K450" i="10"/>
  <c r="E450" i="10"/>
  <c r="E448" i="10" s="1"/>
  <c r="X445" i="10"/>
  <c r="R445" i="10"/>
  <c r="L445" i="10"/>
  <c r="F445" i="10"/>
  <c r="Y440" i="10"/>
  <c r="S440" i="10"/>
  <c r="S438" i="10" s="1"/>
  <c r="M440" i="10"/>
  <c r="G440" i="10"/>
  <c r="Z435" i="10"/>
  <c r="T435" i="10"/>
  <c r="N435" i="10"/>
  <c r="H435" i="10"/>
  <c r="H433" i="10" s="1"/>
  <c r="AA430" i="10"/>
  <c r="U430" i="10"/>
  <c r="O430" i="10"/>
  <c r="I430" i="10"/>
  <c r="V425" i="10"/>
  <c r="P425" i="10"/>
  <c r="P423" i="10" s="1"/>
  <c r="J425" i="10"/>
  <c r="D425" i="10"/>
  <c r="Z460" i="10"/>
  <c r="T460" i="10"/>
  <c r="N460" i="10"/>
  <c r="H460" i="10"/>
  <c r="H458" i="10" s="1"/>
  <c r="AA455" i="10"/>
  <c r="U455" i="10"/>
  <c r="O455" i="10"/>
  <c r="I455" i="10"/>
  <c r="V450" i="10"/>
  <c r="P450" i="10"/>
  <c r="P448" i="10" s="1"/>
  <c r="J450" i="10"/>
  <c r="D450" i="10"/>
  <c r="W445" i="10"/>
  <c r="Q445" i="10"/>
  <c r="K445" i="10"/>
  <c r="E445" i="10"/>
  <c r="E443" i="10" s="1"/>
  <c r="X440" i="10"/>
  <c r="R440" i="10"/>
  <c r="L440" i="10"/>
  <c r="F440" i="10"/>
  <c r="Y435" i="10"/>
  <c r="S435" i="10"/>
  <c r="S433" i="10" s="1"/>
  <c r="M435" i="10"/>
  <c r="G435" i="10"/>
  <c r="Z430" i="10"/>
  <c r="Z428" i="10" s="1"/>
  <c r="T430" i="10"/>
  <c r="N430" i="10"/>
  <c r="X460" i="10"/>
  <c r="X458" i="10" s="1"/>
  <c r="R460" i="10"/>
  <c r="L460" i="10"/>
  <c r="F460" i="10"/>
  <c r="F458" i="10" s="1"/>
  <c r="Y455" i="10"/>
  <c r="S455" i="10"/>
  <c r="M455" i="10"/>
  <c r="M453" i="10" s="1"/>
  <c r="G455" i="10"/>
  <c r="J315" i="10"/>
  <c r="P315" i="10"/>
  <c r="V315" i="10"/>
  <c r="V313" i="10" s="1"/>
  <c r="D317" i="10"/>
  <c r="D313" i="10" s="1"/>
  <c r="J317" i="10"/>
  <c r="P317" i="10"/>
  <c r="V317" i="10"/>
  <c r="I320" i="10"/>
  <c r="O320" i="10"/>
  <c r="O318" i="10" s="1"/>
  <c r="U320" i="10"/>
  <c r="AA320" i="10"/>
  <c r="I322" i="10"/>
  <c r="O322" i="10"/>
  <c r="U322" i="10"/>
  <c r="AA322" i="10"/>
  <c r="H325" i="10"/>
  <c r="N325" i="10"/>
  <c r="T325" i="10"/>
  <c r="T323" i="10" s="1"/>
  <c r="Z325" i="10"/>
  <c r="H327" i="10"/>
  <c r="N327" i="10"/>
  <c r="T327" i="10"/>
  <c r="Z327" i="10"/>
  <c r="G330" i="10"/>
  <c r="G328" i="10" s="1"/>
  <c r="M330" i="10"/>
  <c r="S330" i="10"/>
  <c r="Y330" i="10"/>
  <c r="Y328" i="10" s="1"/>
  <c r="G332" i="10"/>
  <c r="M332" i="10"/>
  <c r="S332" i="10"/>
  <c r="Y332" i="10"/>
  <c r="F335" i="10"/>
  <c r="L335" i="10"/>
  <c r="L333" i="10" s="1"/>
  <c r="R335" i="10"/>
  <c r="X335" i="10"/>
  <c r="F337" i="10"/>
  <c r="L337" i="10"/>
  <c r="R337" i="10"/>
  <c r="X337" i="10"/>
  <c r="E340" i="10"/>
  <c r="K340" i="10"/>
  <c r="Q340" i="10"/>
  <c r="Q338" i="10" s="1"/>
  <c r="W340" i="10"/>
  <c r="E342" i="10"/>
  <c r="K342" i="10"/>
  <c r="Q342" i="10"/>
  <c r="W342" i="10"/>
  <c r="D345" i="10"/>
  <c r="D343" i="10" s="1"/>
  <c r="J345" i="10"/>
  <c r="P345" i="10"/>
  <c r="V345" i="10"/>
  <c r="V343" i="10" s="1"/>
  <c r="D347" i="10"/>
  <c r="J347" i="10"/>
  <c r="P347" i="10"/>
  <c r="V347" i="10"/>
  <c r="I350" i="10"/>
  <c r="O350" i="10"/>
  <c r="O348" i="10" s="1"/>
  <c r="U350" i="10"/>
  <c r="AA350" i="10"/>
  <c r="I352" i="10"/>
  <c r="O352" i="10"/>
  <c r="U352" i="10"/>
  <c r="AA352" i="10"/>
  <c r="H355" i="10"/>
  <c r="N355" i="10"/>
  <c r="T355" i="10"/>
  <c r="T353" i="10" s="1"/>
  <c r="Z355" i="10"/>
  <c r="H357" i="10"/>
  <c r="N357" i="10"/>
  <c r="T357" i="10"/>
  <c r="Z357" i="10"/>
  <c r="G360" i="10"/>
  <c r="G358" i="10" s="1"/>
  <c r="M360" i="10"/>
  <c r="S360" i="10"/>
  <c r="Y360" i="10"/>
  <c r="Y358" i="10" s="1"/>
  <c r="G362" i="10"/>
  <c r="M362" i="10"/>
  <c r="S362" i="10"/>
  <c r="Y362" i="10"/>
  <c r="F365" i="10"/>
  <c r="L365" i="10"/>
  <c r="L363" i="10" s="1"/>
  <c r="R365" i="10"/>
  <c r="X365" i="10"/>
  <c r="F367" i="10"/>
  <c r="L367" i="10"/>
  <c r="R367" i="10"/>
  <c r="X367" i="10"/>
  <c r="E370" i="10"/>
  <c r="K370" i="10"/>
  <c r="Q370" i="10"/>
  <c r="Q368" i="10" s="1"/>
  <c r="W370" i="10"/>
  <c r="E372" i="10"/>
  <c r="K372" i="10"/>
  <c r="Q372" i="10"/>
  <c r="W372" i="10"/>
  <c r="D375" i="10"/>
  <c r="D373" i="10" s="1"/>
  <c r="J375" i="10"/>
  <c r="P375" i="10"/>
  <c r="V375" i="10"/>
  <c r="V373" i="10" s="1"/>
  <c r="D377" i="10"/>
  <c r="J377" i="10"/>
  <c r="P377" i="10"/>
  <c r="V377" i="10"/>
  <c r="I380" i="10"/>
  <c r="O380" i="10"/>
  <c r="O378" i="10" s="1"/>
  <c r="U380" i="10"/>
  <c r="AA380" i="10"/>
  <c r="I382" i="10"/>
  <c r="O382" i="10"/>
  <c r="U382" i="10"/>
  <c r="AA382" i="10"/>
  <c r="H385" i="10"/>
  <c r="N385" i="10"/>
  <c r="T385" i="10"/>
  <c r="T383" i="10" s="1"/>
  <c r="Z385" i="10"/>
  <c r="H387" i="10"/>
  <c r="N387" i="10"/>
  <c r="T387" i="10"/>
  <c r="Z387" i="10"/>
  <c r="G390" i="10"/>
  <c r="G388" i="10" s="1"/>
  <c r="M390" i="10"/>
  <c r="S390" i="10"/>
  <c r="Y390" i="10"/>
  <c r="Y388" i="10" s="1"/>
  <c r="G392" i="10"/>
  <c r="M392" i="10"/>
  <c r="S392" i="10"/>
  <c r="Y392" i="10"/>
  <c r="F395" i="10"/>
  <c r="L395" i="10"/>
  <c r="L393" i="10" s="1"/>
  <c r="R395" i="10"/>
  <c r="X395" i="10"/>
  <c r="F397" i="10"/>
  <c r="L397" i="10"/>
  <c r="R397" i="10"/>
  <c r="X397" i="10"/>
  <c r="E400" i="10"/>
  <c r="K400" i="10"/>
  <c r="Q400" i="10"/>
  <c r="Q398" i="10" s="1"/>
  <c r="W400" i="10"/>
  <c r="E402" i="10"/>
  <c r="K402" i="10"/>
  <c r="Q402" i="10"/>
  <c r="W402" i="10"/>
  <c r="D405" i="10"/>
  <c r="D403" i="10" s="1"/>
  <c r="J405" i="10"/>
  <c r="P405" i="10"/>
  <c r="V405" i="10"/>
  <c r="V403" i="10" s="1"/>
  <c r="D407" i="10"/>
  <c r="J407" i="10"/>
  <c r="P407" i="10"/>
  <c r="V407" i="10"/>
  <c r="I410" i="10"/>
  <c r="O410" i="10"/>
  <c r="O408" i="10" s="1"/>
  <c r="U410" i="10"/>
  <c r="AA410" i="10"/>
  <c r="I412" i="10"/>
  <c r="O412" i="10"/>
  <c r="U412" i="10"/>
  <c r="AA412" i="10"/>
  <c r="H415" i="10"/>
  <c r="N415" i="10"/>
  <c r="T415" i="10"/>
  <c r="T413" i="10" s="1"/>
  <c r="Z415" i="10"/>
  <c r="H417" i="10"/>
  <c r="N417" i="10"/>
  <c r="T417" i="10"/>
  <c r="Z417" i="10"/>
  <c r="G420" i="10"/>
  <c r="G418" i="10" s="1"/>
  <c r="M420" i="10"/>
  <c r="S420" i="10"/>
  <c r="Y420" i="10"/>
  <c r="Y418" i="10" s="1"/>
  <c r="G422" i="10"/>
  <c r="M422" i="10"/>
  <c r="S422" i="10"/>
  <c r="Y422" i="10"/>
  <c r="G425" i="10"/>
  <c r="N425" i="10"/>
  <c r="U425" i="10"/>
  <c r="E427" i="10"/>
  <c r="L427" i="10"/>
  <c r="S427" i="10"/>
  <c r="Z427" i="10"/>
  <c r="E430" i="10"/>
  <c r="L430" i="10"/>
  <c r="V430" i="10"/>
  <c r="F432" i="10"/>
  <c r="P432" i="10"/>
  <c r="X432" i="10"/>
  <c r="K435" i="10"/>
  <c r="U435" i="10"/>
  <c r="E437" i="10"/>
  <c r="O437" i="10"/>
  <c r="W437" i="10"/>
  <c r="J440" i="10"/>
  <c r="T440" i="10"/>
  <c r="D442" i="10"/>
  <c r="N442" i="10"/>
  <c r="V442" i="10"/>
  <c r="I445" i="10"/>
  <c r="S445" i="10"/>
  <c r="AA445" i="10"/>
  <c r="M447" i="10"/>
  <c r="U447" i="10"/>
  <c r="H450" i="10"/>
  <c r="R450" i="10"/>
  <c r="Z450" i="10"/>
  <c r="L452" i="10"/>
  <c r="T452" i="10"/>
  <c r="F455" i="10"/>
  <c r="F453" i="10" s="1"/>
  <c r="R455" i="10"/>
  <c r="F457" i="10"/>
  <c r="R457" i="10"/>
  <c r="D460" i="10"/>
  <c r="P460" i="10"/>
  <c r="D462" i="10"/>
  <c r="P462" i="10"/>
  <c r="O468" i="10"/>
  <c r="AA468" i="10"/>
  <c r="O470" i="10"/>
  <c r="AA470" i="10"/>
  <c r="N473" i="10"/>
  <c r="N471" i="10" s="1"/>
  <c r="Z473" i="10"/>
  <c r="N475" i="10"/>
  <c r="Z475" i="10"/>
  <c r="J478" i="10"/>
  <c r="V478" i="10"/>
  <c r="J480" i="10"/>
  <c r="V480" i="10"/>
  <c r="I483" i="10"/>
  <c r="U483" i="10"/>
  <c r="I485" i="10"/>
  <c r="U485" i="10"/>
  <c r="F488" i="10"/>
  <c r="R488" i="10"/>
  <c r="L490" i="10"/>
  <c r="P493" i="10"/>
  <c r="J495" i="10"/>
  <c r="O498" i="10"/>
  <c r="O500" i="10"/>
  <c r="H505" i="10"/>
  <c r="Y508" i="10"/>
  <c r="R513" i="10"/>
  <c r="K518" i="10"/>
  <c r="W520" i="10"/>
  <c r="P525" i="10"/>
  <c r="E621" i="9"/>
  <c r="E620" i="9" s="1"/>
  <c r="E9" i="10"/>
  <c r="K9" i="10"/>
  <c r="Q9" i="10"/>
  <c r="W9" i="10"/>
  <c r="E11" i="10"/>
  <c r="K11" i="10"/>
  <c r="Q11" i="10"/>
  <c r="W11" i="10"/>
  <c r="D14" i="10"/>
  <c r="J14" i="10"/>
  <c r="P14" i="10"/>
  <c r="V14" i="10"/>
  <c r="V12" i="10" s="1"/>
  <c r="D16" i="10"/>
  <c r="J16" i="10"/>
  <c r="P16" i="10"/>
  <c r="V16" i="10"/>
  <c r="I19" i="10"/>
  <c r="O19" i="10"/>
  <c r="O17" i="10" s="1"/>
  <c r="U19" i="10"/>
  <c r="AA19" i="10"/>
  <c r="I21" i="10"/>
  <c r="O21" i="10"/>
  <c r="U21" i="10"/>
  <c r="AA21" i="10"/>
  <c r="H24" i="10"/>
  <c r="N24" i="10"/>
  <c r="T24" i="10"/>
  <c r="Z24" i="10"/>
  <c r="H26" i="10"/>
  <c r="N26" i="10"/>
  <c r="T26" i="10"/>
  <c r="Z26" i="10"/>
  <c r="G29" i="10"/>
  <c r="M29" i="10"/>
  <c r="S29" i="10"/>
  <c r="Y29" i="10"/>
  <c r="Y27" i="10" s="1"/>
  <c r="G31" i="10"/>
  <c r="M31" i="10"/>
  <c r="S31" i="10"/>
  <c r="Y31" i="10"/>
  <c r="F34" i="10"/>
  <c r="L34" i="10"/>
  <c r="L32" i="10" s="1"/>
  <c r="R34" i="10"/>
  <c r="X34" i="10"/>
  <c r="F36" i="10"/>
  <c r="L36" i="10"/>
  <c r="R36" i="10"/>
  <c r="X36" i="10"/>
  <c r="E39" i="10"/>
  <c r="K39" i="10"/>
  <c r="Q39" i="10"/>
  <c r="W39" i="10"/>
  <c r="E41" i="10"/>
  <c r="K41" i="10"/>
  <c r="Q41" i="10"/>
  <c r="W41" i="10"/>
  <c r="D44" i="10"/>
  <c r="J44" i="10"/>
  <c r="P44" i="10"/>
  <c r="V44" i="10"/>
  <c r="V42" i="10" s="1"/>
  <c r="D46" i="10"/>
  <c r="J46" i="10"/>
  <c r="P46" i="10"/>
  <c r="V46" i="10"/>
  <c r="I49" i="10"/>
  <c r="O49" i="10"/>
  <c r="O47" i="10" s="1"/>
  <c r="U49" i="10"/>
  <c r="AA49" i="10"/>
  <c r="I51" i="10"/>
  <c r="O51" i="10"/>
  <c r="U51" i="10"/>
  <c r="AA51" i="10"/>
  <c r="H54" i="10"/>
  <c r="N54" i="10"/>
  <c r="T54" i="10"/>
  <c r="Z54" i="10"/>
  <c r="H56" i="10"/>
  <c r="N56" i="10"/>
  <c r="T56" i="10"/>
  <c r="Z56" i="10"/>
  <c r="G59" i="10"/>
  <c r="M59" i="10"/>
  <c r="S59" i="10"/>
  <c r="Y59" i="10"/>
  <c r="Y57" i="10" s="1"/>
  <c r="G61" i="10"/>
  <c r="M61" i="10"/>
  <c r="S61" i="10"/>
  <c r="Y61" i="10"/>
  <c r="F64" i="10"/>
  <c r="L64" i="10"/>
  <c r="L62" i="10" s="1"/>
  <c r="R64" i="10"/>
  <c r="X64" i="10"/>
  <c r="F66" i="10"/>
  <c r="L66" i="10"/>
  <c r="R66" i="10"/>
  <c r="X66" i="10"/>
  <c r="E69" i="10"/>
  <c r="K69" i="10"/>
  <c r="Q69" i="10"/>
  <c r="W69" i="10"/>
  <c r="E71" i="10"/>
  <c r="K71" i="10"/>
  <c r="Q71" i="10"/>
  <c r="W71" i="10"/>
  <c r="D74" i="10"/>
  <c r="J74" i="10"/>
  <c r="P74" i="10"/>
  <c r="V74" i="10"/>
  <c r="V72" i="10" s="1"/>
  <c r="D76" i="10"/>
  <c r="J76" i="10"/>
  <c r="P76" i="10"/>
  <c r="V76" i="10"/>
  <c r="I79" i="10"/>
  <c r="O79" i="10"/>
  <c r="O77" i="10" s="1"/>
  <c r="U79" i="10"/>
  <c r="AA79" i="10"/>
  <c r="I81" i="10"/>
  <c r="O81" i="10"/>
  <c r="U81" i="10"/>
  <c r="AA81" i="10"/>
  <c r="H84" i="10"/>
  <c r="N84" i="10"/>
  <c r="T84" i="10"/>
  <c r="Z84" i="10"/>
  <c r="H86" i="10"/>
  <c r="N86" i="10"/>
  <c r="T86" i="10"/>
  <c r="Z86" i="10"/>
  <c r="G89" i="10"/>
  <c r="M89" i="10"/>
  <c r="S89" i="10"/>
  <c r="Y89" i="10"/>
  <c r="Y87" i="10" s="1"/>
  <c r="G91" i="10"/>
  <c r="M91" i="10"/>
  <c r="S91" i="10"/>
  <c r="Y91" i="10"/>
  <c r="F94" i="10"/>
  <c r="L94" i="10"/>
  <c r="L92" i="10" s="1"/>
  <c r="R94" i="10"/>
  <c r="X94" i="10"/>
  <c r="F96" i="10"/>
  <c r="L96" i="10"/>
  <c r="R96" i="10"/>
  <c r="X96" i="10"/>
  <c r="E99" i="10"/>
  <c r="K99" i="10"/>
  <c r="Q99" i="10"/>
  <c r="W99" i="10"/>
  <c r="E101" i="10"/>
  <c r="K101" i="10"/>
  <c r="Q101" i="10"/>
  <c r="W101" i="10"/>
  <c r="D104" i="10"/>
  <c r="J104" i="10"/>
  <c r="P104" i="10"/>
  <c r="V104" i="10"/>
  <c r="V102" i="10" s="1"/>
  <c r="D106" i="10"/>
  <c r="J106" i="10"/>
  <c r="P106" i="10"/>
  <c r="V106" i="10"/>
  <c r="I109" i="10"/>
  <c r="O109" i="10"/>
  <c r="O107" i="10" s="1"/>
  <c r="U109" i="10"/>
  <c r="AA109" i="10"/>
  <c r="I111" i="10"/>
  <c r="O111" i="10"/>
  <c r="U111" i="10"/>
  <c r="AA111" i="10"/>
  <c r="H114" i="10"/>
  <c r="N114" i="10"/>
  <c r="T114" i="10"/>
  <c r="Z114" i="10"/>
  <c r="H116" i="10"/>
  <c r="N116" i="10"/>
  <c r="T116" i="10"/>
  <c r="Z116" i="10"/>
  <c r="G119" i="10"/>
  <c r="M119" i="10"/>
  <c r="S119" i="10"/>
  <c r="Y119" i="10"/>
  <c r="Y117" i="10" s="1"/>
  <c r="G121" i="10"/>
  <c r="M121" i="10"/>
  <c r="S121" i="10"/>
  <c r="Y121" i="10"/>
  <c r="F124" i="10"/>
  <c r="L124" i="10"/>
  <c r="L122" i="10" s="1"/>
  <c r="R124" i="10"/>
  <c r="X124" i="10"/>
  <c r="F126" i="10"/>
  <c r="L126" i="10"/>
  <c r="R126" i="10"/>
  <c r="X126" i="10"/>
  <c r="E129" i="10"/>
  <c r="K129" i="10"/>
  <c r="Q129" i="10"/>
  <c r="W129" i="10"/>
  <c r="E131" i="10"/>
  <c r="K131" i="10"/>
  <c r="Q131" i="10"/>
  <c r="W131" i="10"/>
  <c r="D134" i="10"/>
  <c r="J134" i="10"/>
  <c r="P134" i="10"/>
  <c r="V134" i="10"/>
  <c r="V132" i="10" s="1"/>
  <c r="D136" i="10"/>
  <c r="J136" i="10"/>
  <c r="P136" i="10"/>
  <c r="V136" i="10"/>
  <c r="I139" i="10"/>
  <c r="O139" i="10"/>
  <c r="O137" i="10" s="1"/>
  <c r="U139" i="10"/>
  <c r="AA139" i="10"/>
  <c r="I141" i="10"/>
  <c r="O141" i="10"/>
  <c r="U141" i="10"/>
  <c r="AA141" i="10"/>
  <c r="H144" i="10"/>
  <c r="N144" i="10"/>
  <c r="T144" i="10"/>
  <c r="Z144" i="10"/>
  <c r="H146" i="10"/>
  <c r="N146" i="10"/>
  <c r="T146" i="10"/>
  <c r="Z146" i="10"/>
  <c r="G149" i="10"/>
  <c r="M149" i="10"/>
  <c r="S149" i="10"/>
  <c r="Y149" i="10"/>
  <c r="Y147" i="10" s="1"/>
  <c r="G151" i="10"/>
  <c r="M151" i="10"/>
  <c r="S151" i="10"/>
  <c r="Y151" i="10"/>
  <c r="F154" i="10"/>
  <c r="L154" i="10"/>
  <c r="L152" i="10" s="1"/>
  <c r="R154" i="10"/>
  <c r="X154" i="10"/>
  <c r="F156" i="10"/>
  <c r="L156" i="10"/>
  <c r="R156" i="10"/>
  <c r="X156" i="10"/>
  <c r="E162" i="10"/>
  <c r="K162" i="10"/>
  <c r="Q162" i="10"/>
  <c r="W162" i="10"/>
  <c r="E164" i="10"/>
  <c r="K164" i="10"/>
  <c r="Q164" i="10"/>
  <c r="W164" i="10"/>
  <c r="D167" i="10"/>
  <c r="J167" i="10"/>
  <c r="P167" i="10"/>
  <c r="V167" i="10"/>
  <c r="V165" i="10" s="1"/>
  <c r="D169" i="10"/>
  <c r="J169" i="10"/>
  <c r="P169" i="10"/>
  <c r="V169" i="10"/>
  <c r="I172" i="10"/>
  <c r="O172" i="10"/>
  <c r="O170" i="10" s="1"/>
  <c r="U172" i="10"/>
  <c r="AA172" i="10"/>
  <c r="I174" i="10"/>
  <c r="O174" i="10"/>
  <c r="U174" i="10"/>
  <c r="AA174" i="10"/>
  <c r="H177" i="10"/>
  <c r="N177" i="10"/>
  <c r="T177" i="10"/>
  <c r="Z177" i="10"/>
  <c r="H179" i="10"/>
  <c r="N179" i="10"/>
  <c r="T179" i="10"/>
  <c r="Z179" i="10"/>
  <c r="G182" i="10"/>
  <c r="M182" i="10"/>
  <c r="S182" i="10"/>
  <c r="Y182" i="10"/>
  <c r="Y180" i="10" s="1"/>
  <c r="G184" i="10"/>
  <c r="M184" i="10"/>
  <c r="S184" i="10"/>
  <c r="Y184" i="10"/>
  <c r="F187" i="10"/>
  <c r="L187" i="10"/>
  <c r="L185" i="10" s="1"/>
  <c r="R187" i="10"/>
  <c r="X187" i="10"/>
  <c r="F189" i="10"/>
  <c r="L189" i="10"/>
  <c r="R189" i="10"/>
  <c r="X189" i="10"/>
  <c r="E192" i="10"/>
  <c r="K192" i="10"/>
  <c r="Q192" i="10"/>
  <c r="W192" i="10"/>
  <c r="E194" i="10"/>
  <c r="K194" i="10"/>
  <c r="Q194" i="10"/>
  <c r="W194" i="10"/>
  <c r="D197" i="10"/>
  <c r="J197" i="10"/>
  <c r="P197" i="10"/>
  <c r="V197" i="10"/>
  <c r="V195" i="10" s="1"/>
  <c r="D199" i="10"/>
  <c r="J199" i="10"/>
  <c r="P199" i="10"/>
  <c r="V199" i="10"/>
  <c r="I202" i="10"/>
  <c r="O202" i="10"/>
  <c r="O200" i="10" s="1"/>
  <c r="U202" i="10"/>
  <c r="AA202" i="10"/>
  <c r="I204" i="10"/>
  <c r="O204" i="10"/>
  <c r="U204" i="10"/>
  <c r="AA204" i="10"/>
  <c r="H207" i="10"/>
  <c r="N207" i="10"/>
  <c r="T207" i="10"/>
  <c r="Z207" i="10"/>
  <c r="H209" i="10"/>
  <c r="N209" i="10"/>
  <c r="T209" i="10"/>
  <c r="Z209" i="10"/>
  <c r="G212" i="10"/>
  <c r="M212" i="10"/>
  <c r="S212" i="10"/>
  <c r="Y212" i="10"/>
  <c r="Y210" i="10" s="1"/>
  <c r="G214" i="10"/>
  <c r="M214" i="10"/>
  <c r="S214" i="10"/>
  <c r="Y214" i="10"/>
  <c r="F217" i="10"/>
  <c r="L217" i="10"/>
  <c r="L215" i="10" s="1"/>
  <c r="R217" i="10"/>
  <c r="X217" i="10"/>
  <c r="F219" i="10"/>
  <c r="L219" i="10"/>
  <c r="R219" i="10"/>
  <c r="X219" i="10"/>
  <c r="E222" i="10"/>
  <c r="K222" i="10"/>
  <c r="Q222" i="10"/>
  <c r="W222" i="10"/>
  <c r="E224" i="10"/>
  <c r="K224" i="10"/>
  <c r="Q224" i="10"/>
  <c r="W224" i="10"/>
  <c r="D227" i="10"/>
  <c r="J227" i="10"/>
  <c r="P227" i="10"/>
  <c r="V227" i="10"/>
  <c r="V225" i="10" s="1"/>
  <c r="D229" i="10"/>
  <c r="J229" i="10"/>
  <c r="P229" i="10"/>
  <c r="V229" i="10"/>
  <c r="I232" i="10"/>
  <c r="O232" i="10"/>
  <c r="O230" i="10" s="1"/>
  <c r="U232" i="10"/>
  <c r="AA232" i="10"/>
  <c r="I234" i="10"/>
  <c r="O234" i="10"/>
  <c r="U234" i="10"/>
  <c r="AA234" i="10"/>
  <c r="H237" i="10"/>
  <c r="N237" i="10"/>
  <c r="T237" i="10"/>
  <c r="Z237" i="10"/>
  <c r="H239" i="10"/>
  <c r="N239" i="10"/>
  <c r="T239" i="10"/>
  <c r="Z239" i="10"/>
  <c r="G242" i="10"/>
  <c r="M242" i="10"/>
  <c r="S242" i="10"/>
  <c r="Y242" i="10"/>
  <c r="Y240" i="10" s="1"/>
  <c r="G244" i="10"/>
  <c r="M244" i="10"/>
  <c r="S244" i="10"/>
  <c r="Y244" i="10"/>
  <c r="F247" i="10"/>
  <c r="L247" i="10"/>
  <c r="L245" i="10" s="1"/>
  <c r="R247" i="10"/>
  <c r="X247" i="10"/>
  <c r="F249" i="10"/>
  <c r="L249" i="10"/>
  <c r="R249" i="10"/>
  <c r="X249" i="10"/>
  <c r="E252" i="10"/>
  <c r="K252" i="10"/>
  <c r="Q252" i="10"/>
  <c r="W252" i="10"/>
  <c r="E254" i="10"/>
  <c r="K254" i="10"/>
  <c r="Q254" i="10"/>
  <c r="W254" i="10"/>
  <c r="D257" i="10"/>
  <c r="J257" i="10"/>
  <c r="P257" i="10"/>
  <c r="V257" i="10"/>
  <c r="V255" i="10" s="1"/>
  <c r="D259" i="10"/>
  <c r="J259" i="10"/>
  <c r="P259" i="10"/>
  <c r="V259" i="10"/>
  <c r="I262" i="10"/>
  <c r="O262" i="10"/>
  <c r="O260" i="10" s="1"/>
  <c r="U262" i="10"/>
  <c r="AA262" i="10"/>
  <c r="I264" i="10"/>
  <c r="O264" i="10"/>
  <c r="U264" i="10"/>
  <c r="AA264" i="10"/>
  <c r="H267" i="10"/>
  <c r="N267" i="10"/>
  <c r="T267" i="10"/>
  <c r="Z267" i="10"/>
  <c r="H269" i="10"/>
  <c r="N269" i="10"/>
  <c r="T269" i="10"/>
  <c r="Z269" i="10"/>
  <c r="G272" i="10"/>
  <c r="M272" i="10"/>
  <c r="S272" i="10"/>
  <c r="Y272" i="10"/>
  <c r="Y270" i="10" s="1"/>
  <c r="G274" i="10"/>
  <c r="M274" i="10"/>
  <c r="S274" i="10"/>
  <c r="Y274" i="10"/>
  <c r="F277" i="10"/>
  <c r="L277" i="10"/>
  <c r="L275" i="10" s="1"/>
  <c r="R277" i="10"/>
  <c r="X277" i="10"/>
  <c r="F279" i="10"/>
  <c r="L279" i="10"/>
  <c r="R279" i="10"/>
  <c r="X279" i="10"/>
  <c r="E282" i="10"/>
  <c r="K282" i="10"/>
  <c r="Q282" i="10"/>
  <c r="W282" i="10"/>
  <c r="E284" i="10"/>
  <c r="K284" i="10"/>
  <c r="Q284" i="10"/>
  <c r="W284" i="10"/>
  <c r="D287" i="10"/>
  <c r="J287" i="10"/>
  <c r="P287" i="10"/>
  <c r="V287" i="10"/>
  <c r="V285" i="10" s="1"/>
  <c r="D289" i="10"/>
  <c r="J289" i="10"/>
  <c r="P289" i="10"/>
  <c r="V289" i="10"/>
  <c r="I292" i="10"/>
  <c r="O292" i="10"/>
  <c r="O290" i="10" s="1"/>
  <c r="U292" i="10"/>
  <c r="AA292" i="10"/>
  <c r="I294" i="10"/>
  <c r="O294" i="10"/>
  <c r="U294" i="10"/>
  <c r="AA294" i="10"/>
  <c r="H297" i="10"/>
  <c r="N297" i="10"/>
  <c r="T297" i="10"/>
  <c r="Z297" i="10"/>
  <c r="H299" i="10"/>
  <c r="N299" i="10"/>
  <c r="T299" i="10"/>
  <c r="Z299" i="10"/>
  <c r="G302" i="10"/>
  <c r="M302" i="10"/>
  <c r="S302" i="10"/>
  <c r="Y302" i="10"/>
  <c r="Y300" i="10" s="1"/>
  <c r="G304" i="10"/>
  <c r="M304" i="10"/>
  <c r="S304" i="10"/>
  <c r="Y304" i="10"/>
  <c r="F307" i="10"/>
  <c r="L307" i="10"/>
  <c r="L305" i="10" s="1"/>
  <c r="R307" i="10"/>
  <c r="X307" i="10"/>
  <c r="F309" i="10"/>
  <c r="L309" i="10"/>
  <c r="R309" i="10"/>
  <c r="X309" i="10"/>
  <c r="E315" i="10"/>
  <c r="K315" i="10"/>
  <c r="Q315" i="10"/>
  <c r="W315" i="10"/>
  <c r="E317" i="10"/>
  <c r="K317" i="10"/>
  <c r="Q317" i="10"/>
  <c r="W317" i="10"/>
  <c r="D320" i="10"/>
  <c r="J320" i="10"/>
  <c r="P320" i="10"/>
  <c r="V320" i="10"/>
  <c r="V318" i="10" s="1"/>
  <c r="D322" i="10"/>
  <c r="J322" i="10"/>
  <c r="P322" i="10"/>
  <c r="V322" i="10"/>
  <c r="I325" i="10"/>
  <c r="O325" i="10"/>
  <c r="O323" i="10" s="1"/>
  <c r="U325" i="10"/>
  <c r="AA325" i="10"/>
  <c r="I327" i="10"/>
  <c r="O327" i="10"/>
  <c r="U327" i="10"/>
  <c r="AA327" i="10"/>
  <c r="H330" i="10"/>
  <c r="N330" i="10"/>
  <c r="T330" i="10"/>
  <c r="Z330" i="10"/>
  <c r="H332" i="10"/>
  <c r="N332" i="10"/>
  <c r="T332" i="10"/>
  <c r="Z332" i="10"/>
  <c r="G335" i="10"/>
  <c r="M335" i="10"/>
  <c r="S335" i="10"/>
  <c r="Y335" i="10"/>
  <c r="Y333" i="10" s="1"/>
  <c r="G337" i="10"/>
  <c r="M337" i="10"/>
  <c r="S337" i="10"/>
  <c r="Y337" i="10"/>
  <c r="F340" i="10"/>
  <c r="L340" i="10"/>
  <c r="L338" i="10" s="1"/>
  <c r="R340" i="10"/>
  <c r="X340" i="10"/>
  <c r="F342" i="10"/>
  <c r="L342" i="10"/>
  <c r="R342" i="10"/>
  <c r="X342" i="10"/>
  <c r="E345" i="10"/>
  <c r="K345" i="10"/>
  <c r="Q345" i="10"/>
  <c r="W345" i="10"/>
  <c r="E347" i="10"/>
  <c r="K347" i="10"/>
  <c r="Q347" i="10"/>
  <c r="W347" i="10"/>
  <c r="D350" i="10"/>
  <c r="J350" i="10"/>
  <c r="P350" i="10"/>
  <c r="V350" i="10"/>
  <c r="V348" i="10" s="1"/>
  <c r="D352" i="10"/>
  <c r="J352" i="10"/>
  <c r="P352" i="10"/>
  <c r="V352" i="10"/>
  <c r="I355" i="10"/>
  <c r="O355" i="10"/>
  <c r="O353" i="10" s="1"/>
  <c r="U355" i="10"/>
  <c r="AA355" i="10"/>
  <c r="I357" i="10"/>
  <c r="O357" i="10"/>
  <c r="U357" i="10"/>
  <c r="AA357" i="10"/>
  <c r="H360" i="10"/>
  <c r="N360" i="10"/>
  <c r="T360" i="10"/>
  <c r="Z360" i="10"/>
  <c r="H362" i="10"/>
  <c r="N362" i="10"/>
  <c r="T362" i="10"/>
  <c r="Z362" i="10"/>
  <c r="G365" i="10"/>
  <c r="M365" i="10"/>
  <c r="S365" i="10"/>
  <c r="Y365" i="10"/>
  <c r="Y363" i="10" s="1"/>
  <c r="G367" i="10"/>
  <c r="M367" i="10"/>
  <c r="S367" i="10"/>
  <c r="Y367" i="10"/>
  <c r="F370" i="10"/>
  <c r="L370" i="10"/>
  <c r="L368" i="10" s="1"/>
  <c r="R370" i="10"/>
  <c r="X370" i="10"/>
  <c r="F372" i="10"/>
  <c r="L372" i="10"/>
  <c r="R372" i="10"/>
  <c r="X372" i="10"/>
  <c r="E375" i="10"/>
  <c r="K375" i="10"/>
  <c r="Q375" i="10"/>
  <c r="W375" i="10"/>
  <c r="E377" i="10"/>
  <c r="K377" i="10"/>
  <c r="Q377" i="10"/>
  <c r="W377" i="10"/>
  <c r="D380" i="10"/>
  <c r="J380" i="10"/>
  <c r="P380" i="10"/>
  <c r="V380" i="10"/>
  <c r="V378" i="10" s="1"/>
  <c r="D382" i="10"/>
  <c r="J382" i="10"/>
  <c r="P382" i="10"/>
  <c r="V382" i="10"/>
  <c r="I385" i="10"/>
  <c r="O385" i="10"/>
  <c r="O383" i="10" s="1"/>
  <c r="U385" i="10"/>
  <c r="AA385" i="10"/>
  <c r="I387" i="10"/>
  <c r="O387" i="10"/>
  <c r="U387" i="10"/>
  <c r="AA387" i="10"/>
  <c r="H390" i="10"/>
  <c r="N390" i="10"/>
  <c r="T390" i="10"/>
  <c r="Z390" i="10"/>
  <c r="H392" i="10"/>
  <c r="N392" i="10"/>
  <c r="T392" i="10"/>
  <c r="Z392" i="10"/>
  <c r="G395" i="10"/>
  <c r="M395" i="10"/>
  <c r="S395" i="10"/>
  <c r="Y395" i="10"/>
  <c r="Y393" i="10" s="1"/>
  <c r="G397" i="10"/>
  <c r="M397" i="10"/>
  <c r="S397" i="10"/>
  <c r="Y397" i="10"/>
  <c r="F400" i="10"/>
  <c r="L400" i="10"/>
  <c r="L398" i="10" s="1"/>
  <c r="R400" i="10"/>
  <c r="X400" i="10"/>
  <c r="F402" i="10"/>
  <c r="L402" i="10"/>
  <c r="R402" i="10"/>
  <c r="X402" i="10"/>
  <c r="E405" i="10"/>
  <c r="K405" i="10"/>
  <c r="Q405" i="10"/>
  <c r="W405" i="10"/>
  <c r="E407" i="10"/>
  <c r="K407" i="10"/>
  <c r="Q407" i="10"/>
  <c r="W407" i="10"/>
  <c r="D410" i="10"/>
  <c r="J410" i="10"/>
  <c r="P410" i="10"/>
  <c r="V410" i="10"/>
  <c r="V408" i="10" s="1"/>
  <c r="D412" i="10"/>
  <c r="J412" i="10"/>
  <c r="P412" i="10"/>
  <c r="V412" i="10"/>
  <c r="I415" i="10"/>
  <c r="O415" i="10"/>
  <c r="O413" i="10" s="1"/>
  <c r="U415" i="10"/>
  <c r="AA415" i="10"/>
  <c r="I417" i="10"/>
  <c r="O417" i="10"/>
  <c r="U417" i="10"/>
  <c r="AA417" i="10"/>
  <c r="H420" i="10"/>
  <c r="N420" i="10"/>
  <c r="T420" i="10"/>
  <c r="Z420" i="10"/>
  <c r="H422" i="10"/>
  <c r="N422" i="10"/>
  <c r="T422" i="10"/>
  <c r="Z422" i="10"/>
  <c r="H425" i="10"/>
  <c r="O425" i="10"/>
  <c r="W425" i="10"/>
  <c r="F427" i="10"/>
  <c r="M427" i="10"/>
  <c r="T427" i="10"/>
  <c r="AA427" i="10"/>
  <c r="F430" i="10"/>
  <c r="M430" i="10"/>
  <c r="W430" i="10"/>
  <c r="G432" i="10"/>
  <c r="Q432" i="10"/>
  <c r="Y432" i="10"/>
  <c r="D435" i="10"/>
  <c r="L435" i="10"/>
  <c r="V435" i="10"/>
  <c r="F437" i="10"/>
  <c r="P437" i="10"/>
  <c r="X437" i="10"/>
  <c r="K440" i="10"/>
  <c r="U440" i="10"/>
  <c r="E442" i="10"/>
  <c r="O442" i="10"/>
  <c r="W442" i="10"/>
  <c r="J445" i="10"/>
  <c r="T445" i="10"/>
  <c r="D447" i="10"/>
  <c r="N447" i="10"/>
  <c r="V447" i="10"/>
  <c r="I450" i="10"/>
  <c r="S450" i="10"/>
  <c r="AA450" i="10"/>
  <c r="M452" i="10"/>
  <c r="U452" i="10"/>
  <c r="H455" i="10"/>
  <c r="T455" i="10"/>
  <c r="H457" i="10"/>
  <c r="T457" i="10"/>
  <c r="E460" i="10"/>
  <c r="Q460" i="10"/>
  <c r="E462" i="10"/>
  <c r="Q462" i="10"/>
  <c r="V613" i="10"/>
  <c r="P613" i="10"/>
  <c r="J613" i="10"/>
  <c r="J611" i="10" s="1"/>
  <c r="D613" i="10"/>
  <c r="D611" i="10" s="1"/>
  <c r="W608" i="10"/>
  <c r="W606" i="10" s="1"/>
  <c r="Q608" i="10"/>
  <c r="Q606" i="10" s="1"/>
  <c r="K608" i="10"/>
  <c r="E608" i="10"/>
  <c r="X603" i="10"/>
  <c r="X601" i="10" s="1"/>
  <c r="R603" i="10"/>
  <c r="R601" i="10" s="1"/>
  <c r="L603" i="10"/>
  <c r="L601" i="10" s="1"/>
  <c r="F603" i="10"/>
  <c r="F601" i="10" s="1"/>
  <c r="Y598" i="10"/>
  <c r="S598" i="10"/>
  <c r="M598" i="10"/>
  <c r="M596" i="10" s="1"/>
  <c r="G598" i="10"/>
  <c r="G596" i="10" s="1"/>
  <c r="Z593" i="10"/>
  <c r="Z591" i="10" s="1"/>
  <c r="T593" i="10"/>
  <c r="T591" i="10" s="1"/>
  <c r="N593" i="10"/>
  <c r="H593" i="10"/>
  <c r="AA588" i="10"/>
  <c r="AA586" i="10" s="1"/>
  <c r="U588" i="10"/>
  <c r="U586" i="10" s="1"/>
  <c r="O588" i="10"/>
  <c r="O586" i="10" s="1"/>
  <c r="I588" i="10"/>
  <c r="I586" i="10" s="1"/>
  <c r="V583" i="10"/>
  <c r="P583" i="10"/>
  <c r="J583" i="10"/>
  <c r="J581" i="10" s="1"/>
  <c r="D583" i="10"/>
  <c r="D581" i="10" s="1"/>
  <c r="W578" i="10"/>
  <c r="W576" i="10" s="1"/>
  <c r="Q578" i="10"/>
  <c r="Q576" i="10" s="1"/>
  <c r="K578" i="10"/>
  <c r="E578" i="10"/>
  <c r="X573" i="10"/>
  <c r="X571" i="10" s="1"/>
  <c r="R573" i="10"/>
  <c r="R571" i="10" s="1"/>
  <c r="L573" i="10"/>
  <c r="L571" i="10" s="1"/>
  <c r="F573" i="10"/>
  <c r="F571" i="10" s="1"/>
  <c r="Y568" i="10"/>
  <c r="S568" i="10"/>
  <c r="M568" i="10"/>
  <c r="M566" i="10" s="1"/>
  <c r="G568" i="10"/>
  <c r="G566" i="10" s="1"/>
  <c r="Z563" i="10"/>
  <c r="Z561" i="10" s="1"/>
  <c r="T563" i="10"/>
  <c r="T561" i="10" s="1"/>
  <c r="N563" i="10"/>
  <c r="H563" i="10"/>
  <c r="AA558" i="10"/>
  <c r="AA556" i="10" s="1"/>
  <c r="U558" i="10"/>
  <c r="U556" i="10" s="1"/>
  <c r="O558" i="10"/>
  <c r="O556" i="10" s="1"/>
  <c r="I558" i="10"/>
  <c r="I556" i="10" s="1"/>
  <c r="V553" i="10"/>
  <c r="P553" i="10"/>
  <c r="J553" i="10"/>
  <c r="J551" i="10" s="1"/>
  <c r="D553" i="10"/>
  <c r="D551" i="10" s="1"/>
  <c r="W548" i="10"/>
  <c r="W546" i="10" s="1"/>
  <c r="Q548" i="10"/>
  <c r="Q546" i="10" s="1"/>
  <c r="K548" i="10"/>
  <c r="E548" i="10"/>
  <c r="X543" i="10"/>
  <c r="X541" i="10" s="1"/>
  <c r="R543" i="10"/>
  <c r="R541" i="10" s="1"/>
  <c r="L543" i="10"/>
  <c r="L541" i="10" s="1"/>
  <c r="F543" i="10"/>
  <c r="F541" i="10" s="1"/>
  <c r="Y538" i="10"/>
  <c r="S538" i="10"/>
  <c r="M538" i="10"/>
  <c r="M536" i="10" s="1"/>
  <c r="G538" i="10"/>
  <c r="G536" i="10" s="1"/>
  <c r="Z533" i="10"/>
  <c r="Z531" i="10" s="1"/>
  <c r="T533" i="10"/>
  <c r="T531" i="10" s="1"/>
  <c r="N533" i="10"/>
  <c r="H533" i="10"/>
  <c r="AA528" i="10"/>
  <c r="AA526" i="10" s="1"/>
  <c r="U528" i="10"/>
  <c r="U526" i="10" s="1"/>
  <c r="O528" i="10"/>
  <c r="O526" i="10" s="1"/>
  <c r="I528" i="10"/>
  <c r="I526" i="10" s="1"/>
  <c r="AA613" i="10"/>
  <c r="U613" i="10"/>
  <c r="O613" i="10"/>
  <c r="O611" i="10" s="1"/>
  <c r="I613" i="10"/>
  <c r="I611" i="10" s="1"/>
  <c r="V608" i="10"/>
  <c r="V606" i="10" s="1"/>
  <c r="P608" i="10"/>
  <c r="P606" i="10" s="1"/>
  <c r="J608" i="10"/>
  <c r="D608" i="10"/>
  <c r="W603" i="10"/>
  <c r="W601" i="10" s="1"/>
  <c r="Q603" i="10"/>
  <c r="Q601" i="10" s="1"/>
  <c r="K603" i="10"/>
  <c r="K601" i="10" s="1"/>
  <c r="E603" i="10"/>
  <c r="E601" i="10" s="1"/>
  <c r="X598" i="10"/>
  <c r="R598" i="10"/>
  <c r="L598" i="10"/>
  <c r="L596" i="10" s="1"/>
  <c r="F598" i="10"/>
  <c r="F596" i="10" s="1"/>
  <c r="Y593" i="10"/>
  <c r="Y591" i="10" s="1"/>
  <c r="S593" i="10"/>
  <c r="S591" i="10" s="1"/>
  <c r="M593" i="10"/>
  <c r="G593" i="10"/>
  <c r="Z588" i="10"/>
  <c r="Z586" i="10" s="1"/>
  <c r="T588" i="10"/>
  <c r="T586" i="10" s="1"/>
  <c r="N588" i="10"/>
  <c r="N586" i="10" s="1"/>
  <c r="H588" i="10"/>
  <c r="H586" i="10" s="1"/>
  <c r="AA583" i="10"/>
  <c r="U583" i="10"/>
  <c r="O583" i="10"/>
  <c r="O581" i="10" s="1"/>
  <c r="I583" i="10"/>
  <c r="I581" i="10" s="1"/>
  <c r="V578" i="10"/>
  <c r="V576" i="10" s="1"/>
  <c r="P578" i="10"/>
  <c r="P576" i="10" s="1"/>
  <c r="J578" i="10"/>
  <c r="D578" i="10"/>
  <c r="W573" i="10"/>
  <c r="W571" i="10" s="1"/>
  <c r="Q573" i="10"/>
  <c r="Q571" i="10" s="1"/>
  <c r="K573" i="10"/>
  <c r="K571" i="10" s="1"/>
  <c r="E573" i="10"/>
  <c r="E571" i="10" s="1"/>
  <c r="X568" i="10"/>
  <c r="R568" i="10"/>
  <c r="L568" i="10"/>
  <c r="L566" i="10" s="1"/>
  <c r="F568" i="10"/>
  <c r="F566" i="10" s="1"/>
  <c r="Y563" i="10"/>
  <c r="Y561" i="10" s="1"/>
  <c r="S563" i="10"/>
  <c r="S561" i="10" s="1"/>
  <c r="M563" i="10"/>
  <c r="G563" i="10"/>
  <c r="Z558" i="10"/>
  <c r="Z556" i="10" s="1"/>
  <c r="T558" i="10"/>
  <c r="T556" i="10" s="1"/>
  <c r="N558" i="10"/>
  <c r="N556" i="10" s="1"/>
  <c r="H558" i="10"/>
  <c r="H556" i="10" s="1"/>
  <c r="AA553" i="10"/>
  <c r="U553" i="10"/>
  <c r="O553" i="10"/>
  <c r="O551" i="10" s="1"/>
  <c r="I553" i="10"/>
  <c r="I551" i="10" s="1"/>
  <c r="V548" i="10"/>
  <c r="V546" i="10" s="1"/>
  <c r="P548" i="10"/>
  <c r="P546" i="10" s="1"/>
  <c r="J548" i="10"/>
  <c r="D548" i="10"/>
  <c r="W543" i="10"/>
  <c r="W541" i="10" s="1"/>
  <c r="Q543" i="10"/>
  <c r="Q541" i="10" s="1"/>
  <c r="K543" i="10"/>
  <c r="K541" i="10" s="1"/>
  <c r="E543" i="10"/>
  <c r="E541" i="10" s="1"/>
  <c r="X538" i="10"/>
  <c r="R538" i="10"/>
  <c r="L538" i="10"/>
  <c r="L536" i="10" s="1"/>
  <c r="F538" i="10"/>
  <c r="F536" i="10" s="1"/>
  <c r="Y533" i="10"/>
  <c r="Y531" i="10" s="1"/>
  <c r="S533" i="10"/>
  <c r="S531" i="10" s="1"/>
  <c r="M533" i="10"/>
  <c r="G533" i="10"/>
  <c r="Z528" i="10"/>
  <c r="Z526" i="10" s="1"/>
  <c r="T528" i="10"/>
  <c r="T526" i="10" s="1"/>
  <c r="N528" i="10"/>
  <c r="N526" i="10" s="1"/>
  <c r="H528" i="10"/>
  <c r="H526" i="10" s="1"/>
  <c r="AA523" i="10"/>
  <c r="U523" i="10"/>
  <c r="O523" i="10"/>
  <c r="O521" i="10" s="1"/>
  <c r="I523" i="10"/>
  <c r="I521" i="10" s="1"/>
  <c r="V518" i="10"/>
  <c r="V516" i="10" s="1"/>
  <c r="P518" i="10"/>
  <c r="P516" i="10" s="1"/>
  <c r="J518" i="10"/>
  <c r="D518" i="10"/>
  <c r="W513" i="10"/>
  <c r="W511" i="10" s="1"/>
  <c r="Q513" i="10"/>
  <c r="Q511" i="10" s="1"/>
  <c r="K513" i="10"/>
  <c r="K511" i="10" s="1"/>
  <c r="E513" i="10"/>
  <c r="E511" i="10" s="1"/>
  <c r="X508" i="10"/>
  <c r="R508" i="10"/>
  <c r="L508" i="10"/>
  <c r="L506" i="10" s="1"/>
  <c r="F508" i="10"/>
  <c r="F506" i="10" s="1"/>
  <c r="Y503" i="10"/>
  <c r="Y501" i="10" s="1"/>
  <c r="S503" i="10"/>
  <c r="S501" i="10" s="1"/>
  <c r="M503" i="10"/>
  <c r="G503" i="10"/>
  <c r="Z498" i="10"/>
  <c r="Z496" i="10" s="1"/>
  <c r="T498" i="10"/>
  <c r="T496" i="10" s="1"/>
  <c r="N498" i="10"/>
  <c r="N496" i="10" s="1"/>
  <c r="H498" i="10"/>
  <c r="H496" i="10" s="1"/>
  <c r="AA493" i="10"/>
  <c r="U493" i="10"/>
  <c r="O493" i="10"/>
  <c r="O491" i="10" s="1"/>
  <c r="I493" i="10"/>
  <c r="I491" i="10" s="1"/>
  <c r="V488" i="10"/>
  <c r="V486" i="10" s="1"/>
  <c r="P488" i="10"/>
  <c r="P486" i="10" s="1"/>
  <c r="J488" i="10"/>
  <c r="D488" i="10"/>
  <c r="W483" i="10"/>
  <c r="W481" i="10" s="1"/>
  <c r="Q483" i="10"/>
  <c r="Q481" i="10" s="1"/>
  <c r="K483" i="10"/>
  <c r="K481" i="10" s="1"/>
  <c r="E483" i="10"/>
  <c r="E481" i="10" s="1"/>
  <c r="X478" i="10"/>
  <c r="R478" i="10"/>
  <c r="L478" i="10"/>
  <c r="L476" i="10" s="1"/>
  <c r="F478" i="10"/>
  <c r="F476" i="10" s="1"/>
  <c r="Y473" i="10"/>
  <c r="Y471" i="10" s="1"/>
  <c r="S473" i="10"/>
  <c r="S471" i="10" s="1"/>
  <c r="M473" i="10"/>
  <c r="G473" i="10"/>
  <c r="Z468" i="10"/>
  <c r="Z466" i="10" s="1"/>
  <c r="T468" i="10"/>
  <c r="T466" i="10" s="1"/>
  <c r="N468" i="10"/>
  <c r="N466" i="10" s="1"/>
  <c r="H468" i="10"/>
  <c r="H466" i="10" s="1"/>
  <c r="Z613" i="10"/>
  <c r="T613" i="10"/>
  <c r="T611" i="10" s="1"/>
  <c r="N613" i="10"/>
  <c r="N611" i="10" s="1"/>
  <c r="H613" i="10"/>
  <c r="H611" i="10" s="1"/>
  <c r="AA608" i="10"/>
  <c r="U608" i="10"/>
  <c r="O608" i="10"/>
  <c r="I608" i="10"/>
  <c r="I606" i="10" s="1"/>
  <c r="V603" i="10"/>
  <c r="V601" i="10" s="1"/>
  <c r="P603" i="10"/>
  <c r="P601" i="10" s="1"/>
  <c r="J603" i="10"/>
  <c r="D603" i="10"/>
  <c r="W598" i="10"/>
  <c r="Q598" i="10"/>
  <c r="Q596" i="10" s="1"/>
  <c r="K598" i="10"/>
  <c r="K596" i="10" s="1"/>
  <c r="E598" i="10"/>
  <c r="E596" i="10" s="1"/>
  <c r="X593" i="10"/>
  <c r="R593" i="10"/>
  <c r="L593" i="10"/>
  <c r="F593" i="10"/>
  <c r="F591" i="10" s="1"/>
  <c r="Y588" i="10"/>
  <c r="Y586" i="10" s="1"/>
  <c r="S588" i="10"/>
  <c r="S586" i="10" s="1"/>
  <c r="M588" i="10"/>
  <c r="G588" i="10"/>
  <c r="Z583" i="10"/>
  <c r="T583" i="10"/>
  <c r="T581" i="10" s="1"/>
  <c r="N583" i="10"/>
  <c r="N581" i="10" s="1"/>
  <c r="H583" i="10"/>
  <c r="H581" i="10" s="1"/>
  <c r="AA578" i="10"/>
  <c r="U578" i="10"/>
  <c r="O578" i="10"/>
  <c r="I578" i="10"/>
  <c r="I576" i="10" s="1"/>
  <c r="V573" i="10"/>
  <c r="V571" i="10" s="1"/>
  <c r="P573" i="10"/>
  <c r="P571" i="10" s="1"/>
  <c r="J573" i="10"/>
  <c r="D573" i="10"/>
  <c r="W568" i="10"/>
  <c r="Q568" i="10"/>
  <c r="Q566" i="10" s="1"/>
  <c r="K568" i="10"/>
  <c r="K566" i="10" s="1"/>
  <c r="E568" i="10"/>
  <c r="E566" i="10" s="1"/>
  <c r="X563" i="10"/>
  <c r="R563" i="10"/>
  <c r="L563" i="10"/>
  <c r="F563" i="10"/>
  <c r="F561" i="10" s="1"/>
  <c r="Y558" i="10"/>
  <c r="Y556" i="10" s="1"/>
  <c r="S558" i="10"/>
  <c r="S556" i="10" s="1"/>
  <c r="M558" i="10"/>
  <c r="G558" i="10"/>
  <c r="Z553" i="10"/>
  <c r="T553" i="10"/>
  <c r="T551" i="10" s="1"/>
  <c r="N553" i="10"/>
  <c r="N551" i="10" s="1"/>
  <c r="H553" i="10"/>
  <c r="H551" i="10" s="1"/>
  <c r="AA548" i="10"/>
  <c r="U548" i="10"/>
  <c r="O548" i="10"/>
  <c r="I548" i="10"/>
  <c r="I546" i="10" s="1"/>
  <c r="V543" i="10"/>
  <c r="V541" i="10" s="1"/>
  <c r="P543" i="10"/>
  <c r="P541" i="10" s="1"/>
  <c r="J543" i="10"/>
  <c r="D543" i="10"/>
  <c r="W538" i="10"/>
  <c r="Q538" i="10"/>
  <c r="Q536" i="10" s="1"/>
  <c r="K538" i="10"/>
  <c r="K536" i="10" s="1"/>
  <c r="E538" i="10"/>
  <c r="E536" i="10" s="1"/>
  <c r="X533" i="10"/>
  <c r="R533" i="10"/>
  <c r="L533" i="10"/>
  <c r="F533" i="10"/>
  <c r="F531" i="10" s="1"/>
  <c r="Y528" i="10"/>
  <c r="Y526" i="10" s="1"/>
  <c r="S528" i="10"/>
  <c r="S526" i="10" s="1"/>
  <c r="M528" i="10"/>
  <c r="G528" i="10"/>
  <c r="Z523" i="10"/>
  <c r="T523" i="10"/>
  <c r="T521" i="10" s="1"/>
  <c r="N523" i="10"/>
  <c r="N521" i="10" s="1"/>
  <c r="H523" i="10"/>
  <c r="H521" i="10" s="1"/>
  <c r="AA518" i="10"/>
  <c r="U518" i="10"/>
  <c r="O518" i="10"/>
  <c r="I518" i="10"/>
  <c r="I516" i="10" s="1"/>
  <c r="V513" i="10"/>
  <c r="V511" i="10" s="1"/>
  <c r="P513" i="10"/>
  <c r="P511" i="10" s="1"/>
  <c r="J513" i="10"/>
  <c r="D513" i="10"/>
  <c r="W508" i="10"/>
  <c r="Q508" i="10"/>
  <c r="Q506" i="10" s="1"/>
  <c r="K508" i="10"/>
  <c r="K506" i="10" s="1"/>
  <c r="E508" i="10"/>
  <c r="E506" i="10" s="1"/>
  <c r="X503" i="10"/>
  <c r="R503" i="10"/>
  <c r="L503" i="10"/>
  <c r="F503" i="10"/>
  <c r="F501" i="10" s="1"/>
  <c r="Y498" i="10"/>
  <c r="Y496" i="10" s="1"/>
  <c r="S498" i="10"/>
  <c r="S496" i="10" s="1"/>
  <c r="M498" i="10"/>
  <c r="G498" i="10"/>
  <c r="Z493" i="10"/>
  <c r="T493" i="10"/>
  <c r="T491" i="10" s="1"/>
  <c r="N493" i="10"/>
  <c r="N491" i="10" s="1"/>
  <c r="H493" i="10"/>
  <c r="H491" i="10" s="1"/>
  <c r="AA488" i="10"/>
  <c r="U488" i="10"/>
  <c r="O488" i="10"/>
  <c r="I488" i="10"/>
  <c r="I486" i="10" s="1"/>
  <c r="V483" i="10"/>
  <c r="V481" i="10" s="1"/>
  <c r="P483" i="10"/>
  <c r="P481" i="10" s="1"/>
  <c r="J483" i="10"/>
  <c r="D483" i="10"/>
  <c r="W478" i="10"/>
  <c r="Q478" i="10"/>
  <c r="Q476" i="10" s="1"/>
  <c r="K478" i="10"/>
  <c r="K476" i="10" s="1"/>
  <c r="E478" i="10"/>
  <c r="E476" i="10" s="1"/>
  <c r="X473" i="10"/>
  <c r="R473" i="10"/>
  <c r="L473" i="10"/>
  <c r="F473" i="10"/>
  <c r="F471" i="10" s="1"/>
  <c r="Y468" i="10"/>
  <c r="Y466" i="10" s="1"/>
  <c r="S468" i="10"/>
  <c r="S466" i="10" s="1"/>
  <c r="M468" i="10"/>
  <c r="G468" i="10"/>
  <c r="Y613" i="10"/>
  <c r="S613" i="10"/>
  <c r="M613" i="10"/>
  <c r="M611" i="10" s="1"/>
  <c r="G613" i="10"/>
  <c r="G611" i="10" s="1"/>
  <c r="Z608" i="10"/>
  <c r="Z606" i="10" s="1"/>
  <c r="T608" i="10"/>
  <c r="T606" i="10" s="1"/>
  <c r="N608" i="10"/>
  <c r="H608" i="10"/>
  <c r="AA603" i="10"/>
  <c r="AA601" i="10" s="1"/>
  <c r="U603" i="10"/>
  <c r="U601" i="10" s="1"/>
  <c r="O603" i="10"/>
  <c r="O601" i="10" s="1"/>
  <c r="I603" i="10"/>
  <c r="I601" i="10" s="1"/>
  <c r="V598" i="10"/>
  <c r="P598" i="10"/>
  <c r="J598" i="10"/>
  <c r="J596" i="10" s="1"/>
  <c r="D598" i="10"/>
  <c r="D596" i="10" s="1"/>
  <c r="W593" i="10"/>
  <c r="W591" i="10" s="1"/>
  <c r="Q593" i="10"/>
  <c r="Q591" i="10" s="1"/>
  <c r="K593" i="10"/>
  <c r="E593" i="10"/>
  <c r="X588" i="10"/>
  <c r="X586" i="10" s="1"/>
  <c r="R588" i="10"/>
  <c r="R586" i="10" s="1"/>
  <c r="L588" i="10"/>
  <c r="L586" i="10" s="1"/>
  <c r="F588" i="10"/>
  <c r="F586" i="10" s="1"/>
  <c r="Y583" i="10"/>
  <c r="S583" i="10"/>
  <c r="M583" i="10"/>
  <c r="M581" i="10" s="1"/>
  <c r="G583" i="10"/>
  <c r="G581" i="10" s="1"/>
  <c r="Z578" i="10"/>
  <c r="Z576" i="10" s="1"/>
  <c r="T578" i="10"/>
  <c r="T576" i="10" s="1"/>
  <c r="N578" i="10"/>
  <c r="H578" i="10"/>
  <c r="AA573" i="10"/>
  <c r="AA571" i="10" s="1"/>
  <c r="U573" i="10"/>
  <c r="U571" i="10" s="1"/>
  <c r="O573" i="10"/>
  <c r="O571" i="10" s="1"/>
  <c r="I573" i="10"/>
  <c r="I571" i="10" s="1"/>
  <c r="V568" i="10"/>
  <c r="P568" i="10"/>
  <c r="J568" i="10"/>
  <c r="J566" i="10" s="1"/>
  <c r="D568" i="10"/>
  <c r="D566" i="10" s="1"/>
  <c r="W563" i="10"/>
  <c r="W561" i="10" s="1"/>
  <c r="Q563" i="10"/>
  <c r="Q561" i="10" s="1"/>
  <c r="K563" i="10"/>
  <c r="E563" i="10"/>
  <c r="X558" i="10"/>
  <c r="X556" i="10" s="1"/>
  <c r="R558" i="10"/>
  <c r="R556" i="10" s="1"/>
  <c r="L558" i="10"/>
  <c r="L556" i="10" s="1"/>
  <c r="F558" i="10"/>
  <c r="F556" i="10" s="1"/>
  <c r="Y553" i="10"/>
  <c r="S553" i="10"/>
  <c r="M553" i="10"/>
  <c r="M551" i="10" s="1"/>
  <c r="G553" i="10"/>
  <c r="G551" i="10" s="1"/>
  <c r="Z548" i="10"/>
  <c r="Z546" i="10" s="1"/>
  <c r="T548" i="10"/>
  <c r="T546" i="10" s="1"/>
  <c r="N548" i="10"/>
  <c r="H548" i="10"/>
  <c r="AA543" i="10"/>
  <c r="AA541" i="10" s="1"/>
  <c r="U543" i="10"/>
  <c r="U541" i="10" s="1"/>
  <c r="O543" i="10"/>
  <c r="O541" i="10" s="1"/>
  <c r="I543" i="10"/>
  <c r="I541" i="10" s="1"/>
  <c r="V538" i="10"/>
  <c r="P538" i="10"/>
  <c r="J538" i="10"/>
  <c r="J536" i="10" s="1"/>
  <c r="D538" i="10"/>
  <c r="D536" i="10" s="1"/>
  <c r="W533" i="10"/>
  <c r="W531" i="10" s="1"/>
  <c r="Q533" i="10"/>
  <c r="Q531" i="10" s="1"/>
  <c r="K533" i="10"/>
  <c r="E533" i="10"/>
  <c r="X528" i="10"/>
  <c r="X526" i="10" s="1"/>
  <c r="R528" i="10"/>
  <c r="R526" i="10" s="1"/>
  <c r="L528" i="10"/>
  <c r="L526" i="10" s="1"/>
  <c r="F528" i="10"/>
  <c r="F526" i="10" s="1"/>
  <c r="Y523" i="10"/>
  <c r="S523" i="10"/>
  <c r="M523" i="10"/>
  <c r="M521" i="10" s="1"/>
  <c r="G523" i="10"/>
  <c r="G521" i="10" s="1"/>
  <c r="Z518" i="10"/>
  <c r="Z516" i="10" s="1"/>
  <c r="T518" i="10"/>
  <c r="T516" i="10" s="1"/>
  <c r="N518" i="10"/>
  <c r="H518" i="10"/>
  <c r="AA513" i="10"/>
  <c r="AA511" i="10" s="1"/>
  <c r="U513" i="10"/>
  <c r="U511" i="10" s="1"/>
  <c r="O513" i="10"/>
  <c r="O511" i="10" s="1"/>
  <c r="I513" i="10"/>
  <c r="I511" i="10" s="1"/>
  <c r="V508" i="10"/>
  <c r="P508" i="10"/>
  <c r="J508" i="10"/>
  <c r="J506" i="10" s="1"/>
  <c r="D508" i="10"/>
  <c r="D506" i="10" s="1"/>
  <c r="W503" i="10"/>
  <c r="W501" i="10" s="1"/>
  <c r="Q503" i="10"/>
  <c r="Q501" i="10" s="1"/>
  <c r="K503" i="10"/>
  <c r="E503" i="10"/>
  <c r="X498" i="10"/>
  <c r="X496" i="10" s="1"/>
  <c r="R498" i="10"/>
  <c r="R496" i="10" s="1"/>
  <c r="L498" i="10"/>
  <c r="L496" i="10" s="1"/>
  <c r="F498" i="10"/>
  <c r="F496" i="10" s="1"/>
  <c r="Y493" i="10"/>
  <c r="S493" i="10"/>
  <c r="M493" i="10"/>
  <c r="M491" i="10" s="1"/>
  <c r="G493" i="10"/>
  <c r="G491" i="10" s="1"/>
  <c r="Z488" i="10"/>
  <c r="Z486" i="10" s="1"/>
  <c r="T488" i="10"/>
  <c r="T486" i="10" s="1"/>
  <c r="X613" i="10"/>
  <c r="X611" i="10" s="1"/>
  <c r="R613" i="10"/>
  <c r="R611" i="10" s="1"/>
  <c r="L613" i="10"/>
  <c r="L611" i="10" s="1"/>
  <c r="F613" i="10"/>
  <c r="F611" i="10" s="1"/>
  <c r="Y608" i="10"/>
  <c r="S608" i="10"/>
  <c r="M608" i="10"/>
  <c r="M606" i="10" s="1"/>
  <c r="G608" i="10"/>
  <c r="G606" i="10" s="1"/>
  <c r="Z603" i="10"/>
  <c r="Z601" i="10" s="1"/>
  <c r="T603" i="10"/>
  <c r="T601" i="10" s="1"/>
  <c r="N603" i="10"/>
  <c r="H603" i="10"/>
  <c r="AA598" i="10"/>
  <c r="AA596" i="10" s="1"/>
  <c r="U598" i="10"/>
  <c r="U596" i="10" s="1"/>
  <c r="O598" i="10"/>
  <c r="O596" i="10" s="1"/>
  <c r="I598" i="10"/>
  <c r="I596" i="10" s="1"/>
  <c r="V593" i="10"/>
  <c r="P593" i="10"/>
  <c r="J593" i="10"/>
  <c r="J591" i="10" s="1"/>
  <c r="D593" i="10"/>
  <c r="D591" i="10" s="1"/>
  <c r="W588" i="10"/>
  <c r="W586" i="10" s="1"/>
  <c r="Q588" i="10"/>
  <c r="Q586" i="10" s="1"/>
  <c r="K588" i="10"/>
  <c r="E588" i="10"/>
  <c r="X583" i="10"/>
  <c r="X581" i="10" s="1"/>
  <c r="R583" i="10"/>
  <c r="R581" i="10" s="1"/>
  <c r="L583" i="10"/>
  <c r="L581" i="10" s="1"/>
  <c r="F583" i="10"/>
  <c r="F581" i="10" s="1"/>
  <c r="Y578" i="10"/>
  <c r="S578" i="10"/>
  <c r="M578" i="10"/>
  <c r="M576" i="10" s="1"/>
  <c r="G578" i="10"/>
  <c r="G576" i="10" s="1"/>
  <c r="Z573" i="10"/>
  <c r="Z571" i="10" s="1"/>
  <c r="T573" i="10"/>
  <c r="T571" i="10" s="1"/>
  <c r="N573" i="10"/>
  <c r="H573" i="10"/>
  <c r="AA568" i="10"/>
  <c r="AA566" i="10" s="1"/>
  <c r="U568" i="10"/>
  <c r="U566" i="10" s="1"/>
  <c r="O568" i="10"/>
  <c r="O566" i="10" s="1"/>
  <c r="I568" i="10"/>
  <c r="I566" i="10" s="1"/>
  <c r="V563" i="10"/>
  <c r="P563" i="10"/>
  <c r="J563" i="10"/>
  <c r="J561" i="10" s="1"/>
  <c r="D563" i="10"/>
  <c r="D561" i="10" s="1"/>
  <c r="W558" i="10"/>
  <c r="W556" i="10" s="1"/>
  <c r="Q558" i="10"/>
  <c r="Q556" i="10" s="1"/>
  <c r="K558" i="10"/>
  <c r="E558" i="10"/>
  <c r="X553" i="10"/>
  <c r="X551" i="10" s="1"/>
  <c r="R553" i="10"/>
  <c r="R551" i="10" s="1"/>
  <c r="L553" i="10"/>
  <c r="L551" i="10" s="1"/>
  <c r="F553" i="10"/>
  <c r="F551" i="10" s="1"/>
  <c r="Y548" i="10"/>
  <c r="S548" i="10"/>
  <c r="M548" i="10"/>
  <c r="M546" i="10" s="1"/>
  <c r="G548" i="10"/>
  <c r="G546" i="10" s="1"/>
  <c r="Z543" i="10"/>
  <c r="Z541" i="10" s="1"/>
  <c r="T543" i="10"/>
  <c r="T541" i="10" s="1"/>
  <c r="N543" i="10"/>
  <c r="H543" i="10"/>
  <c r="AA538" i="10"/>
  <c r="AA536" i="10" s="1"/>
  <c r="U538" i="10"/>
  <c r="U536" i="10" s="1"/>
  <c r="O538" i="10"/>
  <c r="O536" i="10" s="1"/>
  <c r="I538" i="10"/>
  <c r="I536" i="10" s="1"/>
  <c r="V533" i="10"/>
  <c r="P533" i="10"/>
  <c r="J533" i="10"/>
  <c r="J531" i="10" s="1"/>
  <c r="D533" i="10"/>
  <c r="D531" i="10" s="1"/>
  <c r="W528" i="10"/>
  <c r="W526" i="10" s="1"/>
  <c r="Q528" i="10"/>
  <c r="Q526" i="10" s="1"/>
  <c r="K528" i="10"/>
  <c r="E528" i="10"/>
  <c r="X523" i="10"/>
  <c r="X521" i="10" s="1"/>
  <c r="R523" i="10"/>
  <c r="R521" i="10" s="1"/>
  <c r="L523" i="10"/>
  <c r="L521" i="10" s="1"/>
  <c r="F523" i="10"/>
  <c r="F521" i="10" s="1"/>
  <c r="Y518" i="10"/>
  <c r="S518" i="10"/>
  <c r="M518" i="10"/>
  <c r="M516" i="10" s="1"/>
  <c r="G518" i="10"/>
  <c r="G516" i="10" s="1"/>
  <c r="Z513" i="10"/>
  <c r="Z511" i="10" s="1"/>
  <c r="T513" i="10"/>
  <c r="T511" i="10" s="1"/>
  <c r="N513" i="10"/>
  <c r="H513" i="10"/>
  <c r="AA508" i="10"/>
  <c r="AA506" i="10" s="1"/>
  <c r="U508" i="10"/>
  <c r="U506" i="10" s="1"/>
  <c r="O508" i="10"/>
  <c r="O506" i="10" s="1"/>
  <c r="I508" i="10"/>
  <c r="I506" i="10" s="1"/>
  <c r="V503" i="10"/>
  <c r="P503" i="10"/>
  <c r="J503" i="10"/>
  <c r="J501" i="10" s="1"/>
  <c r="D503" i="10"/>
  <c r="D501" i="10" s="1"/>
  <c r="W498" i="10"/>
  <c r="W496" i="10" s="1"/>
  <c r="Q498" i="10"/>
  <c r="Q496" i="10" s="1"/>
  <c r="K498" i="10"/>
  <c r="E498" i="10"/>
  <c r="X493" i="10"/>
  <c r="X491" i="10" s="1"/>
  <c r="R493" i="10"/>
  <c r="R491" i="10" s="1"/>
  <c r="L493" i="10"/>
  <c r="L491" i="10" s="1"/>
  <c r="F493" i="10"/>
  <c r="F491" i="10" s="1"/>
  <c r="Y488" i="10"/>
  <c r="S488" i="10"/>
  <c r="M488" i="10"/>
  <c r="M486" i="10" s="1"/>
  <c r="G488" i="10"/>
  <c r="G486" i="10" s="1"/>
  <c r="Z483" i="10"/>
  <c r="Z481" i="10" s="1"/>
  <c r="T483" i="10"/>
  <c r="T481" i="10" s="1"/>
  <c r="N483" i="10"/>
  <c r="H483" i="10"/>
  <c r="AA478" i="10"/>
  <c r="AA476" i="10" s="1"/>
  <c r="U478" i="10"/>
  <c r="U476" i="10" s="1"/>
  <c r="O478" i="10"/>
  <c r="O476" i="10" s="1"/>
  <c r="I478" i="10"/>
  <c r="I476" i="10" s="1"/>
  <c r="V473" i="10"/>
  <c r="P473" i="10"/>
  <c r="J473" i="10"/>
  <c r="J471" i="10" s="1"/>
  <c r="D473" i="10"/>
  <c r="D471" i="10" s="1"/>
  <c r="W468" i="10"/>
  <c r="W466" i="10" s="1"/>
  <c r="Q468" i="10"/>
  <c r="Q466" i="10" s="1"/>
  <c r="K468" i="10"/>
  <c r="E468" i="10"/>
  <c r="W613" i="10"/>
  <c r="W611" i="10" s="1"/>
  <c r="Q613" i="10"/>
  <c r="Q611" i="10" s="1"/>
  <c r="K613" i="10"/>
  <c r="E613" i="10"/>
  <c r="X608" i="10"/>
  <c r="X606" i="10" s="1"/>
  <c r="R608" i="10"/>
  <c r="L608" i="10"/>
  <c r="L606" i="10" s="1"/>
  <c r="F608" i="10"/>
  <c r="F606" i="10" s="1"/>
  <c r="Y603" i="10"/>
  <c r="S603" i="10"/>
  <c r="M603" i="10"/>
  <c r="M601" i="10" s="1"/>
  <c r="G603" i="10"/>
  <c r="Z598" i="10"/>
  <c r="Z596" i="10" s="1"/>
  <c r="T598" i="10"/>
  <c r="T596" i="10" s="1"/>
  <c r="N598" i="10"/>
  <c r="H598" i="10"/>
  <c r="AA593" i="10"/>
  <c r="AA591" i="10" s="1"/>
  <c r="U593" i="10"/>
  <c r="O593" i="10"/>
  <c r="O591" i="10" s="1"/>
  <c r="I593" i="10"/>
  <c r="I591" i="10" s="1"/>
  <c r="V588" i="10"/>
  <c r="P588" i="10"/>
  <c r="J588" i="10"/>
  <c r="J586" i="10" s="1"/>
  <c r="D588" i="10"/>
  <c r="W583" i="10"/>
  <c r="W581" i="10" s="1"/>
  <c r="Q583" i="10"/>
  <c r="Q581" i="10" s="1"/>
  <c r="K583" i="10"/>
  <c r="E583" i="10"/>
  <c r="X578" i="10"/>
  <c r="X576" i="10" s="1"/>
  <c r="R578" i="10"/>
  <c r="L578" i="10"/>
  <c r="L576" i="10" s="1"/>
  <c r="F578" i="10"/>
  <c r="F576" i="10" s="1"/>
  <c r="Y573" i="10"/>
  <c r="S573" i="10"/>
  <c r="M573" i="10"/>
  <c r="M571" i="10" s="1"/>
  <c r="G573" i="10"/>
  <c r="Z568" i="10"/>
  <c r="Z566" i="10" s="1"/>
  <c r="T568" i="10"/>
  <c r="T566" i="10" s="1"/>
  <c r="N568" i="10"/>
  <c r="H568" i="10"/>
  <c r="AA563" i="10"/>
  <c r="AA561" i="10" s="1"/>
  <c r="U563" i="10"/>
  <c r="O563" i="10"/>
  <c r="O561" i="10" s="1"/>
  <c r="I563" i="10"/>
  <c r="I561" i="10" s="1"/>
  <c r="V558" i="10"/>
  <c r="P558" i="10"/>
  <c r="J558" i="10"/>
  <c r="J556" i="10" s="1"/>
  <c r="D558" i="10"/>
  <c r="W553" i="10"/>
  <c r="W551" i="10" s="1"/>
  <c r="Q553" i="10"/>
  <c r="Q551" i="10" s="1"/>
  <c r="K553" i="10"/>
  <c r="E553" i="10"/>
  <c r="X548" i="10"/>
  <c r="X546" i="10" s="1"/>
  <c r="R548" i="10"/>
  <c r="L548" i="10"/>
  <c r="L546" i="10" s="1"/>
  <c r="F548" i="10"/>
  <c r="F546" i="10" s="1"/>
  <c r="Y543" i="10"/>
  <c r="S543" i="10"/>
  <c r="M543" i="10"/>
  <c r="M541" i="10" s="1"/>
  <c r="G543" i="10"/>
  <c r="Z538" i="10"/>
  <c r="Z536" i="10" s="1"/>
  <c r="T538" i="10"/>
  <c r="T536" i="10" s="1"/>
  <c r="N538" i="10"/>
  <c r="H538" i="10"/>
  <c r="AA533" i="10"/>
  <c r="AA531" i="10" s="1"/>
  <c r="U533" i="10"/>
  <c r="O533" i="10"/>
  <c r="O531" i="10" s="1"/>
  <c r="I533" i="10"/>
  <c r="I531" i="10" s="1"/>
  <c r="V528" i="10"/>
  <c r="P528" i="10"/>
  <c r="J528" i="10"/>
  <c r="J526" i="10" s="1"/>
  <c r="D528" i="10"/>
  <c r="W523" i="10"/>
  <c r="W521" i="10" s="1"/>
  <c r="Q523" i="10"/>
  <c r="Q521" i="10" s="1"/>
  <c r="K523" i="10"/>
  <c r="E523" i="10"/>
  <c r="X518" i="10"/>
  <c r="X516" i="10" s="1"/>
  <c r="R518" i="10"/>
  <c r="L518" i="10"/>
  <c r="L516" i="10" s="1"/>
  <c r="F518" i="10"/>
  <c r="F516" i="10" s="1"/>
  <c r="Y513" i="10"/>
  <c r="S513" i="10"/>
  <c r="M513" i="10"/>
  <c r="M511" i="10" s="1"/>
  <c r="G513" i="10"/>
  <c r="Z508" i="10"/>
  <c r="Z506" i="10" s="1"/>
  <c r="T508" i="10"/>
  <c r="T506" i="10" s="1"/>
  <c r="N508" i="10"/>
  <c r="H508" i="10"/>
  <c r="AA503" i="10"/>
  <c r="AA501" i="10" s="1"/>
  <c r="U503" i="10"/>
  <c r="O503" i="10"/>
  <c r="O501" i="10" s="1"/>
  <c r="I503" i="10"/>
  <c r="I501" i="10" s="1"/>
  <c r="P468" i="10"/>
  <c r="P466" i="10" s="1"/>
  <c r="D470" i="10"/>
  <c r="D466" i="10" s="1"/>
  <c r="P470" i="10"/>
  <c r="O473" i="10"/>
  <c r="AA473" i="10"/>
  <c r="O475" i="10"/>
  <c r="AA475" i="10"/>
  <c r="M478" i="10"/>
  <c r="Y478" i="10"/>
  <c r="M480" i="10"/>
  <c r="Y480" i="10"/>
  <c r="L483" i="10"/>
  <c r="X483" i="10"/>
  <c r="X481" i="10" s="1"/>
  <c r="L485" i="10"/>
  <c r="X485" i="10"/>
  <c r="H488" i="10"/>
  <c r="W488" i="10"/>
  <c r="Q490" i="10"/>
  <c r="Q493" i="10"/>
  <c r="K495" i="10"/>
  <c r="P498" i="10"/>
  <c r="U500" i="10"/>
  <c r="N505" i="10"/>
  <c r="G510" i="10"/>
  <c r="X513" i="10"/>
  <c r="Q518" i="10"/>
  <c r="J523" i="10"/>
  <c r="V525" i="10"/>
  <c r="D620" i="9"/>
  <c r="F621" i="9"/>
  <c r="F620" i="9" s="1"/>
  <c r="F9" i="10"/>
  <c r="L9" i="10"/>
  <c r="R9" i="10"/>
  <c r="X9" i="10"/>
  <c r="F11" i="10"/>
  <c r="L11" i="10"/>
  <c r="R11" i="10"/>
  <c r="X11" i="10"/>
  <c r="E14" i="10"/>
  <c r="K14" i="10"/>
  <c r="Q14" i="10"/>
  <c r="W14" i="10"/>
  <c r="E16" i="10"/>
  <c r="K16" i="10"/>
  <c r="Q16" i="10"/>
  <c r="W16" i="10"/>
  <c r="D19" i="10"/>
  <c r="J19" i="10"/>
  <c r="P19" i="10"/>
  <c r="V19" i="10"/>
  <c r="D21" i="10"/>
  <c r="J21" i="10"/>
  <c r="P21" i="10"/>
  <c r="V21" i="10"/>
  <c r="I24" i="10"/>
  <c r="O24" i="10"/>
  <c r="U24" i="10"/>
  <c r="AA24" i="10"/>
  <c r="I26" i="10"/>
  <c r="O26" i="10"/>
  <c r="U26" i="10"/>
  <c r="AA26" i="10"/>
  <c r="H29" i="10"/>
  <c r="N29" i="10"/>
  <c r="T29" i="10"/>
  <c r="Z29" i="10"/>
  <c r="H31" i="10"/>
  <c r="N31" i="10"/>
  <c r="T31" i="10"/>
  <c r="Z31" i="10"/>
  <c r="G34" i="10"/>
  <c r="M34" i="10"/>
  <c r="S34" i="10"/>
  <c r="Y34" i="10"/>
  <c r="G36" i="10"/>
  <c r="M36" i="10"/>
  <c r="S36" i="10"/>
  <c r="Y36" i="10"/>
  <c r="F39" i="10"/>
  <c r="L39" i="10"/>
  <c r="R39" i="10"/>
  <c r="X39" i="10"/>
  <c r="F41" i="10"/>
  <c r="L41" i="10"/>
  <c r="R41" i="10"/>
  <c r="X41" i="10"/>
  <c r="E44" i="10"/>
  <c r="K44" i="10"/>
  <c r="Q44" i="10"/>
  <c r="W44" i="10"/>
  <c r="E46" i="10"/>
  <c r="K46" i="10"/>
  <c r="Q46" i="10"/>
  <c r="W46" i="10"/>
  <c r="D49" i="10"/>
  <c r="J49" i="10"/>
  <c r="P49" i="10"/>
  <c r="V49" i="10"/>
  <c r="D51" i="10"/>
  <c r="J51" i="10"/>
  <c r="P51" i="10"/>
  <c r="V51" i="10"/>
  <c r="I54" i="10"/>
  <c r="O54" i="10"/>
  <c r="U54" i="10"/>
  <c r="AA54" i="10"/>
  <c r="I56" i="10"/>
  <c r="O56" i="10"/>
  <c r="U56" i="10"/>
  <c r="AA56" i="10"/>
  <c r="H59" i="10"/>
  <c r="N59" i="10"/>
  <c r="T59" i="10"/>
  <c r="Z59" i="10"/>
  <c r="H61" i="10"/>
  <c r="N61" i="10"/>
  <c r="T61" i="10"/>
  <c r="Z61" i="10"/>
  <c r="G64" i="10"/>
  <c r="M64" i="10"/>
  <c r="S64" i="10"/>
  <c r="Y64" i="10"/>
  <c r="G66" i="10"/>
  <c r="M66" i="10"/>
  <c r="S66" i="10"/>
  <c r="Y66" i="10"/>
  <c r="F69" i="10"/>
  <c r="L69" i="10"/>
  <c r="R69" i="10"/>
  <c r="X69" i="10"/>
  <c r="F71" i="10"/>
  <c r="L71" i="10"/>
  <c r="R71" i="10"/>
  <c r="X71" i="10"/>
  <c r="E74" i="10"/>
  <c r="K74" i="10"/>
  <c r="Q74" i="10"/>
  <c r="W74" i="10"/>
  <c r="E76" i="10"/>
  <c r="K76" i="10"/>
  <c r="Q76" i="10"/>
  <c r="W76" i="10"/>
  <c r="D79" i="10"/>
  <c r="J79" i="10"/>
  <c r="P79" i="10"/>
  <c r="V79" i="10"/>
  <c r="D81" i="10"/>
  <c r="J81" i="10"/>
  <c r="P81" i="10"/>
  <c r="V81" i="10"/>
  <c r="I84" i="10"/>
  <c r="O84" i="10"/>
  <c r="U84" i="10"/>
  <c r="AA84" i="10"/>
  <c r="I86" i="10"/>
  <c r="O86" i="10"/>
  <c r="U86" i="10"/>
  <c r="AA86" i="10"/>
  <c r="H89" i="10"/>
  <c r="N89" i="10"/>
  <c r="T89" i="10"/>
  <c r="Z89" i="10"/>
  <c r="H91" i="10"/>
  <c r="N91" i="10"/>
  <c r="T91" i="10"/>
  <c r="Z91" i="10"/>
  <c r="G94" i="10"/>
  <c r="M94" i="10"/>
  <c r="S94" i="10"/>
  <c r="Y94" i="10"/>
  <c r="G96" i="10"/>
  <c r="M96" i="10"/>
  <c r="S96" i="10"/>
  <c r="Y96" i="10"/>
  <c r="F99" i="10"/>
  <c r="L99" i="10"/>
  <c r="R99" i="10"/>
  <c r="X99" i="10"/>
  <c r="F101" i="10"/>
  <c r="L101" i="10"/>
  <c r="R101" i="10"/>
  <c r="X101" i="10"/>
  <c r="E104" i="10"/>
  <c r="K104" i="10"/>
  <c r="Q104" i="10"/>
  <c r="W104" i="10"/>
  <c r="E106" i="10"/>
  <c r="K106" i="10"/>
  <c r="Q106" i="10"/>
  <c r="W106" i="10"/>
  <c r="D109" i="10"/>
  <c r="J109" i="10"/>
  <c r="P109" i="10"/>
  <c r="V109" i="10"/>
  <c r="D111" i="10"/>
  <c r="J111" i="10"/>
  <c r="P111" i="10"/>
  <c r="V111" i="10"/>
  <c r="I114" i="10"/>
  <c r="O114" i="10"/>
  <c r="U114" i="10"/>
  <c r="AA114" i="10"/>
  <c r="I116" i="10"/>
  <c r="O116" i="10"/>
  <c r="U116" i="10"/>
  <c r="AA116" i="10"/>
  <c r="H119" i="10"/>
  <c r="N119" i="10"/>
  <c r="T119" i="10"/>
  <c r="Z119" i="10"/>
  <c r="H121" i="10"/>
  <c r="N121" i="10"/>
  <c r="T121" i="10"/>
  <c r="Z121" i="10"/>
  <c r="G124" i="10"/>
  <c r="M124" i="10"/>
  <c r="S124" i="10"/>
  <c r="Y124" i="10"/>
  <c r="G126" i="10"/>
  <c r="M126" i="10"/>
  <c r="S126" i="10"/>
  <c r="Y126" i="10"/>
  <c r="F129" i="10"/>
  <c r="L129" i="10"/>
  <c r="R129" i="10"/>
  <c r="X129" i="10"/>
  <c r="F131" i="10"/>
  <c r="L131" i="10"/>
  <c r="R131" i="10"/>
  <c r="X131" i="10"/>
  <c r="E134" i="10"/>
  <c r="K134" i="10"/>
  <c r="Q134" i="10"/>
  <c r="W134" i="10"/>
  <c r="E136" i="10"/>
  <c r="K136" i="10"/>
  <c r="Q136" i="10"/>
  <c r="W136" i="10"/>
  <c r="D139" i="10"/>
  <c r="J139" i="10"/>
  <c r="P139" i="10"/>
  <c r="V139" i="10"/>
  <c r="D141" i="10"/>
  <c r="J141" i="10"/>
  <c r="P141" i="10"/>
  <c r="V141" i="10"/>
  <c r="I144" i="10"/>
  <c r="O144" i="10"/>
  <c r="U144" i="10"/>
  <c r="AA144" i="10"/>
  <c r="I146" i="10"/>
  <c r="O146" i="10"/>
  <c r="U146" i="10"/>
  <c r="AA146" i="10"/>
  <c r="H149" i="10"/>
  <c r="N149" i="10"/>
  <c r="T149" i="10"/>
  <c r="Z149" i="10"/>
  <c r="H151" i="10"/>
  <c r="N151" i="10"/>
  <c r="T151" i="10"/>
  <c r="Z151" i="10"/>
  <c r="G154" i="10"/>
  <c r="M154" i="10"/>
  <c r="S154" i="10"/>
  <c r="Y154" i="10"/>
  <c r="G156" i="10"/>
  <c r="M156" i="10"/>
  <c r="S156" i="10"/>
  <c r="Y156" i="10"/>
  <c r="F162" i="10"/>
  <c r="L162" i="10"/>
  <c r="R162" i="10"/>
  <c r="X162" i="10"/>
  <c r="F164" i="10"/>
  <c r="L164" i="10"/>
  <c r="R164" i="10"/>
  <c r="X164" i="10"/>
  <c r="E167" i="10"/>
  <c r="K167" i="10"/>
  <c r="Q167" i="10"/>
  <c r="W167" i="10"/>
  <c r="E169" i="10"/>
  <c r="K169" i="10"/>
  <c r="Q169" i="10"/>
  <c r="W169" i="10"/>
  <c r="D172" i="10"/>
  <c r="J172" i="10"/>
  <c r="P172" i="10"/>
  <c r="V172" i="10"/>
  <c r="D174" i="10"/>
  <c r="J174" i="10"/>
  <c r="P174" i="10"/>
  <c r="V174" i="10"/>
  <c r="I177" i="10"/>
  <c r="O177" i="10"/>
  <c r="U177" i="10"/>
  <c r="AA177" i="10"/>
  <c r="I179" i="10"/>
  <c r="O179" i="10"/>
  <c r="U179" i="10"/>
  <c r="AA179" i="10"/>
  <c r="H182" i="10"/>
  <c r="N182" i="10"/>
  <c r="T182" i="10"/>
  <c r="Z182" i="10"/>
  <c r="H184" i="10"/>
  <c r="N184" i="10"/>
  <c r="T184" i="10"/>
  <c r="Z184" i="10"/>
  <c r="G187" i="10"/>
  <c r="M187" i="10"/>
  <c r="S187" i="10"/>
  <c r="Y187" i="10"/>
  <c r="G189" i="10"/>
  <c r="M189" i="10"/>
  <c r="S189" i="10"/>
  <c r="Y189" i="10"/>
  <c r="F192" i="10"/>
  <c r="L192" i="10"/>
  <c r="R192" i="10"/>
  <c r="X192" i="10"/>
  <c r="F194" i="10"/>
  <c r="L194" i="10"/>
  <c r="R194" i="10"/>
  <c r="X194" i="10"/>
  <c r="E197" i="10"/>
  <c r="K197" i="10"/>
  <c r="Q197" i="10"/>
  <c r="W197" i="10"/>
  <c r="E199" i="10"/>
  <c r="K199" i="10"/>
  <c r="Q199" i="10"/>
  <c r="W199" i="10"/>
  <c r="D202" i="10"/>
  <c r="J202" i="10"/>
  <c r="P202" i="10"/>
  <c r="V202" i="10"/>
  <c r="D204" i="10"/>
  <c r="J204" i="10"/>
  <c r="P204" i="10"/>
  <c r="V204" i="10"/>
  <c r="I207" i="10"/>
  <c r="O207" i="10"/>
  <c r="U207" i="10"/>
  <c r="AA207" i="10"/>
  <c r="I209" i="10"/>
  <c r="O209" i="10"/>
  <c r="U209" i="10"/>
  <c r="AA209" i="10"/>
  <c r="H212" i="10"/>
  <c r="N212" i="10"/>
  <c r="T212" i="10"/>
  <c r="Z212" i="10"/>
  <c r="H214" i="10"/>
  <c r="N214" i="10"/>
  <c r="T214" i="10"/>
  <c r="Z214" i="10"/>
  <c r="G217" i="10"/>
  <c r="M217" i="10"/>
  <c r="S217" i="10"/>
  <c r="Y217" i="10"/>
  <c r="G219" i="10"/>
  <c r="M219" i="10"/>
  <c r="S219" i="10"/>
  <c r="Y219" i="10"/>
  <c r="F222" i="10"/>
  <c r="L222" i="10"/>
  <c r="R222" i="10"/>
  <c r="X222" i="10"/>
  <c r="F224" i="10"/>
  <c r="L224" i="10"/>
  <c r="R224" i="10"/>
  <c r="X224" i="10"/>
  <c r="E227" i="10"/>
  <c r="K227" i="10"/>
  <c r="Q227" i="10"/>
  <c r="W227" i="10"/>
  <c r="E229" i="10"/>
  <c r="K229" i="10"/>
  <c r="Q229" i="10"/>
  <c r="W229" i="10"/>
  <c r="D232" i="10"/>
  <c r="J232" i="10"/>
  <c r="P232" i="10"/>
  <c r="V232" i="10"/>
  <c r="D234" i="10"/>
  <c r="J234" i="10"/>
  <c r="P234" i="10"/>
  <c r="V234" i="10"/>
  <c r="I237" i="10"/>
  <c r="O237" i="10"/>
  <c r="U237" i="10"/>
  <c r="AA237" i="10"/>
  <c r="I239" i="10"/>
  <c r="O239" i="10"/>
  <c r="U239" i="10"/>
  <c r="AA239" i="10"/>
  <c r="H242" i="10"/>
  <c r="N242" i="10"/>
  <c r="T242" i="10"/>
  <c r="Z242" i="10"/>
  <c r="H244" i="10"/>
  <c r="N244" i="10"/>
  <c r="T244" i="10"/>
  <c r="Z244" i="10"/>
  <c r="G247" i="10"/>
  <c r="M247" i="10"/>
  <c r="S247" i="10"/>
  <c r="Y247" i="10"/>
  <c r="G249" i="10"/>
  <c r="M249" i="10"/>
  <c r="S249" i="10"/>
  <c r="Y249" i="10"/>
  <c r="F252" i="10"/>
  <c r="L252" i="10"/>
  <c r="R252" i="10"/>
  <c r="X252" i="10"/>
  <c r="F254" i="10"/>
  <c r="L254" i="10"/>
  <c r="R254" i="10"/>
  <c r="X254" i="10"/>
  <c r="E257" i="10"/>
  <c r="K257" i="10"/>
  <c r="Q257" i="10"/>
  <c r="W257" i="10"/>
  <c r="E259" i="10"/>
  <c r="K259" i="10"/>
  <c r="Q259" i="10"/>
  <c r="W259" i="10"/>
  <c r="D262" i="10"/>
  <c r="J262" i="10"/>
  <c r="P262" i="10"/>
  <c r="V262" i="10"/>
  <c r="D264" i="10"/>
  <c r="J264" i="10"/>
  <c r="P264" i="10"/>
  <c r="V264" i="10"/>
  <c r="I267" i="10"/>
  <c r="O267" i="10"/>
  <c r="U267" i="10"/>
  <c r="AA267" i="10"/>
  <c r="I269" i="10"/>
  <c r="O269" i="10"/>
  <c r="U269" i="10"/>
  <c r="AA269" i="10"/>
  <c r="H272" i="10"/>
  <c r="N272" i="10"/>
  <c r="T272" i="10"/>
  <c r="Z272" i="10"/>
  <c r="H274" i="10"/>
  <c r="N274" i="10"/>
  <c r="T274" i="10"/>
  <c r="Z274" i="10"/>
  <c r="G277" i="10"/>
  <c r="M277" i="10"/>
  <c r="S277" i="10"/>
  <c r="Y277" i="10"/>
  <c r="G279" i="10"/>
  <c r="M279" i="10"/>
  <c r="S279" i="10"/>
  <c r="Y279" i="10"/>
  <c r="F282" i="10"/>
  <c r="L282" i="10"/>
  <c r="R282" i="10"/>
  <c r="X282" i="10"/>
  <c r="F284" i="10"/>
  <c r="L284" i="10"/>
  <c r="R284" i="10"/>
  <c r="X284" i="10"/>
  <c r="E287" i="10"/>
  <c r="K287" i="10"/>
  <c r="Q287" i="10"/>
  <c r="W287" i="10"/>
  <c r="E289" i="10"/>
  <c r="K289" i="10"/>
  <c r="Q289" i="10"/>
  <c r="W289" i="10"/>
  <c r="D292" i="10"/>
  <c r="J292" i="10"/>
  <c r="P292" i="10"/>
  <c r="V292" i="10"/>
  <c r="D294" i="10"/>
  <c r="J294" i="10"/>
  <c r="P294" i="10"/>
  <c r="V294" i="10"/>
  <c r="I297" i="10"/>
  <c r="O297" i="10"/>
  <c r="U297" i="10"/>
  <c r="AA297" i="10"/>
  <c r="I299" i="10"/>
  <c r="O299" i="10"/>
  <c r="U299" i="10"/>
  <c r="AA299" i="10"/>
  <c r="H302" i="10"/>
  <c r="N302" i="10"/>
  <c r="T302" i="10"/>
  <c r="Z302" i="10"/>
  <c r="H304" i="10"/>
  <c r="N304" i="10"/>
  <c r="T304" i="10"/>
  <c r="Z304" i="10"/>
  <c r="G307" i="10"/>
  <c r="M307" i="10"/>
  <c r="S307" i="10"/>
  <c r="Y307" i="10"/>
  <c r="G309" i="10"/>
  <c r="M309" i="10"/>
  <c r="S309" i="10"/>
  <c r="Y309" i="10"/>
  <c r="F315" i="10"/>
  <c r="L315" i="10"/>
  <c r="R315" i="10"/>
  <c r="X315" i="10"/>
  <c r="F317" i="10"/>
  <c r="L317" i="10"/>
  <c r="R317" i="10"/>
  <c r="X317" i="10"/>
  <c r="E320" i="10"/>
  <c r="K320" i="10"/>
  <c r="Q320" i="10"/>
  <c r="W320" i="10"/>
  <c r="E322" i="10"/>
  <c r="K322" i="10"/>
  <c r="Q322" i="10"/>
  <c r="W322" i="10"/>
  <c r="D325" i="10"/>
  <c r="J325" i="10"/>
  <c r="P325" i="10"/>
  <c r="V325" i="10"/>
  <c r="D327" i="10"/>
  <c r="J327" i="10"/>
  <c r="P327" i="10"/>
  <c r="V327" i="10"/>
  <c r="I330" i="10"/>
  <c r="O330" i="10"/>
  <c r="U330" i="10"/>
  <c r="AA330" i="10"/>
  <c r="I332" i="10"/>
  <c r="O332" i="10"/>
  <c r="U332" i="10"/>
  <c r="AA332" i="10"/>
  <c r="H335" i="10"/>
  <c r="N335" i="10"/>
  <c r="T335" i="10"/>
  <c r="Z335" i="10"/>
  <c r="H337" i="10"/>
  <c r="N337" i="10"/>
  <c r="T337" i="10"/>
  <c r="Z337" i="10"/>
  <c r="G340" i="10"/>
  <c r="M340" i="10"/>
  <c r="S340" i="10"/>
  <c r="Y340" i="10"/>
  <c r="G342" i="10"/>
  <c r="M342" i="10"/>
  <c r="S342" i="10"/>
  <c r="Y342" i="10"/>
  <c r="F345" i="10"/>
  <c r="L345" i="10"/>
  <c r="R345" i="10"/>
  <c r="X345" i="10"/>
  <c r="F347" i="10"/>
  <c r="L347" i="10"/>
  <c r="R347" i="10"/>
  <c r="X347" i="10"/>
  <c r="E350" i="10"/>
  <c r="K350" i="10"/>
  <c r="Q350" i="10"/>
  <c r="W350" i="10"/>
  <c r="E352" i="10"/>
  <c r="K352" i="10"/>
  <c r="Q352" i="10"/>
  <c r="W352" i="10"/>
  <c r="D355" i="10"/>
  <c r="J355" i="10"/>
  <c r="P355" i="10"/>
  <c r="V355" i="10"/>
  <c r="D357" i="10"/>
  <c r="J357" i="10"/>
  <c r="P357" i="10"/>
  <c r="V357" i="10"/>
  <c r="I360" i="10"/>
  <c r="O360" i="10"/>
  <c r="U360" i="10"/>
  <c r="AA360" i="10"/>
  <c r="I362" i="10"/>
  <c r="O362" i="10"/>
  <c r="U362" i="10"/>
  <c r="AA362" i="10"/>
  <c r="H365" i="10"/>
  <c r="N365" i="10"/>
  <c r="T365" i="10"/>
  <c r="Z365" i="10"/>
  <c r="H367" i="10"/>
  <c r="N367" i="10"/>
  <c r="T367" i="10"/>
  <c r="Z367" i="10"/>
  <c r="G370" i="10"/>
  <c r="M370" i="10"/>
  <c r="S370" i="10"/>
  <c r="Y370" i="10"/>
  <c r="G372" i="10"/>
  <c r="M372" i="10"/>
  <c r="S372" i="10"/>
  <c r="Y372" i="10"/>
  <c r="F375" i="10"/>
  <c r="L375" i="10"/>
  <c r="R375" i="10"/>
  <c r="X375" i="10"/>
  <c r="F377" i="10"/>
  <c r="L377" i="10"/>
  <c r="R377" i="10"/>
  <c r="X377" i="10"/>
  <c r="E380" i="10"/>
  <c r="K380" i="10"/>
  <c r="Q380" i="10"/>
  <c r="W380" i="10"/>
  <c r="E382" i="10"/>
  <c r="K382" i="10"/>
  <c r="Q382" i="10"/>
  <c r="W382" i="10"/>
  <c r="D385" i="10"/>
  <c r="J385" i="10"/>
  <c r="J383" i="10" s="1"/>
  <c r="P385" i="10"/>
  <c r="V385" i="10"/>
  <c r="D387" i="10"/>
  <c r="J387" i="10"/>
  <c r="P387" i="10"/>
  <c r="V387" i="10"/>
  <c r="I390" i="10"/>
  <c r="O390" i="10"/>
  <c r="U390" i="10"/>
  <c r="AA390" i="10"/>
  <c r="I392" i="10"/>
  <c r="O392" i="10"/>
  <c r="U392" i="10"/>
  <c r="AA392" i="10"/>
  <c r="H395" i="10"/>
  <c r="N395" i="10"/>
  <c r="T395" i="10"/>
  <c r="Z395" i="10"/>
  <c r="Z393" i="10" s="1"/>
  <c r="H397" i="10"/>
  <c r="N397" i="10"/>
  <c r="T397" i="10"/>
  <c r="Z397" i="10"/>
  <c r="G400" i="10"/>
  <c r="M400" i="10"/>
  <c r="M398" i="10" s="1"/>
  <c r="S400" i="10"/>
  <c r="Y400" i="10"/>
  <c r="G402" i="10"/>
  <c r="M402" i="10"/>
  <c r="S402" i="10"/>
  <c r="Y402" i="10"/>
  <c r="F405" i="10"/>
  <c r="L405" i="10"/>
  <c r="R405" i="10"/>
  <c r="X405" i="10"/>
  <c r="F407" i="10"/>
  <c r="L407" i="10"/>
  <c r="R407" i="10"/>
  <c r="X407" i="10"/>
  <c r="E410" i="10"/>
  <c r="K410" i="10"/>
  <c r="Q410" i="10"/>
  <c r="W410" i="10"/>
  <c r="W408" i="10" s="1"/>
  <c r="E412" i="10"/>
  <c r="K412" i="10"/>
  <c r="Q412" i="10"/>
  <c r="W412" i="10"/>
  <c r="D415" i="10"/>
  <c r="J415" i="10"/>
  <c r="J413" i="10" s="1"/>
  <c r="P415" i="10"/>
  <c r="V415" i="10"/>
  <c r="D417" i="10"/>
  <c r="J417" i="10"/>
  <c r="P417" i="10"/>
  <c r="V417" i="10"/>
  <c r="I420" i="10"/>
  <c r="O420" i="10"/>
  <c r="U420" i="10"/>
  <c r="AA420" i="10"/>
  <c r="I422" i="10"/>
  <c r="O422" i="10"/>
  <c r="U422" i="10"/>
  <c r="AA422" i="10"/>
  <c r="I425" i="10"/>
  <c r="Q425" i="10"/>
  <c r="X425" i="10"/>
  <c r="G427" i="10"/>
  <c r="N427" i="10"/>
  <c r="U427" i="10"/>
  <c r="G430" i="10"/>
  <c r="G428" i="10" s="1"/>
  <c r="P430" i="10"/>
  <c r="P428" i="10" s="1"/>
  <c r="X430" i="10"/>
  <c r="J432" i="10"/>
  <c r="R432" i="10"/>
  <c r="E435" i="10"/>
  <c r="E433" i="10" s="1"/>
  <c r="O435" i="10"/>
  <c r="O433" i="10" s="1"/>
  <c r="W435" i="10"/>
  <c r="W433" i="10" s="1"/>
  <c r="I437" i="10"/>
  <c r="Q437" i="10"/>
  <c r="AA437" i="10"/>
  <c r="D440" i="10"/>
  <c r="D438" i="10" s="1"/>
  <c r="N440" i="10"/>
  <c r="N438" i="10" s="1"/>
  <c r="V440" i="10"/>
  <c r="H442" i="10"/>
  <c r="P442" i="10"/>
  <c r="Z442" i="10"/>
  <c r="M445" i="10"/>
  <c r="M443" i="10" s="1"/>
  <c r="U445" i="10"/>
  <c r="U443" i="10" s="1"/>
  <c r="G447" i="10"/>
  <c r="O447" i="10"/>
  <c r="Y447" i="10"/>
  <c r="L450" i="10"/>
  <c r="T450" i="10"/>
  <c r="T448" i="10" s="1"/>
  <c r="F452" i="10"/>
  <c r="N452" i="10"/>
  <c r="X452" i="10"/>
  <c r="K455" i="10"/>
  <c r="W455" i="10"/>
  <c r="K457" i="10"/>
  <c r="W457" i="10"/>
  <c r="G460" i="10"/>
  <c r="S460" i="10"/>
  <c r="G462" i="10"/>
  <c r="G458" i="10" s="1"/>
  <c r="S462" i="10"/>
  <c r="F468" i="10"/>
  <c r="R468" i="10"/>
  <c r="F470" i="10"/>
  <c r="R470" i="10"/>
  <c r="E473" i="10"/>
  <c r="Q473" i="10"/>
  <c r="E475" i="10"/>
  <c r="Q475" i="10"/>
  <c r="N478" i="10"/>
  <c r="Z478" i="10"/>
  <c r="N480" i="10"/>
  <c r="Z480" i="10"/>
  <c r="M483" i="10"/>
  <c r="Y483" i="10"/>
  <c r="M485" i="10"/>
  <c r="Y485" i="10"/>
  <c r="K488" i="10"/>
  <c r="X488" i="10"/>
  <c r="R490" i="10"/>
  <c r="D493" i="10"/>
  <c r="V493" i="10"/>
  <c r="P495" i="10"/>
  <c r="U498" i="10"/>
  <c r="AA500" i="10"/>
  <c r="H503" i="10"/>
  <c r="H501" i="10" s="1"/>
  <c r="T505" i="10"/>
  <c r="M510" i="10"/>
  <c r="F515" i="10"/>
  <c r="W518" i="10"/>
  <c r="W516" i="10" s="1"/>
  <c r="P523" i="10"/>
  <c r="P521" i="10" s="1"/>
  <c r="G9" i="10"/>
  <c r="M9" i="10"/>
  <c r="S9" i="10"/>
  <c r="Y9" i="10"/>
  <c r="Y7" i="10" s="1"/>
  <c r="G11" i="10"/>
  <c r="M11" i="10"/>
  <c r="S11" i="10"/>
  <c r="Y11" i="10"/>
  <c r="F14" i="10"/>
  <c r="L14" i="10"/>
  <c r="L12" i="10" s="1"/>
  <c r="R14" i="10"/>
  <c r="R12" i="10" s="1"/>
  <c r="X14" i="10"/>
  <c r="F16" i="10"/>
  <c r="L16" i="10"/>
  <c r="R16" i="10"/>
  <c r="X16" i="10"/>
  <c r="E19" i="10"/>
  <c r="E17" i="10" s="1"/>
  <c r="K19" i="10"/>
  <c r="Q19" i="10"/>
  <c r="W19" i="10"/>
  <c r="E21" i="10"/>
  <c r="K21" i="10"/>
  <c r="Q21" i="10"/>
  <c r="W21" i="10"/>
  <c r="D24" i="10"/>
  <c r="J24" i="10"/>
  <c r="P24" i="10"/>
  <c r="V24" i="10"/>
  <c r="V22" i="10" s="1"/>
  <c r="D26" i="10"/>
  <c r="J26" i="10"/>
  <c r="P26" i="10"/>
  <c r="V26" i="10"/>
  <c r="I29" i="10"/>
  <c r="O29" i="10"/>
  <c r="O27" i="10" s="1"/>
  <c r="U29" i="10"/>
  <c r="U27" i="10" s="1"/>
  <c r="AA29" i="10"/>
  <c r="I31" i="10"/>
  <c r="O31" i="10"/>
  <c r="U31" i="10"/>
  <c r="AA31" i="10"/>
  <c r="H34" i="10"/>
  <c r="H32" i="10" s="1"/>
  <c r="N34" i="10"/>
  <c r="T34" i="10"/>
  <c r="Z34" i="10"/>
  <c r="H36" i="10"/>
  <c r="N36" i="10"/>
  <c r="T36" i="10"/>
  <c r="Z36" i="10"/>
  <c r="G39" i="10"/>
  <c r="M39" i="10"/>
  <c r="S39" i="10"/>
  <c r="Y39" i="10"/>
  <c r="Y37" i="10" s="1"/>
  <c r="G41" i="10"/>
  <c r="M41" i="10"/>
  <c r="S41" i="10"/>
  <c r="Y41" i="10"/>
  <c r="F44" i="10"/>
  <c r="L44" i="10"/>
  <c r="L42" i="10" s="1"/>
  <c r="R44" i="10"/>
  <c r="R42" i="10" s="1"/>
  <c r="X44" i="10"/>
  <c r="F46" i="10"/>
  <c r="L46" i="10"/>
  <c r="R46" i="10"/>
  <c r="X46" i="10"/>
  <c r="E49" i="10"/>
  <c r="E47" i="10" s="1"/>
  <c r="K49" i="10"/>
  <c r="Q49" i="10"/>
  <c r="W49" i="10"/>
  <c r="E51" i="10"/>
  <c r="K51" i="10"/>
  <c r="Q51" i="10"/>
  <c r="W51" i="10"/>
  <c r="D54" i="10"/>
  <c r="J54" i="10"/>
  <c r="P54" i="10"/>
  <c r="V54" i="10"/>
  <c r="V52" i="10" s="1"/>
  <c r="D56" i="10"/>
  <c r="J56" i="10"/>
  <c r="P56" i="10"/>
  <c r="V56" i="10"/>
  <c r="I59" i="10"/>
  <c r="O59" i="10"/>
  <c r="O57" i="10" s="1"/>
  <c r="U59" i="10"/>
  <c r="U57" i="10" s="1"/>
  <c r="AA59" i="10"/>
  <c r="I61" i="10"/>
  <c r="O61" i="10"/>
  <c r="U61" i="10"/>
  <c r="AA61" i="10"/>
  <c r="H64" i="10"/>
  <c r="H62" i="10" s="1"/>
  <c r="N64" i="10"/>
  <c r="T64" i="10"/>
  <c r="Z64" i="10"/>
  <c r="H66" i="10"/>
  <c r="N66" i="10"/>
  <c r="T66" i="10"/>
  <c r="Z66" i="10"/>
  <c r="G69" i="10"/>
  <c r="M69" i="10"/>
  <c r="S69" i="10"/>
  <c r="Y69" i="10"/>
  <c r="Y67" i="10" s="1"/>
  <c r="G71" i="10"/>
  <c r="M71" i="10"/>
  <c r="S71" i="10"/>
  <c r="Y71" i="10"/>
  <c r="F74" i="10"/>
  <c r="L74" i="10"/>
  <c r="L72" i="10" s="1"/>
  <c r="R74" i="10"/>
  <c r="R72" i="10" s="1"/>
  <c r="X74" i="10"/>
  <c r="F76" i="10"/>
  <c r="L76" i="10"/>
  <c r="R76" i="10"/>
  <c r="X76" i="10"/>
  <c r="E79" i="10"/>
  <c r="E77" i="10" s="1"/>
  <c r="K79" i="10"/>
  <c r="Q79" i="10"/>
  <c r="W79" i="10"/>
  <c r="E81" i="10"/>
  <c r="K81" i="10"/>
  <c r="Q81" i="10"/>
  <c r="W81" i="10"/>
  <c r="D84" i="10"/>
  <c r="J84" i="10"/>
  <c r="P84" i="10"/>
  <c r="V84" i="10"/>
  <c r="V82" i="10" s="1"/>
  <c r="D86" i="10"/>
  <c r="J86" i="10"/>
  <c r="P86" i="10"/>
  <c r="V86" i="10"/>
  <c r="I89" i="10"/>
  <c r="O89" i="10"/>
  <c r="O87" i="10" s="1"/>
  <c r="U89" i="10"/>
  <c r="U87" i="10" s="1"/>
  <c r="AA89" i="10"/>
  <c r="I91" i="10"/>
  <c r="O91" i="10"/>
  <c r="U91" i="10"/>
  <c r="AA91" i="10"/>
  <c r="H94" i="10"/>
  <c r="H92" i="10" s="1"/>
  <c r="N94" i="10"/>
  <c r="T94" i="10"/>
  <c r="Z94" i="10"/>
  <c r="H96" i="10"/>
  <c r="N96" i="10"/>
  <c r="T96" i="10"/>
  <c r="Z96" i="10"/>
  <c r="G99" i="10"/>
  <c r="M99" i="10"/>
  <c r="S99" i="10"/>
  <c r="Y99" i="10"/>
  <c r="Y97" i="10" s="1"/>
  <c r="G101" i="10"/>
  <c r="M101" i="10"/>
  <c r="S101" i="10"/>
  <c r="Y101" i="10"/>
  <c r="F104" i="10"/>
  <c r="L104" i="10"/>
  <c r="L102" i="10" s="1"/>
  <c r="R104" i="10"/>
  <c r="R102" i="10" s="1"/>
  <c r="X104" i="10"/>
  <c r="F106" i="10"/>
  <c r="L106" i="10"/>
  <c r="R106" i="10"/>
  <c r="X106" i="10"/>
  <c r="E109" i="10"/>
  <c r="E107" i="10" s="1"/>
  <c r="K109" i="10"/>
  <c r="Q109" i="10"/>
  <c r="W109" i="10"/>
  <c r="E111" i="10"/>
  <c r="K111" i="10"/>
  <c r="Q111" i="10"/>
  <c r="W111" i="10"/>
  <c r="D114" i="10"/>
  <c r="J114" i="10"/>
  <c r="P114" i="10"/>
  <c r="V114" i="10"/>
  <c r="V112" i="10" s="1"/>
  <c r="D116" i="10"/>
  <c r="J116" i="10"/>
  <c r="P116" i="10"/>
  <c r="V116" i="10"/>
  <c r="I119" i="10"/>
  <c r="O119" i="10"/>
  <c r="O117" i="10" s="1"/>
  <c r="U119" i="10"/>
  <c r="U117" i="10" s="1"/>
  <c r="AA119" i="10"/>
  <c r="I121" i="10"/>
  <c r="O121" i="10"/>
  <c r="U121" i="10"/>
  <c r="AA121" i="10"/>
  <c r="H124" i="10"/>
  <c r="H122" i="10" s="1"/>
  <c r="N124" i="10"/>
  <c r="T124" i="10"/>
  <c r="Z124" i="10"/>
  <c r="H126" i="10"/>
  <c r="N126" i="10"/>
  <c r="T126" i="10"/>
  <c r="Z126" i="10"/>
  <c r="G129" i="10"/>
  <c r="M129" i="10"/>
  <c r="S129" i="10"/>
  <c r="Y129" i="10"/>
  <c r="Y127" i="10" s="1"/>
  <c r="G131" i="10"/>
  <c r="M131" i="10"/>
  <c r="S131" i="10"/>
  <c r="Y131" i="10"/>
  <c r="F134" i="10"/>
  <c r="L134" i="10"/>
  <c r="L132" i="10" s="1"/>
  <c r="R134" i="10"/>
  <c r="R132" i="10" s="1"/>
  <c r="X134" i="10"/>
  <c r="F136" i="10"/>
  <c r="L136" i="10"/>
  <c r="R136" i="10"/>
  <c r="X136" i="10"/>
  <c r="E139" i="10"/>
  <c r="E137" i="10" s="1"/>
  <c r="K139" i="10"/>
  <c r="Q139" i="10"/>
  <c r="W139" i="10"/>
  <c r="E141" i="10"/>
  <c r="K141" i="10"/>
  <c r="Q141" i="10"/>
  <c r="W141" i="10"/>
  <c r="D144" i="10"/>
  <c r="J144" i="10"/>
  <c r="P144" i="10"/>
  <c r="V144" i="10"/>
  <c r="V142" i="10" s="1"/>
  <c r="D146" i="10"/>
  <c r="J146" i="10"/>
  <c r="P146" i="10"/>
  <c r="V146" i="10"/>
  <c r="I149" i="10"/>
  <c r="O149" i="10"/>
  <c r="O147" i="10" s="1"/>
  <c r="U149" i="10"/>
  <c r="U147" i="10" s="1"/>
  <c r="AA149" i="10"/>
  <c r="I151" i="10"/>
  <c r="O151" i="10"/>
  <c r="U151" i="10"/>
  <c r="AA151" i="10"/>
  <c r="H154" i="10"/>
  <c r="H152" i="10" s="1"/>
  <c r="N154" i="10"/>
  <c r="T154" i="10"/>
  <c r="Z154" i="10"/>
  <c r="H156" i="10"/>
  <c r="N156" i="10"/>
  <c r="T156" i="10"/>
  <c r="Z156" i="10"/>
  <c r="G162" i="10"/>
  <c r="M162" i="10"/>
  <c r="S162" i="10"/>
  <c r="Y162" i="10"/>
  <c r="Y160" i="10" s="1"/>
  <c r="G164" i="10"/>
  <c r="M164" i="10"/>
  <c r="S164" i="10"/>
  <c r="Y164" i="10"/>
  <c r="F167" i="10"/>
  <c r="L167" i="10"/>
  <c r="L165" i="10" s="1"/>
  <c r="R167" i="10"/>
  <c r="R165" i="10" s="1"/>
  <c r="X167" i="10"/>
  <c r="F169" i="10"/>
  <c r="L169" i="10"/>
  <c r="R169" i="10"/>
  <c r="X169" i="10"/>
  <c r="E172" i="10"/>
  <c r="E170" i="10" s="1"/>
  <c r="K172" i="10"/>
  <c r="Q172" i="10"/>
  <c r="W172" i="10"/>
  <c r="E174" i="10"/>
  <c r="K174" i="10"/>
  <c r="Q174" i="10"/>
  <c r="W174" i="10"/>
  <c r="D177" i="10"/>
  <c r="J177" i="10"/>
  <c r="P177" i="10"/>
  <c r="V177" i="10"/>
  <c r="V175" i="10" s="1"/>
  <c r="D179" i="10"/>
  <c r="J179" i="10"/>
  <c r="P179" i="10"/>
  <c r="V179" i="10"/>
  <c r="I182" i="10"/>
  <c r="O182" i="10"/>
  <c r="O180" i="10" s="1"/>
  <c r="U182" i="10"/>
  <c r="U180" i="10" s="1"/>
  <c r="AA182" i="10"/>
  <c r="I184" i="10"/>
  <c r="O184" i="10"/>
  <c r="U184" i="10"/>
  <c r="AA184" i="10"/>
  <c r="H187" i="10"/>
  <c r="H185" i="10" s="1"/>
  <c r="N187" i="10"/>
  <c r="T187" i="10"/>
  <c r="Z187" i="10"/>
  <c r="H189" i="10"/>
  <c r="N189" i="10"/>
  <c r="T189" i="10"/>
  <c r="Z189" i="10"/>
  <c r="G192" i="10"/>
  <c r="M192" i="10"/>
  <c r="S192" i="10"/>
  <c r="Y192" i="10"/>
  <c r="Y190" i="10" s="1"/>
  <c r="G194" i="10"/>
  <c r="M194" i="10"/>
  <c r="S194" i="10"/>
  <c r="Y194" i="10"/>
  <c r="F197" i="10"/>
  <c r="L197" i="10"/>
  <c r="L195" i="10" s="1"/>
  <c r="R197" i="10"/>
  <c r="R195" i="10" s="1"/>
  <c r="X197" i="10"/>
  <c r="F199" i="10"/>
  <c r="L199" i="10"/>
  <c r="R199" i="10"/>
  <c r="X199" i="10"/>
  <c r="E202" i="10"/>
  <c r="E200" i="10" s="1"/>
  <c r="K202" i="10"/>
  <c r="Q202" i="10"/>
  <c r="W202" i="10"/>
  <c r="E204" i="10"/>
  <c r="K204" i="10"/>
  <c r="Q204" i="10"/>
  <c r="W204" i="10"/>
  <c r="D207" i="10"/>
  <c r="J207" i="10"/>
  <c r="P207" i="10"/>
  <c r="V207" i="10"/>
  <c r="V205" i="10" s="1"/>
  <c r="D209" i="10"/>
  <c r="J209" i="10"/>
  <c r="P209" i="10"/>
  <c r="V209" i="10"/>
  <c r="I212" i="10"/>
  <c r="O212" i="10"/>
  <c r="O210" i="10" s="1"/>
  <c r="U212" i="10"/>
  <c r="U210" i="10" s="1"/>
  <c r="AA212" i="10"/>
  <c r="I214" i="10"/>
  <c r="O214" i="10"/>
  <c r="U214" i="10"/>
  <c r="AA214" i="10"/>
  <c r="H217" i="10"/>
  <c r="H215" i="10" s="1"/>
  <c r="N217" i="10"/>
  <c r="T217" i="10"/>
  <c r="Z217" i="10"/>
  <c r="H219" i="10"/>
  <c r="N219" i="10"/>
  <c r="T219" i="10"/>
  <c r="Z219" i="10"/>
  <c r="G222" i="10"/>
  <c r="M222" i="10"/>
  <c r="S222" i="10"/>
  <c r="Y222" i="10"/>
  <c r="Y220" i="10" s="1"/>
  <c r="G224" i="10"/>
  <c r="M224" i="10"/>
  <c r="S224" i="10"/>
  <c r="Y224" i="10"/>
  <c r="F227" i="10"/>
  <c r="L227" i="10"/>
  <c r="L225" i="10" s="1"/>
  <c r="R227" i="10"/>
  <c r="R225" i="10" s="1"/>
  <c r="X227" i="10"/>
  <c r="F229" i="10"/>
  <c r="L229" i="10"/>
  <c r="R229" i="10"/>
  <c r="X229" i="10"/>
  <c r="E232" i="10"/>
  <c r="E230" i="10" s="1"/>
  <c r="K232" i="10"/>
  <c r="Q232" i="10"/>
  <c r="W232" i="10"/>
  <c r="E234" i="10"/>
  <c r="K234" i="10"/>
  <c r="Q234" i="10"/>
  <c r="W234" i="10"/>
  <c r="D237" i="10"/>
  <c r="J237" i="10"/>
  <c r="P237" i="10"/>
  <c r="V237" i="10"/>
  <c r="V235" i="10" s="1"/>
  <c r="D239" i="10"/>
  <c r="J239" i="10"/>
  <c r="P239" i="10"/>
  <c r="V239" i="10"/>
  <c r="I242" i="10"/>
  <c r="O242" i="10"/>
  <c r="O240" i="10" s="1"/>
  <c r="U242" i="10"/>
  <c r="U240" i="10" s="1"/>
  <c r="AA242" i="10"/>
  <c r="I244" i="10"/>
  <c r="O244" i="10"/>
  <c r="U244" i="10"/>
  <c r="AA244" i="10"/>
  <c r="H247" i="10"/>
  <c r="H245" i="10" s="1"/>
  <c r="N247" i="10"/>
  <c r="T247" i="10"/>
  <c r="Z247" i="10"/>
  <c r="H249" i="10"/>
  <c r="N249" i="10"/>
  <c r="T249" i="10"/>
  <c r="Z249" i="10"/>
  <c r="G252" i="10"/>
  <c r="M252" i="10"/>
  <c r="S252" i="10"/>
  <c r="Y252" i="10"/>
  <c r="Y250" i="10" s="1"/>
  <c r="G254" i="10"/>
  <c r="M254" i="10"/>
  <c r="S254" i="10"/>
  <c r="Y254" i="10"/>
  <c r="F257" i="10"/>
  <c r="L257" i="10"/>
  <c r="L255" i="10" s="1"/>
  <c r="R257" i="10"/>
  <c r="R255" i="10" s="1"/>
  <c r="X257" i="10"/>
  <c r="F259" i="10"/>
  <c r="L259" i="10"/>
  <c r="R259" i="10"/>
  <c r="X259" i="10"/>
  <c r="E262" i="10"/>
  <c r="E260" i="10" s="1"/>
  <c r="K262" i="10"/>
  <c r="Q262" i="10"/>
  <c r="W262" i="10"/>
  <c r="E264" i="10"/>
  <c r="K264" i="10"/>
  <c r="Q264" i="10"/>
  <c r="W264" i="10"/>
  <c r="D267" i="10"/>
  <c r="J267" i="10"/>
  <c r="P267" i="10"/>
  <c r="V267" i="10"/>
  <c r="V265" i="10" s="1"/>
  <c r="D269" i="10"/>
  <c r="J269" i="10"/>
  <c r="P269" i="10"/>
  <c r="V269" i="10"/>
  <c r="I272" i="10"/>
  <c r="O272" i="10"/>
  <c r="O270" i="10" s="1"/>
  <c r="U272" i="10"/>
  <c r="U270" i="10" s="1"/>
  <c r="AA272" i="10"/>
  <c r="I274" i="10"/>
  <c r="O274" i="10"/>
  <c r="U274" i="10"/>
  <c r="AA274" i="10"/>
  <c r="H277" i="10"/>
  <c r="H275" i="10" s="1"/>
  <c r="N277" i="10"/>
  <c r="T277" i="10"/>
  <c r="Z277" i="10"/>
  <c r="H279" i="10"/>
  <c r="N279" i="10"/>
  <c r="T279" i="10"/>
  <c r="Z279" i="10"/>
  <c r="G282" i="10"/>
  <c r="M282" i="10"/>
  <c r="S282" i="10"/>
  <c r="Y282" i="10"/>
  <c r="Y280" i="10" s="1"/>
  <c r="G284" i="10"/>
  <c r="M284" i="10"/>
  <c r="S284" i="10"/>
  <c r="Y284" i="10"/>
  <c r="F287" i="10"/>
  <c r="L287" i="10"/>
  <c r="L285" i="10" s="1"/>
  <c r="R287" i="10"/>
  <c r="R285" i="10" s="1"/>
  <c r="X287" i="10"/>
  <c r="F289" i="10"/>
  <c r="L289" i="10"/>
  <c r="R289" i="10"/>
  <c r="X289" i="10"/>
  <c r="E292" i="10"/>
  <c r="E290" i="10" s="1"/>
  <c r="K292" i="10"/>
  <c r="Q292" i="10"/>
  <c r="W292" i="10"/>
  <c r="E294" i="10"/>
  <c r="K294" i="10"/>
  <c r="Q294" i="10"/>
  <c r="W294" i="10"/>
  <c r="D297" i="10"/>
  <c r="J297" i="10"/>
  <c r="P297" i="10"/>
  <c r="V297" i="10"/>
  <c r="V295" i="10" s="1"/>
  <c r="D299" i="10"/>
  <c r="J299" i="10"/>
  <c r="P299" i="10"/>
  <c r="V299" i="10"/>
  <c r="I302" i="10"/>
  <c r="O302" i="10"/>
  <c r="O300" i="10" s="1"/>
  <c r="U302" i="10"/>
  <c r="U300" i="10" s="1"/>
  <c r="AA302" i="10"/>
  <c r="I304" i="10"/>
  <c r="O304" i="10"/>
  <c r="U304" i="10"/>
  <c r="AA304" i="10"/>
  <c r="H307" i="10"/>
  <c r="H305" i="10" s="1"/>
  <c r="N307" i="10"/>
  <c r="T307" i="10"/>
  <c r="Z307" i="10"/>
  <c r="H309" i="10"/>
  <c r="N309" i="10"/>
  <c r="T309" i="10"/>
  <c r="Z309" i="10"/>
  <c r="G315" i="10"/>
  <c r="M315" i="10"/>
  <c r="S315" i="10"/>
  <c r="Y315" i="10"/>
  <c r="Y313" i="10" s="1"/>
  <c r="G317" i="10"/>
  <c r="M317" i="10"/>
  <c r="S317" i="10"/>
  <c r="Y317" i="10"/>
  <c r="F320" i="10"/>
  <c r="L320" i="10"/>
  <c r="L318" i="10" s="1"/>
  <c r="R320" i="10"/>
  <c r="R318" i="10" s="1"/>
  <c r="X320" i="10"/>
  <c r="F322" i="10"/>
  <c r="L322" i="10"/>
  <c r="R322" i="10"/>
  <c r="X322" i="10"/>
  <c r="E325" i="10"/>
  <c r="E323" i="10" s="1"/>
  <c r="K325" i="10"/>
  <c r="Q325" i="10"/>
  <c r="W325" i="10"/>
  <c r="E327" i="10"/>
  <c r="K327" i="10"/>
  <c r="Q327" i="10"/>
  <c r="W327" i="10"/>
  <c r="D330" i="10"/>
  <c r="J330" i="10"/>
  <c r="P330" i="10"/>
  <c r="V330" i="10"/>
  <c r="V328" i="10" s="1"/>
  <c r="D332" i="10"/>
  <c r="J332" i="10"/>
  <c r="P332" i="10"/>
  <c r="V332" i="10"/>
  <c r="I335" i="10"/>
  <c r="O335" i="10"/>
  <c r="O333" i="10" s="1"/>
  <c r="U335" i="10"/>
  <c r="U333" i="10" s="1"/>
  <c r="AA335" i="10"/>
  <c r="I337" i="10"/>
  <c r="O337" i="10"/>
  <c r="U337" i="10"/>
  <c r="AA337" i="10"/>
  <c r="H340" i="10"/>
  <c r="H338" i="10" s="1"/>
  <c r="N340" i="10"/>
  <c r="T340" i="10"/>
  <c r="Z340" i="10"/>
  <c r="H342" i="10"/>
  <c r="N342" i="10"/>
  <c r="T342" i="10"/>
  <c r="Z342" i="10"/>
  <c r="G345" i="10"/>
  <c r="M345" i="10"/>
  <c r="S345" i="10"/>
  <c r="Y345" i="10"/>
  <c r="Y343" i="10" s="1"/>
  <c r="G347" i="10"/>
  <c r="M347" i="10"/>
  <c r="S347" i="10"/>
  <c r="Y347" i="10"/>
  <c r="F350" i="10"/>
  <c r="L350" i="10"/>
  <c r="L348" i="10" s="1"/>
  <c r="R350" i="10"/>
  <c r="R348" i="10" s="1"/>
  <c r="X350" i="10"/>
  <c r="F352" i="10"/>
  <c r="L352" i="10"/>
  <c r="R352" i="10"/>
  <c r="X352" i="10"/>
  <c r="E355" i="10"/>
  <c r="E353" i="10" s="1"/>
  <c r="K355" i="10"/>
  <c r="Q355" i="10"/>
  <c r="W355" i="10"/>
  <c r="E357" i="10"/>
  <c r="K357" i="10"/>
  <c r="Q357" i="10"/>
  <c r="W357" i="10"/>
  <c r="D360" i="10"/>
  <c r="J360" i="10"/>
  <c r="P360" i="10"/>
  <c r="V360" i="10"/>
  <c r="V358" i="10" s="1"/>
  <c r="D362" i="10"/>
  <c r="J362" i="10"/>
  <c r="P362" i="10"/>
  <c r="V362" i="10"/>
  <c r="I365" i="10"/>
  <c r="O365" i="10"/>
  <c r="O363" i="10" s="1"/>
  <c r="U365" i="10"/>
  <c r="U363" i="10" s="1"/>
  <c r="AA365" i="10"/>
  <c r="I367" i="10"/>
  <c r="O367" i="10"/>
  <c r="U367" i="10"/>
  <c r="AA367" i="10"/>
  <c r="H370" i="10"/>
  <c r="H368" i="10" s="1"/>
  <c r="N370" i="10"/>
  <c r="T370" i="10"/>
  <c r="Z370" i="10"/>
  <c r="H372" i="10"/>
  <c r="N372" i="10"/>
  <c r="T372" i="10"/>
  <c r="Z372" i="10"/>
  <c r="G375" i="10"/>
  <c r="M375" i="10"/>
  <c r="S375" i="10"/>
  <c r="Y375" i="10"/>
  <c r="Y373" i="10" s="1"/>
  <c r="G377" i="10"/>
  <c r="M377" i="10"/>
  <c r="S377" i="10"/>
  <c r="Y377" i="10"/>
  <c r="F380" i="10"/>
  <c r="L380" i="10"/>
  <c r="L378" i="10" s="1"/>
  <c r="R380" i="10"/>
  <c r="R378" i="10" s="1"/>
  <c r="X380" i="10"/>
  <c r="F382" i="10"/>
  <c r="L382" i="10"/>
  <c r="R382" i="10"/>
  <c r="X382" i="10"/>
  <c r="E385" i="10"/>
  <c r="E383" i="10" s="1"/>
  <c r="K385" i="10"/>
  <c r="Q385" i="10"/>
  <c r="W385" i="10"/>
  <c r="E387" i="10"/>
  <c r="K387" i="10"/>
  <c r="Q387" i="10"/>
  <c r="W387" i="10"/>
  <c r="D390" i="10"/>
  <c r="J390" i="10"/>
  <c r="P390" i="10"/>
  <c r="V390" i="10"/>
  <c r="V388" i="10" s="1"/>
  <c r="D392" i="10"/>
  <c r="J392" i="10"/>
  <c r="P392" i="10"/>
  <c r="V392" i="10"/>
  <c r="I395" i="10"/>
  <c r="O395" i="10"/>
  <c r="O393" i="10" s="1"/>
  <c r="U395" i="10"/>
  <c r="U393" i="10" s="1"/>
  <c r="AA395" i="10"/>
  <c r="I397" i="10"/>
  <c r="O397" i="10"/>
  <c r="U397" i="10"/>
  <c r="AA397" i="10"/>
  <c r="H400" i="10"/>
  <c r="H398" i="10" s="1"/>
  <c r="N400" i="10"/>
  <c r="T400" i="10"/>
  <c r="Z400" i="10"/>
  <c r="H402" i="10"/>
  <c r="N402" i="10"/>
  <c r="T402" i="10"/>
  <c r="Z402" i="10"/>
  <c r="G405" i="10"/>
  <c r="M405" i="10"/>
  <c r="S405" i="10"/>
  <c r="Y405" i="10"/>
  <c r="Y403" i="10" s="1"/>
  <c r="G407" i="10"/>
  <c r="M407" i="10"/>
  <c r="S407" i="10"/>
  <c r="Y407" i="10"/>
  <c r="F410" i="10"/>
  <c r="L410" i="10"/>
  <c r="L408" i="10" s="1"/>
  <c r="R410" i="10"/>
  <c r="R408" i="10" s="1"/>
  <c r="X410" i="10"/>
  <c r="F412" i="10"/>
  <c r="L412" i="10"/>
  <c r="R412" i="10"/>
  <c r="X412" i="10"/>
  <c r="E415" i="10"/>
  <c r="E413" i="10" s="1"/>
  <c r="K415" i="10"/>
  <c r="Q415" i="10"/>
  <c r="W415" i="10"/>
  <c r="E417" i="10"/>
  <c r="K417" i="10"/>
  <c r="Q417" i="10"/>
  <c r="W417" i="10"/>
  <c r="D420" i="10"/>
  <c r="J420" i="10"/>
  <c r="P420" i="10"/>
  <c r="V420" i="10"/>
  <c r="V418" i="10" s="1"/>
  <c r="D422" i="10"/>
  <c r="J422" i="10"/>
  <c r="P422" i="10"/>
  <c r="V422" i="10"/>
  <c r="K425" i="10"/>
  <c r="R425" i="10"/>
  <c r="Y425" i="10"/>
  <c r="H427" i="10"/>
  <c r="O427" i="10"/>
  <c r="W427" i="10"/>
  <c r="H430" i="10"/>
  <c r="H428" i="10" s="1"/>
  <c r="Q430" i="10"/>
  <c r="Q428" i="10" s="1"/>
  <c r="Y430" i="10"/>
  <c r="K432" i="10"/>
  <c r="S432" i="10"/>
  <c r="F435" i="10"/>
  <c r="P435" i="10"/>
  <c r="X435" i="10"/>
  <c r="X433" i="10" s="1"/>
  <c r="J437" i="10"/>
  <c r="R437" i="10"/>
  <c r="E440" i="10"/>
  <c r="O440" i="10"/>
  <c r="W440" i="10"/>
  <c r="I442" i="10"/>
  <c r="Q442" i="10"/>
  <c r="AA442" i="10"/>
  <c r="D445" i="10"/>
  <c r="D443" i="10" s="1"/>
  <c r="N445" i="10"/>
  <c r="V445" i="10"/>
  <c r="H447" i="10"/>
  <c r="P447" i="10"/>
  <c r="Z447" i="10"/>
  <c r="M450" i="10"/>
  <c r="M448" i="10" s="1"/>
  <c r="U450" i="10"/>
  <c r="G452" i="10"/>
  <c r="O452" i="10"/>
  <c r="Y452" i="10"/>
  <c r="L455" i="10"/>
  <c r="X455" i="10"/>
  <c r="X453" i="10" s="1"/>
  <c r="L457" i="10"/>
  <c r="X457" i="10"/>
  <c r="J460" i="10"/>
  <c r="J458" i="10" s="1"/>
  <c r="V460" i="10"/>
  <c r="J462" i="10"/>
  <c r="V462" i="10"/>
  <c r="I468" i="10"/>
  <c r="U468" i="10"/>
  <c r="I470" i="10"/>
  <c r="U470" i="10"/>
  <c r="H473" i="10"/>
  <c r="T473" i="10"/>
  <c r="T471" i="10" s="1"/>
  <c r="H475" i="10"/>
  <c r="T475" i="10"/>
  <c r="D478" i="10"/>
  <c r="P478" i="10"/>
  <c r="D480" i="10"/>
  <c r="P480" i="10"/>
  <c r="O483" i="10"/>
  <c r="AA483" i="10"/>
  <c r="O485" i="10"/>
  <c r="AA485" i="10"/>
  <c r="L488" i="10"/>
  <c r="L486" i="10" s="1"/>
  <c r="E490" i="10"/>
  <c r="W490" i="10"/>
  <c r="E493" i="10"/>
  <c r="W493" i="10"/>
  <c r="W491" i="10" s="1"/>
  <c r="Q495" i="10"/>
  <c r="D498" i="10"/>
  <c r="D496" i="10" s="1"/>
  <c r="V498" i="10"/>
  <c r="N503" i="10"/>
  <c r="Z505" i="10"/>
  <c r="G508" i="10"/>
  <c r="G506" i="10" s="1"/>
  <c r="S510" i="10"/>
  <c r="L515" i="10"/>
  <c r="E520" i="10"/>
  <c r="V523" i="10"/>
  <c r="H9" i="10"/>
  <c r="N9" i="10"/>
  <c r="N7" i="10" s="1"/>
  <c r="T9" i="10"/>
  <c r="T7" i="10" s="1"/>
  <c r="Z9" i="10"/>
  <c r="H11" i="10"/>
  <c r="N11" i="10"/>
  <c r="T11" i="10"/>
  <c r="Z11" i="10"/>
  <c r="G14" i="10"/>
  <c r="G12" i="10" s="1"/>
  <c r="M14" i="10"/>
  <c r="S14" i="10"/>
  <c r="Y14" i="10"/>
  <c r="G16" i="10"/>
  <c r="M16" i="10"/>
  <c r="S16" i="10"/>
  <c r="Y16" i="10"/>
  <c r="F19" i="10"/>
  <c r="L19" i="10"/>
  <c r="R19" i="10"/>
  <c r="X19" i="10"/>
  <c r="X17" i="10" s="1"/>
  <c r="F21" i="10"/>
  <c r="L21" i="10"/>
  <c r="R21" i="10"/>
  <c r="X21" i="10"/>
  <c r="E24" i="10"/>
  <c r="K24" i="10"/>
  <c r="K22" i="10" s="1"/>
  <c r="Q24" i="10"/>
  <c r="Q22" i="10" s="1"/>
  <c r="W24" i="10"/>
  <c r="E26" i="10"/>
  <c r="K26" i="10"/>
  <c r="Q26" i="10"/>
  <c r="W26" i="10"/>
  <c r="D29" i="10"/>
  <c r="D27" i="10" s="1"/>
  <c r="J29" i="10"/>
  <c r="P29" i="10"/>
  <c r="V29" i="10"/>
  <c r="D31" i="10"/>
  <c r="J31" i="10"/>
  <c r="P31" i="10"/>
  <c r="V31" i="10"/>
  <c r="I34" i="10"/>
  <c r="O34" i="10"/>
  <c r="U34" i="10"/>
  <c r="AA34" i="10"/>
  <c r="AA32" i="10" s="1"/>
  <c r="I36" i="10"/>
  <c r="O36" i="10"/>
  <c r="U36" i="10"/>
  <c r="AA36" i="10"/>
  <c r="H39" i="10"/>
  <c r="N39" i="10"/>
  <c r="N37" i="10" s="1"/>
  <c r="T39" i="10"/>
  <c r="T37" i="10" s="1"/>
  <c r="Z39" i="10"/>
  <c r="H41" i="10"/>
  <c r="N41" i="10"/>
  <c r="T41" i="10"/>
  <c r="Z41" i="10"/>
  <c r="G44" i="10"/>
  <c r="G42" i="10" s="1"/>
  <c r="M44" i="10"/>
  <c r="S44" i="10"/>
  <c r="Y44" i="10"/>
  <c r="G46" i="10"/>
  <c r="M46" i="10"/>
  <c r="S46" i="10"/>
  <c r="Y46" i="10"/>
  <c r="F49" i="10"/>
  <c r="L49" i="10"/>
  <c r="R49" i="10"/>
  <c r="X49" i="10"/>
  <c r="X47" i="10" s="1"/>
  <c r="F51" i="10"/>
  <c r="L51" i="10"/>
  <c r="R51" i="10"/>
  <c r="X51" i="10"/>
  <c r="E54" i="10"/>
  <c r="K54" i="10"/>
  <c r="K52" i="10" s="1"/>
  <c r="Q54" i="10"/>
  <c r="Q52" i="10" s="1"/>
  <c r="W54" i="10"/>
  <c r="E56" i="10"/>
  <c r="K56" i="10"/>
  <c r="Q56" i="10"/>
  <c r="W56" i="10"/>
  <c r="D59" i="10"/>
  <c r="D57" i="10" s="1"/>
  <c r="J59" i="10"/>
  <c r="P59" i="10"/>
  <c r="V59" i="10"/>
  <c r="D61" i="10"/>
  <c r="J61" i="10"/>
  <c r="P61" i="10"/>
  <c r="V61" i="10"/>
  <c r="I64" i="10"/>
  <c r="O64" i="10"/>
  <c r="U64" i="10"/>
  <c r="AA64" i="10"/>
  <c r="AA62" i="10" s="1"/>
  <c r="I66" i="10"/>
  <c r="O66" i="10"/>
  <c r="U66" i="10"/>
  <c r="AA66" i="10"/>
  <c r="H69" i="10"/>
  <c r="N69" i="10"/>
  <c r="N67" i="10" s="1"/>
  <c r="T69" i="10"/>
  <c r="T67" i="10" s="1"/>
  <c r="Z69" i="10"/>
  <c r="H71" i="10"/>
  <c r="N71" i="10"/>
  <c r="T71" i="10"/>
  <c r="Z71" i="10"/>
  <c r="G74" i="10"/>
  <c r="G72" i="10" s="1"/>
  <c r="M74" i="10"/>
  <c r="S74" i="10"/>
  <c r="Y74" i="10"/>
  <c r="G76" i="10"/>
  <c r="M76" i="10"/>
  <c r="S76" i="10"/>
  <c r="Y76" i="10"/>
  <c r="F79" i="10"/>
  <c r="L79" i="10"/>
  <c r="R79" i="10"/>
  <c r="X79" i="10"/>
  <c r="X77" i="10" s="1"/>
  <c r="F81" i="10"/>
  <c r="L81" i="10"/>
  <c r="R81" i="10"/>
  <c r="X81" i="10"/>
  <c r="E84" i="10"/>
  <c r="K84" i="10"/>
  <c r="K82" i="10" s="1"/>
  <c r="Q84" i="10"/>
  <c r="Q82" i="10" s="1"/>
  <c r="W84" i="10"/>
  <c r="E86" i="10"/>
  <c r="K86" i="10"/>
  <c r="Q86" i="10"/>
  <c r="W86" i="10"/>
  <c r="D89" i="10"/>
  <c r="D87" i="10" s="1"/>
  <c r="J89" i="10"/>
  <c r="P89" i="10"/>
  <c r="V89" i="10"/>
  <c r="D91" i="10"/>
  <c r="J91" i="10"/>
  <c r="P91" i="10"/>
  <c r="V91" i="10"/>
  <c r="I94" i="10"/>
  <c r="O94" i="10"/>
  <c r="U94" i="10"/>
  <c r="AA94" i="10"/>
  <c r="AA92" i="10" s="1"/>
  <c r="I96" i="10"/>
  <c r="O96" i="10"/>
  <c r="U96" i="10"/>
  <c r="AA96" i="10"/>
  <c r="H99" i="10"/>
  <c r="N99" i="10"/>
  <c r="N97" i="10" s="1"/>
  <c r="T99" i="10"/>
  <c r="T97" i="10" s="1"/>
  <c r="Z99" i="10"/>
  <c r="H101" i="10"/>
  <c r="N101" i="10"/>
  <c r="T101" i="10"/>
  <c r="Z101" i="10"/>
  <c r="G104" i="10"/>
  <c r="G102" i="10" s="1"/>
  <c r="M104" i="10"/>
  <c r="S104" i="10"/>
  <c r="Y104" i="10"/>
  <c r="G106" i="10"/>
  <c r="M106" i="10"/>
  <c r="S106" i="10"/>
  <c r="Y106" i="10"/>
  <c r="F109" i="10"/>
  <c r="L109" i="10"/>
  <c r="R109" i="10"/>
  <c r="X109" i="10"/>
  <c r="X107" i="10" s="1"/>
  <c r="F111" i="10"/>
  <c r="L111" i="10"/>
  <c r="R111" i="10"/>
  <c r="X111" i="10"/>
  <c r="E114" i="10"/>
  <c r="K114" i="10"/>
  <c r="K112" i="10" s="1"/>
  <c r="Q114" i="10"/>
  <c r="Q112" i="10" s="1"/>
  <c r="W114" i="10"/>
  <c r="E116" i="10"/>
  <c r="K116" i="10"/>
  <c r="Q116" i="10"/>
  <c r="W116" i="10"/>
  <c r="D119" i="10"/>
  <c r="D117" i="10" s="1"/>
  <c r="J119" i="10"/>
  <c r="P119" i="10"/>
  <c r="V119" i="10"/>
  <c r="D121" i="10"/>
  <c r="J121" i="10"/>
  <c r="P121" i="10"/>
  <c r="V121" i="10"/>
  <c r="I124" i="10"/>
  <c r="O124" i="10"/>
  <c r="U124" i="10"/>
  <c r="AA124" i="10"/>
  <c r="AA122" i="10" s="1"/>
  <c r="I126" i="10"/>
  <c r="O126" i="10"/>
  <c r="U126" i="10"/>
  <c r="AA126" i="10"/>
  <c r="H129" i="10"/>
  <c r="N129" i="10"/>
  <c r="N127" i="10" s="1"/>
  <c r="T129" i="10"/>
  <c r="T127" i="10" s="1"/>
  <c r="Z129" i="10"/>
  <c r="H131" i="10"/>
  <c r="N131" i="10"/>
  <c r="T131" i="10"/>
  <c r="Z131" i="10"/>
  <c r="G134" i="10"/>
  <c r="G132" i="10" s="1"/>
  <c r="M134" i="10"/>
  <c r="S134" i="10"/>
  <c r="Y134" i="10"/>
  <c r="G136" i="10"/>
  <c r="M136" i="10"/>
  <c r="S136" i="10"/>
  <c r="Y136" i="10"/>
  <c r="F139" i="10"/>
  <c r="L139" i="10"/>
  <c r="R139" i="10"/>
  <c r="X139" i="10"/>
  <c r="X137" i="10" s="1"/>
  <c r="F141" i="10"/>
  <c r="L141" i="10"/>
  <c r="R141" i="10"/>
  <c r="X141" i="10"/>
  <c r="E144" i="10"/>
  <c r="K144" i="10"/>
  <c r="K142" i="10" s="1"/>
  <c r="Q144" i="10"/>
  <c r="Q142" i="10" s="1"/>
  <c r="W144" i="10"/>
  <c r="E146" i="10"/>
  <c r="K146" i="10"/>
  <c r="Q146" i="10"/>
  <c r="W146" i="10"/>
  <c r="D149" i="10"/>
  <c r="D147" i="10" s="1"/>
  <c r="J149" i="10"/>
  <c r="P149" i="10"/>
  <c r="V149" i="10"/>
  <c r="D151" i="10"/>
  <c r="J151" i="10"/>
  <c r="P151" i="10"/>
  <c r="V151" i="10"/>
  <c r="I154" i="10"/>
  <c r="O154" i="10"/>
  <c r="U154" i="10"/>
  <c r="AA154" i="10"/>
  <c r="AA152" i="10" s="1"/>
  <c r="I156" i="10"/>
  <c r="O156" i="10"/>
  <c r="U156" i="10"/>
  <c r="AA156" i="10"/>
  <c r="H162" i="10"/>
  <c r="N162" i="10"/>
  <c r="N160" i="10" s="1"/>
  <c r="T162" i="10"/>
  <c r="T160" i="10" s="1"/>
  <c r="Z162" i="10"/>
  <c r="H164" i="10"/>
  <c r="N164" i="10"/>
  <c r="T164" i="10"/>
  <c r="Z164" i="10"/>
  <c r="G167" i="10"/>
  <c r="G165" i="10" s="1"/>
  <c r="M167" i="10"/>
  <c r="S167" i="10"/>
  <c r="Y167" i="10"/>
  <c r="G169" i="10"/>
  <c r="M169" i="10"/>
  <c r="S169" i="10"/>
  <c r="Y169" i="10"/>
  <c r="F172" i="10"/>
  <c r="L172" i="10"/>
  <c r="R172" i="10"/>
  <c r="X172" i="10"/>
  <c r="X170" i="10" s="1"/>
  <c r="F174" i="10"/>
  <c r="L174" i="10"/>
  <c r="R174" i="10"/>
  <c r="X174" i="10"/>
  <c r="E177" i="10"/>
  <c r="K177" i="10"/>
  <c r="K175" i="10" s="1"/>
  <c r="Q177" i="10"/>
  <c r="Q175" i="10" s="1"/>
  <c r="W177" i="10"/>
  <c r="E179" i="10"/>
  <c r="K179" i="10"/>
  <c r="Q179" i="10"/>
  <c r="W179" i="10"/>
  <c r="D182" i="10"/>
  <c r="D180" i="10" s="1"/>
  <c r="J182" i="10"/>
  <c r="P182" i="10"/>
  <c r="V182" i="10"/>
  <c r="D184" i="10"/>
  <c r="J184" i="10"/>
  <c r="P184" i="10"/>
  <c r="V184" i="10"/>
  <c r="I187" i="10"/>
  <c r="O187" i="10"/>
  <c r="U187" i="10"/>
  <c r="AA187" i="10"/>
  <c r="AA185" i="10" s="1"/>
  <c r="I189" i="10"/>
  <c r="O189" i="10"/>
  <c r="U189" i="10"/>
  <c r="AA189" i="10"/>
  <c r="H192" i="10"/>
  <c r="N192" i="10"/>
  <c r="N190" i="10" s="1"/>
  <c r="T192" i="10"/>
  <c r="T190" i="10" s="1"/>
  <c r="Z192" i="10"/>
  <c r="H194" i="10"/>
  <c r="N194" i="10"/>
  <c r="T194" i="10"/>
  <c r="Z194" i="10"/>
  <c r="G197" i="10"/>
  <c r="G195" i="10" s="1"/>
  <c r="M197" i="10"/>
  <c r="S197" i="10"/>
  <c r="Y197" i="10"/>
  <c r="G199" i="10"/>
  <c r="M199" i="10"/>
  <c r="S199" i="10"/>
  <c r="Y199" i="10"/>
  <c r="F202" i="10"/>
  <c r="L202" i="10"/>
  <c r="R202" i="10"/>
  <c r="X202" i="10"/>
  <c r="X200" i="10" s="1"/>
  <c r="F204" i="10"/>
  <c r="L204" i="10"/>
  <c r="R204" i="10"/>
  <c r="X204" i="10"/>
  <c r="E207" i="10"/>
  <c r="K207" i="10"/>
  <c r="K205" i="10" s="1"/>
  <c r="Q207" i="10"/>
  <c r="Q205" i="10" s="1"/>
  <c r="W207" i="10"/>
  <c r="E209" i="10"/>
  <c r="K209" i="10"/>
  <c r="Q209" i="10"/>
  <c r="W209" i="10"/>
  <c r="D212" i="10"/>
  <c r="D210" i="10" s="1"/>
  <c r="J212" i="10"/>
  <c r="P212" i="10"/>
  <c r="V212" i="10"/>
  <c r="D214" i="10"/>
  <c r="J214" i="10"/>
  <c r="P214" i="10"/>
  <c r="V214" i="10"/>
  <c r="I217" i="10"/>
  <c r="O217" i="10"/>
  <c r="U217" i="10"/>
  <c r="AA217" i="10"/>
  <c r="AA215" i="10" s="1"/>
  <c r="I219" i="10"/>
  <c r="O219" i="10"/>
  <c r="U219" i="10"/>
  <c r="AA219" i="10"/>
  <c r="H222" i="10"/>
  <c r="N222" i="10"/>
  <c r="N220" i="10" s="1"/>
  <c r="T222" i="10"/>
  <c r="T220" i="10" s="1"/>
  <c r="Z222" i="10"/>
  <c r="H224" i="10"/>
  <c r="N224" i="10"/>
  <c r="T224" i="10"/>
  <c r="Z224" i="10"/>
  <c r="G227" i="10"/>
  <c r="G225" i="10" s="1"/>
  <c r="M227" i="10"/>
  <c r="S227" i="10"/>
  <c r="Y227" i="10"/>
  <c r="G229" i="10"/>
  <c r="M229" i="10"/>
  <c r="S229" i="10"/>
  <c r="Y229" i="10"/>
  <c r="F232" i="10"/>
  <c r="L232" i="10"/>
  <c r="R232" i="10"/>
  <c r="X232" i="10"/>
  <c r="X230" i="10" s="1"/>
  <c r="F234" i="10"/>
  <c r="L234" i="10"/>
  <c r="R234" i="10"/>
  <c r="X234" i="10"/>
  <c r="E237" i="10"/>
  <c r="K237" i="10"/>
  <c r="K235" i="10" s="1"/>
  <c r="Q237" i="10"/>
  <c r="Q235" i="10" s="1"/>
  <c r="W237" i="10"/>
  <c r="E239" i="10"/>
  <c r="K239" i="10"/>
  <c r="Q239" i="10"/>
  <c r="W239" i="10"/>
  <c r="D242" i="10"/>
  <c r="D240" i="10" s="1"/>
  <c r="J242" i="10"/>
  <c r="P242" i="10"/>
  <c r="V242" i="10"/>
  <c r="D244" i="10"/>
  <c r="J244" i="10"/>
  <c r="P244" i="10"/>
  <c r="V244" i="10"/>
  <c r="I247" i="10"/>
  <c r="O247" i="10"/>
  <c r="U247" i="10"/>
  <c r="AA247" i="10"/>
  <c r="AA245" i="10" s="1"/>
  <c r="I249" i="10"/>
  <c r="O249" i="10"/>
  <c r="U249" i="10"/>
  <c r="AA249" i="10"/>
  <c r="H252" i="10"/>
  <c r="N252" i="10"/>
  <c r="N250" i="10" s="1"/>
  <c r="T252" i="10"/>
  <c r="T250" i="10" s="1"/>
  <c r="Z252" i="10"/>
  <c r="H254" i="10"/>
  <c r="N254" i="10"/>
  <c r="T254" i="10"/>
  <c r="Z254" i="10"/>
  <c r="G257" i="10"/>
  <c r="G255" i="10" s="1"/>
  <c r="M257" i="10"/>
  <c r="S257" i="10"/>
  <c r="Y257" i="10"/>
  <c r="G259" i="10"/>
  <c r="M259" i="10"/>
  <c r="S259" i="10"/>
  <c r="Y259" i="10"/>
  <c r="F262" i="10"/>
  <c r="L262" i="10"/>
  <c r="R262" i="10"/>
  <c r="X262" i="10"/>
  <c r="X260" i="10" s="1"/>
  <c r="F264" i="10"/>
  <c r="L264" i="10"/>
  <c r="R264" i="10"/>
  <c r="X264" i="10"/>
  <c r="E267" i="10"/>
  <c r="K267" i="10"/>
  <c r="K265" i="10" s="1"/>
  <c r="Q267" i="10"/>
  <c r="Q265" i="10" s="1"/>
  <c r="W267" i="10"/>
  <c r="E269" i="10"/>
  <c r="K269" i="10"/>
  <c r="Q269" i="10"/>
  <c r="W269" i="10"/>
  <c r="D272" i="10"/>
  <c r="D270" i="10" s="1"/>
  <c r="J272" i="10"/>
  <c r="P272" i="10"/>
  <c r="V272" i="10"/>
  <c r="D274" i="10"/>
  <c r="J274" i="10"/>
  <c r="P274" i="10"/>
  <c r="V274" i="10"/>
  <c r="I277" i="10"/>
  <c r="O277" i="10"/>
  <c r="U277" i="10"/>
  <c r="AA277" i="10"/>
  <c r="AA275" i="10" s="1"/>
  <c r="I279" i="10"/>
  <c r="O279" i="10"/>
  <c r="U279" i="10"/>
  <c r="AA279" i="10"/>
  <c r="H282" i="10"/>
  <c r="N282" i="10"/>
  <c r="N280" i="10" s="1"/>
  <c r="T282" i="10"/>
  <c r="T280" i="10" s="1"/>
  <c r="Z282" i="10"/>
  <c r="H284" i="10"/>
  <c r="N284" i="10"/>
  <c r="T284" i="10"/>
  <c r="Z284" i="10"/>
  <c r="G287" i="10"/>
  <c r="G285" i="10" s="1"/>
  <c r="M287" i="10"/>
  <c r="S287" i="10"/>
  <c r="Y287" i="10"/>
  <c r="G289" i="10"/>
  <c r="M289" i="10"/>
  <c r="S289" i="10"/>
  <c r="Y289" i="10"/>
  <c r="F292" i="10"/>
  <c r="L292" i="10"/>
  <c r="R292" i="10"/>
  <c r="X292" i="10"/>
  <c r="X290" i="10" s="1"/>
  <c r="F294" i="10"/>
  <c r="L294" i="10"/>
  <c r="R294" i="10"/>
  <c r="X294" i="10"/>
  <c r="E297" i="10"/>
  <c r="K297" i="10"/>
  <c r="K295" i="10" s="1"/>
  <c r="Q297" i="10"/>
  <c r="Q295" i="10" s="1"/>
  <c r="W297" i="10"/>
  <c r="E299" i="10"/>
  <c r="K299" i="10"/>
  <c r="Q299" i="10"/>
  <c r="W299" i="10"/>
  <c r="D302" i="10"/>
  <c r="D300" i="10" s="1"/>
  <c r="J302" i="10"/>
  <c r="P302" i="10"/>
  <c r="V302" i="10"/>
  <c r="D304" i="10"/>
  <c r="J304" i="10"/>
  <c r="P304" i="10"/>
  <c r="V304" i="10"/>
  <c r="I307" i="10"/>
  <c r="O307" i="10"/>
  <c r="U307" i="10"/>
  <c r="AA307" i="10"/>
  <c r="AA305" i="10" s="1"/>
  <c r="I309" i="10"/>
  <c r="O309" i="10"/>
  <c r="U309" i="10"/>
  <c r="AA309" i="10"/>
  <c r="H315" i="10"/>
  <c r="N315" i="10"/>
  <c r="N313" i="10" s="1"/>
  <c r="T315" i="10"/>
  <c r="T313" i="10" s="1"/>
  <c r="Z315" i="10"/>
  <c r="H317" i="10"/>
  <c r="N317" i="10"/>
  <c r="T317" i="10"/>
  <c r="Z317" i="10"/>
  <c r="G320" i="10"/>
  <c r="G318" i="10" s="1"/>
  <c r="M320" i="10"/>
  <c r="S320" i="10"/>
  <c r="Y320" i="10"/>
  <c r="G322" i="10"/>
  <c r="M322" i="10"/>
  <c r="S322" i="10"/>
  <c r="Y322" i="10"/>
  <c r="F325" i="10"/>
  <c r="L325" i="10"/>
  <c r="R325" i="10"/>
  <c r="X325" i="10"/>
  <c r="X323" i="10" s="1"/>
  <c r="F327" i="10"/>
  <c r="L327" i="10"/>
  <c r="R327" i="10"/>
  <c r="X327" i="10"/>
  <c r="E330" i="10"/>
  <c r="K330" i="10"/>
  <c r="K328" i="10" s="1"/>
  <c r="Q330" i="10"/>
  <c r="Q328" i="10" s="1"/>
  <c r="W330" i="10"/>
  <c r="E332" i="10"/>
  <c r="K332" i="10"/>
  <c r="Q332" i="10"/>
  <c r="W332" i="10"/>
  <c r="D335" i="10"/>
  <c r="D333" i="10" s="1"/>
  <c r="J335" i="10"/>
  <c r="P335" i="10"/>
  <c r="V335" i="10"/>
  <c r="D337" i="10"/>
  <c r="J337" i="10"/>
  <c r="P337" i="10"/>
  <c r="V337" i="10"/>
  <c r="I340" i="10"/>
  <c r="O340" i="10"/>
  <c r="U340" i="10"/>
  <c r="AA340" i="10"/>
  <c r="AA338" i="10" s="1"/>
  <c r="I342" i="10"/>
  <c r="O342" i="10"/>
  <c r="U342" i="10"/>
  <c r="AA342" i="10"/>
  <c r="H345" i="10"/>
  <c r="N345" i="10"/>
  <c r="N343" i="10" s="1"/>
  <c r="T345" i="10"/>
  <c r="T343" i="10" s="1"/>
  <c r="Z345" i="10"/>
  <c r="H347" i="10"/>
  <c r="N347" i="10"/>
  <c r="T347" i="10"/>
  <c r="Z347" i="10"/>
  <c r="G350" i="10"/>
  <c r="G348" i="10" s="1"/>
  <c r="M350" i="10"/>
  <c r="S350" i="10"/>
  <c r="Y350" i="10"/>
  <c r="G352" i="10"/>
  <c r="M352" i="10"/>
  <c r="S352" i="10"/>
  <c r="Y352" i="10"/>
  <c r="F355" i="10"/>
  <c r="L355" i="10"/>
  <c r="R355" i="10"/>
  <c r="X355" i="10"/>
  <c r="X353" i="10" s="1"/>
  <c r="F357" i="10"/>
  <c r="L357" i="10"/>
  <c r="R357" i="10"/>
  <c r="X357" i="10"/>
  <c r="E360" i="10"/>
  <c r="K360" i="10"/>
  <c r="K358" i="10" s="1"/>
  <c r="Q360" i="10"/>
  <c r="Q358" i="10" s="1"/>
  <c r="W360" i="10"/>
  <c r="E362" i="10"/>
  <c r="K362" i="10"/>
  <c r="Q362" i="10"/>
  <c r="W362" i="10"/>
  <c r="D365" i="10"/>
  <c r="D363" i="10" s="1"/>
  <c r="J365" i="10"/>
  <c r="P365" i="10"/>
  <c r="V365" i="10"/>
  <c r="D367" i="10"/>
  <c r="J367" i="10"/>
  <c r="P367" i="10"/>
  <c r="V367" i="10"/>
  <c r="I370" i="10"/>
  <c r="O370" i="10"/>
  <c r="U370" i="10"/>
  <c r="AA370" i="10"/>
  <c r="AA368" i="10" s="1"/>
  <c r="I372" i="10"/>
  <c r="O372" i="10"/>
  <c r="U372" i="10"/>
  <c r="AA372" i="10"/>
  <c r="H375" i="10"/>
  <c r="N375" i="10"/>
  <c r="N373" i="10" s="1"/>
  <c r="T375" i="10"/>
  <c r="T373" i="10" s="1"/>
  <c r="Z375" i="10"/>
  <c r="H377" i="10"/>
  <c r="N377" i="10"/>
  <c r="T377" i="10"/>
  <c r="Z377" i="10"/>
  <c r="G380" i="10"/>
  <c r="G378" i="10" s="1"/>
  <c r="M380" i="10"/>
  <c r="S380" i="10"/>
  <c r="Y380" i="10"/>
  <c r="G382" i="10"/>
  <c r="M382" i="10"/>
  <c r="S382" i="10"/>
  <c r="Y382" i="10"/>
  <c r="F385" i="10"/>
  <c r="L385" i="10"/>
  <c r="R385" i="10"/>
  <c r="X385" i="10"/>
  <c r="X383" i="10" s="1"/>
  <c r="F387" i="10"/>
  <c r="L387" i="10"/>
  <c r="R387" i="10"/>
  <c r="X387" i="10"/>
  <c r="E390" i="10"/>
  <c r="K390" i="10"/>
  <c r="K388" i="10" s="1"/>
  <c r="Q390" i="10"/>
  <c r="Q388" i="10" s="1"/>
  <c r="W390" i="10"/>
  <c r="E392" i="10"/>
  <c r="K392" i="10"/>
  <c r="Q392" i="10"/>
  <c r="W392" i="10"/>
  <c r="D395" i="10"/>
  <c r="D393" i="10" s="1"/>
  <c r="J395" i="10"/>
  <c r="P395" i="10"/>
  <c r="V395" i="10"/>
  <c r="D397" i="10"/>
  <c r="J397" i="10"/>
  <c r="P397" i="10"/>
  <c r="V397" i="10"/>
  <c r="I400" i="10"/>
  <c r="O400" i="10"/>
  <c r="U400" i="10"/>
  <c r="AA400" i="10"/>
  <c r="AA398" i="10" s="1"/>
  <c r="I402" i="10"/>
  <c r="O402" i="10"/>
  <c r="U402" i="10"/>
  <c r="AA402" i="10"/>
  <c r="H405" i="10"/>
  <c r="N405" i="10"/>
  <c r="N403" i="10" s="1"/>
  <c r="T405" i="10"/>
  <c r="T403" i="10" s="1"/>
  <c r="Z405" i="10"/>
  <c r="H407" i="10"/>
  <c r="N407" i="10"/>
  <c r="T407" i="10"/>
  <c r="Z407" i="10"/>
  <c r="G410" i="10"/>
  <c r="G408" i="10" s="1"/>
  <c r="M410" i="10"/>
  <c r="S410" i="10"/>
  <c r="Y410" i="10"/>
  <c r="G412" i="10"/>
  <c r="M412" i="10"/>
  <c r="S412" i="10"/>
  <c r="Y412" i="10"/>
  <c r="F415" i="10"/>
  <c r="L415" i="10"/>
  <c r="R415" i="10"/>
  <c r="X415" i="10"/>
  <c r="X413" i="10" s="1"/>
  <c r="F417" i="10"/>
  <c r="L417" i="10"/>
  <c r="R417" i="10"/>
  <c r="X417" i="10"/>
  <c r="E420" i="10"/>
  <c r="K420" i="10"/>
  <c r="K418" i="10" s="1"/>
  <c r="Q420" i="10"/>
  <c r="Q418" i="10" s="1"/>
  <c r="W420" i="10"/>
  <c r="E422" i="10"/>
  <c r="K422" i="10"/>
  <c r="Q422" i="10"/>
  <c r="W422" i="10"/>
  <c r="E425" i="10"/>
  <c r="E423" i="10" s="1"/>
  <c r="L425" i="10"/>
  <c r="L423" i="10" s="1"/>
  <c r="S425" i="10"/>
  <c r="S423" i="10" s="1"/>
  <c r="Z425" i="10"/>
  <c r="I427" i="10"/>
  <c r="Q427" i="10"/>
  <c r="X427" i="10"/>
  <c r="J430" i="10"/>
  <c r="J428" i="10" s="1"/>
  <c r="R430" i="10"/>
  <c r="D432" i="10"/>
  <c r="L432" i="10"/>
  <c r="V432" i="10"/>
  <c r="I435" i="10"/>
  <c r="Q435" i="10"/>
  <c r="AA435" i="10"/>
  <c r="K437" i="10"/>
  <c r="U437" i="10"/>
  <c r="H440" i="10"/>
  <c r="H438" i="10" s="1"/>
  <c r="P440" i="10"/>
  <c r="P438" i="10" s="1"/>
  <c r="Z440" i="10"/>
  <c r="J442" i="10"/>
  <c r="T442" i="10"/>
  <c r="G445" i="10"/>
  <c r="G443" i="10" s="1"/>
  <c r="O445" i="10"/>
  <c r="O443" i="10" s="1"/>
  <c r="Y445" i="10"/>
  <c r="Y443" i="10" s="1"/>
  <c r="I447" i="10"/>
  <c r="S447" i="10"/>
  <c r="AA447" i="10"/>
  <c r="F450" i="10"/>
  <c r="N450" i="10"/>
  <c r="N448" i="10" s="1"/>
  <c r="X450" i="10"/>
  <c r="H452" i="10"/>
  <c r="R452" i="10"/>
  <c r="R448" i="10" s="1"/>
  <c r="Z452" i="10"/>
  <c r="N455" i="10"/>
  <c r="Z455" i="10"/>
  <c r="Z453" i="10" s="1"/>
  <c r="N457" i="10"/>
  <c r="Z457" i="10"/>
  <c r="K460" i="10"/>
  <c r="W460" i="10"/>
  <c r="K462" i="10"/>
  <c r="W462" i="10"/>
  <c r="J468" i="10"/>
  <c r="V468" i="10"/>
  <c r="J470" i="10"/>
  <c r="V470" i="10"/>
  <c r="I473" i="10"/>
  <c r="U473" i="10"/>
  <c r="U471" i="10" s="1"/>
  <c r="I475" i="10"/>
  <c r="U475" i="10"/>
  <c r="G478" i="10"/>
  <c r="S478" i="10"/>
  <c r="G480" i="10"/>
  <c r="S480" i="10"/>
  <c r="F483" i="10"/>
  <c r="R483" i="10"/>
  <c r="F485" i="10"/>
  <c r="R485" i="10"/>
  <c r="N488" i="10"/>
  <c r="F490" i="10"/>
  <c r="X490" i="10"/>
  <c r="J493" i="10"/>
  <c r="D495" i="10"/>
  <c r="V495" i="10"/>
  <c r="I498" i="10"/>
  <c r="AA498" i="10"/>
  <c r="AA496" i="10" s="1"/>
  <c r="T503" i="10"/>
  <c r="M508" i="10"/>
  <c r="M506" i="10" s="1"/>
  <c r="Y510" i="10"/>
  <c r="F513" i="10"/>
  <c r="R515" i="10"/>
  <c r="K520" i="10"/>
  <c r="D525" i="10"/>
  <c r="D521" i="10" s="1"/>
  <c r="I9" i="10"/>
  <c r="O9" i="10"/>
  <c r="U9" i="10"/>
  <c r="AA9" i="10"/>
  <c r="I11" i="10"/>
  <c r="O11" i="10"/>
  <c r="U11" i="10"/>
  <c r="AA11" i="10"/>
  <c r="H14" i="10"/>
  <c r="N14" i="10"/>
  <c r="T14" i="10"/>
  <c r="Z14" i="10"/>
  <c r="Z12" i="10" s="1"/>
  <c r="H16" i="10"/>
  <c r="N16" i="10"/>
  <c r="T16" i="10"/>
  <c r="Z16" i="10"/>
  <c r="G19" i="10"/>
  <c r="M19" i="10"/>
  <c r="M17" i="10" s="1"/>
  <c r="S19" i="10"/>
  <c r="Y19" i="10"/>
  <c r="G21" i="10"/>
  <c r="M21" i="10"/>
  <c r="S21" i="10"/>
  <c r="Y21" i="10"/>
  <c r="F24" i="10"/>
  <c r="L24" i="10"/>
  <c r="R24" i="10"/>
  <c r="X24" i="10"/>
  <c r="F26" i="10"/>
  <c r="L26" i="10"/>
  <c r="R26" i="10"/>
  <c r="X26" i="10"/>
  <c r="E29" i="10"/>
  <c r="K29" i="10"/>
  <c r="Q29" i="10"/>
  <c r="W29" i="10"/>
  <c r="W27" i="10" s="1"/>
  <c r="E31" i="10"/>
  <c r="K31" i="10"/>
  <c r="Q31" i="10"/>
  <c r="W31" i="10"/>
  <c r="D34" i="10"/>
  <c r="J34" i="10"/>
  <c r="J32" i="10" s="1"/>
  <c r="P34" i="10"/>
  <c r="V34" i="10"/>
  <c r="D36" i="10"/>
  <c r="J36" i="10"/>
  <c r="P36" i="10"/>
  <c r="V36" i="10"/>
  <c r="I39" i="10"/>
  <c r="O39" i="10"/>
  <c r="U39" i="10"/>
  <c r="AA39" i="10"/>
  <c r="I41" i="10"/>
  <c r="O41" i="10"/>
  <c r="U41" i="10"/>
  <c r="AA41" i="10"/>
  <c r="H44" i="10"/>
  <c r="N44" i="10"/>
  <c r="T44" i="10"/>
  <c r="Z44" i="10"/>
  <c r="Z42" i="10" s="1"/>
  <c r="H46" i="10"/>
  <c r="N46" i="10"/>
  <c r="T46" i="10"/>
  <c r="Z46" i="10"/>
  <c r="G49" i="10"/>
  <c r="M49" i="10"/>
  <c r="M47" i="10" s="1"/>
  <c r="S49" i="10"/>
  <c r="Y49" i="10"/>
  <c r="G51" i="10"/>
  <c r="M51" i="10"/>
  <c r="S51" i="10"/>
  <c r="Y51" i="10"/>
  <c r="F54" i="10"/>
  <c r="L54" i="10"/>
  <c r="R54" i="10"/>
  <c r="X54" i="10"/>
  <c r="F56" i="10"/>
  <c r="L56" i="10"/>
  <c r="R56" i="10"/>
  <c r="X56" i="10"/>
  <c r="E59" i="10"/>
  <c r="K59" i="10"/>
  <c r="Q59" i="10"/>
  <c r="W59" i="10"/>
  <c r="W57" i="10" s="1"/>
  <c r="E61" i="10"/>
  <c r="K61" i="10"/>
  <c r="Q61" i="10"/>
  <c r="W61" i="10"/>
  <c r="D64" i="10"/>
  <c r="J64" i="10"/>
  <c r="J62" i="10" s="1"/>
  <c r="P64" i="10"/>
  <c r="V64" i="10"/>
  <c r="D66" i="10"/>
  <c r="J66" i="10"/>
  <c r="P66" i="10"/>
  <c r="V66" i="10"/>
  <c r="I69" i="10"/>
  <c r="O69" i="10"/>
  <c r="U69" i="10"/>
  <c r="AA69" i="10"/>
  <c r="I71" i="10"/>
  <c r="O71" i="10"/>
  <c r="U71" i="10"/>
  <c r="AA71" i="10"/>
  <c r="H74" i="10"/>
  <c r="N74" i="10"/>
  <c r="T74" i="10"/>
  <c r="Z74" i="10"/>
  <c r="Z72" i="10" s="1"/>
  <c r="H76" i="10"/>
  <c r="N76" i="10"/>
  <c r="T76" i="10"/>
  <c r="Z76" i="10"/>
  <c r="G79" i="10"/>
  <c r="M79" i="10"/>
  <c r="M77" i="10" s="1"/>
  <c r="S79" i="10"/>
  <c r="Y79" i="10"/>
  <c r="G81" i="10"/>
  <c r="M81" i="10"/>
  <c r="S81" i="10"/>
  <c r="Y81" i="10"/>
  <c r="F84" i="10"/>
  <c r="L84" i="10"/>
  <c r="R84" i="10"/>
  <c r="X84" i="10"/>
  <c r="F86" i="10"/>
  <c r="L86" i="10"/>
  <c r="R86" i="10"/>
  <c r="X86" i="10"/>
  <c r="E89" i="10"/>
  <c r="K89" i="10"/>
  <c r="Q89" i="10"/>
  <c r="W89" i="10"/>
  <c r="W87" i="10" s="1"/>
  <c r="E91" i="10"/>
  <c r="K91" i="10"/>
  <c r="Q91" i="10"/>
  <c r="W91" i="10"/>
  <c r="D94" i="10"/>
  <c r="J94" i="10"/>
  <c r="J92" i="10" s="1"/>
  <c r="P94" i="10"/>
  <c r="V94" i="10"/>
  <c r="D96" i="10"/>
  <c r="J96" i="10"/>
  <c r="P96" i="10"/>
  <c r="V96" i="10"/>
  <c r="I99" i="10"/>
  <c r="O99" i="10"/>
  <c r="U99" i="10"/>
  <c r="AA99" i="10"/>
  <c r="I101" i="10"/>
  <c r="O101" i="10"/>
  <c r="U101" i="10"/>
  <c r="AA101" i="10"/>
  <c r="H104" i="10"/>
  <c r="N104" i="10"/>
  <c r="T104" i="10"/>
  <c r="Z104" i="10"/>
  <c r="Z102" i="10" s="1"/>
  <c r="H106" i="10"/>
  <c r="N106" i="10"/>
  <c r="T106" i="10"/>
  <c r="Z106" i="10"/>
  <c r="G109" i="10"/>
  <c r="M109" i="10"/>
  <c r="M107" i="10" s="1"/>
  <c r="S109" i="10"/>
  <c r="Y109" i="10"/>
  <c r="G111" i="10"/>
  <c r="M111" i="10"/>
  <c r="S111" i="10"/>
  <c r="Y111" i="10"/>
  <c r="F114" i="10"/>
  <c r="L114" i="10"/>
  <c r="R114" i="10"/>
  <c r="X114" i="10"/>
  <c r="F116" i="10"/>
  <c r="L116" i="10"/>
  <c r="R116" i="10"/>
  <c r="X116" i="10"/>
  <c r="E119" i="10"/>
  <c r="K119" i="10"/>
  <c r="Q119" i="10"/>
  <c r="W119" i="10"/>
  <c r="W117" i="10" s="1"/>
  <c r="E121" i="10"/>
  <c r="K121" i="10"/>
  <c r="Q121" i="10"/>
  <c r="W121" i="10"/>
  <c r="D124" i="10"/>
  <c r="J124" i="10"/>
  <c r="J122" i="10" s="1"/>
  <c r="P124" i="10"/>
  <c r="V124" i="10"/>
  <c r="D126" i="10"/>
  <c r="J126" i="10"/>
  <c r="P126" i="10"/>
  <c r="V126" i="10"/>
  <c r="I129" i="10"/>
  <c r="O129" i="10"/>
  <c r="U129" i="10"/>
  <c r="AA129" i="10"/>
  <c r="I131" i="10"/>
  <c r="O131" i="10"/>
  <c r="U131" i="10"/>
  <c r="AA131" i="10"/>
  <c r="H134" i="10"/>
  <c r="N134" i="10"/>
  <c r="T134" i="10"/>
  <c r="Z134" i="10"/>
  <c r="Z132" i="10" s="1"/>
  <c r="H136" i="10"/>
  <c r="N136" i="10"/>
  <c r="T136" i="10"/>
  <c r="Z136" i="10"/>
  <c r="G139" i="10"/>
  <c r="M139" i="10"/>
  <c r="M137" i="10" s="1"/>
  <c r="S139" i="10"/>
  <c r="Y139" i="10"/>
  <c r="G141" i="10"/>
  <c r="M141" i="10"/>
  <c r="S141" i="10"/>
  <c r="Y141" i="10"/>
  <c r="F144" i="10"/>
  <c r="L144" i="10"/>
  <c r="R144" i="10"/>
  <c r="X144" i="10"/>
  <c r="F146" i="10"/>
  <c r="L146" i="10"/>
  <c r="R146" i="10"/>
  <c r="X146" i="10"/>
  <c r="E149" i="10"/>
  <c r="K149" i="10"/>
  <c r="Q149" i="10"/>
  <c r="W149" i="10"/>
  <c r="W147" i="10" s="1"/>
  <c r="E151" i="10"/>
  <c r="K151" i="10"/>
  <c r="Q151" i="10"/>
  <c r="W151" i="10"/>
  <c r="D154" i="10"/>
  <c r="J154" i="10"/>
  <c r="J152" i="10" s="1"/>
  <c r="P154" i="10"/>
  <c r="D156" i="10"/>
  <c r="J156" i="10"/>
  <c r="P156" i="10"/>
  <c r="V156" i="10"/>
  <c r="V152" i="10" s="1"/>
  <c r="I162" i="10"/>
  <c r="I160" i="10" s="1"/>
  <c r="O162" i="10"/>
  <c r="U162" i="10"/>
  <c r="AA162" i="10"/>
  <c r="I164" i="10"/>
  <c r="O164" i="10"/>
  <c r="U164" i="10"/>
  <c r="AA164" i="10"/>
  <c r="H167" i="10"/>
  <c r="N167" i="10"/>
  <c r="T167" i="10"/>
  <c r="Z167" i="10"/>
  <c r="H169" i="10"/>
  <c r="N169" i="10"/>
  <c r="T169" i="10"/>
  <c r="Z169" i="10"/>
  <c r="G172" i="10"/>
  <c r="M172" i="10"/>
  <c r="S172" i="10"/>
  <c r="S170" i="10" s="1"/>
  <c r="Y172" i="10"/>
  <c r="G174" i="10"/>
  <c r="M174" i="10"/>
  <c r="S174" i="10"/>
  <c r="Y174" i="10"/>
  <c r="F177" i="10"/>
  <c r="F175" i="10" s="1"/>
  <c r="L177" i="10"/>
  <c r="R177" i="10"/>
  <c r="X177" i="10"/>
  <c r="F179" i="10"/>
  <c r="L179" i="10"/>
  <c r="R179" i="10"/>
  <c r="X179" i="10"/>
  <c r="E182" i="10"/>
  <c r="K182" i="10"/>
  <c r="Q182" i="10"/>
  <c r="W182" i="10"/>
  <c r="E184" i="10"/>
  <c r="K184" i="10"/>
  <c r="Q184" i="10"/>
  <c r="W184" i="10"/>
  <c r="D187" i="10"/>
  <c r="J187" i="10"/>
  <c r="P187" i="10"/>
  <c r="P185" i="10" s="1"/>
  <c r="V187" i="10"/>
  <c r="D189" i="10"/>
  <c r="J189" i="10"/>
  <c r="P189" i="10"/>
  <c r="V189" i="10"/>
  <c r="I192" i="10"/>
  <c r="I190" i="10" s="1"/>
  <c r="O192" i="10"/>
  <c r="U192" i="10"/>
  <c r="AA192" i="10"/>
  <c r="I194" i="10"/>
  <c r="O194" i="10"/>
  <c r="U194" i="10"/>
  <c r="AA194" i="10"/>
  <c r="H197" i="10"/>
  <c r="N197" i="10"/>
  <c r="T197" i="10"/>
  <c r="Z197" i="10"/>
  <c r="H199" i="10"/>
  <c r="N199" i="10"/>
  <c r="T199" i="10"/>
  <c r="Z199" i="10"/>
  <c r="G202" i="10"/>
  <c r="M202" i="10"/>
  <c r="S202" i="10"/>
  <c r="S200" i="10" s="1"/>
  <c r="Y202" i="10"/>
  <c r="G204" i="10"/>
  <c r="M204" i="10"/>
  <c r="S204" i="10"/>
  <c r="Y204" i="10"/>
  <c r="F207" i="10"/>
  <c r="F205" i="10" s="1"/>
  <c r="L207" i="10"/>
  <c r="R207" i="10"/>
  <c r="X207" i="10"/>
  <c r="F209" i="10"/>
  <c r="L209" i="10"/>
  <c r="R209" i="10"/>
  <c r="X209" i="10"/>
  <c r="E212" i="10"/>
  <c r="K212" i="10"/>
  <c r="Q212" i="10"/>
  <c r="W212" i="10"/>
  <c r="E214" i="10"/>
  <c r="K214" i="10"/>
  <c r="Q214" i="10"/>
  <c r="W214" i="10"/>
  <c r="D217" i="10"/>
  <c r="J217" i="10"/>
  <c r="P217" i="10"/>
  <c r="P215" i="10" s="1"/>
  <c r="V217" i="10"/>
  <c r="D219" i="10"/>
  <c r="J219" i="10"/>
  <c r="P219" i="10"/>
  <c r="V219" i="10"/>
  <c r="I222" i="10"/>
  <c r="I220" i="10" s="1"/>
  <c r="O222" i="10"/>
  <c r="U222" i="10"/>
  <c r="AA222" i="10"/>
  <c r="I224" i="10"/>
  <c r="O224" i="10"/>
  <c r="U224" i="10"/>
  <c r="AA224" i="10"/>
  <c r="H227" i="10"/>
  <c r="N227" i="10"/>
  <c r="T227" i="10"/>
  <c r="Z227" i="10"/>
  <c r="H229" i="10"/>
  <c r="N229" i="10"/>
  <c r="T229" i="10"/>
  <c r="Z229" i="10"/>
  <c r="G232" i="10"/>
  <c r="M232" i="10"/>
  <c r="S232" i="10"/>
  <c r="S230" i="10" s="1"/>
  <c r="Y232" i="10"/>
  <c r="G234" i="10"/>
  <c r="M234" i="10"/>
  <c r="S234" i="10"/>
  <c r="Y234" i="10"/>
  <c r="F237" i="10"/>
  <c r="F235" i="10" s="1"/>
  <c r="L237" i="10"/>
  <c r="R237" i="10"/>
  <c r="X237" i="10"/>
  <c r="F239" i="10"/>
  <c r="L239" i="10"/>
  <c r="R239" i="10"/>
  <c r="X239" i="10"/>
  <c r="E242" i="10"/>
  <c r="K242" i="10"/>
  <c r="Q242" i="10"/>
  <c r="W242" i="10"/>
  <c r="E244" i="10"/>
  <c r="K244" i="10"/>
  <c r="Q244" i="10"/>
  <c r="W244" i="10"/>
  <c r="D247" i="10"/>
  <c r="J247" i="10"/>
  <c r="P247" i="10"/>
  <c r="P245" i="10" s="1"/>
  <c r="V247" i="10"/>
  <c r="D249" i="10"/>
  <c r="J249" i="10"/>
  <c r="P249" i="10"/>
  <c r="V249" i="10"/>
  <c r="I252" i="10"/>
  <c r="I250" i="10" s="1"/>
  <c r="O252" i="10"/>
  <c r="U252" i="10"/>
  <c r="AA252" i="10"/>
  <c r="I254" i="10"/>
  <c r="O254" i="10"/>
  <c r="U254" i="10"/>
  <c r="AA254" i="10"/>
  <c r="H257" i="10"/>
  <c r="N257" i="10"/>
  <c r="T257" i="10"/>
  <c r="Z257" i="10"/>
  <c r="H259" i="10"/>
  <c r="N259" i="10"/>
  <c r="T259" i="10"/>
  <c r="Z259" i="10"/>
  <c r="G262" i="10"/>
  <c r="M262" i="10"/>
  <c r="S262" i="10"/>
  <c r="S260" i="10" s="1"/>
  <c r="Y262" i="10"/>
  <c r="G264" i="10"/>
  <c r="M264" i="10"/>
  <c r="S264" i="10"/>
  <c r="Y264" i="10"/>
  <c r="F267" i="10"/>
  <c r="F265" i="10" s="1"/>
  <c r="L267" i="10"/>
  <c r="R267" i="10"/>
  <c r="X267" i="10"/>
  <c r="F269" i="10"/>
  <c r="L269" i="10"/>
  <c r="R269" i="10"/>
  <c r="X269" i="10"/>
  <c r="E272" i="10"/>
  <c r="K272" i="10"/>
  <c r="Q272" i="10"/>
  <c r="W272" i="10"/>
  <c r="E274" i="10"/>
  <c r="K274" i="10"/>
  <c r="Q274" i="10"/>
  <c r="W274" i="10"/>
  <c r="D277" i="10"/>
  <c r="J277" i="10"/>
  <c r="P277" i="10"/>
  <c r="P275" i="10" s="1"/>
  <c r="V277" i="10"/>
  <c r="D279" i="10"/>
  <c r="J279" i="10"/>
  <c r="P279" i="10"/>
  <c r="V279" i="10"/>
  <c r="I282" i="10"/>
  <c r="I280" i="10" s="1"/>
  <c r="O282" i="10"/>
  <c r="U282" i="10"/>
  <c r="AA282" i="10"/>
  <c r="I284" i="10"/>
  <c r="O284" i="10"/>
  <c r="U284" i="10"/>
  <c r="AA284" i="10"/>
  <c r="H287" i="10"/>
  <c r="N287" i="10"/>
  <c r="T287" i="10"/>
  <c r="Z287" i="10"/>
  <c r="H289" i="10"/>
  <c r="N289" i="10"/>
  <c r="T289" i="10"/>
  <c r="Z289" i="10"/>
  <c r="G292" i="10"/>
  <c r="M292" i="10"/>
  <c r="S292" i="10"/>
  <c r="S290" i="10" s="1"/>
  <c r="Y292" i="10"/>
  <c r="G294" i="10"/>
  <c r="M294" i="10"/>
  <c r="S294" i="10"/>
  <c r="Y294" i="10"/>
  <c r="F297" i="10"/>
  <c r="F295" i="10" s="1"/>
  <c r="L297" i="10"/>
  <c r="R297" i="10"/>
  <c r="X297" i="10"/>
  <c r="F299" i="10"/>
  <c r="L299" i="10"/>
  <c r="R299" i="10"/>
  <c r="X299" i="10"/>
  <c r="E302" i="10"/>
  <c r="K302" i="10"/>
  <c r="Q302" i="10"/>
  <c r="W302" i="10"/>
  <c r="E304" i="10"/>
  <c r="K304" i="10"/>
  <c r="Q304" i="10"/>
  <c r="W304" i="10"/>
  <c r="D307" i="10"/>
  <c r="J307" i="10"/>
  <c r="P307" i="10"/>
  <c r="P305" i="10" s="1"/>
  <c r="D309" i="10"/>
  <c r="J309" i="10"/>
  <c r="P309" i="10"/>
  <c r="V309" i="10"/>
  <c r="V305" i="10" s="1"/>
  <c r="I315" i="10"/>
  <c r="O315" i="10"/>
  <c r="O313" i="10" s="1"/>
  <c r="U315" i="10"/>
  <c r="AA315" i="10"/>
  <c r="I317" i="10"/>
  <c r="O317" i="10"/>
  <c r="U317" i="10"/>
  <c r="AA317" i="10"/>
  <c r="H320" i="10"/>
  <c r="N320" i="10"/>
  <c r="T320" i="10"/>
  <c r="Z320" i="10"/>
  <c r="H322" i="10"/>
  <c r="N322" i="10"/>
  <c r="T322" i="10"/>
  <c r="Z322" i="10"/>
  <c r="G325" i="10"/>
  <c r="M325" i="10"/>
  <c r="S325" i="10"/>
  <c r="Y325" i="10"/>
  <c r="Y323" i="10" s="1"/>
  <c r="G327" i="10"/>
  <c r="M327" i="10"/>
  <c r="S327" i="10"/>
  <c r="Y327" i="10"/>
  <c r="F330" i="10"/>
  <c r="L330" i="10"/>
  <c r="L328" i="10" s="1"/>
  <c r="R330" i="10"/>
  <c r="X330" i="10"/>
  <c r="F332" i="10"/>
  <c r="L332" i="10"/>
  <c r="R332" i="10"/>
  <c r="X332" i="10"/>
  <c r="E335" i="10"/>
  <c r="K335" i="10"/>
  <c r="Q335" i="10"/>
  <c r="W335" i="10"/>
  <c r="E337" i="10"/>
  <c r="K337" i="10"/>
  <c r="Q337" i="10"/>
  <c r="W337" i="10"/>
  <c r="D340" i="10"/>
  <c r="J340" i="10"/>
  <c r="P340" i="10"/>
  <c r="V340" i="10"/>
  <c r="V338" i="10" s="1"/>
  <c r="D342" i="10"/>
  <c r="J342" i="10"/>
  <c r="P342" i="10"/>
  <c r="V342" i="10"/>
  <c r="I345" i="10"/>
  <c r="O345" i="10"/>
  <c r="O343" i="10" s="1"/>
  <c r="U345" i="10"/>
  <c r="AA345" i="10"/>
  <c r="I347" i="10"/>
  <c r="O347" i="10"/>
  <c r="U347" i="10"/>
  <c r="AA347" i="10"/>
  <c r="H350" i="10"/>
  <c r="N350" i="10"/>
  <c r="T350" i="10"/>
  <c r="Z350" i="10"/>
  <c r="H352" i="10"/>
  <c r="N352" i="10"/>
  <c r="T352" i="10"/>
  <c r="Z352" i="10"/>
  <c r="G355" i="10"/>
  <c r="M355" i="10"/>
  <c r="S355" i="10"/>
  <c r="Y355" i="10"/>
  <c r="Y353" i="10" s="1"/>
  <c r="G357" i="10"/>
  <c r="M357" i="10"/>
  <c r="S357" i="10"/>
  <c r="Y357" i="10"/>
  <c r="F360" i="10"/>
  <c r="L360" i="10"/>
  <c r="L358" i="10" s="1"/>
  <c r="R360" i="10"/>
  <c r="X360" i="10"/>
  <c r="F362" i="10"/>
  <c r="L362" i="10"/>
  <c r="R362" i="10"/>
  <c r="X362" i="10"/>
  <c r="E365" i="10"/>
  <c r="K365" i="10"/>
  <c r="Q365" i="10"/>
  <c r="W365" i="10"/>
  <c r="E367" i="10"/>
  <c r="K367" i="10"/>
  <c r="Q367" i="10"/>
  <c r="W367" i="10"/>
  <c r="D370" i="10"/>
  <c r="J370" i="10"/>
  <c r="P370" i="10"/>
  <c r="V370" i="10"/>
  <c r="V368" i="10" s="1"/>
  <c r="D372" i="10"/>
  <c r="J372" i="10"/>
  <c r="P372" i="10"/>
  <c r="V372" i="10"/>
  <c r="I375" i="10"/>
  <c r="O375" i="10"/>
  <c r="O373" i="10" s="1"/>
  <c r="U375" i="10"/>
  <c r="AA375" i="10"/>
  <c r="I377" i="10"/>
  <c r="O377" i="10"/>
  <c r="U377" i="10"/>
  <c r="AA377" i="10"/>
  <c r="H380" i="10"/>
  <c r="N380" i="10"/>
  <c r="T380" i="10"/>
  <c r="Z380" i="10"/>
  <c r="H382" i="10"/>
  <c r="N382" i="10"/>
  <c r="T382" i="10"/>
  <c r="Z382" i="10"/>
  <c r="G385" i="10"/>
  <c r="M385" i="10"/>
  <c r="S385" i="10"/>
  <c r="Y385" i="10"/>
  <c r="Y383" i="10" s="1"/>
  <c r="G387" i="10"/>
  <c r="M387" i="10"/>
  <c r="S387" i="10"/>
  <c r="Y387" i="10"/>
  <c r="F390" i="10"/>
  <c r="L390" i="10"/>
  <c r="L388" i="10" s="1"/>
  <c r="R390" i="10"/>
  <c r="X390" i="10"/>
  <c r="F392" i="10"/>
  <c r="L392" i="10"/>
  <c r="R392" i="10"/>
  <c r="X392" i="10"/>
  <c r="E395" i="10"/>
  <c r="K395" i="10"/>
  <c r="Q395" i="10"/>
  <c r="W395" i="10"/>
  <c r="E397" i="10"/>
  <c r="K397" i="10"/>
  <c r="Q397" i="10"/>
  <c r="W397" i="10"/>
  <c r="D400" i="10"/>
  <c r="J400" i="10"/>
  <c r="P400" i="10"/>
  <c r="V400" i="10"/>
  <c r="V398" i="10" s="1"/>
  <c r="D402" i="10"/>
  <c r="J402" i="10"/>
  <c r="P402" i="10"/>
  <c r="V402" i="10"/>
  <c r="I405" i="10"/>
  <c r="O405" i="10"/>
  <c r="O403" i="10" s="1"/>
  <c r="U405" i="10"/>
  <c r="AA405" i="10"/>
  <c r="I407" i="10"/>
  <c r="O407" i="10"/>
  <c r="U407" i="10"/>
  <c r="AA407" i="10"/>
  <c r="H410" i="10"/>
  <c r="N410" i="10"/>
  <c r="T410" i="10"/>
  <c r="Z410" i="10"/>
  <c r="H412" i="10"/>
  <c r="N412" i="10"/>
  <c r="T412" i="10"/>
  <c r="Z412" i="10"/>
  <c r="G415" i="10"/>
  <c r="M415" i="10"/>
  <c r="S415" i="10"/>
  <c r="Y415" i="10"/>
  <c r="Y413" i="10" s="1"/>
  <c r="G417" i="10"/>
  <c r="M417" i="10"/>
  <c r="S417" i="10"/>
  <c r="Y417" i="10"/>
  <c r="F420" i="10"/>
  <c r="L420" i="10"/>
  <c r="L418" i="10" s="1"/>
  <c r="R420" i="10"/>
  <c r="X420" i="10"/>
  <c r="F422" i="10"/>
  <c r="L422" i="10"/>
  <c r="R422" i="10"/>
  <c r="X422" i="10"/>
  <c r="F425" i="10"/>
  <c r="M425" i="10"/>
  <c r="T425" i="10"/>
  <c r="AA425" i="10"/>
  <c r="K427" i="10"/>
  <c r="R427" i="10"/>
  <c r="Y427" i="10"/>
  <c r="D430" i="10"/>
  <c r="D428" i="10" s="1"/>
  <c r="K430" i="10"/>
  <c r="K428" i="10" s="1"/>
  <c r="S430" i="10"/>
  <c r="E432" i="10"/>
  <c r="M432" i="10"/>
  <c r="W432" i="10"/>
  <c r="J435" i="10"/>
  <c r="R435" i="10"/>
  <c r="D437" i="10"/>
  <c r="L437" i="10"/>
  <c r="V437" i="10"/>
  <c r="I440" i="10"/>
  <c r="Q440" i="10"/>
  <c r="AA440" i="10"/>
  <c r="K442" i="10"/>
  <c r="U442" i="10"/>
  <c r="H445" i="10"/>
  <c r="P445" i="10"/>
  <c r="P443" i="10" s="1"/>
  <c r="Z445" i="10"/>
  <c r="J447" i="10"/>
  <c r="T447" i="10"/>
  <c r="G450" i="10"/>
  <c r="G448" i="10" s="1"/>
  <c r="O450" i="10"/>
  <c r="Y450" i="10"/>
  <c r="Y448" i="10" s="1"/>
  <c r="I452" i="10"/>
  <c r="S452" i="10"/>
  <c r="AA452" i="10"/>
  <c r="E455" i="10"/>
  <c r="Q455" i="10"/>
  <c r="E457" i="10"/>
  <c r="Q457" i="10"/>
  <c r="M460" i="10"/>
  <c r="Y460" i="10"/>
  <c r="M462" i="10"/>
  <c r="Y462" i="10"/>
  <c r="L468" i="10"/>
  <c r="X468" i="10"/>
  <c r="L470" i="10"/>
  <c r="X470" i="10"/>
  <c r="K473" i="10"/>
  <c r="W473" i="10"/>
  <c r="K475" i="10"/>
  <c r="W475" i="10"/>
  <c r="H478" i="10"/>
  <c r="T478" i="10"/>
  <c r="H480" i="10"/>
  <c r="T480" i="10"/>
  <c r="G483" i="10"/>
  <c r="S483" i="10"/>
  <c r="G485" i="10"/>
  <c r="S485" i="10"/>
  <c r="E488" i="10"/>
  <c r="E486" i="10" s="1"/>
  <c r="Q488" i="10"/>
  <c r="Q486" i="10" s="1"/>
  <c r="K490" i="10"/>
  <c r="K493" i="10"/>
  <c r="E495" i="10"/>
  <c r="W495" i="10"/>
  <c r="J498" i="10"/>
  <c r="J496" i="10" s="1"/>
  <c r="I500" i="10"/>
  <c r="Z503" i="10"/>
  <c r="Z501" i="10" s="1"/>
  <c r="S508" i="10"/>
  <c r="S506" i="10" s="1"/>
  <c r="L513" i="10"/>
  <c r="L511" i="10" s="1"/>
  <c r="X515" i="10"/>
  <c r="E518" i="10"/>
  <c r="E516" i="10" s="1"/>
  <c r="Q520" i="10"/>
  <c r="J525" i="10"/>
  <c r="R469" i="11"/>
  <c r="Y39" i="11"/>
  <c r="Y37" i="11" s="1"/>
  <c r="F44" i="11"/>
  <c r="L44" i="11"/>
  <c r="R44" i="11"/>
  <c r="X44" i="11"/>
  <c r="F46" i="11"/>
  <c r="L46" i="11"/>
  <c r="R46" i="11"/>
  <c r="X46" i="11"/>
  <c r="E49" i="11"/>
  <c r="K49" i="11"/>
  <c r="Q49" i="11"/>
  <c r="W49" i="11"/>
  <c r="E51" i="11"/>
  <c r="K51" i="11"/>
  <c r="Q51" i="11"/>
  <c r="W51" i="11"/>
  <c r="D54" i="11"/>
  <c r="J54" i="11"/>
  <c r="P54" i="11"/>
  <c r="V54" i="11"/>
  <c r="D56" i="11"/>
  <c r="J56" i="11"/>
  <c r="P56" i="11"/>
  <c r="V56" i="11"/>
  <c r="I59" i="11"/>
  <c r="O59" i="11"/>
  <c r="U59" i="11"/>
  <c r="AA59" i="11"/>
  <c r="I61" i="11"/>
  <c r="O61" i="11"/>
  <c r="U61" i="11"/>
  <c r="AA61" i="11"/>
  <c r="H64" i="11"/>
  <c r="N64" i="11"/>
  <c r="T64" i="11"/>
  <c r="Z64" i="11"/>
  <c r="H66" i="11"/>
  <c r="N66" i="11"/>
  <c r="T66" i="11"/>
  <c r="Z66" i="11"/>
  <c r="G69" i="11"/>
  <c r="M69" i="11"/>
  <c r="S69" i="11"/>
  <c r="Y69" i="11"/>
  <c r="G71" i="11"/>
  <c r="M71" i="11"/>
  <c r="S71" i="11"/>
  <c r="Y71" i="11"/>
  <c r="F74" i="11"/>
  <c r="L74" i="11"/>
  <c r="R74" i="11"/>
  <c r="X74" i="11"/>
  <c r="F76" i="11"/>
  <c r="L76" i="11"/>
  <c r="R76" i="11"/>
  <c r="X76" i="11"/>
  <c r="E79" i="11"/>
  <c r="K79" i="11"/>
  <c r="Q79" i="11"/>
  <c r="W79" i="11"/>
  <c r="E81" i="11"/>
  <c r="K81" i="11"/>
  <c r="Q81" i="11"/>
  <c r="W81" i="11"/>
  <c r="D84" i="11"/>
  <c r="J84" i="11"/>
  <c r="P84" i="11"/>
  <c r="V84" i="11"/>
  <c r="D86" i="11"/>
  <c r="J86" i="11"/>
  <c r="P86" i="11"/>
  <c r="V86" i="11"/>
  <c r="I89" i="11"/>
  <c r="O89" i="11"/>
  <c r="U89" i="11"/>
  <c r="AA89" i="11"/>
  <c r="I91" i="11"/>
  <c r="O91" i="11"/>
  <c r="U91" i="11"/>
  <c r="AA91" i="11"/>
  <c r="H94" i="11"/>
  <c r="N94" i="11"/>
  <c r="T94" i="11"/>
  <c r="Z94" i="11"/>
  <c r="H96" i="11"/>
  <c r="N96" i="11"/>
  <c r="T96" i="11"/>
  <c r="Z96" i="11"/>
  <c r="G99" i="11"/>
  <c r="M99" i="11"/>
  <c r="S99" i="11"/>
  <c r="Y99" i="11"/>
  <c r="G101" i="11"/>
  <c r="M101" i="11"/>
  <c r="S101" i="11"/>
  <c r="Y101" i="11"/>
  <c r="F104" i="11"/>
  <c r="L104" i="11"/>
  <c r="R104" i="11"/>
  <c r="X104" i="11"/>
  <c r="F106" i="11"/>
  <c r="L106" i="11"/>
  <c r="R106" i="11"/>
  <c r="X106" i="11"/>
  <c r="E109" i="11"/>
  <c r="K109" i="11"/>
  <c r="Q109" i="11"/>
  <c r="W109" i="11"/>
  <c r="E111" i="11"/>
  <c r="K111" i="11"/>
  <c r="Q111" i="11"/>
  <c r="W111" i="11"/>
  <c r="D114" i="11"/>
  <c r="J114" i="11"/>
  <c r="P114" i="11"/>
  <c r="V114" i="11"/>
  <c r="D116" i="11"/>
  <c r="J116" i="11"/>
  <c r="P116" i="11"/>
  <c r="V116" i="11"/>
  <c r="I119" i="11"/>
  <c r="O119" i="11"/>
  <c r="U119" i="11"/>
  <c r="AA119" i="11"/>
  <c r="I121" i="11"/>
  <c r="O121" i="11"/>
  <c r="U121" i="11"/>
  <c r="AA121" i="11"/>
  <c r="H124" i="11"/>
  <c r="N124" i="11"/>
  <c r="T124" i="11"/>
  <c r="Z124" i="11"/>
  <c r="H126" i="11"/>
  <c r="N126" i="11"/>
  <c r="T126" i="11"/>
  <c r="Z126" i="11"/>
  <c r="G129" i="11"/>
  <c r="M129" i="11"/>
  <c r="S129" i="11"/>
  <c r="Y129" i="11"/>
  <c r="G131" i="11"/>
  <c r="M131" i="11"/>
  <c r="S131" i="11"/>
  <c r="Y131" i="11"/>
  <c r="F134" i="11"/>
  <c r="L134" i="11"/>
  <c r="R134" i="11"/>
  <c r="X134" i="11"/>
  <c r="F136" i="11"/>
  <c r="L136" i="11"/>
  <c r="R136" i="11"/>
  <c r="X136" i="11"/>
  <c r="E139" i="11"/>
  <c r="K139" i="11"/>
  <c r="Q139" i="11"/>
  <c r="W139" i="11"/>
  <c r="E141" i="11"/>
  <c r="K141" i="11"/>
  <c r="Q141" i="11"/>
  <c r="W141" i="11"/>
  <c r="D144" i="11"/>
  <c r="J144" i="11"/>
  <c r="P144" i="11"/>
  <c r="V144" i="11"/>
  <c r="D146" i="11"/>
  <c r="J146" i="11"/>
  <c r="P146" i="11"/>
  <c r="V146" i="11"/>
  <c r="I149" i="11"/>
  <c r="O149" i="11"/>
  <c r="U149" i="11"/>
  <c r="AA149" i="11"/>
  <c r="I151" i="11"/>
  <c r="O151" i="11"/>
  <c r="U151" i="11"/>
  <c r="AA151" i="11"/>
  <c r="H154" i="11"/>
  <c r="N154" i="11"/>
  <c r="T154" i="11"/>
  <c r="Z154" i="11"/>
  <c r="H156" i="11"/>
  <c r="N156" i="11"/>
  <c r="T156" i="11"/>
  <c r="Z156" i="11"/>
  <c r="G163" i="11"/>
  <c r="M163" i="11"/>
  <c r="S163" i="11"/>
  <c r="Y163" i="11"/>
  <c r="G165" i="11"/>
  <c r="M165" i="11"/>
  <c r="S165" i="11"/>
  <c r="Y165" i="11"/>
  <c r="F168" i="11"/>
  <c r="L168" i="11"/>
  <c r="R168" i="11"/>
  <c r="X168" i="11"/>
  <c r="F170" i="11"/>
  <c r="L170" i="11"/>
  <c r="R170" i="11"/>
  <c r="X170" i="11"/>
  <c r="E173" i="11"/>
  <c r="K173" i="11"/>
  <c r="Q173" i="11"/>
  <c r="W173" i="11"/>
  <c r="E175" i="11"/>
  <c r="K175" i="11"/>
  <c r="Q175" i="11"/>
  <c r="W175" i="11"/>
  <c r="D178" i="11"/>
  <c r="J178" i="11"/>
  <c r="P178" i="11"/>
  <c r="V178" i="11"/>
  <c r="D180" i="11"/>
  <c r="J180" i="11"/>
  <c r="P180" i="11"/>
  <c r="V180" i="11"/>
  <c r="I183" i="11"/>
  <c r="O183" i="11"/>
  <c r="U183" i="11"/>
  <c r="AA183" i="11"/>
  <c r="I185" i="11"/>
  <c r="O185" i="11"/>
  <c r="U185" i="11"/>
  <c r="AA185" i="11"/>
  <c r="H188" i="11"/>
  <c r="N188" i="11"/>
  <c r="T188" i="11"/>
  <c r="Z188" i="11"/>
  <c r="H190" i="11"/>
  <c r="N190" i="11"/>
  <c r="T190" i="11"/>
  <c r="Z190" i="11"/>
  <c r="G193" i="11"/>
  <c r="M193" i="11"/>
  <c r="S193" i="11"/>
  <c r="Y193" i="11"/>
  <c r="G195" i="11"/>
  <c r="M195" i="11"/>
  <c r="S195" i="11"/>
  <c r="Y195" i="11"/>
  <c r="F198" i="11"/>
  <c r="L198" i="11"/>
  <c r="R198" i="11"/>
  <c r="X198" i="11"/>
  <c r="F200" i="11"/>
  <c r="L200" i="11"/>
  <c r="R200" i="11"/>
  <c r="X200" i="11"/>
  <c r="E203" i="11"/>
  <c r="K203" i="11"/>
  <c r="Q203" i="11"/>
  <c r="W203" i="11"/>
  <c r="E205" i="11"/>
  <c r="K205" i="11"/>
  <c r="Q205" i="11"/>
  <c r="W205" i="11"/>
  <c r="D208" i="11"/>
  <c r="J208" i="11"/>
  <c r="P208" i="11"/>
  <c r="V208" i="11"/>
  <c r="D210" i="11"/>
  <c r="J210" i="11"/>
  <c r="P210" i="11"/>
  <c r="V210" i="11"/>
  <c r="I213" i="11"/>
  <c r="O213" i="11"/>
  <c r="U213" i="11"/>
  <c r="AA213" i="11"/>
  <c r="I215" i="11"/>
  <c r="O215" i="11"/>
  <c r="U215" i="11"/>
  <c r="AA215" i="11"/>
  <c r="H218" i="11"/>
  <c r="N218" i="11"/>
  <c r="T218" i="11"/>
  <c r="Z218" i="11"/>
  <c r="H220" i="11"/>
  <c r="N220" i="11"/>
  <c r="T220" i="11"/>
  <c r="Z220" i="11"/>
  <c r="G223" i="11"/>
  <c r="M223" i="11"/>
  <c r="S223" i="11"/>
  <c r="Y223" i="11"/>
  <c r="G225" i="11"/>
  <c r="M225" i="11"/>
  <c r="S225" i="11"/>
  <c r="Y225" i="11"/>
  <c r="F228" i="11"/>
  <c r="L228" i="11"/>
  <c r="R228" i="11"/>
  <c r="X228" i="11"/>
  <c r="F230" i="11"/>
  <c r="L230" i="11"/>
  <c r="R230" i="11"/>
  <c r="X230" i="11"/>
  <c r="E233" i="11"/>
  <c r="K233" i="11"/>
  <c r="Q233" i="11"/>
  <c r="W233" i="11"/>
  <c r="E235" i="11"/>
  <c r="K235" i="11"/>
  <c r="Q235" i="11"/>
  <c r="W235" i="11"/>
  <c r="D238" i="11"/>
  <c r="J238" i="11"/>
  <c r="P238" i="11"/>
  <c r="V238" i="11"/>
  <c r="D240" i="11"/>
  <c r="J240" i="11"/>
  <c r="P240" i="11"/>
  <c r="V240" i="11"/>
  <c r="I243" i="11"/>
  <c r="O243" i="11"/>
  <c r="U243" i="11"/>
  <c r="AA243" i="11"/>
  <c r="I245" i="11"/>
  <c r="O245" i="11"/>
  <c r="U245" i="11"/>
  <c r="AA245" i="11"/>
  <c r="H248" i="11"/>
  <c r="N248" i="11"/>
  <c r="T248" i="11"/>
  <c r="Z248" i="11"/>
  <c r="H250" i="11"/>
  <c r="N250" i="11"/>
  <c r="T250" i="11"/>
  <c r="Z250" i="11"/>
  <c r="G253" i="11"/>
  <c r="M253" i="11"/>
  <c r="S253" i="11"/>
  <c r="Y253" i="11"/>
  <c r="G255" i="11"/>
  <c r="M255" i="11"/>
  <c r="S255" i="11"/>
  <c r="Y255" i="11"/>
  <c r="F258" i="11"/>
  <c r="L258" i="11"/>
  <c r="R258" i="11"/>
  <c r="X258" i="11"/>
  <c r="F260" i="11"/>
  <c r="L260" i="11"/>
  <c r="R260" i="11"/>
  <c r="X260" i="11"/>
  <c r="E263" i="11"/>
  <c r="K263" i="11"/>
  <c r="Q263" i="11"/>
  <c r="W263" i="11"/>
  <c r="E265" i="11"/>
  <c r="K265" i="11"/>
  <c r="Q265" i="11"/>
  <c r="W265" i="11"/>
  <c r="D268" i="11"/>
  <c r="J268" i="11"/>
  <c r="P268" i="11"/>
  <c r="V268" i="11"/>
  <c r="D270" i="11"/>
  <c r="J270" i="11"/>
  <c r="P270" i="11"/>
  <c r="V270" i="11"/>
  <c r="I273" i="11"/>
  <c r="O273" i="11"/>
  <c r="U273" i="11"/>
  <c r="AA273" i="11"/>
  <c r="I275" i="11"/>
  <c r="O275" i="11"/>
  <c r="U275" i="11"/>
  <c r="AA275" i="11"/>
  <c r="H278" i="11"/>
  <c r="N278" i="11"/>
  <c r="T278" i="11"/>
  <c r="Z278" i="11"/>
  <c r="H280" i="11"/>
  <c r="N280" i="11"/>
  <c r="T280" i="11"/>
  <c r="Z280" i="11"/>
  <c r="G283" i="11"/>
  <c r="M283" i="11"/>
  <c r="S283" i="11"/>
  <c r="Y283" i="11"/>
  <c r="G285" i="11"/>
  <c r="M285" i="11"/>
  <c r="S285" i="11"/>
  <c r="Y285" i="11"/>
  <c r="F288" i="11"/>
  <c r="L288" i="11"/>
  <c r="R288" i="11"/>
  <c r="X288" i="11"/>
  <c r="F290" i="11"/>
  <c r="L290" i="11"/>
  <c r="R290" i="11"/>
  <c r="X290" i="11"/>
  <c r="E293" i="11"/>
  <c r="K293" i="11"/>
  <c r="Q293" i="11"/>
  <c r="W293" i="11"/>
  <c r="E295" i="11"/>
  <c r="K295" i="11"/>
  <c r="Q295" i="11"/>
  <c r="W295" i="11"/>
  <c r="D298" i="11"/>
  <c r="J298" i="11"/>
  <c r="P298" i="11"/>
  <c r="V298" i="11"/>
  <c r="D300" i="11"/>
  <c r="J300" i="11"/>
  <c r="P300" i="11"/>
  <c r="V300" i="11"/>
  <c r="I303" i="11"/>
  <c r="O303" i="11"/>
  <c r="U303" i="11"/>
  <c r="AA303" i="11"/>
  <c r="I305" i="11"/>
  <c r="O305" i="11"/>
  <c r="U305" i="11"/>
  <c r="AA305" i="11"/>
  <c r="H308" i="11"/>
  <c r="N308" i="11"/>
  <c r="T308" i="11"/>
  <c r="Z308" i="11"/>
  <c r="H310" i="11"/>
  <c r="N310" i="11"/>
  <c r="T310" i="11"/>
  <c r="Z310" i="11"/>
  <c r="G317" i="11"/>
  <c r="M317" i="11"/>
  <c r="S317" i="11"/>
  <c r="Y317" i="11"/>
  <c r="G319" i="11"/>
  <c r="M319" i="11"/>
  <c r="S319" i="11"/>
  <c r="Y319" i="11"/>
  <c r="F322" i="11"/>
  <c r="L322" i="11"/>
  <c r="R322" i="11"/>
  <c r="X322" i="11"/>
  <c r="F324" i="11"/>
  <c r="L324" i="11"/>
  <c r="R324" i="11"/>
  <c r="X324" i="11"/>
  <c r="E327" i="11"/>
  <c r="K327" i="11"/>
  <c r="Q327" i="11"/>
  <c r="W327" i="11"/>
  <c r="E329" i="11"/>
  <c r="K329" i="11"/>
  <c r="Q329" i="11"/>
  <c r="W329" i="11"/>
  <c r="D332" i="11"/>
  <c r="J332" i="11"/>
  <c r="P332" i="11"/>
  <c r="V332" i="11"/>
  <c r="D334" i="11"/>
  <c r="J334" i="11"/>
  <c r="P334" i="11"/>
  <c r="V334" i="11"/>
  <c r="I337" i="11"/>
  <c r="O337" i="11"/>
  <c r="U337" i="11"/>
  <c r="AA337" i="11"/>
  <c r="I339" i="11"/>
  <c r="O339" i="11"/>
  <c r="U339" i="11"/>
  <c r="AA339" i="11"/>
  <c r="E342" i="11"/>
  <c r="M342" i="11"/>
  <c r="T342" i="11"/>
  <c r="AA342" i="11"/>
  <c r="J344" i="11"/>
  <c r="Q344" i="11"/>
  <c r="Y344" i="11"/>
  <c r="D347" i="11"/>
  <c r="L347" i="11"/>
  <c r="S347" i="11"/>
  <c r="Z347" i="11"/>
  <c r="I349" i="11"/>
  <c r="P349" i="11"/>
  <c r="X349" i="11"/>
  <c r="L352" i="11"/>
  <c r="T352" i="11"/>
  <c r="F354" i="11"/>
  <c r="N354" i="11"/>
  <c r="X354" i="11"/>
  <c r="J357" i="11"/>
  <c r="R357" i="11"/>
  <c r="D359" i="11"/>
  <c r="L359" i="11"/>
  <c r="V359" i="11"/>
  <c r="I362" i="11"/>
  <c r="Q362" i="11"/>
  <c r="AA362" i="11"/>
  <c r="K364" i="11"/>
  <c r="U364" i="11"/>
  <c r="H367" i="11"/>
  <c r="P367" i="11"/>
  <c r="Z367" i="11"/>
  <c r="J369" i="11"/>
  <c r="T369" i="11"/>
  <c r="G372" i="11"/>
  <c r="O372" i="11"/>
  <c r="Y372" i="11"/>
  <c r="I374" i="11"/>
  <c r="S374" i="11"/>
  <c r="AA374" i="11"/>
  <c r="F377" i="11"/>
  <c r="N377" i="11"/>
  <c r="X377" i="11"/>
  <c r="H379" i="11"/>
  <c r="R379" i="11"/>
  <c r="Z379" i="11"/>
  <c r="L382" i="11"/>
  <c r="T382" i="11"/>
  <c r="F384" i="11"/>
  <c r="N384" i="11"/>
  <c r="X384" i="11"/>
  <c r="J387" i="11"/>
  <c r="R387" i="11"/>
  <c r="D389" i="11"/>
  <c r="L389" i="11"/>
  <c r="V389" i="11"/>
  <c r="I392" i="11"/>
  <c r="Q392" i="11"/>
  <c r="AA392" i="11"/>
  <c r="K394" i="11"/>
  <c r="U394" i="11"/>
  <c r="H397" i="11"/>
  <c r="P397" i="11"/>
  <c r="Z397" i="11"/>
  <c r="J399" i="11"/>
  <c r="T399" i="11"/>
  <c r="G402" i="11"/>
  <c r="S402" i="11"/>
  <c r="S400" i="11" s="1"/>
  <c r="G404" i="11"/>
  <c r="S404" i="11"/>
  <c r="F407" i="11"/>
  <c r="R407" i="11"/>
  <c r="F409" i="11"/>
  <c r="R409" i="11"/>
  <c r="R405" i="11" s="1"/>
  <c r="R412" i="11"/>
  <c r="L414" i="11"/>
  <c r="P417" i="11"/>
  <c r="J419" i="11"/>
  <c r="O422" i="11"/>
  <c r="I424" i="11"/>
  <c r="N427" i="11"/>
  <c r="Z429" i="11"/>
  <c r="G432" i="11"/>
  <c r="S434" i="11"/>
  <c r="L439" i="11"/>
  <c r="E444" i="11"/>
  <c r="V447" i="11"/>
  <c r="U452" i="11"/>
  <c r="N457" i="11"/>
  <c r="Z459" i="11"/>
  <c r="G462" i="11"/>
  <c r="S464" i="11"/>
  <c r="S460" i="11" s="1"/>
  <c r="F473" i="11"/>
  <c r="F469" i="11" s="1"/>
  <c r="B596" i="10"/>
  <c r="H9" i="11"/>
  <c r="H7" i="11" s="1"/>
  <c r="N9" i="11"/>
  <c r="T9" i="11"/>
  <c r="Z9" i="11"/>
  <c r="N11" i="11"/>
  <c r="T11" i="11"/>
  <c r="Z11" i="11"/>
  <c r="G14" i="11"/>
  <c r="G12" i="11" s="1"/>
  <c r="M14" i="11"/>
  <c r="S14" i="11"/>
  <c r="Y14" i="11"/>
  <c r="G16" i="11"/>
  <c r="M16" i="11"/>
  <c r="S16" i="11"/>
  <c r="Y16" i="11"/>
  <c r="F19" i="11"/>
  <c r="L19" i="11"/>
  <c r="R19" i="11"/>
  <c r="X19" i="11"/>
  <c r="F21" i="11"/>
  <c r="L21" i="11"/>
  <c r="R21" i="11"/>
  <c r="X21" i="11"/>
  <c r="E24" i="11"/>
  <c r="K24" i="11"/>
  <c r="Q24" i="11"/>
  <c r="Q22" i="11" s="1"/>
  <c r="W24" i="11"/>
  <c r="E26" i="11"/>
  <c r="K26" i="11"/>
  <c r="Q26" i="11"/>
  <c r="W26" i="11"/>
  <c r="D29" i="11"/>
  <c r="D27" i="11" s="1"/>
  <c r="J29" i="11"/>
  <c r="P29" i="11"/>
  <c r="V29" i="11"/>
  <c r="D31" i="11"/>
  <c r="J31" i="11"/>
  <c r="P31" i="11"/>
  <c r="V31" i="11"/>
  <c r="I34" i="11"/>
  <c r="O34" i="11"/>
  <c r="U34" i="11"/>
  <c r="U32" i="11" s="1"/>
  <c r="AA34" i="11"/>
  <c r="I36" i="11"/>
  <c r="O36" i="11"/>
  <c r="U36" i="11"/>
  <c r="AA36" i="11"/>
  <c r="H39" i="11"/>
  <c r="H37" i="11" s="1"/>
  <c r="N39" i="11"/>
  <c r="T39" i="11"/>
  <c r="T37" i="11" s="1"/>
  <c r="Z39" i="11"/>
  <c r="H41" i="11"/>
  <c r="N41" i="11"/>
  <c r="T41" i="11"/>
  <c r="Z41" i="11"/>
  <c r="G44" i="11"/>
  <c r="G42" i="11" s="1"/>
  <c r="M44" i="11"/>
  <c r="S44" i="11"/>
  <c r="Y44" i="11"/>
  <c r="G46" i="11"/>
  <c r="M46" i="11"/>
  <c r="S46" i="11"/>
  <c r="Y46" i="11"/>
  <c r="F49" i="11"/>
  <c r="L49" i="11"/>
  <c r="R49" i="11"/>
  <c r="R47" i="11" s="1"/>
  <c r="X49" i="11"/>
  <c r="F51" i="11"/>
  <c r="L51" i="11"/>
  <c r="R51" i="11"/>
  <c r="X51" i="11"/>
  <c r="E54" i="11"/>
  <c r="E52" i="11" s="1"/>
  <c r="K54" i="11"/>
  <c r="Q54" i="11"/>
  <c r="Q52" i="11" s="1"/>
  <c r="W54" i="11"/>
  <c r="E56" i="11"/>
  <c r="K56" i="11"/>
  <c r="Q56" i="11"/>
  <c r="W56" i="11"/>
  <c r="D59" i="11"/>
  <c r="D57" i="11" s="1"/>
  <c r="J59" i="11"/>
  <c r="P59" i="11"/>
  <c r="V59" i="11"/>
  <c r="D61" i="11"/>
  <c r="J61" i="11"/>
  <c r="P61" i="11"/>
  <c r="V61" i="11"/>
  <c r="I64" i="11"/>
  <c r="O64" i="11"/>
  <c r="U64" i="11"/>
  <c r="U62" i="11" s="1"/>
  <c r="AA64" i="11"/>
  <c r="I66" i="11"/>
  <c r="O66" i="11"/>
  <c r="U66" i="11"/>
  <c r="AA66" i="11"/>
  <c r="H69" i="11"/>
  <c r="H67" i="11" s="1"/>
  <c r="N69" i="11"/>
  <c r="T69" i="11"/>
  <c r="T67" i="11" s="1"/>
  <c r="Z69" i="11"/>
  <c r="H71" i="11"/>
  <c r="N71" i="11"/>
  <c r="T71" i="11"/>
  <c r="Z71" i="11"/>
  <c r="G74" i="11"/>
  <c r="G72" i="11" s="1"/>
  <c r="M74" i="11"/>
  <c r="S74" i="11"/>
  <c r="Y74" i="11"/>
  <c r="G76" i="11"/>
  <c r="M76" i="11"/>
  <c r="S76" i="11"/>
  <c r="Y76" i="11"/>
  <c r="F79" i="11"/>
  <c r="L79" i="11"/>
  <c r="R79" i="11"/>
  <c r="R77" i="11" s="1"/>
  <c r="X79" i="11"/>
  <c r="F81" i="11"/>
  <c r="L81" i="11"/>
  <c r="R81" i="11"/>
  <c r="X81" i="11"/>
  <c r="E84" i="11"/>
  <c r="E82" i="11" s="1"/>
  <c r="K84" i="11"/>
  <c r="Q84" i="11"/>
  <c r="Q82" i="11" s="1"/>
  <c r="W84" i="11"/>
  <c r="E86" i="11"/>
  <c r="K86" i="11"/>
  <c r="Q86" i="11"/>
  <c r="W86" i="11"/>
  <c r="D89" i="11"/>
  <c r="D87" i="11" s="1"/>
  <c r="J89" i="11"/>
  <c r="P89" i="11"/>
  <c r="V89" i="11"/>
  <c r="D91" i="11"/>
  <c r="J91" i="11"/>
  <c r="P91" i="11"/>
  <c r="V91" i="11"/>
  <c r="I94" i="11"/>
  <c r="O94" i="11"/>
  <c r="U94" i="11"/>
  <c r="U92" i="11" s="1"/>
  <c r="AA94" i="11"/>
  <c r="I96" i="11"/>
  <c r="O96" i="11"/>
  <c r="U96" i="11"/>
  <c r="AA96" i="11"/>
  <c r="H99" i="11"/>
  <c r="H97" i="11" s="1"/>
  <c r="N99" i="11"/>
  <c r="T99" i="11"/>
  <c r="T97" i="11" s="1"/>
  <c r="Z99" i="11"/>
  <c r="H101" i="11"/>
  <c r="N101" i="11"/>
  <c r="T101" i="11"/>
  <c r="Z101" i="11"/>
  <c r="G104" i="11"/>
  <c r="G102" i="11" s="1"/>
  <c r="M104" i="11"/>
  <c r="S104" i="11"/>
  <c r="Y104" i="11"/>
  <c r="G106" i="11"/>
  <c r="M106" i="11"/>
  <c r="S106" i="11"/>
  <c r="Y106" i="11"/>
  <c r="F109" i="11"/>
  <c r="L109" i="11"/>
  <c r="R109" i="11"/>
  <c r="R107" i="11" s="1"/>
  <c r="X109" i="11"/>
  <c r="F111" i="11"/>
  <c r="L111" i="11"/>
  <c r="R111" i="11"/>
  <c r="X111" i="11"/>
  <c r="E114" i="11"/>
  <c r="E112" i="11" s="1"/>
  <c r="K114" i="11"/>
  <c r="Q114" i="11"/>
  <c r="Q112" i="11" s="1"/>
  <c r="W114" i="11"/>
  <c r="E116" i="11"/>
  <c r="K116" i="11"/>
  <c r="Q116" i="11"/>
  <c r="W116" i="11"/>
  <c r="D119" i="11"/>
  <c r="D117" i="11" s="1"/>
  <c r="J119" i="11"/>
  <c r="P119" i="11"/>
  <c r="V119" i="11"/>
  <c r="D121" i="11"/>
  <c r="J121" i="11"/>
  <c r="P121" i="11"/>
  <c r="V121" i="11"/>
  <c r="I124" i="11"/>
  <c r="O124" i="11"/>
  <c r="U124" i="11"/>
  <c r="U122" i="11" s="1"/>
  <c r="AA124" i="11"/>
  <c r="I126" i="11"/>
  <c r="O126" i="11"/>
  <c r="U126" i="11"/>
  <c r="AA126" i="11"/>
  <c r="H129" i="11"/>
  <c r="H127" i="11" s="1"/>
  <c r="N129" i="11"/>
  <c r="T129" i="11"/>
  <c r="T127" i="11" s="1"/>
  <c r="Z129" i="11"/>
  <c r="H131" i="11"/>
  <c r="N131" i="11"/>
  <c r="T131" i="11"/>
  <c r="Z131" i="11"/>
  <c r="G134" i="11"/>
  <c r="G132" i="11" s="1"/>
  <c r="M134" i="11"/>
  <c r="S134" i="11"/>
  <c r="Y134" i="11"/>
  <c r="G136" i="11"/>
  <c r="M136" i="11"/>
  <c r="S136" i="11"/>
  <c r="Y136" i="11"/>
  <c r="F139" i="11"/>
  <c r="L139" i="11"/>
  <c r="R139" i="11"/>
  <c r="R137" i="11" s="1"/>
  <c r="X139" i="11"/>
  <c r="F141" i="11"/>
  <c r="L141" i="11"/>
  <c r="R141" i="11"/>
  <c r="X141" i="11"/>
  <c r="E144" i="11"/>
  <c r="E142" i="11" s="1"/>
  <c r="K144" i="11"/>
  <c r="Q144" i="11"/>
  <c r="Q142" i="11" s="1"/>
  <c r="W144" i="11"/>
  <c r="E146" i="11"/>
  <c r="K146" i="11"/>
  <c r="Q146" i="11"/>
  <c r="W146" i="11"/>
  <c r="D149" i="11"/>
  <c r="D147" i="11" s="1"/>
  <c r="J149" i="11"/>
  <c r="P149" i="11"/>
  <c r="V149" i="11"/>
  <c r="D151" i="11"/>
  <c r="J151" i="11"/>
  <c r="P151" i="11"/>
  <c r="V151" i="11"/>
  <c r="I154" i="11"/>
  <c r="O154" i="11"/>
  <c r="U154" i="11"/>
  <c r="U152" i="11" s="1"/>
  <c r="AA154" i="11"/>
  <c r="I156" i="11"/>
  <c r="O156" i="11"/>
  <c r="U156" i="11"/>
  <c r="AA156" i="11"/>
  <c r="H163" i="11"/>
  <c r="H161" i="11" s="1"/>
  <c r="N163" i="11"/>
  <c r="T163" i="11"/>
  <c r="T161" i="11" s="1"/>
  <c r="Z163" i="11"/>
  <c r="H165" i="11"/>
  <c r="N165" i="11"/>
  <c r="T165" i="11"/>
  <c r="Z165" i="11"/>
  <c r="G168" i="11"/>
  <c r="G166" i="11" s="1"/>
  <c r="M168" i="11"/>
  <c r="S168" i="11"/>
  <c r="Y168" i="11"/>
  <c r="G170" i="11"/>
  <c r="M170" i="11"/>
  <c r="S170" i="11"/>
  <c r="Y170" i="11"/>
  <c r="F173" i="11"/>
  <c r="L173" i="11"/>
  <c r="R173" i="11"/>
  <c r="R171" i="11" s="1"/>
  <c r="X173" i="11"/>
  <c r="F175" i="11"/>
  <c r="L175" i="11"/>
  <c r="R175" i="11"/>
  <c r="X175" i="11"/>
  <c r="E178" i="11"/>
  <c r="E176" i="11" s="1"/>
  <c r="K178" i="11"/>
  <c r="Q178" i="11"/>
  <c r="Q176" i="11" s="1"/>
  <c r="W178" i="11"/>
  <c r="E180" i="11"/>
  <c r="K180" i="11"/>
  <c r="Q180" i="11"/>
  <c r="W180" i="11"/>
  <c r="D183" i="11"/>
  <c r="D181" i="11" s="1"/>
  <c r="J183" i="11"/>
  <c r="P183" i="11"/>
  <c r="V183" i="11"/>
  <c r="D185" i="11"/>
  <c r="J185" i="11"/>
  <c r="P185" i="11"/>
  <c r="V185" i="11"/>
  <c r="I188" i="11"/>
  <c r="O188" i="11"/>
  <c r="U188" i="11"/>
  <c r="U186" i="11" s="1"/>
  <c r="AA188" i="11"/>
  <c r="I190" i="11"/>
  <c r="O190" i="11"/>
  <c r="U190" i="11"/>
  <c r="AA190" i="11"/>
  <c r="H193" i="11"/>
  <c r="H191" i="11" s="1"/>
  <c r="N193" i="11"/>
  <c r="T193" i="11"/>
  <c r="T191" i="11" s="1"/>
  <c r="Z193" i="11"/>
  <c r="H195" i="11"/>
  <c r="N195" i="11"/>
  <c r="T195" i="11"/>
  <c r="Z195" i="11"/>
  <c r="G198" i="11"/>
  <c r="G196" i="11" s="1"/>
  <c r="M198" i="11"/>
  <c r="S198" i="11"/>
  <c r="Y198" i="11"/>
  <c r="G200" i="11"/>
  <c r="M200" i="11"/>
  <c r="S200" i="11"/>
  <c r="Y200" i="11"/>
  <c r="F203" i="11"/>
  <c r="L203" i="11"/>
  <c r="R203" i="11"/>
  <c r="R201" i="11" s="1"/>
  <c r="X203" i="11"/>
  <c r="F205" i="11"/>
  <c r="L205" i="11"/>
  <c r="R205" i="11"/>
  <c r="X205" i="11"/>
  <c r="E208" i="11"/>
  <c r="E206" i="11" s="1"/>
  <c r="K208" i="11"/>
  <c r="Q208" i="11"/>
  <c r="Q206" i="11" s="1"/>
  <c r="W208" i="11"/>
  <c r="E210" i="11"/>
  <c r="K210" i="11"/>
  <c r="Q210" i="11"/>
  <c r="W210" i="11"/>
  <c r="D213" i="11"/>
  <c r="D211" i="11" s="1"/>
  <c r="J213" i="11"/>
  <c r="P213" i="11"/>
  <c r="V213" i="11"/>
  <c r="D215" i="11"/>
  <c r="J215" i="11"/>
  <c r="P215" i="11"/>
  <c r="V215" i="11"/>
  <c r="I218" i="11"/>
  <c r="O218" i="11"/>
  <c r="U218" i="11"/>
  <c r="U216" i="11" s="1"/>
  <c r="AA218" i="11"/>
  <c r="I220" i="11"/>
  <c r="O220" i="11"/>
  <c r="U220" i="11"/>
  <c r="AA220" i="11"/>
  <c r="H223" i="11"/>
  <c r="H221" i="11" s="1"/>
  <c r="N223" i="11"/>
  <c r="T223" i="11"/>
  <c r="T221" i="11" s="1"/>
  <c r="Z223" i="11"/>
  <c r="H225" i="11"/>
  <c r="N225" i="11"/>
  <c r="T225" i="11"/>
  <c r="Z225" i="11"/>
  <c r="G228" i="11"/>
  <c r="G226" i="11" s="1"/>
  <c r="M228" i="11"/>
  <c r="S228" i="11"/>
  <c r="Y228" i="11"/>
  <c r="G230" i="11"/>
  <c r="M230" i="11"/>
  <c r="S230" i="11"/>
  <c r="Y230" i="11"/>
  <c r="F233" i="11"/>
  <c r="L233" i="11"/>
  <c r="R233" i="11"/>
  <c r="R231" i="11" s="1"/>
  <c r="X233" i="11"/>
  <c r="F235" i="11"/>
  <c r="L235" i="11"/>
  <c r="R235" i="11"/>
  <c r="X235" i="11"/>
  <c r="E238" i="11"/>
  <c r="E236" i="11" s="1"/>
  <c r="K238" i="11"/>
  <c r="Q238" i="11"/>
  <c r="Q236" i="11" s="1"/>
  <c r="W238" i="11"/>
  <c r="E240" i="11"/>
  <c r="K240" i="11"/>
  <c r="Q240" i="11"/>
  <c r="W240" i="11"/>
  <c r="D243" i="11"/>
  <c r="D241" i="11" s="1"/>
  <c r="J243" i="11"/>
  <c r="P243" i="11"/>
  <c r="V243" i="11"/>
  <c r="D245" i="11"/>
  <c r="J245" i="11"/>
  <c r="P245" i="11"/>
  <c r="V245" i="11"/>
  <c r="I248" i="11"/>
  <c r="O248" i="11"/>
  <c r="U248" i="11"/>
  <c r="U246" i="11" s="1"/>
  <c r="AA248" i="11"/>
  <c r="I250" i="11"/>
  <c r="O250" i="11"/>
  <c r="U250" i="11"/>
  <c r="AA250" i="11"/>
  <c r="H253" i="11"/>
  <c r="H251" i="11" s="1"/>
  <c r="N253" i="11"/>
  <c r="T253" i="11"/>
  <c r="T251" i="11" s="1"/>
  <c r="Z253" i="11"/>
  <c r="H255" i="11"/>
  <c r="N255" i="11"/>
  <c r="T255" i="11"/>
  <c r="Z255" i="11"/>
  <c r="G258" i="11"/>
  <c r="G256" i="11" s="1"/>
  <c r="M258" i="11"/>
  <c r="S258" i="11"/>
  <c r="Y258" i="11"/>
  <c r="G260" i="11"/>
  <c r="M260" i="11"/>
  <c r="S260" i="11"/>
  <c r="Y260" i="11"/>
  <c r="F263" i="11"/>
  <c r="L263" i="11"/>
  <c r="R263" i="11"/>
  <c r="R261" i="11" s="1"/>
  <c r="X263" i="11"/>
  <c r="F265" i="11"/>
  <c r="L265" i="11"/>
  <c r="R265" i="11"/>
  <c r="X265" i="11"/>
  <c r="E268" i="11"/>
  <c r="E266" i="11" s="1"/>
  <c r="K268" i="11"/>
  <c r="Q268" i="11"/>
  <c r="Q266" i="11" s="1"/>
  <c r="W268" i="11"/>
  <c r="E270" i="11"/>
  <c r="K270" i="11"/>
  <c r="Q270" i="11"/>
  <c r="W270" i="11"/>
  <c r="D273" i="11"/>
  <c r="D271" i="11" s="1"/>
  <c r="J273" i="11"/>
  <c r="P273" i="11"/>
  <c r="V273" i="11"/>
  <c r="D275" i="11"/>
  <c r="J275" i="11"/>
  <c r="P275" i="11"/>
  <c r="V275" i="11"/>
  <c r="I278" i="11"/>
  <c r="O278" i="11"/>
  <c r="U278" i="11"/>
  <c r="U276" i="11" s="1"/>
  <c r="AA278" i="11"/>
  <c r="I280" i="11"/>
  <c r="O280" i="11"/>
  <c r="U280" i="11"/>
  <c r="AA280" i="11"/>
  <c r="H283" i="11"/>
  <c r="H281" i="11" s="1"/>
  <c r="N283" i="11"/>
  <c r="T283" i="11"/>
  <c r="T281" i="11" s="1"/>
  <c r="Z283" i="11"/>
  <c r="H285" i="11"/>
  <c r="N285" i="11"/>
  <c r="T285" i="11"/>
  <c r="Z285" i="11"/>
  <c r="G288" i="11"/>
  <c r="G286" i="11" s="1"/>
  <c r="M288" i="11"/>
  <c r="S288" i="11"/>
  <c r="Y288" i="11"/>
  <c r="G290" i="11"/>
  <c r="M290" i="11"/>
  <c r="S290" i="11"/>
  <c r="Y290" i="11"/>
  <c r="F293" i="11"/>
  <c r="L293" i="11"/>
  <c r="R293" i="11"/>
  <c r="R291" i="11" s="1"/>
  <c r="X293" i="11"/>
  <c r="F295" i="11"/>
  <c r="L295" i="11"/>
  <c r="R295" i="11"/>
  <c r="X295" i="11"/>
  <c r="E298" i="11"/>
  <c r="E296" i="11" s="1"/>
  <c r="K298" i="11"/>
  <c r="Q298" i="11"/>
  <c r="W298" i="11"/>
  <c r="E300" i="11"/>
  <c r="K300" i="11"/>
  <c r="Q300" i="11"/>
  <c r="W300" i="11"/>
  <c r="D303" i="11"/>
  <c r="J303" i="11"/>
  <c r="P303" i="11"/>
  <c r="V303" i="11"/>
  <c r="D305" i="11"/>
  <c r="J305" i="11"/>
  <c r="P305" i="11"/>
  <c r="V305" i="11"/>
  <c r="I308" i="11"/>
  <c r="O308" i="11"/>
  <c r="U308" i="11"/>
  <c r="U306" i="11" s="1"/>
  <c r="AA308" i="11"/>
  <c r="I310" i="11"/>
  <c r="O310" i="11"/>
  <c r="U310" i="11"/>
  <c r="AA310" i="11"/>
  <c r="H317" i="11"/>
  <c r="H315" i="11" s="1"/>
  <c r="N317" i="11"/>
  <c r="T317" i="11"/>
  <c r="Z317" i="11"/>
  <c r="H319" i="11"/>
  <c r="N319" i="11"/>
  <c r="T319" i="11"/>
  <c r="Z319" i="11"/>
  <c r="G322" i="11"/>
  <c r="M322" i="11"/>
  <c r="S322" i="11"/>
  <c r="Y322" i="11"/>
  <c r="G324" i="11"/>
  <c r="M324" i="11"/>
  <c r="S324" i="11"/>
  <c r="Y324" i="11"/>
  <c r="F327" i="11"/>
  <c r="L327" i="11"/>
  <c r="R327" i="11"/>
  <c r="R325" i="11" s="1"/>
  <c r="X327" i="11"/>
  <c r="F329" i="11"/>
  <c r="L329" i="11"/>
  <c r="R329" i="11"/>
  <c r="X329" i="11"/>
  <c r="E332" i="11"/>
  <c r="E330" i="11" s="1"/>
  <c r="K332" i="11"/>
  <c r="Q332" i="11"/>
  <c r="W332" i="11"/>
  <c r="E334" i="11"/>
  <c r="K334" i="11"/>
  <c r="Q334" i="11"/>
  <c r="W334" i="11"/>
  <c r="D337" i="11"/>
  <c r="J337" i="11"/>
  <c r="P337" i="11"/>
  <c r="V337" i="11"/>
  <c r="D339" i="11"/>
  <c r="J339" i="11"/>
  <c r="P339" i="11"/>
  <c r="V339" i="11"/>
  <c r="G342" i="11"/>
  <c r="N342" i="11"/>
  <c r="U342" i="11"/>
  <c r="D344" i="11"/>
  <c r="K344" i="11"/>
  <c r="S344" i="11"/>
  <c r="Z344" i="11"/>
  <c r="F347" i="11"/>
  <c r="M347" i="11"/>
  <c r="T347" i="11"/>
  <c r="AA347" i="11"/>
  <c r="J349" i="11"/>
  <c r="R349" i="11"/>
  <c r="Y349" i="11"/>
  <c r="E352" i="11"/>
  <c r="M352" i="11"/>
  <c r="W352" i="11"/>
  <c r="G354" i="11"/>
  <c r="Q354" i="11"/>
  <c r="Y354" i="11"/>
  <c r="K357" i="11"/>
  <c r="S357" i="11"/>
  <c r="E359" i="11"/>
  <c r="M359" i="11"/>
  <c r="W359" i="11"/>
  <c r="J362" i="11"/>
  <c r="R362" i="11"/>
  <c r="D364" i="11"/>
  <c r="L364" i="11"/>
  <c r="V364" i="11"/>
  <c r="I367" i="11"/>
  <c r="Q367" i="11"/>
  <c r="AA367" i="11"/>
  <c r="K369" i="11"/>
  <c r="U369" i="11"/>
  <c r="H372" i="11"/>
  <c r="P372" i="11"/>
  <c r="Z372" i="11"/>
  <c r="J374" i="11"/>
  <c r="T374" i="11"/>
  <c r="G377" i="11"/>
  <c r="O377" i="11"/>
  <c r="Y377" i="11"/>
  <c r="I379" i="11"/>
  <c r="S379" i="11"/>
  <c r="AA379" i="11"/>
  <c r="E382" i="11"/>
  <c r="M382" i="11"/>
  <c r="W382" i="11"/>
  <c r="G384" i="11"/>
  <c r="Q384" i="11"/>
  <c r="Y384" i="11"/>
  <c r="K387" i="11"/>
  <c r="S387" i="11"/>
  <c r="E389" i="11"/>
  <c r="M389" i="11"/>
  <c r="W389" i="11"/>
  <c r="J392" i="11"/>
  <c r="R392" i="11"/>
  <c r="D394" i="11"/>
  <c r="L394" i="11"/>
  <c r="V394" i="11"/>
  <c r="I397" i="11"/>
  <c r="Q397" i="11"/>
  <c r="AA397" i="11"/>
  <c r="K399" i="11"/>
  <c r="U399" i="11"/>
  <c r="H402" i="11"/>
  <c r="T402" i="11"/>
  <c r="H404" i="11"/>
  <c r="T404" i="11"/>
  <c r="G407" i="11"/>
  <c r="S407" i="11"/>
  <c r="G409" i="11"/>
  <c r="S409" i="11"/>
  <c r="E412" i="11"/>
  <c r="W412" i="11"/>
  <c r="Q414" i="11"/>
  <c r="Q417" i="11"/>
  <c r="K419" i="11"/>
  <c r="P422" i="11"/>
  <c r="J424" i="11"/>
  <c r="T427" i="11"/>
  <c r="M432" i="11"/>
  <c r="Y434" i="11"/>
  <c r="F437" i="11"/>
  <c r="R439" i="11"/>
  <c r="K444" i="11"/>
  <c r="D449" i="11"/>
  <c r="AA452" i="11"/>
  <c r="T457" i="11"/>
  <c r="M462" i="11"/>
  <c r="Y464" i="11"/>
  <c r="L473" i="11"/>
  <c r="L469" i="11" s="1"/>
  <c r="E29" i="11"/>
  <c r="E27" i="11" s="1"/>
  <c r="K29" i="11"/>
  <c r="K27" i="11" s="1"/>
  <c r="Q29" i="11"/>
  <c r="Q27" i="11" s="1"/>
  <c r="W29" i="11"/>
  <c r="D34" i="11"/>
  <c r="J34" i="11"/>
  <c r="P34" i="11"/>
  <c r="V34" i="11"/>
  <c r="D36" i="11"/>
  <c r="J36" i="11"/>
  <c r="P36" i="11"/>
  <c r="V36" i="11"/>
  <c r="I39" i="11"/>
  <c r="O39" i="11"/>
  <c r="U39" i="11"/>
  <c r="AA39" i="11"/>
  <c r="AA37" i="11" s="1"/>
  <c r="I41" i="11"/>
  <c r="O41" i="11"/>
  <c r="U41" i="11"/>
  <c r="AA41" i="11"/>
  <c r="H44" i="11"/>
  <c r="N44" i="11"/>
  <c r="N42" i="11" s="1"/>
  <c r="T44" i="11"/>
  <c r="Z44" i="11"/>
  <c r="H46" i="11"/>
  <c r="N46" i="11"/>
  <c r="T46" i="11"/>
  <c r="Z46" i="11"/>
  <c r="G49" i="11"/>
  <c r="M49" i="11"/>
  <c r="S49" i="11"/>
  <c r="Y49" i="11"/>
  <c r="G51" i="11"/>
  <c r="M51" i="11"/>
  <c r="S51" i="11"/>
  <c r="Y51" i="11"/>
  <c r="F54" i="11"/>
  <c r="L54" i="11"/>
  <c r="R54" i="11"/>
  <c r="X54" i="11"/>
  <c r="X52" i="11" s="1"/>
  <c r="F56" i="11"/>
  <c r="L56" i="11"/>
  <c r="R56" i="11"/>
  <c r="X56" i="11"/>
  <c r="E59" i="11"/>
  <c r="K59" i="11"/>
  <c r="K57" i="11" s="1"/>
  <c r="Q59" i="11"/>
  <c r="W59" i="11"/>
  <c r="E61" i="11"/>
  <c r="K61" i="11"/>
  <c r="Q61" i="11"/>
  <c r="W61" i="11"/>
  <c r="D64" i="11"/>
  <c r="J64" i="11"/>
  <c r="P64" i="11"/>
  <c r="V64" i="11"/>
  <c r="D66" i="11"/>
  <c r="J66" i="11"/>
  <c r="P66" i="11"/>
  <c r="V66" i="11"/>
  <c r="I69" i="11"/>
  <c r="O69" i="11"/>
  <c r="U69" i="11"/>
  <c r="AA69" i="11"/>
  <c r="AA67" i="11" s="1"/>
  <c r="I71" i="11"/>
  <c r="O71" i="11"/>
  <c r="U71" i="11"/>
  <c r="AA71" i="11"/>
  <c r="H74" i="11"/>
  <c r="N74" i="11"/>
  <c r="N72" i="11" s="1"/>
  <c r="T74" i="11"/>
  <c r="Z74" i="11"/>
  <c r="H76" i="11"/>
  <c r="N76" i="11"/>
  <c r="T76" i="11"/>
  <c r="Z76" i="11"/>
  <c r="G79" i="11"/>
  <c r="M79" i="11"/>
  <c r="S79" i="11"/>
  <c r="Y79" i="11"/>
  <c r="G81" i="11"/>
  <c r="M81" i="11"/>
  <c r="S81" i="11"/>
  <c r="Y81" i="11"/>
  <c r="F84" i="11"/>
  <c r="L84" i="11"/>
  <c r="R84" i="11"/>
  <c r="X84" i="11"/>
  <c r="X82" i="11" s="1"/>
  <c r="F86" i="11"/>
  <c r="L86" i="11"/>
  <c r="R86" i="11"/>
  <c r="X86" i="11"/>
  <c r="E89" i="11"/>
  <c r="K89" i="11"/>
  <c r="K87" i="11" s="1"/>
  <c r="Q89" i="11"/>
  <c r="W89" i="11"/>
  <c r="E91" i="11"/>
  <c r="K91" i="11"/>
  <c r="Q91" i="11"/>
  <c r="W91" i="11"/>
  <c r="D94" i="11"/>
  <c r="J94" i="11"/>
  <c r="P94" i="11"/>
  <c r="V94" i="11"/>
  <c r="D96" i="11"/>
  <c r="J96" i="11"/>
  <c r="P96" i="11"/>
  <c r="V96" i="11"/>
  <c r="I99" i="11"/>
  <c r="O99" i="11"/>
  <c r="U99" i="11"/>
  <c r="AA99" i="11"/>
  <c r="AA97" i="11" s="1"/>
  <c r="I101" i="11"/>
  <c r="O101" i="11"/>
  <c r="U101" i="11"/>
  <c r="AA101" i="11"/>
  <c r="H104" i="11"/>
  <c r="N104" i="11"/>
  <c r="N102" i="11" s="1"/>
  <c r="T104" i="11"/>
  <c r="Z104" i="11"/>
  <c r="H106" i="11"/>
  <c r="N106" i="11"/>
  <c r="T106" i="11"/>
  <c r="Z106" i="11"/>
  <c r="G109" i="11"/>
  <c r="M109" i="11"/>
  <c r="S109" i="11"/>
  <c r="Y109" i="11"/>
  <c r="G111" i="11"/>
  <c r="M111" i="11"/>
  <c r="S111" i="11"/>
  <c r="Y111" i="11"/>
  <c r="F114" i="11"/>
  <c r="L114" i="11"/>
  <c r="R114" i="11"/>
  <c r="X114" i="11"/>
  <c r="X112" i="11" s="1"/>
  <c r="F116" i="11"/>
  <c r="L116" i="11"/>
  <c r="R116" i="11"/>
  <c r="X116" i="11"/>
  <c r="E119" i="11"/>
  <c r="K119" i="11"/>
  <c r="K117" i="11" s="1"/>
  <c r="Q119" i="11"/>
  <c r="W119" i="11"/>
  <c r="E121" i="11"/>
  <c r="K121" i="11"/>
  <c r="Q121" i="11"/>
  <c r="W121" i="11"/>
  <c r="D124" i="11"/>
  <c r="J124" i="11"/>
  <c r="P124" i="11"/>
  <c r="V124" i="11"/>
  <c r="D126" i="11"/>
  <c r="J126" i="11"/>
  <c r="P126" i="11"/>
  <c r="V126" i="11"/>
  <c r="I129" i="11"/>
  <c r="O129" i="11"/>
  <c r="U129" i="11"/>
  <c r="AA129" i="11"/>
  <c r="AA127" i="11" s="1"/>
  <c r="I131" i="11"/>
  <c r="O131" i="11"/>
  <c r="U131" i="11"/>
  <c r="AA131" i="11"/>
  <c r="H134" i="11"/>
  <c r="N134" i="11"/>
  <c r="N132" i="11" s="1"/>
  <c r="T134" i="11"/>
  <c r="Z134" i="11"/>
  <c r="H136" i="11"/>
  <c r="N136" i="11"/>
  <c r="T136" i="11"/>
  <c r="Z136" i="11"/>
  <c r="G139" i="11"/>
  <c r="M139" i="11"/>
  <c r="S139" i="11"/>
  <c r="Y139" i="11"/>
  <c r="G141" i="11"/>
  <c r="M141" i="11"/>
  <c r="S141" i="11"/>
  <c r="Y141" i="11"/>
  <c r="F144" i="11"/>
  <c r="L144" i="11"/>
  <c r="R144" i="11"/>
  <c r="X144" i="11"/>
  <c r="X142" i="11" s="1"/>
  <c r="F146" i="11"/>
  <c r="L146" i="11"/>
  <c r="R146" i="11"/>
  <c r="X146" i="11"/>
  <c r="E149" i="11"/>
  <c r="K149" i="11"/>
  <c r="K147" i="11" s="1"/>
  <c r="Q149" i="11"/>
  <c r="W149" i="11"/>
  <c r="E151" i="11"/>
  <c r="K151" i="11"/>
  <c r="Q151" i="11"/>
  <c r="W151" i="11"/>
  <c r="D154" i="11"/>
  <c r="J154" i="11"/>
  <c r="P154" i="11"/>
  <c r="V154" i="11"/>
  <c r="D156" i="11"/>
  <c r="J156" i="11"/>
  <c r="P156" i="11"/>
  <c r="V156" i="11"/>
  <c r="I165" i="11"/>
  <c r="I161" i="11" s="1"/>
  <c r="O165" i="11"/>
  <c r="O161" i="11" s="1"/>
  <c r="U165" i="11"/>
  <c r="U161" i="11" s="1"/>
  <c r="AA165" i="11"/>
  <c r="AA161" i="11" s="1"/>
  <c r="H168" i="11"/>
  <c r="N168" i="11"/>
  <c r="T168" i="11"/>
  <c r="Z168" i="11"/>
  <c r="H170" i="11"/>
  <c r="N170" i="11"/>
  <c r="T170" i="11"/>
  <c r="Z170" i="11"/>
  <c r="G173" i="11"/>
  <c r="M173" i="11"/>
  <c r="S173" i="11"/>
  <c r="Y173" i="11"/>
  <c r="Y171" i="11" s="1"/>
  <c r="G175" i="11"/>
  <c r="M175" i="11"/>
  <c r="S175" i="11"/>
  <c r="Y175" i="11"/>
  <c r="F178" i="11"/>
  <c r="L178" i="11"/>
  <c r="L176" i="11" s="1"/>
  <c r="R178" i="11"/>
  <c r="X178" i="11"/>
  <c r="F180" i="11"/>
  <c r="L180" i="11"/>
  <c r="R180" i="11"/>
  <c r="X180" i="11"/>
  <c r="E183" i="11"/>
  <c r="K183" i="11"/>
  <c r="Q183" i="11"/>
  <c r="W183" i="11"/>
  <c r="E185" i="11"/>
  <c r="K185" i="11"/>
  <c r="Q185" i="11"/>
  <c r="W185" i="11"/>
  <c r="D188" i="11"/>
  <c r="J188" i="11"/>
  <c r="P188" i="11"/>
  <c r="V188" i="11"/>
  <c r="V186" i="11" s="1"/>
  <c r="D190" i="11"/>
  <c r="J190" i="11"/>
  <c r="P190" i="11"/>
  <c r="V190" i="11"/>
  <c r="I193" i="11"/>
  <c r="O193" i="11"/>
  <c r="O191" i="11" s="1"/>
  <c r="U193" i="11"/>
  <c r="AA193" i="11"/>
  <c r="I195" i="11"/>
  <c r="O195" i="11"/>
  <c r="U195" i="11"/>
  <c r="AA195" i="11"/>
  <c r="H198" i="11"/>
  <c r="N198" i="11"/>
  <c r="T198" i="11"/>
  <c r="Z198" i="11"/>
  <c r="H200" i="11"/>
  <c r="N200" i="11"/>
  <c r="T200" i="11"/>
  <c r="Z200" i="11"/>
  <c r="G203" i="11"/>
  <c r="M203" i="11"/>
  <c r="S203" i="11"/>
  <c r="Y203" i="11"/>
  <c r="Y201" i="11" s="1"/>
  <c r="G205" i="11"/>
  <c r="M205" i="11"/>
  <c r="S205" i="11"/>
  <c r="Y205" i="11"/>
  <c r="F208" i="11"/>
  <c r="L208" i="11"/>
  <c r="L206" i="11" s="1"/>
  <c r="R208" i="11"/>
  <c r="X208" i="11"/>
  <c r="F210" i="11"/>
  <c r="L210" i="11"/>
  <c r="R210" i="11"/>
  <c r="X210" i="11"/>
  <c r="E213" i="11"/>
  <c r="K213" i="11"/>
  <c r="Q213" i="11"/>
  <c r="W213" i="11"/>
  <c r="E215" i="11"/>
  <c r="K215" i="11"/>
  <c r="Q215" i="11"/>
  <c r="W215" i="11"/>
  <c r="D218" i="11"/>
  <c r="J218" i="11"/>
  <c r="P218" i="11"/>
  <c r="V218" i="11"/>
  <c r="V216" i="11" s="1"/>
  <c r="D220" i="11"/>
  <c r="J220" i="11"/>
  <c r="P220" i="11"/>
  <c r="V220" i="11"/>
  <c r="I223" i="11"/>
  <c r="O223" i="11"/>
  <c r="O221" i="11" s="1"/>
  <c r="U223" i="11"/>
  <c r="AA223" i="11"/>
  <c r="I225" i="11"/>
  <c r="O225" i="11"/>
  <c r="U225" i="11"/>
  <c r="AA225" i="11"/>
  <c r="H228" i="11"/>
  <c r="N228" i="11"/>
  <c r="T228" i="11"/>
  <c r="Z228" i="11"/>
  <c r="H230" i="11"/>
  <c r="N230" i="11"/>
  <c r="T230" i="11"/>
  <c r="Z230" i="11"/>
  <c r="G233" i="11"/>
  <c r="M233" i="11"/>
  <c r="S233" i="11"/>
  <c r="Y233" i="11"/>
  <c r="Y231" i="11" s="1"/>
  <c r="G235" i="11"/>
  <c r="M235" i="11"/>
  <c r="S235" i="11"/>
  <c r="Y235" i="11"/>
  <c r="F238" i="11"/>
  <c r="L238" i="11"/>
  <c r="L236" i="11" s="1"/>
  <c r="R238" i="11"/>
  <c r="X238" i="11"/>
  <c r="F240" i="11"/>
  <c r="L240" i="11"/>
  <c r="R240" i="11"/>
  <c r="X240" i="11"/>
  <c r="E243" i="11"/>
  <c r="K243" i="11"/>
  <c r="Q243" i="11"/>
  <c r="W243" i="11"/>
  <c r="E245" i="11"/>
  <c r="K245" i="11"/>
  <c r="Q245" i="11"/>
  <c r="W245" i="11"/>
  <c r="D248" i="11"/>
  <c r="J248" i="11"/>
  <c r="P248" i="11"/>
  <c r="V248" i="11"/>
  <c r="V246" i="11" s="1"/>
  <c r="D250" i="11"/>
  <c r="J250" i="11"/>
  <c r="P250" i="11"/>
  <c r="V250" i="11"/>
  <c r="I253" i="11"/>
  <c r="O253" i="11"/>
  <c r="O251" i="11" s="1"/>
  <c r="U253" i="11"/>
  <c r="AA253" i="11"/>
  <c r="I255" i="11"/>
  <c r="O255" i="11"/>
  <c r="U255" i="11"/>
  <c r="AA255" i="11"/>
  <c r="H258" i="11"/>
  <c r="N258" i="11"/>
  <c r="T258" i="11"/>
  <c r="Z258" i="11"/>
  <c r="H260" i="11"/>
  <c r="N260" i="11"/>
  <c r="T260" i="11"/>
  <c r="Z260" i="11"/>
  <c r="G263" i="11"/>
  <c r="M263" i="11"/>
  <c r="S263" i="11"/>
  <c r="Y263" i="11"/>
  <c r="Y261" i="11" s="1"/>
  <c r="G265" i="11"/>
  <c r="M265" i="11"/>
  <c r="S265" i="11"/>
  <c r="Y265" i="11"/>
  <c r="F268" i="11"/>
  <c r="L268" i="11"/>
  <c r="L266" i="11" s="1"/>
  <c r="R268" i="11"/>
  <c r="X268" i="11"/>
  <c r="F270" i="11"/>
  <c r="L270" i="11"/>
  <c r="R270" i="11"/>
  <c r="X270" i="11"/>
  <c r="E273" i="11"/>
  <c r="K273" i="11"/>
  <c r="Q273" i="11"/>
  <c r="W273" i="11"/>
  <c r="E275" i="11"/>
  <c r="K275" i="11"/>
  <c r="Q275" i="11"/>
  <c r="W275" i="11"/>
  <c r="D278" i="11"/>
  <c r="J278" i="11"/>
  <c r="P278" i="11"/>
  <c r="V278" i="11"/>
  <c r="V276" i="11" s="1"/>
  <c r="D280" i="11"/>
  <c r="J280" i="11"/>
  <c r="P280" i="11"/>
  <c r="V280" i="11"/>
  <c r="I283" i="11"/>
  <c r="O283" i="11"/>
  <c r="O281" i="11" s="1"/>
  <c r="U283" i="11"/>
  <c r="AA283" i="11"/>
  <c r="I285" i="11"/>
  <c r="O285" i="11"/>
  <c r="U285" i="11"/>
  <c r="AA285" i="11"/>
  <c r="H288" i="11"/>
  <c r="N288" i="11"/>
  <c r="T288" i="11"/>
  <c r="Z288" i="11"/>
  <c r="H290" i="11"/>
  <c r="N290" i="11"/>
  <c r="T290" i="11"/>
  <c r="Z290" i="11"/>
  <c r="G293" i="11"/>
  <c r="M293" i="11"/>
  <c r="S293" i="11"/>
  <c r="Y293" i="11"/>
  <c r="Y291" i="11" s="1"/>
  <c r="G295" i="11"/>
  <c r="M295" i="11"/>
  <c r="S295" i="11"/>
  <c r="Y295" i="11"/>
  <c r="F298" i="11"/>
  <c r="L298" i="11"/>
  <c r="L296" i="11" s="1"/>
  <c r="R298" i="11"/>
  <c r="X298" i="11"/>
  <c r="F300" i="11"/>
  <c r="L300" i="11"/>
  <c r="R300" i="11"/>
  <c r="X300" i="11"/>
  <c r="E303" i="11"/>
  <c r="K303" i="11"/>
  <c r="Q303" i="11"/>
  <c r="W303" i="11"/>
  <c r="E305" i="11"/>
  <c r="K305" i="11"/>
  <c r="Q305" i="11"/>
  <c r="W305" i="11"/>
  <c r="D308" i="11"/>
  <c r="J308" i="11"/>
  <c r="P308" i="11"/>
  <c r="V308" i="11"/>
  <c r="V306" i="11" s="1"/>
  <c r="D310" i="11"/>
  <c r="J310" i="11"/>
  <c r="P310" i="11"/>
  <c r="V310" i="11"/>
  <c r="I317" i="11"/>
  <c r="O317" i="11"/>
  <c r="O315" i="11" s="1"/>
  <c r="U317" i="11"/>
  <c r="AA317" i="11"/>
  <c r="I319" i="11"/>
  <c r="O319" i="11"/>
  <c r="U319" i="11"/>
  <c r="AA319" i="11"/>
  <c r="H322" i="11"/>
  <c r="N322" i="11"/>
  <c r="T322" i="11"/>
  <c r="Z322" i="11"/>
  <c r="H324" i="11"/>
  <c r="N324" i="11"/>
  <c r="T324" i="11"/>
  <c r="Z324" i="11"/>
  <c r="G327" i="11"/>
  <c r="M327" i="11"/>
  <c r="S327" i="11"/>
  <c r="Y327" i="11"/>
  <c r="Y325" i="11" s="1"/>
  <c r="G329" i="11"/>
  <c r="M329" i="11"/>
  <c r="S329" i="11"/>
  <c r="Y329" i="11"/>
  <c r="F332" i="11"/>
  <c r="L332" i="11"/>
  <c r="L330" i="11" s="1"/>
  <c r="R332" i="11"/>
  <c r="X332" i="11"/>
  <c r="F334" i="11"/>
  <c r="L334" i="11"/>
  <c r="R334" i="11"/>
  <c r="X334" i="11"/>
  <c r="E337" i="11"/>
  <c r="K337" i="11"/>
  <c r="Q337" i="11"/>
  <c r="W337" i="11"/>
  <c r="E339" i="11"/>
  <c r="K339" i="11"/>
  <c r="Q339" i="11"/>
  <c r="W339" i="11"/>
  <c r="H342" i="11"/>
  <c r="O342" i="11"/>
  <c r="V342" i="11"/>
  <c r="E344" i="11"/>
  <c r="M344" i="11"/>
  <c r="T344" i="11"/>
  <c r="AA344" i="11"/>
  <c r="G347" i="11"/>
  <c r="N347" i="11"/>
  <c r="U347" i="11"/>
  <c r="D349" i="11"/>
  <c r="L349" i="11"/>
  <c r="S349" i="11"/>
  <c r="Z349" i="11"/>
  <c r="F352" i="11"/>
  <c r="N352" i="11"/>
  <c r="N350" i="11" s="1"/>
  <c r="X352" i="11"/>
  <c r="H354" i="11"/>
  <c r="R354" i="11"/>
  <c r="Z354" i="11"/>
  <c r="D357" i="11"/>
  <c r="D355" i="11" s="1"/>
  <c r="L357" i="11"/>
  <c r="L355" i="11" s="1"/>
  <c r="V357" i="11"/>
  <c r="V355" i="11" s="1"/>
  <c r="F359" i="11"/>
  <c r="P359" i="11"/>
  <c r="X359" i="11"/>
  <c r="K362" i="11"/>
  <c r="U362" i="11"/>
  <c r="U360" i="11" s="1"/>
  <c r="E364" i="11"/>
  <c r="O364" i="11"/>
  <c r="W364" i="11"/>
  <c r="J367" i="11"/>
  <c r="T367" i="11"/>
  <c r="T365" i="11" s="1"/>
  <c r="D369" i="11"/>
  <c r="N369" i="11"/>
  <c r="V369" i="11"/>
  <c r="I372" i="11"/>
  <c r="S372" i="11"/>
  <c r="AA372" i="11"/>
  <c r="M374" i="11"/>
  <c r="U374" i="11"/>
  <c r="H377" i="11"/>
  <c r="H375" i="11" s="1"/>
  <c r="R377" i="11"/>
  <c r="Z377" i="11"/>
  <c r="L379" i="11"/>
  <c r="T379" i="11"/>
  <c r="F382" i="11"/>
  <c r="N382" i="11"/>
  <c r="N380" i="11" s="1"/>
  <c r="X382" i="11"/>
  <c r="H384" i="11"/>
  <c r="R384" i="11"/>
  <c r="Z384" i="11"/>
  <c r="D387" i="11"/>
  <c r="D385" i="11" s="1"/>
  <c r="L387" i="11"/>
  <c r="L385" i="11" s="1"/>
  <c r="V387" i="11"/>
  <c r="F389" i="11"/>
  <c r="P389" i="11"/>
  <c r="X389" i="11"/>
  <c r="K392" i="11"/>
  <c r="K390" i="11" s="1"/>
  <c r="U392" i="11"/>
  <c r="U390" i="11" s="1"/>
  <c r="E394" i="11"/>
  <c r="O394" i="11"/>
  <c r="W394" i="11"/>
  <c r="J397" i="11"/>
  <c r="J395" i="11" s="1"/>
  <c r="T397" i="11"/>
  <c r="T395" i="11" s="1"/>
  <c r="D399" i="11"/>
  <c r="N399" i="11"/>
  <c r="V399" i="11"/>
  <c r="J402" i="11"/>
  <c r="V402" i="11"/>
  <c r="V400" i="11" s="1"/>
  <c r="J404" i="11"/>
  <c r="V404" i="11"/>
  <c r="I407" i="11"/>
  <c r="U407" i="11"/>
  <c r="I409" i="11"/>
  <c r="U409" i="11"/>
  <c r="U405" i="11" s="1"/>
  <c r="F412" i="11"/>
  <c r="X412" i="11"/>
  <c r="R414" i="11"/>
  <c r="D417" i="11"/>
  <c r="V417" i="11"/>
  <c r="P419" i="11"/>
  <c r="U422" i="11"/>
  <c r="O424" i="11"/>
  <c r="Z427" i="11"/>
  <c r="Z425" i="11" s="1"/>
  <c r="S432" i="11"/>
  <c r="S430" i="11" s="1"/>
  <c r="L437" i="11"/>
  <c r="X439" i="11"/>
  <c r="E442" i="11"/>
  <c r="E440" i="11" s="1"/>
  <c r="Q444" i="11"/>
  <c r="J449" i="11"/>
  <c r="I454" i="11"/>
  <c r="Z457" i="11"/>
  <c r="Z455" i="11" s="1"/>
  <c r="B576" i="10"/>
  <c r="B606" i="10"/>
  <c r="J9" i="11"/>
  <c r="P9" i="11"/>
  <c r="V9" i="11"/>
  <c r="Y618" i="11"/>
  <c r="Y614" i="11" s="1"/>
  <c r="S618" i="11"/>
  <c r="M618" i="11"/>
  <c r="G618" i="11"/>
  <c r="Z613" i="11"/>
  <c r="T613" i="11"/>
  <c r="N613" i="11"/>
  <c r="H613" i="11"/>
  <c r="AA608" i="11"/>
  <c r="U608" i="11"/>
  <c r="O608" i="11"/>
  <c r="I608" i="11"/>
  <c r="V603" i="11"/>
  <c r="P603" i="11"/>
  <c r="J603" i="11"/>
  <c r="D603" i="11"/>
  <c r="W598" i="11"/>
  <c r="Q598" i="11"/>
  <c r="K598" i="11"/>
  <c r="E598" i="11"/>
  <c r="X593" i="11"/>
  <c r="R593" i="11"/>
  <c r="L593" i="11"/>
  <c r="F593" i="11"/>
  <c r="Y588" i="11"/>
  <c r="S588" i="11"/>
  <c r="M588" i="11"/>
  <c r="G588" i="11"/>
  <c r="Z583" i="11"/>
  <c r="T583" i="11"/>
  <c r="N583" i="11"/>
  <c r="H583" i="11"/>
  <c r="AA578" i="11"/>
  <c r="U578" i="11"/>
  <c r="O578" i="11"/>
  <c r="I578" i="11"/>
  <c r="V573" i="11"/>
  <c r="P573" i="11"/>
  <c r="J573" i="11"/>
  <c r="D573" i="11"/>
  <c r="W568" i="11"/>
  <c r="W564" i="11" s="1"/>
  <c r="Q568" i="11"/>
  <c r="Q564" i="11" s="1"/>
  <c r="K568" i="11"/>
  <c r="K564" i="11" s="1"/>
  <c r="E568" i="11"/>
  <c r="X563" i="11"/>
  <c r="X559" i="11" s="1"/>
  <c r="R563" i="11"/>
  <c r="R559" i="11" s="1"/>
  <c r="L563" i="11"/>
  <c r="L559" i="11" s="1"/>
  <c r="F563" i="11"/>
  <c r="F559" i="11" s="1"/>
  <c r="Y558" i="11"/>
  <c r="Y554" i="11" s="1"/>
  <c r="S558" i="11"/>
  <c r="S554" i="11" s="1"/>
  <c r="M558" i="11"/>
  <c r="M554" i="11" s="1"/>
  <c r="G558" i="11"/>
  <c r="G554" i="11" s="1"/>
  <c r="Z553" i="11"/>
  <c r="Z549" i="11" s="1"/>
  <c r="T553" i="11"/>
  <c r="T549" i="11" s="1"/>
  <c r="N553" i="11"/>
  <c r="N549" i="11" s="1"/>
  <c r="H553" i="11"/>
  <c r="H549" i="11" s="1"/>
  <c r="AA548" i="11"/>
  <c r="AA544" i="11" s="1"/>
  <c r="U548" i="11"/>
  <c r="U544" i="11" s="1"/>
  <c r="O548" i="11"/>
  <c r="O544" i="11" s="1"/>
  <c r="I548" i="11"/>
  <c r="I544" i="11" s="1"/>
  <c r="V543" i="11"/>
  <c r="V539" i="11" s="1"/>
  <c r="P543" i="11"/>
  <c r="P539" i="11" s="1"/>
  <c r="J543" i="11"/>
  <c r="J539" i="11" s="1"/>
  <c r="D543" i="11"/>
  <c r="D539" i="11" s="1"/>
  <c r="W538" i="11"/>
  <c r="W534" i="11" s="1"/>
  <c r="Q538" i="11"/>
  <c r="Q534" i="11" s="1"/>
  <c r="K538" i="11"/>
  <c r="K534" i="11" s="1"/>
  <c r="E538" i="11"/>
  <c r="E534" i="11" s="1"/>
  <c r="X533" i="11"/>
  <c r="X529" i="11" s="1"/>
  <c r="R533" i="11"/>
  <c r="R529" i="11" s="1"/>
  <c r="L533" i="11"/>
  <c r="L529" i="11" s="1"/>
  <c r="F533" i="11"/>
  <c r="F529" i="11" s="1"/>
  <c r="Y528" i="11"/>
  <c r="Y524" i="11" s="1"/>
  <c r="S528" i="11"/>
  <c r="M528" i="11"/>
  <c r="M524" i="11" s="1"/>
  <c r="G528" i="11"/>
  <c r="G524" i="11" s="1"/>
  <c r="Z523" i="11"/>
  <c r="Z519" i="11" s="1"/>
  <c r="T523" i="11"/>
  <c r="T519" i="11" s="1"/>
  <c r="N523" i="11"/>
  <c r="N519" i="11" s="1"/>
  <c r="H523" i="11"/>
  <c r="H519" i="11" s="1"/>
  <c r="AA518" i="11"/>
  <c r="AA514" i="11" s="1"/>
  <c r="U518" i="11"/>
  <c r="O518" i="11"/>
  <c r="O514" i="11" s="1"/>
  <c r="I518" i="11"/>
  <c r="I514" i="11" s="1"/>
  <c r="V513" i="11"/>
  <c r="V509" i="11" s="1"/>
  <c r="P513" i="11"/>
  <c r="P509" i="11" s="1"/>
  <c r="J513" i="11"/>
  <c r="J509" i="11" s="1"/>
  <c r="D513" i="11"/>
  <c r="D509" i="11" s="1"/>
  <c r="W508" i="11"/>
  <c r="W504" i="11" s="1"/>
  <c r="Q508" i="11"/>
  <c r="Q504" i="11" s="1"/>
  <c r="K508" i="11"/>
  <c r="K504" i="11" s="1"/>
  <c r="E508" i="11"/>
  <c r="E504" i="11" s="1"/>
  <c r="X503" i="11"/>
  <c r="X499" i="11" s="1"/>
  <c r="R503" i="11"/>
  <c r="R499" i="11" s="1"/>
  <c r="L503" i="11"/>
  <c r="F503" i="11"/>
  <c r="F499" i="11" s="1"/>
  <c r="Y498" i="11"/>
  <c r="Y494" i="11" s="1"/>
  <c r="S498" i="11"/>
  <c r="S494" i="11" s="1"/>
  <c r="M498" i="11"/>
  <c r="G498" i="11"/>
  <c r="Z493" i="11"/>
  <c r="Z489" i="11" s="1"/>
  <c r="T493" i="11"/>
  <c r="T489" i="11" s="1"/>
  <c r="N493" i="11"/>
  <c r="N489" i="11" s="1"/>
  <c r="H493" i="11"/>
  <c r="H489" i="11" s="1"/>
  <c r="AA488" i="11"/>
  <c r="AA484" i="11" s="1"/>
  <c r="U488" i="11"/>
  <c r="U484" i="11" s="1"/>
  <c r="O488" i="11"/>
  <c r="O484" i="11" s="1"/>
  <c r="I488" i="11"/>
  <c r="I484" i="11" s="1"/>
  <c r="V483" i="11"/>
  <c r="V479" i="11" s="1"/>
  <c r="P483" i="11"/>
  <c r="P479" i="11" s="1"/>
  <c r="J483" i="11"/>
  <c r="J479" i="11" s="1"/>
  <c r="D483" i="11"/>
  <c r="D479" i="11" s="1"/>
  <c r="W478" i="11"/>
  <c r="W474" i="11" s="1"/>
  <c r="Q478" i="11"/>
  <c r="Q474" i="11" s="1"/>
  <c r="K478" i="11"/>
  <c r="K474" i="11" s="1"/>
  <c r="E478" i="11"/>
  <c r="E474" i="11" s="1"/>
  <c r="X618" i="11"/>
  <c r="R618" i="11"/>
  <c r="L618" i="11"/>
  <c r="F618" i="11"/>
  <c r="Y613" i="11"/>
  <c r="S613" i="11"/>
  <c r="M613" i="11"/>
  <c r="G613" i="11"/>
  <c r="Z608" i="11"/>
  <c r="T608" i="11"/>
  <c r="N608" i="11"/>
  <c r="H608" i="11"/>
  <c r="AA603" i="11"/>
  <c r="U603" i="11"/>
  <c r="O603" i="11"/>
  <c r="I603" i="11"/>
  <c r="V598" i="11"/>
  <c r="P598" i="11"/>
  <c r="J598" i="11"/>
  <c r="D598" i="11"/>
  <c r="W593" i="11"/>
  <c r="Q593" i="11"/>
  <c r="K593" i="11"/>
  <c r="E593" i="11"/>
  <c r="X588" i="11"/>
  <c r="R588" i="11"/>
  <c r="L588" i="11"/>
  <c r="F588" i="11"/>
  <c r="Y583" i="11"/>
  <c r="S583" i="11"/>
  <c r="M583" i="11"/>
  <c r="G583" i="11"/>
  <c r="Z578" i="11"/>
  <c r="T578" i="11"/>
  <c r="N578" i="11"/>
  <c r="H578" i="11"/>
  <c r="AA573" i="11"/>
  <c r="U573" i="11"/>
  <c r="O573" i="11"/>
  <c r="I573" i="11"/>
  <c r="V568" i="11"/>
  <c r="P568" i="11"/>
  <c r="J568" i="11"/>
  <c r="D568" i="11"/>
  <c r="W563" i="11"/>
  <c r="Q563" i="11"/>
  <c r="K563" i="11"/>
  <c r="E563" i="11"/>
  <c r="X558" i="11"/>
  <c r="R558" i="11"/>
  <c r="L558" i="11"/>
  <c r="F558" i="11"/>
  <c r="Y553" i="11"/>
  <c r="S553" i="11"/>
  <c r="M553" i="11"/>
  <c r="G553" i="11"/>
  <c r="Z548" i="11"/>
  <c r="T548" i="11"/>
  <c r="N548" i="11"/>
  <c r="H548" i="11"/>
  <c r="AA543" i="11"/>
  <c r="U543" i="11"/>
  <c r="O543" i="11"/>
  <c r="I543" i="11"/>
  <c r="V538" i="11"/>
  <c r="P538" i="11"/>
  <c r="J538" i="11"/>
  <c r="D538" i="11"/>
  <c r="W533" i="11"/>
  <c r="Q533" i="11"/>
  <c r="K533" i="11"/>
  <c r="E533" i="11"/>
  <c r="X528" i="11"/>
  <c r="R528" i="11"/>
  <c r="L528" i="11"/>
  <c r="F528" i="11"/>
  <c r="Y523" i="11"/>
  <c r="S523" i="11"/>
  <c r="M523" i="11"/>
  <c r="G523" i="11"/>
  <c r="Z518" i="11"/>
  <c r="T518" i="11"/>
  <c r="N518" i="11"/>
  <c r="H518" i="11"/>
  <c r="AA513" i="11"/>
  <c r="U513" i="11"/>
  <c r="O513" i="11"/>
  <c r="I513" i="11"/>
  <c r="V508" i="11"/>
  <c r="P508" i="11"/>
  <c r="J508" i="11"/>
  <c r="D508" i="11"/>
  <c r="W503" i="11"/>
  <c r="Q503" i="11"/>
  <c r="K503" i="11"/>
  <c r="E503" i="11"/>
  <c r="X498" i="11"/>
  <c r="R498" i="11"/>
  <c r="L498" i="11"/>
  <c r="F498" i="11"/>
  <c r="Y493" i="11"/>
  <c r="S493" i="11"/>
  <c r="M493" i="11"/>
  <c r="G493" i="11"/>
  <c r="Z488" i="11"/>
  <c r="T488" i="11"/>
  <c r="N488" i="11"/>
  <c r="H488" i="11"/>
  <c r="AA483" i="11"/>
  <c r="U483" i="11"/>
  <c r="O483" i="11"/>
  <c r="I483" i="11"/>
  <c r="V478" i="11"/>
  <c r="P478" i="11"/>
  <c r="J478" i="11"/>
  <c r="D478" i="11"/>
  <c r="W473" i="11"/>
  <c r="Q473" i="11"/>
  <c r="K473" i="11"/>
  <c r="E473" i="11"/>
  <c r="X464" i="11"/>
  <c r="R464" i="11"/>
  <c r="L464" i="11"/>
  <c r="F464" i="11"/>
  <c r="Y459" i="11"/>
  <c r="S459" i="11"/>
  <c r="M459" i="11"/>
  <c r="G459" i="11"/>
  <c r="Z454" i="11"/>
  <c r="T454" i="11"/>
  <c r="N454" i="11"/>
  <c r="H454" i="11"/>
  <c r="AA449" i="11"/>
  <c r="U449" i="11"/>
  <c r="O449" i="11"/>
  <c r="I449" i="11"/>
  <c r="V444" i="11"/>
  <c r="P444" i="11"/>
  <c r="J444" i="11"/>
  <c r="D444" i="11"/>
  <c r="W439" i="11"/>
  <c r="Q439" i="11"/>
  <c r="K439" i="11"/>
  <c r="E439" i="11"/>
  <c r="X434" i="11"/>
  <c r="R434" i="11"/>
  <c r="L434" i="11"/>
  <c r="F434" i="11"/>
  <c r="Y429" i="11"/>
  <c r="S429" i="11"/>
  <c r="M429" i="11"/>
  <c r="G429" i="11"/>
  <c r="Z424" i="11"/>
  <c r="T424" i="11"/>
  <c r="N424" i="11"/>
  <c r="H424" i="11"/>
  <c r="AA419" i="11"/>
  <c r="U419" i="11"/>
  <c r="O419" i="11"/>
  <c r="I419" i="11"/>
  <c r="V414" i="11"/>
  <c r="P414" i="11"/>
  <c r="J414" i="11"/>
  <c r="D414" i="11"/>
  <c r="W409" i="11"/>
  <c r="Q409" i="11"/>
  <c r="K409" i="11"/>
  <c r="E409" i="11"/>
  <c r="X404" i="11"/>
  <c r="R404" i="11"/>
  <c r="L404" i="11"/>
  <c r="F404" i="11"/>
  <c r="Y399" i="11"/>
  <c r="S399" i="11"/>
  <c r="M399" i="11"/>
  <c r="G399" i="11"/>
  <c r="Z394" i="11"/>
  <c r="T394" i="11"/>
  <c r="N394" i="11"/>
  <c r="H394" i="11"/>
  <c r="AA389" i="11"/>
  <c r="U389" i="11"/>
  <c r="O389" i="11"/>
  <c r="I389" i="11"/>
  <c r="V384" i="11"/>
  <c r="P384" i="11"/>
  <c r="J384" i="11"/>
  <c r="D384" i="11"/>
  <c r="W379" i="11"/>
  <c r="Q379" i="11"/>
  <c r="K379" i="11"/>
  <c r="E379" i="11"/>
  <c r="X374" i="11"/>
  <c r="R374" i="11"/>
  <c r="L374" i="11"/>
  <c r="F374" i="11"/>
  <c r="Y369" i="11"/>
  <c r="S369" i="11"/>
  <c r="M369" i="11"/>
  <c r="G369" i="11"/>
  <c r="Z364" i="11"/>
  <c r="T364" i="11"/>
  <c r="N364" i="11"/>
  <c r="H364" i="11"/>
  <c r="AA359" i="11"/>
  <c r="U359" i="11"/>
  <c r="O359" i="11"/>
  <c r="I359" i="11"/>
  <c r="V354" i="11"/>
  <c r="P354" i="11"/>
  <c r="J354" i="11"/>
  <c r="D354" i="11"/>
  <c r="W349" i="11"/>
  <c r="Q349" i="11"/>
  <c r="K349" i="11"/>
  <c r="E349" i="11"/>
  <c r="X344" i="11"/>
  <c r="R344" i="11"/>
  <c r="L344" i="11"/>
  <c r="F344" i="11"/>
  <c r="W618" i="11"/>
  <c r="Q618" i="11"/>
  <c r="K618" i="11"/>
  <c r="E618" i="11"/>
  <c r="X613" i="11"/>
  <c r="R613" i="11"/>
  <c r="L613" i="11"/>
  <c r="F613" i="11"/>
  <c r="Y608" i="11"/>
  <c r="S608" i="11"/>
  <c r="M608" i="11"/>
  <c r="G608" i="11"/>
  <c r="Z603" i="11"/>
  <c r="T603" i="11"/>
  <c r="N603" i="11"/>
  <c r="H603" i="11"/>
  <c r="AA598" i="11"/>
  <c r="U598" i="11"/>
  <c r="O598" i="11"/>
  <c r="I598" i="11"/>
  <c r="V593" i="11"/>
  <c r="P593" i="11"/>
  <c r="J593" i="11"/>
  <c r="D593" i="11"/>
  <c r="W588" i="11"/>
  <c r="Q588" i="11"/>
  <c r="K588" i="11"/>
  <c r="E588" i="11"/>
  <c r="X583" i="11"/>
  <c r="R583" i="11"/>
  <c r="L583" i="11"/>
  <c r="F583" i="11"/>
  <c r="Y578" i="11"/>
  <c r="S578" i="11"/>
  <c r="M578" i="11"/>
  <c r="G578" i="11"/>
  <c r="Z573" i="11"/>
  <c r="T573" i="11"/>
  <c r="N573" i="11"/>
  <c r="H573" i="11"/>
  <c r="AA568" i="11"/>
  <c r="U568" i="11"/>
  <c r="O568" i="11"/>
  <c r="I568" i="11"/>
  <c r="V563" i="11"/>
  <c r="P563" i="11"/>
  <c r="J563" i="11"/>
  <c r="D563" i="11"/>
  <c r="W558" i="11"/>
  <c r="Q558" i="11"/>
  <c r="K558" i="11"/>
  <c r="E558" i="11"/>
  <c r="X553" i="11"/>
  <c r="R553" i="11"/>
  <c r="L553" i="11"/>
  <c r="F553" i="11"/>
  <c r="Y548" i="11"/>
  <c r="S548" i="11"/>
  <c r="M548" i="11"/>
  <c r="G548" i="11"/>
  <c r="Z543" i="11"/>
  <c r="T543" i="11"/>
  <c r="N543" i="11"/>
  <c r="H543" i="11"/>
  <c r="AA538" i="11"/>
  <c r="U538" i="11"/>
  <c r="O538" i="11"/>
  <c r="I538" i="11"/>
  <c r="V533" i="11"/>
  <c r="P533" i="11"/>
  <c r="J533" i="11"/>
  <c r="D533" i="11"/>
  <c r="W528" i="11"/>
  <c r="Q528" i="11"/>
  <c r="K528" i="11"/>
  <c r="E528" i="11"/>
  <c r="X523" i="11"/>
  <c r="R523" i="11"/>
  <c r="L523" i="11"/>
  <c r="F523" i="11"/>
  <c r="Y518" i="11"/>
  <c r="S518" i="11"/>
  <c r="M518" i="11"/>
  <c r="G518" i="11"/>
  <c r="Z513" i="11"/>
  <c r="T513" i="11"/>
  <c r="N513" i="11"/>
  <c r="H513" i="11"/>
  <c r="AA508" i="11"/>
  <c r="U508" i="11"/>
  <c r="O508" i="11"/>
  <c r="I508" i="11"/>
  <c r="V503" i="11"/>
  <c r="P503" i="11"/>
  <c r="J503" i="11"/>
  <c r="D503" i="11"/>
  <c r="W498" i="11"/>
  <c r="Q498" i="11"/>
  <c r="K498" i="11"/>
  <c r="E498" i="11"/>
  <c r="X493" i="11"/>
  <c r="R493" i="11"/>
  <c r="L493" i="11"/>
  <c r="F493" i="11"/>
  <c r="Y488" i="11"/>
  <c r="S488" i="11"/>
  <c r="M488" i="11"/>
  <c r="G488" i="11"/>
  <c r="Z483" i="11"/>
  <c r="T483" i="11"/>
  <c r="N483" i="11"/>
  <c r="H483" i="11"/>
  <c r="AA478" i="11"/>
  <c r="U478" i="11"/>
  <c r="O478" i="11"/>
  <c r="I478" i="11"/>
  <c r="V473" i="11"/>
  <c r="P473" i="11"/>
  <c r="J473" i="11"/>
  <c r="D473" i="11"/>
  <c r="D469" i="11" s="1"/>
  <c r="W464" i="11"/>
  <c r="Q464" i="11"/>
  <c r="K464" i="11"/>
  <c r="E464" i="11"/>
  <c r="X459" i="11"/>
  <c r="R459" i="11"/>
  <c r="L459" i="11"/>
  <c r="F459" i="11"/>
  <c r="Y454" i="11"/>
  <c r="S454" i="11"/>
  <c r="M454" i="11"/>
  <c r="G454" i="11"/>
  <c r="Z449" i="11"/>
  <c r="T449" i="11"/>
  <c r="N449" i="11"/>
  <c r="H449" i="11"/>
  <c r="AA444" i="11"/>
  <c r="U444" i="11"/>
  <c r="O444" i="11"/>
  <c r="I444" i="11"/>
  <c r="V439" i="11"/>
  <c r="P439" i="11"/>
  <c r="J439" i="11"/>
  <c r="D439" i="11"/>
  <c r="W434" i="11"/>
  <c r="Q434" i="11"/>
  <c r="K434" i="11"/>
  <c r="E434" i="11"/>
  <c r="X429" i="11"/>
  <c r="R429" i="11"/>
  <c r="L429" i="11"/>
  <c r="F429" i="11"/>
  <c r="Y424" i="11"/>
  <c r="S424" i="11"/>
  <c r="M424" i="11"/>
  <c r="G424" i="11"/>
  <c r="Z419" i="11"/>
  <c r="T419" i="11"/>
  <c r="N419" i="11"/>
  <c r="H419" i="11"/>
  <c r="AA414" i="11"/>
  <c r="U414" i="11"/>
  <c r="O414" i="11"/>
  <c r="I414" i="11"/>
  <c r="V409" i="11"/>
  <c r="P409" i="11"/>
  <c r="J409" i="11"/>
  <c r="D409" i="11"/>
  <c r="W404" i="11"/>
  <c r="Q404" i="11"/>
  <c r="K404" i="11"/>
  <c r="E404" i="11"/>
  <c r="X399" i="11"/>
  <c r="R399" i="11"/>
  <c r="L399" i="11"/>
  <c r="F399" i="11"/>
  <c r="Y394" i="11"/>
  <c r="S394" i="11"/>
  <c r="M394" i="11"/>
  <c r="G394" i="11"/>
  <c r="Z389" i="11"/>
  <c r="T389" i="11"/>
  <c r="N389" i="11"/>
  <c r="H389" i="11"/>
  <c r="AA384" i="11"/>
  <c r="U384" i="11"/>
  <c r="O384" i="11"/>
  <c r="I384" i="11"/>
  <c r="V379" i="11"/>
  <c r="P379" i="11"/>
  <c r="J379" i="11"/>
  <c r="D379" i="11"/>
  <c r="W374" i="11"/>
  <c r="Q374" i="11"/>
  <c r="K374" i="11"/>
  <c r="E374" i="11"/>
  <c r="X369" i="11"/>
  <c r="R369" i="11"/>
  <c r="L369" i="11"/>
  <c r="F369" i="11"/>
  <c r="Y364" i="11"/>
  <c r="S364" i="11"/>
  <c r="M364" i="11"/>
  <c r="G364" i="11"/>
  <c r="Z359" i="11"/>
  <c r="T359" i="11"/>
  <c r="N359" i="11"/>
  <c r="H359" i="11"/>
  <c r="AA354" i="11"/>
  <c r="U354" i="11"/>
  <c r="O354" i="11"/>
  <c r="I354" i="11"/>
  <c r="V618" i="11"/>
  <c r="P618" i="11"/>
  <c r="J618" i="11"/>
  <c r="D618" i="11"/>
  <c r="W613" i="11"/>
  <c r="Q613" i="11"/>
  <c r="K613" i="11"/>
  <c r="E613" i="11"/>
  <c r="X608" i="11"/>
  <c r="R608" i="11"/>
  <c r="L608" i="11"/>
  <c r="F608" i="11"/>
  <c r="Y603" i="11"/>
  <c r="S603" i="11"/>
  <c r="M603" i="11"/>
  <c r="G603" i="11"/>
  <c r="Z598" i="11"/>
  <c r="T598" i="11"/>
  <c r="N598" i="11"/>
  <c r="H598" i="11"/>
  <c r="AA593" i="11"/>
  <c r="U593" i="11"/>
  <c r="O593" i="11"/>
  <c r="I593" i="11"/>
  <c r="V588" i="11"/>
  <c r="P588" i="11"/>
  <c r="J588" i="11"/>
  <c r="D588" i="11"/>
  <c r="W583" i="11"/>
  <c r="Q583" i="11"/>
  <c r="K583" i="11"/>
  <c r="E583" i="11"/>
  <c r="X578" i="11"/>
  <c r="R578" i="11"/>
  <c r="L578" i="11"/>
  <c r="F578" i="11"/>
  <c r="Y573" i="11"/>
  <c r="S573" i="11"/>
  <c r="M573" i="11"/>
  <c r="G573" i="11"/>
  <c r="Z568" i="11"/>
  <c r="T568" i="11"/>
  <c r="N568" i="11"/>
  <c r="H568" i="11"/>
  <c r="AA563" i="11"/>
  <c r="U563" i="11"/>
  <c r="O563" i="11"/>
  <c r="I563" i="11"/>
  <c r="V558" i="11"/>
  <c r="P558" i="11"/>
  <c r="J558" i="11"/>
  <c r="D558" i="11"/>
  <c r="W553" i="11"/>
  <c r="Q553" i="11"/>
  <c r="K553" i="11"/>
  <c r="E553" i="11"/>
  <c r="X548" i="11"/>
  <c r="R548" i="11"/>
  <c r="L548" i="11"/>
  <c r="F548" i="11"/>
  <c r="Y543" i="11"/>
  <c r="S543" i="11"/>
  <c r="M543" i="11"/>
  <c r="G543" i="11"/>
  <c r="Z538" i="11"/>
  <c r="T538" i="11"/>
  <c r="N538" i="11"/>
  <c r="H538" i="11"/>
  <c r="AA533" i="11"/>
  <c r="U533" i="11"/>
  <c r="O533" i="11"/>
  <c r="I533" i="11"/>
  <c r="V528" i="11"/>
  <c r="P528" i="11"/>
  <c r="J528" i="11"/>
  <c r="D528" i="11"/>
  <c r="W523" i="11"/>
  <c r="Q523" i="11"/>
  <c r="K523" i="11"/>
  <c r="E523" i="11"/>
  <c r="X518" i="11"/>
  <c r="R518" i="11"/>
  <c r="L518" i="11"/>
  <c r="F518" i="11"/>
  <c r="Y513" i="11"/>
  <c r="S513" i="11"/>
  <c r="M513" i="11"/>
  <c r="G513" i="11"/>
  <c r="Z508" i="11"/>
  <c r="Z504" i="11" s="1"/>
  <c r="T508" i="11"/>
  <c r="T504" i="11" s="1"/>
  <c r="N508" i="11"/>
  <c r="H508" i="11"/>
  <c r="AA503" i="11"/>
  <c r="AA499" i="11" s="1"/>
  <c r="U503" i="11"/>
  <c r="U499" i="11" s="1"/>
  <c r="O503" i="11"/>
  <c r="O499" i="11" s="1"/>
  <c r="I503" i="11"/>
  <c r="I499" i="11" s="1"/>
  <c r="V498" i="11"/>
  <c r="V494" i="11" s="1"/>
  <c r="P498" i="11"/>
  <c r="P494" i="11" s="1"/>
  <c r="J498" i="11"/>
  <c r="J494" i="11" s="1"/>
  <c r="D498" i="11"/>
  <c r="D494" i="11" s="1"/>
  <c r="W493" i="11"/>
  <c r="W489" i="11" s="1"/>
  <c r="Q493" i="11"/>
  <c r="Q489" i="11" s="1"/>
  <c r="K493" i="11"/>
  <c r="K489" i="11" s="1"/>
  <c r="E493" i="11"/>
  <c r="E489" i="11" s="1"/>
  <c r="X488" i="11"/>
  <c r="X484" i="11" s="1"/>
  <c r="R488" i="11"/>
  <c r="R484" i="11" s="1"/>
  <c r="L488" i="11"/>
  <c r="L484" i="11" s="1"/>
  <c r="F488" i="11"/>
  <c r="F484" i="11" s="1"/>
  <c r="Y483" i="11"/>
  <c r="Y479" i="11" s="1"/>
  <c r="S483" i="11"/>
  <c r="S479" i="11" s="1"/>
  <c r="M483" i="11"/>
  <c r="M479" i="11" s="1"/>
  <c r="G483" i="11"/>
  <c r="G479" i="11" s="1"/>
  <c r="Z478" i="11"/>
  <c r="Z474" i="11" s="1"/>
  <c r="T478" i="11"/>
  <c r="T474" i="11" s="1"/>
  <c r="N478" i="11"/>
  <c r="N474" i="11" s="1"/>
  <c r="H478" i="11"/>
  <c r="H474" i="11" s="1"/>
  <c r="AA473" i="11"/>
  <c r="AA469" i="11" s="1"/>
  <c r="U473" i="11"/>
  <c r="O473" i="11"/>
  <c r="O469" i="11" s="1"/>
  <c r="I473" i="11"/>
  <c r="I469" i="11" s="1"/>
  <c r="V464" i="11"/>
  <c r="P464" i="11"/>
  <c r="J464" i="11"/>
  <c r="D464" i="11"/>
  <c r="W459" i="11"/>
  <c r="Q459" i="11"/>
  <c r="K459" i="11"/>
  <c r="E459" i="11"/>
  <c r="X454" i="11"/>
  <c r="R454" i="11"/>
  <c r="L454" i="11"/>
  <c r="F454" i="11"/>
  <c r="Y449" i="11"/>
  <c r="S449" i="11"/>
  <c r="M449" i="11"/>
  <c r="G449" i="11"/>
  <c r="Z444" i="11"/>
  <c r="T444" i="11"/>
  <c r="N444" i="11"/>
  <c r="H444" i="11"/>
  <c r="AA439" i="11"/>
  <c r="U439" i="11"/>
  <c r="O439" i="11"/>
  <c r="I439" i="11"/>
  <c r="V434" i="11"/>
  <c r="P434" i="11"/>
  <c r="J434" i="11"/>
  <c r="D434" i="11"/>
  <c r="W429" i="11"/>
  <c r="Q429" i="11"/>
  <c r="K429" i="11"/>
  <c r="E429" i="11"/>
  <c r="X424" i="11"/>
  <c r="R424" i="11"/>
  <c r="L424" i="11"/>
  <c r="F424" i="11"/>
  <c r="Y419" i="11"/>
  <c r="S419" i="11"/>
  <c r="M419" i="11"/>
  <c r="G419" i="11"/>
  <c r="Z414" i="11"/>
  <c r="T414" i="11"/>
  <c r="N414" i="11"/>
  <c r="H414" i="11"/>
  <c r="AA618" i="11"/>
  <c r="U618" i="11"/>
  <c r="O618" i="11"/>
  <c r="I618" i="11"/>
  <c r="V613" i="11"/>
  <c r="P613" i="11"/>
  <c r="J613" i="11"/>
  <c r="D613" i="11"/>
  <c r="W608" i="11"/>
  <c r="Q608" i="11"/>
  <c r="K608" i="11"/>
  <c r="E608" i="11"/>
  <c r="X603" i="11"/>
  <c r="R603" i="11"/>
  <c r="L603" i="11"/>
  <c r="F603" i="11"/>
  <c r="Y598" i="11"/>
  <c r="S598" i="11"/>
  <c r="M598" i="11"/>
  <c r="G598" i="11"/>
  <c r="Z593" i="11"/>
  <c r="T593" i="11"/>
  <c r="N593" i="11"/>
  <c r="H593" i="11"/>
  <c r="AA588" i="11"/>
  <c r="U588" i="11"/>
  <c r="O588" i="11"/>
  <c r="I588" i="11"/>
  <c r="V583" i="11"/>
  <c r="P583" i="11"/>
  <c r="J583" i="11"/>
  <c r="D583" i="11"/>
  <c r="W578" i="11"/>
  <c r="Q578" i="11"/>
  <c r="K578" i="11"/>
  <c r="E578" i="11"/>
  <c r="X573" i="11"/>
  <c r="R573" i="11"/>
  <c r="L573" i="11"/>
  <c r="F573" i="11"/>
  <c r="Y568" i="11"/>
  <c r="S568" i="11"/>
  <c r="M568" i="11"/>
  <c r="G568" i="11"/>
  <c r="Z563" i="11"/>
  <c r="T563" i="11"/>
  <c r="N563" i="11"/>
  <c r="H563" i="11"/>
  <c r="AA558" i="11"/>
  <c r="U558" i="11"/>
  <c r="O558" i="11"/>
  <c r="I558" i="11"/>
  <c r="V553" i="11"/>
  <c r="P553" i="11"/>
  <c r="J553" i="11"/>
  <c r="D553" i="11"/>
  <c r="W548" i="11"/>
  <c r="Q548" i="11"/>
  <c r="K548" i="11"/>
  <c r="E548" i="11"/>
  <c r="X543" i="11"/>
  <c r="R543" i="11"/>
  <c r="L543" i="11"/>
  <c r="F543" i="11"/>
  <c r="Y538" i="11"/>
  <c r="S538" i="11"/>
  <c r="M538" i="11"/>
  <c r="G538" i="11"/>
  <c r="Z533" i="11"/>
  <c r="T533" i="11"/>
  <c r="N533" i="11"/>
  <c r="H533" i="11"/>
  <c r="AA528" i="11"/>
  <c r="U528" i="11"/>
  <c r="O528" i="11"/>
  <c r="I528" i="11"/>
  <c r="V523" i="11"/>
  <c r="P523" i="11"/>
  <c r="J523" i="11"/>
  <c r="D523" i="11"/>
  <c r="W518" i="11"/>
  <c r="Q518" i="11"/>
  <c r="K518" i="11"/>
  <c r="E518" i="11"/>
  <c r="X513" i="11"/>
  <c r="R513" i="11"/>
  <c r="L513" i="11"/>
  <c r="F513" i="11"/>
  <c r="Y508" i="11"/>
  <c r="Y504" i="11" s="1"/>
  <c r="S508" i="11"/>
  <c r="S504" i="11" s="1"/>
  <c r="M508" i="11"/>
  <c r="G508" i="11"/>
  <c r="G504" i="11" s="1"/>
  <c r="Z503" i="11"/>
  <c r="Z499" i="11" s="1"/>
  <c r="T503" i="11"/>
  <c r="T499" i="11" s="1"/>
  <c r="N503" i="11"/>
  <c r="N499" i="11" s="1"/>
  <c r="H503" i="11"/>
  <c r="H499" i="11" s="1"/>
  <c r="AA498" i="11"/>
  <c r="AA494" i="11" s="1"/>
  <c r="U498" i="11"/>
  <c r="U494" i="11" s="1"/>
  <c r="O498" i="11"/>
  <c r="O494" i="11" s="1"/>
  <c r="I498" i="11"/>
  <c r="I494" i="11" s="1"/>
  <c r="V493" i="11"/>
  <c r="V489" i="11" s="1"/>
  <c r="P493" i="11"/>
  <c r="P489" i="11" s="1"/>
  <c r="J493" i="11"/>
  <c r="J489" i="11" s="1"/>
  <c r="D493" i="11"/>
  <c r="D489" i="11" s="1"/>
  <c r="W488" i="11"/>
  <c r="W484" i="11" s="1"/>
  <c r="Q488" i="11"/>
  <c r="Q484" i="11" s="1"/>
  <c r="K488" i="11"/>
  <c r="K484" i="11" s="1"/>
  <c r="E488" i="11"/>
  <c r="E484" i="11" s="1"/>
  <c r="X483" i="11"/>
  <c r="R483" i="11"/>
  <c r="L483" i="11"/>
  <c r="L479" i="11" s="1"/>
  <c r="F483" i="11"/>
  <c r="F479" i="11" s="1"/>
  <c r="Y478" i="11"/>
  <c r="Y474" i="11" s="1"/>
  <c r="S478" i="11"/>
  <c r="S474" i="11" s="1"/>
  <c r="M478" i="11"/>
  <c r="M474" i="11" s="1"/>
  <c r="G478" i="11"/>
  <c r="G474" i="11" s="1"/>
  <c r="Z473" i="11"/>
  <c r="Z469" i="11" s="1"/>
  <c r="T473" i="11"/>
  <c r="T469" i="11" s="1"/>
  <c r="N473" i="11"/>
  <c r="N469" i="11" s="1"/>
  <c r="H473" i="11"/>
  <c r="H469" i="11" s="1"/>
  <c r="AA464" i="11"/>
  <c r="U464" i="11"/>
  <c r="O464" i="11"/>
  <c r="I464" i="11"/>
  <c r="V459" i="11"/>
  <c r="P459" i="11"/>
  <c r="J459" i="11"/>
  <c r="D459" i="11"/>
  <c r="W454" i="11"/>
  <c r="Q454" i="11"/>
  <c r="K454" i="11"/>
  <c r="E454" i="11"/>
  <c r="X449" i="11"/>
  <c r="R449" i="11"/>
  <c r="L449" i="11"/>
  <c r="F449" i="11"/>
  <c r="Y444" i="11"/>
  <c r="S444" i="11"/>
  <c r="M444" i="11"/>
  <c r="G444" i="11"/>
  <c r="Z439" i="11"/>
  <c r="T439" i="11"/>
  <c r="N439" i="11"/>
  <c r="H439" i="11"/>
  <c r="AA434" i="11"/>
  <c r="U434" i="11"/>
  <c r="O434" i="11"/>
  <c r="I434" i="11"/>
  <c r="V429" i="11"/>
  <c r="P429" i="11"/>
  <c r="J429" i="11"/>
  <c r="D429" i="11"/>
  <c r="W424" i="11"/>
  <c r="Q424" i="11"/>
  <c r="K424" i="11"/>
  <c r="E424" i="11"/>
  <c r="X419" i="11"/>
  <c r="R419" i="11"/>
  <c r="L419" i="11"/>
  <c r="F419" i="11"/>
  <c r="Y414" i="11"/>
  <c r="S414" i="11"/>
  <c r="M414" i="11"/>
  <c r="G414" i="11"/>
  <c r="Z409" i="11"/>
  <c r="T409" i="11"/>
  <c r="N409" i="11"/>
  <c r="H409" i="11"/>
  <c r="AA404" i="11"/>
  <c r="U404" i="11"/>
  <c r="O404" i="11"/>
  <c r="I404" i="11"/>
  <c r="Z618" i="11"/>
  <c r="T618" i="11"/>
  <c r="N618" i="11"/>
  <c r="H618" i="11"/>
  <c r="AA613" i="11"/>
  <c r="U613" i="11"/>
  <c r="O613" i="11"/>
  <c r="I613" i="11"/>
  <c r="V608" i="11"/>
  <c r="P608" i="11"/>
  <c r="J608" i="11"/>
  <c r="D608" i="11"/>
  <c r="W603" i="11"/>
  <c r="Q603" i="11"/>
  <c r="K603" i="11"/>
  <c r="E603" i="11"/>
  <c r="X598" i="11"/>
  <c r="R598" i="11"/>
  <c r="L598" i="11"/>
  <c r="F598" i="11"/>
  <c r="Y593" i="11"/>
  <c r="S593" i="11"/>
  <c r="M593" i="11"/>
  <c r="G593" i="11"/>
  <c r="Z588" i="11"/>
  <c r="T588" i="11"/>
  <c r="N588" i="11"/>
  <c r="H588" i="11"/>
  <c r="AA583" i="11"/>
  <c r="U583" i="11"/>
  <c r="O583" i="11"/>
  <c r="I583" i="11"/>
  <c r="V578" i="11"/>
  <c r="P578" i="11"/>
  <c r="J578" i="11"/>
  <c r="D578" i="11"/>
  <c r="W573" i="11"/>
  <c r="Q573" i="11"/>
  <c r="K573" i="11"/>
  <c r="E573" i="11"/>
  <c r="X568" i="11"/>
  <c r="R568" i="11"/>
  <c r="L568" i="11"/>
  <c r="F568" i="11"/>
  <c r="Y563" i="11"/>
  <c r="S563" i="11"/>
  <c r="M563" i="11"/>
  <c r="G563" i="11"/>
  <c r="Z558" i="11"/>
  <c r="T558" i="11"/>
  <c r="N558" i="11"/>
  <c r="H558" i="11"/>
  <c r="AA553" i="11"/>
  <c r="U553" i="11"/>
  <c r="O553" i="11"/>
  <c r="I553" i="11"/>
  <c r="V548" i="11"/>
  <c r="P548" i="11"/>
  <c r="J548" i="11"/>
  <c r="D548" i="11"/>
  <c r="W543" i="11"/>
  <c r="Q543" i="11"/>
  <c r="K543" i="11"/>
  <c r="E543" i="11"/>
  <c r="X538" i="11"/>
  <c r="R538" i="11"/>
  <c r="L538" i="11"/>
  <c r="F538" i="11"/>
  <c r="Y533" i="11"/>
  <c r="S533" i="11"/>
  <c r="M533" i="11"/>
  <c r="G533" i="11"/>
  <c r="Z528" i="11"/>
  <c r="T528" i="11"/>
  <c r="N528" i="11"/>
  <c r="H528" i="11"/>
  <c r="AA523" i="11"/>
  <c r="U523" i="11"/>
  <c r="O523" i="11"/>
  <c r="I523" i="11"/>
  <c r="V518" i="11"/>
  <c r="P518" i="11"/>
  <c r="J518" i="11"/>
  <c r="D518" i="11"/>
  <c r="D514" i="11" s="1"/>
  <c r="W513" i="11"/>
  <c r="W509" i="11" s="1"/>
  <c r="Q513" i="11"/>
  <c r="Q509" i="11" s="1"/>
  <c r="K513" i="11"/>
  <c r="K509" i="11" s="1"/>
  <c r="E513" i="11"/>
  <c r="E509" i="11" s="1"/>
  <c r="X508" i="11"/>
  <c r="X504" i="11" s="1"/>
  <c r="R508" i="11"/>
  <c r="R504" i="11" s="1"/>
  <c r="L508" i="11"/>
  <c r="L504" i="11" s="1"/>
  <c r="F508" i="11"/>
  <c r="F504" i="11" s="1"/>
  <c r="Y503" i="11"/>
  <c r="Y499" i="11" s="1"/>
  <c r="S503" i="11"/>
  <c r="S499" i="11" s="1"/>
  <c r="M503" i="11"/>
  <c r="M499" i="11" s="1"/>
  <c r="G503" i="11"/>
  <c r="G499" i="11" s="1"/>
  <c r="Z498" i="11"/>
  <c r="Z494" i="11" s="1"/>
  <c r="T498" i="11"/>
  <c r="T494" i="11" s="1"/>
  <c r="N498" i="11"/>
  <c r="N494" i="11" s="1"/>
  <c r="H498" i="11"/>
  <c r="H494" i="11" s="1"/>
  <c r="AA493" i="11"/>
  <c r="AA489" i="11" s="1"/>
  <c r="U493" i="11"/>
  <c r="U489" i="11" s="1"/>
  <c r="O493" i="11"/>
  <c r="O489" i="11" s="1"/>
  <c r="I493" i="11"/>
  <c r="I489" i="11" s="1"/>
  <c r="V488" i="11"/>
  <c r="V484" i="11" s="1"/>
  <c r="P488" i="11"/>
  <c r="P484" i="11" s="1"/>
  <c r="J488" i="11"/>
  <c r="J484" i="11" s="1"/>
  <c r="D488" i="11"/>
  <c r="D484" i="11" s="1"/>
  <c r="W483" i="11"/>
  <c r="W479" i="11" s="1"/>
  <c r="Q483" i="11"/>
  <c r="Q479" i="11" s="1"/>
  <c r="K483" i="11"/>
  <c r="K479" i="11" s="1"/>
  <c r="E483" i="11"/>
  <c r="E479" i="11" s="1"/>
  <c r="X478" i="11"/>
  <c r="X474" i="11" s="1"/>
  <c r="R478" i="11"/>
  <c r="R474" i="11" s="1"/>
  <c r="L478" i="11"/>
  <c r="L474" i="11" s="1"/>
  <c r="F478" i="11"/>
  <c r="F474" i="11" s="1"/>
  <c r="Y473" i="11"/>
  <c r="Y469" i="11" s="1"/>
  <c r="S473" i="11"/>
  <c r="S469" i="11" s="1"/>
  <c r="M473" i="11"/>
  <c r="M469" i="11" s="1"/>
  <c r="G473" i="11"/>
  <c r="G469" i="11" s="1"/>
  <c r="Z464" i="11"/>
  <c r="T464" i="11"/>
  <c r="N464" i="11"/>
  <c r="H464" i="11"/>
  <c r="AA459" i="11"/>
  <c r="U459" i="11"/>
  <c r="O459" i="11"/>
  <c r="I459" i="11"/>
  <c r="V454" i="11"/>
  <c r="P454" i="11"/>
  <c r="J454" i="11"/>
  <c r="D454" i="11"/>
  <c r="W449" i="11"/>
  <c r="Q449" i="11"/>
  <c r="K449" i="11"/>
  <c r="E449" i="11"/>
  <c r="X444" i="11"/>
  <c r="R444" i="11"/>
  <c r="L444" i="11"/>
  <c r="F444" i="11"/>
  <c r="Y439" i="11"/>
  <c r="S439" i="11"/>
  <c r="M439" i="11"/>
  <c r="G439" i="11"/>
  <c r="Z434" i="11"/>
  <c r="T434" i="11"/>
  <c r="N434" i="11"/>
  <c r="H434" i="11"/>
  <c r="AA429" i="11"/>
  <c r="U429" i="11"/>
  <c r="O429" i="11"/>
  <c r="I429" i="11"/>
  <c r="V424" i="11"/>
  <c r="J11" i="11"/>
  <c r="P11" i="11"/>
  <c r="V11" i="11"/>
  <c r="I14" i="11"/>
  <c r="O14" i="11"/>
  <c r="U14" i="11"/>
  <c r="AA14" i="11"/>
  <c r="I16" i="11"/>
  <c r="O16" i="11"/>
  <c r="U16" i="11"/>
  <c r="AA16" i="11"/>
  <c r="H19" i="11"/>
  <c r="N19" i="11"/>
  <c r="T19" i="11"/>
  <c r="Z19" i="11"/>
  <c r="Z17" i="11" s="1"/>
  <c r="H21" i="11"/>
  <c r="N21" i="11"/>
  <c r="T21" i="11"/>
  <c r="Z21" i="11"/>
  <c r="G24" i="11"/>
  <c r="M24" i="11"/>
  <c r="M22" i="11" s="1"/>
  <c r="S24" i="11"/>
  <c r="Y24" i="11"/>
  <c r="G26" i="11"/>
  <c r="M26" i="11"/>
  <c r="S26" i="11"/>
  <c r="Y26" i="11"/>
  <c r="F29" i="11"/>
  <c r="L29" i="11"/>
  <c r="R29" i="11"/>
  <c r="X29" i="11"/>
  <c r="F31" i="11"/>
  <c r="L31" i="11"/>
  <c r="R31" i="11"/>
  <c r="X31" i="11"/>
  <c r="E34" i="11"/>
  <c r="K34" i="11"/>
  <c r="Q34" i="11"/>
  <c r="W34" i="11"/>
  <c r="W32" i="11" s="1"/>
  <c r="E36" i="11"/>
  <c r="K36" i="11"/>
  <c r="Q36" i="11"/>
  <c r="W36" i="11"/>
  <c r="D39" i="11"/>
  <c r="J39" i="11"/>
  <c r="J37" i="11" s="1"/>
  <c r="P39" i="11"/>
  <c r="V39" i="11"/>
  <c r="D41" i="11"/>
  <c r="J41" i="11"/>
  <c r="P41" i="11"/>
  <c r="V41" i="11"/>
  <c r="I44" i="11"/>
  <c r="O44" i="11"/>
  <c r="U44" i="11"/>
  <c r="AA44" i="11"/>
  <c r="I46" i="11"/>
  <c r="O46" i="11"/>
  <c r="U46" i="11"/>
  <c r="AA46" i="11"/>
  <c r="H49" i="11"/>
  <c r="N49" i="11"/>
  <c r="T49" i="11"/>
  <c r="Z49" i="11"/>
  <c r="Z47" i="11" s="1"/>
  <c r="H51" i="11"/>
  <c r="N51" i="11"/>
  <c r="T51" i="11"/>
  <c r="Z51" i="11"/>
  <c r="G54" i="11"/>
  <c r="M54" i="11"/>
  <c r="M52" i="11" s="1"/>
  <c r="S54" i="11"/>
  <c r="Y54" i="11"/>
  <c r="G56" i="11"/>
  <c r="M56" i="11"/>
  <c r="S56" i="11"/>
  <c r="Y56" i="11"/>
  <c r="F59" i="11"/>
  <c r="L59" i="11"/>
  <c r="R59" i="11"/>
  <c r="X59" i="11"/>
  <c r="F61" i="11"/>
  <c r="L61" i="11"/>
  <c r="R61" i="11"/>
  <c r="X61" i="11"/>
  <c r="E64" i="11"/>
  <c r="K64" i="11"/>
  <c r="Q64" i="11"/>
  <c r="W64" i="11"/>
  <c r="W62" i="11" s="1"/>
  <c r="E66" i="11"/>
  <c r="K66" i="11"/>
  <c r="Q66" i="11"/>
  <c r="W66" i="11"/>
  <c r="D69" i="11"/>
  <c r="J69" i="11"/>
  <c r="J67" i="11" s="1"/>
  <c r="P69" i="11"/>
  <c r="V69" i="11"/>
  <c r="D71" i="11"/>
  <c r="J71" i="11"/>
  <c r="P71" i="11"/>
  <c r="V71" i="11"/>
  <c r="I74" i="11"/>
  <c r="O74" i="11"/>
  <c r="U74" i="11"/>
  <c r="AA74" i="11"/>
  <c r="I76" i="11"/>
  <c r="O76" i="11"/>
  <c r="U76" i="11"/>
  <c r="AA76" i="11"/>
  <c r="H79" i="11"/>
  <c r="N79" i="11"/>
  <c r="T79" i="11"/>
  <c r="Z79" i="11"/>
  <c r="Z77" i="11" s="1"/>
  <c r="H81" i="11"/>
  <c r="N81" i="11"/>
  <c r="T81" i="11"/>
  <c r="Z81" i="11"/>
  <c r="G84" i="11"/>
  <c r="M84" i="11"/>
  <c r="M82" i="11" s="1"/>
  <c r="S84" i="11"/>
  <c r="Y84" i="11"/>
  <c r="G86" i="11"/>
  <c r="M86" i="11"/>
  <c r="S86" i="11"/>
  <c r="Y86" i="11"/>
  <c r="F89" i="11"/>
  <c r="L89" i="11"/>
  <c r="R89" i="11"/>
  <c r="X89" i="11"/>
  <c r="F91" i="11"/>
  <c r="L91" i="11"/>
  <c r="R91" i="11"/>
  <c r="X91" i="11"/>
  <c r="E94" i="11"/>
  <c r="K94" i="11"/>
  <c r="Q94" i="11"/>
  <c r="W94" i="11"/>
  <c r="W92" i="11" s="1"/>
  <c r="E96" i="11"/>
  <c r="K96" i="11"/>
  <c r="Q96" i="11"/>
  <c r="W96" i="11"/>
  <c r="D99" i="11"/>
  <c r="J99" i="11"/>
  <c r="J97" i="11" s="1"/>
  <c r="P99" i="11"/>
  <c r="V99" i="11"/>
  <c r="D101" i="11"/>
  <c r="J101" i="11"/>
  <c r="P101" i="11"/>
  <c r="V101" i="11"/>
  <c r="I104" i="11"/>
  <c r="O104" i="11"/>
  <c r="U104" i="11"/>
  <c r="AA104" i="11"/>
  <c r="I106" i="11"/>
  <c r="O106" i="11"/>
  <c r="U106" i="11"/>
  <c r="AA106" i="11"/>
  <c r="H109" i="11"/>
  <c r="N109" i="11"/>
  <c r="T109" i="11"/>
  <c r="Z109" i="11"/>
  <c r="Z107" i="11" s="1"/>
  <c r="H111" i="11"/>
  <c r="N111" i="11"/>
  <c r="T111" i="11"/>
  <c r="Z111" i="11"/>
  <c r="G114" i="11"/>
  <c r="M114" i="11"/>
  <c r="M112" i="11" s="1"/>
  <c r="S114" i="11"/>
  <c r="Y114" i="11"/>
  <c r="G116" i="11"/>
  <c r="M116" i="11"/>
  <c r="S116" i="11"/>
  <c r="Y116" i="11"/>
  <c r="F119" i="11"/>
  <c r="L119" i="11"/>
  <c r="R119" i="11"/>
  <c r="X119" i="11"/>
  <c r="F121" i="11"/>
  <c r="L121" i="11"/>
  <c r="R121" i="11"/>
  <c r="X121" i="11"/>
  <c r="E124" i="11"/>
  <c r="K124" i="11"/>
  <c r="Q124" i="11"/>
  <c r="W124" i="11"/>
  <c r="W122" i="11" s="1"/>
  <c r="E126" i="11"/>
  <c r="K126" i="11"/>
  <c r="Q126" i="11"/>
  <c r="W126" i="11"/>
  <c r="D129" i="11"/>
  <c r="J129" i="11"/>
  <c r="J127" i="11" s="1"/>
  <c r="P129" i="11"/>
  <c r="V129" i="11"/>
  <c r="D131" i="11"/>
  <c r="J131" i="11"/>
  <c r="P131" i="11"/>
  <c r="V131" i="11"/>
  <c r="I134" i="11"/>
  <c r="O134" i="11"/>
  <c r="U134" i="11"/>
  <c r="AA134" i="11"/>
  <c r="I136" i="11"/>
  <c r="O136" i="11"/>
  <c r="U136" i="11"/>
  <c r="AA136" i="11"/>
  <c r="H139" i="11"/>
  <c r="N139" i="11"/>
  <c r="T139" i="11"/>
  <c r="Z139" i="11"/>
  <c r="Z137" i="11" s="1"/>
  <c r="H141" i="11"/>
  <c r="N141" i="11"/>
  <c r="T141" i="11"/>
  <c r="Z141" i="11"/>
  <c r="G144" i="11"/>
  <c r="M144" i="11"/>
  <c r="M142" i="11" s="1"/>
  <c r="S144" i="11"/>
  <c r="Y144" i="11"/>
  <c r="G146" i="11"/>
  <c r="M146" i="11"/>
  <c r="S146" i="11"/>
  <c r="Y146" i="11"/>
  <c r="F149" i="11"/>
  <c r="L149" i="11"/>
  <c r="R149" i="11"/>
  <c r="X149" i="11"/>
  <c r="F151" i="11"/>
  <c r="L151" i="11"/>
  <c r="R151" i="11"/>
  <c r="X151" i="11"/>
  <c r="E154" i="11"/>
  <c r="K154" i="11"/>
  <c r="Q154" i="11"/>
  <c r="W154" i="11"/>
  <c r="W152" i="11" s="1"/>
  <c r="E156" i="11"/>
  <c r="K156" i="11"/>
  <c r="Q156" i="11"/>
  <c r="W156" i="11"/>
  <c r="J163" i="11"/>
  <c r="P163" i="11"/>
  <c r="P161" i="11" s="1"/>
  <c r="V163" i="11"/>
  <c r="D165" i="11"/>
  <c r="D161" i="11" s="1"/>
  <c r="J165" i="11"/>
  <c r="P165" i="11"/>
  <c r="V165" i="11"/>
  <c r="I168" i="11"/>
  <c r="I166" i="11" s="1"/>
  <c r="O168" i="11"/>
  <c r="U168" i="11"/>
  <c r="AA168" i="11"/>
  <c r="I170" i="11"/>
  <c r="O170" i="11"/>
  <c r="U170" i="11"/>
  <c r="AA170" i="11"/>
  <c r="H173" i="11"/>
  <c r="N173" i="11"/>
  <c r="T173" i="11"/>
  <c r="Z173" i="11"/>
  <c r="H175" i="11"/>
  <c r="N175" i="11"/>
  <c r="T175" i="11"/>
  <c r="Z175" i="11"/>
  <c r="G178" i="11"/>
  <c r="M178" i="11"/>
  <c r="S178" i="11"/>
  <c r="S176" i="11" s="1"/>
  <c r="Y178" i="11"/>
  <c r="G180" i="11"/>
  <c r="M180" i="11"/>
  <c r="S180" i="11"/>
  <c r="Y180" i="11"/>
  <c r="F183" i="11"/>
  <c r="F181" i="11" s="1"/>
  <c r="L183" i="11"/>
  <c r="R183" i="11"/>
  <c r="X183" i="11"/>
  <c r="F185" i="11"/>
  <c r="L185" i="11"/>
  <c r="R185" i="11"/>
  <c r="X185" i="11"/>
  <c r="E188" i="11"/>
  <c r="K188" i="11"/>
  <c r="Q188" i="11"/>
  <c r="W188" i="11"/>
  <c r="E190" i="11"/>
  <c r="K190" i="11"/>
  <c r="Q190" i="11"/>
  <c r="W190" i="11"/>
  <c r="D193" i="11"/>
  <c r="J193" i="11"/>
  <c r="P193" i="11"/>
  <c r="P191" i="11" s="1"/>
  <c r="V193" i="11"/>
  <c r="D195" i="11"/>
  <c r="J195" i="11"/>
  <c r="P195" i="11"/>
  <c r="V195" i="11"/>
  <c r="I198" i="11"/>
  <c r="I196" i="11" s="1"/>
  <c r="O198" i="11"/>
  <c r="U198" i="11"/>
  <c r="AA198" i="11"/>
  <c r="I200" i="11"/>
  <c r="O200" i="11"/>
  <c r="U200" i="11"/>
  <c r="AA200" i="11"/>
  <c r="H203" i="11"/>
  <c r="N203" i="11"/>
  <c r="T203" i="11"/>
  <c r="Z203" i="11"/>
  <c r="H205" i="11"/>
  <c r="N205" i="11"/>
  <c r="T205" i="11"/>
  <c r="Z205" i="11"/>
  <c r="G208" i="11"/>
  <c r="M208" i="11"/>
  <c r="S208" i="11"/>
  <c r="S206" i="11" s="1"/>
  <c r="Y208" i="11"/>
  <c r="G210" i="11"/>
  <c r="M210" i="11"/>
  <c r="S210" i="11"/>
  <c r="Y210" i="11"/>
  <c r="F213" i="11"/>
  <c r="F211" i="11" s="1"/>
  <c r="L213" i="11"/>
  <c r="R213" i="11"/>
  <c r="X213" i="11"/>
  <c r="F215" i="11"/>
  <c r="L215" i="11"/>
  <c r="R215" i="11"/>
  <c r="X215" i="11"/>
  <c r="E218" i="11"/>
  <c r="K218" i="11"/>
  <c r="Q218" i="11"/>
  <c r="W218" i="11"/>
  <c r="E220" i="11"/>
  <c r="K220" i="11"/>
  <c r="Q220" i="11"/>
  <c r="W220" i="11"/>
  <c r="D223" i="11"/>
  <c r="J223" i="11"/>
  <c r="P223" i="11"/>
  <c r="P221" i="11" s="1"/>
  <c r="V223" i="11"/>
  <c r="D225" i="11"/>
  <c r="J225" i="11"/>
  <c r="P225" i="11"/>
  <c r="V225" i="11"/>
  <c r="I228" i="11"/>
  <c r="I226" i="11" s="1"/>
  <c r="O228" i="11"/>
  <c r="U228" i="11"/>
  <c r="AA228" i="11"/>
  <c r="I230" i="11"/>
  <c r="O230" i="11"/>
  <c r="U230" i="11"/>
  <c r="AA230" i="11"/>
  <c r="H233" i="11"/>
  <c r="N233" i="11"/>
  <c r="T233" i="11"/>
  <c r="Z233" i="11"/>
  <c r="H235" i="11"/>
  <c r="N235" i="11"/>
  <c r="T235" i="11"/>
  <c r="Z235" i="11"/>
  <c r="G238" i="11"/>
  <c r="M238" i="11"/>
  <c r="S238" i="11"/>
  <c r="S236" i="11" s="1"/>
  <c r="Y238" i="11"/>
  <c r="G240" i="11"/>
  <c r="M240" i="11"/>
  <c r="S240" i="11"/>
  <c r="Y240" i="11"/>
  <c r="F243" i="11"/>
  <c r="F241" i="11" s="1"/>
  <c r="L243" i="11"/>
  <c r="R243" i="11"/>
  <c r="X243" i="11"/>
  <c r="F245" i="11"/>
  <c r="L245" i="11"/>
  <c r="R245" i="11"/>
  <c r="X245" i="11"/>
  <c r="E248" i="11"/>
  <c r="K248" i="11"/>
  <c r="Q248" i="11"/>
  <c r="W248" i="11"/>
  <c r="E250" i="11"/>
  <c r="K250" i="11"/>
  <c r="Q250" i="11"/>
  <c r="W250" i="11"/>
  <c r="D253" i="11"/>
  <c r="J253" i="11"/>
  <c r="P253" i="11"/>
  <c r="P251" i="11" s="1"/>
  <c r="V253" i="11"/>
  <c r="D255" i="11"/>
  <c r="J255" i="11"/>
  <c r="P255" i="11"/>
  <c r="V255" i="11"/>
  <c r="I258" i="11"/>
  <c r="I256" i="11" s="1"/>
  <c r="O258" i="11"/>
  <c r="U258" i="11"/>
  <c r="AA258" i="11"/>
  <c r="I260" i="11"/>
  <c r="O260" i="11"/>
  <c r="U260" i="11"/>
  <c r="AA260" i="11"/>
  <c r="H263" i="11"/>
  <c r="N263" i="11"/>
  <c r="T263" i="11"/>
  <c r="Z263" i="11"/>
  <c r="H265" i="11"/>
  <c r="N265" i="11"/>
  <c r="T265" i="11"/>
  <c r="Z265" i="11"/>
  <c r="G268" i="11"/>
  <c r="M268" i="11"/>
  <c r="S268" i="11"/>
  <c r="Y268" i="11"/>
  <c r="G270" i="11"/>
  <c r="M270" i="11"/>
  <c r="S270" i="11"/>
  <c r="Y270" i="11"/>
  <c r="F273" i="11"/>
  <c r="L273" i="11"/>
  <c r="R273" i="11"/>
  <c r="X273" i="11"/>
  <c r="F275" i="11"/>
  <c r="L275" i="11"/>
  <c r="R275" i="11"/>
  <c r="X275" i="11"/>
  <c r="E278" i="11"/>
  <c r="K278" i="11"/>
  <c r="Q278" i="11"/>
  <c r="W278" i="11"/>
  <c r="E280" i="11"/>
  <c r="K280" i="11"/>
  <c r="Q280" i="11"/>
  <c r="W280" i="11"/>
  <c r="D283" i="11"/>
  <c r="J283" i="11"/>
  <c r="P283" i="11"/>
  <c r="V283" i="11"/>
  <c r="D285" i="11"/>
  <c r="J285" i="11"/>
  <c r="P285" i="11"/>
  <c r="V285" i="11"/>
  <c r="I288" i="11"/>
  <c r="O288" i="11"/>
  <c r="U288" i="11"/>
  <c r="AA288" i="11"/>
  <c r="I290" i="11"/>
  <c r="O290" i="11"/>
  <c r="U290" i="11"/>
  <c r="AA290" i="11"/>
  <c r="H293" i="11"/>
  <c r="N293" i="11"/>
  <c r="T293" i="11"/>
  <c r="Z293" i="11"/>
  <c r="H295" i="11"/>
  <c r="N295" i="11"/>
  <c r="T295" i="11"/>
  <c r="Z295" i="11"/>
  <c r="G298" i="11"/>
  <c r="M298" i="11"/>
  <c r="S298" i="11"/>
  <c r="Y298" i="11"/>
  <c r="G300" i="11"/>
  <c r="M300" i="11"/>
  <c r="S300" i="11"/>
  <c r="Y300" i="11"/>
  <c r="F303" i="11"/>
  <c r="L303" i="11"/>
  <c r="R303" i="11"/>
  <c r="X303" i="11"/>
  <c r="F305" i="11"/>
  <c r="L305" i="11"/>
  <c r="R305" i="11"/>
  <c r="X305" i="11"/>
  <c r="E308" i="11"/>
  <c r="K308" i="11"/>
  <c r="Q308" i="11"/>
  <c r="W308" i="11"/>
  <c r="E310" i="11"/>
  <c r="K310" i="11"/>
  <c r="Q310" i="11"/>
  <c r="W310" i="11"/>
  <c r="X462" i="11"/>
  <c r="R462" i="11"/>
  <c r="L462" i="11"/>
  <c r="L460" i="11" s="1"/>
  <c r="F462" i="11"/>
  <c r="F460" i="11" s="1"/>
  <c r="Y457" i="11"/>
  <c r="Y455" i="11" s="1"/>
  <c r="S457" i="11"/>
  <c r="M457" i="11"/>
  <c r="G457" i="11"/>
  <c r="Z452" i="11"/>
  <c r="Z450" i="11" s="1"/>
  <c r="T452" i="11"/>
  <c r="T450" i="11" s="1"/>
  <c r="N452" i="11"/>
  <c r="N450" i="11" s="1"/>
  <c r="H452" i="11"/>
  <c r="AA447" i="11"/>
  <c r="U447" i="11"/>
  <c r="O447" i="11"/>
  <c r="O445" i="11" s="1"/>
  <c r="I447" i="11"/>
  <c r="I445" i="11" s="1"/>
  <c r="V442" i="11"/>
  <c r="V440" i="11" s="1"/>
  <c r="P442" i="11"/>
  <c r="J442" i="11"/>
  <c r="D442" i="11"/>
  <c r="W437" i="11"/>
  <c r="W435" i="11" s="1"/>
  <c r="Q437" i="11"/>
  <c r="Q435" i="11" s="1"/>
  <c r="K437" i="11"/>
  <c r="K435" i="11" s="1"/>
  <c r="E437" i="11"/>
  <c r="X432" i="11"/>
  <c r="R432" i="11"/>
  <c r="L432" i="11"/>
  <c r="L430" i="11" s="1"/>
  <c r="F432" i="11"/>
  <c r="F430" i="11" s="1"/>
  <c r="Y427" i="11"/>
  <c r="Y425" i="11" s="1"/>
  <c r="S427" i="11"/>
  <c r="M427" i="11"/>
  <c r="G427" i="11"/>
  <c r="Z422" i="11"/>
  <c r="Z420" i="11" s="1"/>
  <c r="T422" i="11"/>
  <c r="T420" i="11" s="1"/>
  <c r="N422" i="11"/>
  <c r="N420" i="11" s="1"/>
  <c r="H422" i="11"/>
  <c r="AA417" i="11"/>
  <c r="U417" i="11"/>
  <c r="O417" i="11"/>
  <c r="O415" i="11" s="1"/>
  <c r="I417" i="11"/>
  <c r="I415" i="11" s="1"/>
  <c r="V412" i="11"/>
  <c r="V410" i="11" s="1"/>
  <c r="P412" i="11"/>
  <c r="J412" i="11"/>
  <c r="D412" i="11"/>
  <c r="W407" i="11"/>
  <c r="W405" i="11" s="1"/>
  <c r="Q407" i="11"/>
  <c r="Q405" i="11" s="1"/>
  <c r="K407" i="11"/>
  <c r="K405" i="11" s="1"/>
  <c r="E407" i="11"/>
  <c r="X402" i="11"/>
  <c r="R402" i="11"/>
  <c r="L402" i="11"/>
  <c r="L400" i="11" s="1"/>
  <c r="F402" i="11"/>
  <c r="F400" i="11" s="1"/>
  <c r="Y397" i="11"/>
  <c r="Y395" i="11" s="1"/>
  <c r="S397" i="11"/>
  <c r="M397" i="11"/>
  <c r="G397" i="11"/>
  <c r="Z392" i="11"/>
  <c r="Z390" i="11" s="1"/>
  <c r="T392" i="11"/>
  <c r="T390" i="11" s="1"/>
  <c r="N392" i="11"/>
  <c r="N390" i="11" s="1"/>
  <c r="H392" i="11"/>
  <c r="AA387" i="11"/>
  <c r="U387" i="11"/>
  <c r="O387" i="11"/>
  <c r="O385" i="11" s="1"/>
  <c r="I387" i="11"/>
  <c r="I385" i="11" s="1"/>
  <c r="V382" i="11"/>
  <c r="V380" i="11" s="1"/>
  <c r="P382" i="11"/>
  <c r="J382" i="11"/>
  <c r="D382" i="11"/>
  <c r="W377" i="11"/>
  <c r="W375" i="11" s="1"/>
  <c r="Q377" i="11"/>
  <c r="Q375" i="11" s="1"/>
  <c r="K377" i="11"/>
  <c r="K375" i="11" s="1"/>
  <c r="E377" i="11"/>
  <c r="X372" i="11"/>
  <c r="R372" i="11"/>
  <c r="L372" i="11"/>
  <c r="L370" i="11" s="1"/>
  <c r="F372" i="11"/>
  <c r="F370" i="11" s="1"/>
  <c r="Y367" i="11"/>
  <c r="Y365" i="11" s="1"/>
  <c r="S367" i="11"/>
  <c r="M367" i="11"/>
  <c r="G367" i="11"/>
  <c r="Z362" i="11"/>
  <c r="Z360" i="11" s="1"/>
  <c r="T362" i="11"/>
  <c r="T360" i="11" s="1"/>
  <c r="N362" i="11"/>
  <c r="N360" i="11" s="1"/>
  <c r="H362" i="11"/>
  <c r="AA357" i="11"/>
  <c r="U357" i="11"/>
  <c r="O357" i="11"/>
  <c r="O355" i="11" s="1"/>
  <c r="I357" i="11"/>
  <c r="I355" i="11" s="1"/>
  <c r="V352" i="11"/>
  <c r="V350" i="11" s="1"/>
  <c r="P352" i="11"/>
  <c r="J352" i="11"/>
  <c r="D352" i="11"/>
  <c r="W347" i="11"/>
  <c r="W345" i="11" s="1"/>
  <c r="Q347" i="11"/>
  <c r="Q345" i="11" s="1"/>
  <c r="K347" i="11"/>
  <c r="K345" i="11" s="1"/>
  <c r="E347" i="11"/>
  <c r="X342" i="11"/>
  <c r="R342" i="11"/>
  <c r="L342" i="11"/>
  <c r="L340" i="11" s="1"/>
  <c r="F342" i="11"/>
  <c r="F340" i="11" s="1"/>
  <c r="W462" i="11"/>
  <c r="W460" i="11" s="1"/>
  <c r="Q462" i="11"/>
  <c r="K462" i="11"/>
  <c r="E462" i="11"/>
  <c r="X457" i="11"/>
  <c r="X455" i="11" s="1"/>
  <c r="R457" i="11"/>
  <c r="R455" i="11" s="1"/>
  <c r="L457" i="11"/>
  <c r="L455" i="11" s="1"/>
  <c r="F457" i="11"/>
  <c r="Y452" i="11"/>
  <c r="S452" i="11"/>
  <c r="M452" i="11"/>
  <c r="M450" i="11" s="1"/>
  <c r="G452" i="11"/>
  <c r="G450" i="11" s="1"/>
  <c r="Z447" i="11"/>
  <c r="Z445" i="11" s="1"/>
  <c r="T447" i="11"/>
  <c r="N447" i="11"/>
  <c r="H447" i="11"/>
  <c r="AA442" i="11"/>
  <c r="AA440" i="11" s="1"/>
  <c r="U442" i="11"/>
  <c r="U440" i="11" s="1"/>
  <c r="O442" i="11"/>
  <c r="O440" i="11" s="1"/>
  <c r="I442" i="11"/>
  <c r="V437" i="11"/>
  <c r="P437" i="11"/>
  <c r="J437" i="11"/>
  <c r="J435" i="11" s="1"/>
  <c r="D437" i="11"/>
  <c r="D435" i="11" s="1"/>
  <c r="W432" i="11"/>
  <c r="W430" i="11" s="1"/>
  <c r="Q432" i="11"/>
  <c r="K432" i="11"/>
  <c r="E432" i="11"/>
  <c r="X427" i="11"/>
  <c r="X425" i="11" s="1"/>
  <c r="R427" i="11"/>
  <c r="R425" i="11" s="1"/>
  <c r="L427" i="11"/>
  <c r="L425" i="11" s="1"/>
  <c r="F427" i="11"/>
  <c r="Y422" i="11"/>
  <c r="S422" i="11"/>
  <c r="M422" i="11"/>
  <c r="M420" i="11" s="1"/>
  <c r="G422" i="11"/>
  <c r="G420" i="11" s="1"/>
  <c r="Z417" i="11"/>
  <c r="Z415" i="11" s="1"/>
  <c r="T417" i="11"/>
  <c r="N417" i="11"/>
  <c r="H417" i="11"/>
  <c r="AA412" i="11"/>
  <c r="AA410" i="11" s="1"/>
  <c r="U412" i="11"/>
  <c r="U410" i="11" s="1"/>
  <c r="O412" i="11"/>
  <c r="O410" i="11" s="1"/>
  <c r="I412" i="11"/>
  <c r="V407" i="11"/>
  <c r="P407" i="11"/>
  <c r="J407" i="11"/>
  <c r="J405" i="11" s="1"/>
  <c r="D407" i="11"/>
  <c r="D405" i="11" s="1"/>
  <c r="W402" i="11"/>
  <c r="W400" i="11" s="1"/>
  <c r="Q402" i="11"/>
  <c r="K402" i="11"/>
  <c r="E402" i="11"/>
  <c r="X397" i="11"/>
  <c r="X395" i="11" s="1"/>
  <c r="R397" i="11"/>
  <c r="R395" i="11" s="1"/>
  <c r="L397" i="11"/>
  <c r="L395" i="11" s="1"/>
  <c r="F397" i="11"/>
  <c r="Y392" i="11"/>
  <c r="S392" i="11"/>
  <c r="M392" i="11"/>
  <c r="M390" i="11" s="1"/>
  <c r="G392" i="11"/>
  <c r="G390" i="11" s="1"/>
  <c r="Z387" i="11"/>
  <c r="Z385" i="11" s="1"/>
  <c r="T387" i="11"/>
  <c r="N387" i="11"/>
  <c r="H387" i="11"/>
  <c r="AA382" i="11"/>
  <c r="AA380" i="11" s="1"/>
  <c r="U382" i="11"/>
  <c r="U380" i="11" s="1"/>
  <c r="O382" i="11"/>
  <c r="O380" i="11" s="1"/>
  <c r="I382" i="11"/>
  <c r="V377" i="11"/>
  <c r="P377" i="11"/>
  <c r="J377" i="11"/>
  <c r="J375" i="11" s="1"/>
  <c r="D377" i="11"/>
  <c r="D375" i="11" s="1"/>
  <c r="W372" i="11"/>
  <c r="W370" i="11" s="1"/>
  <c r="Q372" i="11"/>
  <c r="K372" i="11"/>
  <c r="E372" i="11"/>
  <c r="X367" i="11"/>
  <c r="X365" i="11" s="1"/>
  <c r="R367" i="11"/>
  <c r="R365" i="11" s="1"/>
  <c r="L367" i="11"/>
  <c r="L365" i="11" s="1"/>
  <c r="F367" i="11"/>
  <c r="Y362" i="11"/>
  <c r="S362" i="11"/>
  <c r="M362" i="11"/>
  <c r="M360" i="11" s="1"/>
  <c r="G362" i="11"/>
  <c r="G360" i="11" s="1"/>
  <c r="Z357" i="11"/>
  <c r="Z355" i="11" s="1"/>
  <c r="T357" i="11"/>
  <c r="N357" i="11"/>
  <c r="H357" i="11"/>
  <c r="AA352" i="11"/>
  <c r="AA350" i="11" s="1"/>
  <c r="U352" i="11"/>
  <c r="U350" i="11" s="1"/>
  <c r="O352" i="11"/>
  <c r="O350" i="11" s="1"/>
  <c r="I352" i="11"/>
  <c r="V462" i="11"/>
  <c r="P462" i="11"/>
  <c r="J462" i="11"/>
  <c r="J460" i="11" s="1"/>
  <c r="D462" i="11"/>
  <c r="D460" i="11" s="1"/>
  <c r="W457" i="11"/>
  <c r="W455" i="11" s="1"/>
  <c r="Q457" i="11"/>
  <c r="K457" i="11"/>
  <c r="E457" i="11"/>
  <c r="X452" i="11"/>
  <c r="X450" i="11" s="1"/>
  <c r="R452" i="11"/>
  <c r="R450" i="11" s="1"/>
  <c r="L452" i="11"/>
  <c r="L450" i="11" s="1"/>
  <c r="F452" i="11"/>
  <c r="Y447" i="11"/>
  <c r="S447" i="11"/>
  <c r="M447" i="11"/>
  <c r="M445" i="11" s="1"/>
  <c r="G447" i="11"/>
  <c r="G445" i="11" s="1"/>
  <c r="Z442" i="11"/>
  <c r="Z440" i="11" s="1"/>
  <c r="T442" i="11"/>
  <c r="N442" i="11"/>
  <c r="H442" i="11"/>
  <c r="AA437" i="11"/>
  <c r="AA435" i="11" s="1"/>
  <c r="U437" i="11"/>
  <c r="U435" i="11" s="1"/>
  <c r="O437" i="11"/>
  <c r="O435" i="11" s="1"/>
  <c r="I437" i="11"/>
  <c r="V432" i="11"/>
  <c r="P432" i="11"/>
  <c r="J432" i="11"/>
  <c r="J430" i="11" s="1"/>
  <c r="D432" i="11"/>
  <c r="D430" i="11" s="1"/>
  <c r="W427" i="11"/>
  <c r="W425" i="11" s="1"/>
  <c r="Q427" i="11"/>
  <c r="K427" i="11"/>
  <c r="E427" i="11"/>
  <c r="X422" i="11"/>
  <c r="X420" i="11" s="1"/>
  <c r="R422" i="11"/>
  <c r="R420" i="11" s="1"/>
  <c r="L422" i="11"/>
  <c r="L420" i="11" s="1"/>
  <c r="F422" i="11"/>
  <c r="Y417" i="11"/>
  <c r="S417" i="11"/>
  <c r="M417" i="11"/>
  <c r="M415" i="11" s="1"/>
  <c r="G417" i="11"/>
  <c r="G415" i="11" s="1"/>
  <c r="Z412" i="11"/>
  <c r="Z410" i="11" s="1"/>
  <c r="T412" i="11"/>
  <c r="N412" i="11"/>
  <c r="H412" i="11"/>
  <c r="AA462" i="11"/>
  <c r="AA460" i="11" s="1"/>
  <c r="U462" i="11"/>
  <c r="U460" i="11" s="1"/>
  <c r="O462" i="11"/>
  <c r="O460" i="11" s="1"/>
  <c r="I462" i="11"/>
  <c r="V457" i="11"/>
  <c r="P457" i="11"/>
  <c r="J457" i="11"/>
  <c r="J455" i="11" s="1"/>
  <c r="D457" i="11"/>
  <c r="D455" i="11" s="1"/>
  <c r="W452" i="11"/>
  <c r="W450" i="11" s="1"/>
  <c r="Q452" i="11"/>
  <c r="K452" i="11"/>
  <c r="E452" i="11"/>
  <c r="X447" i="11"/>
  <c r="X445" i="11" s="1"/>
  <c r="R447" i="11"/>
  <c r="R445" i="11" s="1"/>
  <c r="L447" i="11"/>
  <c r="L445" i="11" s="1"/>
  <c r="F447" i="11"/>
  <c r="Y442" i="11"/>
  <c r="S442" i="11"/>
  <c r="M442" i="11"/>
  <c r="M440" i="11" s="1"/>
  <c r="G442" i="11"/>
  <c r="G440" i="11" s="1"/>
  <c r="Z437" i="11"/>
  <c r="Z435" i="11" s="1"/>
  <c r="T437" i="11"/>
  <c r="N437" i="11"/>
  <c r="H437" i="11"/>
  <c r="AA432" i="11"/>
  <c r="AA430" i="11" s="1"/>
  <c r="U432" i="11"/>
  <c r="U430" i="11" s="1"/>
  <c r="O432" i="11"/>
  <c r="O430" i="11" s="1"/>
  <c r="I432" i="11"/>
  <c r="V427" i="11"/>
  <c r="P427" i="11"/>
  <c r="J427" i="11"/>
  <c r="J425" i="11" s="1"/>
  <c r="D427" i="11"/>
  <c r="D425" i="11" s="1"/>
  <c r="W422" i="11"/>
  <c r="W420" i="11" s="1"/>
  <c r="Q422" i="11"/>
  <c r="K422" i="11"/>
  <c r="E422" i="11"/>
  <c r="X417" i="11"/>
  <c r="X415" i="11" s="1"/>
  <c r="R417" i="11"/>
  <c r="R415" i="11" s="1"/>
  <c r="L417" i="11"/>
  <c r="L415" i="11" s="1"/>
  <c r="F417" i="11"/>
  <c r="Y412" i="11"/>
  <c r="S412" i="11"/>
  <c r="M412" i="11"/>
  <c r="M410" i="11" s="1"/>
  <c r="G412" i="11"/>
  <c r="G410" i="11" s="1"/>
  <c r="Z407" i="11"/>
  <c r="Z405" i="11" s="1"/>
  <c r="T407" i="11"/>
  <c r="N407" i="11"/>
  <c r="H407" i="11"/>
  <c r="AA402" i="11"/>
  <c r="AA400" i="11" s="1"/>
  <c r="U402" i="11"/>
  <c r="U400" i="11" s="1"/>
  <c r="O402" i="11"/>
  <c r="O400" i="11" s="1"/>
  <c r="I402" i="11"/>
  <c r="Z462" i="11"/>
  <c r="T462" i="11"/>
  <c r="N462" i="11"/>
  <c r="N460" i="11" s="1"/>
  <c r="H462" i="11"/>
  <c r="H460" i="11" s="1"/>
  <c r="AA457" i="11"/>
  <c r="AA455" i="11" s="1"/>
  <c r="U457" i="11"/>
  <c r="O457" i="11"/>
  <c r="I457" i="11"/>
  <c r="V452" i="11"/>
  <c r="V450" i="11" s="1"/>
  <c r="P452" i="11"/>
  <c r="P450" i="11" s="1"/>
  <c r="J452" i="11"/>
  <c r="J450" i="11" s="1"/>
  <c r="D452" i="11"/>
  <c r="W447" i="11"/>
  <c r="Q447" i="11"/>
  <c r="K447" i="11"/>
  <c r="K445" i="11" s="1"/>
  <c r="E447" i="11"/>
  <c r="E445" i="11" s="1"/>
  <c r="X442" i="11"/>
  <c r="X440" i="11" s="1"/>
  <c r="R442" i="11"/>
  <c r="L442" i="11"/>
  <c r="F442" i="11"/>
  <c r="Y437" i="11"/>
  <c r="Y435" i="11" s="1"/>
  <c r="S437" i="11"/>
  <c r="S435" i="11" s="1"/>
  <c r="M437" i="11"/>
  <c r="M435" i="11" s="1"/>
  <c r="G437" i="11"/>
  <c r="Z432" i="11"/>
  <c r="T432" i="11"/>
  <c r="N432" i="11"/>
  <c r="N430" i="11" s="1"/>
  <c r="H432" i="11"/>
  <c r="H430" i="11" s="1"/>
  <c r="AA427" i="11"/>
  <c r="AA425" i="11" s="1"/>
  <c r="U427" i="11"/>
  <c r="O427" i="11"/>
  <c r="I427" i="11"/>
  <c r="J317" i="11"/>
  <c r="P317" i="11"/>
  <c r="P315" i="11" s="1"/>
  <c r="V317" i="11"/>
  <c r="D319" i="11"/>
  <c r="D315" i="11" s="1"/>
  <c r="J319" i="11"/>
  <c r="P319" i="11"/>
  <c r="V319" i="11"/>
  <c r="I322" i="11"/>
  <c r="I320" i="11" s="1"/>
  <c r="O322" i="11"/>
  <c r="U322" i="11"/>
  <c r="AA322" i="11"/>
  <c r="I324" i="11"/>
  <c r="O324" i="11"/>
  <c r="U324" i="11"/>
  <c r="AA324" i="11"/>
  <c r="H327" i="11"/>
  <c r="N327" i="11"/>
  <c r="T327" i="11"/>
  <c r="Z327" i="11"/>
  <c r="H329" i="11"/>
  <c r="N329" i="11"/>
  <c r="T329" i="11"/>
  <c r="Z329" i="11"/>
  <c r="G332" i="11"/>
  <c r="M332" i="11"/>
  <c r="S332" i="11"/>
  <c r="S330" i="11" s="1"/>
  <c r="Y332" i="11"/>
  <c r="G334" i="11"/>
  <c r="M334" i="11"/>
  <c r="S334" i="11"/>
  <c r="Y334" i="11"/>
  <c r="F337" i="11"/>
  <c r="F335" i="11" s="1"/>
  <c r="L337" i="11"/>
  <c r="R337" i="11"/>
  <c r="X337" i="11"/>
  <c r="F339" i="11"/>
  <c r="L339" i="11"/>
  <c r="R339" i="11"/>
  <c r="X339" i="11"/>
  <c r="I342" i="11"/>
  <c r="P342" i="11"/>
  <c r="W342" i="11"/>
  <c r="G344" i="11"/>
  <c r="N344" i="11"/>
  <c r="U344" i="11"/>
  <c r="H347" i="11"/>
  <c r="O347" i="11"/>
  <c r="V347" i="11"/>
  <c r="F349" i="11"/>
  <c r="M349" i="11"/>
  <c r="T349" i="11"/>
  <c r="AA349" i="11"/>
  <c r="G352" i="11"/>
  <c r="G350" i="11" s="1"/>
  <c r="Q352" i="11"/>
  <c r="Q350" i="11" s="1"/>
  <c r="Y352" i="11"/>
  <c r="Y350" i="11" s="1"/>
  <c r="K354" i="11"/>
  <c r="S354" i="11"/>
  <c r="E357" i="11"/>
  <c r="M357" i="11"/>
  <c r="W357" i="11"/>
  <c r="W355" i="11" s="1"/>
  <c r="G359" i="11"/>
  <c r="Q359" i="11"/>
  <c r="Y359" i="11"/>
  <c r="D362" i="11"/>
  <c r="L362" i="11"/>
  <c r="V362" i="11"/>
  <c r="F364" i="11"/>
  <c r="P364" i="11"/>
  <c r="X364" i="11"/>
  <c r="K367" i="11"/>
  <c r="U367" i="11"/>
  <c r="E369" i="11"/>
  <c r="O369" i="11"/>
  <c r="W369" i="11"/>
  <c r="J372" i="11"/>
  <c r="J370" i="11" s="1"/>
  <c r="T372" i="11"/>
  <c r="D374" i="11"/>
  <c r="N374" i="11"/>
  <c r="V374" i="11"/>
  <c r="I377" i="11"/>
  <c r="I375" i="11" s="1"/>
  <c r="S377" i="11"/>
  <c r="S375" i="11" s="1"/>
  <c r="AA377" i="11"/>
  <c r="M379" i="11"/>
  <c r="U379" i="11"/>
  <c r="G382" i="11"/>
  <c r="G380" i="11" s="1"/>
  <c r="Q382" i="11"/>
  <c r="Q380" i="11" s="1"/>
  <c r="Y382" i="11"/>
  <c r="Y380" i="11" s="1"/>
  <c r="K384" i="11"/>
  <c r="S384" i="11"/>
  <c r="E387" i="11"/>
  <c r="E385" i="11" s="1"/>
  <c r="M387" i="11"/>
  <c r="M385" i="11" s="1"/>
  <c r="W387" i="11"/>
  <c r="W385" i="11" s="1"/>
  <c r="G389" i="11"/>
  <c r="Q389" i="11"/>
  <c r="Y389" i="11"/>
  <c r="D392" i="11"/>
  <c r="L392" i="11"/>
  <c r="L390" i="11" s="1"/>
  <c r="V392" i="11"/>
  <c r="V390" i="11" s="1"/>
  <c r="F394" i="11"/>
  <c r="P394" i="11"/>
  <c r="X394" i="11"/>
  <c r="K397" i="11"/>
  <c r="U397" i="11"/>
  <c r="U395" i="11" s="1"/>
  <c r="E399" i="11"/>
  <c r="O399" i="11"/>
  <c r="W399" i="11"/>
  <c r="W395" i="11" s="1"/>
  <c r="M402" i="11"/>
  <c r="Y402" i="11"/>
  <c r="M404" i="11"/>
  <c r="Y404" i="11"/>
  <c r="L407" i="11"/>
  <c r="L405" i="11" s="1"/>
  <c r="X407" i="11"/>
  <c r="X405" i="11" s="1"/>
  <c r="L409" i="11"/>
  <c r="X409" i="11"/>
  <c r="K412" i="11"/>
  <c r="E414" i="11"/>
  <c r="W414" i="11"/>
  <c r="E417" i="11"/>
  <c r="W417" i="11"/>
  <c r="Q419" i="11"/>
  <c r="D422" i="11"/>
  <c r="V422" i="11"/>
  <c r="V420" i="11" s="1"/>
  <c r="P424" i="11"/>
  <c r="H429" i="11"/>
  <c r="Y432" i="11"/>
  <c r="Y430" i="11" s="1"/>
  <c r="R437" i="11"/>
  <c r="K442" i="11"/>
  <c r="K440" i="11" s="1"/>
  <c r="W444" i="11"/>
  <c r="D447" i="11"/>
  <c r="D445" i="11" s="1"/>
  <c r="P449" i="11"/>
  <c r="O454" i="11"/>
  <c r="H459" i="11"/>
  <c r="Y462" i="11"/>
  <c r="Y460" i="11" s="1"/>
  <c r="X473" i="11"/>
  <c r="X469" i="11" s="1"/>
  <c r="B581" i="10"/>
  <c r="E9" i="11"/>
  <c r="E7" i="11" s="1"/>
  <c r="K9" i="11"/>
  <c r="Q9" i="11"/>
  <c r="W9" i="11"/>
  <c r="E11" i="11"/>
  <c r="K11" i="11"/>
  <c r="Q11" i="11"/>
  <c r="W11" i="11"/>
  <c r="D14" i="11"/>
  <c r="J14" i="11"/>
  <c r="P14" i="11"/>
  <c r="V14" i="11"/>
  <c r="D16" i="11"/>
  <c r="J16" i="11"/>
  <c r="P16" i="11"/>
  <c r="V16" i="11"/>
  <c r="I19" i="11"/>
  <c r="O19" i="11"/>
  <c r="U19" i="11"/>
  <c r="U17" i="11" s="1"/>
  <c r="AA19" i="11"/>
  <c r="I21" i="11"/>
  <c r="O21" i="11"/>
  <c r="U21" i="11"/>
  <c r="AA21" i="11"/>
  <c r="H24" i="11"/>
  <c r="H22" i="11" s="1"/>
  <c r="N24" i="11"/>
  <c r="T24" i="11"/>
  <c r="Z24" i="11"/>
  <c r="H26" i="11"/>
  <c r="N26" i="11"/>
  <c r="T26" i="11"/>
  <c r="Z26" i="11"/>
  <c r="G29" i="11"/>
  <c r="M29" i="11"/>
  <c r="S29" i="11"/>
  <c r="Y29" i="11"/>
  <c r="G31" i="11"/>
  <c r="M31" i="11"/>
  <c r="S31" i="11"/>
  <c r="Y31" i="11"/>
  <c r="F34" i="11"/>
  <c r="L34" i="11"/>
  <c r="R34" i="11"/>
  <c r="R32" i="11" s="1"/>
  <c r="X34" i="11"/>
  <c r="F36" i="11"/>
  <c r="L36" i="11"/>
  <c r="R36" i="11"/>
  <c r="X36" i="11"/>
  <c r="E39" i="11"/>
  <c r="E37" i="11" s="1"/>
  <c r="K39" i="11"/>
  <c r="Q39" i="11"/>
  <c r="W39" i="11"/>
  <c r="E41" i="11"/>
  <c r="K41" i="11"/>
  <c r="Q41" i="11"/>
  <c r="W41" i="11"/>
  <c r="D44" i="11"/>
  <c r="J44" i="11"/>
  <c r="P44" i="11"/>
  <c r="V44" i="11"/>
  <c r="D46" i="11"/>
  <c r="J46" i="11"/>
  <c r="P46" i="11"/>
  <c r="V46" i="11"/>
  <c r="I49" i="11"/>
  <c r="O49" i="11"/>
  <c r="U49" i="11"/>
  <c r="U47" i="11" s="1"/>
  <c r="AA49" i="11"/>
  <c r="I51" i="11"/>
  <c r="O51" i="11"/>
  <c r="U51" i="11"/>
  <c r="AA51" i="11"/>
  <c r="H54" i="11"/>
  <c r="H52" i="11" s="1"/>
  <c r="N54" i="11"/>
  <c r="T54" i="11"/>
  <c r="Z54" i="11"/>
  <c r="H56" i="11"/>
  <c r="N56" i="11"/>
  <c r="T56" i="11"/>
  <c r="Z56" i="11"/>
  <c r="G59" i="11"/>
  <c r="M59" i="11"/>
  <c r="S59" i="11"/>
  <c r="Y59" i="11"/>
  <c r="G61" i="11"/>
  <c r="M61" i="11"/>
  <c r="S61" i="11"/>
  <c r="Y61" i="11"/>
  <c r="F64" i="11"/>
  <c r="L64" i="11"/>
  <c r="R64" i="11"/>
  <c r="R62" i="11" s="1"/>
  <c r="X64" i="11"/>
  <c r="F66" i="11"/>
  <c r="L66" i="11"/>
  <c r="R66" i="11"/>
  <c r="X66" i="11"/>
  <c r="E69" i="11"/>
  <c r="E67" i="11" s="1"/>
  <c r="K69" i="11"/>
  <c r="Q69" i="11"/>
  <c r="W69" i="11"/>
  <c r="E71" i="11"/>
  <c r="K71" i="11"/>
  <c r="Q71" i="11"/>
  <c r="W71" i="11"/>
  <c r="D74" i="11"/>
  <c r="J74" i="11"/>
  <c r="P74" i="11"/>
  <c r="V74" i="11"/>
  <c r="D76" i="11"/>
  <c r="J76" i="11"/>
  <c r="P76" i="11"/>
  <c r="V76" i="11"/>
  <c r="I79" i="11"/>
  <c r="O79" i="11"/>
  <c r="U79" i="11"/>
  <c r="U77" i="11" s="1"/>
  <c r="AA79" i="11"/>
  <c r="I81" i="11"/>
  <c r="O81" i="11"/>
  <c r="U81" i="11"/>
  <c r="AA81" i="11"/>
  <c r="H84" i="11"/>
  <c r="H82" i="11" s="1"/>
  <c r="N84" i="11"/>
  <c r="T84" i="11"/>
  <c r="Z84" i="11"/>
  <c r="H86" i="11"/>
  <c r="N86" i="11"/>
  <c r="T86" i="11"/>
  <c r="Z86" i="11"/>
  <c r="G89" i="11"/>
  <c r="M89" i="11"/>
  <c r="S89" i="11"/>
  <c r="Y89" i="11"/>
  <c r="G91" i="11"/>
  <c r="M91" i="11"/>
  <c r="S91" i="11"/>
  <c r="Y91" i="11"/>
  <c r="F94" i="11"/>
  <c r="L94" i="11"/>
  <c r="R94" i="11"/>
  <c r="R92" i="11" s="1"/>
  <c r="X94" i="11"/>
  <c r="F96" i="11"/>
  <c r="L96" i="11"/>
  <c r="R96" i="11"/>
  <c r="X96" i="11"/>
  <c r="E99" i="11"/>
  <c r="E97" i="11" s="1"/>
  <c r="K99" i="11"/>
  <c r="Q99" i="11"/>
  <c r="W99" i="11"/>
  <c r="E101" i="11"/>
  <c r="K101" i="11"/>
  <c r="Q101" i="11"/>
  <c r="W101" i="11"/>
  <c r="D104" i="11"/>
  <c r="J104" i="11"/>
  <c r="P104" i="11"/>
  <c r="V104" i="11"/>
  <c r="D106" i="11"/>
  <c r="J106" i="11"/>
  <c r="P106" i="11"/>
  <c r="V106" i="11"/>
  <c r="I109" i="11"/>
  <c r="O109" i="11"/>
  <c r="U109" i="11"/>
  <c r="U107" i="11" s="1"/>
  <c r="AA109" i="11"/>
  <c r="I111" i="11"/>
  <c r="O111" i="11"/>
  <c r="U111" i="11"/>
  <c r="AA111" i="11"/>
  <c r="H114" i="11"/>
  <c r="H112" i="11" s="1"/>
  <c r="N114" i="11"/>
  <c r="T114" i="11"/>
  <c r="Z114" i="11"/>
  <c r="H116" i="11"/>
  <c r="N116" i="11"/>
  <c r="T116" i="11"/>
  <c r="Z116" i="11"/>
  <c r="G119" i="11"/>
  <c r="M119" i="11"/>
  <c r="S119" i="11"/>
  <c r="Y119" i="11"/>
  <c r="G121" i="11"/>
  <c r="M121" i="11"/>
  <c r="S121" i="11"/>
  <c r="Y121" i="11"/>
  <c r="F124" i="11"/>
  <c r="L124" i="11"/>
  <c r="R124" i="11"/>
  <c r="R122" i="11" s="1"/>
  <c r="X124" i="11"/>
  <c r="F126" i="11"/>
  <c r="L126" i="11"/>
  <c r="R126" i="11"/>
  <c r="X126" i="11"/>
  <c r="E129" i="11"/>
  <c r="E127" i="11" s="1"/>
  <c r="K129" i="11"/>
  <c r="Q129" i="11"/>
  <c r="W129" i="11"/>
  <c r="E131" i="11"/>
  <c r="K131" i="11"/>
  <c r="Q131" i="11"/>
  <c r="W131" i="11"/>
  <c r="D134" i="11"/>
  <c r="J134" i="11"/>
  <c r="P134" i="11"/>
  <c r="V134" i="11"/>
  <c r="D136" i="11"/>
  <c r="J136" i="11"/>
  <c r="P136" i="11"/>
  <c r="V136" i="11"/>
  <c r="I139" i="11"/>
  <c r="O139" i="11"/>
  <c r="U139" i="11"/>
  <c r="U137" i="11" s="1"/>
  <c r="AA139" i="11"/>
  <c r="I141" i="11"/>
  <c r="O141" i="11"/>
  <c r="U141" i="11"/>
  <c r="AA141" i="11"/>
  <c r="H144" i="11"/>
  <c r="H142" i="11" s="1"/>
  <c r="N144" i="11"/>
  <c r="T144" i="11"/>
  <c r="Z144" i="11"/>
  <c r="H146" i="11"/>
  <c r="N146" i="11"/>
  <c r="T146" i="11"/>
  <c r="Z146" i="11"/>
  <c r="G149" i="11"/>
  <c r="M149" i="11"/>
  <c r="S149" i="11"/>
  <c r="Y149" i="11"/>
  <c r="G151" i="11"/>
  <c r="M151" i="11"/>
  <c r="S151" i="11"/>
  <c r="Y151" i="11"/>
  <c r="F154" i="11"/>
  <c r="L154" i="11"/>
  <c r="R154" i="11"/>
  <c r="R152" i="11" s="1"/>
  <c r="X154" i="11"/>
  <c r="F156" i="11"/>
  <c r="L156" i="11"/>
  <c r="R156" i="11"/>
  <c r="X156" i="11"/>
  <c r="E163" i="11"/>
  <c r="E161" i="11" s="1"/>
  <c r="K163" i="11"/>
  <c r="Q163" i="11"/>
  <c r="W163" i="11"/>
  <c r="E165" i="11"/>
  <c r="K165" i="11"/>
  <c r="Q165" i="11"/>
  <c r="W165" i="11"/>
  <c r="D168" i="11"/>
  <c r="J168" i="11"/>
  <c r="P168" i="11"/>
  <c r="V168" i="11"/>
  <c r="D170" i="11"/>
  <c r="J170" i="11"/>
  <c r="P170" i="11"/>
  <c r="V170" i="11"/>
  <c r="I173" i="11"/>
  <c r="O173" i="11"/>
  <c r="U173" i="11"/>
  <c r="U171" i="11" s="1"/>
  <c r="AA173" i="11"/>
  <c r="I175" i="11"/>
  <c r="O175" i="11"/>
  <c r="U175" i="11"/>
  <c r="AA175" i="11"/>
  <c r="H178" i="11"/>
  <c r="H176" i="11" s="1"/>
  <c r="N178" i="11"/>
  <c r="T178" i="11"/>
  <c r="Z178" i="11"/>
  <c r="H180" i="11"/>
  <c r="N180" i="11"/>
  <c r="T180" i="11"/>
  <c r="Z180" i="11"/>
  <c r="G183" i="11"/>
  <c r="M183" i="11"/>
  <c r="S183" i="11"/>
  <c r="Y183" i="11"/>
  <c r="G185" i="11"/>
  <c r="M185" i="11"/>
  <c r="S185" i="11"/>
  <c r="Y185" i="11"/>
  <c r="F188" i="11"/>
  <c r="L188" i="11"/>
  <c r="R188" i="11"/>
  <c r="R186" i="11" s="1"/>
  <c r="X188" i="11"/>
  <c r="F190" i="11"/>
  <c r="L190" i="11"/>
  <c r="R190" i="11"/>
  <c r="X190" i="11"/>
  <c r="E193" i="11"/>
  <c r="E191" i="11" s="1"/>
  <c r="K193" i="11"/>
  <c r="Q193" i="11"/>
  <c r="W193" i="11"/>
  <c r="E195" i="11"/>
  <c r="K195" i="11"/>
  <c r="Q195" i="11"/>
  <c r="W195" i="11"/>
  <c r="D198" i="11"/>
  <c r="J198" i="11"/>
  <c r="P198" i="11"/>
  <c r="V198" i="11"/>
  <c r="D200" i="11"/>
  <c r="J200" i="11"/>
  <c r="P200" i="11"/>
  <c r="V200" i="11"/>
  <c r="I203" i="11"/>
  <c r="O203" i="11"/>
  <c r="U203" i="11"/>
  <c r="U201" i="11" s="1"/>
  <c r="AA203" i="11"/>
  <c r="I205" i="11"/>
  <c r="O205" i="11"/>
  <c r="U205" i="11"/>
  <c r="AA205" i="11"/>
  <c r="H208" i="11"/>
  <c r="H206" i="11" s="1"/>
  <c r="N208" i="11"/>
  <c r="T208" i="11"/>
  <c r="Z208" i="11"/>
  <c r="H210" i="11"/>
  <c r="N210" i="11"/>
  <c r="T210" i="11"/>
  <c r="Z210" i="11"/>
  <c r="G213" i="11"/>
  <c r="M213" i="11"/>
  <c r="S213" i="11"/>
  <c r="Y213" i="11"/>
  <c r="G215" i="11"/>
  <c r="M215" i="11"/>
  <c r="S215" i="11"/>
  <c r="Y215" i="11"/>
  <c r="F218" i="11"/>
  <c r="L218" i="11"/>
  <c r="R218" i="11"/>
  <c r="R216" i="11" s="1"/>
  <c r="X218" i="11"/>
  <c r="F220" i="11"/>
  <c r="L220" i="11"/>
  <c r="R220" i="11"/>
  <c r="X220" i="11"/>
  <c r="E223" i="11"/>
  <c r="E221" i="11" s="1"/>
  <c r="K223" i="11"/>
  <c r="Q223" i="11"/>
  <c r="W223" i="11"/>
  <c r="E225" i="11"/>
  <c r="K225" i="11"/>
  <c r="Q225" i="11"/>
  <c r="W225" i="11"/>
  <c r="D228" i="11"/>
  <c r="J228" i="11"/>
  <c r="P228" i="11"/>
  <c r="V228" i="11"/>
  <c r="D230" i="11"/>
  <c r="J230" i="11"/>
  <c r="P230" i="11"/>
  <c r="V230" i="11"/>
  <c r="I233" i="11"/>
  <c r="O233" i="11"/>
  <c r="U233" i="11"/>
  <c r="U231" i="11" s="1"/>
  <c r="AA233" i="11"/>
  <c r="I235" i="11"/>
  <c r="O235" i="11"/>
  <c r="U235" i="11"/>
  <c r="AA235" i="11"/>
  <c r="H238" i="11"/>
  <c r="H236" i="11" s="1"/>
  <c r="N238" i="11"/>
  <c r="T238" i="11"/>
  <c r="Z238" i="11"/>
  <c r="H240" i="11"/>
  <c r="N240" i="11"/>
  <c r="T240" i="11"/>
  <c r="Z240" i="11"/>
  <c r="G243" i="11"/>
  <c r="M243" i="11"/>
  <c r="S243" i="11"/>
  <c r="Y243" i="11"/>
  <c r="G245" i="11"/>
  <c r="M245" i="11"/>
  <c r="S245" i="11"/>
  <c r="Y245" i="11"/>
  <c r="F248" i="11"/>
  <c r="L248" i="11"/>
  <c r="R248" i="11"/>
  <c r="R246" i="11" s="1"/>
  <c r="X248" i="11"/>
  <c r="F250" i="11"/>
  <c r="L250" i="11"/>
  <c r="R250" i="11"/>
  <c r="X250" i="11"/>
  <c r="E253" i="11"/>
  <c r="E251" i="11" s="1"/>
  <c r="K253" i="11"/>
  <c r="Q253" i="11"/>
  <c r="W253" i="11"/>
  <c r="E255" i="11"/>
  <c r="K255" i="11"/>
  <c r="Q255" i="11"/>
  <c r="W255" i="11"/>
  <c r="D258" i="11"/>
  <c r="J258" i="11"/>
  <c r="P258" i="11"/>
  <c r="V258" i="11"/>
  <c r="D260" i="11"/>
  <c r="J260" i="11"/>
  <c r="P260" i="11"/>
  <c r="V260" i="11"/>
  <c r="I263" i="11"/>
  <c r="O263" i="11"/>
  <c r="U263" i="11"/>
  <c r="U261" i="11" s="1"/>
  <c r="AA263" i="11"/>
  <c r="I265" i="11"/>
  <c r="O265" i="11"/>
  <c r="U265" i="11"/>
  <c r="AA265" i="11"/>
  <c r="H268" i="11"/>
  <c r="H266" i="11" s="1"/>
  <c r="N268" i="11"/>
  <c r="T268" i="11"/>
  <c r="Z268" i="11"/>
  <c r="H270" i="11"/>
  <c r="N270" i="11"/>
  <c r="T270" i="11"/>
  <c r="Z270" i="11"/>
  <c r="G273" i="11"/>
  <c r="M273" i="11"/>
  <c r="S273" i="11"/>
  <c r="Y273" i="11"/>
  <c r="G275" i="11"/>
  <c r="M275" i="11"/>
  <c r="S275" i="11"/>
  <c r="Y275" i="11"/>
  <c r="F278" i="11"/>
  <c r="L278" i="11"/>
  <c r="R278" i="11"/>
  <c r="R276" i="11" s="1"/>
  <c r="X278" i="11"/>
  <c r="F280" i="11"/>
  <c r="L280" i="11"/>
  <c r="R280" i="11"/>
  <c r="X280" i="11"/>
  <c r="E283" i="11"/>
  <c r="E281" i="11" s="1"/>
  <c r="K283" i="11"/>
  <c r="Q283" i="11"/>
  <c r="W283" i="11"/>
  <c r="E285" i="11"/>
  <c r="K285" i="11"/>
  <c r="Q285" i="11"/>
  <c r="W285" i="11"/>
  <c r="D288" i="11"/>
  <c r="J288" i="11"/>
  <c r="P288" i="11"/>
  <c r="V288" i="11"/>
  <c r="D290" i="11"/>
  <c r="J290" i="11"/>
  <c r="P290" i="11"/>
  <c r="V290" i="11"/>
  <c r="I293" i="11"/>
  <c r="O293" i="11"/>
  <c r="U293" i="11"/>
  <c r="U291" i="11" s="1"/>
  <c r="AA293" i="11"/>
  <c r="I295" i="11"/>
  <c r="O295" i="11"/>
  <c r="U295" i="11"/>
  <c r="AA295" i="11"/>
  <c r="H298" i="11"/>
  <c r="H296" i="11" s="1"/>
  <c r="N298" i="11"/>
  <c r="T298" i="11"/>
  <c r="Z298" i="11"/>
  <c r="H300" i="11"/>
  <c r="N300" i="11"/>
  <c r="T300" i="11"/>
  <c r="Z300" i="11"/>
  <c r="G303" i="11"/>
  <c r="M303" i="11"/>
  <c r="S303" i="11"/>
  <c r="Y303" i="11"/>
  <c r="G305" i="11"/>
  <c r="M305" i="11"/>
  <c r="S305" i="11"/>
  <c r="Y305" i="11"/>
  <c r="F308" i="11"/>
  <c r="L308" i="11"/>
  <c r="R308" i="11"/>
  <c r="R306" i="11" s="1"/>
  <c r="X308" i="11"/>
  <c r="F310" i="11"/>
  <c r="L310" i="11"/>
  <c r="R310" i="11"/>
  <c r="X310" i="11"/>
  <c r="E317" i="11"/>
  <c r="E315" i="11" s="1"/>
  <c r="K317" i="11"/>
  <c r="Q317" i="11"/>
  <c r="W317" i="11"/>
  <c r="E319" i="11"/>
  <c r="K319" i="11"/>
  <c r="Q319" i="11"/>
  <c r="W319" i="11"/>
  <c r="D322" i="11"/>
  <c r="J322" i="11"/>
  <c r="P322" i="11"/>
  <c r="V322" i="11"/>
  <c r="D324" i="11"/>
  <c r="J324" i="11"/>
  <c r="P324" i="11"/>
  <c r="V324" i="11"/>
  <c r="I327" i="11"/>
  <c r="O327" i="11"/>
  <c r="U327" i="11"/>
  <c r="U325" i="11" s="1"/>
  <c r="AA327" i="11"/>
  <c r="I329" i="11"/>
  <c r="O329" i="11"/>
  <c r="U329" i="11"/>
  <c r="AA329" i="11"/>
  <c r="H332" i="11"/>
  <c r="H330" i="11" s="1"/>
  <c r="N332" i="11"/>
  <c r="T332" i="11"/>
  <c r="Z332" i="11"/>
  <c r="H334" i="11"/>
  <c r="N334" i="11"/>
  <c r="T334" i="11"/>
  <c r="Z334" i="11"/>
  <c r="G337" i="11"/>
  <c r="M337" i="11"/>
  <c r="S337" i="11"/>
  <c r="Y337" i="11"/>
  <c r="G339" i="11"/>
  <c r="M339" i="11"/>
  <c r="S339" i="11"/>
  <c r="Y339" i="11"/>
  <c r="J342" i="11"/>
  <c r="J340" i="11" s="1"/>
  <c r="Q342" i="11"/>
  <c r="Q340" i="11" s="1"/>
  <c r="Y342" i="11"/>
  <c r="Y340" i="11" s="1"/>
  <c r="H344" i="11"/>
  <c r="O344" i="11"/>
  <c r="O340" i="11" s="1"/>
  <c r="V344" i="11"/>
  <c r="V340" i="11" s="1"/>
  <c r="I347" i="11"/>
  <c r="I345" i="11" s="1"/>
  <c r="P347" i="11"/>
  <c r="P345" i="11" s="1"/>
  <c r="X347" i="11"/>
  <c r="X345" i="11" s="1"/>
  <c r="G349" i="11"/>
  <c r="N349" i="11"/>
  <c r="N345" i="11" s="1"/>
  <c r="U349" i="11"/>
  <c r="H352" i="11"/>
  <c r="R352" i="11"/>
  <c r="R350" i="11" s="1"/>
  <c r="Z352" i="11"/>
  <c r="Z350" i="11" s="1"/>
  <c r="L354" i="11"/>
  <c r="T354" i="11"/>
  <c r="F357" i="11"/>
  <c r="F355" i="11" s="1"/>
  <c r="P357" i="11"/>
  <c r="P355" i="11" s="1"/>
  <c r="X357" i="11"/>
  <c r="X355" i="11" s="1"/>
  <c r="J359" i="11"/>
  <c r="R359" i="11"/>
  <c r="E362" i="11"/>
  <c r="E360" i="11" s="1"/>
  <c r="O362" i="11"/>
  <c r="O360" i="11" s="1"/>
  <c r="W362" i="11"/>
  <c r="W360" i="11" s="1"/>
  <c r="I364" i="11"/>
  <c r="Q364" i="11"/>
  <c r="AA364" i="11"/>
  <c r="D367" i="11"/>
  <c r="N367" i="11"/>
  <c r="V367" i="11"/>
  <c r="V365" i="11" s="1"/>
  <c r="H369" i="11"/>
  <c r="P369" i="11"/>
  <c r="Z369" i="11"/>
  <c r="M372" i="11"/>
  <c r="U372" i="11"/>
  <c r="U370" i="11" s="1"/>
  <c r="G374" i="11"/>
  <c r="O374" i="11"/>
  <c r="Y374" i="11"/>
  <c r="L377" i="11"/>
  <c r="L375" i="11" s="1"/>
  <c r="T377" i="11"/>
  <c r="F379" i="11"/>
  <c r="N379" i="11"/>
  <c r="X379" i="11"/>
  <c r="H382" i="11"/>
  <c r="H380" i="11" s="1"/>
  <c r="R382" i="11"/>
  <c r="R380" i="11" s="1"/>
  <c r="Z382" i="11"/>
  <c r="L384" i="11"/>
  <c r="T384" i="11"/>
  <c r="F387" i="11"/>
  <c r="F385" i="11" s="1"/>
  <c r="P387" i="11"/>
  <c r="P385" i="11" s="1"/>
  <c r="X387" i="11"/>
  <c r="X385" i="11" s="1"/>
  <c r="J389" i="11"/>
  <c r="R389" i="11"/>
  <c r="R385" i="11" s="1"/>
  <c r="E392" i="11"/>
  <c r="E390" i="11" s="1"/>
  <c r="O392" i="11"/>
  <c r="O390" i="11" s="1"/>
  <c r="W392" i="11"/>
  <c r="W390" i="11" s="1"/>
  <c r="I394" i="11"/>
  <c r="Q394" i="11"/>
  <c r="Q390" i="11" s="1"/>
  <c r="AA394" i="11"/>
  <c r="D397" i="11"/>
  <c r="N397" i="11"/>
  <c r="N395" i="11" s="1"/>
  <c r="V397" i="11"/>
  <c r="V395" i="11" s="1"/>
  <c r="H399" i="11"/>
  <c r="P399" i="11"/>
  <c r="Z399" i="11"/>
  <c r="N402" i="11"/>
  <c r="Z402" i="11"/>
  <c r="N404" i="11"/>
  <c r="Z404" i="11"/>
  <c r="M407" i="11"/>
  <c r="Y407" i="11"/>
  <c r="M409" i="11"/>
  <c r="Y409" i="11"/>
  <c r="L412" i="11"/>
  <c r="L410" i="11" s="1"/>
  <c r="F414" i="11"/>
  <c r="X414" i="11"/>
  <c r="J417" i="11"/>
  <c r="J415" i="11" s="1"/>
  <c r="D419" i="11"/>
  <c r="V419" i="11"/>
  <c r="V415" i="11" s="1"/>
  <c r="I422" i="11"/>
  <c r="I420" i="11" s="1"/>
  <c r="AA422" i="11"/>
  <c r="U424" i="11"/>
  <c r="N429" i="11"/>
  <c r="G434" i="11"/>
  <c r="X437" i="11"/>
  <c r="X435" i="11" s="1"/>
  <c r="Q442" i="11"/>
  <c r="Q440" i="11" s="1"/>
  <c r="J447" i="11"/>
  <c r="J445" i="11" s="1"/>
  <c r="V449" i="11"/>
  <c r="I452" i="11"/>
  <c r="I450" i="11" s="1"/>
  <c r="U454" i="11"/>
  <c r="N459" i="11"/>
  <c r="G464" i="11"/>
  <c r="I54" i="11"/>
  <c r="O54" i="11"/>
  <c r="U54" i="11"/>
  <c r="AA54" i="11"/>
  <c r="I56" i="11"/>
  <c r="O56" i="11"/>
  <c r="U56" i="11"/>
  <c r="AA56" i="11"/>
  <c r="H59" i="11"/>
  <c r="N59" i="11"/>
  <c r="T59" i="11"/>
  <c r="Z59" i="11"/>
  <c r="Z57" i="11" s="1"/>
  <c r="H61" i="11"/>
  <c r="N61" i="11"/>
  <c r="T61" i="11"/>
  <c r="Z61" i="11"/>
  <c r="G64" i="11"/>
  <c r="M64" i="11"/>
  <c r="M62" i="11" s="1"/>
  <c r="S64" i="11"/>
  <c r="Y64" i="11"/>
  <c r="G66" i="11"/>
  <c r="M66" i="11"/>
  <c r="S66" i="11"/>
  <c r="Y66" i="11"/>
  <c r="F69" i="11"/>
  <c r="L69" i="11"/>
  <c r="R69" i="11"/>
  <c r="X69" i="11"/>
  <c r="F71" i="11"/>
  <c r="L71" i="11"/>
  <c r="R71" i="11"/>
  <c r="X71" i="11"/>
  <c r="E74" i="11"/>
  <c r="K74" i="11"/>
  <c r="Q74" i="11"/>
  <c r="W74" i="11"/>
  <c r="W72" i="11" s="1"/>
  <c r="E76" i="11"/>
  <c r="K76" i="11"/>
  <c r="Q76" i="11"/>
  <c r="W76" i="11"/>
  <c r="D79" i="11"/>
  <c r="J79" i="11"/>
  <c r="J77" i="11" s="1"/>
  <c r="P79" i="11"/>
  <c r="V79" i="11"/>
  <c r="D81" i="11"/>
  <c r="J81" i="11"/>
  <c r="P81" i="11"/>
  <c r="V81" i="11"/>
  <c r="I84" i="11"/>
  <c r="O84" i="11"/>
  <c r="U84" i="11"/>
  <c r="AA84" i="11"/>
  <c r="I86" i="11"/>
  <c r="O86" i="11"/>
  <c r="U86" i="11"/>
  <c r="AA86" i="11"/>
  <c r="H89" i="11"/>
  <c r="N89" i="11"/>
  <c r="T89" i="11"/>
  <c r="Z89" i="11"/>
  <c r="Z87" i="11" s="1"/>
  <c r="H91" i="11"/>
  <c r="N91" i="11"/>
  <c r="T91" i="11"/>
  <c r="Z91" i="11"/>
  <c r="G94" i="11"/>
  <c r="M94" i="11"/>
  <c r="M92" i="11" s="1"/>
  <c r="S94" i="11"/>
  <c r="Y94" i="11"/>
  <c r="G96" i="11"/>
  <c r="M96" i="11"/>
  <c r="S96" i="11"/>
  <c r="Y96" i="11"/>
  <c r="F99" i="11"/>
  <c r="L99" i="11"/>
  <c r="R99" i="11"/>
  <c r="X99" i="11"/>
  <c r="F101" i="11"/>
  <c r="L101" i="11"/>
  <c r="R101" i="11"/>
  <c r="X101" i="11"/>
  <c r="E104" i="11"/>
  <c r="K104" i="11"/>
  <c r="Q104" i="11"/>
  <c r="W104" i="11"/>
  <c r="W102" i="11" s="1"/>
  <c r="E106" i="11"/>
  <c r="K106" i="11"/>
  <c r="Q106" i="11"/>
  <c r="W106" i="11"/>
  <c r="D109" i="11"/>
  <c r="J109" i="11"/>
  <c r="J107" i="11" s="1"/>
  <c r="P109" i="11"/>
  <c r="V109" i="11"/>
  <c r="D111" i="11"/>
  <c r="J111" i="11"/>
  <c r="P111" i="11"/>
  <c r="V111" i="11"/>
  <c r="I114" i="11"/>
  <c r="O114" i="11"/>
  <c r="U114" i="11"/>
  <c r="AA114" i="11"/>
  <c r="I116" i="11"/>
  <c r="O116" i="11"/>
  <c r="U116" i="11"/>
  <c r="AA116" i="11"/>
  <c r="H119" i="11"/>
  <c r="N119" i="11"/>
  <c r="T119" i="11"/>
  <c r="Z119" i="11"/>
  <c r="Z117" i="11" s="1"/>
  <c r="H121" i="11"/>
  <c r="N121" i="11"/>
  <c r="T121" i="11"/>
  <c r="Z121" i="11"/>
  <c r="G124" i="11"/>
  <c r="M124" i="11"/>
  <c r="M122" i="11" s="1"/>
  <c r="S124" i="11"/>
  <c r="Y124" i="11"/>
  <c r="G126" i="11"/>
  <c r="M126" i="11"/>
  <c r="S126" i="11"/>
  <c r="Y126" i="11"/>
  <c r="F129" i="11"/>
  <c r="L129" i="11"/>
  <c r="R129" i="11"/>
  <c r="X129" i="11"/>
  <c r="F131" i="11"/>
  <c r="L131" i="11"/>
  <c r="R131" i="11"/>
  <c r="X131" i="11"/>
  <c r="E134" i="11"/>
  <c r="K134" i="11"/>
  <c r="Q134" i="11"/>
  <c r="W134" i="11"/>
  <c r="W132" i="11" s="1"/>
  <c r="E136" i="11"/>
  <c r="K136" i="11"/>
  <c r="Q136" i="11"/>
  <c r="W136" i="11"/>
  <c r="D139" i="11"/>
  <c r="J139" i="11"/>
  <c r="J137" i="11" s="1"/>
  <c r="P139" i="11"/>
  <c r="V139" i="11"/>
  <c r="D141" i="11"/>
  <c r="J141" i="11"/>
  <c r="P141" i="11"/>
  <c r="V141" i="11"/>
  <c r="I144" i="11"/>
  <c r="O144" i="11"/>
  <c r="U144" i="11"/>
  <c r="AA144" i="11"/>
  <c r="I146" i="11"/>
  <c r="O146" i="11"/>
  <c r="U146" i="11"/>
  <c r="AA146" i="11"/>
  <c r="H149" i="11"/>
  <c r="N149" i="11"/>
  <c r="T149" i="11"/>
  <c r="Z149" i="11"/>
  <c r="Z147" i="11" s="1"/>
  <c r="H151" i="11"/>
  <c r="N151" i="11"/>
  <c r="T151" i="11"/>
  <c r="Z151" i="11"/>
  <c r="G154" i="11"/>
  <c r="M154" i="11"/>
  <c r="M152" i="11" s="1"/>
  <c r="S154" i="11"/>
  <c r="G156" i="11"/>
  <c r="M156" i="11"/>
  <c r="S156" i="11"/>
  <c r="Y156" i="11"/>
  <c r="Y152" i="11" s="1"/>
  <c r="F165" i="11"/>
  <c r="F161" i="11" s="1"/>
  <c r="L165" i="11"/>
  <c r="L161" i="11" s="1"/>
  <c r="R165" i="11"/>
  <c r="R161" i="11" s="1"/>
  <c r="X165" i="11"/>
  <c r="X161" i="11" s="1"/>
  <c r="E170" i="11"/>
  <c r="E166" i="11" s="1"/>
  <c r="K170" i="11"/>
  <c r="K166" i="11" s="1"/>
  <c r="Q170" i="11"/>
  <c r="Q166" i="11" s="1"/>
  <c r="W170" i="11"/>
  <c r="W166" i="11" s="1"/>
  <c r="D175" i="11"/>
  <c r="D171" i="11" s="1"/>
  <c r="J175" i="11"/>
  <c r="J171" i="11" s="1"/>
  <c r="P175" i="11"/>
  <c r="P171" i="11" s="1"/>
  <c r="V175" i="11"/>
  <c r="V171" i="11" s="1"/>
  <c r="I178" i="11"/>
  <c r="I176" i="11" s="1"/>
  <c r="O178" i="11"/>
  <c r="U178" i="11"/>
  <c r="AA178" i="11"/>
  <c r="I180" i="11"/>
  <c r="O180" i="11"/>
  <c r="U180" i="11"/>
  <c r="AA180" i="11"/>
  <c r="H183" i="11"/>
  <c r="N183" i="11"/>
  <c r="T183" i="11"/>
  <c r="Z183" i="11"/>
  <c r="H185" i="11"/>
  <c r="N185" i="11"/>
  <c r="T185" i="11"/>
  <c r="Z185" i="11"/>
  <c r="G188" i="11"/>
  <c r="M188" i="11"/>
  <c r="S188" i="11"/>
  <c r="S186" i="11" s="1"/>
  <c r="Y188" i="11"/>
  <c r="G190" i="11"/>
  <c r="M190" i="11"/>
  <c r="S190" i="11"/>
  <c r="Y190" i="11"/>
  <c r="F193" i="11"/>
  <c r="F191" i="11" s="1"/>
  <c r="L193" i="11"/>
  <c r="R193" i="11"/>
  <c r="X193" i="11"/>
  <c r="F195" i="11"/>
  <c r="L195" i="11"/>
  <c r="R195" i="11"/>
  <c r="X195" i="11"/>
  <c r="E198" i="11"/>
  <c r="K198" i="11"/>
  <c r="Q198" i="11"/>
  <c r="W198" i="11"/>
  <c r="E200" i="11"/>
  <c r="K200" i="11"/>
  <c r="Q200" i="11"/>
  <c r="W200" i="11"/>
  <c r="D203" i="11"/>
  <c r="J203" i="11"/>
  <c r="P203" i="11"/>
  <c r="P201" i="11" s="1"/>
  <c r="V203" i="11"/>
  <c r="D205" i="11"/>
  <c r="J205" i="11"/>
  <c r="P205" i="11"/>
  <c r="V205" i="11"/>
  <c r="I208" i="11"/>
  <c r="I206" i="11" s="1"/>
  <c r="O208" i="11"/>
  <c r="U208" i="11"/>
  <c r="AA208" i="11"/>
  <c r="I210" i="11"/>
  <c r="O210" i="11"/>
  <c r="U210" i="11"/>
  <c r="AA210" i="11"/>
  <c r="H213" i="11"/>
  <c r="N213" i="11"/>
  <c r="T213" i="11"/>
  <c r="Z213" i="11"/>
  <c r="H215" i="11"/>
  <c r="N215" i="11"/>
  <c r="T215" i="11"/>
  <c r="Z215" i="11"/>
  <c r="G218" i="11"/>
  <c r="M218" i="11"/>
  <c r="S218" i="11"/>
  <c r="S216" i="11" s="1"/>
  <c r="Y218" i="11"/>
  <c r="G220" i="11"/>
  <c r="M220" i="11"/>
  <c r="S220" i="11"/>
  <c r="Y220" i="11"/>
  <c r="F223" i="11"/>
  <c r="F221" i="11" s="1"/>
  <c r="L223" i="11"/>
  <c r="R223" i="11"/>
  <c r="X223" i="11"/>
  <c r="F225" i="11"/>
  <c r="L225" i="11"/>
  <c r="R225" i="11"/>
  <c r="X225" i="11"/>
  <c r="E228" i="11"/>
  <c r="K228" i="11"/>
  <c r="Q228" i="11"/>
  <c r="W228" i="11"/>
  <c r="E230" i="11"/>
  <c r="K230" i="11"/>
  <c r="Q230" i="11"/>
  <c r="W230" i="11"/>
  <c r="D233" i="11"/>
  <c r="J233" i="11"/>
  <c r="P233" i="11"/>
  <c r="P231" i="11" s="1"/>
  <c r="V233" i="11"/>
  <c r="D235" i="11"/>
  <c r="J235" i="11"/>
  <c r="P235" i="11"/>
  <c r="V235" i="11"/>
  <c r="I238" i="11"/>
  <c r="I236" i="11" s="1"/>
  <c r="O238" i="11"/>
  <c r="U238" i="11"/>
  <c r="AA238" i="11"/>
  <c r="I240" i="11"/>
  <c r="O240" i="11"/>
  <c r="U240" i="11"/>
  <c r="AA240" i="11"/>
  <c r="H243" i="11"/>
  <c r="N243" i="11"/>
  <c r="T243" i="11"/>
  <c r="Z243" i="11"/>
  <c r="H245" i="11"/>
  <c r="N245" i="11"/>
  <c r="T245" i="11"/>
  <c r="Z245" i="11"/>
  <c r="G248" i="11"/>
  <c r="M248" i="11"/>
  <c r="S248" i="11"/>
  <c r="S246" i="11" s="1"/>
  <c r="Y248" i="11"/>
  <c r="G250" i="11"/>
  <c r="M250" i="11"/>
  <c r="S250" i="11"/>
  <c r="Y250" i="11"/>
  <c r="F253" i="11"/>
  <c r="F251" i="11" s="1"/>
  <c r="L253" i="11"/>
  <c r="R253" i="11"/>
  <c r="X253" i="11"/>
  <c r="F255" i="11"/>
  <c r="L255" i="11"/>
  <c r="R255" i="11"/>
  <c r="X255" i="11"/>
  <c r="E258" i="11"/>
  <c r="K258" i="11"/>
  <c r="Q258" i="11"/>
  <c r="W258" i="11"/>
  <c r="E260" i="11"/>
  <c r="K260" i="11"/>
  <c r="Q260" i="11"/>
  <c r="W260" i="11"/>
  <c r="D263" i="11"/>
  <c r="J263" i="11"/>
  <c r="P263" i="11"/>
  <c r="P261" i="11" s="1"/>
  <c r="V263" i="11"/>
  <c r="D265" i="11"/>
  <c r="J265" i="11"/>
  <c r="P265" i="11"/>
  <c r="V265" i="11"/>
  <c r="I268" i="11"/>
  <c r="I266" i="11" s="1"/>
  <c r="O268" i="11"/>
  <c r="U268" i="11"/>
  <c r="AA268" i="11"/>
  <c r="I270" i="11"/>
  <c r="O270" i="11"/>
  <c r="U270" i="11"/>
  <c r="AA270" i="11"/>
  <c r="H273" i="11"/>
  <c r="N273" i="11"/>
  <c r="T273" i="11"/>
  <c r="Z273" i="11"/>
  <c r="H275" i="11"/>
  <c r="N275" i="11"/>
  <c r="T275" i="11"/>
  <c r="Z275" i="11"/>
  <c r="G278" i="11"/>
  <c r="M278" i="11"/>
  <c r="S278" i="11"/>
  <c r="S276" i="11" s="1"/>
  <c r="Y278" i="11"/>
  <c r="G280" i="11"/>
  <c r="M280" i="11"/>
  <c r="S280" i="11"/>
  <c r="Y280" i="11"/>
  <c r="F283" i="11"/>
  <c r="F281" i="11" s="1"/>
  <c r="L283" i="11"/>
  <c r="R283" i="11"/>
  <c r="X283" i="11"/>
  <c r="F285" i="11"/>
  <c r="L285" i="11"/>
  <c r="R285" i="11"/>
  <c r="X285" i="11"/>
  <c r="E288" i="11"/>
  <c r="K288" i="11"/>
  <c r="Q288" i="11"/>
  <c r="W288" i="11"/>
  <c r="E290" i="11"/>
  <c r="K290" i="11"/>
  <c r="Q290" i="11"/>
  <c r="W290" i="11"/>
  <c r="D293" i="11"/>
  <c r="J293" i="11"/>
  <c r="P293" i="11"/>
  <c r="P291" i="11" s="1"/>
  <c r="V293" i="11"/>
  <c r="D295" i="11"/>
  <c r="J295" i="11"/>
  <c r="P295" i="11"/>
  <c r="V295" i="11"/>
  <c r="I298" i="11"/>
  <c r="I296" i="11" s="1"/>
  <c r="O298" i="11"/>
  <c r="U298" i="11"/>
  <c r="AA298" i="11"/>
  <c r="I300" i="11"/>
  <c r="O300" i="11"/>
  <c r="U300" i="11"/>
  <c r="AA300" i="11"/>
  <c r="H303" i="11"/>
  <c r="N303" i="11"/>
  <c r="T303" i="11"/>
  <c r="Z303" i="11"/>
  <c r="H305" i="11"/>
  <c r="N305" i="11"/>
  <c r="T305" i="11"/>
  <c r="Z305" i="11"/>
  <c r="G308" i="11"/>
  <c r="M308" i="11"/>
  <c r="S308" i="11"/>
  <c r="S306" i="11" s="1"/>
  <c r="G310" i="11"/>
  <c r="M310" i="11"/>
  <c r="S310" i="11"/>
  <c r="Y310" i="11"/>
  <c r="Y306" i="11" s="1"/>
  <c r="F317" i="11"/>
  <c r="L317" i="11"/>
  <c r="L315" i="11" s="1"/>
  <c r="R317" i="11"/>
  <c r="X317" i="11"/>
  <c r="F319" i="11"/>
  <c r="L319" i="11"/>
  <c r="R319" i="11"/>
  <c r="X319" i="11"/>
  <c r="E322" i="11"/>
  <c r="K322" i="11"/>
  <c r="Q322" i="11"/>
  <c r="W322" i="11"/>
  <c r="E324" i="11"/>
  <c r="K324" i="11"/>
  <c r="Q324" i="11"/>
  <c r="W324" i="11"/>
  <c r="D327" i="11"/>
  <c r="J327" i="11"/>
  <c r="P327" i="11"/>
  <c r="V327" i="11"/>
  <c r="V325" i="11" s="1"/>
  <c r="D329" i="11"/>
  <c r="J329" i="11"/>
  <c r="P329" i="11"/>
  <c r="V329" i="11"/>
  <c r="I332" i="11"/>
  <c r="O332" i="11"/>
  <c r="O330" i="11" s="1"/>
  <c r="U332" i="11"/>
  <c r="AA332" i="11"/>
  <c r="I334" i="11"/>
  <c r="O334" i="11"/>
  <c r="U334" i="11"/>
  <c r="AA334" i="11"/>
  <c r="H337" i="11"/>
  <c r="N337" i="11"/>
  <c r="T337" i="11"/>
  <c r="Z337" i="11"/>
  <c r="H339" i="11"/>
  <c r="N339" i="11"/>
  <c r="T339" i="11"/>
  <c r="Z339" i="11"/>
  <c r="D342" i="11"/>
  <c r="D340" i="11" s="1"/>
  <c r="K342" i="11"/>
  <c r="S342" i="11"/>
  <c r="S340" i="11" s="1"/>
  <c r="Z342" i="11"/>
  <c r="Z340" i="11" s="1"/>
  <c r="I344" i="11"/>
  <c r="P344" i="11"/>
  <c r="W344" i="11"/>
  <c r="J347" i="11"/>
  <c r="R347" i="11"/>
  <c r="R345" i="11" s="1"/>
  <c r="Y347" i="11"/>
  <c r="Y345" i="11" s="1"/>
  <c r="H349" i="11"/>
  <c r="O349" i="11"/>
  <c r="V349" i="11"/>
  <c r="K352" i="11"/>
  <c r="S352" i="11"/>
  <c r="E354" i="11"/>
  <c r="M354" i="11"/>
  <c r="W354" i="11"/>
  <c r="G357" i="11"/>
  <c r="Q357" i="11"/>
  <c r="Q355" i="11" s="1"/>
  <c r="Y357" i="11"/>
  <c r="K359" i="11"/>
  <c r="S359" i="11"/>
  <c r="F362" i="11"/>
  <c r="P362" i="11"/>
  <c r="P360" i="11" s="1"/>
  <c r="X362" i="11"/>
  <c r="J364" i="11"/>
  <c r="R364" i="11"/>
  <c r="E367" i="11"/>
  <c r="E365" i="11" s="1"/>
  <c r="O367" i="11"/>
  <c r="W367" i="11"/>
  <c r="W365" i="11" s="1"/>
  <c r="I369" i="11"/>
  <c r="Q369" i="11"/>
  <c r="Q365" i="11" s="1"/>
  <c r="AA369" i="11"/>
  <c r="D372" i="11"/>
  <c r="D370" i="11" s="1"/>
  <c r="N372" i="11"/>
  <c r="N370" i="11" s="1"/>
  <c r="V372" i="11"/>
  <c r="H374" i="11"/>
  <c r="P374" i="11"/>
  <c r="Z374" i="11"/>
  <c r="M377" i="11"/>
  <c r="M375" i="11" s="1"/>
  <c r="U377" i="11"/>
  <c r="U375" i="11" s="1"/>
  <c r="G379" i="11"/>
  <c r="O379" i="11"/>
  <c r="Y379" i="11"/>
  <c r="K382" i="11"/>
  <c r="K380" i="11" s="1"/>
  <c r="S382" i="11"/>
  <c r="S380" i="11" s="1"/>
  <c r="E384" i="11"/>
  <c r="M384" i="11"/>
  <c r="W384" i="11"/>
  <c r="G387" i="11"/>
  <c r="Q387" i="11"/>
  <c r="Q385" i="11" s="1"/>
  <c r="Y387" i="11"/>
  <c r="Y385" i="11" s="1"/>
  <c r="K389" i="11"/>
  <c r="S389" i="11"/>
  <c r="F392" i="11"/>
  <c r="P392" i="11"/>
  <c r="X392" i="11"/>
  <c r="X390" i="11" s="1"/>
  <c r="J394" i="11"/>
  <c r="R394" i="11"/>
  <c r="E397" i="11"/>
  <c r="E395" i="11" s="1"/>
  <c r="O397" i="11"/>
  <c r="W397" i="11"/>
  <c r="I399" i="11"/>
  <c r="Q399" i="11"/>
  <c r="AA399" i="11"/>
  <c r="D402" i="11"/>
  <c r="P402" i="11"/>
  <c r="D404" i="11"/>
  <c r="P404" i="11"/>
  <c r="O407" i="11"/>
  <c r="AA407" i="11"/>
  <c r="O409" i="11"/>
  <c r="AA409" i="11"/>
  <c r="Q412" i="11"/>
  <c r="Q410" i="11" s="1"/>
  <c r="K414" i="11"/>
  <c r="K417" i="11"/>
  <c r="K415" i="11" s="1"/>
  <c r="E419" i="11"/>
  <c r="W419" i="11"/>
  <c r="J422" i="11"/>
  <c r="D424" i="11"/>
  <c r="AA424" i="11"/>
  <c r="H427" i="11"/>
  <c r="T429" i="11"/>
  <c r="M434" i="11"/>
  <c r="F439" i="11"/>
  <c r="W442" i="11"/>
  <c r="P447" i="11"/>
  <c r="P445" i="11" s="1"/>
  <c r="O452" i="11"/>
  <c r="O450" i="11" s="1"/>
  <c r="AA454" i="11"/>
  <c r="H457" i="11"/>
  <c r="H455" i="11" s="1"/>
  <c r="T459" i="11"/>
  <c r="M464" i="11"/>
  <c r="J516" i="11"/>
  <c r="J514" i="11" s="1"/>
  <c r="P516" i="11"/>
  <c r="P514" i="11" s="1"/>
  <c r="V516" i="11"/>
  <c r="V514" i="11" s="1"/>
  <c r="I521" i="11"/>
  <c r="O521" i="11"/>
  <c r="U521" i="11"/>
  <c r="AA521" i="11"/>
  <c r="AA519" i="11" s="1"/>
  <c r="H526" i="11"/>
  <c r="H524" i="11" s="1"/>
  <c r="N526" i="11"/>
  <c r="N524" i="11" s="1"/>
  <c r="T526" i="11"/>
  <c r="Z526" i="11"/>
  <c r="G531" i="11"/>
  <c r="M531" i="11"/>
  <c r="M529" i="11" s="1"/>
  <c r="S531" i="11"/>
  <c r="S529" i="11" s="1"/>
  <c r="Y531" i="11"/>
  <c r="Y529" i="11" s="1"/>
  <c r="F536" i="11"/>
  <c r="L536" i="11"/>
  <c r="R536" i="11"/>
  <c r="X536" i="11"/>
  <c r="X534" i="11" s="1"/>
  <c r="E541" i="11"/>
  <c r="E539" i="11" s="1"/>
  <c r="K541" i="11"/>
  <c r="K539" i="11" s="1"/>
  <c r="Q541" i="11"/>
  <c r="W541" i="11"/>
  <c r="D546" i="11"/>
  <c r="J546" i="11"/>
  <c r="J544" i="11" s="1"/>
  <c r="P546" i="11"/>
  <c r="P544" i="11" s="1"/>
  <c r="V546" i="11"/>
  <c r="V544" i="11" s="1"/>
  <c r="I551" i="11"/>
  <c r="O551" i="11"/>
  <c r="U551" i="11"/>
  <c r="AA551" i="11"/>
  <c r="AA549" i="11" s="1"/>
  <c r="H556" i="11"/>
  <c r="H554" i="11" s="1"/>
  <c r="N556" i="11"/>
  <c r="N554" i="11" s="1"/>
  <c r="T556" i="11"/>
  <c r="Z556" i="11"/>
  <c r="G561" i="11"/>
  <c r="M561" i="11"/>
  <c r="M559" i="11" s="1"/>
  <c r="S561" i="11"/>
  <c r="S559" i="11" s="1"/>
  <c r="Y561" i="11"/>
  <c r="Y559" i="11" s="1"/>
  <c r="F566" i="11"/>
  <c r="L566" i="11"/>
  <c r="R566" i="11"/>
  <c r="X566" i="11"/>
  <c r="X564" i="11" s="1"/>
  <c r="E571" i="11"/>
  <c r="E569" i="11" s="1"/>
  <c r="K571" i="11"/>
  <c r="K569" i="11" s="1"/>
  <c r="Q571" i="11"/>
  <c r="W571" i="11"/>
  <c r="D576" i="11"/>
  <c r="J576" i="11"/>
  <c r="J574" i="11" s="1"/>
  <c r="P576" i="11"/>
  <c r="P574" i="11" s="1"/>
  <c r="V576" i="11"/>
  <c r="V574" i="11" s="1"/>
  <c r="I581" i="11"/>
  <c r="O581" i="11"/>
  <c r="U581" i="11"/>
  <c r="AA581" i="11"/>
  <c r="AA579" i="11" s="1"/>
  <c r="H586" i="11"/>
  <c r="H584" i="11" s="1"/>
  <c r="N586" i="11"/>
  <c r="N584" i="11" s="1"/>
  <c r="T586" i="11"/>
  <c r="Z586" i="11"/>
  <c r="G591" i="11"/>
  <c r="M591" i="11"/>
  <c r="M589" i="11" s="1"/>
  <c r="S591" i="11"/>
  <c r="S589" i="11" s="1"/>
  <c r="Y591" i="11"/>
  <c r="Y589" i="11" s="1"/>
  <c r="F596" i="11"/>
  <c r="L596" i="11"/>
  <c r="R596" i="11"/>
  <c r="X596" i="11"/>
  <c r="X594" i="11" s="1"/>
  <c r="E601" i="11"/>
  <c r="E599" i="11" s="1"/>
  <c r="K601" i="11"/>
  <c r="K599" i="11" s="1"/>
  <c r="Q601" i="11"/>
  <c r="W601" i="11"/>
  <c r="D606" i="11"/>
  <c r="J606" i="11"/>
  <c r="J604" i="11" s="1"/>
  <c r="P606" i="11"/>
  <c r="P604" i="11" s="1"/>
  <c r="V606" i="11"/>
  <c r="V604" i="11" s="1"/>
  <c r="I611" i="11"/>
  <c r="O611" i="11"/>
  <c r="U611" i="11"/>
  <c r="AA611" i="11"/>
  <c r="AA609" i="11" s="1"/>
  <c r="H616" i="11"/>
  <c r="H614" i="11" s="1"/>
  <c r="N616" i="11"/>
  <c r="N614" i="11" s="1"/>
  <c r="T616" i="11"/>
  <c r="Z616" i="11"/>
  <c r="B731" i="11"/>
  <c r="B743" i="11"/>
  <c r="H29" i="12"/>
  <c r="H27" i="12" s="1"/>
  <c r="N29" i="12"/>
  <c r="T29" i="12"/>
  <c r="Z29" i="12"/>
  <c r="H31" i="12"/>
  <c r="N31" i="12"/>
  <c r="T31" i="12"/>
  <c r="Z31" i="12"/>
  <c r="G34" i="12"/>
  <c r="M34" i="12"/>
  <c r="S34" i="12"/>
  <c r="Y34" i="12"/>
  <c r="G36" i="12"/>
  <c r="M36" i="12"/>
  <c r="S36" i="12"/>
  <c r="Y36" i="12"/>
  <c r="F39" i="12"/>
  <c r="L39" i="12"/>
  <c r="R39" i="12"/>
  <c r="R37" i="12" s="1"/>
  <c r="X39" i="12"/>
  <c r="F41" i="12"/>
  <c r="L41" i="12"/>
  <c r="R41" i="12"/>
  <c r="X41" i="12"/>
  <c r="E44" i="12"/>
  <c r="E42" i="12" s="1"/>
  <c r="K44" i="12"/>
  <c r="Q44" i="12"/>
  <c r="W44" i="12"/>
  <c r="E46" i="12"/>
  <c r="K46" i="12"/>
  <c r="Q46" i="12"/>
  <c r="W46" i="12"/>
  <c r="D49" i="12"/>
  <c r="J49" i="12"/>
  <c r="P49" i="12"/>
  <c r="V49" i="12"/>
  <c r="D51" i="12"/>
  <c r="J51" i="12"/>
  <c r="P51" i="12"/>
  <c r="V51" i="12"/>
  <c r="I54" i="12"/>
  <c r="O54" i="12"/>
  <c r="U54" i="12"/>
  <c r="U52" i="12" s="1"/>
  <c r="AA54" i="12"/>
  <c r="I56" i="12"/>
  <c r="O56" i="12"/>
  <c r="U56" i="12"/>
  <c r="AA56" i="12"/>
  <c r="H59" i="12"/>
  <c r="H57" i="12" s="1"/>
  <c r="N59" i="12"/>
  <c r="T59" i="12"/>
  <c r="Z59" i="12"/>
  <c r="H61" i="12"/>
  <c r="N61" i="12"/>
  <c r="T61" i="12"/>
  <c r="Z61" i="12"/>
  <c r="G64" i="12"/>
  <c r="M64" i="12"/>
  <c r="S64" i="12"/>
  <c r="Y64" i="12"/>
  <c r="G66" i="12"/>
  <c r="M66" i="12"/>
  <c r="S66" i="12"/>
  <c r="Y66" i="12"/>
  <c r="F69" i="12"/>
  <c r="L69" i="12"/>
  <c r="R69" i="12"/>
  <c r="R67" i="12" s="1"/>
  <c r="X69" i="12"/>
  <c r="F71" i="12"/>
  <c r="L71" i="12"/>
  <c r="R71" i="12"/>
  <c r="X71" i="12"/>
  <c r="E74" i="12"/>
  <c r="E72" i="12" s="1"/>
  <c r="K74" i="12"/>
  <c r="Q74" i="12"/>
  <c r="W74" i="12"/>
  <c r="E76" i="12"/>
  <c r="K76" i="12"/>
  <c r="Q76" i="12"/>
  <c r="W76" i="12"/>
  <c r="D79" i="12"/>
  <c r="J79" i="12"/>
  <c r="P79" i="12"/>
  <c r="V79" i="12"/>
  <c r="D81" i="12"/>
  <c r="J81" i="12"/>
  <c r="P81" i="12"/>
  <c r="V81" i="12"/>
  <c r="I84" i="12"/>
  <c r="O84" i="12"/>
  <c r="U84" i="12"/>
  <c r="U82" i="12" s="1"/>
  <c r="AA84" i="12"/>
  <c r="I86" i="12"/>
  <c r="O86" i="12"/>
  <c r="U86" i="12"/>
  <c r="AA86" i="12"/>
  <c r="H89" i="12"/>
  <c r="H87" i="12" s="1"/>
  <c r="N89" i="12"/>
  <c r="T89" i="12"/>
  <c r="Z89" i="12"/>
  <c r="H91" i="12"/>
  <c r="N91" i="12"/>
  <c r="T91" i="12"/>
  <c r="Z91" i="12"/>
  <c r="G94" i="12"/>
  <c r="M94" i="12"/>
  <c r="S94" i="12"/>
  <c r="Y94" i="12"/>
  <c r="G96" i="12"/>
  <c r="M96" i="12"/>
  <c r="S96" i="12"/>
  <c r="Y96" i="12"/>
  <c r="F99" i="12"/>
  <c r="L99" i="12"/>
  <c r="R99" i="12"/>
  <c r="R97" i="12" s="1"/>
  <c r="X99" i="12"/>
  <c r="F101" i="12"/>
  <c r="L101" i="12"/>
  <c r="R101" i="12"/>
  <c r="X101" i="12"/>
  <c r="E104" i="12"/>
  <c r="E102" i="12" s="1"/>
  <c r="K104" i="12"/>
  <c r="Q104" i="12"/>
  <c r="W104" i="12"/>
  <c r="E106" i="12"/>
  <c r="K106" i="12"/>
  <c r="Q106" i="12"/>
  <c r="W106" i="12"/>
  <c r="D109" i="12"/>
  <c r="J109" i="12"/>
  <c r="P109" i="12"/>
  <c r="V109" i="12"/>
  <c r="D111" i="12"/>
  <c r="J111" i="12"/>
  <c r="P111" i="12"/>
  <c r="V111" i="12"/>
  <c r="I114" i="12"/>
  <c r="O114" i="12"/>
  <c r="U114" i="12"/>
  <c r="U112" i="12" s="1"/>
  <c r="AA114" i="12"/>
  <c r="I116" i="12"/>
  <c r="O116" i="12"/>
  <c r="U116" i="12"/>
  <c r="AA116" i="12"/>
  <c r="H119" i="12"/>
  <c r="H117" i="12" s="1"/>
  <c r="N119" i="12"/>
  <c r="T119" i="12"/>
  <c r="Z119" i="12"/>
  <c r="H121" i="12"/>
  <c r="N121" i="12"/>
  <c r="T121" i="12"/>
  <c r="Z121" i="12"/>
  <c r="G124" i="12"/>
  <c r="M124" i="12"/>
  <c r="S124" i="12"/>
  <c r="Y124" i="12"/>
  <c r="G126" i="12"/>
  <c r="M126" i="12"/>
  <c r="S126" i="12"/>
  <c r="Y126" i="12"/>
  <c r="F129" i="12"/>
  <c r="L129" i="12"/>
  <c r="R129" i="12"/>
  <c r="R127" i="12" s="1"/>
  <c r="X129" i="12"/>
  <c r="F131" i="12"/>
  <c r="L131" i="12"/>
  <c r="R131" i="12"/>
  <c r="X131" i="12"/>
  <c r="E134" i="12"/>
  <c r="E132" i="12" s="1"/>
  <c r="K134" i="12"/>
  <c r="Q134" i="12"/>
  <c r="W134" i="12"/>
  <c r="E136" i="12"/>
  <c r="K136" i="12"/>
  <c r="Q136" i="12"/>
  <c r="W136" i="12"/>
  <c r="D139" i="12"/>
  <c r="J139" i="12"/>
  <c r="P139" i="12"/>
  <c r="V139" i="12"/>
  <c r="D141" i="12"/>
  <c r="J141" i="12"/>
  <c r="P141" i="12"/>
  <c r="V141" i="12"/>
  <c r="I144" i="12"/>
  <c r="O144" i="12"/>
  <c r="U144" i="12"/>
  <c r="U142" i="12" s="1"/>
  <c r="AA144" i="12"/>
  <c r="I146" i="12"/>
  <c r="O146" i="12"/>
  <c r="U146" i="12"/>
  <c r="AA146" i="12"/>
  <c r="H149" i="12"/>
  <c r="H147" i="12" s="1"/>
  <c r="N149" i="12"/>
  <c r="T149" i="12"/>
  <c r="Z149" i="12"/>
  <c r="H151" i="12"/>
  <c r="N151" i="12"/>
  <c r="T151" i="12"/>
  <c r="Z151" i="12"/>
  <c r="G154" i="12"/>
  <c r="M154" i="12"/>
  <c r="S154" i="12"/>
  <c r="Y154" i="12"/>
  <c r="G156" i="12"/>
  <c r="M156" i="12"/>
  <c r="S156" i="12"/>
  <c r="Y156" i="12"/>
  <c r="F163" i="12"/>
  <c r="L163" i="12"/>
  <c r="R163" i="12"/>
  <c r="R161" i="12" s="1"/>
  <c r="X163" i="12"/>
  <c r="F165" i="12"/>
  <c r="L165" i="12"/>
  <c r="R165" i="12"/>
  <c r="X165" i="12"/>
  <c r="E168" i="12"/>
  <c r="E166" i="12" s="1"/>
  <c r="K168" i="12"/>
  <c r="Q168" i="12"/>
  <c r="W168" i="12"/>
  <c r="E170" i="12"/>
  <c r="K170" i="12"/>
  <c r="Q170" i="12"/>
  <c r="W170" i="12"/>
  <c r="D173" i="12"/>
  <c r="J173" i="12"/>
  <c r="P173" i="12"/>
  <c r="V173" i="12"/>
  <c r="D175" i="12"/>
  <c r="J175" i="12"/>
  <c r="P175" i="12"/>
  <c r="V175" i="12"/>
  <c r="I178" i="12"/>
  <c r="O178" i="12"/>
  <c r="U178" i="12"/>
  <c r="U176" i="12" s="1"/>
  <c r="AA178" i="12"/>
  <c r="I180" i="12"/>
  <c r="O180" i="12"/>
  <c r="U180" i="12"/>
  <c r="AA180" i="12"/>
  <c r="H183" i="12"/>
  <c r="H181" i="12" s="1"/>
  <c r="N183" i="12"/>
  <c r="T183" i="12"/>
  <c r="Z183" i="12"/>
  <c r="H185" i="12"/>
  <c r="N185" i="12"/>
  <c r="T185" i="12"/>
  <c r="Z185" i="12"/>
  <c r="G188" i="12"/>
  <c r="M188" i="12"/>
  <c r="S188" i="12"/>
  <c r="Y188" i="12"/>
  <c r="G190" i="12"/>
  <c r="M190" i="12"/>
  <c r="S190" i="12"/>
  <c r="Y190" i="12"/>
  <c r="F193" i="12"/>
  <c r="L193" i="12"/>
  <c r="R193" i="12"/>
  <c r="R191" i="12" s="1"/>
  <c r="X193" i="12"/>
  <c r="F195" i="12"/>
  <c r="L195" i="12"/>
  <c r="R195" i="12"/>
  <c r="X195" i="12"/>
  <c r="E198" i="12"/>
  <c r="E196" i="12" s="1"/>
  <c r="K198" i="12"/>
  <c r="Q198" i="12"/>
  <c r="W198" i="12"/>
  <c r="E200" i="12"/>
  <c r="K200" i="12"/>
  <c r="Q200" i="12"/>
  <c r="W200" i="12"/>
  <c r="D203" i="12"/>
  <c r="J203" i="12"/>
  <c r="P203" i="12"/>
  <c r="V203" i="12"/>
  <c r="D205" i="12"/>
  <c r="J205" i="12"/>
  <c r="P205" i="12"/>
  <c r="V205" i="12"/>
  <c r="I208" i="12"/>
  <c r="O208" i="12"/>
  <c r="U208" i="12"/>
  <c r="U206" i="12" s="1"/>
  <c r="AA208" i="12"/>
  <c r="I210" i="12"/>
  <c r="O210" i="12"/>
  <c r="U210" i="12"/>
  <c r="AA210" i="12"/>
  <c r="H213" i="12"/>
  <c r="H211" i="12" s="1"/>
  <c r="N213" i="12"/>
  <c r="T213" i="12"/>
  <c r="Z213" i="12"/>
  <c r="H215" i="12"/>
  <c r="N215" i="12"/>
  <c r="T215" i="12"/>
  <c r="Z215" i="12"/>
  <c r="G218" i="12"/>
  <c r="M218" i="12"/>
  <c r="S218" i="12"/>
  <c r="Y218" i="12"/>
  <c r="G220" i="12"/>
  <c r="M220" i="12"/>
  <c r="S220" i="12"/>
  <c r="Y220" i="12"/>
  <c r="F223" i="12"/>
  <c r="L223" i="12"/>
  <c r="R223" i="12"/>
  <c r="R221" i="12" s="1"/>
  <c r="X223" i="12"/>
  <c r="F225" i="12"/>
  <c r="L225" i="12"/>
  <c r="R225" i="12"/>
  <c r="X225" i="12"/>
  <c r="E228" i="12"/>
  <c r="E226" i="12" s="1"/>
  <c r="K228" i="12"/>
  <c r="Q228" i="12"/>
  <c r="W228" i="12"/>
  <c r="E230" i="12"/>
  <c r="K230" i="12"/>
  <c r="Q230" i="12"/>
  <c r="W230" i="12"/>
  <c r="D233" i="12"/>
  <c r="J233" i="12"/>
  <c r="P233" i="12"/>
  <c r="V233" i="12"/>
  <c r="D235" i="12"/>
  <c r="J235" i="12"/>
  <c r="P235" i="12"/>
  <c r="V235" i="12"/>
  <c r="I238" i="12"/>
  <c r="O238" i="12"/>
  <c r="U238" i="12"/>
  <c r="U236" i="12" s="1"/>
  <c r="AA238" i="12"/>
  <c r="I240" i="12"/>
  <c r="O240" i="12"/>
  <c r="U240" i="12"/>
  <c r="AA240" i="12"/>
  <c r="H243" i="12"/>
  <c r="H241" i="12" s="1"/>
  <c r="N243" i="12"/>
  <c r="T243" i="12"/>
  <c r="Z243" i="12"/>
  <c r="H245" i="12"/>
  <c r="N245" i="12"/>
  <c r="T245" i="12"/>
  <c r="Z245" i="12"/>
  <c r="G248" i="12"/>
  <c r="M248" i="12"/>
  <c r="S248" i="12"/>
  <c r="Y248" i="12"/>
  <c r="H250" i="12"/>
  <c r="O250" i="12"/>
  <c r="V250" i="12"/>
  <c r="I253" i="12"/>
  <c r="P253" i="12"/>
  <c r="W253" i="12"/>
  <c r="G255" i="12"/>
  <c r="N255" i="12"/>
  <c r="U255" i="12"/>
  <c r="H258" i="12"/>
  <c r="O258" i="12"/>
  <c r="V258" i="12"/>
  <c r="G260" i="12"/>
  <c r="O260" i="12"/>
  <c r="Y260" i="12"/>
  <c r="K263" i="12"/>
  <c r="S263" i="12"/>
  <c r="E265" i="12"/>
  <c r="M265" i="12"/>
  <c r="W265" i="12"/>
  <c r="G268" i="12"/>
  <c r="Q268" i="12"/>
  <c r="Y268" i="12"/>
  <c r="K270" i="12"/>
  <c r="S270" i="12"/>
  <c r="F273" i="12"/>
  <c r="P273" i="12"/>
  <c r="X273" i="12"/>
  <c r="J275" i="12"/>
  <c r="R275" i="12"/>
  <c r="E278" i="12"/>
  <c r="O278" i="12"/>
  <c r="W278" i="12"/>
  <c r="I280" i="12"/>
  <c r="Q280" i="12"/>
  <c r="AA280" i="12"/>
  <c r="D283" i="12"/>
  <c r="N283" i="12"/>
  <c r="V283" i="12"/>
  <c r="H285" i="12"/>
  <c r="P285" i="12"/>
  <c r="Z285" i="12"/>
  <c r="M288" i="12"/>
  <c r="U288" i="12"/>
  <c r="G290" i="12"/>
  <c r="O290" i="12"/>
  <c r="Y290" i="12"/>
  <c r="K293" i="12"/>
  <c r="S293" i="12"/>
  <c r="E295" i="12"/>
  <c r="M295" i="12"/>
  <c r="W295" i="12"/>
  <c r="G298" i="12"/>
  <c r="Q298" i="12"/>
  <c r="Y298" i="12"/>
  <c r="Y296" i="12" s="1"/>
  <c r="M300" i="12"/>
  <c r="Y300" i="12"/>
  <c r="L303" i="12"/>
  <c r="L301" i="12" s="1"/>
  <c r="X303" i="12"/>
  <c r="L305" i="12"/>
  <c r="X305" i="12"/>
  <c r="K308" i="12"/>
  <c r="W308" i="12"/>
  <c r="K310" i="12"/>
  <c r="W310" i="12"/>
  <c r="H317" i="12"/>
  <c r="H315" i="12" s="1"/>
  <c r="T317" i="12"/>
  <c r="T315" i="12" s="1"/>
  <c r="H319" i="12"/>
  <c r="T319" i="12"/>
  <c r="G322" i="12"/>
  <c r="S322" i="12"/>
  <c r="I324" i="12"/>
  <c r="AA324" i="12"/>
  <c r="K327" i="12"/>
  <c r="E329" i="12"/>
  <c r="W329" i="12"/>
  <c r="G332" i="12"/>
  <c r="Y332" i="12"/>
  <c r="S334" i="12"/>
  <c r="F337" i="12"/>
  <c r="AA337" i="12"/>
  <c r="F511" i="11"/>
  <c r="L511" i="11"/>
  <c r="L509" i="11" s="1"/>
  <c r="R511" i="11"/>
  <c r="R509" i="11" s="1"/>
  <c r="X511" i="11"/>
  <c r="X509" i="11" s="1"/>
  <c r="E516" i="11"/>
  <c r="K516" i="11"/>
  <c r="Q516" i="11"/>
  <c r="W516" i="11"/>
  <c r="W514" i="11" s="1"/>
  <c r="D521" i="11"/>
  <c r="D519" i="11" s="1"/>
  <c r="J521" i="11"/>
  <c r="J519" i="11" s="1"/>
  <c r="P521" i="11"/>
  <c r="V521" i="11"/>
  <c r="I526" i="11"/>
  <c r="O526" i="11"/>
  <c r="O524" i="11" s="1"/>
  <c r="U526" i="11"/>
  <c r="U524" i="11" s="1"/>
  <c r="AA526" i="11"/>
  <c r="AA524" i="11" s="1"/>
  <c r="H531" i="11"/>
  <c r="N531" i="11"/>
  <c r="T531" i="11"/>
  <c r="Z531" i="11"/>
  <c r="Z529" i="11" s="1"/>
  <c r="G536" i="11"/>
  <c r="G534" i="11" s="1"/>
  <c r="M536" i="11"/>
  <c r="M534" i="11" s="1"/>
  <c r="S536" i="11"/>
  <c r="Y536" i="11"/>
  <c r="F541" i="11"/>
  <c r="L541" i="11"/>
  <c r="L539" i="11" s="1"/>
  <c r="R541" i="11"/>
  <c r="R539" i="11" s="1"/>
  <c r="X541" i="11"/>
  <c r="X539" i="11" s="1"/>
  <c r="E546" i="11"/>
  <c r="K546" i="11"/>
  <c r="Q546" i="11"/>
  <c r="W546" i="11"/>
  <c r="W544" i="11" s="1"/>
  <c r="D551" i="11"/>
  <c r="D549" i="11" s="1"/>
  <c r="J551" i="11"/>
  <c r="J549" i="11" s="1"/>
  <c r="P551" i="11"/>
  <c r="V551" i="11"/>
  <c r="I556" i="11"/>
  <c r="O556" i="11"/>
  <c r="O554" i="11" s="1"/>
  <c r="U556" i="11"/>
  <c r="U554" i="11" s="1"/>
  <c r="AA556" i="11"/>
  <c r="AA554" i="11" s="1"/>
  <c r="H561" i="11"/>
  <c r="N561" i="11"/>
  <c r="T561" i="11"/>
  <c r="Z561" i="11"/>
  <c r="Z559" i="11" s="1"/>
  <c r="G566" i="11"/>
  <c r="G564" i="11" s="1"/>
  <c r="M566" i="11"/>
  <c r="M564" i="11" s="1"/>
  <c r="S566" i="11"/>
  <c r="Y566" i="11"/>
  <c r="F571" i="11"/>
  <c r="L571" i="11"/>
  <c r="L569" i="11" s="1"/>
  <c r="R571" i="11"/>
  <c r="R569" i="11" s="1"/>
  <c r="X571" i="11"/>
  <c r="X569" i="11" s="1"/>
  <c r="E576" i="11"/>
  <c r="K576" i="11"/>
  <c r="Q576" i="11"/>
  <c r="W576" i="11"/>
  <c r="W574" i="11" s="1"/>
  <c r="D581" i="11"/>
  <c r="D579" i="11" s="1"/>
  <c r="J581" i="11"/>
  <c r="J579" i="11" s="1"/>
  <c r="P581" i="11"/>
  <c r="V581" i="11"/>
  <c r="I586" i="11"/>
  <c r="O586" i="11"/>
  <c r="O584" i="11" s="1"/>
  <c r="U586" i="11"/>
  <c r="U584" i="11" s="1"/>
  <c r="AA586" i="11"/>
  <c r="AA584" i="11" s="1"/>
  <c r="H591" i="11"/>
  <c r="N591" i="11"/>
  <c r="T591" i="11"/>
  <c r="Z591" i="11"/>
  <c r="Z589" i="11" s="1"/>
  <c r="G596" i="11"/>
  <c r="G594" i="11" s="1"/>
  <c r="M596" i="11"/>
  <c r="M594" i="11" s="1"/>
  <c r="S596" i="11"/>
  <c r="Y596" i="11"/>
  <c r="F601" i="11"/>
  <c r="L601" i="11"/>
  <c r="L599" i="11" s="1"/>
  <c r="R601" i="11"/>
  <c r="R599" i="11" s="1"/>
  <c r="X601" i="11"/>
  <c r="X599" i="11" s="1"/>
  <c r="E606" i="11"/>
  <c r="K606" i="11"/>
  <c r="Q606" i="11"/>
  <c r="W606" i="11"/>
  <c r="W604" i="11" s="1"/>
  <c r="D611" i="11"/>
  <c r="D609" i="11" s="1"/>
  <c r="J611" i="11"/>
  <c r="J609" i="11" s="1"/>
  <c r="P611" i="11"/>
  <c r="V611" i="11"/>
  <c r="I616" i="11"/>
  <c r="O616" i="11"/>
  <c r="O614" i="11" s="1"/>
  <c r="U616" i="11"/>
  <c r="U614" i="11" s="1"/>
  <c r="AA616" i="11"/>
  <c r="AA614" i="11" s="1"/>
  <c r="B733" i="11"/>
  <c r="B745" i="11"/>
  <c r="I29" i="12"/>
  <c r="I27" i="12" s="1"/>
  <c r="O29" i="12"/>
  <c r="O27" i="12" s="1"/>
  <c r="U29" i="12"/>
  <c r="U27" i="12" s="1"/>
  <c r="AA29" i="12"/>
  <c r="AA27" i="12" s="1"/>
  <c r="H34" i="12"/>
  <c r="N34" i="12"/>
  <c r="T34" i="12"/>
  <c r="Z34" i="12"/>
  <c r="Z32" i="12" s="1"/>
  <c r="H36" i="12"/>
  <c r="N36" i="12"/>
  <c r="T36" i="12"/>
  <c r="Z36" i="12"/>
  <c r="G39" i="12"/>
  <c r="M39" i="12"/>
  <c r="M37" i="12" s="1"/>
  <c r="S39" i="12"/>
  <c r="Y39" i="12"/>
  <c r="G41" i="12"/>
  <c r="M41" i="12"/>
  <c r="S41" i="12"/>
  <c r="Y41" i="12"/>
  <c r="F44" i="12"/>
  <c r="L44" i="12"/>
  <c r="R44" i="12"/>
  <c r="X44" i="12"/>
  <c r="F46" i="12"/>
  <c r="L46" i="12"/>
  <c r="R46" i="12"/>
  <c r="X46" i="12"/>
  <c r="E49" i="12"/>
  <c r="K49" i="12"/>
  <c r="Q49" i="12"/>
  <c r="W49" i="12"/>
  <c r="W47" i="12" s="1"/>
  <c r="E51" i="12"/>
  <c r="K51" i="12"/>
  <c r="Q51" i="12"/>
  <c r="W51" i="12"/>
  <c r="D54" i="12"/>
  <c r="J54" i="12"/>
  <c r="J52" i="12" s="1"/>
  <c r="P54" i="12"/>
  <c r="V54" i="12"/>
  <c r="D56" i="12"/>
  <c r="J56" i="12"/>
  <c r="P56" i="12"/>
  <c r="V56" i="12"/>
  <c r="I59" i="12"/>
  <c r="O59" i="12"/>
  <c r="U59" i="12"/>
  <c r="AA59" i="12"/>
  <c r="I61" i="12"/>
  <c r="O61" i="12"/>
  <c r="U61" i="12"/>
  <c r="AA61" i="12"/>
  <c r="H64" i="12"/>
  <c r="N64" i="12"/>
  <c r="T64" i="12"/>
  <c r="Z64" i="12"/>
  <c r="Z62" i="12" s="1"/>
  <c r="H66" i="12"/>
  <c r="N66" i="12"/>
  <c r="T66" i="12"/>
  <c r="Z66" i="12"/>
  <c r="G69" i="12"/>
  <c r="M69" i="12"/>
  <c r="M67" i="12" s="1"/>
  <c r="S69" i="12"/>
  <c r="Y69" i="12"/>
  <c r="G71" i="12"/>
  <c r="M71" i="12"/>
  <c r="S71" i="12"/>
  <c r="Y71" i="12"/>
  <c r="F74" i="12"/>
  <c r="L74" i="12"/>
  <c r="R74" i="12"/>
  <c r="X74" i="12"/>
  <c r="F76" i="12"/>
  <c r="L76" i="12"/>
  <c r="R76" i="12"/>
  <c r="X76" i="12"/>
  <c r="E79" i="12"/>
  <c r="K79" i="12"/>
  <c r="Q79" i="12"/>
  <c r="W79" i="12"/>
  <c r="W77" i="12" s="1"/>
  <c r="E81" i="12"/>
  <c r="K81" i="12"/>
  <c r="Q81" i="12"/>
  <c r="W81" i="12"/>
  <c r="D84" i="12"/>
  <c r="J84" i="12"/>
  <c r="J82" i="12" s="1"/>
  <c r="P84" i="12"/>
  <c r="V84" i="12"/>
  <c r="D86" i="12"/>
  <c r="J86" i="12"/>
  <c r="P86" i="12"/>
  <c r="V86" i="12"/>
  <c r="I89" i="12"/>
  <c r="O89" i="12"/>
  <c r="U89" i="12"/>
  <c r="AA89" i="12"/>
  <c r="I91" i="12"/>
  <c r="O91" i="12"/>
  <c r="U91" i="12"/>
  <c r="AA91" i="12"/>
  <c r="H94" i="12"/>
  <c r="N94" i="12"/>
  <c r="T94" i="12"/>
  <c r="Z94" i="12"/>
  <c r="Z92" i="12" s="1"/>
  <c r="H96" i="12"/>
  <c r="N96" i="12"/>
  <c r="T96" i="12"/>
  <c r="Z96" i="12"/>
  <c r="G99" i="12"/>
  <c r="M99" i="12"/>
  <c r="M97" i="12" s="1"/>
  <c r="S99" i="12"/>
  <c r="Y99" i="12"/>
  <c r="G101" i="12"/>
  <c r="M101" i="12"/>
  <c r="S101" i="12"/>
  <c r="Y101" i="12"/>
  <c r="F104" i="12"/>
  <c r="L104" i="12"/>
  <c r="R104" i="12"/>
  <c r="X104" i="12"/>
  <c r="F106" i="12"/>
  <c r="L106" i="12"/>
  <c r="R106" i="12"/>
  <c r="X106" i="12"/>
  <c r="E109" i="12"/>
  <c r="K109" i="12"/>
  <c r="Q109" i="12"/>
  <c r="W109" i="12"/>
  <c r="W107" i="12" s="1"/>
  <c r="E111" i="12"/>
  <c r="K111" i="12"/>
  <c r="Q111" i="12"/>
  <c r="W111" i="12"/>
  <c r="D114" i="12"/>
  <c r="J114" i="12"/>
  <c r="J112" i="12" s="1"/>
  <c r="P114" i="12"/>
  <c r="V114" i="12"/>
  <c r="D116" i="12"/>
  <c r="J116" i="12"/>
  <c r="P116" i="12"/>
  <c r="V116" i="12"/>
  <c r="I119" i="12"/>
  <c r="O119" i="12"/>
  <c r="U119" i="12"/>
  <c r="AA119" i="12"/>
  <c r="I121" i="12"/>
  <c r="O121" i="12"/>
  <c r="U121" i="12"/>
  <c r="AA121" i="12"/>
  <c r="H124" i="12"/>
  <c r="N124" i="12"/>
  <c r="T124" i="12"/>
  <c r="Z124" i="12"/>
  <c r="Z122" i="12" s="1"/>
  <c r="H126" i="12"/>
  <c r="N126" i="12"/>
  <c r="T126" i="12"/>
  <c r="Z126" i="12"/>
  <c r="G129" i="12"/>
  <c r="M129" i="12"/>
  <c r="M127" i="12" s="1"/>
  <c r="S129" i="12"/>
  <c r="Y129" i="12"/>
  <c r="G131" i="12"/>
  <c r="M131" i="12"/>
  <c r="S131" i="12"/>
  <c r="Y131" i="12"/>
  <c r="F134" i="12"/>
  <c r="L134" i="12"/>
  <c r="R134" i="12"/>
  <c r="X134" i="12"/>
  <c r="F136" i="12"/>
  <c r="L136" i="12"/>
  <c r="R136" i="12"/>
  <c r="X136" i="12"/>
  <c r="E139" i="12"/>
  <c r="K139" i="12"/>
  <c r="Q139" i="12"/>
  <c r="W139" i="12"/>
  <c r="W137" i="12" s="1"/>
  <c r="E141" i="12"/>
  <c r="K141" i="12"/>
  <c r="Q141" i="12"/>
  <c r="W141" i="12"/>
  <c r="D144" i="12"/>
  <c r="J144" i="12"/>
  <c r="J142" i="12" s="1"/>
  <c r="P144" i="12"/>
  <c r="V144" i="12"/>
  <c r="D146" i="12"/>
  <c r="J146" i="12"/>
  <c r="P146" i="12"/>
  <c r="V146" i="12"/>
  <c r="I149" i="12"/>
  <c r="O149" i="12"/>
  <c r="U149" i="12"/>
  <c r="AA149" i="12"/>
  <c r="I151" i="12"/>
  <c r="O151" i="12"/>
  <c r="U151" i="12"/>
  <c r="AA151" i="12"/>
  <c r="H154" i="12"/>
  <c r="N154" i="12"/>
  <c r="T154" i="12"/>
  <c r="Z154" i="12"/>
  <c r="Z152" i="12" s="1"/>
  <c r="H156" i="12"/>
  <c r="N156" i="12"/>
  <c r="T156" i="12"/>
  <c r="Z156" i="12"/>
  <c r="G165" i="12"/>
  <c r="G161" i="12" s="1"/>
  <c r="M165" i="12"/>
  <c r="M161" i="12" s="1"/>
  <c r="S165" i="12"/>
  <c r="S161" i="12" s="1"/>
  <c r="Y165" i="12"/>
  <c r="Y161" i="12" s="1"/>
  <c r="F170" i="12"/>
  <c r="F166" i="12" s="1"/>
  <c r="L170" i="12"/>
  <c r="L166" i="12" s="1"/>
  <c r="R170" i="12"/>
  <c r="R166" i="12" s="1"/>
  <c r="X170" i="12"/>
  <c r="X166" i="12" s="1"/>
  <c r="E173" i="12"/>
  <c r="K173" i="12"/>
  <c r="Q173" i="12"/>
  <c r="W173" i="12"/>
  <c r="E175" i="12"/>
  <c r="K175" i="12"/>
  <c r="Q175" i="12"/>
  <c r="W175" i="12"/>
  <c r="D178" i="12"/>
  <c r="J178" i="12"/>
  <c r="P178" i="12"/>
  <c r="V178" i="12"/>
  <c r="V176" i="12" s="1"/>
  <c r="D180" i="12"/>
  <c r="J180" i="12"/>
  <c r="P180" i="12"/>
  <c r="V180" i="12"/>
  <c r="I183" i="12"/>
  <c r="O183" i="12"/>
  <c r="O181" i="12" s="1"/>
  <c r="U183" i="12"/>
  <c r="AA183" i="12"/>
  <c r="I185" i="12"/>
  <c r="O185" i="12"/>
  <c r="U185" i="12"/>
  <c r="AA185" i="12"/>
  <c r="H188" i="12"/>
  <c r="N188" i="12"/>
  <c r="T188" i="12"/>
  <c r="Z188" i="12"/>
  <c r="H190" i="12"/>
  <c r="N190" i="12"/>
  <c r="T190" i="12"/>
  <c r="Z190" i="12"/>
  <c r="G193" i="12"/>
  <c r="M193" i="12"/>
  <c r="S193" i="12"/>
  <c r="Y193" i="12"/>
  <c r="Y191" i="12" s="1"/>
  <c r="G195" i="12"/>
  <c r="M195" i="12"/>
  <c r="S195" i="12"/>
  <c r="Y195" i="12"/>
  <c r="F198" i="12"/>
  <c r="L198" i="12"/>
  <c r="L196" i="12" s="1"/>
  <c r="R198" i="12"/>
  <c r="X198" i="12"/>
  <c r="F200" i="12"/>
  <c r="L200" i="12"/>
  <c r="R200" i="12"/>
  <c r="X200" i="12"/>
  <c r="E203" i="12"/>
  <c r="K203" i="12"/>
  <c r="Q203" i="12"/>
  <c r="W203" i="12"/>
  <c r="E205" i="12"/>
  <c r="K205" i="12"/>
  <c r="Q205" i="12"/>
  <c r="W205" i="12"/>
  <c r="D208" i="12"/>
  <c r="J208" i="12"/>
  <c r="P208" i="12"/>
  <c r="V208" i="12"/>
  <c r="V206" i="12" s="1"/>
  <c r="D210" i="12"/>
  <c r="J210" i="12"/>
  <c r="P210" i="12"/>
  <c r="V210" i="12"/>
  <c r="I213" i="12"/>
  <c r="O213" i="12"/>
  <c r="O211" i="12" s="1"/>
  <c r="U213" i="12"/>
  <c r="AA213" i="12"/>
  <c r="I215" i="12"/>
  <c r="O215" i="12"/>
  <c r="U215" i="12"/>
  <c r="AA215" i="12"/>
  <c r="H218" i="12"/>
  <c r="N218" i="12"/>
  <c r="T218" i="12"/>
  <c r="Z218" i="12"/>
  <c r="H220" i="12"/>
  <c r="N220" i="12"/>
  <c r="T220" i="12"/>
  <c r="Z220" i="12"/>
  <c r="G223" i="12"/>
  <c r="M223" i="12"/>
  <c r="S223" i="12"/>
  <c r="Y223" i="12"/>
  <c r="Y221" i="12" s="1"/>
  <c r="G225" i="12"/>
  <c r="M225" i="12"/>
  <c r="S225" i="12"/>
  <c r="Y225" i="12"/>
  <c r="F228" i="12"/>
  <c r="L228" i="12"/>
  <c r="L226" i="12" s="1"/>
  <c r="R228" i="12"/>
  <c r="X228" i="12"/>
  <c r="F230" i="12"/>
  <c r="L230" i="12"/>
  <c r="R230" i="12"/>
  <c r="X230" i="12"/>
  <c r="E233" i="12"/>
  <c r="K233" i="12"/>
  <c r="Q233" i="12"/>
  <c r="W233" i="12"/>
  <c r="E235" i="12"/>
  <c r="K235" i="12"/>
  <c r="Q235" i="12"/>
  <c r="W235" i="12"/>
  <c r="D238" i="12"/>
  <c r="J238" i="12"/>
  <c r="P238" i="12"/>
  <c r="V238" i="12"/>
  <c r="V236" i="12" s="1"/>
  <c r="D240" i="12"/>
  <c r="J240" i="12"/>
  <c r="P240" i="12"/>
  <c r="V240" i="12"/>
  <c r="I243" i="12"/>
  <c r="O243" i="12"/>
  <c r="O241" i="12" s="1"/>
  <c r="U243" i="12"/>
  <c r="AA243" i="12"/>
  <c r="I245" i="12"/>
  <c r="O245" i="12"/>
  <c r="U245" i="12"/>
  <c r="AA245" i="12"/>
  <c r="H248" i="12"/>
  <c r="N248" i="12"/>
  <c r="T248" i="12"/>
  <c r="Z248" i="12"/>
  <c r="I250" i="12"/>
  <c r="P250" i="12"/>
  <c r="W250" i="12"/>
  <c r="J253" i="12"/>
  <c r="Q253" i="12"/>
  <c r="Y253" i="12"/>
  <c r="H255" i="12"/>
  <c r="O255" i="12"/>
  <c r="V255" i="12"/>
  <c r="I258" i="12"/>
  <c r="P258" i="12"/>
  <c r="X258" i="12"/>
  <c r="H260" i="12"/>
  <c r="R260" i="12"/>
  <c r="Z260" i="12"/>
  <c r="L263" i="12"/>
  <c r="T263" i="12"/>
  <c r="F265" i="12"/>
  <c r="N265" i="12"/>
  <c r="X265" i="12"/>
  <c r="J268" i="12"/>
  <c r="R268" i="12"/>
  <c r="D270" i="12"/>
  <c r="L270" i="12"/>
  <c r="V270" i="12"/>
  <c r="I273" i="12"/>
  <c r="Q273" i="12"/>
  <c r="AA273" i="12"/>
  <c r="K275" i="12"/>
  <c r="U275" i="12"/>
  <c r="H278" i="12"/>
  <c r="P278" i="12"/>
  <c r="Z278" i="12"/>
  <c r="J280" i="12"/>
  <c r="T280" i="12"/>
  <c r="G283" i="12"/>
  <c r="O283" i="12"/>
  <c r="Y283" i="12"/>
  <c r="I285" i="12"/>
  <c r="S285" i="12"/>
  <c r="AA285" i="12"/>
  <c r="F288" i="12"/>
  <c r="N288" i="12"/>
  <c r="X288" i="12"/>
  <c r="H290" i="12"/>
  <c r="R290" i="12"/>
  <c r="Z290" i="12"/>
  <c r="L293" i="12"/>
  <c r="T293" i="12"/>
  <c r="F295" i="12"/>
  <c r="N295" i="12"/>
  <c r="X295" i="12"/>
  <c r="J298" i="12"/>
  <c r="R298" i="12"/>
  <c r="D300" i="12"/>
  <c r="P300" i="12"/>
  <c r="O303" i="12"/>
  <c r="AA303" i="12"/>
  <c r="AA301" i="12" s="1"/>
  <c r="O305" i="12"/>
  <c r="AA305" i="12"/>
  <c r="N308" i="12"/>
  <c r="Z308" i="12"/>
  <c r="N310" i="12"/>
  <c r="Z310" i="12"/>
  <c r="J317" i="12"/>
  <c r="V317" i="12"/>
  <c r="J319" i="12"/>
  <c r="V319" i="12"/>
  <c r="I322" i="12"/>
  <c r="I320" i="12" s="1"/>
  <c r="U322" i="12"/>
  <c r="L324" i="12"/>
  <c r="N327" i="12"/>
  <c r="H329" i="12"/>
  <c r="Z329" i="12"/>
  <c r="J332" i="12"/>
  <c r="D334" i="12"/>
  <c r="V334" i="12"/>
  <c r="I337" i="12"/>
  <c r="I339" i="12"/>
  <c r="G511" i="11"/>
  <c r="G509" i="11" s="1"/>
  <c r="M511" i="11"/>
  <c r="M509" i="11" s="1"/>
  <c r="S511" i="11"/>
  <c r="S509" i="11" s="1"/>
  <c r="Y511" i="11"/>
  <c r="Y509" i="11" s="1"/>
  <c r="F516" i="11"/>
  <c r="L516" i="11"/>
  <c r="L514" i="11" s="1"/>
  <c r="R516" i="11"/>
  <c r="R514" i="11" s="1"/>
  <c r="X516" i="11"/>
  <c r="X514" i="11" s="1"/>
  <c r="E521" i="11"/>
  <c r="E519" i="11" s="1"/>
  <c r="K521" i="11"/>
  <c r="K519" i="11" s="1"/>
  <c r="Q521" i="11"/>
  <c r="W521" i="11"/>
  <c r="W519" i="11" s="1"/>
  <c r="D526" i="11"/>
  <c r="D524" i="11" s="1"/>
  <c r="J526" i="11"/>
  <c r="J524" i="11" s="1"/>
  <c r="P526" i="11"/>
  <c r="P524" i="11" s="1"/>
  <c r="V526" i="11"/>
  <c r="V524" i="11" s="1"/>
  <c r="I531" i="11"/>
  <c r="O531" i="11"/>
  <c r="O529" i="11" s="1"/>
  <c r="U531" i="11"/>
  <c r="U529" i="11" s="1"/>
  <c r="AA531" i="11"/>
  <c r="AA529" i="11" s="1"/>
  <c r="H536" i="11"/>
  <c r="H534" i="11" s="1"/>
  <c r="N536" i="11"/>
  <c r="N534" i="11" s="1"/>
  <c r="T536" i="11"/>
  <c r="Z536" i="11"/>
  <c r="Z534" i="11" s="1"/>
  <c r="G541" i="11"/>
  <c r="G539" i="11" s="1"/>
  <c r="M541" i="11"/>
  <c r="M539" i="11" s="1"/>
  <c r="S541" i="11"/>
  <c r="S539" i="11" s="1"/>
  <c r="Y541" i="11"/>
  <c r="Y539" i="11" s="1"/>
  <c r="F546" i="11"/>
  <c r="L546" i="11"/>
  <c r="L544" i="11" s="1"/>
  <c r="R546" i="11"/>
  <c r="R544" i="11" s="1"/>
  <c r="X546" i="11"/>
  <c r="X544" i="11" s="1"/>
  <c r="E551" i="11"/>
  <c r="E549" i="11" s="1"/>
  <c r="K551" i="11"/>
  <c r="K549" i="11" s="1"/>
  <c r="Q551" i="11"/>
  <c r="W551" i="11"/>
  <c r="W549" i="11" s="1"/>
  <c r="D556" i="11"/>
  <c r="D554" i="11" s="1"/>
  <c r="J556" i="11"/>
  <c r="J554" i="11" s="1"/>
  <c r="P556" i="11"/>
  <c r="P554" i="11" s="1"/>
  <c r="V556" i="11"/>
  <c r="V554" i="11" s="1"/>
  <c r="I561" i="11"/>
  <c r="O561" i="11"/>
  <c r="O559" i="11" s="1"/>
  <c r="U561" i="11"/>
  <c r="U559" i="11" s="1"/>
  <c r="AA561" i="11"/>
  <c r="AA559" i="11" s="1"/>
  <c r="H566" i="11"/>
  <c r="H564" i="11" s="1"/>
  <c r="N566" i="11"/>
  <c r="N564" i="11" s="1"/>
  <c r="T566" i="11"/>
  <c r="Z566" i="11"/>
  <c r="Z564" i="11" s="1"/>
  <c r="G571" i="11"/>
  <c r="G569" i="11" s="1"/>
  <c r="M571" i="11"/>
  <c r="M569" i="11" s="1"/>
  <c r="S571" i="11"/>
  <c r="S569" i="11" s="1"/>
  <c r="Y571" i="11"/>
  <c r="Y569" i="11" s="1"/>
  <c r="F576" i="11"/>
  <c r="L576" i="11"/>
  <c r="L574" i="11" s="1"/>
  <c r="R576" i="11"/>
  <c r="R574" i="11" s="1"/>
  <c r="X576" i="11"/>
  <c r="X574" i="11" s="1"/>
  <c r="E581" i="11"/>
  <c r="E579" i="11" s="1"/>
  <c r="K581" i="11"/>
  <c r="K579" i="11" s="1"/>
  <c r="Q581" i="11"/>
  <c r="W581" i="11"/>
  <c r="W579" i="11" s="1"/>
  <c r="D586" i="11"/>
  <c r="D584" i="11" s="1"/>
  <c r="J586" i="11"/>
  <c r="J584" i="11" s="1"/>
  <c r="P586" i="11"/>
  <c r="P584" i="11" s="1"/>
  <c r="V586" i="11"/>
  <c r="V584" i="11" s="1"/>
  <c r="I591" i="11"/>
  <c r="O591" i="11"/>
  <c r="O589" i="11" s="1"/>
  <c r="U591" i="11"/>
  <c r="U589" i="11" s="1"/>
  <c r="AA591" i="11"/>
  <c r="AA589" i="11" s="1"/>
  <c r="H596" i="11"/>
  <c r="H594" i="11" s="1"/>
  <c r="N596" i="11"/>
  <c r="N594" i="11" s="1"/>
  <c r="T596" i="11"/>
  <c r="Z596" i="11"/>
  <c r="Z594" i="11" s="1"/>
  <c r="G601" i="11"/>
  <c r="G599" i="11" s="1"/>
  <c r="M601" i="11"/>
  <c r="M599" i="11" s="1"/>
  <c r="S601" i="11"/>
  <c r="S599" i="11" s="1"/>
  <c r="Y601" i="11"/>
  <c r="Y599" i="11" s="1"/>
  <c r="F606" i="11"/>
  <c r="L606" i="11"/>
  <c r="L604" i="11" s="1"/>
  <c r="R606" i="11"/>
  <c r="R604" i="11" s="1"/>
  <c r="X606" i="11"/>
  <c r="X604" i="11" s="1"/>
  <c r="E611" i="11"/>
  <c r="E609" i="11" s="1"/>
  <c r="K611" i="11"/>
  <c r="K609" i="11" s="1"/>
  <c r="Q611" i="11"/>
  <c r="W611" i="11"/>
  <c r="W609" i="11" s="1"/>
  <c r="D616" i="11"/>
  <c r="D614" i="11" s="1"/>
  <c r="J616" i="11"/>
  <c r="J614" i="11" s="1"/>
  <c r="P616" i="11"/>
  <c r="P614" i="11" s="1"/>
  <c r="V616" i="11"/>
  <c r="V614" i="11" s="1"/>
  <c r="Z41" i="12"/>
  <c r="Z37" i="12" s="1"/>
  <c r="G44" i="12"/>
  <c r="M44" i="12"/>
  <c r="S44" i="12"/>
  <c r="Y44" i="12"/>
  <c r="G46" i="12"/>
  <c r="M46" i="12"/>
  <c r="S46" i="12"/>
  <c r="Y46" i="12"/>
  <c r="F49" i="12"/>
  <c r="L49" i="12"/>
  <c r="R49" i="12"/>
  <c r="X49" i="12"/>
  <c r="F51" i="12"/>
  <c r="L51" i="12"/>
  <c r="R51" i="12"/>
  <c r="X51" i="12"/>
  <c r="E54" i="12"/>
  <c r="K54" i="12"/>
  <c r="Q54" i="12"/>
  <c r="W54" i="12"/>
  <c r="E56" i="12"/>
  <c r="K56" i="12"/>
  <c r="Q56" i="12"/>
  <c r="W56" i="12"/>
  <c r="D59" i="12"/>
  <c r="J59" i="12"/>
  <c r="P59" i="12"/>
  <c r="V59" i="12"/>
  <c r="D61" i="12"/>
  <c r="J61" i="12"/>
  <c r="P61" i="12"/>
  <c r="V61" i="12"/>
  <c r="I64" i="12"/>
  <c r="O64" i="12"/>
  <c r="U64" i="12"/>
  <c r="AA64" i="12"/>
  <c r="I66" i="12"/>
  <c r="O66" i="12"/>
  <c r="U66" i="12"/>
  <c r="AA66" i="12"/>
  <c r="H69" i="12"/>
  <c r="N69" i="12"/>
  <c r="T69" i="12"/>
  <c r="Z69" i="12"/>
  <c r="H71" i="12"/>
  <c r="N71" i="12"/>
  <c r="T71" i="12"/>
  <c r="Z71" i="12"/>
  <c r="G74" i="12"/>
  <c r="M74" i="12"/>
  <c r="S74" i="12"/>
  <c r="Y74" i="12"/>
  <c r="G76" i="12"/>
  <c r="M76" i="12"/>
  <c r="S76" i="12"/>
  <c r="Y76" i="12"/>
  <c r="F79" i="12"/>
  <c r="L79" i="12"/>
  <c r="R79" i="12"/>
  <c r="X79" i="12"/>
  <c r="F81" i="12"/>
  <c r="L81" i="12"/>
  <c r="R81" i="12"/>
  <c r="X81" i="12"/>
  <c r="E84" i="12"/>
  <c r="K84" i="12"/>
  <c r="Q84" i="12"/>
  <c r="W84" i="12"/>
  <c r="E86" i="12"/>
  <c r="K86" i="12"/>
  <c r="Q86" i="12"/>
  <c r="W86" i="12"/>
  <c r="D89" i="12"/>
  <c r="J89" i="12"/>
  <c r="P89" i="12"/>
  <c r="V89" i="12"/>
  <c r="D91" i="12"/>
  <c r="J91" i="12"/>
  <c r="P91" i="12"/>
  <c r="V91" i="12"/>
  <c r="I94" i="12"/>
  <c r="O94" i="12"/>
  <c r="U94" i="12"/>
  <c r="AA94" i="12"/>
  <c r="I96" i="12"/>
  <c r="O96" i="12"/>
  <c r="U96" i="12"/>
  <c r="AA96" i="12"/>
  <c r="H99" i="12"/>
  <c r="N99" i="12"/>
  <c r="T99" i="12"/>
  <c r="Z99" i="12"/>
  <c r="H101" i="12"/>
  <c r="N101" i="12"/>
  <c r="T101" i="12"/>
  <c r="Z101" i="12"/>
  <c r="G104" i="12"/>
  <c r="M104" i="12"/>
  <c r="S104" i="12"/>
  <c r="Y104" i="12"/>
  <c r="G106" i="12"/>
  <c r="M106" i="12"/>
  <c r="S106" i="12"/>
  <c r="Y106" i="12"/>
  <c r="F109" i="12"/>
  <c r="L109" i="12"/>
  <c r="R109" i="12"/>
  <c r="X109" i="12"/>
  <c r="F111" i="12"/>
  <c r="L111" i="12"/>
  <c r="R111" i="12"/>
  <c r="X111" i="12"/>
  <c r="E114" i="12"/>
  <c r="K114" i="12"/>
  <c r="Q114" i="12"/>
  <c r="W114" i="12"/>
  <c r="E116" i="12"/>
  <c r="K116" i="12"/>
  <c r="Q116" i="12"/>
  <c r="W116" i="12"/>
  <c r="D119" i="12"/>
  <c r="J119" i="12"/>
  <c r="P119" i="12"/>
  <c r="V119" i="12"/>
  <c r="D121" i="12"/>
  <c r="J121" i="12"/>
  <c r="P121" i="12"/>
  <c r="V121" i="12"/>
  <c r="I124" i="12"/>
  <c r="O124" i="12"/>
  <c r="U124" i="12"/>
  <c r="AA124" i="12"/>
  <c r="I126" i="12"/>
  <c r="O126" i="12"/>
  <c r="U126" i="12"/>
  <c r="AA126" i="12"/>
  <c r="H129" i="12"/>
  <c r="N129" i="12"/>
  <c r="T129" i="12"/>
  <c r="Z129" i="12"/>
  <c r="H131" i="12"/>
  <c r="N131" i="12"/>
  <c r="T131" i="12"/>
  <c r="Z131" i="12"/>
  <c r="G134" i="12"/>
  <c r="M134" i="12"/>
  <c r="S134" i="12"/>
  <c r="Y134" i="12"/>
  <c r="G136" i="12"/>
  <c r="M136" i="12"/>
  <c r="S136" i="12"/>
  <c r="Y136" i="12"/>
  <c r="F139" i="12"/>
  <c r="L139" i="12"/>
  <c r="R139" i="12"/>
  <c r="X139" i="12"/>
  <c r="F141" i="12"/>
  <c r="L141" i="12"/>
  <c r="R141" i="12"/>
  <c r="X141" i="12"/>
  <c r="E144" i="12"/>
  <c r="K144" i="12"/>
  <c r="Q144" i="12"/>
  <c r="W144" i="12"/>
  <c r="E146" i="12"/>
  <c r="K146" i="12"/>
  <c r="Q146" i="12"/>
  <c r="W146" i="12"/>
  <c r="D149" i="12"/>
  <c r="J149" i="12"/>
  <c r="P149" i="12"/>
  <c r="V149" i="12"/>
  <c r="D151" i="12"/>
  <c r="J151" i="12"/>
  <c r="P151" i="12"/>
  <c r="V151" i="12"/>
  <c r="I154" i="12"/>
  <c r="O154" i="12"/>
  <c r="U154" i="12"/>
  <c r="AA154" i="12"/>
  <c r="I156" i="12"/>
  <c r="O156" i="12"/>
  <c r="U156" i="12"/>
  <c r="AA156" i="12"/>
  <c r="H165" i="12"/>
  <c r="H161" i="12" s="1"/>
  <c r="N165" i="12"/>
  <c r="N161" i="12" s="1"/>
  <c r="T165" i="12"/>
  <c r="T161" i="12" s="1"/>
  <c r="Z165" i="12"/>
  <c r="Z161" i="12" s="1"/>
  <c r="G170" i="12"/>
  <c r="G166" i="12" s="1"/>
  <c r="M170" i="12"/>
  <c r="M166" i="12" s="1"/>
  <c r="S170" i="12"/>
  <c r="S166" i="12" s="1"/>
  <c r="Y170" i="12"/>
  <c r="Y166" i="12" s="1"/>
  <c r="F173" i="12"/>
  <c r="L173" i="12"/>
  <c r="R173" i="12"/>
  <c r="X173" i="12"/>
  <c r="F175" i="12"/>
  <c r="L175" i="12"/>
  <c r="R175" i="12"/>
  <c r="X175" i="12"/>
  <c r="E178" i="12"/>
  <c r="K178" i="12"/>
  <c r="Q178" i="12"/>
  <c r="W178" i="12"/>
  <c r="E180" i="12"/>
  <c r="K180" i="12"/>
  <c r="Q180" i="12"/>
  <c r="W180" i="12"/>
  <c r="D183" i="12"/>
  <c r="J183" i="12"/>
  <c r="P183" i="12"/>
  <c r="V183" i="12"/>
  <c r="D185" i="12"/>
  <c r="J185" i="12"/>
  <c r="P185" i="12"/>
  <c r="V185" i="12"/>
  <c r="I188" i="12"/>
  <c r="O188" i="12"/>
  <c r="U188" i="12"/>
  <c r="AA188" i="12"/>
  <c r="I190" i="12"/>
  <c r="O190" i="12"/>
  <c r="U190" i="12"/>
  <c r="AA190" i="12"/>
  <c r="H193" i="12"/>
  <c r="N193" i="12"/>
  <c r="T193" i="12"/>
  <c r="Z193" i="12"/>
  <c r="H195" i="12"/>
  <c r="N195" i="12"/>
  <c r="T195" i="12"/>
  <c r="Z195" i="12"/>
  <c r="G198" i="12"/>
  <c r="M198" i="12"/>
  <c r="S198" i="12"/>
  <c r="Y198" i="12"/>
  <c r="G200" i="12"/>
  <c r="M200" i="12"/>
  <c r="S200" i="12"/>
  <c r="Y200" i="12"/>
  <c r="F203" i="12"/>
  <c r="L203" i="12"/>
  <c r="R203" i="12"/>
  <c r="X203" i="12"/>
  <c r="F205" i="12"/>
  <c r="L205" i="12"/>
  <c r="R205" i="12"/>
  <c r="X205" i="12"/>
  <c r="E208" i="12"/>
  <c r="K208" i="12"/>
  <c r="Q208" i="12"/>
  <c r="W208" i="12"/>
  <c r="E210" i="12"/>
  <c r="K210" i="12"/>
  <c r="Q210" i="12"/>
  <c r="W210" i="12"/>
  <c r="D213" i="12"/>
  <c r="J213" i="12"/>
  <c r="P213" i="12"/>
  <c r="V213" i="12"/>
  <c r="D215" i="12"/>
  <c r="J215" i="12"/>
  <c r="P215" i="12"/>
  <c r="V215" i="12"/>
  <c r="I218" i="12"/>
  <c r="O218" i="12"/>
  <c r="U218" i="12"/>
  <c r="AA218" i="12"/>
  <c r="I220" i="12"/>
  <c r="O220" i="12"/>
  <c r="U220" i="12"/>
  <c r="AA220" i="12"/>
  <c r="H223" i="12"/>
  <c r="N223" i="12"/>
  <c r="T223" i="12"/>
  <c r="Z223" i="12"/>
  <c r="H225" i="12"/>
  <c r="N225" i="12"/>
  <c r="T225" i="12"/>
  <c r="Z225" i="12"/>
  <c r="G228" i="12"/>
  <c r="M228" i="12"/>
  <c r="S228" i="12"/>
  <c r="Y228" i="12"/>
  <c r="G230" i="12"/>
  <c r="M230" i="12"/>
  <c r="S230" i="12"/>
  <c r="Y230" i="12"/>
  <c r="F233" i="12"/>
  <c r="L233" i="12"/>
  <c r="R233" i="12"/>
  <c r="X233" i="12"/>
  <c r="F235" i="12"/>
  <c r="L235" i="12"/>
  <c r="R235" i="12"/>
  <c r="X235" i="12"/>
  <c r="E238" i="12"/>
  <c r="K238" i="12"/>
  <c r="Q238" i="12"/>
  <c r="W238" i="12"/>
  <c r="E240" i="12"/>
  <c r="K240" i="12"/>
  <c r="Q240" i="12"/>
  <c r="W240" i="12"/>
  <c r="D243" i="12"/>
  <c r="J243" i="12"/>
  <c r="P243" i="12"/>
  <c r="V243" i="12"/>
  <c r="D245" i="12"/>
  <c r="J245" i="12"/>
  <c r="P245" i="12"/>
  <c r="V245" i="12"/>
  <c r="I248" i="12"/>
  <c r="O248" i="12"/>
  <c r="U248" i="12"/>
  <c r="AA248" i="12"/>
  <c r="J250" i="12"/>
  <c r="Q250" i="12"/>
  <c r="X250" i="12"/>
  <c r="D253" i="12"/>
  <c r="K253" i="12"/>
  <c r="S253" i="12"/>
  <c r="Z253" i="12"/>
  <c r="I255" i="12"/>
  <c r="P255" i="12"/>
  <c r="W255" i="12"/>
  <c r="J258" i="12"/>
  <c r="R258" i="12"/>
  <c r="Y258" i="12"/>
  <c r="Y256" i="12" s="1"/>
  <c r="I260" i="12"/>
  <c r="S260" i="12"/>
  <c r="AA260" i="12"/>
  <c r="E263" i="12"/>
  <c r="E261" i="12" s="1"/>
  <c r="M263" i="12"/>
  <c r="M261" i="12" s="1"/>
  <c r="W263" i="12"/>
  <c r="G265" i="12"/>
  <c r="Q265" i="12"/>
  <c r="Y265" i="12"/>
  <c r="K268" i="12"/>
  <c r="K266" i="12" s="1"/>
  <c r="S268" i="12"/>
  <c r="S266" i="12" s="1"/>
  <c r="E270" i="12"/>
  <c r="M270" i="12"/>
  <c r="W270" i="12"/>
  <c r="J273" i="12"/>
  <c r="J271" i="12" s="1"/>
  <c r="R273" i="12"/>
  <c r="R271" i="12" s="1"/>
  <c r="D275" i="12"/>
  <c r="L275" i="12"/>
  <c r="V275" i="12"/>
  <c r="I278" i="12"/>
  <c r="Q278" i="12"/>
  <c r="Q276" i="12" s="1"/>
  <c r="AA278" i="12"/>
  <c r="AA276" i="12" s="1"/>
  <c r="K280" i="12"/>
  <c r="U280" i="12"/>
  <c r="H283" i="12"/>
  <c r="P283" i="12"/>
  <c r="P281" i="12" s="1"/>
  <c r="Z283" i="12"/>
  <c r="Z281" i="12" s="1"/>
  <c r="J285" i="12"/>
  <c r="T285" i="12"/>
  <c r="G288" i="12"/>
  <c r="G286" i="12" s="1"/>
  <c r="O288" i="12"/>
  <c r="Y288" i="12"/>
  <c r="Y286" i="12" s="1"/>
  <c r="I290" i="12"/>
  <c r="S290" i="12"/>
  <c r="AA290" i="12"/>
  <c r="E293" i="12"/>
  <c r="M293" i="12"/>
  <c r="W293" i="12"/>
  <c r="G295" i="12"/>
  <c r="Q295" i="12"/>
  <c r="Y295" i="12"/>
  <c r="K298" i="12"/>
  <c r="S298" i="12"/>
  <c r="E300" i="12"/>
  <c r="Q300" i="12"/>
  <c r="D303" i="12"/>
  <c r="D301" i="12" s="1"/>
  <c r="P303" i="12"/>
  <c r="D305" i="12"/>
  <c r="P305" i="12"/>
  <c r="O308" i="12"/>
  <c r="AA308" i="12"/>
  <c r="O310" i="12"/>
  <c r="AA310" i="12"/>
  <c r="M317" i="12"/>
  <c r="Y317" i="12"/>
  <c r="M319" i="12"/>
  <c r="Y319" i="12"/>
  <c r="L322" i="12"/>
  <c r="L320" i="12" s="1"/>
  <c r="X322" i="12"/>
  <c r="O324" i="12"/>
  <c r="Q327" i="12"/>
  <c r="K329" i="12"/>
  <c r="M332" i="12"/>
  <c r="G334" i="12"/>
  <c r="Y334" i="12"/>
  <c r="L337" i="12"/>
  <c r="O339" i="12"/>
  <c r="O335" i="12" s="1"/>
  <c r="J471" i="11"/>
  <c r="J469" i="11" s="1"/>
  <c r="P471" i="11"/>
  <c r="P469" i="11" s="1"/>
  <c r="V471" i="11"/>
  <c r="V469" i="11" s="1"/>
  <c r="I476" i="11"/>
  <c r="I474" i="11" s="1"/>
  <c r="O476" i="11"/>
  <c r="O474" i="11" s="1"/>
  <c r="U476" i="11"/>
  <c r="U474" i="11" s="1"/>
  <c r="AA476" i="11"/>
  <c r="AA474" i="11" s="1"/>
  <c r="H481" i="11"/>
  <c r="H479" i="11" s="1"/>
  <c r="N481" i="11"/>
  <c r="N479" i="11" s="1"/>
  <c r="T481" i="11"/>
  <c r="T479" i="11" s="1"/>
  <c r="Z481" i="11"/>
  <c r="Z479" i="11" s="1"/>
  <c r="G486" i="11"/>
  <c r="G484" i="11" s="1"/>
  <c r="M486" i="11"/>
  <c r="M484" i="11" s="1"/>
  <c r="S486" i="11"/>
  <c r="S484" i="11" s="1"/>
  <c r="Y486" i="11"/>
  <c r="Y484" i="11" s="1"/>
  <c r="F491" i="11"/>
  <c r="F489" i="11" s="1"/>
  <c r="L491" i="11"/>
  <c r="L489" i="11" s="1"/>
  <c r="R491" i="11"/>
  <c r="R489" i="11" s="1"/>
  <c r="X491" i="11"/>
  <c r="X489" i="11" s="1"/>
  <c r="E496" i="11"/>
  <c r="E494" i="11" s="1"/>
  <c r="K496" i="11"/>
  <c r="K494" i="11" s="1"/>
  <c r="Q496" i="11"/>
  <c r="Q494" i="11" s="1"/>
  <c r="W496" i="11"/>
  <c r="W494" i="11" s="1"/>
  <c r="D501" i="11"/>
  <c r="D499" i="11" s="1"/>
  <c r="J501" i="11"/>
  <c r="J499" i="11" s="1"/>
  <c r="P501" i="11"/>
  <c r="P499" i="11" s="1"/>
  <c r="V501" i="11"/>
  <c r="V499" i="11" s="1"/>
  <c r="I506" i="11"/>
  <c r="I504" i="11" s="1"/>
  <c r="O506" i="11"/>
  <c r="O504" i="11" s="1"/>
  <c r="U506" i="11"/>
  <c r="U504" i="11" s="1"/>
  <c r="AA506" i="11"/>
  <c r="AA504" i="11" s="1"/>
  <c r="H511" i="11"/>
  <c r="H509" i="11" s="1"/>
  <c r="N511" i="11"/>
  <c r="N509" i="11" s="1"/>
  <c r="T511" i="11"/>
  <c r="T509" i="11" s="1"/>
  <c r="Z511" i="11"/>
  <c r="Z509" i="11" s="1"/>
  <c r="G516" i="11"/>
  <c r="G514" i="11" s="1"/>
  <c r="M516" i="11"/>
  <c r="M514" i="11" s="1"/>
  <c r="S516" i="11"/>
  <c r="S514" i="11" s="1"/>
  <c r="Y516" i="11"/>
  <c r="Y514" i="11" s="1"/>
  <c r="F521" i="11"/>
  <c r="F519" i="11" s="1"/>
  <c r="L521" i="11"/>
  <c r="L519" i="11" s="1"/>
  <c r="R521" i="11"/>
  <c r="R519" i="11" s="1"/>
  <c r="X521" i="11"/>
  <c r="X519" i="11" s="1"/>
  <c r="E526" i="11"/>
  <c r="E524" i="11" s="1"/>
  <c r="K526" i="11"/>
  <c r="K524" i="11" s="1"/>
  <c r="Q526" i="11"/>
  <c r="Q524" i="11" s="1"/>
  <c r="W526" i="11"/>
  <c r="W524" i="11" s="1"/>
  <c r="D531" i="11"/>
  <c r="D529" i="11" s="1"/>
  <c r="J531" i="11"/>
  <c r="J529" i="11" s="1"/>
  <c r="P531" i="11"/>
  <c r="P529" i="11" s="1"/>
  <c r="V531" i="11"/>
  <c r="V529" i="11" s="1"/>
  <c r="I536" i="11"/>
  <c r="I534" i="11" s="1"/>
  <c r="O536" i="11"/>
  <c r="O534" i="11" s="1"/>
  <c r="U536" i="11"/>
  <c r="U534" i="11" s="1"/>
  <c r="AA536" i="11"/>
  <c r="AA534" i="11" s="1"/>
  <c r="H541" i="11"/>
  <c r="H539" i="11" s="1"/>
  <c r="N541" i="11"/>
  <c r="N539" i="11" s="1"/>
  <c r="T541" i="11"/>
  <c r="T539" i="11" s="1"/>
  <c r="Z541" i="11"/>
  <c r="Z539" i="11" s="1"/>
  <c r="G546" i="11"/>
  <c r="G544" i="11" s="1"/>
  <c r="M546" i="11"/>
  <c r="M544" i="11" s="1"/>
  <c r="S546" i="11"/>
  <c r="S544" i="11" s="1"/>
  <c r="Y546" i="11"/>
  <c r="Y544" i="11" s="1"/>
  <c r="F551" i="11"/>
  <c r="F549" i="11" s="1"/>
  <c r="L551" i="11"/>
  <c r="L549" i="11" s="1"/>
  <c r="R551" i="11"/>
  <c r="R549" i="11" s="1"/>
  <c r="X551" i="11"/>
  <c r="X549" i="11" s="1"/>
  <c r="E556" i="11"/>
  <c r="E554" i="11" s="1"/>
  <c r="K556" i="11"/>
  <c r="K554" i="11" s="1"/>
  <c r="Q556" i="11"/>
  <c r="Q554" i="11" s="1"/>
  <c r="W556" i="11"/>
  <c r="W554" i="11" s="1"/>
  <c r="D561" i="11"/>
  <c r="D559" i="11" s="1"/>
  <c r="J561" i="11"/>
  <c r="J559" i="11" s="1"/>
  <c r="P561" i="11"/>
  <c r="P559" i="11" s="1"/>
  <c r="V561" i="11"/>
  <c r="V559" i="11" s="1"/>
  <c r="I566" i="11"/>
  <c r="I564" i="11" s="1"/>
  <c r="O566" i="11"/>
  <c r="O564" i="11" s="1"/>
  <c r="U566" i="11"/>
  <c r="U564" i="11" s="1"/>
  <c r="AA566" i="11"/>
  <c r="AA564" i="11" s="1"/>
  <c r="H571" i="11"/>
  <c r="H569" i="11" s="1"/>
  <c r="N571" i="11"/>
  <c r="N569" i="11" s="1"/>
  <c r="T571" i="11"/>
  <c r="T569" i="11" s="1"/>
  <c r="Z571" i="11"/>
  <c r="Z569" i="11" s="1"/>
  <c r="G576" i="11"/>
  <c r="G574" i="11" s="1"/>
  <c r="M576" i="11"/>
  <c r="M574" i="11" s="1"/>
  <c r="S576" i="11"/>
  <c r="S574" i="11" s="1"/>
  <c r="Y576" i="11"/>
  <c r="Y574" i="11" s="1"/>
  <c r="F581" i="11"/>
  <c r="F579" i="11" s="1"/>
  <c r="L581" i="11"/>
  <c r="L579" i="11" s="1"/>
  <c r="R581" i="11"/>
  <c r="R579" i="11" s="1"/>
  <c r="X581" i="11"/>
  <c r="X579" i="11" s="1"/>
  <c r="E586" i="11"/>
  <c r="E584" i="11" s="1"/>
  <c r="K586" i="11"/>
  <c r="K584" i="11" s="1"/>
  <c r="Q586" i="11"/>
  <c r="Q584" i="11" s="1"/>
  <c r="W586" i="11"/>
  <c r="W584" i="11" s="1"/>
  <c r="D591" i="11"/>
  <c r="D589" i="11" s="1"/>
  <c r="J591" i="11"/>
  <c r="J589" i="11" s="1"/>
  <c r="P591" i="11"/>
  <c r="P589" i="11" s="1"/>
  <c r="V591" i="11"/>
  <c r="V589" i="11" s="1"/>
  <c r="I596" i="11"/>
  <c r="I594" i="11" s="1"/>
  <c r="O596" i="11"/>
  <c r="O594" i="11" s="1"/>
  <c r="U596" i="11"/>
  <c r="U594" i="11" s="1"/>
  <c r="AA596" i="11"/>
  <c r="AA594" i="11" s="1"/>
  <c r="H601" i="11"/>
  <c r="H599" i="11" s="1"/>
  <c r="N601" i="11"/>
  <c r="N599" i="11" s="1"/>
  <c r="T601" i="11"/>
  <c r="T599" i="11" s="1"/>
  <c r="Z601" i="11"/>
  <c r="Z599" i="11" s="1"/>
  <c r="G606" i="11"/>
  <c r="G604" i="11" s="1"/>
  <c r="M606" i="11"/>
  <c r="M604" i="11" s="1"/>
  <c r="S606" i="11"/>
  <c r="S604" i="11" s="1"/>
  <c r="Y606" i="11"/>
  <c r="Y604" i="11" s="1"/>
  <c r="F611" i="11"/>
  <c r="F609" i="11" s="1"/>
  <c r="L611" i="11"/>
  <c r="L609" i="11" s="1"/>
  <c r="R611" i="11"/>
  <c r="R609" i="11" s="1"/>
  <c r="X611" i="11"/>
  <c r="X609" i="11" s="1"/>
  <c r="E616" i="11"/>
  <c r="E614" i="11" s="1"/>
  <c r="K616" i="11"/>
  <c r="K614" i="11" s="1"/>
  <c r="Q616" i="11"/>
  <c r="Q614" i="11" s="1"/>
  <c r="W616" i="11"/>
  <c r="W614" i="11" s="1"/>
  <c r="B701" i="11"/>
  <c r="B713" i="11"/>
  <c r="B725" i="11"/>
  <c r="B737" i="11"/>
  <c r="E758" i="11"/>
  <c r="E757" i="11" s="1"/>
  <c r="I9" i="12"/>
  <c r="O9" i="12"/>
  <c r="U9" i="12"/>
  <c r="AA9" i="12"/>
  <c r="I11" i="12"/>
  <c r="O11" i="12"/>
  <c r="U11" i="12"/>
  <c r="AA11" i="12"/>
  <c r="H14" i="12"/>
  <c r="N14" i="12"/>
  <c r="T14" i="12"/>
  <c r="Z14" i="12"/>
  <c r="H16" i="12"/>
  <c r="N16" i="12"/>
  <c r="T16" i="12"/>
  <c r="Z16" i="12"/>
  <c r="G19" i="12"/>
  <c r="M19" i="12"/>
  <c r="S19" i="12"/>
  <c r="Y19" i="12"/>
  <c r="G21" i="12"/>
  <c r="M21" i="12"/>
  <c r="S21" i="12"/>
  <c r="Y21" i="12"/>
  <c r="F24" i="12"/>
  <c r="L24" i="12"/>
  <c r="R24" i="12"/>
  <c r="X24" i="12"/>
  <c r="X22" i="12" s="1"/>
  <c r="F26" i="12"/>
  <c r="L26" i="12"/>
  <c r="R26" i="12"/>
  <c r="X26" i="12"/>
  <c r="E29" i="12"/>
  <c r="K29" i="12"/>
  <c r="K27" i="12" s="1"/>
  <c r="Q29" i="12"/>
  <c r="W29" i="12"/>
  <c r="E31" i="12"/>
  <c r="K31" i="12"/>
  <c r="Q31" i="12"/>
  <c r="W31" i="12"/>
  <c r="D34" i="12"/>
  <c r="J34" i="12"/>
  <c r="P34" i="12"/>
  <c r="V34" i="12"/>
  <c r="D36" i="12"/>
  <c r="J36" i="12"/>
  <c r="P36" i="12"/>
  <c r="V36" i="12"/>
  <c r="I39" i="12"/>
  <c r="O39" i="12"/>
  <c r="U39" i="12"/>
  <c r="AA39" i="12"/>
  <c r="AA37" i="12" s="1"/>
  <c r="I41" i="12"/>
  <c r="O41" i="12"/>
  <c r="U41" i="12"/>
  <c r="AA41" i="12"/>
  <c r="H44" i="12"/>
  <c r="N44" i="12"/>
  <c r="N42" i="12" s="1"/>
  <c r="T44" i="12"/>
  <c r="Z44" i="12"/>
  <c r="H46" i="12"/>
  <c r="N46" i="12"/>
  <c r="T46" i="12"/>
  <c r="Z46" i="12"/>
  <c r="G49" i="12"/>
  <c r="M49" i="12"/>
  <c r="S49" i="12"/>
  <c r="Y49" i="12"/>
  <c r="G51" i="12"/>
  <c r="M51" i="12"/>
  <c r="S51" i="12"/>
  <c r="Y51" i="12"/>
  <c r="F54" i="12"/>
  <c r="L54" i="12"/>
  <c r="R54" i="12"/>
  <c r="X54" i="12"/>
  <c r="X52" i="12" s="1"/>
  <c r="F56" i="12"/>
  <c r="L56" i="12"/>
  <c r="R56" i="12"/>
  <c r="X56" i="12"/>
  <c r="E59" i="12"/>
  <c r="K59" i="12"/>
  <c r="K57" i="12" s="1"/>
  <c r="Q59" i="12"/>
  <c r="W59" i="12"/>
  <c r="E61" i="12"/>
  <c r="K61" i="12"/>
  <c r="Q61" i="12"/>
  <c r="W61" i="12"/>
  <c r="D64" i="12"/>
  <c r="J64" i="12"/>
  <c r="P64" i="12"/>
  <c r="V64" i="12"/>
  <c r="D66" i="12"/>
  <c r="J66" i="12"/>
  <c r="P66" i="12"/>
  <c r="V66" i="12"/>
  <c r="I69" i="12"/>
  <c r="O69" i="12"/>
  <c r="U69" i="12"/>
  <c r="AA69" i="12"/>
  <c r="AA67" i="12" s="1"/>
  <c r="I71" i="12"/>
  <c r="O71" i="12"/>
  <c r="U71" i="12"/>
  <c r="AA71" i="12"/>
  <c r="H74" i="12"/>
  <c r="N74" i="12"/>
  <c r="N72" i="12" s="1"/>
  <c r="T74" i="12"/>
  <c r="Z74" i="12"/>
  <c r="H76" i="12"/>
  <c r="N76" i="12"/>
  <c r="T76" i="12"/>
  <c r="Z76" i="12"/>
  <c r="G79" i="12"/>
  <c r="M79" i="12"/>
  <c r="S79" i="12"/>
  <c r="Y79" i="12"/>
  <c r="G81" i="12"/>
  <c r="M81" i="12"/>
  <c r="S81" i="12"/>
  <c r="Y81" i="12"/>
  <c r="F84" i="12"/>
  <c r="L84" i="12"/>
  <c r="R84" i="12"/>
  <c r="X84" i="12"/>
  <c r="X82" i="12" s="1"/>
  <c r="F86" i="12"/>
  <c r="L86" i="12"/>
  <c r="R86" i="12"/>
  <c r="X86" i="12"/>
  <c r="E89" i="12"/>
  <c r="K89" i="12"/>
  <c r="K87" i="12" s="1"/>
  <c r="Q89" i="12"/>
  <c r="W89" i="12"/>
  <c r="E91" i="12"/>
  <c r="K91" i="12"/>
  <c r="Q91" i="12"/>
  <c r="W91" i="12"/>
  <c r="D94" i="12"/>
  <c r="J94" i="12"/>
  <c r="P94" i="12"/>
  <c r="V94" i="12"/>
  <c r="D96" i="12"/>
  <c r="J96" i="12"/>
  <c r="P96" i="12"/>
  <c r="V96" i="12"/>
  <c r="I99" i="12"/>
  <c r="O99" i="12"/>
  <c r="U99" i="12"/>
  <c r="AA99" i="12"/>
  <c r="AA97" i="12" s="1"/>
  <c r="I101" i="12"/>
  <c r="O101" i="12"/>
  <c r="U101" i="12"/>
  <c r="AA101" i="12"/>
  <c r="H104" i="12"/>
  <c r="N104" i="12"/>
  <c r="N102" i="12" s="1"/>
  <c r="T104" i="12"/>
  <c r="Z104" i="12"/>
  <c r="H106" i="12"/>
  <c r="N106" i="12"/>
  <c r="T106" i="12"/>
  <c r="Z106" i="12"/>
  <c r="G109" i="12"/>
  <c r="M109" i="12"/>
  <c r="S109" i="12"/>
  <c r="Y109" i="12"/>
  <c r="G111" i="12"/>
  <c r="M111" i="12"/>
  <c r="S111" i="12"/>
  <c r="Y111" i="12"/>
  <c r="F114" i="12"/>
  <c r="L114" i="12"/>
  <c r="R114" i="12"/>
  <c r="X114" i="12"/>
  <c r="X112" i="12" s="1"/>
  <c r="F116" i="12"/>
  <c r="L116" i="12"/>
  <c r="R116" i="12"/>
  <c r="X116" i="12"/>
  <c r="E119" i="12"/>
  <c r="K119" i="12"/>
  <c r="K117" i="12" s="1"/>
  <c r="Q119" i="12"/>
  <c r="W119" i="12"/>
  <c r="E121" i="12"/>
  <c r="K121" i="12"/>
  <c r="Q121" i="12"/>
  <c r="W121" i="12"/>
  <c r="D124" i="12"/>
  <c r="J124" i="12"/>
  <c r="P124" i="12"/>
  <c r="V124" i="12"/>
  <c r="D126" i="12"/>
  <c r="J126" i="12"/>
  <c r="P126" i="12"/>
  <c r="V126" i="12"/>
  <c r="I129" i="12"/>
  <c r="O129" i="12"/>
  <c r="U129" i="12"/>
  <c r="AA129" i="12"/>
  <c r="AA127" i="12" s="1"/>
  <c r="I131" i="12"/>
  <c r="O131" i="12"/>
  <c r="U131" i="12"/>
  <c r="AA131" i="12"/>
  <c r="H134" i="12"/>
  <c r="N134" i="12"/>
  <c r="N132" i="12" s="1"/>
  <c r="T134" i="12"/>
  <c r="Z134" i="12"/>
  <c r="H136" i="12"/>
  <c r="N136" i="12"/>
  <c r="T136" i="12"/>
  <c r="Z136" i="12"/>
  <c r="G139" i="12"/>
  <c r="M139" i="12"/>
  <c r="S139" i="12"/>
  <c r="Y139" i="12"/>
  <c r="G141" i="12"/>
  <c r="M141" i="12"/>
  <c r="S141" i="12"/>
  <c r="Y141" i="12"/>
  <c r="F144" i="12"/>
  <c r="L144" i="12"/>
  <c r="R144" i="12"/>
  <c r="X144" i="12"/>
  <c r="X142" i="12" s="1"/>
  <c r="F146" i="12"/>
  <c r="L146" i="12"/>
  <c r="R146" i="12"/>
  <c r="X146" i="12"/>
  <c r="E149" i="12"/>
  <c r="K149" i="12"/>
  <c r="K147" i="12" s="1"/>
  <c r="Q149" i="12"/>
  <c r="W149" i="12"/>
  <c r="E151" i="12"/>
  <c r="K151" i="12"/>
  <c r="Q151" i="12"/>
  <c r="W151" i="12"/>
  <c r="D154" i="12"/>
  <c r="J154" i="12"/>
  <c r="P154" i="12"/>
  <c r="V154" i="12"/>
  <c r="D156" i="12"/>
  <c r="J156" i="12"/>
  <c r="P156" i="12"/>
  <c r="V156" i="12"/>
  <c r="I163" i="12"/>
  <c r="O163" i="12"/>
  <c r="U163" i="12"/>
  <c r="AA163" i="12"/>
  <c r="AA161" i="12" s="1"/>
  <c r="I165" i="12"/>
  <c r="O165" i="12"/>
  <c r="U165" i="12"/>
  <c r="AA165" i="12"/>
  <c r="H168" i="12"/>
  <c r="N168" i="12"/>
  <c r="N166" i="12" s="1"/>
  <c r="T168" i="12"/>
  <c r="Z168" i="12"/>
  <c r="H170" i="12"/>
  <c r="N170" i="12"/>
  <c r="T170" i="12"/>
  <c r="Z170" i="12"/>
  <c r="G173" i="12"/>
  <c r="M173" i="12"/>
  <c r="S173" i="12"/>
  <c r="Y173" i="12"/>
  <c r="G175" i="12"/>
  <c r="M175" i="12"/>
  <c r="S175" i="12"/>
  <c r="Y175" i="12"/>
  <c r="F178" i="12"/>
  <c r="L178" i="12"/>
  <c r="R178" i="12"/>
  <c r="X178" i="12"/>
  <c r="X176" i="12" s="1"/>
  <c r="F180" i="12"/>
  <c r="L180" i="12"/>
  <c r="R180" i="12"/>
  <c r="X180" i="12"/>
  <c r="E183" i="12"/>
  <c r="K183" i="12"/>
  <c r="K181" i="12" s="1"/>
  <c r="Q183" i="12"/>
  <c r="W183" i="12"/>
  <c r="E185" i="12"/>
  <c r="K185" i="12"/>
  <c r="Q185" i="12"/>
  <c r="W185" i="12"/>
  <c r="D188" i="12"/>
  <c r="J188" i="12"/>
  <c r="P188" i="12"/>
  <c r="V188" i="12"/>
  <c r="D190" i="12"/>
  <c r="J190" i="12"/>
  <c r="P190" i="12"/>
  <c r="V190" i="12"/>
  <c r="I193" i="12"/>
  <c r="O193" i="12"/>
  <c r="U193" i="12"/>
  <c r="AA193" i="12"/>
  <c r="AA191" i="12" s="1"/>
  <c r="I195" i="12"/>
  <c r="O195" i="12"/>
  <c r="U195" i="12"/>
  <c r="AA195" i="12"/>
  <c r="H198" i="12"/>
  <c r="N198" i="12"/>
  <c r="N196" i="12" s="1"/>
  <c r="T198" i="12"/>
  <c r="Z198" i="12"/>
  <c r="H200" i="12"/>
  <c r="N200" i="12"/>
  <c r="T200" i="12"/>
  <c r="Z200" i="12"/>
  <c r="G203" i="12"/>
  <c r="M203" i="12"/>
  <c r="S203" i="12"/>
  <c r="Y203" i="12"/>
  <c r="G205" i="12"/>
  <c r="M205" i="12"/>
  <c r="S205" i="12"/>
  <c r="Y205" i="12"/>
  <c r="F208" i="12"/>
  <c r="L208" i="12"/>
  <c r="R208" i="12"/>
  <c r="X208" i="12"/>
  <c r="X206" i="12" s="1"/>
  <c r="F210" i="12"/>
  <c r="L210" i="12"/>
  <c r="R210" i="12"/>
  <c r="X210" i="12"/>
  <c r="E213" i="12"/>
  <c r="K213" i="12"/>
  <c r="K211" i="12" s="1"/>
  <c r="Q213" i="12"/>
  <c r="W213" i="12"/>
  <c r="E215" i="12"/>
  <c r="K215" i="12"/>
  <c r="Q215" i="12"/>
  <c r="W215" i="12"/>
  <c r="D218" i="12"/>
  <c r="J218" i="12"/>
  <c r="P218" i="12"/>
  <c r="V218" i="12"/>
  <c r="D220" i="12"/>
  <c r="J220" i="12"/>
  <c r="P220" i="12"/>
  <c r="V220" i="12"/>
  <c r="I223" i="12"/>
  <c r="O223" i="12"/>
  <c r="U223" i="12"/>
  <c r="AA223" i="12"/>
  <c r="AA221" i="12" s="1"/>
  <c r="I225" i="12"/>
  <c r="O225" i="12"/>
  <c r="U225" i="12"/>
  <c r="AA225" i="12"/>
  <c r="H228" i="12"/>
  <c r="N228" i="12"/>
  <c r="N226" i="12" s="1"/>
  <c r="T228" i="12"/>
  <c r="Z228" i="12"/>
  <c r="H230" i="12"/>
  <c r="N230" i="12"/>
  <c r="T230" i="12"/>
  <c r="Z230" i="12"/>
  <c r="G233" i="12"/>
  <c r="M233" i="12"/>
  <c r="S233" i="12"/>
  <c r="Y233" i="12"/>
  <c r="G235" i="12"/>
  <c r="M235" i="12"/>
  <c r="S235" i="12"/>
  <c r="Y235" i="12"/>
  <c r="F238" i="12"/>
  <c r="L238" i="12"/>
  <c r="R238" i="12"/>
  <c r="X238" i="12"/>
  <c r="X236" i="12" s="1"/>
  <c r="F240" i="12"/>
  <c r="L240" i="12"/>
  <c r="R240" i="12"/>
  <c r="X240" i="12"/>
  <c r="E243" i="12"/>
  <c r="K243" i="12"/>
  <c r="K241" i="12" s="1"/>
  <c r="Q243" i="12"/>
  <c r="W243" i="12"/>
  <c r="E245" i="12"/>
  <c r="K245" i="12"/>
  <c r="Q245" i="12"/>
  <c r="W245" i="12"/>
  <c r="D248" i="12"/>
  <c r="J248" i="12"/>
  <c r="J246" i="12" s="1"/>
  <c r="P248" i="12"/>
  <c r="V248" i="12"/>
  <c r="D250" i="12"/>
  <c r="K250" i="12"/>
  <c r="R250" i="12"/>
  <c r="Z250" i="12"/>
  <c r="E253" i="12"/>
  <c r="M253" i="12"/>
  <c r="T253" i="12"/>
  <c r="AA253" i="12"/>
  <c r="J255" i="12"/>
  <c r="Q255" i="12"/>
  <c r="Y255" i="12"/>
  <c r="D258" i="12"/>
  <c r="L258" i="12"/>
  <c r="S258" i="12"/>
  <c r="Z258" i="12"/>
  <c r="Z256" i="12" s="1"/>
  <c r="L260" i="12"/>
  <c r="T260" i="12"/>
  <c r="F263" i="12"/>
  <c r="F261" i="12" s="1"/>
  <c r="N263" i="12"/>
  <c r="X263" i="12"/>
  <c r="H265" i="12"/>
  <c r="R265" i="12"/>
  <c r="Z265" i="12"/>
  <c r="D268" i="12"/>
  <c r="L268" i="12"/>
  <c r="L266" i="12" s="1"/>
  <c r="V268" i="12"/>
  <c r="F270" i="12"/>
  <c r="P270" i="12"/>
  <c r="X270" i="12"/>
  <c r="K273" i="12"/>
  <c r="U273" i="12"/>
  <c r="U271" i="12" s="1"/>
  <c r="E275" i="12"/>
  <c r="O275" i="12"/>
  <c r="W275" i="12"/>
  <c r="J278" i="12"/>
  <c r="T278" i="12"/>
  <c r="D280" i="12"/>
  <c r="N280" i="12"/>
  <c r="V280" i="12"/>
  <c r="I283" i="12"/>
  <c r="S283" i="12"/>
  <c r="AA283" i="12"/>
  <c r="M285" i="12"/>
  <c r="U285" i="12"/>
  <c r="H288" i="12"/>
  <c r="H286" i="12" s="1"/>
  <c r="R288" i="12"/>
  <c r="Z288" i="12"/>
  <c r="L290" i="12"/>
  <c r="T290" i="12"/>
  <c r="F293" i="12"/>
  <c r="F291" i="12" s="1"/>
  <c r="N293" i="12"/>
  <c r="N291" i="12" s="1"/>
  <c r="X293" i="12"/>
  <c r="H295" i="12"/>
  <c r="R295" i="12"/>
  <c r="Z295" i="12"/>
  <c r="D298" i="12"/>
  <c r="L298" i="12"/>
  <c r="V298" i="12"/>
  <c r="G300" i="12"/>
  <c r="S300" i="12"/>
  <c r="F303" i="12"/>
  <c r="R303" i="12"/>
  <c r="R301" i="12" s="1"/>
  <c r="F305" i="12"/>
  <c r="R305" i="12"/>
  <c r="E308" i="12"/>
  <c r="E310" i="12"/>
  <c r="Q310" i="12"/>
  <c r="Q306" i="12" s="1"/>
  <c r="N317" i="12"/>
  <c r="N315" i="12" s="1"/>
  <c r="Z317" i="12"/>
  <c r="Z315" i="12" s="1"/>
  <c r="N319" i="12"/>
  <c r="Z319" i="12"/>
  <c r="M322" i="12"/>
  <c r="Y322" i="12"/>
  <c r="R324" i="12"/>
  <c r="T327" i="12"/>
  <c r="N329" i="12"/>
  <c r="P332" i="12"/>
  <c r="J334" i="12"/>
  <c r="E471" i="11"/>
  <c r="K471" i="11"/>
  <c r="K469" i="11" s="1"/>
  <c r="Q471" i="11"/>
  <c r="Q469" i="11" s="1"/>
  <c r="W471" i="11"/>
  <c r="W469" i="11" s="1"/>
  <c r="D476" i="11"/>
  <c r="J476" i="11"/>
  <c r="P476" i="11"/>
  <c r="V476" i="11"/>
  <c r="V474" i="11" s="1"/>
  <c r="I481" i="11"/>
  <c r="I479" i="11" s="1"/>
  <c r="O481" i="11"/>
  <c r="O479" i="11" s="1"/>
  <c r="U481" i="11"/>
  <c r="AA481" i="11"/>
  <c r="H486" i="11"/>
  <c r="N486" i="11"/>
  <c r="N484" i="11" s="1"/>
  <c r="T486" i="11"/>
  <c r="T484" i="11" s="1"/>
  <c r="Z486" i="11"/>
  <c r="Z484" i="11" s="1"/>
  <c r="G491" i="11"/>
  <c r="M491" i="11"/>
  <c r="S491" i="11"/>
  <c r="Y491" i="11"/>
  <c r="Y489" i="11" s="1"/>
  <c r="F496" i="11"/>
  <c r="F494" i="11" s="1"/>
  <c r="L496" i="11"/>
  <c r="L494" i="11" s="1"/>
  <c r="R496" i="11"/>
  <c r="X496" i="11"/>
  <c r="E501" i="11"/>
  <c r="K501" i="11"/>
  <c r="K499" i="11" s="1"/>
  <c r="Q501" i="11"/>
  <c r="Q499" i="11" s="1"/>
  <c r="W501" i="11"/>
  <c r="W499" i="11" s="1"/>
  <c r="D506" i="11"/>
  <c r="J506" i="11"/>
  <c r="P506" i="11"/>
  <c r="V506" i="11"/>
  <c r="V504" i="11" s="1"/>
  <c r="I511" i="11"/>
  <c r="I509" i="11" s="1"/>
  <c r="O511" i="11"/>
  <c r="O509" i="11" s="1"/>
  <c r="U511" i="11"/>
  <c r="AA511" i="11"/>
  <c r="H516" i="11"/>
  <c r="N516" i="11"/>
  <c r="N514" i="11" s="1"/>
  <c r="T516" i="11"/>
  <c r="T514" i="11" s="1"/>
  <c r="Z516" i="11"/>
  <c r="Z514" i="11" s="1"/>
  <c r="G521" i="11"/>
  <c r="M521" i="11"/>
  <c r="S521" i="11"/>
  <c r="Y521" i="11"/>
  <c r="Y519" i="11" s="1"/>
  <c r="F526" i="11"/>
  <c r="F524" i="11" s="1"/>
  <c r="L526" i="11"/>
  <c r="L524" i="11" s="1"/>
  <c r="R526" i="11"/>
  <c r="X526" i="11"/>
  <c r="E531" i="11"/>
  <c r="K531" i="11"/>
  <c r="K529" i="11" s="1"/>
  <c r="Q531" i="11"/>
  <c r="Q529" i="11" s="1"/>
  <c r="W531" i="11"/>
  <c r="W529" i="11" s="1"/>
  <c r="D536" i="11"/>
  <c r="J536" i="11"/>
  <c r="P536" i="11"/>
  <c r="V536" i="11"/>
  <c r="V534" i="11" s="1"/>
  <c r="I541" i="11"/>
  <c r="I539" i="11" s="1"/>
  <c r="O541" i="11"/>
  <c r="O539" i="11" s="1"/>
  <c r="U541" i="11"/>
  <c r="AA541" i="11"/>
  <c r="H546" i="11"/>
  <c r="N546" i="11"/>
  <c r="N544" i="11" s="1"/>
  <c r="T546" i="11"/>
  <c r="T544" i="11" s="1"/>
  <c r="Z546" i="11"/>
  <c r="Z544" i="11" s="1"/>
  <c r="G551" i="11"/>
  <c r="M551" i="11"/>
  <c r="S551" i="11"/>
  <c r="Y551" i="11"/>
  <c r="Y549" i="11" s="1"/>
  <c r="F556" i="11"/>
  <c r="F554" i="11" s="1"/>
  <c r="L556" i="11"/>
  <c r="L554" i="11" s="1"/>
  <c r="R556" i="11"/>
  <c r="X556" i="11"/>
  <c r="E561" i="11"/>
  <c r="K561" i="11"/>
  <c r="K559" i="11" s="1"/>
  <c r="Q561" i="11"/>
  <c r="Q559" i="11" s="1"/>
  <c r="W561" i="11"/>
  <c r="W559" i="11" s="1"/>
  <c r="D566" i="11"/>
  <c r="J566" i="11"/>
  <c r="P566" i="11"/>
  <c r="V566" i="11"/>
  <c r="V564" i="11" s="1"/>
  <c r="I571" i="11"/>
  <c r="I569" i="11" s="1"/>
  <c r="O571" i="11"/>
  <c r="O569" i="11" s="1"/>
  <c r="U571" i="11"/>
  <c r="AA571" i="11"/>
  <c r="H576" i="11"/>
  <c r="N576" i="11"/>
  <c r="N574" i="11" s="1"/>
  <c r="T576" i="11"/>
  <c r="T574" i="11" s="1"/>
  <c r="Z576" i="11"/>
  <c r="Z574" i="11" s="1"/>
  <c r="G581" i="11"/>
  <c r="M581" i="11"/>
  <c r="S581" i="11"/>
  <c r="Y581" i="11"/>
  <c r="Y579" i="11" s="1"/>
  <c r="F586" i="11"/>
  <c r="F584" i="11" s="1"/>
  <c r="L586" i="11"/>
  <c r="L584" i="11" s="1"/>
  <c r="R586" i="11"/>
  <c r="X586" i="11"/>
  <c r="E591" i="11"/>
  <c r="K591" i="11"/>
  <c r="K589" i="11" s="1"/>
  <c r="Q591" i="11"/>
  <c r="Q589" i="11" s="1"/>
  <c r="W591" i="11"/>
  <c r="W589" i="11" s="1"/>
  <c r="D596" i="11"/>
  <c r="J596" i="11"/>
  <c r="P596" i="11"/>
  <c r="V596" i="11"/>
  <c r="V594" i="11" s="1"/>
  <c r="I601" i="11"/>
  <c r="I599" i="11" s="1"/>
  <c r="O601" i="11"/>
  <c r="O599" i="11" s="1"/>
  <c r="U601" i="11"/>
  <c r="AA601" i="11"/>
  <c r="H606" i="11"/>
  <c r="N606" i="11"/>
  <c r="N604" i="11" s="1"/>
  <c r="T606" i="11"/>
  <c r="T604" i="11" s="1"/>
  <c r="Z606" i="11"/>
  <c r="Z604" i="11" s="1"/>
  <c r="G611" i="11"/>
  <c r="M611" i="11"/>
  <c r="S611" i="11"/>
  <c r="Y611" i="11"/>
  <c r="Y609" i="11" s="1"/>
  <c r="F616" i="11"/>
  <c r="F614" i="11" s="1"/>
  <c r="L616" i="11"/>
  <c r="L614" i="11" s="1"/>
  <c r="R616" i="11"/>
  <c r="X616" i="11"/>
  <c r="B703" i="11"/>
  <c r="B715" i="11"/>
  <c r="D757" i="11"/>
  <c r="J9" i="12"/>
  <c r="P9" i="12"/>
  <c r="V9" i="12"/>
  <c r="Z618" i="12"/>
  <c r="Z614" i="12" s="1"/>
  <c r="T618" i="12"/>
  <c r="N618" i="12"/>
  <c r="H618" i="12"/>
  <c r="AA613" i="12"/>
  <c r="U613" i="12"/>
  <c r="O613" i="12"/>
  <c r="I613" i="12"/>
  <c r="V608" i="12"/>
  <c r="P608" i="12"/>
  <c r="J608" i="12"/>
  <c r="D608" i="12"/>
  <c r="W603" i="12"/>
  <c r="Q603" i="12"/>
  <c r="K603" i="12"/>
  <c r="E603" i="12"/>
  <c r="X598" i="12"/>
  <c r="R598" i="12"/>
  <c r="L598" i="12"/>
  <c r="F598" i="12"/>
  <c r="Y593" i="12"/>
  <c r="S593" i="12"/>
  <c r="M593" i="12"/>
  <c r="G593" i="12"/>
  <c r="Z588" i="12"/>
  <c r="T588" i="12"/>
  <c r="N588" i="12"/>
  <c r="H588" i="12"/>
  <c r="AA583" i="12"/>
  <c r="U583" i="12"/>
  <c r="O583" i="12"/>
  <c r="I583" i="12"/>
  <c r="V578" i="12"/>
  <c r="P578" i="12"/>
  <c r="J578" i="12"/>
  <c r="D578" i="12"/>
  <c r="W573" i="12"/>
  <c r="Q573" i="12"/>
  <c r="K573" i="12"/>
  <c r="E573" i="12"/>
  <c r="X568" i="12"/>
  <c r="R568" i="12"/>
  <c r="L568" i="12"/>
  <c r="F568" i="12"/>
  <c r="Y563" i="12"/>
  <c r="S563" i="12"/>
  <c r="M563" i="12"/>
  <c r="G563" i="12"/>
  <c r="Z558" i="12"/>
  <c r="T558" i="12"/>
  <c r="N558" i="12"/>
  <c r="H558" i="12"/>
  <c r="AA553" i="12"/>
  <c r="U553" i="12"/>
  <c r="O553" i="12"/>
  <c r="I553" i="12"/>
  <c r="V548" i="12"/>
  <c r="P548" i="12"/>
  <c r="J548" i="12"/>
  <c r="D548" i="12"/>
  <c r="W543" i="12"/>
  <c r="Q543" i="12"/>
  <c r="K543" i="12"/>
  <c r="E543" i="12"/>
  <c r="X538" i="12"/>
  <c r="R538" i="12"/>
  <c r="L538" i="12"/>
  <c r="F538" i="12"/>
  <c r="Y533" i="12"/>
  <c r="S533" i="12"/>
  <c r="M533" i="12"/>
  <c r="G533" i="12"/>
  <c r="Z528" i="12"/>
  <c r="T528" i="12"/>
  <c r="N528" i="12"/>
  <c r="H528" i="12"/>
  <c r="AA523" i="12"/>
  <c r="U523" i="12"/>
  <c r="O523" i="12"/>
  <c r="I523" i="12"/>
  <c r="V518" i="12"/>
  <c r="P518" i="12"/>
  <c r="J518" i="12"/>
  <c r="D518" i="12"/>
  <c r="W513" i="12"/>
  <c r="Q513" i="12"/>
  <c r="K513" i="12"/>
  <c r="E513" i="12"/>
  <c r="X508" i="12"/>
  <c r="R508" i="12"/>
  <c r="L508" i="12"/>
  <c r="F508" i="12"/>
  <c r="Y503" i="12"/>
  <c r="S503" i="12"/>
  <c r="M503" i="12"/>
  <c r="G503" i="12"/>
  <c r="Z498" i="12"/>
  <c r="T498" i="12"/>
  <c r="N498" i="12"/>
  <c r="H498" i="12"/>
  <c r="AA493" i="12"/>
  <c r="U493" i="12"/>
  <c r="O493" i="12"/>
  <c r="I493" i="12"/>
  <c r="V488" i="12"/>
  <c r="P488" i="12"/>
  <c r="J488" i="12"/>
  <c r="D488" i="12"/>
  <c r="W483" i="12"/>
  <c r="Q483" i="12"/>
  <c r="K483" i="12"/>
  <c r="E483" i="12"/>
  <c r="X478" i="12"/>
  <c r="R478" i="12"/>
  <c r="L478" i="12"/>
  <c r="F478" i="12"/>
  <c r="Y473" i="12"/>
  <c r="S473" i="12"/>
  <c r="M473" i="12"/>
  <c r="G473" i="12"/>
  <c r="Z464" i="12"/>
  <c r="T464" i="12"/>
  <c r="N464" i="12"/>
  <c r="H464" i="12"/>
  <c r="AA459" i="12"/>
  <c r="U459" i="12"/>
  <c r="O459" i="12"/>
  <c r="I459" i="12"/>
  <c r="V454" i="12"/>
  <c r="P454" i="12"/>
  <c r="J454" i="12"/>
  <c r="D454" i="12"/>
  <c r="W449" i="12"/>
  <c r="Q449" i="12"/>
  <c r="K449" i="12"/>
  <c r="E449" i="12"/>
  <c r="X444" i="12"/>
  <c r="R444" i="12"/>
  <c r="L444" i="12"/>
  <c r="F444" i="12"/>
  <c r="Y439" i="12"/>
  <c r="S439" i="12"/>
  <c r="M439" i="12"/>
  <c r="G439" i="12"/>
  <c r="Z434" i="12"/>
  <c r="T434" i="12"/>
  <c r="N434" i="12"/>
  <c r="H434" i="12"/>
  <c r="AA429" i="12"/>
  <c r="U429" i="12"/>
  <c r="O429" i="12"/>
  <c r="I429" i="12"/>
  <c r="V424" i="12"/>
  <c r="P424" i="12"/>
  <c r="J424" i="12"/>
  <c r="D424" i="12"/>
  <c r="W419" i="12"/>
  <c r="Q419" i="12"/>
  <c r="K419" i="12"/>
  <c r="E419" i="12"/>
  <c r="X414" i="12"/>
  <c r="R414" i="12"/>
  <c r="L414" i="12"/>
  <c r="F414" i="12"/>
  <c r="Y409" i="12"/>
  <c r="S409" i="12"/>
  <c r="M409" i="12"/>
  <c r="G409" i="12"/>
  <c r="Z404" i="12"/>
  <c r="T404" i="12"/>
  <c r="N404" i="12"/>
  <c r="H404" i="12"/>
  <c r="AA399" i="12"/>
  <c r="U399" i="12"/>
  <c r="O399" i="12"/>
  <c r="I399" i="12"/>
  <c r="V394" i="12"/>
  <c r="P394" i="12"/>
  <c r="J394" i="12"/>
  <c r="D394" i="12"/>
  <c r="W389" i="12"/>
  <c r="Q389" i="12"/>
  <c r="K389" i="12"/>
  <c r="E389" i="12"/>
  <c r="X384" i="12"/>
  <c r="R384" i="12"/>
  <c r="L384" i="12"/>
  <c r="F384" i="12"/>
  <c r="Y379" i="12"/>
  <c r="S379" i="12"/>
  <c r="M379" i="12"/>
  <c r="G379" i="12"/>
  <c r="Z374" i="12"/>
  <c r="T374" i="12"/>
  <c r="N374" i="12"/>
  <c r="H374" i="12"/>
  <c r="AA369" i="12"/>
  <c r="U369" i="12"/>
  <c r="O369" i="12"/>
  <c r="I369" i="12"/>
  <c r="V364" i="12"/>
  <c r="P364" i="12"/>
  <c r="J364" i="12"/>
  <c r="D364" i="12"/>
  <c r="W359" i="12"/>
  <c r="Q359" i="12"/>
  <c r="K359" i="12"/>
  <c r="E359" i="12"/>
  <c r="X354" i="12"/>
  <c r="R354" i="12"/>
  <c r="L354" i="12"/>
  <c r="F354" i="12"/>
  <c r="Y349" i="12"/>
  <c r="S349" i="12"/>
  <c r="M349" i="12"/>
  <c r="G349" i="12"/>
  <c r="Z344" i="12"/>
  <c r="T344" i="12"/>
  <c r="N344" i="12"/>
  <c r="H344" i="12"/>
  <c r="Y618" i="12"/>
  <c r="S618" i="12"/>
  <c r="M618" i="12"/>
  <c r="G618" i="12"/>
  <c r="Z613" i="12"/>
  <c r="T613" i="12"/>
  <c r="N613" i="12"/>
  <c r="H613" i="12"/>
  <c r="AA608" i="12"/>
  <c r="U608" i="12"/>
  <c r="O608" i="12"/>
  <c r="I608" i="12"/>
  <c r="V603" i="12"/>
  <c r="P603" i="12"/>
  <c r="J603" i="12"/>
  <c r="D603" i="12"/>
  <c r="W598" i="12"/>
  <c r="Q598" i="12"/>
  <c r="K598" i="12"/>
  <c r="E598" i="12"/>
  <c r="X593" i="12"/>
  <c r="R593" i="12"/>
  <c r="L593" i="12"/>
  <c r="F593" i="12"/>
  <c r="Y588" i="12"/>
  <c r="S588" i="12"/>
  <c r="M588" i="12"/>
  <c r="G588" i="12"/>
  <c r="Z583" i="12"/>
  <c r="T583" i="12"/>
  <c r="N583" i="12"/>
  <c r="H583" i="12"/>
  <c r="AA578" i="12"/>
  <c r="U578" i="12"/>
  <c r="O578" i="12"/>
  <c r="I578" i="12"/>
  <c r="V573" i="12"/>
  <c r="P573" i="12"/>
  <c r="J573" i="12"/>
  <c r="D573" i="12"/>
  <c r="W568" i="12"/>
  <c r="Q568" i="12"/>
  <c r="K568" i="12"/>
  <c r="E568" i="12"/>
  <c r="X563" i="12"/>
  <c r="R563" i="12"/>
  <c r="L563" i="12"/>
  <c r="F563" i="12"/>
  <c r="Y558" i="12"/>
  <c r="S558" i="12"/>
  <c r="M558" i="12"/>
  <c r="G558" i="12"/>
  <c r="Z553" i="12"/>
  <c r="T553" i="12"/>
  <c r="N553" i="12"/>
  <c r="H553" i="12"/>
  <c r="AA548" i="12"/>
  <c r="U548" i="12"/>
  <c r="O548" i="12"/>
  <c r="I548" i="12"/>
  <c r="V543" i="12"/>
  <c r="P543" i="12"/>
  <c r="J543" i="12"/>
  <c r="D543" i="12"/>
  <c r="W538" i="12"/>
  <c r="Q538" i="12"/>
  <c r="K538" i="12"/>
  <c r="E538" i="12"/>
  <c r="X533" i="12"/>
  <c r="R533" i="12"/>
  <c r="L533" i="12"/>
  <c r="F533" i="12"/>
  <c r="Y528" i="12"/>
  <c r="S528" i="12"/>
  <c r="M528" i="12"/>
  <c r="G528" i="12"/>
  <c r="Z523" i="12"/>
  <c r="T523" i="12"/>
  <c r="N523" i="12"/>
  <c r="H523" i="12"/>
  <c r="AA518" i="12"/>
  <c r="U518" i="12"/>
  <c r="O518" i="12"/>
  <c r="I518" i="12"/>
  <c r="V513" i="12"/>
  <c r="P513" i="12"/>
  <c r="J513" i="12"/>
  <c r="D513" i="12"/>
  <c r="W508" i="12"/>
  <c r="Q508" i="12"/>
  <c r="K508" i="12"/>
  <c r="E508" i="12"/>
  <c r="X503" i="12"/>
  <c r="R503" i="12"/>
  <c r="L503" i="12"/>
  <c r="F503" i="12"/>
  <c r="Y498" i="12"/>
  <c r="S498" i="12"/>
  <c r="M498" i="12"/>
  <c r="G498" i="12"/>
  <c r="Z493" i="12"/>
  <c r="T493" i="12"/>
  <c r="N493" i="12"/>
  <c r="H493" i="12"/>
  <c r="AA488" i="12"/>
  <c r="U488" i="12"/>
  <c r="O488" i="12"/>
  <c r="I488" i="12"/>
  <c r="V483" i="12"/>
  <c r="P483" i="12"/>
  <c r="J483" i="12"/>
  <c r="D483" i="12"/>
  <c r="W478" i="12"/>
  <c r="Q478" i="12"/>
  <c r="K478" i="12"/>
  <c r="E478" i="12"/>
  <c r="X473" i="12"/>
  <c r="R473" i="12"/>
  <c r="L473" i="12"/>
  <c r="F473" i="12"/>
  <c r="Y464" i="12"/>
  <c r="S464" i="12"/>
  <c r="M464" i="12"/>
  <c r="G464" i="12"/>
  <c r="Z459" i="12"/>
  <c r="T459" i="12"/>
  <c r="N459" i="12"/>
  <c r="H459" i="12"/>
  <c r="AA454" i="12"/>
  <c r="U454" i="12"/>
  <c r="O454" i="12"/>
  <c r="I454" i="12"/>
  <c r="V449" i="12"/>
  <c r="P449" i="12"/>
  <c r="J449" i="12"/>
  <c r="D449" i="12"/>
  <c r="W444" i="12"/>
  <c r="Q444" i="12"/>
  <c r="K444" i="12"/>
  <c r="E444" i="12"/>
  <c r="X439" i="12"/>
  <c r="R439" i="12"/>
  <c r="L439" i="12"/>
  <c r="F439" i="12"/>
  <c r="Y434" i="12"/>
  <c r="S434" i="12"/>
  <c r="M434" i="12"/>
  <c r="G434" i="12"/>
  <c r="Z429" i="12"/>
  <c r="T429" i="12"/>
  <c r="N429" i="12"/>
  <c r="H429" i="12"/>
  <c r="AA424" i="12"/>
  <c r="U424" i="12"/>
  <c r="O424" i="12"/>
  <c r="I424" i="12"/>
  <c r="V419" i="12"/>
  <c r="P419" i="12"/>
  <c r="J419" i="12"/>
  <c r="D419" i="12"/>
  <c r="W414" i="12"/>
  <c r="Q414" i="12"/>
  <c r="K414" i="12"/>
  <c r="E414" i="12"/>
  <c r="X409" i="12"/>
  <c r="R409" i="12"/>
  <c r="L409" i="12"/>
  <c r="F409" i="12"/>
  <c r="Y404" i="12"/>
  <c r="S404" i="12"/>
  <c r="M404" i="12"/>
  <c r="G404" i="12"/>
  <c r="Z399" i="12"/>
  <c r="T399" i="12"/>
  <c r="N399" i="12"/>
  <c r="H399" i="12"/>
  <c r="AA394" i="12"/>
  <c r="U394" i="12"/>
  <c r="O394" i="12"/>
  <c r="I394" i="12"/>
  <c r="V389" i="12"/>
  <c r="P389" i="12"/>
  <c r="J389" i="12"/>
  <c r="D389" i="12"/>
  <c r="W384" i="12"/>
  <c r="Q384" i="12"/>
  <c r="K384" i="12"/>
  <c r="E384" i="12"/>
  <c r="X379" i="12"/>
  <c r="R379" i="12"/>
  <c r="L379" i="12"/>
  <c r="F379" i="12"/>
  <c r="Y374" i="12"/>
  <c r="S374" i="12"/>
  <c r="M374" i="12"/>
  <c r="G374" i="12"/>
  <c r="Z369" i="12"/>
  <c r="T369" i="12"/>
  <c r="N369" i="12"/>
  <c r="H369" i="12"/>
  <c r="AA364" i="12"/>
  <c r="U364" i="12"/>
  <c r="O364" i="12"/>
  <c r="I364" i="12"/>
  <c r="V359" i="12"/>
  <c r="P359" i="12"/>
  <c r="J359" i="12"/>
  <c r="D359" i="12"/>
  <c r="W354" i="12"/>
  <c r="Q354" i="12"/>
  <c r="K354" i="12"/>
  <c r="E354" i="12"/>
  <c r="X349" i="12"/>
  <c r="R349" i="12"/>
  <c r="L349" i="12"/>
  <c r="F349" i="12"/>
  <c r="Y344" i="12"/>
  <c r="S344" i="12"/>
  <c r="M344" i="12"/>
  <c r="G344" i="12"/>
  <c r="Z339" i="12"/>
  <c r="T339" i="12"/>
  <c r="N339" i="12"/>
  <c r="H339" i="12"/>
  <c r="AA334" i="12"/>
  <c r="U334" i="12"/>
  <c r="O334" i="12"/>
  <c r="I334" i="12"/>
  <c r="V329" i="12"/>
  <c r="P329" i="12"/>
  <c r="J329" i="12"/>
  <c r="D329" i="12"/>
  <c r="W324" i="12"/>
  <c r="Q324" i="12"/>
  <c r="K324" i="12"/>
  <c r="E324" i="12"/>
  <c r="X319" i="12"/>
  <c r="R319" i="12"/>
  <c r="L319" i="12"/>
  <c r="F319" i="12"/>
  <c r="Y310" i="12"/>
  <c r="S310" i="12"/>
  <c r="M310" i="12"/>
  <c r="G310" i="12"/>
  <c r="Z305" i="12"/>
  <c r="T305" i="12"/>
  <c r="N305" i="12"/>
  <c r="H305" i="12"/>
  <c r="AA300" i="12"/>
  <c r="U300" i="12"/>
  <c r="O300" i="12"/>
  <c r="I300" i="12"/>
  <c r="V295" i="12"/>
  <c r="P295" i="12"/>
  <c r="J295" i="12"/>
  <c r="D295" i="12"/>
  <c r="W290" i="12"/>
  <c r="Q290" i="12"/>
  <c r="K290" i="12"/>
  <c r="E290" i="12"/>
  <c r="X285" i="12"/>
  <c r="R285" i="12"/>
  <c r="L285" i="12"/>
  <c r="F285" i="12"/>
  <c r="Y280" i="12"/>
  <c r="S280" i="12"/>
  <c r="M280" i="12"/>
  <c r="G280" i="12"/>
  <c r="Z275" i="12"/>
  <c r="T275" i="12"/>
  <c r="N275" i="12"/>
  <c r="H275" i="12"/>
  <c r="AA270" i="12"/>
  <c r="U270" i="12"/>
  <c r="O270" i="12"/>
  <c r="I270" i="12"/>
  <c r="V265" i="12"/>
  <c r="P265" i="12"/>
  <c r="J265" i="12"/>
  <c r="D265" i="12"/>
  <c r="W260" i="12"/>
  <c r="Q260" i="12"/>
  <c r="K260" i="12"/>
  <c r="E260" i="12"/>
  <c r="X255" i="12"/>
  <c r="R255" i="12"/>
  <c r="L255" i="12"/>
  <c r="F255" i="12"/>
  <c r="Y250" i="12"/>
  <c r="S250" i="12"/>
  <c r="M250" i="12"/>
  <c r="G250" i="12"/>
  <c r="X618" i="12"/>
  <c r="R618" i="12"/>
  <c r="L618" i="12"/>
  <c r="F618" i="12"/>
  <c r="Y613" i="12"/>
  <c r="S613" i="12"/>
  <c r="M613" i="12"/>
  <c r="G613" i="12"/>
  <c r="Z608" i="12"/>
  <c r="T608" i="12"/>
  <c r="N608" i="12"/>
  <c r="H608" i="12"/>
  <c r="AA603" i="12"/>
  <c r="U603" i="12"/>
  <c r="O603" i="12"/>
  <c r="I603" i="12"/>
  <c r="V598" i="12"/>
  <c r="P598" i="12"/>
  <c r="J598" i="12"/>
  <c r="D598" i="12"/>
  <c r="W593" i="12"/>
  <c r="Q593" i="12"/>
  <c r="K593" i="12"/>
  <c r="E593" i="12"/>
  <c r="X588" i="12"/>
  <c r="R588" i="12"/>
  <c r="L588" i="12"/>
  <c r="F588" i="12"/>
  <c r="Y583" i="12"/>
  <c r="S583" i="12"/>
  <c r="M583" i="12"/>
  <c r="G583" i="12"/>
  <c r="Z578" i="12"/>
  <c r="T578" i="12"/>
  <c r="N578" i="12"/>
  <c r="H578" i="12"/>
  <c r="AA573" i="12"/>
  <c r="U573" i="12"/>
  <c r="O573" i="12"/>
  <c r="I573" i="12"/>
  <c r="V568" i="12"/>
  <c r="P568" i="12"/>
  <c r="J568" i="12"/>
  <c r="D568" i="12"/>
  <c r="W563" i="12"/>
  <c r="Q563" i="12"/>
  <c r="K563" i="12"/>
  <c r="E563" i="12"/>
  <c r="X558" i="12"/>
  <c r="R558" i="12"/>
  <c r="L558" i="12"/>
  <c r="F558" i="12"/>
  <c r="Y553" i="12"/>
  <c r="S553" i="12"/>
  <c r="M553" i="12"/>
  <c r="G553" i="12"/>
  <c r="Z548" i="12"/>
  <c r="T548" i="12"/>
  <c r="N548" i="12"/>
  <c r="H548" i="12"/>
  <c r="AA543" i="12"/>
  <c r="U543" i="12"/>
  <c r="O543" i="12"/>
  <c r="I543" i="12"/>
  <c r="V538" i="12"/>
  <c r="P538" i="12"/>
  <c r="J538" i="12"/>
  <c r="D538" i="12"/>
  <c r="W533" i="12"/>
  <c r="Q533" i="12"/>
  <c r="K533" i="12"/>
  <c r="E533" i="12"/>
  <c r="X528" i="12"/>
  <c r="R528" i="12"/>
  <c r="L528" i="12"/>
  <c r="F528" i="12"/>
  <c r="Y523" i="12"/>
  <c r="S523" i="12"/>
  <c r="M523" i="12"/>
  <c r="G523" i="12"/>
  <c r="Z518" i="12"/>
  <c r="T518" i="12"/>
  <c r="N518" i="12"/>
  <c r="H518" i="12"/>
  <c r="AA513" i="12"/>
  <c r="U513" i="12"/>
  <c r="O513" i="12"/>
  <c r="I513" i="12"/>
  <c r="V508" i="12"/>
  <c r="P508" i="12"/>
  <c r="J508" i="12"/>
  <c r="D508" i="12"/>
  <c r="W503" i="12"/>
  <c r="Q503" i="12"/>
  <c r="K503" i="12"/>
  <c r="E503" i="12"/>
  <c r="X498" i="12"/>
  <c r="R498" i="12"/>
  <c r="L498" i="12"/>
  <c r="F498" i="12"/>
  <c r="Y493" i="12"/>
  <c r="S493" i="12"/>
  <c r="M493" i="12"/>
  <c r="G493" i="12"/>
  <c r="Z488" i="12"/>
  <c r="T488" i="12"/>
  <c r="N488" i="12"/>
  <c r="H488" i="12"/>
  <c r="AA483" i="12"/>
  <c r="U483" i="12"/>
  <c r="O483" i="12"/>
  <c r="I483" i="12"/>
  <c r="V478" i="12"/>
  <c r="P478" i="12"/>
  <c r="J478" i="12"/>
  <c r="D478" i="12"/>
  <c r="W473" i="12"/>
  <c r="Q473" i="12"/>
  <c r="K473" i="12"/>
  <c r="E473" i="12"/>
  <c r="X464" i="12"/>
  <c r="R464" i="12"/>
  <c r="L464" i="12"/>
  <c r="F464" i="12"/>
  <c r="Y459" i="12"/>
  <c r="S459" i="12"/>
  <c r="M459" i="12"/>
  <c r="G459" i="12"/>
  <c r="Z454" i="12"/>
  <c r="T454" i="12"/>
  <c r="N454" i="12"/>
  <c r="H454" i="12"/>
  <c r="AA449" i="12"/>
  <c r="U449" i="12"/>
  <c r="O449" i="12"/>
  <c r="I449" i="12"/>
  <c r="V444" i="12"/>
  <c r="P444" i="12"/>
  <c r="J444" i="12"/>
  <c r="D444" i="12"/>
  <c r="W439" i="12"/>
  <c r="Q439" i="12"/>
  <c r="K439" i="12"/>
  <c r="E439" i="12"/>
  <c r="X434" i="12"/>
  <c r="R434" i="12"/>
  <c r="L434" i="12"/>
  <c r="F434" i="12"/>
  <c r="Y429" i="12"/>
  <c r="S429" i="12"/>
  <c r="M429" i="12"/>
  <c r="G429" i="12"/>
  <c r="Z424" i="12"/>
  <c r="T424" i="12"/>
  <c r="N424" i="12"/>
  <c r="H424" i="12"/>
  <c r="AA419" i="12"/>
  <c r="U419" i="12"/>
  <c r="O419" i="12"/>
  <c r="I419" i="12"/>
  <c r="V414" i="12"/>
  <c r="P414" i="12"/>
  <c r="J414" i="12"/>
  <c r="D414" i="12"/>
  <c r="W409" i="12"/>
  <c r="Q409" i="12"/>
  <c r="K409" i="12"/>
  <c r="E409" i="12"/>
  <c r="X404" i="12"/>
  <c r="R404" i="12"/>
  <c r="L404" i="12"/>
  <c r="F404" i="12"/>
  <c r="Y399" i="12"/>
  <c r="S399" i="12"/>
  <c r="M399" i="12"/>
  <c r="G399" i="12"/>
  <c r="Z394" i="12"/>
  <c r="T394" i="12"/>
  <c r="N394" i="12"/>
  <c r="H394" i="12"/>
  <c r="AA389" i="12"/>
  <c r="U389" i="12"/>
  <c r="O389" i="12"/>
  <c r="I389" i="12"/>
  <c r="V384" i="12"/>
  <c r="P384" i="12"/>
  <c r="J384" i="12"/>
  <c r="D384" i="12"/>
  <c r="W379" i="12"/>
  <c r="Q379" i="12"/>
  <c r="K379" i="12"/>
  <c r="E379" i="12"/>
  <c r="X374" i="12"/>
  <c r="R374" i="12"/>
  <c r="L374" i="12"/>
  <c r="F374" i="12"/>
  <c r="Y369" i="12"/>
  <c r="S369" i="12"/>
  <c r="M369" i="12"/>
  <c r="G369" i="12"/>
  <c r="Z364" i="12"/>
  <c r="T364" i="12"/>
  <c r="N364" i="12"/>
  <c r="H364" i="12"/>
  <c r="AA359" i="12"/>
  <c r="U359" i="12"/>
  <c r="O359" i="12"/>
  <c r="I359" i="12"/>
  <c r="V354" i="12"/>
  <c r="P354" i="12"/>
  <c r="J354" i="12"/>
  <c r="D354" i="12"/>
  <c r="W349" i="12"/>
  <c r="Q349" i="12"/>
  <c r="K349" i="12"/>
  <c r="E349" i="12"/>
  <c r="X344" i="12"/>
  <c r="R344" i="12"/>
  <c r="L344" i="12"/>
  <c r="F344" i="12"/>
  <c r="Y339" i="12"/>
  <c r="S339" i="12"/>
  <c r="M339" i="12"/>
  <c r="G339" i="12"/>
  <c r="Z334" i="12"/>
  <c r="T334" i="12"/>
  <c r="N334" i="12"/>
  <c r="H334" i="12"/>
  <c r="AA329" i="12"/>
  <c r="U329" i="12"/>
  <c r="O329" i="12"/>
  <c r="I329" i="12"/>
  <c r="V324" i="12"/>
  <c r="P324" i="12"/>
  <c r="J324" i="12"/>
  <c r="D324" i="12"/>
  <c r="W319" i="12"/>
  <c r="Q319" i="12"/>
  <c r="K319" i="12"/>
  <c r="E319" i="12"/>
  <c r="X310" i="12"/>
  <c r="R310" i="12"/>
  <c r="L310" i="12"/>
  <c r="F310" i="12"/>
  <c r="Y305" i="12"/>
  <c r="S305" i="12"/>
  <c r="M305" i="12"/>
  <c r="G305" i="12"/>
  <c r="Z300" i="12"/>
  <c r="T300" i="12"/>
  <c r="N300" i="12"/>
  <c r="H300" i="12"/>
  <c r="AA295" i="12"/>
  <c r="U295" i="12"/>
  <c r="O295" i="12"/>
  <c r="I295" i="12"/>
  <c r="V290" i="12"/>
  <c r="P290" i="12"/>
  <c r="J290" i="12"/>
  <c r="D290" i="12"/>
  <c r="W285" i="12"/>
  <c r="Q285" i="12"/>
  <c r="K285" i="12"/>
  <c r="E285" i="12"/>
  <c r="X280" i="12"/>
  <c r="R280" i="12"/>
  <c r="L280" i="12"/>
  <c r="F280" i="12"/>
  <c r="Y275" i="12"/>
  <c r="S275" i="12"/>
  <c r="M275" i="12"/>
  <c r="G275" i="12"/>
  <c r="Z270" i="12"/>
  <c r="T270" i="12"/>
  <c r="N270" i="12"/>
  <c r="H270" i="12"/>
  <c r="AA265" i="12"/>
  <c r="U265" i="12"/>
  <c r="O265" i="12"/>
  <c r="I265" i="12"/>
  <c r="V260" i="12"/>
  <c r="P260" i="12"/>
  <c r="J260" i="12"/>
  <c r="D260" i="12"/>
  <c r="W618" i="12"/>
  <c r="Q618" i="12"/>
  <c r="K618" i="12"/>
  <c r="E618" i="12"/>
  <c r="X613" i="12"/>
  <c r="R613" i="12"/>
  <c r="L613" i="12"/>
  <c r="F613" i="12"/>
  <c r="Y608" i="12"/>
  <c r="S608" i="12"/>
  <c r="M608" i="12"/>
  <c r="G608" i="12"/>
  <c r="Z603" i="12"/>
  <c r="T603" i="12"/>
  <c r="N603" i="12"/>
  <c r="H603" i="12"/>
  <c r="AA598" i="12"/>
  <c r="U598" i="12"/>
  <c r="O598" i="12"/>
  <c r="I598" i="12"/>
  <c r="V593" i="12"/>
  <c r="P593" i="12"/>
  <c r="J593" i="12"/>
  <c r="D593" i="12"/>
  <c r="W588" i="12"/>
  <c r="Q588" i="12"/>
  <c r="K588" i="12"/>
  <c r="E588" i="12"/>
  <c r="X583" i="12"/>
  <c r="R583" i="12"/>
  <c r="L583" i="12"/>
  <c r="F583" i="12"/>
  <c r="Y578" i="12"/>
  <c r="S578" i="12"/>
  <c r="M578" i="12"/>
  <c r="G578" i="12"/>
  <c r="Z573" i="12"/>
  <c r="T573" i="12"/>
  <c r="N573" i="12"/>
  <c r="H573" i="12"/>
  <c r="AA568" i="12"/>
  <c r="U568" i="12"/>
  <c r="O568" i="12"/>
  <c r="I568" i="12"/>
  <c r="V563" i="12"/>
  <c r="P563" i="12"/>
  <c r="J563" i="12"/>
  <c r="D563" i="12"/>
  <c r="W558" i="12"/>
  <c r="Q558" i="12"/>
  <c r="K558" i="12"/>
  <c r="E558" i="12"/>
  <c r="X553" i="12"/>
  <c r="R553" i="12"/>
  <c r="L553" i="12"/>
  <c r="F553" i="12"/>
  <c r="Y548" i="12"/>
  <c r="S548" i="12"/>
  <c r="M548" i="12"/>
  <c r="G548" i="12"/>
  <c r="Z543" i="12"/>
  <c r="T543" i="12"/>
  <c r="N543" i="12"/>
  <c r="H543" i="12"/>
  <c r="AA538" i="12"/>
  <c r="U538" i="12"/>
  <c r="O538" i="12"/>
  <c r="I538" i="12"/>
  <c r="V533" i="12"/>
  <c r="P533" i="12"/>
  <c r="J533" i="12"/>
  <c r="D533" i="12"/>
  <c r="W528" i="12"/>
  <c r="Q528" i="12"/>
  <c r="K528" i="12"/>
  <c r="E528" i="12"/>
  <c r="X523" i="12"/>
  <c r="R523" i="12"/>
  <c r="L523" i="12"/>
  <c r="F523" i="12"/>
  <c r="Y518" i="12"/>
  <c r="S518" i="12"/>
  <c r="M518" i="12"/>
  <c r="G518" i="12"/>
  <c r="Z513" i="12"/>
  <c r="T513" i="12"/>
  <c r="N513" i="12"/>
  <c r="H513" i="12"/>
  <c r="AA508" i="12"/>
  <c r="U508" i="12"/>
  <c r="O508" i="12"/>
  <c r="I508" i="12"/>
  <c r="V503" i="12"/>
  <c r="P503" i="12"/>
  <c r="J503" i="12"/>
  <c r="D503" i="12"/>
  <c r="W498" i="12"/>
  <c r="Q498" i="12"/>
  <c r="K498" i="12"/>
  <c r="E498" i="12"/>
  <c r="X493" i="12"/>
  <c r="R493" i="12"/>
  <c r="L493" i="12"/>
  <c r="F493" i="12"/>
  <c r="Y488" i="12"/>
  <c r="S488" i="12"/>
  <c r="M488" i="12"/>
  <c r="G488" i="12"/>
  <c r="Z483" i="12"/>
  <c r="T483" i="12"/>
  <c r="N483" i="12"/>
  <c r="H483" i="12"/>
  <c r="AA478" i="12"/>
  <c r="U478" i="12"/>
  <c r="O478" i="12"/>
  <c r="I478" i="12"/>
  <c r="V473" i="12"/>
  <c r="P473" i="12"/>
  <c r="J473" i="12"/>
  <c r="D473" i="12"/>
  <c r="D469" i="12" s="1"/>
  <c r="W464" i="12"/>
  <c r="Q464" i="12"/>
  <c r="K464" i="12"/>
  <c r="E464" i="12"/>
  <c r="X459" i="12"/>
  <c r="R459" i="12"/>
  <c r="L459" i="12"/>
  <c r="F459" i="12"/>
  <c r="Y454" i="12"/>
  <c r="S454" i="12"/>
  <c r="M454" i="12"/>
  <c r="G454" i="12"/>
  <c r="Z449" i="12"/>
  <c r="T449" i="12"/>
  <c r="N449" i="12"/>
  <c r="H449" i="12"/>
  <c r="AA444" i="12"/>
  <c r="U444" i="12"/>
  <c r="O444" i="12"/>
  <c r="I444" i="12"/>
  <c r="V439" i="12"/>
  <c r="P439" i="12"/>
  <c r="J439" i="12"/>
  <c r="D439" i="12"/>
  <c r="W434" i="12"/>
  <c r="Q434" i="12"/>
  <c r="K434" i="12"/>
  <c r="E434" i="12"/>
  <c r="X429" i="12"/>
  <c r="R429" i="12"/>
  <c r="L429" i="12"/>
  <c r="F429" i="12"/>
  <c r="Y424" i="12"/>
  <c r="S424" i="12"/>
  <c r="M424" i="12"/>
  <c r="G424" i="12"/>
  <c r="Z419" i="12"/>
  <c r="T419" i="12"/>
  <c r="N419" i="12"/>
  <c r="H419" i="12"/>
  <c r="AA414" i="12"/>
  <c r="U414" i="12"/>
  <c r="O414" i="12"/>
  <c r="I414" i="12"/>
  <c r="V409" i="12"/>
  <c r="P409" i="12"/>
  <c r="J409" i="12"/>
  <c r="D409" i="12"/>
  <c r="W404" i="12"/>
  <c r="Q404" i="12"/>
  <c r="K404" i="12"/>
  <c r="E404" i="12"/>
  <c r="X399" i="12"/>
  <c r="R399" i="12"/>
  <c r="L399" i="12"/>
  <c r="F399" i="12"/>
  <c r="Y394" i="12"/>
  <c r="S394" i="12"/>
  <c r="M394" i="12"/>
  <c r="G394" i="12"/>
  <c r="Z389" i="12"/>
  <c r="T389" i="12"/>
  <c r="N389" i="12"/>
  <c r="H389" i="12"/>
  <c r="AA384" i="12"/>
  <c r="U384" i="12"/>
  <c r="O384" i="12"/>
  <c r="I384" i="12"/>
  <c r="V379" i="12"/>
  <c r="P379" i="12"/>
  <c r="J379" i="12"/>
  <c r="D379" i="12"/>
  <c r="W374" i="12"/>
  <c r="Q374" i="12"/>
  <c r="K374" i="12"/>
  <c r="E374" i="12"/>
  <c r="X369" i="12"/>
  <c r="R369" i="12"/>
  <c r="L369" i="12"/>
  <c r="F369" i="12"/>
  <c r="Y364" i="12"/>
  <c r="S364" i="12"/>
  <c r="M364" i="12"/>
  <c r="G364" i="12"/>
  <c r="Z359" i="12"/>
  <c r="T359" i="12"/>
  <c r="N359" i="12"/>
  <c r="H359" i="12"/>
  <c r="AA354" i="12"/>
  <c r="U354" i="12"/>
  <c r="O354" i="12"/>
  <c r="I354" i="12"/>
  <c r="V349" i="12"/>
  <c r="P349" i="12"/>
  <c r="J349" i="12"/>
  <c r="D349" i="12"/>
  <c r="W344" i="12"/>
  <c r="Q344" i="12"/>
  <c r="K344" i="12"/>
  <c r="E344" i="12"/>
  <c r="X339" i="12"/>
  <c r="R339" i="12"/>
  <c r="L339" i="12"/>
  <c r="F339" i="12"/>
  <c r="V618" i="12"/>
  <c r="P618" i="12"/>
  <c r="J618" i="12"/>
  <c r="D618" i="12"/>
  <c r="W613" i="12"/>
  <c r="Q613" i="12"/>
  <c r="K613" i="12"/>
  <c r="E613" i="12"/>
  <c r="X608" i="12"/>
  <c r="R608" i="12"/>
  <c r="L608" i="12"/>
  <c r="F608" i="12"/>
  <c r="Y603" i="12"/>
  <c r="S603" i="12"/>
  <c r="M603" i="12"/>
  <c r="G603" i="12"/>
  <c r="Z598" i="12"/>
  <c r="T598" i="12"/>
  <c r="N598" i="12"/>
  <c r="H598" i="12"/>
  <c r="AA593" i="12"/>
  <c r="U593" i="12"/>
  <c r="O593" i="12"/>
  <c r="I593" i="12"/>
  <c r="V588" i="12"/>
  <c r="P588" i="12"/>
  <c r="J588" i="12"/>
  <c r="D588" i="12"/>
  <c r="W583" i="12"/>
  <c r="Q583" i="12"/>
  <c r="K583" i="12"/>
  <c r="E583" i="12"/>
  <c r="X578" i="12"/>
  <c r="R578" i="12"/>
  <c r="L578" i="12"/>
  <c r="F578" i="12"/>
  <c r="Y573" i="12"/>
  <c r="S573" i="12"/>
  <c r="M573" i="12"/>
  <c r="G573" i="12"/>
  <c r="Z568" i="12"/>
  <c r="T568" i="12"/>
  <c r="N568" i="12"/>
  <c r="H568" i="12"/>
  <c r="AA563" i="12"/>
  <c r="U563" i="12"/>
  <c r="O563" i="12"/>
  <c r="I563" i="12"/>
  <c r="V558" i="12"/>
  <c r="P558" i="12"/>
  <c r="J558" i="12"/>
  <c r="D558" i="12"/>
  <c r="W553" i="12"/>
  <c r="Q553" i="12"/>
  <c r="K553" i="12"/>
  <c r="E553" i="12"/>
  <c r="X548" i="12"/>
  <c r="R548" i="12"/>
  <c r="L548" i="12"/>
  <c r="F548" i="12"/>
  <c r="Y543" i="12"/>
  <c r="S543" i="12"/>
  <c r="M543" i="12"/>
  <c r="G543" i="12"/>
  <c r="Z538" i="12"/>
  <c r="T538" i="12"/>
  <c r="N538" i="12"/>
  <c r="H538" i="12"/>
  <c r="AA533" i="12"/>
  <c r="U533" i="12"/>
  <c r="O533" i="12"/>
  <c r="I533" i="12"/>
  <c r="V528" i="12"/>
  <c r="P528" i="12"/>
  <c r="J528" i="12"/>
  <c r="D528" i="12"/>
  <c r="W523" i="12"/>
  <c r="Q523" i="12"/>
  <c r="K523" i="12"/>
  <c r="E523" i="12"/>
  <c r="X518" i="12"/>
  <c r="R518" i="12"/>
  <c r="L518" i="12"/>
  <c r="F518" i="12"/>
  <c r="Y513" i="12"/>
  <c r="S513" i="12"/>
  <c r="M513" i="12"/>
  <c r="G513" i="12"/>
  <c r="Z508" i="12"/>
  <c r="T508" i="12"/>
  <c r="N508" i="12"/>
  <c r="H508" i="12"/>
  <c r="AA503" i="12"/>
  <c r="U503" i="12"/>
  <c r="O503" i="12"/>
  <c r="I503" i="12"/>
  <c r="V498" i="12"/>
  <c r="P498" i="12"/>
  <c r="J498" i="12"/>
  <c r="D498" i="12"/>
  <c r="W493" i="12"/>
  <c r="Q493" i="12"/>
  <c r="K493" i="12"/>
  <c r="E493" i="12"/>
  <c r="X488" i="12"/>
  <c r="R488" i="12"/>
  <c r="L488" i="12"/>
  <c r="F488" i="12"/>
  <c r="Y483" i="12"/>
  <c r="S483" i="12"/>
  <c r="M483" i="12"/>
  <c r="G483" i="12"/>
  <c r="Z478" i="12"/>
  <c r="T478" i="12"/>
  <c r="N478" i="12"/>
  <c r="H478" i="12"/>
  <c r="AA473" i="12"/>
  <c r="U473" i="12"/>
  <c r="O473" i="12"/>
  <c r="I473" i="12"/>
  <c r="V464" i="12"/>
  <c r="P464" i="12"/>
  <c r="J464" i="12"/>
  <c r="D464" i="12"/>
  <c r="W459" i="12"/>
  <c r="Q459" i="12"/>
  <c r="K459" i="12"/>
  <c r="E459" i="12"/>
  <c r="X454" i="12"/>
  <c r="R454" i="12"/>
  <c r="L454" i="12"/>
  <c r="F454" i="12"/>
  <c r="Y449" i="12"/>
  <c r="S449" i="12"/>
  <c r="M449" i="12"/>
  <c r="G449" i="12"/>
  <c r="Z444" i="12"/>
  <c r="T444" i="12"/>
  <c r="N444" i="12"/>
  <c r="H444" i="12"/>
  <c r="AA439" i="12"/>
  <c r="U439" i="12"/>
  <c r="O439" i="12"/>
  <c r="I439" i="12"/>
  <c r="V434" i="12"/>
  <c r="P434" i="12"/>
  <c r="J434" i="12"/>
  <c r="D434" i="12"/>
  <c r="W429" i="12"/>
  <c r="Q429" i="12"/>
  <c r="K429" i="12"/>
  <c r="E429" i="12"/>
  <c r="X424" i="12"/>
  <c r="R424" i="12"/>
  <c r="L424" i="12"/>
  <c r="F424" i="12"/>
  <c r="Y419" i="12"/>
  <c r="S419" i="12"/>
  <c r="M419" i="12"/>
  <c r="G419" i="12"/>
  <c r="Z414" i="12"/>
  <c r="T414" i="12"/>
  <c r="N414" i="12"/>
  <c r="H414" i="12"/>
  <c r="AA409" i="12"/>
  <c r="U409" i="12"/>
  <c r="O409" i="12"/>
  <c r="I409" i="12"/>
  <c r="V404" i="12"/>
  <c r="P404" i="12"/>
  <c r="J404" i="12"/>
  <c r="D404" i="12"/>
  <c r="W399" i="12"/>
  <c r="Q399" i="12"/>
  <c r="K399" i="12"/>
  <c r="E399" i="12"/>
  <c r="X394" i="12"/>
  <c r="R394" i="12"/>
  <c r="L394" i="12"/>
  <c r="F394" i="12"/>
  <c r="Y389" i="12"/>
  <c r="S389" i="12"/>
  <c r="M389" i="12"/>
  <c r="G389" i="12"/>
  <c r="Z384" i="12"/>
  <c r="T384" i="12"/>
  <c r="N384" i="12"/>
  <c r="H384" i="12"/>
  <c r="AA379" i="12"/>
  <c r="U379" i="12"/>
  <c r="O379" i="12"/>
  <c r="I379" i="12"/>
  <c r="V374" i="12"/>
  <c r="P374" i="12"/>
  <c r="J374" i="12"/>
  <c r="D374" i="12"/>
  <c r="W369" i="12"/>
  <c r="Q369" i="12"/>
  <c r="K369" i="12"/>
  <c r="E369" i="12"/>
  <c r="X364" i="12"/>
  <c r="R364" i="12"/>
  <c r="L364" i="12"/>
  <c r="F364" i="12"/>
  <c r="Y359" i="12"/>
  <c r="S359" i="12"/>
  <c r="M359" i="12"/>
  <c r="G359" i="12"/>
  <c r="Z354" i="12"/>
  <c r="T354" i="12"/>
  <c r="N354" i="12"/>
  <c r="H354" i="12"/>
  <c r="AA349" i="12"/>
  <c r="U349" i="12"/>
  <c r="O349" i="12"/>
  <c r="I349" i="12"/>
  <c r="V344" i="12"/>
  <c r="P344" i="12"/>
  <c r="J344" i="12"/>
  <c r="D344" i="12"/>
  <c r="W339" i="12"/>
  <c r="Q339" i="12"/>
  <c r="K339" i="12"/>
  <c r="E339" i="12"/>
  <c r="X334" i="12"/>
  <c r="R334" i="12"/>
  <c r="L334" i="12"/>
  <c r="F334" i="12"/>
  <c r="Y329" i="12"/>
  <c r="S329" i="12"/>
  <c r="M329" i="12"/>
  <c r="G329" i="12"/>
  <c r="Z324" i="12"/>
  <c r="T324" i="12"/>
  <c r="N324" i="12"/>
  <c r="H324" i="12"/>
  <c r="AA319" i="12"/>
  <c r="U319" i="12"/>
  <c r="O319" i="12"/>
  <c r="I319" i="12"/>
  <c r="V310" i="12"/>
  <c r="P310" i="12"/>
  <c r="J310" i="12"/>
  <c r="D310" i="12"/>
  <c r="W305" i="12"/>
  <c r="Q305" i="12"/>
  <c r="K305" i="12"/>
  <c r="E305" i="12"/>
  <c r="X300" i="12"/>
  <c r="R300" i="12"/>
  <c r="R296" i="12" s="1"/>
  <c r="L300" i="12"/>
  <c r="F300" i="12"/>
  <c r="AA618" i="12"/>
  <c r="U618" i="12"/>
  <c r="O618" i="12"/>
  <c r="I618" i="12"/>
  <c r="V613" i="12"/>
  <c r="P613" i="12"/>
  <c r="J613" i="12"/>
  <c r="D613" i="12"/>
  <c r="W608" i="12"/>
  <c r="Q608" i="12"/>
  <c r="K608" i="12"/>
  <c r="E608" i="12"/>
  <c r="X603" i="12"/>
  <c r="R603" i="12"/>
  <c r="L603" i="12"/>
  <c r="F603" i="12"/>
  <c r="Y598" i="12"/>
  <c r="S598" i="12"/>
  <c r="M598" i="12"/>
  <c r="G598" i="12"/>
  <c r="Z593" i="12"/>
  <c r="T593" i="12"/>
  <c r="N593" i="12"/>
  <c r="H593" i="12"/>
  <c r="AA588" i="12"/>
  <c r="U588" i="12"/>
  <c r="O588" i="12"/>
  <c r="I588" i="12"/>
  <c r="V583" i="12"/>
  <c r="P583" i="12"/>
  <c r="J583" i="12"/>
  <c r="D583" i="12"/>
  <c r="W578" i="12"/>
  <c r="Q578" i="12"/>
  <c r="K578" i="12"/>
  <c r="E578" i="12"/>
  <c r="X573" i="12"/>
  <c r="R573" i="12"/>
  <c r="L573" i="12"/>
  <c r="F573" i="12"/>
  <c r="Y568" i="12"/>
  <c r="S568" i="12"/>
  <c r="M568" i="12"/>
  <c r="G568" i="12"/>
  <c r="Z563" i="12"/>
  <c r="T563" i="12"/>
  <c r="N563" i="12"/>
  <c r="H563" i="12"/>
  <c r="AA558" i="12"/>
  <c r="U558" i="12"/>
  <c r="O558" i="12"/>
  <c r="I558" i="12"/>
  <c r="V553" i="12"/>
  <c r="P553" i="12"/>
  <c r="J553" i="12"/>
  <c r="D553" i="12"/>
  <c r="W548" i="12"/>
  <c r="Q548" i="12"/>
  <c r="K548" i="12"/>
  <c r="E548" i="12"/>
  <c r="X543" i="12"/>
  <c r="R543" i="12"/>
  <c r="L543" i="12"/>
  <c r="F543" i="12"/>
  <c r="Y538" i="12"/>
  <c r="S538" i="12"/>
  <c r="M538" i="12"/>
  <c r="G538" i="12"/>
  <c r="Z533" i="12"/>
  <c r="T533" i="12"/>
  <c r="N533" i="12"/>
  <c r="H533" i="12"/>
  <c r="AA528" i="12"/>
  <c r="U528" i="12"/>
  <c r="O528" i="12"/>
  <c r="I528" i="12"/>
  <c r="V523" i="12"/>
  <c r="P523" i="12"/>
  <c r="J523" i="12"/>
  <c r="D523" i="12"/>
  <c r="W518" i="12"/>
  <c r="Q518" i="12"/>
  <c r="K518" i="12"/>
  <c r="E518" i="12"/>
  <c r="X513" i="12"/>
  <c r="R513" i="12"/>
  <c r="L513" i="12"/>
  <c r="F513" i="12"/>
  <c r="Y508" i="12"/>
  <c r="S508" i="12"/>
  <c r="M508" i="12"/>
  <c r="G508" i="12"/>
  <c r="Z503" i="12"/>
  <c r="T503" i="12"/>
  <c r="N503" i="12"/>
  <c r="H503" i="12"/>
  <c r="AA498" i="12"/>
  <c r="U498" i="12"/>
  <c r="O498" i="12"/>
  <c r="I498" i="12"/>
  <c r="V493" i="12"/>
  <c r="P493" i="12"/>
  <c r="J493" i="12"/>
  <c r="D493" i="12"/>
  <c r="W488" i="12"/>
  <c r="Q488" i="12"/>
  <c r="K488" i="12"/>
  <c r="E488" i="12"/>
  <c r="X483" i="12"/>
  <c r="R483" i="12"/>
  <c r="L483" i="12"/>
  <c r="F483" i="12"/>
  <c r="Y478" i="12"/>
  <c r="S478" i="12"/>
  <c r="M478" i="12"/>
  <c r="G478" i="12"/>
  <c r="Z473" i="12"/>
  <c r="T473" i="12"/>
  <c r="N473" i="12"/>
  <c r="H473" i="12"/>
  <c r="AA464" i="12"/>
  <c r="U464" i="12"/>
  <c r="O464" i="12"/>
  <c r="I464" i="12"/>
  <c r="V459" i="12"/>
  <c r="P459" i="12"/>
  <c r="J459" i="12"/>
  <c r="D459" i="12"/>
  <c r="W454" i="12"/>
  <c r="Q454" i="12"/>
  <c r="K454" i="12"/>
  <c r="E454" i="12"/>
  <c r="X449" i="12"/>
  <c r="R449" i="12"/>
  <c r="L449" i="12"/>
  <c r="F449" i="12"/>
  <c r="Y444" i="12"/>
  <c r="S444" i="12"/>
  <c r="M444" i="12"/>
  <c r="G444" i="12"/>
  <c r="Z439" i="12"/>
  <c r="T439" i="12"/>
  <c r="N439" i="12"/>
  <c r="H439" i="12"/>
  <c r="AA434" i="12"/>
  <c r="U434" i="12"/>
  <c r="O434" i="12"/>
  <c r="I434" i="12"/>
  <c r="V429" i="12"/>
  <c r="P429" i="12"/>
  <c r="J429" i="12"/>
  <c r="D429" i="12"/>
  <c r="W424" i="12"/>
  <c r="Q424" i="12"/>
  <c r="K424" i="12"/>
  <c r="E424" i="12"/>
  <c r="X419" i="12"/>
  <c r="R419" i="12"/>
  <c r="L419" i="12"/>
  <c r="F419" i="12"/>
  <c r="Y414" i="12"/>
  <c r="S414" i="12"/>
  <c r="M414" i="12"/>
  <c r="G414" i="12"/>
  <c r="Z409" i="12"/>
  <c r="T409" i="12"/>
  <c r="N409" i="12"/>
  <c r="H409" i="12"/>
  <c r="AA404" i="12"/>
  <c r="U404" i="12"/>
  <c r="O404" i="12"/>
  <c r="I404" i="12"/>
  <c r="V399" i="12"/>
  <c r="P399" i="12"/>
  <c r="J399" i="12"/>
  <c r="D399" i="12"/>
  <c r="W394" i="12"/>
  <c r="Q394" i="12"/>
  <c r="K394" i="12"/>
  <c r="E394" i="12"/>
  <c r="X389" i="12"/>
  <c r="R389" i="12"/>
  <c r="L389" i="12"/>
  <c r="F389" i="12"/>
  <c r="Y384" i="12"/>
  <c r="S384" i="12"/>
  <c r="M384" i="12"/>
  <c r="G384" i="12"/>
  <c r="Z379" i="12"/>
  <c r="T379" i="12"/>
  <c r="N379" i="12"/>
  <c r="H379" i="12"/>
  <c r="AA374" i="12"/>
  <c r="U374" i="12"/>
  <c r="O374" i="12"/>
  <c r="I374" i="12"/>
  <c r="V369" i="12"/>
  <c r="P369" i="12"/>
  <c r="J369" i="12"/>
  <c r="D369" i="12"/>
  <c r="W364" i="12"/>
  <c r="Q364" i="12"/>
  <c r="K364" i="12"/>
  <c r="E364" i="12"/>
  <c r="X359" i="12"/>
  <c r="R359" i="12"/>
  <c r="L359" i="12"/>
  <c r="F359" i="12"/>
  <c r="Y354" i="12"/>
  <c r="S354" i="12"/>
  <c r="M354" i="12"/>
  <c r="G354" i="12"/>
  <c r="Z349" i="12"/>
  <c r="T349" i="12"/>
  <c r="N349" i="12"/>
  <c r="H349" i="12"/>
  <c r="AA344" i="12"/>
  <c r="U344" i="12"/>
  <c r="O344" i="12"/>
  <c r="I344" i="12"/>
  <c r="V339" i="12"/>
  <c r="P339" i="12"/>
  <c r="J339" i="12"/>
  <c r="D339" i="12"/>
  <c r="W334" i="12"/>
  <c r="Q334" i="12"/>
  <c r="K334" i="12"/>
  <c r="E334" i="12"/>
  <c r="X329" i="12"/>
  <c r="R329" i="12"/>
  <c r="L329" i="12"/>
  <c r="F329" i="12"/>
  <c r="Y324" i="12"/>
  <c r="S324" i="12"/>
  <c r="M324" i="12"/>
  <c r="G324" i="12"/>
  <c r="J11" i="12"/>
  <c r="P11" i="12"/>
  <c r="V11" i="12"/>
  <c r="I14" i="12"/>
  <c r="O14" i="12"/>
  <c r="U14" i="12"/>
  <c r="AA14" i="12"/>
  <c r="I16" i="12"/>
  <c r="O16" i="12"/>
  <c r="U16" i="12"/>
  <c r="AA16" i="12"/>
  <c r="H19" i="12"/>
  <c r="N19" i="12"/>
  <c r="T19" i="12"/>
  <c r="Z19" i="12"/>
  <c r="H21" i="12"/>
  <c r="N21" i="12"/>
  <c r="T21" i="12"/>
  <c r="Z21" i="12"/>
  <c r="G24" i="12"/>
  <c r="M24" i="12"/>
  <c r="S24" i="12"/>
  <c r="Y24" i="12"/>
  <c r="G26" i="12"/>
  <c r="M26" i="12"/>
  <c r="S26" i="12"/>
  <c r="Y26" i="12"/>
  <c r="F29" i="12"/>
  <c r="L29" i="12"/>
  <c r="R29" i="12"/>
  <c r="X29" i="12"/>
  <c r="F31" i="12"/>
  <c r="L31" i="12"/>
  <c r="R31" i="12"/>
  <c r="X31" i="12"/>
  <c r="E34" i="12"/>
  <c r="K34" i="12"/>
  <c r="Q34" i="12"/>
  <c r="W34" i="12"/>
  <c r="E36" i="12"/>
  <c r="K36" i="12"/>
  <c r="Q36" i="12"/>
  <c r="W36" i="12"/>
  <c r="D39" i="12"/>
  <c r="J39" i="12"/>
  <c r="P39" i="12"/>
  <c r="V39" i="12"/>
  <c r="D41" i="12"/>
  <c r="J41" i="12"/>
  <c r="P41" i="12"/>
  <c r="V41" i="12"/>
  <c r="I44" i="12"/>
  <c r="O44" i="12"/>
  <c r="U44" i="12"/>
  <c r="AA44" i="12"/>
  <c r="I46" i="12"/>
  <c r="O46" i="12"/>
  <c r="U46" i="12"/>
  <c r="AA46" i="12"/>
  <c r="H49" i="12"/>
  <c r="N49" i="12"/>
  <c r="T49" i="12"/>
  <c r="Z49" i="12"/>
  <c r="H51" i="12"/>
  <c r="N51" i="12"/>
  <c r="T51" i="12"/>
  <c r="Z51" i="12"/>
  <c r="G54" i="12"/>
  <c r="M54" i="12"/>
  <c r="S54" i="12"/>
  <c r="Y54" i="12"/>
  <c r="G56" i="12"/>
  <c r="M56" i="12"/>
  <c r="S56" i="12"/>
  <c r="Y56" i="12"/>
  <c r="F59" i="12"/>
  <c r="L59" i="12"/>
  <c r="R59" i="12"/>
  <c r="X59" i="12"/>
  <c r="F61" i="12"/>
  <c r="L61" i="12"/>
  <c r="R61" i="12"/>
  <c r="X61" i="12"/>
  <c r="E64" i="12"/>
  <c r="K64" i="12"/>
  <c r="Q64" i="12"/>
  <c r="W64" i="12"/>
  <c r="E66" i="12"/>
  <c r="K66" i="12"/>
  <c r="Q66" i="12"/>
  <c r="W66" i="12"/>
  <c r="D69" i="12"/>
  <c r="J69" i="12"/>
  <c r="P69" i="12"/>
  <c r="V69" i="12"/>
  <c r="D71" i="12"/>
  <c r="J71" i="12"/>
  <c r="P71" i="12"/>
  <c r="V71" i="12"/>
  <c r="I74" i="12"/>
  <c r="O74" i="12"/>
  <c r="U74" i="12"/>
  <c r="AA74" i="12"/>
  <c r="I76" i="12"/>
  <c r="O76" i="12"/>
  <c r="U76" i="12"/>
  <c r="AA76" i="12"/>
  <c r="H79" i="12"/>
  <c r="N79" i="12"/>
  <c r="T79" i="12"/>
  <c r="Z79" i="12"/>
  <c r="H81" i="12"/>
  <c r="N81" i="12"/>
  <c r="T81" i="12"/>
  <c r="Z81" i="12"/>
  <c r="G84" i="12"/>
  <c r="M84" i="12"/>
  <c r="S84" i="12"/>
  <c r="Y84" i="12"/>
  <c r="G86" i="12"/>
  <c r="M86" i="12"/>
  <c r="S86" i="12"/>
  <c r="Y86" i="12"/>
  <c r="F89" i="12"/>
  <c r="L89" i="12"/>
  <c r="R89" i="12"/>
  <c r="X89" i="12"/>
  <c r="F91" i="12"/>
  <c r="L91" i="12"/>
  <c r="R91" i="12"/>
  <c r="X91" i="12"/>
  <c r="E94" i="12"/>
  <c r="K94" i="12"/>
  <c r="Q94" i="12"/>
  <c r="W94" i="12"/>
  <c r="E96" i="12"/>
  <c r="K96" i="12"/>
  <c r="Q96" i="12"/>
  <c r="W96" i="12"/>
  <c r="D99" i="12"/>
  <c r="J99" i="12"/>
  <c r="P99" i="12"/>
  <c r="V99" i="12"/>
  <c r="D101" i="12"/>
  <c r="J101" i="12"/>
  <c r="P101" i="12"/>
  <c r="V101" i="12"/>
  <c r="I104" i="12"/>
  <c r="O104" i="12"/>
  <c r="U104" i="12"/>
  <c r="AA104" i="12"/>
  <c r="I106" i="12"/>
  <c r="O106" i="12"/>
  <c r="U106" i="12"/>
  <c r="AA106" i="12"/>
  <c r="H109" i="12"/>
  <c r="N109" i="12"/>
  <c r="T109" i="12"/>
  <c r="Z109" i="12"/>
  <c r="H111" i="12"/>
  <c r="N111" i="12"/>
  <c r="T111" i="12"/>
  <c r="Z111" i="12"/>
  <c r="G114" i="12"/>
  <c r="M114" i="12"/>
  <c r="S114" i="12"/>
  <c r="Y114" i="12"/>
  <c r="G116" i="12"/>
  <c r="M116" i="12"/>
  <c r="S116" i="12"/>
  <c r="Y116" i="12"/>
  <c r="F119" i="12"/>
  <c r="L119" i="12"/>
  <c r="R119" i="12"/>
  <c r="X119" i="12"/>
  <c r="F121" i="12"/>
  <c r="L121" i="12"/>
  <c r="R121" i="12"/>
  <c r="X121" i="12"/>
  <c r="E124" i="12"/>
  <c r="K124" i="12"/>
  <c r="Q124" i="12"/>
  <c r="W124" i="12"/>
  <c r="E126" i="12"/>
  <c r="K126" i="12"/>
  <c r="Q126" i="12"/>
  <c r="W126" i="12"/>
  <c r="D129" i="12"/>
  <c r="J129" i="12"/>
  <c r="P129" i="12"/>
  <c r="V129" i="12"/>
  <c r="D131" i="12"/>
  <c r="J131" i="12"/>
  <c r="P131" i="12"/>
  <c r="V131" i="12"/>
  <c r="I134" i="12"/>
  <c r="O134" i="12"/>
  <c r="U134" i="12"/>
  <c r="AA134" i="12"/>
  <c r="I136" i="12"/>
  <c r="O136" i="12"/>
  <c r="U136" i="12"/>
  <c r="AA136" i="12"/>
  <c r="H139" i="12"/>
  <c r="N139" i="12"/>
  <c r="T139" i="12"/>
  <c r="Z139" i="12"/>
  <c r="H141" i="12"/>
  <c r="N141" i="12"/>
  <c r="T141" i="12"/>
  <c r="Z141" i="12"/>
  <c r="G144" i="12"/>
  <c r="M144" i="12"/>
  <c r="S144" i="12"/>
  <c r="Y144" i="12"/>
  <c r="G146" i="12"/>
  <c r="M146" i="12"/>
  <c r="S146" i="12"/>
  <c r="Y146" i="12"/>
  <c r="F149" i="12"/>
  <c r="L149" i="12"/>
  <c r="R149" i="12"/>
  <c r="X149" i="12"/>
  <c r="F151" i="12"/>
  <c r="L151" i="12"/>
  <c r="R151" i="12"/>
  <c r="X151" i="12"/>
  <c r="E154" i="12"/>
  <c r="K154" i="12"/>
  <c r="Q154" i="12"/>
  <c r="W154" i="12"/>
  <c r="E156" i="12"/>
  <c r="K156" i="12"/>
  <c r="Q156" i="12"/>
  <c r="W156" i="12"/>
  <c r="Y308" i="12"/>
  <c r="Y306" i="12" s="1"/>
  <c r="S308" i="12"/>
  <c r="M308" i="12"/>
  <c r="G308" i="12"/>
  <c r="Z303" i="12"/>
  <c r="T303" i="12"/>
  <c r="T301" i="12" s="1"/>
  <c r="N303" i="12"/>
  <c r="N301" i="12" s="1"/>
  <c r="H303" i="12"/>
  <c r="AA298" i="12"/>
  <c r="U298" i="12"/>
  <c r="O298" i="12"/>
  <c r="I298" i="12"/>
  <c r="I296" i="12" s="1"/>
  <c r="V293" i="12"/>
  <c r="V291" i="12" s="1"/>
  <c r="P293" i="12"/>
  <c r="J293" i="12"/>
  <c r="D293" i="12"/>
  <c r="W288" i="12"/>
  <c r="Q288" i="12"/>
  <c r="Q286" i="12" s="1"/>
  <c r="K288" i="12"/>
  <c r="K286" i="12" s="1"/>
  <c r="E288" i="12"/>
  <c r="X283" i="12"/>
  <c r="R283" i="12"/>
  <c r="L283" i="12"/>
  <c r="F283" i="12"/>
  <c r="F281" i="12" s="1"/>
  <c r="Y278" i="12"/>
  <c r="Y276" i="12" s="1"/>
  <c r="S278" i="12"/>
  <c r="M278" i="12"/>
  <c r="G278" i="12"/>
  <c r="Z273" i="12"/>
  <c r="T273" i="12"/>
  <c r="T271" i="12" s="1"/>
  <c r="N273" i="12"/>
  <c r="N271" i="12" s="1"/>
  <c r="H273" i="12"/>
  <c r="AA268" i="12"/>
  <c r="U268" i="12"/>
  <c r="O268" i="12"/>
  <c r="I268" i="12"/>
  <c r="I266" i="12" s="1"/>
  <c r="V263" i="12"/>
  <c r="V261" i="12" s="1"/>
  <c r="P263" i="12"/>
  <c r="J263" i="12"/>
  <c r="D263" i="12"/>
  <c r="W258" i="12"/>
  <c r="Q258" i="12"/>
  <c r="Q256" i="12" s="1"/>
  <c r="K258" i="12"/>
  <c r="K256" i="12" s="1"/>
  <c r="E258" i="12"/>
  <c r="X253" i="12"/>
  <c r="R253" i="12"/>
  <c r="L253" i="12"/>
  <c r="F253" i="12"/>
  <c r="F251" i="12" s="1"/>
  <c r="X308" i="12"/>
  <c r="R308" i="12"/>
  <c r="L308" i="12"/>
  <c r="F308" i="12"/>
  <c r="Y303" i="12"/>
  <c r="S303" i="12"/>
  <c r="S301" i="12" s="1"/>
  <c r="M303" i="12"/>
  <c r="G303" i="12"/>
  <c r="Z298" i="12"/>
  <c r="T298" i="12"/>
  <c r="N298" i="12"/>
  <c r="H298" i="12"/>
  <c r="H296" i="12" s="1"/>
  <c r="AA293" i="12"/>
  <c r="U293" i="12"/>
  <c r="O293" i="12"/>
  <c r="I293" i="12"/>
  <c r="V288" i="12"/>
  <c r="P288" i="12"/>
  <c r="P286" i="12" s="1"/>
  <c r="J288" i="12"/>
  <c r="D288" i="12"/>
  <c r="W283" i="12"/>
  <c r="Q283" i="12"/>
  <c r="K283" i="12"/>
  <c r="E283" i="12"/>
  <c r="E281" i="12" s="1"/>
  <c r="X278" i="12"/>
  <c r="R278" i="12"/>
  <c r="L278" i="12"/>
  <c r="F278" i="12"/>
  <c r="Y273" i="12"/>
  <c r="S273" i="12"/>
  <c r="S271" i="12" s="1"/>
  <c r="M273" i="12"/>
  <c r="G273" i="12"/>
  <c r="Z268" i="12"/>
  <c r="T268" i="12"/>
  <c r="N268" i="12"/>
  <c r="H268" i="12"/>
  <c r="H266" i="12" s="1"/>
  <c r="AA263" i="12"/>
  <c r="U263" i="12"/>
  <c r="O263" i="12"/>
  <c r="I263" i="12"/>
  <c r="V308" i="12"/>
  <c r="P308" i="12"/>
  <c r="P306" i="12" s="1"/>
  <c r="J308" i="12"/>
  <c r="D308" i="12"/>
  <c r="W303" i="12"/>
  <c r="Q303" i="12"/>
  <c r="K303" i="12"/>
  <c r="E303" i="12"/>
  <c r="E301" i="12" s="1"/>
  <c r="J163" i="12"/>
  <c r="P163" i="12"/>
  <c r="V163" i="12"/>
  <c r="D165" i="12"/>
  <c r="D161" i="12" s="1"/>
  <c r="J165" i="12"/>
  <c r="P165" i="12"/>
  <c r="V165" i="12"/>
  <c r="I168" i="12"/>
  <c r="O168" i="12"/>
  <c r="U168" i="12"/>
  <c r="AA168" i="12"/>
  <c r="I170" i="12"/>
  <c r="O170" i="12"/>
  <c r="U170" i="12"/>
  <c r="AA170" i="12"/>
  <c r="H173" i="12"/>
  <c r="N173" i="12"/>
  <c r="T173" i="12"/>
  <c r="Z173" i="12"/>
  <c r="H175" i="12"/>
  <c r="N175" i="12"/>
  <c r="T175" i="12"/>
  <c r="Z175" i="12"/>
  <c r="G178" i="12"/>
  <c r="M178" i="12"/>
  <c r="S178" i="12"/>
  <c r="Y178" i="12"/>
  <c r="G180" i="12"/>
  <c r="M180" i="12"/>
  <c r="S180" i="12"/>
  <c r="Y180" i="12"/>
  <c r="F183" i="12"/>
  <c r="L183" i="12"/>
  <c r="R183" i="12"/>
  <c r="X183" i="12"/>
  <c r="F185" i="12"/>
  <c r="L185" i="12"/>
  <c r="R185" i="12"/>
  <c r="X185" i="12"/>
  <c r="E188" i="12"/>
  <c r="K188" i="12"/>
  <c r="Q188" i="12"/>
  <c r="W188" i="12"/>
  <c r="E190" i="12"/>
  <c r="K190" i="12"/>
  <c r="Q190" i="12"/>
  <c r="W190" i="12"/>
  <c r="D193" i="12"/>
  <c r="J193" i="12"/>
  <c r="P193" i="12"/>
  <c r="V193" i="12"/>
  <c r="D195" i="12"/>
  <c r="J195" i="12"/>
  <c r="P195" i="12"/>
  <c r="V195" i="12"/>
  <c r="I198" i="12"/>
  <c r="O198" i="12"/>
  <c r="U198" i="12"/>
  <c r="AA198" i="12"/>
  <c r="I200" i="12"/>
  <c r="O200" i="12"/>
  <c r="U200" i="12"/>
  <c r="AA200" i="12"/>
  <c r="H203" i="12"/>
  <c r="N203" i="12"/>
  <c r="T203" i="12"/>
  <c r="Z203" i="12"/>
  <c r="H205" i="12"/>
  <c r="N205" i="12"/>
  <c r="T205" i="12"/>
  <c r="Z205" i="12"/>
  <c r="G208" i="12"/>
  <c r="M208" i="12"/>
  <c r="S208" i="12"/>
  <c r="Y208" i="12"/>
  <c r="G210" i="12"/>
  <c r="M210" i="12"/>
  <c r="S210" i="12"/>
  <c r="Y210" i="12"/>
  <c r="F213" i="12"/>
  <c r="L213" i="12"/>
  <c r="R213" i="12"/>
  <c r="X213" i="12"/>
  <c r="F215" i="12"/>
  <c r="L215" i="12"/>
  <c r="R215" i="12"/>
  <c r="X215" i="12"/>
  <c r="E218" i="12"/>
  <c r="K218" i="12"/>
  <c r="Q218" i="12"/>
  <c r="W218" i="12"/>
  <c r="E220" i="12"/>
  <c r="K220" i="12"/>
  <c r="Q220" i="12"/>
  <c r="W220" i="12"/>
  <c r="D223" i="12"/>
  <c r="J223" i="12"/>
  <c r="P223" i="12"/>
  <c r="V223" i="12"/>
  <c r="D225" i="12"/>
  <c r="J225" i="12"/>
  <c r="P225" i="12"/>
  <c r="V225" i="12"/>
  <c r="I228" i="12"/>
  <c r="O228" i="12"/>
  <c r="U228" i="12"/>
  <c r="AA228" i="12"/>
  <c r="I230" i="12"/>
  <c r="O230" i="12"/>
  <c r="U230" i="12"/>
  <c r="AA230" i="12"/>
  <c r="H233" i="12"/>
  <c r="N233" i="12"/>
  <c r="T233" i="12"/>
  <c r="Z233" i="12"/>
  <c r="H235" i="12"/>
  <c r="N235" i="12"/>
  <c r="T235" i="12"/>
  <c r="Z235" i="12"/>
  <c r="G238" i="12"/>
  <c r="M238" i="12"/>
  <c r="S238" i="12"/>
  <c r="Y238" i="12"/>
  <c r="G240" i="12"/>
  <c r="M240" i="12"/>
  <c r="S240" i="12"/>
  <c r="Y240" i="12"/>
  <c r="F243" i="12"/>
  <c r="L243" i="12"/>
  <c r="R243" i="12"/>
  <c r="X243" i="12"/>
  <c r="F245" i="12"/>
  <c r="L245" i="12"/>
  <c r="R245" i="12"/>
  <c r="X245" i="12"/>
  <c r="E248" i="12"/>
  <c r="K248" i="12"/>
  <c r="K246" i="12" s="1"/>
  <c r="Q248" i="12"/>
  <c r="Q246" i="12" s="1"/>
  <c r="W248" i="12"/>
  <c r="W246" i="12" s="1"/>
  <c r="E250" i="12"/>
  <c r="L250" i="12"/>
  <c r="T250" i="12"/>
  <c r="AA250" i="12"/>
  <c r="G253" i="12"/>
  <c r="G251" i="12" s="1"/>
  <c r="N253" i="12"/>
  <c r="N251" i="12" s="1"/>
  <c r="U253" i="12"/>
  <c r="D255" i="12"/>
  <c r="K255" i="12"/>
  <c r="S255" i="12"/>
  <c r="Z255" i="12"/>
  <c r="F258" i="12"/>
  <c r="M258" i="12"/>
  <c r="T258" i="12"/>
  <c r="AA258" i="12"/>
  <c r="AA256" i="12" s="1"/>
  <c r="M260" i="12"/>
  <c r="U260" i="12"/>
  <c r="G263" i="12"/>
  <c r="G261" i="12" s="1"/>
  <c r="Q263" i="12"/>
  <c r="Q261" i="12" s="1"/>
  <c r="Y263" i="12"/>
  <c r="Y261" i="12" s="1"/>
  <c r="K265" i="12"/>
  <c r="S265" i="12"/>
  <c r="E268" i="12"/>
  <c r="E266" i="12" s="1"/>
  <c r="M268" i="12"/>
  <c r="M266" i="12" s="1"/>
  <c r="W268" i="12"/>
  <c r="W266" i="12" s="1"/>
  <c r="G270" i="12"/>
  <c r="Q270" i="12"/>
  <c r="Y270" i="12"/>
  <c r="D273" i="12"/>
  <c r="D271" i="12" s="1"/>
  <c r="L273" i="12"/>
  <c r="L271" i="12" s="1"/>
  <c r="V273" i="12"/>
  <c r="F275" i="12"/>
  <c r="P275" i="12"/>
  <c r="X275" i="12"/>
  <c r="K278" i="12"/>
  <c r="K276" i="12" s="1"/>
  <c r="U278" i="12"/>
  <c r="U276" i="12" s="1"/>
  <c r="E280" i="12"/>
  <c r="O280" i="12"/>
  <c r="W280" i="12"/>
  <c r="J283" i="12"/>
  <c r="J281" i="12" s="1"/>
  <c r="T283" i="12"/>
  <c r="T281" i="12" s="1"/>
  <c r="D285" i="12"/>
  <c r="N285" i="12"/>
  <c r="N281" i="12" s="1"/>
  <c r="V285" i="12"/>
  <c r="I288" i="12"/>
  <c r="I286" i="12" s="1"/>
  <c r="S288" i="12"/>
  <c r="S286" i="12" s="1"/>
  <c r="AA288" i="12"/>
  <c r="AA286" i="12" s="1"/>
  <c r="M290" i="12"/>
  <c r="U290" i="12"/>
  <c r="G293" i="12"/>
  <c r="G291" i="12" s="1"/>
  <c r="Q293" i="12"/>
  <c r="Q291" i="12" s="1"/>
  <c r="Y293" i="12"/>
  <c r="Y291" i="12" s="1"/>
  <c r="K295" i="12"/>
  <c r="S295" i="12"/>
  <c r="E298" i="12"/>
  <c r="E296" i="12" s="1"/>
  <c r="M298" i="12"/>
  <c r="W298" i="12"/>
  <c r="J300" i="12"/>
  <c r="V300" i="12"/>
  <c r="I303" i="12"/>
  <c r="U303" i="12"/>
  <c r="I305" i="12"/>
  <c r="U305" i="12"/>
  <c r="H308" i="12"/>
  <c r="T308" i="12"/>
  <c r="H310" i="12"/>
  <c r="T310" i="12"/>
  <c r="Z462" i="12"/>
  <c r="T462" i="12"/>
  <c r="N462" i="12"/>
  <c r="N460" i="12" s="1"/>
  <c r="H462" i="12"/>
  <c r="H460" i="12" s="1"/>
  <c r="AA457" i="12"/>
  <c r="AA455" i="12" s="1"/>
  <c r="U457" i="12"/>
  <c r="O457" i="12"/>
  <c r="I457" i="12"/>
  <c r="V452" i="12"/>
  <c r="V450" i="12" s="1"/>
  <c r="P452" i="12"/>
  <c r="P450" i="12" s="1"/>
  <c r="J452" i="12"/>
  <c r="J450" i="12" s="1"/>
  <c r="D452" i="12"/>
  <c r="W447" i="12"/>
  <c r="Q447" i="12"/>
  <c r="K447" i="12"/>
  <c r="K445" i="12" s="1"/>
  <c r="E447" i="12"/>
  <c r="E445" i="12" s="1"/>
  <c r="X442" i="12"/>
  <c r="X440" i="12" s="1"/>
  <c r="R442" i="12"/>
  <c r="L442" i="12"/>
  <c r="F442" i="12"/>
  <c r="Y437" i="12"/>
  <c r="Y435" i="12" s="1"/>
  <c r="S437" i="12"/>
  <c r="S435" i="12" s="1"/>
  <c r="M437" i="12"/>
  <c r="M435" i="12" s="1"/>
  <c r="G437" i="12"/>
  <c r="Z432" i="12"/>
  <c r="T432" i="12"/>
  <c r="N432" i="12"/>
  <c r="N430" i="12" s="1"/>
  <c r="H432" i="12"/>
  <c r="H430" i="12" s="1"/>
  <c r="AA427" i="12"/>
  <c r="AA425" i="12" s="1"/>
  <c r="U427" i="12"/>
  <c r="O427" i="12"/>
  <c r="I427" i="12"/>
  <c r="V422" i="12"/>
  <c r="V420" i="12" s="1"/>
  <c r="P422" i="12"/>
  <c r="P420" i="12" s="1"/>
  <c r="J422" i="12"/>
  <c r="J420" i="12" s="1"/>
  <c r="D422" i="12"/>
  <c r="W417" i="12"/>
  <c r="Q417" i="12"/>
  <c r="K417" i="12"/>
  <c r="K415" i="12" s="1"/>
  <c r="E417" i="12"/>
  <c r="E415" i="12" s="1"/>
  <c r="X412" i="12"/>
  <c r="X410" i="12" s="1"/>
  <c r="R412" i="12"/>
  <c r="L412" i="12"/>
  <c r="F412" i="12"/>
  <c r="Y407" i="12"/>
  <c r="Y405" i="12" s="1"/>
  <c r="S407" i="12"/>
  <c r="S405" i="12" s="1"/>
  <c r="M407" i="12"/>
  <c r="M405" i="12" s="1"/>
  <c r="G407" i="12"/>
  <c r="Z402" i="12"/>
  <c r="T402" i="12"/>
  <c r="N402" i="12"/>
  <c r="N400" i="12" s="1"/>
  <c r="H402" i="12"/>
  <c r="H400" i="12" s="1"/>
  <c r="AA397" i="12"/>
  <c r="AA395" i="12" s="1"/>
  <c r="U397" i="12"/>
  <c r="O397" i="12"/>
  <c r="I397" i="12"/>
  <c r="V392" i="12"/>
  <c r="V390" i="12" s="1"/>
  <c r="P392" i="12"/>
  <c r="P390" i="12" s="1"/>
  <c r="J392" i="12"/>
  <c r="J390" i="12" s="1"/>
  <c r="D392" i="12"/>
  <c r="W387" i="12"/>
  <c r="Q387" i="12"/>
  <c r="K387" i="12"/>
  <c r="K385" i="12" s="1"/>
  <c r="E387" i="12"/>
  <c r="E385" i="12" s="1"/>
  <c r="X382" i="12"/>
  <c r="X380" i="12" s="1"/>
  <c r="R382" i="12"/>
  <c r="L382" i="12"/>
  <c r="F382" i="12"/>
  <c r="Y377" i="12"/>
  <c r="Y375" i="12" s="1"/>
  <c r="S377" i="12"/>
  <c r="S375" i="12" s="1"/>
  <c r="M377" i="12"/>
  <c r="M375" i="12" s="1"/>
  <c r="G377" i="12"/>
  <c r="Z372" i="12"/>
  <c r="T372" i="12"/>
  <c r="N372" i="12"/>
  <c r="N370" i="12" s="1"/>
  <c r="H372" i="12"/>
  <c r="H370" i="12" s="1"/>
  <c r="AA367" i="12"/>
  <c r="AA365" i="12" s="1"/>
  <c r="U367" i="12"/>
  <c r="O367" i="12"/>
  <c r="I367" i="12"/>
  <c r="V362" i="12"/>
  <c r="V360" i="12" s="1"/>
  <c r="P362" i="12"/>
  <c r="P360" i="12" s="1"/>
  <c r="J362" i="12"/>
  <c r="J360" i="12" s="1"/>
  <c r="D362" i="12"/>
  <c r="W357" i="12"/>
  <c r="Q357" i="12"/>
  <c r="K357" i="12"/>
  <c r="K355" i="12" s="1"/>
  <c r="E357" i="12"/>
  <c r="E355" i="12" s="1"/>
  <c r="X352" i="12"/>
  <c r="X350" i="12" s="1"/>
  <c r="R352" i="12"/>
  <c r="L352" i="12"/>
  <c r="F352" i="12"/>
  <c r="Y347" i="12"/>
  <c r="Y345" i="12" s="1"/>
  <c r="S347" i="12"/>
  <c r="S345" i="12" s="1"/>
  <c r="M347" i="12"/>
  <c r="M345" i="12" s="1"/>
  <c r="G347" i="12"/>
  <c r="Z342" i="12"/>
  <c r="T342" i="12"/>
  <c r="Y462" i="12"/>
  <c r="Y460" i="12" s="1"/>
  <c r="S462" i="12"/>
  <c r="S460" i="12" s="1"/>
  <c r="M462" i="12"/>
  <c r="M460" i="12" s="1"/>
  <c r="G462" i="12"/>
  <c r="Z457" i="12"/>
  <c r="T457" i="12"/>
  <c r="N457" i="12"/>
  <c r="N455" i="12" s="1"/>
  <c r="H457" i="12"/>
  <c r="H455" i="12" s="1"/>
  <c r="AA452" i="12"/>
  <c r="AA450" i="12" s="1"/>
  <c r="U452" i="12"/>
  <c r="O452" i="12"/>
  <c r="I452" i="12"/>
  <c r="V447" i="12"/>
  <c r="V445" i="12" s="1"/>
  <c r="P447" i="12"/>
  <c r="P445" i="12" s="1"/>
  <c r="J447" i="12"/>
  <c r="J445" i="12" s="1"/>
  <c r="D447" i="12"/>
  <c r="W442" i="12"/>
  <c r="Q442" i="12"/>
  <c r="K442" i="12"/>
  <c r="K440" i="12" s="1"/>
  <c r="E442" i="12"/>
  <c r="E440" i="12" s="1"/>
  <c r="X437" i="12"/>
  <c r="X435" i="12" s="1"/>
  <c r="R437" i="12"/>
  <c r="L437" i="12"/>
  <c r="F437" i="12"/>
  <c r="Y432" i="12"/>
  <c r="Y430" i="12" s="1"/>
  <c r="S432" i="12"/>
  <c r="S430" i="12" s="1"/>
  <c r="M432" i="12"/>
  <c r="M430" i="12" s="1"/>
  <c r="G432" i="12"/>
  <c r="Z427" i="12"/>
  <c r="T427" i="12"/>
  <c r="N427" i="12"/>
  <c r="N425" i="12" s="1"/>
  <c r="H427" i="12"/>
  <c r="H425" i="12" s="1"/>
  <c r="AA422" i="12"/>
  <c r="AA420" i="12" s="1"/>
  <c r="U422" i="12"/>
  <c r="O422" i="12"/>
  <c r="I422" i="12"/>
  <c r="V417" i="12"/>
  <c r="V415" i="12" s="1"/>
  <c r="P417" i="12"/>
  <c r="P415" i="12" s="1"/>
  <c r="J417" i="12"/>
  <c r="J415" i="12" s="1"/>
  <c r="D417" i="12"/>
  <c r="W412" i="12"/>
  <c r="Q412" i="12"/>
  <c r="K412" i="12"/>
  <c r="K410" i="12" s="1"/>
  <c r="E412" i="12"/>
  <c r="E410" i="12" s="1"/>
  <c r="X407" i="12"/>
  <c r="X405" i="12" s="1"/>
  <c r="R407" i="12"/>
  <c r="L407" i="12"/>
  <c r="F407" i="12"/>
  <c r="Y402" i="12"/>
  <c r="Y400" i="12" s="1"/>
  <c r="S402" i="12"/>
  <c r="S400" i="12" s="1"/>
  <c r="M402" i="12"/>
  <c r="M400" i="12" s="1"/>
  <c r="G402" i="12"/>
  <c r="Z397" i="12"/>
  <c r="T397" i="12"/>
  <c r="N397" i="12"/>
  <c r="N395" i="12" s="1"/>
  <c r="H397" i="12"/>
  <c r="H395" i="12" s="1"/>
  <c r="AA392" i="12"/>
  <c r="AA390" i="12" s="1"/>
  <c r="U392" i="12"/>
  <c r="O392" i="12"/>
  <c r="I392" i="12"/>
  <c r="V387" i="12"/>
  <c r="V385" i="12" s="1"/>
  <c r="P387" i="12"/>
  <c r="P385" i="12" s="1"/>
  <c r="J387" i="12"/>
  <c r="J385" i="12" s="1"/>
  <c r="D387" i="12"/>
  <c r="W382" i="12"/>
  <c r="Q382" i="12"/>
  <c r="K382" i="12"/>
  <c r="K380" i="12" s="1"/>
  <c r="E382" i="12"/>
  <c r="E380" i="12" s="1"/>
  <c r="X377" i="12"/>
  <c r="X375" i="12" s="1"/>
  <c r="R377" i="12"/>
  <c r="L377" i="12"/>
  <c r="F377" i="12"/>
  <c r="Y372" i="12"/>
  <c r="Y370" i="12" s="1"/>
  <c r="S372" i="12"/>
  <c r="S370" i="12" s="1"/>
  <c r="M372" i="12"/>
  <c r="M370" i="12" s="1"/>
  <c r="G372" i="12"/>
  <c r="Z367" i="12"/>
  <c r="T367" i="12"/>
  <c r="N367" i="12"/>
  <c r="N365" i="12" s="1"/>
  <c r="H367" i="12"/>
  <c r="H365" i="12" s="1"/>
  <c r="AA362" i="12"/>
  <c r="AA360" i="12" s="1"/>
  <c r="U362" i="12"/>
  <c r="O362" i="12"/>
  <c r="I362" i="12"/>
  <c r="V357" i="12"/>
  <c r="V355" i="12" s="1"/>
  <c r="P357" i="12"/>
  <c r="P355" i="12" s="1"/>
  <c r="J357" i="12"/>
  <c r="J355" i="12" s="1"/>
  <c r="D357" i="12"/>
  <c r="W352" i="12"/>
  <c r="Q352" i="12"/>
  <c r="K352" i="12"/>
  <c r="K350" i="12" s="1"/>
  <c r="E352" i="12"/>
  <c r="E350" i="12" s="1"/>
  <c r="X347" i="12"/>
  <c r="X345" i="12" s="1"/>
  <c r="R347" i="12"/>
  <c r="L347" i="12"/>
  <c r="F347" i="12"/>
  <c r="Y342" i="12"/>
  <c r="Y340" i="12" s="1"/>
  <c r="S342" i="12"/>
  <c r="S340" i="12" s="1"/>
  <c r="M342" i="12"/>
  <c r="M340" i="12" s="1"/>
  <c r="G342" i="12"/>
  <c r="Z337" i="12"/>
  <c r="T337" i="12"/>
  <c r="N337" i="12"/>
  <c r="N335" i="12" s="1"/>
  <c r="H337" i="12"/>
  <c r="H335" i="12" s="1"/>
  <c r="AA332" i="12"/>
  <c r="AA330" i="12" s="1"/>
  <c r="U332" i="12"/>
  <c r="O332" i="12"/>
  <c r="I332" i="12"/>
  <c r="V327" i="12"/>
  <c r="V325" i="12" s="1"/>
  <c r="P327" i="12"/>
  <c r="P325" i="12" s="1"/>
  <c r="J327" i="12"/>
  <c r="J325" i="12" s="1"/>
  <c r="D327" i="12"/>
  <c r="W322" i="12"/>
  <c r="Q322" i="12"/>
  <c r="K322" i="12"/>
  <c r="K320" i="12" s="1"/>
  <c r="E322" i="12"/>
  <c r="E320" i="12" s="1"/>
  <c r="X317" i="12"/>
  <c r="X315" i="12" s="1"/>
  <c r="R317" i="12"/>
  <c r="L317" i="12"/>
  <c r="F317" i="12"/>
  <c r="X462" i="12"/>
  <c r="X460" i="12" s="1"/>
  <c r="R462" i="12"/>
  <c r="R460" i="12" s="1"/>
  <c r="L462" i="12"/>
  <c r="L460" i="12" s="1"/>
  <c r="F462" i="12"/>
  <c r="Y457" i="12"/>
  <c r="S457" i="12"/>
  <c r="M457" i="12"/>
  <c r="M455" i="12" s="1"/>
  <c r="G457" i="12"/>
  <c r="G455" i="12" s="1"/>
  <c r="Z452" i="12"/>
  <c r="Z450" i="12" s="1"/>
  <c r="T452" i="12"/>
  <c r="N452" i="12"/>
  <c r="H452" i="12"/>
  <c r="AA447" i="12"/>
  <c r="AA445" i="12" s="1"/>
  <c r="U447" i="12"/>
  <c r="U445" i="12" s="1"/>
  <c r="O447" i="12"/>
  <c r="O445" i="12" s="1"/>
  <c r="I447" i="12"/>
  <c r="V442" i="12"/>
  <c r="P442" i="12"/>
  <c r="J442" i="12"/>
  <c r="J440" i="12" s="1"/>
  <c r="D442" i="12"/>
  <c r="D440" i="12" s="1"/>
  <c r="W437" i="12"/>
  <c r="W435" i="12" s="1"/>
  <c r="Q437" i="12"/>
  <c r="K437" i="12"/>
  <c r="E437" i="12"/>
  <c r="X432" i="12"/>
  <c r="X430" i="12" s="1"/>
  <c r="R432" i="12"/>
  <c r="R430" i="12" s="1"/>
  <c r="L432" i="12"/>
  <c r="L430" i="12" s="1"/>
  <c r="F432" i="12"/>
  <c r="Y427" i="12"/>
  <c r="S427" i="12"/>
  <c r="M427" i="12"/>
  <c r="M425" i="12" s="1"/>
  <c r="G427" i="12"/>
  <c r="G425" i="12" s="1"/>
  <c r="Z422" i="12"/>
  <c r="Z420" i="12" s="1"/>
  <c r="T422" i="12"/>
  <c r="N422" i="12"/>
  <c r="H422" i="12"/>
  <c r="AA417" i="12"/>
  <c r="AA415" i="12" s="1"/>
  <c r="U417" i="12"/>
  <c r="U415" i="12" s="1"/>
  <c r="O417" i="12"/>
  <c r="O415" i="12" s="1"/>
  <c r="I417" i="12"/>
  <c r="V412" i="12"/>
  <c r="P412" i="12"/>
  <c r="J412" i="12"/>
  <c r="J410" i="12" s="1"/>
  <c r="D412" i="12"/>
  <c r="D410" i="12" s="1"/>
  <c r="W407" i="12"/>
  <c r="W405" i="12" s="1"/>
  <c r="Q407" i="12"/>
  <c r="K407" i="12"/>
  <c r="E407" i="12"/>
  <c r="X402" i="12"/>
  <c r="X400" i="12" s="1"/>
  <c r="R402" i="12"/>
  <c r="R400" i="12" s="1"/>
  <c r="L402" i="12"/>
  <c r="L400" i="12" s="1"/>
  <c r="F402" i="12"/>
  <c r="Y397" i="12"/>
  <c r="S397" i="12"/>
  <c r="M397" i="12"/>
  <c r="M395" i="12" s="1"/>
  <c r="G397" i="12"/>
  <c r="G395" i="12" s="1"/>
  <c r="Z392" i="12"/>
  <c r="Z390" i="12" s="1"/>
  <c r="T392" i="12"/>
  <c r="N392" i="12"/>
  <c r="H392" i="12"/>
  <c r="AA387" i="12"/>
  <c r="AA385" i="12" s="1"/>
  <c r="U387" i="12"/>
  <c r="U385" i="12" s="1"/>
  <c r="O387" i="12"/>
  <c r="O385" i="12" s="1"/>
  <c r="I387" i="12"/>
  <c r="V382" i="12"/>
  <c r="P382" i="12"/>
  <c r="J382" i="12"/>
  <c r="J380" i="12" s="1"/>
  <c r="D382" i="12"/>
  <c r="D380" i="12" s="1"/>
  <c r="W377" i="12"/>
  <c r="W375" i="12" s="1"/>
  <c r="Q377" i="12"/>
  <c r="K377" i="12"/>
  <c r="E377" i="12"/>
  <c r="X372" i="12"/>
  <c r="X370" i="12" s="1"/>
  <c r="R372" i="12"/>
  <c r="R370" i="12" s="1"/>
  <c r="L372" i="12"/>
  <c r="L370" i="12" s="1"/>
  <c r="F372" i="12"/>
  <c r="Y367" i="12"/>
  <c r="S367" i="12"/>
  <c r="M367" i="12"/>
  <c r="M365" i="12" s="1"/>
  <c r="G367" i="12"/>
  <c r="G365" i="12" s="1"/>
  <c r="Z362" i="12"/>
  <c r="Z360" i="12" s="1"/>
  <c r="T362" i="12"/>
  <c r="N362" i="12"/>
  <c r="H362" i="12"/>
  <c r="AA357" i="12"/>
  <c r="AA355" i="12" s="1"/>
  <c r="U357" i="12"/>
  <c r="U355" i="12" s="1"/>
  <c r="O357" i="12"/>
  <c r="O355" i="12" s="1"/>
  <c r="I357" i="12"/>
  <c r="V352" i="12"/>
  <c r="P352" i="12"/>
  <c r="J352" i="12"/>
  <c r="J350" i="12" s="1"/>
  <c r="D352" i="12"/>
  <c r="D350" i="12" s="1"/>
  <c r="W347" i="12"/>
  <c r="W345" i="12" s="1"/>
  <c r="Q347" i="12"/>
  <c r="K347" i="12"/>
  <c r="E347" i="12"/>
  <c r="X342" i="12"/>
  <c r="X340" i="12" s="1"/>
  <c r="R342" i="12"/>
  <c r="R340" i="12" s="1"/>
  <c r="L342" i="12"/>
  <c r="L340" i="12" s="1"/>
  <c r="F342" i="12"/>
  <c r="Y337" i="12"/>
  <c r="S337" i="12"/>
  <c r="M337" i="12"/>
  <c r="M335" i="12" s="1"/>
  <c r="G337" i="12"/>
  <c r="G335" i="12" s="1"/>
  <c r="Z332" i="12"/>
  <c r="Z330" i="12" s="1"/>
  <c r="T332" i="12"/>
  <c r="N332" i="12"/>
  <c r="H332" i="12"/>
  <c r="AA327" i="12"/>
  <c r="AA325" i="12" s="1"/>
  <c r="U327" i="12"/>
  <c r="U325" i="12" s="1"/>
  <c r="O327" i="12"/>
  <c r="O325" i="12" s="1"/>
  <c r="I327" i="12"/>
  <c r="V322" i="12"/>
  <c r="P322" i="12"/>
  <c r="J322" i="12"/>
  <c r="J320" i="12" s="1"/>
  <c r="D322" i="12"/>
  <c r="D320" i="12" s="1"/>
  <c r="W317" i="12"/>
  <c r="W315" i="12" s="1"/>
  <c r="Q317" i="12"/>
  <c r="K317" i="12"/>
  <c r="E317" i="12"/>
  <c r="W462" i="12"/>
  <c r="W460" i="12" s="1"/>
  <c r="Q462" i="12"/>
  <c r="Q460" i="12" s="1"/>
  <c r="K462" i="12"/>
  <c r="K460" i="12" s="1"/>
  <c r="E462" i="12"/>
  <c r="X457" i="12"/>
  <c r="R457" i="12"/>
  <c r="L457" i="12"/>
  <c r="L455" i="12" s="1"/>
  <c r="F457" i="12"/>
  <c r="F455" i="12" s="1"/>
  <c r="Y452" i="12"/>
  <c r="Y450" i="12" s="1"/>
  <c r="S452" i="12"/>
  <c r="M452" i="12"/>
  <c r="G452" i="12"/>
  <c r="Z447" i="12"/>
  <c r="Z445" i="12" s="1"/>
  <c r="T447" i="12"/>
  <c r="T445" i="12" s="1"/>
  <c r="N447" i="12"/>
  <c r="N445" i="12" s="1"/>
  <c r="H447" i="12"/>
  <c r="AA442" i="12"/>
  <c r="U442" i="12"/>
  <c r="O442" i="12"/>
  <c r="O440" i="12" s="1"/>
  <c r="I442" i="12"/>
  <c r="I440" i="12" s="1"/>
  <c r="V437" i="12"/>
  <c r="V435" i="12" s="1"/>
  <c r="P437" i="12"/>
  <c r="J437" i="12"/>
  <c r="D437" i="12"/>
  <c r="W432" i="12"/>
  <c r="W430" i="12" s="1"/>
  <c r="Q432" i="12"/>
  <c r="Q430" i="12" s="1"/>
  <c r="K432" i="12"/>
  <c r="K430" i="12" s="1"/>
  <c r="E432" i="12"/>
  <c r="X427" i="12"/>
  <c r="R427" i="12"/>
  <c r="L427" i="12"/>
  <c r="L425" i="12" s="1"/>
  <c r="F427" i="12"/>
  <c r="F425" i="12" s="1"/>
  <c r="Y422" i="12"/>
  <c r="Y420" i="12" s="1"/>
  <c r="S422" i="12"/>
  <c r="M422" i="12"/>
  <c r="G422" i="12"/>
  <c r="Z417" i="12"/>
  <c r="Z415" i="12" s="1"/>
  <c r="T417" i="12"/>
  <c r="T415" i="12" s="1"/>
  <c r="N417" i="12"/>
  <c r="N415" i="12" s="1"/>
  <c r="H417" i="12"/>
  <c r="AA412" i="12"/>
  <c r="U412" i="12"/>
  <c r="O412" i="12"/>
  <c r="O410" i="12" s="1"/>
  <c r="I412" i="12"/>
  <c r="I410" i="12" s="1"/>
  <c r="V407" i="12"/>
  <c r="V405" i="12" s="1"/>
  <c r="P407" i="12"/>
  <c r="J407" i="12"/>
  <c r="D407" i="12"/>
  <c r="W402" i="12"/>
  <c r="W400" i="12" s="1"/>
  <c r="Q402" i="12"/>
  <c r="Q400" i="12" s="1"/>
  <c r="K402" i="12"/>
  <c r="K400" i="12" s="1"/>
  <c r="E402" i="12"/>
  <c r="X397" i="12"/>
  <c r="R397" i="12"/>
  <c r="L397" i="12"/>
  <c r="L395" i="12" s="1"/>
  <c r="F397" i="12"/>
  <c r="F395" i="12" s="1"/>
  <c r="Y392" i="12"/>
  <c r="Y390" i="12" s="1"/>
  <c r="S392" i="12"/>
  <c r="M392" i="12"/>
  <c r="G392" i="12"/>
  <c r="Z387" i="12"/>
  <c r="Z385" i="12" s="1"/>
  <c r="T387" i="12"/>
  <c r="T385" i="12" s="1"/>
  <c r="N387" i="12"/>
  <c r="N385" i="12" s="1"/>
  <c r="H387" i="12"/>
  <c r="AA382" i="12"/>
  <c r="U382" i="12"/>
  <c r="O382" i="12"/>
  <c r="O380" i="12" s="1"/>
  <c r="I382" i="12"/>
  <c r="I380" i="12" s="1"/>
  <c r="V377" i="12"/>
  <c r="V375" i="12" s="1"/>
  <c r="P377" i="12"/>
  <c r="J377" i="12"/>
  <c r="D377" i="12"/>
  <c r="W372" i="12"/>
  <c r="W370" i="12" s="1"/>
  <c r="Q372" i="12"/>
  <c r="Q370" i="12" s="1"/>
  <c r="K372" i="12"/>
  <c r="K370" i="12" s="1"/>
  <c r="E372" i="12"/>
  <c r="X367" i="12"/>
  <c r="R367" i="12"/>
  <c r="L367" i="12"/>
  <c r="L365" i="12" s="1"/>
  <c r="F367" i="12"/>
  <c r="F365" i="12" s="1"/>
  <c r="Y362" i="12"/>
  <c r="Y360" i="12" s="1"/>
  <c r="S362" i="12"/>
  <c r="M362" i="12"/>
  <c r="G362" i="12"/>
  <c r="Z357" i="12"/>
  <c r="Z355" i="12" s="1"/>
  <c r="T357" i="12"/>
  <c r="T355" i="12" s="1"/>
  <c r="N357" i="12"/>
  <c r="N355" i="12" s="1"/>
  <c r="H357" i="12"/>
  <c r="AA352" i="12"/>
  <c r="U352" i="12"/>
  <c r="O352" i="12"/>
  <c r="O350" i="12" s="1"/>
  <c r="I352" i="12"/>
  <c r="I350" i="12" s="1"/>
  <c r="V347" i="12"/>
  <c r="V345" i="12" s="1"/>
  <c r="P347" i="12"/>
  <c r="J347" i="12"/>
  <c r="D347" i="12"/>
  <c r="W342" i="12"/>
  <c r="W340" i="12" s="1"/>
  <c r="Q342" i="12"/>
  <c r="Q340" i="12" s="1"/>
  <c r="K342" i="12"/>
  <c r="K340" i="12" s="1"/>
  <c r="E342" i="12"/>
  <c r="X337" i="12"/>
  <c r="V462" i="12"/>
  <c r="V460" i="12" s="1"/>
  <c r="P462" i="12"/>
  <c r="P460" i="12" s="1"/>
  <c r="J462" i="12"/>
  <c r="J460" i="12" s="1"/>
  <c r="D462" i="12"/>
  <c r="D460" i="12" s="1"/>
  <c r="W457" i="12"/>
  <c r="W455" i="12" s="1"/>
  <c r="Q457" i="12"/>
  <c r="Q455" i="12" s="1"/>
  <c r="K457" i="12"/>
  <c r="K455" i="12" s="1"/>
  <c r="E457" i="12"/>
  <c r="E455" i="12" s="1"/>
  <c r="X452" i="12"/>
  <c r="X450" i="12" s="1"/>
  <c r="R452" i="12"/>
  <c r="R450" i="12" s="1"/>
  <c r="L452" i="12"/>
  <c r="L450" i="12" s="1"/>
  <c r="F452" i="12"/>
  <c r="F450" i="12" s="1"/>
  <c r="Y447" i="12"/>
  <c r="Y445" i="12" s="1"/>
  <c r="S447" i="12"/>
  <c r="S445" i="12" s="1"/>
  <c r="M447" i="12"/>
  <c r="M445" i="12" s="1"/>
  <c r="G447" i="12"/>
  <c r="G445" i="12" s="1"/>
  <c r="Z442" i="12"/>
  <c r="Z440" i="12" s="1"/>
  <c r="T442" i="12"/>
  <c r="T440" i="12" s="1"/>
  <c r="N442" i="12"/>
  <c r="N440" i="12" s="1"/>
  <c r="H442" i="12"/>
  <c r="H440" i="12" s="1"/>
  <c r="AA437" i="12"/>
  <c r="AA435" i="12" s="1"/>
  <c r="U437" i="12"/>
  <c r="U435" i="12" s="1"/>
  <c r="O437" i="12"/>
  <c r="O435" i="12" s="1"/>
  <c r="I437" i="12"/>
  <c r="I435" i="12" s="1"/>
  <c r="V432" i="12"/>
  <c r="V430" i="12" s="1"/>
  <c r="P432" i="12"/>
  <c r="P430" i="12" s="1"/>
  <c r="J432" i="12"/>
  <c r="J430" i="12" s="1"/>
  <c r="D432" i="12"/>
  <c r="D430" i="12" s="1"/>
  <c r="W427" i="12"/>
  <c r="W425" i="12" s="1"/>
  <c r="Q427" i="12"/>
  <c r="Q425" i="12" s="1"/>
  <c r="K427" i="12"/>
  <c r="K425" i="12" s="1"/>
  <c r="E427" i="12"/>
  <c r="E425" i="12" s="1"/>
  <c r="X422" i="12"/>
  <c r="X420" i="12" s="1"/>
  <c r="R422" i="12"/>
  <c r="R420" i="12" s="1"/>
  <c r="L422" i="12"/>
  <c r="L420" i="12" s="1"/>
  <c r="F422" i="12"/>
  <c r="F420" i="12" s="1"/>
  <c r="Y417" i="12"/>
  <c r="Y415" i="12" s="1"/>
  <c r="S417" i="12"/>
  <c r="S415" i="12" s="1"/>
  <c r="M417" i="12"/>
  <c r="M415" i="12" s="1"/>
  <c r="G417" i="12"/>
  <c r="G415" i="12" s="1"/>
  <c r="Z412" i="12"/>
  <c r="Z410" i="12" s="1"/>
  <c r="T412" i="12"/>
  <c r="T410" i="12" s="1"/>
  <c r="N412" i="12"/>
  <c r="N410" i="12" s="1"/>
  <c r="H412" i="12"/>
  <c r="H410" i="12" s="1"/>
  <c r="AA407" i="12"/>
  <c r="AA405" i="12" s="1"/>
  <c r="U407" i="12"/>
  <c r="U405" i="12" s="1"/>
  <c r="O407" i="12"/>
  <c r="O405" i="12" s="1"/>
  <c r="I407" i="12"/>
  <c r="I405" i="12" s="1"/>
  <c r="V402" i="12"/>
  <c r="V400" i="12" s="1"/>
  <c r="P402" i="12"/>
  <c r="P400" i="12" s="1"/>
  <c r="J402" i="12"/>
  <c r="J400" i="12" s="1"/>
  <c r="D402" i="12"/>
  <c r="D400" i="12" s="1"/>
  <c r="W397" i="12"/>
  <c r="W395" i="12" s="1"/>
  <c r="Q397" i="12"/>
  <c r="Q395" i="12" s="1"/>
  <c r="K397" i="12"/>
  <c r="K395" i="12" s="1"/>
  <c r="E397" i="12"/>
  <c r="E395" i="12" s="1"/>
  <c r="X392" i="12"/>
  <c r="X390" i="12" s="1"/>
  <c r="R392" i="12"/>
  <c r="R390" i="12" s="1"/>
  <c r="L392" i="12"/>
  <c r="L390" i="12" s="1"/>
  <c r="F392" i="12"/>
  <c r="F390" i="12" s="1"/>
  <c r="Y387" i="12"/>
  <c r="Y385" i="12" s="1"/>
  <c r="S387" i="12"/>
  <c r="S385" i="12" s="1"/>
  <c r="M387" i="12"/>
  <c r="M385" i="12" s="1"/>
  <c r="G387" i="12"/>
  <c r="G385" i="12" s="1"/>
  <c r="Z382" i="12"/>
  <c r="Z380" i="12" s="1"/>
  <c r="T382" i="12"/>
  <c r="T380" i="12" s="1"/>
  <c r="N382" i="12"/>
  <c r="N380" i="12" s="1"/>
  <c r="H382" i="12"/>
  <c r="H380" i="12" s="1"/>
  <c r="AA377" i="12"/>
  <c r="AA375" i="12" s="1"/>
  <c r="U377" i="12"/>
  <c r="U375" i="12" s="1"/>
  <c r="O377" i="12"/>
  <c r="O375" i="12" s="1"/>
  <c r="I377" i="12"/>
  <c r="I375" i="12" s="1"/>
  <c r="V372" i="12"/>
  <c r="V370" i="12" s="1"/>
  <c r="P372" i="12"/>
  <c r="P370" i="12" s="1"/>
  <c r="J372" i="12"/>
  <c r="J370" i="12" s="1"/>
  <c r="D372" i="12"/>
  <c r="D370" i="12" s="1"/>
  <c r="W367" i="12"/>
  <c r="W365" i="12" s="1"/>
  <c r="Q367" i="12"/>
  <c r="Q365" i="12" s="1"/>
  <c r="K367" i="12"/>
  <c r="K365" i="12" s="1"/>
  <c r="E367" i="12"/>
  <c r="E365" i="12" s="1"/>
  <c r="X362" i="12"/>
  <c r="X360" i="12" s="1"/>
  <c r="R362" i="12"/>
  <c r="R360" i="12" s="1"/>
  <c r="L362" i="12"/>
  <c r="L360" i="12" s="1"/>
  <c r="F362" i="12"/>
  <c r="F360" i="12" s="1"/>
  <c r="Y357" i="12"/>
  <c r="Y355" i="12" s="1"/>
  <c r="S357" i="12"/>
  <c r="S355" i="12" s="1"/>
  <c r="M357" i="12"/>
  <c r="M355" i="12" s="1"/>
  <c r="G357" i="12"/>
  <c r="G355" i="12" s="1"/>
  <c r="Z352" i="12"/>
  <c r="Z350" i="12" s="1"/>
  <c r="T352" i="12"/>
  <c r="T350" i="12" s="1"/>
  <c r="N352" i="12"/>
  <c r="N350" i="12" s="1"/>
  <c r="H352" i="12"/>
  <c r="H350" i="12" s="1"/>
  <c r="AA347" i="12"/>
  <c r="AA345" i="12" s="1"/>
  <c r="U347" i="12"/>
  <c r="U345" i="12" s="1"/>
  <c r="O347" i="12"/>
  <c r="O345" i="12" s="1"/>
  <c r="I347" i="12"/>
  <c r="I345" i="12" s="1"/>
  <c r="V342" i="12"/>
  <c r="V340" i="12" s="1"/>
  <c r="P342" i="12"/>
  <c r="P340" i="12" s="1"/>
  <c r="J342" i="12"/>
  <c r="J340" i="12" s="1"/>
  <c r="D342" i="12"/>
  <c r="D340" i="12" s="1"/>
  <c r="W337" i="12"/>
  <c r="W335" i="12" s="1"/>
  <c r="Q337" i="12"/>
  <c r="Q335" i="12" s="1"/>
  <c r="K337" i="12"/>
  <c r="K335" i="12" s="1"/>
  <c r="E337" i="12"/>
  <c r="E335" i="12" s="1"/>
  <c r="X332" i="12"/>
  <c r="X330" i="12" s="1"/>
  <c r="R332" i="12"/>
  <c r="R330" i="12" s="1"/>
  <c r="L332" i="12"/>
  <c r="L330" i="12" s="1"/>
  <c r="F332" i="12"/>
  <c r="F330" i="12" s="1"/>
  <c r="Y327" i="12"/>
  <c r="Y325" i="12" s="1"/>
  <c r="S327" i="12"/>
  <c r="S325" i="12" s="1"/>
  <c r="M327" i="12"/>
  <c r="M325" i="12" s="1"/>
  <c r="G327" i="12"/>
  <c r="G325" i="12" s="1"/>
  <c r="Z322" i="12"/>
  <c r="Z320" i="12" s="1"/>
  <c r="T322" i="12"/>
  <c r="T320" i="12" s="1"/>
  <c r="N322" i="12"/>
  <c r="N320" i="12" s="1"/>
  <c r="H322" i="12"/>
  <c r="H320" i="12" s="1"/>
  <c r="AA317" i="12"/>
  <c r="AA315" i="12" s="1"/>
  <c r="U317" i="12"/>
  <c r="U315" i="12" s="1"/>
  <c r="O317" i="12"/>
  <c r="O315" i="12" s="1"/>
  <c r="I317" i="12"/>
  <c r="I315" i="12" s="1"/>
  <c r="AA462" i="12"/>
  <c r="AA460" i="12" s="1"/>
  <c r="U462" i="12"/>
  <c r="U460" i="12" s="1"/>
  <c r="O462" i="12"/>
  <c r="O460" i="12" s="1"/>
  <c r="I462" i="12"/>
  <c r="I460" i="12" s="1"/>
  <c r="V457" i="12"/>
  <c r="V455" i="12" s="1"/>
  <c r="P457" i="12"/>
  <c r="P455" i="12" s="1"/>
  <c r="J457" i="12"/>
  <c r="J455" i="12" s="1"/>
  <c r="D457" i="12"/>
  <c r="D455" i="12" s="1"/>
  <c r="W452" i="12"/>
  <c r="W450" i="12" s="1"/>
  <c r="Q452" i="12"/>
  <c r="Q450" i="12" s="1"/>
  <c r="K452" i="12"/>
  <c r="K450" i="12" s="1"/>
  <c r="E452" i="12"/>
  <c r="E450" i="12" s="1"/>
  <c r="X447" i="12"/>
  <c r="X445" i="12" s="1"/>
  <c r="R447" i="12"/>
  <c r="R445" i="12" s="1"/>
  <c r="L447" i="12"/>
  <c r="L445" i="12" s="1"/>
  <c r="F447" i="12"/>
  <c r="F445" i="12" s="1"/>
  <c r="Y442" i="12"/>
  <c r="Y440" i="12" s="1"/>
  <c r="S442" i="12"/>
  <c r="S440" i="12" s="1"/>
  <c r="M442" i="12"/>
  <c r="M440" i="12" s="1"/>
  <c r="G442" i="12"/>
  <c r="G440" i="12" s="1"/>
  <c r="Z437" i="12"/>
  <c r="Z435" i="12" s="1"/>
  <c r="T437" i="12"/>
  <c r="T435" i="12" s="1"/>
  <c r="N437" i="12"/>
  <c r="N435" i="12" s="1"/>
  <c r="H437" i="12"/>
  <c r="H435" i="12" s="1"/>
  <c r="AA432" i="12"/>
  <c r="AA430" i="12" s="1"/>
  <c r="U432" i="12"/>
  <c r="U430" i="12" s="1"/>
  <c r="O432" i="12"/>
  <c r="O430" i="12" s="1"/>
  <c r="I432" i="12"/>
  <c r="I430" i="12" s="1"/>
  <c r="V427" i="12"/>
  <c r="V425" i="12" s="1"/>
  <c r="P427" i="12"/>
  <c r="P425" i="12" s="1"/>
  <c r="J427" i="12"/>
  <c r="J425" i="12" s="1"/>
  <c r="D427" i="12"/>
  <c r="D425" i="12" s="1"/>
  <c r="W422" i="12"/>
  <c r="W420" i="12" s="1"/>
  <c r="Q422" i="12"/>
  <c r="Q420" i="12" s="1"/>
  <c r="K422" i="12"/>
  <c r="K420" i="12" s="1"/>
  <c r="E422" i="12"/>
  <c r="E420" i="12" s="1"/>
  <c r="X417" i="12"/>
  <c r="X415" i="12" s="1"/>
  <c r="R417" i="12"/>
  <c r="R415" i="12" s="1"/>
  <c r="L417" i="12"/>
  <c r="L415" i="12" s="1"/>
  <c r="F417" i="12"/>
  <c r="F415" i="12" s="1"/>
  <c r="Y412" i="12"/>
  <c r="Y410" i="12" s="1"/>
  <c r="S412" i="12"/>
  <c r="S410" i="12" s="1"/>
  <c r="M412" i="12"/>
  <c r="M410" i="12" s="1"/>
  <c r="G412" i="12"/>
  <c r="G410" i="12" s="1"/>
  <c r="Z407" i="12"/>
  <c r="Z405" i="12" s="1"/>
  <c r="T407" i="12"/>
  <c r="T405" i="12" s="1"/>
  <c r="N407" i="12"/>
  <c r="N405" i="12" s="1"/>
  <c r="H407" i="12"/>
  <c r="H405" i="12" s="1"/>
  <c r="AA402" i="12"/>
  <c r="AA400" i="12" s="1"/>
  <c r="U402" i="12"/>
  <c r="U400" i="12" s="1"/>
  <c r="O402" i="12"/>
  <c r="O400" i="12" s="1"/>
  <c r="I402" i="12"/>
  <c r="I400" i="12" s="1"/>
  <c r="V397" i="12"/>
  <c r="V395" i="12" s="1"/>
  <c r="P397" i="12"/>
  <c r="P395" i="12" s="1"/>
  <c r="J397" i="12"/>
  <c r="J395" i="12" s="1"/>
  <c r="D397" i="12"/>
  <c r="D395" i="12" s="1"/>
  <c r="W392" i="12"/>
  <c r="W390" i="12" s="1"/>
  <c r="Q392" i="12"/>
  <c r="Q390" i="12" s="1"/>
  <c r="K392" i="12"/>
  <c r="K390" i="12" s="1"/>
  <c r="E392" i="12"/>
  <c r="E390" i="12" s="1"/>
  <c r="X387" i="12"/>
  <c r="X385" i="12" s="1"/>
  <c r="R387" i="12"/>
  <c r="R385" i="12" s="1"/>
  <c r="L387" i="12"/>
  <c r="L385" i="12" s="1"/>
  <c r="F387" i="12"/>
  <c r="F385" i="12" s="1"/>
  <c r="Y382" i="12"/>
  <c r="Y380" i="12" s="1"/>
  <c r="S382" i="12"/>
  <c r="S380" i="12" s="1"/>
  <c r="M382" i="12"/>
  <c r="M380" i="12" s="1"/>
  <c r="G382" i="12"/>
  <c r="G380" i="12" s="1"/>
  <c r="Z377" i="12"/>
  <c r="Z375" i="12" s="1"/>
  <c r="T377" i="12"/>
  <c r="T375" i="12" s="1"/>
  <c r="N377" i="12"/>
  <c r="N375" i="12" s="1"/>
  <c r="H377" i="12"/>
  <c r="H375" i="12" s="1"/>
  <c r="AA372" i="12"/>
  <c r="AA370" i="12" s="1"/>
  <c r="U372" i="12"/>
  <c r="U370" i="12" s="1"/>
  <c r="O372" i="12"/>
  <c r="O370" i="12" s="1"/>
  <c r="I372" i="12"/>
  <c r="I370" i="12" s="1"/>
  <c r="V367" i="12"/>
  <c r="V365" i="12" s="1"/>
  <c r="P367" i="12"/>
  <c r="P365" i="12" s="1"/>
  <c r="J367" i="12"/>
  <c r="J365" i="12" s="1"/>
  <c r="D367" i="12"/>
  <c r="D365" i="12" s="1"/>
  <c r="W362" i="12"/>
  <c r="W360" i="12" s="1"/>
  <c r="Q362" i="12"/>
  <c r="Q360" i="12" s="1"/>
  <c r="K362" i="12"/>
  <c r="K360" i="12" s="1"/>
  <c r="E362" i="12"/>
  <c r="E360" i="12" s="1"/>
  <c r="X357" i="12"/>
  <c r="X355" i="12" s="1"/>
  <c r="R357" i="12"/>
  <c r="R355" i="12" s="1"/>
  <c r="L357" i="12"/>
  <c r="L355" i="12" s="1"/>
  <c r="F357" i="12"/>
  <c r="F355" i="12" s="1"/>
  <c r="Y352" i="12"/>
  <c r="Y350" i="12" s="1"/>
  <c r="S352" i="12"/>
  <c r="S350" i="12" s="1"/>
  <c r="M352" i="12"/>
  <c r="M350" i="12" s="1"/>
  <c r="G352" i="12"/>
  <c r="G350" i="12" s="1"/>
  <c r="Z347" i="12"/>
  <c r="Z345" i="12" s="1"/>
  <c r="T347" i="12"/>
  <c r="T345" i="12" s="1"/>
  <c r="N347" i="12"/>
  <c r="N345" i="12" s="1"/>
  <c r="H347" i="12"/>
  <c r="H345" i="12" s="1"/>
  <c r="AA342" i="12"/>
  <c r="AA340" i="12" s="1"/>
  <c r="U342" i="12"/>
  <c r="U340" i="12" s="1"/>
  <c r="O342" i="12"/>
  <c r="O340" i="12" s="1"/>
  <c r="I342" i="12"/>
  <c r="I340" i="12" s="1"/>
  <c r="V337" i="12"/>
  <c r="V335" i="12" s="1"/>
  <c r="P337" i="12"/>
  <c r="P335" i="12" s="1"/>
  <c r="J337" i="12"/>
  <c r="J335" i="12" s="1"/>
  <c r="D337" i="12"/>
  <c r="D335" i="12" s="1"/>
  <c r="W332" i="12"/>
  <c r="W330" i="12" s="1"/>
  <c r="Q332" i="12"/>
  <c r="Q330" i="12" s="1"/>
  <c r="K332" i="12"/>
  <c r="K330" i="12" s="1"/>
  <c r="E332" i="12"/>
  <c r="E330" i="12" s="1"/>
  <c r="X327" i="12"/>
  <c r="X325" i="12" s="1"/>
  <c r="R327" i="12"/>
  <c r="R325" i="12" s="1"/>
  <c r="L327" i="12"/>
  <c r="L325" i="12" s="1"/>
  <c r="F327" i="12"/>
  <c r="F325" i="12" s="1"/>
  <c r="P317" i="12"/>
  <c r="D319" i="12"/>
  <c r="D315" i="12" s="1"/>
  <c r="P319" i="12"/>
  <c r="O322" i="12"/>
  <c r="O320" i="12" s="1"/>
  <c r="AA322" i="12"/>
  <c r="AA320" i="12" s="1"/>
  <c r="U324" i="12"/>
  <c r="E327" i="12"/>
  <c r="W327" i="12"/>
  <c r="W325" i="12" s="1"/>
  <c r="Q329" i="12"/>
  <c r="S332" i="12"/>
  <c r="S330" i="12" s="1"/>
  <c r="M334" i="12"/>
  <c r="R337" i="12"/>
  <c r="R335" i="12" s="1"/>
  <c r="AA339" i="12"/>
  <c r="H342" i="12"/>
  <c r="H340" i="12" s="1"/>
  <c r="D571" i="11"/>
  <c r="J571" i="11"/>
  <c r="J569" i="11" s="1"/>
  <c r="P571" i="11"/>
  <c r="V571" i="11"/>
  <c r="V569" i="11" s="1"/>
  <c r="I576" i="11"/>
  <c r="I574" i="11" s="1"/>
  <c r="O576" i="11"/>
  <c r="O574" i="11" s="1"/>
  <c r="U576" i="11"/>
  <c r="AA576" i="11"/>
  <c r="AA574" i="11" s="1"/>
  <c r="H581" i="11"/>
  <c r="N581" i="11"/>
  <c r="N579" i="11" s="1"/>
  <c r="T581" i="11"/>
  <c r="T579" i="11" s="1"/>
  <c r="Z581" i="11"/>
  <c r="Z579" i="11" s="1"/>
  <c r="G586" i="11"/>
  <c r="M586" i="11"/>
  <c r="M584" i="11" s="1"/>
  <c r="S586" i="11"/>
  <c r="Y586" i="11"/>
  <c r="Y584" i="11" s="1"/>
  <c r="F591" i="11"/>
  <c r="F589" i="11" s="1"/>
  <c r="L591" i="11"/>
  <c r="L589" i="11" s="1"/>
  <c r="R591" i="11"/>
  <c r="X591" i="11"/>
  <c r="X589" i="11" s="1"/>
  <c r="E596" i="11"/>
  <c r="K596" i="11"/>
  <c r="K594" i="11" s="1"/>
  <c r="Q596" i="11"/>
  <c r="Q594" i="11" s="1"/>
  <c r="W596" i="11"/>
  <c r="W594" i="11" s="1"/>
  <c r="D601" i="11"/>
  <c r="J601" i="11"/>
  <c r="J599" i="11" s="1"/>
  <c r="P601" i="11"/>
  <c r="V601" i="11"/>
  <c r="V599" i="11" s="1"/>
  <c r="I606" i="11"/>
  <c r="I604" i="11" s="1"/>
  <c r="O606" i="11"/>
  <c r="O604" i="11" s="1"/>
  <c r="U606" i="11"/>
  <c r="U604" i="11" s="1"/>
  <c r="AA606" i="11"/>
  <c r="AA604" i="11" s="1"/>
  <c r="H611" i="11"/>
  <c r="N611" i="11"/>
  <c r="N609" i="11" s="1"/>
  <c r="T611" i="11"/>
  <c r="T609" i="11" s="1"/>
  <c r="Z611" i="11"/>
  <c r="Z609" i="11" s="1"/>
  <c r="G616" i="11"/>
  <c r="G614" i="11" s="1"/>
  <c r="M616" i="11"/>
  <c r="M614" i="11" s="1"/>
  <c r="S616" i="11"/>
  <c r="I49" i="12"/>
  <c r="O49" i="12"/>
  <c r="U49" i="12"/>
  <c r="AA49" i="12"/>
  <c r="I51" i="12"/>
  <c r="O51" i="12"/>
  <c r="U51" i="12"/>
  <c r="AA51" i="12"/>
  <c r="H54" i="12"/>
  <c r="N54" i="12"/>
  <c r="T54" i="12"/>
  <c r="Z54" i="12"/>
  <c r="H56" i="12"/>
  <c r="N56" i="12"/>
  <c r="T56" i="12"/>
  <c r="Z56" i="12"/>
  <c r="G59" i="12"/>
  <c r="M59" i="12"/>
  <c r="S59" i="12"/>
  <c r="Y59" i="12"/>
  <c r="G61" i="12"/>
  <c r="M61" i="12"/>
  <c r="S61" i="12"/>
  <c r="Y61" i="12"/>
  <c r="F64" i="12"/>
  <c r="L64" i="12"/>
  <c r="R64" i="12"/>
  <c r="X64" i="12"/>
  <c r="F66" i="12"/>
  <c r="L66" i="12"/>
  <c r="R66" i="12"/>
  <c r="X66" i="12"/>
  <c r="E69" i="12"/>
  <c r="K69" i="12"/>
  <c r="Q69" i="12"/>
  <c r="W69" i="12"/>
  <c r="E71" i="12"/>
  <c r="K71" i="12"/>
  <c r="Q71" i="12"/>
  <c r="W71" i="12"/>
  <c r="D74" i="12"/>
  <c r="J74" i="12"/>
  <c r="P74" i="12"/>
  <c r="V74" i="12"/>
  <c r="D76" i="12"/>
  <c r="J76" i="12"/>
  <c r="P76" i="12"/>
  <c r="V76" i="12"/>
  <c r="I79" i="12"/>
  <c r="O79" i="12"/>
  <c r="U79" i="12"/>
  <c r="AA79" i="12"/>
  <c r="I81" i="12"/>
  <c r="O81" i="12"/>
  <c r="U81" i="12"/>
  <c r="AA81" i="12"/>
  <c r="H84" i="12"/>
  <c r="N84" i="12"/>
  <c r="T84" i="12"/>
  <c r="Z84" i="12"/>
  <c r="H86" i="12"/>
  <c r="N86" i="12"/>
  <c r="T86" i="12"/>
  <c r="Z86" i="12"/>
  <c r="G89" i="12"/>
  <c r="M89" i="12"/>
  <c r="S89" i="12"/>
  <c r="Y89" i="12"/>
  <c r="G91" i="12"/>
  <c r="M91" i="12"/>
  <c r="S91" i="12"/>
  <c r="Y91" i="12"/>
  <c r="F94" i="12"/>
  <c r="L94" i="12"/>
  <c r="R94" i="12"/>
  <c r="X94" i="12"/>
  <c r="F96" i="12"/>
  <c r="L96" i="12"/>
  <c r="R96" i="12"/>
  <c r="X96" i="12"/>
  <c r="E99" i="12"/>
  <c r="K99" i="12"/>
  <c r="Q99" i="12"/>
  <c r="W99" i="12"/>
  <c r="E101" i="12"/>
  <c r="K101" i="12"/>
  <c r="Q101" i="12"/>
  <c r="W101" i="12"/>
  <c r="D104" i="12"/>
  <c r="J104" i="12"/>
  <c r="P104" i="12"/>
  <c r="V104" i="12"/>
  <c r="D106" i="12"/>
  <c r="J106" i="12"/>
  <c r="P106" i="12"/>
  <c r="V106" i="12"/>
  <c r="I109" i="12"/>
  <c r="O109" i="12"/>
  <c r="U109" i="12"/>
  <c r="AA109" i="12"/>
  <c r="I111" i="12"/>
  <c r="O111" i="12"/>
  <c r="U111" i="12"/>
  <c r="AA111" i="12"/>
  <c r="H114" i="12"/>
  <c r="N114" i="12"/>
  <c r="T114" i="12"/>
  <c r="Z114" i="12"/>
  <c r="H116" i="12"/>
  <c r="N116" i="12"/>
  <c r="T116" i="12"/>
  <c r="Z116" i="12"/>
  <c r="G119" i="12"/>
  <c r="M119" i="12"/>
  <c r="S119" i="12"/>
  <c r="Y119" i="12"/>
  <c r="G121" i="12"/>
  <c r="M121" i="12"/>
  <c r="S121" i="12"/>
  <c r="Y121" i="12"/>
  <c r="F124" i="12"/>
  <c r="L124" i="12"/>
  <c r="R124" i="12"/>
  <c r="X124" i="12"/>
  <c r="F126" i="12"/>
  <c r="L126" i="12"/>
  <c r="R126" i="12"/>
  <c r="X126" i="12"/>
  <c r="E129" i="12"/>
  <c r="K129" i="12"/>
  <c r="Q129" i="12"/>
  <c r="W129" i="12"/>
  <c r="E131" i="12"/>
  <c r="K131" i="12"/>
  <c r="Q131" i="12"/>
  <c r="W131" i="12"/>
  <c r="D134" i="12"/>
  <c r="J134" i="12"/>
  <c r="P134" i="12"/>
  <c r="V134" i="12"/>
  <c r="D136" i="12"/>
  <c r="J136" i="12"/>
  <c r="P136" i="12"/>
  <c r="V136" i="12"/>
  <c r="I139" i="12"/>
  <c r="O139" i="12"/>
  <c r="U139" i="12"/>
  <c r="AA139" i="12"/>
  <c r="I141" i="12"/>
  <c r="O141" i="12"/>
  <c r="U141" i="12"/>
  <c r="AA141" i="12"/>
  <c r="H144" i="12"/>
  <c r="N144" i="12"/>
  <c r="T144" i="12"/>
  <c r="Z144" i="12"/>
  <c r="H146" i="12"/>
  <c r="N146" i="12"/>
  <c r="T146" i="12"/>
  <c r="Z146" i="12"/>
  <c r="G149" i="12"/>
  <c r="M149" i="12"/>
  <c r="S149" i="12"/>
  <c r="Y149" i="12"/>
  <c r="G151" i="12"/>
  <c r="M151" i="12"/>
  <c r="S151" i="12"/>
  <c r="Y151" i="12"/>
  <c r="F154" i="12"/>
  <c r="L154" i="12"/>
  <c r="R154" i="12"/>
  <c r="F156" i="12"/>
  <c r="L156" i="12"/>
  <c r="R156" i="12"/>
  <c r="X156" i="12"/>
  <c r="X152" i="12" s="1"/>
  <c r="E165" i="12"/>
  <c r="E161" i="12" s="1"/>
  <c r="K165" i="12"/>
  <c r="K161" i="12" s="1"/>
  <c r="Q165" i="12"/>
  <c r="Q161" i="12" s="1"/>
  <c r="W165" i="12"/>
  <c r="W161" i="12" s="1"/>
  <c r="D170" i="12"/>
  <c r="D166" i="12" s="1"/>
  <c r="J170" i="12"/>
  <c r="J166" i="12" s="1"/>
  <c r="P170" i="12"/>
  <c r="P166" i="12" s="1"/>
  <c r="V170" i="12"/>
  <c r="V166" i="12" s="1"/>
  <c r="I173" i="12"/>
  <c r="O173" i="12"/>
  <c r="U173" i="12"/>
  <c r="AA173" i="12"/>
  <c r="I175" i="12"/>
  <c r="O175" i="12"/>
  <c r="U175" i="12"/>
  <c r="AA175" i="12"/>
  <c r="H178" i="12"/>
  <c r="N178" i="12"/>
  <c r="T178" i="12"/>
  <c r="Z178" i="12"/>
  <c r="H180" i="12"/>
  <c r="N180" i="12"/>
  <c r="T180" i="12"/>
  <c r="Z180" i="12"/>
  <c r="G183" i="12"/>
  <c r="M183" i="12"/>
  <c r="S183" i="12"/>
  <c r="Y183" i="12"/>
  <c r="G185" i="12"/>
  <c r="M185" i="12"/>
  <c r="S185" i="12"/>
  <c r="Y185" i="12"/>
  <c r="F188" i="12"/>
  <c r="L188" i="12"/>
  <c r="R188" i="12"/>
  <c r="X188" i="12"/>
  <c r="F190" i="12"/>
  <c r="L190" i="12"/>
  <c r="R190" i="12"/>
  <c r="X190" i="12"/>
  <c r="E193" i="12"/>
  <c r="K193" i="12"/>
  <c r="Q193" i="12"/>
  <c r="W193" i="12"/>
  <c r="E195" i="12"/>
  <c r="K195" i="12"/>
  <c r="Q195" i="12"/>
  <c r="W195" i="12"/>
  <c r="D198" i="12"/>
  <c r="J198" i="12"/>
  <c r="P198" i="12"/>
  <c r="V198" i="12"/>
  <c r="D200" i="12"/>
  <c r="J200" i="12"/>
  <c r="P200" i="12"/>
  <c r="V200" i="12"/>
  <c r="I203" i="12"/>
  <c r="O203" i="12"/>
  <c r="U203" i="12"/>
  <c r="AA203" i="12"/>
  <c r="I205" i="12"/>
  <c r="O205" i="12"/>
  <c r="U205" i="12"/>
  <c r="AA205" i="12"/>
  <c r="H208" i="12"/>
  <c r="N208" i="12"/>
  <c r="T208" i="12"/>
  <c r="Z208" i="12"/>
  <c r="H210" i="12"/>
  <c r="N210" i="12"/>
  <c r="T210" i="12"/>
  <c r="Z210" i="12"/>
  <c r="G213" i="12"/>
  <c r="M213" i="12"/>
  <c r="S213" i="12"/>
  <c r="Y213" i="12"/>
  <c r="G215" i="12"/>
  <c r="M215" i="12"/>
  <c r="S215" i="12"/>
  <c r="Y215" i="12"/>
  <c r="F218" i="12"/>
  <c r="L218" i="12"/>
  <c r="R218" i="12"/>
  <c r="X218" i="12"/>
  <c r="F220" i="12"/>
  <c r="L220" i="12"/>
  <c r="R220" i="12"/>
  <c r="X220" i="12"/>
  <c r="E223" i="12"/>
  <c r="K223" i="12"/>
  <c r="Q223" i="12"/>
  <c r="W223" i="12"/>
  <c r="E225" i="12"/>
  <c r="K225" i="12"/>
  <c r="Q225" i="12"/>
  <c r="W225" i="12"/>
  <c r="D228" i="12"/>
  <c r="J228" i="12"/>
  <c r="P228" i="12"/>
  <c r="V228" i="12"/>
  <c r="D230" i="12"/>
  <c r="J230" i="12"/>
  <c r="P230" i="12"/>
  <c r="V230" i="12"/>
  <c r="I233" i="12"/>
  <c r="O233" i="12"/>
  <c r="U233" i="12"/>
  <c r="AA233" i="12"/>
  <c r="I235" i="12"/>
  <c r="O235" i="12"/>
  <c r="U235" i="12"/>
  <c r="AA235" i="12"/>
  <c r="H238" i="12"/>
  <c r="N238" i="12"/>
  <c r="T238" i="12"/>
  <c r="Z238" i="12"/>
  <c r="H240" i="12"/>
  <c r="N240" i="12"/>
  <c r="T240" i="12"/>
  <c r="Z240" i="12"/>
  <c r="G243" i="12"/>
  <c r="M243" i="12"/>
  <c r="S243" i="12"/>
  <c r="Y243" i="12"/>
  <c r="G245" i="12"/>
  <c r="M245" i="12"/>
  <c r="S245" i="12"/>
  <c r="Y245" i="12"/>
  <c r="F248" i="12"/>
  <c r="L248" i="12"/>
  <c r="L246" i="12" s="1"/>
  <c r="R248" i="12"/>
  <c r="X248" i="12"/>
  <c r="X246" i="12" s="1"/>
  <c r="F250" i="12"/>
  <c r="N250" i="12"/>
  <c r="U250" i="12"/>
  <c r="H253" i="12"/>
  <c r="H251" i="12" s="1"/>
  <c r="O253" i="12"/>
  <c r="V253" i="12"/>
  <c r="V251" i="12" s="1"/>
  <c r="E255" i="12"/>
  <c r="M255" i="12"/>
  <c r="T255" i="12"/>
  <c r="AA255" i="12"/>
  <c r="G258" i="12"/>
  <c r="N258" i="12"/>
  <c r="U258" i="12"/>
  <c r="F260" i="12"/>
  <c r="N260" i="12"/>
  <c r="X260" i="12"/>
  <c r="H263" i="12"/>
  <c r="R263" i="12"/>
  <c r="R261" i="12" s="1"/>
  <c r="Z263" i="12"/>
  <c r="Z261" i="12" s="1"/>
  <c r="L265" i="12"/>
  <c r="T265" i="12"/>
  <c r="F268" i="12"/>
  <c r="P268" i="12"/>
  <c r="X268" i="12"/>
  <c r="X266" i="12" s="1"/>
  <c r="J270" i="12"/>
  <c r="R270" i="12"/>
  <c r="E273" i="12"/>
  <c r="O273" i="12"/>
  <c r="W273" i="12"/>
  <c r="I275" i="12"/>
  <c r="Q275" i="12"/>
  <c r="Q271" i="12" s="1"/>
  <c r="AA275" i="12"/>
  <c r="D278" i="12"/>
  <c r="D276" i="12" s="1"/>
  <c r="N278" i="12"/>
  <c r="V278" i="12"/>
  <c r="H280" i="12"/>
  <c r="P280" i="12"/>
  <c r="Z280" i="12"/>
  <c r="M283" i="12"/>
  <c r="M281" i="12" s="1"/>
  <c r="U283" i="12"/>
  <c r="G285" i="12"/>
  <c r="O285" i="12"/>
  <c r="O281" i="12" s="1"/>
  <c r="Y285" i="12"/>
  <c r="L288" i="12"/>
  <c r="L286" i="12" s="1"/>
  <c r="T288" i="12"/>
  <c r="T286" i="12" s="1"/>
  <c r="F290" i="12"/>
  <c r="N290" i="12"/>
  <c r="N286" i="12" s="1"/>
  <c r="X290" i="12"/>
  <c r="H293" i="12"/>
  <c r="H291" i="12" s="1"/>
  <c r="R293" i="12"/>
  <c r="R291" i="12" s="1"/>
  <c r="Z293" i="12"/>
  <c r="Z291" i="12" s="1"/>
  <c r="L295" i="12"/>
  <c r="L291" i="12" s="1"/>
  <c r="T295" i="12"/>
  <c r="F298" i="12"/>
  <c r="P298" i="12"/>
  <c r="P296" i="12" s="1"/>
  <c r="X298" i="12"/>
  <c r="K300" i="12"/>
  <c r="W300" i="12"/>
  <c r="J303" i="12"/>
  <c r="V303" i="12"/>
  <c r="J305" i="12"/>
  <c r="V305" i="12"/>
  <c r="I308" i="12"/>
  <c r="I306" i="12" s="1"/>
  <c r="U308" i="12"/>
  <c r="I310" i="12"/>
  <c r="U310" i="12"/>
  <c r="G317" i="12"/>
  <c r="S317" i="12"/>
  <c r="G319" i="12"/>
  <c r="S319" i="12"/>
  <c r="F322" i="12"/>
  <c r="R322" i="12"/>
  <c r="F324" i="12"/>
  <c r="X324" i="12"/>
  <c r="H327" i="12"/>
  <c r="H325" i="12" s="1"/>
  <c r="Z327" i="12"/>
  <c r="T329" i="12"/>
  <c r="D332" i="12"/>
  <c r="D330" i="12" s="1"/>
  <c r="V332" i="12"/>
  <c r="V330" i="12" s="1"/>
  <c r="P334" i="12"/>
  <c r="P330" i="12" s="1"/>
  <c r="U337" i="12"/>
  <c r="U335" i="12" s="1"/>
  <c r="N342" i="12"/>
  <c r="N340" i="12" s="1"/>
  <c r="H471" i="12"/>
  <c r="H469" i="12" s="1"/>
  <c r="N471" i="12"/>
  <c r="N469" i="12" s="1"/>
  <c r="T471" i="12"/>
  <c r="T469" i="12" s="1"/>
  <c r="Z471" i="12"/>
  <c r="G476" i="12"/>
  <c r="M476" i="12"/>
  <c r="M474" i="12" s="1"/>
  <c r="S476" i="12"/>
  <c r="S474" i="12" s="1"/>
  <c r="Y476" i="12"/>
  <c r="Y474" i="12" s="1"/>
  <c r="F481" i="12"/>
  <c r="F479" i="12" s="1"/>
  <c r="L481" i="12"/>
  <c r="R481" i="12"/>
  <c r="X481" i="12"/>
  <c r="X479" i="12" s="1"/>
  <c r="E486" i="12"/>
  <c r="E484" i="12" s="1"/>
  <c r="K486" i="12"/>
  <c r="K484" i="12" s="1"/>
  <c r="Q486" i="12"/>
  <c r="Q484" i="12" s="1"/>
  <c r="W486" i="12"/>
  <c r="D491" i="12"/>
  <c r="J491" i="12"/>
  <c r="J489" i="12" s="1"/>
  <c r="P491" i="12"/>
  <c r="P489" i="12" s="1"/>
  <c r="V491" i="12"/>
  <c r="V489" i="12" s="1"/>
  <c r="I496" i="12"/>
  <c r="I494" i="12" s="1"/>
  <c r="O496" i="12"/>
  <c r="U496" i="12"/>
  <c r="AA496" i="12"/>
  <c r="AA494" i="12" s="1"/>
  <c r="H501" i="12"/>
  <c r="H499" i="12" s="1"/>
  <c r="N501" i="12"/>
  <c r="N499" i="12" s="1"/>
  <c r="T501" i="12"/>
  <c r="T499" i="12" s="1"/>
  <c r="Z501" i="12"/>
  <c r="G506" i="12"/>
  <c r="M506" i="12"/>
  <c r="M504" i="12" s="1"/>
  <c r="S506" i="12"/>
  <c r="S504" i="12" s="1"/>
  <c r="Y506" i="12"/>
  <c r="Y504" i="12" s="1"/>
  <c r="F511" i="12"/>
  <c r="F509" i="12" s="1"/>
  <c r="L511" i="12"/>
  <c r="R511" i="12"/>
  <c r="X511" i="12"/>
  <c r="X509" i="12" s="1"/>
  <c r="E516" i="12"/>
  <c r="E514" i="12" s="1"/>
  <c r="K516" i="12"/>
  <c r="K514" i="12" s="1"/>
  <c r="Q516" i="12"/>
  <c r="Q514" i="12" s="1"/>
  <c r="W516" i="12"/>
  <c r="D521" i="12"/>
  <c r="J521" i="12"/>
  <c r="J519" i="12" s="1"/>
  <c r="P521" i="12"/>
  <c r="P519" i="12" s="1"/>
  <c r="V521" i="12"/>
  <c r="V519" i="12" s="1"/>
  <c r="I526" i="12"/>
  <c r="I524" i="12" s="1"/>
  <c r="O526" i="12"/>
  <c r="U526" i="12"/>
  <c r="AA526" i="12"/>
  <c r="AA524" i="12" s="1"/>
  <c r="H531" i="12"/>
  <c r="H529" i="12" s="1"/>
  <c r="N531" i="12"/>
  <c r="N529" i="12" s="1"/>
  <c r="T531" i="12"/>
  <c r="T529" i="12" s="1"/>
  <c r="Z531" i="12"/>
  <c r="G536" i="12"/>
  <c r="M536" i="12"/>
  <c r="M534" i="12" s="1"/>
  <c r="S536" i="12"/>
  <c r="S534" i="12" s="1"/>
  <c r="Y536" i="12"/>
  <c r="Y534" i="12" s="1"/>
  <c r="F541" i="12"/>
  <c r="F539" i="12" s="1"/>
  <c r="L541" i="12"/>
  <c r="R541" i="12"/>
  <c r="X541" i="12"/>
  <c r="X539" i="12" s="1"/>
  <c r="E546" i="12"/>
  <c r="E544" i="12" s="1"/>
  <c r="K546" i="12"/>
  <c r="K544" i="12" s="1"/>
  <c r="Q546" i="12"/>
  <c r="Q544" i="12" s="1"/>
  <c r="W546" i="12"/>
  <c r="D551" i="12"/>
  <c r="J551" i="12"/>
  <c r="J549" i="12" s="1"/>
  <c r="P551" i="12"/>
  <c r="P549" i="12" s="1"/>
  <c r="V551" i="12"/>
  <c r="V549" i="12" s="1"/>
  <c r="I556" i="12"/>
  <c r="I554" i="12" s="1"/>
  <c r="O556" i="12"/>
  <c r="U556" i="12"/>
  <c r="AA556" i="12"/>
  <c r="AA554" i="12" s="1"/>
  <c r="H561" i="12"/>
  <c r="H559" i="12" s="1"/>
  <c r="N561" i="12"/>
  <c r="N559" i="12" s="1"/>
  <c r="T561" i="12"/>
  <c r="T559" i="12" s="1"/>
  <c r="Z561" i="12"/>
  <c r="G566" i="12"/>
  <c r="M566" i="12"/>
  <c r="M564" i="12" s="1"/>
  <c r="S566" i="12"/>
  <c r="S564" i="12" s="1"/>
  <c r="Y566" i="12"/>
  <c r="Y564" i="12" s="1"/>
  <c r="F571" i="12"/>
  <c r="F569" i="12" s="1"/>
  <c r="L571" i="12"/>
  <c r="R571" i="12"/>
  <c r="X571" i="12"/>
  <c r="X569" i="12" s="1"/>
  <c r="E576" i="12"/>
  <c r="E574" i="12" s="1"/>
  <c r="K576" i="12"/>
  <c r="K574" i="12" s="1"/>
  <c r="Q576" i="12"/>
  <c r="Q574" i="12" s="1"/>
  <c r="W576" i="12"/>
  <c r="D581" i="12"/>
  <c r="J581" i="12"/>
  <c r="J579" i="12" s="1"/>
  <c r="P581" i="12"/>
  <c r="P579" i="12" s="1"/>
  <c r="V581" i="12"/>
  <c r="V579" i="12" s="1"/>
  <c r="I586" i="12"/>
  <c r="I584" i="12" s="1"/>
  <c r="O586" i="12"/>
  <c r="U586" i="12"/>
  <c r="AA586" i="12"/>
  <c r="AA584" i="12" s="1"/>
  <c r="H591" i="12"/>
  <c r="H589" i="12" s="1"/>
  <c r="N591" i="12"/>
  <c r="N589" i="12" s="1"/>
  <c r="T591" i="12"/>
  <c r="T589" i="12" s="1"/>
  <c r="Z591" i="12"/>
  <c r="G596" i="12"/>
  <c r="M596" i="12"/>
  <c r="M594" i="12" s="1"/>
  <c r="S596" i="12"/>
  <c r="S594" i="12" s="1"/>
  <c r="Y596" i="12"/>
  <c r="Y594" i="12" s="1"/>
  <c r="F601" i="12"/>
  <c r="F599" i="12" s="1"/>
  <c r="L601" i="12"/>
  <c r="R601" i="12"/>
  <c r="X601" i="12"/>
  <c r="X599" i="12" s="1"/>
  <c r="E606" i="12"/>
  <c r="E604" i="12" s="1"/>
  <c r="K606" i="12"/>
  <c r="K604" i="12" s="1"/>
  <c r="Q606" i="12"/>
  <c r="Q604" i="12" s="1"/>
  <c r="W606" i="12"/>
  <c r="D611" i="12"/>
  <c r="J611" i="12"/>
  <c r="J609" i="12" s="1"/>
  <c r="P611" i="12"/>
  <c r="P609" i="12" s="1"/>
  <c r="V611" i="12"/>
  <c r="V609" i="12" s="1"/>
  <c r="I616" i="12"/>
  <c r="I614" i="12" s="1"/>
  <c r="O616" i="12"/>
  <c r="U616" i="12"/>
  <c r="AA616" i="12"/>
  <c r="AA614" i="12" s="1"/>
  <c r="G758" i="12"/>
  <c r="G757" i="12" s="1"/>
  <c r="I9" i="13"/>
  <c r="T9" i="13"/>
  <c r="H11" i="13"/>
  <c r="H7" i="13" s="1"/>
  <c r="T11" i="13"/>
  <c r="G14" i="13"/>
  <c r="G12" i="13" s="1"/>
  <c r="S14" i="13"/>
  <c r="S12" i="13" s="1"/>
  <c r="G16" i="13"/>
  <c r="S16" i="13"/>
  <c r="N19" i="13"/>
  <c r="N17" i="13" s="1"/>
  <c r="Z19" i="13"/>
  <c r="N21" i="13"/>
  <c r="Z21" i="13"/>
  <c r="L24" i="13"/>
  <c r="X24" i="13"/>
  <c r="Q26" i="13"/>
  <c r="Q29" i="13"/>
  <c r="K31" i="13"/>
  <c r="U34" i="13"/>
  <c r="U32" i="13" s="1"/>
  <c r="N39" i="13"/>
  <c r="I471" i="12"/>
  <c r="I469" i="12" s="1"/>
  <c r="O471" i="12"/>
  <c r="O469" i="12" s="1"/>
  <c r="U471" i="12"/>
  <c r="AA471" i="12"/>
  <c r="H476" i="12"/>
  <c r="H474" i="12" s="1"/>
  <c r="N476" i="12"/>
  <c r="N474" i="12" s="1"/>
  <c r="T476" i="12"/>
  <c r="T474" i="12" s="1"/>
  <c r="Z476" i="12"/>
  <c r="Z474" i="12" s="1"/>
  <c r="G481" i="12"/>
  <c r="M481" i="12"/>
  <c r="S481" i="12"/>
  <c r="S479" i="12" s="1"/>
  <c r="Y481" i="12"/>
  <c r="Y479" i="12" s="1"/>
  <c r="F486" i="12"/>
  <c r="F484" i="12" s="1"/>
  <c r="L486" i="12"/>
  <c r="L484" i="12" s="1"/>
  <c r="R486" i="12"/>
  <c r="X486" i="12"/>
  <c r="E491" i="12"/>
  <c r="E489" i="12" s="1"/>
  <c r="K491" i="12"/>
  <c r="K489" i="12" s="1"/>
  <c r="Q491" i="12"/>
  <c r="Q489" i="12" s="1"/>
  <c r="W491" i="12"/>
  <c r="W489" i="12" s="1"/>
  <c r="D496" i="12"/>
  <c r="J496" i="12"/>
  <c r="P496" i="12"/>
  <c r="P494" i="12" s="1"/>
  <c r="V496" i="12"/>
  <c r="V494" i="12" s="1"/>
  <c r="I501" i="12"/>
  <c r="I499" i="12" s="1"/>
  <c r="O501" i="12"/>
  <c r="O499" i="12" s="1"/>
  <c r="U501" i="12"/>
  <c r="AA501" i="12"/>
  <c r="H506" i="12"/>
  <c r="H504" i="12" s="1"/>
  <c r="N506" i="12"/>
  <c r="N504" i="12" s="1"/>
  <c r="T506" i="12"/>
  <c r="T504" i="12" s="1"/>
  <c r="Z506" i="12"/>
  <c r="Z504" i="12" s="1"/>
  <c r="G511" i="12"/>
  <c r="M511" i="12"/>
  <c r="S511" i="12"/>
  <c r="S509" i="12" s="1"/>
  <c r="Y511" i="12"/>
  <c r="Y509" i="12" s="1"/>
  <c r="F516" i="12"/>
  <c r="F514" i="12" s="1"/>
  <c r="L516" i="12"/>
  <c r="L514" i="12" s="1"/>
  <c r="R516" i="12"/>
  <c r="X516" i="12"/>
  <c r="E521" i="12"/>
  <c r="E519" i="12" s="1"/>
  <c r="K521" i="12"/>
  <c r="K519" i="12" s="1"/>
  <c r="Q521" i="12"/>
  <c r="Q519" i="12" s="1"/>
  <c r="W521" i="12"/>
  <c r="W519" i="12" s="1"/>
  <c r="D526" i="12"/>
  <c r="J526" i="12"/>
  <c r="P526" i="12"/>
  <c r="P524" i="12" s="1"/>
  <c r="V526" i="12"/>
  <c r="V524" i="12" s="1"/>
  <c r="I531" i="12"/>
  <c r="I529" i="12" s="1"/>
  <c r="O531" i="12"/>
  <c r="O529" i="12" s="1"/>
  <c r="U531" i="12"/>
  <c r="AA531" i="12"/>
  <c r="H536" i="12"/>
  <c r="H534" i="12" s="1"/>
  <c r="N536" i="12"/>
  <c r="N534" i="12" s="1"/>
  <c r="T536" i="12"/>
  <c r="T534" i="12" s="1"/>
  <c r="Z536" i="12"/>
  <c r="Z534" i="12" s="1"/>
  <c r="G541" i="12"/>
  <c r="M541" i="12"/>
  <c r="S541" i="12"/>
  <c r="S539" i="12" s="1"/>
  <c r="Y541" i="12"/>
  <c r="Y539" i="12" s="1"/>
  <c r="F546" i="12"/>
  <c r="F544" i="12" s="1"/>
  <c r="L546" i="12"/>
  <c r="L544" i="12" s="1"/>
  <c r="R546" i="12"/>
  <c r="X546" i="12"/>
  <c r="E551" i="12"/>
  <c r="E549" i="12" s="1"/>
  <c r="K551" i="12"/>
  <c r="K549" i="12" s="1"/>
  <c r="Q551" i="12"/>
  <c r="Q549" i="12" s="1"/>
  <c r="W551" i="12"/>
  <c r="W549" i="12" s="1"/>
  <c r="D556" i="12"/>
  <c r="J556" i="12"/>
  <c r="P556" i="12"/>
  <c r="P554" i="12" s="1"/>
  <c r="V556" i="12"/>
  <c r="V554" i="12" s="1"/>
  <c r="I561" i="12"/>
  <c r="I559" i="12" s="1"/>
  <c r="O561" i="12"/>
  <c r="O559" i="12" s="1"/>
  <c r="U561" i="12"/>
  <c r="AA561" i="12"/>
  <c r="H566" i="12"/>
  <c r="H564" i="12" s="1"/>
  <c r="N566" i="12"/>
  <c r="N564" i="12" s="1"/>
  <c r="T566" i="12"/>
  <c r="T564" i="12" s="1"/>
  <c r="Z566" i="12"/>
  <c r="Z564" i="12" s="1"/>
  <c r="G571" i="12"/>
  <c r="M571" i="12"/>
  <c r="S571" i="12"/>
  <c r="S569" i="12" s="1"/>
  <c r="Y571" i="12"/>
  <c r="Y569" i="12" s="1"/>
  <c r="F576" i="12"/>
  <c r="F574" i="12" s="1"/>
  <c r="L576" i="12"/>
  <c r="L574" i="12" s="1"/>
  <c r="R576" i="12"/>
  <c r="X576" i="12"/>
  <c r="E581" i="12"/>
  <c r="E579" i="12" s="1"/>
  <c r="K581" i="12"/>
  <c r="K579" i="12" s="1"/>
  <c r="Q581" i="12"/>
  <c r="Q579" i="12" s="1"/>
  <c r="W581" i="12"/>
  <c r="W579" i="12" s="1"/>
  <c r="D586" i="12"/>
  <c r="J586" i="12"/>
  <c r="P586" i="12"/>
  <c r="P584" i="12" s="1"/>
  <c r="V586" i="12"/>
  <c r="V584" i="12" s="1"/>
  <c r="I591" i="12"/>
  <c r="I589" i="12" s="1"/>
  <c r="O591" i="12"/>
  <c r="O589" i="12" s="1"/>
  <c r="U591" i="12"/>
  <c r="AA591" i="12"/>
  <c r="H596" i="12"/>
  <c r="H594" i="12" s="1"/>
  <c r="N596" i="12"/>
  <c r="N594" i="12" s="1"/>
  <c r="T596" i="12"/>
  <c r="T594" i="12" s="1"/>
  <c r="Z596" i="12"/>
  <c r="Z594" i="12" s="1"/>
  <c r="G601" i="12"/>
  <c r="M601" i="12"/>
  <c r="S601" i="12"/>
  <c r="S599" i="12" s="1"/>
  <c r="Y601" i="12"/>
  <c r="Y599" i="12" s="1"/>
  <c r="F606" i="12"/>
  <c r="F604" i="12" s="1"/>
  <c r="L606" i="12"/>
  <c r="L604" i="12" s="1"/>
  <c r="R606" i="12"/>
  <c r="X606" i="12"/>
  <c r="E611" i="12"/>
  <c r="E609" i="12" s="1"/>
  <c r="K611" i="12"/>
  <c r="K609" i="12" s="1"/>
  <c r="Q611" i="12"/>
  <c r="Q609" i="12" s="1"/>
  <c r="W611" i="12"/>
  <c r="W609" i="12" s="1"/>
  <c r="D616" i="12"/>
  <c r="J616" i="12"/>
  <c r="P616" i="12"/>
  <c r="P614" i="12" s="1"/>
  <c r="V616" i="12"/>
  <c r="V614" i="12" s="1"/>
  <c r="D757" i="12"/>
  <c r="J9" i="13"/>
  <c r="J7" i="13" s="1"/>
  <c r="U9" i="13"/>
  <c r="I11" i="13"/>
  <c r="U11" i="13"/>
  <c r="H14" i="13"/>
  <c r="T14" i="13"/>
  <c r="H16" i="13"/>
  <c r="T16" i="13"/>
  <c r="F19" i="13"/>
  <c r="R19" i="13"/>
  <c r="R17" i="13" s="1"/>
  <c r="F21" i="13"/>
  <c r="R21" i="13"/>
  <c r="M24" i="13"/>
  <c r="Y24" i="13"/>
  <c r="R26" i="13"/>
  <c r="D29" i="13"/>
  <c r="V29" i="13"/>
  <c r="P31" i="13"/>
  <c r="AA34" i="13"/>
  <c r="T39" i="13"/>
  <c r="J471" i="12"/>
  <c r="P471" i="12"/>
  <c r="V471" i="12"/>
  <c r="V469" i="12" s="1"/>
  <c r="I476" i="12"/>
  <c r="I474" i="12" s="1"/>
  <c r="O476" i="12"/>
  <c r="O474" i="12" s="1"/>
  <c r="U476" i="12"/>
  <c r="U474" i="12" s="1"/>
  <c r="AA476" i="12"/>
  <c r="H481" i="12"/>
  <c r="N481" i="12"/>
  <c r="N479" i="12" s="1"/>
  <c r="T481" i="12"/>
  <c r="T479" i="12" s="1"/>
  <c r="Z481" i="12"/>
  <c r="Z479" i="12" s="1"/>
  <c r="G486" i="12"/>
  <c r="G484" i="12" s="1"/>
  <c r="M486" i="12"/>
  <c r="S486" i="12"/>
  <c r="Y486" i="12"/>
  <c r="Y484" i="12" s="1"/>
  <c r="F491" i="12"/>
  <c r="F489" i="12" s="1"/>
  <c r="L491" i="12"/>
  <c r="L489" i="12" s="1"/>
  <c r="R491" i="12"/>
  <c r="R489" i="12" s="1"/>
  <c r="X491" i="12"/>
  <c r="E496" i="12"/>
  <c r="K496" i="12"/>
  <c r="K494" i="12" s="1"/>
  <c r="Q496" i="12"/>
  <c r="Q494" i="12" s="1"/>
  <c r="W496" i="12"/>
  <c r="W494" i="12" s="1"/>
  <c r="D501" i="12"/>
  <c r="D499" i="12" s="1"/>
  <c r="J501" i="12"/>
  <c r="P501" i="12"/>
  <c r="V501" i="12"/>
  <c r="V499" i="12" s="1"/>
  <c r="I506" i="12"/>
  <c r="I504" i="12" s="1"/>
  <c r="O506" i="12"/>
  <c r="O504" i="12" s="1"/>
  <c r="U506" i="12"/>
  <c r="U504" i="12" s="1"/>
  <c r="AA506" i="12"/>
  <c r="H511" i="12"/>
  <c r="N511" i="12"/>
  <c r="N509" i="12" s="1"/>
  <c r="T511" i="12"/>
  <c r="T509" i="12" s="1"/>
  <c r="Z511" i="12"/>
  <c r="Z509" i="12" s="1"/>
  <c r="G516" i="12"/>
  <c r="G514" i="12" s="1"/>
  <c r="M516" i="12"/>
  <c r="S516" i="12"/>
  <c r="Y516" i="12"/>
  <c r="Y514" i="12" s="1"/>
  <c r="F521" i="12"/>
  <c r="F519" i="12" s="1"/>
  <c r="L521" i="12"/>
  <c r="L519" i="12" s="1"/>
  <c r="R521" i="12"/>
  <c r="R519" i="12" s="1"/>
  <c r="X521" i="12"/>
  <c r="E526" i="12"/>
  <c r="K526" i="12"/>
  <c r="K524" i="12" s="1"/>
  <c r="Q526" i="12"/>
  <c r="Q524" i="12" s="1"/>
  <c r="W526" i="12"/>
  <c r="W524" i="12" s="1"/>
  <c r="D531" i="12"/>
  <c r="D529" i="12" s="1"/>
  <c r="J531" i="12"/>
  <c r="P531" i="12"/>
  <c r="V531" i="12"/>
  <c r="V529" i="12" s="1"/>
  <c r="I536" i="12"/>
  <c r="I534" i="12" s="1"/>
  <c r="O536" i="12"/>
  <c r="O534" i="12" s="1"/>
  <c r="U536" i="12"/>
  <c r="U534" i="12" s="1"/>
  <c r="AA536" i="12"/>
  <c r="H541" i="12"/>
  <c r="N541" i="12"/>
  <c r="N539" i="12" s="1"/>
  <c r="T541" i="12"/>
  <c r="T539" i="12" s="1"/>
  <c r="Z541" i="12"/>
  <c r="Z539" i="12" s="1"/>
  <c r="G546" i="12"/>
  <c r="G544" i="12" s="1"/>
  <c r="M546" i="12"/>
  <c r="S546" i="12"/>
  <c r="Y546" i="12"/>
  <c r="Y544" i="12" s="1"/>
  <c r="F551" i="12"/>
  <c r="F549" i="12" s="1"/>
  <c r="L551" i="12"/>
  <c r="L549" i="12" s="1"/>
  <c r="R551" i="12"/>
  <c r="R549" i="12" s="1"/>
  <c r="X551" i="12"/>
  <c r="E556" i="12"/>
  <c r="K556" i="12"/>
  <c r="K554" i="12" s="1"/>
  <c r="Q556" i="12"/>
  <c r="Q554" i="12" s="1"/>
  <c r="W556" i="12"/>
  <c r="W554" i="12" s="1"/>
  <c r="D561" i="12"/>
  <c r="D559" i="12" s="1"/>
  <c r="J561" i="12"/>
  <c r="P561" i="12"/>
  <c r="V561" i="12"/>
  <c r="V559" i="12" s="1"/>
  <c r="I566" i="12"/>
  <c r="I564" i="12" s="1"/>
  <c r="O566" i="12"/>
  <c r="O564" i="12" s="1"/>
  <c r="U566" i="12"/>
  <c r="U564" i="12" s="1"/>
  <c r="AA566" i="12"/>
  <c r="H571" i="12"/>
  <c r="N571" i="12"/>
  <c r="N569" i="12" s="1"/>
  <c r="T571" i="12"/>
  <c r="T569" i="12" s="1"/>
  <c r="Z571" i="12"/>
  <c r="Z569" i="12" s="1"/>
  <c r="G576" i="12"/>
  <c r="G574" i="12" s="1"/>
  <c r="M576" i="12"/>
  <c r="S576" i="12"/>
  <c r="Y576" i="12"/>
  <c r="Y574" i="12" s="1"/>
  <c r="F581" i="12"/>
  <c r="F579" i="12" s="1"/>
  <c r="L581" i="12"/>
  <c r="L579" i="12" s="1"/>
  <c r="R581" i="12"/>
  <c r="R579" i="12" s="1"/>
  <c r="X581" i="12"/>
  <c r="E586" i="12"/>
  <c r="K586" i="12"/>
  <c r="K584" i="12" s="1"/>
  <c r="Q586" i="12"/>
  <c r="Q584" i="12" s="1"/>
  <c r="W586" i="12"/>
  <c r="W584" i="12" s="1"/>
  <c r="D591" i="12"/>
  <c r="D589" i="12" s="1"/>
  <c r="J591" i="12"/>
  <c r="P591" i="12"/>
  <c r="V591" i="12"/>
  <c r="V589" i="12" s="1"/>
  <c r="I596" i="12"/>
  <c r="I594" i="12" s="1"/>
  <c r="O596" i="12"/>
  <c r="O594" i="12" s="1"/>
  <c r="U596" i="12"/>
  <c r="U594" i="12" s="1"/>
  <c r="AA596" i="12"/>
  <c r="H601" i="12"/>
  <c r="N601" i="12"/>
  <c r="N599" i="12" s="1"/>
  <c r="T601" i="12"/>
  <c r="T599" i="12" s="1"/>
  <c r="Z601" i="12"/>
  <c r="Z599" i="12" s="1"/>
  <c r="G606" i="12"/>
  <c r="G604" i="12" s="1"/>
  <c r="M606" i="12"/>
  <c r="S606" i="12"/>
  <c r="Y606" i="12"/>
  <c r="Y604" i="12" s="1"/>
  <c r="F611" i="12"/>
  <c r="F609" i="12" s="1"/>
  <c r="L611" i="12"/>
  <c r="L609" i="12" s="1"/>
  <c r="R611" i="12"/>
  <c r="R609" i="12" s="1"/>
  <c r="X611" i="12"/>
  <c r="E616" i="12"/>
  <c r="K616" i="12"/>
  <c r="K614" i="12" s="1"/>
  <c r="Q616" i="12"/>
  <c r="Q614" i="12" s="1"/>
  <c r="W616" i="12"/>
  <c r="W614" i="12" s="1"/>
  <c r="K9" i="13"/>
  <c r="V9" i="13"/>
  <c r="V7" i="13" s="1"/>
  <c r="J11" i="13"/>
  <c r="V11" i="13"/>
  <c r="I14" i="13"/>
  <c r="U14" i="13"/>
  <c r="U12" i="13" s="1"/>
  <c r="I16" i="13"/>
  <c r="U16" i="13"/>
  <c r="G19" i="13"/>
  <c r="S19" i="13"/>
  <c r="G21" i="13"/>
  <c r="S21" i="13"/>
  <c r="S17" i="13" s="1"/>
  <c r="E24" i="13"/>
  <c r="E22" i="13" s="1"/>
  <c r="Q24" i="13"/>
  <c r="E26" i="13"/>
  <c r="W26" i="13"/>
  <c r="E29" i="13"/>
  <c r="W29" i="13"/>
  <c r="Q31" i="13"/>
  <c r="D34" i="13"/>
  <c r="I36" i="13"/>
  <c r="E471" i="12"/>
  <c r="K471" i="12"/>
  <c r="K469" i="12" s="1"/>
  <c r="Q471" i="12"/>
  <c r="Q469" i="12" s="1"/>
  <c r="W471" i="12"/>
  <c r="W469" i="12" s="1"/>
  <c r="D476" i="12"/>
  <c r="J476" i="12"/>
  <c r="P476" i="12"/>
  <c r="V476" i="12"/>
  <c r="V474" i="12" s="1"/>
  <c r="I481" i="12"/>
  <c r="I479" i="12" s="1"/>
  <c r="O481" i="12"/>
  <c r="O479" i="12" s="1"/>
  <c r="U481" i="12"/>
  <c r="AA481" i="12"/>
  <c r="H486" i="12"/>
  <c r="N486" i="12"/>
  <c r="N484" i="12" s="1"/>
  <c r="T486" i="12"/>
  <c r="T484" i="12" s="1"/>
  <c r="Z486" i="12"/>
  <c r="Z484" i="12" s="1"/>
  <c r="G491" i="12"/>
  <c r="M491" i="12"/>
  <c r="S491" i="12"/>
  <c r="Y491" i="12"/>
  <c r="Y489" i="12" s="1"/>
  <c r="F496" i="12"/>
  <c r="F494" i="12" s="1"/>
  <c r="L496" i="12"/>
  <c r="L494" i="12" s="1"/>
  <c r="R496" i="12"/>
  <c r="X496" i="12"/>
  <c r="E501" i="12"/>
  <c r="K501" i="12"/>
  <c r="K499" i="12" s="1"/>
  <c r="Q501" i="12"/>
  <c r="Q499" i="12" s="1"/>
  <c r="W501" i="12"/>
  <c r="W499" i="12" s="1"/>
  <c r="D506" i="12"/>
  <c r="J506" i="12"/>
  <c r="P506" i="12"/>
  <c r="V506" i="12"/>
  <c r="V504" i="12" s="1"/>
  <c r="I511" i="12"/>
  <c r="I509" i="12" s="1"/>
  <c r="O511" i="12"/>
  <c r="O509" i="12" s="1"/>
  <c r="U511" i="12"/>
  <c r="AA511" i="12"/>
  <c r="H516" i="12"/>
  <c r="N516" i="12"/>
  <c r="N514" i="12" s="1"/>
  <c r="T516" i="12"/>
  <c r="T514" i="12" s="1"/>
  <c r="Z516" i="12"/>
  <c r="Z514" i="12" s="1"/>
  <c r="G521" i="12"/>
  <c r="M521" i="12"/>
  <c r="S521" i="12"/>
  <c r="Y521" i="12"/>
  <c r="Y519" i="12" s="1"/>
  <c r="F526" i="12"/>
  <c r="F524" i="12" s="1"/>
  <c r="L526" i="12"/>
  <c r="L524" i="12" s="1"/>
  <c r="R526" i="12"/>
  <c r="X526" i="12"/>
  <c r="E531" i="12"/>
  <c r="K531" i="12"/>
  <c r="K529" i="12" s="1"/>
  <c r="Q531" i="12"/>
  <c r="Q529" i="12" s="1"/>
  <c r="W531" i="12"/>
  <c r="W529" i="12" s="1"/>
  <c r="D536" i="12"/>
  <c r="J536" i="12"/>
  <c r="P536" i="12"/>
  <c r="V536" i="12"/>
  <c r="V534" i="12" s="1"/>
  <c r="I541" i="12"/>
  <c r="I539" i="12" s="1"/>
  <c r="O541" i="12"/>
  <c r="O539" i="12" s="1"/>
  <c r="U541" i="12"/>
  <c r="AA541" i="12"/>
  <c r="H546" i="12"/>
  <c r="N546" i="12"/>
  <c r="N544" i="12" s="1"/>
  <c r="T546" i="12"/>
  <c r="T544" i="12" s="1"/>
  <c r="Z546" i="12"/>
  <c r="Z544" i="12" s="1"/>
  <c r="G551" i="12"/>
  <c r="M551" i="12"/>
  <c r="S551" i="12"/>
  <c r="Y551" i="12"/>
  <c r="Y549" i="12" s="1"/>
  <c r="F556" i="12"/>
  <c r="F554" i="12" s="1"/>
  <c r="L556" i="12"/>
  <c r="L554" i="12" s="1"/>
  <c r="R556" i="12"/>
  <c r="X556" i="12"/>
  <c r="E561" i="12"/>
  <c r="K561" i="12"/>
  <c r="K559" i="12" s="1"/>
  <c r="Q561" i="12"/>
  <c r="Q559" i="12" s="1"/>
  <c r="W561" i="12"/>
  <c r="W559" i="12" s="1"/>
  <c r="D566" i="12"/>
  <c r="J566" i="12"/>
  <c r="P566" i="12"/>
  <c r="V566" i="12"/>
  <c r="V564" i="12" s="1"/>
  <c r="I571" i="12"/>
  <c r="I569" i="12" s="1"/>
  <c r="O571" i="12"/>
  <c r="O569" i="12" s="1"/>
  <c r="U571" i="12"/>
  <c r="AA571" i="12"/>
  <c r="H576" i="12"/>
  <c r="N576" i="12"/>
  <c r="N574" i="12" s="1"/>
  <c r="T576" i="12"/>
  <c r="T574" i="12" s="1"/>
  <c r="Z576" i="12"/>
  <c r="Z574" i="12" s="1"/>
  <c r="G581" i="12"/>
  <c r="M581" i="12"/>
  <c r="S581" i="12"/>
  <c r="Y581" i="12"/>
  <c r="Y579" i="12" s="1"/>
  <c r="F586" i="12"/>
  <c r="F584" i="12" s="1"/>
  <c r="L586" i="12"/>
  <c r="L584" i="12" s="1"/>
  <c r="R586" i="12"/>
  <c r="X586" i="12"/>
  <c r="E591" i="12"/>
  <c r="K591" i="12"/>
  <c r="K589" i="12" s="1"/>
  <c r="Q591" i="12"/>
  <c r="Q589" i="12" s="1"/>
  <c r="W591" i="12"/>
  <c r="W589" i="12" s="1"/>
  <c r="D596" i="12"/>
  <c r="J596" i="12"/>
  <c r="P596" i="12"/>
  <c r="V596" i="12"/>
  <c r="V594" i="12" s="1"/>
  <c r="I601" i="12"/>
  <c r="I599" i="12" s="1"/>
  <c r="O601" i="12"/>
  <c r="O599" i="12" s="1"/>
  <c r="U601" i="12"/>
  <c r="AA601" i="12"/>
  <c r="H606" i="12"/>
  <c r="N606" i="12"/>
  <c r="N604" i="12" s="1"/>
  <c r="T606" i="12"/>
  <c r="T604" i="12" s="1"/>
  <c r="Z606" i="12"/>
  <c r="Z604" i="12" s="1"/>
  <c r="G611" i="12"/>
  <c r="M611" i="12"/>
  <c r="S611" i="12"/>
  <c r="Y611" i="12"/>
  <c r="Y609" i="12" s="1"/>
  <c r="F616" i="12"/>
  <c r="F614" i="12" s="1"/>
  <c r="L616" i="12"/>
  <c r="L614" i="12" s="1"/>
  <c r="R616" i="12"/>
  <c r="X616" i="12"/>
  <c r="B745" i="12"/>
  <c r="B743" i="12"/>
  <c r="AA154" i="13"/>
  <c r="U154" i="13"/>
  <c r="O154" i="13"/>
  <c r="I154" i="13"/>
  <c r="V149" i="13"/>
  <c r="P149" i="13"/>
  <c r="J149" i="13"/>
  <c r="D149" i="13"/>
  <c r="W144" i="13"/>
  <c r="Q144" i="13"/>
  <c r="K144" i="13"/>
  <c r="E144" i="13"/>
  <c r="X139" i="13"/>
  <c r="R139" i="13"/>
  <c r="L139" i="13"/>
  <c r="F139" i="13"/>
  <c r="Y134" i="13"/>
  <c r="S134" i="13"/>
  <c r="M134" i="13"/>
  <c r="G134" i="13"/>
  <c r="Z129" i="13"/>
  <c r="T129" i="13"/>
  <c r="N129" i="13"/>
  <c r="H129" i="13"/>
  <c r="AA124" i="13"/>
  <c r="U124" i="13"/>
  <c r="O124" i="13"/>
  <c r="I124" i="13"/>
  <c r="V119" i="13"/>
  <c r="P119" i="13"/>
  <c r="J119" i="13"/>
  <c r="D119" i="13"/>
  <c r="W114" i="13"/>
  <c r="Q114" i="13"/>
  <c r="K114" i="13"/>
  <c r="E114" i="13"/>
  <c r="X109" i="13"/>
  <c r="R109" i="13"/>
  <c r="L109" i="13"/>
  <c r="F109" i="13"/>
  <c r="Y104" i="13"/>
  <c r="S104" i="13"/>
  <c r="M104" i="13"/>
  <c r="G104" i="13"/>
  <c r="Z99" i="13"/>
  <c r="T99" i="13"/>
  <c r="N99" i="13"/>
  <c r="H99" i="13"/>
  <c r="AA94" i="13"/>
  <c r="U94" i="13"/>
  <c r="O94" i="13"/>
  <c r="I94" i="13"/>
  <c r="V89" i="13"/>
  <c r="P89" i="13"/>
  <c r="J89" i="13"/>
  <c r="D89" i="13"/>
  <c r="W84" i="13"/>
  <c r="Q84" i="13"/>
  <c r="K84" i="13"/>
  <c r="E84" i="13"/>
  <c r="X79" i="13"/>
  <c r="R79" i="13"/>
  <c r="L79" i="13"/>
  <c r="F79" i="13"/>
  <c r="Y74" i="13"/>
  <c r="S74" i="13"/>
  <c r="M74" i="13"/>
  <c r="G74" i="13"/>
  <c r="Z69" i="13"/>
  <c r="T69" i="13"/>
  <c r="N69" i="13"/>
  <c r="H69" i="13"/>
  <c r="AA64" i="13"/>
  <c r="U64" i="13"/>
  <c r="O64" i="13"/>
  <c r="I64" i="13"/>
  <c r="V59" i="13"/>
  <c r="P59" i="13"/>
  <c r="J59" i="13"/>
  <c r="D59" i="13"/>
  <c r="W54" i="13"/>
  <c r="Q54" i="13"/>
  <c r="K54" i="13"/>
  <c r="E54" i="13"/>
  <c r="X49" i="13"/>
  <c r="R49" i="13"/>
  <c r="L49" i="13"/>
  <c r="F49" i="13"/>
  <c r="Y44" i="13"/>
  <c r="S44" i="13"/>
  <c r="M44" i="13"/>
  <c r="G44" i="13"/>
  <c r="Z154" i="13"/>
  <c r="T154" i="13"/>
  <c r="N154" i="13"/>
  <c r="H154" i="13"/>
  <c r="AA149" i="13"/>
  <c r="U149" i="13"/>
  <c r="O149" i="13"/>
  <c r="I149" i="13"/>
  <c r="V144" i="13"/>
  <c r="P144" i="13"/>
  <c r="J144" i="13"/>
  <c r="D144" i="13"/>
  <c r="W139" i="13"/>
  <c r="Q139" i="13"/>
  <c r="K139" i="13"/>
  <c r="E139" i="13"/>
  <c r="X134" i="13"/>
  <c r="R134" i="13"/>
  <c r="L134" i="13"/>
  <c r="F134" i="13"/>
  <c r="Y129" i="13"/>
  <c r="S129" i="13"/>
  <c r="M129" i="13"/>
  <c r="G129" i="13"/>
  <c r="Z124" i="13"/>
  <c r="T124" i="13"/>
  <c r="N124" i="13"/>
  <c r="H124" i="13"/>
  <c r="AA119" i="13"/>
  <c r="U119" i="13"/>
  <c r="O119" i="13"/>
  <c r="I119" i="13"/>
  <c r="V114" i="13"/>
  <c r="P114" i="13"/>
  <c r="J114" i="13"/>
  <c r="D114" i="13"/>
  <c r="W109" i="13"/>
  <c r="Q109" i="13"/>
  <c r="K109" i="13"/>
  <c r="E109" i="13"/>
  <c r="X104" i="13"/>
  <c r="R104" i="13"/>
  <c r="L104" i="13"/>
  <c r="F104" i="13"/>
  <c r="Y99" i="13"/>
  <c r="S99" i="13"/>
  <c r="M99" i="13"/>
  <c r="G99" i="13"/>
  <c r="Z94" i="13"/>
  <c r="T94" i="13"/>
  <c r="N94" i="13"/>
  <c r="H94" i="13"/>
  <c r="AA89" i="13"/>
  <c r="U89" i="13"/>
  <c r="O89" i="13"/>
  <c r="I89" i="13"/>
  <c r="V84" i="13"/>
  <c r="P84" i="13"/>
  <c r="J84" i="13"/>
  <c r="D84" i="13"/>
  <c r="W79" i="13"/>
  <c r="Q79" i="13"/>
  <c r="K79" i="13"/>
  <c r="E79" i="13"/>
  <c r="X74" i="13"/>
  <c r="R74" i="13"/>
  <c r="L74" i="13"/>
  <c r="F74" i="13"/>
  <c r="Y69" i="13"/>
  <c r="S69" i="13"/>
  <c r="M69" i="13"/>
  <c r="G69" i="13"/>
  <c r="Z64" i="13"/>
  <c r="T64" i="13"/>
  <c r="N64" i="13"/>
  <c r="H64" i="13"/>
  <c r="AA59" i="13"/>
  <c r="U59" i="13"/>
  <c r="O59" i="13"/>
  <c r="I59" i="13"/>
  <c r="V54" i="13"/>
  <c r="P54" i="13"/>
  <c r="J54" i="13"/>
  <c r="D54" i="13"/>
  <c r="W49" i="13"/>
  <c r="Q49" i="13"/>
  <c r="K49" i="13"/>
  <c r="E49" i="13"/>
  <c r="X44" i="13"/>
  <c r="R44" i="13"/>
  <c r="L44" i="13"/>
  <c r="F44" i="13"/>
  <c r="Y39" i="13"/>
  <c r="S39" i="13"/>
  <c r="M39" i="13"/>
  <c r="G39" i="13"/>
  <c r="Z34" i="13"/>
  <c r="T34" i="13"/>
  <c r="N34" i="13"/>
  <c r="H34" i="13"/>
  <c r="AA29" i="13"/>
  <c r="U29" i="13"/>
  <c r="O29" i="13"/>
  <c r="I29" i="13"/>
  <c r="V24" i="13"/>
  <c r="P24" i="13"/>
  <c r="J24" i="13"/>
  <c r="D24" i="13"/>
  <c r="W19" i="13"/>
  <c r="Q19" i="13"/>
  <c r="K19" i="13"/>
  <c r="E19" i="13"/>
  <c r="X14" i="13"/>
  <c r="R14" i="13"/>
  <c r="L14" i="13"/>
  <c r="F14" i="13"/>
  <c r="Y9" i="13"/>
  <c r="S9" i="13"/>
  <c r="M9" i="13"/>
  <c r="G9" i="13"/>
  <c r="Y154" i="13"/>
  <c r="S154" i="13"/>
  <c r="M154" i="13"/>
  <c r="G154" i="13"/>
  <c r="Z149" i="13"/>
  <c r="T149" i="13"/>
  <c r="N149" i="13"/>
  <c r="H149" i="13"/>
  <c r="AA144" i="13"/>
  <c r="U144" i="13"/>
  <c r="O144" i="13"/>
  <c r="I144" i="13"/>
  <c r="V139" i="13"/>
  <c r="P139" i="13"/>
  <c r="J139" i="13"/>
  <c r="D139" i="13"/>
  <c r="W134" i="13"/>
  <c r="Q134" i="13"/>
  <c r="K134" i="13"/>
  <c r="E134" i="13"/>
  <c r="X129" i="13"/>
  <c r="R129" i="13"/>
  <c r="L129" i="13"/>
  <c r="F129" i="13"/>
  <c r="Y124" i="13"/>
  <c r="S124" i="13"/>
  <c r="M124" i="13"/>
  <c r="G124" i="13"/>
  <c r="Z119" i="13"/>
  <c r="T119" i="13"/>
  <c r="N119" i="13"/>
  <c r="H119" i="13"/>
  <c r="AA114" i="13"/>
  <c r="U114" i="13"/>
  <c r="O114" i="13"/>
  <c r="I114" i="13"/>
  <c r="V109" i="13"/>
  <c r="P109" i="13"/>
  <c r="J109" i="13"/>
  <c r="D109" i="13"/>
  <c r="W104" i="13"/>
  <c r="Q104" i="13"/>
  <c r="K104" i="13"/>
  <c r="E104" i="13"/>
  <c r="X99" i="13"/>
  <c r="R99" i="13"/>
  <c r="L99" i="13"/>
  <c r="F99" i="13"/>
  <c r="Y94" i="13"/>
  <c r="S94" i="13"/>
  <c r="M94" i="13"/>
  <c r="G94" i="13"/>
  <c r="Z89" i="13"/>
  <c r="T89" i="13"/>
  <c r="N89" i="13"/>
  <c r="H89" i="13"/>
  <c r="AA84" i="13"/>
  <c r="U84" i="13"/>
  <c r="O84" i="13"/>
  <c r="I84" i="13"/>
  <c r="V79" i="13"/>
  <c r="P79" i="13"/>
  <c r="J79" i="13"/>
  <c r="D79" i="13"/>
  <c r="W74" i="13"/>
  <c r="Q74" i="13"/>
  <c r="K74" i="13"/>
  <c r="E74" i="13"/>
  <c r="X69" i="13"/>
  <c r="R69" i="13"/>
  <c r="L69" i="13"/>
  <c r="F69" i="13"/>
  <c r="Y64" i="13"/>
  <c r="S64" i="13"/>
  <c r="M64" i="13"/>
  <c r="G64" i="13"/>
  <c r="Z59" i="13"/>
  <c r="T59" i="13"/>
  <c r="N59" i="13"/>
  <c r="H59" i="13"/>
  <c r="AA54" i="13"/>
  <c r="U54" i="13"/>
  <c r="O54" i="13"/>
  <c r="I54" i="13"/>
  <c r="V49" i="13"/>
  <c r="P49" i="13"/>
  <c r="J49" i="13"/>
  <c r="D49" i="13"/>
  <c r="W44" i="13"/>
  <c r="Q44" i="13"/>
  <c r="K44" i="13"/>
  <c r="E44" i="13"/>
  <c r="X39" i="13"/>
  <c r="R39" i="13"/>
  <c r="L39" i="13"/>
  <c r="F39" i="13"/>
  <c r="Y34" i="13"/>
  <c r="S34" i="13"/>
  <c r="M34" i="13"/>
  <c r="G34" i="13"/>
  <c r="Z29" i="13"/>
  <c r="T29" i="13"/>
  <c r="N29" i="13"/>
  <c r="H29" i="13"/>
  <c r="AA24" i="13"/>
  <c r="U24" i="13"/>
  <c r="O24" i="13"/>
  <c r="I24" i="13"/>
  <c r="V19" i="13"/>
  <c r="P19" i="13"/>
  <c r="J19" i="13"/>
  <c r="D19" i="13"/>
  <c r="W14" i="13"/>
  <c r="Q14" i="13"/>
  <c r="K14" i="13"/>
  <c r="E14" i="13"/>
  <c r="X9" i="13"/>
  <c r="R9" i="13"/>
  <c r="L9" i="13"/>
  <c r="F9" i="13"/>
  <c r="X154" i="13"/>
  <c r="R154" i="13"/>
  <c r="L154" i="13"/>
  <c r="F154" i="13"/>
  <c r="Y149" i="13"/>
  <c r="S149" i="13"/>
  <c r="M149" i="13"/>
  <c r="G149" i="13"/>
  <c r="Z144" i="13"/>
  <c r="T144" i="13"/>
  <c r="N144" i="13"/>
  <c r="H144" i="13"/>
  <c r="AA139" i="13"/>
  <c r="U139" i="13"/>
  <c r="O139" i="13"/>
  <c r="I139" i="13"/>
  <c r="V134" i="13"/>
  <c r="P134" i="13"/>
  <c r="J134" i="13"/>
  <c r="D134" i="13"/>
  <c r="W129" i="13"/>
  <c r="Q129" i="13"/>
  <c r="K129" i="13"/>
  <c r="E129" i="13"/>
  <c r="X124" i="13"/>
  <c r="R124" i="13"/>
  <c r="L124" i="13"/>
  <c r="F124" i="13"/>
  <c r="Y119" i="13"/>
  <c r="S119" i="13"/>
  <c r="M119" i="13"/>
  <c r="G119" i="13"/>
  <c r="Z114" i="13"/>
  <c r="T114" i="13"/>
  <c r="N114" i="13"/>
  <c r="H114" i="13"/>
  <c r="AA109" i="13"/>
  <c r="U109" i="13"/>
  <c r="O109" i="13"/>
  <c r="I109" i="13"/>
  <c r="V104" i="13"/>
  <c r="P104" i="13"/>
  <c r="J104" i="13"/>
  <c r="D104" i="13"/>
  <c r="W99" i="13"/>
  <c r="Q99" i="13"/>
  <c r="K99" i="13"/>
  <c r="E99" i="13"/>
  <c r="X94" i="13"/>
  <c r="R94" i="13"/>
  <c r="L94" i="13"/>
  <c r="F94" i="13"/>
  <c r="Y89" i="13"/>
  <c r="S89" i="13"/>
  <c r="M89" i="13"/>
  <c r="G89" i="13"/>
  <c r="Z84" i="13"/>
  <c r="T84" i="13"/>
  <c r="N84" i="13"/>
  <c r="H84" i="13"/>
  <c r="AA79" i="13"/>
  <c r="U79" i="13"/>
  <c r="O79" i="13"/>
  <c r="I79" i="13"/>
  <c r="V74" i="13"/>
  <c r="P74" i="13"/>
  <c r="J74" i="13"/>
  <c r="D74" i="13"/>
  <c r="W69" i="13"/>
  <c r="Q69" i="13"/>
  <c r="K69" i="13"/>
  <c r="E69" i="13"/>
  <c r="X64" i="13"/>
  <c r="R64" i="13"/>
  <c r="L64" i="13"/>
  <c r="F64" i="13"/>
  <c r="Y59" i="13"/>
  <c r="S59" i="13"/>
  <c r="M59" i="13"/>
  <c r="G59" i="13"/>
  <c r="Z54" i="13"/>
  <c r="T54" i="13"/>
  <c r="N54" i="13"/>
  <c r="H54" i="13"/>
  <c r="AA49" i="13"/>
  <c r="U49" i="13"/>
  <c r="O49" i="13"/>
  <c r="I49" i="13"/>
  <c r="V44" i="13"/>
  <c r="P44" i="13"/>
  <c r="J44" i="13"/>
  <c r="D44" i="13"/>
  <c r="W39" i="13"/>
  <c r="Q39" i="13"/>
  <c r="K39" i="13"/>
  <c r="E39" i="13"/>
  <c r="X34" i="13"/>
  <c r="R34" i="13"/>
  <c r="L34" i="13"/>
  <c r="F34" i="13"/>
  <c r="Y29" i="13"/>
  <c r="S29" i="13"/>
  <c r="M29" i="13"/>
  <c r="G29" i="13"/>
  <c r="Z24" i="13"/>
  <c r="T24" i="13"/>
  <c r="N24" i="13"/>
  <c r="H24" i="13"/>
  <c r="AA19" i="13"/>
  <c r="U19" i="13"/>
  <c r="O19" i="13"/>
  <c r="I19" i="13"/>
  <c r="V14" i="13"/>
  <c r="P14" i="13"/>
  <c r="J14" i="13"/>
  <c r="D14" i="13"/>
  <c r="W9" i="13"/>
  <c r="Q9" i="13"/>
  <c r="W154" i="13"/>
  <c r="Q154" i="13"/>
  <c r="K154" i="13"/>
  <c r="E154" i="13"/>
  <c r="X149" i="13"/>
  <c r="R149" i="13"/>
  <c r="L149" i="13"/>
  <c r="F149" i="13"/>
  <c r="Y144" i="13"/>
  <c r="S144" i="13"/>
  <c r="M144" i="13"/>
  <c r="G144" i="13"/>
  <c r="Z139" i="13"/>
  <c r="T139" i="13"/>
  <c r="N139" i="13"/>
  <c r="H139" i="13"/>
  <c r="AA134" i="13"/>
  <c r="U134" i="13"/>
  <c r="O134" i="13"/>
  <c r="I134" i="13"/>
  <c r="V129" i="13"/>
  <c r="P129" i="13"/>
  <c r="J129" i="13"/>
  <c r="D129" i="13"/>
  <c r="W124" i="13"/>
  <c r="Q124" i="13"/>
  <c r="K124" i="13"/>
  <c r="E124" i="13"/>
  <c r="X119" i="13"/>
  <c r="R119" i="13"/>
  <c r="L119" i="13"/>
  <c r="F119" i="13"/>
  <c r="Y114" i="13"/>
  <c r="S114" i="13"/>
  <c r="M114" i="13"/>
  <c r="G114" i="13"/>
  <c r="Z109" i="13"/>
  <c r="T109" i="13"/>
  <c r="N109" i="13"/>
  <c r="H109" i="13"/>
  <c r="AA104" i="13"/>
  <c r="U104" i="13"/>
  <c r="O104" i="13"/>
  <c r="I104" i="13"/>
  <c r="V99" i="13"/>
  <c r="P99" i="13"/>
  <c r="J99" i="13"/>
  <c r="D99" i="13"/>
  <c r="W94" i="13"/>
  <c r="Q94" i="13"/>
  <c r="K94" i="13"/>
  <c r="E94" i="13"/>
  <c r="X89" i="13"/>
  <c r="R89" i="13"/>
  <c r="L89" i="13"/>
  <c r="F89" i="13"/>
  <c r="Y84" i="13"/>
  <c r="S84" i="13"/>
  <c r="M84" i="13"/>
  <c r="G84" i="13"/>
  <c r="Z79" i="13"/>
  <c r="T79" i="13"/>
  <c r="N79" i="13"/>
  <c r="H79" i="13"/>
  <c r="AA74" i="13"/>
  <c r="U74" i="13"/>
  <c r="O74" i="13"/>
  <c r="I74" i="13"/>
  <c r="V69" i="13"/>
  <c r="P69" i="13"/>
  <c r="J69" i="13"/>
  <c r="D69" i="13"/>
  <c r="W64" i="13"/>
  <c r="Q64" i="13"/>
  <c r="K64" i="13"/>
  <c r="E64" i="13"/>
  <c r="X59" i="13"/>
  <c r="R59" i="13"/>
  <c r="L59" i="13"/>
  <c r="F59" i="13"/>
  <c r="Y54" i="13"/>
  <c r="S54" i="13"/>
  <c r="M54" i="13"/>
  <c r="G54" i="13"/>
  <c r="Z49" i="13"/>
  <c r="T49" i="13"/>
  <c r="N49" i="13"/>
  <c r="H49" i="13"/>
  <c r="AA44" i="13"/>
  <c r="U44" i="13"/>
  <c r="O44" i="13"/>
  <c r="I44" i="13"/>
  <c r="V39" i="13"/>
  <c r="P39" i="13"/>
  <c r="J39" i="13"/>
  <c r="D39" i="13"/>
  <c r="W34" i="13"/>
  <c r="Q34" i="13"/>
  <c r="K34" i="13"/>
  <c r="E34" i="13"/>
  <c r="X29" i="13"/>
  <c r="R29" i="13"/>
  <c r="L29" i="13"/>
  <c r="F29" i="13"/>
  <c r="V154" i="13"/>
  <c r="P154" i="13"/>
  <c r="J154" i="13"/>
  <c r="D154" i="13"/>
  <c r="W149" i="13"/>
  <c r="Q149" i="13"/>
  <c r="K149" i="13"/>
  <c r="E149" i="13"/>
  <c r="X144" i="13"/>
  <c r="R144" i="13"/>
  <c r="L144" i="13"/>
  <c r="F144" i="13"/>
  <c r="Y139" i="13"/>
  <c r="S139" i="13"/>
  <c r="M139" i="13"/>
  <c r="G139" i="13"/>
  <c r="Z134" i="13"/>
  <c r="T134" i="13"/>
  <c r="N134" i="13"/>
  <c r="H134" i="13"/>
  <c r="AA129" i="13"/>
  <c r="U129" i="13"/>
  <c r="O129" i="13"/>
  <c r="I129" i="13"/>
  <c r="V124" i="13"/>
  <c r="P124" i="13"/>
  <c r="J124" i="13"/>
  <c r="D124" i="13"/>
  <c r="W119" i="13"/>
  <c r="Q119" i="13"/>
  <c r="K119" i="13"/>
  <c r="E119" i="13"/>
  <c r="X114" i="13"/>
  <c r="R114" i="13"/>
  <c r="L114" i="13"/>
  <c r="F114" i="13"/>
  <c r="Y109" i="13"/>
  <c r="S109" i="13"/>
  <c r="M109" i="13"/>
  <c r="G109" i="13"/>
  <c r="Z104" i="13"/>
  <c r="T104" i="13"/>
  <c r="N104" i="13"/>
  <c r="H104" i="13"/>
  <c r="AA99" i="13"/>
  <c r="U99" i="13"/>
  <c r="O99" i="13"/>
  <c r="I99" i="13"/>
  <c r="V94" i="13"/>
  <c r="P94" i="13"/>
  <c r="J94" i="13"/>
  <c r="D94" i="13"/>
  <c r="W89" i="13"/>
  <c r="Q89" i="13"/>
  <c r="K89" i="13"/>
  <c r="E89" i="13"/>
  <c r="X84" i="13"/>
  <c r="R84" i="13"/>
  <c r="L84" i="13"/>
  <c r="F84" i="13"/>
  <c r="Y79" i="13"/>
  <c r="S79" i="13"/>
  <c r="M79" i="13"/>
  <c r="G79" i="13"/>
  <c r="Z74" i="13"/>
  <c r="T74" i="13"/>
  <c r="N74" i="13"/>
  <c r="H74" i="13"/>
  <c r="AA69" i="13"/>
  <c r="U69" i="13"/>
  <c r="O69" i="13"/>
  <c r="I69" i="13"/>
  <c r="V64" i="13"/>
  <c r="P64" i="13"/>
  <c r="J64" i="13"/>
  <c r="D64" i="13"/>
  <c r="W59" i="13"/>
  <c r="Q59" i="13"/>
  <c r="K59" i="13"/>
  <c r="E59" i="13"/>
  <c r="X54" i="13"/>
  <c r="R54" i="13"/>
  <c r="L54" i="13"/>
  <c r="F54" i="13"/>
  <c r="Y49" i="13"/>
  <c r="S49" i="13"/>
  <c r="M49" i="13"/>
  <c r="G49" i="13"/>
  <c r="Z44" i="13"/>
  <c r="T44" i="13"/>
  <c r="N44" i="13"/>
  <c r="H44" i="13"/>
  <c r="AA39" i="13"/>
  <c r="U39" i="13"/>
  <c r="O39" i="13"/>
  <c r="I39" i="13"/>
  <c r="V34" i="13"/>
  <c r="P34" i="13"/>
  <c r="N9" i="13"/>
  <c r="Z9" i="13"/>
  <c r="N11" i="13"/>
  <c r="Z11" i="13"/>
  <c r="M14" i="13"/>
  <c r="M12" i="13" s="1"/>
  <c r="Y14" i="13"/>
  <c r="M16" i="13"/>
  <c r="Y16" i="13"/>
  <c r="H19" i="13"/>
  <c r="H17" i="13" s="1"/>
  <c r="T19" i="13"/>
  <c r="T17" i="13" s="1"/>
  <c r="H21" i="13"/>
  <c r="T21" i="13"/>
  <c r="F24" i="13"/>
  <c r="R24" i="13"/>
  <c r="F26" i="13"/>
  <c r="X26" i="13"/>
  <c r="J29" i="13"/>
  <c r="D31" i="13"/>
  <c r="V31" i="13"/>
  <c r="I34" i="13"/>
  <c r="I32" i="13" s="1"/>
  <c r="O36" i="13"/>
  <c r="H41" i="13"/>
  <c r="F471" i="12"/>
  <c r="F469" i="12" s="1"/>
  <c r="L471" i="12"/>
  <c r="R471" i="12"/>
  <c r="X471" i="12"/>
  <c r="X469" i="12" s="1"/>
  <c r="E476" i="12"/>
  <c r="E474" i="12" s="1"/>
  <c r="K476" i="12"/>
  <c r="K474" i="12" s="1"/>
  <c r="Q476" i="12"/>
  <c r="Q474" i="12" s="1"/>
  <c r="W476" i="12"/>
  <c r="D481" i="12"/>
  <c r="J481" i="12"/>
  <c r="J479" i="12" s="1"/>
  <c r="P481" i="12"/>
  <c r="P479" i="12" s="1"/>
  <c r="V481" i="12"/>
  <c r="V479" i="12" s="1"/>
  <c r="I486" i="12"/>
  <c r="I484" i="12" s="1"/>
  <c r="O486" i="12"/>
  <c r="U486" i="12"/>
  <c r="AA486" i="12"/>
  <c r="AA484" i="12" s="1"/>
  <c r="H491" i="12"/>
  <c r="H489" i="12" s="1"/>
  <c r="N491" i="12"/>
  <c r="N489" i="12" s="1"/>
  <c r="T491" i="12"/>
  <c r="T489" i="12" s="1"/>
  <c r="Z491" i="12"/>
  <c r="G496" i="12"/>
  <c r="M496" i="12"/>
  <c r="M494" i="12" s="1"/>
  <c r="S496" i="12"/>
  <c r="S494" i="12" s="1"/>
  <c r="Y496" i="12"/>
  <c r="Y494" i="12" s="1"/>
  <c r="F501" i="12"/>
  <c r="F499" i="12" s="1"/>
  <c r="L501" i="12"/>
  <c r="R501" i="12"/>
  <c r="X501" i="12"/>
  <c r="X499" i="12" s="1"/>
  <c r="E506" i="12"/>
  <c r="E504" i="12" s="1"/>
  <c r="K506" i="12"/>
  <c r="K504" i="12" s="1"/>
  <c r="Q506" i="12"/>
  <c r="Q504" i="12" s="1"/>
  <c r="W506" i="12"/>
  <c r="D511" i="12"/>
  <c r="J511" i="12"/>
  <c r="J509" i="12" s="1"/>
  <c r="P511" i="12"/>
  <c r="P509" i="12" s="1"/>
  <c r="V511" i="12"/>
  <c r="V509" i="12" s="1"/>
  <c r="I516" i="12"/>
  <c r="I514" i="12" s="1"/>
  <c r="O516" i="12"/>
  <c r="U516" i="12"/>
  <c r="AA516" i="12"/>
  <c r="AA514" i="12" s="1"/>
  <c r="H521" i="12"/>
  <c r="H519" i="12" s="1"/>
  <c r="N521" i="12"/>
  <c r="N519" i="12" s="1"/>
  <c r="T521" i="12"/>
  <c r="T519" i="12" s="1"/>
  <c r="Z521" i="12"/>
  <c r="G526" i="12"/>
  <c r="M526" i="12"/>
  <c r="M524" i="12" s="1"/>
  <c r="S526" i="12"/>
  <c r="S524" i="12" s="1"/>
  <c r="Y526" i="12"/>
  <c r="Y524" i="12" s="1"/>
  <c r="F531" i="12"/>
  <c r="F529" i="12" s="1"/>
  <c r="L531" i="12"/>
  <c r="R531" i="12"/>
  <c r="X531" i="12"/>
  <c r="X529" i="12" s="1"/>
  <c r="E536" i="12"/>
  <c r="E534" i="12" s="1"/>
  <c r="K536" i="12"/>
  <c r="K534" i="12" s="1"/>
  <c r="Q536" i="12"/>
  <c r="Q534" i="12" s="1"/>
  <c r="W536" i="12"/>
  <c r="D541" i="12"/>
  <c r="J541" i="12"/>
  <c r="J539" i="12" s="1"/>
  <c r="P541" i="12"/>
  <c r="P539" i="12" s="1"/>
  <c r="V541" i="12"/>
  <c r="V539" i="12" s="1"/>
  <c r="I546" i="12"/>
  <c r="I544" i="12" s="1"/>
  <c r="O546" i="12"/>
  <c r="U546" i="12"/>
  <c r="AA546" i="12"/>
  <c r="AA544" i="12" s="1"/>
  <c r="H551" i="12"/>
  <c r="H549" i="12" s="1"/>
  <c r="N551" i="12"/>
  <c r="N549" i="12" s="1"/>
  <c r="T551" i="12"/>
  <c r="T549" i="12" s="1"/>
  <c r="Z551" i="12"/>
  <c r="G556" i="12"/>
  <c r="M556" i="12"/>
  <c r="M554" i="12" s="1"/>
  <c r="S556" i="12"/>
  <c r="S554" i="12" s="1"/>
  <c r="Y556" i="12"/>
  <c r="Y554" i="12" s="1"/>
  <c r="F561" i="12"/>
  <c r="F559" i="12" s="1"/>
  <c r="L561" i="12"/>
  <c r="R561" i="12"/>
  <c r="X561" i="12"/>
  <c r="X559" i="12" s="1"/>
  <c r="E566" i="12"/>
  <c r="E564" i="12" s="1"/>
  <c r="K566" i="12"/>
  <c r="K564" i="12" s="1"/>
  <c r="Q566" i="12"/>
  <c r="Q564" i="12" s="1"/>
  <c r="W566" i="12"/>
  <c r="D571" i="12"/>
  <c r="J571" i="12"/>
  <c r="J569" i="12" s="1"/>
  <c r="P571" i="12"/>
  <c r="P569" i="12" s="1"/>
  <c r="V571" i="12"/>
  <c r="V569" i="12" s="1"/>
  <c r="I576" i="12"/>
  <c r="I574" i="12" s="1"/>
  <c r="O576" i="12"/>
  <c r="U576" i="12"/>
  <c r="AA576" i="12"/>
  <c r="AA574" i="12" s="1"/>
  <c r="H581" i="12"/>
  <c r="H579" i="12" s="1"/>
  <c r="N581" i="12"/>
  <c r="N579" i="12" s="1"/>
  <c r="T581" i="12"/>
  <c r="T579" i="12" s="1"/>
  <c r="Z581" i="12"/>
  <c r="G586" i="12"/>
  <c r="M586" i="12"/>
  <c r="M584" i="12" s="1"/>
  <c r="S586" i="12"/>
  <c r="S584" i="12" s="1"/>
  <c r="Y586" i="12"/>
  <c r="Y584" i="12" s="1"/>
  <c r="F591" i="12"/>
  <c r="F589" i="12" s="1"/>
  <c r="L591" i="12"/>
  <c r="R591" i="12"/>
  <c r="X591" i="12"/>
  <c r="X589" i="12" s="1"/>
  <c r="E596" i="12"/>
  <c r="E594" i="12" s="1"/>
  <c r="K596" i="12"/>
  <c r="K594" i="12" s="1"/>
  <c r="Q596" i="12"/>
  <c r="Q594" i="12" s="1"/>
  <c r="W596" i="12"/>
  <c r="D601" i="12"/>
  <c r="J601" i="12"/>
  <c r="J599" i="12" s="1"/>
  <c r="P601" i="12"/>
  <c r="P599" i="12" s="1"/>
  <c r="V601" i="12"/>
  <c r="V599" i="12" s="1"/>
  <c r="I606" i="12"/>
  <c r="I604" i="12" s="1"/>
  <c r="O606" i="12"/>
  <c r="U606" i="12"/>
  <c r="AA606" i="12"/>
  <c r="AA604" i="12" s="1"/>
  <c r="H611" i="12"/>
  <c r="H609" i="12" s="1"/>
  <c r="N611" i="12"/>
  <c r="N609" i="12" s="1"/>
  <c r="T611" i="12"/>
  <c r="T609" i="12" s="1"/>
  <c r="Z611" i="12"/>
  <c r="G616" i="12"/>
  <c r="M616" i="12"/>
  <c r="M614" i="12" s="1"/>
  <c r="S616" i="12"/>
  <c r="S614" i="12" s="1"/>
  <c r="Y616" i="12"/>
  <c r="Y614" i="12" s="1"/>
  <c r="B741" i="12"/>
  <c r="E9" i="13"/>
  <c r="O9" i="13"/>
  <c r="AA9" i="13"/>
  <c r="O11" i="13"/>
  <c r="AA11" i="13"/>
  <c r="N14" i="13"/>
  <c r="Z14" i="13"/>
  <c r="N16" i="13"/>
  <c r="Z16" i="13"/>
  <c r="L19" i="13"/>
  <c r="X19" i="13"/>
  <c r="L21" i="13"/>
  <c r="X21" i="13"/>
  <c r="G24" i="13"/>
  <c r="S24" i="13"/>
  <c r="K26" i="13"/>
  <c r="K29" i="13"/>
  <c r="K27" i="13" s="1"/>
  <c r="E31" i="13"/>
  <c r="W31" i="13"/>
  <c r="J34" i="13"/>
  <c r="G471" i="12"/>
  <c r="G469" i="12" s="1"/>
  <c r="M471" i="12"/>
  <c r="M469" i="12" s="1"/>
  <c r="S471" i="12"/>
  <c r="S469" i="12" s="1"/>
  <c r="Y471" i="12"/>
  <c r="F476" i="12"/>
  <c r="L476" i="12"/>
  <c r="L474" i="12" s="1"/>
  <c r="R476" i="12"/>
  <c r="R474" i="12" s="1"/>
  <c r="X476" i="12"/>
  <c r="X474" i="12" s="1"/>
  <c r="E481" i="12"/>
  <c r="E479" i="12" s="1"/>
  <c r="K481" i="12"/>
  <c r="Q481" i="12"/>
  <c r="W481" i="12"/>
  <c r="W479" i="12" s="1"/>
  <c r="D486" i="12"/>
  <c r="D484" i="12" s="1"/>
  <c r="J486" i="12"/>
  <c r="J484" i="12" s="1"/>
  <c r="P486" i="12"/>
  <c r="P484" i="12" s="1"/>
  <c r="V486" i="12"/>
  <c r="I491" i="12"/>
  <c r="O491" i="12"/>
  <c r="O489" i="12" s="1"/>
  <c r="U491" i="12"/>
  <c r="U489" i="12" s="1"/>
  <c r="AA491" i="12"/>
  <c r="AA489" i="12" s="1"/>
  <c r="H496" i="12"/>
  <c r="H494" i="12" s="1"/>
  <c r="N496" i="12"/>
  <c r="T496" i="12"/>
  <c r="Z496" i="12"/>
  <c r="Z494" i="12" s="1"/>
  <c r="G501" i="12"/>
  <c r="G499" i="12" s="1"/>
  <c r="M501" i="12"/>
  <c r="M499" i="12" s="1"/>
  <c r="S501" i="12"/>
  <c r="S499" i="12" s="1"/>
  <c r="Y501" i="12"/>
  <c r="F506" i="12"/>
  <c r="L506" i="12"/>
  <c r="L504" i="12" s="1"/>
  <c r="R506" i="12"/>
  <c r="R504" i="12" s="1"/>
  <c r="X506" i="12"/>
  <c r="X504" i="12" s="1"/>
  <c r="E511" i="12"/>
  <c r="E509" i="12" s="1"/>
  <c r="K511" i="12"/>
  <c r="Q511" i="12"/>
  <c r="W511" i="12"/>
  <c r="W509" i="12" s="1"/>
  <c r="D516" i="12"/>
  <c r="D514" i="12" s="1"/>
  <c r="J516" i="12"/>
  <c r="J514" i="12" s="1"/>
  <c r="P516" i="12"/>
  <c r="P514" i="12" s="1"/>
  <c r="V516" i="12"/>
  <c r="I521" i="12"/>
  <c r="O521" i="12"/>
  <c r="O519" i="12" s="1"/>
  <c r="U521" i="12"/>
  <c r="U519" i="12" s="1"/>
  <c r="AA521" i="12"/>
  <c r="AA519" i="12" s="1"/>
  <c r="H526" i="12"/>
  <c r="H524" i="12" s="1"/>
  <c r="N526" i="12"/>
  <c r="T526" i="12"/>
  <c r="Z526" i="12"/>
  <c r="Z524" i="12" s="1"/>
  <c r="G531" i="12"/>
  <c r="G529" i="12" s="1"/>
  <c r="M531" i="12"/>
  <c r="M529" i="12" s="1"/>
  <c r="S531" i="12"/>
  <c r="S529" i="12" s="1"/>
  <c r="Y531" i="12"/>
  <c r="F536" i="12"/>
  <c r="L536" i="12"/>
  <c r="L534" i="12" s="1"/>
  <c r="R536" i="12"/>
  <c r="R534" i="12" s="1"/>
  <c r="X536" i="12"/>
  <c r="X534" i="12" s="1"/>
  <c r="E541" i="12"/>
  <c r="E539" i="12" s="1"/>
  <c r="K541" i="12"/>
  <c r="Q541" i="12"/>
  <c r="W541" i="12"/>
  <c r="W539" i="12" s="1"/>
  <c r="D546" i="12"/>
  <c r="D544" i="12" s="1"/>
  <c r="J546" i="12"/>
  <c r="J544" i="12" s="1"/>
  <c r="P546" i="12"/>
  <c r="P544" i="12" s="1"/>
  <c r="V546" i="12"/>
  <c r="I551" i="12"/>
  <c r="O551" i="12"/>
  <c r="O549" i="12" s="1"/>
  <c r="U551" i="12"/>
  <c r="U549" i="12" s="1"/>
  <c r="AA551" i="12"/>
  <c r="AA549" i="12" s="1"/>
  <c r="H556" i="12"/>
  <c r="H554" i="12" s="1"/>
  <c r="N556" i="12"/>
  <c r="T556" i="12"/>
  <c r="Z556" i="12"/>
  <c r="Z554" i="12" s="1"/>
  <c r="G561" i="12"/>
  <c r="G559" i="12" s="1"/>
  <c r="M561" i="12"/>
  <c r="M559" i="12" s="1"/>
  <c r="S561" i="12"/>
  <c r="S559" i="12" s="1"/>
  <c r="Y561" i="12"/>
  <c r="F566" i="12"/>
  <c r="L566" i="12"/>
  <c r="L564" i="12" s="1"/>
  <c r="R566" i="12"/>
  <c r="R564" i="12" s="1"/>
  <c r="X566" i="12"/>
  <c r="X564" i="12" s="1"/>
  <c r="E571" i="12"/>
  <c r="E569" i="12" s="1"/>
  <c r="K571" i="12"/>
  <c r="Q571" i="12"/>
  <c r="W571" i="12"/>
  <c r="W569" i="12" s="1"/>
  <c r="D576" i="12"/>
  <c r="D574" i="12" s="1"/>
  <c r="J576" i="12"/>
  <c r="J574" i="12" s="1"/>
  <c r="P576" i="12"/>
  <c r="P574" i="12" s="1"/>
  <c r="V576" i="12"/>
  <c r="I581" i="12"/>
  <c r="O581" i="12"/>
  <c r="O579" i="12" s="1"/>
  <c r="U581" i="12"/>
  <c r="U579" i="12" s="1"/>
  <c r="AA581" i="12"/>
  <c r="AA579" i="12" s="1"/>
  <c r="H586" i="12"/>
  <c r="H584" i="12" s="1"/>
  <c r="N586" i="12"/>
  <c r="T586" i="12"/>
  <c r="Z586" i="12"/>
  <c r="Z584" i="12" s="1"/>
  <c r="G591" i="12"/>
  <c r="G589" i="12" s="1"/>
  <c r="M591" i="12"/>
  <c r="M589" i="12" s="1"/>
  <c r="S591" i="12"/>
  <c r="S589" i="12" s="1"/>
  <c r="Y591" i="12"/>
  <c r="F596" i="12"/>
  <c r="L596" i="12"/>
  <c r="L594" i="12" s="1"/>
  <c r="R596" i="12"/>
  <c r="R594" i="12" s="1"/>
  <c r="X596" i="12"/>
  <c r="X594" i="12" s="1"/>
  <c r="E601" i="12"/>
  <c r="E599" i="12" s="1"/>
  <c r="K601" i="12"/>
  <c r="Q601" i="12"/>
  <c r="W601" i="12"/>
  <c r="W599" i="12" s="1"/>
  <c r="D606" i="12"/>
  <c r="D604" i="12" s="1"/>
  <c r="J606" i="12"/>
  <c r="J604" i="12" s="1"/>
  <c r="P606" i="12"/>
  <c r="P604" i="12" s="1"/>
  <c r="V606" i="12"/>
  <c r="I611" i="12"/>
  <c r="O611" i="12"/>
  <c r="O609" i="12" s="1"/>
  <c r="U611" i="12"/>
  <c r="U609" i="12" s="1"/>
  <c r="AA611" i="12"/>
  <c r="AA609" i="12" s="1"/>
  <c r="H616" i="12"/>
  <c r="H614" i="12" s="1"/>
  <c r="N616" i="12"/>
  <c r="T616" i="12"/>
  <c r="AA618" i="13"/>
  <c r="U618" i="13"/>
  <c r="O618" i="13"/>
  <c r="I618" i="13"/>
  <c r="V613" i="13"/>
  <c r="P613" i="13"/>
  <c r="J613" i="13"/>
  <c r="D613" i="13"/>
  <c r="W608" i="13"/>
  <c r="Q608" i="13"/>
  <c r="K608" i="13"/>
  <c r="E608" i="13"/>
  <c r="X603" i="13"/>
  <c r="R603" i="13"/>
  <c r="L603" i="13"/>
  <c r="F603" i="13"/>
  <c r="Y598" i="13"/>
  <c r="S598" i="13"/>
  <c r="M598" i="13"/>
  <c r="G598" i="13"/>
  <c r="Z593" i="13"/>
  <c r="T593" i="13"/>
  <c r="N593" i="13"/>
  <c r="H593" i="13"/>
  <c r="AA588" i="13"/>
  <c r="U588" i="13"/>
  <c r="O588" i="13"/>
  <c r="I588" i="13"/>
  <c r="V583" i="13"/>
  <c r="P583" i="13"/>
  <c r="J583" i="13"/>
  <c r="D583" i="13"/>
  <c r="W578" i="13"/>
  <c r="Q578" i="13"/>
  <c r="K578" i="13"/>
  <c r="E578" i="13"/>
  <c r="X573" i="13"/>
  <c r="R573" i="13"/>
  <c r="L573" i="13"/>
  <c r="F573" i="13"/>
  <c r="Y568" i="13"/>
  <c r="S568" i="13"/>
  <c r="M568" i="13"/>
  <c r="G568" i="13"/>
  <c r="Z563" i="13"/>
  <c r="T563" i="13"/>
  <c r="N563" i="13"/>
  <c r="H563" i="13"/>
  <c r="AA558" i="13"/>
  <c r="U558" i="13"/>
  <c r="O558" i="13"/>
  <c r="I558" i="13"/>
  <c r="V553" i="13"/>
  <c r="P553" i="13"/>
  <c r="J553" i="13"/>
  <c r="D553" i="13"/>
  <c r="W548" i="13"/>
  <c r="Q548" i="13"/>
  <c r="K548" i="13"/>
  <c r="E548" i="13"/>
  <c r="Z618" i="13"/>
  <c r="T618" i="13"/>
  <c r="N618" i="13"/>
  <c r="H618" i="13"/>
  <c r="AA613" i="13"/>
  <c r="U613" i="13"/>
  <c r="O613" i="13"/>
  <c r="I613" i="13"/>
  <c r="V608" i="13"/>
  <c r="P608" i="13"/>
  <c r="J608" i="13"/>
  <c r="D608" i="13"/>
  <c r="W603" i="13"/>
  <c r="Q603" i="13"/>
  <c r="K603" i="13"/>
  <c r="E603" i="13"/>
  <c r="X598" i="13"/>
  <c r="R598" i="13"/>
  <c r="L598" i="13"/>
  <c r="F598" i="13"/>
  <c r="Y593" i="13"/>
  <c r="S593" i="13"/>
  <c r="M593" i="13"/>
  <c r="G593" i="13"/>
  <c r="Z588" i="13"/>
  <c r="T588" i="13"/>
  <c r="N588" i="13"/>
  <c r="H588" i="13"/>
  <c r="AA583" i="13"/>
  <c r="U583" i="13"/>
  <c r="O583" i="13"/>
  <c r="I583" i="13"/>
  <c r="V578" i="13"/>
  <c r="P578" i="13"/>
  <c r="J578" i="13"/>
  <c r="D578" i="13"/>
  <c r="W573" i="13"/>
  <c r="Q573" i="13"/>
  <c r="K573" i="13"/>
  <c r="E573" i="13"/>
  <c r="X568" i="13"/>
  <c r="R568" i="13"/>
  <c r="L568" i="13"/>
  <c r="F568" i="13"/>
  <c r="Y563" i="13"/>
  <c r="S563" i="13"/>
  <c r="M563" i="13"/>
  <c r="G563" i="13"/>
  <c r="Z558" i="13"/>
  <c r="T558" i="13"/>
  <c r="N558" i="13"/>
  <c r="H558" i="13"/>
  <c r="AA553" i="13"/>
  <c r="U553" i="13"/>
  <c r="O553" i="13"/>
  <c r="I553" i="13"/>
  <c r="V548" i="13"/>
  <c r="P548" i="13"/>
  <c r="J548" i="13"/>
  <c r="D548" i="13"/>
  <c r="W543" i="13"/>
  <c r="Q543" i="13"/>
  <c r="K543" i="13"/>
  <c r="E543" i="13"/>
  <c r="X538" i="13"/>
  <c r="R538" i="13"/>
  <c r="L538" i="13"/>
  <c r="F538" i="13"/>
  <c r="Y533" i="13"/>
  <c r="S533" i="13"/>
  <c r="M533" i="13"/>
  <c r="G533" i="13"/>
  <c r="Z528" i="13"/>
  <c r="T528" i="13"/>
  <c r="N528" i="13"/>
  <c r="H528" i="13"/>
  <c r="AA523" i="13"/>
  <c r="U523" i="13"/>
  <c r="O523" i="13"/>
  <c r="I523" i="13"/>
  <c r="V518" i="13"/>
  <c r="P518" i="13"/>
  <c r="J518" i="13"/>
  <c r="D518" i="13"/>
  <c r="Y618" i="13"/>
  <c r="S618" i="13"/>
  <c r="M618" i="13"/>
  <c r="G618" i="13"/>
  <c r="Z613" i="13"/>
  <c r="T613" i="13"/>
  <c r="N613" i="13"/>
  <c r="H613" i="13"/>
  <c r="AA608" i="13"/>
  <c r="U608" i="13"/>
  <c r="O608" i="13"/>
  <c r="I608" i="13"/>
  <c r="V603" i="13"/>
  <c r="P603" i="13"/>
  <c r="J603" i="13"/>
  <c r="D603" i="13"/>
  <c r="W598" i="13"/>
  <c r="Q598" i="13"/>
  <c r="K598" i="13"/>
  <c r="E598" i="13"/>
  <c r="X593" i="13"/>
  <c r="R593" i="13"/>
  <c r="L593" i="13"/>
  <c r="F593" i="13"/>
  <c r="Y588" i="13"/>
  <c r="S588" i="13"/>
  <c r="M588" i="13"/>
  <c r="G588" i="13"/>
  <c r="Z583" i="13"/>
  <c r="T583" i="13"/>
  <c r="N583" i="13"/>
  <c r="H583" i="13"/>
  <c r="AA578" i="13"/>
  <c r="U578" i="13"/>
  <c r="O578" i="13"/>
  <c r="I578" i="13"/>
  <c r="V573" i="13"/>
  <c r="P573" i="13"/>
  <c r="J573" i="13"/>
  <c r="D573" i="13"/>
  <c r="W568" i="13"/>
  <c r="Q568" i="13"/>
  <c r="K568" i="13"/>
  <c r="E568" i="13"/>
  <c r="X563" i="13"/>
  <c r="R563" i="13"/>
  <c r="L563" i="13"/>
  <c r="F563" i="13"/>
  <c r="Y558" i="13"/>
  <c r="S558" i="13"/>
  <c r="M558" i="13"/>
  <c r="G558" i="13"/>
  <c r="Z553" i="13"/>
  <c r="T553" i="13"/>
  <c r="N553" i="13"/>
  <c r="H553" i="13"/>
  <c r="AA548" i="13"/>
  <c r="U548" i="13"/>
  <c r="O548" i="13"/>
  <c r="I548" i="13"/>
  <c r="V543" i="13"/>
  <c r="P543" i="13"/>
  <c r="J543" i="13"/>
  <c r="D543" i="13"/>
  <c r="W538" i="13"/>
  <c r="Q538" i="13"/>
  <c r="K538" i="13"/>
  <c r="E538" i="13"/>
  <c r="X533" i="13"/>
  <c r="R533" i="13"/>
  <c r="L533" i="13"/>
  <c r="F533" i="13"/>
  <c r="Y528" i="13"/>
  <c r="S528" i="13"/>
  <c r="M528" i="13"/>
  <c r="G528" i="13"/>
  <c r="Z523" i="13"/>
  <c r="T523" i="13"/>
  <c r="N523" i="13"/>
  <c r="H523" i="13"/>
  <c r="AA518" i="13"/>
  <c r="U518" i="13"/>
  <c r="O518" i="13"/>
  <c r="I518" i="13"/>
  <c r="X618" i="13"/>
  <c r="R618" i="13"/>
  <c r="L618" i="13"/>
  <c r="F618" i="13"/>
  <c r="Y613" i="13"/>
  <c r="S613" i="13"/>
  <c r="M613" i="13"/>
  <c r="G613" i="13"/>
  <c r="Z608" i="13"/>
  <c r="T608" i="13"/>
  <c r="N608" i="13"/>
  <c r="H608" i="13"/>
  <c r="AA603" i="13"/>
  <c r="U603" i="13"/>
  <c r="O603" i="13"/>
  <c r="I603" i="13"/>
  <c r="V598" i="13"/>
  <c r="P598" i="13"/>
  <c r="J598" i="13"/>
  <c r="D598" i="13"/>
  <c r="W593" i="13"/>
  <c r="Q593" i="13"/>
  <c r="K593" i="13"/>
  <c r="E593" i="13"/>
  <c r="X588" i="13"/>
  <c r="R588" i="13"/>
  <c r="L588" i="13"/>
  <c r="F588" i="13"/>
  <c r="Y583" i="13"/>
  <c r="S583" i="13"/>
  <c r="M583" i="13"/>
  <c r="G583" i="13"/>
  <c r="Z578" i="13"/>
  <c r="T578" i="13"/>
  <c r="N578" i="13"/>
  <c r="H578" i="13"/>
  <c r="AA573" i="13"/>
  <c r="U573" i="13"/>
  <c r="O573" i="13"/>
  <c r="I573" i="13"/>
  <c r="V568" i="13"/>
  <c r="P568" i="13"/>
  <c r="J568" i="13"/>
  <c r="D568" i="13"/>
  <c r="W563" i="13"/>
  <c r="Q563" i="13"/>
  <c r="K563" i="13"/>
  <c r="E563" i="13"/>
  <c r="X558" i="13"/>
  <c r="R558" i="13"/>
  <c r="L558" i="13"/>
  <c r="W618" i="13"/>
  <c r="Q618" i="13"/>
  <c r="K618" i="13"/>
  <c r="E618" i="13"/>
  <c r="X613" i="13"/>
  <c r="R613" i="13"/>
  <c r="L613" i="13"/>
  <c r="F613" i="13"/>
  <c r="Y608" i="13"/>
  <c r="S608" i="13"/>
  <c r="M608" i="13"/>
  <c r="G608" i="13"/>
  <c r="Z603" i="13"/>
  <c r="T603" i="13"/>
  <c r="N603" i="13"/>
  <c r="H603" i="13"/>
  <c r="AA598" i="13"/>
  <c r="U598" i="13"/>
  <c r="O598" i="13"/>
  <c r="I598" i="13"/>
  <c r="V593" i="13"/>
  <c r="P593" i="13"/>
  <c r="J593" i="13"/>
  <c r="D593" i="13"/>
  <c r="J618" i="13"/>
  <c r="K613" i="13"/>
  <c r="L608" i="13"/>
  <c r="M603" i="13"/>
  <c r="N598" i="13"/>
  <c r="U593" i="13"/>
  <c r="Q588" i="13"/>
  <c r="R583" i="13"/>
  <c r="S578" i="13"/>
  <c r="T573" i="13"/>
  <c r="Z568" i="13"/>
  <c r="H568" i="13"/>
  <c r="AA563" i="13"/>
  <c r="I563" i="13"/>
  <c r="J558" i="13"/>
  <c r="X553" i="13"/>
  <c r="L553" i="13"/>
  <c r="Y548" i="13"/>
  <c r="M548" i="13"/>
  <c r="X543" i="13"/>
  <c r="N543" i="13"/>
  <c r="F543" i="13"/>
  <c r="Y538" i="13"/>
  <c r="O538" i="13"/>
  <c r="G538" i="13"/>
  <c r="Z533" i="13"/>
  <c r="P533" i="13"/>
  <c r="H533" i="13"/>
  <c r="AA528" i="13"/>
  <c r="Q528" i="13"/>
  <c r="I528" i="13"/>
  <c r="R523" i="13"/>
  <c r="J523" i="13"/>
  <c r="T518" i="13"/>
  <c r="L518" i="13"/>
  <c r="Z513" i="13"/>
  <c r="T513" i="13"/>
  <c r="N513" i="13"/>
  <c r="H513" i="13"/>
  <c r="AA508" i="13"/>
  <c r="U508" i="13"/>
  <c r="O508" i="13"/>
  <c r="I508" i="13"/>
  <c r="V503" i="13"/>
  <c r="P503" i="13"/>
  <c r="J503" i="13"/>
  <c r="D503" i="13"/>
  <c r="W498" i="13"/>
  <c r="Q498" i="13"/>
  <c r="K498" i="13"/>
  <c r="E498" i="13"/>
  <c r="X493" i="13"/>
  <c r="R493" i="13"/>
  <c r="L493" i="13"/>
  <c r="F493" i="13"/>
  <c r="Y488" i="13"/>
  <c r="S488" i="13"/>
  <c r="M488" i="13"/>
  <c r="G488" i="13"/>
  <c r="Z483" i="13"/>
  <c r="T483" i="13"/>
  <c r="N483" i="13"/>
  <c r="H483" i="13"/>
  <c r="AA478" i="13"/>
  <c r="U478" i="13"/>
  <c r="O478" i="13"/>
  <c r="I478" i="13"/>
  <c r="V473" i="13"/>
  <c r="P473" i="13"/>
  <c r="J473" i="13"/>
  <c r="D473" i="13"/>
  <c r="D469" i="13" s="1"/>
  <c r="W464" i="13"/>
  <c r="Q464" i="13"/>
  <c r="K464" i="13"/>
  <c r="E464" i="13"/>
  <c r="X459" i="13"/>
  <c r="R459" i="13"/>
  <c r="L459" i="13"/>
  <c r="F459" i="13"/>
  <c r="Y454" i="13"/>
  <c r="S454" i="13"/>
  <c r="M454" i="13"/>
  <c r="G454" i="13"/>
  <c r="Z449" i="13"/>
  <c r="T449" i="13"/>
  <c r="N449" i="13"/>
  <c r="H449" i="13"/>
  <c r="AA444" i="13"/>
  <c r="U444" i="13"/>
  <c r="O444" i="13"/>
  <c r="I444" i="13"/>
  <c r="V439" i="13"/>
  <c r="P439" i="13"/>
  <c r="J439" i="13"/>
  <c r="D439" i="13"/>
  <c r="W434" i="13"/>
  <c r="Q434" i="13"/>
  <c r="K434" i="13"/>
  <c r="E434" i="13"/>
  <c r="X429" i="13"/>
  <c r="R429" i="13"/>
  <c r="L429" i="13"/>
  <c r="F429" i="13"/>
  <c r="Y424" i="13"/>
  <c r="S424" i="13"/>
  <c r="M424" i="13"/>
  <c r="G424" i="13"/>
  <c r="Z419" i="13"/>
  <c r="T419" i="13"/>
  <c r="N419" i="13"/>
  <c r="H419" i="13"/>
  <c r="AA414" i="13"/>
  <c r="U414" i="13"/>
  <c r="O414" i="13"/>
  <c r="I414" i="13"/>
  <c r="V409" i="13"/>
  <c r="P409" i="13"/>
  <c r="J409" i="13"/>
  <c r="D409" i="13"/>
  <c r="W404" i="13"/>
  <c r="Q404" i="13"/>
  <c r="K404" i="13"/>
  <c r="E404" i="13"/>
  <c r="X399" i="13"/>
  <c r="R399" i="13"/>
  <c r="L399" i="13"/>
  <c r="F399" i="13"/>
  <c r="Y394" i="13"/>
  <c r="S394" i="13"/>
  <c r="M394" i="13"/>
  <c r="G394" i="13"/>
  <c r="Z389" i="13"/>
  <c r="T389" i="13"/>
  <c r="N389" i="13"/>
  <c r="H389" i="13"/>
  <c r="AA384" i="13"/>
  <c r="U384" i="13"/>
  <c r="O384" i="13"/>
  <c r="I384" i="13"/>
  <c r="V379" i="13"/>
  <c r="P379" i="13"/>
  <c r="J379" i="13"/>
  <c r="D379" i="13"/>
  <c r="W374" i="13"/>
  <c r="Q374" i="13"/>
  <c r="K374" i="13"/>
  <c r="E374" i="13"/>
  <c r="X369" i="13"/>
  <c r="R369" i="13"/>
  <c r="L369" i="13"/>
  <c r="F369" i="13"/>
  <c r="Y364" i="13"/>
  <c r="S364" i="13"/>
  <c r="M364" i="13"/>
  <c r="G364" i="13"/>
  <c r="Z359" i="13"/>
  <c r="T359" i="13"/>
  <c r="N359" i="13"/>
  <c r="H359" i="13"/>
  <c r="AA354" i="13"/>
  <c r="U354" i="13"/>
  <c r="O354" i="13"/>
  <c r="I354" i="13"/>
  <c r="D618" i="13"/>
  <c r="E613" i="13"/>
  <c r="F608" i="13"/>
  <c r="G603" i="13"/>
  <c r="H598" i="13"/>
  <c r="O593" i="13"/>
  <c r="P588" i="13"/>
  <c r="Q583" i="13"/>
  <c r="R578" i="13"/>
  <c r="S573" i="13"/>
  <c r="U568" i="13"/>
  <c r="V563" i="13"/>
  <c r="D563" i="13"/>
  <c r="W558" i="13"/>
  <c r="F558" i="13"/>
  <c r="W553" i="13"/>
  <c r="K553" i="13"/>
  <c r="X548" i="13"/>
  <c r="L548" i="13"/>
  <c r="U543" i="13"/>
  <c r="M543" i="13"/>
  <c r="V538" i="13"/>
  <c r="N538" i="13"/>
  <c r="D538" i="13"/>
  <c r="W533" i="13"/>
  <c r="O533" i="13"/>
  <c r="E533" i="13"/>
  <c r="X528" i="13"/>
  <c r="P528" i="13"/>
  <c r="F528" i="13"/>
  <c r="Y523" i="13"/>
  <c r="Q523" i="13"/>
  <c r="G523" i="13"/>
  <c r="S518" i="13"/>
  <c r="K518" i="13"/>
  <c r="Y513" i="13"/>
  <c r="S513" i="13"/>
  <c r="M513" i="13"/>
  <c r="G513" i="13"/>
  <c r="Z508" i="13"/>
  <c r="T508" i="13"/>
  <c r="N508" i="13"/>
  <c r="H508" i="13"/>
  <c r="AA503" i="13"/>
  <c r="U503" i="13"/>
  <c r="O503" i="13"/>
  <c r="I503" i="13"/>
  <c r="V498" i="13"/>
  <c r="P498" i="13"/>
  <c r="J498" i="13"/>
  <c r="D498" i="13"/>
  <c r="W493" i="13"/>
  <c r="Q493" i="13"/>
  <c r="K493" i="13"/>
  <c r="E493" i="13"/>
  <c r="X488" i="13"/>
  <c r="R488" i="13"/>
  <c r="L488" i="13"/>
  <c r="F488" i="13"/>
  <c r="Y483" i="13"/>
  <c r="S483" i="13"/>
  <c r="M483" i="13"/>
  <c r="G483" i="13"/>
  <c r="Z478" i="13"/>
  <c r="T478" i="13"/>
  <c r="N478" i="13"/>
  <c r="H478" i="13"/>
  <c r="AA473" i="13"/>
  <c r="U473" i="13"/>
  <c r="O473" i="13"/>
  <c r="I473" i="13"/>
  <c r="V464" i="13"/>
  <c r="P464" i="13"/>
  <c r="J464" i="13"/>
  <c r="D464" i="13"/>
  <c r="W459" i="13"/>
  <c r="Q459" i="13"/>
  <c r="K459" i="13"/>
  <c r="E459" i="13"/>
  <c r="X454" i="13"/>
  <c r="R454" i="13"/>
  <c r="L454" i="13"/>
  <c r="F454" i="13"/>
  <c r="Y449" i="13"/>
  <c r="S449" i="13"/>
  <c r="M449" i="13"/>
  <c r="G449" i="13"/>
  <c r="Z444" i="13"/>
  <c r="T444" i="13"/>
  <c r="N444" i="13"/>
  <c r="H444" i="13"/>
  <c r="AA439" i="13"/>
  <c r="U439" i="13"/>
  <c r="O439" i="13"/>
  <c r="I439" i="13"/>
  <c r="V434" i="13"/>
  <c r="P434" i="13"/>
  <c r="J434" i="13"/>
  <c r="D434" i="13"/>
  <c r="W429" i="13"/>
  <c r="Q429" i="13"/>
  <c r="K429" i="13"/>
  <c r="E429" i="13"/>
  <c r="X424" i="13"/>
  <c r="R424" i="13"/>
  <c r="L424" i="13"/>
  <c r="F424" i="13"/>
  <c r="Y419" i="13"/>
  <c r="S419" i="13"/>
  <c r="M419" i="13"/>
  <c r="G419" i="13"/>
  <c r="Z414" i="13"/>
  <c r="T414" i="13"/>
  <c r="N414" i="13"/>
  <c r="H414" i="13"/>
  <c r="AA409" i="13"/>
  <c r="U409" i="13"/>
  <c r="O409" i="13"/>
  <c r="I409" i="13"/>
  <c r="V404" i="13"/>
  <c r="P404" i="13"/>
  <c r="J404" i="13"/>
  <c r="D404" i="13"/>
  <c r="W399" i="13"/>
  <c r="Q399" i="13"/>
  <c r="K399" i="13"/>
  <c r="E399" i="13"/>
  <c r="X394" i="13"/>
  <c r="R394" i="13"/>
  <c r="L394" i="13"/>
  <c r="F394" i="13"/>
  <c r="Y389" i="13"/>
  <c r="S389" i="13"/>
  <c r="M389" i="13"/>
  <c r="G389" i="13"/>
  <c r="Z384" i="13"/>
  <c r="T384" i="13"/>
  <c r="N384" i="13"/>
  <c r="H384" i="13"/>
  <c r="AA379" i="13"/>
  <c r="U379" i="13"/>
  <c r="O379" i="13"/>
  <c r="I379" i="13"/>
  <c r="V374" i="13"/>
  <c r="P374" i="13"/>
  <c r="J374" i="13"/>
  <c r="D374" i="13"/>
  <c r="W369" i="13"/>
  <c r="Q369" i="13"/>
  <c r="K369" i="13"/>
  <c r="E369" i="13"/>
  <c r="X364" i="13"/>
  <c r="R364" i="13"/>
  <c r="L364" i="13"/>
  <c r="F364" i="13"/>
  <c r="Y359" i="13"/>
  <c r="S359" i="13"/>
  <c r="M359" i="13"/>
  <c r="G359" i="13"/>
  <c r="Z354" i="13"/>
  <c r="T354" i="13"/>
  <c r="N354" i="13"/>
  <c r="H354" i="13"/>
  <c r="AA349" i="13"/>
  <c r="U349" i="13"/>
  <c r="O349" i="13"/>
  <c r="I349" i="13"/>
  <c r="V344" i="13"/>
  <c r="P344" i="13"/>
  <c r="J344" i="13"/>
  <c r="D344" i="13"/>
  <c r="W339" i="13"/>
  <c r="Q339" i="13"/>
  <c r="K339" i="13"/>
  <c r="E339" i="13"/>
  <c r="X334" i="13"/>
  <c r="R334" i="13"/>
  <c r="L334" i="13"/>
  <c r="F334" i="13"/>
  <c r="Y329" i="13"/>
  <c r="S329" i="13"/>
  <c r="M329" i="13"/>
  <c r="G329" i="13"/>
  <c r="Z324" i="13"/>
  <c r="T324" i="13"/>
  <c r="N324" i="13"/>
  <c r="H324" i="13"/>
  <c r="AA319" i="13"/>
  <c r="U319" i="13"/>
  <c r="O319" i="13"/>
  <c r="I319" i="13"/>
  <c r="V310" i="13"/>
  <c r="P310" i="13"/>
  <c r="J310" i="13"/>
  <c r="D310" i="13"/>
  <c r="W305" i="13"/>
  <c r="Q305" i="13"/>
  <c r="K305" i="13"/>
  <c r="E305" i="13"/>
  <c r="X300" i="13"/>
  <c r="R300" i="13"/>
  <c r="L300" i="13"/>
  <c r="F300" i="13"/>
  <c r="Y295" i="13"/>
  <c r="S295" i="13"/>
  <c r="M295" i="13"/>
  <c r="G295" i="13"/>
  <c r="Z290" i="13"/>
  <c r="T290" i="13"/>
  <c r="N290" i="13"/>
  <c r="H290" i="13"/>
  <c r="AA285" i="13"/>
  <c r="U285" i="13"/>
  <c r="O285" i="13"/>
  <c r="I285" i="13"/>
  <c r="V280" i="13"/>
  <c r="P280" i="13"/>
  <c r="J280" i="13"/>
  <c r="D280" i="13"/>
  <c r="I593" i="13"/>
  <c r="K588" i="13"/>
  <c r="L583" i="13"/>
  <c r="M578" i="13"/>
  <c r="N573" i="13"/>
  <c r="T568" i="13"/>
  <c r="U563" i="13"/>
  <c r="V558" i="13"/>
  <c r="E558" i="13"/>
  <c r="S553" i="13"/>
  <c r="G553" i="13"/>
  <c r="T548" i="13"/>
  <c r="H548" i="13"/>
  <c r="T543" i="13"/>
  <c r="L543" i="13"/>
  <c r="U538" i="13"/>
  <c r="M538" i="13"/>
  <c r="V533" i="13"/>
  <c r="N533" i="13"/>
  <c r="D533" i="13"/>
  <c r="W528" i="13"/>
  <c r="O528" i="13"/>
  <c r="E528" i="13"/>
  <c r="X523" i="13"/>
  <c r="P523" i="13"/>
  <c r="F523" i="13"/>
  <c r="Z518" i="13"/>
  <c r="R518" i="13"/>
  <c r="H518" i="13"/>
  <c r="X513" i="13"/>
  <c r="R513" i="13"/>
  <c r="L513" i="13"/>
  <c r="F513" i="13"/>
  <c r="Y508" i="13"/>
  <c r="S508" i="13"/>
  <c r="M508" i="13"/>
  <c r="G508" i="13"/>
  <c r="Z503" i="13"/>
  <c r="T503" i="13"/>
  <c r="N503" i="13"/>
  <c r="H503" i="13"/>
  <c r="AA498" i="13"/>
  <c r="U498" i="13"/>
  <c r="O498" i="13"/>
  <c r="I498" i="13"/>
  <c r="V493" i="13"/>
  <c r="P493" i="13"/>
  <c r="J493" i="13"/>
  <c r="D493" i="13"/>
  <c r="W488" i="13"/>
  <c r="Q488" i="13"/>
  <c r="K488" i="13"/>
  <c r="E488" i="13"/>
  <c r="X483" i="13"/>
  <c r="R483" i="13"/>
  <c r="L483" i="13"/>
  <c r="F483" i="13"/>
  <c r="Y478" i="13"/>
  <c r="S478" i="13"/>
  <c r="M478" i="13"/>
  <c r="G478" i="13"/>
  <c r="Z473" i="13"/>
  <c r="T473" i="13"/>
  <c r="N473" i="13"/>
  <c r="H473" i="13"/>
  <c r="AA464" i="13"/>
  <c r="U464" i="13"/>
  <c r="O464" i="13"/>
  <c r="I464" i="13"/>
  <c r="V459" i="13"/>
  <c r="P459" i="13"/>
  <c r="J459" i="13"/>
  <c r="D459" i="13"/>
  <c r="W454" i="13"/>
  <c r="Q454" i="13"/>
  <c r="K454" i="13"/>
  <c r="E454" i="13"/>
  <c r="X449" i="13"/>
  <c r="R449" i="13"/>
  <c r="L449" i="13"/>
  <c r="F449" i="13"/>
  <c r="Y444" i="13"/>
  <c r="S444" i="13"/>
  <c r="M444" i="13"/>
  <c r="G444" i="13"/>
  <c r="Z439" i="13"/>
  <c r="T439" i="13"/>
  <c r="N439" i="13"/>
  <c r="H439" i="13"/>
  <c r="AA434" i="13"/>
  <c r="U434" i="13"/>
  <c r="O434" i="13"/>
  <c r="I434" i="13"/>
  <c r="V429" i="13"/>
  <c r="P429" i="13"/>
  <c r="J429" i="13"/>
  <c r="D429" i="13"/>
  <c r="W424" i="13"/>
  <c r="Q424" i="13"/>
  <c r="K424" i="13"/>
  <c r="E424" i="13"/>
  <c r="X419" i="13"/>
  <c r="R419" i="13"/>
  <c r="L419" i="13"/>
  <c r="F419" i="13"/>
  <c r="Y414" i="13"/>
  <c r="S414" i="13"/>
  <c r="M414" i="13"/>
  <c r="G414" i="13"/>
  <c r="Z409" i="13"/>
  <c r="T409" i="13"/>
  <c r="N409" i="13"/>
  <c r="H409" i="13"/>
  <c r="AA404" i="13"/>
  <c r="U404" i="13"/>
  <c r="O404" i="13"/>
  <c r="I404" i="13"/>
  <c r="V399" i="13"/>
  <c r="P399" i="13"/>
  <c r="J399" i="13"/>
  <c r="D399" i="13"/>
  <c r="W394" i="13"/>
  <c r="Q394" i="13"/>
  <c r="K394" i="13"/>
  <c r="E394" i="13"/>
  <c r="X389" i="13"/>
  <c r="R389" i="13"/>
  <c r="L389" i="13"/>
  <c r="F389" i="13"/>
  <c r="Y384" i="13"/>
  <c r="S384" i="13"/>
  <c r="M384" i="13"/>
  <c r="G384" i="13"/>
  <c r="Z379" i="13"/>
  <c r="T379" i="13"/>
  <c r="N379" i="13"/>
  <c r="H379" i="13"/>
  <c r="AA374" i="13"/>
  <c r="U374" i="13"/>
  <c r="O374" i="13"/>
  <c r="I374" i="13"/>
  <c r="V369" i="13"/>
  <c r="P369" i="13"/>
  <c r="J369" i="13"/>
  <c r="D369" i="13"/>
  <c r="W364" i="13"/>
  <c r="Q364" i="13"/>
  <c r="K364" i="13"/>
  <c r="E364" i="13"/>
  <c r="X359" i="13"/>
  <c r="R359" i="13"/>
  <c r="L359" i="13"/>
  <c r="F359" i="13"/>
  <c r="Y354" i="13"/>
  <c r="S354" i="13"/>
  <c r="M354" i="13"/>
  <c r="G354" i="13"/>
  <c r="Z349" i="13"/>
  <c r="T349" i="13"/>
  <c r="N349" i="13"/>
  <c r="H349" i="13"/>
  <c r="AA344" i="13"/>
  <c r="U344" i="13"/>
  <c r="O344" i="13"/>
  <c r="I344" i="13"/>
  <c r="V339" i="13"/>
  <c r="P339" i="13"/>
  <c r="J339" i="13"/>
  <c r="D339" i="13"/>
  <c r="W334" i="13"/>
  <c r="Q334" i="13"/>
  <c r="K334" i="13"/>
  <c r="E334" i="13"/>
  <c r="X329" i="13"/>
  <c r="R329" i="13"/>
  <c r="L329" i="13"/>
  <c r="F329" i="13"/>
  <c r="Y324" i="13"/>
  <c r="S324" i="13"/>
  <c r="M324" i="13"/>
  <c r="G324" i="13"/>
  <c r="Z319" i="13"/>
  <c r="T319" i="13"/>
  <c r="N319" i="13"/>
  <c r="H319" i="13"/>
  <c r="AA310" i="13"/>
  <c r="U310" i="13"/>
  <c r="O310" i="13"/>
  <c r="I310" i="13"/>
  <c r="V305" i="13"/>
  <c r="P305" i="13"/>
  <c r="J305" i="13"/>
  <c r="D305" i="13"/>
  <c r="W300" i="13"/>
  <c r="Q300" i="13"/>
  <c r="K300" i="13"/>
  <c r="E300" i="13"/>
  <c r="X295" i="13"/>
  <c r="R295" i="13"/>
  <c r="L295" i="13"/>
  <c r="F295" i="13"/>
  <c r="Y290" i="13"/>
  <c r="S290" i="13"/>
  <c r="M290" i="13"/>
  <c r="G290" i="13"/>
  <c r="Z285" i="13"/>
  <c r="J588" i="13"/>
  <c r="K583" i="13"/>
  <c r="L578" i="13"/>
  <c r="M573" i="13"/>
  <c r="O568" i="13"/>
  <c r="P563" i="13"/>
  <c r="Q558" i="13"/>
  <c r="D558" i="13"/>
  <c r="R553" i="13"/>
  <c r="F553" i="13"/>
  <c r="S548" i="13"/>
  <c r="G548" i="13"/>
  <c r="AA543" i="13"/>
  <c r="S543" i="13"/>
  <c r="I543" i="13"/>
  <c r="T538" i="13"/>
  <c r="J538" i="13"/>
  <c r="U533" i="13"/>
  <c r="K533" i="13"/>
  <c r="V528" i="13"/>
  <c r="L528" i="13"/>
  <c r="D528" i="13"/>
  <c r="W523" i="13"/>
  <c r="M523" i="13"/>
  <c r="E523" i="13"/>
  <c r="Y518" i="13"/>
  <c r="Q518" i="13"/>
  <c r="G518" i="13"/>
  <c r="W513" i="13"/>
  <c r="Q513" i="13"/>
  <c r="K513" i="13"/>
  <c r="E513" i="13"/>
  <c r="X508" i="13"/>
  <c r="R508" i="13"/>
  <c r="L508" i="13"/>
  <c r="F508" i="13"/>
  <c r="Y503" i="13"/>
  <c r="S503" i="13"/>
  <c r="M503" i="13"/>
  <c r="G503" i="13"/>
  <c r="Z498" i="13"/>
  <c r="T498" i="13"/>
  <c r="N498" i="13"/>
  <c r="H498" i="13"/>
  <c r="AA493" i="13"/>
  <c r="U493" i="13"/>
  <c r="O493" i="13"/>
  <c r="I493" i="13"/>
  <c r="V488" i="13"/>
  <c r="P488" i="13"/>
  <c r="J488" i="13"/>
  <c r="D488" i="13"/>
  <c r="W483" i="13"/>
  <c r="Q483" i="13"/>
  <c r="K483" i="13"/>
  <c r="E483" i="13"/>
  <c r="X478" i="13"/>
  <c r="R478" i="13"/>
  <c r="L478" i="13"/>
  <c r="F478" i="13"/>
  <c r="Y473" i="13"/>
  <c r="S473" i="13"/>
  <c r="M473" i="13"/>
  <c r="G473" i="13"/>
  <c r="Z464" i="13"/>
  <c r="T464" i="13"/>
  <c r="N464" i="13"/>
  <c r="H464" i="13"/>
  <c r="AA459" i="13"/>
  <c r="U459" i="13"/>
  <c r="O459" i="13"/>
  <c r="I459" i="13"/>
  <c r="V454" i="13"/>
  <c r="P454" i="13"/>
  <c r="J454" i="13"/>
  <c r="D454" i="13"/>
  <c r="W449" i="13"/>
  <c r="Q449" i="13"/>
  <c r="K449" i="13"/>
  <c r="E449" i="13"/>
  <c r="X444" i="13"/>
  <c r="R444" i="13"/>
  <c r="L444" i="13"/>
  <c r="F444" i="13"/>
  <c r="Y439" i="13"/>
  <c r="S439" i="13"/>
  <c r="M439" i="13"/>
  <c r="G439" i="13"/>
  <c r="Z434" i="13"/>
  <c r="T434" i="13"/>
  <c r="N434" i="13"/>
  <c r="H434" i="13"/>
  <c r="AA429" i="13"/>
  <c r="U429" i="13"/>
  <c r="O429" i="13"/>
  <c r="I429" i="13"/>
  <c r="V424" i="13"/>
  <c r="P424" i="13"/>
  <c r="J424" i="13"/>
  <c r="D424" i="13"/>
  <c r="W419" i="13"/>
  <c r="Q419" i="13"/>
  <c r="K419" i="13"/>
  <c r="E419" i="13"/>
  <c r="X414" i="13"/>
  <c r="R414" i="13"/>
  <c r="L414" i="13"/>
  <c r="F414" i="13"/>
  <c r="Y409" i="13"/>
  <c r="S409" i="13"/>
  <c r="M409" i="13"/>
  <c r="G409" i="13"/>
  <c r="Z404" i="13"/>
  <c r="T404" i="13"/>
  <c r="N404" i="13"/>
  <c r="H404" i="13"/>
  <c r="AA399" i="13"/>
  <c r="U399" i="13"/>
  <c r="O399" i="13"/>
  <c r="I399" i="13"/>
  <c r="V394" i="13"/>
  <c r="P394" i="13"/>
  <c r="J394" i="13"/>
  <c r="D394" i="13"/>
  <c r="W389" i="13"/>
  <c r="Q389" i="13"/>
  <c r="K389" i="13"/>
  <c r="E389" i="13"/>
  <c r="X384" i="13"/>
  <c r="R384" i="13"/>
  <c r="L384" i="13"/>
  <c r="F384" i="13"/>
  <c r="Y379" i="13"/>
  <c r="S379" i="13"/>
  <c r="M379" i="13"/>
  <c r="G379" i="13"/>
  <c r="Z374" i="13"/>
  <c r="T374" i="13"/>
  <c r="N374" i="13"/>
  <c r="H374" i="13"/>
  <c r="AA369" i="13"/>
  <c r="U369" i="13"/>
  <c r="O369" i="13"/>
  <c r="I369" i="13"/>
  <c r="V364" i="13"/>
  <c r="P364" i="13"/>
  <c r="J364" i="13"/>
  <c r="D364" i="13"/>
  <c r="W359" i="13"/>
  <c r="Q359" i="13"/>
  <c r="K359" i="13"/>
  <c r="E359" i="13"/>
  <c r="X354" i="13"/>
  <c r="R354" i="13"/>
  <c r="L354" i="13"/>
  <c r="F354" i="13"/>
  <c r="Y349" i="13"/>
  <c r="S349" i="13"/>
  <c r="M349" i="13"/>
  <c r="G349" i="13"/>
  <c r="Z344" i="13"/>
  <c r="T344" i="13"/>
  <c r="N344" i="13"/>
  <c r="H344" i="13"/>
  <c r="AA339" i="13"/>
  <c r="U339" i="13"/>
  <c r="O339" i="13"/>
  <c r="I339" i="13"/>
  <c r="V334" i="13"/>
  <c r="P334" i="13"/>
  <c r="J334" i="13"/>
  <c r="D334" i="13"/>
  <c r="W329" i="13"/>
  <c r="Q329" i="13"/>
  <c r="K329" i="13"/>
  <c r="E329" i="13"/>
  <c r="X324" i="13"/>
  <c r="R324" i="13"/>
  <c r="L324" i="13"/>
  <c r="F324" i="13"/>
  <c r="Y319" i="13"/>
  <c r="S319" i="13"/>
  <c r="M319" i="13"/>
  <c r="G319" i="13"/>
  <c r="Z310" i="13"/>
  <c r="T310" i="13"/>
  <c r="N310" i="13"/>
  <c r="H310" i="13"/>
  <c r="AA305" i="13"/>
  <c r="U305" i="13"/>
  <c r="O305" i="13"/>
  <c r="I305" i="13"/>
  <c r="V300" i="13"/>
  <c r="P300" i="13"/>
  <c r="J300" i="13"/>
  <c r="D300" i="13"/>
  <c r="W295" i="13"/>
  <c r="Q295" i="13"/>
  <c r="K295" i="13"/>
  <c r="E295" i="13"/>
  <c r="X290" i="13"/>
  <c r="R290" i="13"/>
  <c r="L290" i="13"/>
  <c r="F290" i="13"/>
  <c r="Y285" i="13"/>
  <c r="S285" i="13"/>
  <c r="M285" i="13"/>
  <c r="G285" i="13"/>
  <c r="Z280" i="13"/>
  <c r="T280" i="13"/>
  <c r="N280" i="13"/>
  <c r="H280" i="13"/>
  <c r="V618" i="13"/>
  <c r="W613" i="13"/>
  <c r="X608" i="13"/>
  <c r="Y603" i="13"/>
  <c r="Z598" i="13"/>
  <c r="W588" i="13"/>
  <c r="E588" i="13"/>
  <c r="X583" i="13"/>
  <c r="F583" i="13"/>
  <c r="Y578" i="13"/>
  <c r="G578" i="13"/>
  <c r="Z573" i="13"/>
  <c r="H573" i="13"/>
  <c r="N568" i="13"/>
  <c r="O563" i="13"/>
  <c r="P558" i="13"/>
  <c r="Q553" i="13"/>
  <c r="E553" i="13"/>
  <c r="R548" i="13"/>
  <c r="F548" i="13"/>
  <c r="Z543" i="13"/>
  <c r="R543" i="13"/>
  <c r="H543" i="13"/>
  <c r="AA538" i="13"/>
  <c r="S538" i="13"/>
  <c r="I538" i="13"/>
  <c r="T533" i="13"/>
  <c r="J533" i="13"/>
  <c r="U528" i="13"/>
  <c r="K528" i="13"/>
  <c r="V523" i="13"/>
  <c r="L523" i="13"/>
  <c r="D523" i="13"/>
  <c r="X518" i="13"/>
  <c r="N518" i="13"/>
  <c r="F518" i="13"/>
  <c r="V513" i="13"/>
  <c r="P513" i="13"/>
  <c r="J513" i="13"/>
  <c r="D513" i="13"/>
  <c r="W508" i="13"/>
  <c r="Q508" i="13"/>
  <c r="K508" i="13"/>
  <c r="E508" i="13"/>
  <c r="X503" i="13"/>
  <c r="R503" i="13"/>
  <c r="L503" i="13"/>
  <c r="F503" i="13"/>
  <c r="Y498" i="13"/>
  <c r="S498" i="13"/>
  <c r="M498" i="13"/>
  <c r="G498" i="13"/>
  <c r="Z493" i="13"/>
  <c r="T493" i="13"/>
  <c r="N493" i="13"/>
  <c r="H493" i="13"/>
  <c r="AA488" i="13"/>
  <c r="U488" i="13"/>
  <c r="O488" i="13"/>
  <c r="I488" i="13"/>
  <c r="V483" i="13"/>
  <c r="P483" i="13"/>
  <c r="J483" i="13"/>
  <c r="D483" i="13"/>
  <c r="W478" i="13"/>
  <c r="Q478" i="13"/>
  <c r="K478" i="13"/>
  <c r="E478" i="13"/>
  <c r="X473" i="13"/>
  <c r="R473" i="13"/>
  <c r="L473" i="13"/>
  <c r="F473" i="13"/>
  <c r="Y464" i="13"/>
  <c r="S464" i="13"/>
  <c r="M464" i="13"/>
  <c r="G464" i="13"/>
  <c r="Z459" i="13"/>
  <c r="T459" i="13"/>
  <c r="N459" i="13"/>
  <c r="H459" i="13"/>
  <c r="AA454" i="13"/>
  <c r="U454" i="13"/>
  <c r="O454" i="13"/>
  <c r="I454" i="13"/>
  <c r="V449" i="13"/>
  <c r="P449" i="13"/>
  <c r="J449" i="13"/>
  <c r="D449" i="13"/>
  <c r="W444" i="13"/>
  <c r="Q444" i="13"/>
  <c r="K444" i="13"/>
  <c r="E444" i="13"/>
  <c r="X439" i="13"/>
  <c r="R439" i="13"/>
  <c r="L439" i="13"/>
  <c r="F439" i="13"/>
  <c r="Y434" i="13"/>
  <c r="S434" i="13"/>
  <c r="M434" i="13"/>
  <c r="G434" i="13"/>
  <c r="Z429" i="13"/>
  <c r="T429" i="13"/>
  <c r="N429" i="13"/>
  <c r="H429" i="13"/>
  <c r="AA424" i="13"/>
  <c r="U424" i="13"/>
  <c r="O424" i="13"/>
  <c r="I424" i="13"/>
  <c r="V419" i="13"/>
  <c r="P419" i="13"/>
  <c r="J419" i="13"/>
  <c r="D419" i="13"/>
  <c r="W414" i="13"/>
  <c r="Q414" i="13"/>
  <c r="K414" i="13"/>
  <c r="E414" i="13"/>
  <c r="X409" i="13"/>
  <c r="R409" i="13"/>
  <c r="L409" i="13"/>
  <c r="F409" i="13"/>
  <c r="Y404" i="13"/>
  <c r="S404" i="13"/>
  <c r="M404" i="13"/>
  <c r="G404" i="13"/>
  <c r="Z399" i="13"/>
  <c r="T399" i="13"/>
  <c r="N399" i="13"/>
  <c r="H399" i="13"/>
  <c r="AA394" i="13"/>
  <c r="U394" i="13"/>
  <c r="O394" i="13"/>
  <c r="I394" i="13"/>
  <c r="V389" i="13"/>
  <c r="P389" i="13"/>
  <c r="J389" i="13"/>
  <c r="D389" i="13"/>
  <c r="W384" i="13"/>
  <c r="Q384" i="13"/>
  <c r="K384" i="13"/>
  <c r="E384" i="13"/>
  <c r="X379" i="13"/>
  <c r="R379" i="13"/>
  <c r="L379" i="13"/>
  <c r="F379" i="13"/>
  <c r="Y374" i="13"/>
  <c r="S374" i="13"/>
  <c r="M374" i="13"/>
  <c r="G374" i="13"/>
  <c r="Z369" i="13"/>
  <c r="T369" i="13"/>
  <c r="N369" i="13"/>
  <c r="H369" i="13"/>
  <c r="AA364" i="13"/>
  <c r="U364" i="13"/>
  <c r="O364" i="13"/>
  <c r="I364" i="13"/>
  <c r="V359" i="13"/>
  <c r="P359" i="13"/>
  <c r="J359" i="13"/>
  <c r="D359" i="13"/>
  <c r="W354" i="13"/>
  <c r="Q354" i="13"/>
  <c r="K354" i="13"/>
  <c r="E354" i="13"/>
  <c r="X349" i="13"/>
  <c r="R349" i="13"/>
  <c r="L349" i="13"/>
  <c r="F349" i="13"/>
  <c r="Y344" i="13"/>
  <c r="S344" i="13"/>
  <c r="M344" i="13"/>
  <c r="G344" i="13"/>
  <c r="Z339" i="13"/>
  <c r="T339" i="13"/>
  <c r="N339" i="13"/>
  <c r="H339" i="13"/>
  <c r="AA334" i="13"/>
  <c r="U334" i="13"/>
  <c r="O334" i="13"/>
  <c r="I334" i="13"/>
  <c r="V329" i="13"/>
  <c r="P329" i="13"/>
  <c r="J329" i="13"/>
  <c r="D329" i="13"/>
  <c r="W324" i="13"/>
  <c r="Q324" i="13"/>
  <c r="K324" i="13"/>
  <c r="E324" i="13"/>
  <c r="X319" i="13"/>
  <c r="R319" i="13"/>
  <c r="L319" i="13"/>
  <c r="F319" i="13"/>
  <c r="Y310" i="13"/>
  <c r="S310" i="13"/>
  <c r="M310" i="13"/>
  <c r="G310" i="13"/>
  <c r="Z305" i="13"/>
  <c r="T305" i="13"/>
  <c r="N305" i="13"/>
  <c r="H305" i="13"/>
  <c r="AA300" i="13"/>
  <c r="U300" i="13"/>
  <c r="O300" i="13"/>
  <c r="I300" i="13"/>
  <c r="V295" i="13"/>
  <c r="P295" i="13"/>
  <c r="J295" i="13"/>
  <c r="D295" i="13"/>
  <c r="W290" i="13"/>
  <c r="Q290" i="13"/>
  <c r="K290" i="13"/>
  <c r="E290" i="13"/>
  <c r="X285" i="13"/>
  <c r="R285" i="13"/>
  <c r="L285" i="13"/>
  <c r="F285" i="13"/>
  <c r="P618" i="13"/>
  <c r="Q613" i="13"/>
  <c r="R608" i="13"/>
  <c r="S603" i="13"/>
  <c r="T598" i="13"/>
  <c r="AA593" i="13"/>
  <c r="V588" i="13"/>
  <c r="D588" i="13"/>
  <c r="W583" i="13"/>
  <c r="E583" i="13"/>
  <c r="X578" i="13"/>
  <c r="F578" i="13"/>
  <c r="Y573" i="13"/>
  <c r="G573" i="13"/>
  <c r="AA568" i="13"/>
  <c r="I568" i="13"/>
  <c r="J563" i="13"/>
  <c r="K558" i="13"/>
  <c r="Y553" i="13"/>
  <c r="M553" i="13"/>
  <c r="Z548" i="13"/>
  <c r="N548" i="13"/>
  <c r="Y543" i="13"/>
  <c r="O543" i="13"/>
  <c r="G543" i="13"/>
  <c r="Z538" i="13"/>
  <c r="P538" i="13"/>
  <c r="H538" i="13"/>
  <c r="AA533" i="13"/>
  <c r="Q533" i="13"/>
  <c r="I533" i="13"/>
  <c r="R528" i="13"/>
  <c r="J528" i="13"/>
  <c r="S523" i="13"/>
  <c r="K523" i="13"/>
  <c r="W518" i="13"/>
  <c r="M518" i="13"/>
  <c r="E518" i="13"/>
  <c r="AA513" i="13"/>
  <c r="U513" i="13"/>
  <c r="O513" i="13"/>
  <c r="I513" i="13"/>
  <c r="V508" i="13"/>
  <c r="P508" i="13"/>
  <c r="J508" i="13"/>
  <c r="D508" i="13"/>
  <c r="W503" i="13"/>
  <c r="Q503" i="13"/>
  <c r="K503" i="13"/>
  <c r="E503" i="13"/>
  <c r="X498" i="13"/>
  <c r="R498" i="13"/>
  <c r="L498" i="13"/>
  <c r="F498" i="13"/>
  <c r="Y493" i="13"/>
  <c r="S493" i="13"/>
  <c r="M493" i="13"/>
  <c r="G493" i="13"/>
  <c r="Z488" i="13"/>
  <c r="T488" i="13"/>
  <c r="N488" i="13"/>
  <c r="H488" i="13"/>
  <c r="AA483" i="13"/>
  <c r="U483" i="13"/>
  <c r="O483" i="13"/>
  <c r="I483" i="13"/>
  <c r="V478" i="13"/>
  <c r="P478" i="13"/>
  <c r="J478" i="13"/>
  <c r="D478" i="13"/>
  <c r="W473" i="13"/>
  <c r="Q473" i="13"/>
  <c r="K473" i="13"/>
  <c r="E473" i="13"/>
  <c r="X464" i="13"/>
  <c r="R464" i="13"/>
  <c r="L464" i="13"/>
  <c r="F464" i="13"/>
  <c r="Y459" i="13"/>
  <c r="S459" i="13"/>
  <c r="M459" i="13"/>
  <c r="G459" i="13"/>
  <c r="Z454" i="13"/>
  <c r="T454" i="13"/>
  <c r="N454" i="13"/>
  <c r="H454" i="13"/>
  <c r="AA449" i="13"/>
  <c r="U449" i="13"/>
  <c r="O449" i="13"/>
  <c r="I449" i="13"/>
  <c r="V444" i="13"/>
  <c r="P444" i="13"/>
  <c r="J444" i="13"/>
  <c r="D444" i="13"/>
  <c r="W439" i="13"/>
  <c r="Q439" i="13"/>
  <c r="K439" i="13"/>
  <c r="E439" i="13"/>
  <c r="X434" i="13"/>
  <c r="R434" i="13"/>
  <c r="L434" i="13"/>
  <c r="F434" i="13"/>
  <c r="Y429" i="13"/>
  <c r="S429" i="13"/>
  <c r="M429" i="13"/>
  <c r="G429" i="13"/>
  <c r="Z424" i="13"/>
  <c r="T424" i="13"/>
  <c r="N424" i="13"/>
  <c r="H424" i="13"/>
  <c r="AA419" i="13"/>
  <c r="U419" i="13"/>
  <c r="O419" i="13"/>
  <c r="I419" i="13"/>
  <c r="V414" i="13"/>
  <c r="P414" i="13"/>
  <c r="J414" i="13"/>
  <c r="D414" i="13"/>
  <c r="W409" i="13"/>
  <c r="Q409" i="13"/>
  <c r="K409" i="13"/>
  <c r="E409" i="13"/>
  <c r="X404" i="13"/>
  <c r="R404" i="13"/>
  <c r="L404" i="13"/>
  <c r="F404" i="13"/>
  <c r="Y399" i="13"/>
  <c r="S399" i="13"/>
  <c r="M399" i="13"/>
  <c r="G399" i="13"/>
  <c r="Z394" i="13"/>
  <c r="T394" i="13"/>
  <c r="N394" i="13"/>
  <c r="H394" i="13"/>
  <c r="AA389" i="13"/>
  <c r="U389" i="13"/>
  <c r="O389" i="13"/>
  <c r="I389" i="13"/>
  <c r="V384" i="13"/>
  <c r="P384" i="13"/>
  <c r="J384" i="13"/>
  <c r="D384" i="13"/>
  <c r="W379" i="13"/>
  <c r="Q379" i="13"/>
  <c r="K379" i="13"/>
  <c r="E379" i="13"/>
  <c r="X374" i="13"/>
  <c r="R374" i="13"/>
  <c r="L374" i="13"/>
  <c r="F374" i="13"/>
  <c r="Y369" i="13"/>
  <c r="S369" i="13"/>
  <c r="M369" i="13"/>
  <c r="G369" i="13"/>
  <c r="Z364" i="13"/>
  <c r="T364" i="13"/>
  <c r="N364" i="13"/>
  <c r="H364" i="13"/>
  <c r="AA359" i="13"/>
  <c r="U359" i="13"/>
  <c r="O359" i="13"/>
  <c r="I359" i="13"/>
  <c r="V354" i="13"/>
  <c r="P354" i="13"/>
  <c r="J354" i="13"/>
  <c r="D354" i="13"/>
  <c r="W349" i="13"/>
  <c r="Q349" i="13"/>
  <c r="K349" i="13"/>
  <c r="E349" i="13"/>
  <c r="X344" i="13"/>
  <c r="R344" i="13"/>
  <c r="L344" i="13"/>
  <c r="F344" i="13"/>
  <c r="Y339" i="13"/>
  <c r="S339" i="13"/>
  <c r="M339" i="13"/>
  <c r="G339" i="13"/>
  <c r="Z334" i="13"/>
  <c r="T334" i="13"/>
  <c r="N334" i="13"/>
  <c r="H334" i="13"/>
  <c r="AA329" i="13"/>
  <c r="U329" i="13"/>
  <c r="O329" i="13"/>
  <c r="I329" i="13"/>
  <c r="V324" i="13"/>
  <c r="P324" i="13"/>
  <c r="J324" i="13"/>
  <c r="D324" i="13"/>
  <c r="W319" i="13"/>
  <c r="Q319" i="13"/>
  <c r="K319" i="13"/>
  <c r="E319" i="13"/>
  <c r="X310" i="13"/>
  <c r="R310" i="13"/>
  <c r="L310" i="13"/>
  <c r="F310" i="13"/>
  <c r="Y305" i="13"/>
  <c r="S305" i="13"/>
  <c r="M305" i="13"/>
  <c r="G305" i="13"/>
  <c r="Z300" i="13"/>
  <c r="T300" i="13"/>
  <c r="N300" i="13"/>
  <c r="H300" i="13"/>
  <c r="AA295" i="13"/>
  <c r="F339" i="13"/>
  <c r="M334" i="13"/>
  <c r="T329" i="13"/>
  <c r="AA324" i="13"/>
  <c r="F305" i="13"/>
  <c r="M300" i="13"/>
  <c r="U295" i="13"/>
  <c r="V290" i="13"/>
  <c r="D290" i="13"/>
  <c r="W285" i="13"/>
  <c r="K285" i="13"/>
  <c r="AA280" i="13"/>
  <c r="R280" i="13"/>
  <c r="I280" i="13"/>
  <c r="V275" i="13"/>
  <c r="P275" i="13"/>
  <c r="J275" i="13"/>
  <c r="D275" i="13"/>
  <c r="W270" i="13"/>
  <c r="Q270" i="13"/>
  <c r="K270" i="13"/>
  <c r="E270" i="13"/>
  <c r="X265" i="13"/>
  <c r="R265" i="13"/>
  <c r="L265" i="13"/>
  <c r="F265" i="13"/>
  <c r="Y260" i="13"/>
  <c r="S260" i="13"/>
  <c r="M260" i="13"/>
  <c r="G260" i="13"/>
  <c r="Z255" i="13"/>
  <c r="T255" i="13"/>
  <c r="N255" i="13"/>
  <c r="H255" i="13"/>
  <c r="AA250" i="13"/>
  <c r="U250" i="13"/>
  <c r="O250" i="13"/>
  <c r="I250" i="13"/>
  <c r="V245" i="13"/>
  <c r="P245" i="13"/>
  <c r="J245" i="13"/>
  <c r="D245" i="13"/>
  <c r="W240" i="13"/>
  <c r="Q240" i="13"/>
  <c r="K240" i="13"/>
  <c r="E240" i="13"/>
  <c r="X235" i="13"/>
  <c r="R235" i="13"/>
  <c r="L235" i="13"/>
  <c r="F235" i="13"/>
  <c r="Y230" i="13"/>
  <c r="S230" i="13"/>
  <c r="M230" i="13"/>
  <c r="G230" i="13"/>
  <c r="Z225" i="13"/>
  <c r="T225" i="13"/>
  <c r="N225" i="13"/>
  <c r="H225" i="13"/>
  <c r="AA220" i="13"/>
  <c r="U220" i="13"/>
  <c r="O220" i="13"/>
  <c r="I220" i="13"/>
  <c r="V215" i="13"/>
  <c r="P215" i="13"/>
  <c r="J215" i="13"/>
  <c r="D215" i="13"/>
  <c r="W210" i="13"/>
  <c r="Q210" i="13"/>
  <c r="K210" i="13"/>
  <c r="E210" i="13"/>
  <c r="X205" i="13"/>
  <c r="R205" i="13"/>
  <c r="L205" i="13"/>
  <c r="F205" i="13"/>
  <c r="Y200" i="13"/>
  <c r="S200" i="13"/>
  <c r="M200" i="13"/>
  <c r="G200" i="13"/>
  <c r="Z195" i="13"/>
  <c r="T195" i="13"/>
  <c r="N195" i="13"/>
  <c r="H195" i="13"/>
  <c r="AA190" i="13"/>
  <c r="U190" i="13"/>
  <c r="O190" i="13"/>
  <c r="I190" i="13"/>
  <c r="V185" i="13"/>
  <c r="P185" i="13"/>
  <c r="J185" i="13"/>
  <c r="D185" i="13"/>
  <c r="W180" i="13"/>
  <c r="Q180" i="13"/>
  <c r="K180" i="13"/>
  <c r="E180" i="13"/>
  <c r="X175" i="13"/>
  <c r="R175" i="13"/>
  <c r="L175" i="13"/>
  <c r="F175" i="13"/>
  <c r="Y170" i="13"/>
  <c r="S170" i="13"/>
  <c r="M170" i="13"/>
  <c r="G170" i="13"/>
  <c r="Z165" i="13"/>
  <c r="Z161" i="13" s="1"/>
  <c r="T165" i="13"/>
  <c r="T161" i="13" s="1"/>
  <c r="N165" i="13"/>
  <c r="N161" i="13" s="1"/>
  <c r="H165" i="13"/>
  <c r="H161" i="13" s="1"/>
  <c r="AA156" i="13"/>
  <c r="U156" i="13"/>
  <c r="O156" i="13"/>
  <c r="I156" i="13"/>
  <c r="V151" i="13"/>
  <c r="P151" i="13"/>
  <c r="J151" i="13"/>
  <c r="D151" i="13"/>
  <c r="W146" i="13"/>
  <c r="Q146" i="13"/>
  <c r="K146" i="13"/>
  <c r="E146" i="13"/>
  <c r="X141" i="13"/>
  <c r="R141" i="13"/>
  <c r="L141" i="13"/>
  <c r="F141" i="13"/>
  <c r="Y136" i="13"/>
  <c r="S136" i="13"/>
  <c r="M136" i="13"/>
  <c r="G136" i="13"/>
  <c r="Z131" i="13"/>
  <c r="T131" i="13"/>
  <c r="N131" i="13"/>
  <c r="H131" i="13"/>
  <c r="AA126" i="13"/>
  <c r="U126" i="13"/>
  <c r="O126" i="13"/>
  <c r="I126" i="13"/>
  <c r="V121" i="13"/>
  <c r="P121" i="13"/>
  <c r="J121" i="13"/>
  <c r="D121" i="13"/>
  <c r="W116" i="13"/>
  <c r="Q116" i="13"/>
  <c r="K116" i="13"/>
  <c r="E116" i="13"/>
  <c r="X111" i="13"/>
  <c r="R111" i="13"/>
  <c r="L111" i="13"/>
  <c r="F111" i="13"/>
  <c r="Y106" i="13"/>
  <c r="S106" i="13"/>
  <c r="M106" i="13"/>
  <c r="G106" i="13"/>
  <c r="Z101" i="13"/>
  <c r="T101" i="13"/>
  <c r="N101" i="13"/>
  <c r="H101" i="13"/>
  <c r="AA96" i="13"/>
  <c r="U96" i="13"/>
  <c r="O96" i="13"/>
  <c r="I96" i="13"/>
  <c r="V91" i="13"/>
  <c r="P91" i="13"/>
  <c r="J91" i="13"/>
  <c r="D91" i="13"/>
  <c r="W86" i="13"/>
  <c r="Q86" i="13"/>
  <c r="K86" i="13"/>
  <c r="E86" i="13"/>
  <c r="X81" i="13"/>
  <c r="R81" i="13"/>
  <c r="L81" i="13"/>
  <c r="F81" i="13"/>
  <c r="Y76" i="13"/>
  <c r="S76" i="13"/>
  <c r="M76" i="13"/>
  <c r="G76" i="13"/>
  <c r="Z71" i="13"/>
  <c r="T71" i="13"/>
  <c r="N71" i="13"/>
  <c r="H71" i="13"/>
  <c r="AA66" i="13"/>
  <c r="U66" i="13"/>
  <c r="O66" i="13"/>
  <c r="I66" i="13"/>
  <c r="V61" i="13"/>
  <c r="P61" i="13"/>
  <c r="J61" i="13"/>
  <c r="D61" i="13"/>
  <c r="W56" i="13"/>
  <c r="Q56" i="13"/>
  <c r="K56" i="13"/>
  <c r="E56" i="13"/>
  <c r="X51" i="13"/>
  <c r="R51" i="13"/>
  <c r="L51" i="13"/>
  <c r="F51" i="13"/>
  <c r="Y46" i="13"/>
  <c r="S46" i="13"/>
  <c r="M46" i="13"/>
  <c r="G46" i="13"/>
  <c r="Z41" i="13"/>
  <c r="Z37" i="13" s="1"/>
  <c r="T41" i="13"/>
  <c r="N41" i="13"/>
  <c r="V349" i="13"/>
  <c r="G334" i="13"/>
  <c r="N329" i="13"/>
  <c r="U324" i="13"/>
  <c r="V319" i="13"/>
  <c r="G300" i="13"/>
  <c r="G296" i="13" s="1"/>
  <c r="T295" i="13"/>
  <c r="U290" i="13"/>
  <c r="V285" i="13"/>
  <c r="J285" i="13"/>
  <c r="Y280" i="13"/>
  <c r="Q280" i="13"/>
  <c r="G280" i="13"/>
  <c r="AA275" i="13"/>
  <c r="U275" i="13"/>
  <c r="O275" i="13"/>
  <c r="I275" i="13"/>
  <c r="V270" i="13"/>
  <c r="P270" i="13"/>
  <c r="J270" i="13"/>
  <c r="D270" i="13"/>
  <c r="W265" i="13"/>
  <c r="Q265" i="13"/>
  <c r="K265" i="13"/>
  <c r="E265" i="13"/>
  <c r="X260" i="13"/>
  <c r="R260" i="13"/>
  <c r="L260" i="13"/>
  <c r="F260" i="13"/>
  <c r="Y255" i="13"/>
  <c r="S255" i="13"/>
  <c r="M255" i="13"/>
  <c r="G255" i="13"/>
  <c r="Z250" i="13"/>
  <c r="T250" i="13"/>
  <c r="N250" i="13"/>
  <c r="H250" i="13"/>
  <c r="AA245" i="13"/>
  <c r="U245" i="13"/>
  <c r="O245" i="13"/>
  <c r="I245" i="13"/>
  <c r="V240" i="13"/>
  <c r="P240" i="13"/>
  <c r="J240" i="13"/>
  <c r="D240" i="13"/>
  <c r="W235" i="13"/>
  <c r="Q235" i="13"/>
  <c r="K235" i="13"/>
  <c r="E235" i="13"/>
  <c r="X230" i="13"/>
  <c r="R230" i="13"/>
  <c r="L230" i="13"/>
  <c r="F230" i="13"/>
  <c r="Y225" i="13"/>
  <c r="S225" i="13"/>
  <c r="M225" i="13"/>
  <c r="G225" i="13"/>
  <c r="Z220" i="13"/>
  <c r="T220" i="13"/>
  <c r="N220" i="13"/>
  <c r="H220" i="13"/>
  <c r="AA215" i="13"/>
  <c r="U215" i="13"/>
  <c r="O215" i="13"/>
  <c r="I215" i="13"/>
  <c r="V210" i="13"/>
  <c r="P210" i="13"/>
  <c r="J210" i="13"/>
  <c r="D210" i="13"/>
  <c r="W205" i="13"/>
  <c r="Q205" i="13"/>
  <c r="K205" i="13"/>
  <c r="E205" i="13"/>
  <c r="X200" i="13"/>
  <c r="R200" i="13"/>
  <c r="L200" i="13"/>
  <c r="F200" i="13"/>
  <c r="Y195" i="13"/>
  <c r="S195" i="13"/>
  <c r="M195" i="13"/>
  <c r="G195" i="13"/>
  <c r="Z190" i="13"/>
  <c r="T190" i="13"/>
  <c r="N190" i="13"/>
  <c r="H190" i="13"/>
  <c r="AA185" i="13"/>
  <c r="U185" i="13"/>
  <c r="O185" i="13"/>
  <c r="I185" i="13"/>
  <c r="V180" i="13"/>
  <c r="P180" i="13"/>
  <c r="J180" i="13"/>
  <c r="D180" i="13"/>
  <c r="W175" i="13"/>
  <c r="Q175" i="13"/>
  <c r="K175" i="13"/>
  <c r="E175" i="13"/>
  <c r="X170" i="13"/>
  <c r="R170" i="13"/>
  <c r="L170" i="13"/>
  <c r="F170" i="13"/>
  <c r="Y165" i="13"/>
  <c r="S165" i="13"/>
  <c r="M165" i="13"/>
  <c r="G165" i="13"/>
  <c r="Z156" i="13"/>
  <c r="T156" i="13"/>
  <c r="N156" i="13"/>
  <c r="H156" i="13"/>
  <c r="AA151" i="13"/>
  <c r="U151" i="13"/>
  <c r="O151" i="13"/>
  <c r="I151" i="13"/>
  <c r="V146" i="13"/>
  <c r="P146" i="13"/>
  <c r="J146" i="13"/>
  <c r="D146" i="13"/>
  <c r="W141" i="13"/>
  <c r="Q141" i="13"/>
  <c r="K141" i="13"/>
  <c r="E141" i="13"/>
  <c r="X136" i="13"/>
  <c r="R136" i="13"/>
  <c r="L136" i="13"/>
  <c r="F136" i="13"/>
  <c r="Y131" i="13"/>
  <c r="S131" i="13"/>
  <c r="M131" i="13"/>
  <c r="G131" i="13"/>
  <c r="Z126" i="13"/>
  <c r="T126" i="13"/>
  <c r="N126" i="13"/>
  <c r="H126" i="13"/>
  <c r="AA121" i="13"/>
  <c r="U121" i="13"/>
  <c r="O121" i="13"/>
  <c r="I121" i="13"/>
  <c r="V116" i="13"/>
  <c r="P116" i="13"/>
  <c r="J116" i="13"/>
  <c r="D116" i="13"/>
  <c r="W111" i="13"/>
  <c r="Q111" i="13"/>
  <c r="K111" i="13"/>
  <c r="E111" i="13"/>
  <c r="X106" i="13"/>
  <c r="R106" i="13"/>
  <c r="L106" i="13"/>
  <c r="F106" i="13"/>
  <c r="Y101" i="13"/>
  <c r="S101" i="13"/>
  <c r="M101" i="13"/>
  <c r="G101" i="13"/>
  <c r="Z96" i="13"/>
  <c r="T96" i="13"/>
  <c r="N96" i="13"/>
  <c r="H96" i="13"/>
  <c r="AA91" i="13"/>
  <c r="U91" i="13"/>
  <c r="O91" i="13"/>
  <c r="I91" i="13"/>
  <c r="V86" i="13"/>
  <c r="P86" i="13"/>
  <c r="J86" i="13"/>
  <c r="D86" i="13"/>
  <c r="W81" i="13"/>
  <c r="Q81" i="13"/>
  <c r="K81" i="13"/>
  <c r="E81" i="13"/>
  <c r="X76" i="13"/>
  <c r="R76" i="13"/>
  <c r="L76" i="13"/>
  <c r="F76" i="13"/>
  <c r="Y71" i="13"/>
  <c r="S71" i="13"/>
  <c r="M71" i="13"/>
  <c r="G71" i="13"/>
  <c r="Z66" i="13"/>
  <c r="T66" i="13"/>
  <c r="N66" i="13"/>
  <c r="H66" i="13"/>
  <c r="AA61" i="13"/>
  <c r="U61" i="13"/>
  <c r="O61" i="13"/>
  <c r="I61" i="13"/>
  <c r="V56" i="13"/>
  <c r="P56" i="13"/>
  <c r="J56" i="13"/>
  <c r="D56" i="13"/>
  <c r="W51" i="13"/>
  <c r="Q51" i="13"/>
  <c r="K51" i="13"/>
  <c r="E51" i="13"/>
  <c r="X46" i="13"/>
  <c r="R46" i="13"/>
  <c r="L46" i="13"/>
  <c r="F46" i="13"/>
  <c r="Y41" i="13"/>
  <c r="S41" i="13"/>
  <c r="M41" i="13"/>
  <c r="G41" i="13"/>
  <c r="Z36" i="13"/>
  <c r="T36" i="13"/>
  <c r="N36" i="13"/>
  <c r="H36" i="13"/>
  <c r="AA31" i="13"/>
  <c r="U31" i="13"/>
  <c r="O31" i="13"/>
  <c r="I31" i="13"/>
  <c r="V26" i="13"/>
  <c r="P26" i="13"/>
  <c r="J26" i="13"/>
  <c r="D26" i="13"/>
  <c r="W21" i="13"/>
  <c r="Q21" i="13"/>
  <c r="K21" i="13"/>
  <c r="E21" i="13"/>
  <c r="X16" i="13"/>
  <c r="R16" i="13"/>
  <c r="L16" i="13"/>
  <c r="F16" i="13"/>
  <c r="Y11" i="13"/>
  <c r="S11" i="13"/>
  <c r="M11" i="13"/>
  <c r="G11" i="13"/>
  <c r="P349" i="13"/>
  <c r="W344" i="13"/>
  <c r="H329" i="13"/>
  <c r="O324" i="13"/>
  <c r="P319" i="13"/>
  <c r="W310" i="13"/>
  <c r="O295" i="13"/>
  <c r="P290" i="13"/>
  <c r="T285" i="13"/>
  <c r="H285" i="13"/>
  <c r="X280" i="13"/>
  <c r="O280" i="13"/>
  <c r="F280" i="13"/>
  <c r="Z275" i="13"/>
  <c r="T275" i="13"/>
  <c r="N275" i="13"/>
  <c r="H275" i="13"/>
  <c r="AA270" i="13"/>
  <c r="U270" i="13"/>
  <c r="O270" i="13"/>
  <c r="I270" i="13"/>
  <c r="V265" i="13"/>
  <c r="P265" i="13"/>
  <c r="J265" i="13"/>
  <c r="D265" i="13"/>
  <c r="W260" i="13"/>
  <c r="Q260" i="13"/>
  <c r="K260" i="13"/>
  <c r="E260" i="13"/>
  <c r="X255" i="13"/>
  <c r="R255" i="13"/>
  <c r="L255" i="13"/>
  <c r="F255" i="13"/>
  <c r="Y250" i="13"/>
  <c r="S250" i="13"/>
  <c r="M250" i="13"/>
  <c r="G250" i="13"/>
  <c r="Z245" i="13"/>
  <c r="T245" i="13"/>
  <c r="N245" i="13"/>
  <c r="H245" i="13"/>
  <c r="AA240" i="13"/>
  <c r="U240" i="13"/>
  <c r="O240" i="13"/>
  <c r="I240" i="13"/>
  <c r="V235" i="13"/>
  <c r="P235" i="13"/>
  <c r="J235" i="13"/>
  <c r="D235" i="13"/>
  <c r="W230" i="13"/>
  <c r="Q230" i="13"/>
  <c r="K230" i="13"/>
  <c r="E230" i="13"/>
  <c r="X225" i="13"/>
  <c r="R225" i="13"/>
  <c r="L225" i="13"/>
  <c r="F225" i="13"/>
  <c r="Y220" i="13"/>
  <c r="S220" i="13"/>
  <c r="M220" i="13"/>
  <c r="G220" i="13"/>
  <c r="Z215" i="13"/>
  <c r="T215" i="13"/>
  <c r="N215" i="13"/>
  <c r="H215" i="13"/>
  <c r="AA210" i="13"/>
  <c r="U210" i="13"/>
  <c r="O210" i="13"/>
  <c r="I210" i="13"/>
  <c r="V205" i="13"/>
  <c r="P205" i="13"/>
  <c r="J205" i="13"/>
  <c r="D205" i="13"/>
  <c r="W200" i="13"/>
  <c r="Q200" i="13"/>
  <c r="K200" i="13"/>
  <c r="E200" i="13"/>
  <c r="X195" i="13"/>
  <c r="R195" i="13"/>
  <c r="L195" i="13"/>
  <c r="F195" i="13"/>
  <c r="Y190" i="13"/>
  <c r="S190" i="13"/>
  <c r="M190" i="13"/>
  <c r="G190" i="13"/>
  <c r="Z185" i="13"/>
  <c r="T185" i="13"/>
  <c r="N185" i="13"/>
  <c r="H185" i="13"/>
  <c r="AA180" i="13"/>
  <c r="U180" i="13"/>
  <c r="O180" i="13"/>
  <c r="I180" i="13"/>
  <c r="V175" i="13"/>
  <c r="P175" i="13"/>
  <c r="J175" i="13"/>
  <c r="D175" i="13"/>
  <c r="W170" i="13"/>
  <c r="Q170" i="13"/>
  <c r="K170" i="13"/>
  <c r="E170" i="13"/>
  <c r="X165" i="13"/>
  <c r="R165" i="13"/>
  <c r="L165" i="13"/>
  <c r="F165" i="13"/>
  <c r="Y156" i="13"/>
  <c r="S156" i="13"/>
  <c r="M156" i="13"/>
  <c r="G156" i="13"/>
  <c r="Z151" i="13"/>
  <c r="T151" i="13"/>
  <c r="N151" i="13"/>
  <c r="H151" i="13"/>
  <c r="AA146" i="13"/>
  <c r="U146" i="13"/>
  <c r="O146" i="13"/>
  <c r="I146" i="13"/>
  <c r="V141" i="13"/>
  <c r="P141" i="13"/>
  <c r="J141" i="13"/>
  <c r="D141" i="13"/>
  <c r="W136" i="13"/>
  <c r="Q136" i="13"/>
  <c r="K136" i="13"/>
  <c r="E136" i="13"/>
  <c r="X131" i="13"/>
  <c r="R131" i="13"/>
  <c r="L131" i="13"/>
  <c r="F131" i="13"/>
  <c r="Y126" i="13"/>
  <c r="S126" i="13"/>
  <c r="M126" i="13"/>
  <c r="G126" i="13"/>
  <c r="Z121" i="13"/>
  <c r="T121" i="13"/>
  <c r="N121" i="13"/>
  <c r="H121" i="13"/>
  <c r="AA116" i="13"/>
  <c r="U116" i="13"/>
  <c r="O116" i="13"/>
  <c r="I116" i="13"/>
  <c r="V111" i="13"/>
  <c r="P111" i="13"/>
  <c r="J111" i="13"/>
  <c r="D111" i="13"/>
  <c r="W106" i="13"/>
  <c r="Q106" i="13"/>
  <c r="K106" i="13"/>
  <c r="E106" i="13"/>
  <c r="X101" i="13"/>
  <c r="R101" i="13"/>
  <c r="L101" i="13"/>
  <c r="F101" i="13"/>
  <c r="Y96" i="13"/>
  <c r="S96" i="13"/>
  <c r="M96" i="13"/>
  <c r="G96" i="13"/>
  <c r="Z91" i="13"/>
  <c r="T91" i="13"/>
  <c r="N91" i="13"/>
  <c r="H91" i="13"/>
  <c r="AA86" i="13"/>
  <c r="U86" i="13"/>
  <c r="O86" i="13"/>
  <c r="I86" i="13"/>
  <c r="V81" i="13"/>
  <c r="P81" i="13"/>
  <c r="J81" i="13"/>
  <c r="D81" i="13"/>
  <c r="W76" i="13"/>
  <c r="Q76" i="13"/>
  <c r="K76" i="13"/>
  <c r="E76" i="13"/>
  <c r="X71" i="13"/>
  <c r="R71" i="13"/>
  <c r="L71" i="13"/>
  <c r="F71" i="13"/>
  <c r="Y66" i="13"/>
  <c r="S66" i="13"/>
  <c r="M66" i="13"/>
  <c r="G66" i="13"/>
  <c r="Z61" i="13"/>
  <c r="T61" i="13"/>
  <c r="N61" i="13"/>
  <c r="H61" i="13"/>
  <c r="AA56" i="13"/>
  <c r="U56" i="13"/>
  <c r="O56" i="13"/>
  <c r="I56" i="13"/>
  <c r="V51" i="13"/>
  <c r="P51" i="13"/>
  <c r="J51" i="13"/>
  <c r="D51" i="13"/>
  <c r="W46" i="13"/>
  <c r="Q46" i="13"/>
  <c r="K46" i="13"/>
  <c r="E46" i="13"/>
  <c r="X41" i="13"/>
  <c r="R41" i="13"/>
  <c r="L41" i="13"/>
  <c r="F41" i="13"/>
  <c r="Y36" i="13"/>
  <c r="S36" i="13"/>
  <c r="M36" i="13"/>
  <c r="G36" i="13"/>
  <c r="Z31" i="13"/>
  <c r="T31" i="13"/>
  <c r="N31" i="13"/>
  <c r="H31" i="13"/>
  <c r="AA26" i="13"/>
  <c r="U26" i="13"/>
  <c r="O26" i="13"/>
  <c r="I26" i="13"/>
  <c r="V21" i="13"/>
  <c r="P21" i="13"/>
  <c r="J21" i="13"/>
  <c r="D21" i="13"/>
  <c r="W16" i="13"/>
  <c r="Q16" i="13"/>
  <c r="K16" i="13"/>
  <c r="E16" i="13"/>
  <c r="X11" i="13"/>
  <c r="R11" i="13"/>
  <c r="L11" i="13"/>
  <c r="F11" i="13"/>
  <c r="J349" i="13"/>
  <c r="Q344" i="13"/>
  <c r="X339" i="13"/>
  <c r="I324" i="13"/>
  <c r="J319" i="13"/>
  <c r="Q310" i="13"/>
  <c r="X305" i="13"/>
  <c r="N295" i="13"/>
  <c r="O290" i="13"/>
  <c r="Q285" i="13"/>
  <c r="E285" i="13"/>
  <c r="W280" i="13"/>
  <c r="M280" i="13"/>
  <c r="E280" i="13"/>
  <c r="Y275" i="13"/>
  <c r="S275" i="13"/>
  <c r="M275" i="13"/>
  <c r="G275" i="13"/>
  <c r="Z270" i="13"/>
  <c r="T270" i="13"/>
  <c r="N270" i="13"/>
  <c r="H270" i="13"/>
  <c r="AA265" i="13"/>
  <c r="U265" i="13"/>
  <c r="O265" i="13"/>
  <c r="I265" i="13"/>
  <c r="V260" i="13"/>
  <c r="P260" i="13"/>
  <c r="J260" i="13"/>
  <c r="D260" i="13"/>
  <c r="W255" i="13"/>
  <c r="Q255" i="13"/>
  <c r="K255" i="13"/>
  <c r="E255" i="13"/>
  <c r="X250" i="13"/>
  <c r="R250" i="13"/>
  <c r="L250" i="13"/>
  <c r="F250" i="13"/>
  <c r="Y245" i="13"/>
  <c r="S245" i="13"/>
  <c r="M245" i="13"/>
  <c r="G245" i="13"/>
  <c r="Z240" i="13"/>
  <c r="T240" i="13"/>
  <c r="N240" i="13"/>
  <c r="H240" i="13"/>
  <c r="AA235" i="13"/>
  <c r="U235" i="13"/>
  <c r="O235" i="13"/>
  <c r="I235" i="13"/>
  <c r="V230" i="13"/>
  <c r="P230" i="13"/>
  <c r="J230" i="13"/>
  <c r="D230" i="13"/>
  <c r="W225" i="13"/>
  <c r="Q225" i="13"/>
  <c r="K225" i="13"/>
  <c r="E225" i="13"/>
  <c r="X220" i="13"/>
  <c r="R220" i="13"/>
  <c r="L220" i="13"/>
  <c r="F220" i="13"/>
  <c r="Y215" i="13"/>
  <c r="S215" i="13"/>
  <c r="M215" i="13"/>
  <c r="G215" i="13"/>
  <c r="Z210" i="13"/>
  <c r="T210" i="13"/>
  <c r="N210" i="13"/>
  <c r="H210" i="13"/>
  <c r="AA205" i="13"/>
  <c r="U205" i="13"/>
  <c r="O205" i="13"/>
  <c r="I205" i="13"/>
  <c r="V200" i="13"/>
  <c r="P200" i="13"/>
  <c r="J200" i="13"/>
  <c r="D200" i="13"/>
  <c r="W195" i="13"/>
  <c r="Q195" i="13"/>
  <c r="K195" i="13"/>
  <c r="E195" i="13"/>
  <c r="X190" i="13"/>
  <c r="R190" i="13"/>
  <c r="L190" i="13"/>
  <c r="F190" i="13"/>
  <c r="Y185" i="13"/>
  <c r="S185" i="13"/>
  <c r="M185" i="13"/>
  <c r="G185" i="13"/>
  <c r="Z180" i="13"/>
  <c r="T180" i="13"/>
  <c r="N180" i="13"/>
  <c r="H180" i="13"/>
  <c r="AA175" i="13"/>
  <c r="U175" i="13"/>
  <c r="O175" i="13"/>
  <c r="I175" i="13"/>
  <c r="V170" i="13"/>
  <c r="P170" i="13"/>
  <c r="J170" i="13"/>
  <c r="D170" i="13"/>
  <c r="W165" i="13"/>
  <c r="Q165" i="13"/>
  <c r="K165" i="13"/>
  <c r="E165" i="13"/>
  <c r="X156" i="13"/>
  <c r="R156" i="13"/>
  <c r="L156" i="13"/>
  <c r="F156" i="13"/>
  <c r="Y151" i="13"/>
  <c r="S151" i="13"/>
  <c r="M151" i="13"/>
  <c r="G151" i="13"/>
  <c r="Z146" i="13"/>
  <c r="T146" i="13"/>
  <c r="N146" i="13"/>
  <c r="H146" i="13"/>
  <c r="AA141" i="13"/>
  <c r="U141" i="13"/>
  <c r="O141" i="13"/>
  <c r="I141" i="13"/>
  <c r="V136" i="13"/>
  <c r="P136" i="13"/>
  <c r="J136" i="13"/>
  <c r="D136" i="13"/>
  <c r="W131" i="13"/>
  <c r="Q131" i="13"/>
  <c r="K131" i="13"/>
  <c r="E131" i="13"/>
  <c r="X126" i="13"/>
  <c r="R126" i="13"/>
  <c r="L126" i="13"/>
  <c r="F126" i="13"/>
  <c r="Y121" i="13"/>
  <c r="S121" i="13"/>
  <c r="M121" i="13"/>
  <c r="G121" i="13"/>
  <c r="Z116" i="13"/>
  <c r="T116" i="13"/>
  <c r="N116" i="13"/>
  <c r="H116" i="13"/>
  <c r="AA111" i="13"/>
  <c r="U111" i="13"/>
  <c r="O111" i="13"/>
  <c r="I111" i="13"/>
  <c r="V106" i="13"/>
  <c r="P106" i="13"/>
  <c r="J106" i="13"/>
  <c r="D106" i="13"/>
  <c r="W101" i="13"/>
  <c r="Q101" i="13"/>
  <c r="K101" i="13"/>
  <c r="E101" i="13"/>
  <c r="X96" i="13"/>
  <c r="R96" i="13"/>
  <c r="L96" i="13"/>
  <c r="F96" i="13"/>
  <c r="Y91" i="13"/>
  <c r="S91" i="13"/>
  <c r="M91" i="13"/>
  <c r="G91" i="13"/>
  <c r="Z86" i="13"/>
  <c r="T86" i="13"/>
  <c r="N86" i="13"/>
  <c r="H86" i="13"/>
  <c r="AA81" i="13"/>
  <c r="U81" i="13"/>
  <c r="O81" i="13"/>
  <c r="I81" i="13"/>
  <c r="V76" i="13"/>
  <c r="P76" i="13"/>
  <c r="J76" i="13"/>
  <c r="D76" i="13"/>
  <c r="W71" i="13"/>
  <c r="Q71" i="13"/>
  <c r="K71" i="13"/>
  <c r="E71" i="13"/>
  <c r="X66" i="13"/>
  <c r="R66" i="13"/>
  <c r="L66" i="13"/>
  <c r="F66" i="13"/>
  <c r="Y61" i="13"/>
  <c r="S61" i="13"/>
  <c r="M61" i="13"/>
  <c r="G61" i="13"/>
  <c r="Z56" i="13"/>
  <c r="T56" i="13"/>
  <c r="N56" i="13"/>
  <c r="H56" i="13"/>
  <c r="AA51" i="13"/>
  <c r="U51" i="13"/>
  <c r="O51" i="13"/>
  <c r="I51" i="13"/>
  <c r="V46" i="13"/>
  <c r="P46" i="13"/>
  <c r="J46" i="13"/>
  <c r="D46" i="13"/>
  <c r="W41" i="13"/>
  <c r="Q41" i="13"/>
  <c r="K41" i="13"/>
  <c r="E41" i="13"/>
  <c r="X36" i="13"/>
  <c r="R36" i="13"/>
  <c r="L36" i="13"/>
  <c r="F36" i="13"/>
  <c r="Y31" i="13"/>
  <c r="S31" i="13"/>
  <c r="M31" i="13"/>
  <c r="G31" i="13"/>
  <c r="Z26" i="13"/>
  <c r="T26" i="13"/>
  <c r="N26" i="13"/>
  <c r="H26" i="13"/>
  <c r="AA21" i="13"/>
  <c r="U21" i="13"/>
  <c r="O21" i="13"/>
  <c r="I21" i="13"/>
  <c r="V16" i="13"/>
  <c r="P16" i="13"/>
  <c r="J16" i="13"/>
  <c r="D16" i="13"/>
  <c r="W11" i="13"/>
  <c r="Q11" i="13"/>
  <c r="K11" i="13"/>
  <c r="E11" i="13"/>
  <c r="E7" i="13" s="1"/>
  <c r="D349" i="13"/>
  <c r="K344" i="13"/>
  <c r="R339" i="13"/>
  <c r="Y334" i="13"/>
  <c r="D319" i="13"/>
  <c r="D315" i="13" s="1"/>
  <c r="K310" i="13"/>
  <c r="R305" i="13"/>
  <c r="Y300" i="13"/>
  <c r="I295" i="13"/>
  <c r="J290" i="13"/>
  <c r="P285" i="13"/>
  <c r="D285" i="13"/>
  <c r="U280" i="13"/>
  <c r="L280" i="13"/>
  <c r="X275" i="13"/>
  <c r="R275" i="13"/>
  <c r="L275" i="13"/>
  <c r="F275" i="13"/>
  <c r="Y270" i="13"/>
  <c r="S270" i="13"/>
  <c r="M270" i="13"/>
  <c r="G270" i="13"/>
  <c r="Z265" i="13"/>
  <c r="T265" i="13"/>
  <c r="N265" i="13"/>
  <c r="H265" i="13"/>
  <c r="AA260" i="13"/>
  <c r="U260" i="13"/>
  <c r="O260" i="13"/>
  <c r="I260" i="13"/>
  <c r="V255" i="13"/>
  <c r="P255" i="13"/>
  <c r="J255" i="13"/>
  <c r="D255" i="13"/>
  <c r="W250" i="13"/>
  <c r="Q250" i="13"/>
  <c r="K250" i="13"/>
  <c r="E250" i="13"/>
  <c r="X245" i="13"/>
  <c r="R245" i="13"/>
  <c r="L245" i="13"/>
  <c r="F245" i="13"/>
  <c r="Y240" i="13"/>
  <c r="S240" i="13"/>
  <c r="M240" i="13"/>
  <c r="G240" i="13"/>
  <c r="Z235" i="13"/>
  <c r="T235" i="13"/>
  <c r="N235" i="13"/>
  <c r="H235" i="13"/>
  <c r="AA230" i="13"/>
  <c r="U230" i="13"/>
  <c r="O230" i="13"/>
  <c r="I230" i="13"/>
  <c r="V225" i="13"/>
  <c r="P225" i="13"/>
  <c r="J225" i="13"/>
  <c r="D225" i="13"/>
  <c r="W220" i="13"/>
  <c r="Q220" i="13"/>
  <c r="K220" i="13"/>
  <c r="E220" i="13"/>
  <c r="X215" i="13"/>
  <c r="R215" i="13"/>
  <c r="L215" i="13"/>
  <c r="F215" i="13"/>
  <c r="Y210" i="13"/>
  <c r="S210" i="13"/>
  <c r="M210" i="13"/>
  <c r="G210" i="13"/>
  <c r="Z205" i="13"/>
  <c r="T205" i="13"/>
  <c r="N205" i="13"/>
  <c r="H205" i="13"/>
  <c r="AA200" i="13"/>
  <c r="U200" i="13"/>
  <c r="O200" i="13"/>
  <c r="I200" i="13"/>
  <c r="V195" i="13"/>
  <c r="P195" i="13"/>
  <c r="J195" i="13"/>
  <c r="D195" i="13"/>
  <c r="W190" i="13"/>
  <c r="Q190" i="13"/>
  <c r="K190" i="13"/>
  <c r="E190" i="13"/>
  <c r="X185" i="13"/>
  <c r="R185" i="13"/>
  <c r="L185" i="13"/>
  <c r="F185" i="13"/>
  <c r="Y180" i="13"/>
  <c r="S180" i="13"/>
  <c r="M180" i="13"/>
  <c r="G180" i="13"/>
  <c r="Z175" i="13"/>
  <c r="T175" i="13"/>
  <c r="N175" i="13"/>
  <c r="H175" i="13"/>
  <c r="AA170" i="13"/>
  <c r="U170" i="13"/>
  <c r="O170" i="13"/>
  <c r="I170" i="13"/>
  <c r="V165" i="13"/>
  <c r="P165" i="13"/>
  <c r="J165" i="13"/>
  <c r="D165" i="13"/>
  <c r="D161" i="13" s="1"/>
  <c r="W156" i="13"/>
  <c r="Q156" i="13"/>
  <c r="K156" i="13"/>
  <c r="E156" i="13"/>
  <c r="X151" i="13"/>
  <c r="R151" i="13"/>
  <c r="L151" i="13"/>
  <c r="F151" i="13"/>
  <c r="Y146" i="13"/>
  <c r="S146" i="13"/>
  <c r="M146" i="13"/>
  <c r="G146" i="13"/>
  <c r="Z141" i="13"/>
  <c r="T141" i="13"/>
  <c r="N141" i="13"/>
  <c r="H141" i="13"/>
  <c r="AA136" i="13"/>
  <c r="U136" i="13"/>
  <c r="O136" i="13"/>
  <c r="I136" i="13"/>
  <c r="V131" i="13"/>
  <c r="P131" i="13"/>
  <c r="J131" i="13"/>
  <c r="D131" i="13"/>
  <c r="W126" i="13"/>
  <c r="Q126" i="13"/>
  <c r="K126" i="13"/>
  <c r="E126" i="13"/>
  <c r="X121" i="13"/>
  <c r="R121" i="13"/>
  <c r="L121" i="13"/>
  <c r="F121" i="13"/>
  <c r="Y116" i="13"/>
  <c r="S116" i="13"/>
  <c r="M116" i="13"/>
  <c r="G116" i="13"/>
  <c r="Z111" i="13"/>
  <c r="T111" i="13"/>
  <c r="N111" i="13"/>
  <c r="H111" i="13"/>
  <c r="AA106" i="13"/>
  <c r="U106" i="13"/>
  <c r="O106" i="13"/>
  <c r="I106" i="13"/>
  <c r="V101" i="13"/>
  <c r="P101" i="13"/>
  <c r="J101" i="13"/>
  <c r="D101" i="13"/>
  <c r="W96" i="13"/>
  <c r="Q96" i="13"/>
  <c r="K96" i="13"/>
  <c r="E96" i="13"/>
  <c r="X91" i="13"/>
  <c r="R91" i="13"/>
  <c r="L91" i="13"/>
  <c r="F91" i="13"/>
  <c r="Y86" i="13"/>
  <c r="S86" i="13"/>
  <c r="M86" i="13"/>
  <c r="G86" i="13"/>
  <c r="Z81" i="13"/>
  <c r="T81" i="13"/>
  <c r="N81" i="13"/>
  <c r="H81" i="13"/>
  <c r="AA76" i="13"/>
  <c r="U76" i="13"/>
  <c r="O76" i="13"/>
  <c r="I76" i="13"/>
  <c r="V71" i="13"/>
  <c r="P71" i="13"/>
  <c r="J71" i="13"/>
  <c r="D71" i="13"/>
  <c r="W66" i="13"/>
  <c r="Q66" i="13"/>
  <c r="K66" i="13"/>
  <c r="E66" i="13"/>
  <c r="X61" i="13"/>
  <c r="R61" i="13"/>
  <c r="L61" i="13"/>
  <c r="F61" i="13"/>
  <c r="Y56" i="13"/>
  <c r="S56" i="13"/>
  <c r="M56" i="13"/>
  <c r="G56" i="13"/>
  <c r="Z51" i="13"/>
  <c r="T51" i="13"/>
  <c r="N51" i="13"/>
  <c r="H51" i="13"/>
  <c r="AA46" i="13"/>
  <c r="U46" i="13"/>
  <c r="O46" i="13"/>
  <c r="I46" i="13"/>
  <c r="V41" i="13"/>
  <c r="P41" i="13"/>
  <c r="J41" i="13"/>
  <c r="D41" i="13"/>
  <c r="W36" i="13"/>
  <c r="Q36" i="13"/>
  <c r="K36" i="13"/>
  <c r="E36" i="13"/>
  <c r="X31" i="13"/>
  <c r="R31" i="13"/>
  <c r="L31" i="13"/>
  <c r="F31" i="13"/>
  <c r="Y26" i="13"/>
  <c r="Y22" i="13" s="1"/>
  <c r="S26" i="13"/>
  <c r="M26" i="13"/>
  <c r="M22" i="13" s="1"/>
  <c r="G26" i="13"/>
  <c r="E344" i="13"/>
  <c r="E340" i="13" s="1"/>
  <c r="L339" i="13"/>
  <c r="S334" i="13"/>
  <c r="Z329" i="13"/>
  <c r="E310" i="13"/>
  <c r="L305" i="13"/>
  <c r="S300" i="13"/>
  <c r="Z295" i="13"/>
  <c r="H295" i="13"/>
  <c r="AA290" i="13"/>
  <c r="I290" i="13"/>
  <c r="N285" i="13"/>
  <c r="S280" i="13"/>
  <c r="K280" i="13"/>
  <c r="W275" i="13"/>
  <c r="Q275" i="13"/>
  <c r="K275" i="13"/>
  <c r="E275" i="13"/>
  <c r="X270" i="13"/>
  <c r="R270" i="13"/>
  <c r="L270" i="13"/>
  <c r="F270" i="13"/>
  <c r="Y265" i="13"/>
  <c r="S265" i="13"/>
  <c r="M265" i="13"/>
  <c r="G265" i="13"/>
  <c r="Z260" i="13"/>
  <c r="T260" i="13"/>
  <c r="N260" i="13"/>
  <c r="H260" i="13"/>
  <c r="AA255" i="13"/>
  <c r="U255" i="13"/>
  <c r="O255" i="13"/>
  <c r="I255" i="13"/>
  <c r="V250" i="13"/>
  <c r="P250" i="13"/>
  <c r="J250" i="13"/>
  <c r="D250" i="13"/>
  <c r="W245" i="13"/>
  <c r="Q245" i="13"/>
  <c r="K245" i="13"/>
  <c r="E245" i="13"/>
  <c r="X240" i="13"/>
  <c r="R240" i="13"/>
  <c r="L240" i="13"/>
  <c r="F240" i="13"/>
  <c r="Y235" i="13"/>
  <c r="S235" i="13"/>
  <c r="M235" i="13"/>
  <c r="G235" i="13"/>
  <c r="Z230" i="13"/>
  <c r="T230" i="13"/>
  <c r="N230" i="13"/>
  <c r="H230" i="13"/>
  <c r="AA225" i="13"/>
  <c r="U225" i="13"/>
  <c r="O225" i="13"/>
  <c r="I225" i="13"/>
  <c r="V220" i="13"/>
  <c r="P220" i="13"/>
  <c r="J220" i="13"/>
  <c r="D220" i="13"/>
  <c r="W215" i="13"/>
  <c r="Q215" i="13"/>
  <c r="K215" i="13"/>
  <c r="E215" i="13"/>
  <c r="X210" i="13"/>
  <c r="R210" i="13"/>
  <c r="L210" i="13"/>
  <c r="F210" i="13"/>
  <c r="Y205" i="13"/>
  <c r="S205" i="13"/>
  <c r="M205" i="13"/>
  <c r="G205" i="13"/>
  <c r="Z200" i="13"/>
  <c r="T200" i="13"/>
  <c r="N200" i="13"/>
  <c r="H200" i="13"/>
  <c r="AA195" i="13"/>
  <c r="U195" i="13"/>
  <c r="O195" i="13"/>
  <c r="I195" i="13"/>
  <c r="V190" i="13"/>
  <c r="P190" i="13"/>
  <c r="J190" i="13"/>
  <c r="D190" i="13"/>
  <c r="W185" i="13"/>
  <c r="Q185" i="13"/>
  <c r="K185" i="13"/>
  <c r="E185" i="13"/>
  <c r="X180" i="13"/>
  <c r="R180" i="13"/>
  <c r="L180" i="13"/>
  <c r="F180" i="13"/>
  <c r="Y175" i="13"/>
  <c r="S175" i="13"/>
  <c r="M175" i="13"/>
  <c r="G175" i="13"/>
  <c r="Z170" i="13"/>
  <c r="T170" i="13"/>
  <c r="N170" i="13"/>
  <c r="H170" i="13"/>
  <c r="AA165" i="13"/>
  <c r="U165" i="13"/>
  <c r="O165" i="13"/>
  <c r="I165" i="13"/>
  <c r="V156" i="13"/>
  <c r="P156" i="13"/>
  <c r="J156" i="13"/>
  <c r="D156" i="13"/>
  <c r="W151" i="13"/>
  <c r="Q151" i="13"/>
  <c r="K151" i="13"/>
  <c r="E151" i="13"/>
  <c r="X146" i="13"/>
  <c r="R146" i="13"/>
  <c r="L146" i="13"/>
  <c r="F146" i="13"/>
  <c r="Y141" i="13"/>
  <c r="S141" i="13"/>
  <c r="M141" i="13"/>
  <c r="G141" i="13"/>
  <c r="Z136" i="13"/>
  <c r="T136" i="13"/>
  <c r="N136" i="13"/>
  <c r="H136" i="13"/>
  <c r="AA131" i="13"/>
  <c r="U131" i="13"/>
  <c r="O131" i="13"/>
  <c r="I131" i="13"/>
  <c r="V126" i="13"/>
  <c r="P126" i="13"/>
  <c r="J126" i="13"/>
  <c r="D126" i="13"/>
  <c r="W121" i="13"/>
  <c r="Q121" i="13"/>
  <c r="K121" i="13"/>
  <c r="E121" i="13"/>
  <c r="X116" i="13"/>
  <c r="R116" i="13"/>
  <c r="L116" i="13"/>
  <c r="F116" i="13"/>
  <c r="Y111" i="13"/>
  <c r="S111" i="13"/>
  <c r="M111" i="13"/>
  <c r="G111" i="13"/>
  <c r="Z106" i="13"/>
  <c r="T106" i="13"/>
  <c r="N106" i="13"/>
  <c r="H106" i="13"/>
  <c r="AA101" i="13"/>
  <c r="U101" i="13"/>
  <c r="O101" i="13"/>
  <c r="I101" i="13"/>
  <c r="V96" i="13"/>
  <c r="P96" i="13"/>
  <c r="J96" i="13"/>
  <c r="D96" i="13"/>
  <c r="W91" i="13"/>
  <c r="Q91" i="13"/>
  <c r="K91" i="13"/>
  <c r="E91" i="13"/>
  <c r="X86" i="13"/>
  <c r="R86" i="13"/>
  <c r="L86" i="13"/>
  <c r="F86" i="13"/>
  <c r="Y81" i="13"/>
  <c r="S81" i="13"/>
  <c r="M81" i="13"/>
  <c r="G81" i="13"/>
  <c r="Z76" i="13"/>
  <c r="T76" i="13"/>
  <c r="N76" i="13"/>
  <c r="H76" i="13"/>
  <c r="AA71" i="13"/>
  <c r="U71" i="13"/>
  <c r="O71" i="13"/>
  <c r="I71" i="13"/>
  <c r="V66" i="13"/>
  <c r="P66" i="13"/>
  <c r="J66" i="13"/>
  <c r="D66" i="13"/>
  <c r="W61" i="13"/>
  <c r="Q61" i="13"/>
  <c r="K61" i="13"/>
  <c r="E61" i="13"/>
  <c r="X56" i="13"/>
  <c r="R56" i="13"/>
  <c r="L56" i="13"/>
  <c r="F56" i="13"/>
  <c r="Y51" i="13"/>
  <c r="S51" i="13"/>
  <c r="M51" i="13"/>
  <c r="G51" i="13"/>
  <c r="Z46" i="13"/>
  <c r="T46" i="13"/>
  <c r="N46" i="13"/>
  <c r="H46" i="13"/>
  <c r="AA41" i="13"/>
  <c r="U41" i="13"/>
  <c r="O41" i="13"/>
  <c r="I41" i="13"/>
  <c r="V36" i="13"/>
  <c r="P36" i="13"/>
  <c r="J36" i="13"/>
  <c r="D36" i="13"/>
  <c r="P11" i="13"/>
  <c r="P7" i="13" s="1"/>
  <c r="O14" i="13"/>
  <c r="AA14" i="13"/>
  <c r="O16" i="13"/>
  <c r="AA16" i="13"/>
  <c r="M19" i="13"/>
  <c r="M17" i="13" s="1"/>
  <c r="Y19" i="13"/>
  <c r="Y17" i="13" s="1"/>
  <c r="M21" i="13"/>
  <c r="Y21" i="13"/>
  <c r="K24" i="13"/>
  <c r="W24" i="13"/>
  <c r="W22" i="13" s="1"/>
  <c r="L26" i="13"/>
  <c r="P29" i="13"/>
  <c r="P27" i="13" s="1"/>
  <c r="J31" i="13"/>
  <c r="O34" i="13"/>
  <c r="AA36" i="13"/>
  <c r="H39" i="13"/>
  <c r="I163" i="13"/>
  <c r="I161" i="13" s="1"/>
  <c r="O163" i="13"/>
  <c r="O161" i="13" s="1"/>
  <c r="U163" i="13"/>
  <c r="AA163" i="13"/>
  <c r="H168" i="13"/>
  <c r="H166" i="13" s="1"/>
  <c r="N168" i="13"/>
  <c r="T168" i="13"/>
  <c r="T166" i="13" s="1"/>
  <c r="Z168" i="13"/>
  <c r="Z166" i="13" s="1"/>
  <c r="G173" i="13"/>
  <c r="M173" i="13"/>
  <c r="S173" i="13"/>
  <c r="S171" i="13" s="1"/>
  <c r="Y173" i="13"/>
  <c r="F178" i="13"/>
  <c r="F176" i="13" s="1"/>
  <c r="L178" i="13"/>
  <c r="L176" i="13" s="1"/>
  <c r="R178" i="13"/>
  <c r="X178" i="13"/>
  <c r="E183" i="13"/>
  <c r="E181" i="13" s="1"/>
  <c r="K183" i="13"/>
  <c r="Q183" i="13"/>
  <c r="Q181" i="13" s="1"/>
  <c r="W183" i="13"/>
  <c r="W181" i="13" s="1"/>
  <c r="D188" i="13"/>
  <c r="J188" i="13"/>
  <c r="P188" i="13"/>
  <c r="P186" i="13" s="1"/>
  <c r="V188" i="13"/>
  <c r="I193" i="13"/>
  <c r="I191" i="13" s="1"/>
  <c r="O193" i="13"/>
  <c r="O191" i="13" s="1"/>
  <c r="U193" i="13"/>
  <c r="AA193" i="13"/>
  <c r="H198" i="13"/>
  <c r="H196" i="13" s="1"/>
  <c r="N198" i="13"/>
  <c r="T198" i="13"/>
  <c r="T196" i="13" s="1"/>
  <c r="Z198" i="13"/>
  <c r="Z196" i="13" s="1"/>
  <c r="G203" i="13"/>
  <c r="M203" i="13"/>
  <c r="S203" i="13"/>
  <c r="S201" i="13" s="1"/>
  <c r="Y203" i="13"/>
  <c r="F208" i="13"/>
  <c r="F206" i="13" s="1"/>
  <c r="L208" i="13"/>
  <c r="L206" i="13" s="1"/>
  <c r="R208" i="13"/>
  <c r="X208" i="13"/>
  <c r="E213" i="13"/>
  <c r="E211" i="13" s="1"/>
  <c r="K213" i="13"/>
  <c r="Q213" i="13"/>
  <c r="Q211" i="13" s="1"/>
  <c r="W213" i="13"/>
  <c r="W211" i="13" s="1"/>
  <c r="D218" i="13"/>
  <c r="J218" i="13"/>
  <c r="P218" i="13"/>
  <c r="P216" i="13" s="1"/>
  <c r="V218" i="13"/>
  <c r="I223" i="13"/>
  <c r="I221" i="13" s="1"/>
  <c r="O223" i="13"/>
  <c r="O221" i="13" s="1"/>
  <c r="U223" i="13"/>
  <c r="AA223" i="13"/>
  <c r="H228" i="13"/>
  <c r="H226" i="13" s="1"/>
  <c r="N228" i="13"/>
  <c r="T228" i="13"/>
  <c r="T226" i="13" s="1"/>
  <c r="Z228" i="13"/>
  <c r="Z226" i="13" s="1"/>
  <c r="G233" i="13"/>
  <c r="M233" i="13"/>
  <c r="S233" i="13"/>
  <c r="S231" i="13" s="1"/>
  <c r="Y233" i="13"/>
  <c r="F238" i="13"/>
  <c r="F236" i="13" s="1"/>
  <c r="L238" i="13"/>
  <c r="L236" i="13" s="1"/>
  <c r="R238" i="13"/>
  <c r="X238" i="13"/>
  <c r="E243" i="13"/>
  <c r="E241" i="13" s="1"/>
  <c r="K243" i="13"/>
  <c r="Q243" i="13"/>
  <c r="Q241" i="13" s="1"/>
  <c r="W243" i="13"/>
  <c r="W241" i="13" s="1"/>
  <c r="D248" i="13"/>
  <c r="J248" i="13"/>
  <c r="P248" i="13"/>
  <c r="P246" i="13" s="1"/>
  <c r="V248" i="13"/>
  <c r="I253" i="13"/>
  <c r="I251" i="13" s="1"/>
  <c r="O253" i="13"/>
  <c r="O251" i="13" s="1"/>
  <c r="U253" i="13"/>
  <c r="AA253" i="13"/>
  <c r="H258" i="13"/>
  <c r="H256" i="13" s="1"/>
  <c r="N258" i="13"/>
  <c r="T258" i="13"/>
  <c r="T256" i="13" s="1"/>
  <c r="Z258" i="13"/>
  <c r="Z256" i="13" s="1"/>
  <c r="G263" i="13"/>
  <c r="M263" i="13"/>
  <c r="S263" i="13"/>
  <c r="S261" i="13" s="1"/>
  <c r="Y263" i="13"/>
  <c r="F268" i="13"/>
  <c r="F266" i="13" s="1"/>
  <c r="L268" i="13"/>
  <c r="L266" i="13" s="1"/>
  <c r="R268" i="13"/>
  <c r="X268" i="13"/>
  <c r="E273" i="13"/>
  <c r="E271" i="13" s="1"/>
  <c r="K273" i="13"/>
  <c r="Q273" i="13"/>
  <c r="Q271" i="13" s="1"/>
  <c r="W273" i="13"/>
  <c r="W271" i="13" s="1"/>
  <c r="E278" i="13"/>
  <c r="L278" i="13"/>
  <c r="S278" i="13"/>
  <c r="S276" i="13" s="1"/>
  <c r="Z278" i="13"/>
  <c r="Z276" i="13" s="1"/>
  <c r="E283" i="13"/>
  <c r="N283" i="13"/>
  <c r="N281" i="13" s="1"/>
  <c r="Z283" i="13"/>
  <c r="O288" i="13"/>
  <c r="N293" i="13"/>
  <c r="N291" i="13" s="1"/>
  <c r="V317" i="13"/>
  <c r="U322" i="13"/>
  <c r="U320" i="13" s="1"/>
  <c r="N327" i="13"/>
  <c r="N325" i="13" s="1"/>
  <c r="G332" i="13"/>
  <c r="G330" i="13" s="1"/>
  <c r="V347" i="13"/>
  <c r="V345" i="13" s="1"/>
  <c r="V308" i="13"/>
  <c r="P308" i="13"/>
  <c r="P306" i="13" s="1"/>
  <c r="J308" i="13"/>
  <c r="J306" i="13" s="1"/>
  <c r="D308" i="13"/>
  <c r="W303" i="13"/>
  <c r="W301" i="13" s="1"/>
  <c r="Q303" i="13"/>
  <c r="Q301" i="13" s="1"/>
  <c r="K303" i="13"/>
  <c r="E303" i="13"/>
  <c r="E301" i="13" s="1"/>
  <c r="X298" i="13"/>
  <c r="X296" i="13" s="1"/>
  <c r="R298" i="13"/>
  <c r="L298" i="13"/>
  <c r="L296" i="13" s="1"/>
  <c r="F298" i="13"/>
  <c r="F296" i="13" s="1"/>
  <c r="Y293" i="13"/>
  <c r="S293" i="13"/>
  <c r="S291" i="13" s="1"/>
  <c r="M293" i="13"/>
  <c r="M291" i="13" s="1"/>
  <c r="G293" i="13"/>
  <c r="Z288" i="13"/>
  <c r="Z286" i="13" s="1"/>
  <c r="T288" i="13"/>
  <c r="T286" i="13" s="1"/>
  <c r="N288" i="13"/>
  <c r="H288" i="13"/>
  <c r="H286" i="13" s="1"/>
  <c r="AA283" i="13"/>
  <c r="AA281" i="13" s="1"/>
  <c r="U283" i="13"/>
  <c r="O283" i="13"/>
  <c r="O281" i="13" s="1"/>
  <c r="I283" i="13"/>
  <c r="I281" i="13" s="1"/>
  <c r="V278" i="13"/>
  <c r="P278" i="13"/>
  <c r="P276" i="13" s="1"/>
  <c r="J278" i="13"/>
  <c r="J276" i="13" s="1"/>
  <c r="D278" i="13"/>
  <c r="AA308" i="13"/>
  <c r="AA306" i="13" s="1"/>
  <c r="U308" i="13"/>
  <c r="U306" i="13" s="1"/>
  <c r="O308" i="13"/>
  <c r="I308" i="13"/>
  <c r="V303" i="13"/>
  <c r="V301" i="13" s="1"/>
  <c r="P303" i="13"/>
  <c r="P301" i="13" s="1"/>
  <c r="J303" i="13"/>
  <c r="J301" i="13" s="1"/>
  <c r="D303" i="13"/>
  <c r="D301" i="13" s="1"/>
  <c r="W298" i="13"/>
  <c r="Q298" i="13"/>
  <c r="K298" i="13"/>
  <c r="K296" i="13" s="1"/>
  <c r="E298" i="13"/>
  <c r="E296" i="13" s="1"/>
  <c r="X293" i="13"/>
  <c r="X291" i="13" s="1"/>
  <c r="R293" i="13"/>
  <c r="R291" i="13" s="1"/>
  <c r="L293" i="13"/>
  <c r="F293" i="13"/>
  <c r="Y288" i="13"/>
  <c r="Y286" i="13" s="1"/>
  <c r="S288" i="13"/>
  <c r="S286" i="13" s="1"/>
  <c r="M288" i="13"/>
  <c r="M286" i="13" s="1"/>
  <c r="G288" i="13"/>
  <c r="G286" i="13" s="1"/>
  <c r="Z308" i="13"/>
  <c r="Z306" i="13" s="1"/>
  <c r="T308" i="13"/>
  <c r="N308" i="13"/>
  <c r="H308" i="13"/>
  <c r="AA303" i="13"/>
  <c r="AA301" i="13" s="1"/>
  <c r="U303" i="13"/>
  <c r="U301" i="13" s="1"/>
  <c r="O303" i="13"/>
  <c r="O301" i="13" s="1"/>
  <c r="I303" i="13"/>
  <c r="V298" i="13"/>
  <c r="P298" i="13"/>
  <c r="J298" i="13"/>
  <c r="J296" i="13" s="1"/>
  <c r="D298" i="13"/>
  <c r="D296" i="13" s="1"/>
  <c r="W293" i="13"/>
  <c r="W291" i="13" s="1"/>
  <c r="Q293" i="13"/>
  <c r="K293" i="13"/>
  <c r="E293" i="13"/>
  <c r="X288" i="13"/>
  <c r="X286" i="13" s="1"/>
  <c r="R288" i="13"/>
  <c r="R286" i="13" s="1"/>
  <c r="L288" i="13"/>
  <c r="L286" i="13" s="1"/>
  <c r="F288" i="13"/>
  <c r="Y283" i="13"/>
  <c r="S283" i="13"/>
  <c r="M283" i="13"/>
  <c r="M281" i="13" s="1"/>
  <c r="G283" i="13"/>
  <c r="G281" i="13" s="1"/>
  <c r="Y308" i="13"/>
  <c r="Y306" i="13" s="1"/>
  <c r="S308" i="13"/>
  <c r="S306" i="13" s="1"/>
  <c r="M308" i="13"/>
  <c r="M306" i="13" s="1"/>
  <c r="G308" i="13"/>
  <c r="Z303" i="13"/>
  <c r="Z301" i="13" s="1"/>
  <c r="T303" i="13"/>
  <c r="T301" i="13" s="1"/>
  <c r="N303" i="13"/>
  <c r="N301" i="13" s="1"/>
  <c r="H303" i="13"/>
  <c r="H301" i="13" s="1"/>
  <c r="AA298" i="13"/>
  <c r="AA296" i="13" s="1"/>
  <c r="U298" i="13"/>
  <c r="O298" i="13"/>
  <c r="O296" i="13" s="1"/>
  <c r="I298" i="13"/>
  <c r="I296" i="13" s="1"/>
  <c r="V293" i="13"/>
  <c r="V291" i="13" s="1"/>
  <c r="P293" i="13"/>
  <c r="P291" i="13" s="1"/>
  <c r="J293" i="13"/>
  <c r="J291" i="13" s="1"/>
  <c r="D293" i="13"/>
  <c r="W288" i="13"/>
  <c r="W286" i="13" s="1"/>
  <c r="Q288" i="13"/>
  <c r="Q286" i="13" s="1"/>
  <c r="K288" i="13"/>
  <c r="K286" i="13" s="1"/>
  <c r="E288" i="13"/>
  <c r="E286" i="13" s="1"/>
  <c r="X283" i="13"/>
  <c r="X281" i="13" s="1"/>
  <c r="R283" i="13"/>
  <c r="X308" i="13"/>
  <c r="X306" i="13" s="1"/>
  <c r="R308" i="13"/>
  <c r="L308" i="13"/>
  <c r="F308" i="13"/>
  <c r="F306" i="13" s="1"/>
  <c r="Y303" i="13"/>
  <c r="Y301" i="13" s="1"/>
  <c r="S303" i="13"/>
  <c r="M303" i="13"/>
  <c r="M301" i="13" s="1"/>
  <c r="G303" i="13"/>
  <c r="Z298" i="13"/>
  <c r="T298" i="13"/>
  <c r="T296" i="13" s="1"/>
  <c r="N298" i="13"/>
  <c r="N296" i="13" s="1"/>
  <c r="H298" i="13"/>
  <c r="J163" i="13"/>
  <c r="J161" i="13" s="1"/>
  <c r="P163" i="13"/>
  <c r="P161" i="13" s="1"/>
  <c r="V163" i="13"/>
  <c r="I168" i="13"/>
  <c r="O168" i="13"/>
  <c r="O166" i="13" s="1"/>
  <c r="U168" i="13"/>
  <c r="AA168" i="13"/>
  <c r="AA166" i="13" s="1"/>
  <c r="H173" i="13"/>
  <c r="H171" i="13" s="1"/>
  <c r="N173" i="13"/>
  <c r="T173" i="13"/>
  <c r="Z173" i="13"/>
  <c r="Z171" i="13" s="1"/>
  <c r="G178" i="13"/>
  <c r="M178" i="13"/>
  <c r="M176" i="13" s="1"/>
  <c r="S178" i="13"/>
  <c r="S176" i="13" s="1"/>
  <c r="Y178" i="13"/>
  <c r="F183" i="13"/>
  <c r="L183" i="13"/>
  <c r="L181" i="13" s="1"/>
  <c r="R183" i="13"/>
  <c r="X183" i="13"/>
  <c r="X181" i="13" s="1"/>
  <c r="E188" i="13"/>
  <c r="E186" i="13" s="1"/>
  <c r="K188" i="13"/>
  <c r="Q188" i="13"/>
  <c r="W188" i="13"/>
  <c r="W186" i="13" s="1"/>
  <c r="D193" i="13"/>
  <c r="J193" i="13"/>
  <c r="J191" i="13" s="1"/>
  <c r="P193" i="13"/>
  <c r="P191" i="13" s="1"/>
  <c r="V193" i="13"/>
  <c r="I198" i="13"/>
  <c r="O198" i="13"/>
  <c r="O196" i="13" s="1"/>
  <c r="U198" i="13"/>
  <c r="AA198" i="13"/>
  <c r="AA196" i="13" s="1"/>
  <c r="H203" i="13"/>
  <c r="H201" i="13" s="1"/>
  <c r="N203" i="13"/>
  <c r="T203" i="13"/>
  <c r="Z203" i="13"/>
  <c r="Z201" i="13" s="1"/>
  <c r="G208" i="13"/>
  <c r="M208" i="13"/>
  <c r="M206" i="13" s="1"/>
  <c r="S208" i="13"/>
  <c r="S206" i="13" s="1"/>
  <c r="Y208" i="13"/>
  <c r="F213" i="13"/>
  <c r="L213" i="13"/>
  <c r="L211" i="13" s="1"/>
  <c r="R213" i="13"/>
  <c r="X213" i="13"/>
  <c r="X211" i="13" s="1"/>
  <c r="E218" i="13"/>
  <c r="E216" i="13" s="1"/>
  <c r="K218" i="13"/>
  <c r="Q218" i="13"/>
  <c r="W218" i="13"/>
  <c r="W216" i="13" s="1"/>
  <c r="D223" i="13"/>
  <c r="J223" i="13"/>
  <c r="J221" i="13" s="1"/>
  <c r="P223" i="13"/>
  <c r="P221" i="13" s="1"/>
  <c r="V223" i="13"/>
  <c r="I228" i="13"/>
  <c r="O228" i="13"/>
  <c r="O226" i="13" s="1"/>
  <c r="U228" i="13"/>
  <c r="AA228" i="13"/>
  <c r="AA226" i="13" s="1"/>
  <c r="H233" i="13"/>
  <c r="H231" i="13" s="1"/>
  <c r="N233" i="13"/>
  <c r="T233" i="13"/>
  <c r="Z233" i="13"/>
  <c r="Z231" i="13" s="1"/>
  <c r="G238" i="13"/>
  <c r="M238" i="13"/>
  <c r="M236" i="13" s="1"/>
  <c r="S238" i="13"/>
  <c r="S236" i="13" s="1"/>
  <c r="Y238" i="13"/>
  <c r="F243" i="13"/>
  <c r="L243" i="13"/>
  <c r="L241" i="13" s="1"/>
  <c r="R243" i="13"/>
  <c r="X243" i="13"/>
  <c r="X241" i="13" s="1"/>
  <c r="E248" i="13"/>
  <c r="E246" i="13" s="1"/>
  <c r="K248" i="13"/>
  <c r="Q248" i="13"/>
  <c r="W248" i="13"/>
  <c r="W246" i="13" s="1"/>
  <c r="D253" i="13"/>
  <c r="J253" i="13"/>
  <c r="J251" i="13" s="1"/>
  <c r="P253" i="13"/>
  <c r="P251" i="13" s="1"/>
  <c r="V253" i="13"/>
  <c r="I258" i="13"/>
  <c r="O258" i="13"/>
  <c r="O256" i="13" s="1"/>
  <c r="U258" i="13"/>
  <c r="AA258" i="13"/>
  <c r="AA256" i="13" s="1"/>
  <c r="H263" i="13"/>
  <c r="H261" i="13" s="1"/>
  <c r="N263" i="13"/>
  <c r="T263" i="13"/>
  <c r="Z263" i="13"/>
  <c r="Z261" i="13" s="1"/>
  <c r="G268" i="13"/>
  <c r="M268" i="13"/>
  <c r="M266" i="13" s="1"/>
  <c r="S268" i="13"/>
  <c r="S266" i="13" s="1"/>
  <c r="Y268" i="13"/>
  <c r="F273" i="13"/>
  <c r="L273" i="13"/>
  <c r="L271" i="13" s="1"/>
  <c r="R273" i="13"/>
  <c r="X273" i="13"/>
  <c r="X271" i="13" s="1"/>
  <c r="F278" i="13"/>
  <c r="M278" i="13"/>
  <c r="M276" i="13" s="1"/>
  <c r="T278" i="13"/>
  <c r="AA278" i="13"/>
  <c r="AA276" i="13" s="1"/>
  <c r="F283" i="13"/>
  <c r="P283" i="13"/>
  <c r="P281" i="13" s="1"/>
  <c r="P288" i="13"/>
  <c r="O293" i="13"/>
  <c r="M298" i="13"/>
  <c r="M296" i="13" s="1"/>
  <c r="F303" i="13"/>
  <c r="F301" i="13" s="1"/>
  <c r="AA322" i="13"/>
  <c r="T327" i="13"/>
  <c r="T325" i="13" s="1"/>
  <c r="M332" i="13"/>
  <c r="M330" i="13" s="1"/>
  <c r="F337" i="13"/>
  <c r="E163" i="13"/>
  <c r="E161" i="13" s="1"/>
  <c r="K163" i="13"/>
  <c r="K161" i="13" s="1"/>
  <c r="Q163" i="13"/>
  <c r="W163" i="13"/>
  <c r="W161" i="13" s="1"/>
  <c r="D168" i="13"/>
  <c r="D166" i="13" s="1"/>
  <c r="J168" i="13"/>
  <c r="P168" i="13"/>
  <c r="P166" i="13" s="1"/>
  <c r="V168" i="13"/>
  <c r="V166" i="13" s="1"/>
  <c r="I173" i="13"/>
  <c r="O173" i="13"/>
  <c r="O171" i="13" s="1"/>
  <c r="U173" i="13"/>
  <c r="U171" i="13" s="1"/>
  <c r="AA173" i="13"/>
  <c r="H178" i="13"/>
  <c r="H176" i="13" s="1"/>
  <c r="N178" i="13"/>
  <c r="N176" i="13" s="1"/>
  <c r="T178" i="13"/>
  <c r="Z178" i="13"/>
  <c r="Z176" i="13" s="1"/>
  <c r="G183" i="13"/>
  <c r="G181" i="13" s="1"/>
  <c r="M183" i="13"/>
  <c r="S183" i="13"/>
  <c r="S181" i="13" s="1"/>
  <c r="Y183" i="13"/>
  <c r="Y181" i="13" s="1"/>
  <c r="F188" i="13"/>
  <c r="L188" i="13"/>
  <c r="L186" i="13" s="1"/>
  <c r="R188" i="13"/>
  <c r="R186" i="13" s="1"/>
  <c r="X188" i="13"/>
  <c r="E193" i="13"/>
  <c r="E191" i="13" s="1"/>
  <c r="K193" i="13"/>
  <c r="K191" i="13" s="1"/>
  <c r="Q193" i="13"/>
  <c r="W193" i="13"/>
  <c r="W191" i="13" s="1"/>
  <c r="D198" i="13"/>
  <c r="D196" i="13" s="1"/>
  <c r="J198" i="13"/>
  <c r="P198" i="13"/>
  <c r="P196" i="13" s="1"/>
  <c r="V198" i="13"/>
  <c r="V196" i="13" s="1"/>
  <c r="I203" i="13"/>
  <c r="O203" i="13"/>
  <c r="O201" i="13" s="1"/>
  <c r="U203" i="13"/>
  <c r="U201" i="13" s="1"/>
  <c r="AA203" i="13"/>
  <c r="H208" i="13"/>
  <c r="H206" i="13" s="1"/>
  <c r="N208" i="13"/>
  <c r="N206" i="13" s="1"/>
  <c r="T208" i="13"/>
  <c r="Z208" i="13"/>
  <c r="Z206" i="13" s="1"/>
  <c r="G213" i="13"/>
  <c r="G211" i="13" s="1"/>
  <c r="M213" i="13"/>
  <c r="S213" i="13"/>
  <c r="S211" i="13" s="1"/>
  <c r="Y213" i="13"/>
  <c r="Y211" i="13" s="1"/>
  <c r="F218" i="13"/>
  <c r="L218" i="13"/>
  <c r="L216" i="13" s="1"/>
  <c r="R218" i="13"/>
  <c r="R216" i="13" s="1"/>
  <c r="X218" i="13"/>
  <c r="E223" i="13"/>
  <c r="E221" i="13" s="1"/>
  <c r="K223" i="13"/>
  <c r="K221" i="13" s="1"/>
  <c r="Q223" i="13"/>
  <c r="W223" i="13"/>
  <c r="W221" i="13" s="1"/>
  <c r="D228" i="13"/>
  <c r="D226" i="13" s="1"/>
  <c r="J228" i="13"/>
  <c r="P228" i="13"/>
  <c r="P226" i="13" s="1"/>
  <c r="V228" i="13"/>
  <c r="V226" i="13" s="1"/>
  <c r="I233" i="13"/>
  <c r="O233" i="13"/>
  <c r="O231" i="13" s="1"/>
  <c r="U233" i="13"/>
  <c r="U231" i="13" s="1"/>
  <c r="AA233" i="13"/>
  <c r="H238" i="13"/>
  <c r="H236" i="13" s="1"/>
  <c r="N238" i="13"/>
  <c r="N236" i="13" s="1"/>
  <c r="T238" i="13"/>
  <c r="Z238" i="13"/>
  <c r="Z236" i="13" s="1"/>
  <c r="G243" i="13"/>
  <c r="G241" i="13" s="1"/>
  <c r="M243" i="13"/>
  <c r="S243" i="13"/>
  <c r="S241" i="13" s="1"/>
  <c r="Y243" i="13"/>
  <c r="Y241" i="13" s="1"/>
  <c r="F248" i="13"/>
  <c r="L248" i="13"/>
  <c r="L246" i="13" s="1"/>
  <c r="R248" i="13"/>
  <c r="R246" i="13" s="1"/>
  <c r="X248" i="13"/>
  <c r="E253" i="13"/>
  <c r="E251" i="13" s="1"/>
  <c r="K253" i="13"/>
  <c r="K251" i="13" s="1"/>
  <c r="Q253" i="13"/>
  <c r="W253" i="13"/>
  <c r="W251" i="13" s="1"/>
  <c r="D258" i="13"/>
  <c r="D256" i="13" s="1"/>
  <c r="J258" i="13"/>
  <c r="P258" i="13"/>
  <c r="P256" i="13" s="1"/>
  <c r="V258" i="13"/>
  <c r="V256" i="13" s="1"/>
  <c r="I263" i="13"/>
  <c r="O263" i="13"/>
  <c r="O261" i="13" s="1"/>
  <c r="U263" i="13"/>
  <c r="U261" i="13" s="1"/>
  <c r="AA263" i="13"/>
  <c r="H268" i="13"/>
  <c r="H266" i="13" s="1"/>
  <c r="N268" i="13"/>
  <c r="N266" i="13" s="1"/>
  <c r="T268" i="13"/>
  <c r="Z268" i="13"/>
  <c r="Z266" i="13" s="1"/>
  <c r="G273" i="13"/>
  <c r="G271" i="13" s="1"/>
  <c r="M273" i="13"/>
  <c r="S273" i="13"/>
  <c r="S271" i="13" s="1"/>
  <c r="Y273" i="13"/>
  <c r="Y271" i="13" s="1"/>
  <c r="G278" i="13"/>
  <c r="G276" i="13" s="1"/>
  <c r="N278" i="13"/>
  <c r="U278" i="13"/>
  <c r="H283" i="13"/>
  <c r="Q283" i="13"/>
  <c r="Q281" i="13" s="1"/>
  <c r="U288" i="13"/>
  <c r="U286" i="13" s="1"/>
  <c r="T293" i="13"/>
  <c r="T291" i="13" s="1"/>
  <c r="S298" i="13"/>
  <c r="S296" i="13" s="1"/>
  <c r="L303" i="13"/>
  <c r="L301" i="13" s="1"/>
  <c r="E308" i="13"/>
  <c r="E306" i="13" s="1"/>
  <c r="Z327" i="13"/>
  <c r="Z325" i="13" s="1"/>
  <c r="S332" i="13"/>
  <c r="L337" i="13"/>
  <c r="F163" i="13"/>
  <c r="F161" i="13" s="1"/>
  <c r="L163" i="13"/>
  <c r="R163" i="13"/>
  <c r="X163" i="13"/>
  <c r="X161" i="13" s="1"/>
  <c r="E168" i="13"/>
  <c r="K168" i="13"/>
  <c r="K166" i="13" s="1"/>
  <c r="Q168" i="13"/>
  <c r="Q166" i="13" s="1"/>
  <c r="W168" i="13"/>
  <c r="D173" i="13"/>
  <c r="J173" i="13"/>
  <c r="J171" i="13" s="1"/>
  <c r="P173" i="13"/>
  <c r="V173" i="13"/>
  <c r="V171" i="13" s="1"/>
  <c r="I178" i="13"/>
  <c r="I176" i="13" s="1"/>
  <c r="O178" i="13"/>
  <c r="U178" i="13"/>
  <c r="AA178" i="13"/>
  <c r="AA176" i="13" s="1"/>
  <c r="H183" i="13"/>
  <c r="N183" i="13"/>
  <c r="N181" i="13" s="1"/>
  <c r="T183" i="13"/>
  <c r="T181" i="13" s="1"/>
  <c r="Z183" i="13"/>
  <c r="G188" i="13"/>
  <c r="M188" i="13"/>
  <c r="M186" i="13" s="1"/>
  <c r="S188" i="13"/>
  <c r="Y188" i="13"/>
  <c r="Y186" i="13" s="1"/>
  <c r="F193" i="13"/>
  <c r="F191" i="13" s="1"/>
  <c r="L193" i="13"/>
  <c r="R193" i="13"/>
  <c r="X193" i="13"/>
  <c r="X191" i="13" s="1"/>
  <c r="E198" i="13"/>
  <c r="K198" i="13"/>
  <c r="K196" i="13" s="1"/>
  <c r="Q198" i="13"/>
  <c r="Q196" i="13" s="1"/>
  <c r="W198" i="13"/>
  <c r="D203" i="13"/>
  <c r="J203" i="13"/>
  <c r="J201" i="13" s="1"/>
  <c r="P203" i="13"/>
  <c r="V203" i="13"/>
  <c r="V201" i="13" s="1"/>
  <c r="I208" i="13"/>
  <c r="I206" i="13" s="1"/>
  <c r="O208" i="13"/>
  <c r="U208" i="13"/>
  <c r="AA208" i="13"/>
  <c r="AA206" i="13" s="1"/>
  <c r="H213" i="13"/>
  <c r="N213" i="13"/>
  <c r="N211" i="13" s="1"/>
  <c r="T213" i="13"/>
  <c r="T211" i="13" s="1"/>
  <c r="Z213" i="13"/>
  <c r="G218" i="13"/>
  <c r="M218" i="13"/>
  <c r="M216" i="13" s="1"/>
  <c r="S218" i="13"/>
  <c r="Y218" i="13"/>
  <c r="Y216" i="13" s="1"/>
  <c r="F223" i="13"/>
  <c r="F221" i="13" s="1"/>
  <c r="L223" i="13"/>
  <c r="R223" i="13"/>
  <c r="X223" i="13"/>
  <c r="X221" i="13" s="1"/>
  <c r="E228" i="13"/>
  <c r="K228" i="13"/>
  <c r="K226" i="13" s="1"/>
  <c r="Q228" i="13"/>
  <c r="Q226" i="13" s="1"/>
  <c r="W228" i="13"/>
  <c r="D233" i="13"/>
  <c r="J233" i="13"/>
  <c r="J231" i="13" s="1"/>
  <c r="P233" i="13"/>
  <c r="V233" i="13"/>
  <c r="V231" i="13" s="1"/>
  <c r="I238" i="13"/>
  <c r="I236" i="13" s="1"/>
  <c r="O238" i="13"/>
  <c r="U238" i="13"/>
  <c r="AA238" i="13"/>
  <c r="AA236" i="13" s="1"/>
  <c r="H243" i="13"/>
  <c r="N243" i="13"/>
  <c r="N241" i="13" s="1"/>
  <c r="T243" i="13"/>
  <c r="T241" i="13" s="1"/>
  <c r="Z243" i="13"/>
  <c r="G248" i="13"/>
  <c r="M248" i="13"/>
  <c r="M246" i="13" s="1"/>
  <c r="S248" i="13"/>
  <c r="Y248" i="13"/>
  <c r="Y246" i="13" s="1"/>
  <c r="F253" i="13"/>
  <c r="F251" i="13" s="1"/>
  <c r="L253" i="13"/>
  <c r="R253" i="13"/>
  <c r="X253" i="13"/>
  <c r="X251" i="13" s="1"/>
  <c r="E258" i="13"/>
  <c r="K258" i="13"/>
  <c r="K256" i="13" s="1"/>
  <c r="Q258" i="13"/>
  <c r="Q256" i="13" s="1"/>
  <c r="W258" i="13"/>
  <c r="D263" i="13"/>
  <c r="J263" i="13"/>
  <c r="J261" i="13" s="1"/>
  <c r="P263" i="13"/>
  <c r="V263" i="13"/>
  <c r="V261" i="13" s="1"/>
  <c r="I268" i="13"/>
  <c r="I266" i="13" s="1"/>
  <c r="O268" i="13"/>
  <c r="U268" i="13"/>
  <c r="AA268" i="13"/>
  <c r="AA266" i="13" s="1"/>
  <c r="H273" i="13"/>
  <c r="N273" i="13"/>
  <c r="N271" i="13" s="1"/>
  <c r="T273" i="13"/>
  <c r="T271" i="13" s="1"/>
  <c r="Z273" i="13"/>
  <c r="H278" i="13"/>
  <c r="H276" i="13" s="1"/>
  <c r="O278" i="13"/>
  <c r="O276" i="13" s="1"/>
  <c r="W278" i="13"/>
  <c r="J283" i="13"/>
  <c r="T283" i="13"/>
  <c r="T281" i="13" s="1"/>
  <c r="D288" i="13"/>
  <c r="D286" i="13" s="1"/>
  <c r="V288" i="13"/>
  <c r="V286" i="13" s="1"/>
  <c r="U293" i="13"/>
  <c r="U291" i="13" s="1"/>
  <c r="Y298" i="13"/>
  <c r="R303" i="13"/>
  <c r="K308" i="13"/>
  <c r="K306" i="13" s="1"/>
  <c r="W462" i="13"/>
  <c r="Q462" i="13"/>
  <c r="K462" i="13"/>
  <c r="K460" i="13" s="1"/>
  <c r="E462" i="13"/>
  <c r="E460" i="13" s="1"/>
  <c r="X457" i="13"/>
  <c r="X455" i="13" s="1"/>
  <c r="R457" i="13"/>
  <c r="R455" i="13" s="1"/>
  <c r="L457" i="13"/>
  <c r="F457" i="13"/>
  <c r="Y452" i="13"/>
  <c r="Y450" i="13" s="1"/>
  <c r="S452" i="13"/>
  <c r="S450" i="13" s="1"/>
  <c r="M452" i="13"/>
  <c r="M450" i="13" s="1"/>
  <c r="G452" i="13"/>
  <c r="G450" i="13" s="1"/>
  <c r="Z447" i="13"/>
  <c r="T447" i="13"/>
  <c r="N447" i="13"/>
  <c r="N445" i="13" s="1"/>
  <c r="H447" i="13"/>
  <c r="H445" i="13" s="1"/>
  <c r="AA442" i="13"/>
  <c r="AA440" i="13" s="1"/>
  <c r="U442" i="13"/>
  <c r="U440" i="13" s="1"/>
  <c r="O442" i="13"/>
  <c r="I442" i="13"/>
  <c r="V437" i="13"/>
  <c r="V435" i="13" s="1"/>
  <c r="P437" i="13"/>
  <c r="P435" i="13" s="1"/>
  <c r="J437" i="13"/>
  <c r="J435" i="13" s="1"/>
  <c r="D437" i="13"/>
  <c r="D435" i="13" s="1"/>
  <c r="W432" i="13"/>
  <c r="Q432" i="13"/>
  <c r="K432" i="13"/>
  <c r="K430" i="13" s="1"/>
  <c r="E432" i="13"/>
  <c r="E430" i="13" s="1"/>
  <c r="X427" i="13"/>
  <c r="X425" i="13" s="1"/>
  <c r="R427" i="13"/>
  <c r="R425" i="13" s="1"/>
  <c r="L427" i="13"/>
  <c r="F427" i="13"/>
  <c r="Y422" i="13"/>
  <c r="Y420" i="13" s="1"/>
  <c r="S422" i="13"/>
  <c r="S420" i="13" s="1"/>
  <c r="M422" i="13"/>
  <c r="M420" i="13" s="1"/>
  <c r="G422" i="13"/>
  <c r="G420" i="13" s="1"/>
  <c r="Z417" i="13"/>
  <c r="T417" i="13"/>
  <c r="N417" i="13"/>
  <c r="N415" i="13" s="1"/>
  <c r="H417" i="13"/>
  <c r="H415" i="13" s="1"/>
  <c r="AA412" i="13"/>
  <c r="AA410" i="13" s="1"/>
  <c r="U412" i="13"/>
  <c r="U410" i="13" s="1"/>
  <c r="O412" i="13"/>
  <c r="I412" i="13"/>
  <c r="V407" i="13"/>
  <c r="V405" i="13" s="1"/>
  <c r="P407" i="13"/>
  <c r="P405" i="13" s="1"/>
  <c r="J407" i="13"/>
  <c r="J405" i="13" s="1"/>
  <c r="D407" i="13"/>
  <c r="D405" i="13" s="1"/>
  <c r="W402" i="13"/>
  <c r="Q402" i="13"/>
  <c r="K402" i="13"/>
  <c r="K400" i="13" s="1"/>
  <c r="E402" i="13"/>
  <c r="E400" i="13" s="1"/>
  <c r="X397" i="13"/>
  <c r="X395" i="13" s="1"/>
  <c r="R397" i="13"/>
  <c r="R395" i="13" s="1"/>
  <c r="L397" i="13"/>
  <c r="F397" i="13"/>
  <c r="Y392" i="13"/>
  <c r="Y390" i="13" s="1"/>
  <c r="S392" i="13"/>
  <c r="S390" i="13" s="1"/>
  <c r="M392" i="13"/>
  <c r="M390" i="13" s="1"/>
  <c r="G392" i="13"/>
  <c r="G390" i="13" s="1"/>
  <c r="Z387" i="13"/>
  <c r="T387" i="13"/>
  <c r="N387" i="13"/>
  <c r="N385" i="13" s="1"/>
  <c r="H387" i="13"/>
  <c r="H385" i="13" s="1"/>
  <c r="AA382" i="13"/>
  <c r="AA380" i="13" s="1"/>
  <c r="U382" i="13"/>
  <c r="U380" i="13" s="1"/>
  <c r="O382" i="13"/>
  <c r="I382" i="13"/>
  <c r="V377" i="13"/>
  <c r="V375" i="13" s="1"/>
  <c r="P377" i="13"/>
  <c r="P375" i="13" s="1"/>
  <c r="J377" i="13"/>
  <c r="J375" i="13" s="1"/>
  <c r="D377" i="13"/>
  <c r="D375" i="13" s="1"/>
  <c r="W372" i="13"/>
  <c r="Q372" i="13"/>
  <c r="K372" i="13"/>
  <c r="K370" i="13" s="1"/>
  <c r="E372" i="13"/>
  <c r="E370" i="13" s="1"/>
  <c r="X367" i="13"/>
  <c r="X365" i="13" s="1"/>
  <c r="R367" i="13"/>
  <c r="R365" i="13" s="1"/>
  <c r="L367" i="13"/>
  <c r="F367" i="13"/>
  <c r="Y362" i="13"/>
  <c r="Y360" i="13" s="1"/>
  <c r="S362" i="13"/>
  <c r="S360" i="13" s="1"/>
  <c r="M362" i="13"/>
  <c r="M360" i="13" s="1"/>
  <c r="G362" i="13"/>
  <c r="G360" i="13" s="1"/>
  <c r="Z357" i="13"/>
  <c r="T357" i="13"/>
  <c r="N357" i="13"/>
  <c r="N355" i="13" s="1"/>
  <c r="H357" i="13"/>
  <c r="H355" i="13" s="1"/>
  <c r="AA352" i="13"/>
  <c r="AA350" i="13" s="1"/>
  <c r="U352" i="13"/>
  <c r="U350" i="13" s="1"/>
  <c r="O352" i="13"/>
  <c r="V462" i="13"/>
  <c r="P462" i="13"/>
  <c r="P460" i="13" s="1"/>
  <c r="J462" i="13"/>
  <c r="J460" i="13" s="1"/>
  <c r="D462" i="13"/>
  <c r="D460" i="13" s="1"/>
  <c r="W457" i="13"/>
  <c r="W455" i="13" s="1"/>
  <c r="Q457" i="13"/>
  <c r="K457" i="13"/>
  <c r="E457" i="13"/>
  <c r="E455" i="13" s="1"/>
  <c r="X452" i="13"/>
  <c r="X450" i="13" s="1"/>
  <c r="R452" i="13"/>
  <c r="R450" i="13" s="1"/>
  <c r="L452" i="13"/>
  <c r="L450" i="13" s="1"/>
  <c r="F452" i="13"/>
  <c r="Y447" i="13"/>
  <c r="S447" i="13"/>
  <c r="S445" i="13" s="1"/>
  <c r="M447" i="13"/>
  <c r="M445" i="13" s="1"/>
  <c r="G447" i="13"/>
  <c r="G445" i="13" s="1"/>
  <c r="Z442" i="13"/>
  <c r="Z440" i="13" s="1"/>
  <c r="T442" i="13"/>
  <c r="N442" i="13"/>
  <c r="H442" i="13"/>
  <c r="H440" i="13" s="1"/>
  <c r="AA437" i="13"/>
  <c r="AA435" i="13" s="1"/>
  <c r="U437" i="13"/>
  <c r="U435" i="13" s="1"/>
  <c r="O437" i="13"/>
  <c r="O435" i="13" s="1"/>
  <c r="I437" i="13"/>
  <c r="V432" i="13"/>
  <c r="P432" i="13"/>
  <c r="P430" i="13" s="1"/>
  <c r="J432" i="13"/>
  <c r="J430" i="13" s="1"/>
  <c r="D432" i="13"/>
  <c r="D430" i="13" s="1"/>
  <c r="W427" i="13"/>
  <c r="W425" i="13" s="1"/>
  <c r="Q427" i="13"/>
  <c r="K427" i="13"/>
  <c r="E427" i="13"/>
  <c r="E425" i="13" s="1"/>
  <c r="X422" i="13"/>
  <c r="X420" i="13" s="1"/>
  <c r="R422" i="13"/>
  <c r="R420" i="13" s="1"/>
  <c r="L422" i="13"/>
  <c r="L420" i="13" s="1"/>
  <c r="F422" i="13"/>
  <c r="Y417" i="13"/>
  <c r="S417" i="13"/>
  <c r="S415" i="13" s="1"/>
  <c r="M417" i="13"/>
  <c r="M415" i="13" s="1"/>
  <c r="G417" i="13"/>
  <c r="G415" i="13" s="1"/>
  <c r="Z412" i="13"/>
  <c r="Z410" i="13" s="1"/>
  <c r="T412" i="13"/>
  <c r="N412" i="13"/>
  <c r="H412" i="13"/>
  <c r="H410" i="13" s="1"/>
  <c r="AA407" i="13"/>
  <c r="AA405" i="13" s="1"/>
  <c r="U407" i="13"/>
  <c r="U405" i="13" s="1"/>
  <c r="O407" i="13"/>
  <c r="O405" i="13" s="1"/>
  <c r="I407" i="13"/>
  <c r="V402" i="13"/>
  <c r="P402" i="13"/>
  <c r="P400" i="13" s="1"/>
  <c r="J402" i="13"/>
  <c r="J400" i="13" s="1"/>
  <c r="D402" i="13"/>
  <c r="D400" i="13" s="1"/>
  <c r="W397" i="13"/>
  <c r="W395" i="13" s="1"/>
  <c r="Q397" i="13"/>
  <c r="K397" i="13"/>
  <c r="E397" i="13"/>
  <c r="E395" i="13" s="1"/>
  <c r="X392" i="13"/>
  <c r="X390" i="13" s="1"/>
  <c r="R392" i="13"/>
  <c r="R390" i="13" s="1"/>
  <c r="L392" i="13"/>
  <c r="L390" i="13" s="1"/>
  <c r="F392" i="13"/>
  <c r="Y387" i="13"/>
  <c r="S387" i="13"/>
  <c r="S385" i="13" s="1"/>
  <c r="M387" i="13"/>
  <c r="M385" i="13" s="1"/>
  <c r="G387" i="13"/>
  <c r="G385" i="13" s="1"/>
  <c r="Z382" i="13"/>
  <c r="Z380" i="13" s="1"/>
  <c r="T382" i="13"/>
  <c r="N382" i="13"/>
  <c r="H382" i="13"/>
  <c r="H380" i="13" s="1"/>
  <c r="AA377" i="13"/>
  <c r="AA375" i="13" s="1"/>
  <c r="U377" i="13"/>
  <c r="U375" i="13" s="1"/>
  <c r="O377" i="13"/>
  <c r="O375" i="13" s="1"/>
  <c r="I377" i="13"/>
  <c r="V372" i="13"/>
  <c r="P372" i="13"/>
  <c r="P370" i="13" s="1"/>
  <c r="J372" i="13"/>
  <c r="J370" i="13" s="1"/>
  <c r="D372" i="13"/>
  <c r="D370" i="13" s="1"/>
  <c r="W367" i="13"/>
  <c r="W365" i="13" s="1"/>
  <c r="Q367" i="13"/>
  <c r="K367" i="13"/>
  <c r="E367" i="13"/>
  <c r="E365" i="13" s="1"/>
  <c r="X362" i="13"/>
  <c r="X360" i="13" s="1"/>
  <c r="R362" i="13"/>
  <c r="R360" i="13" s="1"/>
  <c r="L362" i="13"/>
  <c r="L360" i="13" s="1"/>
  <c r="F362" i="13"/>
  <c r="Y357" i="13"/>
  <c r="S357" i="13"/>
  <c r="S355" i="13" s="1"/>
  <c r="M357" i="13"/>
  <c r="M355" i="13" s="1"/>
  <c r="G357" i="13"/>
  <c r="G355" i="13" s="1"/>
  <c r="Z352" i="13"/>
  <c r="Z350" i="13" s="1"/>
  <c r="T352" i="13"/>
  <c r="N352" i="13"/>
  <c r="H352" i="13"/>
  <c r="H350" i="13" s="1"/>
  <c r="AA347" i="13"/>
  <c r="AA345" i="13" s="1"/>
  <c r="U347" i="13"/>
  <c r="U345" i="13" s="1"/>
  <c r="O347" i="13"/>
  <c r="O345" i="13" s="1"/>
  <c r="I347" i="13"/>
  <c r="V342" i="13"/>
  <c r="P342" i="13"/>
  <c r="P340" i="13" s="1"/>
  <c r="J342" i="13"/>
  <c r="J340" i="13" s="1"/>
  <c r="D342" i="13"/>
  <c r="D340" i="13" s="1"/>
  <c r="W337" i="13"/>
  <c r="W335" i="13" s="1"/>
  <c r="Q337" i="13"/>
  <c r="K337" i="13"/>
  <c r="E337" i="13"/>
  <c r="E335" i="13" s="1"/>
  <c r="X332" i="13"/>
  <c r="X330" i="13" s="1"/>
  <c r="R332" i="13"/>
  <c r="R330" i="13" s="1"/>
  <c r="L332" i="13"/>
  <c r="L330" i="13" s="1"/>
  <c r="F332" i="13"/>
  <c r="Y327" i="13"/>
  <c r="S327" i="13"/>
  <c r="S325" i="13" s="1"/>
  <c r="M327" i="13"/>
  <c r="M325" i="13" s="1"/>
  <c r="G327" i="13"/>
  <c r="G325" i="13" s="1"/>
  <c r="Z322" i="13"/>
  <c r="Z320" i="13" s="1"/>
  <c r="T322" i="13"/>
  <c r="N322" i="13"/>
  <c r="H322" i="13"/>
  <c r="H320" i="13" s="1"/>
  <c r="AA317" i="13"/>
  <c r="AA315" i="13" s="1"/>
  <c r="U317" i="13"/>
  <c r="U315" i="13" s="1"/>
  <c r="O317" i="13"/>
  <c r="O315" i="13" s="1"/>
  <c r="I317" i="13"/>
  <c r="AA462" i="13"/>
  <c r="AA460" i="13" s="1"/>
  <c r="U462" i="13"/>
  <c r="U460" i="13" s="1"/>
  <c r="O462" i="13"/>
  <c r="I462" i="13"/>
  <c r="V457" i="13"/>
  <c r="V455" i="13" s="1"/>
  <c r="P457" i="13"/>
  <c r="P455" i="13" s="1"/>
  <c r="J457" i="13"/>
  <c r="J455" i="13" s="1"/>
  <c r="D457" i="13"/>
  <c r="D455" i="13" s="1"/>
  <c r="W452" i="13"/>
  <c r="Q452" i="13"/>
  <c r="K452" i="13"/>
  <c r="K450" i="13" s="1"/>
  <c r="E452" i="13"/>
  <c r="E450" i="13" s="1"/>
  <c r="X447" i="13"/>
  <c r="X445" i="13" s="1"/>
  <c r="R447" i="13"/>
  <c r="R445" i="13" s="1"/>
  <c r="L447" i="13"/>
  <c r="F447" i="13"/>
  <c r="Y442" i="13"/>
  <c r="Y440" i="13" s="1"/>
  <c r="S442" i="13"/>
  <c r="S440" i="13" s="1"/>
  <c r="M442" i="13"/>
  <c r="M440" i="13" s="1"/>
  <c r="G442" i="13"/>
  <c r="G440" i="13" s="1"/>
  <c r="Z437" i="13"/>
  <c r="T437" i="13"/>
  <c r="N437" i="13"/>
  <c r="N435" i="13" s="1"/>
  <c r="H437" i="13"/>
  <c r="H435" i="13" s="1"/>
  <c r="AA432" i="13"/>
  <c r="AA430" i="13" s="1"/>
  <c r="U432" i="13"/>
  <c r="U430" i="13" s="1"/>
  <c r="O432" i="13"/>
  <c r="I432" i="13"/>
  <c r="V427" i="13"/>
  <c r="V425" i="13" s="1"/>
  <c r="P427" i="13"/>
  <c r="P425" i="13" s="1"/>
  <c r="J427" i="13"/>
  <c r="J425" i="13" s="1"/>
  <c r="D427" i="13"/>
  <c r="D425" i="13" s="1"/>
  <c r="W422" i="13"/>
  <c r="Q422" i="13"/>
  <c r="K422" i="13"/>
  <c r="K420" i="13" s="1"/>
  <c r="E422" i="13"/>
  <c r="E420" i="13" s="1"/>
  <c r="X417" i="13"/>
  <c r="X415" i="13" s="1"/>
  <c r="R417" i="13"/>
  <c r="R415" i="13" s="1"/>
  <c r="L417" i="13"/>
  <c r="F417" i="13"/>
  <c r="Y412" i="13"/>
  <c r="Y410" i="13" s="1"/>
  <c r="S412" i="13"/>
  <c r="S410" i="13" s="1"/>
  <c r="M412" i="13"/>
  <c r="M410" i="13" s="1"/>
  <c r="G412" i="13"/>
  <c r="G410" i="13" s="1"/>
  <c r="Z407" i="13"/>
  <c r="T407" i="13"/>
  <c r="N407" i="13"/>
  <c r="N405" i="13" s="1"/>
  <c r="H407" i="13"/>
  <c r="H405" i="13" s="1"/>
  <c r="AA402" i="13"/>
  <c r="AA400" i="13" s="1"/>
  <c r="U402" i="13"/>
  <c r="U400" i="13" s="1"/>
  <c r="O402" i="13"/>
  <c r="I402" i="13"/>
  <c r="V397" i="13"/>
  <c r="V395" i="13" s="1"/>
  <c r="P397" i="13"/>
  <c r="P395" i="13" s="1"/>
  <c r="J397" i="13"/>
  <c r="J395" i="13" s="1"/>
  <c r="D397" i="13"/>
  <c r="D395" i="13" s="1"/>
  <c r="W392" i="13"/>
  <c r="Q392" i="13"/>
  <c r="K392" i="13"/>
  <c r="K390" i="13" s="1"/>
  <c r="E392" i="13"/>
  <c r="E390" i="13" s="1"/>
  <c r="X387" i="13"/>
  <c r="X385" i="13" s="1"/>
  <c r="R387" i="13"/>
  <c r="R385" i="13" s="1"/>
  <c r="L387" i="13"/>
  <c r="F387" i="13"/>
  <c r="Y382" i="13"/>
  <c r="Y380" i="13" s="1"/>
  <c r="S382" i="13"/>
  <c r="S380" i="13" s="1"/>
  <c r="M382" i="13"/>
  <c r="M380" i="13" s="1"/>
  <c r="G382" i="13"/>
  <c r="G380" i="13" s="1"/>
  <c r="Z377" i="13"/>
  <c r="T377" i="13"/>
  <c r="N377" i="13"/>
  <c r="N375" i="13" s="1"/>
  <c r="H377" i="13"/>
  <c r="H375" i="13" s="1"/>
  <c r="AA372" i="13"/>
  <c r="AA370" i="13" s="1"/>
  <c r="U372" i="13"/>
  <c r="U370" i="13" s="1"/>
  <c r="O372" i="13"/>
  <c r="I372" i="13"/>
  <c r="V367" i="13"/>
  <c r="V365" i="13" s="1"/>
  <c r="P367" i="13"/>
  <c r="P365" i="13" s="1"/>
  <c r="J367" i="13"/>
  <c r="J365" i="13" s="1"/>
  <c r="D367" i="13"/>
  <c r="D365" i="13" s="1"/>
  <c r="W362" i="13"/>
  <c r="Q362" i="13"/>
  <c r="K362" i="13"/>
  <c r="K360" i="13" s="1"/>
  <c r="E362" i="13"/>
  <c r="E360" i="13" s="1"/>
  <c r="X357" i="13"/>
  <c r="X355" i="13" s="1"/>
  <c r="R357" i="13"/>
  <c r="R355" i="13" s="1"/>
  <c r="L357" i="13"/>
  <c r="F357" i="13"/>
  <c r="Y352" i="13"/>
  <c r="Y350" i="13" s="1"/>
  <c r="S352" i="13"/>
  <c r="S350" i="13" s="1"/>
  <c r="M352" i="13"/>
  <c r="M350" i="13" s="1"/>
  <c r="G352" i="13"/>
  <c r="G350" i="13" s="1"/>
  <c r="Z347" i="13"/>
  <c r="T347" i="13"/>
  <c r="N347" i="13"/>
  <c r="N345" i="13" s="1"/>
  <c r="H347" i="13"/>
  <c r="H345" i="13" s="1"/>
  <c r="AA342" i="13"/>
  <c r="AA340" i="13" s="1"/>
  <c r="U342" i="13"/>
  <c r="U340" i="13" s="1"/>
  <c r="O342" i="13"/>
  <c r="I342" i="13"/>
  <c r="V337" i="13"/>
  <c r="V335" i="13" s="1"/>
  <c r="P337" i="13"/>
  <c r="P335" i="13" s="1"/>
  <c r="J337" i="13"/>
  <c r="J335" i="13" s="1"/>
  <c r="D337" i="13"/>
  <c r="D335" i="13" s="1"/>
  <c r="W332" i="13"/>
  <c r="Q332" i="13"/>
  <c r="K332" i="13"/>
  <c r="K330" i="13" s="1"/>
  <c r="E332" i="13"/>
  <c r="E330" i="13" s="1"/>
  <c r="X327" i="13"/>
  <c r="X325" i="13" s="1"/>
  <c r="R327" i="13"/>
  <c r="R325" i="13" s="1"/>
  <c r="L327" i="13"/>
  <c r="F327" i="13"/>
  <c r="Y322" i="13"/>
  <c r="Y320" i="13" s="1"/>
  <c r="S322" i="13"/>
  <c r="S320" i="13" s="1"/>
  <c r="M322" i="13"/>
  <c r="M320" i="13" s="1"/>
  <c r="G322" i="13"/>
  <c r="G320" i="13" s="1"/>
  <c r="Z317" i="13"/>
  <c r="T317" i="13"/>
  <c r="N317" i="13"/>
  <c r="N315" i="13" s="1"/>
  <c r="H317" i="13"/>
  <c r="H315" i="13" s="1"/>
  <c r="Z462" i="13"/>
  <c r="Z460" i="13" s="1"/>
  <c r="T462" i="13"/>
  <c r="T460" i="13" s="1"/>
  <c r="N462" i="13"/>
  <c r="H462" i="13"/>
  <c r="H460" i="13" s="1"/>
  <c r="AA457" i="13"/>
  <c r="AA455" i="13" s="1"/>
  <c r="U457" i="13"/>
  <c r="U455" i="13" s="1"/>
  <c r="O457" i="13"/>
  <c r="O455" i="13" s="1"/>
  <c r="I457" i="13"/>
  <c r="I455" i="13" s="1"/>
  <c r="V452" i="13"/>
  <c r="P452" i="13"/>
  <c r="P450" i="13" s="1"/>
  <c r="J452" i="13"/>
  <c r="J450" i="13" s="1"/>
  <c r="D452" i="13"/>
  <c r="D450" i="13" s="1"/>
  <c r="W447" i="13"/>
  <c r="W445" i="13" s="1"/>
  <c r="Q447" i="13"/>
  <c r="Q445" i="13" s="1"/>
  <c r="K447" i="13"/>
  <c r="E447" i="13"/>
  <c r="E445" i="13" s="1"/>
  <c r="X442" i="13"/>
  <c r="X440" i="13" s="1"/>
  <c r="R442" i="13"/>
  <c r="R440" i="13" s="1"/>
  <c r="L442" i="13"/>
  <c r="L440" i="13" s="1"/>
  <c r="F442" i="13"/>
  <c r="F440" i="13" s="1"/>
  <c r="Y437" i="13"/>
  <c r="S437" i="13"/>
  <c r="S435" i="13" s="1"/>
  <c r="M437" i="13"/>
  <c r="M435" i="13" s="1"/>
  <c r="G437" i="13"/>
  <c r="G435" i="13" s="1"/>
  <c r="Z432" i="13"/>
  <c r="Z430" i="13" s="1"/>
  <c r="T432" i="13"/>
  <c r="T430" i="13" s="1"/>
  <c r="N432" i="13"/>
  <c r="H432" i="13"/>
  <c r="H430" i="13" s="1"/>
  <c r="AA427" i="13"/>
  <c r="AA425" i="13" s="1"/>
  <c r="U427" i="13"/>
  <c r="U425" i="13" s="1"/>
  <c r="O427" i="13"/>
  <c r="O425" i="13" s="1"/>
  <c r="I427" i="13"/>
  <c r="I425" i="13" s="1"/>
  <c r="V422" i="13"/>
  <c r="P422" i="13"/>
  <c r="P420" i="13" s="1"/>
  <c r="J422" i="13"/>
  <c r="J420" i="13" s="1"/>
  <c r="D422" i="13"/>
  <c r="D420" i="13" s="1"/>
  <c r="W417" i="13"/>
  <c r="W415" i="13" s="1"/>
  <c r="Q417" i="13"/>
  <c r="Q415" i="13" s="1"/>
  <c r="K417" i="13"/>
  <c r="E417" i="13"/>
  <c r="E415" i="13" s="1"/>
  <c r="X412" i="13"/>
  <c r="X410" i="13" s="1"/>
  <c r="R412" i="13"/>
  <c r="R410" i="13" s="1"/>
  <c r="L412" i="13"/>
  <c r="L410" i="13" s="1"/>
  <c r="F412" i="13"/>
  <c r="F410" i="13" s="1"/>
  <c r="Y407" i="13"/>
  <c r="S407" i="13"/>
  <c r="S405" i="13" s="1"/>
  <c r="M407" i="13"/>
  <c r="M405" i="13" s="1"/>
  <c r="G407" i="13"/>
  <c r="G405" i="13" s="1"/>
  <c r="Z402" i="13"/>
  <c r="Z400" i="13" s="1"/>
  <c r="T402" i="13"/>
  <c r="T400" i="13" s="1"/>
  <c r="N402" i="13"/>
  <c r="H402" i="13"/>
  <c r="H400" i="13" s="1"/>
  <c r="AA397" i="13"/>
  <c r="AA395" i="13" s="1"/>
  <c r="U397" i="13"/>
  <c r="U395" i="13" s="1"/>
  <c r="O397" i="13"/>
  <c r="O395" i="13" s="1"/>
  <c r="I397" i="13"/>
  <c r="I395" i="13" s="1"/>
  <c r="V392" i="13"/>
  <c r="P392" i="13"/>
  <c r="P390" i="13" s="1"/>
  <c r="J392" i="13"/>
  <c r="J390" i="13" s="1"/>
  <c r="D392" i="13"/>
  <c r="D390" i="13" s="1"/>
  <c r="W387" i="13"/>
  <c r="W385" i="13" s="1"/>
  <c r="Q387" i="13"/>
  <c r="Q385" i="13" s="1"/>
  <c r="K387" i="13"/>
  <c r="E387" i="13"/>
  <c r="E385" i="13" s="1"/>
  <c r="X382" i="13"/>
  <c r="X380" i="13" s="1"/>
  <c r="R382" i="13"/>
  <c r="R380" i="13" s="1"/>
  <c r="L382" i="13"/>
  <c r="L380" i="13" s="1"/>
  <c r="F382" i="13"/>
  <c r="F380" i="13" s="1"/>
  <c r="Y377" i="13"/>
  <c r="S377" i="13"/>
  <c r="S375" i="13" s="1"/>
  <c r="M377" i="13"/>
  <c r="M375" i="13" s="1"/>
  <c r="G377" i="13"/>
  <c r="G375" i="13" s="1"/>
  <c r="Z372" i="13"/>
  <c r="Z370" i="13" s="1"/>
  <c r="T372" i="13"/>
  <c r="T370" i="13" s="1"/>
  <c r="N372" i="13"/>
  <c r="H372" i="13"/>
  <c r="H370" i="13" s="1"/>
  <c r="AA367" i="13"/>
  <c r="AA365" i="13" s="1"/>
  <c r="U367" i="13"/>
  <c r="U365" i="13" s="1"/>
  <c r="O367" i="13"/>
  <c r="O365" i="13" s="1"/>
  <c r="I367" i="13"/>
  <c r="I365" i="13" s="1"/>
  <c r="V362" i="13"/>
  <c r="P362" i="13"/>
  <c r="P360" i="13" s="1"/>
  <c r="J362" i="13"/>
  <c r="J360" i="13" s="1"/>
  <c r="D362" i="13"/>
  <c r="D360" i="13" s="1"/>
  <c r="W357" i="13"/>
  <c r="W355" i="13" s="1"/>
  <c r="Q357" i="13"/>
  <c r="Q355" i="13" s="1"/>
  <c r="K357" i="13"/>
  <c r="E357" i="13"/>
  <c r="E355" i="13" s="1"/>
  <c r="X352" i="13"/>
  <c r="X350" i="13" s="1"/>
  <c r="R352" i="13"/>
  <c r="R350" i="13" s="1"/>
  <c r="L352" i="13"/>
  <c r="L350" i="13" s="1"/>
  <c r="F352" i="13"/>
  <c r="F350" i="13" s="1"/>
  <c r="Y347" i="13"/>
  <c r="S347" i="13"/>
  <c r="S345" i="13" s="1"/>
  <c r="M347" i="13"/>
  <c r="M345" i="13" s="1"/>
  <c r="G347" i="13"/>
  <c r="G345" i="13" s="1"/>
  <c r="Z342" i="13"/>
  <c r="Z340" i="13" s="1"/>
  <c r="T342" i="13"/>
  <c r="T340" i="13" s="1"/>
  <c r="N342" i="13"/>
  <c r="H342" i="13"/>
  <c r="H340" i="13" s="1"/>
  <c r="AA337" i="13"/>
  <c r="AA335" i="13" s="1"/>
  <c r="U337" i="13"/>
  <c r="U335" i="13" s="1"/>
  <c r="O337" i="13"/>
  <c r="O335" i="13" s="1"/>
  <c r="I337" i="13"/>
  <c r="I335" i="13" s="1"/>
  <c r="V332" i="13"/>
  <c r="P332" i="13"/>
  <c r="P330" i="13" s="1"/>
  <c r="J332" i="13"/>
  <c r="J330" i="13" s="1"/>
  <c r="D332" i="13"/>
  <c r="D330" i="13" s="1"/>
  <c r="W327" i="13"/>
  <c r="W325" i="13" s="1"/>
  <c r="Q327" i="13"/>
  <c r="Q325" i="13" s="1"/>
  <c r="K327" i="13"/>
  <c r="E327" i="13"/>
  <c r="E325" i="13" s="1"/>
  <c r="X322" i="13"/>
  <c r="X320" i="13" s="1"/>
  <c r="R322" i="13"/>
  <c r="R320" i="13" s="1"/>
  <c r="L322" i="13"/>
  <c r="L320" i="13" s="1"/>
  <c r="F322" i="13"/>
  <c r="F320" i="13" s="1"/>
  <c r="Y317" i="13"/>
  <c r="S317" i="13"/>
  <c r="S315" i="13" s="1"/>
  <c r="M317" i="13"/>
  <c r="M315" i="13" s="1"/>
  <c r="G317" i="13"/>
  <c r="G315" i="13" s="1"/>
  <c r="Y462" i="13"/>
  <c r="Y460" i="13" s="1"/>
  <c r="S462" i="13"/>
  <c r="S460" i="13" s="1"/>
  <c r="M462" i="13"/>
  <c r="M460" i="13" s="1"/>
  <c r="G462" i="13"/>
  <c r="G460" i="13" s="1"/>
  <c r="Z457" i="13"/>
  <c r="T457" i="13"/>
  <c r="T455" i="13" s="1"/>
  <c r="N457" i="13"/>
  <c r="N455" i="13" s="1"/>
  <c r="H457" i="13"/>
  <c r="H455" i="13" s="1"/>
  <c r="AA452" i="13"/>
  <c r="AA450" i="13" s="1"/>
  <c r="U452" i="13"/>
  <c r="U450" i="13" s="1"/>
  <c r="O452" i="13"/>
  <c r="I452" i="13"/>
  <c r="I450" i="13" s="1"/>
  <c r="V447" i="13"/>
  <c r="V445" i="13" s="1"/>
  <c r="P447" i="13"/>
  <c r="P445" i="13" s="1"/>
  <c r="J447" i="13"/>
  <c r="J445" i="13" s="1"/>
  <c r="D447" i="13"/>
  <c r="D445" i="13" s="1"/>
  <c r="W442" i="13"/>
  <c r="Q442" i="13"/>
  <c r="Q440" i="13" s="1"/>
  <c r="K442" i="13"/>
  <c r="K440" i="13" s="1"/>
  <c r="E442" i="13"/>
  <c r="E440" i="13" s="1"/>
  <c r="X437" i="13"/>
  <c r="X435" i="13" s="1"/>
  <c r="R437" i="13"/>
  <c r="R435" i="13" s="1"/>
  <c r="L437" i="13"/>
  <c r="F437" i="13"/>
  <c r="F435" i="13" s="1"/>
  <c r="Y432" i="13"/>
  <c r="Y430" i="13" s="1"/>
  <c r="S432" i="13"/>
  <c r="S430" i="13" s="1"/>
  <c r="M432" i="13"/>
  <c r="M430" i="13" s="1"/>
  <c r="G432" i="13"/>
  <c r="G430" i="13" s="1"/>
  <c r="Z427" i="13"/>
  <c r="T427" i="13"/>
  <c r="T425" i="13" s="1"/>
  <c r="N427" i="13"/>
  <c r="N425" i="13" s="1"/>
  <c r="H427" i="13"/>
  <c r="H425" i="13" s="1"/>
  <c r="AA422" i="13"/>
  <c r="AA420" i="13" s="1"/>
  <c r="U422" i="13"/>
  <c r="U420" i="13" s="1"/>
  <c r="O422" i="13"/>
  <c r="I422" i="13"/>
  <c r="I420" i="13" s="1"/>
  <c r="V417" i="13"/>
  <c r="V415" i="13" s="1"/>
  <c r="P417" i="13"/>
  <c r="P415" i="13" s="1"/>
  <c r="J417" i="13"/>
  <c r="J415" i="13" s="1"/>
  <c r="D417" i="13"/>
  <c r="D415" i="13" s="1"/>
  <c r="W412" i="13"/>
  <c r="Q412" i="13"/>
  <c r="Q410" i="13" s="1"/>
  <c r="K412" i="13"/>
  <c r="K410" i="13" s="1"/>
  <c r="E412" i="13"/>
  <c r="E410" i="13" s="1"/>
  <c r="X407" i="13"/>
  <c r="X405" i="13" s="1"/>
  <c r="R407" i="13"/>
  <c r="R405" i="13" s="1"/>
  <c r="L407" i="13"/>
  <c r="F407" i="13"/>
  <c r="F405" i="13" s="1"/>
  <c r="Y402" i="13"/>
  <c r="Y400" i="13" s="1"/>
  <c r="S402" i="13"/>
  <c r="S400" i="13" s="1"/>
  <c r="M402" i="13"/>
  <c r="M400" i="13" s="1"/>
  <c r="G402" i="13"/>
  <c r="G400" i="13" s="1"/>
  <c r="Z397" i="13"/>
  <c r="T397" i="13"/>
  <c r="T395" i="13" s="1"/>
  <c r="N397" i="13"/>
  <c r="N395" i="13" s="1"/>
  <c r="H397" i="13"/>
  <c r="H395" i="13" s="1"/>
  <c r="AA392" i="13"/>
  <c r="AA390" i="13" s="1"/>
  <c r="U392" i="13"/>
  <c r="U390" i="13" s="1"/>
  <c r="O392" i="13"/>
  <c r="I392" i="13"/>
  <c r="I390" i="13" s="1"/>
  <c r="V387" i="13"/>
  <c r="V385" i="13" s="1"/>
  <c r="P387" i="13"/>
  <c r="P385" i="13" s="1"/>
  <c r="J387" i="13"/>
  <c r="J385" i="13" s="1"/>
  <c r="D387" i="13"/>
  <c r="D385" i="13" s="1"/>
  <c r="W382" i="13"/>
  <c r="Q382" i="13"/>
  <c r="Q380" i="13" s="1"/>
  <c r="K382" i="13"/>
  <c r="K380" i="13" s="1"/>
  <c r="E382" i="13"/>
  <c r="E380" i="13" s="1"/>
  <c r="X377" i="13"/>
  <c r="X375" i="13" s="1"/>
  <c r="R377" i="13"/>
  <c r="R375" i="13" s="1"/>
  <c r="L377" i="13"/>
  <c r="F377" i="13"/>
  <c r="F375" i="13" s="1"/>
  <c r="Y372" i="13"/>
  <c r="Y370" i="13" s="1"/>
  <c r="S372" i="13"/>
  <c r="S370" i="13" s="1"/>
  <c r="M372" i="13"/>
  <c r="M370" i="13" s="1"/>
  <c r="G372" i="13"/>
  <c r="G370" i="13" s="1"/>
  <c r="Z367" i="13"/>
  <c r="T367" i="13"/>
  <c r="T365" i="13" s="1"/>
  <c r="N367" i="13"/>
  <c r="N365" i="13" s="1"/>
  <c r="H367" i="13"/>
  <c r="H365" i="13" s="1"/>
  <c r="AA362" i="13"/>
  <c r="AA360" i="13" s="1"/>
  <c r="U362" i="13"/>
  <c r="U360" i="13" s="1"/>
  <c r="O362" i="13"/>
  <c r="I362" i="13"/>
  <c r="I360" i="13" s="1"/>
  <c r="V357" i="13"/>
  <c r="V355" i="13" s="1"/>
  <c r="P357" i="13"/>
  <c r="P355" i="13" s="1"/>
  <c r="J357" i="13"/>
  <c r="J355" i="13" s="1"/>
  <c r="D357" i="13"/>
  <c r="D355" i="13" s="1"/>
  <c r="W352" i="13"/>
  <c r="Q352" i="13"/>
  <c r="Q350" i="13" s="1"/>
  <c r="K352" i="13"/>
  <c r="K350" i="13" s="1"/>
  <c r="E352" i="13"/>
  <c r="E350" i="13" s="1"/>
  <c r="X347" i="13"/>
  <c r="X345" i="13" s="1"/>
  <c r="R347" i="13"/>
  <c r="R345" i="13" s="1"/>
  <c r="L347" i="13"/>
  <c r="F347" i="13"/>
  <c r="F345" i="13" s="1"/>
  <c r="Y342" i="13"/>
  <c r="Y340" i="13" s="1"/>
  <c r="S342" i="13"/>
  <c r="S340" i="13" s="1"/>
  <c r="M342" i="13"/>
  <c r="M340" i="13" s="1"/>
  <c r="G342" i="13"/>
  <c r="G340" i="13" s="1"/>
  <c r="Z337" i="13"/>
  <c r="T337" i="13"/>
  <c r="T335" i="13" s="1"/>
  <c r="N337" i="13"/>
  <c r="N335" i="13" s="1"/>
  <c r="H337" i="13"/>
  <c r="H335" i="13" s="1"/>
  <c r="AA332" i="13"/>
  <c r="AA330" i="13" s="1"/>
  <c r="U332" i="13"/>
  <c r="U330" i="13" s="1"/>
  <c r="O332" i="13"/>
  <c r="I332" i="13"/>
  <c r="I330" i="13" s="1"/>
  <c r="V327" i="13"/>
  <c r="V325" i="13" s="1"/>
  <c r="P327" i="13"/>
  <c r="P325" i="13" s="1"/>
  <c r="J327" i="13"/>
  <c r="J325" i="13" s="1"/>
  <c r="D327" i="13"/>
  <c r="D325" i="13" s="1"/>
  <c r="W322" i="13"/>
  <c r="Q322" i="13"/>
  <c r="Q320" i="13" s="1"/>
  <c r="K322" i="13"/>
  <c r="K320" i="13" s="1"/>
  <c r="E322" i="13"/>
  <c r="E320" i="13" s="1"/>
  <c r="X317" i="13"/>
  <c r="X315" i="13" s="1"/>
  <c r="R317" i="13"/>
  <c r="R315" i="13" s="1"/>
  <c r="L317" i="13"/>
  <c r="F317" i="13"/>
  <c r="F315" i="13" s="1"/>
  <c r="X462" i="13"/>
  <c r="X460" i="13" s="1"/>
  <c r="R462" i="13"/>
  <c r="R460" i="13" s="1"/>
  <c r="L462" i="13"/>
  <c r="F462" i="13"/>
  <c r="F460" i="13" s="1"/>
  <c r="Y457" i="13"/>
  <c r="Y455" i="13" s="1"/>
  <c r="S457" i="13"/>
  <c r="S455" i="13" s="1"/>
  <c r="M457" i="13"/>
  <c r="M455" i="13" s="1"/>
  <c r="G457" i="13"/>
  <c r="G455" i="13" s="1"/>
  <c r="Z452" i="13"/>
  <c r="T452" i="13"/>
  <c r="T450" i="13" s="1"/>
  <c r="N452" i="13"/>
  <c r="N450" i="13" s="1"/>
  <c r="H452" i="13"/>
  <c r="H450" i="13" s="1"/>
  <c r="AA447" i="13"/>
  <c r="AA445" i="13" s="1"/>
  <c r="U447" i="13"/>
  <c r="U445" i="13" s="1"/>
  <c r="O447" i="13"/>
  <c r="I447" i="13"/>
  <c r="I445" i="13" s="1"/>
  <c r="V442" i="13"/>
  <c r="V440" i="13" s="1"/>
  <c r="P442" i="13"/>
  <c r="P440" i="13" s="1"/>
  <c r="J442" i="13"/>
  <c r="J440" i="13" s="1"/>
  <c r="D442" i="13"/>
  <c r="D440" i="13" s="1"/>
  <c r="W437" i="13"/>
  <c r="Q437" i="13"/>
  <c r="Q435" i="13" s="1"/>
  <c r="K437" i="13"/>
  <c r="K435" i="13" s="1"/>
  <c r="E437" i="13"/>
  <c r="E435" i="13" s="1"/>
  <c r="X432" i="13"/>
  <c r="X430" i="13" s="1"/>
  <c r="R432" i="13"/>
  <c r="R430" i="13" s="1"/>
  <c r="L432" i="13"/>
  <c r="F432" i="13"/>
  <c r="F430" i="13" s="1"/>
  <c r="Y427" i="13"/>
  <c r="Y425" i="13" s="1"/>
  <c r="S427" i="13"/>
  <c r="S425" i="13" s="1"/>
  <c r="M427" i="13"/>
  <c r="M425" i="13" s="1"/>
  <c r="G427" i="13"/>
  <c r="G425" i="13" s="1"/>
  <c r="Z422" i="13"/>
  <c r="T422" i="13"/>
  <c r="T420" i="13" s="1"/>
  <c r="N422" i="13"/>
  <c r="N420" i="13" s="1"/>
  <c r="H422" i="13"/>
  <c r="H420" i="13" s="1"/>
  <c r="AA417" i="13"/>
  <c r="AA415" i="13" s="1"/>
  <c r="U417" i="13"/>
  <c r="U415" i="13" s="1"/>
  <c r="O417" i="13"/>
  <c r="I417" i="13"/>
  <c r="I415" i="13" s="1"/>
  <c r="V412" i="13"/>
  <c r="V410" i="13" s="1"/>
  <c r="P412" i="13"/>
  <c r="P410" i="13" s="1"/>
  <c r="J412" i="13"/>
  <c r="J410" i="13" s="1"/>
  <c r="D412" i="13"/>
  <c r="D410" i="13" s="1"/>
  <c r="W407" i="13"/>
  <c r="Q407" i="13"/>
  <c r="Q405" i="13" s="1"/>
  <c r="K407" i="13"/>
  <c r="K405" i="13" s="1"/>
  <c r="E407" i="13"/>
  <c r="E405" i="13" s="1"/>
  <c r="X402" i="13"/>
  <c r="X400" i="13" s="1"/>
  <c r="R402" i="13"/>
  <c r="R400" i="13" s="1"/>
  <c r="L402" i="13"/>
  <c r="F402" i="13"/>
  <c r="F400" i="13" s="1"/>
  <c r="Y397" i="13"/>
  <c r="Y395" i="13" s="1"/>
  <c r="S397" i="13"/>
  <c r="S395" i="13" s="1"/>
  <c r="M397" i="13"/>
  <c r="M395" i="13" s="1"/>
  <c r="G397" i="13"/>
  <c r="G395" i="13" s="1"/>
  <c r="Z392" i="13"/>
  <c r="T392" i="13"/>
  <c r="T390" i="13" s="1"/>
  <c r="N392" i="13"/>
  <c r="N390" i="13" s="1"/>
  <c r="H392" i="13"/>
  <c r="H390" i="13" s="1"/>
  <c r="AA387" i="13"/>
  <c r="AA385" i="13" s="1"/>
  <c r="U387" i="13"/>
  <c r="U385" i="13" s="1"/>
  <c r="O387" i="13"/>
  <c r="I387" i="13"/>
  <c r="I385" i="13" s="1"/>
  <c r="V382" i="13"/>
  <c r="V380" i="13" s="1"/>
  <c r="P382" i="13"/>
  <c r="P380" i="13" s="1"/>
  <c r="J382" i="13"/>
  <c r="J380" i="13" s="1"/>
  <c r="D382" i="13"/>
  <c r="D380" i="13" s="1"/>
  <c r="W377" i="13"/>
  <c r="Q377" i="13"/>
  <c r="Q375" i="13" s="1"/>
  <c r="K377" i="13"/>
  <c r="K375" i="13" s="1"/>
  <c r="E377" i="13"/>
  <c r="E375" i="13" s="1"/>
  <c r="X372" i="13"/>
  <c r="X370" i="13" s="1"/>
  <c r="R372" i="13"/>
  <c r="R370" i="13" s="1"/>
  <c r="L372" i="13"/>
  <c r="F372" i="13"/>
  <c r="F370" i="13" s="1"/>
  <c r="Y367" i="13"/>
  <c r="Y365" i="13" s="1"/>
  <c r="S367" i="13"/>
  <c r="S365" i="13" s="1"/>
  <c r="M367" i="13"/>
  <c r="M365" i="13" s="1"/>
  <c r="G367" i="13"/>
  <c r="G365" i="13" s="1"/>
  <c r="Z362" i="13"/>
  <c r="T362" i="13"/>
  <c r="T360" i="13" s="1"/>
  <c r="N362" i="13"/>
  <c r="N360" i="13" s="1"/>
  <c r="H362" i="13"/>
  <c r="H360" i="13" s="1"/>
  <c r="AA357" i="13"/>
  <c r="AA355" i="13" s="1"/>
  <c r="U357" i="13"/>
  <c r="U355" i="13" s="1"/>
  <c r="O357" i="13"/>
  <c r="I357" i="13"/>
  <c r="I355" i="13" s="1"/>
  <c r="V352" i="13"/>
  <c r="V350" i="13" s="1"/>
  <c r="P352" i="13"/>
  <c r="P350" i="13" s="1"/>
  <c r="J352" i="13"/>
  <c r="J350" i="13" s="1"/>
  <c r="D352" i="13"/>
  <c r="D350" i="13" s="1"/>
  <c r="W347" i="13"/>
  <c r="Q347" i="13"/>
  <c r="Q345" i="13" s="1"/>
  <c r="K347" i="13"/>
  <c r="K345" i="13" s="1"/>
  <c r="E347" i="13"/>
  <c r="E345" i="13" s="1"/>
  <c r="X342" i="13"/>
  <c r="X340" i="13" s="1"/>
  <c r="R342" i="13"/>
  <c r="R340" i="13" s="1"/>
  <c r="L342" i="13"/>
  <c r="F342" i="13"/>
  <c r="F340" i="13" s="1"/>
  <c r="Y337" i="13"/>
  <c r="Y335" i="13" s="1"/>
  <c r="S337" i="13"/>
  <c r="S335" i="13" s="1"/>
  <c r="M337" i="13"/>
  <c r="M335" i="13" s="1"/>
  <c r="G337" i="13"/>
  <c r="G335" i="13" s="1"/>
  <c r="Z332" i="13"/>
  <c r="T332" i="13"/>
  <c r="T330" i="13" s="1"/>
  <c r="N332" i="13"/>
  <c r="N330" i="13" s="1"/>
  <c r="H332" i="13"/>
  <c r="H330" i="13" s="1"/>
  <c r="AA327" i="13"/>
  <c r="AA325" i="13" s="1"/>
  <c r="U327" i="13"/>
  <c r="U325" i="13" s="1"/>
  <c r="O327" i="13"/>
  <c r="I327" i="13"/>
  <c r="I325" i="13" s="1"/>
  <c r="V322" i="13"/>
  <c r="V320" i="13" s="1"/>
  <c r="P322" i="13"/>
  <c r="P320" i="13" s="1"/>
  <c r="J322" i="13"/>
  <c r="J320" i="13" s="1"/>
  <c r="D322" i="13"/>
  <c r="D320" i="13" s="1"/>
  <c r="W317" i="13"/>
  <c r="Q317" i="13"/>
  <c r="Q315" i="13" s="1"/>
  <c r="K317" i="13"/>
  <c r="K315" i="13" s="1"/>
  <c r="E317" i="13"/>
  <c r="E315" i="13" s="1"/>
  <c r="Y332" i="13"/>
  <c r="Y330" i="13" s="1"/>
  <c r="R337" i="13"/>
  <c r="R335" i="13" s="1"/>
  <c r="K342" i="13"/>
  <c r="K340" i="13" s="1"/>
  <c r="D347" i="13"/>
  <c r="G163" i="13"/>
  <c r="G161" i="13" s="1"/>
  <c r="M163" i="13"/>
  <c r="M161" i="13" s="1"/>
  <c r="S163" i="13"/>
  <c r="S161" i="13" s="1"/>
  <c r="Y163" i="13"/>
  <c r="Y161" i="13" s="1"/>
  <c r="F168" i="13"/>
  <c r="L168" i="13"/>
  <c r="R168" i="13"/>
  <c r="R166" i="13" s="1"/>
  <c r="X168" i="13"/>
  <c r="X166" i="13" s="1"/>
  <c r="E173" i="13"/>
  <c r="E171" i="13" s="1"/>
  <c r="K173" i="13"/>
  <c r="K171" i="13" s="1"/>
  <c r="Q173" i="13"/>
  <c r="W173" i="13"/>
  <c r="D178" i="13"/>
  <c r="D176" i="13" s="1"/>
  <c r="J178" i="13"/>
  <c r="J176" i="13" s="1"/>
  <c r="P178" i="13"/>
  <c r="P176" i="13" s="1"/>
  <c r="V178" i="13"/>
  <c r="V176" i="13" s="1"/>
  <c r="I183" i="13"/>
  <c r="O183" i="13"/>
  <c r="U183" i="13"/>
  <c r="U181" i="13" s="1"/>
  <c r="AA183" i="13"/>
  <c r="AA181" i="13" s="1"/>
  <c r="H188" i="13"/>
  <c r="H186" i="13" s="1"/>
  <c r="N188" i="13"/>
  <c r="N186" i="13" s="1"/>
  <c r="T188" i="13"/>
  <c r="Z188" i="13"/>
  <c r="G193" i="13"/>
  <c r="G191" i="13" s="1"/>
  <c r="M193" i="13"/>
  <c r="M191" i="13" s="1"/>
  <c r="S193" i="13"/>
  <c r="S191" i="13" s="1"/>
  <c r="Y193" i="13"/>
  <c r="Y191" i="13" s="1"/>
  <c r="F198" i="13"/>
  <c r="L198" i="13"/>
  <c r="R198" i="13"/>
  <c r="R196" i="13" s="1"/>
  <c r="X198" i="13"/>
  <c r="X196" i="13" s="1"/>
  <c r="E203" i="13"/>
  <c r="E201" i="13" s="1"/>
  <c r="K203" i="13"/>
  <c r="K201" i="13" s="1"/>
  <c r="Q203" i="13"/>
  <c r="W203" i="13"/>
  <c r="D208" i="13"/>
  <c r="D206" i="13" s="1"/>
  <c r="J208" i="13"/>
  <c r="J206" i="13" s="1"/>
  <c r="P208" i="13"/>
  <c r="P206" i="13" s="1"/>
  <c r="V208" i="13"/>
  <c r="V206" i="13" s="1"/>
  <c r="I213" i="13"/>
  <c r="O213" i="13"/>
  <c r="U213" i="13"/>
  <c r="U211" i="13" s="1"/>
  <c r="AA213" i="13"/>
  <c r="AA211" i="13" s="1"/>
  <c r="H218" i="13"/>
  <c r="H216" i="13" s="1"/>
  <c r="N218" i="13"/>
  <c r="N216" i="13" s="1"/>
  <c r="T218" i="13"/>
  <c r="Z218" i="13"/>
  <c r="G223" i="13"/>
  <c r="G221" i="13" s="1"/>
  <c r="M223" i="13"/>
  <c r="M221" i="13" s="1"/>
  <c r="S223" i="13"/>
  <c r="S221" i="13" s="1"/>
  <c r="Y223" i="13"/>
  <c r="Y221" i="13" s="1"/>
  <c r="F228" i="13"/>
  <c r="L228" i="13"/>
  <c r="R228" i="13"/>
  <c r="R226" i="13" s="1"/>
  <c r="X228" i="13"/>
  <c r="X226" i="13" s="1"/>
  <c r="E233" i="13"/>
  <c r="E231" i="13" s="1"/>
  <c r="K233" i="13"/>
  <c r="K231" i="13" s="1"/>
  <c r="Q233" i="13"/>
  <c r="W233" i="13"/>
  <c r="D238" i="13"/>
  <c r="D236" i="13" s="1"/>
  <c r="J238" i="13"/>
  <c r="J236" i="13" s="1"/>
  <c r="P238" i="13"/>
  <c r="P236" i="13" s="1"/>
  <c r="V238" i="13"/>
  <c r="V236" i="13" s="1"/>
  <c r="I243" i="13"/>
  <c r="O243" i="13"/>
  <c r="U243" i="13"/>
  <c r="U241" i="13" s="1"/>
  <c r="AA243" i="13"/>
  <c r="AA241" i="13" s="1"/>
  <c r="H248" i="13"/>
  <c r="H246" i="13" s="1"/>
  <c r="N248" i="13"/>
  <c r="N246" i="13" s="1"/>
  <c r="T248" i="13"/>
  <c r="Z248" i="13"/>
  <c r="G253" i="13"/>
  <c r="G251" i="13" s="1"/>
  <c r="M253" i="13"/>
  <c r="M251" i="13" s="1"/>
  <c r="S253" i="13"/>
  <c r="S251" i="13" s="1"/>
  <c r="Y253" i="13"/>
  <c r="Y251" i="13" s="1"/>
  <c r="F258" i="13"/>
  <c r="L258" i="13"/>
  <c r="R258" i="13"/>
  <c r="R256" i="13" s="1"/>
  <c r="X258" i="13"/>
  <c r="X256" i="13" s="1"/>
  <c r="E263" i="13"/>
  <c r="E261" i="13" s="1"/>
  <c r="K263" i="13"/>
  <c r="K261" i="13" s="1"/>
  <c r="Q263" i="13"/>
  <c r="W263" i="13"/>
  <c r="D268" i="13"/>
  <c r="D266" i="13" s="1"/>
  <c r="J268" i="13"/>
  <c r="J266" i="13" s="1"/>
  <c r="P268" i="13"/>
  <c r="P266" i="13" s="1"/>
  <c r="V268" i="13"/>
  <c r="V266" i="13" s="1"/>
  <c r="I273" i="13"/>
  <c r="O273" i="13"/>
  <c r="U273" i="13"/>
  <c r="U271" i="13" s="1"/>
  <c r="AA273" i="13"/>
  <c r="AA271" i="13" s="1"/>
  <c r="I278" i="13"/>
  <c r="Q278" i="13"/>
  <c r="Q276" i="13" s="1"/>
  <c r="X278" i="13"/>
  <c r="X276" i="13" s="1"/>
  <c r="K283" i="13"/>
  <c r="K281" i="13" s="1"/>
  <c r="V283" i="13"/>
  <c r="V281" i="13" s="1"/>
  <c r="I288" i="13"/>
  <c r="I286" i="13" s="1"/>
  <c r="AA288" i="13"/>
  <c r="AA286" i="13" s="1"/>
  <c r="H293" i="13"/>
  <c r="Z293" i="13"/>
  <c r="X303" i="13"/>
  <c r="X301" i="13" s="1"/>
  <c r="Q308" i="13"/>
  <c r="Q306" i="13" s="1"/>
  <c r="J317" i="13"/>
  <c r="J315" i="13" s="1"/>
  <c r="I322" i="13"/>
  <c r="X337" i="13"/>
  <c r="X335" i="13" s="1"/>
  <c r="Q342" i="13"/>
  <c r="Q340" i="13" s="1"/>
  <c r="J347" i="13"/>
  <c r="J345" i="13" s="1"/>
  <c r="I352" i="13"/>
  <c r="V584" i="13"/>
  <c r="R604" i="13"/>
  <c r="G168" i="13"/>
  <c r="G166" i="13" s="1"/>
  <c r="M168" i="13"/>
  <c r="M166" i="13" s="1"/>
  <c r="S168" i="13"/>
  <c r="S166" i="13" s="1"/>
  <c r="Y168" i="13"/>
  <c r="Y166" i="13" s="1"/>
  <c r="F173" i="13"/>
  <c r="F171" i="13" s="1"/>
  <c r="L173" i="13"/>
  <c r="L171" i="13" s="1"/>
  <c r="R173" i="13"/>
  <c r="R171" i="13" s="1"/>
  <c r="X173" i="13"/>
  <c r="X171" i="13" s="1"/>
  <c r="E178" i="13"/>
  <c r="E176" i="13" s="1"/>
  <c r="K178" i="13"/>
  <c r="K176" i="13" s="1"/>
  <c r="Q178" i="13"/>
  <c r="Q176" i="13" s="1"/>
  <c r="W178" i="13"/>
  <c r="W176" i="13" s="1"/>
  <c r="D183" i="13"/>
  <c r="D181" i="13" s="1"/>
  <c r="J183" i="13"/>
  <c r="J181" i="13" s="1"/>
  <c r="P183" i="13"/>
  <c r="P181" i="13" s="1"/>
  <c r="V183" i="13"/>
  <c r="V181" i="13" s="1"/>
  <c r="I188" i="13"/>
  <c r="I186" i="13" s="1"/>
  <c r="O188" i="13"/>
  <c r="O186" i="13" s="1"/>
  <c r="U188" i="13"/>
  <c r="U186" i="13" s="1"/>
  <c r="AA188" i="13"/>
  <c r="AA186" i="13" s="1"/>
  <c r="H193" i="13"/>
  <c r="H191" i="13" s="1"/>
  <c r="N193" i="13"/>
  <c r="N191" i="13" s="1"/>
  <c r="T193" i="13"/>
  <c r="T191" i="13" s="1"/>
  <c r="Z193" i="13"/>
  <c r="Z191" i="13" s="1"/>
  <c r="G198" i="13"/>
  <c r="G196" i="13" s="1"/>
  <c r="M198" i="13"/>
  <c r="M196" i="13" s="1"/>
  <c r="S198" i="13"/>
  <c r="S196" i="13" s="1"/>
  <c r="Y198" i="13"/>
  <c r="Y196" i="13" s="1"/>
  <c r="F203" i="13"/>
  <c r="F201" i="13" s="1"/>
  <c r="L203" i="13"/>
  <c r="L201" i="13" s="1"/>
  <c r="R203" i="13"/>
  <c r="R201" i="13" s="1"/>
  <c r="X203" i="13"/>
  <c r="X201" i="13" s="1"/>
  <c r="E208" i="13"/>
  <c r="E206" i="13" s="1"/>
  <c r="K208" i="13"/>
  <c r="K206" i="13" s="1"/>
  <c r="Q208" i="13"/>
  <c r="Q206" i="13" s="1"/>
  <c r="W208" i="13"/>
  <c r="W206" i="13" s="1"/>
  <c r="D213" i="13"/>
  <c r="D211" i="13" s="1"/>
  <c r="J213" i="13"/>
  <c r="J211" i="13" s="1"/>
  <c r="P213" i="13"/>
  <c r="P211" i="13" s="1"/>
  <c r="V213" i="13"/>
  <c r="V211" i="13" s="1"/>
  <c r="I218" i="13"/>
  <c r="I216" i="13" s="1"/>
  <c r="O218" i="13"/>
  <c r="O216" i="13" s="1"/>
  <c r="U218" i="13"/>
  <c r="U216" i="13" s="1"/>
  <c r="AA218" i="13"/>
  <c r="AA216" i="13" s="1"/>
  <c r="H223" i="13"/>
  <c r="H221" i="13" s="1"/>
  <c r="N223" i="13"/>
  <c r="N221" i="13" s="1"/>
  <c r="T223" i="13"/>
  <c r="T221" i="13" s="1"/>
  <c r="Z223" i="13"/>
  <c r="Z221" i="13" s="1"/>
  <c r="G228" i="13"/>
  <c r="G226" i="13" s="1"/>
  <c r="M228" i="13"/>
  <c r="M226" i="13" s="1"/>
  <c r="S228" i="13"/>
  <c r="S226" i="13" s="1"/>
  <c r="Y228" i="13"/>
  <c r="Y226" i="13" s="1"/>
  <c r="F233" i="13"/>
  <c r="F231" i="13" s="1"/>
  <c r="L233" i="13"/>
  <c r="L231" i="13" s="1"/>
  <c r="R233" i="13"/>
  <c r="R231" i="13" s="1"/>
  <c r="X233" i="13"/>
  <c r="X231" i="13" s="1"/>
  <c r="E238" i="13"/>
  <c r="E236" i="13" s="1"/>
  <c r="K238" i="13"/>
  <c r="K236" i="13" s="1"/>
  <c r="Q238" i="13"/>
  <c r="Q236" i="13" s="1"/>
  <c r="W238" i="13"/>
  <c r="W236" i="13" s="1"/>
  <c r="D243" i="13"/>
  <c r="D241" i="13" s="1"/>
  <c r="J243" i="13"/>
  <c r="J241" i="13" s="1"/>
  <c r="P243" i="13"/>
  <c r="P241" i="13" s="1"/>
  <c r="V243" i="13"/>
  <c r="V241" i="13" s="1"/>
  <c r="I248" i="13"/>
  <c r="I246" i="13" s="1"/>
  <c r="O248" i="13"/>
  <c r="O246" i="13" s="1"/>
  <c r="U248" i="13"/>
  <c r="U246" i="13" s="1"/>
  <c r="AA248" i="13"/>
  <c r="AA246" i="13" s="1"/>
  <c r="H253" i="13"/>
  <c r="H251" i="13" s="1"/>
  <c r="N253" i="13"/>
  <c r="N251" i="13" s="1"/>
  <c r="T253" i="13"/>
  <c r="T251" i="13" s="1"/>
  <c r="Z253" i="13"/>
  <c r="Z251" i="13" s="1"/>
  <c r="G258" i="13"/>
  <c r="G256" i="13" s="1"/>
  <c r="M258" i="13"/>
  <c r="M256" i="13" s="1"/>
  <c r="S258" i="13"/>
  <c r="S256" i="13" s="1"/>
  <c r="Y258" i="13"/>
  <c r="Y256" i="13" s="1"/>
  <c r="F263" i="13"/>
  <c r="F261" i="13" s="1"/>
  <c r="L263" i="13"/>
  <c r="L261" i="13" s="1"/>
  <c r="R263" i="13"/>
  <c r="R261" i="13" s="1"/>
  <c r="X263" i="13"/>
  <c r="X261" i="13" s="1"/>
  <c r="E268" i="13"/>
  <c r="E266" i="13" s="1"/>
  <c r="K268" i="13"/>
  <c r="K266" i="13" s="1"/>
  <c r="Q268" i="13"/>
  <c r="Q266" i="13" s="1"/>
  <c r="W268" i="13"/>
  <c r="W266" i="13" s="1"/>
  <c r="D273" i="13"/>
  <c r="D271" i="13" s="1"/>
  <c r="J273" i="13"/>
  <c r="J271" i="13" s="1"/>
  <c r="P273" i="13"/>
  <c r="P271" i="13" s="1"/>
  <c r="V273" i="13"/>
  <c r="V271" i="13" s="1"/>
  <c r="K278" i="13"/>
  <c r="K276" i="13" s="1"/>
  <c r="R278" i="13"/>
  <c r="R276" i="13" s="1"/>
  <c r="Y278" i="13"/>
  <c r="D283" i="13"/>
  <c r="D281" i="13" s="1"/>
  <c r="L283" i="13"/>
  <c r="W283" i="13"/>
  <c r="W281" i="13" s="1"/>
  <c r="J288" i="13"/>
  <c r="J286" i="13" s="1"/>
  <c r="I293" i="13"/>
  <c r="I291" i="13" s="1"/>
  <c r="AA293" i="13"/>
  <c r="AA291" i="13" s="1"/>
  <c r="W308" i="13"/>
  <c r="W306" i="13" s="1"/>
  <c r="P317" i="13"/>
  <c r="P315" i="13" s="1"/>
  <c r="O322" i="13"/>
  <c r="O320" i="13" s="1"/>
  <c r="H327" i="13"/>
  <c r="H325" i="13" s="1"/>
  <c r="W342" i="13"/>
  <c r="W340" i="13" s="1"/>
  <c r="P347" i="13"/>
  <c r="P345" i="13" s="1"/>
  <c r="E471" i="13"/>
  <c r="E469" i="13" s="1"/>
  <c r="K471" i="13"/>
  <c r="K469" i="13" s="1"/>
  <c r="Q471" i="13"/>
  <c r="Q469" i="13" s="1"/>
  <c r="W471" i="13"/>
  <c r="W469" i="13" s="1"/>
  <c r="D476" i="13"/>
  <c r="D474" i="13" s="1"/>
  <c r="J476" i="13"/>
  <c r="J474" i="13" s="1"/>
  <c r="P476" i="13"/>
  <c r="P474" i="13" s="1"/>
  <c r="V476" i="13"/>
  <c r="V474" i="13" s="1"/>
  <c r="I481" i="13"/>
  <c r="I479" i="13" s="1"/>
  <c r="O481" i="13"/>
  <c r="O479" i="13" s="1"/>
  <c r="U481" i="13"/>
  <c r="U479" i="13" s="1"/>
  <c r="AA481" i="13"/>
  <c r="AA479" i="13" s="1"/>
  <c r="H486" i="13"/>
  <c r="H484" i="13" s="1"/>
  <c r="N486" i="13"/>
  <c r="N484" i="13" s="1"/>
  <c r="T486" i="13"/>
  <c r="T484" i="13" s="1"/>
  <c r="Z486" i="13"/>
  <c r="Z484" i="13" s="1"/>
  <c r="G491" i="13"/>
  <c r="G489" i="13" s="1"/>
  <c r="M491" i="13"/>
  <c r="M489" i="13" s="1"/>
  <c r="S491" i="13"/>
  <c r="S489" i="13" s="1"/>
  <c r="Y491" i="13"/>
  <c r="Y489" i="13" s="1"/>
  <c r="F496" i="13"/>
  <c r="F494" i="13" s="1"/>
  <c r="L496" i="13"/>
  <c r="L494" i="13" s="1"/>
  <c r="R496" i="13"/>
  <c r="R494" i="13" s="1"/>
  <c r="X496" i="13"/>
  <c r="X494" i="13" s="1"/>
  <c r="E501" i="13"/>
  <c r="E499" i="13" s="1"/>
  <c r="K501" i="13"/>
  <c r="K499" i="13" s="1"/>
  <c r="Q501" i="13"/>
  <c r="Q499" i="13" s="1"/>
  <c r="W501" i="13"/>
  <c r="W499" i="13" s="1"/>
  <c r="D506" i="13"/>
  <c r="D504" i="13" s="1"/>
  <c r="J506" i="13"/>
  <c r="J504" i="13" s="1"/>
  <c r="P506" i="13"/>
  <c r="P504" i="13" s="1"/>
  <c r="V506" i="13"/>
  <c r="V504" i="13" s="1"/>
  <c r="I511" i="13"/>
  <c r="I509" i="13" s="1"/>
  <c r="O511" i="13"/>
  <c r="O509" i="13" s="1"/>
  <c r="U511" i="13"/>
  <c r="U509" i="13" s="1"/>
  <c r="AA511" i="13"/>
  <c r="AA509" i="13" s="1"/>
  <c r="H516" i="13"/>
  <c r="H514" i="13" s="1"/>
  <c r="N516" i="13"/>
  <c r="T516" i="13"/>
  <c r="T514" i="13" s="1"/>
  <c r="G521" i="13"/>
  <c r="G519" i="13" s="1"/>
  <c r="Q521" i="13"/>
  <c r="Q519" i="13" s="1"/>
  <c r="Y521" i="13"/>
  <c r="Y519" i="13" s="1"/>
  <c r="F526" i="13"/>
  <c r="P526" i="13"/>
  <c r="X526" i="13"/>
  <c r="X524" i="13" s="1"/>
  <c r="E531" i="13"/>
  <c r="E529" i="13" s="1"/>
  <c r="O531" i="13"/>
  <c r="O529" i="13" s="1"/>
  <c r="W531" i="13"/>
  <c r="W529" i="13" s="1"/>
  <c r="D536" i="13"/>
  <c r="N536" i="13"/>
  <c r="V536" i="13"/>
  <c r="V534" i="13" s="1"/>
  <c r="M541" i="13"/>
  <c r="M539" i="13" s="1"/>
  <c r="U541" i="13"/>
  <c r="U539" i="13" s="1"/>
  <c r="N546" i="13"/>
  <c r="N544" i="13" s="1"/>
  <c r="Z546" i="13"/>
  <c r="Z544" i="13" s="1"/>
  <c r="M551" i="13"/>
  <c r="M549" i="13" s="1"/>
  <c r="Y551" i="13"/>
  <c r="Y549" i="13" s="1"/>
  <c r="K556" i="13"/>
  <c r="K554" i="13" s="1"/>
  <c r="W556" i="13"/>
  <c r="W554" i="13" s="1"/>
  <c r="P561" i="13"/>
  <c r="P559" i="13" s="1"/>
  <c r="O566" i="13"/>
  <c r="O564" i="13" s="1"/>
  <c r="M571" i="13"/>
  <c r="M569" i="13" s="1"/>
  <c r="L576" i="13"/>
  <c r="L574" i="13" s="1"/>
  <c r="K581" i="13"/>
  <c r="K579" i="13" s="1"/>
  <c r="J586" i="13"/>
  <c r="J584" i="13" s="1"/>
  <c r="O591" i="13"/>
  <c r="O589" i="13" s="1"/>
  <c r="H596" i="13"/>
  <c r="G601" i="13"/>
  <c r="G599" i="13" s="1"/>
  <c r="F606" i="13"/>
  <c r="F604" i="13" s="1"/>
  <c r="E611" i="13"/>
  <c r="E609" i="13" s="1"/>
  <c r="D616" i="13"/>
  <c r="D614" i="13" s="1"/>
  <c r="F471" i="13"/>
  <c r="F469" i="13" s="1"/>
  <c r="L471" i="13"/>
  <c r="L469" i="13" s="1"/>
  <c r="R471" i="13"/>
  <c r="R469" i="13" s="1"/>
  <c r="X471" i="13"/>
  <c r="X469" i="13" s="1"/>
  <c r="E476" i="13"/>
  <c r="E474" i="13" s="1"/>
  <c r="K476" i="13"/>
  <c r="K474" i="13" s="1"/>
  <c r="Q476" i="13"/>
  <c r="Q474" i="13" s="1"/>
  <c r="W476" i="13"/>
  <c r="W474" i="13" s="1"/>
  <c r="D481" i="13"/>
  <c r="D479" i="13" s="1"/>
  <c r="J481" i="13"/>
  <c r="J479" i="13" s="1"/>
  <c r="P481" i="13"/>
  <c r="P479" i="13" s="1"/>
  <c r="V481" i="13"/>
  <c r="V479" i="13" s="1"/>
  <c r="I486" i="13"/>
  <c r="I484" i="13" s="1"/>
  <c r="O486" i="13"/>
  <c r="O484" i="13" s="1"/>
  <c r="U486" i="13"/>
  <c r="U484" i="13" s="1"/>
  <c r="AA486" i="13"/>
  <c r="AA484" i="13" s="1"/>
  <c r="H491" i="13"/>
  <c r="H489" i="13" s="1"/>
  <c r="N491" i="13"/>
  <c r="N489" i="13" s="1"/>
  <c r="T491" i="13"/>
  <c r="T489" i="13" s="1"/>
  <c r="Z491" i="13"/>
  <c r="Z489" i="13" s="1"/>
  <c r="G496" i="13"/>
  <c r="G494" i="13" s="1"/>
  <c r="M496" i="13"/>
  <c r="M494" i="13" s="1"/>
  <c r="S496" i="13"/>
  <c r="S494" i="13" s="1"/>
  <c r="Y496" i="13"/>
  <c r="Y494" i="13" s="1"/>
  <c r="F501" i="13"/>
  <c r="F499" i="13" s="1"/>
  <c r="L501" i="13"/>
  <c r="L499" i="13" s="1"/>
  <c r="R501" i="13"/>
  <c r="R499" i="13" s="1"/>
  <c r="X501" i="13"/>
  <c r="X499" i="13" s="1"/>
  <c r="E506" i="13"/>
  <c r="E504" i="13" s="1"/>
  <c r="K506" i="13"/>
  <c r="K504" i="13" s="1"/>
  <c r="Q506" i="13"/>
  <c r="Q504" i="13" s="1"/>
  <c r="W506" i="13"/>
  <c r="W504" i="13" s="1"/>
  <c r="D511" i="13"/>
  <c r="D509" i="13" s="1"/>
  <c r="J511" i="13"/>
  <c r="J509" i="13" s="1"/>
  <c r="P511" i="13"/>
  <c r="P509" i="13" s="1"/>
  <c r="V511" i="13"/>
  <c r="V509" i="13" s="1"/>
  <c r="I516" i="13"/>
  <c r="I514" i="13" s="1"/>
  <c r="O516" i="13"/>
  <c r="O514" i="13" s="1"/>
  <c r="V516" i="13"/>
  <c r="V514" i="13" s="1"/>
  <c r="J521" i="13"/>
  <c r="J519" i="13" s="1"/>
  <c r="R521" i="13"/>
  <c r="R519" i="13" s="1"/>
  <c r="I526" i="13"/>
  <c r="Q526" i="13"/>
  <c r="AA526" i="13"/>
  <c r="AA524" i="13" s="1"/>
  <c r="H531" i="13"/>
  <c r="H529" i="13" s="1"/>
  <c r="P531" i="13"/>
  <c r="P529" i="13" s="1"/>
  <c r="Z531" i="13"/>
  <c r="Z529" i="13" s="1"/>
  <c r="G536" i="13"/>
  <c r="O536" i="13"/>
  <c r="Y536" i="13"/>
  <c r="Y534" i="13" s="1"/>
  <c r="F541" i="13"/>
  <c r="F539" i="13" s="1"/>
  <c r="N541" i="13"/>
  <c r="N539" i="13" s="1"/>
  <c r="X541" i="13"/>
  <c r="X539" i="13" s="1"/>
  <c r="F546" i="13"/>
  <c r="F544" i="13" s="1"/>
  <c r="R546" i="13"/>
  <c r="R544" i="13" s="1"/>
  <c r="E551" i="13"/>
  <c r="E549" i="13" s="1"/>
  <c r="Q551" i="13"/>
  <c r="Q549" i="13" s="1"/>
  <c r="L556" i="13"/>
  <c r="L554" i="13" s="1"/>
  <c r="X556" i="13"/>
  <c r="X554" i="13" s="1"/>
  <c r="U561" i="13"/>
  <c r="U559" i="13" s="1"/>
  <c r="T566" i="13"/>
  <c r="T564" i="13" s="1"/>
  <c r="N571" i="13"/>
  <c r="N569" i="13" s="1"/>
  <c r="M576" i="13"/>
  <c r="M574" i="13" s="1"/>
  <c r="L581" i="13"/>
  <c r="L579" i="13" s="1"/>
  <c r="K586" i="13"/>
  <c r="K584" i="13" s="1"/>
  <c r="U591" i="13"/>
  <c r="N596" i="13"/>
  <c r="N594" i="13" s="1"/>
  <c r="M601" i="13"/>
  <c r="M599" i="13" s="1"/>
  <c r="L606" i="13"/>
  <c r="L604" i="13" s="1"/>
  <c r="K611" i="13"/>
  <c r="K609" i="13" s="1"/>
  <c r="J616" i="13"/>
  <c r="J614" i="13" s="1"/>
  <c r="G471" i="13"/>
  <c r="G469" i="13" s="1"/>
  <c r="M471" i="13"/>
  <c r="M469" i="13" s="1"/>
  <c r="S471" i="13"/>
  <c r="S469" i="13" s="1"/>
  <c r="Y471" i="13"/>
  <c r="F476" i="13"/>
  <c r="L476" i="13"/>
  <c r="L474" i="13" s="1"/>
  <c r="R476" i="13"/>
  <c r="R474" i="13" s="1"/>
  <c r="X476" i="13"/>
  <c r="X474" i="13" s="1"/>
  <c r="E481" i="13"/>
  <c r="E479" i="13" s="1"/>
  <c r="K481" i="13"/>
  <c r="Q481" i="13"/>
  <c r="W481" i="13"/>
  <c r="W479" i="13" s="1"/>
  <c r="D486" i="13"/>
  <c r="D484" i="13" s="1"/>
  <c r="J486" i="13"/>
  <c r="J484" i="13" s="1"/>
  <c r="P486" i="13"/>
  <c r="P484" i="13" s="1"/>
  <c r="V486" i="13"/>
  <c r="I491" i="13"/>
  <c r="O491" i="13"/>
  <c r="O489" i="13" s="1"/>
  <c r="U491" i="13"/>
  <c r="U489" i="13" s="1"/>
  <c r="AA491" i="13"/>
  <c r="AA489" i="13" s="1"/>
  <c r="H496" i="13"/>
  <c r="H494" i="13" s="1"/>
  <c r="N496" i="13"/>
  <c r="T496" i="13"/>
  <c r="Z496" i="13"/>
  <c r="Z494" i="13" s="1"/>
  <c r="G501" i="13"/>
  <c r="G499" i="13" s="1"/>
  <c r="M501" i="13"/>
  <c r="M499" i="13" s="1"/>
  <c r="S501" i="13"/>
  <c r="S499" i="13" s="1"/>
  <c r="Y501" i="13"/>
  <c r="F506" i="13"/>
  <c r="L506" i="13"/>
  <c r="L504" i="13" s="1"/>
  <c r="R506" i="13"/>
  <c r="R504" i="13" s="1"/>
  <c r="X506" i="13"/>
  <c r="X504" i="13" s="1"/>
  <c r="E511" i="13"/>
  <c r="E509" i="13" s="1"/>
  <c r="K511" i="13"/>
  <c r="Q511" i="13"/>
  <c r="W511" i="13"/>
  <c r="W509" i="13" s="1"/>
  <c r="D516" i="13"/>
  <c r="D514" i="13" s="1"/>
  <c r="J516" i="13"/>
  <c r="J514" i="13" s="1"/>
  <c r="P516" i="13"/>
  <c r="W516" i="13"/>
  <c r="W514" i="13" s="1"/>
  <c r="K521" i="13"/>
  <c r="S521" i="13"/>
  <c r="S519" i="13" s="1"/>
  <c r="J526" i="13"/>
  <c r="J524" i="13" s="1"/>
  <c r="R526" i="13"/>
  <c r="R524" i="13" s="1"/>
  <c r="I531" i="13"/>
  <c r="I529" i="13" s="1"/>
  <c r="Q531" i="13"/>
  <c r="Q529" i="13" s="1"/>
  <c r="AA531" i="13"/>
  <c r="H536" i="13"/>
  <c r="H534" i="13" s="1"/>
  <c r="P536" i="13"/>
  <c r="P534" i="13" s="1"/>
  <c r="Z536" i="13"/>
  <c r="Z534" i="13" s="1"/>
  <c r="G541" i="13"/>
  <c r="G539" i="13" s="1"/>
  <c r="O541" i="13"/>
  <c r="O539" i="13" s="1"/>
  <c r="Y541" i="13"/>
  <c r="G546" i="13"/>
  <c r="G544" i="13" s="1"/>
  <c r="S546" i="13"/>
  <c r="S544" i="13" s="1"/>
  <c r="F551" i="13"/>
  <c r="F549" i="13" s="1"/>
  <c r="R551" i="13"/>
  <c r="R549" i="13" s="1"/>
  <c r="D556" i="13"/>
  <c r="D554" i="13" s="1"/>
  <c r="P556" i="13"/>
  <c r="D561" i="13"/>
  <c r="D559" i="13" s="1"/>
  <c r="V561" i="13"/>
  <c r="V559" i="13" s="1"/>
  <c r="U566" i="13"/>
  <c r="U564" i="13" s="1"/>
  <c r="S571" i="13"/>
  <c r="S569" i="13" s="1"/>
  <c r="R576" i="13"/>
  <c r="R574" i="13" s="1"/>
  <c r="Q581" i="13"/>
  <c r="Q579" i="13" s="1"/>
  <c r="P586" i="13"/>
  <c r="P584" i="13" s="1"/>
  <c r="AA591" i="13"/>
  <c r="AA589" i="13" s="1"/>
  <c r="T596" i="13"/>
  <c r="T594" i="13" s="1"/>
  <c r="S601" i="13"/>
  <c r="R606" i="13"/>
  <c r="Q611" i="13"/>
  <c r="Q609" i="13" s="1"/>
  <c r="P616" i="13"/>
  <c r="P614" i="13" s="1"/>
  <c r="H471" i="13"/>
  <c r="H469" i="13" s="1"/>
  <c r="N471" i="13"/>
  <c r="N469" i="13" s="1"/>
  <c r="T471" i="13"/>
  <c r="Z471" i="13"/>
  <c r="Z469" i="13" s="1"/>
  <c r="G476" i="13"/>
  <c r="G474" i="13" s="1"/>
  <c r="M476" i="13"/>
  <c r="M474" i="13" s="1"/>
  <c r="S476" i="13"/>
  <c r="S474" i="13" s="1"/>
  <c r="Y476" i="13"/>
  <c r="Y474" i="13" s="1"/>
  <c r="F481" i="13"/>
  <c r="L481" i="13"/>
  <c r="L479" i="13" s="1"/>
  <c r="R481" i="13"/>
  <c r="R479" i="13" s="1"/>
  <c r="X481" i="13"/>
  <c r="X479" i="13" s="1"/>
  <c r="E486" i="13"/>
  <c r="E484" i="13" s="1"/>
  <c r="K486" i="13"/>
  <c r="K484" i="13" s="1"/>
  <c r="Q486" i="13"/>
  <c r="W486" i="13"/>
  <c r="W484" i="13" s="1"/>
  <c r="D491" i="13"/>
  <c r="D489" i="13" s="1"/>
  <c r="J491" i="13"/>
  <c r="J489" i="13" s="1"/>
  <c r="P491" i="13"/>
  <c r="P489" i="13" s="1"/>
  <c r="V491" i="13"/>
  <c r="V489" i="13" s="1"/>
  <c r="I496" i="13"/>
  <c r="O496" i="13"/>
  <c r="O494" i="13" s="1"/>
  <c r="U496" i="13"/>
  <c r="U494" i="13" s="1"/>
  <c r="AA496" i="13"/>
  <c r="AA494" i="13" s="1"/>
  <c r="H501" i="13"/>
  <c r="H499" i="13" s="1"/>
  <c r="N501" i="13"/>
  <c r="N499" i="13" s="1"/>
  <c r="T501" i="13"/>
  <c r="Z501" i="13"/>
  <c r="Z499" i="13" s="1"/>
  <c r="G506" i="13"/>
  <c r="G504" i="13" s="1"/>
  <c r="M506" i="13"/>
  <c r="M504" i="13" s="1"/>
  <c r="S506" i="13"/>
  <c r="S504" i="13" s="1"/>
  <c r="Y506" i="13"/>
  <c r="Y504" i="13" s="1"/>
  <c r="F511" i="13"/>
  <c r="L511" i="13"/>
  <c r="L509" i="13" s="1"/>
  <c r="R511" i="13"/>
  <c r="R509" i="13" s="1"/>
  <c r="X511" i="13"/>
  <c r="X509" i="13" s="1"/>
  <c r="E516" i="13"/>
  <c r="E514" i="13" s="1"/>
  <c r="K516" i="13"/>
  <c r="Q516" i="13"/>
  <c r="Q514" i="13" s="1"/>
  <c r="X516" i="13"/>
  <c r="X514" i="13" s="1"/>
  <c r="D521" i="13"/>
  <c r="D519" i="13" s="1"/>
  <c r="L521" i="13"/>
  <c r="L519" i="13" s="1"/>
  <c r="V521" i="13"/>
  <c r="V519" i="13" s="1"/>
  <c r="K526" i="13"/>
  <c r="K524" i="13" s="1"/>
  <c r="U526" i="13"/>
  <c r="J531" i="13"/>
  <c r="J529" i="13" s="1"/>
  <c r="T531" i="13"/>
  <c r="T529" i="13" s="1"/>
  <c r="I536" i="13"/>
  <c r="I534" i="13" s="1"/>
  <c r="S536" i="13"/>
  <c r="S534" i="13" s="1"/>
  <c r="AA536" i="13"/>
  <c r="AA534" i="13" s="1"/>
  <c r="H541" i="13"/>
  <c r="R541" i="13"/>
  <c r="R539" i="13" s="1"/>
  <c r="Z541" i="13"/>
  <c r="Z539" i="13" s="1"/>
  <c r="H546" i="13"/>
  <c r="H544" i="13" s="1"/>
  <c r="T546" i="13"/>
  <c r="T544" i="13" s="1"/>
  <c r="G551" i="13"/>
  <c r="G549" i="13" s="1"/>
  <c r="S551" i="13"/>
  <c r="S549" i="13" s="1"/>
  <c r="E556" i="13"/>
  <c r="E554" i="13" s="1"/>
  <c r="Q556" i="13"/>
  <c r="Q554" i="13" s="1"/>
  <c r="I561" i="13"/>
  <c r="I559" i="13" s="1"/>
  <c r="AA561" i="13"/>
  <c r="H566" i="13"/>
  <c r="H564" i="13" s="1"/>
  <c r="Z566" i="13"/>
  <c r="Z564" i="13" s="1"/>
  <c r="T571" i="13"/>
  <c r="T569" i="13" s="1"/>
  <c r="S576" i="13"/>
  <c r="S574" i="13" s="1"/>
  <c r="R581" i="13"/>
  <c r="R579" i="13" s="1"/>
  <c r="Q586" i="13"/>
  <c r="Z596" i="13"/>
  <c r="Z594" i="13" s="1"/>
  <c r="Y601" i="13"/>
  <c r="X606" i="13"/>
  <c r="X604" i="13" s="1"/>
  <c r="W611" i="13"/>
  <c r="W609" i="13" s="1"/>
  <c r="V616" i="13"/>
  <c r="V614" i="13" s="1"/>
  <c r="I471" i="13"/>
  <c r="O471" i="13"/>
  <c r="O469" i="13" s="1"/>
  <c r="U471" i="13"/>
  <c r="U469" i="13" s="1"/>
  <c r="AA471" i="13"/>
  <c r="AA469" i="13" s="1"/>
  <c r="H476" i="13"/>
  <c r="H474" i="13" s="1"/>
  <c r="N476" i="13"/>
  <c r="T476" i="13"/>
  <c r="Z476" i="13"/>
  <c r="Z474" i="13" s="1"/>
  <c r="G481" i="13"/>
  <c r="G479" i="13" s="1"/>
  <c r="M481" i="13"/>
  <c r="M479" i="13" s="1"/>
  <c r="S481" i="13"/>
  <c r="S479" i="13" s="1"/>
  <c r="Y481" i="13"/>
  <c r="F486" i="13"/>
  <c r="L486" i="13"/>
  <c r="L484" i="13" s="1"/>
  <c r="R486" i="13"/>
  <c r="R484" i="13" s="1"/>
  <c r="X486" i="13"/>
  <c r="X484" i="13" s="1"/>
  <c r="E491" i="13"/>
  <c r="E489" i="13" s="1"/>
  <c r="K491" i="13"/>
  <c r="Q491" i="13"/>
  <c r="W491" i="13"/>
  <c r="W489" i="13" s="1"/>
  <c r="D496" i="13"/>
  <c r="D494" i="13" s="1"/>
  <c r="J496" i="13"/>
  <c r="J494" i="13" s="1"/>
  <c r="P496" i="13"/>
  <c r="P494" i="13" s="1"/>
  <c r="V496" i="13"/>
  <c r="I501" i="13"/>
  <c r="O501" i="13"/>
  <c r="O499" i="13" s="1"/>
  <c r="U501" i="13"/>
  <c r="U499" i="13" s="1"/>
  <c r="AA501" i="13"/>
  <c r="AA499" i="13" s="1"/>
  <c r="H506" i="13"/>
  <c r="H504" i="13" s="1"/>
  <c r="N506" i="13"/>
  <c r="T506" i="13"/>
  <c r="Z506" i="13"/>
  <c r="Z504" i="13" s="1"/>
  <c r="G511" i="13"/>
  <c r="G509" i="13" s="1"/>
  <c r="M511" i="13"/>
  <c r="M509" i="13" s="1"/>
  <c r="S511" i="13"/>
  <c r="S509" i="13" s="1"/>
  <c r="Y511" i="13"/>
  <c r="F516" i="13"/>
  <c r="F514" i="13" s="1"/>
  <c r="L516" i="13"/>
  <c r="L514" i="13" s="1"/>
  <c r="R516" i="13"/>
  <c r="R514" i="13" s="1"/>
  <c r="Y516" i="13"/>
  <c r="Y514" i="13" s="1"/>
  <c r="E521" i="13"/>
  <c r="E519" i="13" s="1"/>
  <c r="M521" i="13"/>
  <c r="W521" i="13"/>
  <c r="W519" i="13" s="1"/>
  <c r="D526" i="13"/>
  <c r="D524" i="13" s="1"/>
  <c r="L526" i="13"/>
  <c r="L524" i="13" s="1"/>
  <c r="V526" i="13"/>
  <c r="V524" i="13" s="1"/>
  <c r="K531" i="13"/>
  <c r="U531" i="13"/>
  <c r="U529" i="13" s="1"/>
  <c r="J536" i="13"/>
  <c r="J534" i="13" s="1"/>
  <c r="T536" i="13"/>
  <c r="T534" i="13" s="1"/>
  <c r="I541" i="13"/>
  <c r="I539" i="13" s="1"/>
  <c r="S541" i="13"/>
  <c r="S539" i="13" s="1"/>
  <c r="AA541" i="13"/>
  <c r="L546" i="13"/>
  <c r="L544" i="13" s="1"/>
  <c r="X546" i="13"/>
  <c r="K551" i="13"/>
  <c r="K549" i="13" s="1"/>
  <c r="W551" i="13"/>
  <c r="W549" i="13" s="1"/>
  <c r="F556" i="13"/>
  <c r="F554" i="13" s="1"/>
  <c r="R556" i="13"/>
  <c r="R554" i="13" s="1"/>
  <c r="J561" i="13"/>
  <c r="I566" i="13"/>
  <c r="AA566" i="13"/>
  <c r="AA564" i="13" s="1"/>
  <c r="G571" i="13"/>
  <c r="G569" i="13" s="1"/>
  <c r="Y571" i="13"/>
  <c r="Y569" i="13" s="1"/>
  <c r="F576" i="13"/>
  <c r="F574" i="13" s="1"/>
  <c r="X576" i="13"/>
  <c r="E581" i="13"/>
  <c r="W581" i="13"/>
  <c r="W579" i="13" s="1"/>
  <c r="D586" i="13"/>
  <c r="D584" i="13" s="1"/>
  <c r="AA616" i="13"/>
  <c r="AA614" i="13" s="1"/>
  <c r="U616" i="13"/>
  <c r="U614" i="13" s="1"/>
  <c r="O616" i="13"/>
  <c r="O614" i="13" s="1"/>
  <c r="I616" i="13"/>
  <c r="I614" i="13" s="1"/>
  <c r="V611" i="13"/>
  <c r="V609" i="13" s="1"/>
  <c r="P611" i="13"/>
  <c r="P609" i="13" s="1"/>
  <c r="J611" i="13"/>
  <c r="J609" i="13" s="1"/>
  <c r="D611" i="13"/>
  <c r="D609" i="13" s="1"/>
  <c r="W606" i="13"/>
  <c r="W604" i="13" s="1"/>
  <c r="Q606" i="13"/>
  <c r="Q604" i="13" s="1"/>
  <c r="K606" i="13"/>
  <c r="K604" i="13" s="1"/>
  <c r="E606" i="13"/>
  <c r="E604" i="13" s="1"/>
  <c r="X601" i="13"/>
  <c r="X599" i="13" s="1"/>
  <c r="R601" i="13"/>
  <c r="R599" i="13" s="1"/>
  <c r="L601" i="13"/>
  <c r="L599" i="13" s="1"/>
  <c r="F601" i="13"/>
  <c r="F599" i="13" s="1"/>
  <c r="Y596" i="13"/>
  <c r="Y594" i="13" s="1"/>
  <c r="S596" i="13"/>
  <c r="S594" i="13" s="1"/>
  <c r="M596" i="13"/>
  <c r="M594" i="13" s="1"/>
  <c r="G596" i="13"/>
  <c r="G594" i="13" s="1"/>
  <c r="Z591" i="13"/>
  <c r="Z589" i="13" s="1"/>
  <c r="T591" i="13"/>
  <c r="T589" i="13" s="1"/>
  <c r="N591" i="13"/>
  <c r="N589" i="13" s="1"/>
  <c r="H591" i="13"/>
  <c r="H589" i="13" s="1"/>
  <c r="AA586" i="13"/>
  <c r="AA584" i="13" s="1"/>
  <c r="U586" i="13"/>
  <c r="U584" i="13" s="1"/>
  <c r="O586" i="13"/>
  <c r="O584" i="13" s="1"/>
  <c r="I586" i="13"/>
  <c r="I584" i="13" s="1"/>
  <c r="V581" i="13"/>
  <c r="V579" i="13" s="1"/>
  <c r="P581" i="13"/>
  <c r="P579" i="13" s="1"/>
  <c r="J581" i="13"/>
  <c r="J579" i="13" s="1"/>
  <c r="D581" i="13"/>
  <c r="D579" i="13" s="1"/>
  <c r="W576" i="13"/>
  <c r="W574" i="13" s="1"/>
  <c r="Q576" i="13"/>
  <c r="Q574" i="13" s="1"/>
  <c r="K576" i="13"/>
  <c r="K574" i="13" s="1"/>
  <c r="E576" i="13"/>
  <c r="E574" i="13" s="1"/>
  <c r="X571" i="13"/>
  <c r="X569" i="13" s="1"/>
  <c r="R571" i="13"/>
  <c r="R569" i="13" s="1"/>
  <c r="L571" i="13"/>
  <c r="L569" i="13" s="1"/>
  <c r="F571" i="13"/>
  <c r="F569" i="13" s="1"/>
  <c r="Y566" i="13"/>
  <c r="Y564" i="13" s="1"/>
  <c r="S566" i="13"/>
  <c r="S564" i="13" s="1"/>
  <c r="M566" i="13"/>
  <c r="M564" i="13" s="1"/>
  <c r="G566" i="13"/>
  <c r="G564" i="13" s="1"/>
  <c r="Z561" i="13"/>
  <c r="Z559" i="13" s="1"/>
  <c r="T561" i="13"/>
  <c r="T559" i="13" s="1"/>
  <c r="N561" i="13"/>
  <c r="N559" i="13" s="1"/>
  <c r="H561" i="13"/>
  <c r="H559" i="13" s="1"/>
  <c r="AA556" i="13"/>
  <c r="AA554" i="13" s="1"/>
  <c r="U556" i="13"/>
  <c r="U554" i="13" s="1"/>
  <c r="O556" i="13"/>
  <c r="O554" i="13" s="1"/>
  <c r="I556" i="13"/>
  <c r="I554" i="13" s="1"/>
  <c r="V551" i="13"/>
  <c r="V549" i="13" s="1"/>
  <c r="P551" i="13"/>
  <c r="P549" i="13" s="1"/>
  <c r="J551" i="13"/>
  <c r="J549" i="13" s="1"/>
  <c r="D551" i="13"/>
  <c r="D549" i="13" s="1"/>
  <c r="W546" i="13"/>
  <c r="W544" i="13" s="1"/>
  <c r="Q546" i="13"/>
  <c r="Q544" i="13" s="1"/>
  <c r="K546" i="13"/>
  <c r="K544" i="13" s="1"/>
  <c r="E546" i="13"/>
  <c r="E544" i="13" s="1"/>
  <c r="Z616" i="13"/>
  <c r="Z614" i="13" s="1"/>
  <c r="T616" i="13"/>
  <c r="T614" i="13" s="1"/>
  <c r="N616" i="13"/>
  <c r="N614" i="13" s="1"/>
  <c r="H616" i="13"/>
  <c r="H614" i="13" s="1"/>
  <c r="AA611" i="13"/>
  <c r="AA609" i="13" s="1"/>
  <c r="U611" i="13"/>
  <c r="U609" i="13" s="1"/>
  <c r="O611" i="13"/>
  <c r="O609" i="13" s="1"/>
  <c r="I611" i="13"/>
  <c r="I609" i="13" s="1"/>
  <c r="V606" i="13"/>
  <c r="V604" i="13" s="1"/>
  <c r="P606" i="13"/>
  <c r="P604" i="13" s="1"/>
  <c r="J606" i="13"/>
  <c r="J604" i="13" s="1"/>
  <c r="D606" i="13"/>
  <c r="D604" i="13" s="1"/>
  <c r="W601" i="13"/>
  <c r="W599" i="13" s="1"/>
  <c r="Q601" i="13"/>
  <c r="Q599" i="13" s="1"/>
  <c r="K601" i="13"/>
  <c r="K599" i="13" s="1"/>
  <c r="E601" i="13"/>
  <c r="E599" i="13" s="1"/>
  <c r="X596" i="13"/>
  <c r="X594" i="13" s="1"/>
  <c r="R596" i="13"/>
  <c r="R594" i="13" s="1"/>
  <c r="L596" i="13"/>
  <c r="L594" i="13" s="1"/>
  <c r="F596" i="13"/>
  <c r="F594" i="13" s="1"/>
  <c r="Y591" i="13"/>
  <c r="Y589" i="13" s="1"/>
  <c r="S591" i="13"/>
  <c r="S589" i="13" s="1"/>
  <c r="M591" i="13"/>
  <c r="M589" i="13" s="1"/>
  <c r="G591" i="13"/>
  <c r="G589" i="13" s="1"/>
  <c r="Z586" i="13"/>
  <c r="Z584" i="13" s="1"/>
  <c r="T586" i="13"/>
  <c r="T584" i="13" s="1"/>
  <c r="N586" i="13"/>
  <c r="N584" i="13" s="1"/>
  <c r="H586" i="13"/>
  <c r="H584" i="13" s="1"/>
  <c r="AA581" i="13"/>
  <c r="AA579" i="13" s="1"/>
  <c r="U581" i="13"/>
  <c r="U579" i="13" s="1"/>
  <c r="O581" i="13"/>
  <c r="O579" i="13" s="1"/>
  <c r="I581" i="13"/>
  <c r="I579" i="13" s="1"/>
  <c r="V576" i="13"/>
  <c r="V574" i="13" s="1"/>
  <c r="P576" i="13"/>
  <c r="P574" i="13" s="1"/>
  <c r="J576" i="13"/>
  <c r="J574" i="13" s="1"/>
  <c r="D576" i="13"/>
  <c r="D574" i="13" s="1"/>
  <c r="W571" i="13"/>
  <c r="W569" i="13" s="1"/>
  <c r="Q571" i="13"/>
  <c r="Q569" i="13" s="1"/>
  <c r="K571" i="13"/>
  <c r="K569" i="13" s="1"/>
  <c r="E571" i="13"/>
  <c r="E569" i="13" s="1"/>
  <c r="X566" i="13"/>
  <c r="X564" i="13" s="1"/>
  <c r="R566" i="13"/>
  <c r="R564" i="13" s="1"/>
  <c r="L566" i="13"/>
  <c r="L564" i="13" s="1"/>
  <c r="F566" i="13"/>
  <c r="F564" i="13" s="1"/>
  <c r="Y561" i="13"/>
  <c r="Y559" i="13" s="1"/>
  <c r="S561" i="13"/>
  <c r="S559" i="13" s="1"/>
  <c r="M561" i="13"/>
  <c r="M559" i="13" s="1"/>
  <c r="G561" i="13"/>
  <c r="G559" i="13" s="1"/>
  <c r="Z556" i="13"/>
  <c r="Z554" i="13" s="1"/>
  <c r="T556" i="13"/>
  <c r="T554" i="13" s="1"/>
  <c r="N556" i="13"/>
  <c r="N554" i="13" s="1"/>
  <c r="H556" i="13"/>
  <c r="H554" i="13" s="1"/>
  <c r="AA551" i="13"/>
  <c r="AA549" i="13" s="1"/>
  <c r="U551" i="13"/>
  <c r="U549" i="13" s="1"/>
  <c r="O551" i="13"/>
  <c r="O549" i="13" s="1"/>
  <c r="I551" i="13"/>
  <c r="I549" i="13" s="1"/>
  <c r="V546" i="13"/>
  <c r="V544" i="13" s="1"/>
  <c r="P546" i="13"/>
  <c r="P544" i="13" s="1"/>
  <c r="J546" i="13"/>
  <c r="J544" i="13" s="1"/>
  <c r="D546" i="13"/>
  <c r="D544" i="13" s="1"/>
  <c r="W541" i="13"/>
  <c r="W539" i="13" s="1"/>
  <c r="Q541" i="13"/>
  <c r="Q539" i="13" s="1"/>
  <c r="K541" i="13"/>
  <c r="K539" i="13" s="1"/>
  <c r="E541" i="13"/>
  <c r="E539" i="13" s="1"/>
  <c r="X536" i="13"/>
  <c r="X534" i="13" s="1"/>
  <c r="R536" i="13"/>
  <c r="R534" i="13" s="1"/>
  <c r="L536" i="13"/>
  <c r="L534" i="13" s="1"/>
  <c r="F536" i="13"/>
  <c r="F534" i="13" s="1"/>
  <c r="Y531" i="13"/>
  <c r="Y529" i="13" s="1"/>
  <c r="S531" i="13"/>
  <c r="S529" i="13" s="1"/>
  <c r="M531" i="13"/>
  <c r="M529" i="13" s="1"/>
  <c r="G531" i="13"/>
  <c r="G529" i="13" s="1"/>
  <c r="Z526" i="13"/>
  <c r="Z524" i="13" s="1"/>
  <c r="T526" i="13"/>
  <c r="T524" i="13" s="1"/>
  <c r="N526" i="13"/>
  <c r="N524" i="13" s="1"/>
  <c r="H526" i="13"/>
  <c r="H524" i="13" s="1"/>
  <c r="AA521" i="13"/>
  <c r="AA519" i="13" s="1"/>
  <c r="U521" i="13"/>
  <c r="U519" i="13" s="1"/>
  <c r="O521" i="13"/>
  <c r="O519" i="13" s="1"/>
  <c r="I521" i="13"/>
  <c r="I519" i="13" s="1"/>
  <c r="Y616" i="13"/>
  <c r="Y614" i="13" s="1"/>
  <c r="S616" i="13"/>
  <c r="S614" i="13" s="1"/>
  <c r="M616" i="13"/>
  <c r="M614" i="13" s="1"/>
  <c r="G616" i="13"/>
  <c r="G614" i="13" s="1"/>
  <c r="Z611" i="13"/>
  <c r="Z609" i="13" s="1"/>
  <c r="T611" i="13"/>
  <c r="T609" i="13" s="1"/>
  <c r="N611" i="13"/>
  <c r="N609" i="13" s="1"/>
  <c r="H611" i="13"/>
  <c r="H609" i="13" s="1"/>
  <c r="AA606" i="13"/>
  <c r="AA604" i="13" s="1"/>
  <c r="U606" i="13"/>
  <c r="U604" i="13" s="1"/>
  <c r="O606" i="13"/>
  <c r="O604" i="13" s="1"/>
  <c r="I606" i="13"/>
  <c r="I604" i="13" s="1"/>
  <c r="V601" i="13"/>
  <c r="V599" i="13" s="1"/>
  <c r="P601" i="13"/>
  <c r="P599" i="13" s="1"/>
  <c r="J601" i="13"/>
  <c r="J599" i="13" s="1"/>
  <c r="D601" i="13"/>
  <c r="D599" i="13" s="1"/>
  <c r="W596" i="13"/>
  <c r="W594" i="13" s="1"/>
  <c r="Q596" i="13"/>
  <c r="Q594" i="13" s="1"/>
  <c r="K596" i="13"/>
  <c r="K594" i="13" s="1"/>
  <c r="E596" i="13"/>
  <c r="E594" i="13" s="1"/>
  <c r="X591" i="13"/>
  <c r="X589" i="13" s="1"/>
  <c r="R591" i="13"/>
  <c r="R589" i="13" s="1"/>
  <c r="L591" i="13"/>
  <c r="L589" i="13" s="1"/>
  <c r="F591" i="13"/>
  <c r="F589" i="13" s="1"/>
  <c r="Y586" i="13"/>
  <c r="Y584" i="13" s="1"/>
  <c r="S586" i="13"/>
  <c r="S584" i="13" s="1"/>
  <c r="M586" i="13"/>
  <c r="M584" i="13" s="1"/>
  <c r="G586" i="13"/>
  <c r="G584" i="13" s="1"/>
  <c r="Z581" i="13"/>
  <c r="Z579" i="13" s="1"/>
  <c r="T581" i="13"/>
  <c r="T579" i="13" s="1"/>
  <c r="N581" i="13"/>
  <c r="N579" i="13" s="1"/>
  <c r="H581" i="13"/>
  <c r="H579" i="13" s="1"/>
  <c r="AA576" i="13"/>
  <c r="AA574" i="13" s="1"/>
  <c r="U576" i="13"/>
  <c r="U574" i="13" s="1"/>
  <c r="O576" i="13"/>
  <c r="O574" i="13" s="1"/>
  <c r="I576" i="13"/>
  <c r="I574" i="13" s="1"/>
  <c r="V571" i="13"/>
  <c r="V569" i="13" s="1"/>
  <c r="P571" i="13"/>
  <c r="P569" i="13" s="1"/>
  <c r="J571" i="13"/>
  <c r="J569" i="13" s="1"/>
  <c r="D571" i="13"/>
  <c r="D569" i="13" s="1"/>
  <c r="W566" i="13"/>
  <c r="W564" i="13" s="1"/>
  <c r="Q566" i="13"/>
  <c r="Q564" i="13" s="1"/>
  <c r="K566" i="13"/>
  <c r="K564" i="13" s="1"/>
  <c r="E566" i="13"/>
  <c r="E564" i="13" s="1"/>
  <c r="X561" i="13"/>
  <c r="X559" i="13" s="1"/>
  <c r="R561" i="13"/>
  <c r="R559" i="13" s="1"/>
  <c r="L561" i="13"/>
  <c r="L559" i="13" s="1"/>
  <c r="F561" i="13"/>
  <c r="F559" i="13" s="1"/>
  <c r="Y556" i="13"/>
  <c r="Y554" i="13" s="1"/>
  <c r="S556" i="13"/>
  <c r="S554" i="13" s="1"/>
  <c r="M556" i="13"/>
  <c r="M554" i="13" s="1"/>
  <c r="G556" i="13"/>
  <c r="G554" i="13" s="1"/>
  <c r="Z551" i="13"/>
  <c r="Z549" i="13" s="1"/>
  <c r="T551" i="13"/>
  <c r="T549" i="13" s="1"/>
  <c r="N551" i="13"/>
  <c r="N549" i="13" s="1"/>
  <c r="H551" i="13"/>
  <c r="H549" i="13" s="1"/>
  <c r="AA546" i="13"/>
  <c r="AA544" i="13" s="1"/>
  <c r="U546" i="13"/>
  <c r="U544" i="13" s="1"/>
  <c r="O546" i="13"/>
  <c r="O544" i="13" s="1"/>
  <c r="I546" i="13"/>
  <c r="I544" i="13" s="1"/>
  <c r="V541" i="13"/>
  <c r="V539" i="13" s="1"/>
  <c r="P541" i="13"/>
  <c r="P539" i="13" s="1"/>
  <c r="J541" i="13"/>
  <c r="J539" i="13" s="1"/>
  <c r="D541" i="13"/>
  <c r="D539" i="13" s="1"/>
  <c r="W536" i="13"/>
  <c r="W534" i="13" s="1"/>
  <c r="Q536" i="13"/>
  <c r="Q534" i="13" s="1"/>
  <c r="K536" i="13"/>
  <c r="K534" i="13" s="1"/>
  <c r="E536" i="13"/>
  <c r="E534" i="13" s="1"/>
  <c r="X531" i="13"/>
  <c r="X529" i="13" s="1"/>
  <c r="R531" i="13"/>
  <c r="R529" i="13" s="1"/>
  <c r="L531" i="13"/>
  <c r="L529" i="13" s="1"/>
  <c r="F531" i="13"/>
  <c r="F529" i="13" s="1"/>
  <c r="Y526" i="13"/>
  <c r="Y524" i="13" s="1"/>
  <c r="S526" i="13"/>
  <c r="S524" i="13" s="1"/>
  <c r="M526" i="13"/>
  <c r="M524" i="13" s="1"/>
  <c r="G526" i="13"/>
  <c r="G524" i="13" s="1"/>
  <c r="Z521" i="13"/>
  <c r="Z519" i="13" s="1"/>
  <c r="T521" i="13"/>
  <c r="T519" i="13" s="1"/>
  <c r="N521" i="13"/>
  <c r="N519" i="13" s="1"/>
  <c r="H521" i="13"/>
  <c r="H519" i="13" s="1"/>
  <c r="AA516" i="13"/>
  <c r="AA514" i="13" s="1"/>
  <c r="U516" i="13"/>
  <c r="U514" i="13" s="1"/>
  <c r="X616" i="13"/>
  <c r="X614" i="13" s="1"/>
  <c r="R616" i="13"/>
  <c r="R614" i="13" s="1"/>
  <c r="L616" i="13"/>
  <c r="L614" i="13" s="1"/>
  <c r="F616" i="13"/>
  <c r="F614" i="13" s="1"/>
  <c r="Y611" i="13"/>
  <c r="Y609" i="13" s="1"/>
  <c r="S611" i="13"/>
  <c r="S609" i="13" s="1"/>
  <c r="M611" i="13"/>
  <c r="M609" i="13" s="1"/>
  <c r="G611" i="13"/>
  <c r="G609" i="13" s="1"/>
  <c r="Z606" i="13"/>
  <c r="Z604" i="13" s="1"/>
  <c r="T606" i="13"/>
  <c r="T604" i="13" s="1"/>
  <c r="N606" i="13"/>
  <c r="N604" i="13" s="1"/>
  <c r="H606" i="13"/>
  <c r="H604" i="13" s="1"/>
  <c r="AA601" i="13"/>
  <c r="AA599" i="13" s="1"/>
  <c r="U601" i="13"/>
  <c r="U599" i="13" s="1"/>
  <c r="O601" i="13"/>
  <c r="O599" i="13" s="1"/>
  <c r="I601" i="13"/>
  <c r="I599" i="13" s="1"/>
  <c r="V596" i="13"/>
  <c r="V594" i="13" s="1"/>
  <c r="P596" i="13"/>
  <c r="P594" i="13" s="1"/>
  <c r="J596" i="13"/>
  <c r="J594" i="13" s="1"/>
  <c r="D596" i="13"/>
  <c r="D594" i="13" s="1"/>
  <c r="W591" i="13"/>
  <c r="W589" i="13" s="1"/>
  <c r="Q591" i="13"/>
  <c r="Q589" i="13" s="1"/>
  <c r="K591" i="13"/>
  <c r="K589" i="13" s="1"/>
  <c r="E591" i="13"/>
  <c r="E589" i="13" s="1"/>
  <c r="X586" i="13"/>
  <c r="X584" i="13" s="1"/>
  <c r="R586" i="13"/>
  <c r="R584" i="13" s="1"/>
  <c r="L586" i="13"/>
  <c r="L584" i="13" s="1"/>
  <c r="F586" i="13"/>
  <c r="F584" i="13" s="1"/>
  <c r="Y581" i="13"/>
  <c r="Y579" i="13" s="1"/>
  <c r="S581" i="13"/>
  <c r="S579" i="13" s="1"/>
  <c r="M581" i="13"/>
  <c r="M579" i="13" s="1"/>
  <c r="G581" i="13"/>
  <c r="G579" i="13" s="1"/>
  <c r="Z576" i="13"/>
  <c r="Z574" i="13" s="1"/>
  <c r="T576" i="13"/>
  <c r="T574" i="13" s="1"/>
  <c r="N576" i="13"/>
  <c r="N574" i="13" s="1"/>
  <c r="H576" i="13"/>
  <c r="H574" i="13" s="1"/>
  <c r="AA571" i="13"/>
  <c r="AA569" i="13" s="1"/>
  <c r="U571" i="13"/>
  <c r="U569" i="13" s="1"/>
  <c r="O571" i="13"/>
  <c r="O569" i="13" s="1"/>
  <c r="I571" i="13"/>
  <c r="I569" i="13" s="1"/>
  <c r="V566" i="13"/>
  <c r="V564" i="13" s="1"/>
  <c r="P566" i="13"/>
  <c r="P564" i="13" s="1"/>
  <c r="J566" i="13"/>
  <c r="J564" i="13" s="1"/>
  <c r="D566" i="13"/>
  <c r="D564" i="13" s="1"/>
  <c r="W561" i="13"/>
  <c r="W559" i="13" s="1"/>
  <c r="Q561" i="13"/>
  <c r="Q559" i="13" s="1"/>
  <c r="K561" i="13"/>
  <c r="K559" i="13" s="1"/>
  <c r="E561" i="13"/>
  <c r="E559" i="13" s="1"/>
  <c r="W616" i="13"/>
  <c r="W614" i="13" s="1"/>
  <c r="Q616" i="13"/>
  <c r="Q614" i="13" s="1"/>
  <c r="K616" i="13"/>
  <c r="K614" i="13" s="1"/>
  <c r="E616" i="13"/>
  <c r="E614" i="13" s="1"/>
  <c r="X611" i="13"/>
  <c r="X609" i="13" s="1"/>
  <c r="R611" i="13"/>
  <c r="R609" i="13" s="1"/>
  <c r="L611" i="13"/>
  <c r="L609" i="13" s="1"/>
  <c r="F611" i="13"/>
  <c r="F609" i="13" s="1"/>
  <c r="Y606" i="13"/>
  <c r="Y604" i="13" s="1"/>
  <c r="S606" i="13"/>
  <c r="S604" i="13" s="1"/>
  <c r="M606" i="13"/>
  <c r="M604" i="13" s="1"/>
  <c r="G606" i="13"/>
  <c r="G604" i="13" s="1"/>
  <c r="Z601" i="13"/>
  <c r="Z599" i="13" s="1"/>
  <c r="T601" i="13"/>
  <c r="T599" i="13" s="1"/>
  <c r="N601" i="13"/>
  <c r="N599" i="13" s="1"/>
  <c r="H601" i="13"/>
  <c r="H599" i="13" s="1"/>
  <c r="AA596" i="13"/>
  <c r="AA594" i="13" s="1"/>
  <c r="U596" i="13"/>
  <c r="U594" i="13" s="1"/>
  <c r="O596" i="13"/>
  <c r="O594" i="13" s="1"/>
  <c r="I596" i="13"/>
  <c r="I594" i="13" s="1"/>
  <c r="V591" i="13"/>
  <c r="V589" i="13" s="1"/>
  <c r="P591" i="13"/>
  <c r="P589" i="13" s="1"/>
  <c r="J591" i="13"/>
  <c r="J589" i="13" s="1"/>
  <c r="D591" i="13"/>
  <c r="D589" i="13" s="1"/>
  <c r="J471" i="13"/>
  <c r="J469" i="13" s="1"/>
  <c r="P471" i="13"/>
  <c r="P469" i="13" s="1"/>
  <c r="V471" i="13"/>
  <c r="V469" i="13" s="1"/>
  <c r="I476" i="13"/>
  <c r="I474" i="13" s="1"/>
  <c r="O476" i="13"/>
  <c r="O474" i="13" s="1"/>
  <c r="U476" i="13"/>
  <c r="U474" i="13" s="1"/>
  <c r="AA476" i="13"/>
  <c r="AA474" i="13" s="1"/>
  <c r="H481" i="13"/>
  <c r="H479" i="13" s="1"/>
  <c r="N481" i="13"/>
  <c r="N479" i="13" s="1"/>
  <c r="T481" i="13"/>
  <c r="T479" i="13" s="1"/>
  <c r="Z481" i="13"/>
  <c r="Z479" i="13" s="1"/>
  <c r="G486" i="13"/>
  <c r="G484" i="13" s="1"/>
  <c r="M486" i="13"/>
  <c r="M484" i="13" s="1"/>
  <c r="S486" i="13"/>
  <c r="S484" i="13" s="1"/>
  <c r="Y486" i="13"/>
  <c r="Y484" i="13" s="1"/>
  <c r="F491" i="13"/>
  <c r="F489" i="13" s="1"/>
  <c r="L491" i="13"/>
  <c r="L489" i="13" s="1"/>
  <c r="R491" i="13"/>
  <c r="R489" i="13" s="1"/>
  <c r="X491" i="13"/>
  <c r="X489" i="13" s="1"/>
  <c r="E496" i="13"/>
  <c r="E494" i="13" s="1"/>
  <c r="K496" i="13"/>
  <c r="K494" i="13" s="1"/>
  <c r="Q496" i="13"/>
  <c r="Q494" i="13" s="1"/>
  <c r="W496" i="13"/>
  <c r="W494" i="13" s="1"/>
  <c r="D501" i="13"/>
  <c r="D499" i="13" s="1"/>
  <c r="J501" i="13"/>
  <c r="J499" i="13" s="1"/>
  <c r="P501" i="13"/>
  <c r="P499" i="13" s="1"/>
  <c r="V501" i="13"/>
  <c r="V499" i="13" s="1"/>
  <c r="I506" i="13"/>
  <c r="I504" i="13" s="1"/>
  <c r="O506" i="13"/>
  <c r="O504" i="13" s="1"/>
  <c r="U506" i="13"/>
  <c r="U504" i="13" s="1"/>
  <c r="AA506" i="13"/>
  <c r="AA504" i="13" s="1"/>
  <c r="H511" i="13"/>
  <c r="H509" i="13" s="1"/>
  <c r="N511" i="13"/>
  <c r="N509" i="13" s="1"/>
  <c r="T511" i="13"/>
  <c r="T509" i="13" s="1"/>
  <c r="Z511" i="13"/>
  <c r="Z509" i="13" s="1"/>
  <c r="G516" i="13"/>
  <c r="G514" i="13" s="1"/>
  <c r="M516" i="13"/>
  <c r="M514" i="13" s="1"/>
  <c r="S516" i="13"/>
  <c r="S514" i="13" s="1"/>
  <c r="Z516" i="13"/>
  <c r="Z514" i="13" s="1"/>
  <c r="F521" i="13"/>
  <c r="F519" i="13" s="1"/>
  <c r="P521" i="13"/>
  <c r="P519" i="13" s="1"/>
  <c r="X521" i="13"/>
  <c r="X519" i="13" s="1"/>
  <c r="E526" i="13"/>
  <c r="E524" i="13" s="1"/>
  <c r="O526" i="13"/>
  <c r="O524" i="13" s="1"/>
  <c r="W526" i="13"/>
  <c r="W524" i="13" s="1"/>
  <c r="D531" i="13"/>
  <c r="D529" i="13" s="1"/>
  <c r="N531" i="13"/>
  <c r="N529" i="13" s="1"/>
  <c r="V531" i="13"/>
  <c r="V529" i="13" s="1"/>
  <c r="M536" i="13"/>
  <c r="M534" i="13" s="1"/>
  <c r="U536" i="13"/>
  <c r="U534" i="13" s="1"/>
  <c r="L541" i="13"/>
  <c r="L539" i="13" s="1"/>
  <c r="T541" i="13"/>
  <c r="T539" i="13" s="1"/>
  <c r="M546" i="13"/>
  <c r="M544" i="13" s="1"/>
  <c r="Y546" i="13"/>
  <c r="Y544" i="13" s="1"/>
  <c r="L551" i="13"/>
  <c r="L549" i="13" s="1"/>
  <c r="X551" i="13"/>
  <c r="X549" i="13" s="1"/>
  <c r="J556" i="13"/>
  <c r="J554" i="13" s="1"/>
  <c r="V556" i="13"/>
  <c r="V554" i="13" s="1"/>
  <c r="O561" i="13"/>
  <c r="O559" i="13" s="1"/>
  <c r="N566" i="13"/>
  <c r="N564" i="13" s="1"/>
  <c r="H571" i="13"/>
  <c r="H569" i="13" s="1"/>
  <c r="Z571" i="13"/>
  <c r="Z569" i="13" s="1"/>
  <c r="G576" i="13"/>
  <c r="G574" i="13" s="1"/>
  <c r="Y576" i="13"/>
  <c r="Y574" i="13" s="1"/>
  <c r="F581" i="13"/>
  <c r="F579" i="13" s="1"/>
  <c r="X581" i="13"/>
  <c r="X579" i="13" s="1"/>
  <c r="E586" i="13"/>
  <c r="E584" i="13" s="1"/>
  <c r="W586" i="13"/>
  <c r="W584" i="13" s="1"/>
  <c r="I591" i="13"/>
  <c r="I589" i="13" s="1"/>
  <c r="I206" i="14"/>
  <c r="Y220" i="14"/>
  <c r="Y216" i="14" s="1"/>
  <c r="R225" i="14"/>
  <c r="R221" i="14" s="1"/>
  <c r="K230" i="14"/>
  <c r="K226" i="14" s="1"/>
  <c r="D235" i="14"/>
  <c r="D231" i="14" s="1"/>
  <c r="Y250" i="14"/>
  <c r="Y246" i="14" s="1"/>
  <c r="R255" i="14"/>
  <c r="R251" i="14" s="1"/>
  <c r="K260" i="14"/>
  <c r="D265" i="14"/>
  <c r="D261" i="14" s="1"/>
  <c r="Y280" i="14"/>
  <c r="R285" i="14"/>
  <c r="K290" i="14"/>
  <c r="K286" i="14" s="1"/>
  <c r="D295" i="14"/>
  <c r="D291" i="14" s="1"/>
  <c r="Y310" i="14"/>
  <c r="Y306" i="14" s="1"/>
  <c r="X319" i="14"/>
  <c r="T329" i="14"/>
  <c r="E334" i="14"/>
  <c r="D339" i="14"/>
  <c r="F354" i="14"/>
  <c r="Z359" i="14"/>
  <c r="Z355" i="14" s="1"/>
  <c r="Z389" i="14"/>
  <c r="Z385" i="14" s="1"/>
  <c r="K394" i="14"/>
  <c r="K390" i="14" s="1"/>
  <c r="Z419" i="14"/>
  <c r="Z415" i="14" s="1"/>
  <c r="K424" i="14"/>
  <c r="K420" i="14" s="1"/>
  <c r="F608" i="14"/>
  <c r="B625" i="13"/>
  <c r="B637" i="13"/>
  <c r="B649" i="13"/>
  <c r="B661" i="13"/>
  <c r="B673" i="13"/>
  <c r="B689" i="13"/>
  <c r="B701" i="13"/>
  <c r="B713" i="13"/>
  <c r="B725" i="13"/>
  <c r="B737" i="13"/>
  <c r="E758" i="13"/>
  <c r="E757" i="13" s="1"/>
  <c r="D34" i="14"/>
  <c r="D32" i="14" s="1"/>
  <c r="J34" i="14"/>
  <c r="J32" i="14" s="1"/>
  <c r="P34" i="14"/>
  <c r="P32" i="14" s="1"/>
  <c r="V34" i="14"/>
  <c r="V32" i="14" s="1"/>
  <c r="I39" i="14"/>
  <c r="O39" i="14"/>
  <c r="U39" i="14"/>
  <c r="AA39" i="14"/>
  <c r="I41" i="14"/>
  <c r="O41" i="14"/>
  <c r="U41" i="14"/>
  <c r="AA41" i="14"/>
  <c r="H44" i="14"/>
  <c r="N44" i="14"/>
  <c r="T44" i="14"/>
  <c r="Z44" i="14"/>
  <c r="Z42" i="14" s="1"/>
  <c r="H46" i="14"/>
  <c r="N46" i="14"/>
  <c r="T46" i="14"/>
  <c r="Z46" i="14"/>
  <c r="G49" i="14"/>
  <c r="M49" i="14"/>
  <c r="M47" i="14" s="1"/>
  <c r="S49" i="14"/>
  <c r="Y49" i="14"/>
  <c r="G51" i="14"/>
  <c r="M51" i="14"/>
  <c r="S51" i="14"/>
  <c r="Y51" i="14"/>
  <c r="F54" i="14"/>
  <c r="L54" i="14"/>
  <c r="R54" i="14"/>
  <c r="X54" i="14"/>
  <c r="F56" i="14"/>
  <c r="L56" i="14"/>
  <c r="R56" i="14"/>
  <c r="X56" i="14"/>
  <c r="E59" i="14"/>
  <c r="K59" i="14"/>
  <c r="Q59" i="14"/>
  <c r="W59" i="14"/>
  <c r="W57" i="14" s="1"/>
  <c r="E61" i="14"/>
  <c r="K61" i="14"/>
  <c r="Q61" i="14"/>
  <c r="W61" i="14"/>
  <c r="D64" i="14"/>
  <c r="J64" i="14"/>
  <c r="J62" i="14" s="1"/>
  <c r="P64" i="14"/>
  <c r="V64" i="14"/>
  <c r="D66" i="14"/>
  <c r="J66" i="14"/>
  <c r="P66" i="14"/>
  <c r="V66" i="14"/>
  <c r="I69" i="14"/>
  <c r="O69" i="14"/>
  <c r="U69" i="14"/>
  <c r="AA69" i="14"/>
  <c r="I71" i="14"/>
  <c r="O71" i="14"/>
  <c r="U71" i="14"/>
  <c r="AA71" i="14"/>
  <c r="H74" i="14"/>
  <c r="N74" i="14"/>
  <c r="T74" i="14"/>
  <c r="T72" i="14" s="1"/>
  <c r="Z74" i="14"/>
  <c r="Z72" i="14" s="1"/>
  <c r="H76" i="14"/>
  <c r="N76" i="14"/>
  <c r="T76" i="14"/>
  <c r="Z76" i="14"/>
  <c r="G79" i="14"/>
  <c r="G77" i="14" s="1"/>
  <c r="M79" i="14"/>
  <c r="M77" i="14" s="1"/>
  <c r="S79" i="14"/>
  <c r="Y79" i="14"/>
  <c r="G81" i="14"/>
  <c r="M81" i="14"/>
  <c r="S81" i="14"/>
  <c r="Y81" i="14"/>
  <c r="F84" i="14"/>
  <c r="L84" i="14"/>
  <c r="R84" i="14"/>
  <c r="X84" i="14"/>
  <c r="F86" i="14"/>
  <c r="L86" i="14"/>
  <c r="R86" i="14"/>
  <c r="X86" i="14"/>
  <c r="E89" i="14"/>
  <c r="K89" i="14"/>
  <c r="Q89" i="14"/>
  <c r="Q87" i="14" s="1"/>
  <c r="W89" i="14"/>
  <c r="W87" i="14" s="1"/>
  <c r="E91" i="14"/>
  <c r="K91" i="14"/>
  <c r="Q91" i="14"/>
  <c r="W91" i="14"/>
  <c r="D94" i="14"/>
  <c r="D92" i="14" s="1"/>
  <c r="J94" i="14"/>
  <c r="J92" i="14" s="1"/>
  <c r="P94" i="14"/>
  <c r="V94" i="14"/>
  <c r="D96" i="14"/>
  <c r="J96" i="14"/>
  <c r="P96" i="14"/>
  <c r="V96" i="14"/>
  <c r="I99" i="14"/>
  <c r="O99" i="14"/>
  <c r="U99" i="14"/>
  <c r="AA99" i="14"/>
  <c r="I101" i="14"/>
  <c r="O101" i="14"/>
  <c r="U101" i="14"/>
  <c r="AA101" i="14"/>
  <c r="H104" i="14"/>
  <c r="N104" i="14"/>
  <c r="T104" i="14"/>
  <c r="T102" i="14" s="1"/>
  <c r="Z104" i="14"/>
  <c r="Z102" i="14" s="1"/>
  <c r="H106" i="14"/>
  <c r="N106" i="14"/>
  <c r="T106" i="14"/>
  <c r="Z106" i="14"/>
  <c r="G109" i="14"/>
  <c r="G107" i="14" s="1"/>
  <c r="M109" i="14"/>
  <c r="M107" i="14" s="1"/>
  <c r="S109" i="14"/>
  <c r="Y109" i="14"/>
  <c r="G111" i="14"/>
  <c r="M111" i="14"/>
  <c r="S111" i="14"/>
  <c r="Y111" i="14"/>
  <c r="F114" i="14"/>
  <c r="L114" i="14"/>
  <c r="R114" i="14"/>
  <c r="X114" i="14"/>
  <c r="F116" i="14"/>
  <c r="L116" i="14"/>
  <c r="R116" i="14"/>
  <c r="X116" i="14"/>
  <c r="E119" i="14"/>
  <c r="K119" i="14"/>
  <c r="Q119" i="14"/>
  <c r="Q117" i="14" s="1"/>
  <c r="W119" i="14"/>
  <c r="W117" i="14" s="1"/>
  <c r="E121" i="14"/>
  <c r="K121" i="14"/>
  <c r="Q121" i="14"/>
  <c r="W121" i="14"/>
  <c r="D124" i="14"/>
  <c r="D122" i="14" s="1"/>
  <c r="J124" i="14"/>
  <c r="J122" i="14" s="1"/>
  <c r="P124" i="14"/>
  <c r="V124" i="14"/>
  <c r="V122" i="14" s="1"/>
  <c r="D126" i="14"/>
  <c r="J126" i="14"/>
  <c r="P126" i="14"/>
  <c r="X126" i="14"/>
  <c r="G129" i="14"/>
  <c r="Q129" i="14"/>
  <c r="Y129" i="14"/>
  <c r="K131" i="14"/>
  <c r="S131" i="14"/>
  <c r="E134" i="14"/>
  <c r="N134" i="14"/>
  <c r="W134" i="14"/>
  <c r="H136" i="14"/>
  <c r="Q136" i="14"/>
  <c r="Z136" i="14"/>
  <c r="D139" i="14"/>
  <c r="M139" i="14"/>
  <c r="V139" i="14"/>
  <c r="V137" i="14" s="1"/>
  <c r="G141" i="14"/>
  <c r="P141" i="14"/>
  <c r="Y141" i="14"/>
  <c r="H144" i="14"/>
  <c r="Z144" i="14"/>
  <c r="T146" i="14"/>
  <c r="T149" i="14"/>
  <c r="N151" i="14"/>
  <c r="L156" i="14"/>
  <c r="Q165" i="14"/>
  <c r="Q161" i="14" s="1"/>
  <c r="E170" i="14"/>
  <c r="E166" i="14" s="1"/>
  <c r="W170" i="14"/>
  <c r="W166" i="14" s="1"/>
  <c r="P175" i="14"/>
  <c r="P171" i="14" s="1"/>
  <c r="I180" i="14"/>
  <c r="AA180" i="14"/>
  <c r="AA176" i="14" s="1"/>
  <c r="G185" i="14"/>
  <c r="G181" i="14" s="1"/>
  <c r="Y185" i="14"/>
  <c r="Y181" i="14" s="1"/>
  <c r="S190" i="14"/>
  <c r="S186" i="14" s="1"/>
  <c r="X195" i="14"/>
  <c r="X191" i="14" s="1"/>
  <c r="I210" i="14"/>
  <c r="X225" i="14"/>
  <c r="X221" i="14" s="1"/>
  <c r="Q230" i="14"/>
  <c r="J235" i="14"/>
  <c r="J231" i="14" s="1"/>
  <c r="I240" i="14"/>
  <c r="I236" i="14" s="1"/>
  <c r="X255" i="14"/>
  <c r="X251" i="14" s="1"/>
  <c r="Q260" i="14"/>
  <c r="Q256" i="14" s="1"/>
  <c r="J265" i="14"/>
  <c r="I270" i="14"/>
  <c r="X285" i="14"/>
  <c r="X281" i="14" s="1"/>
  <c r="Q290" i="14"/>
  <c r="Q286" i="14" s="1"/>
  <c r="J295" i="14"/>
  <c r="J291" i="14" s="1"/>
  <c r="I300" i="14"/>
  <c r="I296" i="14" s="1"/>
  <c r="H324" i="14"/>
  <c r="H320" i="14" s="1"/>
  <c r="L334" i="14"/>
  <c r="K339" i="14"/>
  <c r="G349" i="14"/>
  <c r="G345" i="14" s="1"/>
  <c r="R354" i="14"/>
  <c r="R350" i="14" s="1"/>
  <c r="J369" i="14"/>
  <c r="J365" i="14" s="1"/>
  <c r="W394" i="14"/>
  <c r="W390" i="14" s="1"/>
  <c r="J399" i="14"/>
  <c r="W424" i="14"/>
  <c r="W420" i="14" s="1"/>
  <c r="J429" i="14"/>
  <c r="J425" i="14" s="1"/>
  <c r="B599" i="13"/>
  <c r="B627" i="13"/>
  <c r="B639" i="13"/>
  <c r="B651" i="13"/>
  <c r="B663" i="13"/>
  <c r="B675" i="13"/>
  <c r="B691" i="13"/>
  <c r="B703" i="13"/>
  <c r="B715" i="13"/>
  <c r="B727" i="13"/>
  <c r="B739" i="13"/>
  <c r="D757" i="13"/>
  <c r="F758" i="13"/>
  <c r="F757" i="13" s="1"/>
  <c r="W154" i="14"/>
  <c r="Q154" i="14"/>
  <c r="K154" i="14"/>
  <c r="E154" i="14"/>
  <c r="X149" i="14"/>
  <c r="R149" i="14"/>
  <c r="L149" i="14"/>
  <c r="F149" i="14"/>
  <c r="Y144" i="14"/>
  <c r="S144" i="14"/>
  <c r="M144" i="14"/>
  <c r="G144" i="14"/>
  <c r="Z139" i="14"/>
  <c r="T139" i="14"/>
  <c r="N139" i="14"/>
  <c r="H139" i="14"/>
  <c r="AA134" i="14"/>
  <c r="U134" i="14"/>
  <c r="O134" i="14"/>
  <c r="I134" i="14"/>
  <c r="V129" i="14"/>
  <c r="P129" i="14"/>
  <c r="J129" i="14"/>
  <c r="D129" i="14"/>
  <c r="V154" i="14"/>
  <c r="P154" i="14"/>
  <c r="J154" i="14"/>
  <c r="D154" i="14"/>
  <c r="W149" i="14"/>
  <c r="Q149" i="14"/>
  <c r="K149" i="14"/>
  <c r="E149" i="14"/>
  <c r="X144" i="14"/>
  <c r="R144" i="14"/>
  <c r="L144" i="14"/>
  <c r="F144" i="14"/>
  <c r="AA154" i="14"/>
  <c r="U154" i="14"/>
  <c r="O154" i="14"/>
  <c r="I154" i="14"/>
  <c r="V149" i="14"/>
  <c r="P149" i="14"/>
  <c r="J149" i="14"/>
  <c r="D149" i="14"/>
  <c r="W144" i="14"/>
  <c r="Q144" i="14"/>
  <c r="K144" i="14"/>
  <c r="E144" i="14"/>
  <c r="X139" i="14"/>
  <c r="R139" i="14"/>
  <c r="L139" i="14"/>
  <c r="F139" i="14"/>
  <c r="Y134" i="14"/>
  <c r="S134" i="14"/>
  <c r="M134" i="14"/>
  <c r="G134" i="14"/>
  <c r="Z129" i="14"/>
  <c r="T129" i="14"/>
  <c r="N129" i="14"/>
  <c r="H129" i="14"/>
  <c r="Z154" i="14"/>
  <c r="T154" i="14"/>
  <c r="N154" i="14"/>
  <c r="H154" i="14"/>
  <c r="AA149" i="14"/>
  <c r="U149" i="14"/>
  <c r="O149" i="14"/>
  <c r="I149" i="14"/>
  <c r="V144" i="14"/>
  <c r="P144" i="14"/>
  <c r="J144" i="14"/>
  <c r="D144" i="14"/>
  <c r="J9" i="14"/>
  <c r="P9" i="14"/>
  <c r="V9" i="14"/>
  <c r="AA618" i="14"/>
  <c r="U618" i="14"/>
  <c r="O618" i="14"/>
  <c r="I618" i="14"/>
  <c r="V613" i="14"/>
  <c r="P613" i="14"/>
  <c r="J613" i="14"/>
  <c r="D613" i="14"/>
  <c r="W608" i="14"/>
  <c r="Q608" i="14"/>
  <c r="K608" i="14"/>
  <c r="E608" i="14"/>
  <c r="X603" i="14"/>
  <c r="R603" i="14"/>
  <c r="L603" i="14"/>
  <c r="F603" i="14"/>
  <c r="Y598" i="14"/>
  <c r="S598" i="14"/>
  <c r="M598" i="14"/>
  <c r="G598" i="14"/>
  <c r="Z593" i="14"/>
  <c r="T593" i="14"/>
  <c r="N593" i="14"/>
  <c r="H593" i="14"/>
  <c r="AA588" i="14"/>
  <c r="U588" i="14"/>
  <c r="O588" i="14"/>
  <c r="I588" i="14"/>
  <c r="V583" i="14"/>
  <c r="P583" i="14"/>
  <c r="J583" i="14"/>
  <c r="D583" i="14"/>
  <c r="Z618" i="14"/>
  <c r="T618" i="14"/>
  <c r="N618" i="14"/>
  <c r="H618" i="14"/>
  <c r="AA613" i="14"/>
  <c r="U613" i="14"/>
  <c r="O613" i="14"/>
  <c r="I613" i="14"/>
  <c r="V608" i="14"/>
  <c r="P608" i="14"/>
  <c r="J608" i="14"/>
  <c r="D608" i="14"/>
  <c r="W603" i="14"/>
  <c r="Q603" i="14"/>
  <c r="K603" i="14"/>
  <c r="E603" i="14"/>
  <c r="X598" i="14"/>
  <c r="R598" i="14"/>
  <c r="L598" i="14"/>
  <c r="F598" i="14"/>
  <c r="Y593" i="14"/>
  <c r="S593" i="14"/>
  <c r="M593" i="14"/>
  <c r="G593" i="14"/>
  <c r="Z588" i="14"/>
  <c r="T588" i="14"/>
  <c r="N588" i="14"/>
  <c r="H588" i="14"/>
  <c r="AA583" i="14"/>
  <c r="U583" i="14"/>
  <c r="O583" i="14"/>
  <c r="I583" i="14"/>
  <c r="X618" i="14"/>
  <c r="R618" i="14"/>
  <c r="L618" i="14"/>
  <c r="F618" i="14"/>
  <c r="Y613" i="14"/>
  <c r="S613" i="14"/>
  <c r="M613" i="14"/>
  <c r="G613" i="14"/>
  <c r="Z608" i="14"/>
  <c r="T608" i="14"/>
  <c r="N608" i="14"/>
  <c r="H608" i="14"/>
  <c r="AA603" i="14"/>
  <c r="U603" i="14"/>
  <c r="O603" i="14"/>
  <c r="I603" i="14"/>
  <c r="V598" i="14"/>
  <c r="P598" i="14"/>
  <c r="J598" i="14"/>
  <c r="D598" i="14"/>
  <c r="W618" i="14"/>
  <c r="Q618" i="14"/>
  <c r="K618" i="14"/>
  <c r="E618" i="14"/>
  <c r="X613" i="14"/>
  <c r="R613" i="14"/>
  <c r="L613" i="14"/>
  <c r="F613" i="14"/>
  <c r="Y608" i="14"/>
  <c r="S608" i="14"/>
  <c r="M608" i="14"/>
  <c r="G608" i="14"/>
  <c r="Z603" i="14"/>
  <c r="T603" i="14"/>
  <c r="N603" i="14"/>
  <c r="H603" i="14"/>
  <c r="AA598" i="14"/>
  <c r="U598" i="14"/>
  <c r="O598" i="14"/>
  <c r="I598" i="14"/>
  <c r="M618" i="14"/>
  <c r="Q613" i="14"/>
  <c r="U608" i="14"/>
  <c r="V603" i="14"/>
  <c r="D603" i="14"/>
  <c r="Z598" i="14"/>
  <c r="H598" i="14"/>
  <c r="W593" i="14"/>
  <c r="O593" i="14"/>
  <c r="E593" i="14"/>
  <c r="X588" i="14"/>
  <c r="P588" i="14"/>
  <c r="F588" i="14"/>
  <c r="Z583" i="14"/>
  <c r="R583" i="14"/>
  <c r="H583" i="14"/>
  <c r="X578" i="14"/>
  <c r="R578" i="14"/>
  <c r="L578" i="14"/>
  <c r="F578" i="14"/>
  <c r="Y573" i="14"/>
  <c r="S573" i="14"/>
  <c r="M573" i="14"/>
  <c r="G573" i="14"/>
  <c r="Z568" i="14"/>
  <c r="T568" i="14"/>
  <c r="N568" i="14"/>
  <c r="H568" i="14"/>
  <c r="AA563" i="14"/>
  <c r="U563" i="14"/>
  <c r="O563" i="14"/>
  <c r="I563" i="14"/>
  <c r="V558" i="14"/>
  <c r="P558" i="14"/>
  <c r="J558" i="14"/>
  <c r="D558" i="14"/>
  <c r="W553" i="14"/>
  <c r="Q553" i="14"/>
  <c r="K553" i="14"/>
  <c r="E553" i="14"/>
  <c r="X548" i="14"/>
  <c r="R548" i="14"/>
  <c r="L548" i="14"/>
  <c r="F548" i="14"/>
  <c r="Y543" i="14"/>
  <c r="S543" i="14"/>
  <c r="M543" i="14"/>
  <c r="G543" i="14"/>
  <c r="Z538" i="14"/>
  <c r="T538" i="14"/>
  <c r="N538" i="14"/>
  <c r="H538" i="14"/>
  <c r="AA533" i="14"/>
  <c r="U533" i="14"/>
  <c r="O533" i="14"/>
  <c r="I533" i="14"/>
  <c r="V528" i="14"/>
  <c r="P528" i="14"/>
  <c r="J528" i="14"/>
  <c r="D528" i="14"/>
  <c r="W523" i="14"/>
  <c r="Q523" i="14"/>
  <c r="K523" i="14"/>
  <c r="E523" i="14"/>
  <c r="X518" i="14"/>
  <c r="R518" i="14"/>
  <c r="L518" i="14"/>
  <c r="F518" i="14"/>
  <c r="Y513" i="14"/>
  <c r="S513" i="14"/>
  <c r="M513" i="14"/>
  <c r="G513" i="14"/>
  <c r="Z508" i="14"/>
  <c r="T508" i="14"/>
  <c r="N508" i="14"/>
  <c r="H508" i="14"/>
  <c r="AA503" i="14"/>
  <c r="U503" i="14"/>
  <c r="O503" i="14"/>
  <c r="I503" i="14"/>
  <c r="V498" i="14"/>
  <c r="P498" i="14"/>
  <c r="J498" i="14"/>
  <c r="D498" i="14"/>
  <c r="W493" i="14"/>
  <c r="Q493" i="14"/>
  <c r="K493" i="14"/>
  <c r="E493" i="14"/>
  <c r="X488" i="14"/>
  <c r="R488" i="14"/>
  <c r="L488" i="14"/>
  <c r="F488" i="14"/>
  <c r="Y483" i="14"/>
  <c r="S483" i="14"/>
  <c r="M483" i="14"/>
  <c r="G483" i="14"/>
  <c r="Z478" i="14"/>
  <c r="T478" i="14"/>
  <c r="N478" i="14"/>
  <c r="H478" i="14"/>
  <c r="AA473" i="14"/>
  <c r="U473" i="14"/>
  <c r="O473" i="14"/>
  <c r="I473" i="14"/>
  <c r="V464" i="14"/>
  <c r="P464" i="14"/>
  <c r="J464" i="14"/>
  <c r="D464" i="14"/>
  <c r="W459" i="14"/>
  <c r="Q459" i="14"/>
  <c r="K459" i="14"/>
  <c r="E459" i="14"/>
  <c r="X454" i="14"/>
  <c r="R454" i="14"/>
  <c r="L454" i="14"/>
  <c r="F454" i="14"/>
  <c r="Y449" i="14"/>
  <c r="S449" i="14"/>
  <c r="M449" i="14"/>
  <c r="G449" i="14"/>
  <c r="Z444" i="14"/>
  <c r="T444" i="14"/>
  <c r="N444" i="14"/>
  <c r="H444" i="14"/>
  <c r="AA439" i="14"/>
  <c r="U439" i="14"/>
  <c r="O439" i="14"/>
  <c r="I439" i="14"/>
  <c r="V434" i="14"/>
  <c r="P434" i="14"/>
  <c r="J434" i="14"/>
  <c r="D434" i="14"/>
  <c r="W429" i="14"/>
  <c r="Q429" i="14"/>
  <c r="K429" i="14"/>
  <c r="E429" i="14"/>
  <c r="X424" i="14"/>
  <c r="R424" i="14"/>
  <c r="L424" i="14"/>
  <c r="F424" i="14"/>
  <c r="Y419" i="14"/>
  <c r="S419" i="14"/>
  <c r="M419" i="14"/>
  <c r="G419" i="14"/>
  <c r="Z414" i="14"/>
  <c r="T414" i="14"/>
  <c r="N414" i="14"/>
  <c r="H414" i="14"/>
  <c r="AA409" i="14"/>
  <c r="U409" i="14"/>
  <c r="O409" i="14"/>
  <c r="I409" i="14"/>
  <c r="V404" i="14"/>
  <c r="P404" i="14"/>
  <c r="J404" i="14"/>
  <c r="D404" i="14"/>
  <c r="W399" i="14"/>
  <c r="Q399" i="14"/>
  <c r="K399" i="14"/>
  <c r="E399" i="14"/>
  <c r="X394" i="14"/>
  <c r="R394" i="14"/>
  <c r="L394" i="14"/>
  <c r="F394" i="14"/>
  <c r="Y389" i="14"/>
  <c r="S389" i="14"/>
  <c r="M389" i="14"/>
  <c r="G389" i="14"/>
  <c r="Z384" i="14"/>
  <c r="T384" i="14"/>
  <c r="N384" i="14"/>
  <c r="H384" i="14"/>
  <c r="AA379" i="14"/>
  <c r="U379" i="14"/>
  <c r="O379" i="14"/>
  <c r="I379" i="14"/>
  <c r="V374" i="14"/>
  <c r="P374" i="14"/>
  <c r="J374" i="14"/>
  <c r="D374" i="14"/>
  <c r="W369" i="14"/>
  <c r="Q369" i="14"/>
  <c r="K369" i="14"/>
  <c r="E369" i="14"/>
  <c r="X364" i="14"/>
  <c r="R364" i="14"/>
  <c r="L364" i="14"/>
  <c r="F364" i="14"/>
  <c r="Y359" i="14"/>
  <c r="S359" i="14"/>
  <c r="M359" i="14"/>
  <c r="G359" i="14"/>
  <c r="Z354" i="14"/>
  <c r="T354" i="14"/>
  <c r="N354" i="14"/>
  <c r="H354" i="14"/>
  <c r="AA349" i="14"/>
  <c r="U349" i="14"/>
  <c r="O349" i="14"/>
  <c r="I349" i="14"/>
  <c r="V344" i="14"/>
  <c r="P344" i="14"/>
  <c r="J344" i="14"/>
  <c r="D344" i="14"/>
  <c r="J618" i="14"/>
  <c r="N613" i="14"/>
  <c r="R608" i="14"/>
  <c r="S603" i="14"/>
  <c r="W598" i="14"/>
  <c r="E598" i="14"/>
  <c r="V593" i="14"/>
  <c r="L593" i="14"/>
  <c r="D593" i="14"/>
  <c r="W588" i="14"/>
  <c r="M588" i="14"/>
  <c r="E588" i="14"/>
  <c r="E584" i="14" s="1"/>
  <c r="Y583" i="14"/>
  <c r="Q583" i="14"/>
  <c r="Q579" i="14" s="1"/>
  <c r="G583" i="14"/>
  <c r="W578" i="14"/>
  <c r="Q578" i="14"/>
  <c r="K578" i="14"/>
  <c r="E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V553" i="14"/>
  <c r="P553" i="14"/>
  <c r="J553" i="14"/>
  <c r="D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T533" i="14"/>
  <c r="N533" i="14"/>
  <c r="H533" i="14"/>
  <c r="AA528" i="14"/>
  <c r="U528" i="14"/>
  <c r="O528" i="14"/>
  <c r="I528" i="14"/>
  <c r="V523" i="14"/>
  <c r="P523" i="14"/>
  <c r="J523" i="14"/>
  <c r="D523" i="14"/>
  <c r="W518" i="14"/>
  <c r="Q518" i="14"/>
  <c r="K518" i="14"/>
  <c r="E518" i="14"/>
  <c r="X513" i="14"/>
  <c r="R513" i="14"/>
  <c r="L513" i="14"/>
  <c r="F513" i="14"/>
  <c r="Y508" i="14"/>
  <c r="S508" i="14"/>
  <c r="M508" i="14"/>
  <c r="G508" i="14"/>
  <c r="Z503" i="14"/>
  <c r="T503" i="14"/>
  <c r="N503" i="14"/>
  <c r="H503" i="14"/>
  <c r="AA498" i="14"/>
  <c r="U498" i="14"/>
  <c r="O498" i="14"/>
  <c r="I498" i="14"/>
  <c r="V493" i="14"/>
  <c r="P493" i="14"/>
  <c r="J493" i="14"/>
  <c r="D493" i="14"/>
  <c r="W488" i="14"/>
  <c r="Q488" i="14"/>
  <c r="K488" i="14"/>
  <c r="E488" i="14"/>
  <c r="X483" i="14"/>
  <c r="R483" i="14"/>
  <c r="L483" i="14"/>
  <c r="F483" i="14"/>
  <c r="Y478" i="14"/>
  <c r="S478" i="14"/>
  <c r="M478" i="14"/>
  <c r="G478" i="14"/>
  <c r="Z473" i="14"/>
  <c r="T473" i="14"/>
  <c r="N473" i="14"/>
  <c r="H473" i="14"/>
  <c r="AA464" i="14"/>
  <c r="U464" i="14"/>
  <c r="O464" i="14"/>
  <c r="I464" i="14"/>
  <c r="V459" i="14"/>
  <c r="P459" i="14"/>
  <c r="J459" i="14"/>
  <c r="D459" i="14"/>
  <c r="Y618" i="14"/>
  <c r="G618" i="14"/>
  <c r="K613" i="14"/>
  <c r="O608" i="14"/>
  <c r="P603" i="14"/>
  <c r="T598" i="14"/>
  <c r="U593" i="14"/>
  <c r="K593" i="14"/>
  <c r="V588" i="14"/>
  <c r="L588" i="14"/>
  <c r="D588" i="14"/>
  <c r="X583" i="14"/>
  <c r="N583" i="14"/>
  <c r="F583" i="14"/>
  <c r="V578" i="14"/>
  <c r="P578" i="14"/>
  <c r="J578" i="14"/>
  <c r="D578" i="14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AA553" i="14"/>
  <c r="U553" i="14"/>
  <c r="O553" i="14"/>
  <c r="I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G533" i="14"/>
  <c r="Z528" i="14"/>
  <c r="T528" i="14"/>
  <c r="N528" i="14"/>
  <c r="H528" i="14"/>
  <c r="AA523" i="14"/>
  <c r="U523" i="14"/>
  <c r="O523" i="14"/>
  <c r="I523" i="14"/>
  <c r="V518" i="14"/>
  <c r="P518" i="14"/>
  <c r="J518" i="14"/>
  <c r="D518" i="14"/>
  <c r="W513" i="14"/>
  <c r="Q513" i="14"/>
  <c r="K513" i="14"/>
  <c r="E513" i="14"/>
  <c r="X508" i="14"/>
  <c r="R508" i="14"/>
  <c r="L508" i="14"/>
  <c r="F508" i="14"/>
  <c r="Y503" i="14"/>
  <c r="S503" i="14"/>
  <c r="M503" i="14"/>
  <c r="G503" i="14"/>
  <c r="Z498" i="14"/>
  <c r="T498" i="14"/>
  <c r="N498" i="14"/>
  <c r="H498" i="14"/>
  <c r="AA493" i="14"/>
  <c r="U493" i="14"/>
  <c r="O493" i="14"/>
  <c r="I493" i="14"/>
  <c r="V488" i="14"/>
  <c r="P488" i="14"/>
  <c r="J488" i="14"/>
  <c r="D488" i="14"/>
  <c r="W483" i="14"/>
  <c r="Q483" i="14"/>
  <c r="K483" i="14"/>
  <c r="E483" i="14"/>
  <c r="X478" i="14"/>
  <c r="R478" i="14"/>
  <c r="L478" i="14"/>
  <c r="F478" i="14"/>
  <c r="Y473" i="14"/>
  <c r="S473" i="14"/>
  <c r="M473" i="14"/>
  <c r="G473" i="14"/>
  <c r="Z464" i="14"/>
  <c r="T464" i="14"/>
  <c r="N464" i="14"/>
  <c r="H464" i="14"/>
  <c r="AA459" i="14"/>
  <c r="U459" i="14"/>
  <c r="O459" i="14"/>
  <c r="I459" i="14"/>
  <c r="V454" i="14"/>
  <c r="P454" i="14"/>
  <c r="J454" i="14"/>
  <c r="D454" i="14"/>
  <c r="W449" i="14"/>
  <c r="Q449" i="14"/>
  <c r="K449" i="14"/>
  <c r="E449" i="14"/>
  <c r="V618" i="14"/>
  <c r="D618" i="14"/>
  <c r="Z613" i="14"/>
  <c r="H613" i="14"/>
  <c r="L608" i="14"/>
  <c r="M603" i="14"/>
  <c r="M599" i="14" s="1"/>
  <c r="Q598" i="14"/>
  <c r="R593" i="14"/>
  <c r="J593" i="14"/>
  <c r="S588" i="14"/>
  <c r="K588" i="14"/>
  <c r="W583" i="14"/>
  <c r="M583" i="14"/>
  <c r="E583" i="14"/>
  <c r="AA578" i="14"/>
  <c r="U578" i="14"/>
  <c r="O578" i="14"/>
  <c r="I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K508" i="14"/>
  <c r="E508" i="14"/>
  <c r="X503" i="14"/>
  <c r="R503" i="14"/>
  <c r="L503" i="14"/>
  <c r="F503" i="14"/>
  <c r="Y498" i="14"/>
  <c r="S498" i="14"/>
  <c r="M498" i="14"/>
  <c r="G498" i="14"/>
  <c r="Z493" i="14"/>
  <c r="T493" i="14"/>
  <c r="N493" i="14"/>
  <c r="H493" i="14"/>
  <c r="AA488" i="14"/>
  <c r="U488" i="14"/>
  <c r="O488" i="14"/>
  <c r="I488" i="14"/>
  <c r="V483" i="14"/>
  <c r="P483" i="14"/>
  <c r="J483" i="14"/>
  <c r="D483" i="14"/>
  <c r="W478" i="14"/>
  <c r="Q478" i="14"/>
  <c r="K478" i="14"/>
  <c r="E478" i="14"/>
  <c r="X473" i="14"/>
  <c r="R473" i="14"/>
  <c r="L473" i="14"/>
  <c r="F473" i="14"/>
  <c r="Y464" i="14"/>
  <c r="S464" i="14"/>
  <c r="M464" i="14"/>
  <c r="G464" i="14"/>
  <c r="Z459" i="14"/>
  <c r="T459" i="14"/>
  <c r="N459" i="14"/>
  <c r="H459" i="14"/>
  <c r="AA454" i="14"/>
  <c r="U454" i="14"/>
  <c r="O454" i="14"/>
  <c r="I454" i="14"/>
  <c r="V449" i="14"/>
  <c r="P449" i="14"/>
  <c r="J449" i="14"/>
  <c r="D449" i="14"/>
  <c r="W444" i="14"/>
  <c r="Q444" i="14"/>
  <c r="K444" i="14"/>
  <c r="E444" i="14"/>
  <c r="X439" i="14"/>
  <c r="R439" i="14"/>
  <c r="L439" i="14"/>
  <c r="F439" i="14"/>
  <c r="Y434" i="14"/>
  <c r="S434" i="14"/>
  <c r="M434" i="14"/>
  <c r="G434" i="14"/>
  <c r="Z429" i="14"/>
  <c r="T429" i="14"/>
  <c r="N429" i="14"/>
  <c r="H429" i="14"/>
  <c r="AA424" i="14"/>
  <c r="U424" i="14"/>
  <c r="O424" i="14"/>
  <c r="I424" i="14"/>
  <c r="V419" i="14"/>
  <c r="P419" i="14"/>
  <c r="J419" i="14"/>
  <c r="D419" i="14"/>
  <c r="W414" i="14"/>
  <c r="Q414" i="14"/>
  <c r="K414" i="14"/>
  <c r="E414" i="14"/>
  <c r="X409" i="14"/>
  <c r="R409" i="14"/>
  <c r="L409" i="14"/>
  <c r="F409" i="14"/>
  <c r="Y404" i="14"/>
  <c r="S404" i="14"/>
  <c r="M404" i="14"/>
  <c r="G404" i="14"/>
  <c r="Z399" i="14"/>
  <c r="T399" i="14"/>
  <c r="N399" i="14"/>
  <c r="H399" i="14"/>
  <c r="AA394" i="14"/>
  <c r="U394" i="14"/>
  <c r="O394" i="14"/>
  <c r="I394" i="14"/>
  <c r="V389" i="14"/>
  <c r="P389" i="14"/>
  <c r="J389" i="14"/>
  <c r="D389" i="14"/>
  <c r="W384" i="14"/>
  <c r="Q384" i="14"/>
  <c r="K384" i="14"/>
  <c r="E384" i="14"/>
  <c r="X379" i="14"/>
  <c r="R379" i="14"/>
  <c r="L379" i="14"/>
  <c r="F379" i="14"/>
  <c r="Y374" i="14"/>
  <c r="S374" i="14"/>
  <c r="M374" i="14"/>
  <c r="G374" i="14"/>
  <c r="Z369" i="14"/>
  <c r="T369" i="14"/>
  <c r="N369" i="14"/>
  <c r="H369" i="14"/>
  <c r="AA364" i="14"/>
  <c r="U364" i="14"/>
  <c r="O364" i="14"/>
  <c r="I364" i="14"/>
  <c r="V359" i="14"/>
  <c r="P359" i="14"/>
  <c r="J359" i="14"/>
  <c r="D359" i="14"/>
  <c r="W354" i="14"/>
  <c r="Q354" i="14"/>
  <c r="K354" i="14"/>
  <c r="E354" i="14"/>
  <c r="X349" i="14"/>
  <c r="R349" i="14"/>
  <c r="L349" i="14"/>
  <c r="F349" i="14"/>
  <c r="Y344" i="14"/>
  <c r="S344" i="14"/>
  <c r="M344" i="14"/>
  <c r="G344" i="14"/>
  <c r="S618" i="14"/>
  <c r="W613" i="14"/>
  <c r="E613" i="14"/>
  <c r="AA608" i="14"/>
  <c r="I608" i="14"/>
  <c r="J603" i="14"/>
  <c r="N598" i="14"/>
  <c r="AA593" i="14"/>
  <c r="Q593" i="14"/>
  <c r="I593" i="14"/>
  <c r="R588" i="14"/>
  <c r="J588" i="14"/>
  <c r="T583" i="14"/>
  <c r="L583" i="14"/>
  <c r="Z578" i="14"/>
  <c r="T578" i="14"/>
  <c r="N578" i="14"/>
  <c r="H578" i="14"/>
  <c r="AA573" i="14"/>
  <c r="U573" i="14"/>
  <c r="O573" i="14"/>
  <c r="I573" i="14"/>
  <c r="V568" i="14"/>
  <c r="P568" i="14"/>
  <c r="J568" i="14"/>
  <c r="D568" i="14"/>
  <c r="W563" i="14"/>
  <c r="Q563" i="14"/>
  <c r="K563" i="14"/>
  <c r="E563" i="14"/>
  <c r="X558" i="14"/>
  <c r="R558" i="14"/>
  <c r="L558" i="14"/>
  <c r="F558" i="14"/>
  <c r="Y553" i="14"/>
  <c r="S553" i="14"/>
  <c r="M553" i="14"/>
  <c r="G553" i="14"/>
  <c r="Z548" i="14"/>
  <c r="T548" i="14"/>
  <c r="N548" i="14"/>
  <c r="H548" i="14"/>
  <c r="AA543" i="14"/>
  <c r="U543" i="14"/>
  <c r="O543" i="14"/>
  <c r="I543" i="14"/>
  <c r="V538" i="14"/>
  <c r="P538" i="14"/>
  <c r="J538" i="14"/>
  <c r="D538" i="14"/>
  <c r="W533" i="14"/>
  <c r="Q533" i="14"/>
  <c r="K533" i="14"/>
  <c r="E533" i="14"/>
  <c r="X528" i="14"/>
  <c r="R528" i="14"/>
  <c r="L528" i="14"/>
  <c r="F528" i="14"/>
  <c r="Y523" i="14"/>
  <c r="S523" i="14"/>
  <c r="M523" i="14"/>
  <c r="G523" i="14"/>
  <c r="Z518" i="14"/>
  <c r="T518" i="14"/>
  <c r="N518" i="14"/>
  <c r="H518" i="14"/>
  <c r="AA513" i="14"/>
  <c r="U513" i="14"/>
  <c r="O513" i="14"/>
  <c r="I513" i="14"/>
  <c r="V508" i="14"/>
  <c r="P508" i="14"/>
  <c r="J508" i="14"/>
  <c r="D508" i="14"/>
  <c r="W503" i="14"/>
  <c r="Q503" i="14"/>
  <c r="K503" i="14"/>
  <c r="E503" i="14"/>
  <c r="X498" i="14"/>
  <c r="R498" i="14"/>
  <c r="L498" i="14"/>
  <c r="F498" i="14"/>
  <c r="Y493" i="14"/>
  <c r="S493" i="14"/>
  <c r="M493" i="14"/>
  <c r="G493" i="14"/>
  <c r="Z488" i="14"/>
  <c r="T488" i="14"/>
  <c r="N488" i="14"/>
  <c r="H488" i="14"/>
  <c r="AA483" i="14"/>
  <c r="U483" i="14"/>
  <c r="O483" i="14"/>
  <c r="I483" i="14"/>
  <c r="V478" i="14"/>
  <c r="P478" i="14"/>
  <c r="J478" i="14"/>
  <c r="D478" i="14"/>
  <c r="W473" i="14"/>
  <c r="Q473" i="14"/>
  <c r="K473" i="14"/>
  <c r="E473" i="14"/>
  <c r="X464" i="14"/>
  <c r="R464" i="14"/>
  <c r="L464" i="14"/>
  <c r="F464" i="14"/>
  <c r="Y459" i="14"/>
  <c r="S459" i="14"/>
  <c r="M459" i="14"/>
  <c r="G459" i="14"/>
  <c r="Z454" i="14"/>
  <c r="T454" i="14"/>
  <c r="N454" i="14"/>
  <c r="H454" i="14"/>
  <c r="AA449" i="14"/>
  <c r="U449" i="14"/>
  <c r="O449" i="14"/>
  <c r="I449" i="14"/>
  <c r="V444" i="14"/>
  <c r="P444" i="14"/>
  <c r="J444" i="14"/>
  <c r="D444" i="14"/>
  <c r="W439" i="14"/>
  <c r="Q439" i="14"/>
  <c r="K439" i="14"/>
  <c r="E439" i="14"/>
  <c r="X434" i="14"/>
  <c r="R434" i="14"/>
  <c r="L434" i="14"/>
  <c r="F434" i="14"/>
  <c r="Y429" i="14"/>
  <c r="S429" i="14"/>
  <c r="M429" i="14"/>
  <c r="G429" i="14"/>
  <c r="Z424" i="14"/>
  <c r="T424" i="14"/>
  <c r="N424" i="14"/>
  <c r="H424" i="14"/>
  <c r="AA419" i="14"/>
  <c r="U419" i="14"/>
  <c r="O419" i="14"/>
  <c r="I419" i="14"/>
  <c r="V414" i="14"/>
  <c r="P414" i="14"/>
  <c r="J414" i="14"/>
  <c r="D414" i="14"/>
  <c r="W409" i="14"/>
  <c r="Q409" i="14"/>
  <c r="K409" i="14"/>
  <c r="E409" i="14"/>
  <c r="X404" i="14"/>
  <c r="R404" i="14"/>
  <c r="L404" i="14"/>
  <c r="F404" i="14"/>
  <c r="Y399" i="14"/>
  <c r="S399" i="14"/>
  <c r="M399" i="14"/>
  <c r="G399" i="14"/>
  <c r="Z394" i="14"/>
  <c r="T394" i="14"/>
  <c r="N394" i="14"/>
  <c r="H394" i="14"/>
  <c r="AA389" i="14"/>
  <c r="U389" i="14"/>
  <c r="O389" i="14"/>
  <c r="I389" i="14"/>
  <c r="V384" i="14"/>
  <c r="P384" i="14"/>
  <c r="J384" i="14"/>
  <c r="D384" i="14"/>
  <c r="W379" i="14"/>
  <c r="Q379" i="14"/>
  <c r="K379" i="14"/>
  <c r="E379" i="14"/>
  <c r="X374" i="14"/>
  <c r="R374" i="14"/>
  <c r="L374" i="14"/>
  <c r="F374" i="14"/>
  <c r="Y369" i="14"/>
  <c r="S369" i="14"/>
  <c r="M369" i="14"/>
  <c r="G369" i="14"/>
  <c r="Z364" i="14"/>
  <c r="T364" i="14"/>
  <c r="N364" i="14"/>
  <c r="H364" i="14"/>
  <c r="AA359" i="14"/>
  <c r="U359" i="14"/>
  <c r="O359" i="14"/>
  <c r="I359" i="14"/>
  <c r="V354" i="14"/>
  <c r="P354" i="14"/>
  <c r="J354" i="14"/>
  <c r="D354" i="14"/>
  <c r="W349" i="14"/>
  <c r="Q349" i="14"/>
  <c r="K349" i="14"/>
  <c r="E349" i="14"/>
  <c r="X344" i="14"/>
  <c r="R344" i="14"/>
  <c r="L344" i="14"/>
  <c r="F344" i="14"/>
  <c r="Y339" i="14"/>
  <c r="S339" i="14"/>
  <c r="M339" i="14"/>
  <c r="G339" i="14"/>
  <c r="Z334" i="14"/>
  <c r="T334" i="14"/>
  <c r="N334" i="14"/>
  <c r="H334" i="14"/>
  <c r="AA329" i="14"/>
  <c r="U329" i="14"/>
  <c r="O329" i="14"/>
  <c r="I329" i="14"/>
  <c r="V324" i="14"/>
  <c r="P324" i="14"/>
  <c r="J324" i="14"/>
  <c r="J320" i="14" s="1"/>
  <c r="D324" i="14"/>
  <c r="P618" i="14"/>
  <c r="Q588" i="14"/>
  <c r="Y578" i="14"/>
  <c r="D563" i="14"/>
  <c r="K558" i="14"/>
  <c r="R553" i="14"/>
  <c r="Y548" i="14"/>
  <c r="D533" i="14"/>
  <c r="K528" i="14"/>
  <c r="R523" i="14"/>
  <c r="Y518" i="14"/>
  <c r="D503" i="14"/>
  <c r="K498" i="14"/>
  <c r="R493" i="14"/>
  <c r="Y488" i="14"/>
  <c r="D473" i="14"/>
  <c r="D469" i="14" s="1"/>
  <c r="K464" i="14"/>
  <c r="R459" i="14"/>
  <c r="Y454" i="14"/>
  <c r="G454" i="14"/>
  <c r="L449" i="14"/>
  <c r="AA444" i="14"/>
  <c r="O444" i="14"/>
  <c r="P439" i="14"/>
  <c r="D439" i="14"/>
  <c r="T434" i="14"/>
  <c r="H434" i="14"/>
  <c r="U429" i="14"/>
  <c r="I429" i="14"/>
  <c r="V424" i="14"/>
  <c r="J424" i="14"/>
  <c r="X419" i="14"/>
  <c r="L419" i="14"/>
  <c r="AA414" i="14"/>
  <c r="O414" i="14"/>
  <c r="P409" i="14"/>
  <c r="D409" i="14"/>
  <c r="T404" i="14"/>
  <c r="H404" i="14"/>
  <c r="U399" i="14"/>
  <c r="I399" i="14"/>
  <c r="V394" i="14"/>
  <c r="J394" i="14"/>
  <c r="X389" i="14"/>
  <c r="L389" i="14"/>
  <c r="AA384" i="14"/>
  <c r="O384" i="14"/>
  <c r="P379" i="14"/>
  <c r="D379" i="14"/>
  <c r="T374" i="14"/>
  <c r="H374" i="14"/>
  <c r="U369" i="14"/>
  <c r="U365" i="14" s="1"/>
  <c r="I369" i="14"/>
  <c r="I365" i="14" s="1"/>
  <c r="V364" i="14"/>
  <c r="V360" i="14" s="1"/>
  <c r="J364" i="14"/>
  <c r="J360" i="14" s="1"/>
  <c r="X359" i="14"/>
  <c r="X355" i="14" s="1"/>
  <c r="L359" i="14"/>
  <c r="AA354" i="14"/>
  <c r="O354" i="14"/>
  <c r="O350" i="14" s="1"/>
  <c r="P349" i="14"/>
  <c r="P345" i="14" s="1"/>
  <c r="D349" i="14"/>
  <c r="D345" i="14" s="1"/>
  <c r="T344" i="14"/>
  <c r="T340" i="14" s="1"/>
  <c r="H344" i="14"/>
  <c r="H340" i="14" s="1"/>
  <c r="X339" i="14"/>
  <c r="Q339" i="14"/>
  <c r="Q335" i="14" s="1"/>
  <c r="J339" i="14"/>
  <c r="J335" i="14" s="1"/>
  <c r="Y334" i="14"/>
  <c r="Y330" i="14" s="1"/>
  <c r="R334" i="14"/>
  <c r="R330" i="14" s="1"/>
  <c r="K334" i="14"/>
  <c r="D334" i="14"/>
  <c r="Z329" i="14"/>
  <c r="Z325" i="14" s="1"/>
  <c r="S329" i="14"/>
  <c r="L329" i="14"/>
  <c r="L325" i="14" s="1"/>
  <c r="E329" i="14"/>
  <c r="U324" i="14"/>
  <c r="N324" i="14"/>
  <c r="N320" i="14" s="1"/>
  <c r="G324" i="14"/>
  <c r="G320" i="14" s="1"/>
  <c r="W319" i="14"/>
  <c r="W315" i="14" s="1"/>
  <c r="Q319" i="14"/>
  <c r="Q315" i="14" s="1"/>
  <c r="K319" i="14"/>
  <c r="E319" i="14"/>
  <c r="E315" i="14" s="1"/>
  <c r="X310" i="14"/>
  <c r="R310" i="14"/>
  <c r="L310" i="14"/>
  <c r="F310" i="14"/>
  <c r="Y305" i="14"/>
  <c r="S305" i="14"/>
  <c r="M305" i="14"/>
  <c r="G305" i="14"/>
  <c r="Z300" i="14"/>
  <c r="T300" i="14"/>
  <c r="N300" i="14"/>
  <c r="H300" i="14"/>
  <c r="AA295" i="14"/>
  <c r="U295" i="14"/>
  <c r="O295" i="14"/>
  <c r="I295" i="14"/>
  <c r="V290" i="14"/>
  <c r="P290" i="14"/>
  <c r="J290" i="14"/>
  <c r="D290" i="14"/>
  <c r="W285" i="14"/>
  <c r="Q285" i="14"/>
  <c r="K285" i="14"/>
  <c r="E285" i="14"/>
  <c r="X280" i="14"/>
  <c r="R280" i="14"/>
  <c r="L280" i="14"/>
  <c r="F280" i="14"/>
  <c r="Y275" i="14"/>
  <c r="S275" i="14"/>
  <c r="M275" i="14"/>
  <c r="G275" i="14"/>
  <c r="Z270" i="14"/>
  <c r="T270" i="14"/>
  <c r="N270" i="14"/>
  <c r="H270" i="14"/>
  <c r="AA265" i="14"/>
  <c r="U265" i="14"/>
  <c r="O265" i="14"/>
  <c r="I265" i="14"/>
  <c r="V260" i="14"/>
  <c r="P260" i="14"/>
  <c r="J260" i="14"/>
  <c r="D260" i="14"/>
  <c r="W255" i="14"/>
  <c r="Q255" i="14"/>
  <c r="K255" i="14"/>
  <c r="E255" i="14"/>
  <c r="X250" i="14"/>
  <c r="R250" i="14"/>
  <c r="L250" i="14"/>
  <c r="F250" i="14"/>
  <c r="Y245" i="14"/>
  <c r="S245" i="14"/>
  <c r="M245" i="14"/>
  <c r="G245" i="14"/>
  <c r="Z240" i="14"/>
  <c r="T240" i="14"/>
  <c r="N240" i="14"/>
  <c r="H240" i="14"/>
  <c r="AA235" i="14"/>
  <c r="U235" i="14"/>
  <c r="O235" i="14"/>
  <c r="I235" i="14"/>
  <c r="V230" i="14"/>
  <c r="P230" i="14"/>
  <c r="J230" i="14"/>
  <c r="D230" i="14"/>
  <c r="W225" i="14"/>
  <c r="Q225" i="14"/>
  <c r="K225" i="14"/>
  <c r="E225" i="14"/>
  <c r="X220" i="14"/>
  <c r="R220" i="14"/>
  <c r="L220" i="14"/>
  <c r="F220" i="14"/>
  <c r="Y215" i="14"/>
  <c r="S215" i="14"/>
  <c r="M215" i="14"/>
  <c r="G215" i="14"/>
  <c r="Z210" i="14"/>
  <c r="Z206" i="14" s="1"/>
  <c r="T210" i="14"/>
  <c r="T206" i="14" s="1"/>
  <c r="N210" i="14"/>
  <c r="N206" i="14" s="1"/>
  <c r="H210" i="14"/>
  <c r="H206" i="14" s="1"/>
  <c r="AA205" i="14"/>
  <c r="AA201" i="14" s="1"/>
  <c r="U205" i="14"/>
  <c r="U201" i="14" s="1"/>
  <c r="O205" i="14"/>
  <c r="O201" i="14" s="1"/>
  <c r="I205" i="14"/>
  <c r="I201" i="14" s="1"/>
  <c r="V200" i="14"/>
  <c r="P200" i="14"/>
  <c r="P196" i="14" s="1"/>
  <c r="J200" i="14"/>
  <c r="D200" i="14"/>
  <c r="D196" i="14" s="1"/>
  <c r="W195" i="14"/>
  <c r="Q195" i="14"/>
  <c r="Q191" i="14" s="1"/>
  <c r="K195" i="14"/>
  <c r="E195" i="14"/>
  <c r="E191" i="14" s="1"/>
  <c r="X190" i="14"/>
  <c r="X186" i="14" s="1"/>
  <c r="G588" i="14"/>
  <c r="S578" i="14"/>
  <c r="Z573" i="14"/>
  <c r="Z569" i="14" s="1"/>
  <c r="E558" i="14"/>
  <c r="L553" i="14"/>
  <c r="S548" i="14"/>
  <c r="Z543" i="14"/>
  <c r="Z539" i="14" s="1"/>
  <c r="E528" i="14"/>
  <c r="L523" i="14"/>
  <c r="S518" i="14"/>
  <c r="Z513" i="14"/>
  <c r="Z509" i="14" s="1"/>
  <c r="E498" i="14"/>
  <c r="L493" i="14"/>
  <c r="L489" i="14" s="1"/>
  <c r="S488" i="14"/>
  <c r="S484" i="14" s="1"/>
  <c r="Z483" i="14"/>
  <c r="Z479" i="14" s="1"/>
  <c r="E464" i="14"/>
  <c r="L459" i="14"/>
  <c r="W454" i="14"/>
  <c r="E454" i="14"/>
  <c r="Z449" i="14"/>
  <c r="H449" i="14"/>
  <c r="Y444" i="14"/>
  <c r="M444" i="14"/>
  <c r="Z439" i="14"/>
  <c r="N439" i="14"/>
  <c r="Q434" i="14"/>
  <c r="E434" i="14"/>
  <c r="R429" i="14"/>
  <c r="F429" i="14"/>
  <c r="S424" i="14"/>
  <c r="G424" i="14"/>
  <c r="W419" i="14"/>
  <c r="K419" i="14"/>
  <c r="Y414" i="14"/>
  <c r="M414" i="14"/>
  <c r="Z409" i="14"/>
  <c r="N409" i="14"/>
  <c r="Q404" i="14"/>
  <c r="E404" i="14"/>
  <c r="R399" i="14"/>
  <c r="F399" i="14"/>
  <c r="S394" i="14"/>
  <c r="G394" i="14"/>
  <c r="W389" i="14"/>
  <c r="K389" i="14"/>
  <c r="Y384" i="14"/>
  <c r="M384" i="14"/>
  <c r="Z379" i="14"/>
  <c r="N379" i="14"/>
  <c r="Q374" i="14"/>
  <c r="E374" i="14"/>
  <c r="R369" i="14"/>
  <c r="F369" i="14"/>
  <c r="S364" i="14"/>
  <c r="G364" i="14"/>
  <c r="W359" i="14"/>
  <c r="K359" i="14"/>
  <c r="Y354" i="14"/>
  <c r="M354" i="14"/>
  <c r="Z349" i="14"/>
  <c r="N349" i="14"/>
  <c r="Q344" i="14"/>
  <c r="E344" i="14"/>
  <c r="W339" i="14"/>
  <c r="P339" i="14"/>
  <c r="I339" i="14"/>
  <c r="X334" i="14"/>
  <c r="Q334" i="14"/>
  <c r="J334" i="14"/>
  <c r="Y329" i="14"/>
  <c r="R329" i="14"/>
  <c r="K329" i="14"/>
  <c r="D329" i="14"/>
  <c r="AA324" i="14"/>
  <c r="AA320" i="14" s="1"/>
  <c r="T324" i="14"/>
  <c r="T320" i="14" s="1"/>
  <c r="M324" i="14"/>
  <c r="M320" i="14" s="1"/>
  <c r="F324" i="14"/>
  <c r="F320" i="14" s="1"/>
  <c r="V319" i="14"/>
  <c r="P319" i="14"/>
  <c r="J319" i="14"/>
  <c r="D319" i="14"/>
  <c r="D315" i="14" s="1"/>
  <c r="W310" i="14"/>
  <c r="Q310" i="14"/>
  <c r="K310" i="14"/>
  <c r="E310" i="14"/>
  <c r="X305" i="14"/>
  <c r="R305" i="14"/>
  <c r="L305" i="14"/>
  <c r="F305" i="14"/>
  <c r="Y300" i="14"/>
  <c r="S300" i="14"/>
  <c r="M300" i="14"/>
  <c r="G300" i="14"/>
  <c r="Z295" i="14"/>
  <c r="T295" i="14"/>
  <c r="N295" i="14"/>
  <c r="H295" i="14"/>
  <c r="AA290" i="14"/>
  <c r="U290" i="14"/>
  <c r="O290" i="14"/>
  <c r="I290" i="14"/>
  <c r="V285" i="14"/>
  <c r="P285" i="14"/>
  <c r="J285" i="14"/>
  <c r="D285" i="14"/>
  <c r="W280" i="14"/>
  <c r="Q280" i="14"/>
  <c r="K280" i="14"/>
  <c r="E280" i="14"/>
  <c r="X275" i="14"/>
  <c r="R275" i="14"/>
  <c r="L275" i="14"/>
  <c r="F275" i="14"/>
  <c r="Y270" i="14"/>
  <c r="S270" i="14"/>
  <c r="M270" i="14"/>
  <c r="G270" i="14"/>
  <c r="Z265" i="14"/>
  <c r="T265" i="14"/>
  <c r="N265" i="14"/>
  <c r="H265" i="14"/>
  <c r="AA260" i="14"/>
  <c r="U260" i="14"/>
  <c r="O260" i="14"/>
  <c r="I260" i="14"/>
  <c r="V255" i="14"/>
  <c r="P255" i="14"/>
  <c r="J255" i="14"/>
  <c r="D255" i="14"/>
  <c r="W250" i="14"/>
  <c r="Q250" i="14"/>
  <c r="K250" i="14"/>
  <c r="E250" i="14"/>
  <c r="X245" i="14"/>
  <c r="R245" i="14"/>
  <c r="L245" i="14"/>
  <c r="F245" i="14"/>
  <c r="Y240" i="14"/>
  <c r="S240" i="14"/>
  <c r="M240" i="14"/>
  <c r="G240" i="14"/>
  <c r="Z235" i="14"/>
  <c r="T235" i="14"/>
  <c r="N235" i="14"/>
  <c r="H235" i="14"/>
  <c r="AA230" i="14"/>
  <c r="U230" i="14"/>
  <c r="O230" i="14"/>
  <c r="I230" i="14"/>
  <c r="V225" i="14"/>
  <c r="P225" i="14"/>
  <c r="J225" i="14"/>
  <c r="D225" i="14"/>
  <c r="W220" i="14"/>
  <c r="Q220" i="14"/>
  <c r="K220" i="14"/>
  <c r="E220" i="14"/>
  <c r="X215" i="14"/>
  <c r="R215" i="14"/>
  <c r="L215" i="14"/>
  <c r="F215" i="14"/>
  <c r="Y210" i="14"/>
  <c r="S210" i="14"/>
  <c r="M210" i="14"/>
  <c r="G210" i="14"/>
  <c r="Z205" i="14"/>
  <c r="T205" i="14"/>
  <c r="N205" i="14"/>
  <c r="H205" i="14"/>
  <c r="AA200" i="14"/>
  <c r="U200" i="14"/>
  <c r="O200" i="14"/>
  <c r="I200" i="14"/>
  <c r="V195" i="14"/>
  <c r="P195" i="14"/>
  <c r="J195" i="14"/>
  <c r="D195" i="14"/>
  <c r="W190" i="14"/>
  <c r="Q190" i="14"/>
  <c r="K190" i="14"/>
  <c r="E190" i="14"/>
  <c r="X185" i="14"/>
  <c r="R185" i="14"/>
  <c r="L185" i="14"/>
  <c r="F185" i="14"/>
  <c r="Y180" i="14"/>
  <c r="S180" i="14"/>
  <c r="M180" i="14"/>
  <c r="G180" i="14"/>
  <c r="Z175" i="14"/>
  <c r="T175" i="14"/>
  <c r="N175" i="14"/>
  <c r="H175" i="14"/>
  <c r="AA170" i="14"/>
  <c r="U170" i="14"/>
  <c r="O170" i="14"/>
  <c r="I170" i="14"/>
  <c r="V165" i="14"/>
  <c r="P165" i="14"/>
  <c r="J165" i="14"/>
  <c r="D165" i="14"/>
  <c r="D161" i="14" s="1"/>
  <c r="W156" i="14"/>
  <c r="Q156" i="14"/>
  <c r="K156" i="14"/>
  <c r="E156" i="14"/>
  <c r="X151" i="14"/>
  <c r="R151" i="14"/>
  <c r="L151" i="14"/>
  <c r="F151" i="14"/>
  <c r="Y146" i="14"/>
  <c r="S146" i="14"/>
  <c r="M146" i="14"/>
  <c r="G146" i="14"/>
  <c r="Z141" i="14"/>
  <c r="T141" i="14"/>
  <c r="N141" i="14"/>
  <c r="H141" i="14"/>
  <c r="AA136" i="14"/>
  <c r="U136" i="14"/>
  <c r="O136" i="14"/>
  <c r="I136" i="14"/>
  <c r="V131" i="14"/>
  <c r="P131" i="14"/>
  <c r="J131" i="14"/>
  <c r="D131" i="14"/>
  <c r="W126" i="14"/>
  <c r="Q126" i="14"/>
  <c r="K598" i="14"/>
  <c r="X593" i="14"/>
  <c r="S583" i="14"/>
  <c r="M578" i="14"/>
  <c r="T573" i="14"/>
  <c r="AA568" i="14"/>
  <c r="F553" i="14"/>
  <c r="M548" i="14"/>
  <c r="T543" i="14"/>
  <c r="AA538" i="14"/>
  <c r="F523" i="14"/>
  <c r="M518" i="14"/>
  <c r="T513" i="14"/>
  <c r="AA508" i="14"/>
  <c r="F493" i="14"/>
  <c r="M488" i="14"/>
  <c r="T483" i="14"/>
  <c r="AA478" i="14"/>
  <c r="F459" i="14"/>
  <c r="S454" i="14"/>
  <c r="X449" i="14"/>
  <c r="F449" i="14"/>
  <c r="X444" i="14"/>
  <c r="L444" i="14"/>
  <c r="Y439" i="14"/>
  <c r="M439" i="14"/>
  <c r="AA434" i="14"/>
  <c r="O434" i="14"/>
  <c r="P429" i="14"/>
  <c r="D429" i="14"/>
  <c r="Q424" i="14"/>
  <c r="E424" i="14"/>
  <c r="T419" i="14"/>
  <c r="H419" i="14"/>
  <c r="X414" i="14"/>
  <c r="L414" i="14"/>
  <c r="Y409" i="14"/>
  <c r="M409" i="14"/>
  <c r="AA404" i="14"/>
  <c r="O404" i="14"/>
  <c r="P399" i="14"/>
  <c r="D399" i="14"/>
  <c r="Q394" i="14"/>
  <c r="E394" i="14"/>
  <c r="T389" i="14"/>
  <c r="H389" i="14"/>
  <c r="X384" i="14"/>
  <c r="L384" i="14"/>
  <c r="Y379" i="14"/>
  <c r="M379" i="14"/>
  <c r="AA374" i="14"/>
  <c r="O374" i="14"/>
  <c r="P369" i="14"/>
  <c r="D369" i="14"/>
  <c r="Q364" i="14"/>
  <c r="Q360" i="14" s="1"/>
  <c r="E364" i="14"/>
  <c r="E360" i="14" s="1"/>
  <c r="T359" i="14"/>
  <c r="T355" i="14" s="1"/>
  <c r="H359" i="14"/>
  <c r="H355" i="14" s="1"/>
  <c r="X354" i="14"/>
  <c r="X350" i="14" s="1"/>
  <c r="L354" i="14"/>
  <c r="L350" i="14" s="1"/>
  <c r="Y349" i="14"/>
  <c r="Y345" i="14" s="1"/>
  <c r="M349" i="14"/>
  <c r="M345" i="14" s="1"/>
  <c r="AA344" i="14"/>
  <c r="AA340" i="14" s="1"/>
  <c r="O344" i="14"/>
  <c r="O340" i="14" s="1"/>
  <c r="V339" i="14"/>
  <c r="O339" i="14"/>
  <c r="H339" i="14"/>
  <c r="W334" i="14"/>
  <c r="W330" i="14" s="1"/>
  <c r="P334" i="14"/>
  <c r="P330" i="14" s="1"/>
  <c r="I334" i="14"/>
  <c r="X329" i="14"/>
  <c r="X325" i="14" s="1"/>
  <c r="Q329" i="14"/>
  <c r="Q325" i="14" s="1"/>
  <c r="J329" i="14"/>
  <c r="J325" i="14" s="1"/>
  <c r="Z324" i="14"/>
  <c r="Z320" i="14" s="1"/>
  <c r="S324" i="14"/>
  <c r="S320" i="14" s="1"/>
  <c r="L324" i="14"/>
  <c r="L320" i="14" s="1"/>
  <c r="E324" i="14"/>
  <c r="E320" i="14" s="1"/>
  <c r="AA319" i="14"/>
  <c r="AA315" i="14" s="1"/>
  <c r="U319" i="14"/>
  <c r="U315" i="14" s="1"/>
  <c r="O319" i="14"/>
  <c r="O315" i="14" s="1"/>
  <c r="I319" i="14"/>
  <c r="I315" i="14" s="1"/>
  <c r="V310" i="14"/>
  <c r="P310" i="14"/>
  <c r="J310" i="14"/>
  <c r="D310" i="14"/>
  <c r="W305" i="14"/>
  <c r="Q305" i="14"/>
  <c r="K305" i="14"/>
  <c r="E305" i="14"/>
  <c r="X300" i="14"/>
  <c r="R300" i="14"/>
  <c r="L300" i="14"/>
  <c r="F300" i="14"/>
  <c r="Y295" i="14"/>
  <c r="S295" i="14"/>
  <c r="M295" i="14"/>
  <c r="G295" i="14"/>
  <c r="Z290" i="14"/>
  <c r="T290" i="14"/>
  <c r="N290" i="14"/>
  <c r="H290" i="14"/>
  <c r="AA285" i="14"/>
  <c r="U285" i="14"/>
  <c r="O285" i="14"/>
  <c r="I285" i="14"/>
  <c r="V280" i="14"/>
  <c r="P280" i="14"/>
  <c r="J280" i="14"/>
  <c r="D280" i="14"/>
  <c r="W275" i="14"/>
  <c r="Q275" i="14"/>
  <c r="K275" i="14"/>
  <c r="E275" i="14"/>
  <c r="X270" i="14"/>
  <c r="R270" i="14"/>
  <c r="L270" i="14"/>
  <c r="F270" i="14"/>
  <c r="Y265" i="14"/>
  <c r="S265" i="14"/>
  <c r="M265" i="14"/>
  <c r="G265" i="14"/>
  <c r="Z260" i="14"/>
  <c r="T260" i="14"/>
  <c r="N260" i="14"/>
  <c r="H260" i="14"/>
  <c r="AA255" i="14"/>
  <c r="U255" i="14"/>
  <c r="O255" i="14"/>
  <c r="I255" i="14"/>
  <c r="V250" i="14"/>
  <c r="P250" i="14"/>
  <c r="J250" i="14"/>
  <c r="D250" i="14"/>
  <c r="W245" i="14"/>
  <c r="Q245" i="14"/>
  <c r="K245" i="14"/>
  <c r="E245" i="14"/>
  <c r="X240" i="14"/>
  <c r="R240" i="14"/>
  <c r="L240" i="14"/>
  <c r="F240" i="14"/>
  <c r="Y235" i="14"/>
  <c r="S235" i="14"/>
  <c r="M235" i="14"/>
  <c r="G235" i="14"/>
  <c r="Z230" i="14"/>
  <c r="T230" i="14"/>
  <c r="N230" i="14"/>
  <c r="H230" i="14"/>
  <c r="AA225" i="14"/>
  <c r="U225" i="14"/>
  <c r="O225" i="14"/>
  <c r="I225" i="14"/>
  <c r="V220" i="14"/>
  <c r="P220" i="14"/>
  <c r="J220" i="14"/>
  <c r="D220" i="14"/>
  <c r="W215" i="14"/>
  <c r="Q215" i="14"/>
  <c r="K215" i="14"/>
  <c r="E215" i="14"/>
  <c r="X210" i="14"/>
  <c r="R210" i="14"/>
  <c r="L210" i="14"/>
  <c r="F210" i="14"/>
  <c r="Y205" i="14"/>
  <c r="S205" i="14"/>
  <c r="M205" i="14"/>
  <c r="G205" i="14"/>
  <c r="Z200" i="14"/>
  <c r="T200" i="14"/>
  <c r="N200" i="14"/>
  <c r="H200" i="14"/>
  <c r="AA195" i="14"/>
  <c r="U195" i="14"/>
  <c r="O195" i="14"/>
  <c r="I195" i="14"/>
  <c r="V190" i="14"/>
  <c r="P190" i="14"/>
  <c r="J190" i="14"/>
  <c r="D190" i="14"/>
  <c r="W185" i="14"/>
  <c r="Q185" i="14"/>
  <c r="K185" i="14"/>
  <c r="E185" i="14"/>
  <c r="X180" i="14"/>
  <c r="X176" i="14" s="1"/>
  <c r="R180" i="14"/>
  <c r="L180" i="14"/>
  <c r="L176" i="14" s="1"/>
  <c r="F180" i="14"/>
  <c r="F176" i="14" s="1"/>
  <c r="Y175" i="14"/>
  <c r="Y171" i="14" s="1"/>
  <c r="S175" i="14"/>
  <c r="S171" i="14" s="1"/>
  <c r="M175" i="14"/>
  <c r="G175" i="14"/>
  <c r="G171" i="14" s="1"/>
  <c r="Z170" i="14"/>
  <c r="Z166" i="14" s="1"/>
  <c r="T170" i="14"/>
  <c r="N170" i="14"/>
  <c r="N166" i="14" s="1"/>
  <c r="H170" i="14"/>
  <c r="AA165" i="14"/>
  <c r="U165" i="14"/>
  <c r="U161" i="14" s="1"/>
  <c r="O165" i="14"/>
  <c r="O161" i="14" s="1"/>
  <c r="I165" i="14"/>
  <c r="I161" i="14" s="1"/>
  <c r="V156" i="14"/>
  <c r="P156" i="14"/>
  <c r="J156" i="14"/>
  <c r="D156" i="14"/>
  <c r="W151" i="14"/>
  <c r="Q151" i="14"/>
  <c r="K151" i="14"/>
  <c r="E151" i="14"/>
  <c r="X146" i="14"/>
  <c r="R146" i="14"/>
  <c r="L146" i="14"/>
  <c r="F146" i="14"/>
  <c r="Y603" i="14"/>
  <c r="P593" i="14"/>
  <c r="K583" i="14"/>
  <c r="G578" i="14"/>
  <c r="N573" i="14"/>
  <c r="U568" i="14"/>
  <c r="V563" i="14"/>
  <c r="G548" i="14"/>
  <c r="N543" i="14"/>
  <c r="U538" i="14"/>
  <c r="V533" i="14"/>
  <c r="G518" i="14"/>
  <c r="N513" i="14"/>
  <c r="U508" i="14"/>
  <c r="V503" i="14"/>
  <c r="G488" i="14"/>
  <c r="N483" i="14"/>
  <c r="U478" i="14"/>
  <c r="V473" i="14"/>
  <c r="Q454" i="14"/>
  <c r="T449" i="14"/>
  <c r="U444" i="14"/>
  <c r="I444" i="14"/>
  <c r="V439" i="14"/>
  <c r="J439" i="14"/>
  <c r="Z434" i="14"/>
  <c r="N434" i="14"/>
  <c r="AA429" i="14"/>
  <c r="O429" i="14"/>
  <c r="P424" i="14"/>
  <c r="D424" i="14"/>
  <c r="R419" i="14"/>
  <c r="F419" i="14"/>
  <c r="U414" i="14"/>
  <c r="I414" i="14"/>
  <c r="V409" i="14"/>
  <c r="J409" i="14"/>
  <c r="Z404" i="14"/>
  <c r="N404" i="14"/>
  <c r="AA399" i="14"/>
  <c r="O399" i="14"/>
  <c r="P394" i="14"/>
  <c r="D394" i="14"/>
  <c r="R389" i="14"/>
  <c r="F389" i="14"/>
  <c r="U384" i="14"/>
  <c r="I384" i="14"/>
  <c r="V379" i="14"/>
  <c r="J379" i="14"/>
  <c r="Z374" i="14"/>
  <c r="N374" i="14"/>
  <c r="AA369" i="14"/>
  <c r="O369" i="14"/>
  <c r="P364" i="14"/>
  <c r="D364" i="14"/>
  <c r="R359" i="14"/>
  <c r="F359" i="14"/>
  <c r="U354" i="14"/>
  <c r="I354" i="14"/>
  <c r="V349" i="14"/>
  <c r="J349" i="14"/>
  <c r="Z344" i="14"/>
  <c r="N344" i="14"/>
  <c r="U339" i="14"/>
  <c r="U335" i="14" s="1"/>
  <c r="N339" i="14"/>
  <c r="N335" i="14" s="1"/>
  <c r="F339" i="14"/>
  <c r="V334" i="14"/>
  <c r="V330" i="14" s="1"/>
  <c r="O334" i="14"/>
  <c r="G334" i="14"/>
  <c r="W329" i="14"/>
  <c r="P329" i="14"/>
  <c r="P325" i="14" s="1"/>
  <c r="H329" i="14"/>
  <c r="H325" i="14" s="1"/>
  <c r="Y324" i="14"/>
  <c r="R324" i="14"/>
  <c r="R320" i="14" s="1"/>
  <c r="K324" i="14"/>
  <c r="K320" i="14" s="1"/>
  <c r="Z319" i="14"/>
  <c r="Z315" i="14" s="1"/>
  <c r="T319" i="14"/>
  <c r="T315" i="14" s="1"/>
  <c r="N319" i="14"/>
  <c r="N315" i="14" s="1"/>
  <c r="H319" i="14"/>
  <c r="H315" i="14" s="1"/>
  <c r="AA310" i="14"/>
  <c r="U310" i="14"/>
  <c r="O310" i="14"/>
  <c r="I310" i="14"/>
  <c r="V305" i="14"/>
  <c r="P305" i="14"/>
  <c r="J305" i="14"/>
  <c r="D305" i="14"/>
  <c r="W300" i="14"/>
  <c r="Q300" i="14"/>
  <c r="K300" i="14"/>
  <c r="E300" i="14"/>
  <c r="X295" i="14"/>
  <c r="R295" i="14"/>
  <c r="L295" i="14"/>
  <c r="F295" i="14"/>
  <c r="Y290" i="14"/>
  <c r="S290" i="14"/>
  <c r="M290" i="14"/>
  <c r="G290" i="14"/>
  <c r="Z285" i="14"/>
  <c r="T285" i="14"/>
  <c r="N285" i="14"/>
  <c r="H285" i="14"/>
  <c r="AA280" i="14"/>
  <c r="U280" i="14"/>
  <c r="O280" i="14"/>
  <c r="I280" i="14"/>
  <c r="V275" i="14"/>
  <c r="P275" i="14"/>
  <c r="J275" i="14"/>
  <c r="D275" i="14"/>
  <c r="W270" i="14"/>
  <c r="Q270" i="14"/>
  <c r="K270" i="14"/>
  <c r="E270" i="14"/>
  <c r="X265" i="14"/>
  <c r="R265" i="14"/>
  <c r="L265" i="14"/>
  <c r="F265" i="14"/>
  <c r="Y260" i="14"/>
  <c r="S260" i="14"/>
  <c r="M260" i="14"/>
  <c r="G260" i="14"/>
  <c r="Z255" i="14"/>
  <c r="T255" i="14"/>
  <c r="N255" i="14"/>
  <c r="H255" i="14"/>
  <c r="AA250" i="14"/>
  <c r="U250" i="14"/>
  <c r="O250" i="14"/>
  <c r="I250" i="14"/>
  <c r="V245" i="14"/>
  <c r="P245" i="14"/>
  <c r="J245" i="14"/>
  <c r="D245" i="14"/>
  <c r="W240" i="14"/>
  <c r="Q240" i="14"/>
  <c r="K240" i="14"/>
  <c r="E240" i="14"/>
  <c r="X235" i="14"/>
  <c r="R235" i="14"/>
  <c r="L235" i="14"/>
  <c r="F235" i="14"/>
  <c r="Y230" i="14"/>
  <c r="S230" i="14"/>
  <c r="M230" i="14"/>
  <c r="G230" i="14"/>
  <c r="Z225" i="14"/>
  <c r="T225" i="14"/>
  <c r="N225" i="14"/>
  <c r="H225" i="14"/>
  <c r="AA220" i="14"/>
  <c r="U220" i="14"/>
  <c r="O220" i="14"/>
  <c r="I220" i="14"/>
  <c r="V215" i="14"/>
  <c r="P215" i="14"/>
  <c r="J215" i="14"/>
  <c r="D215" i="14"/>
  <c r="W210" i="14"/>
  <c r="Q210" i="14"/>
  <c r="K210" i="14"/>
  <c r="E210" i="14"/>
  <c r="X205" i="14"/>
  <c r="R205" i="14"/>
  <c r="L205" i="14"/>
  <c r="F205" i="14"/>
  <c r="Y200" i="14"/>
  <c r="S200" i="14"/>
  <c r="M200" i="14"/>
  <c r="G200" i="14"/>
  <c r="Z195" i="14"/>
  <c r="T195" i="14"/>
  <c r="N195" i="14"/>
  <c r="H195" i="14"/>
  <c r="AA190" i="14"/>
  <c r="U190" i="14"/>
  <c r="O190" i="14"/>
  <c r="I190" i="14"/>
  <c r="V185" i="14"/>
  <c r="P185" i="14"/>
  <c r="J185" i="14"/>
  <c r="D185" i="14"/>
  <c r="W180" i="14"/>
  <c r="Q180" i="14"/>
  <c r="K180" i="14"/>
  <c r="E180" i="14"/>
  <c r="X175" i="14"/>
  <c r="R175" i="14"/>
  <c r="L175" i="14"/>
  <c r="F175" i="14"/>
  <c r="Y170" i="14"/>
  <c r="S170" i="14"/>
  <c r="M170" i="14"/>
  <c r="G170" i="14"/>
  <c r="Z165" i="14"/>
  <c r="T165" i="14"/>
  <c r="N165" i="14"/>
  <c r="H165" i="14"/>
  <c r="AA156" i="14"/>
  <c r="U156" i="14"/>
  <c r="O156" i="14"/>
  <c r="I156" i="14"/>
  <c r="V151" i="14"/>
  <c r="P151" i="14"/>
  <c r="J151" i="14"/>
  <c r="D151" i="14"/>
  <c r="W146" i="14"/>
  <c r="Q146" i="14"/>
  <c r="K146" i="14"/>
  <c r="E146" i="14"/>
  <c r="X141" i="14"/>
  <c r="R141" i="14"/>
  <c r="L141" i="14"/>
  <c r="F141" i="14"/>
  <c r="Y136" i="14"/>
  <c r="S136" i="14"/>
  <c r="M136" i="14"/>
  <c r="G136" i="14"/>
  <c r="Z131" i="14"/>
  <c r="T131" i="14"/>
  <c r="N131" i="14"/>
  <c r="H131" i="14"/>
  <c r="X608" i="14"/>
  <c r="G603" i="14"/>
  <c r="F593" i="14"/>
  <c r="H573" i="14"/>
  <c r="O568" i="14"/>
  <c r="P563" i="14"/>
  <c r="W558" i="14"/>
  <c r="H543" i="14"/>
  <c r="O538" i="14"/>
  <c r="P533" i="14"/>
  <c r="W528" i="14"/>
  <c r="H513" i="14"/>
  <c r="O508" i="14"/>
  <c r="P503" i="14"/>
  <c r="W498" i="14"/>
  <c r="H483" i="14"/>
  <c r="O478" i="14"/>
  <c r="P473" i="14"/>
  <c r="W464" i="14"/>
  <c r="M454" i="14"/>
  <c r="R449" i="14"/>
  <c r="S444" i="14"/>
  <c r="G444" i="14"/>
  <c r="T439" i="14"/>
  <c r="H439" i="14"/>
  <c r="W434" i="14"/>
  <c r="K434" i="14"/>
  <c r="X429" i="14"/>
  <c r="L429" i="14"/>
  <c r="Y424" i="14"/>
  <c r="M424" i="14"/>
  <c r="Q419" i="14"/>
  <c r="E419" i="14"/>
  <c r="S414" i="14"/>
  <c r="G414" i="14"/>
  <c r="T409" i="14"/>
  <c r="H409" i="14"/>
  <c r="W404" i="14"/>
  <c r="K404" i="14"/>
  <c r="X399" i="14"/>
  <c r="L399" i="14"/>
  <c r="Y394" i="14"/>
  <c r="M394" i="14"/>
  <c r="Q389" i="14"/>
  <c r="E389" i="14"/>
  <c r="S384" i="14"/>
  <c r="G384" i="14"/>
  <c r="T379" i="14"/>
  <c r="H379" i="14"/>
  <c r="W374" i="14"/>
  <c r="K374" i="14"/>
  <c r="X369" i="14"/>
  <c r="L369" i="14"/>
  <c r="Y364" i="14"/>
  <c r="M364" i="14"/>
  <c r="Q359" i="14"/>
  <c r="E359" i="14"/>
  <c r="S354" i="14"/>
  <c r="G354" i="14"/>
  <c r="T349" i="14"/>
  <c r="H349" i="14"/>
  <c r="W344" i="14"/>
  <c r="K344" i="14"/>
  <c r="AA339" i="14"/>
  <c r="AA335" i="14" s="1"/>
  <c r="T339" i="14"/>
  <c r="T335" i="14" s="1"/>
  <c r="L339" i="14"/>
  <c r="E339" i="14"/>
  <c r="U334" i="14"/>
  <c r="U330" i="14" s="1"/>
  <c r="M334" i="14"/>
  <c r="M330" i="14" s="1"/>
  <c r="F334" i="14"/>
  <c r="F330" i="14" s="1"/>
  <c r="V329" i="14"/>
  <c r="V325" i="14" s="1"/>
  <c r="N329" i="14"/>
  <c r="N325" i="14" s="1"/>
  <c r="G329" i="14"/>
  <c r="G325" i="14" s="1"/>
  <c r="X324" i="14"/>
  <c r="X320" i="14" s="1"/>
  <c r="Q324" i="14"/>
  <c r="Q320" i="14" s="1"/>
  <c r="I324" i="14"/>
  <c r="Y319" i="14"/>
  <c r="Y315" i="14" s="1"/>
  <c r="S319" i="14"/>
  <c r="S315" i="14" s="1"/>
  <c r="M319" i="14"/>
  <c r="M315" i="14" s="1"/>
  <c r="G319" i="14"/>
  <c r="G315" i="14" s="1"/>
  <c r="Z310" i="14"/>
  <c r="T310" i="14"/>
  <c r="N310" i="14"/>
  <c r="H310" i="14"/>
  <c r="AA305" i="14"/>
  <c r="U305" i="14"/>
  <c r="O305" i="14"/>
  <c r="I305" i="14"/>
  <c r="V300" i="14"/>
  <c r="P300" i="14"/>
  <c r="J300" i="14"/>
  <c r="D300" i="14"/>
  <c r="W295" i="14"/>
  <c r="Q295" i="14"/>
  <c r="K295" i="14"/>
  <c r="E295" i="14"/>
  <c r="X290" i="14"/>
  <c r="R290" i="14"/>
  <c r="L290" i="14"/>
  <c r="F290" i="14"/>
  <c r="Y285" i="14"/>
  <c r="S285" i="14"/>
  <c r="M285" i="14"/>
  <c r="G285" i="14"/>
  <c r="Z280" i="14"/>
  <c r="T280" i="14"/>
  <c r="N280" i="14"/>
  <c r="H280" i="14"/>
  <c r="AA275" i="14"/>
  <c r="U275" i="14"/>
  <c r="O275" i="14"/>
  <c r="I275" i="14"/>
  <c r="V270" i="14"/>
  <c r="P270" i="14"/>
  <c r="J270" i="14"/>
  <c r="D270" i="14"/>
  <c r="W265" i="14"/>
  <c r="Q265" i="14"/>
  <c r="K265" i="14"/>
  <c r="E265" i="14"/>
  <c r="X260" i="14"/>
  <c r="R260" i="14"/>
  <c r="L260" i="14"/>
  <c r="F260" i="14"/>
  <c r="Y255" i="14"/>
  <c r="S255" i="14"/>
  <c r="M255" i="14"/>
  <c r="G255" i="14"/>
  <c r="Z250" i="14"/>
  <c r="T250" i="14"/>
  <c r="N250" i="14"/>
  <c r="H250" i="14"/>
  <c r="AA245" i="14"/>
  <c r="U245" i="14"/>
  <c r="O245" i="14"/>
  <c r="I245" i="14"/>
  <c r="V240" i="14"/>
  <c r="P240" i="14"/>
  <c r="J240" i="14"/>
  <c r="D240" i="14"/>
  <c r="W235" i="14"/>
  <c r="Q235" i="14"/>
  <c r="K235" i="14"/>
  <c r="E235" i="14"/>
  <c r="X230" i="14"/>
  <c r="R230" i="14"/>
  <c r="L230" i="14"/>
  <c r="F230" i="14"/>
  <c r="Y225" i="14"/>
  <c r="S225" i="14"/>
  <c r="M225" i="14"/>
  <c r="G225" i="14"/>
  <c r="Z220" i="14"/>
  <c r="T220" i="14"/>
  <c r="N220" i="14"/>
  <c r="H220" i="14"/>
  <c r="AA215" i="14"/>
  <c r="U215" i="14"/>
  <c r="O215" i="14"/>
  <c r="I215" i="14"/>
  <c r="V210" i="14"/>
  <c r="P210" i="14"/>
  <c r="J210" i="14"/>
  <c r="D210" i="14"/>
  <c r="W205" i="14"/>
  <c r="Q205" i="14"/>
  <c r="K205" i="14"/>
  <c r="E205" i="14"/>
  <c r="X200" i="14"/>
  <c r="R200" i="14"/>
  <c r="L200" i="14"/>
  <c r="F200" i="14"/>
  <c r="Y195" i="14"/>
  <c r="S195" i="14"/>
  <c r="M195" i="14"/>
  <c r="G195" i="14"/>
  <c r="Z190" i="14"/>
  <c r="T190" i="14"/>
  <c r="N190" i="14"/>
  <c r="H190" i="14"/>
  <c r="AA185" i="14"/>
  <c r="U185" i="14"/>
  <c r="O185" i="14"/>
  <c r="I185" i="14"/>
  <c r="V180" i="14"/>
  <c r="V176" i="14" s="1"/>
  <c r="P180" i="14"/>
  <c r="J180" i="14"/>
  <c r="J176" i="14" s="1"/>
  <c r="D180" i="14"/>
  <c r="D176" i="14" s="1"/>
  <c r="W175" i="14"/>
  <c r="W171" i="14" s="1"/>
  <c r="Q175" i="14"/>
  <c r="Q171" i="14" s="1"/>
  <c r="K175" i="14"/>
  <c r="K171" i="14" s="1"/>
  <c r="E175" i="14"/>
  <c r="E171" i="14" s="1"/>
  <c r="X170" i="14"/>
  <c r="X166" i="14" s="1"/>
  <c r="R170" i="14"/>
  <c r="R166" i="14" s="1"/>
  <c r="L170" i="14"/>
  <c r="F170" i="14"/>
  <c r="F166" i="14" s="1"/>
  <c r="Y165" i="14"/>
  <c r="Y161" i="14" s="1"/>
  <c r="S165" i="14"/>
  <c r="M165" i="14"/>
  <c r="M161" i="14" s="1"/>
  <c r="G165" i="14"/>
  <c r="G161" i="14" s="1"/>
  <c r="Z156" i="14"/>
  <c r="T156" i="14"/>
  <c r="N156" i="14"/>
  <c r="H156" i="14"/>
  <c r="AA151" i="14"/>
  <c r="U151" i="14"/>
  <c r="O151" i="14"/>
  <c r="I151" i="14"/>
  <c r="V146" i="14"/>
  <c r="P146" i="14"/>
  <c r="J146" i="14"/>
  <c r="D146" i="14"/>
  <c r="J11" i="14"/>
  <c r="P11" i="14"/>
  <c r="V11" i="14"/>
  <c r="I14" i="14"/>
  <c r="O14" i="14"/>
  <c r="U14" i="14"/>
  <c r="AA14" i="14"/>
  <c r="I16" i="14"/>
  <c r="O16" i="14"/>
  <c r="U16" i="14"/>
  <c r="AA16" i="14"/>
  <c r="H19" i="14"/>
  <c r="N19" i="14"/>
  <c r="T19" i="14"/>
  <c r="Z19" i="14"/>
  <c r="Z17" i="14" s="1"/>
  <c r="H21" i="14"/>
  <c r="N21" i="14"/>
  <c r="T21" i="14"/>
  <c r="Z21" i="14"/>
  <c r="G24" i="14"/>
  <c r="M24" i="14"/>
  <c r="M22" i="14" s="1"/>
  <c r="S24" i="14"/>
  <c r="Y24" i="14"/>
  <c r="G26" i="14"/>
  <c r="M26" i="14"/>
  <c r="S26" i="14"/>
  <c r="Y26" i="14"/>
  <c r="F29" i="14"/>
  <c r="L29" i="14"/>
  <c r="R29" i="14"/>
  <c r="X29" i="14"/>
  <c r="F31" i="14"/>
  <c r="L31" i="14"/>
  <c r="R31" i="14"/>
  <c r="X31" i="14"/>
  <c r="E34" i="14"/>
  <c r="K34" i="14"/>
  <c r="Q34" i="14"/>
  <c r="W34" i="14"/>
  <c r="W32" i="14" s="1"/>
  <c r="E36" i="14"/>
  <c r="K36" i="14"/>
  <c r="Q36" i="14"/>
  <c r="W36" i="14"/>
  <c r="D39" i="14"/>
  <c r="J39" i="14"/>
  <c r="J37" i="14" s="1"/>
  <c r="P39" i="14"/>
  <c r="V39" i="14"/>
  <c r="D41" i="14"/>
  <c r="J41" i="14"/>
  <c r="P41" i="14"/>
  <c r="V41" i="14"/>
  <c r="I44" i="14"/>
  <c r="O44" i="14"/>
  <c r="U44" i="14"/>
  <c r="AA44" i="14"/>
  <c r="I46" i="14"/>
  <c r="O46" i="14"/>
  <c r="U46" i="14"/>
  <c r="AA46" i="14"/>
  <c r="H49" i="14"/>
  <c r="N49" i="14"/>
  <c r="T49" i="14"/>
  <c r="Z49" i="14"/>
  <c r="Z47" i="14" s="1"/>
  <c r="H51" i="14"/>
  <c r="N51" i="14"/>
  <c r="T51" i="14"/>
  <c r="Z51" i="14"/>
  <c r="G54" i="14"/>
  <c r="M54" i="14"/>
  <c r="M52" i="14" s="1"/>
  <c r="S54" i="14"/>
  <c r="Y54" i="14"/>
  <c r="G56" i="14"/>
  <c r="M56" i="14"/>
  <c r="S56" i="14"/>
  <c r="Y56" i="14"/>
  <c r="F59" i="14"/>
  <c r="L59" i="14"/>
  <c r="R59" i="14"/>
  <c r="X59" i="14"/>
  <c r="F61" i="14"/>
  <c r="L61" i="14"/>
  <c r="R61" i="14"/>
  <c r="X61" i="14"/>
  <c r="E64" i="14"/>
  <c r="K64" i="14"/>
  <c r="Q64" i="14"/>
  <c r="W64" i="14"/>
  <c r="W62" i="14" s="1"/>
  <c r="E66" i="14"/>
  <c r="K66" i="14"/>
  <c r="Q66" i="14"/>
  <c r="W66" i="14"/>
  <c r="D69" i="14"/>
  <c r="J69" i="14"/>
  <c r="J67" i="14" s="1"/>
  <c r="P69" i="14"/>
  <c r="V69" i="14"/>
  <c r="D71" i="14"/>
  <c r="J71" i="14"/>
  <c r="P71" i="14"/>
  <c r="V71" i="14"/>
  <c r="I74" i="14"/>
  <c r="O74" i="14"/>
  <c r="U74" i="14"/>
  <c r="AA74" i="14"/>
  <c r="I76" i="14"/>
  <c r="O76" i="14"/>
  <c r="U76" i="14"/>
  <c r="AA76" i="14"/>
  <c r="H79" i="14"/>
  <c r="N79" i="14"/>
  <c r="T79" i="14"/>
  <c r="Z79" i="14"/>
  <c r="Z77" i="14" s="1"/>
  <c r="H81" i="14"/>
  <c r="N81" i="14"/>
  <c r="T81" i="14"/>
  <c r="Z81" i="14"/>
  <c r="G84" i="14"/>
  <c r="M84" i="14"/>
  <c r="M82" i="14" s="1"/>
  <c r="S84" i="14"/>
  <c r="Y84" i="14"/>
  <c r="G86" i="14"/>
  <c r="M86" i="14"/>
  <c r="S86" i="14"/>
  <c r="Y86" i="14"/>
  <c r="F89" i="14"/>
  <c r="L89" i="14"/>
  <c r="R89" i="14"/>
  <c r="X89" i="14"/>
  <c r="F91" i="14"/>
  <c r="L91" i="14"/>
  <c r="R91" i="14"/>
  <c r="X91" i="14"/>
  <c r="E94" i="14"/>
  <c r="K94" i="14"/>
  <c r="Q94" i="14"/>
  <c r="W94" i="14"/>
  <c r="W92" i="14" s="1"/>
  <c r="E96" i="14"/>
  <c r="K96" i="14"/>
  <c r="Q96" i="14"/>
  <c r="W96" i="14"/>
  <c r="D99" i="14"/>
  <c r="J99" i="14"/>
  <c r="J97" i="14" s="1"/>
  <c r="P99" i="14"/>
  <c r="V99" i="14"/>
  <c r="D101" i="14"/>
  <c r="J101" i="14"/>
  <c r="P101" i="14"/>
  <c r="V101" i="14"/>
  <c r="I104" i="14"/>
  <c r="O104" i="14"/>
  <c r="U104" i="14"/>
  <c r="AA104" i="14"/>
  <c r="I106" i="14"/>
  <c r="O106" i="14"/>
  <c r="U106" i="14"/>
  <c r="AA106" i="14"/>
  <c r="H109" i="14"/>
  <c r="N109" i="14"/>
  <c r="T109" i="14"/>
  <c r="Z109" i="14"/>
  <c r="Z107" i="14" s="1"/>
  <c r="H111" i="14"/>
  <c r="N111" i="14"/>
  <c r="T111" i="14"/>
  <c r="Z111" i="14"/>
  <c r="G114" i="14"/>
  <c r="M114" i="14"/>
  <c r="M112" i="14" s="1"/>
  <c r="S114" i="14"/>
  <c r="Y114" i="14"/>
  <c r="G116" i="14"/>
  <c r="M116" i="14"/>
  <c r="S116" i="14"/>
  <c r="Y116" i="14"/>
  <c r="F119" i="14"/>
  <c r="L119" i="14"/>
  <c r="R119" i="14"/>
  <c r="X119" i="14"/>
  <c r="F121" i="14"/>
  <c r="L121" i="14"/>
  <c r="R121" i="14"/>
  <c r="X121" i="14"/>
  <c r="E124" i="14"/>
  <c r="K124" i="14"/>
  <c r="Q124" i="14"/>
  <c r="W124" i="14"/>
  <c r="W122" i="14" s="1"/>
  <c r="E126" i="14"/>
  <c r="K126" i="14"/>
  <c r="R126" i="14"/>
  <c r="Y126" i="14"/>
  <c r="I129" i="14"/>
  <c r="I127" i="14" s="1"/>
  <c r="R129" i="14"/>
  <c r="AA129" i="14"/>
  <c r="AA127" i="14" s="1"/>
  <c r="L131" i="14"/>
  <c r="U131" i="14"/>
  <c r="F134" i="14"/>
  <c r="F132" i="14" s="1"/>
  <c r="P134" i="14"/>
  <c r="P132" i="14" s="1"/>
  <c r="X134" i="14"/>
  <c r="X132" i="14" s="1"/>
  <c r="J136" i="14"/>
  <c r="R136" i="14"/>
  <c r="E139" i="14"/>
  <c r="E137" i="14" s="1"/>
  <c r="O139" i="14"/>
  <c r="O137" i="14" s="1"/>
  <c r="W139" i="14"/>
  <c r="W137" i="14" s="1"/>
  <c r="I141" i="14"/>
  <c r="Q141" i="14"/>
  <c r="AA141" i="14"/>
  <c r="I144" i="14"/>
  <c r="AA144" i="14"/>
  <c r="U146" i="14"/>
  <c r="U142" i="14" s="1"/>
  <c r="G149" i="14"/>
  <c r="G147" i="14" s="1"/>
  <c r="Y149" i="14"/>
  <c r="S151" i="14"/>
  <c r="S147" i="14" s="1"/>
  <c r="S154" i="14"/>
  <c r="M156" i="14"/>
  <c r="M152" i="14" s="1"/>
  <c r="R165" i="14"/>
  <c r="R161" i="14" s="1"/>
  <c r="J170" i="14"/>
  <c r="J166" i="14" s="1"/>
  <c r="U175" i="14"/>
  <c r="U171" i="14" s="1"/>
  <c r="N180" i="14"/>
  <c r="N176" i="14" s="1"/>
  <c r="H185" i="14"/>
  <c r="H181" i="14" s="1"/>
  <c r="Z185" i="14"/>
  <c r="Z181" i="14" s="1"/>
  <c r="F190" i="14"/>
  <c r="F186" i="14" s="1"/>
  <c r="Y190" i="14"/>
  <c r="Y186" i="14" s="1"/>
  <c r="D205" i="14"/>
  <c r="D201" i="14" s="1"/>
  <c r="O210" i="14"/>
  <c r="O206" i="14" s="1"/>
  <c r="H215" i="14"/>
  <c r="H211" i="14" s="1"/>
  <c r="W230" i="14"/>
  <c r="W226" i="14" s="1"/>
  <c r="P235" i="14"/>
  <c r="P231" i="14" s="1"/>
  <c r="O240" i="14"/>
  <c r="H245" i="14"/>
  <c r="W260" i="14"/>
  <c r="W256" i="14" s="1"/>
  <c r="P265" i="14"/>
  <c r="P261" i="14" s="1"/>
  <c r="O270" i="14"/>
  <c r="O266" i="14" s="1"/>
  <c r="H275" i="14"/>
  <c r="H271" i="14" s="1"/>
  <c r="W290" i="14"/>
  <c r="W286" i="14" s="1"/>
  <c r="P295" i="14"/>
  <c r="P291" i="14" s="1"/>
  <c r="O300" i="14"/>
  <c r="O296" i="14" s="1"/>
  <c r="H305" i="14"/>
  <c r="H301" i="14" s="1"/>
  <c r="U320" i="14"/>
  <c r="O324" i="14"/>
  <c r="S334" i="14"/>
  <c r="R339" i="14"/>
  <c r="I344" i="14"/>
  <c r="I340" i="14" s="1"/>
  <c r="S349" i="14"/>
  <c r="V369" i="14"/>
  <c r="V365" i="14" s="1"/>
  <c r="I374" i="14"/>
  <c r="I370" i="14" s="1"/>
  <c r="V399" i="14"/>
  <c r="I404" i="14"/>
  <c r="I400" i="14" s="1"/>
  <c r="V429" i="14"/>
  <c r="V425" i="14" s="1"/>
  <c r="I434" i="14"/>
  <c r="I430" i="14" s="1"/>
  <c r="L455" i="14"/>
  <c r="J473" i="14"/>
  <c r="X493" i="14"/>
  <c r="J503" i="14"/>
  <c r="S514" i="14"/>
  <c r="X523" i="14"/>
  <c r="J533" i="14"/>
  <c r="S544" i="14"/>
  <c r="X553" i="14"/>
  <c r="J563" i="14"/>
  <c r="S574" i="14"/>
  <c r="T613" i="14"/>
  <c r="B574" i="13"/>
  <c r="B604" i="13"/>
  <c r="B629" i="13"/>
  <c r="B641" i="13"/>
  <c r="B653" i="13"/>
  <c r="B665" i="13"/>
  <c r="B677" i="13"/>
  <c r="B693" i="13"/>
  <c r="B705" i="13"/>
  <c r="B717" i="13"/>
  <c r="B729" i="13"/>
  <c r="B741" i="13"/>
  <c r="E9" i="14"/>
  <c r="K9" i="14"/>
  <c r="Q9" i="14"/>
  <c r="W9" i="14"/>
  <c r="E11" i="14"/>
  <c r="K11" i="14"/>
  <c r="Q11" i="14"/>
  <c r="W11" i="14"/>
  <c r="D14" i="14"/>
  <c r="J14" i="14"/>
  <c r="P14" i="14"/>
  <c r="P12" i="14" s="1"/>
  <c r="V14" i="14"/>
  <c r="D16" i="14"/>
  <c r="J16" i="14"/>
  <c r="P16" i="14"/>
  <c r="V16" i="14"/>
  <c r="I19" i="14"/>
  <c r="I17" i="14" s="1"/>
  <c r="O19" i="14"/>
  <c r="U19" i="14"/>
  <c r="AA19" i="14"/>
  <c r="I21" i="14"/>
  <c r="O21" i="14"/>
  <c r="U21" i="14"/>
  <c r="AA21" i="14"/>
  <c r="H24" i="14"/>
  <c r="N24" i="14"/>
  <c r="T24" i="14"/>
  <c r="Z24" i="14"/>
  <c r="H26" i="14"/>
  <c r="N26" i="14"/>
  <c r="T26" i="14"/>
  <c r="Z26" i="14"/>
  <c r="G29" i="14"/>
  <c r="M29" i="14"/>
  <c r="S29" i="14"/>
  <c r="S27" i="14" s="1"/>
  <c r="Y29" i="14"/>
  <c r="G31" i="14"/>
  <c r="M31" i="14"/>
  <c r="S31" i="14"/>
  <c r="Y31" i="14"/>
  <c r="F34" i="14"/>
  <c r="F32" i="14" s="1"/>
  <c r="L34" i="14"/>
  <c r="R34" i="14"/>
  <c r="X34" i="14"/>
  <c r="F36" i="14"/>
  <c r="L36" i="14"/>
  <c r="R36" i="14"/>
  <c r="X36" i="14"/>
  <c r="E39" i="14"/>
  <c r="K39" i="14"/>
  <c r="Q39" i="14"/>
  <c r="W39" i="14"/>
  <c r="E41" i="14"/>
  <c r="K41" i="14"/>
  <c r="Q41" i="14"/>
  <c r="W41" i="14"/>
  <c r="D44" i="14"/>
  <c r="J44" i="14"/>
  <c r="P44" i="14"/>
  <c r="P42" i="14" s="1"/>
  <c r="V44" i="14"/>
  <c r="D46" i="14"/>
  <c r="J46" i="14"/>
  <c r="P46" i="14"/>
  <c r="V46" i="14"/>
  <c r="I49" i="14"/>
  <c r="I47" i="14" s="1"/>
  <c r="O49" i="14"/>
  <c r="U49" i="14"/>
  <c r="AA49" i="14"/>
  <c r="I51" i="14"/>
  <c r="O51" i="14"/>
  <c r="U51" i="14"/>
  <c r="AA51" i="14"/>
  <c r="H54" i="14"/>
  <c r="N54" i="14"/>
  <c r="T54" i="14"/>
  <c r="Z54" i="14"/>
  <c r="H56" i="14"/>
  <c r="N56" i="14"/>
  <c r="T56" i="14"/>
  <c r="Z56" i="14"/>
  <c r="G59" i="14"/>
  <c r="M59" i="14"/>
  <c r="S59" i="14"/>
  <c r="S57" i="14" s="1"/>
  <c r="Y59" i="14"/>
  <c r="G61" i="14"/>
  <c r="M61" i="14"/>
  <c r="S61" i="14"/>
  <c r="Y61" i="14"/>
  <c r="F64" i="14"/>
  <c r="F62" i="14" s="1"/>
  <c r="L64" i="14"/>
  <c r="R64" i="14"/>
  <c r="X64" i="14"/>
  <c r="F66" i="14"/>
  <c r="L66" i="14"/>
  <c r="R66" i="14"/>
  <c r="X66" i="14"/>
  <c r="E69" i="14"/>
  <c r="K69" i="14"/>
  <c r="Q69" i="14"/>
  <c r="W69" i="14"/>
  <c r="E71" i="14"/>
  <c r="K71" i="14"/>
  <c r="Q71" i="14"/>
  <c r="W71" i="14"/>
  <c r="D74" i="14"/>
  <c r="J74" i="14"/>
  <c r="P74" i="14"/>
  <c r="P72" i="14" s="1"/>
  <c r="V74" i="14"/>
  <c r="D76" i="14"/>
  <c r="J76" i="14"/>
  <c r="P76" i="14"/>
  <c r="V76" i="14"/>
  <c r="I79" i="14"/>
  <c r="I77" i="14" s="1"/>
  <c r="O79" i="14"/>
  <c r="U79" i="14"/>
  <c r="AA79" i="14"/>
  <c r="I81" i="14"/>
  <c r="O81" i="14"/>
  <c r="U81" i="14"/>
  <c r="AA81" i="14"/>
  <c r="H84" i="14"/>
  <c r="N84" i="14"/>
  <c r="T84" i="14"/>
  <c r="Z84" i="14"/>
  <c r="H86" i="14"/>
  <c r="N86" i="14"/>
  <c r="T86" i="14"/>
  <c r="Z86" i="14"/>
  <c r="G89" i="14"/>
  <c r="M89" i="14"/>
  <c r="S89" i="14"/>
  <c r="S87" i="14" s="1"/>
  <c r="Y89" i="14"/>
  <c r="G91" i="14"/>
  <c r="M91" i="14"/>
  <c r="S91" i="14"/>
  <c r="Y91" i="14"/>
  <c r="F94" i="14"/>
  <c r="F92" i="14" s="1"/>
  <c r="L94" i="14"/>
  <c r="R94" i="14"/>
  <c r="X94" i="14"/>
  <c r="F96" i="14"/>
  <c r="L96" i="14"/>
  <c r="R96" i="14"/>
  <c r="X96" i="14"/>
  <c r="E99" i="14"/>
  <c r="K99" i="14"/>
  <c r="Q99" i="14"/>
  <c r="W99" i="14"/>
  <c r="E101" i="14"/>
  <c r="K101" i="14"/>
  <c r="Q101" i="14"/>
  <c r="W101" i="14"/>
  <c r="D104" i="14"/>
  <c r="J104" i="14"/>
  <c r="P104" i="14"/>
  <c r="P102" i="14" s="1"/>
  <c r="V104" i="14"/>
  <c r="D106" i="14"/>
  <c r="J106" i="14"/>
  <c r="P106" i="14"/>
  <c r="V106" i="14"/>
  <c r="I109" i="14"/>
  <c r="I107" i="14" s="1"/>
  <c r="O109" i="14"/>
  <c r="U109" i="14"/>
  <c r="AA109" i="14"/>
  <c r="I111" i="14"/>
  <c r="O111" i="14"/>
  <c r="U111" i="14"/>
  <c r="AA111" i="14"/>
  <c r="H114" i="14"/>
  <c r="N114" i="14"/>
  <c r="T114" i="14"/>
  <c r="Z114" i="14"/>
  <c r="H116" i="14"/>
  <c r="N116" i="14"/>
  <c r="T116" i="14"/>
  <c r="Z116" i="14"/>
  <c r="G119" i="14"/>
  <c r="M119" i="14"/>
  <c r="S119" i="14"/>
  <c r="S117" i="14" s="1"/>
  <c r="Y119" i="14"/>
  <c r="G121" i="14"/>
  <c r="M121" i="14"/>
  <c r="S121" i="14"/>
  <c r="Y121" i="14"/>
  <c r="F124" i="14"/>
  <c r="F122" i="14" s="1"/>
  <c r="L124" i="14"/>
  <c r="R124" i="14"/>
  <c r="R122" i="14" s="1"/>
  <c r="X124" i="14"/>
  <c r="F126" i="14"/>
  <c r="L126" i="14"/>
  <c r="S126" i="14"/>
  <c r="Z126" i="14"/>
  <c r="K129" i="14"/>
  <c r="K127" i="14" s="1"/>
  <c r="S129" i="14"/>
  <c r="E131" i="14"/>
  <c r="M131" i="14"/>
  <c r="W131" i="14"/>
  <c r="H134" i="14"/>
  <c r="H132" i="14" s="1"/>
  <c r="Q134" i="14"/>
  <c r="Q132" i="14" s="1"/>
  <c r="Z134" i="14"/>
  <c r="Z132" i="14" s="1"/>
  <c r="K136" i="14"/>
  <c r="T136" i="14"/>
  <c r="G139" i="14"/>
  <c r="G137" i="14" s="1"/>
  <c r="P139" i="14"/>
  <c r="P137" i="14" s="1"/>
  <c r="Y139" i="14"/>
  <c r="Y137" i="14" s="1"/>
  <c r="J141" i="14"/>
  <c r="S141" i="14"/>
  <c r="N144" i="14"/>
  <c r="H146" i="14"/>
  <c r="Z146" i="14"/>
  <c r="H149" i="14"/>
  <c r="H147" i="14" s="1"/>
  <c r="Z149" i="14"/>
  <c r="T151" i="14"/>
  <c r="F154" i="14"/>
  <c r="X154" i="14"/>
  <c r="R156" i="14"/>
  <c r="R152" i="14" s="1"/>
  <c r="E165" i="14"/>
  <c r="E161" i="14" s="1"/>
  <c r="W165" i="14"/>
  <c r="W161" i="14" s="1"/>
  <c r="K170" i="14"/>
  <c r="K166" i="14" s="1"/>
  <c r="D175" i="14"/>
  <c r="D171" i="14" s="1"/>
  <c r="V175" i="14"/>
  <c r="V171" i="14" s="1"/>
  <c r="O180" i="14"/>
  <c r="O176" i="14" s="1"/>
  <c r="M185" i="14"/>
  <c r="M181" i="14" s="1"/>
  <c r="G190" i="14"/>
  <c r="G186" i="14" s="1"/>
  <c r="E200" i="14"/>
  <c r="E196" i="14" s="1"/>
  <c r="J205" i="14"/>
  <c r="J201" i="14" s="1"/>
  <c r="U210" i="14"/>
  <c r="U206" i="14" s="1"/>
  <c r="N215" i="14"/>
  <c r="G220" i="14"/>
  <c r="G216" i="14" s="1"/>
  <c r="V235" i="14"/>
  <c r="V231" i="14" s="1"/>
  <c r="U240" i="14"/>
  <c r="U236" i="14" s="1"/>
  <c r="N245" i="14"/>
  <c r="N241" i="14" s="1"/>
  <c r="G250" i="14"/>
  <c r="G246" i="14" s="1"/>
  <c r="V265" i="14"/>
  <c r="V261" i="14" s="1"/>
  <c r="U270" i="14"/>
  <c r="U266" i="14" s="1"/>
  <c r="N275" i="14"/>
  <c r="N271" i="14" s="1"/>
  <c r="G280" i="14"/>
  <c r="V295" i="14"/>
  <c r="V291" i="14" s="1"/>
  <c r="U300" i="14"/>
  <c r="U296" i="14" s="1"/>
  <c r="N305" i="14"/>
  <c r="N301" i="14" s="1"/>
  <c r="G310" i="14"/>
  <c r="G306" i="14" s="1"/>
  <c r="F319" i="14"/>
  <c r="F315" i="14" s="1"/>
  <c r="W324" i="14"/>
  <c r="K330" i="14"/>
  <c r="AA334" i="14"/>
  <c r="E335" i="14"/>
  <c r="Z339" i="14"/>
  <c r="U344" i="14"/>
  <c r="U340" i="14" s="1"/>
  <c r="U374" i="14"/>
  <c r="U370" i="14" s="1"/>
  <c r="G379" i="14"/>
  <c r="G375" i="14" s="1"/>
  <c r="U404" i="14"/>
  <c r="U400" i="14" s="1"/>
  <c r="G409" i="14"/>
  <c r="G405" i="14" s="1"/>
  <c r="U434" i="14"/>
  <c r="U430" i="14" s="1"/>
  <c r="G439" i="14"/>
  <c r="G435" i="14" s="1"/>
  <c r="T445" i="14"/>
  <c r="K454" i="14"/>
  <c r="L519" i="14"/>
  <c r="L549" i="14"/>
  <c r="B549" i="13"/>
  <c r="B579" i="13"/>
  <c r="B609" i="13"/>
  <c r="B631" i="13"/>
  <c r="B643" i="13"/>
  <c r="B655" i="13"/>
  <c r="B667" i="13"/>
  <c r="B679" i="13"/>
  <c r="B695" i="13"/>
  <c r="B707" i="13"/>
  <c r="B719" i="13"/>
  <c r="B731" i="13"/>
  <c r="F9" i="14"/>
  <c r="L9" i="14"/>
  <c r="R9" i="14"/>
  <c r="R7" i="14" s="1"/>
  <c r="X9" i="14"/>
  <c r="F11" i="14"/>
  <c r="L11" i="14"/>
  <c r="R11" i="14"/>
  <c r="X11" i="14"/>
  <c r="E14" i="14"/>
  <c r="E12" i="14" s="1"/>
  <c r="K14" i="14"/>
  <c r="Q14" i="14"/>
  <c r="W14" i="14"/>
  <c r="E16" i="14"/>
  <c r="K16" i="14"/>
  <c r="Q16" i="14"/>
  <c r="W16" i="14"/>
  <c r="D19" i="14"/>
  <c r="J19" i="14"/>
  <c r="P19" i="14"/>
  <c r="V19" i="14"/>
  <c r="D21" i="14"/>
  <c r="J21" i="14"/>
  <c r="P21" i="14"/>
  <c r="V21" i="14"/>
  <c r="I24" i="14"/>
  <c r="O24" i="14"/>
  <c r="U24" i="14"/>
  <c r="U22" i="14" s="1"/>
  <c r="AA24" i="14"/>
  <c r="I26" i="14"/>
  <c r="O26" i="14"/>
  <c r="U26" i="14"/>
  <c r="AA26" i="14"/>
  <c r="H29" i="14"/>
  <c r="H27" i="14" s="1"/>
  <c r="N29" i="14"/>
  <c r="T29" i="14"/>
  <c r="Z29" i="14"/>
  <c r="H31" i="14"/>
  <c r="N31" i="14"/>
  <c r="T31" i="14"/>
  <c r="Z31" i="14"/>
  <c r="G34" i="14"/>
  <c r="M34" i="14"/>
  <c r="S34" i="14"/>
  <c r="Y34" i="14"/>
  <c r="G36" i="14"/>
  <c r="M36" i="14"/>
  <c r="S36" i="14"/>
  <c r="Y36" i="14"/>
  <c r="F39" i="14"/>
  <c r="L39" i="14"/>
  <c r="R39" i="14"/>
  <c r="R37" i="14" s="1"/>
  <c r="X39" i="14"/>
  <c r="F41" i="14"/>
  <c r="L41" i="14"/>
  <c r="R41" i="14"/>
  <c r="X41" i="14"/>
  <c r="E44" i="14"/>
  <c r="E42" i="14" s="1"/>
  <c r="K44" i="14"/>
  <c r="Q44" i="14"/>
  <c r="W44" i="14"/>
  <c r="E46" i="14"/>
  <c r="K46" i="14"/>
  <c r="Q46" i="14"/>
  <c r="W46" i="14"/>
  <c r="D49" i="14"/>
  <c r="J49" i="14"/>
  <c r="P49" i="14"/>
  <c r="V49" i="14"/>
  <c r="D51" i="14"/>
  <c r="J51" i="14"/>
  <c r="P51" i="14"/>
  <c r="V51" i="14"/>
  <c r="I54" i="14"/>
  <c r="O54" i="14"/>
  <c r="U54" i="14"/>
  <c r="U52" i="14" s="1"/>
  <c r="AA54" i="14"/>
  <c r="I56" i="14"/>
  <c r="O56" i="14"/>
  <c r="U56" i="14"/>
  <c r="AA56" i="14"/>
  <c r="H59" i="14"/>
  <c r="H57" i="14" s="1"/>
  <c r="N59" i="14"/>
  <c r="T59" i="14"/>
  <c r="Z59" i="14"/>
  <c r="H61" i="14"/>
  <c r="N61" i="14"/>
  <c r="T61" i="14"/>
  <c r="Z61" i="14"/>
  <c r="G64" i="14"/>
  <c r="M64" i="14"/>
  <c r="S64" i="14"/>
  <c r="Y64" i="14"/>
  <c r="G66" i="14"/>
  <c r="M66" i="14"/>
  <c r="S66" i="14"/>
  <c r="Y66" i="14"/>
  <c r="F69" i="14"/>
  <c r="L69" i="14"/>
  <c r="R69" i="14"/>
  <c r="R67" i="14" s="1"/>
  <c r="X69" i="14"/>
  <c r="F71" i="14"/>
  <c r="L71" i="14"/>
  <c r="R71" i="14"/>
  <c r="X71" i="14"/>
  <c r="E74" i="14"/>
  <c r="E72" i="14" s="1"/>
  <c r="K74" i="14"/>
  <c r="Q74" i="14"/>
  <c r="W74" i="14"/>
  <c r="E76" i="14"/>
  <c r="K76" i="14"/>
  <c r="Q76" i="14"/>
  <c r="W76" i="14"/>
  <c r="D79" i="14"/>
  <c r="J79" i="14"/>
  <c r="P79" i="14"/>
  <c r="V79" i="14"/>
  <c r="D81" i="14"/>
  <c r="J81" i="14"/>
  <c r="P81" i="14"/>
  <c r="V81" i="14"/>
  <c r="I84" i="14"/>
  <c r="O84" i="14"/>
  <c r="U84" i="14"/>
  <c r="U82" i="14" s="1"/>
  <c r="AA84" i="14"/>
  <c r="AA82" i="14" s="1"/>
  <c r="I86" i="14"/>
  <c r="O86" i="14"/>
  <c r="U86" i="14"/>
  <c r="AA86" i="14"/>
  <c r="H89" i="14"/>
  <c r="H87" i="14" s="1"/>
  <c r="N89" i="14"/>
  <c r="N87" i="14" s="1"/>
  <c r="T89" i="14"/>
  <c r="Z89" i="14"/>
  <c r="H91" i="14"/>
  <c r="N91" i="14"/>
  <c r="T91" i="14"/>
  <c r="Z91" i="14"/>
  <c r="G94" i="14"/>
  <c r="M94" i="14"/>
  <c r="S94" i="14"/>
  <c r="Y94" i="14"/>
  <c r="G96" i="14"/>
  <c r="M96" i="14"/>
  <c r="S96" i="14"/>
  <c r="Y96" i="14"/>
  <c r="F99" i="14"/>
  <c r="L99" i="14"/>
  <c r="R99" i="14"/>
  <c r="R97" i="14" s="1"/>
  <c r="X99" i="14"/>
  <c r="X97" i="14" s="1"/>
  <c r="F101" i="14"/>
  <c r="L101" i="14"/>
  <c r="R101" i="14"/>
  <c r="X101" i="14"/>
  <c r="E104" i="14"/>
  <c r="E102" i="14" s="1"/>
  <c r="K104" i="14"/>
  <c r="K102" i="14" s="1"/>
  <c r="Q104" i="14"/>
  <c r="W104" i="14"/>
  <c r="E106" i="14"/>
  <c r="K106" i="14"/>
  <c r="Q106" i="14"/>
  <c r="W106" i="14"/>
  <c r="D109" i="14"/>
  <c r="J109" i="14"/>
  <c r="P109" i="14"/>
  <c r="V109" i="14"/>
  <c r="D111" i="14"/>
  <c r="J111" i="14"/>
  <c r="P111" i="14"/>
  <c r="V111" i="14"/>
  <c r="I114" i="14"/>
  <c r="O114" i="14"/>
  <c r="U114" i="14"/>
  <c r="U112" i="14" s="1"/>
  <c r="AA114" i="14"/>
  <c r="AA112" i="14" s="1"/>
  <c r="I116" i="14"/>
  <c r="O116" i="14"/>
  <c r="U116" i="14"/>
  <c r="AA116" i="14"/>
  <c r="H119" i="14"/>
  <c r="H117" i="14" s="1"/>
  <c r="N119" i="14"/>
  <c r="N117" i="14" s="1"/>
  <c r="T119" i="14"/>
  <c r="Z119" i="14"/>
  <c r="H121" i="14"/>
  <c r="N121" i="14"/>
  <c r="T121" i="14"/>
  <c r="Z121" i="14"/>
  <c r="G124" i="14"/>
  <c r="M124" i="14"/>
  <c r="S124" i="14"/>
  <c r="Y124" i="14"/>
  <c r="G126" i="14"/>
  <c r="M126" i="14"/>
  <c r="T126" i="14"/>
  <c r="AA126" i="14"/>
  <c r="AA122" i="14" s="1"/>
  <c r="L129" i="14"/>
  <c r="L127" i="14" s="1"/>
  <c r="U129" i="14"/>
  <c r="F131" i="14"/>
  <c r="F127" i="14" s="1"/>
  <c r="O131" i="14"/>
  <c r="O127" i="14" s="1"/>
  <c r="X131" i="14"/>
  <c r="X127" i="14" s="1"/>
  <c r="J134" i="14"/>
  <c r="R134" i="14"/>
  <c r="R132" i="14" s="1"/>
  <c r="D136" i="14"/>
  <c r="D132" i="14" s="1"/>
  <c r="L136" i="14"/>
  <c r="L132" i="14" s="1"/>
  <c r="V136" i="14"/>
  <c r="V132" i="14" s="1"/>
  <c r="I139" i="14"/>
  <c r="Q139" i="14"/>
  <c r="AA139" i="14"/>
  <c r="AA137" i="14" s="1"/>
  <c r="K141" i="14"/>
  <c r="K137" i="14" s="1"/>
  <c r="U141" i="14"/>
  <c r="U137" i="14" s="1"/>
  <c r="O144" i="14"/>
  <c r="I146" i="14"/>
  <c r="AA146" i="14"/>
  <c r="M149" i="14"/>
  <c r="M147" i="14" s="1"/>
  <c r="G151" i="14"/>
  <c r="Y151" i="14"/>
  <c r="G154" i="14"/>
  <c r="G152" i="14" s="1"/>
  <c r="Y154" i="14"/>
  <c r="Y152" i="14" s="1"/>
  <c r="S156" i="14"/>
  <c r="X306" i="14"/>
  <c r="F165" i="14"/>
  <c r="F161" i="14" s="1"/>
  <c r="X165" i="14"/>
  <c r="X161" i="14" s="1"/>
  <c r="P170" i="14"/>
  <c r="P166" i="14" s="1"/>
  <c r="I175" i="14"/>
  <c r="I171" i="14" s="1"/>
  <c r="AA175" i="14"/>
  <c r="AA171" i="14" s="1"/>
  <c r="T180" i="14"/>
  <c r="T176" i="14" s="1"/>
  <c r="N185" i="14"/>
  <c r="N181" i="14" s="1"/>
  <c r="L190" i="14"/>
  <c r="L186" i="14" s="1"/>
  <c r="F195" i="14"/>
  <c r="F191" i="14" s="1"/>
  <c r="K200" i="14"/>
  <c r="K196" i="14" s="1"/>
  <c r="P205" i="14"/>
  <c r="P201" i="14" s="1"/>
  <c r="AA210" i="14"/>
  <c r="AA206" i="14" s="1"/>
  <c r="T215" i="14"/>
  <c r="T211" i="14" s="1"/>
  <c r="M220" i="14"/>
  <c r="M216" i="14" s="1"/>
  <c r="F225" i="14"/>
  <c r="F221" i="14" s="1"/>
  <c r="AA240" i="14"/>
  <c r="AA236" i="14" s="1"/>
  <c r="T245" i="14"/>
  <c r="T241" i="14" s="1"/>
  <c r="M250" i="14"/>
  <c r="M246" i="14" s="1"/>
  <c r="F255" i="14"/>
  <c r="F251" i="14" s="1"/>
  <c r="AA270" i="14"/>
  <c r="AA266" i="14" s="1"/>
  <c r="T275" i="14"/>
  <c r="T271" i="14" s="1"/>
  <c r="M280" i="14"/>
  <c r="M276" i="14" s="1"/>
  <c r="F285" i="14"/>
  <c r="F281" i="14" s="1"/>
  <c r="AA300" i="14"/>
  <c r="T305" i="14"/>
  <c r="T301" i="14" s="1"/>
  <c r="M310" i="14"/>
  <c r="M306" i="14" s="1"/>
  <c r="L319" i="14"/>
  <c r="L315" i="14" s="1"/>
  <c r="Y320" i="14"/>
  <c r="W325" i="14"/>
  <c r="F329" i="14"/>
  <c r="O330" i="14"/>
  <c r="F335" i="14"/>
  <c r="L335" i="14"/>
  <c r="K364" i="14"/>
  <c r="K360" i="14" s="1"/>
  <c r="S379" i="14"/>
  <c r="S375" i="14" s="1"/>
  <c r="F384" i="14"/>
  <c r="F380" i="14" s="1"/>
  <c r="S409" i="14"/>
  <c r="S405" i="14" s="1"/>
  <c r="F414" i="14"/>
  <c r="F410" i="14" s="1"/>
  <c r="S439" i="14"/>
  <c r="S435" i="14" s="1"/>
  <c r="F444" i="14"/>
  <c r="F440" i="14" s="1"/>
  <c r="N449" i="14"/>
  <c r="W460" i="14"/>
  <c r="Q464" i="14"/>
  <c r="Y588" i="14"/>
  <c r="B584" i="13"/>
  <c r="B614" i="13"/>
  <c r="B633" i="13"/>
  <c r="B645" i="13"/>
  <c r="B657" i="13"/>
  <c r="B669" i="13"/>
  <c r="B681" i="13"/>
  <c r="B697" i="13"/>
  <c r="B709" i="13"/>
  <c r="B721" i="13"/>
  <c r="B733" i="13"/>
  <c r="G9" i="14"/>
  <c r="M9" i="14"/>
  <c r="S9" i="14"/>
  <c r="Y9" i="14"/>
  <c r="G11" i="14"/>
  <c r="M11" i="14"/>
  <c r="S11" i="14"/>
  <c r="Y11" i="14"/>
  <c r="F14" i="14"/>
  <c r="L14" i="14"/>
  <c r="R14" i="14"/>
  <c r="R12" i="14" s="1"/>
  <c r="X14" i="14"/>
  <c r="F16" i="14"/>
  <c r="L16" i="14"/>
  <c r="R16" i="14"/>
  <c r="X16" i="14"/>
  <c r="E19" i="14"/>
  <c r="E17" i="14" s="1"/>
  <c r="K19" i="14"/>
  <c r="Q19" i="14"/>
  <c r="W19" i="14"/>
  <c r="E21" i="14"/>
  <c r="K21" i="14"/>
  <c r="Q21" i="14"/>
  <c r="W21" i="14"/>
  <c r="D24" i="14"/>
  <c r="J24" i="14"/>
  <c r="P24" i="14"/>
  <c r="V24" i="14"/>
  <c r="D26" i="14"/>
  <c r="J26" i="14"/>
  <c r="P26" i="14"/>
  <c r="V26" i="14"/>
  <c r="I29" i="14"/>
  <c r="O29" i="14"/>
  <c r="U29" i="14"/>
  <c r="U27" i="14" s="1"/>
  <c r="AA29" i="14"/>
  <c r="I31" i="14"/>
  <c r="O31" i="14"/>
  <c r="U31" i="14"/>
  <c r="AA31" i="14"/>
  <c r="H34" i="14"/>
  <c r="H32" i="14" s="1"/>
  <c r="N34" i="14"/>
  <c r="T34" i="14"/>
  <c r="Z34" i="14"/>
  <c r="H36" i="14"/>
  <c r="N36" i="14"/>
  <c r="T36" i="14"/>
  <c r="Z36" i="14"/>
  <c r="G39" i="14"/>
  <c r="M39" i="14"/>
  <c r="S39" i="14"/>
  <c r="Y39" i="14"/>
  <c r="G41" i="14"/>
  <c r="M41" i="14"/>
  <c r="S41" i="14"/>
  <c r="Y41" i="14"/>
  <c r="F44" i="14"/>
  <c r="L44" i="14"/>
  <c r="R44" i="14"/>
  <c r="R42" i="14" s="1"/>
  <c r="X44" i="14"/>
  <c r="F46" i="14"/>
  <c r="L46" i="14"/>
  <c r="R46" i="14"/>
  <c r="X46" i="14"/>
  <c r="E49" i="14"/>
  <c r="E47" i="14" s="1"/>
  <c r="K49" i="14"/>
  <c r="Q49" i="14"/>
  <c r="W49" i="14"/>
  <c r="E51" i="14"/>
  <c r="K51" i="14"/>
  <c r="Q51" i="14"/>
  <c r="W51" i="14"/>
  <c r="D54" i="14"/>
  <c r="J54" i="14"/>
  <c r="P54" i="14"/>
  <c r="V54" i="14"/>
  <c r="D56" i="14"/>
  <c r="J56" i="14"/>
  <c r="P56" i="14"/>
  <c r="V56" i="14"/>
  <c r="I59" i="14"/>
  <c r="O59" i="14"/>
  <c r="U59" i="14"/>
  <c r="U57" i="14" s="1"/>
  <c r="AA59" i="14"/>
  <c r="I61" i="14"/>
  <c r="O61" i="14"/>
  <c r="U61" i="14"/>
  <c r="AA61" i="14"/>
  <c r="H64" i="14"/>
  <c r="H62" i="14" s="1"/>
  <c r="N64" i="14"/>
  <c r="T64" i="14"/>
  <c r="Z64" i="14"/>
  <c r="H66" i="14"/>
  <c r="N66" i="14"/>
  <c r="T66" i="14"/>
  <c r="Z66" i="14"/>
  <c r="G69" i="14"/>
  <c r="M69" i="14"/>
  <c r="S69" i="14"/>
  <c r="Y69" i="14"/>
  <c r="G71" i="14"/>
  <c r="M71" i="14"/>
  <c r="S71" i="14"/>
  <c r="Y71" i="14"/>
  <c r="F74" i="14"/>
  <c r="L74" i="14"/>
  <c r="R74" i="14"/>
  <c r="R72" i="14" s="1"/>
  <c r="X74" i="14"/>
  <c r="F76" i="14"/>
  <c r="L76" i="14"/>
  <c r="R76" i="14"/>
  <c r="X76" i="14"/>
  <c r="E79" i="14"/>
  <c r="E77" i="14" s="1"/>
  <c r="K79" i="14"/>
  <c r="Q79" i="14"/>
  <c r="W79" i="14"/>
  <c r="E81" i="14"/>
  <c r="K81" i="14"/>
  <c r="Q81" i="14"/>
  <c r="W81" i="14"/>
  <c r="D84" i="14"/>
  <c r="J84" i="14"/>
  <c r="P84" i="14"/>
  <c r="V84" i="14"/>
  <c r="D86" i="14"/>
  <c r="J86" i="14"/>
  <c r="P86" i="14"/>
  <c r="V86" i="14"/>
  <c r="I89" i="14"/>
  <c r="O89" i="14"/>
  <c r="U89" i="14"/>
  <c r="U87" i="14" s="1"/>
  <c r="AA89" i="14"/>
  <c r="I91" i="14"/>
  <c r="O91" i="14"/>
  <c r="U91" i="14"/>
  <c r="AA91" i="14"/>
  <c r="H94" i="14"/>
  <c r="H92" i="14" s="1"/>
  <c r="N94" i="14"/>
  <c r="T94" i="14"/>
  <c r="Z94" i="14"/>
  <c r="H96" i="14"/>
  <c r="N96" i="14"/>
  <c r="T96" i="14"/>
  <c r="Z96" i="14"/>
  <c r="G99" i="14"/>
  <c r="M99" i="14"/>
  <c r="S99" i="14"/>
  <c r="Y99" i="14"/>
  <c r="G101" i="14"/>
  <c r="M101" i="14"/>
  <c r="S101" i="14"/>
  <c r="Y101" i="14"/>
  <c r="F104" i="14"/>
  <c r="L104" i="14"/>
  <c r="R104" i="14"/>
  <c r="R102" i="14" s="1"/>
  <c r="X104" i="14"/>
  <c r="F106" i="14"/>
  <c r="L106" i="14"/>
  <c r="R106" i="14"/>
  <c r="X106" i="14"/>
  <c r="E109" i="14"/>
  <c r="E107" i="14" s="1"/>
  <c r="K109" i="14"/>
  <c r="Q109" i="14"/>
  <c r="W109" i="14"/>
  <c r="E111" i="14"/>
  <c r="K111" i="14"/>
  <c r="Q111" i="14"/>
  <c r="W111" i="14"/>
  <c r="D114" i="14"/>
  <c r="J114" i="14"/>
  <c r="P114" i="14"/>
  <c r="V114" i="14"/>
  <c r="D116" i="14"/>
  <c r="J116" i="14"/>
  <c r="P116" i="14"/>
  <c r="V116" i="14"/>
  <c r="I119" i="14"/>
  <c r="O119" i="14"/>
  <c r="U119" i="14"/>
  <c r="U117" i="14" s="1"/>
  <c r="AA119" i="14"/>
  <c r="I121" i="14"/>
  <c r="O121" i="14"/>
  <c r="U121" i="14"/>
  <c r="AA121" i="14"/>
  <c r="H124" i="14"/>
  <c r="H122" i="14" s="1"/>
  <c r="N124" i="14"/>
  <c r="T124" i="14"/>
  <c r="Z124" i="14"/>
  <c r="H126" i="14"/>
  <c r="N126" i="14"/>
  <c r="U126" i="14"/>
  <c r="U122" i="14" s="1"/>
  <c r="E129" i="14"/>
  <c r="E127" i="14" s="1"/>
  <c r="M129" i="14"/>
  <c r="W129" i="14"/>
  <c r="W127" i="14" s="1"/>
  <c r="G131" i="14"/>
  <c r="Q131" i="14"/>
  <c r="Y131" i="14"/>
  <c r="Y127" i="14" s="1"/>
  <c r="K134" i="14"/>
  <c r="K132" i="14" s="1"/>
  <c r="T134" i="14"/>
  <c r="E136" i="14"/>
  <c r="N136" i="14"/>
  <c r="W136" i="14"/>
  <c r="J139" i="14"/>
  <c r="S139" i="14"/>
  <c r="S137" i="14" s="1"/>
  <c r="D141" i="14"/>
  <c r="M141" i="14"/>
  <c r="V141" i="14"/>
  <c r="T144" i="14"/>
  <c r="N146" i="14"/>
  <c r="N149" i="14"/>
  <c r="N147" i="14" s="1"/>
  <c r="H151" i="14"/>
  <c r="Z151" i="14"/>
  <c r="L154" i="14"/>
  <c r="L152" i="14" s="1"/>
  <c r="F156" i="14"/>
  <c r="X156" i="14"/>
  <c r="K165" i="14"/>
  <c r="K161" i="14" s="1"/>
  <c r="Q170" i="14"/>
  <c r="Q166" i="14" s="1"/>
  <c r="J175" i="14"/>
  <c r="J171" i="14" s="1"/>
  <c r="U180" i="14"/>
  <c r="U176" i="14" s="1"/>
  <c r="S185" i="14"/>
  <c r="S181" i="14" s="1"/>
  <c r="M190" i="14"/>
  <c r="M186" i="14" s="1"/>
  <c r="L195" i="14"/>
  <c r="L191" i="14" s="1"/>
  <c r="Q200" i="14"/>
  <c r="V205" i="14"/>
  <c r="V201" i="14" s="1"/>
  <c r="Z215" i="14"/>
  <c r="S220" i="14"/>
  <c r="S216" i="14" s="1"/>
  <c r="L225" i="14"/>
  <c r="L221" i="14" s="1"/>
  <c r="E230" i="14"/>
  <c r="E226" i="14" s="1"/>
  <c r="Z245" i="14"/>
  <c r="Z241" i="14" s="1"/>
  <c r="S250" i="14"/>
  <c r="S246" i="14" s="1"/>
  <c r="L255" i="14"/>
  <c r="L251" i="14" s="1"/>
  <c r="E260" i="14"/>
  <c r="E256" i="14" s="1"/>
  <c r="Z275" i="14"/>
  <c r="Z271" i="14" s="1"/>
  <c r="S280" i="14"/>
  <c r="S276" i="14" s="1"/>
  <c r="L285" i="14"/>
  <c r="L281" i="14" s="1"/>
  <c r="E290" i="14"/>
  <c r="E286" i="14" s="1"/>
  <c r="Z305" i="14"/>
  <c r="S310" i="14"/>
  <c r="S306" i="14" s="1"/>
  <c r="R319" i="14"/>
  <c r="R315" i="14" s="1"/>
  <c r="M329" i="14"/>
  <c r="D330" i="14"/>
  <c r="N359" i="14"/>
  <c r="N355" i="14" s="1"/>
  <c r="W364" i="14"/>
  <c r="W360" i="14" s="1"/>
  <c r="R384" i="14"/>
  <c r="R380" i="14" s="1"/>
  <c r="N389" i="14"/>
  <c r="N385" i="14" s="1"/>
  <c r="R414" i="14"/>
  <c r="R410" i="14" s="1"/>
  <c r="N419" i="14"/>
  <c r="N415" i="14" s="1"/>
  <c r="R444" i="14"/>
  <c r="I478" i="14"/>
  <c r="E494" i="14"/>
  <c r="Q498" i="14"/>
  <c r="I508" i="14"/>
  <c r="Q528" i="14"/>
  <c r="I538" i="14"/>
  <c r="E554" i="14"/>
  <c r="Q558" i="14"/>
  <c r="I568" i="14"/>
  <c r="I183" i="14"/>
  <c r="O183" i="14"/>
  <c r="O181" i="14" s="1"/>
  <c r="U183" i="14"/>
  <c r="U181" i="14" s="1"/>
  <c r="AA183" i="14"/>
  <c r="AA181" i="14" s="1"/>
  <c r="H188" i="14"/>
  <c r="N188" i="14"/>
  <c r="T188" i="14"/>
  <c r="Z188" i="14"/>
  <c r="Z186" i="14" s="1"/>
  <c r="G193" i="14"/>
  <c r="G191" i="14" s="1"/>
  <c r="M193" i="14"/>
  <c r="M191" i="14" s="1"/>
  <c r="S193" i="14"/>
  <c r="Y193" i="14"/>
  <c r="F198" i="14"/>
  <c r="L198" i="14"/>
  <c r="L196" i="14" s="1"/>
  <c r="R198" i="14"/>
  <c r="R196" i="14" s="1"/>
  <c r="X198" i="14"/>
  <c r="X196" i="14" s="1"/>
  <c r="E203" i="14"/>
  <c r="K203" i="14"/>
  <c r="Q203" i="14"/>
  <c r="W203" i="14"/>
  <c r="W201" i="14" s="1"/>
  <c r="D208" i="14"/>
  <c r="D206" i="14" s="1"/>
  <c r="J208" i="14"/>
  <c r="J206" i="14" s="1"/>
  <c r="P208" i="14"/>
  <c r="V208" i="14"/>
  <c r="I213" i="14"/>
  <c r="O213" i="14"/>
  <c r="O211" i="14" s="1"/>
  <c r="U213" i="14"/>
  <c r="U211" i="14" s="1"/>
  <c r="AA213" i="14"/>
  <c r="AA211" i="14" s="1"/>
  <c r="H218" i="14"/>
  <c r="N218" i="14"/>
  <c r="T218" i="14"/>
  <c r="Z218" i="14"/>
  <c r="Z216" i="14" s="1"/>
  <c r="G223" i="14"/>
  <c r="G221" i="14" s="1"/>
  <c r="M223" i="14"/>
  <c r="M221" i="14" s="1"/>
  <c r="S223" i="14"/>
  <c r="Y223" i="14"/>
  <c r="F228" i="14"/>
  <c r="L228" i="14"/>
  <c r="L226" i="14" s="1"/>
  <c r="R228" i="14"/>
  <c r="R226" i="14" s="1"/>
  <c r="X228" i="14"/>
  <c r="X226" i="14" s="1"/>
  <c r="E233" i="14"/>
  <c r="K233" i="14"/>
  <c r="Q233" i="14"/>
  <c r="W233" i="14"/>
  <c r="W231" i="14" s="1"/>
  <c r="D238" i="14"/>
  <c r="D236" i="14" s="1"/>
  <c r="J238" i="14"/>
  <c r="J236" i="14" s="1"/>
  <c r="P238" i="14"/>
  <c r="V238" i="14"/>
  <c r="I243" i="14"/>
  <c r="O243" i="14"/>
  <c r="O241" i="14" s="1"/>
  <c r="U243" i="14"/>
  <c r="U241" i="14" s="1"/>
  <c r="AA243" i="14"/>
  <c r="AA241" i="14" s="1"/>
  <c r="H248" i="14"/>
  <c r="N248" i="14"/>
  <c r="T248" i="14"/>
  <c r="Z248" i="14"/>
  <c r="Z246" i="14" s="1"/>
  <c r="G253" i="14"/>
  <c r="G251" i="14" s="1"/>
  <c r="M253" i="14"/>
  <c r="M251" i="14" s="1"/>
  <c r="S253" i="14"/>
  <c r="Y253" i="14"/>
  <c r="F258" i="14"/>
  <c r="L258" i="14"/>
  <c r="L256" i="14" s="1"/>
  <c r="R258" i="14"/>
  <c r="R256" i="14" s="1"/>
  <c r="X258" i="14"/>
  <c r="X256" i="14" s="1"/>
  <c r="E263" i="14"/>
  <c r="K263" i="14"/>
  <c r="Q263" i="14"/>
  <c r="W263" i="14"/>
  <c r="W261" i="14" s="1"/>
  <c r="D268" i="14"/>
  <c r="D266" i="14" s="1"/>
  <c r="J268" i="14"/>
  <c r="J266" i="14" s="1"/>
  <c r="P268" i="14"/>
  <c r="V268" i="14"/>
  <c r="I273" i="14"/>
  <c r="O273" i="14"/>
  <c r="O271" i="14" s="1"/>
  <c r="U273" i="14"/>
  <c r="U271" i="14" s="1"/>
  <c r="AA273" i="14"/>
  <c r="AA271" i="14" s="1"/>
  <c r="H278" i="14"/>
  <c r="N278" i="14"/>
  <c r="T278" i="14"/>
  <c r="Z278" i="14"/>
  <c r="Z276" i="14" s="1"/>
  <c r="G283" i="14"/>
  <c r="G281" i="14" s="1"/>
  <c r="M283" i="14"/>
  <c r="M281" i="14" s="1"/>
  <c r="S283" i="14"/>
  <c r="Y283" i="14"/>
  <c r="F288" i="14"/>
  <c r="L288" i="14"/>
  <c r="L286" i="14" s="1"/>
  <c r="R288" i="14"/>
  <c r="R286" i="14" s="1"/>
  <c r="X288" i="14"/>
  <c r="X286" i="14" s="1"/>
  <c r="E293" i="14"/>
  <c r="K293" i="14"/>
  <c r="Q293" i="14"/>
  <c r="W293" i="14"/>
  <c r="W291" i="14" s="1"/>
  <c r="D298" i="14"/>
  <c r="D296" i="14" s="1"/>
  <c r="J298" i="14"/>
  <c r="J296" i="14" s="1"/>
  <c r="P298" i="14"/>
  <c r="V298" i="14"/>
  <c r="I303" i="14"/>
  <c r="O303" i="14"/>
  <c r="O301" i="14" s="1"/>
  <c r="U303" i="14"/>
  <c r="U301" i="14" s="1"/>
  <c r="AA303" i="14"/>
  <c r="AA301" i="14" s="1"/>
  <c r="H308" i="14"/>
  <c r="N308" i="14"/>
  <c r="T308" i="14"/>
  <c r="Z308" i="14"/>
  <c r="Z306" i="14" s="1"/>
  <c r="H337" i="14"/>
  <c r="H335" i="14" s="1"/>
  <c r="O337" i="14"/>
  <c r="O335" i="14" s="1"/>
  <c r="V337" i="14"/>
  <c r="V335" i="14" s="1"/>
  <c r="K342" i="14"/>
  <c r="W342" i="14"/>
  <c r="W340" i="14" s="1"/>
  <c r="H347" i="14"/>
  <c r="H345" i="14" s="1"/>
  <c r="T347" i="14"/>
  <c r="T345" i="14" s="1"/>
  <c r="G352" i="14"/>
  <c r="G350" i="14" s="1"/>
  <c r="S352" i="14"/>
  <c r="E357" i="14"/>
  <c r="Q357" i="14"/>
  <c r="Q355" i="14" s="1"/>
  <c r="M362" i="14"/>
  <c r="M360" i="14" s="1"/>
  <c r="Y362" i="14"/>
  <c r="Y360" i="14" s="1"/>
  <c r="L367" i="14"/>
  <c r="L365" i="14" s="1"/>
  <c r="X367" i="14"/>
  <c r="X365" i="14" s="1"/>
  <c r="K372" i="14"/>
  <c r="K370" i="14" s="1"/>
  <c r="W372" i="14"/>
  <c r="W370" i="14" s="1"/>
  <c r="H377" i="14"/>
  <c r="H375" i="14" s="1"/>
  <c r="T377" i="14"/>
  <c r="T375" i="14" s="1"/>
  <c r="G382" i="14"/>
  <c r="G380" i="14" s="1"/>
  <c r="S382" i="14"/>
  <c r="S380" i="14" s="1"/>
  <c r="E387" i="14"/>
  <c r="Q387" i="14"/>
  <c r="Q385" i="14" s="1"/>
  <c r="M392" i="14"/>
  <c r="M390" i="14" s="1"/>
  <c r="Y392" i="14"/>
  <c r="Y390" i="14" s="1"/>
  <c r="L397" i="14"/>
  <c r="L395" i="14" s="1"/>
  <c r="X397" i="14"/>
  <c r="K402" i="14"/>
  <c r="W402" i="14"/>
  <c r="W400" i="14" s="1"/>
  <c r="H407" i="14"/>
  <c r="H405" i="14" s="1"/>
  <c r="T407" i="14"/>
  <c r="T405" i="14" s="1"/>
  <c r="G412" i="14"/>
  <c r="S412" i="14"/>
  <c r="E417" i="14"/>
  <c r="Q417" i="14"/>
  <c r="Q415" i="14" s="1"/>
  <c r="M422" i="14"/>
  <c r="M420" i="14" s="1"/>
  <c r="Y422" i="14"/>
  <c r="Y420" i="14" s="1"/>
  <c r="L427" i="14"/>
  <c r="X427" i="14"/>
  <c r="X425" i="14" s="1"/>
  <c r="K432" i="14"/>
  <c r="W432" i="14"/>
  <c r="W430" i="14" s="1"/>
  <c r="H437" i="14"/>
  <c r="H435" i="14" s="1"/>
  <c r="T437" i="14"/>
  <c r="T435" i="14" s="1"/>
  <c r="G442" i="14"/>
  <c r="S442" i="14"/>
  <c r="F447" i="14"/>
  <c r="X447" i="14"/>
  <c r="X445" i="14" s="1"/>
  <c r="S452" i="14"/>
  <c r="R457" i="14"/>
  <c r="K462" i="14"/>
  <c r="AA616" i="14"/>
  <c r="AA614" i="14" s="1"/>
  <c r="U616" i="14"/>
  <c r="O616" i="14"/>
  <c r="O614" i="14" s="1"/>
  <c r="I616" i="14"/>
  <c r="I614" i="14" s="1"/>
  <c r="V611" i="14"/>
  <c r="V609" i="14" s="1"/>
  <c r="P611" i="14"/>
  <c r="P609" i="14" s="1"/>
  <c r="J611" i="14"/>
  <c r="J609" i="14" s="1"/>
  <c r="D611" i="14"/>
  <c r="W606" i="14"/>
  <c r="W604" i="14" s="1"/>
  <c r="Q606" i="14"/>
  <c r="Q604" i="14" s="1"/>
  <c r="K606" i="14"/>
  <c r="K604" i="14" s="1"/>
  <c r="E606" i="14"/>
  <c r="E604" i="14" s="1"/>
  <c r="X601" i="14"/>
  <c r="X599" i="14" s="1"/>
  <c r="R601" i="14"/>
  <c r="L601" i="14"/>
  <c r="L599" i="14" s="1"/>
  <c r="F601" i="14"/>
  <c r="F599" i="14" s="1"/>
  <c r="Y596" i="14"/>
  <c r="Y594" i="14" s="1"/>
  <c r="S596" i="14"/>
  <c r="S594" i="14" s="1"/>
  <c r="M596" i="14"/>
  <c r="M594" i="14" s="1"/>
  <c r="G596" i="14"/>
  <c r="Z591" i="14"/>
  <c r="Z589" i="14" s="1"/>
  <c r="T591" i="14"/>
  <c r="T589" i="14" s="1"/>
  <c r="N591" i="14"/>
  <c r="N589" i="14" s="1"/>
  <c r="H591" i="14"/>
  <c r="H589" i="14" s="1"/>
  <c r="AA586" i="14"/>
  <c r="AA584" i="14" s="1"/>
  <c r="U586" i="14"/>
  <c r="O586" i="14"/>
  <c r="O584" i="14" s="1"/>
  <c r="I586" i="14"/>
  <c r="I584" i="14" s="1"/>
  <c r="V581" i="14"/>
  <c r="V579" i="14" s="1"/>
  <c r="P581" i="14"/>
  <c r="P579" i="14" s="1"/>
  <c r="J581" i="14"/>
  <c r="J579" i="14" s="1"/>
  <c r="D581" i="14"/>
  <c r="Z616" i="14"/>
  <c r="Z614" i="14" s="1"/>
  <c r="T616" i="14"/>
  <c r="T614" i="14" s="1"/>
  <c r="N616" i="14"/>
  <c r="N614" i="14" s="1"/>
  <c r="H616" i="14"/>
  <c r="H614" i="14" s="1"/>
  <c r="AA611" i="14"/>
  <c r="AA609" i="14" s="1"/>
  <c r="U611" i="14"/>
  <c r="O611" i="14"/>
  <c r="O609" i="14" s="1"/>
  <c r="I611" i="14"/>
  <c r="I609" i="14" s="1"/>
  <c r="V606" i="14"/>
  <c r="V604" i="14" s="1"/>
  <c r="P606" i="14"/>
  <c r="P604" i="14" s="1"/>
  <c r="J606" i="14"/>
  <c r="J604" i="14" s="1"/>
  <c r="D606" i="14"/>
  <c r="W601" i="14"/>
  <c r="W599" i="14" s="1"/>
  <c r="Q601" i="14"/>
  <c r="Q599" i="14" s="1"/>
  <c r="K601" i="14"/>
  <c r="K599" i="14" s="1"/>
  <c r="E601" i="14"/>
  <c r="E599" i="14" s="1"/>
  <c r="X596" i="14"/>
  <c r="X594" i="14" s="1"/>
  <c r="R596" i="14"/>
  <c r="L596" i="14"/>
  <c r="L594" i="14" s="1"/>
  <c r="F596" i="14"/>
  <c r="F594" i="14" s="1"/>
  <c r="Y591" i="14"/>
  <c r="Y589" i="14" s="1"/>
  <c r="S591" i="14"/>
  <c r="S589" i="14" s="1"/>
  <c r="M591" i="14"/>
  <c r="M589" i="14" s="1"/>
  <c r="G591" i="14"/>
  <c r="Z586" i="14"/>
  <c r="Z584" i="14" s="1"/>
  <c r="T586" i="14"/>
  <c r="T584" i="14" s="1"/>
  <c r="N586" i="14"/>
  <c r="N584" i="14" s="1"/>
  <c r="H586" i="14"/>
  <c r="H584" i="14" s="1"/>
  <c r="AA581" i="14"/>
  <c r="AA579" i="14" s="1"/>
  <c r="U581" i="14"/>
  <c r="O581" i="14"/>
  <c r="O579" i="14" s="1"/>
  <c r="I581" i="14"/>
  <c r="I579" i="14" s="1"/>
  <c r="X616" i="14"/>
  <c r="X614" i="14" s="1"/>
  <c r="R616" i="14"/>
  <c r="R614" i="14" s="1"/>
  <c r="L616" i="14"/>
  <c r="L614" i="14" s="1"/>
  <c r="F616" i="14"/>
  <c r="Y611" i="14"/>
  <c r="Y609" i="14" s="1"/>
  <c r="S611" i="14"/>
  <c r="S609" i="14" s="1"/>
  <c r="M611" i="14"/>
  <c r="M609" i="14" s="1"/>
  <c r="G611" i="14"/>
  <c r="G609" i="14" s="1"/>
  <c r="Z606" i="14"/>
  <c r="Z604" i="14" s="1"/>
  <c r="T606" i="14"/>
  <c r="N606" i="14"/>
  <c r="N604" i="14" s="1"/>
  <c r="H606" i="14"/>
  <c r="H604" i="14" s="1"/>
  <c r="AA601" i="14"/>
  <c r="AA599" i="14" s="1"/>
  <c r="U601" i="14"/>
  <c r="U599" i="14" s="1"/>
  <c r="O601" i="14"/>
  <c r="O599" i="14" s="1"/>
  <c r="I601" i="14"/>
  <c r="V596" i="14"/>
  <c r="V594" i="14" s="1"/>
  <c r="P596" i="14"/>
  <c r="P594" i="14" s="1"/>
  <c r="J596" i="14"/>
  <c r="J594" i="14" s="1"/>
  <c r="D596" i="14"/>
  <c r="D594" i="14" s="1"/>
  <c r="W616" i="14"/>
  <c r="W614" i="14" s="1"/>
  <c r="Q616" i="14"/>
  <c r="K616" i="14"/>
  <c r="K614" i="14" s="1"/>
  <c r="E616" i="14"/>
  <c r="E614" i="14" s="1"/>
  <c r="X611" i="14"/>
  <c r="X609" i="14" s="1"/>
  <c r="R611" i="14"/>
  <c r="R609" i="14" s="1"/>
  <c r="L611" i="14"/>
  <c r="L609" i="14" s="1"/>
  <c r="F611" i="14"/>
  <c r="Y606" i="14"/>
  <c r="Y604" i="14" s="1"/>
  <c r="S606" i="14"/>
  <c r="S604" i="14" s="1"/>
  <c r="M606" i="14"/>
  <c r="M604" i="14" s="1"/>
  <c r="G606" i="14"/>
  <c r="G604" i="14" s="1"/>
  <c r="Z601" i="14"/>
  <c r="Z599" i="14" s="1"/>
  <c r="T601" i="14"/>
  <c r="N601" i="14"/>
  <c r="N599" i="14" s="1"/>
  <c r="H601" i="14"/>
  <c r="H599" i="14" s="1"/>
  <c r="S616" i="14"/>
  <c r="W611" i="14"/>
  <c r="E611" i="14"/>
  <c r="E609" i="14" s="1"/>
  <c r="AA606" i="14"/>
  <c r="AA604" i="14" s="1"/>
  <c r="I606" i="14"/>
  <c r="I604" i="14" s="1"/>
  <c r="J601" i="14"/>
  <c r="J599" i="14" s="1"/>
  <c r="T596" i="14"/>
  <c r="T594" i="14" s="1"/>
  <c r="H596" i="14"/>
  <c r="U591" i="14"/>
  <c r="U589" i="14" s="1"/>
  <c r="K591" i="14"/>
  <c r="K589" i="14" s="1"/>
  <c r="V586" i="14"/>
  <c r="L586" i="14"/>
  <c r="L584" i="14" s="1"/>
  <c r="D586" i="14"/>
  <c r="D584" i="14" s="1"/>
  <c r="X581" i="14"/>
  <c r="X579" i="14" s="1"/>
  <c r="N581" i="14"/>
  <c r="N579" i="14" s="1"/>
  <c r="F581" i="14"/>
  <c r="F579" i="14" s="1"/>
  <c r="X576" i="14"/>
  <c r="X574" i="14" s="1"/>
  <c r="R576" i="14"/>
  <c r="L576" i="14"/>
  <c r="F576" i="14"/>
  <c r="F574" i="14" s="1"/>
  <c r="Y571" i="14"/>
  <c r="Y569" i="14" s="1"/>
  <c r="S571" i="14"/>
  <c r="S569" i="14" s="1"/>
  <c r="M571" i="14"/>
  <c r="M569" i="14" s="1"/>
  <c r="G571" i="14"/>
  <c r="Z566" i="14"/>
  <c r="T566" i="14"/>
  <c r="T564" i="14" s="1"/>
  <c r="N566" i="14"/>
  <c r="N564" i="14" s="1"/>
  <c r="H566" i="14"/>
  <c r="H564" i="14" s="1"/>
  <c r="AA561" i="14"/>
  <c r="AA559" i="14" s="1"/>
  <c r="U561" i="14"/>
  <c r="O561" i="14"/>
  <c r="I561" i="14"/>
  <c r="I559" i="14" s="1"/>
  <c r="V556" i="14"/>
  <c r="V554" i="14" s="1"/>
  <c r="P556" i="14"/>
  <c r="P554" i="14" s="1"/>
  <c r="J556" i="14"/>
  <c r="J554" i="14" s="1"/>
  <c r="D556" i="14"/>
  <c r="W551" i="14"/>
  <c r="Q551" i="14"/>
  <c r="Q549" i="14" s="1"/>
  <c r="K551" i="14"/>
  <c r="K549" i="14" s="1"/>
  <c r="E551" i="14"/>
  <c r="E549" i="14" s="1"/>
  <c r="X546" i="14"/>
  <c r="X544" i="14" s="1"/>
  <c r="R546" i="14"/>
  <c r="L546" i="14"/>
  <c r="F546" i="14"/>
  <c r="F544" i="14" s="1"/>
  <c r="Y541" i="14"/>
  <c r="Y539" i="14" s="1"/>
  <c r="S541" i="14"/>
  <c r="S539" i="14" s="1"/>
  <c r="M541" i="14"/>
  <c r="M539" i="14" s="1"/>
  <c r="G541" i="14"/>
  <c r="Z536" i="14"/>
  <c r="T536" i="14"/>
  <c r="T534" i="14" s="1"/>
  <c r="N536" i="14"/>
  <c r="N534" i="14" s="1"/>
  <c r="H536" i="14"/>
  <c r="H534" i="14" s="1"/>
  <c r="AA531" i="14"/>
  <c r="AA529" i="14" s="1"/>
  <c r="U531" i="14"/>
  <c r="O531" i="14"/>
  <c r="I531" i="14"/>
  <c r="I529" i="14" s="1"/>
  <c r="V526" i="14"/>
  <c r="V524" i="14" s="1"/>
  <c r="P526" i="14"/>
  <c r="P524" i="14" s="1"/>
  <c r="J526" i="14"/>
  <c r="J524" i="14" s="1"/>
  <c r="D526" i="14"/>
  <c r="W521" i="14"/>
  <c r="Q521" i="14"/>
  <c r="Q519" i="14" s="1"/>
  <c r="K521" i="14"/>
  <c r="K519" i="14" s="1"/>
  <c r="E521" i="14"/>
  <c r="E519" i="14" s="1"/>
  <c r="X516" i="14"/>
  <c r="X514" i="14" s="1"/>
  <c r="R516" i="14"/>
  <c r="L516" i="14"/>
  <c r="F516" i="14"/>
  <c r="F514" i="14" s="1"/>
  <c r="Y511" i="14"/>
  <c r="Y509" i="14" s="1"/>
  <c r="S511" i="14"/>
  <c r="S509" i="14" s="1"/>
  <c r="M511" i="14"/>
  <c r="M509" i="14" s="1"/>
  <c r="G511" i="14"/>
  <c r="Z506" i="14"/>
  <c r="T506" i="14"/>
  <c r="T504" i="14" s="1"/>
  <c r="N506" i="14"/>
  <c r="N504" i="14" s="1"/>
  <c r="H506" i="14"/>
  <c r="H504" i="14" s="1"/>
  <c r="AA501" i="14"/>
  <c r="AA499" i="14" s="1"/>
  <c r="U501" i="14"/>
  <c r="O501" i="14"/>
  <c r="I501" i="14"/>
  <c r="I499" i="14" s="1"/>
  <c r="V496" i="14"/>
  <c r="V494" i="14" s="1"/>
  <c r="P496" i="14"/>
  <c r="P494" i="14" s="1"/>
  <c r="J496" i="14"/>
  <c r="J494" i="14" s="1"/>
  <c r="D496" i="14"/>
  <c r="W491" i="14"/>
  <c r="Q491" i="14"/>
  <c r="Q489" i="14" s="1"/>
  <c r="K491" i="14"/>
  <c r="K489" i="14" s="1"/>
  <c r="E491" i="14"/>
  <c r="E489" i="14" s="1"/>
  <c r="X486" i="14"/>
  <c r="X484" i="14" s="1"/>
  <c r="R486" i="14"/>
  <c r="L486" i="14"/>
  <c r="F486" i="14"/>
  <c r="F484" i="14" s="1"/>
  <c r="Y481" i="14"/>
  <c r="Y479" i="14" s="1"/>
  <c r="S481" i="14"/>
  <c r="S479" i="14" s="1"/>
  <c r="M481" i="14"/>
  <c r="M479" i="14" s="1"/>
  <c r="G481" i="14"/>
  <c r="Z476" i="14"/>
  <c r="T476" i="14"/>
  <c r="T474" i="14" s="1"/>
  <c r="N476" i="14"/>
  <c r="N474" i="14" s="1"/>
  <c r="H476" i="14"/>
  <c r="H474" i="14" s="1"/>
  <c r="AA471" i="14"/>
  <c r="AA469" i="14" s="1"/>
  <c r="U471" i="14"/>
  <c r="O471" i="14"/>
  <c r="I471" i="14"/>
  <c r="I469" i="14" s="1"/>
  <c r="P616" i="14"/>
  <c r="P614" i="14" s="1"/>
  <c r="T611" i="14"/>
  <c r="X606" i="14"/>
  <c r="X604" i="14" s="1"/>
  <c r="F606" i="14"/>
  <c r="F604" i="14" s="1"/>
  <c r="Y601" i="14"/>
  <c r="Y599" i="14" s="1"/>
  <c r="G601" i="14"/>
  <c r="Q596" i="14"/>
  <c r="Q594" i="14" s="1"/>
  <c r="E596" i="14"/>
  <c r="R591" i="14"/>
  <c r="R589" i="14" s="1"/>
  <c r="J591" i="14"/>
  <c r="J589" i="14" s="1"/>
  <c r="S586" i="14"/>
  <c r="S584" i="14" s="1"/>
  <c r="K586" i="14"/>
  <c r="W581" i="14"/>
  <c r="M581" i="14"/>
  <c r="M579" i="14" s="1"/>
  <c r="E581" i="14"/>
  <c r="E579" i="14" s="1"/>
  <c r="W576" i="14"/>
  <c r="W574" i="14" s="1"/>
  <c r="Q576" i="14"/>
  <c r="Q574" i="14" s="1"/>
  <c r="K576" i="14"/>
  <c r="E576" i="14"/>
  <c r="X571" i="14"/>
  <c r="X569" i="14" s="1"/>
  <c r="R571" i="14"/>
  <c r="R569" i="14" s="1"/>
  <c r="L571" i="14"/>
  <c r="L569" i="14" s="1"/>
  <c r="F571" i="14"/>
  <c r="F569" i="14" s="1"/>
  <c r="Y566" i="14"/>
  <c r="S566" i="14"/>
  <c r="M566" i="14"/>
  <c r="M564" i="14" s="1"/>
  <c r="G566" i="14"/>
  <c r="G564" i="14" s="1"/>
  <c r="Z561" i="14"/>
  <c r="Z559" i="14" s="1"/>
  <c r="T561" i="14"/>
  <c r="T559" i="14" s="1"/>
  <c r="N561" i="14"/>
  <c r="H561" i="14"/>
  <c r="AA556" i="14"/>
  <c r="AA554" i="14" s="1"/>
  <c r="U556" i="14"/>
  <c r="U554" i="14" s="1"/>
  <c r="O556" i="14"/>
  <c r="O554" i="14" s="1"/>
  <c r="I556" i="14"/>
  <c r="I554" i="14" s="1"/>
  <c r="V551" i="14"/>
  <c r="P551" i="14"/>
  <c r="J551" i="14"/>
  <c r="J549" i="14" s="1"/>
  <c r="D551" i="14"/>
  <c r="D549" i="14" s="1"/>
  <c r="W546" i="14"/>
  <c r="W544" i="14" s="1"/>
  <c r="Q546" i="14"/>
  <c r="Q544" i="14" s="1"/>
  <c r="K546" i="14"/>
  <c r="E546" i="14"/>
  <c r="X541" i="14"/>
  <c r="X539" i="14" s="1"/>
  <c r="R541" i="14"/>
  <c r="R539" i="14" s="1"/>
  <c r="L541" i="14"/>
  <c r="L539" i="14" s="1"/>
  <c r="F541" i="14"/>
  <c r="F539" i="14" s="1"/>
  <c r="Y536" i="14"/>
  <c r="S536" i="14"/>
  <c r="M536" i="14"/>
  <c r="M534" i="14" s="1"/>
  <c r="G536" i="14"/>
  <c r="G534" i="14" s="1"/>
  <c r="Z531" i="14"/>
  <c r="Z529" i="14" s="1"/>
  <c r="T531" i="14"/>
  <c r="T529" i="14" s="1"/>
  <c r="N531" i="14"/>
  <c r="H531" i="14"/>
  <c r="AA526" i="14"/>
  <c r="AA524" i="14" s="1"/>
  <c r="U526" i="14"/>
  <c r="U524" i="14" s="1"/>
  <c r="O526" i="14"/>
  <c r="O524" i="14" s="1"/>
  <c r="I526" i="14"/>
  <c r="I524" i="14" s="1"/>
  <c r="V521" i="14"/>
  <c r="P521" i="14"/>
  <c r="J521" i="14"/>
  <c r="J519" i="14" s="1"/>
  <c r="D521" i="14"/>
  <c r="D519" i="14" s="1"/>
  <c r="W516" i="14"/>
  <c r="W514" i="14" s="1"/>
  <c r="Q516" i="14"/>
  <c r="Q514" i="14" s="1"/>
  <c r="K516" i="14"/>
  <c r="E516" i="14"/>
  <c r="X511" i="14"/>
  <c r="X509" i="14" s="1"/>
  <c r="R511" i="14"/>
  <c r="R509" i="14" s="1"/>
  <c r="L511" i="14"/>
  <c r="L509" i="14" s="1"/>
  <c r="F511" i="14"/>
  <c r="F509" i="14" s="1"/>
  <c r="Y506" i="14"/>
  <c r="S506" i="14"/>
  <c r="M506" i="14"/>
  <c r="M504" i="14" s="1"/>
  <c r="G506" i="14"/>
  <c r="G504" i="14" s="1"/>
  <c r="Z501" i="14"/>
  <c r="Z499" i="14" s="1"/>
  <c r="T501" i="14"/>
  <c r="T499" i="14" s="1"/>
  <c r="N501" i="14"/>
  <c r="H501" i="14"/>
  <c r="AA496" i="14"/>
  <c r="AA494" i="14" s="1"/>
  <c r="U496" i="14"/>
  <c r="U494" i="14" s="1"/>
  <c r="O496" i="14"/>
  <c r="O494" i="14" s="1"/>
  <c r="I496" i="14"/>
  <c r="I494" i="14" s="1"/>
  <c r="V491" i="14"/>
  <c r="P491" i="14"/>
  <c r="J491" i="14"/>
  <c r="J489" i="14" s="1"/>
  <c r="D491" i="14"/>
  <c r="D489" i="14" s="1"/>
  <c r="W486" i="14"/>
  <c r="W484" i="14" s="1"/>
  <c r="Q486" i="14"/>
  <c r="Q484" i="14" s="1"/>
  <c r="K486" i="14"/>
  <c r="E486" i="14"/>
  <c r="X481" i="14"/>
  <c r="X479" i="14" s="1"/>
  <c r="R481" i="14"/>
  <c r="R479" i="14" s="1"/>
  <c r="L481" i="14"/>
  <c r="L479" i="14" s="1"/>
  <c r="F481" i="14"/>
  <c r="F479" i="14" s="1"/>
  <c r="Y476" i="14"/>
  <c r="S476" i="14"/>
  <c r="M476" i="14"/>
  <c r="M474" i="14" s="1"/>
  <c r="G476" i="14"/>
  <c r="G474" i="14" s="1"/>
  <c r="Z471" i="14"/>
  <c r="Z469" i="14" s="1"/>
  <c r="T471" i="14"/>
  <c r="T469" i="14" s="1"/>
  <c r="N471" i="14"/>
  <c r="H471" i="14"/>
  <c r="M616" i="14"/>
  <c r="M614" i="14" s="1"/>
  <c r="Q611" i="14"/>
  <c r="Q609" i="14" s="1"/>
  <c r="U606" i="14"/>
  <c r="U604" i="14" s="1"/>
  <c r="V601" i="14"/>
  <c r="V599" i="14" s="1"/>
  <c r="D601" i="14"/>
  <c r="D599" i="14" s="1"/>
  <c r="AA596" i="14"/>
  <c r="AA594" i="14" s="1"/>
  <c r="O596" i="14"/>
  <c r="O594" i="14" s="1"/>
  <c r="AA591" i="14"/>
  <c r="AA589" i="14" s="1"/>
  <c r="Q591" i="14"/>
  <c r="Q589" i="14" s="1"/>
  <c r="I591" i="14"/>
  <c r="I589" i="14" s="1"/>
  <c r="R586" i="14"/>
  <c r="R584" i="14" s="1"/>
  <c r="J586" i="14"/>
  <c r="J584" i="14" s="1"/>
  <c r="T581" i="14"/>
  <c r="L581" i="14"/>
  <c r="L579" i="14" s="1"/>
  <c r="V576" i="14"/>
  <c r="P576" i="14"/>
  <c r="J576" i="14"/>
  <c r="J574" i="14" s="1"/>
  <c r="D576" i="14"/>
  <c r="D574" i="14" s="1"/>
  <c r="W571" i="14"/>
  <c r="W569" i="14" s="1"/>
  <c r="Q571" i="14"/>
  <c r="Q569" i="14" s="1"/>
  <c r="K571" i="14"/>
  <c r="E571" i="14"/>
  <c r="X566" i="14"/>
  <c r="X564" i="14" s="1"/>
  <c r="R566" i="14"/>
  <c r="R564" i="14" s="1"/>
  <c r="L566" i="14"/>
  <c r="L564" i="14" s="1"/>
  <c r="F566" i="14"/>
  <c r="F564" i="14" s="1"/>
  <c r="Y561" i="14"/>
  <c r="S561" i="14"/>
  <c r="M561" i="14"/>
  <c r="M559" i="14" s="1"/>
  <c r="G561" i="14"/>
  <c r="G559" i="14" s="1"/>
  <c r="Z556" i="14"/>
  <c r="Z554" i="14" s="1"/>
  <c r="T556" i="14"/>
  <c r="T554" i="14" s="1"/>
  <c r="N556" i="14"/>
  <c r="H556" i="14"/>
  <c r="AA551" i="14"/>
  <c r="AA549" i="14" s="1"/>
  <c r="U551" i="14"/>
  <c r="U549" i="14" s="1"/>
  <c r="O551" i="14"/>
  <c r="O549" i="14" s="1"/>
  <c r="I551" i="14"/>
  <c r="I549" i="14" s="1"/>
  <c r="V546" i="14"/>
  <c r="P546" i="14"/>
  <c r="J546" i="14"/>
  <c r="J544" i="14" s="1"/>
  <c r="D546" i="14"/>
  <c r="D544" i="14" s="1"/>
  <c r="W541" i="14"/>
  <c r="W539" i="14" s="1"/>
  <c r="Q541" i="14"/>
  <c r="Q539" i="14" s="1"/>
  <c r="K541" i="14"/>
  <c r="E541" i="14"/>
  <c r="X536" i="14"/>
  <c r="X534" i="14" s="1"/>
  <c r="R536" i="14"/>
  <c r="R534" i="14" s="1"/>
  <c r="L536" i="14"/>
  <c r="L534" i="14" s="1"/>
  <c r="F536" i="14"/>
  <c r="F534" i="14" s="1"/>
  <c r="Y531" i="14"/>
  <c r="S531" i="14"/>
  <c r="M531" i="14"/>
  <c r="M529" i="14" s="1"/>
  <c r="G531" i="14"/>
  <c r="G529" i="14" s="1"/>
  <c r="Z526" i="14"/>
  <c r="Z524" i="14" s="1"/>
  <c r="T526" i="14"/>
  <c r="T524" i="14" s="1"/>
  <c r="N526" i="14"/>
  <c r="H526" i="14"/>
  <c r="AA521" i="14"/>
  <c r="AA519" i="14" s="1"/>
  <c r="U521" i="14"/>
  <c r="U519" i="14" s="1"/>
  <c r="O521" i="14"/>
  <c r="O519" i="14" s="1"/>
  <c r="I521" i="14"/>
  <c r="I519" i="14" s="1"/>
  <c r="V516" i="14"/>
  <c r="P516" i="14"/>
  <c r="J516" i="14"/>
  <c r="J514" i="14" s="1"/>
  <c r="D516" i="14"/>
  <c r="D514" i="14" s="1"/>
  <c r="W511" i="14"/>
  <c r="W509" i="14" s="1"/>
  <c r="Q511" i="14"/>
  <c r="Q509" i="14" s="1"/>
  <c r="K511" i="14"/>
  <c r="E511" i="14"/>
  <c r="X506" i="14"/>
  <c r="X504" i="14" s="1"/>
  <c r="R506" i="14"/>
  <c r="R504" i="14" s="1"/>
  <c r="L506" i="14"/>
  <c r="L504" i="14" s="1"/>
  <c r="F506" i="14"/>
  <c r="F504" i="14" s="1"/>
  <c r="Y501" i="14"/>
  <c r="S501" i="14"/>
  <c r="M501" i="14"/>
  <c r="M499" i="14" s="1"/>
  <c r="G501" i="14"/>
  <c r="G499" i="14" s="1"/>
  <c r="Z496" i="14"/>
  <c r="Z494" i="14" s="1"/>
  <c r="T496" i="14"/>
  <c r="T494" i="14" s="1"/>
  <c r="N496" i="14"/>
  <c r="H496" i="14"/>
  <c r="AA491" i="14"/>
  <c r="AA489" i="14" s="1"/>
  <c r="U491" i="14"/>
  <c r="U489" i="14" s="1"/>
  <c r="O491" i="14"/>
  <c r="O489" i="14" s="1"/>
  <c r="I491" i="14"/>
  <c r="I489" i="14" s="1"/>
  <c r="V486" i="14"/>
  <c r="P486" i="14"/>
  <c r="J486" i="14"/>
  <c r="J484" i="14" s="1"/>
  <c r="D486" i="14"/>
  <c r="D484" i="14" s="1"/>
  <c r="W481" i="14"/>
  <c r="W479" i="14" s="1"/>
  <c r="Q481" i="14"/>
  <c r="Q479" i="14" s="1"/>
  <c r="K481" i="14"/>
  <c r="E481" i="14"/>
  <c r="X476" i="14"/>
  <c r="X474" i="14" s="1"/>
  <c r="R476" i="14"/>
  <c r="R474" i="14" s="1"/>
  <c r="L476" i="14"/>
  <c r="L474" i="14" s="1"/>
  <c r="F476" i="14"/>
  <c r="F474" i="14" s="1"/>
  <c r="Y471" i="14"/>
  <c r="S471" i="14"/>
  <c r="M471" i="14"/>
  <c r="M469" i="14" s="1"/>
  <c r="G471" i="14"/>
  <c r="G469" i="14" s="1"/>
  <c r="J616" i="14"/>
  <c r="J614" i="14" s="1"/>
  <c r="N611" i="14"/>
  <c r="N609" i="14" s="1"/>
  <c r="R606" i="14"/>
  <c r="R604" i="14" s="1"/>
  <c r="S601" i="14"/>
  <c r="S599" i="14" s="1"/>
  <c r="Z596" i="14"/>
  <c r="N596" i="14"/>
  <c r="X591" i="14"/>
  <c r="P591" i="14"/>
  <c r="P589" i="14" s="1"/>
  <c r="F591" i="14"/>
  <c r="F589" i="14" s="1"/>
  <c r="Y586" i="14"/>
  <c r="Y584" i="14" s="1"/>
  <c r="Q586" i="14"/>
  <c r="Q584" i="14" s="1"/>
  <c r="G586" i="14"/>
  <c r="S581" i="14"/>
  <c r="K581" i="14"/>
  <c r="K579" i="14" s="1"/>
  <c r="AA576" i="14"/>
  <c r="AA574" i="14" s="1"/>
  <c r="U576" i="14"/>
  <c r="U574" i="14" s="1"/>
  <c r="O576" i="14"/>
  <c r="I576" i="14"/>
  <c r="V571" i="14"/>
  <c r="V569" i="14" s="1"/>
  <c r="P571" i="14"/>
  <c r="P569" i="14" s="1"/>
  <c r="J571" i="14"/>
  <c r="J569" i="14" s="1"/>
  <c r="D571" i="14"/>
  <c r="D569" i="14" s="1"/>
  <c r="W566" i="14"/>
  <c r="Q566" i="14"/>
  <c r="K566" i="14"/>
  <c r="K564" i="14" s="1"/>
  <c r="E566" i="14"/>
  <c r="E564" i="14" s="1"/>
  <c r="X561" i="14"/>
  <c r="X559" i="14" s="1"/>
  <c r="R561" i="14"/>
  <c r="R559" i="14" s="1"/>
  <c r="L561" i="14"/>
  <c r="F561" i="14"/>
  <c r="Y556" i="14"/>
  <c r="Y554" i="14" s="1"/>
  <c r="S556" i="14"/>
  <c r="S554" i="14" s="1"/>
  <c r="M556" i="14"/>
  <c r="M554" i="14" s="1"/>
  <c r="G556" i="14"/>
  <c r="G554" i="14" s="1"/>
  <c r="Z551" i="14"/>
  <c r="T551" i="14"/>
  <c r="N551" i="14"/>
  <c r="N549" i="14" s="1"/>
  <c r="H551" i="14"/>
  <c r="H549" i="14" s="1"/>
  <c r="AA546" i="14"/>
  <c r="AA544" i="14" s="1"/>
  <c r="U546" i="14"/>
  <c r="U544" i="14" s="1"/>
  <c r="O546" i="14"/>
  <c r="I546" i="14"/>
  <c r="V541" i="14"/>
  <c r="V539" i="14" s="1"/>
  <c r="P541" i="14"/>
  <c r="P539" i="14" s="1"/>
  <c r="J541" i="14"/>
  <c r="J539" i="14" s="1"/>
  <c r="D541" i="14"/>
  <c r="D539" i="14" s="1"/>
  <c r="W536" i="14"/>
  <c r="Q536" i="14"/>
  <c r="K536" i="14"/>
  <c r="K534" i="14" s="1"/>
  <c r="E536" i="14"/>
  <c r="E534" i="14" s="1"/>
  <c r="X531" i="14"/>
  <c r="X529" i="14" s="1"/>
  <c r="R531" i="14"/>
  <c r="R529" i="14" s="1"/>
  <c r="L531" i="14"/>
  <c r="F531" i="14"/>
  <c r="Y526" i="14"/>
  <c r="Y524" i="14" s="1"/>
  <c r="S526" i="14"/>
  <c r="S524" i="14" s="1"/>
  <c r="M526" i="14"/>
  <c r="M524" i="14" s="1"/>
  <c r="G526" i="14"/>
  <c r="G524" i="14" s="1"/>
  <c r="Z521" i="14"/>
  <c r="T521" i="14"/>
  <c r="N521" i="14"/>
  <c r="N519" i="14" s="1"/>
  <c r="H521" i="14"/>
  <c r="H519" i="14" s="1"/>
  <c r="AA516" i="14"/>
  <c r="AA514" i="14" s="1"/>
  <c r="U516" i="14"/>
  <c r="U514" i="14" s="1"/>
  <c r="O516" i="14"/>
  <c r="I516" i="14"/>
  <c r="V511" i="14"/>
  <c r="V509" i="14" s="1"/>
  <c r="P511" i="14"/>
  <c r="P509" i="14" s="1"/>
  <c r="J511" i="14"/>
  <c r="J509" i="14" s="1"/>
  <c r="D511" i="14"/>
  <c r="D509" i="14" s="1"/>
  <c r="W506" i="14"/>
  <c r="Q506" i="14"/>
  <c r="K506" i="14"/>
  <c r="K504" i="14" s="1"/>
  <c r="E506" i="14"/>
  <c r="E504" i="14" s="1"/>
  <c r="X501" i="14"/>
  <c r="X499" i="14" s="1"/>
  <c r="R501" i="14"/>
  <c r="R499" i="14" s="1"/>
  <c r="L501" i="14"/>
  <c r="F501" i="14"/>
  <c r="Y496" i="14"/>
  <c r="Y494" i="14" s="1"/>
  <c r="S496" i="14"/>
  <c r="S494" i="14" s="1"/>
  <c r="M496" i="14"/>
  <c r="M494" i="14" s="1"/>
  <c r="G496" i="14"/>
  <c r="G494" i="14" s="1"/>
  <c r="Z491" i="14"/>
  <c r="T491" i="14"/>
  <c r="N491" i="14"/>
  <c r="N489" i="14" s="1"/>
  <c r="H491" i="14"/>
  <c r="H489" i="14" s="1"/>
  <c r="AA486" i="14"/>
  <c r="AA484" i="14" s="1"/>
  <c r="U486" i="14"/>
  <c r="U484" i="14" s="1"/>
  <c r="O486" i="14"/>
  <c r="I486" i="14"/>
  <c r="V481" i="14"/>
  <c r="V479" i="14" s="1"/>
  <c r="P481" i="14"/>
  <c r="P479" i="14" s="1"/>
  <c r="J481" i="14"/>
  <c r="J479" i="14" s="1"/>
  <c r="D481" i="14"/>
  <c r="D479" i="14" s="1"/>
  <c r="W476" i="14"/>
  <c r="Q476" i="14"/>
  <c r="K476" i="14"/>
  <c r="K474" i="14" s="1"/>
  <c r="E476" i="14"/>
  <c r="E474" i="14" s="1"/>
  <c r="X471" i="14"/>
  <c r="X469" i="14" s="1"/>
  <c r="R471" i="14"/>
  <c r="R469" i="14" s="1"/>
  <c r="L471" i="14"/>
  <c r="F471" i="14"/>
  <c r="Y616" i="14"/>
  <c r="Y614" i="14" s="1"/>
  <c r="G616" i="14"/>
  <c r="G614" i="14" s="1"/>
  <c r="K611" i="14"/>
  <c r="O606" i="14"/>
  <c r="P601" i="14"/>
  <c r="P599" i="14" s="1"/>
  <c r="W596" i="14"/>
  <c r="W594" i="14" s="1"/>
  <c r="K596" i="14"/>
  <c r="K594" i="14" s="1"/>
  <c r="W591" i="14"/>
  <c r="W589" i="14" s="1"/>
  <c r="O591" i="14"/>
  <c r="O589" i="14" s="1"/>
  <c r="E591" i="14"/>
  <c r="E589" i="14" s="1"/>
  <c r="X586" i="14"/>
  <c r="X584" i="14" s="1"/>
  <c r="P586" i="14"/>
  <c r="F586" i="14"/>
  <c r="Z581" i="14"/>
  <c r="Z579" i="14" s="1"/>
  <c r="R581" i="14"/>
  <c r="R579" i="14" s="1"/>
  <c r="H581" i="14"/>
  <c r="H579" i="14" s="1"/>
  <c r="Z576" i="14"/>
  <c r="Z574" i="14" s="1"/>
  <c r="T576" i="14"/>
  <c r="T574" i="14" s="1"/>
  <c r="N576" i="14"/>
  <c r="N574" i="14" s="1"/>
  <c r="H576" i="14"/>
  <c r="H574" i="14" s="1"/>
  <c r="AA571" i="14"/>
  <c r="U571" i="14"/>
  <c r="O571" i="14"/>
  <c r="O569" i="14" s="1"/>
  <c r="I571" i="14"/>
  <c r="I569" i="14" s="1"/>
  <c r="V566" i="14"/>
  <c r="V564" i="14" s="1"/>
  <c r="P566" i="14"/>
  <c r="P564" i="14" s="1"/>
  <c r="J566" i="14"/>
  <c r="D566" i="14"/>
  <c r="W561" i="14"/>
  <c r="W559" i="14" s="1"/>
  <c r="Q561" i="14"/>
  <c r="Q559" i="14" s="1"/>
  <c r="K561" i="14"/>
  <c r="K559" i="14" s="1"/>
  <c r="E561" i="14"/>
  <c r="E559" i="14" s="1"/>
  <c r="X556" i="14"/>
  <c r="R556" i="14"/>
  <c r="L556" i="14"/>
  <c r="L554" i="14" s="1"/>
  <c r="F556" i="14"/>
  <c r="F554" i="14" s="1"/>
  <c r="Y551" i="14"/>
  <c r="Y549" i="14" s="1"/>
  <c r="S551" i="14"/>
  <c r="S549" i="14" s="1"/>
  <c r="M551" i="14"/>
  <c r="G551" i="14"/>
  <c r="Z546" i="14"/>
  <c r="Z544" i="14" s="1"/>
  <c r="T546" i="14"/>
  <c r="T544" i="14" s="1"/>
  <c r="N546" i="14"/>
  <c r="N544" i="14" s="1"/>
  <c r="H546" i="14"/>
  <c r="H544" i="14" s="1"/>
  <c r="AA541" i="14"/>
  <c r="U541" i="14"/>
  <c r="O541" i="14"/>
  <c r="O539" i="14" s="1"/>
  <c r="I541" i="14"/>
  <c r="I539" i="14" s="1"/>
  <c r="V536" i="14"/>
  <c r="V534" i="14" s="1"/>
  <c r="P536" i="14"/>
  <c r="P534" i="14" s="1"/>
  <c r="J536" i="14"/>
  <c r="D536" i="14"/>
  <c r="W531" i="14"/>
  <c r="W529" i="14" s="1"/>
  <c r="Q531" i="14"/>
  <c r="Q529" i="14" s="1"/>
  <c r="K531" i="14"/>
  <c r="K529" i="14" s="1"/>
  <c r="E531" i="14"/>
  <c r="E529" i="14" s="1"/>
  <c r="X526" i="14"/>
  <c r="R526" i="14"/>
  <c r="L526" i="14"/>
  <c r="L524" i="14" s="1"/>
  <c r="F526" i="14"/>
  <c r="F524" i="14" s="1"/>
  <c r="Y521" i="14"/>
  <c r="Y519" i="14" s="1"/>
  <c r="S521" i="14"/>
  <c r="S519" i="14" s="1"/>
  <c r="M521" i="14"/>
  <c r="G521" i="14"/>
  <c r="Z516" i="14"/>
  <c r="Z514" i="14" s="1"/>
  <c r="T516" i="14"/>
  <c r="T514" i="14" s="1"/>
  <c r="N516" i="14"/>
  <c r="N514" i="14" s="1"/>
  <c r="H516" i="14"/>
  <c r="H514" i="14" s="1"/>
  <c r="AA511" i="14"/>
  <c r="U511" i="14"/>
  <c r="O511" i="14"/>
  <c r="O509" i="14" s="1"/>
  <c r="I511" i="14"/>
  <c r="I509" i="14" s="1"/>
  <c r="V506" i="14"/>
  <c r="V504" i="14" s="1"/>
  <c r="P506" i="14"/>
  <c r="P504" i="14" s="1"/>
  <c r="J506" i="14"/>
  <c r="D506" i="14"/>
  <c r="W501" i="14"/>
  <c r="W499" i="14" s="1"/>
  <c r="Q501" i="14"/>
  <c r="Q499" i="14" s="1"/>
  <c r="K501" i="14"/>
  <c r="K499" i="14" s="1"/>
  <c r="E501" i="14"/>
  <c r="E499" i="14" s="1"/>
  <c r="X496" i="14"/>
  <c r="R496" i="14"/>
  <c r="L496" i="14"/>
  <c r="L494" i="14" s="1"/>
  <c r="F496" i="14"/>
  <c r="F494" i="14" s="1"/>
  <c r="Y491" i="14"/>
  <c r="Y489" i="14" s="1"/>
  <c r="S491" i="14"/>
  <c r="S489" i="14" s="1"/>
  <c r="M491" i="14"/>
  <c r="G491" i="14"/>
  <c r="Z486" i="14"/>
  <c r="Z484" i="14" s="1"/>
  <c r="T486" i="14"/>
  <c r="T484" i="14" s="1"/>
  <c r="N486" i="14"/>
  <c r="N484" i="14" s="1"/>
  <c r="H486" i="14"/>
  <c r="H484" i="14" s="1"/>
  <c r="AA481" i="14"/>
  <c r="U481" i="14"/>
  <c r="O481" i="14"/>
  <c r="O479" i="14" s="1"/>
  <c r="I481" i="14"/>
  <c r="I479" i="14" s="1"/>
  <c r="V476" i="14"/>
  <c r="V474" i="14" s="1"/>
  <c r="P476" i="14"/>
  <c r="P474" i="14" s="1"/>
  <c r="J476" i="14"/>
  <c r="D476" i="14"/>
  <c r="W471" i="14"/>
  <c r="W469" i="14" s="1"/>
  <c r="Q471" i="14"/>
  <c r="Q469" i="14" s="1"/>
  <c r="K471" i="14"/>
  <c r="K469" i="14" s="1"/>
  <c r="E471" i="14"/>
  <c r="E469" i="14" s="1"/>
  <c r="Y486" i="14"/>
  <c r="Y484" i="14" s="1"/>
  <c r="R491" i="14"/>
  <c r="R489" i="14" s="1"/>
  <c r="K496" i="14"/>
  <c r="K494" i="14" s="1"/>
  <c r="D501" i="14"/>
  <c r="Y516" i="14"/>
  <c r="R521" i="14"/>
  <c r="R519" i="14" s="1"/>
  <c r="K526" i="14"/>
  <c r="K524" i="14" s="1"/>
  <c r="D531" i="14"/>
  <c r="D529" i="14" s="1"/>
  <c r="Y546" i="14"/>
  <c r="Y544" i="14" s="1"/>
  <c r="R551" i="14"/>
  <c r="K556" i="14"/>
  <c r="D561" i="14"/>
  <c r="D559" i="14" s="1"/>
  <c r="Y576" i="14"/>
  <c r="Y574" i="14" s="1"/>
  <c r="Y581" i="14"/>
  <c r="Y579" i="14" s="1"/>
  <c r="E586" i="14"/>
  <c r="I596" i="14"/>
  <c r="I594" i="14" s="1"/>
  <c r="H163" i="14"/>
  <c r="H161" i="14" s="1"/>
  <c r="N163" i="14"/>
  <c r="N161" i="14" s="1"/>
  <c r="T163" i="14"/>
  <c r="Z163" i="14"/>
  <c r="Z161" i="14" s="1"/>
  <c r="G168" i="14"/>
  <c r="G166" i="14" s="1"/>
  <c r="M168" i="14"/>
  <c r="M166" i="14" s="1"/>
  <c r="S168" i="14"/>
  <c r="S166" i="14" s="1"/>
  <c r="Y168" i="14"/>
  <c r="Y166" i="14" s="1"/>
  <c r="F173" i="14"/>
  <c r="L173" i="14"/>
  <c r="L171" i="14" s="1"/>
  <c r="R173" i="14"/>
  <c r="R171" i="14" s="1"/>
  <c r="X173" i="14"/>
  <c r="X171" i="14" s="1"/>
  <c r="E178" i="14"/>
  <c r="E176" i="14" s="1"/>
  <c r="K178" i="14"/>
  <c r="K176" i="14" s="1"/>
  <c r="Q178" i="14"/>
  <c r="W178" i="14"/>
  <c r="W176" i="14" s="1"/>
  <c r="D183" i="14"/>
  <c r="D181" i="14" s="1"/>
  <c r="J183" i="14"/>
  <c r="J181" i="14" s="1"/>
  <c r="P183" i="14"/>
  <c r="P181" i="14" s="1"/>
  <c r="V183" i="14"/>
  <c r="V181" i="14" s="1"/>
  <c r="I188" i="14"/>
  <c r="O188" i="14"/>
  <c r="O186" i="14" s="1"/>
  <c r="U188" i="14"/>
  <c r="U186" i="14" s="1"/>
  <c r="AA188" i="14"/>
  <c r="AA186" i="14" s="1"/>
  <c r="H193" i="14"/>
  <c r="H191" i="14" s="1"/>
  <c r="N193" i="14"/>
  <c r="N191" i="14" s="1"/>
  <c r="T193" i="14"/>
  <c r="Z193" i="14"/>
  <c r="Z191" i="14" s="1"/>
  <c r="G198" i="14"/>
  <c r="G196" i="14" s="1"/>
  <c r="M198" i="14"/>
  <c r="M196" i="14" s="1"/>
  <c r="S198" i="14"/>
  <c r="S196" i="14" s="1"/>
  <c r="Y198" i="14"/>
  <c r="Y196" i="14" s="1"/>
  <c r="F203" i="14"/>
  <c r="L203" i="14"/>
  <c r="L201" i="14" s="1"/>
  <c r="R203" i="14"/>
  <c r="R201" i="14" s="1"/>
  <c r="X203" i="14"/>
  <c r="X201" i="14" s="1"/>
  <c r="E208" i="14"/>
  <c r="E206" i="14" s="1"/>
  <c r="K208" i="14"/>
  <c r="K206" i="14" s="1"/>
  <c r="Q208" i="14"/>
  <c r="W208" i="14"/>
  <c r="W206" i="14" s="1"/>
  <c r="D213" i="14"/>
  <c r="D211" i="14" s="1"/>
  <c r="J213" i="14"/>
  <c r="J211" i="14" s="1"/>
  <c r="P213" i="14"/>
  <c r="P211" i="14" s="1"/>
  <c r="V213" i="14"/>
  <c r="V211" i="14" s="1"/>
  <c r="I218" i="14"/>
  <c r="O218" i="14"/>
  <c r="O216" i="14" s="1"/>
  <c r="U218" i="14"/>
  <c r="U216" i="14" s="1"/>
  <c r="AA218" i="14"/>
  <c r="AA216" i="14" s="1"/>
  <c r="H223" i="14"/>
  <c r="H221" i="14" s="1"/>
  <c r="N223" i="14"/>
  <c r="N221" i="14" s="1"/>
  <c r="T223" i="14"/>
  <c r="Z223" i="14"/>
  <c r="Z221" i="14" s="1"/>
  <c r="G228" i="14"/>
  <c r="G226" i="14" s="1"/>
  <c r="M228" i="14"/>
  <c r="M226" i="14" s="1"/>
  <c r="S228" i="14"/>
  <c r="S226" i="14" s="1"/>
  <c r="Y228" i="14"/>
  <c r="Y226" i="14" s="1"/>
  <c r="F233" i="14"/>
  <c r="L233" i="14"/>
  <c r="L231" i="14" s="1"/>
  <c r="R233" i="14"/>
  <c r="R231" i="14" s="1"/>
  <c r="X233" i="14"/>
  <c r="X231" i="14" s="1"/>
  <c r="E238" i="14"/>
  <c r="E236" i="14" s="1"/>
  <c r="K238" i="14"/>
  <c r="K236" i="14" s="1"/>
  <c r="Q238" i="14"/>
  <c r="W238" i="14"/>
  <c r="W236" i="14" s="1"/>
  <c r="D243" i="14"/>
  <c r="D241" i="14" s="1"/>
  <c r="J243" i="14"/>
  <c r="J241" i="14" s="1"/>
  <c r="P243" i="14"/>
  <c r="P241" i="14" s="1"/>
  <c r="V243" i="14"/>
  <c r="V241" i="14" s="1"/>
  <c r="I248" i="14"/>
  <c r="O248" i="14"/>
  <c r="O246" i="14" s="1"/>
  <c r="U248" i="14"/>
  <c r="U246" i="14" s="1"/>
  <c r="AA248" i="14"/>
  <c r="AA246" i="14" s="1"/>
  <c r="H253" i="14"/>
  <c r="H251" i="14" s="1"/>
  <c r="N253" i="14"/>
  <c r="N251" i="14" s="1"/>
  <c r="T253" i="14"/>
  <c r="Z253" i="14"/>
  <c r="Z251" i="14" s="1"/>
  <c r="G258" i="14"/>
  <c r="G256" i="14" s="1"/>
  <c r="M258" i="14"/>
  <c r="M256" i="14" s="1"/>
  <c r="S258" i="14"/>
  <c r="S256" i="14" s="1"/>
  <c r="Y258" i="14"/>
  <c r="Y256" i="14" s="1"/>
  <c r="F263" i="14"/>
  <c r="L263" i="14"/>
  <c r="L261" i="14" s="1"/>
  <c r="R263" i="14"/>
  <c r="R261" i="14" s="1"/>
  <c r="X263" i="14"/>
  <c r="X261" i="14" s="1"/>
  <c r="E268" i="14"/>
  <c r="E266" i="14" s="1"/>
  <c r="K268" i="14"/>
  <c r="K266" i="14" s="1"/>
  <c r="Q268" i="14"/>
  <c r="W268" i="14"/>
  <c r="W266" i="14" s="1"/>
  <c r="D273" i="14"/>
  <c r="D271" i="14" s="1"/>
  <c r="J273" i="14"/>
  <c r="J271" i="14" s="1"/>
  <c r="P273" i="14"/>
  <c r="P271" i="14" s="1"/>
  <c r="V273" i="14"/>
  <c r="V271" i="14" s="1"/>
  <c r="I278" i="14"/>
  <c r="O278" i="14"/>
  <c r="O276" i="14" s="1"/>
  <c r="U278" i="14"/>
  <c r="U276" i="14" s="1"/>
  <c r="AA278" i="14"/>
  <c r="AA276" i="14" s="1"/>
  <c r="H283" i="14"/>
  <c r="H281" i="14" s="1"/>
  <c r="N283" i="14"/>
  <c r="N281" i="14" s="1"/>
  <c r="T283" i="14"/>
  <c r="Z283" i="14"/>
  <c r="Z281" i="14" s="1"/>
  <c r="G288" i="14"/>
  <c r="G286" i="14" s="1"/>
  <c r="M288" i="14"/>
  <c r="M286" i="14" s="1"/>
  <c r="S288" i="14"/>
  <c r="S286" i="14" s="1"/>
  <c r="Y288" i="14"/>
  <c r="Y286" i="14" s="1"/>
  <c r="F293" i="14"/>
  <c r="L293" i="14"/>
  <c r="L291" i="14" s="1"/>
  <c r="R293" i="14"/>
  <c r="R291" i="14" s="1"/>
  <c r="X293" i="14"/>
  <c r="X291" i="14" s="1"/>
  <c r="E298" i="14"/>
  <c r="E296" i="14" s="1"/>
  <c r="K298" i="14"/>
  <c r="K296" i="14" s="1"/>
  <c r="Q298" i="14"/>
  <c r="W298" i="14"/>
  <c r="W296" i="14" s="1"/>
  <c r="D303" i="14"/>
  <c r="D301" i="14" s="1"/>
  <c r="J303" i="14"/>
  <c r="J301" i="14" s="1"/>
  <c r="P303" i="14"/>
  <c r="P301" i="14" s="1"/>
  <c r="V303" i="14"/>
  <c r="V301" i="14" s="1"/>
  <c r="I308" i="14"/>
  <c r="O308" i="14"/>
  <c r="O306" i="14" s="1"/>
  <c r="U308" i="14"/>
  <c r="U306" i="14" s="1"/>
  <c r="AA308" i="14"/>
  <c r="AA306" i="14" s="1"/>
  <c r="D327" i="14"/>
  <c r="K327" i="14"/>
  <c r="K325" i="14" s="1"/>
  <c r="R327" i="14"/>
  <c r="R325" i="14" s="1"/>
  <c r="Y327" i="14"/>
  <c r="Y325" i="14" s="1"/>
  <c r="J332" i="14"/>
  <c r="J330" i="14" s="1"/>
  <c r="Q332" i="14"/>
  <c r="X332" i="14"/>
  <c r="I337" i="14"/>
  <c r="I335" i="14" s="1"/>
  <c r="P337" i="14"/>
  <c r="P335" i="14" s="1"/>
  <c r="W337" i="14"/>
  <c r="W335" i="14" s="1"/>
  <c r="N342" i="14"/>
  <c r="N340" i="14" s="1"/>
  <c r="Z342" i="14"/>
  <c r="Z340" i="14" s="1"/>
  <c r="J347" i="14"/>
  <c r="J345" i="14" s="1"/>
  <c r="V347" i="14"/>
  <c r="V345" i="14" s="1"/>
  <c r="I352" i="14"/>
  <c r="U352" i="14"/>
  <c r="U350" i="14" s="1"/>
  <c r="F357" i="14"/>
  <c r="F355" i="14" s="1"/>
  <c r="R357" i="14"/>
  <c r="R355" i="14" s="1"/>
  <c r="D362" i="14"/>
  <c r="D360" i="14" s="1"/>
  <c r="P362" i="14"/>
  <c r="P360" i="14" s="1"/>
  <c r="O367" i="14"/>
  <c r="AA367" i="14"/>
  <c r="AA365" i="14" s="1"/>
  <c r="N372" i="14"/>
  <c r="N370" i="14" s="1"/>
  <c r="Z372" i="14"/>
  <c r="Z370" i="14" s="1"/>
  <c r="J377" i="14"/>
  <c r="J375" i="14" s="1"/>
  <c r="V377" i="14"/>
  <c r="V375" i="14" s="1"/>
  <c r="I382" i="14"/>
  <c r="U382" i="14"/>
  <c r="U380" i="14" s="1"/>
  <c r="F387" i="14"/>
  <c r="F385" i="14" s="1"/>
  <c r="R387" i="14"/>
  <c r="R385" i="14" s="1"/>
  <c r="D392" i="14"/>
  <c r="D390" i="14" s="1"/>
  <c r="P392" i="14"/>
  <c r="P390" i="14" s="1"/>
  <c r="O397" i="14"/>
  <c r="AA397" i="14"/>
  <c r="AA395" i="14" s="1"/>
  <c r="N402" i="14"/>
  <c r="N400" i="14" s="1"/>
  <c r="Z402" i="14"/>
  <c r="Z400" i="14" s="1"/>
  <c r="J407" i="14"/>
  <c r="J405" i="14" s="1"/>
  <c r="V407" i="14"/>
  <c r="V405" i="14" s="1"/>
  <c r="I412" i="14"/>
  <c r="U412" i="14"/>
  <c r="U410" i="14" s="1"/>
  <c r="F417" i="14"/>
  <c r="F415" i="14" s="1"/>
  <c r="R417" i="14"/>
  <c r="R415" i="14" s="1"/>
  <c r="D422" i="14"/>
  <c r="D420" i="14" s="1"/>
  <c r="P422" i="14"/>
  <c r="P420" i="14" s="1"/>
  <c r="O427" i="14"/>
  <c r="AA427" i="14"/>
  <c r="AA425" i="14" s="1"/>
  <c r="N432" i="14"/>
  <c r="N430" i="14" s="1"/>
  <c r="Z432" i="14"/>
  <c r="Z430" i="14" s="1"/>
  <c r="J437" i="14"/>
  <c r="J435" i="14" s="1"/>
  <c r="V437" i="14"/>
  <c r="V435" i="14" s="1"/>
  <c r="I442" i="14"/>
  <c r="U442" i="14"/>
  <c r="U440" i="14" s="1"/>
  <c r="H447" i="14"/>
  <c r="H445" i="14" s="1"/>
  <c r="Z447" i="14"/>
  <c r="E452" i="14"/>
  <c r="W452" i="14"/>
  <c r="W450" i="14" s="1"/>
  <c r="X457" i="14"/>
  <c r="Q462" i="14"/>
  <c r="J471" i="14"/>
  <c r="J469" i="14" s="1"/>
  <c r="I476" i="14"/>
  <c r="I474" i="14" s="1"/>
  <c r="X491" i="14"/>
  <c r="X489" i="14" s="1"/>
  <c r="Q496" i="14"/>
  <c r="Q494" i="14" s="1"/>
  <c r="J501" i="14"/>
  <c r="J499" i="14" s="1"/>
  <c r="I506" i="14"/>
  <c r="I504" i="14" s="1"/>
  <c r="X521" i="14"/>
  <c r="X519" i="14" s="1"/>
  <c r="Q526" i="14"/>
  <c r="Q524" i="14" s="1"/>
  <c r="J531" i="14"/>
  <c r="I536" i="14"/>
  <c r="I534" i="14" s="1"/>
  <c r="X551" i="14"/>
  <c r="X549" i="14" s="1"/>
  <c r="Q556" i="14"/>
  <c r="J561" i="14"/>
  <c r="I566" i="14"/>
  <c r="I564" i="14" s="1"/>
  <c r="M586" i="14"/>
  <c r="M584" i="14" s="1"/>
  <c r="U596" i="14"/>
  <c r="U594" i="14" s="1"/>
  <c r="T609" i="14"/>
  <c r="G758" i="14"/>
  <c r="G757" i="14" s="1"/>
  <c r="F758" i="14"/>
  <c r="F757" i="14" s="1"/>
  <c r="D757" i="14"/>
  <c r="E758" i="14"/>
  <c r="E757" i="14" s="1"/>
  <c r="I12" i="15"/>
  <c r="L27" i="15"/>
  <c r="E183" i="14"/>
  <c r="E181" i="14" s="1"/>
  <c r="K183" i="14"/>
  <c r="K181" i="14" s="1"/>
  <c r="Q183" i="14"/>
  <c r="W183" i="14"/>
  <c r="D188" i="14"/>
  <c r="D186" i="14" s="1"/>
  <c r="J188" i="14"/>
  <c r="J186" i="14" s="1"/>
  <c r="P188" i="14"/>
  <c r="P186" i="14" s="1"/>
  <c r="V188" i="14"/>
  <c r="V186" i="14" s="1"/>
  <c r="I193" i="14"/>
  <c r="O193" i="14"/>
  <c r="U193" i="14"/>
  <c r="U191" i="14" s="1"/>
  <c r="AA193" i="14"/>
  <c r="AA191" i="14" s="1"/>
  <c r="H198" i="14"/>
  <c r="H196" i="14" s="1"/>
  <c r="N198" i="14"/>
  <c r="N196" i="14" s="1"/>
  <c r="T198" i="14"/>
  <c r="Z198" i="14"/>
  <c r="G203" i="14"/>
  <c r="G201" i="14" s="1"/>
  <c r="M203" i="14"/>
  <c r="M201" i="14" s="1"/>
  <c r="S203" i="14"/>
  <c r="S201" i="14" s="1"/>
  <c r="Y203" i="14"/>
  <c r="Y201" i="14" s="1"/>
  <c r="F208" i="14"/>
  <c r="L208" i="14"/>
  <c r="R208" i="14"/>
  <c r="R206" i="14" s="1"/>
  <c r="X208" i="14"/>
  <c r="X206" i="14" s="1"/>
  <c r="E213" i="14"/>
  <c r="E211" i="14" s="1"/>
  <c r="K213" i="14"/>
  <c r="K211" i="14" s="1"/>
  <c r="Q213" i="14"/>
  <c r="W213" i="14"/>
  <c r="D218" i="14"/>
  <c r="D216" i="14" s="1"/>
  <c r="J218" i="14"/>
  <c r="J216" i="14" s="1"/>
  <c r="P218" i="14"/>
  <c r="P216" i="14" s="1"/>
  <c r="V218" i="14"/>
  <c r="V216" i="14" s="1"/>
  <c r="I223" i="14"/>
  <c r="O223" i="14"/>
  <c r="U223" i="14"/>
  <c r="U221" i="14" s="1"/>
  <c r="AA223" i="14"/>
  <c r="AA221" i="14" s="1"/>
  <c r="H228" i="14"/>
  <c r="H226" i="14" s="1"/>
  <c r="N228" i="14"/>
  <c r="N226" i="14" s="1"/>
  <c r="T228" i="14"/>
  <c r="Z228" i="14"/>
  <c r="G233" i="14"/>
  <c r="G231" i="14" s="1"/>
  <c r="M233" i="14"/>
  <c r="M231" i="14" s="1"/>
  <c r="S233" i="14"/>
  <c r="S231" i="14" s="1"/>
  <c r="Y233" i="14"/>
  <c r="Y231" i="14" s="1"/>
  <c r="F238" i="14"/>
  <c r="L238" i="14"/>
  <c r="R238" i="14"/>
  <c r="R236" i="14" s="1"/>
  <c r="X238" i="14"/>
  <c r="X236" i="14" s="1"/>
  <c r="E243" i="14"/>
  <c r="E241" i="14" s="1"/>
  <c r="K243" i="14"/>
  <c r="K241" i="14" s="1"/>
  <c r="Q243" i="14"/>
  <c r="W243" i="14"/>
  <c r="D248" i="14"/>
  <c r="D246" i="14" s="1"/>
  <c r="J248" i="14"/>
  <c r="J246" i="14" s="1"/>
  <c r="P248" i="14"/>
  <c r="P246" i="14" s="1"/>
  <c r="V248" i="14"/>
  <c r="V246" i="14" s="1"/>
  <c r="I253" i="14"/>
  <c r="O253" i="14"/>
  <c r="U253" i="14"/>
  <c r="U251" i="14" s="1"/>
  <c r="AA253" i="14"/>
  <c r="AA251" i="14" s="1"/>
  <c r="H258" i="14"/>
  <c r="H256" i="14" s="1"/>
  <c r="N258" i="14"/>
  <c r="N256" i="14" s="1"/>
  <c r="T258" i="14"/>
  <c r="Z258" i="14"/>
  <c r="G263" i="14"/>
  <c r="G261" i="14" s="1"/>
  <c r="M263" i="14"/>
  <c r="M261" i="14" s="1"/>
  <c r="S263" i="14"/>
  <c r="S261" i="14" s="1"/>
  <c r="Y263" i="14"/>
  <c r="Y261" i="14" s="1"/>
  <c r="F268" i="14"/>
  <c r="L268" i="14"/>
  <c r="R268" i="14"/>
  <c r="R266" i="14" s="1"/>
  <c r="X268" i="14"/>
  <c r="X266" i="14" s="1"/>
  <c r="E273" i="14"/>
  <c r="E271" i="14" s="1"/>
  <c r="K273" i="14"/>
  <c r="K271" i="14" s="1"/>
  <c r="Q273" i="14"/>
  <c r="W273" i="14"/>
  <c r="D278" i="14"/>
  <c r="D276" i="14" s="1"/>
  <c r="J278" i="14"/>
  <c r="J276" i="14" s="1"/>
  <c r="P278" i="14"/>
  <c r="P276" i="14" s="1"/>
  <c r="V278" i="14"/>
  <c r="V276" i="14" s="1"/>
  <c r="I283" i="14"/>
  <c r="O283" i="14"/>
  <c r="U283" i="14"/>
  <c r="U281" i="14" s="1"/>
  <c r="AA283" i="14"/>
  <c r="AA281" i="14" s="1"/>
  <c r="H288" i="14"/>
  <c r="H286" i="14" s="1"/>
  <c r="N288" i="14"/>
  <c r="N286" i="14" s="1"/>
  <c r="T288" i="14"/>
  <c r="Z288" i="14"/>
  <c r="G293" i="14"/>
  <c r="G291" i="14" s="1"/>
  <c r="M293" i="14"/>
  <c r="M291" i="14" s="1"/>
  <c r="S293" i="14"/>
  <c r="S291" i="14" s="1"/>
  <c r="Y293" i="14"/>
  <c r="Y291" i="14" s="1"/>
  <c r="F298" i="14"/>
  <c r="L298" i="14"/>
  <c r="R298" i="14"/>
  <c r="R296" i="14" s="1"/>
  <c r="X298" i="14"/>
  <c r="X296" i="14" s="1"/>
  <c r="E303" i="14"/>
  <c r="E301" i="14" s="1"/>
  <c r="K303" i="14"/>
  <c r="K301" i="14" s="1"/>
  <c r="Q303" i="14"/>
  <c r="W303" i="14"/>
  <c r="D308" i="14"/>
  <c r="D306" i="14" s="1"/>
  <c r="J308" i="14"/>
  <c r="J306" i="14" s="1"/>
  <c r="P308" i="14"/>
  <c r="P306" i="14" s="1"/>
  <c r="V308" i="14"/>
  <c r="V306" i="14" s="1"/>
  <c r="D367" i="14"/>
  <c r="D365" i="14" s="1"/>
  <c r="P367" i="14"/>
  <c r="P365" i="14" s="1"/>
  <c r="O372" i="14"/>
  <c r="O370" i="14" s="1"/>
  <c r="AA372" i="14"/>
  <c r="AA370" i="14" s="1"/>
  <c r="M377" i="14"/>
  <c r="Y377" i="14"/>
  <c r="Y375" i="14" s="1"/>
  <c r="L382" i="14"/>
  <c r="L380" i="14" s="1"/>
  <c r="X382" i="14"/>
  <c r="X380" i="14" s="1"/>
  <c r="H387" i="14"/>
  <c r="H385" i="14" s="1"/>
  <c r="T387" i="14"/>
  <c r="T385" i="14" s="1"/>
  <c r="E392" i="14"/>
  <c r="Q392" i="14"/>
  <c r="Q390" i="14" s="1"/>
  <c r="D397" i="14"/>
  <c r="D395" i="14" s="1"/>
  <c r="P397" i="14"/>
  <c r="P395" i="14" s="1"/>
  <c r="O402" i="14"/>
  <c r="O400" i="14" s="1"/>
  <c r="AA402" i="14"/>
  <c r="AA400" i="14" s="1"/>
  <c r="M407" i="14"/>
  <c r="Y407" i="14"/>
  <c r="Y405" i="14" s="1"/>
  <c r="L412" i="14"/>
  <c r="L410" i="14" s="1"/>
  <c r="X412" i="14"/>
  <c r="X410" i="14" s="1"/>
  <c r="H417" i="14"/>
  <c r="H415" i="14" s="1"/>
  <c r="T417" i="14"/>
  <c r="T415" i="14" s="1"/>
  <c r="E422" i="14"/>
  <c r="Q422" i="14"/>
  <c r="Q420" i="14" s="1"/>
  <c r="D427" i="14"/>
  <c r="D425" i="14" s="1"/>
  <c r="P427" i="14"/>
  <c r="P425" i="14" s="1"/>
  <c r="O432" i="14"/>
  <c r="O430" i="14" s="1"/>
  <c r="AA432" i="14"/>
  <c r="AA430" i="14" s="1"/>
  <c r="M437" i="14"/>
  <c r="Y437" i="14"/>
  <c r="Y435" i="14" s="1"/>
  <c r="L442" i="14"/>
  <c r="L440" i="14" s="1"/>
  <c r="X442" i="14"/>
  <c r="X440" i="14" s="1"/>
  <c r="L447" i="14"/>
  <c r="L445" i="14" s="1"/>
  <c r="G452" i="14"/>
  <c r="G450" i="14" s="1"/>
  <c r="Y452" i="14"/>
  <c r="Y450" i="14" s="1"/>
  <c r="D457" i="14"/>
  <c r="D455" i="14" s="1"/>
  <c r="P471" i="14"/>
  <c r="P469" i="14" s="1"/>
  <c r="O476" i="14"/>
  <c r="H481" i="14"/>
  <c r="W496" i="14"/>
  <c r="W494" i="14" s="1"/>
  <c r="P501" i="14"/>
  <c r="P499" i="14" s="1"/>
  <c r="O506" i="14"/>
  <c r="O504" i="14" s="1"/>
  <c r="H511" i="14"/>
  <c r="H509" i="14" s="1"/>
  <c r="W526" i="14"/>
  <c r="P531" i="14"/>
  <c r="O536" i="14"/>
  <c r="O534" i="14" s="1"/>
  <c r="H541" i="14"/>
  <c r="H539" i="14" s="1"/>
  <c r="W556" i="14"/>
  <c r="W554" i="14" s="1"/>
  <c r="P561" i="14"/>
  <c r="P559" i="14" s="1"/>
  <c r="O566" i="14"/>
  <c r="H571" i="14"/>
  <c r="W586" i="14"/>
  <c r="W584" i="14" s="1"/>
  <c r="G599" i="14"/>
  <c r="V614" i="14"/>
  <c r="D616" i="14"/>
  <c r="D614" i="14" s="1"/>
  <c r="J163" i="14"/>
  <c r="P163" i="14"/>
  <c r="V163" i="14"/>
  <c r="V161" i="14" s="1"/>
  <c r="I168" i="14"/>
  <c r="I166" i="14" s="1"/>
  <c r="O168" i="14"/>
  <c r="O166" i="14" s="1"/>
  <c r="U168" i="14"/>
  <c r="U166" i="14" s="1"/>
  <c r="AA168" i="14"/>
  <c r="H173" i="14"/>
  <c r="N173" i="14"/>
  <c r="N171" i="14" s="1"/>
  <c r="T173" i="14"/>
  <c r="T171" i="14" s="1"/>
  <c r="Z173" i="14"/>
  <c r="Z171" i="14" s="1"/>
  <c r="G178" i="14"/>
  <c r="G176" i="14" s="1"/>
  <c r="M178" i="14"/>
  <c r="S178" i="14"/>
  <c r="Y178" i="14"/>
  <c r="Y176" i="14" s="1"/>
  <c r="F183" i="14"/>
  <c r="F181" i="14" s="1"/>
  <c r="L183" i="14"/>
  <c r="L181" i="14" s="1"/>
  <c r="R183" i="14"/>
  <c r="R181" i="14" s="1"/>
  <c r="X183" i="14"/>
  <c r="E188" i="14"/>
  <c r="K188" i="14"/>
  <c r="K186" i="14" s="1"/>
  <c r="Q188" i="14"/>
  <c r="Q186" i="14" s="1"/>
  <c r="W188" i="14"/>
  <c r="W186" i="14" s="1"/>
  <c r="D193" i="14"/>
  <c r="D191" i="14" s="1"/>
  <c r="J193" i="14"/>
  <c r="P193" i="14"/>
  <c r="V193" i="14"/>
  <c r="V191" i="14" s="1"/>
  <c r="I198" i="14"/>
  <c r="I196" i="14" s="1"/>
  <c r="O198" i="14"/>
  <c r="O196" i="14" s="1"/>
  <c r="U198" i="14"/>
  <c r="U196" i="14" s="1"/>
  <c r="AA198" i="14"/>
  <c r="H203" i="14"/>
  <c r="N203" i="14"/>
  <c r="N201" i="14" s="1"/>
  <c r="T203" i="14"/>
  <c r="T201" i="14" s="1"/>
  <c r="Z203" i="14"/>
  <c r="Z201" i="14" s="1"/>
  <c r="G208" i="14"/>
  <c r="G206" i="14" s="1"/>
  <c r="M208" i="14"/>
  <c r="S208" i="14"/>
  <c r="Y208" i="14"/>
  <c r="Y206" i="14" s="1"/>
  <c r="F213" i="14"/>
  <c r="F211" i="14" s="1"/>
  <c r="L213" i="14"/>
  <c r="L211" i="14" s="1"/>
  <c r="R213" i="14"/>
  <c r="R211" i="14" s="1"/>
  <c r="X213" i="14"/>
  <c r="E218" i="14"/>
  <c r="K218" i="14"/>
  <c r="K216" i="14" s="1"/>
  <c r="Q218" i="14"/>
  <c r="Q216" i="14" s="1"/>
  <c r="W218" i="14"/>
  <c r="W216" i="14" s="1"/>
  <c r="D223" i="14"/>
  <c r="D221" i="14" s="1"/>
  <c r="J223" i="14"/>
  <c r="P223" i="14"/>
  <c r="V223" i="14"/>
  <c r="V221" i="14" s="1"/>
  <c r="I228" i="14"/>
  <c r="I226" i="14" s="1"/>
  <c r="O228" i="14"/>
  <c r="O226" i="14" s="1"/>
  <c r="U228" i="14"/>
  <c r="U226" i="14" s="1"/>
  <c r="AA228" i="14"/>
  <c r="H233" i="14"/>
  <c r="N233" i="14"/>
  <c r="N231" i="14" s="1"/>
  <c r="T233" i="14"/>
  <c r="T231" i="14" s="1"/>
  <c r="Z233" i="14"/>
  <c r="Z231" i="14" s="1"/>
  <c r="G238" i="14"/>
  <c r="G236" i="14" s="1"/>
  <c r="M238" i="14"/>
  <c r="S238" i="14"/>
  <c r="Y238" i="14"/>
  <c r="Y236" i="14" s="1"/>
  <c r="F243" i="14"/>
  <c r="F241" i="14" s="1"/>
  <c r="L243" i="14"/>
  <c r="L241" i="14" s="1"/>
  <c r="R243" i="14"/>
  <c r="R241" i="14" s="1"/>
  <c r="X243" i="14"/>
  <c r="E248" i="14"/>
  <c r="K248" i="14"/>
  <c r="K246" i="14" s="1"/>
  <c r="Q248" i="14"/>
  <c r="Q246" i="14" s="1"/>
  <c r="W248" i="14"/>
  <c r="W246" i="14" s="1"/>
  <c r="D253" i="14"/>
  <c r="D251" i="14" s="1"/>
  <c r="J253" i="14"/>
  <c r="P253" i="14"/>
  <c r="V253" i="14"/>
  <c r="V251" i="14" s="1"/>
  <c r="I258" i="14"/>
  <c r="I256" i="14" s="1"/>
  <c r="O258" i="14"/>
  <c r="O256" i="14" s="1"/>
  <c r="U258" i="14"/>
  <c r="U256" i="14" s="1"/>
  <c r="AA258" i="14"/>
  <c r="H263" i="14"/>
  <c r="N263" i="14"/>
  <c r="N261" i="14" s="1"/>
  <c r="T263" i="14"/>
  <c r="T261" i="14" s="1"/>
  <c r="Z263" i="14"/>
  <c r="Z261" i="14" s="1"/>
  <c r="G268" i="14"/>
  <c r="G266" i="14" s="1"/>
  <c r="M268" i="14"/>
  <c r="S268" i="14"/>
  <c r="Y268" i="14"/>
  <c r="Y266" i="14" s="1"/>
  <c r="F273" i="14"/>
  <c r="F271" i="14" s="1"/>
  <c r="L273" i="14"/>
  <c r="L271" i="14" s="1"/>
  <c r="R273" i="14"/>
  <c r="R271" i="14" s="1"/>
  <c r="X273" i="14"/>
  <c r="E278" i="14"/>
  <c r="K278" i="14"/>
  <c r="K276" i="14" s="1"/>
  <c r="Q278" i="14"/>
  <c r="Q276" i="14" s="1"/>
  <c r="W278" i="14"/>
  <c r="W276" i="14" s="1"/>
  <c r="D283" i="14"/>
  <c r="D281" i="14" s="1"/>
  <c r="J283" i="14"/>
  <c r="P283" i="14"/>
  <c r="V283" i="14"/>
  <c r="V281" i="14" s="1"/>
  <c r="I288" i="14"/>
  <c r="I286" i="14" s="1"/>
  <c r="O288" i="14"/>
  <c r="O286" i="14" s="1"/>
  <c r="U288" i="14"/>
  <c r="U286" i="14" s="1"/>
  <c r="AA288" i="14"/>
  <c r="H293" i="14"/>
  <c r="N293" i="14"/>
  <c r="N291" i="14" s="1"/>
  <c r="T293" i="14"/>
  <c r="T291" i="14" s="1"/>
  <c r="Z293" i="14"/>
  <c r="Z291" i="14" s="1"/>
  <c r="G298" i="14"/>
  <c r="G296" i="14" s="1"/>
  <c r="M298" i="14"/>
  <c r="S298" i="14"/>
  <c r="Y298" i="14"/>
  <c r="Y296" i="14" s="1"/>
  <c r="F303" i="14"/>
  <c r="F301" i="14" s="1"/>
  <c r="L303" i="14"/>
  <c r="L301" i="14" s="1"/>
  <c r="R303" i="14"/>
  <c r="R301" i="14" s="1"/>
  <c r="X303" i="14"/>
  <c r="E308" i="14"/>
  <c r="K308" i="14"/>
  <c r="K306" i="14" s="1"/>
  <c r="Q308" i="14"/>
  <c r="Q306" i="14" s="1"/>
  <c r="W308" i="14"/>
  <c r="W306" i="14" s="1"/>
  <c r="V462" i="14"/>
  <c r="V460" i="14" s="1"/>
  <c r="P462" i="14"/>
  <c r="P460" i="14" s="1"/>
  <c r="J462" i="14"/>
  <c r="J460" i="14" s="1"/>
  <c r="D462" i="14"/>
  <c r="W457" i="14"/>
  <c r="W455" i="14" s="1"/>
  <c r="Q457" i="14"/>
  <c r="Q455" i="14" s="1"/>
  <c r="K457" i="14"/>
  <c r="K455" i="14" s="1"/>
  <c r="E457" i="14"/>
  <c r="E455" i="14" s="1"/>
  <c r="X452" i="14"/>
  <c r="X450" i="14" s="1"/>
  <c r="R452" i="14"/>
  <c r="L452" i="14"/>
  <c r="L450" i="14" s="1"/>
  <c r="F452" i="14"/>
  <c r="F450" i="14" s="1"/>
  <c r="Y447" i="14"/>
  <c r="Y445" i="14" s="1"/>
  <c r="S447" i="14"/>
  <c r="S445" i="14" s="1"/>
  <c r="M447" i="14"/>
  <c r="M445" i="14" s="1"/>
  <c r="G447" i="14"/>
  <c r="Z442" i="14"/>
  <c r="Z440" i="14" s="1"/>
  <c r="T442" i="14"/>
  <c r="T440" i="14" s="1"/>
  <c r="N442" i="14"/>
  <c r="N440" i="14" s="1"/>
  <c r="H442" i="14"/>
  <c r="H440" i="14" s="1"/>
  <c r="AA437" i="14"/>
  <c r="AA435" i="14" s="1"/>
  <c r="U437" i="14"/>
  <c r="O437" i="14"/>
  <c r="O435" i="14" s="1"/>
  <c r="I437" i="14"/>
  <c r="I435" i="14" s="1"/>
  <c r="V432" i="14"/>
  <c r="V430" i="14" s="1"/>
  <c r="P432" i="14"/>
  <c r="P430" i="14" s="1"/>
  <c r="J432" i="14"/>
  <c r="J430" i="14" s="1"/>
  <c r="D432" i="14"/>
  <c r="W427" i="14"/>
  <c r="W425" i="14" s="1"/>
  <c r="Q427" i="14"/>
  <c r="Q425" i="14" s="1"/>
  <c r="K427" i="14"/>
  <c r="K425" i="14" s="1"/>
  <c r="E427" i="14"/>
  <c r="E425" i="14" s="1"/>
  <c r="X422" i="14"/>
  <c r="X420" i="14" s="1"/>
  <c r="R422" i="14"/>
  <c r="L422" i="14"/>
  <c r="L420" i="14" s="1"/>
  <c r="F422" i="14"/>
  <c r="F420" i="14" s="1"/>
  <c r="Y417" i="14"/>
  <c r="Y415" i="14" s="1"/>
  <c r="S417" i="14"/>
  <c r="S415" i="14" s="1"/>
  <c r="M417" i="14"/>
  <c r="M415" i="14" s="1"/>
  <c r="G417" i="14"/>
  <c r="Z412" i="14"/>
  <c r="Z410" i="14" s="1"/>
  <c r="T412" i="14"/>
  <c r="T410" i="14" s="1"/>
  <c r="N412" i="14"/>
  <c r="N410" i="14" s="1"/>
  <c r="H412" i="14"/>
  <c r="H410" i="14" s="1"/>
  <c r="AA407" i="14"/>
  <c r="AA405" i="14" s="1"/>
  <c r="U407" i="14"/>
  <c r="O407" i="14"/>
  <c r="O405" i="14" s="1"/>
  <c r="I407" i="14"/>
  <c r="I405" i="14" s="1"/>
  <c r="V402" i="14"/>
  <c r="V400" i="14" s="1"/>
  <c r="P402" i="14"/>
  <c r="P400" i="14" s="1"/>
  <c r="J402" i="14"/>
  <c r="J400" i="14" s="1"/>
  <c r="D402" i="14"/>
  <c r="W397" i="14"/>
  <c r="W395" i="14" s="1"/>
  <c r="Q397" i="14"/>
  <c r="Q395" i="14" s="1"/>
  <c r="K397" i="14"/>
  <c r="K395" i="14" s="1"/>
  <c r="E397" i="14"/>
  <c r="E395" i="14" s="1"/>
  <c r="X392" i="14"/>
  <c r="X390" i="14" s="1"/>
  <c r="R392" i="14"/>
  <c r="L392" i="14"/>
  <c r="L390" i="14" s="1"/>
  <c r="F392" i="14"/>
  <c r="F390" i="14" s="1"/>
  <c r="Y387" i="14"/>
  <c r="Y385" i="14" s="1"/>
  <c r="S387" i="14"/>
  <c r="S385" i="14" s="1"/>
  <c r="M387" i="14"/>
  <c r="M385" i="14" s="1"/>
  <c r="G387" i="14"/>
  <c r="Z382" i="14"/>
  <c r="Z380" i="14" s="1"/>
  <c r="T382" i="14"/>
  <c r="T380" i="14" s="1"/>
  <c r="N382" i="14"/>
  <c r="N380" i="14" s="1"/>
  <c r="H382" i="14"/>
  <c r="H380" i="14" s="1"/>
  <c r="AA377" i="14"/>
  <c r="AA375" i="14" s="1"/>
  <c r="U377" i="14"/>
  <c r="O377" i="14"/>
  <c r="O375" i="14" s="1"/>
  <c r="I377" i="14"/>
  <c r="I375" i="14" s="1"/>
  <c r="V372" i="14"/>
  <c r="V370" i="14" s="1"/>
  <c r="P372" i="14"/>
  <c r="P370" i="14" s="1"/>
  <c r="J372" i="14"/>
  <c r="J370" i="14" s="1"/>
  <c r="D372" i="14"/>
  <c r="W367" i="14"/>
  <c r="W365" i="14" s="1"/>
  <c r="Q367" i="14"/>
  <c r="Q365" i="14" s="1"/>
  <c r="K367" i="14"/>
  <c r="K365" i="14" s="1"/>
  <c r="E367" i="14"/>
  <c r="E365" i="14" s="1"/>
  <c r="X362" i="14"/>
  <c r="X360" i="14" s="1"/>
  <c r="R362" i="14"/>
  <c r="L362" i="14"/>
  <c r="L360" i="14" s="1"/>
  <c r="F362" i="14"/>
  <c r="F360" i="14" s="1"/>
  <c r="Y357" i="14"/>
  <c r="Y355" i="14" s="1"/>
  <c r="S357" i="14"/>
  <c r="S355" i="14" s="1"/>
  <c r="M357" i="14"/>
  <c r="M355" i="14" s="1"/>
  <c r="G357" i="14"/>
  <c r="Z352" i="14"/>
  <c r="Z350" i="14" s="1"/>
  <c r="T352" i="14"/>
  <c r="T350" i="14" s="1"/>
  <c r="N352" i="14"/>
  <c r="N350" i="14" s="1"/>
  <c r="H352" i="14"/>
  <c r="H350" i="14" s="1"/>
  <c r="AA347" i="14"/>
  <c r="AA345" i="14" s="1"/>
  <c r="U347" i="14"/>
  <c r="O347" i="14"/>
  <c r="O345" i="14" s="1"/>
  <c r="I347" i="14"/>
  <c r="I345" i="14" s="1"/>
  <c r="V342" i="14"/>
  <c r="V340" i="14" s="1"/>
  <c r="P342" i="14"/>
  <c r="P340" i="14" s="1"/>
  <c r="J342" i="14"/>
  <c r="J340" i="14" s="1"/>
  <c r="D342" i="14"/>
  <c r="AA462" i="14"/>
  <c r="AA460" i="14" s="1"/>
  <c r="U462" i="14"/>
  <c r="U460" i="14" s="1"/>
  <c r="O462" i="14"/>
  <c r="O460" i="14" s="1"/>
  <c r="I462" i="14"/>
  <c r="I460" i="14" s="1"/>
  <c r="V457" i="14"/>
  <c r="P457" i="14"/>
  <c r="P455" i="14" s="1"/>
  <c r="Z462" i="14"/>
  <c r="Z460" i="14" s="1"/>
  <c r="T462" i="14"/>
  <c r="T460" i="14" s="1"/>
  <c r="N462" i="14"/>
  <c r="H462" i="14"/>
  <c r="AA457" i="14"/>
  <c r="AA455" i="14" s="1"/>
  <c r="U457" i="14"/>
  <c r="U455" i="14" s="1"/>
  <c r="O457" i="14"/>
  <c r="O455" i="14" s="1"/>
  <c r="I457" i="14"/>
  <c r="I455" i="14" s="1"/>
  <c r="V452" i="14"/>
  <c r="P452" i="14"/>
  <c r="J452" i="14"/>
  <c r="J450" i="14" s="1"/>
  <c r="D452" i="14"/>
  <c r="D450" i="14" s="1"/>
  <c r="W447" i="14"/>
  <c r="W445" i="14" s="1"/>
  <c r="Q447" i="14"/>
  <c r="Q445" i="14" s="1"/>
  <c r="K447" i="14"/>
  <c r="E447" i="14"/>
  <c r="Y462" i="14"/>
  <c r="Y460" i="14" s="1"/>
  <c r="S462" i="14"/>
  <c r="S460" i="14" s="1"/>
  <c r="M462" i="14"/>
  <c r="M460" i="14" s="1"/>
  <c r="G462" i="14"/>
  <c r="G460" i="14" s="1"/>
  <c r="Z457" i="14"/>
  <c r="T457" i="14"/>
  <c r="N457" i="14"/>
  <c r="N455" i="14" s="1"/>
  <c r="H457" i="14"/>
  <c r="H455" i="14" s="1"/>
  <c r="AA452" i="14"/>
  <c r="AA450" i="14" s="1"/>
  <c r="U452" i="14"/>
  <c r="U450" i="14" s="1"/>
  <c r="O452" i="14"/>
  <c r="I452" i="14"/>
  <c r="V447" i="14"/>
  <c r="V445" i="14" s="1"/>
  <c r="P447" i="14"/>
  <c r="P445" i="14" s="1"/>
  <c r="J447" i="14"/>
  <c r="J445" i="14" s="1"/>
  <c r="D447" i="14"/>
  <c r="D445" i="14" s="1"/>
  <c r="W442" i="14"/>
  <c r="Q442" i="14"/>
  <c r="K442" i="14"/>
  <c r="K440" i="14" s="1"/>
  <c r="E442" i="14"/>
  <c r="E440" i="14" s="1"/>
  <c r="X437" i="14"/>
  <c r="X435" i="14" s="1"/>
  <c r="R437" i="14"/>
  <c r="R435" i="14" s="1"/>
  <c r="L437" i="14"/>
  <c r="F437" i="14"/>
  <c r="Y432" i="14"/>
  <c r="Y430" i="14" s="1"/>
  <c r="S432" i="14"/>
  <c r="S430" i="14" s="1"/>
  <c r="M432" i="14"/>
  <c r="M430" i="14" s="1"/>
  <c r="G432" i="14"/>
  <c r="G430" i="14" s="1"/>
  <c r="Z427" i="14"/>
  <c r="T427" i="14"/>
  <c r="N427" i="14"/>
  <c r="N425" i="14" s="1"/>
  <c r="H427" i="14"/>
  <c r="H425" i="14" s="1"/>
  <c r="AA422" i="14"/>
  <c r="AA420" i="14" s="1"/>
  <c r="U422" i="14"/>
  <c r="U420" i="14" s="1"/>
  <c r="O422" i="14"/>
  <c r="I422" i="14"/>
  <c r="V417" i="14"/>
  <c r="V415" i="14" s="1"/>
  <c r="P417" i="14"/>
  <c r="P415" i="14" s="1"/>
  <c r="J417" i="14"/>
  <c r="J415" i="14" s="1"/>
  <c r="D417" i="14"/>
  <c r="D415" i="14" s="1"/>
  <c r="W412" i="14"/>
  <c r="Q412" i="14"/>
  <c r="K412" i="14"/>
  <c r="K410" i="14" s="1"/>
  <c r="E412" i="14"/>
  <c r="E410" i="14" s="1"/>
  <c r="X407" i="14"/>
  <c r="X405" i="14" s="1"/>
  <c r="R407" i="14"/>
  <c r="R405" i="14" s="1"/>
  <c r="L407" i="14"/>
  <c r="F407" i="14"/>
  <c r="Y402" i="14"/>
  <c r="Y400" i="14" s="1"/>
  <c r="S402" i="14"/>
  <c r="S400" i="14" s="1"/>
  <c r="M402" i="14"/>
  <c r="M400" i="14" s="1"/>
  <c r="G402" i="14"/>
  <c r="G400" i="14" s="1"/>
  <c r="Z397" i="14"/>
  <c r="T397" i="14"/>
  <c r="N397" i="14"/>
  <c r="N395" i="14" s="1"/>
  <c r="H397" i="14"/>
  <c r="H395" i="14" s="1"/>
  <c r="AA392" i="14"/>
  <c r="AA390" i="14" s="1"/>
  <c r="U392" i="14"/>
  <c r="U390" i="14" s="1"/>
  <c r="O392" i="14"/>
  <c r="I392" i="14"/>
  <c r="V387" i="14"/>
  <c r="V385" i="14" s="1"/>
  <c r="P387" i="14"/>
  <c r="P385" i="14" s="1"/>
  <c r="J387" i="14"/>
  <c r="J385" i="14" s="1"/>
  <c r="D387" i="14"/>
  <c r="D385" i="14" s="1"/>
  <c r="W382" i="14"/>
  <c r="Q382" i="14"/>
  <c r="K382" i="14"/>
  <c r="K380" i="14" s="1"/>
  <c r="E382" i="14"/>
  <c r="E380" i="14" s="1"/>
  <c r="X377" i="14"/>
  <c r="X375" i="14" s="1"/>
  <c r="R377" i="14"/>
  <c r="R375" i="14" s="1"/>
  <c r="L377" i="14"/>
  <c r="F377" i="14"/>
  <c r="Y372" i="14"/>
  <c r="Y370" i="14" s="1"/>
  <c r="S372" i="14"/>
  <c r="S370" i="14" s="1"/>
  <c r="M372" i="14"/>
  <c r="M370" i="14" s="1"/>
  <c r="G372" i="14"/>
  <c r="G370" i="14" s="1"/>
  <c r="Z367" i="14"/>
  <c r="T367" i="14"/>
  <c r="N367" i="14"/>
  <c r="N365" i="14" s="1"/>
  <c r="H367" i="14"/>
  <c r="H365" i="14" s="1"/>
  <c r="AA362" i="14"/>
  <c r="AA360" i="14" s="1"/>
  <c r="U362" i="14"/>
  <c r="U360" i="14" s="1"/>
  <c r="O362" i="14"/>
  <c r="I362" i="14"/>
  <c r="V357" i="14"/>
  <c r="V355" i="14" s="1"/>
  <c r="P357" i="14"/>
  <c r="P355" i="14" s="1"/>
  <c r="J357" i="14"/>
  <c r="J355" i="14" s="1"/>
  <c r="D357" i="14"/>
  <c r="D355" i="14" s="1"/>
  <c r="W352" i="14"/>
  <c r="Q352" i="14"/>
  <c r="K352" i="14"/>
  <c r="K350" i="14" s="1"/>
  <c r="E352" i="14"/>
  <c r="E350" i="14" s="1"/>
  <c r="X347" i="14"/>
  <c r="X345" i="14" s="1"/>
  <c r="R347" i="14"/>
  <c r="R345" i="14" s="1"/>
  <c r="L347" i="14"/>
  <c r="F347" i="14"/>
  <c r="Y342" i="14"/>
  <c r="Y340" i="14" s="1"/>
  <c r="S342" i="14"/>
  <c r="S340" i="14" s="1"/>
  <c r="M342" i="14"/>
  <c r="M340" i="14" s="1"/>
  <c r="G342" i="14"/>
  <c r="G340" i="14" s="1"/>
  <c r="X462" i="14"/>
  <c r="R462" i="14"/>
  <c r="L462" i="14"/>
  <c r="L460" i="14" s="1"/>
  <c r="F462" i="14"/>
  <c r="F460" i="14" s="1"/>
  <c r="Y457" i="14"/>
  <c r="Y455" i="14" s="1"/>
  <c r="S457" i="14"/>
  <c r="S455" i="14" s="1"/>
  <c r="M457" i="14"/>
  <c r="G457" i="14"/>
  <c r="Z452" i="14"/>
  <c r="Z450" i="14" s="1"/>
  <c r="T452" i="14"/>
  <c r="T450" i="14" s="1"/>
  <c r="N452" i="14"/>
  <c r="N450" i="14" s="1"/>
  <c r="H452" i="14"/>
  <c r="H450" i="14" s="1"/>
  <c r="AA447" i="14"/>
  <c r="U447" i="14"/>
  <c r="O447" i="14"/>
  <c r="O445" i="14" s="1"/>
  <c r="I447" i="14"/>
  <c r="I445" i="14" s="1"/>
  <c r="V442" i="14"/>
  <c r="V440" i="14" s="1"/>
  <c r="P442" i="14"/>
  <c r="P440" i="14" s="1"/>
  <c r="J442" i="14"/>
  <c r="D442" i="14"/>
  <c r="W437" i="14"/>
  <c r="W435" i="14" s="1"/>
  <c r="Q437" i="14"/>
  <c r="Q435" i="14" s="1"/>
  <c r="K437" i="14"/>
  <c r="K435" i="14" s="1"/>
  <c r="E437" i="14"/>
  <c r="E435" i="14" s="1"/>
  <c r="X432" i="14"/>
  <c r="R432" i="14"/>
  <c r="L432" i="14"/>
  <c r="L430" i="14" s="1"/>
  <c r="F432" i="14"/>
  <c r="F430" i="14" s="1"/>
  <c r="Y427" i="14"/>
  <c r="Y425" i="14" s="1"/>
  <c r="S427" i="14"/>
  <c r="S425" i="14" s="1"/>
  <c r="M427" i="14"/>
  <c r="G427" i="14"/>
  <c r="Z422" i="14"/>
  <c r="Z420" i="14" s="1"/>
  <c r="T422" i="14"/>
  <c r="T420" i="14" s="1"/>
  <c r="N422" i="14"/>
  <c r="N420" i="14" s="1"/>
  <c r="H422" i="14"/>
  <c r="H420" i="14" s="1"/>
  <c r="AA417" i="14"/>
  <c r="U417" i="14"/>
  <c r="O417" i="14"/>
  <c r="O415" i="14" s="1"/>
  <c r="I417" i="14"/>
  <c r="I415" i="14" s="1"/>
  <c r="V412" i="14"/>
  <c r="V410" i="14" s="1"/>
  <c r="P412" i="14"/>
  <c r="P410" i="14" s="1"/>
  <c r="J412" i="14"/>
  <c r="D412" i="14"/>
  <c r="W407" i="14"/>
  <c r="W405" i="14" s="1"/>
  <c r="Q407" i="14"/>
  <c r="Q405" i="14" s="1"/>
  <c r="K407" i="14"/>
  <c r="K405" i="14" s="1"/>
  <c r="E407" i="14"/>
  <c r="E405" i="14" s="1"/>
  <c r="X402" i="14"/>
  <c r="R402" i="14"/>
  <c r="L402" i="14"/>
  <c r="L400" i="14" s="1"/>
  <c r="F402" i="14"/>
  <c r="F400" i="14" s="1"/>
  <c r="Y397" i="14"/>
  <c r="Y395" i="14" s="1"/>
  <c r="S397" i="14"/>
  <c r="S395" i="14" s="1"/>
  <c r="M397" i="14"/>
  <c r="G397" i="14"/>
  <c r="Z392" i="14"/>
  <c r="Z390" i="14" s="1"/>
  <c r="T392" i="14"/>
  <c r="T390" i="14" s="1"/>
  <c r="N392" i="14"/>
  <c r="N390" i="14" s="1"/>
  <c r="H392" i="14"/>
  <c r="H390" i="14" s="1"/>
  <c r="AA387" i="14"/>
  <c r="U387" i="14"/>
  <c r="O387" i="14"/>
  <c r="O385" i="14" s="1"/>
  <c r="I387" i="14"/>
  <c r="I385" i="14" s="1"/>
  <c r="V382" i="14"/>
  <c r="V380" i="14" s="1"/>
  <c r="P382" i="14"/>
  <c r="P380" i="14" s="1"/>
  <c r="J382" i="14"/>
  <c r="D382" i="14"/>
  <c r="W377" i="14"/>
  <c r="W375" i="14" s="1"/>
  <c r="Q377" i="14"/>
  <c r="Q375" i="14" s="1"/>
  <c r="K377" i="14"/>
  <c r="K375" i="14" s="1"/>
  <c r="E377" i="14"/>
  <c r="E375" i="14" s="1"/>
  <c r="X372" i="14"/>
  <c r="R372" i="14"/>
  <c r="L372" i="14"/>
  <c r="L370" i="14" s="1"/>
  <c r="F372" i="14"/>
  <c r="F370" i="14" s="1"/>
  <c r="Y367" i="14"/>
  <c r="Y365" i="14" s="1"/>
  <c r="S367" i="14"/>
  <c r="S365" i="14" s="1"/>
  <c r="M367" i="14"/>
  <c r="G367" i="14"/>
  <c r="Z362" i="14"/>
  <c r="Z360" i="14" s="1"/>
  <c r="T362" i="14"/>
  <c r="T360" i="14" s="1"/>
  <c r="N362" i="14"/>
  <c r="N360" i="14" s="1"/>
  <c r="H362" i="14"/>
  <c r="H360" i="14" s="1"/>
  <c r="AA357" i="14"/>
  <c r="U357" i="14"/>
  <c r="O357" i="14"/>
  <c r="O355" i="14" s="1"/>
  <c r="I357" i="14"/>
  <c r="I355" i="14" s="1"/>
  <c r="V352" i="14"/>
  <c r="V350" i="14" s="1"/>
  <c r="P352" i="14"/>
  <c r="P350" i="14" s="1"/>
  <c r="J352" i="14"/>
  <c r="D352" i="14"/>
  <c r="W347" i="14"/>
  <c r="W345" i="14" s="1"/>
  <c r="Q347" i="14"/>
  <c r="Q345" i="14" s="1"/>
  <c r="K347" i="14"/>
  <c r="K345" i="14" s="1"/>
  <c r="E347" i="14"/>
  <c r="E345" i="14" s="1"/>
  <c r="X342" i="14"/>
  <c r="R342" i="14"/>
  <c r="L342" i="14"/>
  <c r="L340" i="14" s="1"/>
  <c r="F342" i="14"/>
  <c r="F340" i="14" s="1"/>
  <c r="Y337" i="14"/>
  <c r="Y335" i="14" s="1"/>
  <c r="S337" i="14"/>
  <c r="S335" i="14" s="1"/>
  <c r="M337" i="14"/>
  <c r="G337" i="14"/>
  <c r="Z332" i="14"/>
  <c r="Z330" i="14" s="1"/>
  <c r="T332" i="14"/>
  <c r="T330" i="14" s="1"/>
  <c r="N332" i="14"/>
  <c r="N330" i="14" s="1"/>
  <c r="H332" i="14"/>
  <c r="H330" i="14" s="1"/>
  <c r="AA327" i="14"/>
  <c r="U327" i="14"/>
  <c r="O327" i="14"/>
  <c r="O325" i="14" s="1"/>
  <c r="I327" i="14"/>
  <c r="I325" i="14" s="1"/>
  <c r="V322" i="14"/>
  <c r="V320" i="14" s="1"/>
  <c r="P322" i="14"/>
  <c r="P320" i="14" s="1"/>
  <c r="J317" i="14"/>
  <c r="J315" i="14" s="1"/>
  <c r="P317" i="14"/>
  <c r="V317" i="14"/>
  <c r="V315" i="14" s="1"/>
  <c r="I322" i="14"/>
  <c r="O322" i="14"/>
  <c r="W322" i="14"/>
  <c r="W320" i="14" s="1"/>
  <c r="F327" i="14"/>
  <c r="F325" i="14" s="1"/>
  <c r="M327" i="14"/>
  <c r="T327" i="14"/>
  <c r="T325" i="14" s="1"/>
  <c r="E332" i="14"/>
  <c r="E330" i="14" s="1"/>
  <c r="L332" i="14"/>
  <c r="L330" i="14" s="1"/>
  <c r="S332" i="14"/>
  <c r="S330" i="14" s="1"/>
  <c r="AA332" i="14"/>
  <c r="AA330" i="14" s="1"/>
  <c r="D337" i="14"/>
  <c r="K337" i="14"/>
  <c r="K335" i="14" s="1"/>
  <c r="R337" i="14"/>
  <c r="R335" i="14" s="1"/>
  <c r="Z337" i="14"/>
  <c r="Z335" i="14" s="1"/>
  <c r="E342" i="14"/>
  <c r="E340" i="14" s="1"/>
  <c r="Q342" i="14"/>
  <c r="Q340" i="14" s="1"/>
  <c r="N347" i="14"/>
  <c r="Z347" i="14"/>
  <c r="Z345" i="14" s="1"/>
  <c r="M352" i="14"/>
  <c r="M350" i="14" s="1"/>
  <c r="Y352" i="14"/>
  <c r="Y350" i="14" s="1"/>
  <c r="K357" i="14"/>
  <c r="K355" i="14" s="1"/>
  <c r="W357" i="14"/>
  <c r="W355" i="14" s="1"/>
  <c r="G362" i="14"/>
  <c r="S362" i="14"/>
  <c r="S360" i="14" s="1"/>
  <c r="F367" i="14"/>
  <c r="F365" i="14" s="1"/>
  <c r="R367" i="14"/>
  <c r="R365" i="14" s="1"/>
  <c r="E372" i="14"/>
  <c r="E370" i="14" s="1"/>
  <c r="Q372" i="14"/>
  <c r="Q370" i="14" s="1"/>
  <c r="N377" i="14"/>
  <c r="Z377" i="14"/>
  <c r="Z375" i="14" s="1"/>
  <c r="M382" i="14"/>
  <c r="M380" i="14" s="1"/>
  <c r="Y382" i="14"/>
  <c r="Y380" i="14" s="1"/>
  <c r="K387" i="14"/>
  <c r="K385" i="14" s="1"/>
  <c r="W387" i="14"/>
  <c r="W385" i="14" s="1"/>
  <c r="G392" i="14"/>
  <c r="S392" i="14"/>
  <c r="S390" i="14" s="1"/>
  <c r="F397" i="14"/>
  <c r="F395" i="14" s="1"/>
  <c r="R397" i="14"/>
  <c r="R395" i="14" s="1"/>
  <c r="E402" i="14"/>
  <c r="E400" i="14" s="1"/>
  <c r="Q402" i="14"/>
  <c r="Q400" i="14" s="1"/>
  <c r="N407" i="14"/>
  <c r="Z407" i="14"/>
  <c r="Z405" i="14" s="1"/>
  <c r="M412" i="14"/>
  <c r="M410" i="14" s="1"/>
  <c r="Y412" i="14"/>
  <c r="Y410" i="14" s="1"/>
  <c r="K417" i="14"/>
  <c r="K415" i="14" s="1"/>
  <c r="W417" i="14"/>
  <c r="W415" i="14" s="1"/>
  <c r="G422" i="14"/>
  <c r="S422" i="14"/>
  <c r="S420" i="14" s="1"/>
  <c r="F427" i="14"/>
  <c r="F425" i="14" s="1"/>
  <c r="R427" i="14"/>
  <c r="R425" i="14" s="1"/>
  <c r="E432" i="14"/>
  <c r="E430" i="14" s="1"/>
  <c r="Q432" i="14"/>
  <c r="Q430" i="14" s="1"/>
  <c r="N437" i="14"/>
  <c r="Z437" i="14"/>
  <c r="Z435" i="14" s="1"/>
  <c r="M442" i="14"/>
  <c r="M440" i="14" s="1"/>
  <c r="Y442" i="14"/>
  <c r="Y440" i="14" s="1"/>
  <c r="N447" i="14"/>
  <c r="N445" i="14" s="1"/>
  <c r="K452" i="14"/>
  <c r="K450" i="14" s="1"/>
  <c r="F457" i="14"/>
  <c r="F455" i="14" s="1"/>
  <c r="V471" i="14"/>
  <c r="V469" i="14" s="1"/>
  <c r="U476" i="14"/>
  <c r="U474" i="14" s="1"/>
  <c r="N481" i="14"/>
  <c r="G486" i="14"/>
  <c r="G484" i="14" s="1"/>
  <c r="V501" i="14"/>
  <c r="V499" i="14" s="1"/>
  <c r="U506" i="14"/>
  <c r="U504" i="14" s="1"/>
  <c r="N511" i="14"/>
  <c r="N509" i="14" s="1"/>
  <c r="G516" i="14"/>
  <c r="G514" i="14" s="1"/>
  <c r="V531" i="14"/>
  <c r="U536" i="14"/>
  <c r="U534" i="14" s="1"/>
  <c r="N541" i="14"/>
  <c r="N539" i="14" s="1"/>
  <c r="G546" i="14"/>
  <c r="G544" i="14" s="1"/>
  <c r="V561" i="14"/>
  <c r="V559" i="14" s="1"/>
  <c r="U566" i="14"/>
  <c r="U564" i="14" s="1"/>
  <c r="N571" i="14"/>
  <c r="G576" i="14"/>
  <c r="G574" i="14" s="1"/>
  <c r="V589" i="14"/>
  <c r="D591" i="14"/>
  <c r="D589" i="14" s="1"/>
  <c r="O604" i="14"/>
  <c r="H611" i="14"/>
  <c r="H609" i="14" s="1"/>
  <c r="V616" i="14"/>
  <c r="G213" i="14"/>
  <c r="M213" i="14"/>
  <c r="M211" i="14" s="1"/>
  <c r="S213" i="14"/>
  <c r="S211" i="14" s="1"/>
  <c r="Y213" i="14"/>
  <c r="Y211" i="14" s="1"/>
  <c r="F218" i="14"/>
  <c r="F216" i="14" s="1"/>
  <c r="L218" i="14"/>
  <c r="R218" i="14"/>
  <c r="X218" i="14"/>
  <c r="X216" i="14" s="1"/>
  <c r="E223" i="14"/>
  <c r="E221" i="14" s="1"/>
  <c r="K223" i="14"/>
  <c r="K221" i="14" s="1"/>
  <c r="Q223" i="14"/>
  <c r="Q221" i="14" s="1"/>
  <c r="W223" i="14"/>
  <c r="D228" i="14"/>
  <c r="J228" i="14"/>
  <c r="J226" i="14" s="1"/>
  <c r="P228" i="14"/>
  <c r="P226" i="14" s="1"/>
  <c r="V228" i="14"/>
  <c r="V226" i="14" s="1"/>
  <c r="I233" i="14"/>
  <c r="I231" i="14" s="1"/>
  <c r="O233" i="14"/>
  <c r="U233" i="14"/>
  <c r="AA233" i="14"/>
  <c r="AA231" i="14" s="1"/>
  <c r="H238" i="14"/>
  <c r="H236" i="14" s="1"/>
  <c r="N238" i="14"/>
  <c r="N236" i="14" s="1"/>
  <c r="T238" i="14"/>
  <c r="T236" i="14" s="1"/>
  <c r="Z238" i="14"/>
  <c r="G243" i="14"/>
  <c r="M243" i="14"/>
  <c r="M241" i="14" s="1"/>
  <c r="S243" i="14"/>
  <c r="S241" i="14" s="1"/>
  <c r="Y243" i="14"/>
  <c r="Y241" i="14" s="1"/>
  <c r="F248" i="14"/>
  <c r="F246" i="14" s="1"/>
  <c r="L248" i="14"/>
  <c r="R248" i="14"/>
  <c r="X248" i="14"/>
  <c r="X246" i="14" s="1"/>
  <c r="E253" i="14"/>
  <c r="E251" i="14" s="1"/>
  <c r="K253" i="14"/>
  <c r="K251" i="14" s="1"/>
  <c r="Q253" i="14"/>
  <c r="Q251" i="14" s="1"/>
  <c r="W253" i="14"/>
  <c r="D258" i="14"/>
  <c r="J258" i="14"/>
  <c r="J256" i="14" s="1"/>
  <c r="P258" i="14"/>
  <c r="P256" i="14" s="1"/>
  <c r="V258" i="14"/>
  <c r="V256" i="14" s="1"/>
  <c r="I263" i="14"/>
  <c r="I261" i="14" s="1"/>
  <c r="O263" i="14"/>
  <c r="U263" i="14"/>
  <c r="AA263" i="14"/>
  <c r="AA261" i="14" s="1"/>
  <c r="H268" i="14"/>
  <c r="H266" i="14" s="1"/>
  <c r="N268" i="14"/>
  <c r="N266" i="14" s="1"/>
  <c r="T268" i="14"/>
  <c r="T266" i="14" s="1"/>
  <c r="Z268" i="14"/>
  <c r="G273" i="14"/>
  <c r="M273" i="14"/>
  <c r="M271" i="14" s="1"/>
  <c r="S273" i="14"/>
  <c r="S271" i="14" s="1"/>
  <c r="Y273" i="14"/>
  <c r="Y271" i="14" s="1"/>
  <c r="F278" i="14"/>
  <c r="F276" i="14" s="1"/>
  <c r="L278" i="14"/>
  <c r="R278" i="14"/>
  <c r="X278" i="14"/>
  <c r="X276" i="14" s="1"/>
  <c r="E283" i="14"/>
  <c r="E281" i="14" s="1"/>
  <c r="K283" i="14"/>
  <c r="K281" i="14" s="1"/>
  <c r="Q283" i="14"/>
  <c r="Q281" i="14" s="1"/>
  <c r="W283" i="14"/>
  <c r="D288" i="14"/>
  <c r="J288" i="14"/>
  <c r="J286" i="14" s="1"/>
  <c r="P288" i="14"/>
  <c r="P286" i="14" s="1"/>
  <c r="V288" i="14"/>
  <c r="V286" i="14" s="1"/>
  <c r="I293" i="14"/>
  <c r="I291" i="14" s="1"/>
  <c r="O293" i="14"/>
  <c r="O291" i="14" s="1"/>
  <c r="U293" i="14"/>
  <c r="AA293" i="14"/>
  <c r="AA291" i="14" s="1"/>
  <c r="H298" i="14"/>
  <c r="H296" i="14" s="1"/>
  <c r="N298" i="14"/>
  <c r="N296" i="14" s="1"/>
  <c r="T298" i="14"/>
  <c r="T296" i="14" s="1"/>
  <c r="Z298" i="14"/>
  <c r="Z296" i="14" s="1"/>
  <c r="G303" i="14"/>
  <c r="M303" i="14"/>
  <c r="M301" i="14" s="1"/>
  <c r="S303" i="14"/>
  <c r="S301" i="14" s="1"/>
  <c r="Y303" i="14"/>
  <c r="Y301" i="14" s="1"/>
  <c r="F308" i="14"/>
  <c r="F306" i="14" s="1"/>
  <c r="L308" i="14"/>
  <c r="L306" i="14" s="1"/>
  <c r="R308" i="14"/>
  <c r="H372" i="14"/>
  <c r="H370" i="14" s="1"/>
  <c r="T372" i="14"/>
  <c r="T370" i="14" s="1"/>
  <c r="D377" i="14"/>
  <c r="D375" i="14" s="1"/>
  <c r="P377" i="14"/>
  <c r="P375" i="14" s="1"/>
  <c r="O382" i="14"/>
  <c r="AA382" i="14"/>
  <c r="AA380" i="14" s="1"/>
  <c r="L387" i="14"/>
  <c r="L385" i="14" s="1"/>
  <c r="X387" i="14"/>
  <c r="X385" i="14" s="1"/>
  <c r="J392" i="14"/>
  <c r="J390" i="14" s="1"/>
  <c r="V392" i="14"/>
  <c r="V390" i="14" s="1"/>
  <c r="I397" i="14"/>
  <c r="U397" i="14"/>
  <c r="U395" i="14" s="1"/>
  <c r="H402" i="14"/>
  <c r="H400" i="14" s="1"/>
  <c r="T402" i="14"/>
  <c r="T400" i="14" s="1"/>
  <c r="D407" i="14"/>
  <c r="D405" i="14" s="1"/>
  <c r="P407" i="14"/>
  <c r="P405" i="14" s="1"/>
  <c r="O412" i="14"/>
  <c r="AA412" i="14"/>
  <c r="AA410" i="14" s="1"/>
  <c r="L417" i="14"/>
  <c r="L415" i="14" s="1"/>
  <c r="X417" i="14"/>
  <c r="X415" i="14" s="1"/>
  <c r="J422" i="14"/>
  <c r="J420" i="14" s="1"/>
  <c r="V422" i="14"/>
  <c r="V420" i="14" s="1"/>
  <c r="I427" i="14"/>
  <c r="U427" i="14"/>
  <c r="U425" i="14" s="1"/>
  <c r="H432" i="14"/>
  <c r="H430" i="14" s="1"/>
  <c r="T432" i="14"/>
  <c r="T430" i="14" s="1"/>
  <c r="D437" i="14"/>
  <c r="D435" i="14" s="1"/>
  <c r="P437" i="14"/>
  <c r="P435" i="14" s="1"/>
  <c r="O442" i="14"/>
  <c r="AA442" i="14"/>
  <c r="AA440" i="14" s="1"/>
  <c r="R447" i="14"/>
  <c r="R445" i="14" s="1"/>
  <c r="M452" i="14"/>
  <c r="M450" i="14" s="1"/>
  <c r="J457" i="14"/>
  <c r="J455" i="14" s="1"/>
  <c r="AA476" i="14"/>
  <c r="AA474" i="14" s="1"/>
  <c r="T481" i="14"/>
  <c r="T479" i="14" s="1"/>
  <c r="M486" i="14"/>
  <c r="M484" i="14" s="1"/>
  <c r="F491" i="14"/>
  <c r="F489" i="14" s="1"/>
  <c r="AA506" i="14"/>
  <c r="T511" i="14"/>
  <c r="T509" i="14" s="1"/>
  <c r="M516" i="14"/>
  <c r="M514" i="14" s="1"/>
  <c r="F521" i="14"/>
  <c r="F519" i="14" s="1"/>
  <c r="AA536" i="14"/>
  <c r="AA534" i="14" s="1"/>
  <c r="T541" i="14"/>
  <c r="T539" i="14" s="1"/>
  <c r="M546" i="14"/>
  <c r="F551" i="14"/>
  <c r="F549" i="14" s="1"/>
  <c r="AA566" i="14"/>
  <c r="AA564" i="14" s="1"/>
  <c r="T571" i="14"/>
  <c r="T569" i="14" s="1"/>
  <c r="M576" i="14"/>
  <c r="M574" i="14" s="1"/>
  <c r="G581" i="14"/>
  <c r="G579" i="14" s="1"/>
  <c r="L591" i="14"/>
  <c r="L589" i="14" s="1"/>
  <c r="L606" i="14"/>
  <c r="L604" i="14" s="1"/>
  <c r="W609" i="14"/>
  <c r="Z611" i="14"/>
  <c r="Z609" i="14" s="1"/>
  <c r="X154" i="15"/>
  <c r="R154" i="15"/>
  <c r="L154" i="15"/>
  <c r="F154" i="15"/>
  <c r="Y149" i="15"/>
  <c r="S149" i="15"/>
  <c r="M149" i="15"/>
  <c r="G149" i="15"/>
  <c r="Z144" i="15"/>
  <c r="T144" i="15"/>
  <c r="N144" i="15"/>
  <c r="H144" i="15"/>
  <c r="AA139" i="15"/>
  <c r="U139" i="15"/>
  <c r="O139" i="15"/>
  <c r="I139" i="15"/>
  <c r="V134" i="15"/>
  <c r="P134" i="15"/>
  <c r="J134" i="15"/>
  <c r="D134" i="15"/>
  <c r="AA154" i="15"/>
  <c r="U154" i="15"/>
  <c r="O154" i="15"/>
  <c r="I154" i="15"/>
  <c r="V149" i="15"/>
  <c r="P149" i="15"/>
  <c r="J149" i="15"/>
  <c r="D149" i="15"/>
  <c r="W144" i="15"/>
  <c r="Q144" i="15"/>
  <c r="K144" i="15"/>
  <c r="E144" i="15"/>
  <c r="V154" i="15"/>
  <c r="M154" i="15"/>
  <c r="D154" i="15"/>
  <c r="X149" i="15"/>
  <c r="O149" i="15"/>
  <c r="F149" i="15"/>
  <c r="Y144" i="15"/>
  <c r="P144" i="15"/>
  <c r="G144" i="15"/>
  <c r="T139" i="15"/>
  <c r="M139" i="15"/>
  <c r="F139" i="15"/>
  <c r="W134" i="15"/>
  <c r="O134" i="15"/>
  <c r="H134" i="15"/>
  <c r="V129" i="15"/>
  <c r="P129" i="15"/>
  <c r="J129" i="15"/>
  <c r="D129" i="15"/>
  <c r="W124" i="15"/>
  <c r="Q124" i="15"/>
  <c r="K124" i="15"/>
  <c r="E124" i="15"/>
  <c r="X119" i="15"/>
  <c r="R119" i="15"/>
  <c r="L119" i="15"/>
  <c r="F119" i="15"/>
  <c r="Y114" i="15"/>
  <c r="S114" i="15"/>
  <c r="M114" i="15"/>
  <c r="G114" i="15"/>
  <c r="Z109" i="15"/>
  <c r="T109" i="15"/>
  <c r="N109" i="15"/>
  <c r="H109" i="15"/>
  <c r="AA104" i="15"/>
  <c r="U104" i="15"/>
  <c r="O104" i="15"/>
  <c r="I104" i="15"/>
  <c r="V99" i="15"/>
  <c r="P99" i="15"/>
  <c r="J99" i="15"/>
  <c r="D99" i="15"/>
  <c r="W94" i="15"/>
  <c r="Q94" i="15"/>
  <c r="K94" i="15"/>
  <c r="E94" i="15"/>
  <c r="X89" i="15"/>
  <c r="R89" i="15"/>
  <c r="L89" i="15"/>
  <c r="F89" i="15"/>
  <c r="Y84" i="15"/>
  <c r="S84" i="15"/>
  <c r="M84" i="15"/>
  <c r="G84" i="15"/>
  <c r="Z79" i="15"/>
  <c r="T79" i="15"/>
  <c r="N79" i="15"/>
  <c r="H79" i="15"/>
  <c r="AA74" i="15"/>
  <c r="U74" i="15"/>
  <c r="O74" i="15"/>
  <c r="I74" i="15"/>
  <c r="V69" i="15"/>
  <c r="P69" i="15"/>
  <c r="J69" i="15"/>
  <c r="D69" i="15"/>
  <c r="W64" i="15"/>
  <c r="Q64" i="15"/>
  <c r="K64" i="15"/>
  <c r="E64" i="15"/>
  <c r="X59" i="15"/>
  <c r="R59" i="15"/>
  <c r="L59" i="15"/>
  <c r="F59" i="15"/>
  <c r="Y54" i="15"/>
  <c r="S54" i="15"/>
  <c r="M54" i="15"/>
  <c r="G54" i="15"/>
  <c r="Z49" i="15"/>
  <c r="T49" i="15"/>
  <c r="N49" i="15"/>
  <c r="H49" i="15"/>
  <c r="AA44" i="15"/>
  <c r="U44" i="15"/>
  <c r="O44" i="15"/>
  <c r="I44" i="15"/>
  <c r="V39" i="15"/>
  <c r="P39" i="15"/>
  <c r="J39" i="15"/>
  <c r="D39" i="15"/>
  <c r="W34" i="15"/>
  <c r="Q34" i="15"/>
  <c r="T154" i="15"/>
  <c r="K154" i="15"/>
  <c r="W149" i="15"/>
  <c r="N149" i="15"/>
  <c r="E149" i="15"/>
  <c r="X144" i="15"/>
  <c r="O144" i="15"/>
  <c r="F144" i="15"/>
  <c r="Z139" i="15"/>
  <c r="S139" i="15"/>
  <c r="L139" i="15"/>
  <c r="E139" i="15"/>
  <c r="U134" i="15"/>
  <c r="N134" i="15"/>
  <c r="G134" i="15"/>
  <c r="AA129" i="15"/>
  <c r="U129" i="15"/>
  <c r="O129" i="15"/>
  <c r="I129" i="15"/>
  <c r="V124" i="15"/>
  <c r="P124" i="15"/>
  <c r="J124" i="15"/>
  <c r="D124" i="15"/>
  <c r="W119" i="15"/>
  <c r="Q119" i="15"/>
  <c r="K119" i="15"/>
  <c r="E119" i="15"/>
  <c r="X114" i="15"/>
  <c r="R114" i="15"/>
  <c r="L114" i="15"/>
  <c r="F114" i="15"/>
  <c r="Y109" i="15"/>
  <c r="S109" i="15"/>
  <c r="M109" i="15"/>
  <c r="G109" i="15"/>
  <c r="Z104" i="15"/>
  <c r="T104" i="15"/>
  <c r="N104" i="15"/>
  <c r="H104" i="15"/>
  <c r="AA99" i="15"/>
  <c r="U99" i="15"/>
  <c r="O99" i="15"/>
  <c r="I99" i="15"/>
  <c r="V94" i="15"/>
  <c r="P94" i="15"/>
  <c r="J94" i="15"/>
  <c r="D94" i="15"/>
  <c r="W89" i="15"/>
  <c r="Q89" i="15"/>
  <c r="K89" i="15"/>
  <c r="E89" i="15"/>
  <c r="X84" i="15"/>
  <c r="R84" i="15"/>
  <c r="L84" i="15"/>
  <c r="F84" i="15"/>
  <c r="Y79" i="15"/>
  <c r="S79" i="15"/>
  <c r="M79" i="15"/>
  <c r="G79" i="15"/>
  <c r="Z74" i="15"/>
  <c r="T74" i="15"/>
  <c r="N74" i="15"/>
  <c r="H74" i="15"/>
  <c r="AA69" i="15"/>
  <c r="U69" i="15"/>
  <c r="O69" i="15"/>
  <c r="I69" i="15"/>
  <c r="V64" i="15"/>
  <c r="P64" i="15"/>
  <c r="J64" i="15"/>
  <c r="D64" i="15"/>
  <c r="W59" i="15"/>
  <c r="Q59" i="15"/>
  <c r="K59" i="15"/>
  <c r="E59" i="15"/>
  <c r="X54" i="15"/>
  <c r="R54" i="15"/>
  <c r="L54" i="15"/>
  <c r="F54" i="15"/>
  <c r="Y49" i="15"/>
  <c r="S49" i="15"/>
  <c r="M49" i="15"/>
  <c r="G49" i="15"/>
  <c r="Z44" i="15"/>
  <c r="T44" i="15"/>
  <c r="N44" i="15"/>
  <c r="H44" i="15"/>
  <c r="AA39" i="15"/>
  <c r="U39" i="15"/>
  <c r="O39" i="15"/>
  <c r="I39" i="15"/>
  <c r="V34" i="15"/>
  <c r="P34" i="15"/>
  <c r="J34" i="15"/>
  <c r="D34" i="15"/>
  <c r="W29" i="15"/>
  <c r="Q29" i="15"/>
  <c r="K29" i="15"/>
  <c r="E29" i="15"/>
  <c r="X24" i="15"/>
  <c r="R24" i="15"/>
  <c r="L24" i="15"/>
  <c r="F24" i="15"/>
  <c r="Y19" i="15"/>
  <c r="S19" i="15"/>
  <c r="M19" i="15"/>
  <c r="G19" i="15"/>
  <c r="Z14" i="15"/>
  <c r="T14" i="15"/>
  <c r="N14" i="15"/>
  <c r="H14" i="15"/>
  <c r="AA9" i="15"/>
  <c r="U9" i="15"/>
  <c r="O9" i="15"/>
  <c r="I9" i="15"/>
  <c r="S154" i="15"/>
  <c r="J154" i="15"/>
  <c r="U149" i="15"/>
  <c r="L149" i="15"/>
  <c r="V144" i="15"/>
  <c r="M144" i="15"/>
  <c r="D144" i="15"/>
  <c r="Y139" i="15"/>
  <c r="R139" i="15"/>
  <c r="K139" i="15"/>
  <c r="D139" i="15"/>
  <c r="AA134" i="15"/>
  <c r="T134" i="15"/>
  <c r="M134" i="15"/>
  <c r="F134" i="15"/>
  <c r="Z129" i="15"/>
  <c r="T129" i="15"/>
  <c r="N129" i="15"/>
  <c r="H129" i="15"/>
  <c r="AA124" i="15"/>
  <c r="U124" i="15"/>
  <c r="O124" i="15"/>
  <c r="I124" i="15"/>
  <c r="V119" i="15"/>
  <c r="P119" i="15"/>
  <c r="J119" i="15"/>
  <c r="D119" i="15"/>
  <c r="W114" i="15"/>
  <c r="Q114" i="15"/>
  <c r="K114" i="15"/>
  <c r="E114" i="15"/>
  <c r="X109" i="15"/>
  <c r="R109" i="15"/>
  <c r="L109" i="15"/>
  <c r="F109" i="15"/>
  <c r="Y104" i="15"/>
  <c r="S104" i="15"/>
  <c r="M104" i="15"/>
  <c r="G104" i="15"/>
  <c r="Z99" i="15"/>
  <c r="T99" i="15"/>
  <c r="N99" i="15"/>
  <c r="H99" i="15"/>
  <c r="AA94" i="15"/>
  <c r="U94" i="15"/>
  <c r="O94" i="15"/>
  <c r="I94" i="15"/>
  <c r="V89" i="15"/>
  <c r="P89" i="15"/>
  <c r="J89" i="15"/>
  <c r="D89" i="15"/>
  <c r="W84" i="15"/>
  <c r="Q84" i="15"/>
  <c r="K84" i="15"/>
  <c r="E84" i="15"/>
  <c r="X79" i="15"/>
  <c r="R79" i="15"/>
  <c r="L79" i="15"/>
  <c r="F79" i="15"/>
  <c r="Y74" i="15"/>
  <c r="S74" i="15"/>
  <c r="M74" i="15"/>
  <c r="G74" i="15"/>
  <c r="Z69" i="15"/>
  <c r="T69" i="15"/>
  <c r="N69" i="15"/>
  <c r="H69" i="15"/>
  <c r="AA64" i="15"/>
  <c r="U64" i="15"/>
  <c r="O64" i="15"/>
  <c r="I64" i="15"/>
  <c r="V59" i="15"/>
  <c r="P59" i="15"/>
  <c r="J59" i="15"/>
  <c r="D59" i="15"/>
  <c r="W54" i="15"/>
  <c r="Q54" i="15"/>
  <c r="K54" i="15"/>
  <c r="E54" i="15"/>
  <c r="X49" i="15"/>
  <c r="R49" i="15"/>
  <c r="L49" i="15"/>
  <c r="F49" i="15"/>
  <c r="Y44" i="15"/>
  <c r="S44" i="15"/>
  <c r="M44" i="15"/>
  <c r="G44" i="15"/>
  <c r="Z39" i="15"/>
  <c r="T39" i="15"/>
  <c r="N39" i="15"/>
  <c r="H39" i="15"/>
  <c r="AA34" i="15"/>
  <c r="U34" i="15"/>
  <c r="O34" i="15"/>
  <c r="I34" i="15"/>
  <c r="V29" i="15"/>
  <c r="P29" i="15"/>
  <c r="J29" i="15"/>
  <c r="D29" i="15"/>
  <c r="W24" i="15"/>
  <c r="Q24" i="15"/>
  <c r="K24" i="15"/>
  <c r="E24" i="15"/>
  <c r="X19" i="15"/>
  <c r="R19" i="15"/>
  <c r="L19" i="15"/>
  <c r="F19" i="15"/>
  <c r="Y14" i="15"/>
  <c r="S14" i="15"/>
  <c r="M14" i="15"/>
  <c r="G14" i="15"/>
  <c r="Z9" i="15"/>
  <c r="T9" i="15"/>
  <c r="N9" i="15"/>
  <c r="H9" i="15"/>
  <c r="Z154" i="15"/>
  <c r="Q154" i="15"/>
  <c r="H154" i="15"/>
  <c r="T149" i="15"/>
  <c r="K149" i="15"/>
  <c r="U144" i="15"/>
  <c r="L144" i="15"/>
  <c r="X139" i="15"/>
  <c r="Q139" i="15"/>
  <c r="J139" i="15"/>
  <c r="Z134" i="15"/>
  <c r="S134" i="15"/>
  <c r="L134" i="15"/>
  <c r="E134" i="15"/>
  <c r="Y129" i="15"/>
  <c r="S129" i="15"/>
  <c r="M129" i="15"/>
  <c r="G129" i="15"/>
  <c r="Z124" i="15"/>
  <c r="T124" i="15"/>
  <c r="N124" i="15"/>
  <c r="H124" i="15"/>
  <c r="AA119" i="15"/>
  <c r="U119" i="15"/>
  <c r="O119" i="15"/>
  <c r="I119" i="15"/>
  <c r="V114" i="15"/>
  <c r="P114" i="15"/>
  <c r="J114" i="15"/>
  <c r="D114" i="15"/>
  <c r="W109" i="15"/>
  <c r="Q109" i="15"/>
  <c r="K109" i="15"/>
  <c r="E109" i="15"/>
  <c r="X104" i="15"/>
  <c r="R104" i="15"/>
  <c r="L104" i="15"/>
  <c r="F104" i="15"/>
  <c r="Y99" i="15"/>
  <c r="S99" i="15"/>
  <c r="M99" i="15"/>
  <c r="G99" i="15"/>
  <c r="Z94" i="15"/>
  <c r="T94" i="15"/>
  <c r="N94" i="15"/>
  <c r="H94" i="15"/>
  <c r="AA89" i="15"/>
  <c r="U89" i="15"/>
  <c r="O89" i="15"/>
  <c r="I89" i="15"/>
  <c r="V84" i="15"/>
  <c r="P84" i="15"/>
  <c r="J84" i="15"/>
  <c r="D84" i="15"/>
  <c r="W79" i="15"/>
  <c r="Q79" i="15"/>
  <c r="K79" i="15"/>
  <c r="E79" i="15"/>
  <c r="X74" i="15"/>
  <c r="R74" i="15"/>
  <c r="L74" i="15"/>
  <c r="F74" i="15"/>
  <c r="Y69" i="15"/>
  <c r="S69" i="15"/>
  <c r="M69" i="15"/>
  <c r="G69" i="15"/>
  <c r="Z64" i="15"/>
  <c r="T64" i="15"/>
  <c r="N64" i="15"/>
  <c r="H64" i="15"/>
  <c r="AA59" i="15"/>
  <c r="U59" i="15"/>
  <c r="O59" i="15"/>
  <c r="I59" i="15"/>
  <c r="V54" i="15"/>
  <c r="P54" i="15"/>
  <c r="J54" i="15"/>
  <c r="D54" i="15"/>
  <c r="W49" i="15"/>
  <c r="Q49" i="15"/>
  <c r="K49" i="15"/>
  <c r="E49" i="15"/>
  <c r="X44" i="15"/>
  <c r="R44" i="15"/>
  <c r="L44" i="15"/>
  <c r="F44" i="15"/>
  <c r="Y39" i="15"/>
  <c r="S39" i="15"/>
  <c r="M39" i="15"/>
  <c r="G39" i="15"/>
  <c r="Z34" i="15"/>
  <c r="T34" i="15"/>
  <c r="N34" i="15"/>
  <c r="H34" i="15"/>
  <c r="AA29" i="15"/>
  <c r="U29" i="15"/>
  <c r="O29" i="15"/>
  <c r="I29" i="15"/>
  <c r="V24" i="15"/>
  <c r="P24" i="15"/>
  <c r="J24" i="15"/>
  <c r="D24" i="15"/>
  <c r="W19" i="15"/>
  <c r="Q19" i="15"/>
  <c r="K19" i="15"/>
  <c r="E19" i="15"/>
  <c r="X14" i="15"/>
  <c r="R14" i="15"/>
  <c r="L14" i="15"/>
  <c r="F14" i="15"/>
  <c r="Y9" i="15"/>
  <c r="S9" i="15"/>
  <c r="M9" i="15"/>
  <c r="G9" i="15"/>
  <c r="Y154" i="15"/>
  <c r="P154" i="15"/>
  <c r="G154" i="15"/>
  <c r="AA149" i="15"/>
  <c r="R149" i="15"/>
  <c r="I149" i="15"/>
  <c r="S144" i="15"/>
  <c r="J144" i="15"/>
  <c r="W139" i="15"/>
  <c r="P139" i="15"/>
  <c r="H139" i="15"/>
  <c r="Y134" i="15"/>
  <c r="R134" i="15"/>
  <c r="K134" i="15"/>
  <c r="X129" i="15"/>
  <c r="R129" i="15"/>
  <c r="L129" i="15"/>
  <c r="F129" i="15"/>
  <c r="Y124" i="15"/>
  <c r="S124" i="15"/>
  <c r="M124" i="15"/>
  <c r="G124" i="15"/>
  <c r="Z119" i="15"/>
  <c r="T119" i="15"/>
  <c r="N119" i="15"/>
  <c r="H119" i="15"/>
  <c r="AA114" i="15"/>
  <c r="U114" i="15"/>
  <c r="O114" i="15"/>
  <c r="I114" i="15"/>
  <c r="V109" i="15"/>
  <c r="P109" i="15"/>
  <c r="J109" i="15"/>
  <c r="D109" i="15"/>
  <c r="W104" i="15"/>
  <c r="Q104" i="15"/>
  <c r="K104" i="15"/>
  <c r="E104" i="15"/>
  <c r="X99" i="15"/>
  <c r="R99" i="15"/>
  <c r="L99" i="15"/>
  <c r="F99" i="15"/>
  <c r="Y94" i="15"/>
  <c r="S94" i="15"/>
  <c r="M94" i="15"/>
  <c r="G94" i="15"/>
  <c r="Z89" i="15"/>
  <c r="T89" i="15"/>
  <c r="N89" i="15"/>
  <c r="H89" i="15"/>
  <c r="AA84" i="15"/>
  <c r="U84" i="15"/>
  <c r="O84" i="15"/>
  <c r="I84" i="15"/>
  <c r="V79" i="15"/>
  <c r="P79" i="15"/>
  <c r="J79" i="15"/>
  <c r="D79" i="15"/>
  <c r="W74" i="15"/>
  <c r="Q74" i="15"/>
  <c r="K74" i="15"/>
  <c r="E74" i="15"/>
  <c r="X69" i="15"/>
  <c r="R69" i="15"/>
  <c r="L69" i="15"/>
  <c r="F69" i="15"/>
  <c r="Y64" i="15"/>
  <c r="S64" i="15"/>
  <c r="M64" i="15"/>
  <c r="G64" i="15"/>
  <c r="Z59" i="15"/>
  <c r="T59" i="15"/>
  <c r="N59" i="15"/>
  <c r="H59" i="15"/>
  <c r="AA54" i="15"/>
  <c r="U54" i="15"/>
  <c r="O54" i="15"/>
  <c r="I54" i="15"/>
  <c r="V49" i="15"/>
  <c r="P49" i="15"/>
  <c r="J49" i="15"/>
  <c r="D49" i="15"/>
  <c r="W44" i="15"/>
  <c r="Q44" i="15"/>
  <c r="K44" i="15"/>
  <c r="E44" i="15"/>
  <c r="X39" i="15"/>
  <c r="R39" i="15"/>
  <c r="L39" i="15"/>
  <c r="F39" i="15"/>
  <c r="Y34" i="15"/>
  <c r="S34" i="15"/>
  <c r="M34" i="15"/>
  <c r="G34" i="15"/>
  <c r="Z29" i="15"/>
  <c r="T29" i="15"/>
  <c r="N29" i="15"/>
  <c r="H29" i="15"/>
  <c r="AA24" i="15"/>
  <c r="U24" i="15"/>
  <c r="O24" i="15"/>
  <c r="I24" i="15"/>
  <c r="V19" i="15"/>
  <c r="P19" i="15"/>
  <c r="J19" i="15"/>
  <c r="D19" i="15"/>
  <c r="W14" i="15"/>
  <c r="Q14" i="15"/>
  <c r="K14" i="15"/>
  <c r="E14" i="15"/>
  <c r="X9" i="15"/>
  <c r="R9" i="15"/>
  <c r="L9" i="15"/>
  <c r="F9" i="15"/>
  <c r="W154" i="15"/>
  <c r="N154" i="15"/>
  <c r="E154" i="15"/>
  <c r="Z149" i="15"/>
  <c r="Z147" i="15" s="1"/>
  <c r="Q149" i="15"/>
  <c r="H149" i="15"/>
  <c r="AA144" i="15"/>
  <c r="R144" i="15"/>
  <c r="I144" i="15"/>
  <c r="V139" i="15"/>
  <c r="N139" i="15"/>
  <c r="G139" i="15"/>
  <c r="X134" i="15"/>
  <c r="Q134" i="15"/>
  <c r="I134" i="15"/>
  <c r="W129" i="15"/>
  <c r="Q129" i="15"/>
  <c r="K129" i="15"/>
  <c r="E129" i="15"/>
  <c r="X124" i="15"/>
  <c r="R124" i="15"/>
  <c r="L124" i="15"/>
  <c r="F124" i="15"/>
  <c r="Y119" i="15"/>
  <c r="S119" i="15"/>
  <c r="M119" i="15"/>
  <c r="G119" i="15"/>
  <c r="Z114" i="15"/>
  <c r="T114" i="15"/>
  <c r="N114" i="15"/>
  <c r="H114" i="15"/>
  <c r="AA109" i="15"/>
  <c r="U109" i="15"/>
  <c r="O109" i="15"/>
  <c r="I109" i="15"/>
  <c r="V104" i="15"/>
  <c r="P104" i="15"/>
  <c r="J104" i="15"/>
  <c r="D104" i="15"/>
  <c r="W99" i="15"/>
  <c r="Q99" i="15"/>
  <c r="K99" i="15"/>
  <c r="E99" i="15"/>
  <c r="X94" i="15"/>
  <c r="R94" i="15"/>
  <c r="L94" i="15"/>
  <c r="F94" i="15"/>
  <c r="Y89" i="15"/>
  <c r="S89" i="15"/>
  <c r="M89" i="15"/>
  <c r="G89" i="15"/>
  <c r="Z84" i="15"/>
  <c r="T84" i="15"/>
  <c r="N84" i="15"/>
  <c r="H84" i="15"/>
  <c r="AA79" i="15"/>
  <c r="U79" i="15"/>
  <c r="O79" i="15"/>
  <c r="I79" i="15"/>
  <c r="V74" i="15"/>
  <c r="P74" i="15"/>
  <c r="J74" i="15"/>
  <c r="D74" i="15"/>
  <c r="W69" i="15"/>
  <c r="Q69" i="15"/>
  <c r="K69" i="15"/>
  <c r="E69" i="15"/>
  <c r="X64" i="15"/>
  <c r="R64" i="15"/>
  <c r="L64" i="15"/>
  <c r="F64" i="15"/>
  <c r="Y59" i="15"/>
  <c r="S59" i="15"/>
  <c r="M59" i="15"/>
  <c r="G59" i="15"/>
  <c r="Z54" i="15"/>
  <c r="T54" i="15"/>
  <c r="N54" i="15"/>
  <c r="H54" i="15"/>
  <c r="AA49" i="15"/>
  <c r="U49" i="15"/>
  <c r="O49" i="15"/>
  <c r="I49" i="15"/>
  <c r="V44" i="15"/>
  <c r="P44" i="15"/>
  <c r="J44" i="15"/>
  <c r="D44" i="15"/>
  <c r="W39" i="15"/>
  <c r="Q39" i="15"/>
  <c r="K39" i="15"/>
  <c r="E39" i="15"/>
  <c r="X34" i="15"/>
  <c r="R34" i="15"/>
  <c r="L34" i="15"/>
  <c r="F34" i="15"/>
  <c r="Y29" i="15"/>
  <c r="S29" i="15"/>
  <c r="M29" i="15"/>
  <c r="G29" i="15"/>
  <c r="Z24" i="15"/>
  <c r="T24" i="15"/>
  <c r="N24" i="15"/>
  <c r="H24" i="15"/>
  <c r="AA19" i="15"/>
  <c r="U19" i="15"/>
  <c r="O19" i="15"/>
  <c r="I19" i="15"/>
  <c r="V14" i="15"/>
  <c r="P14" i="15"/>
  <c r="J14" i="15"/>
  <c r="D14" i="15"/>
  <c r="W9" i="15"/>
  <c r="Q9" i="15"/>
  <c r="K9" i="15"/>
  <c r="E9" i="15"/>
  <c r="P11" i="15"/>
  <c r="P7" i="15" s="1"/>
  <c r="O16" i="15"/>
  <c r="O12" i="15" s="1"/>
  <c r="H21" i="15"/>
  <c r="H17" i="15" s="1"/>
  <c r="Y24" i="15"/>
  <c r="R29" i="15"/>
  <c r="K34" i="15"/>
  <c r="V11" i="15"/>
  <c r="V7" i="15" s="1"/>
  <c r="U16" i="15"/>
  <c r="U12" i="15" s="1"/>
  <c r="N21" i="15"/>
  <c r="N17" i="15" s="1"/>
  <c r="G26" i="15"/>
  <c r="G22" i="15" s="1"/>
  <c r="D7" i="15"/>
  <c r="AA16" i="15"/>
  <c r="AA12" i="15" s="1"/>
  <c r="T21" i="15"/>
  <c r="T17" i="15" s="1"/>
  <c r="M26" i="15"/>
  <c r="M22" i="15" s="1"/>
  <c r="F31" i="15"/>
  <c r="F27" i="15" s="1"/>
  <c r="Z21" i="15"/>
  <c r="Z17" i="15" s="1"/>
  <c r="S26" i="15"/>
  <c r="S22" i="15" s="1"/>
  <c r="W618" i="15"/>
  <c r="Q618" i="15"/>
  <c r="K618" i="15"/>
  <c r="E618" i="15"/>
  <c r="X613" i="15"/>
  <c r="R613" i="15"/>
  <c r="L613" i="15"/>
  <c r="F613" i="15"/>
  <c r="Y608" i="15"/>
  <c r="S608" i="15"/>
  <c r="M608" i="15"/>
  <c r="G608" i="15"/>
  <c r="Z603" i="15"/>
  <c r="T603" i="15"/>
  <c r="N603" i="15"/>
  <c r="H603" i="15"/>
  <c r="AA598" i="15"/>
  <c r="U598" i="15"/>
  <c r="O598" i="15"/>
  <c r="I598" i="15"/>
  <c r="V593" i="15"/>
  <c r="P593" i="15"/>
  <c r="J593" i="15"/>
  <c r="D593" i="15"/>
  <c r="W588" i="15"/>
  <c r="Q588" i="15"/>
  <c r="K588" i="15"/>
  <c r="E588" i="15"/>
  <c r="X583" i="15"/>
  <c r="R583" i="15"/>
  <c r="L583" i="15"/>
  <c r="F583" i="15"/>
  <c r="Y578" i="15"/>
  <c r="S578" i="15"/>
  <c r="M578" i="15"/>
  <c r="G578" i="15"/>
  <c r="Z573" i="15"/>
  <c r="T573" i="15"/>
  <c r="N573" i="15"/>
  <c r="H573" i="15"/>
  <c r="AA568" i="15"/>
  <c r="U568" i="15"/>
  <c r="O568" i="15"/>
  <c r="I568" i="15"/>
  <c r="V563" i="15"/>
  <c r="P563" i="15"/>
  <c r="J563" i="15"/>
  <c r="D563" i="15"/>
  <c r="V618" i="15"/>
  <c r="P618" i="15"/>
  <c r="J618" i="15"/>
  <c r="D618" i="15"/>
  <c r="W613" i="15"/>
  <c r="Q613" i="15"/>
  <c r="K613" i="15"/>
  <c r="E613" i="15"/>
  <c r="X608" i="15"/>
  <c r="R608" i="15"/>
  <c r="L608" i="15"/>
  <c r="F608" i="15"/>
  <c r="Y603" i="15"/>
  <c r="S603" i="15"/>
  <c r="M603" i="15"/>
  <c r="G603" i="15"/>
  <c r="Z598" i="15"/>
  <c r="T598" i="15"/>
  <c r="N598" i="15"/>
  <c r="H598" i="15"/>
  <c r="AA593" i="15"/>
  <c r="U593" i="15"/>
  <c r="O593" i="15"/>
  <c r="I593" i="15"/>
  <c r="V588" i="15"/>
  <c r="P588" i="15"/>
  <c r="J588" i="15"/>
  <c r="D588" i="15"/>
  <c r="W583" i="15"/>
  <c r="Q583" i="15"/>
  <c r="K583" i="15"/>
  <c r="E583" i="15"/>
  <c r="X578" i="15"/>
  <c r="Z618" i="15"/>
  <c r="T618" i="15"/>
  <c r="N618" i="15"/>
  <c r="H618" i="15"/>
  <c r="AA613" i="15"/>
  <c r="U613" i="15"/>
  <c r="O613" i="15"/>
  <c r="I613" i="15"/>
  <c r="V608" i="15"/>
  <c r="P608" i="15"/>
  <c r="J608" i="15"/>
  <c r="D608" i="15"/>
  <c r="W603" i="15"/>
  <c r="Q603" i="15"/>
  <c r="K603" i="15"/>
  <c r="E603" i="15"/>
  <c r="X598" i="15"/>
  <c r="R598" i="15"/>
  <c r="L598" i="15"/>
  <c r="F598" i="15"/>
  <c r="Y593" i="15"/>
  <c r="S593" i="15"/>
  <c r="M593" i="15"/>
  <c r="G593" i="15"/>
  <c r="Z588" i="15"/>
  <c r="T588" i="15"/>
  <c r="N588" i="15"/>
  <c r="H588" i="15"/>
  <c r="AA583" i="15"/>
  <c r="U583" i="15"/>
  <c r="O583" i="15"/>
  <c r="I583" i="15"/>
  <c r="V578" i="15"/>
  <c r="P578" i="15"/>
  <c r="J578" i="15"/>
  <c r="D578" i="15"/>
  <c r="W573" i="15"/>
  <c r="Q573" i="15"/>
  <c r="K573" i="15"/>
  <c r="E573" i="15"/>
  <c r="X568" i="15"/>
  <c r="R568" i="15"/>
  <c r="L568" i="15"/>
  <c r="F568" i="15"/>
  <c r="Y563" i="15"/>
  <c r="S563" i="15"/>
  <c r="M563" i="15"/>
  <c r="G563" i="15"/>
  <c r="Z558" i="15"/>
  <c r="T558" i="15"/>
  <c r="N558" i="15"/>
  <c r="H558" i="15"/>
  <c r="Y618" i="15"/>
  <c r="S618" i="15"/>
  <c r="M618" i="15"/>
  <c r="G618" i="15"/>
  <c r="Z613" i="15"/>
  <c r="T613" i="15"/>
  <c r="N613" i="15"/>
  <c r="H613" i="15"/>
  <c r="AA608" i="15"/>
  <c r="U608" i="15"/>
  <c r="O608" i="15"/>
  <c r="I608" i="15"/>
  <c r="V603" i="15"/>
  <c r="P603" i="15"/>
  <c r="J603" i="15"/>
  <c r="D603" i="15"/>
  <c r="W598" i="15"/>
  <c r="Q598" i="15"/>
  <c r="K598" i="15"/>
  <c r="E598" i="15"/>
  <c r="X593" i="15"/>
  <c r="R593" i="15"/>
  <c r="L593" i="15"/>
  <c r="F593" i="15"/>
  <c r="Y588" i="15"/>
  <c r="S588" i="15"/>
  <c r="M588" i="15"/>
  <c r="G588" i="15"/>
  <c r="Z583" i="15"/>
  <c r="T583" i="15"/>
  <c r="N583" i="15"/>
  <c r="H583" i="15"/>
  <c r="AA578" i="15"/>
  <c r="U578" i="15"/>
  <c r="O578" i="15"/>
  <c r="I578" i="15"/>
  <c r="V573" i="15"/>
  <c r="P573" i="15"/>
  <c r="J573" i="15"/>
  <c r="D573" i="15"/>
  <c r="W568" i="15"/>
  <c r="Q568" i="15"/>
  <c r="K568" i="15"/>
  <c r="E568" i="15"/>
  <c r="X563" i="15"/>
  <c r="R563" i="15"/>
  <c r="L563" i="15"/>
  <c r="F563" i="15"/>
  <c r="Y558" i="15"/>
  <c r="S558" i="15"/>
  <c r="M558" i="15"/>
  <c r="G558" i="15"/>
  <c r="Z553" i="15"/>
  <c r="T553" i="15"/>
  <c r="N553" i="15"/>
  <c r="H553" i="15"/>
  <c r="O618" i="15"/>
  <c r="P613" i="15"/>
  <c r="T608" i="15"/>
  <c r="X603" i="15"/>
  <c r="F603" i="15"/>
  <c r="Y598" i="15"/>
  <c r="G598" i="15"/>
  <c r="K593" i="15"/>
  <c r="O588" i="15"/>
  <c r="P583" i="15"/>
  <c r="T578" i="15"/>
  <c r="H578" i="15"/>
  <c r="X573" i="15"/>
  <c r="L573" i="15"/>
  <c r="Y568" i="15"/>
  <c r="M568" i="15"/>
  <c r="AA563" i="15"/>
  <c r="O563" i="15"/>
  <c r="W558" i="15"/>
  <c r="O558" i="15"/>
  <c r="E558" i="15"/>
  <c r="L618" i="15"/>
  <c r="M613" i="15"/>
  <c r="Q608" i="15"/>
  <c r="U603" i="15"/>
  <c r="V598" i="15"/>
  <c r="D598" i="15"/>
  <c r="Z593" i="15"/>
  <c r="H593" i="15"/>
  <c r="L588" i="15"/>
  <c r="M583" i="15"/>
  <c r="R578" i="15"/>
  <c r="F578" i="15"/>
  <c r="U573" i="15"/>
  <c r="I573" i="15"/>
  <c r="V568" i="15"/>
  <c r="J568" i="15"/>
  <c r="Z563" i="15"/>
  <c r="N563" i="15"/>
  <c r="V558" i="15"/>
  <c r="L558" i="15"/>
  <c r="D558" i="15"/>
  <c r="W553" i="15"/>
  <c r="P553" i="15"/>
  <c r="I553" i="15"/>
  <c r="AA548" i="15"/>
  <c r="U548" i="15"/>
  <c r="O548" i="15"/>
  <c r="I548" i="15"/>
  <c r="V543" i="15"/>
  <c r="P543" i="15"/>
  <c r="J543" i="15"/>
  <c r="D543" i="15"/>
  <c r="W538" i="15"/>
  <c r="Q538" i="15"/>
  <c r="K538" i="15"/>
  <c r="E538" i="15"/>
  <c r="X533" i="15"/>
  <c r="R533" i="15"/>
  <c r="L533" i="15"/>
  <c r="F533" i="15"/>
  <c r="Y528" i="15"/>
  <c r="S528" i="15"/>
  <c r="M528" i="15"/>
  <c r="G528" i="15"/>
  <c r="Z523" i="15"/>
  <c r="T523" i="15"/>
  <c r="N523" i="15"/>
  <c r="H523" i="15"/>
  <c r="AA518" i="15"/>
  <c r="U518" i="15"/>
  <c r="O518" i="15"/>
  <c r="I518" i="15"/>
  <c r="V513" i="15"/>
  <c r="P513" i="15"/>
  <c r="J513" i="15"/>
  <c r="D513" i="15"/>
  <c r="W508" i="15"/>
  <c r="Q508" i="15"/>
  <c r="K508" i="15"/>
  <c r="E508" i="15"/>
  <c r="X503" i="15"/>
  <c r="R503" i="15"/>
  <c r="L503" i="15"/>
  <c r="F503" i="15"/>
  <c r="Y498" i="15"/>
  <c r="S498" i="15"/>
  <c r="M498" i="15"/>
  <c r="G498" i="15"/>
  <c r="Z493" i="15"/>
  <c r="T493" i="15"/>
  <c r="N493" i="15"/>
  <c r="H493" i="15"/>
  <c r="AA488" i="15"/>
  <c r="U488" i="15"/>
  <c r="O488" i="15"/>
  <c r="I488" i="15"/>
  <c r="V483" i="15"/>
  <c r="P483" i="15"/>
  <c r="J483" i="15"/>
  <c r="D483" i="15"/>
  <c r="W478" i="15"/>
  <c r="Q478" i="15"/>
  <c r="K478" i="15"/>
  <c r="E478" i="15"/>
  <c r="X473" i="15"/>
  <c r="R473" i="15"/>
  <c r="L473" i="15"/>
  <c r="F473" i="15"/>
  <c r="Y464" i="15"/>
  <c r="S464" i="15"/>
  <c r="M464" i="15"/>
  <c r="G464" i="15"/>
  <c r="Z459" i="15"/>
  <c r="T459" i="15"/>
  <c r="N459" i="15"/>
  <c r="H459" i="15"/>
  <c r="AA454" i="15"/>
  <c r="U454" i="15"/>
  <c r="O454" i="15"/>
  <c r="I454" i="15"/>
  <c r="V449" i="15"/>
  <c r="P449" i="15"/>
  <c r="J449" i="15"/>
  <c r="D449" i="15"/>
  <c r="W444" i="15"/>
  <c r="Q444" i="15"/>
  <c r="K444" i="15"/>
  <c r="E444" i="15"/>
  <c r="AA618" i="15"/>
  <c r="AA614" i="15" s="1"/>
  <c r="I618" i="15"/>
  <c r="J613" i="15"/>
  <c r="N608" i="15"/>
  <c r="R603" i="15"/>
  <c r="S598" i="15"/>
  <c r="W593" i="15"/>
  <c r="E593" i="15"/>
  <c r="AA588" i="15"/>
  <c r="I588" i="15"/>
  <c r="J583" i="15"/>
  <c r="Q578" i="15"/>
  <c r="E578" i="15"/>
  <c r="S573" i="15"/>
  <c r="G573" i="15"/>
  <c r="T568" i="15"/>
  <c r="H568" i="15"/>
  <c r="W563" i="15"/>
  <c r="K563" i="15"/>
  <c r="U558" i="15"/>
  <c r="K558" i="15"/>
  <c r="V553" i="15"/>
  <c r="O553" i="15"/>
  <c r="G553" i="15"/>
  <c r="Z548" i="15"/>
  <c r="T548" i="15"/>
  <c r="N548" i="15"/>
  <c r="H548" i="15"/>
  <c r="AA543" i="15"/>
  <c r="U543" i="15"/>
  <c r="O543" i="15"/>
  <c r="I543" i="15"/>
  <c r="V538" i="15"/>
  <c r="P538" i="15"/>
  <c r="J538" i="15"/>
  <c r="D538" i="15"/>
  <c r="W533" i="15"/>
  <c r="Q533" i="15"/>
  <c r="K533" i="15"/>
  <c r="E533" i="15"/>
  <c r="X528" i="15"/>
  <c r="R528" i="15"/>
  <c r="L528" i="15"/>
  <c r="F528" i="15"/>
  <c r="Y523" i="15"/>
  <c r="S523" i="15"/>
  <c r="M523" i="15"/>
  <c r="G523" i="15"/>
  <c r="Z518" i="15"/>
  <c r="T518" i="15"/>
  <c r="N518" i="15"/>
  <c r="H518" i="15"/>
  <c r="AA513" i="15"/>
  <c r="U513" i="15"/>
  <c r="O513" i="15"/>
  <c r="I513" i="15"/>
  <c r="V508" i="15"/>
  <c r="P508" i="15"/>
  <c r="J508" i="15"/>
  <c r="D508" i="15"/>
  <c r="W503" i="15"/>
  <c r="Q503" i="15"/>
  <c r="K503" i="15"/>
  <c r="E503" i="15"/>
  <c r="X498" i="15"/>
  <c r="R498" i="15"/>
  <c r="L498" i="15"/>
  <c r="F498" i="15"/>
  <c r="Y493" i="15"/>
  <c r="S493" i="15"/>
  <c r="M493" i="15"/>
  <c r="G493" i="15"/>
  <c r="Z488" i="15"/>
  <c r="T488" i="15"/>
  <c r="N488" i="15"/>
  <c r="H488" i="15"/>
  <c r="AA483" i="15"/>
  <c r="U483" i="15"/>
  <c r="O483" i="15"/>
  <c r="I483" i="15"/>
  <c r="V478" i="15"/>
  <c r="P478" i="15"/>
  <c r="J478" i="15"/>
  <c r="D478" i="15"/>
  <c r="W473" i="15"/>
  <c r="Q473" i="15"/>
  <c r="K473" i="15"/>
  <c r="E473" i="15"/>
  <c r="X464" i="15"/>
  <c r="R464" i="15"/>
  <c r="L464" i="15"/>
  <c r="F464" i="15"/>
  <c r="Y459" i="15"/>
  <c r="S459" i="15"/>
  <c r="M459" i="15"/>
  <c r="G459" i="15"/>
  <c r="Z454" i="15"/>
  <c r="T454" i="15"/>
  <c r="N454" i="15"/>
  <c r="H454" i="15"/>
  <c r="X618" i="15"/>
  <c r="F618" i="15"/>
  <c r="Y613" i="15"/>
  <c r="G613" i="15"/>
  <c r="K608" i="15"/>
  <c r="O603" i="15"/>
  <c r="P598" i="15"/>
  <c r="T593" i="15"/>
  <c r="X588" i="15"/>
  <c r="F588" i="15"/>
  <c r="Y583" i="15"/>
  <c r="G583" i="15"/>
  <c r="N578" i="15"/>
  <c r="R573" i="15"/>
  <c r="F573" i="15"/>
  <c r="S568" i="15"/>
  <c r="G568" i="15"/>
  <c r="U563" i="15"/>
  <c r="I563" i="15"/>
  <c r="R558" i="15"/>
  <c r="J558" i="15"/>
  <c r="U553" i="15"/>
  <c r="M553" i="15"/>
  <c r="F553" i="15"/>
  <c r="Y548" i="15"/>
  <c r="S548" i="15"/>
  <c r="M548" i="15"/>
  <c r="G548" i="15"/>
  <c r="Z543" i="15"/>
  <c r="T543" i="15"/>
  <c r="N543" i="15"/>
  <c r="H543" i="15"/>
  <c r="AA538" i="15"/>
  <c r="U538" i="15"/>
  <c r="O538" i="15"/>
  <c r="I538" i="15"/>
  <c r="V533" i="15"/>
  <c r="P533" i="15"/>
  <c r="J533" i="15"/>
  <c r="D533" i="15"/>
  <c r="W528" i="15"/>
  <c r="Q528" i="15"/>
  <c r="K528" i="15"/>
  <c r="E528" i="15"/>
  <c r="X523" i="15"/>
  <c r="R523" i="15"/>
  <c r="L523" i="15"/>
  <c r="F523" i="15"/>
  <c r="Y518" i="15"/>
  <c r="S518" i="15"/>
  <c r="M518" i="15"/>
  <c r="G518" i="15"/>
  <c r="Z513" i="15"/>
  <c r="T513" i="15"/>
  <c r="N513" i="15"/>
  <c r="H513" i="15"/>
  <c r="AA508" i="15"/>
  <c r="U508" i="15"/>
  <c r="O508" i="15"/>
  <c r="I508" i="15"/>
  <c r="V503" i="15"/>
  <c r="P503" i="15"/>
  <c r="J503" i="15"/>
  <c r="D503" i="15"/>
  <c r="W498" i="15"/>
  <c r="Q498" i="15"/>
  <c r="K498" i="15"/>
  <c r="E498" i="15"/>
  <c r="X493" i="15"/>
  <c r="R493" i="15"/>
  <c r="L493" i="15"/>
  <c r="F493" i="15"/>
  <c r="Y488" i="15"/>
  <c r="S488" i="15"/>
  <c r="M488" i="15"/>
  <c r="G488" i="15"/>
  <c r="Z483" i="15"/>
  <c r="T483" i="15"/>
  <c r="N483" i="15"/>
  <c r="H483" i="15"/>
  <c r="AA478" i="15"/>
  <c r="U478" i="15"/>
  <c r="O478" i="15"/>
  <c r="I478" i="15"/>
  <c r="V473" i="15"/>
  <c r="P473" i="15"/>
  <c r="J473" i="15"/>
  <c r="D473" i="15"/>
  <c r="D469" i="15" s="1"/>
  <c r="W464" i="15"/>
  <c r="Q464" i="15"/>
  <c r="K464" i="15"/>
  <c r="E464" i="15"/>
  <c r="X459" i="15"/>
  <c r="R459" i="15"/>
  <c r="L459" i="15"/>
  <c r="F459" i="15"/>
  <c r="Y454" i="15"/>
  <c r="U618" i="15"/>
  <c r="V613" i="15"/>
  <c r="D613" i="15"/>
  <c r="Z608" i="15"/>
  <c r="H608" i="15"/>
  <c r="L603" i="15"/>
  <c r="M598" i="15"/>
  <c r="Q593" i="15"/>
  <c r="U588" i="15"/>
  <c r="V583" i="15"/>
  <c r="D583" i="15"/>
  <c r="Z578" i="15"/>
  <c r="L578" i="15"/>
  <c r="AA573" i="15"/>
  <c r="O573" i="15"/>
  <c r="P568" i="15"/>
  <c r="D568" i="15"/>
  <c r="T563" i="15"/>
  <c r="H563" i="15"/>
  <c r="AA558" i="15"/>
  <c r="Q558" i="15"/>
  <c r="I558" i="15"/>
  <c r="AA553" i="15"/>
  <c r="S553" i="15"/>
  <c r="L553" i="15"/>
  <c r="E553" i="15"/>
  <c r="E549" i="15" s="1"/>
  <c r="X548" i="15"/>
  <c r="R548" i="15"/>
  <c r="L548" i="15"/>
  <c r="F548" i="15"/>
  <c r="Y543" i="15"/>
  <c r="S543" i="15"/>
  <c r="M543" i="15"/>
  <c r="G543" i="15"/>
  <c r="Z538" i="15"/>
  <c r="T538" i="15"/>
  <c r="N538" i="15"/>
  <c r="H538" i="15"/>
  <c r="AA533" i="15"/>
  <c r="U533" i="15"/>
  <c r="O533" i="15"/>
  <c r="I533" i="15"/>
  <c r="V528" i="15"/>
  <c r="P528" i="15"/>
  <c r="J528" i="15"/>
  <c r="D528" i="15"/>
  <c r="W523" i="15"/>
  <c r="Q523" i="15"/>
  <c r="K523" i="15"/>
  <c r="E523" i="15"/>
  <c r="X518" i="15"/>
  <c r="R518" i="15"/>
  <c r="L518" i="15"/>
  <c r="F518" i="15"/>
  <c r="Y513" i="15"/>
  <c r="S513" i="15"/>
  <c r="M513" i="15"/>
  <c r="G513" i="15"/>
  <c r="Z508" i="15"/>
  <c r="T508" i="15"/>
  <c r="N508" i="15"/>
  <c r="H508" i="15"/>
  <c r="AA503" i="15"/>
  <c r="U503" i="15"/>
  <c r="O503" i="15"/>
  <c r="I503" i="15"/>
  <c r="V498" i="15"/>
  <c r="P498" i="15"/>
  <c r="J498" i="15"/>
  <c r="D498" i="15"/>
  <c r="W493" i="15"/>
  <c r="Q493" i="15"/>
  <c r="K493" i="15"/>
  <c r="E493" i="15"/>
  <c r="X488" i="15"/>
  <c r="R488" i="15"/>
  <c r="L488" i="15"/>
  <c r="F488" i="15"/>
  <c r="Y483" i="15"/>
  <c r="S483" i="15"/>
  <c r="M483" i="15"/>
  <c r="G483" i="15"/>
  <c r="Z478" i="15"/>
  <c r="T478" i="15"/>
  <c r="N478" i="15"/>
  <c r="H478" i="15"/>
  <c r="AA473" i="15"/>
  <c r="U473" i="15"/>
  <c r="O473" i="15"/>
  <c r="I473" i="15"/>
  <c r="V464" i="15"/>
  <c r="P464" i="15"/>
  <c r="J464" i="15"/>
  <c r="D464" i="15"/>
  <c r="W459" i="15"/>
  <c r="Q459" i="15"/>
  <c r="K459" i="15"/>
  <c r="E459" i="15"/>
  <c r="X454" i="15"/>
  <c r="R454" i="15"/>
  <c r="L454" i="15"/>
  <c r="F454" i="15"/>
  <c r="Y449" i="15"/>
  <c r="S449" i="15"/>
  <c r="M449" i="15"/>
  <c r="G449" i="15"/>
  <c r="Z444" i="15"/>
  <c r="T444" i="15"/>
  <c r="N444" i="15"/>
  <c r="H444" i="15"/>
  <c r="AA439" i="15"/>
  <c r="U439" i="15"/>
  <c r="O439" i="15"/>
  <c r="I439" i="15"/>
  <c r="V434" i="15"/>
  <c r="P434" i="15"/>
  <c r="J434" i="15"/>
  <c r="D434" i="15"/>
  <c r="W429" i="15"/>
  <c r="Q429" i="15"/>
  <c r="K429" i="15"/>
  <c r="E429" i="15"/>
  <c r="R618" i="15"/>
  <c r="S613" i="15"/>
  <c r="W608" i="15"/>
  <c r="E608" i="15"/>
  <c r="AA603" i="15"/>
  <c r="I603" i="15"/>
  <c r="J598" i="15"/>
  <c r="N593" i="15"/>
  <c r="R588" i="15"/>
  <c r="S583" i="15"/>
  <c r="W578" i="15"/>
  <c r="K578" i="15"/>
  <c r="Y573" i="15"/>
  <c r="M573" i="15"/>
  <c r="Z568" i="15"/>
  <c r="N568" i="15"/>
  <c r="Q563" i="15"/>
  <c r="E563" i="15"/>
  <c r="X558" i="15"/>
  <c r="P558" i="15"/>
  <c r="F558" i="15"/>
  <c r="Y553" i="15"/>
  <c r="R553" i="15"/>
  <c r="K553" i="15"/>
  <c r="D553" i="15"/>
  <c r="W548" i="15"/>
  <c r="Q548" i="15"/>
  <c r="K548" i="15"/>
  <c r="E548" i="15"/>
  <c r="X543" i="15"/>
  <c r="R543" i="15"/>
  <c r="L543" i="15"/>
  <c r="F543" i="15"/>
  <c r="Y538" i="15"/>
  <c r="S538" i="15"/>
  <c r="M538" i="15"/>
  <c r="G538" i="15"/>
  <c r="Z533" i="15"/>
  <c r="T533" i="15"/>
  <c r="N533" i="15"/>
  <c r="H533" i="15"/>
  <c r="AA528" i="15"/>
  <c r="U528" i="15"/>
  <c r="O528" i="15"/>
  <c r="I528" i="15"/>
  <c r="V523" i="15"/>
  <c r="P523" i="15"/>
  <c r="J523" i="15"/>
  <c r="D523" i="15"/>
  <c r="W518" i="15"/>
  <c r="Q518" i="15"/>
  <c r="K518" i="15"/>
  <c r="E518" i="15"/>
  <c r="X513" i="15"/>
  <c r="X509" i="15" s="1"/>
  <c r="R513" i="15"/>
  <c r="R509" i="15" s="1"/>
  <c r="L513" i="15"/>
  <c r="L509" i="15" s="1"/>
  <c r="F513" i="15"/>
  <c r="F509" i="15" s="1"/>
  <c r="Y508" i="15"/>
  <c r="Y504" i="15" s="1"/>
  <c r="S508" i="15"/>
  <c r="S504" i="15" s="1"/>
  <c r="M508" i="15"/>
  <c r="G508" i="15"/>
  <c r="G504" i="15" s="1"/>
  <c r="Z503" i="15"/>
  <c r="T503" i="15"/>
  <c r="N503" i="15"/>
  <c r="N499" i="15" s="1"/>
  <c r="H503" i="15"/>
  <c r="Q553" i="15"/>
  <c r="J548" i="15"/>
  <c r="J544" i="15" s="1"/>
  <c r="Q543" i="15"/>
  <c r="X538" i="15"/>
  <c r="I523" i="15"/>
  <c r="J518" i="15"/>
  <c r="Q513" i="15"/>
  <c r="L508" i="15"/>
  <c r="G503" i="15"/>
  <c r="G499" i="15" s="1"/>
  <c r="AA498" i="15"/>
  <c r="AA494" i="15" s="1"/>
  <c r="I498" i="15"/>
  <c r="I494" i="15" s="1"/>
  <c r="J493" i="15"/>
  <c r="J489" i="15" s="1"/>
  <c r="K488" i="15"/>
  <c r="Q483" i="15"/>
  <c r="Q479" i="15" s="1"/>
  <c r="S478" i="15"/>
  <c r="S474" i="15" s="1"/>
  <c r="Y473" i="15"/>
  <c r="G473" i="15"/>
  <c r="N464" i="15"/>
  <c r="O459" i="15"/>
  <c r="Q454" i="15"/>
  <c r="E454" i="15"/>
  <c r="T449" i="15"/>
  <c r="K449" i="15"/>
  <c r="U444" i="15"/>
  <c r="L444" i="15"/>
  <c r="W439" i="15"/>
  <c r="P439" i="15"/>
  <c r="H439" i="15"/>
  <c r="J553" i="15"/>
  <c r="D548" i="15"/>
  <c r="D544" i="15" s="1"/>
  <c r="K543" i="15"/>
  <c r="K539" i="15" s="1"/>
  <c r="R538" i="15"/>
  <c r="R534" i="15" s="1"/>
  <c r="Y533" i="15"/>
  <c r="Y529" i="15" s="1"/>
  <c r="D518" i="15"/>
  <c r="D514" i="15" s="1"/>
  <c r="K513" i="15"/>
  <c r="K509" i="15" s="1"/>
  <c r="F508" i="15"/>
  <c r="Z498" i="15"/>
  <c r="Z494" i="15" s="1"/>
  <c r="H498" i="15"/>
  <c r="AA493" i="15"/>
  <c r="I493" i="15"/>
  <c r="J488" i="15"/>
  <c r="L483" i="15"/>
  <c r="R478" i="15"/>
  <c r="T473" i="15"/>
  <c r="T469" i="15" s="1"/>
  <c r="AA464" i="15"/>
  <c r="I464" i="15"/>
  <c r="J459" i="15"/>
  <c r="P454" i="15"/>
  <c r="D454" i="15"/>
  <c r="AA449" i="15"/>
  <c r="R449" i="15"/>
  <c r="I449" i="15"/>
  <c r="S444" i="15"/>
  <c r="J444" i="15"/>
  <c r="V439" i="15"/>
  <c r="N439" i="15"/>
  <c r="G439" i="15"/>
  <c r="X434" i="15"/>
  <c r="Q434" i="15"/>
  <c r="I434" i="15"/>
  <c r="Y429" i="15"/>
  <c r="R429" i="15"/>
  <c r="J429" i="15"/>
  <c r="V424" i="15"/>
  <c r="P424" i="15"/>
  <c r="J424" i="15"/>
  <c r="D424" i="15"/>
  <c r="W419" i="15"/>
  <c r="Q419" i="15"/>
  <c r="K419" i="15"/>
  <c r="E419" i="15"/>
  <c r="X414" i="15"/>
  <c r="R414" i="15"/>
  <c r="L414" i="15"/>
  <c r="F414" i="15"/>
  <c r="Y409" i="15"/>
  <c r="S409" i="15"/>
  <c r="M409" i="15"/>
  <c r="G409" i="15"/>
  <c r="Z404" i="15"/>
  <c r="T404" i="15"/>
  <c r="N404" i="15"/>
  <c r="H404" i="15"/>
  <c r="AA399" i="15"/>
  <c r="U399" i="15"/>
  <c r="O399" i="15"/>
  <c r="I399" i="15"/>
  <c r="V394" i="15"/>
  <c r="P394" i="15"/>
  <c r="J394" i="15"/>
  <c r="D394" i="15"/>
  <c r="W389" i="15"/>
  <c r="Q389" i="15"/>
  <c r="K389" i="15"/>
  <c r="E389" i="15"/>
  <c r="X384" i="15"/>
  <c r="R384" i="15"/>
  <c r="L384" i="15"/>
  <c r="F384" i="15"/>
  <c r="Y379" i="15"/>
  <c r="S379" i="15"/>
  <c r="M379" i="15"/>
  <c r="G379" i="15"/>
  <c r="Z374" i="15"/>
  <c r="T374" i="15"/>
  <c r="N374" i="15"/>
  <c r="H374" i="15"/>
  <c r="AA369" i="15"/>
  <c r="U369" i="15"/>
  <c r="O369" i="15"/>
  <c r="I369" i="15"/>
  <c r="V364" i="15"/>
  <c r="P364" i="15"/>
  <c r="J364" i="15"/>
  <c r="D364" i="15"/>
  <c r="W359" i="15"/>
  <c r="Q359" i="15"/>
  <c r="K359" i="15"/>
  <c r="E359" i="15"/>
  <c r="X354" i="15"/>
  <c r="R354" i="15"/>
  <c r="L354" i="15"/>
  <c r="F354" i="15"/>
  <c r="Y349" i="15"/>
  <c r="S349" i="15"/>
  <c r="M349" i="15"/>
  <c r="G349" i="15"/>
  <c r="E543" i="15"/>
  <c r="E539" i="15" s="1"/>
  <c r="L538" i="15"/>
  <c r="L534" i="15" s="1"/>
  <c r="S533" i="15"/>
  <c r="S529" i="15" s="1"/>
  <c r="Z528" i="15"/>
  <c r="Z524" i="15" s="1"/>
  <c r="E513" i="15"/>
  <c r="U498" i="15"/>
  <c r="V493" i="15"/>
  <c r="V489" i="15" s="1"/>
  <c r="D493" i="15"/>
  <c r="W488" i="15"/>
  <c r="W484" i="15" s="1"/>
  <c r="E488" i="15"/>
  <c r="K483" i="15"/>
  <c r="M478" i="15"/>
  <c r="S473" i="15"/>
  <c r="S469" i="15" s="1"/>
  <c r="Z464" i="15"/>
  <c r="H464" i="15"/>
  <c r="AA459" i="15"/>
  <c r="I459" i="15"/>
  <c r="M454" i="15"/>
  <c r="Z449" i="15"/>
  <c r="Q449" i="15"/>
  <c r="H449" i="15"/>
  <c r="AA444" i="15"/>
  <c r="R444" i="15"/>
  <c r="I444" i="15"/>
  <c r="T439" i="15"/>
  <c r="M439" i="15"/>
  <c r="F439" i="15"/>
  <c r="W434" i="15"/>
  <c r="O434" i="15"/>
  <c r="H434" i="15"/>
  <c r="X429" i="15"/>
  <c r="P429" i="15"/>
  <c r="I429" i="15"/>
  <c r="AA424" i="15"/>
  <c r="U424" i="15"/>
  <c r="O424" i="15"/>
  <c r="I424" i="15"/>
  <c r="V419" i="15"/>
  <c r="P419" i="15"/>
  <c r="J419" i="15"/>
  <c r="D419" i="15"/>
  <c r="W414" i="15"/>
  <c r="Q414" i="15"/>
  <c r="K414" i="15"/>
  <c r="E414" i="15"/>
  <c r="X409" i="15"/>
  <c r="R409" i="15"/>
  <c r="L409" i="15"/>
  <c r="F409" i="15"/>
  <c r="Y404" i="15"/>
  <c r="S404" i="15"/>
  <c r="M404" i="15"/>
  <c r="G404" i="15"/>
  <c r="Z399" i="15"/>
  <c r="T399" i="15"/>
  <c r="N399" i="15"/>
  <c r="H399" i="15"/>
  <c r="AA394" i="15"/>
  <c r="U394" i="15"/>
  <c r="O394" i="15"/>
  <c r="I394" i="15"/>
  <c r="V389" i="15"/>
  <c r="P389" i="15"/>
  <c r="J389" i="15"/>
  <c r="D389" i="15"/>
  <c r="W384" i="15"/>
  <c r="Q384" i="15"/>
  <c r="K384" i="15"/>
  <c r="E384" i="15"/>
  <c r="X379" i="15"/>
  <c r="R379" i="15"/>
  <c r="L379" i="15"/>
  <c r="F379" i="15"/>
  <c r="Y374" i="15"/>
  <c r="S374" i="15"/>
  <c r="M374" i="15"/>
  <c r="G374" i="15"/>
  <c r="Z369" i="15"/>
  <c r="T369" i="15"/>
  <c r="N369" i="15"/>
  <c r="H369" i="15"/>
  <c r="AA364" i="15"/>
  <c r="U364" i="15"/>
  <c r="O364" i="15"/>
  <c r="I364" i="15"/>
  <c r="V359" i="15"/>
  <c r="P359" i="15"/>
  <c r="J359" i="15"/>
  <c r="D359" i="15"/>
  <c r="W354" i="15"/>
  <c r="Q354" i="15"/>
  <c r="K354" i="15"/>
  <c r="E354" i="15"/>
  <c r="X349" i="15"/>
  <c r="R349" i="15"/>
  <c r="L349" i="15"/>
  <c r="F349" i="15"/>
  <c r="Y344" i="15"/>
  <c r="S344" i="15"/>
  <c r="M344" i="15"/>
  <c r="G344" i="15"/>
  <c r="Z339" i="15"/>
  <c r="T339" i="15"/>
  <c r="N339" i="15"/>
  <c r="H339" i="15"/>
  <c r="AA334" i="15"/>
  <c r="U334" i="15"/>
  <c r="O334" i="15"/>
  <c r="I334" i="15"/>
  <c r="V329" i="15"/>
  <c r="F538" i="15"/>
  <c r="M533" i="15"/>
  <c r="T528" i="15"/>
  <c r="AA523" i="15"/>
  <c r="AA519" i="15" s="1"/>
  <c r="Y503" i="15"/>
  <c r="Y499" i="15" s="1"/>
  <c r="T498" i="15"/>
  <c r="T494" i="15" s="1"/>
  <c r="U493" i="15"/>
  <c r="U489" i="15" s="1"/>
  <c r="V488" i="15"/>
  <c r="V484" i="15" s="1"/>
  <c r="D488" i="15"/>
  <c r="X483" i="15"/>
  <c r="F483" i="15"/>
  <c r="F479" i="15" s="1"/>
  <c r="L478" i="15"/>
  <c r="L474" i="15" s="1"/>
  <c r="N473" i="15"/>
  <c r="U464" i="15"/>
  <c r="V459" i="15"/>
  <c r="D459" i="15"/>
  <c r="W454" i="15"/>
  <c r="K454" i="15"/>
  <c r="X449" i="15"/>
  <c r="O449" i="15"/>
  <c r="F449" i="15"/>
  <c r="Y444" i="15"/>
  <c r="P444" i="15"/>
  <c r="G444" i="15"/>
  <c r="Z439" i="15"/>
  <c r="S439" i="15"/>
  <c r="L439" i="15"/>
  <c r="E439" i="15"/>
  <c r="U434" i="15"/>
  <c r="N434" i="15"/>
  <c r="G434" i="15"/>
  <c r="V429" i="15"/>
  <c r="O429" i="15"/>
  <c r="H429" i="15"/>
  <c r="Z424" i="15"/>
  <c r="T424" i="15"/>
  <c r="N424" i="15"/>
  <c r="H424" i="15"/>
  <c r="AA419" i="15"/>
  <c r="U419" i="15"/>
  <c r="O419" i="15"/>
  <c r="I419" i="15"/>
  <c r="V414" i="15"/>
  <c r="P414" i="15"/>
  <c r="J414" i="15"/>
  <c r="D414" i="15"/>
  <c r="W409" i="15"/>
  <c r="Q409" i="15"/>
  <c r="K409" i="15"/>
  <c r="E409" i="15"/>
  <c r="X404" i="15"/>
  <c r="R404" i="15"/>
  <c r="L404" i="15"/>
  <c r="F404" i="15"/>
  <c r="Y399" i="15"/>
  <c r="S399" i="15"/>
  <c r="M399" i="15"/>
  <c r="G399" i="15"/>
  <c r="Z394" i="15"/>
  <c r="T394" i="15"/>
  <c r="N394" i="15"/>
  <c r="H394" i="15"/>
  <c r="AA389" i="15"/>
  <c r="U389" i="15"/>
  <c r="O389" i="15"/>
  <c r="I389" i="15"/>
  <c r="V384" i="15"/>
  <c r="P384" i="15"/>
  <c r="J384" i="15"/>
  <c r="D384" i="15"/>
  <c r="W379" i="15"/>
  <c r="Q379" i="15"/>
  <c r="K379" i="15"/>
  <c r="E379" i="15"/>
  <c r="V548" i="15"/>
  <c r="V544" i="15" s="1"/>
  <c r="G533" i="15"/>
  <c r="G529" i="15" s="1"/>
  <c r="N528" i="15"/>
  <c r="N524" i="15" s="1"/>
  <c r="U523" i="15"/>
  <c r="U519" i="15" s="1"/>
  <c r="V518" i="15"/>
  <c r="V514" i="15" s="1"/>
  <c r="X508" i="15"/>
  <c r="S503" i="15"/>
  <c r="O498" i="15"/>
  <c r="O494" i="15" s="1"/>
  <c r="P493" i="15"/>
  <c r="Q488" i="15"/>
  <c r="W483" i="15"/>
  <c r="E483" i="15"/>
  <c r="Y478" i="15"/>
  <c r="G478" i="15"/>
  <c r="G474" i="15" s="1"/>
  <c r="M473" i="15"/>
  <c r="M469" i="15" s="1"/>
  <c r="T464" i="15"/>
  <c r="U459" i="15"/>
  <c r="V454" i="15"/>
  <c r="J454" i="15"/>
  <c r="W449" i="15"/>
  <c r="N449" i="15"/>
  <c r="E449" i="15"/>
  <c r="X444" i="15"/>
  <c r="O444" i="15"/>
  <c r="F444" i="15"/>
  <c r="Y439" i="15"/>
  <c r="R439" i="15"/>
  <c r="K439" i="15"/>
  <c r="D439" i="15"/>
  <c r="AA434" i="15"/>
  <c r="T434" i="15"/>
  <c r="M434" i="15"/>
  <c r="F434" i="15"/>
  <c r="U429" i="15"/>
  <c r="N429" i="15"/>
  <c r="G429" i="15"/>
  <c r="Y424" i="15"/>
  <c r="S424" i="15"/>
  <c r="M424" i="15"/>
  <c r="G424" i="15"/>
  <c r="Z419" i="15"/>
  <c r="T419" i="15"/>
  <c r="N419" i="15"/>
  <c r="H419" i="15"/>
  <c r="AA414" i="15"/>
  <c r="U414" i="15"/>
  <c r="O414" i="15"/>
  <c r="I414" i="15"/>
  <c r="V409" i="15"/>
  <c r="P409" i="15"/>
  <c r="J409" i="15"/>
  <c r="D409" i="15"/>
  <c r="W404" i="15"/>
  <c r="Q404" i="15"/>
  <c r="K404" i="15"/>
  <c r="E404" i="15"/>
  <c r="X399" i="15"/>
  <c r="R399" i="15"/>
  <c r="L399" i="15"/>
  <c r="F399" i="15"/>
  <c r="Y394" i="15"/>
  <c r="S394" i="15"/>
  <c r="M394" i="15"/>
  <c r="G394" i="15"/>
  <c r="Z389" i="15"/>
  <c r="T389" i="15"/>
  <c r="N389" i="15"/>
  <c r="H389" i="15"/>
  <c r="AA384" i="15"/>
  <c r="U384" i="15"/>
  <c r="O384" i="15"/>
  <c r="I384" i="15"/>
  <c r="V379" i="15"/>
  <c r="P379" i="15"/>
  <c r="J379" i="15"/>
  <c r="D379" i="15"/>
  <c r="W374" i="15"/>
  <c r="Q374" i="15"/>
  <c r="K374" i="15"/>
  <c r="E374" i="15"/>
  <c r="X369" i="15"/>
  <c r="R369" i="15"/>
  <c r="L369" i="15"/>
  <c r="F369" i="15"/>
  <c r="Y364" i="15"/>
  <c r="S364" i="15"/>
  <c r="M364" i="15"/>
  <c r="G364" i="15"/>
  <c r="Z359" i="15"/>
  <c r="T359" i="15"/>
  <c r="N359" i="15"/>
  <c r="H359" i="15"/>
  <c r="X553" i="15"/>
  <c r="P548" i="15"/>
  <c r="P544" i="15" s="1"/>
  <c r="W543" i="15"/>
  <c r="W539" i="15" s="1"/>
  <c r="H528" i="15"/>
  <c r="O523" i="15"/>
  <c r="O519" i="15" s="1"/>
  <c r="P518" i="15"/>
  <c r="P514" i="15" s="1"/>
  <c r="W513" i="15"/>
  <c r="W509" i="15" s="1"/>
  <c r="R508" i="15"/>
  <c r="R504" i="15" s="1"/>
  <c r="M503" i="15"/>
  <c r="N498" i="15"/>
  <c r="O493" i="15"/>
  <c r="P488" i="15"/>
  <c r="P484" i="15" s="1"/>
  <c r="R483" i="15"/>
  <c r="R479" i="15" s="1"/>
  <c r="X478" i="15"/>
  <c r="X474" i="15" s="1"/>
  <c r="F478" i="15"/>
  <c r="F474" i="15" s="1"/>
  <c r="Z473" i="15"/>
  <c r="Z469" i="15" s="1"/>
  <c r="H473" i="15"/>
  <c r="H469" i="15" s="1"/>
  <c r="O464" i="15"/>
  <c r="P459" i="15"/>
  <c r="S454" i="15"/>
  <c r="G454" i="15"/>
  <c r="U449" i="15"/>
  <c r="L449" i="15"/>
  <c r="V444" i="15"/>
  <c r="M444" i="15"/>
  <c r="D444" i="15"/>
  <c r="X439" i="15"/>
  <c r="Q439" i="15"/>
  <c r="J439" i="15"/>
  <c r="Z434" i="15"/>
  <c r="S434" i="15"/>
  <c r="L434" i="15"/>
  <c r="E434" i="15"/>
  <c r="AA429" i="15"/>
  <c r="T429" i="15"/>
  <c r="M429" i="15"/>
  <c r="F429" i="15"/>
  <c r="X424" i="15"/>
  <c r="R424" i="15"/>
  <c r="L424" i="15"/>
  <c r="F424" i="15"/>
  <c r="Y419" i="15"/>
  <c r="S419" i="15"/>
  <c r="M419" i="15"/>
  <c r="G419" i="15"/>
  <c r="Z414" i="15"/>
  <c r="T414" i="15"/>
  <c r="N414" i="15"/>
  <c r="H414" i="15"/>
  <c r="AA409" i="15"/>
  <c r="U409" i="15"/>
  <c r="O409" i="15"/>
  <c r="I409" i="15"/>
  <c r="V404" i="15"/>
  <c r="P404" i="15"/>
  <c r="J404" i="15"/>
  <c r="D404" i="15"/>
  <c r="W399" i="15"/>
  <c r="Q399" i="15"/>
  <c r="K399" i="15"/>
  <c r="E399" i="15"/>
  <c r="X394" i="15"/>
  <c r="R394" i="15"/>
  <c r="L394" i="15"/>
  <c r="F394" i="15"/>
  <c r="Y389" i="15"/>
  <c r="S389" i="15"/>
  <c r="M389" i="15"/>
  <c r="G389" i="15"/>
  <c r="Z384" i="15"/>
  <c r="T384" i="15"/>
  <c r="N384" i="15"/>
  <c r="H384" i="15"/>
  <c r="AA379" i="15"/>
  <c r="U379" i="15"/>
  <c r="O379" i="15"/>
  <c r="I379" i="15"/>
  <c r="V374" i="15"/>
  <c r="P374" i="15"/>
  <c r="J374" i="15"/>
  <c r="D374" i="15"/>
  <c r="W369" i="15"/>
  <c r="Q369" i="15"/>
  <c r="K369" i="15"/>
  <c r="E369" i="15"/>
  <c r="X364" i="15"/>
  <c r="R364" i="15"/>
  <c r="L364" i="15"/>
  <c r="F364" i="15"/>
  <c r="Y359" i="15"/>
  <c r="S359" i="15"/>
  <c r="M359" i="15"/>
  <c r="G359" i="15"/>
  <c r="Z354" i="15"/>
  <c r="T354" i="15"/>
  <c r="N354" i="15"/>
  <c r="H354" i="15"/>
  <c r="AA349" i="15"/>
  <c r="U349" i="15"/>
  <c r="O349" i="15"/>
  <c r="I349" i="15"/>
  <c r="V344" i="15"/>
  <c r="P344" i="15"/>
  <c r="J344" i="15"/>
  <c r="D344" i="15"/>
  <c r="W339" i="15"/>
  <c r="Q339" i="15"/>
  <c r="K339" i="15"/>
  <c r="E339" i="15"/>
  <c r="X334" i="15"/>
  <c r="R334" i="15"/>
  <c r="L334" i="15"/>
  <c r="F334" i="15"/>
  <c r="Y329" i="15"/>
  <c r="S329" i="15"/>
  <c r="M329" i="15"/>
  <c r="G329" i="15"/>
  <c r="Y434" i="15"/>
  <c r="S429" i="15"/>
  <c r="Q424" i="15"/>
  <c r="X419" i="15"/>
  <c r="I404" i="15"/>
  <c r="J399" i="15"/>
  <c r="Q394" i="15"/>
  <c r="X389" i="15"/>
  <c r="L374" i="15"/>
  <c r="M369" i="15"/>
  <c r="Q364" i="15"/>
  <c r="U359" i="15"/>
  <c r="P354" i="15"/>
  <c r="D354" i="15"/>
  <c r="Q349" i="15"/>
  <c r="E349" i="15"/>
  <c r="X344" i="15"/>
  <c r="O344" i="15"/>
  <c r="F344" i="15"/>
  <c r="Y339" i="15"/>
  <c r="P339" i="15"/>
  <c r="G339" i="15"/>
  <c r="Z334" i="15"/>
  <c r="Q334" i="15"/>
  <c r="H334" i="15"/>
  <c r="T329" i="15"/>
  <c r="L329" i="15"/>
  <c r="E329" i="15"/>
  <c r="E325" i="15" s="1"/>
  <c r="X324" i="15"/>
  <c r="X320" i="15" s="1"/>
  <c r="R324" i="15"/>
  <c r="R320" i="15" s="1"/>
  <c r="L324" i="15"/>
  <c r="L320" i="15" s="1"/>
  <c r="F324" i="15"/>
  <c r="F320" i="15" s="1"/>
  <c r="Y319" i="15"/>
  <c r="Y315" i="15" s="1"/>
  <c r="S319" i="15"/>
  <c r="S315" i="15" s="1"/>
  <c r="M319" i="15"/>
  <c r="M315" i="15" s="1"/>
  <c r="G319" i="15"/>
  <c r="G315" i="15" s="1"/>
  <c r="Z310" i="15"/>
  <c r="T310" i="15"/>
  <c r="N310" i="15"/>
  <c r="H310" i="15"/>
  <c r="AA305" i="15"/>
  <c r="U305" i="15"/>
  <c r="O305" i="15"/>
  <c r="I305" i="15"/>
  <c r="R434" i="15"/>
  <c r="L429" i="15"/>
  <c r="K424" i="15"/>
  <c r="R419" i="15"/>
  <c r="Y414" i="15"/>
  <c r="D399" i="15"/>
  <c r="K394" i="15"/>
  <c r="R389" i="15"/>
  <c r="Y384" i="15"/>
  <c r="AA374" i="15"/>
  <c r="I374" i="15"/>
  <c r="J369" i="15"/>
  <c r="N364" i="15"/>
  <c r="R359" i="15"/>
  <c r="AA354" i="15"/>
  <c r="O354" i="15"/>
  <c r="P349" i="15"/>
  <c r="D349" i="15"/>
  <c r="W344" i="15"/>
  <c r="N344" i="15"/>
  <c r="E344" i="15"/>
  <c r="X339" i="15"/>
  <c r="O339" i="15"/>
  <c r="F339" i="15"/>
  <c r="Y334" i="15"/>
  <c r="P334" i="15"/>
  <c r="G334" i="15"/>
  <c r="AA329" i="15"/>
  <c r="R329" i="15"/>
  <c r="K329" i="15"/>
  <c r="K325" i="15" s="1"/>
  <c r="D329" i="15"/>
  <c r="W324" i="15"/>
  <c r="Q324" i="15"/>
  <c r="K324" i="15"/>
  <c r="E324" i="15"/>
  <c r="X319" i="15"/>
  <c r="R319" i="15"/>
  <c r="L319" i="15"/>
  <c r="F319" i="15"/>
  <c r="Y310" i="15"/>
  <c r="S310" i="15"/>
  <c r="M310" i="15"/>
  <c r="G310" i="15"/>
  <c r="Z305" i="15"/>
  <c r="T305" i="15"/>
  <c r="N305" i="15"/>
  <c r="H305" i="15"/>
  <c r="AA300" i="15"/>
  <c r="U300" i="15"/>
  <c r="O300" i="15"/>
  <c r="I300" i="15"/>
  <c r="V295" i="15"/>
  <c r="P295" i="15"/>
  <c r="J295" i="15"/>
  <c r="D295" i="15"/>
  <c r="W290" i="15"/>
  <c r="Q290" i="15"/>
  <c r="K290" i="15"/>
  <c r="E290" i="15"/>
  <c r="X285" i="15"/>
  <c r="R285" i="15"/>
  <c r="L285" i="15"/>
  <c r="F285" i="15"/>
  <c r="Y280" i="15"/>
  <c r="S280" i="15"/>
  <c r="M280" i="15"/>
  <c r="G280" i="15"/>
  <c r="Z275" i="15"/>
  <c r="T275" i="15"/>
  <c r="N275" i="15"/>
  <c r="H275" i="15"/>
  <c r="AA270" i="15"/>
  <c r="U270" i="15"/>
  <c r="O270" i="15"/>
  <c r="I270" i="15"/>
  <c r="V265" i="15"/>
  <c r="P265" i="15"/>
  <c r="J265" i="15"/>
  <c r="D265" i="15"/>
  <c r="W260" i="15"/>
  <c r="Q260" i="15"/>
  <c r="K260" i="15"/>
  <c r="E260" i="15"/>
  <c r="X255" i="15"/>
  <c r="R255" i="15"/>
  <c r="L255" i="15"/>
  <c r="F255" i="15"/>
  <c r="Y250" i="15"/>
  <c r="S250" i="15"/>
  <c r="M250" i="15"/>
  <c r="G250" i="15"/>
  <c r="Z245" i="15"/>
  <c r="T245" i="15"/>
  <c r="N245" i="15"/>
  <c r="H245" i="15"/>
  <c r="AA240" i="15"/>
  <c r="U240" i="15"/>
  <c r="O240" i="15"/>
  <c r="I240" i="15"/>
  <c r="V235" i="15"/>
  <c r="P235" i="15"/>
  <c r="J235" i="15"/>
  <c r="D235" i="15"/>
  <c r="W230" i="15"/>
  <c r="Q230" i="15"/>
  <c r="K230" i="15"/>
  <c r="E230" i="15"/>
  <c r="X225" i="15"/>
  <c r="R225" i="15"/>
  <c r="L225" i="15"/>
  <c r="F225" i="15"/>
  <c r="Y220" i="15"/>
  <c r="S220" i="15"/>
  <c r="M220" i="15"/>
  <c r="G220" i="15"/>
  <c r="Z215" i="15"/>
  <c r="T215" i="15"/>
  <c r="N215" i="15"/>
  <c r="H215" i="15"/>
  <c r="AA210" i="15"/>
  <c r="U210" i="15"/>
  <c r="O210" i="15"/>
  <c r="I210" i="15"/>
  <c r="V205" i="15"/>
  <c r="P205" i="15"/>
  <c r="J205" i="15"/>
  <c r="D205" i="15"/>
  <c r="W200" i="15"/>
  <c r="Q200" i="15"/>
  <c r="K200" i="15"/>
  <c r="E200" i="15"/>
  <c r="X195" i="15"/>
  <c r="R195" i="15"/>
  <c r="L195" i="15"/>
  <c r="F195" i="15"/>
  <c r="Y190" i="15"/>
  <c r="S190" i="15"/>
  <c r="M190" i="15"/>
  <c r="G190" i="15"/>
  <c r="Z185" i="15"/>
  <c r="T185" i="15"/>
  <c r="N185" i="15"/>
  <c r="H185" i="15"/>
  <c r="AA180" i="15"/>
  <c r="U180" i="15"/>
  <c r="O180" i="15"/>
  <c r="I180" i="15"/>
  <c r="V175" i="15"/>
  <c r="P175" i="15"/>
  <c r="J175" i="15"/>
  <c r="D175" i="15"/>
  <c r="W170" i="15"/>
  <c r="Q170" i="15"/>
  <c r="K170" i="15"/>
  <c r="E170" i="15"/>
  <c r="X165" i="15"/>
  <c r="R165" i="15"/>
  <c r="L165" i="15"/>
  <c r="F165" i="15"/>
  <c r="Y156" i="15"/>
  <c r="S156" i="15"/>
  <c r="M156" i="15"/>
  <c r="G156" i="15"/>
  <c r="G152" i="15" s="1"/>
  <c r="K434" i="15"/>
  <c r="D429" i="15"/>
  <c r="E424" i="15"/>
  <c r="L419" i="15"/>
  <c r="S414" i="15"/>
  <c r="Z409" i="15"/>
  <c r="E394" i="15"/>
  <c r="L389" i="15"/>
  <c r="S384" i="15"/>
  <c r="Z379" i="15"/>
  <c r="X374" i="15"/>
  <c r="F374" i="15"/>
  <c r="Y369" i="15"/>
  <c r="G369" i="15"/>
  <c r="K364" i="15"/>
  <c r="O359" i="15"/>
  <c r="Y354" i="15"/>
  <c r="M354" i="15"/>
  <c r="Z349" i="15"/>
  <c r="N349" i="15"/>
  <c r="U344" i="15"/>
  <c r="L344" i="15"/>
  <c r="V339" i="15"/>
  <c r="M339" i="15"/>
  <c r="D339" i="15"/>
  <c r="D335" i="15" s="1"/>
  <c r="W334" i="15"/>
  <c r="W330" i="15" s="1"/>
  <c r="N334" i="15"/>
  <c r="E334" i="15"/>
  <c r="Z329" i="15"/>
  <c r="Q329" i="15"/>
  <c r="Q325" i="15" s="1"/>
  <c r="J329" i="15"/>
  <c r="V324" i="15"/>
  <c r="P324" i="15"/>
  <c r="J324" i="15"/>
  <c r="D324" i="15"/>
  <c r="W319" i="15"/>
  <c r="Q319" i="15"/>
  <c r="K319" i="15"/>
  <c r="E319" i="15"/>
  <c r="X310" i="15"/>
  <c r="R310" i="15"/>
  <c r="L310" i="15"/>
  <c r="F310" i="15"/>
  <c r="Y305" i="15"/>
  <c r="S305" i="15"/>
  <c r="M305" i="15"/>
  <c r="G305" i="15"/>
  <c r="Z300" i="15"/>
  <c r="T300" i="15"/>
  <c r="N300" i="15"/>
  <c r="H300" i="15"/>
  <c r="AA295" i="15"/>
  <c r="U295" i="15"/>
  <c r="O295" i="15"/>
  <c r="I295" i="15"/>
  <c r="V290" i="15"/>
  <c r="P290" i="15"/>
  <c r="J290" i="15"/>
  <c r="D290" i="15"/>
  <c r="W285" i="15"/>
  <c r="Q285" i="15"/>
  <c r="K285" i="15"/>
  <c r="E285" i="15"/>
  <c r="X280" i="15"/>
  <c r="R280" i="15"/>
  <c r="L280" i="15"/>
  <c r="F280" i="15"/>
  <c r="Y275" i="15"/>
  <c r="S275" i="15"/>
  <c r="M275" i="15"/>
  <c r="G275" i="15"/>
  <c r="Z270" i="15"/>
  <c r="T270" i="15"/>
  <c r="N270" i="15"/>
  <c r="H270" i="15"/>
  <c r="AA265" i="15"/>
  <c r="U265" i="15"/>
  <c r="O265" i="15"/>
  <c r="I265" i="15"/>
  <c r="V260" i="15"/>
  <c r="P260" i="15"/>
  <c r="J260" i="15"/>
  <c r="D260" i="15"/>
  <c r="W255" i="15"/>
  <c r="Q255" i="15"/>
  <c r="K255" i="15"/>
  <c r="E255" i="15"/>
  <c r="X250" i="15"/>
  <c r="R250" i="15"/>
  <c r="L250" i="15"/>
  <c r="F250" i="15"/>
  <c r="Y245" i="15"/>
  <c r="S245" i="15"/>
  <c r="M245" i="15"/>
  <c r="G245" i="15"/>
  <c r="Z240" i="15"/>
  <c r="T240" i="15"/>
  <c r="N240" i="15"/>
  <c r="H240" i="15"/>
  <c r="AA235" i="15"/>
  <c r="U235" i="15"/>
  <c r="O235" i="15"/>
  <c r="I235" i="15"/>
  <c r="V230" i="15"/>
  <c r="P230" i="15"/>
  <c r="J230" i="15"/>
  <c r="D230" i="15"/>
  <c r="W225" i="15"/>
  <c r="Q225" i="15"/>
  <c r="K225" i="15"/>
  <c r="E225" i="15"/>
  <c r="X220" i="15"/>
  <c r="R220" i="15"/>
  <c r="L220" i="15"/>
  <c r="F220" i="15"/>
  <c r="Y215" i="15"/>
  <c r="S215" i="15"/>
  <c r="M215" i="15"/>
  <c r="G215" i="15"/>
  <c r="Z210" i="15"/>
  <c r="T210" i="15"/>
  <c r="N210" i="15"/>
  <c r="H210" i="15"/>
  <c r="AA205" i="15"/>
  <c r="U205" i="15"/>
  <c r="O205" i="15"/>
  <c r="I205" i="15"/>
  <c r="V200" i="15"/>
  <c r="P200" i="15"/>
  <c r="J200" i="15"/>
  <c r="D200" i="15"/>
  <c r="W195" i="15"/>
  <c r="Q195" i="15"/>
  <c r="K195" i="15"/>
  <c r="E195" i="15"/>
  <c r="X190" i="15"/>
  <c r="R190" i="15"/>
  <c r="L190" i="15"/>
  <c r="F190" i="15"/>
  <c r="Y185" i="15"/>
  <c r="S185" i="15"/>
  <c r="M185" i="15"/>
  <c r="G185" i="15"/>
  <c r="Z180" i="15"/>
  <c r="T180" i="15"/>
  <c r="N180" i="15"/>
  <c r="H180" i="15"/>
  <c r="AA175" i="15"/>
  <c r="U175" i="15"/>
  <c r="O175" i="15"/>
  <c r="I175" i="15"/>
  <c r="V170" i="15"/>
  <c r="P170" i="15"/>
  <c r="J170" i="15"/>
  <c r="D170" i="15"/>
  <c r="W165" i="15"/>
  <c r="Q165" i="15"/>
  <c r="K165" i="15"/>
  <c r="E165" i="15"/>
  <c r="X156" i="15"/>
  <c r="R156" i="15"/>
  <c r="L156" i="15"/>
  <c r="F156" i="15"/>
  <c r="Y151" i="15"/>
  <c r="S151" i="15"/>
  <c r="M151" i="15"/>
  <c r="G151" i="15"/>
  <c r="Z146" i="15"/>
  <c r="T146" i="15"/>
  <c r="N146" i="15"/>
  <c r="H146" i="15"/>
  <c r="AA141" i="15"/>
  <c r="U141" i="15"/>
  <c r="O141" i="15"/>
  <c r="I141" i="15"/>
  <c r="V136" i="15"/>
  <c r="P136" i="15"/>
  <c r="J136" i="15"/>
  <c r="D136" i="15"/>
  <c r="F419" i="15"/>
  <c r="M414" i="15"/>
  <c r="T409" i="15"/>
  <c r="AA404" i="15"/>
  <c r="F389" i="15"/>
  <c r="M384" i="15"/>
  <c r="T379" i="15"/>
  <c r="U374" i="15"/>
  <c r="V369" i="15"/>
  <c r="D369" i="15"/>
  <c r="Z364" i="15"/>
  <c r="H364" i="15"/>
  <c r="L359" i="15"/>
  <c r="V354" i="15"/>
  <c r="J354" i="15"/>
  <c r="W349" i="15"/>
  <c r="K349" i="15"/>
  <c r="T344" i="15"/>
  <c r="K344" i="15"/>
  <c r="U339" i="15"/>
  <c r="L339" i="15"/>
  <c r="V334" i="15"/>
  <c r="M334" i="15"/>
  <c r="D334" i="15"/>
  <c r="X329" i="15"/>
  <c r="P329" i="15"/>
  <c r="I329" i="15"/>
  <c r="AA324" i="15"/>
  <c r="U324" i="15"/>
  <c r="O324" i="15"/>
  <c r="I324" i="15"/>
  <c r="V319" i="15"/>
  <c r="P319" i="15"/>
  <c r="J319" i="15"/>
  <c r="D319" i="15"/>
  <c r="D315" i="15" s="1"/>
  <c r="W310" i="15"/>
  <c r="Q310" i="15"/>
  <c r="K310" i="15"/>
  <c r="E310" i="15"/>
  <c r="X305" i="15"/>
  <c r="R305" i="15"/>
  <c r="L305" i="15"/>
  <c r="F305" i="15"/>
  <c r="Y300" i="15"/>
  <c r="S300" i="15"/>
  <c r="M300" i="15"/>
  <c r="G300" i="15"/>
  <c r="Z295" i="15"/>
  <c r="T295" i="15"/>
  <c r="N295" i="15"/>
  <c r="H295" i="15"/>
  <c r="AA290" i="15"/>
  <c r="U290" i="15"/>
  <c r="O290" i="15"/>
  <c r="I290" i="15"/>
  <c r="V285" i="15"/>
  <c r="P285" i="15"/>
  <c r="J285" i="15"/>
  <c r="D285" i="15"/>
  <c r="W280" i="15"/>
  <c r="Q280" i="15"/>
  <c r="K280" i="15"/>
  <c r="E280" i="15"/>
  <c r="X275" i="15"/>
  <c r="R275" i="15"/>
  <c r="L275" i="15"/>
  <c r="F275" i="15"/>
  <c r="Y270" i="15"/>
  <c r="S270" i="15"/>
  <c r="M270" i="15"/>
  <c r="G270" i="15"/>
  <c r="Z265" i="15"/>
  <c r="T265" i="15"/>
  <c r="N265" i="15"/>
  <c r="H265" i="15"/>
  <c r="AA260" i="15"/>
  <c r="U260" i="15"/>
  <c r="O260" i="15"/>
  <c r="I260" i="15"/>
  <c r="V255" i="15"/>
  <c r="P255" i="15"/>
  <c r="J255" i="15"/>
  <c r="D255" i="15"/>
  <c r="W250" i="15"/>
  <c r="Q250" i="15"/>
  <c r="K250" i="15"/>
  <c r="E250" i="15"/>
  <c r="X245" i="15"/>
  <c r="R245" i="15"/>
  <c r="L245" i="15"/>
  <c r="F245" i="15"/>
  <c r="Y240" i="15"/>
  <c r="S240" i="15"/>
  <c r="M240" i="15"/>
  <c r="G240" i="15"/>
  <c r="Z235" i="15"/>
  <c r="T235" i="15"/>
  <c r="N235" i="15"/>
  <c r="H235" i="15"/>
  <c r="AA230" i="15"/>
  <c r="U230" i="15"/>
  <c r="O230" i="15"/>
  <c r="I230" i="15"/>
  <c r="V225" i="15"/>
  <c r="P225" i="15"/>
  <c r="G414" i="15"/>
  <c r="N409" i="15"/>
  <c r="U404" i="15"/>
  <c r="V399" i="15"/>
  <c r="G384" i="15"/>
  <c r="N379" i="15"/>
  <c r="R374" i="15"/>
  <c r="S369" i="15"/>
  <c r="W364" i="15"/>
  <c r="E364" i="15"/>
  <c r="AA359" i="15"/>
  <c r="I359" i="15"/>
  <c r="U354" i="15"/>
  <c r="I354" i="15"/>
  <c r="V349" i="15"/>
  <c r="J349" i="15"/>
  <c r="AA344" i="15"/>
  <c r="R344" i="15"/>
  <c r="I344" i="15"/>
  <c r="S339" i="15"/>
  <c r="J339" i="15"/>
  <c r="T334" i="15"/>
  <c r="K334" i="15"/>
  <c r="W329" i="15"/>
  <c r="W325" i="15" s="1"/>
  <c r="O329" i="15"/>
  <c r="H329" i="15"/>
  <c r="Z324" i="15"/>
  <c r="T324" i="15"/>
  <c r="N324" i="15"/>
  <c r="H324" i="15"/>
  <c r="AA319" i="15"/>
  <c r="U319" i="15"/>
  <c r="O319" i="15"/>
  <c r="I319" i="15"/>
  <c r="V310" i="15"/>
  <c r="P310" i="15"/>
  <c r="J310" i="15"/>
  <c r="D310" i="15"/>
  <c r="W305" i="15"/>
  <c r="Q305" i="15"/>
  <c r="K305" i="15"/>
  <c r="E305" i="15"/>
  <c r="X300" i="15"/>
  <c r="R300" i="15"/>
  <c r="L300" i="15"/>
  <c r="F300" i="15"/>
  <c r="Y295" i="15"/>
  <c r="S295" i="15"/>
  <c r="M295" i="15"/>
  <c r="G295" i="15"/>
  <c r="Z290" i="15"/>
  <c r="T290" i="15"/>
  <c r="N290" i="15"/>
  <c r="H290" i="15"/>
  <c r="AA285" i="15"/>
  <c r="U285" i="15"/>
  <c r="O285" i="15"/>
  <c r="I285" i="15"/>
  <c r="V280" i="15"/>
  <c r="P280" i="15"/>
  <c r="J280" i="15"/>
  <c r="D280" i="15"/>
  <c r="W275" i="15"/>
  <c r="Q275" i="15"/>
  <c r="K275" i="15"/>
  <c r="E275" i="15"/>
  <c r="X270" i="15"/>
  <c r="R270" i="15"/>
  <c r="L270" i="15"/>
  <c r="F270" i="15"/>
  <c r="Y265" i="15"/>
  <c r="S265" i="15"/>
  <c r="M265" i="15"/>
  <c r="G265" i="15"/>
  <c r="Z260" i="15"/>
  <c r="T260" i="15"/>
  <c r="N260" i="15"/>
  <c r="H260" i="15"/>
  <c r="AA255" i="15"/>
  <c r="U255" i="15"/>
  <c r="O255" i="15"/>
  <c r="I255" i="15"/>
  <c r="V250" i="15"/>
  <c r="P250" i="15"/>
  <c r="J250" i="15"/>
  <c r="D250" i="15"/>
  <c r="W245" i="15"/>
  <c r="Q245" i="15"/>
  <c r="K245" i="15"/>
  <c r="E245" i="15"/>
  <c r="X240" i="15"/>
  <c r="R240" i="15"/>
  <c r="L240" i="15"/>
  <c r="F240" i="15"/>
  <c r="Y235" i="15"/>
  <c r="S235" i="15"/>
  <c r="M235" i="15"/>
  <c r="G235" i="15"/>
  <c r="Z230" i="15"/>
  <c r="T230" i="15"/>
  <c r="N230" i="15"/>
  <c r="H230" i="15"/>
  <c r="AA225" i="15"/>
  <c r="U225" i="15"/>
  <c r="O225" i="15"/>
  <c r="I225" i="15"/>
  <c r="V220" i="15"/>
  <c r="P220" i="15"/>
  <c r="J220" i="15"/>
  <c r="D220" i="15"/>
  <c r="W215" i="15"/>
  <c r="Q215" i="15"/>
  <c r="K215" i="15"/>
  <c r="E215" i="15"/>
  <c r="X210" i="15"/>
  <c r="R210" i="15"/>
  <c r="L210" i="15"/>
  <c r="F210" i="15"/>
  <c r="Y205" i="15"/>
  <c r="S205" i="15"/>
  <c r="M205" i="15"/>
  <c r="G205" i="15"/>
  <c r="Z200" i="15"/>
  <c r="T200" i="15"/>
  <c r="N200" i="15"/>
  <c r="H200" i="15"/>
  <c r="AA195" i="15"/>
  <c r="U195" i="15"/>
  <c r="O195" i="15"/>
  <c r="I195" i="15"/>
  <c r="V190" i="15"/>
  <c r="P190" i="15"/>
  <c r="J190" i="15"/>
  <c r="D190" i="15"/>
  <c r="W185" i="15"/>
  <c r="Q185" i="15"/>
  <c r="K185" i="15"/>
  <c r="E185" i="15"/>
  <c r="X180" i="15"/>
  <c r="R180" i="15"/>
  <c r="L180" i="15"/>
  <c r="F180" i="15"/>
  <c r="Y175" i="15"/>
  <c r="S175" i="15"/>
  <c r="M175" i="15"/>
  <c r="G175" i="15"/>
  <c r="Z170" i="15"/>
  <c r="T170" i="15"/>
  <c r="N170" i="15"/>
  <c r="H170" i="15"/>
  <c r="AA165" i="15"/>
  <c r="U165" i="15"/>
  <c r="O165" i="15"/>
  <c r="I165" i="15"/>
  <c r="Z429" i="15"/>
  <c r="W424" i="15"/>
  <c r="H409" i="15"/>
  <c r="O404" i="15"/>
  <c r="P399" i="15"/>
  <c r="W394" i="15"/>
  <c r="H379" i="15"/>
  <c r="O374" i="15"/>
  <c r="P369" i="15"/>
  <c r="T364" i="15"/>
  <c r="X359" i="15"/>
  <c r="F359" i="15"/>
  <c r="S354" i="15"/>
  <c r="G354" i="15"/>
  <c r="T349" i="15"/>
  <c r="H349" i="15"/>
  <c r="Z344" i="15"/>
  <c r="Q344" i="15"/>
  <c r="H344" i="15"/>
  <c r="AA339" i="15"/>
  <c r="R339" i="15"/>
  <c r="I339" i="15"/>
  <c r="S334" i="15"/>
  <c r="J334" i="15"/>
  <c r="U329" i="15"/>
  <c r="N329" i="15"/>
  <c r="F329" i="15"/>
  <c r="Y324" i="15"/>
  <c r="S324" i="15"/>
  <c r="M324" i="15"/>
  <c r="G324" i="15"/>
  <c r="Z319" i="15"/>
  <c r="T319" i="15"/>
  <c r="N319" i="15"/>
  <c r="H319" i="15"/>
  <c r="AA310" i="15"/>
  <c r="U310" i="15"/>
  <c r="O310" i="15"/>
  <c r="I310" i="15"/>
  <c r="V305" i="15"/>
  <c r="P305" i="15"/>
  <c r="J305" i="15"/>
  <c r="D305" i="15"/>
  <c r="W300" i="15"/>
  <c r="Q300" i="15"/>
  <c r="K300" i="15"/>
  <c r="E300" i="15"/>
  <c r="X295" i="15"/>
  <c r="R295" i="15"/>
  <c r="L295" i="15"/>
  <c r="F295" i="15"/>
  <c r="Y290" i="15"/>
  <c r="S290" i="15"/>
  <c r="M290" i="15"/>
  <c r="G290" i="15"/>
  <c r="Z285" i="15"/>
  <c r="T285" i="15"/>
  <c r="N285" i="15"/>
  <c r="H285" i="15"/>
  <c r="AA280" i="15"/>
  <c r="U280" i="15"/>
  <c r="O280" i="15"/>
  <c r="I280" i="15"/>
  <c r="V275" i="15"/>
  <c r="P275" i="15"/>
  <c r="J275" i="15"/>
  <c r="D275" i="15"/>
  <c r="W270" i="15"/>
  <c r="Q270" i="15"/>
  <c r="K270" i="15"/>
  <c r="E270" i="15"/>
  <c r="X265" i="15"/>
  <c r="R265" i="15"/>
  <c r="L265" i="15"/>
  <c r="F265" i="15"/>
  <c r="Y260" i="15"/>
  <c r="S260" i="15"/>
  <c r="M260" i="15"/>
  <c r="G260" i="15"/>
  <c r="Z255" i="15"/>
  <c r="T255" i="15"/>
  <c r="N255" i="15"/>
  <c r="H255" i="15"/>
  <c r="AA250" i="15"/>
  <c r="U250" i="15"/>
  <c r="O250" i="15"/>
  <c r="I250" i="15"/>
  <c r="V245" i="15"/>
  <c r="P245" i="15"/>
  <c r="J245" i="15"/>
  <c r="D245" i="15"/>
  <c r="W240" i="15"/>
  <c r="Q240" i="15"/>
  <c r="K240" i="15"/>
  <c r="E240" i="15"/>
  <c r="X235" i="15"/>
  <c r="R235" i="15"/>
  <c r="L235" i="15"/>
  <c r="F235" i="15"/>
  <c r="Y230" i="15"/>
  <c r="S230" i="15"/>
  <c r="M230" i="15"/>
  <c r="G230" i="15"/>
  <c r="Z225" i="15"/>
  <c r="T225" i="15"/>
  <c r="N225" i="15"/>
  <c r="H225" i="15"/>
  <c r="AA220" i="15"/>
  <c r="U220" i="15"/>
  <c r="O220" i="15"/>
  <c r="I220" i="15"/>
  <c r="V215" i="15"/>
  <c r="P215" i="15"/>
  <c r="J215" i="15"/>
  <c r="D215" i="15"/>
  <c r="W210" i="15"/>
  <c r="Q210" i="15"/>
  <c r="K210" i="15"/>
  <c r="E210" i="15"/>
  <c r="X205" i="15"/>
  <c r="R205" i="15"/>
  <c r="L205" i="15"/>
  <c r="F205" i="15"/>
  <c r="Y200" i="15"/>
  <c r="S200" i="15"/>
  <c r="M200" i="15"/>
  <c r="G200" i="15"/>
  <c r="Z195" i="15"/>
  <c r="T195" i="15"/>
  <c r="N195" i="15"/>
  <c r="H195" i="15"/>
  <c r="AA190" i="15"/>
  <c r="U190" i="15"/>
  <c r="O190" i="15"/>
  <c r="I190" i="15"/>
  <c r="V185" i="15"/>
  <c r="P185" i="15"/>
  <c r="J185" i="15"/>
  <c r="D185" i="15"/>
  <c r="W180" i="15"/>
  <c r="Q180" i="15"/>
  <c r="K180" i="15"/>
  <c r="E180" i="15"/>
  <c r="X175" i="15"/>
  <c r="R175" i="15"/>
  <c r="L175" i="15"/>
  <c r="F175" i="15"/>
  <c r="Y170" i="15"/>
  <c r="S170" i="15"/>
  <c r="M170" i="15"/>
  <c r="G170" i="15"/>
  <c r="Z165" i="15"/>
  <c r="T165" i="15"/>
  <c r="N165" i="15"/>
  <c r="H165" i="15"/>
  <c r="AA156" i="15"/>
  <c r="U156" i="15"/>
  <c r="O156" i="15"/>
  <c r="I156" i="15"/>
  <c r="V151" i="15"/>
  <c r="P151" i="15"/>
  <c r="J151" i="15"/>
  <c r="D151" i="15"/>
  <c r="W146" i="15"/>
  <c r="Q146" i="15"/>
  <c r="K146" i="15"/>
  <c r="E146" i="15"/>
  <c r="F290" i="15"/>
  <c r="M285" i="15"/>
  <c r="T280" i="15"/>
  <c r="AA275" i="15"/>
  <c r="F260" i="15"/>
  <c r="M255" i="15"/>
  <c r="T250" i="15"/>
  <c r="AA245" i="15"/>
  <c r="F230" i="15"/>
  <c r="F226" i="15" s="1"/>
  <c r="M225" i="15"/>
  <c r="Q220" i="15"/>
  <c r="U215" i="15"/>
  <c r="V210" i="15"/>
  <c r="D210" i="15"/>
  <c r="Z205" i="15"/>
  <c r="H205" i="15"/>
  <c r="L200" i="15"/>
  <c r="M195" i="15"/>
  <c r="Q190" i="15"/>
  <c r="U185" i="15"/>
  <c r="V180" i="15"/>
  <c r="D180" i="15"/>
  <c r="Z175" i="15"/>
  <c r="H175" i="15"/>
  <c r="L170" i="15"/>
  <c r="M165" i="15"/>
  <c r="T156" i="15"/>
  <c r="H156" i="15"/>
  <c r="AA151" i="15"/>
  <c r="R151" i="15"/>
  <c r="R147" i="15" s="1"/>
  <c r="I151" i="15"/>
  <c r="S146" i="15"/>
  <c r="S142" i="15" s="1"/>
  <c r="J146" i="15"/>
  <c r="Y141" i="15"/>
  <c r="R141" i="15"/>
  <c r="R137" i="15" s="1"/>
  <c r="K141" i="15"/>
  <c r="D141" i="15"/>
  <c r="AA136" i="15"/>
  <c r="T136" i="15"/>
  <c r="M136" i="15"/>
  <c r="M132" i="15" s="1"/>
  <c r="F136" i="15"/>
  <c r="V131" i="15"/>
  <c r="P131" i="15"/>
  <c r="J131" i="15"/>
  <c r="D131" i="15"/>
  <c r="W126" i="15"/>
  <c r="Q126" i="15"/>
  <c r="K126" i="15"/>
  <c r="E126" i="15"/>
  <c r="X121" i="15"/>
  <c r="R121" i="15"/>
  <c r="L121" i="15"/>
  <c r="F121" i="15"/>
  <c r="Y116" i="15"/>
  <c r="S116" i="15"/>
  <c r="M116" i="15"/>
  <c r="G116" i="15"/>
  <c r="Z111" i="15"/>
  <c r="T111" i="15"/>
  <c r="N111" i="15"/>
  <c r="H111" i="15"/>
  <c r="AA106" i="15"/>
  <c r="U106" i="15"/>
  <c r="O106" i="15"/>
  <c r="I106" i="15"/>
  <c r="V101" i="15"/>
  <c r="P101" i="15"/>
  <c r="J101" i="15"/>
  <c r="D101" i="15"/>
  <c r="W96" i="15"/>
  <c r="Q96" i="15"/>
  <c r="K96" i="15"/>
  <c r="E96" i="15"/>
  <c r="X91" i="15"/>
  <c r="R91" i="15"/>
  <c r="L91" i="15"/>
  <c r="F91" i="15"/>
  <c r="Y86" i="15"/>
  <c r="S86" i="15"/>
  <c r="M86" i="15"/>
  <c r="G86" i="15"/>
  <c r="Z81" i="15"/>
  <c r="T81" i="15"/>
  <c r="N81" i="15"/>
  <c r="H81" i="15"/>
  <c r="AA76" i="15"/>
  <c r="U76" i="15"/>
  <c r="O76" i="15"/>
  <c r="I76" i="15"/>
  <c r="V71" i="15"/>
  <c r="P71" i="15"/>
  <c r="J71" i="15"/>
  <c r="D71" i="15"/>
  <c r="W66" i="15"/>
  <c r="Q66" i="15"/>
  <c r="K66" i="15"/>
  <c r="E66" i="15"/>
  <c r="X61" i="15"/>
  <c r="R61" i="15"/>
  <c r="L61" i="15"/>
  <c r="F61" i="15"/>
  <c r="Y56" i="15"/>
  <c r="S56" i="15"/>
  <c r="M56" i="15"/>
  <c r="G56" i="15"/>
  <c r="Z51" i="15"/>
  <c r="T51" i="15"/>
  <c r="N51" i="15"/>
  <c r="H51" i="15"/>
  <c r="AA46" i="15"/>
  <c r="U46" i="15"/>
  <c r="O46" i="15"/>
  <c r="I46" i="15"/>
  <c r="V41" i="15"/>
  <c r="P41" i="15"/>
  <c r="J41" i="15"/>
  <c r="D41" i="15"/>
  <c r="W36" i="15"/>
  <c r="Q36" i="15"/>
  <c r="K36" i="15"/>
  <c r="E36" i="15"/>
  <c r="E32" i="15" s="1"/>
  <c r="V300" i="15"/>
  <c r="G285" i="15"/>
  <c r="N280" i="15"/>
  <c r="U275" i="15"/>
  <c r="V270" i="15"/>
  <c r="G255" i="15"/>
  <c r="N250" i="15"/>
  <c r="U245" i="15"/>
  <c r="V240" i="15"/>
  <c r="J225" i="15"/>
  <c r="J221" i="15" s="1"/>
  <c r="N220" i="15"/>
  <c r="N216" i="15" s="1"/>
  <c r="R215" i="15"/>
  <c r="R211" i="15" s="1"/>
  <c r="S210" i="15"/>
  <c r="W205" i="15"/>
  <c r="W201" i="15" s="1"/>
  <c r="E205" i="15"/>
  <c r="E201" i="15" s="1"/>
  <c r="AA200" i="15"/>
  <c r="AA196" i="15" s="1"/>
  <c r="I200" i="15"/>
  <c r="I196" i="15" s="1"/>
  <c r="J195" i="15"/>
  <c r="J191" i="15" s="1"/>
  <c r="N190" i="15"/>
  <c r="N186" i="15" s="1"/>
  <c r="R185" i="15"/>
  <c r="R181" i="15" s="1"/>
  <c r="S180" i="15"/>
  <c r="S176" i="15" s="1"/>
  <c r="W175" i="15"/>
  <c r="W171" i="15" s="1"/>
  <c r="E175" i="15"/>
  <c r="E171" i="15" s="1"/>
  <c r="AA170" i="15"/>
  <c r="AA166" i="15" s="1"/>
  <c r="I170" i="15"/>
  <c r="J165" i="15"/>
  <c r="J161" i="15" s="1"/>
  <c r="Q156" i="15"/>
  <c r="E156" i="15"/>
  <c r="Z151" i="15"/>
  <c r="Q151" i="15"/>
  <c r="Q147" i="15" s="1"/>
  <c r="H151" i="15"/>
  <c r="AA146" i="15"/>
  <c r="R146" i="15"/>
  <c r="R142" i="15" s="1"/>
  <c r="I146" i="15"/>
  <c r="I142" i="15" s="1"/>
  <c r="X141" i="15"/>
  <c r="X137" i="15" s="1"/>
  <c r="Q141" i="15"/>
  <c r="Q137" i="15" s="1"/>
  <c r="J141" i="15"/>
  <c r="Z136" i="15"/>
  <c r="S136" i="15"/>
  <c r="L136" i="15"/>
  <c r="E136" i="15"/>
  <c r="AA131" i="15"/>
  <c r="U131" i="15"/>
  <c r="O131" i="15"/>
  <c r="I131" i="15"/>
  <c r="V126" i="15"/>
  <c r="P126" i="15"/>
  <c r="J126" i="15"/>
  <c r="D126" i="15"/>
  <c r="W121" i="15"/>
  <c r="Q121" i="15"/>
  <c r="K121" i="15"/>
  <c r="E121" i="15"/>
  <c r="X116" i="15"/>
  <c r="R116" i="15"/>
  <c r="L116" i="15"/>
  <c r="F116" i="15"/>
  <c r="Y111" i="15"/>
  <c r="S111" i="15"/>
  <c r="M111" i="15"/>
  <c r="G111" i="15"/>
  <c r="Z106" i="15"/>
  <c r="T106" i="15"/>
  <c r="N106" i="15"/>
  <c r="H106" i="15"/>
  <c r="AA101" i="15"/>
  <c r="U101" i="15"/>
  <c r="O101" i="15"/>
  <c r="I101" i="15"/>
  <c r="V96" i="15"/>
  <c r="P96" i="15"/>
  <c r="J96" i="15"/>
  <c r="D96" i="15"/>
  <c r="W91" i="15"/>
  <c r="Q91" i="15"/>
  <c r="K91" i="15"/>
  <c r="E91" i="15"/>
  <c r="X86" i="15"/>
  <c r="R86" i="15"/>
  <c r="L86" i="15"/>
  <c r="F86" i="15"/>
  <c r="Y81" i="15"/>
  <c r="S81" i="15"/>
  <c r="M81" i="15"/>
  <c r="G81" i="15"/>
  <c r="Z76" i="15"/>
  <c r="T76" i="15"/>
  <c r="N76" i="15"/>
  <c r="H76" i="15"/>
  <c r="AA71" i="15"/>
  <c r="U71" i="15"/>
  <c r="O71" i="15"/>
  <c r="I71" i="15"/>
  <c r="V66" i="15"/>
  <c r="P66" i="15"/>
  <c r="J66" i="15"/>
  <c r="D66" i="15"/>
  <c r="W61" i="15"/>
  <c r="Q61" i="15"/>
  <c r="K61" i="15"/>
  <c r="E61" i="15"/>
  <c r="X56" i="15"/>
  <c r="R56" i="15"/>
  <c r="L56" i="15"/>
  <c r="F56" i="15"/>
  <c r="Y51" i="15"/>
  <c r="S51" i="15"/>
  <c r="M51" i="15"/>
  <c r="G51" i="15"/>
  <c r="Z46" i="15"/>
  <c r="T46" i="15"/>
  <c r="N46" i="15"/>
  <c r="H46" i="15"/>
  <c r="AA41" i="15"/>
  <c r="U41" i="15"/>
  <c r="O41" i="15"/>
  <c r="I41" i="15"/>
  <c r="V36" i="15"/>
  <c r="P36" i="15"/>
  <c r="J36" i="15"/>
  <c r="D36" i="15"/>
  <c r="W31" i="15"/>
  <c r="Q31" i="15"/>
  <c r="K31" i="15"/>
  <c r="E31" i="15"/>
  <c r="X26" i="15"/>
  <c r="R26" i="15"/>
  <c r="L26" i="15"/>
  <c r="F26" i="15"/>
  <c r="Y21" i="15"/>
  <c r="S21" i="15"/>
  <c r="M21" i="15"/>
  <c r="G21" i="15"/>
  <c r="Z16" i="15"/>
  <c r="T16" i="15"/>
  <c r="N16" i="15"/>
  <c r="H16" i="15"/>
  <c r="AA11" i="15"/>
  <c r="U11" i="15"/>
  <c r="O11" i="15"/>
  <c r="I11" i="15"/>
  <c r="P300" i="15"/>
  <c r="P296" i="15" s="1"/>
  <c r="W295" i="15"/>
  <c r="W291" i="15" s="1"/>
  <c r="H280" i="15"/>
  <c r="O275" i="15"/>
  <c r="P270" i="15"/>
  <c r="P266" i="15" s="1"/>
  <c r="W265" i="15"/>
  <c r="W261" i="15" s="1"/>
  <c r="H250" i="15"/>
  <c r="H246" i="15" s="1"/>
  <c r="O245" i="15"/>
  <c r="O241" i="15" s="1"/>
  <c r="P240" i="15"/>
  <c r="P236" i="15" s="1"/>
  <c r="W235" i="15"/>
  <c r="W231" i="15" s="1"/>
  <c r="G225" i="15"/>
  <c r="G221" i="15" s="1"/>
  <c r="K220" i="15"/>
  <c r="K216" i="15" s="1"/>
  <c r="O215" i="15"/>
  <c r="P210" i="15"/>
  <c r="P206" i="15" s="1"/>
  <c r="T205" i="15"/>
  <c r="T201" i="15" s="1"/>
  <c r="X200" i="15"/>
  <c r="X196" i="15" s="1"/>
  <c r="F200" i="15"/>
  <c r="F196" i="15" s="1"/>
  <c r="Y195" i="15"/>
  <c r="Y191" i="15" s="1"/>
  <c r="G195" i="15"/>
  <c r="G191" i="15" s="1"/>
  <c r="K190" i="15"/>
  <c r="K186" i="15" s="1"/>
  <c r="O185" i="15"/>
  <c r="O181" i="15" s="1"/>
  <c r="P180" i="15"/>
  <c r="T175" i="15"/>
  <c r="T171" i="15" s="1"/>
  <c r="X170" i="15"/>
  <c r="X166" i="15" s="1"/>
  <c r="F170" i="15"/>
  <c r="F166" i="15" s="1"/>
  <c r="Y165" i="15"/>
  <c r="G165" i="15"/>
  <c r="P156" i="15"/>
  <c r="P152" i="15" s="1"/>
  <c r="D156" i="15"/>
  <c r="X151" i="15"/>
  <c r="O151" i="15"/>
  <c r="F151" i="15"/>
  <c r="Y146" i="15"/>
  <c r="P146" i="15"/>
  <c r="G146" i="15"/>
  <c r="W141" i="15"/>
  <c r="P141" i="15"/>
  <c r="H141" i="15"/>
  <c r="Y136" i="15"/>
  <c r="R136" i="15"/>
  <c r="K136" i="15"/>
  <c r="Z131" i="15"/>
  <c r="T131" i="15"/>
  <c r="N131" i="15"/>
  <c r="H131" i="15"/>
  <c r="AA126" i="15"/>
  <c r="U126" i="15"/>
  <c r="O126" i="15"/>
  <c r="I126" i="15"/>
  <c r="V121" i="15"/>
  <c r="P121" i="15"/>
  <c r="J121" i="15"/>
  <c r="D121" i="15"/>
  <c r="W116" i="15"/>
  <c r="Q116" i="15"/>
  <c r="K116" i="15"/>
  <c r="E116" i="15"/>
  <c r="X111" i="15"/>
  <c r="R111" i="15"/>
  <c r="L111" i="15"/>
  <c r="F111" i="15"/>
  <c r="Y106" i="15"/>
  <c r="S106" i="15"/>
  <c r="M106" i="15"/>
  <c r="G106" i="15"/>
  <c r="Z101" i="15"/>
  <c r="T101" i="15"/>
  <c r="N101" i="15"/>
  <c r="H101" i="15"/>
  <c r="AA96" i="15"/>
  <c r="U96" i="15"/>
  <c r="O96" i="15"/>
  <c r="I96" i="15"/>
  <c r="V91" i="15"/>
  <c r="P91" i="15"/>
  <c r="J91" i="15"/>
  <c r="D91" i="15"/>
  <c r="W86" i="15"/>
  <c r="Q86" i="15"/>
  <c r="K86" i="15"/>
  <c r="E86" i="15"/>
  <c r="X81" i="15"/>
  <c r="R81" i="15"/>
  <c r="L81" i="15"/>
  <c r="F81" i="15"/>
  <c r="Y76" i="15"/>
  <c r="S76" i="15"/>
  <c r="M76" i="15"/>
  <c r="G76" i="15"/>
  <c r="Z71" i="15"/>
  <c r="T71" i="15"/>
  <c r="N71" i="15"/>
  <c r="H71" i="15"/>
  <c r="AA66" i="15"/>
  <c r="U66" i="15"/>
  <c r="O66" i="15"/>
  <c r="I66" i="15"/>
  <c r="V61" i="15"/>
  <c r="P61" i="15"/>
  <c r="J61" i="15"/>
  <c r="D61" i="15"/>
  <c r="W56" i="15"/>
  <c r="Q56" i="15"/>
  <c r="K56" i="15"/>
  <c r="E56" i="15"/>
  <c r="X51" i="15"/>
  <c r="R51" i="15"/>
  <c r="L51" i="15"/>
  <c r="F51" i="15"/>
  <c r="Y46" i="15"/>
  <c r="S46" i="15"/>
  <c r="M46" i="15"/>
  <c r="G46" i="15"/>
  <c r="Z41" i="15"/>
  <c r="T41" i="15"/>
  <c r="N41" i="15"/>
  <c r="H41" i="15"/>
  <c r="AA36" i="15"/>
  <c r="U36" i="15"/>
  <c r="O36" i="15"/>
  <c r="I36" i="15"/>
  <c r="V31" i="15"/>
  <c r="P31" i="15"/>
  <c r="J31" i="15"/>
  <c r="D31" i="15"/>
  <c r="W26" i="15"/>
  <c r="Q26" i="15"/>
  <c r="K26" i="15"/>
  <c r="E26" i="15"/>
  <c r="X21" i="15"/>
  <c r="R21" i="15"/>
  <c r="L21" i="15"/>
  <c r="F21" i="15"/>
  <c r="Y16" i="15"/>
  <c r="S16" i="15"/>
  <c r="M16" i="15"/>
  <c r="G16" i="15"/>
  <c r="Z11" i="15"/>
  <c r="T11" i="15"/>
  <c r="N11" i="15"/>
  <c r="H11" i="15"/>
  <c r="J300" i="15"/>
  <c r="Q295" i="15"/>
  <c r="X290" i="15"/>
  <c r="I275" i="15"/>
  <c r="J270" i="15"/>
  <c r="Q265" i="15"/>
  <c r="X260" i="15"/>
  <c r="I245" i="15"/>
  <c r="J240" i="15"/>
  <c r="Q235" i="15"/>
  <c r="X230" i="15"/>
  <c r="D225" i="15"/>
  <c r="Z220" i="15"/>
  <c r="H220" i="15"/>
  <c r="L215" i="15"/>
  <c r="M210" i="15"/>
  <c r="Q205" i="15"/>
  <c r="U200" i="15"/>
  <c r="V195" i="15"/>
  <c r="D195" i="15"/>
  <c r="Z190" i="15"/>
  <c r="H190" i="15"/>
  <c r="L185" i="15"/>
  <c r="M180" i="15"/>
  <c r="Q175" i="15"/>
  <c r="U170" i="15"/>
  <c r="V165" i="15"/>
  <c r="D165" i="15"/>
  <c r="D161" i="15" s="1"/>
  <c r="Z156" i="15"/>
  <c r="N156" i="15"/>
  <c r="W151" i="15"/>
  <c r="W147" i="15" s="1"/>
  <c r="N151" i="15"/>
  <c r="N147" i="15" s="1"/>
  <c r="E151" i="15"/>
  <c r="E147" i="15" s="1"/>
  <c r="X146" i="15"/>
  <c r="O146" i="15"/>
  <c r="F146" i="15"/>
  <c r="V141" i="15"/>
  <c r="N141" i="15"/>
  <c r="G141" i="15"/>
  <c r="X136" i="15"/>
  <c r="Q136" i="15"/>
  <c r="I136" i="15"/>
  <c r="I132" i="15" s="1"/>
  <c r="Y131" i="15"/>
  <c r="S131" i="15"/>
  <c r="M131" i="15"/>
  <c r="G131" i="15"/>
  <c r="Z126" i="15"/>
  <c r="T126" i="15"/>
  <c r="N126" i="15"/>
  <c r="H126" i="15"/>
  <c r="AA121" i="15"/>
  <c r="U121" i="15"/>
  <c r="O121" i="15"/>
  <c r="I121" i="15"/>
  <c r="V116" i="15"/>
  <c r="P116" i="15"/>
  <c r="J116" i="15"/>
  <c r="D116" i="15"/>
  <c r="W111" i="15"/>
  <c r="Q111" i="15"/>
  <c r="K111" i="15"/>
  <c r="E111" i="15"/>
  <c r="X106" i="15"/>
  <c r="R106" i="15"/>
  <c r="L106" i="15"/>
  <c r="F106" i="15"/>
  <c r="Y101" i="15"/>
  <c r="S101" i="15"/>
  <c r="M101" i="15"/>
  <c r="G101" i="15"/>
  <c r="Z96" i="15"/>
  <c r="T96" i="15"/>
  <c r="N96" i="15"/>
  <c r="H96" i="15"/>
  <c r="AA91" i="15"/>
  <c r="U91" i="15"/>
  <c r="O91" i="15"/>
  <c r="I91" i="15"/>
  <c r="V86" i="15"/>
  <c r="P86" i="15"/>
  <c r="J86" i="15"/>
  <c r="D86" i="15"/>
  <c r="W81" i="15"/>
  <c r="Q81" i="15"/>
  <c r="K81" i="15"/>
  <c r="E81" i="15"/>
  <c r="X76" i="15"/>
  <c r="R76" i="15"/>
  <c r="L76" i="15"/>
  <c r="F76" i="15"/>
  <c r="Y71" i="15"/>
  <c r="S71" i="15"/>
  <c r="M71" i="15"/>
  <c r="G71" i="15"/>
  <c r="Z66" i="15"/>
  <c r="T66" i="15"/>
  <c r="N66" i="15"/>
  <c r="H66" i="15"/>
  <c r="AA61" i="15"/>
  <c r="U61" i="15"/>
  <c r="O61" i="15"/>
  <c r="I61" i="15"/>
  <c r="V56" i="15"/>
  <c r="P56" i="15"/>
  <c r="J56" i="15"/>
  <c r="D56" i="15"/>
  <c r="W51" i="15"/>
  <c r="Q51" i="15"/>
  <c r="K51" i="15"/>
  <c r="E51" i="15"/>
  <c r="X46" i="15"/>
  <c r="R46" i="15"/>
  <c r="L46" i="15"/>
  <c r="F46" i="15"/>
  <c r="Y41" i="15"/>
  <c r="S41" i="15"/>
  <c r="M41" i="15"/>
  <c r="G41" i="15"/>
  <c r="Z36" i="15"/>
  <c r="T36" i="15"/>
  <c r="N36" i="15"/>
  <c r="H36" i="15"/>
  <c r="AA31" i="15"/>
  <c r="U31" i="15"/>
  <c r="O31" i="15"/>
  <c r="I31" i="15"/>
  <c r="V26" i="15"/>
  <c r="P26" i="15"/>
  <c r="J26" i="15"/>
  <c r="D26" i="15"/>
  <c r="W21" i="15"/>
  <c r="Q21" i="15"/>
  <c r="K21" i="15"/>
  <c r="E21" i="15"/>
  <c r="X16" i="15"/>
  <c r="R16" i="15"/>
  <c r="L16" i="15"/>
  <c r="F16" i="15"/>
  <c r="Y11" i="15"/>
  <c r="S11" i="15"/>
  <c r="M11" i="15"/>
  <c r="G11" i="15"/>
  <c r="D300" i="15"/>
  <c r="K295" i="15"/>
  <c r="R290" i="15"/>
  <c r="Y285" i="15"/>
  <c r="D270" i="15"/>
  <c r="K265" i="15"/>
  <c r="R260" i="15"/>
  <c r="Y255" i="15"/>
  <c r="D240" i="15"/>
  <c r="K235" i="15"/>
  <c r="R230" i="15"/>
  <c r="Y225" i="15"/>
  <c r="Y221" i="15" s="1"/>
  <c r="W220" i="15"/>
  <c r="E220" i="15"/>
  <c r="E216" i="15" s="1"/>
  <c r="AA215" i="15"/>
  <c r="AA211" i="15" s="1"/>
  <c r="I215" i="15"/>
  <c r="I211" i="15" s="1"/>
  <c r="J210" i="15"/>
  <c r="J206" i="15" s="1"/>
  <c r="N205" i="15"/>
  <c r="N201" i="15" s="1"/>
  <c r="R200" i="15"/>
  <c r="R196" i="15" s="1"/>
  <c r="S195" i="15"/>
  <c r="S191" i="15" s="1"/>
  <c r="W190" i="15"/>
  <c r="W186" i="15" s="1"/>
  <c r="E190" i="15"/>
  <c r="E186" i="15" s="1"/>
  <c r="AA185" i="15"/>
  <c r="AA181" i="15" s="1"/>
  <c r="I185" i="15"/>
  <c r="I181" i="15" s="1"/>
  <c r="J180" i="15"/>
  <c r="J176" i="15" s="1"/>
  <c r="N175" i="15"/>
  <c r="N171" i="15" s="1"/>
  <c r="R170" i="15"/>
  <c r="R166" i="15" s="1"/>
  <c r="S165" i="15"/>
  <c r="S161" i="15" s="1"/>
  <c r="W156" i="15"/>
  <c r="K156" i="15"/>
  <c r="U151" i="15"/>
  <c r="L151" i="15"/>
  <c r="V146" i="15"/>
  <c r="M146" i="15"/>
  <c r="D146" i="15"/>
  <c r="T141" i="15"/>
  <c r="M141" i="15"/>
  <c r="F141" i="15"/>
  <c r="F137" i="15" s="1"/>
  <c r="W136" i="15"/>
  <c r="O136" i="15"/>
  <c r="O132" i="15" s="1"/>
  <c r="H136" i="15"/>
  <c r="X131" i="15"/>
  <c r="R131" i="15"/>
  <c r="L131" i="15"/>
  <c r="F131" i="15"/>
  <c r="Y126" i="15"/>
  <c r="S126" i="15"/>
  <c r="M126" i="15"/>
  <c r="G126" i="15"/>
  <c r="Z121" i="15"/>
  <c r="T121" i="15"/>
  <c r="N121" i="15"/>
  <c r="H121" i="15"/>
  <c r="AA116" i="15"/>
  <c r="U116" i="15"/>
  <c r="O116" i="15"/>
  <c r="I116" i="15"/>
  <c r="V111" i="15"/>
  <c r="P111" i="15"/>
  <c r="J111" i="15"/>
  <c r="D111" i="15"/>
  <c r="W106" i="15"/>
  <c r="Q106" i="15"/>
  <c r="K106" i="15"/>
  <c r="E106" i="15"/>
  <c r="X101" i="15"/>
  <c r="R101" i="15"/>
  <c r="L101" i="15"/>
  <c r="F101" i="15"/>
  <c r="Y96" i="15"/>
  <c r="S96" i="15"/>
  <c r="M96" i="15"/>
  <c r="G96" i="15"/>
  <c r="Z91" i="15"/>
  <c r="T91" i="15"/>
  <c r="N91" i="15"/>
  <c r="H91" i="15"/>
  <c r="AA86" i="15"/>
  <c r="U86" i="15"/>
  <c r="O86" i="15"/>
  <c r="I86" i="15"/>
  <c r="V81" i="15"/>
  <c r="P81" i="15"/>
  <c r="J81" i="15"/>
  <c r="D81" i="15"/>
  <c r="W76" i="15"/>
  <c r="Q76" i="15"/>
  <c r="K76" i="15"/>
  <c r="E76" i="15"/>
  <c r="X71" i="15"/>
  <c r="R71" i="15"/>
  <c r="L71" i="15"/>
  <c r="F71" i="15"/>
  <c r="Y66" i="15"/>
  <c r="S66" i="15"/>
  <c r="M66" i="15"/>
  <c r="G66" i="15"/>
  <c r="Z61" i="15"/>
  <c r="T61" i="15"/>
  <c r="N61" i="15"/>
  <c r="H61" i="15"/>
  <c r="AA56" i="15"/>
  <c r="U56" i="15"/>
  <c r="O56" i="15"/>
  <c r="I56" i="15"/>
  <c r="V51" i="15"/>
  <c r="P51" i="15"/>
  <c r="J51" i="15"/>
  <c r="D51" i="15"/>
  <c r="W46" i="15"/>
  <c r="Q46" i="15"/>
  <c r="K46" i="15"/>
  <c r="E46" i="15"/>
  <c r="X41" i="15"/>
  <c r="R41" i="15"/>
  <c r="L41" i="15"/>
  <c r="F41" i="15"/>
  <c r="Y36" i="15"/>
  <c r="S36" i="15"/>
  <c r="M36" i="15"/>
  <c r="G36" i="15"/>
  <c r="Z31" i="15"/>
  <c r="T31" i="15"/>
  <c r="N31" i="15"/>
  <c r="H31" i="15"/>
  <c r="AA26" i="15"/>
  <c r="U26" i="15"/>
  <c r="O26" i="15"/>
  <c r="I26" i="15"/>
  <c r="V21" i="15"/>
  <c r="P21" i="15"/>
  <c r="J21" i="15"/>
  <c r="D21" i="15"/>
  <c r="W16" i="15"/>
  <c r="Q16" i="15"/>
  <c r="K16" i="15"/>
  <c r="E16" i="15"/>
  <c r="X11" i="15"/>
  <c r="R11" i="15"/>
  <c r="L11" i="15"/>
  <c r="F11" i="15"/>
  <c r="E295" i="15"/>
  <c r="L290" i="15"/>
  <c r="S285" i="15"/>
  <c r="Z280" i="15"/>
  <c r="E265" i="15"/>
  <c r="L260" i="15"/>
  <c r="S255" i="15"/>
  <c r="S251" i="15" s="1"/>
  <c r="Z250" i="15"/>
  <c r="Z246" i="15" s="1"/>
  <c r="E235" i="15"/>
  <c r="E231" i="15" s="1"/>
  <c r="L230" i="15"/>
  <c r="L226" i="15" s="1"/>
  <c r="S225" i="15"/>
  <c r="S221" i="15" s="1"/>
  <c r="T220" i="15"/>
  <c r="X215" i="15"/>
  <c r="F215" i="15"/>
  <c r="Y210" i="15"/>
  <c r="G210" i="15"/>
  <c r="K205" i="15"/>
  <c r="O200" i="15"/>
  <c r="P195" i="15"/>
  <c r="P191" i="15" s="1"/>
  <c r="T190" i="15"/>
  <c r="T186" i="15" s="1"/>
  <c r="X185" i="15"/>
  <c r="X181" i="15" s="1"/>
  <c r="F185" i="15"/>
  <c r="F181" i="15" s="1"/>
  <c r="Y180" i="15"/>
  <c r="G180" i="15"/>
  <c r="G176" i="15" s="1"/>
  <c r="K175" i="15"/>
  <c r="K171" i="15" s="1"/>
  <c r="O170" i="15"/>
  <c r="O166" i="15" s="1"/>
  <c r="P165" i="15"/>
  <c r="P161" i="15" s="1"/>
  <c r="V156" i="15"/>
  <c r="V152" i="15" s="1"/>
  <c r="J156" i="15"/>
  <c r="T151" i="15"/>
  <c r="K151" i="15"/>
  <c r="U146" i="15"/>
  <c r="U142" i="15" s="1"/>
  <c r="L146" i="15"/>
  <c r="Z141" i="15"/>
  <c r="S141" i="15"/>
  <c r="L141" i="15"/>
  <c r="L137" i="15" s="1"/>
  <c r="E141" i="15"/>
  <c r="U136" i="15"/>
  <c r="N136" i="15"/>
  <c r="G136" i="15"/>
  <c r="G132" i="15" s="1"/>
  <c r="W131" i="15"/>
  <c r="Q131" i="15"/>
  <c r="K131" i="15"/>
  <c r="E131" i="15"/>
  <c r="X126" i="15"/>
  <c r="R126" i="15"/>
  <c r="L126" i="15"/>
  <c r="F126" i="15"/>
  <c r="Y121" i="15"/>
  <c r="S121" i="15"/>
  <c r="M121" i="15"/>
  <c r="G121" i="15"/>
  <c r="Z116" i="15"/>
  <c r="T116" i="15"/>
  <c r="N116" i="15"/>
  <c r="H116" i="15"/>
  <c r="AA111" i="15"/>
  <c r="U111" i="15"/>
  <c r="O111" i="15"/>
  <c r="I111" i="15"/>
  <c r="V106" i="15"/>
  <c r="P106" i="15"/>
  <c r="J106" i="15"/>
  <c r="D106" i="15"/>
  <c r="W101" i="15"/>
  <c r="Q101" i="15"/>
  <c r="K101" i="15"/>
  <c r="E101" i="15"/>
  <c r="X96" i="15"/>
  <c r="R96" i="15"/>
  <c r="L96" i="15"/>
  <c r="F96" i="15"/>
  <c r="Y91" i="15"/>
  <c r="S91" i="15"/>
  <c r="M91" i="15"/>
  <c r="G91" i="15"/>
  <c r="Z86" i="15"/>
  <c r="T86" i="15"/>
  <c r="N86" i="15"/>
  <c r="H86" i="15"/>
  <c r="AA81" i="15"/>
  <c r="U81" i="15"/>
  <c r="O81" i="15"/>
  <c r="I81" i="15"/>
  <c r="V76" i="15"/>
  <c r="P76" i="15"/>
  <c r="J76" i="15"/>
  <c r="D76" i="15"/>
  <c r="W71" i="15"/>
  <c r="Q71" i="15"/>
  <c r="K71" i="15"/>
  <c r="E71" i="15"/>
  <c r="X66" i="15"/>
  <c r="R66" i="15"/>
  <c r="L66" i="15"/>
  <c r="F66" i="15"/>
  <c r="Y61" i="15"/>
  <c r="S61" i="15"/>
  <c r="M61" i="15"/>
  <c r="G61" i="15"/>
  <c r="Z56" i="15"/>
  <c r="T56" i="15"/>
  <c r="N56" i="15"/>
  <c r="H56" i="15"/>
  <c r="AA51" i="15"/>
  <c r="U51" i="15"/>
  <c r="O51" i="15"/>
  <c r="I51" i="15"/>
  <c r="V46" i="15"/>
  <c r="P46" i="15"/>
  <c r="J46" i="15"/>
  <c r="D46" i="15"/>
  <c r="W41" i="15"/>
  <c r="Q41" i="15"/>
  <c r="K41" i="15"/>
  <c r="E41" i="15"/>
  <c r="X36" i="15"/>
  <c r="R36" i="15"/>
  <c r="L36" i="15"/>
  <c r="F36" i="15"/>
  <c r="Y31" i="15"/>
  <c r="S31" i="15"/>
  <c r="M31" i="15"/>
  <c r="G31" i="15"/>
  <c r="Z26" i="15"/>
  <c r="T26" i="15"/>
  <c r="N26" i="15"/>
  <c r="H26" i="15"/>
  <c r="AA21" i="15"/>
  <c r="U21" i="15"/>
  <c r="O21" i="15"/>
  <c r="I21" i="15"/>
  <c r="V16" i="15"/>
  <c r="P16" i="15"/>
  <c r="J16" i="15"/>
  <c r="D16" i="15"/>
  <c r="W11" i="15"/>
  <c r="Q11" i="15"/>
  <c r="K11" i="15"/>
  <c r="E11" i="15"/>
  <c r="Y26" i="15"/>
  <c r="R31" i="15"/>
  <c r="M152" i="15"/>
  <c r="Y152" i="15"/>
  <c r="B737" i="14"/>
  <c r="Z308" i="15"/>
  <c r="Z306" i="15" s="1"/>
  <c r="T308" i="15"/>
  <c r="T306" i="15" s="1"/>
  <c r="N308" i="15"/>
  <c r="N306" i="15" s="1"/>
  <c r="H308" i="15"/>
  <c r="H306" i="15" s="1"/>
  <c r="AA303" i="15"/>
  <c r="U303" i="15"/>
  <c r="U301" i="15" s="1"/>
  <c r="O303" i="15"/>
  <c r="O301" i="15" s="1"/>
  <c r="Y308" i="15"/>
  <c r="S308" i="15"/>
  <c r="M308" i="15"/>
  <c r="M306" i="15" s="1"/>
  <c r="G308" i="15"/>
  <c r="Z303" i="15"/>
  <c r="T303" i="15"/>
  <c r="N303" i="15"/>
  <c r="H303" i="15"/>
  <c r="AA298" i="15"/>
  <c r="AA296" i="15" s="1"/>
  <c r="U298" i="15"/>
  <c r="O298" i="15"/>
  <c r="I298" i="15"/>
  <c r="V293" i="15"/>
  <c r="P293" i="15"/>
  <c r="J293" i="15"/>
  <c r="J291" i="15" s="1"/>
  <c r="D293" i="15"/>
  <c r="W288" i="15"/>
  <c r="Q288" i="15"/>
  <c r="K288" i="15"/>
  <c r="E288" i="15"/>
  <c r="X283" i="15"/>
  <c r="X281" i="15" s="1"/>
  <c r="R283" i="15"/>
  <c r="L283" i="15"/>
  <c r="F283" i="15"/>
  <c r="Y278" i="15"/>
  <c r="S278" i="15"/>
  <c r="M278" i="15"/>
  <c r="M276" i="15" s="1"/>
  <c r="G278" i="15"/>
  <c r="Z273" i="15"/>
  <c r="T273" i="15"/>
  <c r="N273" i="15"/>
  <c r="H273" i="15"/>
  <c r="AA268" i="15"/>
  <c r="AA266" i="15" s="1"/>
  <c r="U268" i="15"/>
  <c r="O268" i="15"/>
  <c r="I268" i="15"/>
  <c r="V263" i="15"/>
  <c r="P263" i="15"/>
  <c r="J263" i="15"/>
  <c r="J261" i="15" s="1"/>
  <c r="D263" i="15"/>
  <c r="W258" i="15"/>
  <c r="Q258" i="15"/>
  <c r="K258" i="15"/>
  <c r="E258" i="15"/>
  <c r="X253" i="15"/>
  <c r="X251" i="15" s="1"/>
  <c r="R253" i="15"/>
  <c r="L253" i="15"/>
  <c r="F253" i="15"/>
  <c r="Y248" i="15"/>
  <c r="S248" i="15"/>
  <c r="M248" i="15"/>
  <c r="M246" i="15" s="1"/>
  <c r="G248" i="15"/>
  <c r="Z243" i="15"/>
  <c r="T243" i="15"/>
  <c r="N243" i="15"/>
  <c r="H243" i="15"/>
  <c r="AA238" i="15"/>
  <c r="AA236" i="15" s="1"/>
  <c r="U238" i="15"/>
  <c r="O238" i="15"/>
  <c r="I238" i="15"/>
  <c r="V233" i="15"/>
  <c r="P233" i="15"/>
  <c r="J233" i="15"/>
  <c r="J231" i="15" s="1"/>
  <c r="D233" i="15"/>
  <c r="W228" i="15"/>
  <c r="Q228" i="15"/>
  <c r="K228" i="15"/>
  <c r="E228" i="15"/>
  <c r="X223" i="15"/>
  <c r="X221" i="15" s="1"/>
  <c r="R223" i="15"/>
  <c r="L223" i="15"/>
  <c r="F223" i="15"/>
  <c r="Y218" i="15"/>
  <c r="S218" i="15"/>
  <c r="M218" i="15"/>
  <c r="M216" i="15" s="1"/>
  <c r="G218" i="15"/>
  <c r="Z213" i="15"/>
  <c r="T213" i="15"/>
  <c r="N213" i="15"/>
  <c r="H213" i="15"/>
  <c r="AA208" i="15"/>
  <c r="AA206" i="15" s="1"/>
  <c r="U208" i="15"/>
  <c r="O208" i="15"/>
  <c r="I208" i="15"/>
  <c r="V203" i="15"/>
  <c r="P203" i="15"/>
  <c r="J203" i="15"/>
  <c r="J201" i="15" s="1"/>
  <c r="D203" i="15"/>
  <c r="W198" i="15"/>
  <c r="Q198" i="15"/>
  <c r="K198" i="15"/>
  <c r="E198" i="15"/>
  <c r="X193" i="15"/>
  <c r="X191" i="15" s="1"/>
  <c r="R193" i="15"/>
  <c r="L193" i="15"/>
  <c r="F193" i="15"/>
  <c r="Y188" i="15"/>
  <c r="S188" i="15"/>
  <c r="M188" i="15"/>
  <c r="M186" i="15" s="1"/>
  <c r="G188" i="15"/>
  <c r="Z183" i="15"/>
  <c r="T183" i="15"/>
  <c r="N183" i="15"/>
  <c r="H183" i="15"/>
  <c r="AA178" i="15"/>
  <c r="AA176" i="15" s="1"/>
  <c r="U178" i="15"/>
  <c r="O178" i="15"/>
  <c r="I178" i="15"/>
  <c r="V173" i="15"/>
  <c r="P173" i="15"/>
  <c r="J173" i="15"/>
  <c r="J171" i="15" s="1"/>
  <c r="D173" i="15"/>
  <c r="W168" i="15"/>
  <c r="Q168" i="15"/>
  <c r="K168" i="15"/>
  <c r="E168" i="15"/>
  <c r="X163" i="15"/>
  <c r="X161" i="15" s="1"/>
  <c r="R163" i="15"/>
  <c r="L163" i="15"/>
  <c r="F163" i="15"/>
  <c r="X308" i="15"/>
  <c r="R308" i="15"/>
  <c r="R306" i="15" s="1"/>
  <c r="L308" i="15"/>
  <c r="F308" i="15"/>
  <c r="Y303" i="15"/>
  <c r="S303" i="15"/>
  <c r="S301" i="15" s="1"/>
  <c r="M303" i="15"/>
  <c r="G303" i="15"/>
  <c r="G301" i="15" s="1"/>
  <c r="Z298" i="15"/>
  <c r="T298" i="15"/>
  <c r="N298" i="15"/>
  <c r="H298" i="15"/>
  <c r="H296" i="15" s="1"/>
  <c r="AA293" i="15"/>
  <c r="U293" i="15"/>
  <c r="U291" i="15" s="1"/>
  <c r="O293" i="15"/>
  <c r="I293" i="15"/>
  <c r="V288" i="15"/>
  <c r="P288" i="15"/>
  <c r="P286" i="15" s="1"/>
  <c r="J288" i="15"/>
  <c r="D288" i="15"/>
  <c r="D286" i="15" s="1"/>
  <c r="W283" i="15"/>
  <c r="Q283" i="15"/>
  <c r="K283" i="15"/>
  <c r="E283" i="15"/>
  <c r="E281" i="15" s="1"/>
  <c r="X278" i="15"/>
  <c r="R278" i="15"/>
  <c r="R276" i="15" s="1"/>
  <c r="L278" i="15"/>
  <c r="F278" i="15"/>
  <c r="Y273" i="15"/>
  <c r="S273" i="15"/>
  <c r="S271" i="15" s="1"/>
  <c r="M273" i="15"/>
  <c r="G273" i="15"/>
  <c r="G271" i="15" s="1"/>
  <c r="Z268" i="15"/>
  <c r="T268" i="15"/>
  <c r="N268" i="15"/>
  <c r="H268" i="15"/>
  <c r="H266" i="15" s="1"/>
  <c r="AA263" i="15"/>
  <c r="U263" i="15"/>
  <c r="U261" i="15" s="1"/>
  <c r="O263" i="15"/>
  <c r="I263" i="15"/>
  <c r="V258" i="15"/>
  <c r="P258" i="15"/>
  <c r="P256" i="15" s="1"/>
  <c r="J258" i="15"/>
  <c r="D258" i="15"/>
  <c r="D256" i="15" s="1"/>
  <c r="W253" i="15"/>
  <c r="Q253" i="15"/>
  <c r="K253" i="15"/>
  <c r="E253" i="15"/>
  <c r="E251" i="15" s="1"/>
  <c r="X248" i="15"/>
  <c r="R248" i="15"/>
  <c r="R246" i="15" s="1"/>
  <c r="L248" i="15"/>
  <c r="F248" i="15"/>
  <c r="Y243" i="15"/>
  <c r="S243" i="15"/>
  <c r="S241" i="15" s="1"/>
  <c r="M243" i="15"/>
  <c r="G243" i="15"/>
  <c r="G241" i="15" s="1"/>
  <c r="Z238" i="15"/>
  <c r="T238" i="15"/>
  <c r="N238" i="15"/>
  <c r="H238" i="15"/>
  <c r="H236" i="15" s="1"/>
  <c r="AA233" i="15"/>
  <c r="U233" i="15"/>
  <c r="U231" i="15" s="1"/>
  <c r="O233" i="15"/>
  <c r="I233" i="15"/>
  <c r="V228" i="15"/>
  <c r="P228" i="15"/>
  <c r="P226" i="15" s="1"/>
  <c r="J228" i="15"/>
  <c r="D228" i="15"/>
  <c r="D226" i="15" s="1"/>
  <c r="W223" i="15"/>
  <c r="Q223" i="15"/>
  <c r="K223" i="15"/>
  <c r="E223" i="15"/>
  <c r="E221" i="15" s="1"/>
  <c r="X218" i="15"/>
  <c r="R218" i="15"/>
  <c r="R216" i="15" s="1"/>
  <c r="L218" i="15"/>
  <c r="F218" i="15"/>
  <c r="Y213" i="15"/>
  <c r="S213" i="15"/>
  <c r="S211" i="15" s="1"/>
  <c r="M213" i="15"/>
  <c r="G213" i="15"/>
  <c r="G211" i="15" s="1"/>
  <c r="Z208" i="15"/>
  <c r="T208" i="15"/>
  <c r="N208" i="15"/>
  <c r="H208" i="15"/>
  <c r="H206" i="15" s="1"/>
  <c r="AA203" i="15"/>
  <c r="U203" i="15"/>
  <c r="U201" i="15" s="1"/>
  <c r="O203" i="15"/>
  <c r="I203" i="15"/>
  <c r="V198" i="15"/>
  <c r="P198" i="15"/>
  <c r="P196" i="15" s="1"/>
  <c r="J198" i="15"/>
  <c r="D198" i="15"/>
  <c r="D196" i="15" s="1"/>
  <c r="W193" i="15"/>
  <c r="Q193" i="15"/>
  <c r="K193" i="15"/>
  <c r="E193" i="15"/>
  <c r="E191" i="15" s="1"/>
  <c r="X188" i="15"/>
  <c r="R188" i="15"/>
  <c r="R186" i="15" s="1"/>
  <c r="L188" i="15"/>
  <c r="F188" i="15"/>
  <c r="Y183" i="15"/>
  <c r="S183" i="15"/>
  <c r="S181" i="15" s="1"/>
  <c r="M183" i="15"/>
  <c r="G183" i="15"/>
  <c r="G181" i="15" s="1"/>
  <c r="Z178" i="15"/>
  <c r="T178" i="15"/>
  <c r="N178" i="15"/>
  <c r="H178" i="15"/>
  <c r="H176" i="15" s="1"/>
  <c r="AA173" i="15"/>
  <c r="U173" i="15"/>
  <c r="U171" i="15" s="1"/>
  <c r="O173" i="15"/>
  <c r="I173" i="15"/>
  <c r="V168" i="15"/>
  <c r="P168" i="15"/>
  <c r="P166" i="15" s="1"/>
  <c r="J168" i="15"/>
  <c r="D168" i="15"/>
  <c r="D166" i="15" s="1"/>
  <c r="W163" i="15"/>
  <c r="Q163" i="15"/>
  <c r="K163" i="15"/>
  <c r="E163" i="15"/>
  <c r="E161" i="15" s="1"/>
  <c r="W308" i="15"/>
  <c r="W306" i="15" s="1"/>
  <c r="Q308" i="15"/>
  <c r="Q306" i="15" s="1"/>
  <c r="K308" i="15"/>
  <c r="K306" i="15" s="1"/>
  <c r="E308" i="15"/>
  <c r="X303" i="15"/>
  <c r="X301" i="15" s="1"/>
  <c r="R303" i="15"/>
  <c r="R301" i="15" s="1"/>
  <c r="L303" i="15"/>
  <c r="L301" i="15" s="1"/>
  <c r="F303" i="15"/>
  <c r="F301" i="15" s="1"/>
  <c r="Y298" i="15"/>
  <c r="Y296" i="15" s="1"/>
  <c r="S298" i="15"/>
  <c r="M298" i="15"/>
  <c r="M296" i="15" s="1"/>
  <c r="G298" i="15"/>
  <c r="G296" i="15" s="1"/>
  <c r="Z293" i="15"/>
  <c r="Z291" i="15" s="1"/>
  <c r="T293" i="15"/>
  <c r="T291" i="15" s="1"/>
  <c r="N293" i="15"/>
  <c r="N291" i="15" s="1"/>
  <c r="H293" i="15"/>
  <c r="AA288" i="15"/>
  <c r="AA286" i="15" s="1"/>
  <c r="U288" i="15"/>
  <c r="U286" i="15" s="1"/>
  <c r="O288" i="15"/>
  <c r="O286" i="15" s="1"/>
  <c r="I288" i="15"/>
  <c r="I286" i="15" s="1"/>
  <c r="V283" i="15"/>
  <c r="V281" i="15" s="1"/>
  <c r="P283" i="15"/>
  <c r="J283" i="15"/>
  <c r="J281" i="15" s="1"/>
  <c r="D283" i="15"/>
  <c r="D281" i="15" s="1"/>
  <c r="W278" i="15"/>
  <c r="W276" i="15" s="1"/>
  <c r="Q278" i="15"/>
  <c r="Q276" i="15" s="1"/>
  <c r="K278" i="15"/>
  <c r="K276" i="15" s="1"/>
  <c r="E278" i="15"/>
  <c r="X273" i="15"/>
  <c r="X271" i="15" s="1"/>
  <c r="R273" i="15"/>
  <c r="R271" i="15" s="1"/>
  <c r="L273" i="15"/>
  <c r="L271" i="15" s="1"/>
  <c r="F273" i="15"/>
  <c r="F271" i="15" s="1"/>
  <c r="Y268" i="15"/>
  <c r="Y266" i="15" s="1"/>
  <c r="S268" i="15"/>
  <c r="M268" i="15"/>
  <c r="M266" i="15" s="1"/>
  <c r="G268" i="15"/>
  <c r="G266" i="15" s="1"/>
  <c r="Z263" i="15"/>
  <c r="Z261" i="15" s="1"/>
  <c r="T263" i="15"/>
  <c r="T261" i="15" s="1"/>
  <c r="N263" i="15"/>
  <c r="N261" i="15" s="1"/>
  <c r="H263" i="15"/>
  <c r="AA258" i="15"/>
  <c r="AA256" i="15" s="1"/>
  <c r="U258" i="15"/>
  <c r="U256" i="15" s="1"/>
  <c r="O258" i="15"/>
  <c r="O256" i="15" s="1"/>
  <c r="I258" i="15"/>
  <c r="I256" i="15" s="1"/>
  <c r="V253" i="15"/>
  <c r="V251" i="15" s="1"/>
  <c r="P253" i="15"/>
  <c r="J253" i="15"/>
  <c r="J251" i="15" s="1"/>
  <c r="D253" i="15"/>
  <c r="D251" i="15" s="1"/>
  <c r="W248" i="15"/>
  <c r="W246" i="15" s="1"/>
  <c r="Q248" i="15"/>
  <c r="Q246" i="15" s="1"/>
  <c r="K248" i="15"/>
  <c r="K246" i="15" s="1"/>
  <c r="E248" i="15"/>
  <c r="X243" i="15"/>
  <c r="X241" i="15" s="1"/>
  <c r="R243" i="15"/>
  <c r="R241" i="15" s="1"/>
  <c r="L243" i="15"/>
  <c r="L241" i="15" s="1"/>
  <c r="F243" i="15"/>
  <c r="F241" i="15" s="1"/>
  <c r="Y238" i="15"/>
  <c r="Y236" i="15" s="1"/>
  <c r="S238" i="15"/>
  <c r="M238" i="15"/>
  <c r="M236" i="15" s="1"/>
  <c r="G238" i="15"/>
  <c r="G236" i="15" s="1"/>
  <c r="Z233" i="15"/>
  <c r="Z231" i="15" s="1"/>
  <c r="T233" i="15"/>
  <c r="T231" i="15" s="1"/>
  <c r="N233" i="15"/>
  <c r="N231" i="15" s="1"/>
  <c r="H233" i="15"/>
  <c r="AA228" i="15"/>
  <c r="AA226" i="15" s="1"/>
  <c r="U228" i="15"/>
  <c r="U226" i="15" s="1"/>
  <c r="O228" i="15"/>
  <c r="O226" i="15" s="1"/>
  <c r="I228" i="15"/>
  <c r="I226" i="15" s="1"/>
  <c r="V308" i="15"/>
  <c r="V306" i="15" s="1"/>
  <c r="P308" i="15"/>
  <c r="J308" i="15"/>
  <c r="J306" i="15" s="1"/>
  <c r="D308" i="15"/>
  <c r="D306" i="15" s="1"/>
  <c r="W303" i="15"/>
  <c r="W301" i="15" s="1"/>
  <c r="Q303" i="15"/>
  <c r="Q301" i="15" s="1"/>
  <c r="K303" i="15"/>
  <c r="K301" i="15" s="1"/>
  <c r="E303" i="15"/>
  <c r="X298" i="15"/>
  <c r="X296" i="15" s="1"/>
  <c r="R298" i="15"/>
  <c r="R296" i="15" s="1"/>
  <c r="L298" i="15"/>
  <c r="L296" i="15" s="1"/>
  <c r="F298" i="15"/>
  <c r="F296" i="15" s="1"/>
  <c r="Y293" i="15"/>
  <c r="Y291" i="15" s="1"/>
  <c r="S293" i="15"/>
  <c r="M293" i="15"/>
  <c r="M291" i="15" s="1"/>
  <c r="G293" i="15"/>
  <c r="G291" i="15" s="1"/>
  <c r="Z288" i="15"/>
  <c r="Z286" i="15" s="1"/>
  <c r="T288" i="15"/>
  <c r="T286" i="15" s="1"/>
  <c r="N288" i="15"/>
  <c r="N286" i="15" s="1"/>
  <c r="H288" i="15"/>
  <c r="AA283" i="15"/>
  <c r="AA281" i="15" s="1"/>
  <c r="U283" i="15"/>
  <c r="U281" i="15" s="1"/>
  <c r="O283" i="15"/>
  <c r="O281" i="15" s="1"/>
  <c r="I283" i="15"/>
  <c r="I281" i="15" s="1"/>
  <c r="V278" i="15"/>
  <c r="V276" i="15" s="1"/>
  <c r="P278" i="15"/>
  <c r="J278" i="15"/>
  <c r="J276" i="15" s="1"/>
  <c r="D278" i="15"/>
  <c r="D276" i="15" s="1"/>
  <c r="W273" i="15"/>
  <c r="W271" i="15" s="1"/>
  <c r="Q273" i="15"/>
  <c r="Q271" i="15" s="1"/>
  <c r="K273" i="15"/>
  <c r="K271" i="15" s="1"/>
  <c r="E273" i="15"/>
  <c r="X268" i="15"/>
  <c r="X266" i="15" s="1"/>
  <c r="R268" i="15"/>
  <c r="R266" i="15" s="1"/>
  <c r="L268" i="15"/>
  <c r="L266" i="15" s="1"/>
  <c r="F268" i="15"/>
  <c r="F266" i="15" s="1"/>
  <c r="Y263" i="15"/>
  <c r="Y261" i="15" s="1"/>
  <c r="S263" i="15"/>
  <c r="M263" i="15"/>
  <c r="M261" i="15" s="1"/>
  <c r="G263" i="15"/>
  <c r="G261" i="15" s="1"/>
  <c r="Z258" i="15"/>
  <c r="Z256" i="15" s="1"/>
  <c r="T258" i="15"/>
  <c r="T256" i="15" s="1"/>
  <c r="N258" i="15"/>
  <c r="N256" i="15" s="1"/>
  <c r="H258" i="15"/>
  <c r="AA253" i="15"/>
  <c r="AA251" i="15" s="1"/>
  <c r="U253" i="15"/>
  <c r="U251" i="15" s="1"/>
  <c r="O253" i="15"/>
  <c r="O251" i="15" s="1"/>
  <c r="I253" i="15"/>
  <c r="I251" i="15" s="1"/>
  <c r="V248" i="15"/>
  <c r="V246" i="15" s="1"/>
  <c r="P248" i="15"/>
  <c r="J248" i="15"/>
  <c r="J246" i="15" s="1"/>
  <c r="D248" i="15"/>
  <c r="D246" i="15" s="1"/>
  <c r="W243" i="15"/>
  <c r="W241" i="15" s="1"/>
  <c r="Q243" i="15"/>
  <c r="Q241" i="15" s="1"/>
  <c r="K243" i="15"/>
  <c r="K241" i="15" s="1"/>
  <c r="E243" i="15"/>
  <c r="X238" i="15"/>
  <c r="X236" i="15" s="1"/>
  <c r="R238" i="15"/>
  <c r="R236" i="15" s="1"/>
  <c r="L238" i="15"/>
  <c r="L236" i="15" s="1"/>
  <c r="F238" i="15"/>
  <c r="F236" i="15" s="1"/>
  <c r="Y233" i="15"/>
  <c r="Y231" i="15" s="1"/>
  <c r="S233" i="15"/>
  <c r="M233" i="15"/>
  <c r="M231" i="15" s="1"/>
  <c r="G233" i="15"/>
  <c r="G231" i="15" s="1"/>
  <c r="Z228" i="15"/>
  <c r="Z226" i="15" s="1"/>
  <c r="T228" i="15"/>
  <c r="T226" i="15" s="1"/>
  <c r="N228" i="15"/>
  <c r="N226" i="15" s="1"/>
  <c r="H228" i="15"/>
  <c r="AA223" i="15"/>
  <c r="AA221" i="15" s="1"/>
  <c r="U223" i="15"/>
  <c r="U221" i="15" s="1"/>
  <c r="O223" i="15"/>
  <c r="O221" i="15" s="1"/>
  <c r="I223" i="15"/>
  <c r="I221" i="15" s="1"/>
  <c r="V218" i="15"/>
  <c r="V216" i="15" s="1"/>
  <c r="P218" i="15"/>
  <c r="J218" i="15"/>
  <c r="J216" i="15" s="1"/>
  <c r="D218" i="15"/>
  <c r="D216" i="15" s="1"/>
  <c r="W213" i="15"/>
  <c r="W211" i="15" s="1"/>
  <c r="Q213" i="15"/>
  <c r="Q211" i="15" s="1"/>
  <c r="K213" i="15"/>
  <c r="K211" i="15" s="1"/>
  <c r="E213" i="15"/>
  <c r="X208" i="15"/>
  <c r="X206" i="15" s="1"/>
  <c r="R208" i="15"/>
  <c r="R206" i="15" s="1"/>
  <c r="L208" i="15"/>
  <c r="L206" i="15" s="1"/>
  <c r="F208" i="15"/>
  <c r="F206" i="15" s="1"/>
  <c r="Y203" i="15"/>
  <c r="Y201" i="15" s="1"/>
  <c r="S203" i="15"/>
  <c r="M203" i="15"/>
  <c r="M201" i="15" s="1"/>
  <c r="G203" i="15"/>
  <c r="G201" i="15" s="1"/>
  <c r="Z198" i="15"/>
  <c r="Z196" i="15" s="1"/>
  <c r="T198" i="15"/>
  <c r="T196" i="15" s="1"/>
  <c r="N198" i="15"/>
  <c r="N196" i="15" s="1"/>
  <c r="H198" i="15"/>
  <c r="AA193" i="15"/>
  <c r="AA191" i="15" s="1"/>
  <c r="U193" i="15"/>
  <c r="U191" i="15" s="1"/>
  <c r="O193" i="15"/>
  <c r="O191" i="15" s="1"/>
  <c r="I193" i="15"/>
  <c r="I191" i="15" s="1"/>
  <c r="V188" i="15"/>
  <c r="V186" i="15" s="1"/>
  <c r="P188" i="15"/>
  <c r="J188" i="15"/>
  <c r="J186" i="15" s="1"/>
  <c r="D188" i="15"/>
  <c r="D186" i="15" s="1"/>
  <c r="W183" i="15"/>
  <c r="W181" i="15" s="1"/>
  <c r="Q183" i="15"/>
  <c r="Q181" i="15" s="1"/>
  <c r="K183" i="15"/>
  <c r="K181" i="15" s="1"/>
  <c r="E183" i="15"/>
  <c r="X178" i="15"/>
  <c r="X176" i="15" s="1"/>
  <c r="R178" i="15"/>
  <c r="R176" i="15" s="1"/>
  <c r="L178" i="15"/>
  <c r="L176" i="15" s="1"/>
  <c r="F178" i="15"/>
  <c r="F176" i="15" s="1"/>
  <c r="Y173" i="15"/>
  <c r="Y171" i="15" s="1"/>
  <c r="S173" i="15"/>
  <c r="M173" i="15"/>
  <c r="M171" i="15" s="1"/>
  <c r="G173" i="15"/>
  <c r="G171" i="15" s="1"/>
  <c r="Z168" i="15"/>
  <c r="Z166" i="15" s="1"/>
  <c r="T168" i="15"/>
  <c r="T166" i="15" s="1"/>
  <c r="N168" i="15"/>
  <c r="N166" i="15" s="1"/>
  <c r="H168" i="15"/>
  <c r="AA163" i="15"/>
  <c r="AA161" i="15" s="1"/>
  <c r="U163" i="15"/>
  <c r="U161" i="15" s="1"/>
  <c r="O163" i="15"/>
  <c r="O161" i="15" s="1"/>
  <c r="I163" i="15"/>
  <c r="I161" i="15" s="1"/>
  <c r="AA308" i="15"/>
  <c r="AA306" i="15" s="1"/>
  <c r="U308" i="15"/>
  <c r="O308" i="15"/>
  <c r="I308" i="15"/>
  <c r="I306" i="15" s="1"/>
  <c r="V303" i="15"/>
  <c r="P303" i="15"/>
  <c r="P301" i="15" s="1"/>
  <c r="J303" i="15"/>
  <c r="J301" i="15" s="1"/>
  <c r="D303" i="15"/>
  <c r="W298" i="15"/>
  <c r="Q298" i="15"/>
  <c r="Q296" i="15" s="1"/>
  <c r="K298" i="15"/>
  <c r="E298" i="15"/>
  <c r="E296" i="15" s="1"/>
  <c r="X293" i="15"/>
  <c r="X291" i="15" s="1"/>
  <c r="R293" i="15"/>
  <c r="L293" i="15"/>
  <c r="F293" i="15"/>
  <c r="F291" i="15" s="1"/>
  <c r="Y288" i="15"/>
  <c r="S288" i="15"/>
  <c r="S286" i="15" s="1"/>
  <c r="M288" i="15"/>
  <c r="M286" i="15" s="1"/>
  <c r="G288" i="15"/>
  <c r="Z283" i="15"/>
  <c r="T283" i="15"/>
  <c r="T281" i="15" s="1"/>
  <c r="N283" i="15"/>
  <c r="H283" i="15"/>
  <c r="H281" i="15" s="1"/>
  <c r="AA278" i="15"/>
  <c r="AA276" i="15" s="1"/>
  <c r="U278" i="15"/>
  <c r="O278" i="15"/>
  <c r="I278" i="15"/>
  <c r="I276" i="15" s="1"/>
  <c r="V273" i="15"/>
  <c r="P273" i="15"/>
  <c r="P271" i="15" s="1"/>
  <c r="J273" i="15"/>
  <c r="J271" i="15" s="1"/>
  <c r="D273" i="15"/>
  <c r="W268" i="15"/>
  <c r="Q268" i="15"/>
  <c r="Q266" i="15" s="1"/>
  <c r="K268" i="15"/>
  <c r="E268" i="15"/>
  <c r="E266" i="15" s="1"/>
  <c r="X263" i="15"/>
  <c r="X261" i="15" s="1"/>
  <c r="R263" i="15"/>
  <c r="L263" i="15"/>
  <c r="F263" i="15"/>
  <c r="F261" i="15" s="1"/>
  <c r="Y258" i="15"/>
  <c r="S258" i="15"/>
  <c r="S256" i="15" s="1"/>
  <c r="M258" i="15"/>
  <c r="M256" i="15" s="1"/>
  <c r="G258" i="15"/>
  <c r="Z253" i="15"/>
  <c r="T253" i="15"/>
  <c r="T251" i="15" s="1"/>
  <c r="N253" i="15"/>
  <c r="H253" i="15"/>
  <c r="H251" i="15" s="1"/>
  <c r="AA248" i="15"/>
  <c r="AA246" i="15" s="1"/>
  <c r="U248" i="15"/>
  <c r="O248" i="15"/>
  <c r="I248" i="15"/>
  <c r="I246" i="15" s="1"/>
  <c r="V243" i="15"/>
  <c r="P243" i="15"/>
  <c r="P241" i="15" s="1"/>
  <c r="J243" i="15"/>
  <c r="J241" i="15" s="1"/>
  <c r="D243" i="15"/>
  <c r="W238" i="15"/>
  <c r="Q238" i="15"/>
  <c r="Q236" i="15" s="1"/>
  <c r="K238" i="15"/>
  <c r="E238" i="15"/>
  <c r="E236" i="15" s="1"/>
  <c r="X233" i="15"/>
  <c r="X231" i="15" s="1"/>
  <c r="R233" i="15"/>
  <c r="L233" i="15"/>
  <c r="F233" i="15"/>
  <c r="F231" i="15" s="1"/>
  <c r="Y228" i="15"/>
  <c r="S228" i="15"/>
  <c r="S226" i="15" s="1"/>
  <c r="M228" i="15"/>
  <c r="M226" i="15" s="1"/>
  <c r="G228" i="15"/>
  <c r="Z223" i="15"/>
  <c r="T223" i="15"/>
  <c r="T221" i="15" s="1"/>
  <c r="N223" i="15"/>
  <c r="H223" i="15"/>
  <c r="H221" i="15" s="1"/>
  <c r="AA218" i="15"/>
  <c r="AA216" i="15" s="1"/>
  <c r="U218" i="15"/>
  <c r="O218" i="15"/>
  <c r="I218" i="15"/>
  <c r="I216" i="15" s="1"/>
  <c r="V213" i="15"/>
  <c r="P213" i="15"/>
  <c r="P211" i="15" s="1"/>
  <c r="J213" i="15"/>
  <c r="J211" i="15" s="1"/>
  <c r="D213" i="15"/>
  <c r="W208" i="15"/>
  <c r="Q208" i="15"/>
  <c r="Q206" i="15" s="1"/>
  <c r="K208" i="15"/>
  <c r="E208" i="15"/>
  <c r="E206" i="15" s="1"/>
  <c r="X203" i="15"/>
  <c r="X201" i="15" s="1"/>
  <c r="R203" i="15"/>
  <c r="L203" i="15"/>
  <c r="F203" i="15"/>
  <c r="F201" i="15" s="1"/>
  <c r="Y198" i="15"/>
  <c r="S198" i="15"/>
  <c r="S196" i="15" s="1"/>
  <c r="M198" i="15"/>
  <c r="M196" i="15" s="1"/>
  <c r="G198" i="15"/>
  <c r="Z193" i="15"/>
  <c r="T193" i="15"/>
  <c r="T191" i="15" s="1"/>
  <c r="N193" i="15"/>
  <c r="H193" i="15"/>
  <c r="H191" i="15" s="1"/>
  <c r="AA188" i="15"/>
  <c r="AA186" i="15" s="1"/>
  <c r="U188" i="15"/>
  <c r="O188" i="15"/>
  <c r="I188" i="15"/>
  <c r="I186" i="15" s="1"/>
  <c r="V183" i="15"/>
  <c r="P183" i="15"/>
  <c r="P181" i="15" s="1"/>
  <c r="J183" i="15"/>
  <c r="J181" i="15" s="1"/>
  <c r="D183" i="15"/>
  <c r="W178" i="15"/>
  <c r="Q178" i="15"/>
  <c r="Q176" i="15" s="1"/>
  <c r="K178" i="15"/>
  <c r="E178" i="15"/>
  <c r="E176" i="15" s="1"/>
  <c r="X173" i="15"/>
  <c r="X171" i="15" s="1"/>
  <c r="R173" i="15"/>
  <c r="L173" i="15"/>
  <c r="F173" i="15"/>
  <c r="F171" i="15" s="1"/>
  <c r="Y168" i="15"/>
  <c r="S168" i="15"/>
  <c r="S166" i="15" s="1"/>
  <c r="M168" i="15"/>
  <c r="M166" i="15" s="1"/>
  <c r="G168" i="15"/>
  <c r="Z163" i="15"/>
  <c r="T163" i="15"/>
  <c r="T161" i="15" s="1"/>
  <c r="N163" i="15"/>
  <c r="H163" i="15"/>
  <c r="H161" i="15" s="1"/>
  <c r="V163" i="15"/>
  <c r="V161" i="15" s="1"/>
  <c r="U168" i="15"/>
  <c r="Q173" i="15"/>
  <c r="M178" i="15"/>
  <c r="L183" i="15"/>
  <c r="L181" i="15" s="1"/>
  <c r="H188" i="15"/>
  <c r="Z188" i="15"/>
  <c r="Z186" i="15" s="1"/>
  <c r="D193" i="15"/>
  <c r="V193" i="15"/>
  <c r="U198" i="15"/>
  <c r="Q203" i="15"/>
  <c r="Q201" i="15" s="1"/>
  <c r="M208" i="15"/>
  <c r="L213" i="15"/>
  <c r="L211" i="15" s="1"/>
  <c r="H218" i="15"/>
  <c r="Z218" i="15"/>
  <c r="D223" i="15"/>
  <c r="V223" i="15"/>
  <c r="V238" i="15"/>
  <c r="U243" i="15"/>
  <c r="N248" i="15"/>
  <c r="G253" i="15"/>
  <c r="V268" i="15"/>
  <c r="V266" i="15" s="1"/>
  <c r="U273" i="15"/>
  <c r="N278" i="15"/>
  <c r="G283" i="15"/>
  <c r="V298" i="15"/>
  <c r="E330" i="15"/>
  <c r="M335" i="15"/>
  <c r="B739" i="14"/>
  <c r="AA243" i="15"/>
  <c r="AA241" i="15" s="1"/>
  <c r="T248" i="15"/>
  <c r="T246" i="15" s="1"/>
  <c r="M253" i="15"/>
  <c r="M251" i="15" s="1"/>
  <c r="F258" i="15"/>
  <c r="F256" i="15" s="1"/>
  <c r="AA273" i="15"/>
  <c r="T278" i="15"/>
  <c r="M283" i="15"/>
  <c r="M281" i="15" s="1"/>
  <c r="F288" i="15"/>
  <c r="F286" i="15" s="1"/>
  <c r="L258" i="15"/>
  <c r="E263" i="15"/>
  <c r="Z278" i="15"/>
  <c r="Z276" i="15" s="1"/>
  <c r="S283" i="15"/>
  <c r="L288" i="15"/>
  <c r="L286" i="15" s="1"/>
  <c r="E293" i="15"/>
  <c r="B731" i="14"/>
  <c r="B743" i="14"/>
  <c r="M163" i="15"/>
  <c r="L168" i="15"/>
  <c r="H173" i="15"/>
  <c r="H171" i="15" s="1"/>
  <c r="Z173" i="15"/>
  <c r="D178" i="15"/>
  <c r="V178" i="15"/>
  <c r="U183" i="15"/>
  <c r="Q188" i="15"/>
  <c r="M193" i="15"/>
  <c r="M191" i="15" s="1"/>
  <c r="L198" i="15"/>
  <c r="H203" i="15"/>
  <c r="Z203" i="15"/>
  <c r="D208" i="15"/>
  <c r="V208" i="15"/>
  <c r="U213" i="15"/>
  <c r="U211" i="15" s="1"/>
  <c r="Q218" i="15"/>
  <c r="M223" i="15"/>
  <c r="R228" i="15"/>
  <c r="R226" i="15" s="1"/>
  <c r="K233" i="15"/>
  <c r="K231" i="15" s="1"/>
  <c r="D238" i="15"/>
  <c r="Y253" i="15"/>
  <c r="R258" i="15"/>
  <c r="R256" i="15" s="1"/>
  <c r="K263" i="15"/>
  <c r="D268" i="15"/>
  <c r="D266" i="15" s="1"/>
  <c r="Y283" i="15"/>
  <c r="Y281" i="15" s="1"/>
  <c r="R288" i="15"/>
  <c r="K293" i="15"/>
  <c r="D298" i="15"/>
  <c r="D296" i="15" s="1"/>
  <c r="N330" i="15"/>
  <c r="V335" i="15"/>
  <c r="B733" i="14"/>
  <c r="O198" i="15"/>
  <c r="O196" i="15" s="1"/>
  <c r="K203" i="15"/>
  <c r="K201" i="15" s="1"/>
  <c r="G208" i="15"/>
  <c r="G206" i="15" s="1"/>
  <c r="Y208" i="15"/>
  <c r="Y206" i="15" s="1"/>
  <c r="F213" i="15"/>
  <c r="F211" i="15" s="1"/>
  <c r="X213" i="15"/>
  <c r="T218" i="15"/>
  <c r="T216" i="15" s="1"/>
  <c r="P223" i="15"/>
  <c r="X228" i="15"/>
  <c r="X226" i="15" s="1"/>
  <c r="Q233" i="15"/>
  <c r="Q231" i="15" s="1"/>
  <c r="J238" i="15"/>
  <c r="J236" i="15" s="1"/>
  <c r="I243" i="15"/>
  <c r="X258" i="15"/>
  <c r="X256" i="15" s="1"/>
  <c r="Q263" i="15"/>
  <c r="Q261" i="15" s="1"/>
  <c r="J268" i="15"/>
  <c r="J266" i="15" s="1"/>
  <c r="I273" i="15"/>
  <c r="I271" i="15" s="1"/>
  <c r="X288" i="15"/>
  <c r="X286" i="15" s="1"/>
  <c r="Q293" i="15"/>
  <c r="J298" i="15"/>
  <c r="J296" i="15" s="1"/>
  <c r="I303" i="15"/>
  <c r="I301" i="15" s="1"/>
  <c r="H317" i="15"/>
  <c r="H315" i="15" s="1"/>
  <c r="N317" i="15"/>
  <c r="N315" i="15" s="1"/>
  <c r="T317" i="15"/>
  <c r="T315" i="15" s="1"/>
  <c r="Z317" i="15"/>
  <c r="G322" i="15"/>
  <c r="M322" i="15"/>
  <c r="S322" i="15"/>
  <c r="S320" i="15" s="1"/>
  <c r="Y322" i="15"/>
  <c r="Y320" i="15" s="1"/>
  <c r="F327" i="15"/>
  <c r="F325" i="15" s="1"/>
  <c r="L327" i="15"/>
  <c r="R327" i="15"/>
  <c r="R325" i="15" s="1"/>
  <c r="X327" i="15"/>
  <c r="G332" i="15"/>
  <c r="P332" i="15"/>
  <c r="P330" i="15" s="1"/>
  <c r="Y332" i="15"/>
  <c r="Y330" i="15" s="1"/>
  <c r="F337" i="15"/>
  <c r="F335" i="15" s="1"/>
  <c r="O337" i="15"/>
  <c r="O335" i="15" s="1"/>
  <c r="X337" i="15"/>
  <c r="X335" i="15" s="1"/>
  <c r="E342" i="15"/>
  <c r="N342" i="15"/>
  <c r="N340" i="15" s="1"/>
  <c r="W342" i="15"/>
  <c r="W340" i="15" s="1"/>
  <c r="K347" i="15"/>
  <c r="T347" i="15"/>
  <c r="T345" i="15" s="1"/>
  <c r="G352" i="15"/>
  <c r="S352" i="15"/>
  <c r="F357" i="15"/>
  <c r="F355" i="15" s="1"/>
  <c r="R357" i="15"/>
  <c r="R355" i="15" s="1"/>
  <c r="H362" i="15"/>
  <c r="H360" i="15" s="1"/>
  <c r="Z362" i="15"/>
  <c r="Z360" i="15" s="1"/>
  <c r="D367" i="15"/>
  <c r="D365" i="15" s="1"/>
  <c r="V367" i="15"/>
  <c r="U372" i="15"/>
  <c r="U370" i="15" s="1"/>
  <c r="Y382" i="15"/>
  <c r="R387" i="15"/>
  <c r="K392" i="15"/>
  <c r="D397" i="15"/>
  <c r="D395" i="15" s="1"/>
  <c r="Y412" i="15"/>
  <c r="Y410" i="15" s="1"/>
  <c r="R417" i="15"/>
  <c r="R415" i="15" s="1"/>
  <c r="K422" i="15"/>
  <c r="G427" i="15"/>
  <c r="G425" i="15" s="1"/>
  <c r="M432" i="15"/>
  <c r="M430" i="15" s="1"/>
  <c r="R437" i="15"/>
  <c r="R435" i="15" s="1"/>
  <c r="N469" i="15"/>
  <c r="O489" i="15"/>
  <c r="H494" i="15"/>
  <c r="M499" i="15"/>
  <c r="T524" i="15"/>
  <c r="I317" i="15"/>
  <c r="O317" i="15"/>
  <c r="O315" i="15" s="1"/>
  <c r="U317" i="15"/>
  <c r="U315" i="15" s="1"/>
  <c r="AA317" i="15"/>
  <c r="H322" i="15"/>
  <c r="H320" i="15" s="1"/>
  <c r="N322" i="15"/>
  <c r="T322" i="15"/>
  <c r="Z322" i="15"/>
  <c r="Z320" i="15" s="1"/>
  <c r="G327" i="15"/>
  <c r="G325" i="15" s="1"/>
  <c r="M327" i="15"/>
  <c r="S327" i="15"/>
  <c r="Y327" i="15"/>
  <c r="H332" i="15"/>
  <c r="H330" i="15" s="1"/>
  <c r="Q332" i="15"/>
  <c r="Q330" i="15" s="1"/>
  <c r="Z332" i="15"/>
  <c r="G337" i="15"/>
  <c r="G335" i="15" s="1"/>
  <c r="P337" i="15"/>
  <c r="P335" i="15" s="1"/>
  <c r="Y337" i="15"/>
  <c r="Y335" i="15" s="1"/>
  <c r="F342" i="15"/>
  <c r="F340" i="15" s="1"/>
  <c r="O342" i="15"/>
  <c r="O340" i="15" s="1"/>
  <c r="X342" i="15"/>
  <c r="D347" i="15"/>
  <c r="D345" i="15" s="1"/>
  <c r="M347" i="15"/>
  <c r="M345" i="15" s="1"/>
  <c r="V347" i="15"/>
  <c r="V345" i="15" s="1"/>
  <c r="I352" i="15"/>
  <c r="I350" i="15" s="1"/>
  <c r="U352" i="15"/>
  <c r="U350" i="15" s="1"/>
  <c r="H357" i="15"/>
  <c r="H355" i="15" s="1"/>
  <c r="T357" i="15"/>
  <c r="T355" i="15" s="1"/>
  <c r="K362" i="15"/>
  <c r="K360" i="15" s="1"/>
  <c r="G367" i="15"/>
  <c r="Y367" i="15"/>
  <c r="F372" i="15"/>
  <c r="F370" i="15" s="1"/>
  <c r="X372" i="15"/>
  <c r="X370" i="15" s="1"/>
  <c r="X387" i="15"/>
  <c r="X385" i="15" s="1"/>
  <c r="Q392" i="15"/>
  <c r="Q390" i="15" s="1"/>
  <c r="J397" i="15"/>
  <c r="J395" i="15" s="1"/>
  <c r="I402" i="15"/>
  <c r="I400" i="15" s="1"/>
  <c r="X417" i="15"/>
  <c r="X415" i="15" s="1"/>
  <c r="Q422" i="15"/>
  <c r="Q420" i="15" s="1"/>
  <c r="N427" i="15"/>
  <c r="T432" i="15"/>
  <c r="T430" i="15" s="1"/>
  <c r="Y435" i="15"/>
  <c r="E484" i="15"/>
  <c r="H499" i="15"/>
  <c r="T499" i="15"/>
  <c r="Z499" i="15"/>
  <c r="S499" i="15"/>
  <c r="J514" i="15"/>
  <c r="Y462" i="15"/>
  <c r="Y460" i="15" s="1"/>
  <c r="S462" i="15"/>
  <c r="S460" i="15" s="1"/>
  <c r="M462" i="15"/>
  <c r="G462" i="15"/>
  <c r="Z457" i="15"/>
  <c r="T457" i="15"/>
  <c r="T455" i="15" s="1"/>
  <c r="N457" i="15"/>
  <c r="N455" i="15" s="1"/>
  <c r="H457" i="15"/>
  <c r="H455" i="15" s="1"/>
  <c r="AA452" i="15"/>
  <c r="U452" i="15"/>
  <c r="O452" i="15"/>
  <c r="I452" i="15"/>
  <c r="I450" i="15" s="1"/>
  <c r="V447" i="15"/>
  <c r="V445" i="15" s="1"/>
  <c r="P447" i="15"/>
  <c r="P445" i="15" s="1"/>
  <c r="J447" i="15"/>
  <c r="D447" i="15"/>
  <c r="W442" i="15"/>
  <c r="Q442" i="15"/>
  <c r="Q440" i="15" s="1"/>
  <c r="K442" i="15"/>
  <c r="K440" i="15" s="1"/>
  <c r="E442" i="15"/>
  <c r="E440" i="15" s="1"/>
  <c r="X462" i="15"/>
  <c r="X460" i="15" s="1"/>
  <c r="R462" i="15"/>
  <c r="R460" i="15" s="1"/>
  <c r="L462" i="15"/>
  <c r="F462" i="15"/>
  <c r="Y457" i="15"/>
  <c r="S457" i="15"/>
  <c r="S455" i="15" s="1"/>
  <c r="M457" i="15"/>
  <c r="M455" i="15" s="1"/>
  <c r="G457" i="15"/>
  <c r="G455" i="15" s="1"/>
  <c r="Z452" i="15"/>
  <c r="T452" i="15"/>
  <c r="N452" i="15"/>
  <c r="H452" i="15"/>
  <c r="H450" i="15" s="1"/>
  <c r="W462" i="15"/>
  <c r="Q462" i="15"/>
  <c r="Q460" i="15" s="1"/>
  <c r="K462" i="15"/>
  <c r="K460" i="15" s="1"/>
  <c r="E462" i="15"/>
  <c r="E460" i="15" s="1"/>
  <c r="X457" i="15"/>
  <c r="X455" i="15" s="1"/>
  <c r="R457" i="15"/>
  <c r="R455" i="15" s="1"/>
  <c r="L457" i="15"/>
  <c r="F457" i="15"/>
  <c r="F455" i="15" s="1"/>
  <c r="V462" i="15"/>
  <c r="V460" i="15" s="1"/>
  <c r="P462" i="15"/>
  <c r="J462" i="15"/>
  <c r="J460" i="15" s="1"/>
  <c r="D462" i="15"/>
  <c r="W457" i="15"/>
  <c r="W455" i="15" s="1"/>
  <c r="Q457" i="15"/>
  <c r="Q455" i="15" s="1"/>
  <c r="K457" i="15"/>
  <c r="K455" i="15" s="1"/>
  <c r="E457" i="15"/>
  <c r="X452" i="15"/>
  <c r="X450" i="15" s="1"/>
  <c r="R452" i="15"/>
  <c r="L452" i="15"/>
  <c r="L450" i="15" s="1"/>
  <c r="F452" i="15"/>
  <c r="F450" i="15" s="1"/>
  <c r="Y447" i="15"/>
  <c r="Y445" i="15" s="1"/>
  <c r="S447" i="15"/>
  <c r="M447" i="15"/>
  <c r="M445" i="15" s="1"/>
  <c r="G447" i="15"/>
  <c r="Z442" i="15"/>
  <c r="Z440" i="15" s="1"/>
  <c r="T442" i="15"/>
  <c r="T440" i="15" s="1"/>
  <c r="N442" i="15"/>
  <c r="N440" i="15" s="1"/>
  <c r="H442" i="15"/>
  <c r="AA437" i="15"/>
  <c r="AA435" i="15" s="1"/>
  <c r="U437" i="15"/>
  <c r="O437" i="15"/>
  <c r="O435" i="15" s="1"/>
  <c r="I437" i="15"/>
  <c r="I435" i="15" s="1"/>
  <c r="V432" i="15"/>
  <c r="V430" i="15" s="1"/>
  <c r="P432" i="15"/>
  <c r="J432" i="15"/>
  <c r="J430" i="15" s="1"/>
  <c r="D432" i="15"/>
  <c r="W427" i="15"/>
  <c r="W425" i="15" s="1"/>
  <c r="Q427" i="15"/>
  <c r="Q425" i="15" s="1"/>
  <c r="K427" i="15"/>
  <c r="K425" i="15" s="1"/>
  <c r="E427" i="15"/>
  <c r="T462" i="15"/>
  <c r="U457" i="15"/>
  <c r="U455" i="15" s="1"/>
  <c r="Q452" i="15"/>
  <c r="Q450" i="15" s="1"/>
  <c r="E452" i="15"/>
  <c r="E450" i="15" s="1"/>
  <c r="Z447" i="15"/>
  <c r="Q447" i="15"/>
  <c r="Q445" i="15" s="1"/>
  <c r="H447" i="15"/>
  <c r="H445" i="15" s="1"/>
  <c r="AA442" i="15"/>
  <c r="AA440" i="15" s="1"/>
  <c r="R442" i="15"/>
  <c r="R440" i="15" s="1"/>
  <c r="I442" i="15"/>
  <c r="O462" i="15"/>
  <c r="P457" i="15"/>
  <c r="P452" i="15"/>
  <c r="P450" i="15" s="1"/>
  <c r="D452" i="15"/>
  <c r="D450" i="15" s="1"/>
  <c r="X447" i="15"/>
  <c r="X445" i="15" s="1"/>
  <c r="O447" i="15"/>
  <c r="O445" i="15" s="1"/>
  <c r="F447" i="15"/>
  <c r="F445" i="15" s="1"/>
  <c r="Y442" i="15"/>
  <c r="Y440" i="15" s="1"/>
  <c r="P442" i="15"/>
  <c r="P440" i="15" s="1"/>
  <c r="G442" i="15"/>
  <c r="X437" i="15"/>
  <c r="X435" i="15" s="1"/>
  <c r="Q437" i="15"/>
  <c r="Q435" i="15" s="1"/>
  <c r="J437" i="15"/>
  <c r="Z432" i="15"/>
  <c r="S432" i="15"/>
  <c r="S430" i="15" s="1"/>
  <c r="L432" i="15"/>
  <c r="E432" i="15"/>
  <c r="E430" i="15" s="1"/>
  <c r="AA427" i="15"/>
  <c r="AA425" i="15" s="1"/>
  <c r="T427" i="15"/>
  <c r="M427" i="15"/>
  <c r="F427" i="15"/>
  <c r="V422" i="15"/>
  <c r="V420" i="15" s="1"/>
  <c r="P422" i="15"/>
  <c r="P420" i="15" s="1"/>
  <c r="J422" i="15"/>
  <c r="J420" i="15" s="1"/>
  <c r="D422" i="15"/>
  <c r="W417" i="15"/>
  <c r="Q417" i="15"/>
  <c r="K417" i="15"/>
  <c r="K415" i="15" s="1"/>
  <c r="E417" i="15"/>
  <c r="E415" i="15" s="1"/>
  <c r="X412" i="15"/>
  <c r="X410" i="15" s="1"/>
  <c r="R412" i="15"/>
  <c r="L412" i="15"/>
  <c r="F412" i="15"/>
  <c r="Y407" i="15"/>
  <c r="Y405" i="15" s="1"/>
  <c r="S407" i="15"/>
  <c r="S405" i="15" s="1"/>
  <c r="M407" i="15"/>
  <c r="M405" i="15" s="1"/>
  <c r="G407" i="15"/>
  <c r="Z402" i="15"/>
  <c r="T402" i="15"/>
  <c r="N402" i="15"/>
  <c r="N400" i="15" s="1"/>
  <c r="H402" i="15"/>
  <c r="H400" i="15" s="1"/>
  <c r="AA397" i="15"/>
  <c r="AA395" i="15" s="1"/>
  <c r="U397" i="15"/>
  <c r="O397" i="15"/>
  <c r="I397" i="15"/>
  <c r="V392" i="15"/>
  <c r="V390" i="15" s="1"/>
  <c r="P392" i="15"/>
  <c r="P390" i="15" s="1"/>
  <c r="J392" i="15"/>
  <c r="J390" i="15" s="1"/>
  <c r="D392" i="15"/>
  <c r="W387" i="15"/>
  <c r="Q387" i="15"/>
  <c r="K387" i="15"/>
  <c r="K385" i="15" s="1"/>
  <c r="E387" i="15"/>
  <c r="E385" i="15" s="1"/>
  <c r="X382" i="15"/>
  <c r="X380" i="15" s="1"/>
  <c r="R382" i="15"/>
  <c r="L382" i="15"/>
  <c r="F382" i="15"/>
  <c r="Y377" i="15"/>
  <c r="Y375" i="15" s="1"/>
  <c r="S377" i="15"/>
  <c r="S375" i="15" s="1"/>
  <c r="M377" i="15"/>
  <c r="M375" i="15" s="1"/>
  <c r="G377" i="15"/>
  <c r="Z372" i="15"/>
  <c r="T372" i="15"/>
  <c r="N372" i="15"/>
  <c r="N370" i="15" s="1"/>
  <c r="H372" i="15"/>
  <c r="H370" i="15" s="1"/>
  <c r="AA367" i="15"/>
  <c r="AA365" i="15" s="1"/>
  <c r="U367" i="15"/>
  <c r="O367" i="15"/>
  <c r="I367" i="15"/>
  <c r="V362" i="15"/>
  <c r="V360" i="15" s="1"/>
  <c r="P362" i="15"/>
  <c r="P360" i="15" s="1"/>
  <c r="J362" i="15"/>
  <c r="J360" i="15" s="1"/>
  <c r="D362" i="15"/>
  <c r="W357" i="15"/>
  <c r="Q357" i="15"/>
  <c r="K357" i="15"/>
  <c r="K355" i="15" s="1"/>
  <c r="E357" i="15"/>
  <c r="E355" i="15" s="1"/>
  <c r="X352" i="15"/>
  <c r="X350" i="15" s="1"/>
  <c r="R352" i="15"/>
  <c r="L352" i="15"/>
  <c r="F352" i="15"/>
  <c r="Y347" i="15"/>
  <c r="Y345" i="15" s="1"/>
  <c r="N462" i="15"/>
  <c r="N460" i="15" s="1"/>
  <c r="O457" i="15"/>
  <c r="Y452" i="15"/>
  <c r="M452" i="15"/>
  <c r="M450" i="15" s="1"/>
  <c r="W447" i="15"/>
  <c r="N447" i="15"/>
  <c r="N445" i="15" s="1"/>
  <c r="E447" i="15"/>
  <c r="X442" i="15"/>
  <c r="O442" i="15"/>
  <c r="F442" i="15"/>
  <c r="F440" i="15" s="1"/>
  <c r="W437" i="15"/>
  <c r="W435" i="15" s="1"/>
  <c r="P437" i="15"/>
  <c r="H437" i="15"/>
  <c r="H435" i="15" s="1"/>
  <c r="Y432" i="15"/>
  <c r="Y430" i="15" s="1"/>
  <c r="R432" i="15"/>
  <c r="K432" i="15"/>
  <c r="K430" i="15" s="1"/>
  <c r="Z427" i="15"/>
  <c r="Z425" i="15" s="1"/>
  <c r="S427" i="15"/>
  <c r="S425" i="15" s="1"/>
  <c r="L427" i="15"/>
  <c r="D427" i="15"/>
  <c r="D425" i="15" s="1"/>
  <c r="AA422" i="15"/>
  <c r="AA420" i="15" s="1"/>
  <c r="U422" i="15"/>
  <c r="U420" i="15" s="1"/>
  <c r="O422" i="15"/>
  <c r="O420" i="15" s="1"/>
  <c r="I422" i="15"/>
  <c r="I420" i="15" s="1"/>
  <c r="V417" i="15"/>
  <c r="P417" i="15"/>
  <c r="P415" i="15" s="1"/>
  <c r="J417" i="15"/>
  <c r="J415" i="15" s="1"/>
  <c r="D417" i="15"/>
  <c r="D415" i="15" s="1"/>
  <c r="W412" i="15"/>
  <c r="W410" i="15" s="1"/>
  <c r="Q412" i="15"/>
  <c r="Q410" i="15" s="1"/>
  <c r="K412" i="15"/>
  <c r="E412" i="15"/>
  <c r="E410" i="15" s="1"/>
  <c r="X407" i="15"/>
  <c r="X405" i="15" s="1"/>
  <c r="R407" i="15"/>
  <c r="R405" i="15" s="1"/>
  <c r="L407" i="15"/>
  <c r="L405" i="15" s="1"/>
  <c r="F407" i="15"/>
  <c r="F405" i="15" s="1"/>
  <c r="Y402" i="15"/>
  <c r="S402" i="15"/>
  <c r="S400" i="15" s="1"/>
  <c r="M402" i="15"/>
  <c r="M400" i="15" s="1"/>
  <c r="G402" i="15"/>
  <c r="G400" i="15" s="1"/>
  <c r="Z397" i="15"/>
  <c r="Z395" i="15" s="1"/>
  <c r="T397" i="15"/>
  <c r="T395" i="15" s="1"/>
  <c r="N397" i="15"/>
  <c r="H397" i="15"/>
  <c r="H395" i="15" s="1"/>
  <c r="AA392" i="15"/>
  <c r="AA390" i="15" s="1"/>
  <c r="U392" i="15"/>
  <c r="U390" i="15" s="1"/>
  <c r="O392" i="15"/>
  <c r="O390" i="15" s="1"/>
  <c r="I392" i="15"/>
  <c r="I390" i="15" s="1"/>
  <c r="V387" i="15"/>
  <c r="P387" i="15"/>
  <c r="P385" i="15" s="1"/>
  <c r="J387" i="15"/>
  <c r="J385" i="15" s="1"/>
  <c r="D387" i="15"/>
  <c r="D385" i="15" s="1"/>
  <c r="W382" i="15"/>
  <c r="W380" i="15" s="1"/>
  <c r="Q382" i="15"/>
  <c r="Q380" i="15" s="1"/>
  <c r="K382" i="15"/>
  <c r="E382" i="15"/>
  <c r="E380" i="15" s="1"/>
  <c r="X377" i="15"/>
  <c r="X375" i="15" s="1"/>
  <c r="R377" i="15"/>
  <c r="R375" i="15" s="1"/>
  <c r="L377" i="15"/>
  <c r="L375" i="15" s="1"/>
  <c r="F377" i="15"/>
  <c r="F375" i="15" s="1"/>
  <c r="Y372" i="15"/>
  <c r="S372" i="15"/>
  <c r="S370" i="15" s="1"/>
  <c r="M372" i="15"/>
  <c r="M370" i="15" s="1"/>
  <c r="G372" i="15"/>
  <c r="G370" i="15" s="1"/>
  <c r="Z367" i="15"/>
  <c r="Z365" i="15" s="1"/>
  <c r="T367" i="15"/>
  <c r="T365" i="15" s="1"/>
  <c r="N367" i="15"/>
  <c r="H367" i="15"/>
  <c r="H365" i="15" s="1"/>
  <c r="AA362" i="15"/>
  <c r="AA360" i="15" s="1"/>
  <c r="U362" i="15"/>
  <c r="U360" i="15" s="1"/>
  <c r="O362" i="15"/>
  <c r="O360" i="15" s="1"/>
  <c r="I362" i="15"/>
  <c r="I360" i="15" s="1"/>
  <c r="V357" i="15"/>
  <c r="P357" i="15"/>
  <c r="P355" i="15" s="1"/>
  <c r="J357" i="15"/>
  <c r="J355" i="15" s="1"/>
  <c r="D357" i="15"/>
  <c r="D355" i="15" s="1"/>
  <c r="W352" i="15"/>
  <c r="W350" i="15" s="1"/>
  <c r="Q352" i="15"/>
  <c r="Q350" i="15" s="1"/>
  <c r="K352" i="15"/>
  <c r="E352" i="15"/>
  <c r="E350" i="15" s="1"/>
  <c r="X347" i="15"/>
  <c r="X345" i="15" s="1"/>
  <c r="R347" i="15"/>
  <c r="R345" i="15" s="1"/>
  <c r="L347" i="15"/>
  <c r="L345" i="15" s="1"/>
  <c r="F347" i="15"/>
  <c r="F345" i="15" s="1"/>
  <c r="Y342" i="15"/>
  <c r="S342" i="15"/>
  <c r="S340" i="15" s="1"/>
  <c r="M342" i="15"/>
  <c r="M340" i="15" s="1"/>
  <c r="G342" i="15"/>
  <c r="G340" i="15" s="1"/>
  <c r="Z337" i="15"/>
  <c r="Z335" i="15" s="1"/>
  <c r="T337" i="15"/>
  <c r="T335" i="15" s="1"/>
  <c r="N337" i="15"/>
  <c r="H337" i="15"/>
  <c r="H335" i="15" s="1"/>
  <c r="AA332" i="15"/>
  <c r="AA330" i="15" s="1"/>
  <c r="U332" i="15"/>
  <c r="U330" i="15" s="1"/>
  <c r="O332" i="15"/>
  <c r="O330" i="15" s="1"/>
  <c r="I332" i="15"/>
  <c r="I330" i="15" s="1"/>
  <c r="AA462" i="15"/>
  <c r="I462" i="15"/>
  <c r="I460" i="15" s="1"/>
  <c r="J457" i="15"/>
  <c r="J455" i="15" s="1"/>
  <c r="W452" i="15"/>
  <c r="K452" i="15"/>
  <c r="U447" i="15"/>
  <c r="U445" i="15" s="1"/>
  <c r="L447" i="15"/>
  <c r="L445" i="15" s="1"/>
  <c r="V442" i="15"/>
  <c r="M442" i="15"/>
  <c r="D442" i="15"/>
  <c r="D440" i="15" s="1"/>
  <c r="V437" i="15"/>
  <c r="V435" i="15" s="1"/>
  <c r="N437" i="15"/>
  <c r="N435" i="15" s="1"/>
  <c r="G437" i="15"/>
  <c r="X432" i="15"/>
  <c r="X430" i="15" s="1"/>
  <c r="Q432" i="15"/>
  <c r="Q430" i="15" s="1"/>
  <c r="I432" i="15"/>
  <c r="I430" i="15" s="1"/>
  <c r="Y427" i="15"/>
  <c r="Y425" i="15" s="1"/>
  <c r="R427" i="15"/>
  <c r="R425" i="15" s="1"/>
  <c r="J427" i="15"/>
  <c r="Z422" i="15"/>
  <c r="T422" i="15"/>
  <c r="N422" i="15"/>
  <c r="N420" i="15" s="1"/>
  <c r="H422" i="15"/>
  <c r="H420" i="15" s="1"/>
  <c r="AA417" i="15"/>
  <c r="AA415" i="15" s="1"/>
  <c r="U417" i="15"/>
  <c r="O417" i="15"/>
  <c r="I417" i="15"/>
  <c r="V412" i="15"/>
  <c r="V410" i="15" s="1"/>
  <c r="P412" i="15"/>
  <c r="P410" i="15" s="1"/>
  <c r="J412" i="15"/>
  <c r="J410" i="15" s="1"/>
  <c r="D412" i="15"/>
  <c r="W407" i="15"/>
  <c r="Q407" i="15"/>
  <c r="K407" i="15"/>
  <c r="K405" i="15" s="1"/>
  <c r="E407" i="15"/>
  <c r="E405" i="15" s="1"/>
  <c r="X402" i="15"/>
  <c r="X400" i="15" s="1"/>
  <c r="R402" i="15"/>
  <c r="L402" i="15"/>
  <c r="F402" i="15"/>
  <c r="Y397" i="15"/>
  <c r="Y395" i="15" s="1"/>
  <c r="S397" i="15"/>
  <c r="S395" i="15" s="1"/>
  <c r="M397" i="15"/>
  <c r="M395" i="15" s="1"/>
  <c r="G397" i="15"/>
  <c r="Z392" i="15"/>
  <c r="T392" i="15"/>
  <c r="N392" i="15"/>
  <c r="N390" i="15" s="1"/>
  <c r="H392" i="15"/>
  <c r="H390" i="15" s="1"/>
  <c r="AA387" i="15"/>
  <c r="AA385" i="15" s="1"/>
  <c r="U387" i="15"/>
  <c r="O387" i="15"/>
  <c r="I387" i="15"/>
  <c r="V382" i="15"/>
  <c r="V380" i="15" s="1"/>
  <c r="P382" i="15"/>
  <c r="P380" i="15" s="1"/>
  <c r="J382" i="15"/>
  <c r="J380" i="15" s="1"/>
  <c r="D382" i="15"/>
  <c r="W377" i="15"/>
  <c r="Q377" i="15"/>
  <c r="K377" i="15"/>
  <c r="K375" i="15" s="1"/>
  <c r="E377" i="15"/>
  <c r="E375" i="15" s="1"/>
  <c r="Z462" i="15"/>
  <c r="H462" i="15"/>
  <c r="H460" i="15" s="1"/>
  <c r="AA457" i="15"/>
  <c r="AA455" i="15" s="1"/>
  <c r="I457" i="15"/>
  <c r="I455" i="15" s="1"/>
  <c r="V452" i="15"/>
  <c r="V450" i="15" s="1"/>
  <c r="J452" i="15"/>
  <c r="J450" i="15" s="1"/>
  <c r="T447" i="15"/>
  <c r="T445" i="15" s="1"/>
  <c r="K447" i="15"/>
  <c r="U442" i="15"/>
  <c r="U440" i="15" s="1"/>
  <c r="L442" i="15"/>
  <c r="T437" i="15"/>
  <c r="M437" i="15"/>
  <c r="F437" i="15"/>
  <c r="F435" i="15" s="1"/>
  <c r="W432" i="15"/>
  <c r="W430" i="15" s="1"/>
  <c r="O432" i="15"/>
  <c r="O430" i="15" s="1"/>
  <c r="H432" i="15"/>
  <c r="X427" i="15"/>
  <c r="X425" i="15" s="1"/>
  <c r="P427" i="15"/>
  <c r="I427" i="15"/>
  <c r="I425" i="15" s="1"/>
  <c r="Y422" i="15"/>
  <c r="Y420" i="15" s="1"/>
  <c r="S422" i="15"/>
  <c r="M422" i="15"/>
  <c r="G422" i="15"/>
  <c r="G420" i="15" s="1"/>
  <c r="Z417" i="15"/>
  <c r="Z415" i="15" s="1"/>
  <c r="T417" i="15"/>
  <c r="T415" i="15" s="1"/>
  <c r="N417" i="15"/>
  <c r="N415" i="15" s="1"/>
  <c r="H417" i="15"/>
  <c r="AA412" i="15"/>
  <c r="U412" i="15"/>
  <c r="U410" i="15" s="1"/>
  <c r="O412" i="15"/>
  <c r="O410" i="15" s="1"/>
  <c r="I412" i="15"/>
  <c r="I410" i="15" s="1"/>
  <c r="V407" i="15"/>
  <c r="V405" i="15" s="1"/>
  <c r="P407" i="15"/>
  <c r="J407" i="15"/>
  <c r="D407" i="15"/>
  <c r="D405" i="15" s="1"/>
  <c r="W402" i="15"/>
  <c r="W400" i="15" s="1"/>
  <c r="Q402" i="15"/>
  <c r="Q400" i="15" s="1"/>
  <c r="K402" i="15"/>
  <c r="K400" i="15" s="1"/>
  <c r="E402" i="15"/>
  <c r="X397" i="15"/>
  <c r="R397" i="15"/>
  <c r="R395" i="15" s="1"/>
  <c r="L397" i="15"/>
  <c r="L395" i="15" s="1"/>
  <c r="F397" i="15"/>
  <c r="F395" i="15" s="1"/>
  <c r="Y392" i="15"/>
  <c r="Y390" i="15" s="1"/>
  <c r="S392" i="15"/>
  <c r="M392" i="15"/>
  <c r="G392" i="15"/>
  <c r="G390" i="15" s="1"/>
  <c r="Z387" i="15"/>
  <c r="Z385" i="15" s="1"/>
  <c r="T387" i="15"/>
  <c r="T385" i="15" s="1"/>
  <c r="N387" i="15"/>
  <c r="N385" i="15" s="1"/>
  <c r="H387" i="15"/>
  <c r="AA382" i="15"/>
  <c r="U382" i="15"/>
  <c r="U380" i="15" s="1"/>
  <c r="O382" i="15"/>
  <c r="O380" i="15" s="1"/>
  <c r="I382" i="15"/>
  <c r="I380" i="15" s="1"/>
  <c r="V377" i="15"/>
  <c r="V375" i="15" s="1"/>
  <c r="P377" i="15"/>
  <c r="J377" i="15"/>
  <c r="D377" i="15"/>
  <c r="D375" i="15" s="1"/>
  <c r="W372" i="15"/>
  <c r="W370" i="15" s="1"/>
  <c r="Q372" i="15"/>
  <c r="Q370" i="15" s="1"/>
  <c r="K372" i="15"/>
  <c r="K370" i="15" s="1"/>
  <c r="E372" i="15"/>
  <c r="X367" i="15"/>
  <c r="R367" i="15"/>
  <c r="R365" i="15" s="1"/>
  <c r="L367" i="15"/>
  <c r="L365" i="15" s="1"/>
  <c r="F367" i="15"/>
  <c r="F365" i="15" s="1"/>
  <c r="Y362" i="15"/>
  <c r="Y360" i="15" s="1"/>
  <c r="S362" i="15"/>
  <c r="M362" i="15"/>
  <c r="G362" i="15"/>
  <c r="G360" i="15" s="1"/>
  <c r="U462" i="15"/>
  <c r="U460" i="15" s="1"/>
  <c r="V457" i="15"/>
  <c r="V455" i="15" s="1"/>
  <c r="D457" i="15"/>
  <c r="S452" i="15"/>
  <c r="S450" i="15" s="1"/>
  <c r="G452" i="15"/>
  <c r="AA447" i="15"/>
  <c r="R447" i="15"/>
  <c r="I447" i="15"/>
  <c r="I445" i="15" s="1"/>
  <c r="S442" i="15"/>
  <c r="S440" i="15" s="1"/>
  <c r="J442" i="15"/>
  <c r="J440" i="15" s="1"/>
  <c r="Z437" i="15"/>
  <c r="Z435" i="15" s="1"/>
  <c r="S437" i="15"/>
  <c r="S435" i="15" s="1"/>
  <c r="L437" i="15"/>
  <c r="L435" i="15" s="1"/>
  <c r="E437" i="15"/>
  <c r="E435" i="15" s="1"/>
  <c r="U432" i="15"/>
  <c r="N432" i="15"/>
  <c r="N430" i="15" s="1"/>
  <c r="G432" i="15"/>
  <c r="G430" i="15" s="1"/>
  <c r="V427" i="15"/>
  <c r="V425" i="15" s="1"/>
  <c r="O427" i="15"/>
  <c r="O425" i="15" s="1"/>
  <c r="H427" i="15"/>
  <c r="H425" i="15" s="1"/>
  <c r="X422" i="15"/>
  <c r="R422" i="15"/>
  <c r="R420" i="15" s="1"/>
  <c r="L422" i="15"/>
  <c r="L420" i="15" s="1"/>
  <c r="F422" i="15"/>
  <c r="F420" i="15" s="1"/>
  <c r="Y417" i="15"/>
  <c r="Y415" i="15" s="1"/>
  <c r="S417" i="15"/>
  <c r="S415" i="15" s="1"/>
  <c r="M417" i="15"/>
  <c r="G417" i="15"/>
  <c r="G415" i="15" s="1"/>
  <c r="Z412" i="15"/>
  <c r="Z410" i="15" s="1"/>
  <c r="T412" i="15"/>
  <c r="T410" i="15" s="1"/>
  <c r="N412" i="15"/>
  <c r="N410" i="15" s="1"/>
  <c r="H412" i="15"/>
  <c r="H410" i="15" s="1"/>
  <c r="AA407" i="15"/>
  <c r="U407" i="15"/>
  <c r="U405" i="15" s="1"/>
  <c r="O407" i="15"/>
  <c r="O405" i="15" s="1"/>
  <c r="I407" i="15"/>
  <c r="I405" i="15" s="1"/>
  <c r="V402" i="15"/>
  <c r="V400" i="15" s="1"/>
  <c r="P402" i="15"/>
  <c r="P400" i="15" s="1"/>
  <c r="J402" i="15"/>
  <c r="D402" i="15"/>
  <c r="D400" i="15" s="1"/>
  <c r="W397" i="15"/>
  <c r="W395" i="15" s="1"/>
  <c r="Q397" i="15"/>
  <c r="Q395" i="15" s="1"/>
  <c r="K397" i="15"/>
  <c r="K395" i="15" s="1"/>
  <c r="E397" i="15"/>
  <c r="E395" i="15" s="1"/>
  <c r="X392" i="15"/>
  <c r="R392" i="15"/>
  <c r="R390" i="15" s="1"/>
  <c r="L392" i="15"/>
  <c r="L390" i="15" s="1"/>
  <c r="F392" i="15"/>
  <c r="F390" i="15" s="1"/>
  <c r="Y387" i="15"/>
  <c r="Y385" i="15" s="1"/>
  <c r="S387" i="15"/>
  <c r="S385" i="15" s="1"/>
  <c r="M387" i="15"/>
  <c r="G387" i="15"/>
  <c r="G385" i="15" s="1"/>
  <c r="Z382" i="15"/>
  <c r="Z380" i="15" s="1"/>
  <c r="T382" i="15"/>
  <c r="T380" i="15" s="1"/>
  <c r="N382" i="15"/>
  <c r="N380" i="15" s="1"/>
  <c r="H382" i="15"/>
  <c r="H380" i="15" s="1"/>
  <c r="AA377" i="15"/>
  <c r="U377" i="15"/>
  <c r="U375" i="15" s="1"/>
  <c r="O377" i="15"/>
  <c r="O375" i="15" s="1"/>
  <c r="I377" i="15"/>
  <c r="I375" i="15" s="1"/>
  <c r="V372" i="15"/>
  <c r="V370" i="15" s="1"/>
  <c r="P372" i="15"/>
  <c r="P370" i="15" s="1"/>
  <c r="J372" i="15"/>
  <c r="D372" i="15"/>
  <c r="D370" i="15" s="1"/>
  <c r="W367" i="15"/>
  <c r="W365" i="15" s="1"/>
  <c r="Q367" i="15"/>
  <c r="Q365" i="15" s="1"/>
  <c r="K367" i="15"/>
  <c r="K365" i="15" s="1"/>
  <c r="E367" i="15"/>
  <c r="E365" i="15" s="1"/>
  <c r="X362" i="15"/>
  <c r="R362" i="15"/>
  <c r="R360" i="15" s="1"/>
  <c r="L362" i="15"/>
  <c r="L360" i="15" s="1"/>
  <c r="F362" i="15"/>
  <c r="F360" i="15" s="1"/>
  <c r="Y357" i="15"/>
  <c r="Y355" i="15" s="1"/>
  <c r="S357" i="15"/>
  <c r="S355" i="15" s="1"/>
  <c r="M357" i="15"/>
  <c r="G357" i="15"/>
  <c r="G355" i="15" s="1"/>
  <c r="Z352" i="15"/>
  <c r="Z350" i="15" s="1"/>
  <c r="T352" i="15"/>
  <c r="T350" i="15" s="1"/>
  <c r="N352" i="15"/>
  <c r="N350" i="15" s="1"/>
  <c r="H352" i="15"/>
  <c r="H350" i="15" s="1"/>
  <c r="AA347" i="15"/>
  <c r="U347" i="15"/>
  <c r="U345" i="15" s="1"/>
  <c r="O347" i="15"/>
  <c r="O345" i="15" s="1"/>
  <c r="I347" i="15"/>
  <c r="I345" i="15" s="1"/>
  <c r="V342" i="15"/>
  <c r="V340" i="15" s="1"/>
  <c r="P342" i="15"/>
  <c r="P340" i="15" s="1"/>
  <c r="J342" i="15"/>
  <c r="D342" i="15"/>
  <c r="D340" i="15" s="1"/>
  <c r="W337" i="15"/>
  <c r="W335" i="15" s="1"/>
  <c r="Q337" i="15"/>
  <c r="Q335" i="15" s="1"/>
  <c r="K337" i="15"/>
  <c r="K335" i="15" s="1"/>
  <c r="E337" i="15"/>
  <c r="E335" i="15" s="1"/>
  <c r="X332" i="15"/>
  <c r="R332" i="15"/>
  <c r="R330" i="15" s="1"/>
  <c r="L332" i="15"/>
  <c r="L330" i="15" s="1"/>
  <c r="F332" i="15"/>
  <c r="F330" i="15" s="1"/>
  <c r="J317" i="15"/>
  <c r="J315" i="15" s="1"/>
  <c r="P317" i="15"/>
  <c r="V317" i="15"/>
  <c r="I322" i="15"/>
  <c r="O322" i="15"/>
  <c r="O320" i="15" s="1"/>
  <c r="U322" i="15"/>
  <c r="U320" i="15" s="1"/>
  <c r="AA322" i="15"/>
  <c r="AA320" i="15" s="1"/>
  <c r="H327" i="15"/>
  <c r="H325" i="15" s="1"/>
  <c r="N327" i="15"/>
  <c r="T327" i="15"/>
  <c r="T325" i="15" s="1"/>
  <c r="Z327" i="15"/>
  <c r="Z325" i="15" s="1"/>
  <c r="J332" i="15"/>
  <c r="S332" i="15"/>
  <c r="S330" i="15" s="1"/>
  <c r="I337" i="15"/>
  <c r="I335" i="15" s="1"/>
  <c r="R337" i="15"/>
  <c r="R335" i="15" s="1"/>
  <c r="AA337" i="15"/>
  <c r="AA335" i="15" s="1"/>
  <c r="H342" i="15"/>
  <c r="Q342" i="15"/>
  <c r="Z342" i="15"/>
  <c r="Z340" i="15" s="1"/>
  <c r="E347" i="15"/>
  <c r="E345" i="15" s="1"/>
  <c r="N347" i="15"/>
  <c r="W347" i="15"/>
  <c r="W345" i="15" s="1"/>
  <c r="J352" i="15"/>
  <c r="J350" i="15" s="1"/>
  <c r="V352" i="15"/>
  <c r="I357" i="15"/>
  <c r="U357" i="15"/>
  <c r="U355" i="15" s="1"/>
  <c r="N362" i="15"/>
  <c r="J367" i="15"/>
  <c r="J365" i="15" s="1"/>
  <c r="I372" i="15"/>
  <c r="I370" i="15" s="1"/>
  <c r="AA372" i="15"/>
  <c r="AA370" i="15" s="1"/>
  <c r="H377" i="15"/>
  <c r="H375" i="15" s="1"/>
  <c r="W392" i="15"/>
  <c r="W390" i="15" s="1"/>
  <c r="P397" i="15"/>
  <c r="P395" i="15" s="1"/>
  <c r="O402" i="15"/>
  <c r="O400" i="15" s="1"/>
  <c r="H407" i="15"/>
  <c r="H405" i="15" s="1"/>
  <c r="W422" i="15"/>
  <c r="W420" i="15" s="1"/>
  <c r="F425" i="15"/>
  <c r="L425" i="15"/>
  <c r="U427" i="15"/>
  <c r="AA432" i="15"/>
  <c r="AA430" i="15" s="1"/>
  <c r="O440" i="15"/>
  <c r="G450" i="15"/>
  <c r="Y450" i="15"/>
  <c r="J484" i="15"/>
  <c r="N494" i="15"/>
  <c r="X504" i="15"/>
  <c r="F534" i="15"/>
  <c r="E317" i="15"/>
  <c r="E315" i="15" s="1"/>
  <c r="K317" i="15"/>
  <c r="Q317" i="15"/>
  <c r="Q315" i="15" s="1"/>
  <c r="W317" i="15"/>
  <c r="D322" i="15"/>
  <c r="D320" i="15" s="1"/>
  <c r="J322" i="15"/>
  <c r="J320" i="15" s="1"/>
  <c r="P322" i="15"/>
  <c r="P320" i="15" s="1"/>
  <c r="V322" i="15"/>
  <c r="I327" i="15"/>
  <c r="O327" i="15"/>
  <c r="O325" i="15" s="1"/>
  <c r="U327" i="15"/>
  <c r="AA327" i="15"/>
  <c r="AA325" i="15" s="1"/>
  <c r="K332" i="15"/>
  <c r="T332" i="15"/>
  <c r="T330" i="15" s="1"/>
  <c r="J337" i="15"/>
  <c r="J335" i="15" s="1"/>
  <c r="S337" i="15"/>
  <c r="S335" i="15" s="1"/>
  <c r="I342" i="15"/>
  <c r="I340" i="15" s="1"/>
  <c r="R342" i="15"/>
  <c r="R340" i="15" s="1"/>
  <c r="AA342" i="15"/>
  <c r="G347" i="15"/>
  <c r="G345" i="15" s="1"/>
  <c r="P347" i="15"/>
  <c r="P345" i="15" s="1"/>
  <c r="Z347" i="15"/>
  <c r="Z345" i="15" s="1"/>
  <c r="M352" i="15"/>
  <c r="M350" i="15" s="1"/>
  <c r="Y352" i="15"/>
  <c r="Y350" i="15" s="1"/>
  <c r="L357" i="15"/>
  <c r="L355" i="15" s="1"/>
  <c r="X357" i="15"/>
  <c r="X355" i="15" s="1"/>
  <c r="Q362" i="15"/>
  <c r="M367" i="15"/>
  <c r="L372" i="15"/>
  <c r="N377" i="15"/>
  <c r="N375" i="15" s="1"/>
  <c r="G382" i="15"/>
  <c r="V397" i="15"/>
  <c r="V395" i="15" s="1"/>
  <c r="U402" i="15"/>
  <c r="U400" i="15" s="1"/>
  <c r="N407" i="15"/>
  <c r="N405" i="15" s="1"/>
  <c r="G412" i="15"/>
  <c r="G410" i="15" s="1"/>
  <c r="M474" i="15"/>
  <c r="Y474" i="15"/>
  <c r="D489" i="15"/>
  <c r="Q539" i="15"/>
  <c r="F317" i="15"/>
  <c r="F315" i="15" s="1"/>
  <c r="L317" i="15"/>
  <c r="L315" i="15" s="1"/>
  <c r="R317" i="15"/>
  <c r="X317" i="15"/>
  <c r="X315" i="15" s="1"/>
  <c r="E322" i="15"/>
  <c r="E320" i="15" s="1"/>
  <c r="K322" i="15"/>
  <c r="K320" i="15" s="1"/>
  <c r="Q322" i="15"/>
  <c r="Q320" i="15" s="1"/>
  <c r="W322" i="15"/>
  <c r="W320" i="15" s="1"/>
  <c r="D327" i="15"/>
  <c r="J327" i="15"/>
  <c r="P327" i="15"/>
  <c r="V327" i="15"/>
  <c r="V325" i="15" s="1"/>
  <c r="D332" i="15"/>
  <c r="D330" i="15" s="1"/>
  <c r="M332" i="15"/>
  <c r="M330" i="15" s="1"/>
  <c r="V332" i="15"/>
  <c r="V330" i="15" s="1"/>
  <c r="L337" i="15"/>
  <c r="L335" i="15" s="1"/>
  <c r="U337" i="15"/>
  <c r="U335" i="15" s="1"/>
  <c r="K342" i="15"/>
  <c r="K340" i="15" s="1"/>
  <c r="T342" i="15"/>
  <c r="T340" i="15" s="1"/>
  <c r="H347" i="15"/>
  <c r="H345" i="15" s="1"/>
  <c r="Q347" i="15"/>
  <c r="Q345" i="15" s="1"/>
  <c r="O352" i="15"/>
  <c r="O350" i="15" s="1"/>
  <c r="AA352" i="15"/>
  <c r="AA350" i="15" s="1"/>
  <c r="N357" i="15"/>
  <c r="N355" i="15" s="1"/>
  <c r="Z357" i="15"/>
  <c r="Z355" i="15" s="1"/>
  <c r="T362" i="15"/>
  <c r="T360" i="15" s="1"/>
  <c r="P367" i="15"/>
  <c r="P365" i="15" s="1"/>
  <c r="O372" i="15"/>
  <c r="O370" i="15" s="1"/>
  <c r="T377" i="15"/>
  <c r="M382" i="15"/>
  <c r="M380" i="15" s="1"/>
  <c r="F387" i="15"/>
  <c r="F385" i="15" s="1"/>
  <c r="AA402" i="15"/>
  <c r="AA400" i="15" s="1"/>
  <c r="T407" i="15"/>
  <c r="T405" i="15" s="1"/>
  <c r="M412" i="15"/>
  <c r="F417" i="15"/>
  <c r="N425" i="15"/>
  <c r="T425" i="15"/>
  <c r="J435" i="15"/>
  <c r="D437" i="15"/>
  <c r="D435" i="15" s="1"/>
  <c r="R474" i="15"/>
  <c r="E479" i="15"/>
  <c r="W479" i="15"/>
  <c r="I489" i="15"/>
  <c r="AA489" i="15"/>
  <c r="E509" i="15"/>
  <c r="M529" i="15"/>
  <c r="L342" i="15"/>
  <c r="L340" i="15" s="1"/>
  <c r="U342" i="15"/>
  <c r="U340" i="15" s="1"/>
  <c r="J347" i="15"/>
  <c r="J345" i="15" s="1"/>
  <c r="S347" i="15"/>
  <c r="S345" i="15" s="1"/>
  <c r="D352" i="15"/>
  <c r="D350" i="15" s="1"/>
  <c r="P352" i="15"/>
  <c r="P350" i="15" s="1"/>
  <c r="O357" i="15"/>
  <c r="O355" i="15" s="1"/>
  <c r="AA357" i="15"/>
  <c r="AA355" i="15" s="1"/>
  <c r="E362" i="15"/>
  <c r="E360" i="15" s="1"/>
  <c r="W362" i="15"/>
  <c r="W360" i="15" s="1"/>
  <c r="S367" i="15"/>
  <c r="S365" i="15" s="1"/>
  <c r="R372" i="15"/>
  <c r="R370" i="15" s="1"/>
  <c r="Z377" i="15"/>
  <c r="Z375" i="15" s="1"/>
  <c r="S382" i="15"/>
  <c r="S380" i="15" s="1"/>
  <c r="L387" i="15"/>
  <c r="L385" i="15" s="1"/>
  <c r="E392" i="15"/>
  <c r="Z407" i="15"/>
  <c r="S412" i="15"/>
  <c r="S410" i="15" s="1"/>
  <c r="L417" i="15"/>
  <c r="L415" i="15" s="1"/>
  <c r="E422" i="15"/>
  <c r="E420" i="15" s="1"/>
  <c r="U425" i="15"/>
  <c r="F432" i="15"/>
  <c r="F430" i="15" s="1"/>
  <c r="K437" i="15"/>
  <c r="K435" i="15" s="1"/>
  <c r="X440" i="15"/>
  <c r="K445" i="15"/>
  <c r="W445" i="15"/>
  <c r="G469" i="15"/>
  <c r="Y469" i="15"/>
  <c r="L479" i="15"/>
  <c r="K479" i="15"/>
  <c r="U494" i="15"/>
  <c r="I519" i="15"/>
  <c r="X534" i="15"/>
  <c r="L549" i="15"/>
  <c r="S549" i="15"/>
  <c r="AA549" i="15"/>
  <c r="W554" i="15"/>
  <c r="E516" i="15"/>
  <c r="E514" i="15" s="1"/>
  <c r="K516" i="15"/>
  <c r="K514" i="15" s="1"/>
  <c r="Q516" i="15"/>
  <c r="Q514" i="15" s="1"/>
  <c r="W516" i="15"/>
  <c r="W514" i="15" s="1"/>
  <c r="D521" i="15"/>
  <c r="D519" i="15" s="1"/>
  <c r="J521" i="15"/>
  <c r="J519" i="15" s="1"/>
  <c r="P521" i="15"/>
  <c r="P519" i="15" s="1"/>
  <c r="V521" i="15"/>
  <c r="V519" i="15" s="1"/>
  <c r="I526" i="15"/>
  <c r="I524" i="15" s="1"/>
  <c r="O526" i="15"/>
  <c r="O524" i="15" s="1"/>
  <c r="U526" i="15"/>
  <c r="U524" i="15" s="1"/>
  <c r="AA526" i="15"/>
  <c r="AA524" i="15" s="1"/>
  <c r="H531" i="15"/>
  <c r="H529" i="15" s="1"/>
  <c r="N531" i="15"/>
  <c r="N529" i="15" s="1"/>
  <c r="T531" i="15"/>
  <c r="T529" i="15" s="1"/>
  <c r="Z531" i="15"/>
  <c r="Z529" i="15" s="1"/>
  <c r="G536" i="15"/>
  <c r="G534" i="15" s="1"/>
  <c r="M536" i="15"/>
  <c r="M534" i="15" s="1"/>
  <c r="S536" i="15"/>
  <c r="S534" i="15" s="1"/>
  <c r="Y536" i="15"/>
  <c r="Y534" i="15" s="1"/>
  <c r="F541" i="15"/>
  <c r="F539" i="15" s="1"/>
  <c r="L541" i="15"/>
  <c r="L539" i="15" s="1"/>
  <c r="R541" i="15"/>
  <c r="R539" i="15" s="1"/>
  <c r="X541" i="15"/>
  <c r="X539" i="15" s="1"/>
  <c r="E546" i="15"/>
  <c r="E544" i="15" s="1"/>
  <c r="K546" i="15"/>
  <c r="K544" i="15" s="1"/>
  <c r="Q546" i="15"/>
  <c r="Q544" i="15" s="1"/>
  <c r="W546" i="15"/>
  <c r="W544" i="15" s="1"/>
  <c r="F551" i="15"/>
  <c r="F549" i="15" s="1"/>
  <c r="M551" i="15"/>
  <c r="M549" i="15" s="1"/>
  <c r="U551" i="15"/>
  <c r="E556" i="15"/>
  <c r="E554" i="15" s="1"/>
  <c r="L556" i="15"/>
  <c r="V556" i="15"/>
  <c r="E561" i="15"/>
  <c r="E559" i="15" s="1"/>
  <c r="Q561" i="15"/>
  <c r="Q559" i="15" s="1"/>
  <c r="N566" i="15"/>
  <c r="N564" i="15" s="1"/>
  <c r="Z566" i="15"/>
  <c r="Z564" i="15" s="1"/>
  <c r="M571" i="15"/>
  <c r="M569" i="15" s="1"/>
  <c r="Y571" i="15"/>
  <c r="K576" i="15"/>
  <c r="K574" i="15" s="1"/>
  <c r="W576" i="15"/>
  <c r="W574" i="15" s="1"/>
  <c r="G581" i="15"/>
  <c r="G579" i="15" s="1"/>
  <c r="Y581" i="15"/>
  <c r="Y579" i="15" s="1"/>
  <c r="F586" i="15"/>
  <c r="F584" i="15" s="1"/>
  <c r="X586" i="15"/>
  <c r="T591" i="15"/>
  <c r="T589" i="15" s="1"/>
  <c r="P596" i="15"/>
  <c r="P594" i="15" s="1"/>
  <c r="O601" i="15"/>
  <c r="O599" i="15" s="1"/>
  <c r="K606" i="15"/>
  <c r="K604" i="15" s="1"/>
  <c r="G611" i="15"/>
  <c r="Y611" i="15"/>
  <c r="F616" i="15"/>
  <c r="F614" i="15" s="1"/>
  <c r="X616" i="15"/>
  <c r="X614" i="15" s="1"/>
  <c r="I471" i="15"/>
  <c r="I469" i="15" s="1"/>
  <c r="O471" i="15"/>
  <c r="O469" i="15" s="1"/>
  <c r="U471" i="15"/>
  <c r="U469" i="15" s="1"/>
  <c r="AA471" i="15"/>
  <c r="H476" i="15"/>
  <c r="H474" i="15" s="1"/>
  <c r="N476" i="15"/>
  <c r="N474" i="15" s="1"/>
  <c r="T476" i="15"/>
  <c r="T474" i="15" s="1"/>
  <c r="Z476" i="15"/>
  <c r="Z474" i="15" s="1"/>
  <c r="G481" i="15"/>
  <c r="G479" i="15" s="1"/>
  <c r="M481" i="15"/>
  <c r="S481" i="15"/>
  <c r="S479" i="15" s="1"/>
  <c r="Y481" i="15"/>
  <c r="Y479" i="15" s="1"/>
  <c r="F486" i="15"/>
  <c r="F484" i="15" s="1"/>
  <c r="L486" i="15"/>
  <c r="L484" i="15" s="1"/>
  <c r="R486" i="15"/>
  <c r="R484" i="15" s="1"/>
  <c r="X486" i="15"/>
  <c r="E491" i="15"/>
  <c r="E489" i="15" s="1"/>
  <c r="K491" i="15"/>
  <c r="K489" i="15" s="1"/>
  <c r="Q491" i="15"/>
  <c r="Q489" i="15" s="1"/>
  <c r="W491" i="15"/>
  <c r="W489" i="15" s="1"/>
  <c r="D496" i="15"/>
  <c r="D494" i="15" s="1"/>
  <c r="J496" i="15"/>
  <c r="P496" i="15"/>
  <c r="P494" i="15" s="1"/>
  <c r="V496" i="15"/>
  <c r="V494" i="15" s="1"/>
  <c r="I501" i="15"/>
  <c r="I499" i="15" s="1"/>
  <c r="O501" i="15"/>
  <c r="O499" i="15" s="1"/>
  <c r="U501" i="15"/>
  <c r="U499" i="15" s="1"/>
  <c r="AA501" i="15"/>
  <c r="H506" i="15"/>
  <c r="H504" i="15" s="1"/>
  <c r="N506" i="15"/>
  <c r="N504" i="15" s="1"/>
  <c r="T506" i="15"/>
  <c r="T504" i="15" s="1"/>
  <c r="Z506" i="15"/>
  <c r="Z504" i="15" s="1"/>
  <c r="G511" i="15"/>
  <c r="G509" i="15" s="1"/>
  <c r="M511" i="15"/>
  <c r="S511" i="15"/>
  <c r="S509" i="15" s="1"/>
  <c r="Y511" i="15"/>
  <c r="Y509" i="15" s="1"/>
  <c r="F516" i="15"/>
  <c r="F514" i="15" s="1"/>
  <c r="L516" i="15"/>
  <c r="L514" i="15" s="1"/>
  <c r="R516" i="15"/>
  <c r="R514" i="15" s="1"/>
  <c r="X516" i="15"/>
  <c r="E521" i="15"/>
  <c r="E519" i="15" s="1"/>
  <c r="K521" i="15"/>
  <c r="K519" i="15" s="1"/>
  <c r="Q521" i="15"/>
  <c r="Q519" i="15" s="1"/>
  <c r="W521" i="15"/>
  <c r="W519" i="15" s="1"/>
  <c r="D526" i="15"/>
  <c r="D524" i="15" s="1"/>
  <c r="J526" i="15"/>
  <c r="P526" i="15"/>
  <c r="P524" i="15" s="1"/>
  <c r="V526" i="15"/>
  <c r="V524" i="15" s="1"/>
  <c r="I531" i="15"/>
  <c r="I529" i="15" s="1"/>
  <c r="O531" i="15"/>
  <c r="O529" i="15" s="1"/>
  <c r="U531" i="15"/>
  <c r="U529" i="15" s="1"/>
  <c r="AA531" i="15"/>
  <c r="H536" i="15"/>
  <c r="H534" i="15" s="1"/>
  <c r="N536" i="15"/>
  <c r="N534" i="15" s="1"/>
  <c r="T536" i="15"/>
  <c r="T534" i="15" s="1"/>
  <c r="Z536" i="15"/>
  <c r="Z534" i="15" s="1"/>
  <c r="G541" i="15"/>
  <c r="G539" i="15" s="1"/>
  <c r="M541" i="15"/>
  <c r="S541" i="15"/>
  <c r="S539" i="15" s="1"/>
  <c r="Y541" i="15"/>
  <c r="Y539" i="15" s="1"/>
  <c r="F546" i="15"/>
  <c r="F544" i="15" s="1"/>
  <c r="L546" i="15"/>
  <c r="L544" i="15" s="1"/>
  <c r="R546" i="15"/>
  <c r="R544" i="15" s="1"/>
  <c r="X546" i="15"/>
  <c r="G551" i="15"/>
  <c r="G549" i="15" s="1"/>
  <c r="O551" i="15"/>
  <c r="O549" i="15" s="1"/>
  <c r="V551" i="15"/>
  <c r="V549" i="15" s="1"/>
  <c r="F556" i="15"/>
  <c r="F554" i="15" s="1"/>
  <c r="O556" i="15"/>
  <c r="O554" i="15" s="1"/>
  <c r="W556" i="15"/>
  <c r="H561" i="15"/>
  <c r="H559" i="15" s="1"/>
  <c r="T561" i="15"/>
  <c r="T559" i="15" s="1"/>
  <c r="D566" i="15"/>
  <c r="D564" i="15" s="1"/>
  <c r="P566" i="15"/>
  <c r="P564" i="15" s="1"/>
  <c r="O571" i="15"/>
  <c r="AA571" i="15"/>
  <c r="L576" i="15"/>
  <c r="L574" i="15" s="1"/>
  <c r="X576" i="15"/>
  <c r="X574" i="15" s="1"/>
  <c r="J581" i="15"/>
  <c r="J579" i="15" s="1"/>
  <c r="I586" i="15"/>
  <c r="I584" i="15" s="1"/>
  <c r="AA586" i="15"/>
  <c r="AA584" i="15" s="1"/>
  <c r="E591" i="15"/>
  <c r="E589" i="15" s="1"/>
  <c r="W591" i="15"/>
  <c r="W589" i="15" s="1"/>
  <c r="S596" i="15"/>
  <c r="S594" i="15" s="1"/>
  <c r="R601" i="15"/>
  <c r="R599" i="15" s="1"/>
  <c r="N606" i="15"/>
  <c r="N604" i="15" s="1"/>
  <c r="J611" i="15"/>
  <c r="J609" i="15" s="1"/>
  <c r="I616" i="15"/>
  <c r="I614" i="15" s="1"/>
  <c r="P57" i="16"/>
  <c r="W616" i="15"/>
  <c r="W614" i="15" s="1"/>
  <c r="Q616" i="15"/>
  <c r="Q614" i="15" s="1"/>
  <c r="K616" i="15"/>
  <c r="K614" i="15" s="1"/>
  <c r="E616" i="15"/>
  <c r="E614" i="15" s="1"/>
  <c r="X611" i="15"/>
  <c r="X609" i="15" s="1"/>
  <c r="R611" i="15"/>
  <c r="R609" i="15" s="1"/>
  <c r="L611" i="15"/>
  <c r="L609" i="15" s="1"/>
  <c r="F611" i="15"/>
  <c r="F609" i="15" s="1"/>
  <c r="Y606" i="15"/>
  <c r="Y604" i="15" s="1"/>
  <c r="S606" i="15"/>
  <c r="S604" i="15" s="1"/>
  <c r="M606" i="15"/>
  <c r="M604" i="15" s="1"/>
  <c r="G606" i="15"/>
  <c r="G604" i="15" s="1"/>
  <c r="Z601" i="15"/>
  <c r="Z599" i="15" s="1"/>
  <c r="T601" i="15"/>
  <c r="T599" i="15" s="1"/>
  <c r="N601" i="15"/>
  <c r="N599" i="15" s="1"/>
  <c r="H601" i="15"/>
  <c r="H599" i="15" s="1"/>
  <c r="AA596" i="15"/>
  <c r="AA594" i="15" s="1"/>
  <c r="U596" i="15"/>
  <c r="U594" i="15" s="1"/>
  <c r="O596" i="15"/>
  <c r="O594" i="15" s="1"/>
  <c r="I596" i="15"/>
  <c r="I594" i="15" s="1"/>
  <c r="V591" i="15"/>
  <c r="V589" i="15" s="1"/>
  <c r="P591" i="15"/>
  <c r="P589" i="15" s="1"/>
  <c r="J591" i="15"/>
  <c r="J589" i="15" s="1"/>
  <c r="D591" i="15"/>
  <c r="D589" i="15" s="1"/>
  <c r="W586" i="15"/>
  <c r="W584" i="15" s="1"/>
  <c r="Q586" i="15"/>
  <c r="Q584" i="15" s="1"/>
  <c r="K586" i="15"/>
  <c r="K584" i="15" s="1"/>
  <c r="E586" i="15"/>
  <c r="E584" i="15" s="1"/>
  <c r="X581" i="15"/>
  <c r="X579" i="15" s="1"/>
  <c r="R581" i="15"/>
  <c r="R579" i="15" s="1"/>
  <c r="L581" i="15"/>
  <c r="L579" i="15" s="1"/>
  <c r="F581" i="15"/>
  <c r="F579" i="15" s="1"/>
  <c r="Y576" i="15"/>
  <c r="Y574" i="15" s="1"/>
  <c r="S576" i="15"/>
  <c r="S574" i="15" s="1"/>
  <c r="M576" i="15"/>
  <c r="M574" i="15" s="1"/>
  <c r="G576" i="15"/>
  <c r="G574" i="15" s="1"/>
  <c r="Z571" i="15"/>
  <c r="Z569" i="15" s="1"/>
  <c r="T571" i="15"/>
  <c r="T569" i="15" s="1"/>
  <c r="N571" i="15"/>
  <c r="N569" i="15" s="1"/>
  <c r="H571" i="15"/>
  <c r="H569" i="15" s="1"/>
  <c r="AA566" i="15"/>
  <c r="AA564" i="15" s="1"/>
  <c r="U566" i="15"/>
  <c r="U564" i="15" s="1"/>
  <c r="O566" i="15"/>
  <c r="O564" i="15" s="1"/>
  <c r="I566" i="15"/>
  <c r="I564" i="15" s="1"/>
  <c r="V561" i="15"/>
  <c r="V559" i="15" s="1"/>
  <c r="P561" i="15"/>
  <c r="P559" i="15" s="1"/>
  <c r="J561" i="15"/>
  <c r="J559" i="15" s="1"/>
  <c r="D561" i="15"/>
  <c r="D559" i="15" s="1"/>
  <c r="V616" i="15"/>
  <c r="V614" i="15" s="1"/>
  <c r="P616" i="15"/>
  <c r="P614" i="15" s="1"/>
  <c r="J616" i="15"/>
  <c r="J614" i="15" s="1"/>
  <c r="D616" i="15"/>
  <c r="D614" i="15" s="1"/>
  <c r="W611" i="15"/>
  <c r="W609" i="15" s="1"/>
  <c r="Q611" i="15"/>
  <c r="Q609" i="15" s="1"/>
  <c r="K611" i="15"/>
  <c r="K609" i="15" s="1"/>
  <c r="E611" i="15"/>
  <c r="E609" i="15" s="1"/>
  <c r="X606" i="15"/>
  <c r="X604" i="15" s="1"/>
  <c r="R606" i="15"/>
  <c r="R604" i="15" s="1"/>
  <c r="L606" i="15"/>
  <c r="L604" i="15" s="1"/>
  <c r="F606" i="15"/>
  <c r="F604" i="15" s="1"/>
  <c r="Y601" i="15"/>
  <c r="Y599" i="15" s="1"/>
  <c r="S601" i="15"/>
  <c r="S599" i="15" s="1"/>
  <c r="M601" i="15"/>
  <c r="M599" i="15" s="1"/>
  <c r="G601" i="15"/>
  <c r="G599" i="15" s="1"/>
  <c r="Z596" i="15"/>
  <c r="Z594" i="15" s="1"/>
  <c r="T596" i="15"/>
  <c r="T594" i="15" s="1"/>
  <c r="N596" i="15"/>
  <c r="N594" i="15" s="1"/>
  <c r="H596" i="15"/>
  <c r="H594" i="15" s="1"/>
  <c r="AA591" i="15"/>
  <c r="AA589" i="15" s="1"/>
  <c r="U591" i="15"/>
  <c r="U589" i="15" s="1"/>
  <c r="O591" i="15"/>
  <c r="O589" i="15" s="1"/>
  <c r="I591" i="15"/>
  <c r="I589" i="15" s="1"/>
  <c r="V586" i="15"/>
  <c r="V584" i="15" s="1"/>
  <c r="P586" i="15"/>
  <c r="P584" i="15" s="1"/>
  <c r="J586" i="15"/>
  <c r="J584" i="15" s="1"/>
  <c r="D586" i="15"/>
  <c r="D584" i="15" s="1"/>
  <c r="W581" i="15"/>
  <c r="W579" i="15" s="1"/>
  <c r="Q581" i="15"/>
  <c r="Q579" i="15" s="1"/>
  <c r="K581" i="15"/>
  <c r="K579" i="15" s="1"/>
  <c r="E581" i="15"/>
  <c r="E579" i="15" s="1"/>
  <c r="Z616" i="15"/>
  <c r="Z614" i="15" s="1"/>
  <c r="T616" i="15"/>
  <c r="T614" i="15" s="1"/>
  <c r="N616" i="15"/>
  <c r="N614" i="15" s="1"/>
  <c r="H616" i="15"/>
  <c r="AA611" i="15"/>
  <c r="AA609" i="15" s="1"/>
  <c r="U611" i="15"/>
  <c r="U609" i="15" s="1"/>
  <c r="O611" i="15"/>
  <c r="O609" i="15" s="1"/>
  <c r="I611" i="15"/>
  <c r="I609" i="15" s="1"/>
  <c r="V606" i="15"/>
  <c r="V604" i="15" s="1"/>
  <c r="P606" i="15"/>
  <c r="J606" i="15"/>
  <c r="J604" i="15" s="1"/>
  <c r="D606" i="15"/>
  <c r="D604" i="15" s="1"/>
  <c r="W601" i="15"/>
  <c r="W599" i="15" s="1"/>
  <c r="Q601" i="15"/>
  <c r="Q599" i="15" s="1"/>
  <c r="K601" i="15"/>
  <c r="K599" i="15" s="1"/>
  <c r="E601" i="15"/>
  <c r="X596" i="15"/>
  <c r="X594" i="15" s="1"/>
  <c r="R596" i="15"/>
  <c r="R594" i="15" s="1"/>
  <c r="L596" i="15"/>
  <c r="L594" i="15" s="1"/>
  <c r="F596" i="15"/>
  <c r="F594" i="15" s="1"/>
  <c r="Y591" i="15"/>
  <c r="Y589" i="15" s="1"/>
  <c r="S591" i="15"/>
  <c r="M591" i="15"/>
  <c r="M589" i="15" s="1"/>
  <c r="G591" i="15"/>
  <c r="G589" i="15" s="1"/>
  <c r="Z586" i="15"/>
  <c r="Z584" i="15" s="1"/>
  <c r="T586" i="15"/>
  <c r="T584" i="15" s="1"/>
  <c r="N586" i="15"/>
  <c r="N584" i="15" s="1"/>
  <c r="H586" i="15"/>
  <c r="AA581" i="15"/>
  <c r="AA579" i="15" s="1"/>
  <c r="U581" i="15"/>
  <c r="U579" i="15" s="1"/>
  <c r="O581" i="15"/>
  <c r="O579" i="15" s="1"/>
  <c r="I581" i="15"/>
  <c r="I579" i="15" s="1"/>
  <c r="V576" i="15"/>
  <c r="V574" i="15" s="1"/>
  <c r="P576" i="15"/>
  <c r="J576" i="15"/>
  <c r="J574" i="15" s="1"/>
  <c r="D576" i="15"/>
  <c r="D574" i="15" s="1"/>
  <c r="W571" i="15"/>
  <c r="W569" i="15" s="1"/>
  <c r="Q571" i="15"/>
  <c r="Q569" i="15" s="1"/>
  <c r="K571" i="15"/>
  <c r="K569" i="15" s="1"/>
  <c r="E571" i="15"/>
  <c r="X566" i="15"/>
  <c r="X564" i="15" s="1"/>
  <c r="R566" i="15"/>
  <c r="R564" i="15" s="1"/>
  <c r="L566" i="15"/>
  <c r="L564" i="15" s="1"/>
  <c r="F566" i="15"/>
  <c r="F564" i="15" s="1"/>
  <c r="Y561" i="15"/>
  <c r="Y559" i="15" s="1"/>
  <c r="S561" i="15"/>
  <c r="M561" i="15"/>
  <c r="M559" i="15" s="1"/>
  <c r="G561" i="15"/>
  <c r="G559" i="15" s="1"/>
  <c r="Z556" i="15"/>
  <c r="Z554" i="15" s="1"/>
  <c r="T556" i="15"/>
  <c r="T554" i="15" s="1"/>
  <c r="N556" i="15"/>
  <c r="N554" i="15" s="1"/>
  <c r="Y616" i="15"/>
  <c r="Y614" i="15" s="1"/>
  <c r="S616" i="15"/>
  <c r="S614" i="15" s="1"/>
  <c r="M616" i="15"/>
  <c r="M614" i="15" s="1"/>
  <c r="G616" i="15"/>
  <c r="G614" i="15" s="1"/>
  <c r="Z611" i="15"/>
  <c r="Z609" i="15" s="1"/>
  <c r="T611" i="15"/>
  <c r="N611" i="15"/>
  <c r="N609" i="15" s="1"/>
  <c r="H611" i="15"/>
  <c r="H609" i="15" s="1"/>
  <c r="AA606" i="15"/>
  <c r="AA604" i="15" s="1"/>
  <c r="U606" i="15"/>
  <c r="U604" i="15" s="1"/>
  <c r="O606" i="15"/>
  <c r="O604" i="15" s="1"/>
  <c r="I606" i="15"/>
  <c r="V601" i="15"/>
  <c r="V599" i="15" s="1"/>
  <c r="P601" i="15"/>
  <c r="P599" i="15" s="1"/>
  <c r="J601" i="15"/>
  <c r="J599" i="15" s="1"/>
  <c r="D601" i="15"/>
  <c r="D599" i="15" s="1"/>
  <c r="W596" i="15"/>
  <c r="W594" i="15" s="1"/>
  <c r="Q596" i="15"/>
  <c r="K596" i="15"/>
  <c r="K594" i="15" s="1"/>
  <c r="E596" i="15"/>
  <c r="E594" i="15" s="1"/>
  <c r="X591" i="15"/>
  <c r="X589" i="15" s="1"/>
  <c r="R591" i="15"/>
  <c r="R589" i="15" s="1"/>
  <c r="L591" i="15"/>
  <c r="L589" i="15" s="1"/>
  <c r="F591" i="15"/>
  <c r="Y586" i="15"/>
  <c r="Y584" i="15" s="1"/>
  <c r="S586" i="15"/>
  <c r="S584" i="15" s="1"/>
  <c r="M586" i="15"/>
  <c r="M584" i="15" s="1"/>
  <c r="G586" i="15"/>
  <c r="G584" i="15" s="1"/>
  <c r="Z581" i="15"/>
  <c r="Z579" i="15" s="1"/>
  <c r="T581" i="15"/>
  <c r="N581" i="15"/>
  <c r="N579" i="15" s="1"/>
  <c r="H581" i="15"/>
  <c r="H579" i="15" s="1"/>
  <c r="AA576" i="15"/>
  <c r="AA574" i="15" s="1"/>
  <c r="U576" i="15"/>
  <c r="U574" i="15" s="1"/>
  <c r="O576" i="15"/>
  <c r="O574" i="15" s="1"/>
  <c r="I576" i="15"/>
  <c r="V571" i="15"/>
  <c r="V569" i="15" s="1"/>
  <c r="P571" i="15"/>
  <c r="P569" i="15" s="1"/>
  <c r="J571" i="15"/>
  <c r="J569" i="15" s="1"/>
  <c r="D571" i="15"/>
  <c r="D569" i="15" s="1"/>
  <c r="W566" i="15"/>
  <c r="W564" i="15" s="1"/>
  <c r="Q566" i="15"/>
  <c r="K566" i="15"/>
  <c r="K564" i="15" s="1"/>
  <c r="E566" i="15"/>
  <c r="E564" i="15" s="1"/>
  <c r="X561" i="15"/>
  <c r="X559" i="15" s="1"/>
  <c r="R561" i="15"/>
  <c r="R559" i="15" s="1"/>
  <c r="L561" i="15"/>
  <c r="L559" i="15" s="1"/>
  <c r="F561" i="15"/>
  <c r="Y556" i="15"/>
  <c r="Y554" i="15" s="1"/>
  <c r="S556" i="15"/>
  <c r="S554" i="15" s="1"/>
  <c r="M556" i="15"/>
  <c r="M554" i="15" s="1"/>
  <c r="G556" i="15"/>
  <c r="G554" i="15" s="1"/>
  <c r="Z551" i="15"/>
  <c r="Z549" i="15" s="1"/>
  <c r="T551" i="15"/>
  <c r="N551" i="15"/>
  <c r="N549" i="15" s="1"/>
  <c r="H551" i="15"/>
  <c r="H549" i="15" s="1"/>
  <c r="J471" i="15"/>
  <c r="J469" i="15" s="1"/>
  <c r="P471" i="15"/>
  <c r="P469" i="15" s="1"/>
  <c r="V471" i="15"/>
  <c r="V469" i="15" s="1"/>
  <c r="I476" i="15"/>
  <c r="I474" i="15" s="1"/>
  <c r="O476" i="15"/>
  <c r="O474" i="15" s="1"/>
  <c r="U476" i="15"/>
  <c r="U474" i="15" s="1"/>
  <c r="AA476" i="15"/>
  <c r="AA474" i="15" s="1"/>
  <c r="H481" i="15"/>
  <c r="H479" i="15" s="1"/>
  <c r="N481" i="15"/>
  <c r="N479" i="15" s="1"/>
  <c r="T481" i="15"/>
  <c r="T479" i="15" s="1"/>
  <c r="Z481" i="15"/>
  <c r="Z479" i="15" s="1"/>
  <c r="G486" i="15"/>
  <c r="G484" i="15" s="1"/>
  <c r="M486" i="15"/>
  <c r="M484" i="15" s="1"/>
  <c r="S486" i="15"/>
  <c r="S484" i="15" s="1"/>
  <c r="Y486" i="15"/>
  <c r="Y484" i="15" s="1"/>
  <c r="F491" i="15"/>
  <c r="F489" i="15" s="1"/>
  <c r="L491" i="15"/>
  <c r="L489" i="15" s="1"/>
  <c r="R491" i="15"/>
  <c r="R489" i="15" s="1"/>
  <c r="X491" i="15"/>
  <c r="X489" i="15" s="1"/>
  <c r="E496" i="15"/>
  <c r="E494" i="15" s="1"/>
  <c r="K496" i="15"/>
  <c r="K494" i="15" s="1"/>
  <c r="Q496" i="15"/>
  <c r="Q494" i="15" s="1"/>
  <c r="W496" i="15"/>
  <c r="W494" i="15" s="1"/>
  <c r="D501" i="15"/>
  <c r="D499" i="15" s="1"/>
  <c r="J501" i="15"/>
  <c r="J499" i="15" s="1"/>
  <c r="P501" i="15"/>
  <c r="P499" i="15" s="1"/>
  <c r="V501" i="15"/>
  <c r="V499" i="15" s="1"/>
  <c r="I506" i="15"/>
  <c r="I504" i="15" s="1"/>
  <c r="O506" i="15"/>
  <c r="O504" i="15" s="1"/>
  <c r="U506" i="15"/>
  <c r="U504" i="15" s="1"/>
  <c r="AA506" i="15"/>
  <c r="AA504" i="15" s="1"/>
  <c r="H511" i="15"/>
  <c r="H509" i="15" s="1"/>
  <c r="N511" i="15"/>
  <c r="N509" i="15" s="1"/>
  <c r="T511" i="15"/>
  <c r="T509" i="15" s="1"/>
  <c r="Z511" i="15"/>
  <c r="Z509" i="15" s="1"/>
  <c r="G516" i="15"/>
  <c r="G514" i="15" s="1"/>
  <c r="M516" i="15"/>
  <c r="M514" i="15" s="1"/>
  <c r="S516" i="15"/>
  <c r="S514" i="15" s="1"/>
  <c r="Y516" i="15"/>
  <c r="Y514" i="15" s="1"/>
  <c r="F521" i="15"/>
  <c r="F519" i="15" s="1"/>
  <c r="L521" i="15"/>
  <c r="L519" i="15" s="1"/>
  <c r="R521" i="15"/>
  <c r="R519" i="15" s="1"/>
  <c r="X521" i="15"/>
  <c r="X519" i="15" s="1"/>
  <c r="E526" i="15"/>
  <c r="E524" i="15" s="1"/>
  <c r="K526" i="15"/>
  <c r="K524" i="15" s="1"/>
  <c r="Q526" i="15"/>
  <c r="Q524" i="15" s="1"/>
  <c r="W526" i="15"/>
  <c r="W524" i="15" s="1"/>
  <c r="D531" i="15"/>
  <c r="D529" i="15" s="1"/>
  <c r="J531" i="15"/>
  <c r="J529" i="15" s="1"/>
  <c r="P531" i="15"/>
  <c r="P529" i="15" s="1"/>
  <c r="V531" i="15"/>
  <c r="V529" i="15" s="1"/>
  <c r="I536" i="15"/>
  <c r="I534" i="15" s="1"/>
  <c r="O536" i="15"/>
  <c r="O534" i="15" s="1"/>
  <c r="U536" i="15"/>
  <c r="U534" i="15" s="1"/>
  <c r="AA536" i="15"/>
  <c r="AA534" i="15" s="1"/>
  <c r="H541" i="15"/>
  <c r="H539" i="15" s="1"/>
  <c r="N541" i="15"/>
  <c r="N539" i="15" s="1"/>
  <c r="T541" i="15"/>
  <c r="T539" i="15" s="1"/>
  <c r="Z541" i="15"/>
  <c r="Z539" i="15" s="1"/>
  <c r="G546" i="15"/>
  <c r="G544" i="15" s="1"/>
  <c r="M546" i="15"/>
  <c r="M544" i="15" s="1"/>
  <c r="S546" i="15"/>
  <c r="S544" i="15" s="1"/>
  <c r="Y546" i="15"/>
  <c r="Y544" i="15" s="1"/>
  <c r="I551" i="15"/>
  <c r="I549" i="15" s="1"/>
  <c r="P551" i="15"/>
  <c r="P549" i="15" s="1"/>
  <c r="W551" i="15"/>
  <c r="W549" i="15" s="1"/>
  <c r="H556" i="15"/>
  <c r="H554" i="15" s="1"/>
  <c r="P556" i="15"/>
  <c r="P554" i="15" s="1"/>
  <c r="X556" i="15"/>
  <c r="X554" i="15" s="1"/>
  <c r="I561" i="15"/>
  <c r="I559" i="15" s="1"/>
  <c r="U561" i="15"/>
  <c r="U559" i="15" s="1"/>
  <c r="G566" i="15"/>
  <c r="G564" i="15" s="1"/>
  <c r="S566" i="15"/>
  <c r="S564" i="15" s="1"/>
  <c r="F571" i="15"/>
  <c r="F569" i="15" s="1"/>
  <c r="R571" i="15"/>
  <c r="R569" i="15" s="1"/>
  <c r="N576" i="15"/>
  <c r="N574" i="15" s="1"/>
  <c r="Z576" i="15"/>
  <c r="Z574" i="15" s="1"/>
  <c r="M581" i="15"/>
  <c r="M579" i="15" s="1"/>
  <c r="L586" i="15"/>
  <c r="L584" i="15" s="1"/>
  <c r="H591" i="15"/>
  <c r="H589" i="15" s="1"/>
  <c r="Z591" i="15"/>
  <c r="D596" i="15"/>
  <c r="D594" i="15" s="1"/>
  <c r="V596" i="15"/>
  <c r="V594" i="15" s="1"/>
  <c r="U601" i="15"/>
  <c r="U599" i="15" s="1"/>
  <c r="Q606" i="15"/>
  <c r="Q604" i="15" s="1"/>
  <c r="M611" i="15"/>
  <c r="M609" i="15" s="1"/>
  <c r="L616" i="15"/>
  <c r="E471" i="15"/>
  <c r="E469" i="15" s="1"/>
  <c r="K471" i="15"/>
  <c r="K469" i="15" s="1"/>
  <c r="Q471" i="15"/>
  <c r="Q469" i="15" s="1"/>
  <c r="W471" i="15"/>
  <c r="W469" i="15" s="1"/>
  <c r="D476" i="15"/>
  <c r="D474" i="15" s="1"/>
  <c r="J476" i="15"/>
  <c r="J474" i="15" s="1"/>
  <c r="P476" i="15"/>
  <c r="P474" i="15" s="1"/>
  <c r="V476" i="15"/>
  <c r="V474" i="15" s="1"/>
  <c r="I481" i="15"/>
  <c r="I479" i="15" s="1"/>
  <c r="O481" i="15"/>
  <c r="O479" i="15" s="1"/>
  <c r="U481" i="15"/>
  <c r="U479" i="15" s="1"/>
  <c r="AA481" i="15"/>
  <c r="AA479" i="15" s="1"/>
  <c r="H486" i="15"/>
  <c r="H484" i="15" s="1"/>
  <c r="N486" i="15"/>
  <c r="N484" i="15" s="1"/>
  <c r="T486" i="15"/>
  <c r="T484" i="15" s="1"/>
  <c r="Z486" i="15"/>
  <c r="Z484" i="15" s="1"/>
  <c r="G491" i="15"/>
  <c r="G489" i="15" s="1"/>
  <c r="M491" i="15"/>
  <c r="M489" i="15" s="1"/>
  <c r="S491" i="15"/>
  <c r="S489" i="15" s="1"/>
  <c r="Y491" i="15"/>
  <c r="Y489" i="15" s="1"/>
  <c r="F496" i="15"/>
  <c r="F494" i="15" s="1"/>
  <c r="L496" i="15"/>
  <c r="L494" i="15" s="1"/>
  <c r="R496" i="15"/>
  <c r="R494" i="15" s="1"/>
  <c r="X496" i="15"/>
  <c r="X494" i="15" s="1"/>
  <c r="E501" i="15"/>
  <c r="E499" i="15" s="1"/>
  <c r="K501" i="15"/>
  <c r="K499" i="15" s="1"/>
  <c r="Q501" i="15"/>
  <c r="Q499" i="15" s="1"/>
  <c r="W501" i="15"/>
  <c r="W499" i="15" s="1"/>
  <c r="D506" i="15"/>
  <c r="D504" i="15" s="1"/>
  <c r="J506" i="15"/>
  <c r="J504" i="15" s="1"/>
  <c r="P506" i="15"/>
  <c r="P504" i="15" s="1"/>
  <c r="V506" i="15"/>
  <c r="V504" i="15" s="1"/>
  <c r="I511" i="15"/>
  <c r="I509" i="15" s="1"/>
  <c r="O511" i="15"/>
  <c r="O509" i="15" s="1"/>
  <c r="U511" i="15"/>
  <c r="U509" i="15" s="1"/>
  <c r="AA511" i="15"/>
  <c r="AA509" i="15" s="1"/>
  <c r="H516" i="15"/>
  <c r="H514" i="15" s="1"/>
  <c r="N516" i="15"/>
  <c r="N514" i="15" s="1"/>
  <c r="T516" i="15"/>
  <c r="T514" i="15" s="1"/>
  <c r="Z516" i="15"/>
  <c r="Z514" i="15" s="1"/>
  <c r="G521" i="15"/>
  <c r="G519" i="15" s="1"/>
  <c r="M521" i="15"/>
  <c r="M519" i="15" s="1"/>
  <c r="S521" i="15"/>
  <c r="S519" i="15" s="1"/>
  <c r="Y521" i="15"/>
  <c r="Y519" i="15" s="1"/>
  <c r="F526" i="15"/>
  <c r="F524" i="15" s="1"/>
  <c r="L526" i="15"/>
  <c r="L524" i="15" s="1"/>
  <c r="R526" i="15"/>
  <c r="R524" i="15" s="1"/>
  <c r="X526" i="15"/>
  <c r="X524" i="15" s="1"/>
  <c r="E531" i="15"/>
  <c r="E529" i="15" s="1"/>
  <c r="K531" i="15"/>
  <c r="K529" i="15" s="1"/>
  <c r="Q531" i="15"/>
  <c r="Q529" i="15" s="1"/>
  <c r="W531" i="15"/>
  <c r="W529" i="15" s="1"/>
  <c r="D536" i="15"/>
  <c r="D534" i="15" s="1"/>
  <c r="J536" i="15"/>
  <c r="J534" i="15" s="1"/>
  <c r="P536" i="15"/>
  <c r="P534" i="15" s="1"/>
  <c r="V536" i="15"/>
  <c r="V534" i="15" s="1"/>
  <c r="I541" i="15"/>
  <c r="I539" i="15" s="1"/>
  <c r="O541" i="15"/>
  <c r="O539" i="15" s="1"/>
  <c r="U541" i="15"/>
  <c r="U539" i="15" s="1"/>
  <c r="AA541" i="15"/>
  <c r="AA539" i="15" s="1"/>
  <c r="H546" i="15"/>
  <c r="H544" i="15" s="1"/>
  <c r="N546" i="15"/>
  <c r="N544" i="15" s="1"/>
  <c r="T546" i="15"/>
  <c r="T544" i="15" s="1"/>
  <c r="Z546" i="15"/>
  <c r="Z544" i="15" s="1"/>
  <c r="J551" i="15"/>
  <c r="J549" i="15" s="1"/>
  <c r="Q551" i="15"/>
  <c r="Q549" i="15" s="1"/>
  <c r="X551" i="15"/>
  <c r="X549" i="15" s="1"/>
  <c r="I556" i="15"/>
  <c r="I554" i="15" s="1"/>
  <c r="Q556" i="15"/>
  <c r="Q554" i="15" s="1"/>
  <c r="AA556" i="15"/>
  <c r="AA554" i="15" s="1"/>
  <c r="K561" i="15"/>
  <c r="K559" i="15" s="1"/>
  <c r="W561" i="15"/>
  <c r="W559" i="15" s="1"/>
  <c r="H566" i="15"/>
  <c r="H564" i="15" s="1"/>
  <c r="T566" i="15"/>
  <c r="T564" i="15" s="1"/>
  <c r="G571" i="15"/>
  <c r="G569" i="15" s="1"/>
  <c r="S571" i="15"/>
  <c r="S569" i="15" s="1"/>
  <c r="E576" i="15"/>
  <c r="E574" i="15" s="1"/>
  <c r="Q576" i="15"/>
  <c r="Q574" i="15" s="1"/>
  <c r="P581" i="15"/>
  <c r="P579" i="15" s="1"/>
  <c r="O586" i="15"/>
  <c r="O584" i="15" s="1"/>
  <c r="K591" i="15"/>
  <c r="K589" i="15" s="1"/>
  <c r="G596" i="15"/>
  <c r="G594" i="15" s="1"/>
  <c r="Y596" i="15"/>
  <c r="Y594" i="15" s="1"/>
  <c r="F601" i="15"/>
  <c r="F599" i="15" s="1"/>
  <c r="X601" i="15"/>
  <c r="X599" i="15" s="1"/>
  <c r="T606" i="15"/>
  <c r="T604" i="15" s="1"/>
  <c r="P611" i="15"/>
  <c r="P609" i="15" s="1"/>
  <c r="O616" i="15"/>
  <c r="O614" i="15" s="1"/>
  <c r="Y171" i="16"/>
  <c r="F471" i="15"/>
  <c r="F469" i="15" s="1"/>
  <c r="L471" i="15"/>
  <c r="L469" i="15" s="1"/>
  <c r="R471" i="15"/>
  <c r="R469" i="15" s="1"/>
  <c r="X471" i="15"/>
  <c r="X469" i="15" s="1"/>
  <c r="E476" i="15"/>
  <c r="E474" i="15" s="1"/>
  <c r="K476" i="15"/>
  <c r="K474" i="15" s="1"/>
  <c r="Q476" i="15"/>
  <c r="Q474" i="15" s="1"/>
  <c r="W476" i="15"/>
  <c r="W474" i="15" s="1"/>
  <c r="D481" i="15"/>
  <c r="D479" i="15" s="1"/>
  <c r="J481" i="15"/>
  <c r="J479" i="15" s="1"/>
  <c r="P481" i="15"/>
  <c r="P479" i="15" s="1"/>
  <c r="V481" i="15"/>
  <c r="V479" i="15" s="1"/>
  <c r="I486" i="15"/>
  <c r="I484" i="15" s="1"/>
  <c r="O486" i="15"/>
  <c r="O484" i="15" s="1"/>
  <c r="U486" i="15"/>
  <c r="U484" i="15" s="1"/>
  <c r="AA486" i="15"/>
  <c r="AA484" i="15" s="1"/>
  <c r="H491" i="15"/>
  <c r="H489" i="15" s="1"/>
  <c r="N491" i="15"/>
  <c r="N489" i="15" s="1"/>
  <c r="T491" i="15"/>
  <c r="T489" i="15" s="1"/>
  <c r="Z491" i="15"/>
  <c r="Z489" i="15" s="1"/>
  <c r="G496" i="15"/>
  <c r="G494" i="15" s="1"/>
  <c r="M496" i="15"/>
  <c r="M494" i="15" s="1"/>
  <c r="S496" i="15"/>
  <c r="S494" i="15" s="1"/>
  <c r="Y496" i="15"/>
  <c r="Y494" i="15" s="1"/>
  <c r="F501" i="15"/>
  <c r="F499" i="15" s="1"/>
  <c r="L501" i="15"/>
  <c r="L499" i="15" s="1"/>
  <c r="R501" i="15"/>
  <c r="R499" i="15" s="1"/>
  <c r="X501" i="15"/>
  <c r="X499" i="15" s="1"/>
  <c r="E506" i="15"/>
  <c r="E504" i="15" s="1"/>
  <c r="K506" i="15"/>
  <c r="K504" i="15" s="1"/>
  <c r="Q506" i="15"/>
  <c r="Q504" i="15" s="1"/>
  <c r="W506" i="15"/>
  <c r="W504" i="15" s="1"/>
  <c r="D511" i="15"/>
  <c r="D509" i="15" s="1"/>
  <c r="J511" i="15"/>
  <c r="J509" i="15" s="1"/>
  <c r="P511" i="15"/>
  <c r="P509" i="15" s="1"/>
  <c r="V511" i="15"/>
  <c r="V509" i="15" s="1"/>
  <c r="I516" i="15"/>
  <c r="I514" i="15" s="1"/>
  <c r="O516" i="15"/>
  <c r="O514" i="15" s="1"/>
  <c r="U516" i="15"/>
  <c r="U514" i="15" s="1"/>
  <c r="AA516" i="15"/>
  <c r="AA514" i="15" s="1"/>
  <c r="H521" i="15"/>
  <c r="H519" i="15" s="1"/>
  <c r="N521" i="15"/>
  <c r="N519" i="15" s="1"/>
  <c r="T521" i="15"/>
  <c r="T519" i="15" s="1"/>
  <c r="Z521" i="15"/>
  <c r="Z519" i="15" s="1"/>
  <c r="G526" i="15"/>
  <c r="G524" i="15" s="1"/>
  <c r="M526" i="15"/>
  <c r="M524" i="15" s="1"/>
  <c r="S526" i="15"/>
  <c r="S524" i="15" s="1"/>
  <c r="Y526" i="15"/>
  <c r="Y524" i="15" s="1"/>
  <c r="F531" i="15"/>
  <c r="F529" i="15" s="1"/>
  <c r="L531" i="15"/>
  <c r="L529" i="15" s="1"/>
  <c r="R531" i="15"/>
  <c r="R529" i="15" s="1"/>
  <c r="X531" i="15"/>
  <c r="X529" i="15" s="1"/>
  <c r="E536" i="15"/>
  <c r="E534" i="15" s="1"/>
  <c r="K536" i="15"/>
  <c r="K534" i="15" s="1"/>
  <c r="Q536" i="15"/>
  <c r="Q534" i="15" s="1"/>
  <c r="W536" i="15"/>
  <c r="W534" i="15" s="1"/>
  <c r="D541" i="15"/>
  <c r="D539" i="15" s="1"/>
  <c r="J541" i="15"/>
  <c r="J539" i="15" s="1"/>
  <c r="P541" i="15"/>
  <c r="P539" i="15" s="1"/>
  <c r="V541" i="15"/>
  <c r="V539" i="15" s="1"/>
  <c r="I546" i="15"/>
  <c r="I544" i="15" s="1"/>
  <c r="O546" i="15"/>
  <c r="O544" i="15" s="1"/>
  <c r="U546" i="15"/>
  <c r="U544" i="15" s="1"/>
  <c r="AA546" i="15"/>
  <c r="AA544" i="15" s="1"/>
  <c r="D551" i="15"/>
  <c r="D549" i="15" s="1"/>
  <c r="K551" i="15"/>
  <c r="K549" i="15" s="1"/>
  <c r="R551" i="15"/>
  <c r="R549" i="15" s="1"/>
  <c r="Y551" i="15"/>
  <c r="Y549" i="15" s="1"/>
  <c r="J556" i="15"/>
  <c r="J554" i="15" s="1"/>
  <c r="R556" i="15"/>
  <c r="R554" i="15" s="1"/>
  <c r="N561" i="15"/>
  <c r="N559" i="15" s="1"/>
  <c r="Z561" i="15"/>
  <c r="Z559" i="15" s="1"/>
  <c r="J566" i="15"/>
  <c r="J564" i="15" s="1"/>
  <c r="V566" i="15"/>
  <c r="V564" i="15" s="1"/>
  <c r="I571" i="15"/>
  <c r="I569" i="15" s="1"/>
  <c r="U571" i="15"/>
  <c r="U569" i="15" s="1"/>
  <c r="F576" i="15"/>
  <c r="F574" i="15" s="1"/>
  <c r="R576" i="15"/>
  <c r="R574" i="15" s="1"/>
  <c r="S581" i="15"/>
  <c r="S579" i="15" s="1"/>
  <c r="R586" i="15"/>
  <c r="R584" i="15" s="1"/>
  <c r="N591" i="15"/>
  <c r="N589" i="15" s="1"/>
  <c r="J596" i="15"/>
  <c r="J594" i="15" s="1"/>
  <c r="I601" i="15"/>
  <c r="I599" i="15" s="1"/>
  <c r="AA601" i="15"/>
  <c r="AA599" i="15" s="1"/>
  <c r="E606" i="15"/>
  <c r="E604" i="15" s="1"/>
  <c r="W606" i="15"/>
  <c r="W604" i="15" s="1"/>
  <c r="S611" i="15"/>
  <c r="S609" i="15" s="1"/>
  <c r="R616" i="15"/>
  <c r="R614" i="15" s="1"/>
  <c r="D556" i="15"/>
  <c r="D554" i="15" s="1"/>
  <c r="K556" i="15"/>
  <c r="K554" i="15" s="1"/>
  <c r="U556" i="15"/>
  <c r="U554" i="15" s="1"/>
  <c r="O561" i="15"/>
  <c r="O559" i="15" s="1"/>
  <c r="AA561" i="15"/>
  <c r="AA559" i="15" s="1"/>
  <c r="M566" i="15"/>
  <c r="M564" i="15" s="1"/>
  <c r="Y566" i="15"/>
  <c r="Y564" i="15" s="1"/>
  <c r="L571" i="15"/>
  <c r="L569" i="15" s="1"/>
  <c r="X571" i="15"/>
  <c r="X569" i="15" s="1"/>
  <c r="H576" i="15"/>
  <c r="H574" i="15" s="1"/>
  <c r="T576" i="15"/>
  <c r="T574" i="15" s="1"/>
  <c r="D581" i="15"/>
  <c r="D579" i="15" s="1"/>
  <c r="V581" i="15"/>
  <c r="V579" i="15" s="1"/>
  <c r="U586" i="15"/>
  <c r="U584" i="15" s="1"/>
  <c r="Q591" i="15"/>
  <c r="Q589" i="15" s="1"/>
  <c r="M596" i="15"/>
  <c r="M594" i="15" s="1"/>
  <c r="L601" i="15"/>
  <c r="L599" i="15" s="1"/>
  <c r="H606" i="15"/>
  <c r="H604" i="15" s="1"/>
  <c r="Z606" i="15"/>
  <c r="Z604" i="15" s="1"/>
  <c r="D611" i="15"/>
  <c r="D609" i="15" s="1"/>
  <c r="V611" i="15"/>
  <c r="V609" i="15" s="1"/>
  <c r="U616" i="15"/>
  <c r="U614" i="15" s="1"/>
  <c r="G758" i="15"/>
  <c r="G757" i="15" s="1"/>
  <c r="G9" i="16"/>
  <c r="M9" i="16"/>
  <c r="S9" i="16"/>
  <c r="Y9" i="16"/>
  <c r="G11" i="16"/>
  <c r="M11" i="16"/>
  <c r="S11" i="16"/>
  <c r="Y11" i="16"/>
  <c r="F14" i="16"/>
  <c r="L14" i="16"/>
  <c r="R14" i="16"/>
  <c r="R12" i="16" s="1"/>
  <c r="X14" i="16"/>
  <c r="F16" i="16"/>
  <c r="L16" i="16"/>
  <c r="R16" i="16"/>
  <c r="X16" i="16"/>
  <c r="E19" i="16"/>
  <c r="E17" i="16" s="1"/>
  <c r="K19" i="16"/>
  <c r="Q19" i="16"/>
  <c r="W19" i="16"/>
  <c r="E21" i="16"/>
  <c r="K21" i="16"/>
  <c r="Q21" i="16"/>
  <c r="W21" i="16"/>
  <c r="D24" i="16"/>
  <c r="J24" i="16"/>
  <c r="P24" i="16"/>
  <c r="V24" i="16"/>
  <c r="D26" i="16"/>
  <c r="J26" i="16"/>
  <c r="P26" i="16"/>
  <c r="V26" i="16"/>
  <c r="I29" i="16"/>
  <c r="O29" i="16"/>
  <c r="U29" i="16"/>
  <c r="U27" i="16" s="1"/>
  <c r="AA29" i="16"/>
  <c r="I31" i="16"/>
  <c r="O31" i="16"/>
  <c r="U31" i="16"/>
  <c r="AA31" i="16"/>
  <c r="H34" i="16"/>
  <c r="H32" i="16" s="1"/>
  <c r="N34" i="16"/>
  <c r="T34" i="16"/>
  <c r="Z34" i="16"/>
  <c r="H36" i="16"/>
  <c r="N36" i="16"/>
  <c r="T36" i="16"/>
  <c r="Z36" i="16"/>
  <c r="G39" i="16"/>
  <c r="M39" i="16"/>
  <c r="S39" i="16"/>
  <c r="Y39" i="16"/>
  <c r="G41" i="16"/>
  <c r="M41" i="16"/>
  <c r="S41" i="16"/>
  <c r="Y41" i="16"/>
  <c r="F44" i="16"/>
  <c r="L44" i="16"/>
  <c r="L42" i="16" s="1"/>
  <c r="R44" i="16"/>
  <c r="X44" i="16"/>
  <c r="F46" i="16"/>
  <c r="M46" i="16"/>
  <c r="W46" i="16"/>
  <c r="W42" i="16" s="1"/>
  <c r="G49" i="16"/>
  <c r="Q49" i="16"/>
  <c r="Y49" i="16"/>
  <c r="K51" i="16"/>
  <c r="S51" i="16"/>
  <c r="F54" i="16"/>
  <c r="P54" i="16"/>
  <c r="X54" i="16"/>
  <c r="J56" i="16"/>
  <c r="R56" i="16"/>
  <c r="E59" i="16"/>
  <c r="O59" i="16"/>
  <c r="W59" i="16"/>
  <c r="I61" i="16"/>
  <c r="Q61" i="16"/>
  <c r="AA61" i="16"/>
  <c r="D64" i="16"/>
  <c r="O64" i="16"/>
  <c r="AA64" i="16"/>
  <c r="O66" i="16"/>
  <c r="AA66" i="16"/>
  <c r="L69" i="16"/>
  <c r="F71" i="16"/>
  <c r="X71" i="16"/>
  <c r="H74" i="16"/>
  <c r="Z74" i="16"/>
  <c r="T76" i="16"/>
  <c r="D79" i="16"/>
  <c r="V79" i="16"/>
  <c r="P81" i="16"/>
  <c r="U84" i="16"/>
  <c r="O86" i="16"/>
  <c r="Q89" i="16"/>
  <c r="K91" i="16"/>
  <c r="M94" i="16"/>
  <c r="G96" i="16"/>
  <c r="Y96" i="16"/>
  <c r="L99" i="16"/>
  <c r="F101" i="16"/>
  <c r="X101" i="16"/>
  <c r="H104" i="16"/>
  <c r="Z104" i="16"/>
  <c r="T106" i="16"/>
  <c r="G109" i="16"/>
  <c r="S111" i="16"/>
  <c r="L116" i="16"/>
  <c r="E121" i="16"/>
  <c r="V124" i="16"/>
  <c r="U129" i="16"/>
  <c r="N134" i="16"/>
  <c r="Z136" i="16"/>
  <c r="G139" i="16"/>
  <c r="S141" i="16"/>
  <c r="L146" i="16"/>
  <c r="E151" i="16"/>
  <c r="E147" i="16" s="1"/>
  <c r="V154" i="16"/>
  <c r="AA165" i="16"/>
  <c r="AA161" i="16" s="1"/>
  <c r="T170" i="16"/>
  <c r="T166" i="16" s="1"/>
  <c r="M175" i="16"/>
  <c r="U185" i="16"/>
  <c r="U181" i="16" s="1"/>
  <c r="H9" i="16"/>
  <c r="N9" i="16"/>
  <c r="T9" i="16"/>
  <c r="Z9" i="16"/>
  <c r="H11" i="16"/>
  <c r="N11" i="16"/>
  <c r="T11" i="16"/>
  <c r="Z11" i="16"/>
  <c r="G14" i="16"/>
  <c r="M14" i="16"/>
  <c r="S14" i="16"/>
  <c r="Y14" i="16"/>
  <c r="G16" i="16"/>
  <c r="M16" i="16"/>
  <c r="S16" i="16"/>
  <c r="Y16" i="16"/>
  <c r="F19" i="16"/>
  <c r="L19" i="16"/>
  <c r="R19" i="16"/>
  <c r="X19" i="16"/>
  <c r="F21" i="16"/>
  <c r="L21" i="16"/>
  <c r="R21" i="16"/>
  <c r="X21" i="16"/>
  <c r="E24" i="16"/>
  <c r="K24" i="16"/>
  <c r="Q24" i="16"/>
  <c r="W24" i="16"/>
  <c r="E26" i="16"/>
  <c r="K26" i="16"/>
  <c r="Q26" i="16"/>
  <c r="W26" i="16"/>
  <c r="D29" i="16"/>
  <c r="J29" i="16"/>
  <c r="P29" i="16"/>
  <c r="P27" i="16" s="1"/>
  <c r="V29" i="16"/>
  <c r="D31" i="16"/>
  <c r="J31" i="16"/>
  <c r="P31" i="16"/>
  <c r="V31" i="16"/>
  <c r="I34" i="16"/>
  <c r="I32" i="16" s="1"/>
  <c r="O34" i="16"/>
  <c r="U34" i="16"/>
  <c r="AA34" i="16"/>
  <c r="I36" i="16"/>
  <c r="O36" i="16"/>
  <c r="U36" i="16"/>
  <c r="AA36" i="16"/>
  <c r="H39" i="16"/>
  <c r="N39" i="16"/>
  <c r="T39" i="16"/>
  <c r="Z39" i="16"/>
  <c r="H41" i="16"/>
  <c r="N41" i="16"/>
  <c r="T41" i="16"/>
  <c r="Z41" i="16"/>
  <c r="G44" i="16"/>
  <c r="M44" i="16"/>
  <c r="M42" i="16" s="1"/>
  <c r="S44" i="16"/>
  <c r="Y44" i="16"/>
  <c r="G46" i="16"/>
  <c r="N46" i="16"/>
  <c r="X46" i="16"/>
  <c r="J49" i="16"/>
  <c r="J47" i="16" s="1"/>
  <c r="R49" i="16"/>
  <c r="R47" i="16" s="1"/>
  <c r="D51" i="16"/>
  <c r="L51" i="16"/>
  <c r="V51" i="16"/>
  <c r="I54" i="16"/>
  <c r="I52" i="16" s="1"/>
  <c r="Q54" i="16"/>
  <c r="Q52" i="16" s="1"/>
  <c r="AA54" i="16"/>
  <c r="AA52" i="16" s="1"/>
  <c r="K56" i="16"/>
  <c r="U56" i="16"/>
  <c r="H59" i="16"/>
  <c r="H57" i="16" s="1"/>
  <c r="P59" i="16"/>
  <c r="Z59" i="16"/>
  <c r="Z57" i="16" s="1"/>
  <c r="J61" i="16"/>
  <c r="T61" i="16"/>
  <c r="G64" i="16"/>
  <c r="P64" i="16"/>
  <c r="D66" i="16"/>
  <c r="P66" i="16"/>
  <c r="O69" i="16"/>
  <c r="I71" i="16"/>
  <c r="AA71" i="16"/>
  <c r="AA67" i="16" s="1"/>
  <c r="K74" i="16"/>
  <c r="E76" i="16"/>
  <c r="E72" i="16" s="1"/>
  <c r="W76" i="16"/>
  <c r="W72" i="16" s="1"/>
  <c r="G79" i="16"/>
  <c r="Y79" i="16"/>
  <c r="S81" i="16"/>
  <c r="S77" i="16" s="1"/>
  <c r="F84" i="16"/>
  <c r="X84" i="16"/>
  <c r="R86" i="16"/>
  <c r="R82" i="16" s="1"/>
  <c r="T89" i="16"/>
  <c r="N91" i="16"/>
  <c r="N87" i="16" s="1"/>
  <c r="P94" i="16"/>
  <c r="J96" i="16"/>
  <c r="J92" i="16" s="1"/>
  <c r="O99" i="16"/>
  <c r="I101" i="16"/>
  <c r="I97" i="16" s="1"/>
  <c r="AA101" i="16"/>
  <c r="AA97" i="16" s="1"/>
  <c r="K104" i="16"/>
  <c r="E106" i="16"/>
  <c r="E102" i="16" s="1"/>
  <c r="W106" i="16"/>
  <c r="W102" i="16" s="1"/>
  <c r="M109" i="16"/>
  <c r="Y111" i="16"/>
  <c r="F114" i="16"/>
  <c r="F112" i="16" s="1"/>
  <c r="R116" i="16"/>
  <c r="K121" i="16"/>
  <c r="D126" i="16"/>
  <c r="AA129" i="16"/>
  <c r="AA127" i="16" s="1"/>
  <c r="T134" i="16"/>
  <c r="T132" i="16" s="1"/>
  <c r="M139" i="16"/>
  <c r="M137" i="16" s="1"/>
  <c r="Y141" i="16"/>
  <c r="F144" i="16"/>
  <c r="F142" i="16" s="1"/>
  <c r="R146" i="16"/>
  <c r="K151" i="16"/>
  <c r="D156" i="16"/>
  <c r="Z170" i="16"/>
  <c r="Z166" i="16" s="1"/>
  <c r="S175" i="16"/>
  <c r="Z186" i="16"/>
  <c r="H14" i="16"/>
  <c r="N14" i="16"/>
  <c r="T14" i="16"/>
  <c r="Z14" i="16"/>
  <c r="Z12" i="16" s="1"/>
  <c r="H16" i="16"/>
  <c r="N16" i="16"/>
  <c r="T16" i="16"/>
  <c r="Z16" i="16"/>
  <c r="G19" i="16"/>
  <c r="M19" i="16"/>
  <c r="M17" i="16" s="1"/>
  <c r="S19" i="16"/>
  <c r="Y19" i="16"/>
  <c r="Y17" i="16" s="1"/>
  <c r="G21" i="16"/>
  <c r="M21" i="16"/>
  <c r="S21" i="16"/>
  <c r="Y21" i="16"/>
  <c r="F24" i="16"/>
  <c r="L24" i="16"/>
  <c r="L22" i="16" s="1"/>
  <c r="R24" i="16"/>
  <c r="X24" i="16"/>
  <c r="F26" i="16"/>
  <c r="L26" i="16"/>
  <c r="R26" i="16"/>
  <c r="X26" i="16"/>
  <c r="E29" i="16"/>
  <c r="K29" i="16"/>
  <c r="Q29" i="16"/>
  <c r="W29" i="16"/>
  <c r="W27" i="16" s="1"/>
  <c r="E31" i="16"/>
  <c r="K31" i="16"/>
  <c r="Q31" i="16"/>
  <c r="W31" i="16"/>
  <c r="D34" i="16"/>
  <c r="J34" i="16"/>
  <c r="J32" i="16" s="1"/>
  <c r="P34" i="16"/>
  <c r="V34" i="16"/>
  <c r="V32" i="16" s="1"/>
  <c r="D36" i="16"/>
  <c r="J36" i="16"/>
  <c r="P36" i="16"/>
  <c r="V36" i="16"/>
  <c r="I39" i="16"/>
  <c r="O39" i="16"/>
  <c r="O37" i="16" s="1"/>
  <c r="U39" i="16"/>
  <c r="AA39" i="16"/>
  <c r="I41" i="16"/>
  <c r="O41" i="16"/>
  <c r="U41" i="16"/>
  <c r="AA41" i="16"/>
  <c r="H44" i="16"/>
  <c r="N44" i="16"/>
  <c r="T44" i="16"/>
  <c r="T42" i="16" s="1"/>
  <c r="Z44" i="16"/>
  <c r="H46" i="16"/>
  <c r="Q46" i="16"/>
  <c r="Q42" i="16" s="1"/>
  <c r="Y46" i="16"/>
  <c r="K49" i="16"/>
  <c r="S49" i="16"/>
  <c r="S47" i="16" s="1"/>
  <c r="E51" i="16"/>
  <c r="M51" i="16"/>
  <c r="W51" i="16"/>
  <c r="J54" i="16"/>
  <c r="R54" i="16"/>
  <c r="D56" i="16"/>
  <c r="L56" i="16"/>
  <c r="V56" i="16"/>
  <c r="I59" i="16"/>
  <c r="I57" i="16" s="1"/>
  <c r="Q59" i="16"/>
  <c r="AA59" i="16"/>
  <c r="K61" i="16"/>
  <c r="U61" i="16"/>
  <c r="H64" i="16"/>
  <c r="S64" i="16"/>
  <c r="S62" i="16" s="1"/>
  <c r="G66" i="16"/>
  <c r="S66" i="16"/>
  <c r="R69" i="16"/>
  <c r="L71" i="16"/>
  <c r="N74" i="16"/>
  <c r="H76" i="16"/>
  <c r="H72" i="16" s="1"/>
  <c r="Z76" i="16"/>
  <c r="J79" i="16"/>
  <c r="D81" i="16"/>
  <c r="V81" i="16"/>
  <c r="I84" i="16"/>
  <c r="AA84" i="16"/>
  <c r="U86" i="16"/>
  <c r="E89" i="16"/>
  <c r="W89" i="16"/>
  <c r="Q91" i="16"/>
  <c r="S94" i="16"/>
  <c r="M96" i="16"/>
  <c r="R99" i="16"/>
  <c r="L101" i="16"/>
  <c r="N104" i="16"/>
  <c r="H106" i="16"/>
  <c r="Z106" i="16"/>
  <c r="S109" i="16"/>
  <c r="L114" i="16"/>
  <c r="L112" i="16" s="1"/>
  <c r="X116" i="16"/>
  <c r="E119" i="16"/>
  <c r="E117" i="16" s="1"/>
  <c r="Q121" i="16"/>
  <c r="J126" i="16"/>
  <c r="I131" i="16"/>
  <c r="Z134" i="16"/>
  <c r="Z132" i="16" s="1"/>
  <c r="S139" i="16"/>
  <c r="S137" i="16" s="1"/>
  <c r="L144" i="16"/>
  <c r="X146" i="16"/>
  <c r="Q151" i="16"/>
  <c r="J156" i="16"/>
  <c r="AA154" i="16"/>
  <c r="U154" i="16"/>
  <c r="O154" i="16"/>
  <c r="I154" i="16"/>
  <c r="V149" i="16"/>
  <c r="P149" i="16"/>
  <c r="P147" i="16" s="1"/>
  <c r="J149" i="16"/>
  <c r="D149" i="16"/>
  <c r="W144" i="16"/>
  <c r="Q144" i="16"/>
  <c r="K144" i="16"/>
  <c r="E144" i="16"/>
  <c r="E142" i="16" s="1"/>
  <c r="X139" i="16"/>
  <c r="R139" i="16"/>
  <c r="L139" i="16"/>
  <c r="F139" i="16"/>
  <c r="Y134" i="16"/>
  <c r="S134" i="16"/>
  <c r="S132" i="16" s="1"/>
  <c r="M134" i="16"/>
  <c r="G134" i="16"/>
  <c r="Z129" i="16"/>
  <c r="T129" i="16"/>
  <c r="N129" i="16"/>
  <c r="H129" i="16"/>
  <c r="H127" i="16" s="1"/>
  <c r="AA124" i="16"/>
  <c r="U124" i="16"/>
  <c r="O124" i="16"/>
  <c r="I124" i="16"/>
  <c r="V119" i="16"/>
  <c r="P119" i="16"/>
  <c r="P117" i="16" s="1"/>
  <c r="J119" i="16"/>
  <c r="D119" i="16"/>
  <c r="W114" i="16"/>
  <c r="Q114" i="16"/>
  <c r="K114" i="16"/>
  <c r="E114" i="16"/>
  <c r="E112" i="16" s="1"/>
  <c r="X109" i="16"/>
  <c r="R109" i="16"/>
  <c r="L109" i="16"/>
  <c r="F109" i="16"/>
  <c r="Y104" i="16"/>
  <c r="S104" i="16"/>
  <c r="S102" i="16" s="1"/>
  <c r="M104" i="16"/>
  <c r="G104" i="16"/>
  <c r="Z99" i="16"/>
  <c r="T99" i="16"/>
  <c r="N99" i="16"/>
  <c r="H99" i="16"/>
  <c r="H97" i="16" s="1"/>
  <c r="AA94" i="16"/>
  <c r="U94" i="16"/>
  <c r="O94" i="16"/>
  <c r="I94" i="16"/>
  <c r="V89" i="16"/>
  <c r="P89" i="16"/>
  <c r="P87" i="16" s="1"/>
  <c r="J89" i="16"/>
  <c r="D89" i="16"/>
  <c r="W84" i="16"/>
  <c r="Q84" i="16"/>
  <c r="K84" i="16"/>
  <c r="E84" i="16"/>
  <c r="E82" i="16" s="1"/>
  <c r="X79" i="16"/>
  <c r="R79" i="16"/>
  <c r="L79" i="16"/>
  <c r="F79" i="16"/>
  <c r="Y74" i="16"/>
  <c r="S74" i="16"/>
  <c r="S72" i="16" s="1"/>
  <c r="M74" i="16"/>
  <c r="G74" i="16"/>
  <c r="Z69" i="16"/>
  <c r="T69" i="16"/>
  <c r="N69" i="16"/>
  <c r="H69" i="16"/>
  <c r="H67" i="16" s="1"/>
  <c r="Z154" i="16"/>
  <c r="T154" i="16"/>
  <c r="N154" i="16"/>
  <c r="H154" i="16"/>
  <c r="AA149" i="16"/>
  <c r="U149" i="16"/>
  <c r="U147" i="16" s="1"/>
  <c r="O149" i="16"/>
  <c r="I149" i="16"/>
  <c r="V144" i="16"/>
  <c r="P144" i="16"/>
  <c r="J144" i="16"/>
  <c r="D144" i="16"/>
  <c r="D142" i="16" s="1"/>
  <c r="W139" i="16"/>
  <c r="Q139" i="16"/>
  <c r="K139" i="16"/>
  <c r="E139" i="16"/>
  <c r="X134" i="16"/>
  <c r="R134" i="16"/>
  <c r="R132" i="16" s="1"/>
  <c r="L134" i="16"/>
  <c r="F134" i="16"/>
  <c r="Y129" i="16"/>
  <c r="S129" i="16"/>
  <c r="M129" i="16"/>
  <c r="G129" i="16"/>
  <c r="G127" i="16" s="1"/>
  <c r="Z124" i="16"/>
  <c r="T124" i="16"/>
  <c r="N124" i="16"/>
  <c r="H124" i="16"/>
  <c r="AA119" i="16"/>
  <c r="U119" i="16"/>
  <c r="U117" i="16" s="1"/>
  <c r="O119" i="16"/>
  <c r="I119" i="16"/>
  <c r="V114" i="16"/>
  <c r="P114" i="16"/>
  <c r="J114" i="16"/>
  <c r="D114" i="16"/>
  <c r="D112" i="16" s="1"/>
  <c r="W109" i="16"/>
  <c r="Q109" i="16"/>
  <c r="K109" i="16"/>
  <c r="E109" i="16"/>
  <c r="X104" i="16"/>
  <c r="R104" i="16"/>
  <c r="R102" i="16" s="1"/>
  <c r="L104" i="16"/>
  <c r="F104" i="16"/>
  <c r="Y99" i="16"/>
  <c r="S99" i="16"/>
  <c r="M99" i="16"/>
  <c r="G99" i="16"/>
  <c r="G97" i="16" s="1"/>
  <c r="Z94" i="16"/>
  <c r="T94" i="16"/>
  <c r="N94" i="16"/>
  <c r="H94" i="16"/>
  <c r="AA89" i="16"/>
  <c r="U89" i="16"/>
  <c r="U87" i="16" s="1"/>
  <c r="O89" i="16"/>
  <c r="I89" i="16"/>
  <c r="V84" i="16"/>
  <c r="P84" i="16"/>
  <c r="J84" i="16"/>
  <c r="D84" i="16"/>
  <c r="D82" i="16" s="1"/>
  <c r="W79" i="16"/>
  <c r="Q79" i="16"/>
  <c r="K79" i="16"/>
  <c r="E79" i="16"/>
  <c r="X74" i="16"/>
  <c r="R74" i="16"/>
  <c r="R72" i="16" s="1"/>
  <c r="L74" i="16"/>
  <c r="F74" i="16"/>
  <c r="Y69" i="16"/>
  <c r="S69" i="16"/>
  <c r="M69" i="16"/>
  <c r="G69" i="16"/>
  <c r="G67" i="16" s="1"/>
  <c r="Z64" i="16"/>
  <c r="T64" i="16"/>
  <c r="N64" i="16"/>
  <c r="Y154" i="16"/>
  <c r="S154" i="16"/>
  <c r="M154" i="16"/>
  <c r="M152" i="16" s="1"/>
  <c r="G154" i="16"/>
  <c r="Z149" i="16"/>
  <c r="T149" i="16"/>
  <c r="N149" i="16"/>
  <c r="H149" i="16"/>
  <c r="AA144" i="16"/>
  <c r="AA142" i="16" s="1"/>
  <c r="U144" i="16"/>
  <c r="O144" i="16"/>
  <c r="I144" i="16"/>
  <c r="V139" i="16"/>
  <c r="P139" i="16"/>
  <c r="J139" i="16"/>
  <c r="J137" i="16" s="1"/>
  <c r="D139" i="16"/>
  <c r="W134" i="16"/>
  <c r="Q134" i="16"/>
  <c r="K134" i="16"/>
  <c r="E134" i="16"/>
  <c r="X129" i="16"/>
  <c r="X127" i="16" s="1"/>
  <c r="R129" i="16"/>
  <c r="L129" i="16"/>
  <c r="F129" i="16"/>
  <c r="Y124" i="16"/>
  <c r="S124" i="16"/>
  <c r="M124" i="16"/>
  <c r="M122" i="16" s="1"/>
  <c r="G124" i="16"/>
  <c r="Z119" i="16"/>
  <c r="T119" i="16"/>
  <c r="N119" i="16"/>
  <c r="H119" i="16"/>
  <c r="AA114" i="16"/>
  <c r="AA112" i="16" s="1"/>
  <c r="U114" i="16"/>
  <c r="O114" i="16"/>
  <c r="I114" i="16"/>
  <c r="V109" i="16"/>
  <c r="P109" i="16"/>
  <c r="J109" i="16"/>
  <c r="J107" i="16" s="1"/>
  <c r="D109" i="16"/>
  <c r="X154" i="16"/>
  <c r="R154" i="16"/>
  <c r="L154" i="16"/>
  <c r="F154" i="16"/>
  <c r="Y149" i="16"/>
  <c r="S149" i="16"/>
  <c r="M149" i="16"/>
  <c r="G149" i="16"/>
  <c r="Z144" i="16"/>
  <c r="T144" i="16"/>
  <c r="N144" i="16"/>
  <c r="H144" i="16"/>
  <c r="AA139" i="16"/>
  <c r="U139" i="16"/>
  <c r="O139" i="16"/>
  <c r="I139" i="16"/>
  <c r="V134" i="16"/>
  <c r="P134" i="16"/>
  <c r="J134" i="16"/>
  <c r="D134" i="16"/>
  <c r="W129" i="16"/>
  <c r="Q129" i="16"/>
  <c r="K129" i="16"/>
  <c r="E129" i="16"/>
  <c r="X124" i="16"/>
  <c r="R124" i="16"/>
  <c r="L124" i="16"/>
  <c r="F124" i="16"/>
  <c r="Y119" i="16"/>
  <c r="S119" i="16"/>
  <c r="M119" i="16"/>
  <c r="G119" i="16"/>
  <c r="Z114" i="16"/>
  <c r="T114" i="16"/>
  <c r="N114" i="16"/>
  <c r="H114" i="16"/>
  <c r="AA109" i="16"/>
  <c r="U109" i="16"/>
  <c r="O109" i="16"/>
  <c r="I109" i="16"/>
  <c r="V104" i="16"/>
  <c r="P104" i="16"/>
  <c r="J104" i="16"/>
  <c r="D104" i="16"/>
  <c r="W99" i="16"/>
  <c r="Q99" i="16"/>
  <c r="K99" i="16"/>
  <c r="E99" i="16"/>
  <c r="X94" i="16"/>
  <c r="R94" i="16"/>
  <c r="L94" i="16"/>
  <c r="F94" i="16"/>
  <c r="Y89" i="16"/>
  <c r="S89" i="16"/>
  <c r="M89" i="16"/>
  <c r="G89" i="16"/>
  <c r="Z84" i="16"/>
  <c r="T84" i="16"/>
  <c r="N84" i="16"/>
  <c r="H84" i="16"/>
  <c r="AA79" i="16"/>
  <c r="U79" i="16"/>
  <c r="O79" i="16"/>
  <c r="I79" i="16"/>
  <c r="V74" i="16"/>
  <c r="P74" i="16"/>
  <c r="J74" i="16"/>
  <c r="D74" i="16"/>
  <c r="W69" i="16"/>
  <c r="Q69" i="16"/>
  <c r="K69" i="16"/>
  <c r="E69" i="16"/>
  <c r="X64" i="16"/>
  <c r="R64" i="16"/>
  <c r="L64" i="16"/>
  <c r="F64" i="16"/>
  <c r="Y59" i="16"/>
  <c r="S59" i="16"/>
  <c r="M59" i="16"/>
  <c r="G59" i="16"/>
  <c r="Z54" i="16"/>
  <c r="T54" i="16"/>
  <c r="N54" i="16"/>
  <c r="H54" i="16"/>
  <c r="AA49" i="16"/>
  <c r="U49" i="16"/>
  <c r="O49" i="16"/>
  <c r="I49" i="16"/>
  <c r="W154" i="16"/>
  <c r="W152" i="16" s="1"/>
  <c r="Q154" i="16"/>
  <c r="K154" i="16"/>
  <c r="E154" i="16"/>
  <c r="X149" i="16"/>
  <c r="R149" i="16"/>
  <c r="L149" i="16"/>
  <c r="L147" i="16" s="1"/>
  <c r="F149" i="16"/>
  <c r="Y144" i="16"/>
  <c r="S144" i="16"/>
  <c r="M144" i="16"/>
  <c r="G144" i="16"/>
  <c r="Z139" i="16"/>
  <c r="Z137" i="16" s="1"/>
  <c r="T139" i="16"/>
  <c r="N139" i="16"/>
  <c r="H139" i="16"/>
  <c r="AA134" i="16"/>
  <c r="U134" i="16"/>
  <c r="O134" i="16"/>
  <c r="O132" i="16" s="1"/>
  <c r="I134" i="16"/>
  <c r="V129" i="16"/>
  <c r="P129" i="16"/>
  <c r="J129" i="16"/>
  <c r="D129" i="16"/>
  <c r="W124" i="16"/>
  <c r="W122" i="16" s="1"/>
  <c r="Q124" i="16"/>
  <c r="K124" i="16"/>
  <c r="E124" i="16"/>
  <c r="X119" i="16"/>
  <c r="R119" i="16"/>
  <c r="L119" i="16"/>
  <c r="L117" i="16" s="1"/>
  <c r="F119" i="16"/>
  <c r="Y114" i="16"/>
  <c r="S114" i="16"/>
  <c r="M114" i="16"/>
  <c r="G114" i="16"/>
  <c r="Z109" i="16"/>
  <c r="Z107" i="16" s="1"/>
  <c r="T109" i="16"/>
  <c r="N109" i="16"/>
  <c r="H109" i="16"/>
  <c r="AA104" i="16"/>
  <c r="U104" i="16"/>
  <c r="O104" i="16"/>
  <c r="O102" i="16" s="1"/>
  <c r="I104" i="16"/>
  <c r="V99" i="16"/>
  <c r="P99" i="16"/>
  <c r="J99" i="16"/>
  <c r="D99" i="16"/>
  <c r="W94" i="16"/>
  <c r="W92" i="16" s="1"/>
  <c r="Q94" i="16"/>
  <c r="K94" i="16"/>
  <c r="E94" i="16"/>
  <c r="X89" i="16"/>
  <c r="R89" i="16"/>
  <c r="L89" i="16"/>
  <c r="L87" i="16" s="1"/>
  <c r="F89" i="16"/>
  <c r="Y84" i="16"/>
  <c r="S84" i="16"/>
  <c r="M84" i="16"/>
  <c r="G84" i="16"/>
  <c r="Z79" i="16"/>
  <c r="Z77" i="16" s="1"/>
  <c r="T79" i="16"/>
  <c r="N79" i="16"/>
  <c r="H79" i="16"/>
  <c r="AA74" i="16"/>
  <c r="U74" i="16"/>
  <c r="O74" i="16"/>
  <c r="O72" i="16" s="1"/>
  <c r="I74" i="16"/>
  <c r="V69" i="16"/>
  <c r="P69" i="16"/>
  <c r="J69" i="16"/>
  <c r="D69" i="16"/>
  <c r="W64" i="16"/>
  <c r="W62" i="16" s="1"/>
  <c r="Q64" i="16"/>
  <c r="K64" i="16"/>
  <c r="E64" i="16"/>
  <c r="X59" i="16"/>
  <c r="R59" i="16"/>
  <c r="L59" i="16"/>
  <c r="L57" i="16" s="1"/>
  <c r="F59" i="16"/>
  <c r="Y54" i="16"/>
  <c r="S54" i="16"/>
  <c r="M54" i="16"/>
  <c r="G54" i="16"/>
  <c r="Z49" i="16"/>
  <c r="Z47" i="16" s="1"/>
  <c r="T49" i="16"/>
  <c r="N49" i="16"/>
  <c r="H49" i="16"/>
  <c r="J9" i="16"/>
  <c r="P9" i="16"/>
  <c r="V9" i="16"/>
  <c r="Y618" i="16"/>
  <c r="S618" i="16"/>
  <c r="M618" i="16"/>
  <c r="G618" i="16"/>
  <c r="Z613" i="16"/>
  <c r="T613" i="16"/>
  <c r="N613" i="16"/>
  <c r="H613" i="16"/>
  <c r="AA608" i="16"/>
  <c r="U608" i="16"/>
  <c r="O608" i="16"/>
  <c r="I608" i="16"/>
  <c r="V603" i="16"/>
  <c r="P603" i="16"/>
  <c r="J603" i="16"/>
  <c r="D603" i="16"/>
  <c r="W598" i="16"/>
  <c r="Q598" i="16"/>
  <c r="K598" i="16"/>
  <c r="E598" i="16"/>
  <c r="X593" i="16"/>
  <c r="R593" i="16"/>
  <c r="L593" i="16"/>
  <c r="F593" i="16"/>
  <c r="Y588" i="16"/>
  <c r="X618" i="16"/>
  <c r="R618" i="16"/>
  <c r="L618" i="16"/>
  <c r="F618" i="16"/>
  <c r="Y613" i="16"/>
  <c r="S613" i="16"/>
  <c r="M613" i="16"/>
  <c r="G613" i="16"/>
  <c r="Z608" i="16"/>
  <c r="T608" i="16"/>
  <c r="N608" i="16"/>
  <c r="H608" i="16"/>
  <c r="AA603" i="16"/>
  <c r="U603" i="16"/>
  <c r="O603" i="16"/>
  <c r="I603" i="16"/>
  <c r="V598" i="16"/>
  <c r="P598" i="16"/>
  <c r="J598" i="16"/>
  <c r="D598" i="16"/>
  <c r="W593" i="16"/>
  <c r="Q593" i="16"/>
  <c r="K593" i="16"/>
  <c r="E593" i="16"/>
  <c r="V618" i="16"/>
  <c r="P618" i="16"/>
  <c r="J618" i="16"/>
  <c r="D618" i="16"/>
  <c r="W613" i="16"/>
  <c r="Q613" i="16"/>
  <c r="K613" i="16"/>
  <c r="E613" i="16"/>
  <c r="X608" i="16"/>
  <c r="R608" i="16"/>
  <c r="L608" i="16"/>
  <c r="F608" i="16"/>
  <c r="Y603" i="16"/>
  <c r="S603" i="16"/>
  <c r="M603" i="16"/>
  <c r="G603" i="16"/>
  <c r="Z598" i="16"/>
  <c r="T598" i="16"/>
  <c r="N598" i="16"/>
  <c r="H598" i="16"/>
  <c r="AA593" i="16"/>
  <c r="U593" i="16"/>
  <c r="O593" i="16"/>
  <c r="I593" i="16"/>
  <c r="Q618" i="16"/>
  <c r="AA618" i="16"/>
  <c r="O618" i="16"/>
  <c r="P613" i="16"/>
  <c r="D613" i="16"/>
  <c r="Q608" i="16"/>
  <c r="E608" i="16"/>
  <c r="R603" i="16"/>
  <c r="F603" i="16"/>
  <c r="S598" i="16"/>
  <c r="G598" i="16"/>
  <c r="T593" i="16"/>
  <c r="H593" i="16"/>
  <c r="W588" i="16"/>
  <c r="Q588" i="16"/>
  <c r="K588" i="16"/>
  <c r="E588" i="16"/>
  <c r="X583" i="16"/>
  <c r="R583" i="16"/>
  <c r="L583" i="16"/>
  <c r="F583" i="16"/>
  <c r="Y578" i="16"/>
  <c r="S578" i="16"/>
  <c r="M578" i="16"/>
  <c r="G578" i="16"/>
  <c r="Z573" i="16"/>
  <c r="T573" i="16"/>
  <c r="N573" i="16"/>
  <c r="H573" i="16"/>
  <c r="AA568" i="16"/>
  <c r="U568" i="16"/>
  <c r="O568" i="16"/>
  <c r="I568" i="16"/>
  <c r="V563" i="16"/>
  <c r="P563" i="16"/>
  <c r="J563" i="16"/>
  <c r="D563" i="16"/>
  <c r="W558" i="16"/>
  <c r="Q558" i="16"/>
  <c r="K558" i="16"/>
  <c r="E558" i="16"/>
  <c r="X553" i="16"/>
  <c r="R553" i="16"/>
  <c r="L553" i="16"/>
  <c r="F553" i="16"/>
  <c r="Z618" i="16"/>
  <c r="N618" i="16"/>
  <c r="AA613" i="16"/>
  <c r="O613" i="16"/>
  <c r="P608" i="16"/>
  <c r="D608" i="16"/>
  <c r="W618" i="16"/>
  <c r="K618" i="16"/>
  <c r="X613" i="16"/>
  <c r="L613" i="16"/>
  <c r="Y608" i="16"/>
  <c r="M608" i="16"/>
  <c r="U618" i="16"/>
  <c r="I618" i="16"/>
  <c r="V613" i="16"/>
  <c r="J613" i="16"/>
  <c r="W608" i="16"/>
  <c r="K608" i="16"/>
  <c r="X603" i="16"/>
  <c r="T618" i="16"/>
  <c r="H618" i="16"/>
  <c r="U613" i="16"/>
  <c r="I613" i="16"/>
  <c r="V608" i="16"/>
  <c r="J608" i="16"/>
  <c r="W603" i="16"/>
  <c r="K603" i="16"/>
  <c r="X598" i="16"/>
  <c r="L598" i="16"/>
  <c r="Y593" i="16"/>
  <c r="M593" i="16"/>
  <c r="Z588" i="16"/>
  <c r="S588" i="16"/>
  <c r="M588" i="16"/>
  <c r="G588" i="16"/>
  <c r="Z583" i="16"/>
  <c r="T583" i="16"/>
  <c r="N583" i="16"/>
  <c r="H583" i="16"/>
  <c r="AA578" i="16"/>
  <c r="U578" i="16"/>
  <c r="O578" i="16"/>
  <c r="I578" i="16"/>
  <c r="V573" i="16"/>
  <c r="P573" i="16"/>
  <c r="J573" i="16"/>
  <c r="D573" i="16"/>
  <c r="T603" i="16"/>
  <c r="U598" i="16"/>
  <c r="V593" i="16"/>
  <c r="D593" i="16"/>
  <c r="X588" i="16"/>
  <c r="O588" i="16"/>
  <c r="F588" i="16"/>
  <c r="Y583" i="16"/>
  <c r="P583" i="16"/>
  <c r="G583" i="16"/>
  <c r="Z578" i="16"/>
  <c r="Q578" i="16"/>
  <c r="H578" i="16"/>
  <c r="S573" i="16"/>
  <c r="K573" i="16"/>
  <c r="V568" i="16"/>
  <c r="N568" i="16"/>
  <c r="G568" i="16"/>
  <c r="X563" i="16"/>
  <c r="Q563" i="16"/>
  <c r="I563" i="16"/>
  <c r="Y558" i="16"/>
  <c r="R558" i="16"/>
  <c r="J558" i="16"/>
  <c r="Z553" i="16"/>
  <c r="S553" i="16"/>
  <c r="K553" i="16"/>
  <c r="D553" i="16"/>
  <c r="W548" i="16"/>
  <c r="Q548" i="16"/>
  <c r="K548" i="16"/>
  <c r="E548" i="16"/>
  <c r="Q603" i="16"/>
  <c r="R598" i="16"/>
  <c r="S593" i="16"/>
  <c r="V588" i="16"/>
  <c r="N588" i="16"/>
  <c r="D588" i="16"/>
  <c r="W583" i="16"/>
  <c r="O583" i="16"/>
  <c r="E583" i="16"/>
  <c r="X578" i="16"/>
  <c r="P578" i="16"/>
  <c r="F578" i="16"/>
  <c r="AA573" i="16"/>
  <c r="R573" i="16"/>
  <c r="I573" i="16"/>
  <c r="T568" i="16"/>
  <c r="M568" i="16"/>
  <c r="F568" i="16"/>
  <c r="W563" i="16"/>
  <c r="O563" i="16"/>
  <c r="H563" i="16"/>
  <c r="X558" i="16"/>
  <c r="N603" i="16"/>
  <c r="O598" i="16"/>
  <c r="P593" i="16"/>
  <c r="U588" i="16"/>
  <c r="L588" i="16"/>
  <c r="V583" i="16"/>
  <c r="M583" i="16"/>
  <c r="D583" i="16"/>
  <c r="W578" i="16"/>
  <c r="N578" i="16"/>
  <c r="E578" i="16"/>
  <c r="Y573" i="16"/>
  <c r="Q573" i="16"/>
  <c r="G573" i="16"/>
  <c r="Z568" i="16"/>
  <c r="S568" i="16"/>
  <c r="L568" i="16"/>
  <c r="E568" i="16"/>
  <c r="U563" i="16"/>
  <c r="N563" i="16"/>
  <c r="G563" i="16"/>
  <c r="V558" i="16"/>
  <c r="O558" i="16"/>
  <c r="H558" i="16"/>
  <c r="E618" i="16"/>
  <c r="R613" i="16"/>
  <c r="L603" i="16"/>
  <c r="L599" i="16" s="1"/>
  <c r="M598" i="16"/>
  <c r="N593" i="16"/>
  <c r="T588" i="16"/>
  <c r="J588" i="16"/>
  <c r="U583" i="16"/>
  <c r="K583" i="16"/>
  <c r="K579" i="16" s="1"/>
  <c r="V578" i="16"/>
  <c r="L578" i="16"/>
  <c r="D578" i="16"/>
  <c r="X573" i="16"/>
  <c r="O573" i="16"/>
  <c r="F573" i="16"/>
  <c r="Y568" i="16"/>
  <c r="R568" i="16"/>
  <c r="K568" i="16"/>
  <c r="D568" i="16"/>
  <c r="AA563" i="16"/>
  <c r="T563" i="16"/>
  <c r="M563" i="16"/>
  <c r="F563" i="16"/>
  <c r="F613" i="16"/>
  <c r="S608" i="16"/>
  <c r="H603" i="16"/>
  <c r="AA598" i="16"/>
  <c r="I598" i="16"/>
  <c r="J593" i="16"/>
  <c r="R588" i="16"/>
  <c r="I588" i="16"/>
  <c r="S583" i="16"/>
  <c r="J583" i="16"/>
  <c r="T578" i="16"/>
  <c r="K578" i="16"/>
  <c r="W573" i="16"/>
  <c r="M573" i="16"/>
  <c r="E573" i="16"/>
  <c r="X568" i="16"/>
  <c r="Q568" i="16"/>
  <c r="J568" i="16"/>
  <c r="Z563" i="16"/>
  <c r="S563" i="16"/>
  <c r="L563" i="16"/>
  <c r="E563" i="16"/>
  <c r="E559" i="16" s="1"/>
  <c r="AA558" i="16"/>
  <c r="T558" i="16"/>
  <c r="M558" i="16"/>
  <c r="F558" i="16"/>
  <c r="U553" i="16"/>
  <c r="N553" i="16"/>
  <c r="G553" i="16"/>
  <c r="Y548" i="16"/>
  <c r="S548" i="16"/>
  <c r="M548" i="16"/>
  <c r="G548" i="16"/>
  <c r="Z543" i="16"/>
  <c r="T543" i="16"/>
  <c r="N543" i="16"/>
  <c r="H543" i="16"/>
  <c r="AA538" i="16"/>
  <c r="U538" i="16"/>
  <c r="O538" i="16"/>
  <c r="I538" i="16"/>
  <c r="V533" i="16"/>
  <c r="P533" i="16"/>
  <c r="J533" i="16"/>
  <c r="D533" i="16"/>
  <c r="W528" i="16"/>
  <c r="Q528" i="16"/>
  <c r="K528" i="16"/>
  <c r="E528" i="16"/>
  <c r="X523" i="16"/>
  <c r="R523" i="16"/>
  <c r="L523" i="16"/>
  <c r="F523" i="16"/>
  <c r="Y518" i="16"/>
  <c r="S518" i="16"/>
  <c r="M518" i="16"/>
  <c r="G518" i="16"/>
  <c r="P588" i="16"/>
  <c r="P584" i="16" s="1"/>
  <c r="J578" i="16"/>
  <c r="Z593" i="16"/>
  <c r="H588" i="16"/>
  <c r="H568" i="16"/>
  <c r="U558" i="16"/>
  <c r="G558" i="16"/>
  <c r="V553" i="16"/>
  <c r="J553" i="16"/>
  <c r="T548" i="16"/>
  <c r="J548" i="16"/>
  <c r="G608" i="16"/>
  <c r="Y598" i="16"/>
  <c r="G593" i="16"/>
  <c r="AA583" i="16"/>
  <c r="U573" i="16"/>
  <c r="F598" i="16"/>
  <c r="Q583" i="16"/>
  <c r="L573" i="16"/>
  <c r="P558" i="16"/>
  <c r="Q553" i="16"/>
  <c r="H553" i="16"/>
  <c r="Z548" i="16"/>
  <c r="P548" i="16"/>
  <c r="H548" i="16"/>
  <c r="AA543" i="16"/>
  <c r="S543" i="16"/>
  <c r="L543" i="16"/>
  <c r="E543" i="16"/>
  <c r="T538" i="16"/>
  <c r="M538" i="16"/>
  <c r="F538" i="16"/>
  <c r="W533" i="16"/>
  <c r="O533" i="16"/>
  <c r="H533" i="16"/>
  <c r="X528" i="16"/>
  <c r="P528" i="16"/>
  <c r="I528" i="16"/>
  <c r="Z603" i="16"/>
  <c r="I583" i="16"/>
  <c r="E603" i="16"/>
  <c r="K563" i="16"/>
  <c r="I558" i="16"/>
  <c r="O553" i="16"/>
  <c r="U548" i="16"/>
  <c r="F548" i="16"/>
  <c r="R543" i="16"/>
  <c r="J543" i="16"/>
  <c r="X538" i="16"/>
  <c r="P538" i="16"/>
  <c r="G538" i="16"/>
  <c r="T533" i="16"/>
  <c r="L533" i="16"/>
  <c r="Y528" i="16"/>
  <c r="O528" i="16"/>
  <c r="G528" i="16"/>
  <c r="U523" i="16"/>
  <c r="N523" i="16"/>
  <c r="G523" i="16"/>
  <c r="V518" i="16"/>
  <c r="O518" i="16"/>
  <c r="H518" i="16"/>
  <c r="D558" i="16"/>
  <c r="AA553" i="16"/>
  <c r="M553" i="16"/>
  <c r="R548" i="16"/>
  <c r="D548" i="16"/>
  <c r="Y543" i="16"/>
  <c r="Q543" i="16"/>
  <c r="I543" i="16"/>
  <c r="W538" i="16"/>
  <c r="N538" i="16"/>
  <c r="E538" i="16"/>
  <c r="AA533" i="16"/>
  <c r="S533" i="16"/>
  <c r="K533" i="16"/>
  <c r="V528" i="16"/>
  <c r="N528" i="16"/>
  <c r="F528" i="16"/>
  <c r="AA523" i="16"/>
  <c r="T523" i="16"/>
  <c r="M523" i="16"/>
  <c r="E523" i="16"/>
  <c r="U518" i="16"/>
  <c r="N518" i="16"/>
  <c r="F518" i="16"/>
  <c r="R578" i="16"/>
  <c r="Z558" i="16"/>
  <c r="Y553" i="16"/>
  <c r="I553" i="16"/>
  <c r="O548" i="16"/>
  <c r="X543" i="16"/>
  <c r="P543" i="16"/>
  <c r="G543" i="16"/>
  <c r="V538" i="16"/>
  <c r="L538" i="16"/>
  <c r="D538" i="16"/>
  <c r="Z533" i="16"/>
  <c r="R533" i="16"/>
  <c r="I533" i="16"/>
  <c r="U528" i="16"/>
  <c r="M528" i="16"/>
  <c r="D528" i="16"/>
  <c r="Z523" i="16"/>
  <c r="S523" i="16"/>
  <c r="K523" i="16"/>
  <c r="D523" i="16"/>
  <c r="AA518" i="16"/>
  <c r="T518" i="16"/>
  <c r="L518" i="16"/>
  <c r="E518" i="16"/>
  <c r="X513" i="16"/>
  <c r="R513" i="16"/>
  <c r="L513" i="16"/>
  <c r="F513" i="16"/>
  <c r="Y508" i="16"/>
  <c r="S508" i="16"/>
  <c r="M508" i="16"/>
  <c r="G508" i="16"/>
  <c r="Z503" i="16"/>
  <c r="T503" i="16"/>
  <c r="N503" i="16"/>
  <c r="H503" i="16"/>
  <c r="AA498" i="16"/>
  <c r="U498" i="16"/>
  <c r="O498" i="16"/>
  <c r="I498" i="16"/>
  <c r="AA588" i="16"/>
  <c r="W568" i="16"/>
  <c r="S558" i="16"/>
  <c r="W553" i="16"/>
  <c r="E553" i="16"/>
  <c r="AA548" i="16"/>
  <c r="N548" i="16"/>
  <c r="W543" i="16"/>
  <c r="O543" i="16"/>
  <c r="F543" i="16"/>
  <c r="S538" i="16"/>
  <c r="K538" i="16"/>
  <c r="Y533" i="16"/>
  <c r="Q533" i="16"/>
  <c r="G533" i="16"/>
  <c r="T528" i="16"/>
  <c r="L528" i="16"/>
  <c r="Y523" i="16"/>
  <c r="Q523" i="16"/>
  <c r="J523" i="16"/>
  <c r="Z518" i="16"/>
  <c r="R518" i="16"/>
  <c r="K518" i="16"/>
  <c r="D518" i="16"/>
  <c r="W513" i="16"/>
  <c r="Q513" i="16"/>
  <c r="K513" i="16"/>
  <c r="E513" i="16"/>
  <c r="P568" i="16"/>
  <c r="Y563" i="16"/>
  <c r="N558" i="16"/>
  <c r="T553" i="16"/>
  <c r="X548" i="16"/>
  <c r="L548" i="16"/>
  <c r="V543" i="16"/>
  <c r="M543" i="16"/>
  <c r="D543" i="16"/>
  <c r="Z538" i="16"/>
  <c r="R538" i="16"/>
  <c r="J538" i="16"/>
  <c r="X533" i="16"/>
  <c r="N533" i="16"/>
  <c r="F533" i="16"/>
  <c r="AA528" i="16"/>
  <c r="S528" i="16"/>
  <c r="J528" i="16"/>
  <c r="W523" i="16"/>
  <c r="P523" i="16"/>
  <c r="I523" i="16"/>
  <c r="X518" i="16"/>
  <c r="Q518" i="16"/>
  <c r="J518" i="16"/>
  <c r="R563" i="16"/>
  <c r="L558" i="16"/>
  <c r="L554" i="16" s="1"/>
  <c r="P553" i="16"/>
  <c r="V548" i="16"/>
  <c r="I548" i="16"/>
  <c r="U543" i="16"/>
  <c r="K543" i="16"/>
  <c r="Y538" i="16"/>
  <c r="Q538" i="16"/>
  <c r="H538" i="16"/>
  <c r="U533" i="16"/>
  <c r="M533" i="16"/>
  <c r="E533" i="16"/>
  <c r="Z528" i="16"/>
  <c r="R528" i="16"/>
  <c r="H528" i="16"/>
  <c r="V523" i="16"/>
  <c r="O523" i="16"/>
  <c r="H523" i="16"/>
  <c r="W518" i="16"/>
  <c r="P518" i="16"/>
  <c r="I518" i="16"/>
  <c r="AA513" i="16"/>
  <c r="U513" i="16"/>
  <c r="O513" i="16"/>
  <c r="I513" i="16"/>
  <c r="V508" i="16"/>
  <c r="P508" i="16"/>
  <c r="J508" i="16"/>
  <c r="D508" i="16"/>
  <c r="W503" i="16"/>
  <c r="Q503" i="16"/>
  <c r="K503" i="16"/>
  <c r="E503" i="16"/>
  <c r="X498" i="16"/>
  <c r="R498" i="16"/>
  <c r="L498" i="16"/>
  <c r="F498" i="16"/>
  <c r="Y493" i="16"/>
  <c r="S493" i="16"/>
  <c r="M493" i="16"/>
  <c r="G493" i="16"/>
  <c r="Z488" i="16"/>
  <c r="T488" i="16"/>
  <c r="N488" i="16"/>
  <c r="H488" i="16"/>
  <c r="AA483" i="16"/>
  <c r="U483" i="16"/>
  <c r="O483" i="16"/>
  <c r="I483" i="16"/>
  <c r="V478" i="16"/>
  <c r="P478" i="16"/>
  <c r="J478" i="16"/>
  <c r="D478" i="16"/>
  <c r="W473" i="16"/>
  <c r="Q473" i="16"/>
  <c r="K473" i="16"/>
  <c r="E473" i="16"/>
  <c r="S513" i="16"/>
  <c r="G513" i="16"/>
  <c r="AA508" i="16"/>
  <c r="R508" i="16"/>
  <c r="I508" i="16"/>
  <c r="V513" i="16"/>
  <c r="J513" i="16"/>
  <c r="U508" i="16"/>
  <c r="L508" i="16"/>
  <c r="V503" i="16"/>
  <c r="M503" i="16"/>
  <c r="D503" i="16"/>
  <c r="W498" i="16"/>
  <c r="N498" i="16"/>
  <c r="E498" i="16"/>
  <c r="Z493" i="16"/>
  <c r="R493" i="16"/>
  <c r="K493" i="16"/>
  <c r="D493" i="16"/>
  <c r="AA488" i="16"/>
  <c r="S488" i="16"/>
  <c r="L488" i="16"/>
  <c r="E488" i="16"/>
  <c r="T483" i="16"/>
  <c r="M483" i="16"/>
  <c r="F483" i="16"/>
  <c r="W478" i="16"/>
  <c r="O478" i="16"/>
  <c r="O474" i="16" s="1"/>
  <c r="H478" i="16"/>
  <c r="H474" i="16" s="1"/>
  <c r="X473" i="16"/>
  <c r="P473" i="16"/>
  <c r="I473" i="16"/>
  <c r="Z513" i="16"/>
  <c r="H513" i="16"/>
  <c r="T508" i="16"/>
  <c r="F508" i="16"/>
  <c r="Y503" i="16"/>
  <c r="O503" i="16"/>
  <c r="V498" i="16"/>
  <c r="K498" i="16"/>
  <c r="V493" i="16"/>
  <c r="N493" i="16"/>
  <c r="E493" i="16"/>
  <c r="Y488" i="16"/>
  <c r="Q488" i="16"/>
  <c r="I488" i="16"/>
  <c r="I484" i="16" s="1"/>
  <c r="W483" i="16"/>
  <c r="N483" i="16"/>
  <c r="E483" i="16"/>
  <c r="AA478" i="16"/>
  <c r="S478" i="16"/>
  <c r="K478" i="16"/>
  <c r="V473" i="16"/>
  <c r="N473" i="16"/>
  <c r="N469" i="16" s="1"/>
  <c r="F473" i="16"/>
  <c r="Z464" i="16"/>
  <c r="T464" i="16"/>
  <c r="N464" i="16"/>
  <c r="H464" i="16"/>
  <c r="AA459" i="16"/>
  <c r="U459" i="16"/>
  <c r="O459" i="16"/>
  <c r="I459" i="16"/>
  <c r="V454" i="16"/>
  <c r="P454" i="16"/>
  <c r="J454" i="16"/>
  <c r="D454" i="16"/>
  <c r="Y513" i="16"/>
  <c r="D513" i="16"/>
  <c r="Q508" i="16"/>
  <c r="E508" i="16"/>
  <c r="X503" i="16"/>
  <c r="L503" i="16"/>
  <c r="T498" i="16"/>
  <c r="J498" i="16"/>
  <c r="U493" i="16"/>
  <c r="L493" i="16"/>
  <c r="X488" i="16"/>
  <c r="P488" i="16"/>
  <c r="G488" i="16"/>
  <c r="V483" i="16"/>
  <c r="L483" i="16"/>
  <c r="D483" i="16"/>
  <c r="Z478" i="16"/>
  <c r="R478" i="16"/>
  <c r="I478" i="16"/>
  <c r="U473" i="16"/>
  <c r="M473" i="16"/>
  <c r="D473" i="16"/>
  <c r="D469" i="16" s="1"/>
  <c r="Y464" i="16"/>
  <c r="S464" i="16"/>
  <c r="M464" i="16"/>
  <c r="G464" i="16"/>
  <c r="Z459" i="16"/>
  <c r="T459" i="16"/>
  <c r="N459" i="16"/>
  <c r="H459" i="16"/>
  <c r="AA454" i="16"/>
  <c r="U454" i="16"/>
  <c r="O454" i="16"/>
  <c r="I454" i="16"/>
  <c r="T513" i="16"/>
  <c r="O508" i="16"/>
  <c r="U503" i="16"/>
  <c r="J503" i="16"/>
  <c r="S498" i="16"/>
  <c r="H498" i="16"/>
  <c r="T493" i="16"/>
  <c r="J493" i="16"/>
  <c r="W488" i="16"/>
  <c r="O488" i="16"/>
  <c r="F488" i="16"/>
  <c r="S483" i="16"/>
  <c r="K483" i="16"/>
  <c r="Y478" i="16"/>
  <c r="Q478" i="16"/>
  <c r="G478" i="16"/>
  <c r="T473" i="16"/>
  <c r="L473" i="16"/>
  <c r="X464" i="16"/>
  <c r="R464" i="16"/>
  <c r="L464" i="16"/>
  <c r="F464" i="16"/>
  <c r="Y459" i="16"/>
  <c r="S459" i="16"/>
  <c r="M459" i="16"/>
  <c r="G459" i="16"/>
  <c r="Z454" i="16"/>
  <c r="T454" i="16"/>
  <c r="N454" i="16"/>
  <c r="H454" i="16"/>
  <c r="AA449" i="16"/>
  <c r="U449" i="16"/>
  <c r="O449" i="16"/>
  <c r="I449" i="16"/>
  <c r="V444" i="16"/>
  <c r="P444" i="16"/>
  <c r="J444" i="16"/>
  <c r="D444" i="16"/>
  <c r="W439" i="16"/>
  <c r="Q439" i="16"/>
  <c r="K439" i="16"/>
  <c r="E439" i="16"/>
  <c r="X434" i="16"/>
  <c r="R434" i="16"/>
  <c r="L434" i="16"/>
  <c r="F434" i="16"/>
  <c r="Y429" i="16"/>
  <c r="S429" i="16"/>
  <c r="M429" i="16"/>
  <c r="G429" i="16"/>
  <c r="Z424" i="16"/>
  <c r="T424" i="16"/>
  <c r="P513" i="16"/>
  <c r="Z508" i="16"/>
  <c r="N508" i="16"/>
  <c r="S503" i="16"/>
  <c r="I503" i="16"/>
  <c r="Q498" i="16"/>
  <c r="G498" i="16"/>
  <c r="AA493" i="16"/>
  <c r="Q493" i="16"/>
  <c r="I493" i="16"/>
  <c r="V488" i="16"/>
  <c r="M488" i="16"/>
  <c r="D488" i="16"/>
  <c r="Z483" i="16"/>
  <c r="R483" i="16"/>
  <c r="J483" i="16"/>
  <c r="X478" i="16"/>
  <c r="N478" i="16"/>
  <c r="F478" i="16"/>
  <c r="AA473" i="16"/>
  <c r="S473" i="16"/>
  <c r="J473" i="16"/>
  <c r="W464" i="16"/>
  <c r="Q464" i="16"/>
  <c r="K464" i="16"/>
  <c r="E464" i="16"/>
  <c r="X459" i="16"/>
  <c r="R459" i="16"/>
  <c r="L459" i="16"/>
  <c r="F459" i="16"/>
  <c r="Y454" i="16"/>
  <c r="S454" i="16"/>
  <c r="M454" i="16"/>
  <c r="G454" i="16"/>
  <c r="Z449" i="16"/>
  <c r="T449" i="16"/>
  <c r="N449" i="16"/>
  <c r="H449" i="16"/>
  <c r="AA444" i="16"/>
  <c r="U444" i="16"/>
  <c r="O444" i="16"/>
  <c r="I444" i="16"/>
  <c r="N513" i="16"/>
  <c r="X508" i="16"/>
  <c r="K508" i="16"/>
  <c r="R503" i="16"/>
  <c r="G503" i="16"/>
  <c r="Z498" i="16"/>
  <c r="P498" i="16"/>
  <c r="D498" i="16"/>
  <c r="X493" i="16"/>
  <c r="P493" i="16"/>
  <c r="H493" i="16"/>
  <c r="U488" i="16"/>
  <c r="K488" i="16"/>
  <c r="Y483" i="16"/>
  <c r="Q483" i="16"/>
  <c r="H483" i="16"/>
  <c r="U478" i="16"/>
  <c r="M478" i="16"/>
  <c r="E478" i="16"/>
  <c r="Z473" i="16"/>
  <c r="R473" i="16"/>
  <c r="H473" i="16"/>
  <c r="H469" i="16" s="1"/>
  <c r="V464" i="16"/>
  <c r="P464" i="16"/>
  <c r="J464" i="16"/>
  <c r="D464" i="16"/>
  <c r="W459" i="16"/>
  <c r="Q459" i="16"/>
  <c r="K459" i="16"/>
  <c r="E459" i="16"/>
  <c r="X454" i="16"/>
  <c r="R454" i="16"/>
  <c r="L454" i="16"/>
  <c r="F454" i="16"/>
  <c r="Y449" i="16"/>
  <c r="S449" i="16"/>
  <c r="M449" i="16"/>
  <c r="G449" i="16"/>
  <c r="Z444" i="16"/>
  <c r="T444" i="16"/>
  <c r="N444" i="16"/>
  <c r="H444" i="16"/>
  <c r="AA439" i="16"/>
  <c r="U439" i="16"/>
  <c r="O439" i="16"/>
  <c r="I439" i="16"/>
  <c r="V434" i="16"/>
  <c r="P434" i="16"/>
  <c r="J434" i="16"/>
  <c r="D434" i="16"/>
  <c r="W429" i="16"/>
  <c r="Q429" i="16"/>
  <c r="K429" i="16"/>
  <c r="E429" i="16"/>
  <c r="M513" i="16"/>
  <c r="W508" i="16"/>
  <c r="H508" i="16"/>
  <c r="AA503" i="16"/>
  <c r="P503" i="16"/>
  <c r="F503" i="16"/>
  <c r="Y498" i="16"/>
  <c r="M498" i="16"/>
  <c r="W493" i="16"/>
  <c r="O493" i="16"/>
  <c r="F493" i="16"/>
  <c r="R488" i="16"/>
  <c r="J488" i="16"/>
  <c r="X483" i="16"/>
  <c r="P483" i="16"/>
  <c r="G483" i="16"/>
  <c r="T478" i="16"/>
  <c r="L478" i="16"/>
  <c r="Y473" i="16"/>
  <c r="O473" i="16"/>
  <c r="G473" i="16"/>
  <c r="AA464" i="16"/>
  <c r="U464" i="16"/>
  <c r="O464" i="16"/>
  <c r="I464" i="16"/>
  <c r="V459" i="16"/>
  <c r="J459" i="16"/>
  <c r="Q454" i="16"/>
  <c r="X449" i="16"/>
  <c r="L449" i="16"/>
  <c r="Q444" i="16"/>
  <c r="E444" i="16"/>
  <c r="Z439" i="16"/>
  <c r="R439" i="16"/>
  <c r="H439" i="16"/>
  <c r="T434" i="16"/>
  <c r="K434" i="16"/>
  <c r="U429" i="16"/>
  <c r="L429" i="16"/>
  <c r="U424" i="16"/>
  <c r="N424" i="16"/>
  <c r="H424" i="16"/>
  <c r="AA419" i="16"/>
  <c r="U419" i="16"/>
  <c r="O419" i="16"/>
  <c r="I419" i="16"/>
  <c r="V414" i="16"/>
  <c r="P414" i="16"/>
  <c r="J414" i="16"/>
  <c r="D414" i="16"/>
  <c r="W409" i="16"/>
  <c r="Q409" i="16"/>
  <c r="K409" i="16"/>
  <c r="E409" i="16"/>
  <c r="X404" i="16"/>
  <c r="R404" i="16"/>
  <c r="L404" i="16"/>
  <c r="F404" i="16"/>
  <c r="Y399" i="16"/>
  <c r="S399" i="16"/>
  <c r="M399" i="16"/>
  <c r="G399" i="16"/>
  <c r="Z394" i="16"/>
  <c r="T394" i="16"/>
  <c r="N394" i="16"/>
  <c r="H394" i="16"/>
  <c r="AA389" i="16"/>
  <c r="U389" i="16"/>
  <c r="O389" i="16"/>
  <c r="I389" i="16"/>
  <c r="V384" i="16"/>
  <c r="P384" i="16"/>
  <c r="J384" i="16"/>
  <c r="D384" i="16"/>
  <c r="D459" i="16"/>
  <c r="K454" i="16"/>
  <c r="W449" i="16"/>
  <c r="K449" i="16"/>
  <c r="Y444" i="16"/>
  <c r="M444" i="16"/>
  <c r="Y439" i="16"/>
  <c r="P439" i="16"/>
  <c r="G439" i="16"/>
  <c r="AA434" i="16"/>
  <c r="S434" i="16"/>
  <c r="I434" i="16"/>
  <c r="T429" i="16"/>
  <c r="J429" i="16"/>
  <c r="AA424" i="16"/>
  <c r="S424" i="16"/>
  <c r="M424" i="16"/>
  <c r="G424" i="16"/>
  <c r="Z419" i="16"/>
  <c r="T419" i="16"/>
  <c r="N419" i="16"/>
  <c r="H419" i="16"/>
  <c r="AA414" i="16"/>
  <c r="U414" i="16"/>
  <c r="O414" i="16"/>
  <c r="I414" i="16"/>
  <c r="V409" i="16"/>
  <c r="P409" i="16"/>
  <c r="J409" i="16"/>
  <c r="D409" i="16"/>
  <c r="W404" i="16"/>
  <c r="Q404" i="16"/>
  <c r="K404" i="16"/>
  <c r="E404" i="16"/>
  <c r="X399" i="16"/>
  <c r="R399" i="16"/>
  <c r="L399" i="16"/>
  <c r="F399" i="16"/>
  <c r="Y394" i="16"/>
  <c r="S394" i="16"/>
  <c r="M394" i="16"/>
  <c r="G394" i="16"/>
  <c r="Z389" i="16"/>
  <c r="T389" i="16"/>
  <c r="N389" i="16"/>
  <c r="H389" i="16"/>
  <c r="AA384" i="16"/>
  <c r="U384" i="16"/>
  <c r="O384" i="16"/>
  <c r="I384" i="16"/>
  <c r="V379" i="16"/>
  <c r="P379" i="16"/>
  <c r="J379" i="16"/>
  <c r="D379" i="16"/>
  <c r="E454" i="16"/>
  <c r="V449" i="16"/>
  <c r="J449" i="16"/>
  <c r="X444" i="16"/>
  <c r="L444" i="16"/>
  <c r="L440" i="16" s="1"/>
  <c r="X439" i="16"/>
  <c r="N439" i="16"/>
  <c r="F439" i="16"/>
  <c r="Z434" i="16"/>
  <c r="Q434" i="16"/>
  <c r="H434" i="16"/>
  <c r="AA429" i="16"/>
  <c r="R429" i="16"/>
  <c r="I429" i="16"/>
  <c r="Y424" i="16"/>
  <c r="R424" i="16"/>
  <c r="L424" i="16"/>
  <c r="F424" i="16"/>
  <c r="Y419" i="16"/>
  <c r="S419" i="16"/>
  <c r="M419" i="16"/>
  <c r="G419" i="16"/>
  <c r="Z414" i="16"/>
  <c r="T414" i="16"/>
  <c r="N414" i="16"/>
  <c r="H414" i="16"/>
  <c r="AA409" i="16"/>
  <c r="U409" i="16"/>
  <c r="O409" i="16"/>
  <c r="I409" i="16"/>
  <c r="V404" i="16"/>
  <c r="P404" i="16"/>
  <c r="J404" i="16"/>
  <c r="D404" i="16"/>
  <c r="W399" i="16"/>
  <c r="Q399" i="16"/>
  <c r="K399" i="16"/>
  <c r="E399" i="16"/>
  <c r="X394" i="16"/>
  <c r="R394" i="16"/>
  <c r="L394" i="16"/>
  <c r="F394" i="16"/>
  <c r="Y389" i="16"/>
  <c r="S389" i="16"/>
  <c r="M389" i="16"/>
  <c r="G389" i="16"/>
  <c r="Z384" i="16"/>
  <c r="T384" i="16"/>
  <c r="N384" i="16"/>
  <c r="H384" i="16"/>
  <c r="AA379" i="16"/>
  <c r="U379" i="16"/>
  <c r="O379" i="16"/>
  <c r="I379" i="16"/>
  <c r="V374" i="16"/>
  <c r="P374" i="16"/>
  <c r="J374" i="16"/>
  <c r="D374" i="16"/>
  <c r="R449" i="16"/>
  <c r="F449" i="16"/>
  <c r="W444" i="16"/>
  <c r="K444" i="16"/>
  <c r="V439" i="16"/>
  <c r="M439" i="16"/>
  <c r="D439" i="16"/>
  <c r="D435" i="16" s="1"/>
  <c r="Y434" i="16"/>
  <c r="O434" i="16"/>
  <c r="G434" i="16"/>
  <c r="Z429" i="16"/>
  <c r="P429" i="16"/>
  <c r="H429" i="16"/>
  <c r="X424" i="16"/>
  <c r="Q424" i="16"/>
  <c r="K424" i="16"/>
  <c r="E424" i="16"/>
  <c r="X419" i="16"/>
  <c r="R419" i="16"/>
  <c r="L419" i="16"/>
  <c r="F419" i="16"/>
  <c r="Y414" i="16"/>
  <c r="S414" i="16"/>
  <c r="M414" i="16"/>
  <c r="G414" i="16"/>
  <c r="Z409" i="16"/>
  <c r="T409" i="16"/>
  <c r="N409" i="16"/>
  <c r="H409" i="16"/>
  <c r="AA404" i="16"/>
  <c r="U404" i="16"/>
  <c r="O404" i="16"/>
  <c r="I404" i="16"/>
  <c r="V399" i="16"/>
  <c r="P399" i="16"/>
  <c r="J399" i="16"/>
  <c r="D399" i="16"/>
  <c r="W394" i="16"/>
  <c r="Q394" i="16"/>
  <c r="K394" i="16"/>
  <c r="E394" i="16"/>
  <c r="X389" i="16"/>
  <c r="R389" i="16"/>
  <c r="L389" i="16"/>
  <c r="F389" i="16"/>
  <c r="Y384" i="16"/>
  <c r="S384" i="16"/>
  <c r="M384" i="16"/>
  <c r="G384" i="16"/>
  <c r="Q449" i="16"/>
  <c r="E449" i="16"/>
  <c r="S444" i="16"/>
  <c r="G444" i="16"/>
  <c r="T439" i="16"/>
  <c r="L439" i="16"/>
  <c r="W434" i="16"/>
  <c r="N434" i="16"/>
  <c r="E434" i="16"/>
  <c r="X429" i="16"/>
  <c r="O429" i="16"/>
  <c r="F429" i="16"/>
  <c r="W424" i="16"/>
  <c r="P424" i="16"/>
  <c r="J424" i="16"/>
  <c r="D424" i="16"/>
  <c r="W419" i="16"/>
  <c r="Q419" i="16"/>
  <c r="K419" i="16"/>
  <c r="E419" i="16"/>
  <c r="X414" i="16"/>
  <c r="R414" i="16"/>
  <c r="L414" i="16"/>
  <c r="F414" i="16"/>
  <c r="Y409" i="16"/>
  <c r="S409" i="16"/>
  <c r="M409" i="16"/>
  <c r="G409" i="16"/>
  <c r="Z404" i="16"/>
  <c r="T404" i="16"/>
  <c r="N404" i="16"/>
  <c r="H404" i="16"/>
  <c r="AA399" i="16"/>
  <c r="U399" i="16"/>
  <c r="O399" i="16"/>
  <c r="I399" i="16"/>
  <c r="V394" i="16"/>
  <c r="P394" i="16"/>
  <c r="J394" i="16"/>
  <c r="D394" i="16"/>
  <c r="W389" i="16"/>
  <c r="Q389" i="16"/>
  <c r="K389" i="16"/>
  <c r="E389" i="16"/>
  <c r="X384" i="16"/>
  <c r="R384" i="16"/>
  <c r="L384" i="16"/>
  <c r="F384" i="16"/>
  <c r="Y379" i="16"/>
  <c r="S379" i="16"/>
  <c r="M379" i="16"/>
  <c r="G379" i="16"/>
  <c r="P459" i="16"/>
  <c r="W454" i="16"/>
  <c r="P449" i="16"/>
  <c r="D449" i="16"/>
  <c r="R444" i="16"/>
  <c r="F444" i="16"/>
  <c r="S439" i="16"/>
  <c r="J439" i="16"/>
  <c r="U434" i="16"/>
  <c r="M434" i="16"/>
  <c r="V429" i="16"/>
  <c r="N429" i="16"/>
  <c r="D429" i="16"/>
  <c r="V424" i="16"/>
  <c r="O424" i="16"/>
  <c r="I424" i="16"/>
  <c r="V419" i="16"/>
  <c r="P419" i="16"/>
  <c r="J419" i="16"/>
  <c r="D419" i="16"/>
  <c r="W414" i="16"/>
  <c r="Q414" i="16"/>
  <c r="K414" i="16"/>
  <c r="E414" i="16"/>
  <c r="X409" i="16"/>
  <c r="R409" i="16"/>
  <c r="L409" i="16"/>
  <c r="F409" i="16"/>
  <c r="Y404" i="16"/>
  <c r="S404" i="16"/>
  <c r="M404" i="16"/>
  <c r="G404" i="16"/>
  <c r="Z399" i="16"/>
  <c r="T399" i="16"/>
  <c r="N399" i="16"/>
  <c r="H399" i="16"/>
  <c r="AA394" i="16"/>
  <c r="U394" i="16"/>
  <c r="O394" i="16"/>
  <c r="I394" i="16"/>
  <c r="V389" i="16"/>
  <c r="P389" i="16"/>
  <c r="J389" i="16"/>
  <c r="D389" i="16"/>
  <c r="W384" i="16"/>
  <c r="Q384" i="16"/>
  <c r="K384" i="16"/>
  <c r="E384" i="16"/>
  <c r="X379" i="16"/>
  <c r="R379" i="16"/>
  <c r="L379" i="16"/>
  <c r="F379" i="16"/>
  <c r="Y374" i="16"/>
  <c r="S374" i="16"/>
  <c r="M374" i="16"/>
  <c r="G374" i="16"/>
  <c r="Z369" i="16"/>
  <c r="T369" i="16"/>
  <c r="N369" i="16"/>
  <c r="H369" i="16"/>
  <c r="AA364" i="16"/>
  <c r="U364" i="16"/>
  <c r="O364" i="16"/>
  <c r="I364" i="16"/>
  <c r="V359" i="16"/>
  <c r="P359" i="16"/>
  <c r="J359" i="16"/>
  <c r="D359" i="16"/>
  <c r="W354" i="16"/>
  <c r="Q354" i="16"/>
  <c r="K354" i="16"/>
  <c r="E354" i="16"/>
  <c r="K379" i="16"/>
  <c r="T374" i="16"/>
  <c r="K374" i="16"/>
  <c r="Y369" i="16"/>
  <c r="R369" i="16"/>
  <c r="K369" i="16"/>
  <c r="D369" i="16"/>
  <c r="Z364" i="16"/>
  <c r="S364" i="16"/>
  <c r="L364" i="16"/>
  <c r="E364" i="16"/>
  <c r="U359" i="16"/>
  <c r="N359" i="16"/>
  <c r="G359" i="16"/>
  <c r="V354" i="16"/>
  <c r="O354" i="16"/>
  <c r="H354" i="16"/>
  <c r="V349" i="16"/>
  <c r="P349" i="16"/>
  <c r="J349" i="16"/>
  <c r="D349" i="16"/>
  <c r="W344" i="16"/>
  <c r="Q344" i="16"/>
  <c r="K344" i="16"/>
  <c r="E344" i="16"/>
  <c r="X339" i="16"/>
  <c r="R339" i="16"/>
  <c r="L339" i="16"/>
  <c r="F339" i="16"/>
  <c r="Z379" i="16"/>
  <c r="H379" i="16"/>
  <c r="AA374" i="16"/>
  <c r="R374" i="16"/>
  <c r="I374" i="16"/>
  <c r="X369" i="16"/>
  <c r="Q369" i="16"/>
  <c r="J369" i="16"/>
  <c r="Y364" i="16"/>
  <c r="R364" i="16"/>
  <c r="K364" i="16"/>
  <c r="D364" i="16"/>
  <c r="AA359" i="16"/>
  <c r="T359" i="16"/>
  <c r="M359" i="16"/>
  <c r="F359" i="16"/>
  <c r="U354" i="16"/>
  <c r="N354" i="16"/>
  <c r="G354" i="16"/>
  <c r="AA349" i="16"/>
  <c r="U349" i="16"/>
  <c r="O349" i="16"/>
  <c r="I349" i="16"/>
  <c r="V344" i="16"/>
  <c r="P344" i="16"/>
  <c r="J344" i="16"/>
  <c r="D344" i="16"/>
  <c r="W339" i="16"/>
  <c r="Q339" i="16"/>
  <c r="K339" i="16"/>
  <c r="E339" i="16"/>
  <c r="X334" i="16"/>
  <c r="R334" i="16"/>
  <c r="L334" i="16"/>
  <c r="F334" i="16"/>
  <c r="Y329" i="16"/>
  <c r="S329" i="16"/>
  <c r="M329" i="16"/>
  <c r="G329" i="16"/>
  <c r="Z324" i="16"/>
  <c r="T324" i="16"/>
  <c r="N324" i="16"/>
  <c r="H324" i="16"/>
  <c r="AA319" i="16"/>
  <c r="U319" i="16"/>
  <c r="O319" i="16"/>
  <c r="I319" i="16"/>
  <c r="W379" i="16"/>
  <c r="E379" i="16"/>
  <c r="Z374" i="16"/>
  <c r="Q374" i="16"/>
  <c r="H374" i="16"/>
  <c r="W369" i="16"/>
  <c r="P369" i="16"/>
  <c r="I369" i="16"/>
  <c r="X364" i="16"/>
  <c r="Q364" i="16"/>
  <c r="J364" i="16"/>
  <c r="Z359" i="16"/>
  <c r="S359" i="16"/>
  <c r="L359" i="16"/>
  <c r="E359" i="16"/>
  <c r="AA354" i="16"/>
  <c r="T354" i="16"/>
  <c r="M354" i="16"/>
  <c r="F354" i="16"/>
  <c r="Z349" i="16"/>
  <c r="T349" i="16"/>
  <c r="N349" i="16"/>
  <c r="H349" i="16"/>
  <c r="AA344" i="16"/>
  <c r="U344" i="16"/>
  <c r="O344" i="16"/>
  <c r="I344" i="16"/>
  <c r="V339" i="16"/>
  <c r="P339" i="16"/>
  <c r="J339" i="16"/>
  <c r="D339" i="16"/>
  <c r="W334" i="16"/>
  <c r="Q334" i="16"/>
  <c r="K334" i="16"/>
  <c r="E334" i="16"/>
  <c r="X329" i="16"/>
  <c r="R329" i="16"/>
  <c r="L329" i="16"/>
  <c r="F329" i="16"/>
  <c r="Y324" i="16"/>
  <c r="S324" i="16"/>
  <c r="M324" i="16"/>
  <c r="G324" i="16"/>
  <c r="Z319" i="16"/>
  <c r="T319" i="16"/>
  <c r="N319" i="16"/>
  <c r="H319" i="16"/>
  <c r="AA310" i="16"/>
  <c r="U310" i="16"/>
  <c r="O310" i="16"/>
  <c r="I310" i="16"/>
  <c r="T379" i="16"/>
  <c r="X374" i="16"/>
  <c r="O374" i="16"/>
  <c r="F374" i="16"/>
  <c r="V369" i="16"/>
  <c r="O369" i="16"/>
  <c r="G369" i="16"/>
  <c r="W364" i="16"/>
  <c r="P364" i="16"/>
  <c r="H364" i="16"/>
  <c r="Y359" i="16"/>
  <c r="R359" i="16"/>
  <c r="K359" i="16"/>
  <c r="Z354" i="16"/>
  <c r="S354" i="16"/>
  <c r="L354" i="16"/>
  <c r="D354" i="16"/>
  <c r="Y349" i="16"/>
  <c r="S349" i="16"/>
  <c r="M349" i="16"/>
  <c r="G349" i="16"/>
  <c r="Z344" i="16"/>
  <c r="T344" i="16"/>
  <c r="N344" i="16"/>
  <c r="H344" i="16"/>
  <c r="AA339" i="16"/>
  <c r="U339" i="16"/>
  <c r="O339" i="16"/>
  <c r="I339" i="16"/>
  <c r="Q379" i="16"/>
  <c r="W374" i="16"/>
  <c r="N374" i="16"/>
  <c r="E374" i="16"/>
  <c r="U369" i="16"/>
  <c r="M369" i="16"/>
  <c r="F369" i="16"/>
  <c r="V364" i="16"/>
  <c r="N364" i="16"/>
  <c r="G364" i="16"/>
  <c r="X359" i="16"/>
  <c r="Q359" i="16"/>
  <c r="I359" i="16"/>
  <c r="Y354" i="16"/>
  <c r="R354" i="16"/>
  <c r="J354" i="16"/>
  <c r="X349" i="16"/>
  <c r="R349" i="16"/>
  <c r="L349" i="16"/>
  <c r="F349" i="16"/>
  <c r="Y344" i="16"/>
  <c r="S344" i="16"/>
  <c r="M344" i="16"/>
  <c r="G344" i="16"/>
  <c r="Z339" i="16"/>
  <c r="T339" i="16"/>
  <c r="N339" i="16"/>
  <c r="H339" i="16"/>
  <c r="AA334" i="16"/>
  <c r="U334" i="16"/>
  <c r="O334" i="16"/>
  <c r="I334" i="16"/>
  <c r="V329" i="16"/>
  <c r="P329" i="16"/>
  <c r="J329" i="16"/>
  <c r="D329" i="16"/>
  <c r="W324" i="16"/>
  <c r="Q324" i="16"/>
  <c r="K324" i="16"/>
  <c r="E324" i="16"/>
  <c r="X319" i="16"/>
  <c r="R319" i="16"/>
  <c r="L319" i="16"/>
  <c r="F319" i="16"/>
  <c r="Y310" i="16"/>
  <c r="S310" i="16"/>
  <c r="M310" i="16"/>
  <c r="G310" i="16"/>
  <c r="N379" i="16"/>
  <c r="U374" i="16"/>
  <c r="U370" i="16" s="1"/>
  <c r="L374" i="16"/>
  <c r="AA369" i="16"/>
  <c r="S369" i="16"/>
  <c r="L369" i="16"/>
  <c r="E369" i="16"/>
  <c r="T364" i="16"/>
  <c r="M364" i="16"/>
  <c r="F364" i="16"/>
  <c r="W359" i="16"/>
  <c r="O359" i="16"/>
  <c r="H359" i="16"/>
  <c r="X354" i="16"/>
  <c r="P354" i="16"/>
  <c r="I354" i="16"/>
  <c r="W349" i="16"/>
  <c r="Q349" i="16"/>
  <c r="K349" i="16"/>
  <c r="E349" i="16"/>
  <c r="X344" i="16"/>
  <c r="R344" i="16"/>
  <c r="L344" i="16"/>
  <c r="F344" i="16"/>
  <c r="Y339" i="16"/>
  <c r="S339" i="16"/>
  <c r="M339" i="16"/>
  <c r="G339" i="16"/>
  <c r="Z334" i="16"/>
  <c r="T334" i="16"/>
  <c r="N334" i="16"/>
  <c r="H334" i="16"/>
  <c r="AA329" i="16"/>
  <c r="U329" i="16"/>
  <c r="O329" i="16"/>
  <c r="I329" i="16"/>
  <c r="S334" i="16"/>
  <c r="W329" i="16"/>
  <c r="E329" i="16"/>
  <c r="P324" i="16"/>
  <c r="D324" i="16"/>
  <c r="Q319" i="16"/>
  <c r="E319" i="16"/>
  <c r="X310" i="16"/>
  <c r="X306" i="16" s="1"/>
  <c r="P310" i="16"/>
  <c r="F310" i="16"/>
  <c r="Z305" i="16"/>
  <c r="T305" i="16"/>
  <c r="N305" i="16"/>
  <c r="H305" i="16"/>
  <c r="AA300" i="16"/>
  <c r="U300" i="16"/>
  <c r="O300" i="16"/>
  <c r="I300" i="16"/>
  <c r="V295" i="16"/>
  <c r="P295" i="16"/>
  <c r="J295" i="16"/>
  <c r="D295" i="16"/>
  <c r="W290" i="16"/>
  <c r="Q290" i="16"/>
  <c r="K290" i="16"/>
  <c r="E290" i="16"/>
  <c r="X285" i="16"/>
  <c r="R285" i="16"/>
  <c r="L285" i="16"/>
  <c r="F285" i="16"/>
  <c r="Y280" i="16"/>
  <c r="S280" i="16"/>
  <c r="M280" i="16"/>
  <c r="G280" i="16"/>
  <c r="Z275" i="16"/>
  <c r="T275" i="16"/>
  <c r="N275" i="16"/>
  <c r="H275" i="16"/>
  <c r="AA270" i="16"/>
  <c r="U270" i="16"/>
  <c r="O270" i="16"/>
  <c r="I270" i="16"/>
  <c r="V265" i="16"/>
  <c r="P265" i="16"/>
  <c r="J265" i="16"/>
  <c r="D265" i="16"/>
  <c r="P334" i="16"/>
  <c r="T329" i="16"/>
  <c r="AA324" i="16"/>
  <c r="O324" i="16"/>
  <c r="P319" i="16"/>
  <c r="D319" i="16"/>
  <c r="W310" i="16"/>
  <c r="N310" i="16"/>
  <c r="E310" i="16"/>
  <c r="Y305" i="16"/>
  <c r="S305" i="16"/>
  <c r="M305" i="16"/>
  <c r="G305" i="16"/>
  <c r="Z300" i="16"/>
  <c r="T300" i="16"/>
  <c r="N300" i="16"/>
  <c r="H300" i="16"/>
  <c r="AA295" i="16"/>
  <c r="U295" i="16"/>
  <c r="O295" i="16"/>
  <c r="I295" i="16"/>
  <c r="V290" i="16"/>
  <c r="P290" i="16"/>
  <c r="J290" i="16"/>
  <c r="D290" i="16"/>
  <c r="W285" i="16"/>
  <c r="Q285" i="16"/>
  <c r="K285" i="16"/>
  <c r="E285" i="16"/>
  <c r="X280" i="16"/>
  <c r="R280" i="16"/>
  <c r="L280" i="16"/>
  <c r="F280" i="16"/>
  <c r="Y275" i="16"/>
  <c r="S275" i="16"/>
  <c r="M275" i="16"/>
  <c r="G275" i="16"/>
  <c r="Z270" i="16"/>
  <c r="T270" i="16"/>
  <c r="N270" i="16"/>
  <c r="H270" i="16"/>
  <c r="AA265" i="16"/>
  <c r="U265" i="16"/>
  <c r="O265" i="16"/>
  <c r="I265" i="16"/>
  <c r="M334" i="16"/>
  <c r="Q329" i="16"/>
  <c r="X324" i="16"/>
  <c r="L324" i="16"/>
  <c r="Y319" i="16"/>
  <c r="M319" i="16"/>
  <c r="V310" i="16"/>
  <c r="L310" i="16"/>
  <c r="D310" i="16"/>
  <c r="X305" i="16"/>
  <c r="R305" i="16"/>
  <c r="L305" i="16"/>
  <c r="F305" i="16"/>
  <c r="Y300" i="16"/>
  <c r="S300" i="16"/>
  <c r="M300" i="16"/>
  <c r="G300" i="16"/>
  <c r="Z295" i="16"/>
  <c r="T295" i="16"/>
  <c r="N295" i="16"/>
  <c r="H295" i="16"/>
  <c r="AA290" i="16"/>
  <c r="U290" i="16"/>
  <c r="O290" i="16"/>
  <c r="I290" i="16"/>
  <c r="V285" i="16"/>
  <c r="P285" i="16"/>
  <c r="J285" i="16"/>
  <c r="D285" i="16"/>
  <c r="W280" i="16"/>
  <c r="Q280" i="16"/>
  <c r="K280" i="16"/>
  <c r="E280" i="16"/>
  <c r="X275" i="16"/>
  <c r="R275" i="16"/>
  <c r="L275" i="16"/>
  <c r="F275" i="16"/>
  <c r="J334" i="16"/>
  <c r="N329" i="16"/>
  <c r="V324" i="16"/>
  <c r="J324" i="16"/>
  <c r="W319" i="16"/>
  <c r="K319" i="16"/>
  <c r="T310" i="16"/>
  <c r="K310" i="16"/>
  <c r="W305" i="16"/>
  <c r="Q305" i="16"/>
  <c r="K305" i="16"/>
  <c r="E305" i="16"/>
  <c r="X300" i="16"/>
  <c r="R300" i="16"/>
  <c r="L300" i="16"/>
  <c r="F300" i="16"/>
  <c r="Y295" i="16"/>
  <c r="S295" i="16"/>
  <c r="M295" i="16"/>
  <c r="G295" i="16"/>
  <c r="Z290" i="16"/>
  <c r="T290" i="16"/>
  <c r="N290" i="16"/>
  <c r="H290" i="16"/>
  <c r="AA285" i="16"/>
  <c r="U285" i="16"/>
  <c r="O285" i="16"/>
  <c r="I285" i="16"/>
  <c r="V280" i="16"/>
  <c r="P280" i="16"/>
  <c r="J280" i="16"/>
  <c r="D280" i="16"/>
  <c r="W275" i="16"/>
  <c r="Q275" i="16"/>
  <c r="K275" i="16"/>
  <c r="E275" i="16"/>
  <c r="X270" i="16"/>
  <c r="R270" i="16"/>
  <c r="L270" i="16"/>
  <c r="F270" i="16"/>
  <c r="Y265" i="16"/>
  <c r="S265" i="16"/>
  <c r="M265" i="16"/>
  <c r="G265" i="16"/>
  <c r="Z260" i="16"/>
  <c r="T260" i="16"/>
  <c r="N260" i="16"/>
  <c r="H260" i="16"/>
  <c r="AA255" i="16"/>
  <c r="U255" i="16"/>
  <c r="O255" i="16"/>
  <c r="I255" i="16"/>
  <c r="V250" i="16"/>
  <c r="P250" i="16"/>
  <c r="J250" i="16"/>
  <c r="Y334" i="16"/>
  <c r="G334" i="16"/>
  <c r="K329" i="16"/>
  <c r="U324" i="16"/>
  <c r="I324" i="16"/>
  <c r="V319" i="16"/>
  <c r="J319" i="16"/>
  <c r="R310" i="16"/>
  <c r="J310" i="16"/>
  <c r="V305" i="16"/>
  <c r="P305" i="16"/>
  <c r="J305" i="16"/>
  <c r="D305" i="16"/>
  <c r="W300" i="16"/>
  <c r="Q300" i="16"/>
  <c r="K300" i="16"/>
  <c r="E300" i="16"/>
  <c r="X295" i="16"/>
  <c r="R295" i="16"/>
  <c r="L295" i="16"/>
  <c r="F295" i="16"/>
  <c r="Y290" i="16"/>
  <c r="S290" i="16"/>
  <c r="M290" i="16"/>
  <c r="G290" i="16"/>
  <c r="Z285" i="16"/>
  <c r="T285" i="16"/>
  <c r="N285" i="16"/>
  <c r="H285" i="16"/>
  <c r="AA280" i="16"/>
  <c r="U280" i="16"/>
  <c r="O280" i="16"/>
  <c r="I280" i="16"/>
  <c r="V275" i="16"/>
  <c r="P275" i="16"/>
  <c r="J275" i="16"/>
  <c r="D275" i="16"/>
  <c r="W270" i="16"/>
  <c r="Q270" i="16"/>
  <c r="K270" i="16"/>
  <c r="E270" i="16"/>
  <c r="X265" i="16"/>
  <c r="R265" i="16"/>
  <c r="L265" i="16"/>
  <c r="F265" i="16"/>
  <c r="Y260" i="16"/>
  <c r="S260" i="16"/>
  <c r="S256" i="16" s="1"/>
  <c r="M260" i="16"/>
  <c r="G260" i="16"/>
  <c r="Z329" i="16"/>
  <c r="R324" i="16"/>
  <c r="E295" i="16"/>
  <c r="L290" i="16"/>
  <c r="S285" i="16"/>
  <c r="Z280" i="16"/>
  <c r="S270" i="16"/>
  <c r="W265" i="16"/>
  <c r="E265" i="16"/>
  <c r="U260" i="16"/>
  <c r="K260" i="16"/>
  <c r="T255" i="16"/>
  <c r="M255" i="16"/>
  <c r="F255" i="16"/>
  <c r="W250" i="16"/>
  <c r="O250" i="16"/>
  <c r="H250" i="16"/>
  <c r="AA245" i="16"/>
  <c r="U245" i="16"/>
  <c r="O245" i="16"/>
  <c r="I245" i="16"/>
  <c r="V240" i="16"/>
  <c r="P240" i="16"/>
  <c r="J240" i="16"/>
  <c r="D240" i="16"/>
  <c r="W235" i="16"/>
  <c r="Q235" i="16"/>
  <c r="K235" i="16"/>
  <c r="E235" i="16"/>
  <c r="X230" i="16"/>
  <c r="R230" i="16"/>
  <c r="L230" i="16"/>
  <c r="F230" i="16"/>
  <c r="Y225" i="16"/>
  <c r="S225" i="16"/>
  <c r="M225" i="16"/>
  <c r="G225" i="16"/>
  <c r="Z220" i="16"/>
  <c r="T220" i="16"/>
  <c r="N220" i="16"/>
  <c r="H220" i="16"/>
  <c r="AA215" i="16"/>
  <c r="U215" i="16"/>
  <c r="O215" i="16"/>
  <c r="I215" i="16"/>
  <c r="V210" i="16"/>
  <c r="P210" i="16"/>
  <c r="J210" i="16"/>
  <c r="D210" i="16"/>
  <c r="W205" i="16"/>
  <c r="Q205" i="16"/>
  <c r="K205" i="16"/>
  <c r="E205" i="16"/>
  <c r="X200" i="16"/>
  <c r="V334" i="16"/>
  <c r="H329" i="16"/>
  <c r="F324" i="16"/>
  <c r="S319" i="16"/>
  <c r="AA305" i="16"/>
  <c r="F290" i="16"/>
  <c r="M285" i="16"/>
  <c r="T280" i="16"/>
  <c r="AA275" i="16"/>
  <c r="P270" i="16"/>
  <c r="T265" i="16"/>
  <c r="R260" i="16"/>
  <c r="J260" i="16"/>
  <c r="Z255" i="16"/>
  <c r="S255" i="16"/>
  <c r="L255" i="16"/>
  <c r="E255" i="16"/>
  <c r="U250" i="16"/>
  <c r="N250" i="16"/>
  <c r="G250" i="16"/>
  <c r="Z245" i="16"/>
  <c r="T245" i="16"/>
  <c r="N245" i="16"/>
  <c r="H245" i="16"/>
  <c r="AA240" i="16"/>
  <c r="U240" i="16"/>
  <c r="O240" i="16"/>
  <c r="I240" i="16"/>
  <c r="V235" i="16"/>
  <c r="P235" i="16"/>
  <c r="J235" i="16"/>
  <c r="D235" i="16"/>
  <c r="W230" i="16"/>
  <c r="Q230" i="16"/>
  <c r="K230" i="16"/>
  <c r="E230" i="16"/>
  <c r="X225" i="16"/>
  <c r="R225" i="16"/>
  <c r="L225" i="16"/>
  <c r="F225" i="16"/>
  <c r="Y220" i="16"/>
  <c r="S220" i="16"/>
  <c r="M220" i="16"/>
  <c r="G220" i="16"/>
  <c r="Z215" i="16"/>
  <c r="T215" i="16"/>
  <c r="N215" i="16"/>
  <c r="H215" i="16"/>
  <c r="AA210" i="16"/>
  <c r="U210" i="16"/>
  <c r="O210" i="16"/>
  <c r="I210" i="16"/>
  <c r="V205" i="16"/>
  <c r="P205" i="16"/>
  <c r="J205" i="16"/>
  <c r="D205" i="16"/>
  <c r="W200" i="16"/>
  <c r="Q200" i="16"/>
  <c r="K200" i="16"/>
  <c r="E200" i="16"/>
  <c r="X195" i="16"/>
  <c r="R195" i="16"/>
  <c r="L195" i="16"/>
  <c r="F195" i="16"/>
  <c r="Y190" i="16"/>
  <c r="S190" i="16"/>
  <c r="M190" i="16"/>
  <c r="G190" i="16"/>
  <c r="D334" i="16"/>
  <c r="G319" i="16"/>
  <c r="U305" i="16"/>
  <c r="V300" i="16"/>
  <c r="G285" i="16"/>
  <c r="N280" i="16"/>
  <c r="U275" i="16"/>
  <c r="M270" i="16"/>
  <c r="Q265" i="16"/>
  <c r="AA260" i="16"/>
  <c r="Q260" i="16"/>
  <c r="I260" i="16"/>
  <c r="Y255" i="16"/>
  <c r="R255" i="16"/>
  <c r="K255" i="16"/>
  <c r="D255" i="16"/>
  <c r="AA250" i="16"/>
  <c r="T250" i="16"/>
  <c r="M250" i="16"/>
  <c r="F250" i="16"/>
  <c r="Y245" i="16"/>
  <c r="S245" i="16"/>
  <c r="M245" i="16"/>
  <c r="G245" i="16"/>
  <c r="Z240" i="16"/>
  <c r="T240" i="16"/>
  <c r="N240" i="16"/>
  <c r="H240" i="16"/>
  <c r="AA235" i="16"/>
  <c r="U235" i="16"/>
  <c r="O235" i="16"/>
  <c r="I235" i="16"/>
  <c r="V230" i="16"/>
  <c r="P230" i="16"/>
  <c r="J230" i="16"/>
  <c r="D230" i="16"/>
  <c r="W225" i="16"/>
  <c r="Q225" i="16"/>
  <c r="K225" i="16"/>
  <c r="E225" i="16"/>
  <c r="X220" i="16"/>
  <c r="R220" i="16"/>
  <c r="L220" i="16"/>
  <c r="F220" i="16"/>
  <c r="Y215" i="16"/>
  <c r="S215" i="16"/>
  <c r="M215" i="16"/>
  <c r="G215" i="16"/>
  <c r="Z210" i="16"/>
  <c r="T210" i="16"/>
  <c r="N210" i="16"/>
  <c r="H210" i="16"/>
  <c r="AA205" i="16"/>
  <c r="U205" i="16"/>
  <c r="O205" i="16"/>
  <c r="I205" i="16"/>
  <c r="V200" i="16"/>
  <c r="P200" i="16"/>
  <c r="J200" i="16"/>
  <c r="D200" i="16"/>
  <c r="W195" i="16"/>
  <c r="Q195" i="16"/>
  <c r="K195" i="16"/>
  <c r="E195" i="16"/>
  <c r="X190" i="16"/>
  <c r="R190" i="16"/>
  <c r="L190" i="16"/>
  <c r="F190" i="16"/>
  <c r="Y185" i="16"/>
  <c r="S185" i="16"/>
  <c r="M185" i="16"/>
  <c r="G185" i="16"/>
  <c r="Z180" i="16"/>
  <c r="T180" i="16"/>
  <c r="N180" i="16"/>
  <c r="H180" i="16"/>
  <c r="Z310" i="16"/>
  <c r="O305" i="16"/>
  <c r="P300" i="16"/>
  <c r="W295" i="16"/>
  <c r="H280" i="16"/>
  <c r="O275" i="16"/>
  <c r="J270" i="16"/>
  <c r="N265" i="16"/>
  <c r="X260" i="16"/>
  <c r="P260" i="16"/>
  <c r="F260" i="16"/>
  <c r="X255" i="16"/>
  <c r="Q255" i="16"/>
  <c r="J255" i="16"/>
  <c r="Z250" i="16"/>
  <c r="S250" i="16"/>
  <c r="L250" i="16"/>
  <c r="E250" i="16"/>
  <c r="X245" i="16"/>
  <c r="R245" i="16"/>
  <c r="L245" i="16"/>
  <c r="F245" i="16"/>
  <c r="Y240" i="16"/>
  <c r="S240" i="16"/>
  <c r="M240" i="16"/>
  <c r="G240" i="16"/>
  <c r="Z235" i="16"/>
  <c r="T235" i="16"/>
  <c r="N235" i="16"/>
  <c r="H235" i="16"/>
  <c r="AA230" i="16"/>
  <c r="U230" i="16"/>
  <c r="O230" i="16"/>
  <c r="I230" i="16"/>
  <c r="V225" i="16"/>
  <c r="P225" i="16"/>
  <c r="J225" i="16"/>
  <c r="D225" i="16"/>
  <c r="W220" i="16"/>
  <c r="Q220" i="16"/>
  <c r="K220" i="16"/>
  <c r="E220" i="16"/>
  <c r="X215" i="16"/>
  <c r="R215" i="16"/>
  <c r="L215" i="16"/>
  <c r="F215" i="16"/>
  <c r="Y210" i="16"/>
  <c r="S210" i="16"/>
  <c r="M210" i="16"/>
  <c r="G210" i="16"/>
  <c r="Z205" i="16"/>
  <c r="T205" i="16"/>
  <c r="N205" i="16"/>
  <c r="H205" i="16"/>
  <c r="AA200" i="16"/>
  <c r="U200" i="16"/>
  <c r="O200" i="16"/>
  <c r="I200" i="16"/>
  <c r="V195" i="16"/>
  <c r="P195" i="16"/>
  <c r="J195" i="16"/>
  <c r="D195" i="16"/>
  <c r="W190" i="16"/>
  <c r="Q190" i="16"/>
  <c r="K190" i="16"/>
  <c r="E190" i="16"/>
  <c r="X185" i="16"/>
  <c r="R185" i="16"/>
  <c r="L185" i="16"/>
  <c r="F185" i="16"/>
  <c r="Y180" i="16"/>
  <c r="S180" i="16"/>
  <c r="M180" i="16"/>
  <c r="G180" i="16"/>
  <c r="Q310" i="16"/>
  <c r="I305" i="16"/>
  <c r="J300" i="16"/>
  <c r="Q295" i="16"/>
  <c r="X290" i="16"/>
  <c r="I275" i="16"/>
  <c r="Y270" i="16"/>
  <c r="G270" i="16"/>
  <c r="K265" i="16"/>
  <c r="W260" i="16"/>
  <c r="O260" i="16"/>
  <c r="E260" i="16"/>
  <c r="W255" i="16"/>
  <c r="P255" i="16"/>
  <c r="H255" i="16"/>
  <c r="Y250" i="16"/>
  <c r="R250" i="16"/>
  <c r="K250" i="16"/>
  <c r="D250" i="16"/>
  <c r="W245" i="16"/>
  <c r="Q245" i="16"/>
  <c r="K245" i="16"/>
  <c r="E245" i="16"/>
  <c r="X240" i="16"/>
  <c r="R240" i="16"/>
  <c r="L240" i="16"/>
  <c r="F240" i="16"/>
  <c r="Y235" i="16"/>
  <c r="S235" i="16"/>
  <c r="M235" i="16"/>
  <c r="G235" i="16"/>
  <c r="Z230" i="16"/>
  <c r="T230" i="16"/>
  <c r="N230" i="16"/>
  <c r="H230" i="16"/>
  <c r="AA225" i="16"/>
  <c r="U225" i="16"/>
  <c r="O225" i="16"/>
  <c r="I225" i="16"/>
  <c r="V220" i="16"/>
  <c r="P220" i="16"/>
  <c r="J220" i="16"/>
  <c r="D220" i="16"/>
  <c r="W215" i="16"/>
  <c r="Q215" i="16"/>
  <c r="K215" i="16"/>
  <c r="E215" i="16"/>
  <c r="X210" i="16"/>
  <c r="R210" i="16"/>
  <c r="L210" i="16"/>
  <c r="F210" i="16"/>
  <c r="Y205" i="16"/>
  <c r="S205" i="16"/>
  <c r="M205" i="16"/>
  <c r="G205" i="16"/>
  <c r="Z200" i="16"/>
  <c r="T200" i="16"/>
  <c r="N200" i="16"/>
  <c r="H200" i="16"/>
  <c r="AA195" i="16"/>
  <c r="U195" i="16"/>
  <c r="O195" i="16"/>
  <c r="I195" i="16"/>
  <c r="V190" i="16"/>
  <c r="P190" i="16"/>
  <c r="J190" i="16"/>
  <c r="D190" i="16"/>
  <c r="W185" i="16"/>
  <c r="Q185" i="16"/>
  <c r="K185" i="16"/>
  <c r="E185" i="16"/>
  <c r="X180" i="16"/>
  <c r="R180" i="16"/>
  <c r="L180" i="16"/>
  <c r="F180" i="16"/>
  <c r="H310" i="16"/>
  <c r="D300" i="16"/>
  <c r="K295" i="16"/>
  <c r="R290" i="16"/>
  <c r="Y285" i="16"/>
  <c r="V270" i="16"/>
  <c r="D270" i="16"/>
  <c r="Z265" i="16"/>
  <c r="H265" i="16"/>
  <c r="V260" i="16"/>
  <c r="L260" i="16"/>
  <c r="D260" i="16"/>
  <c r="V255" i="16"/>
  <c r="N255" i="16"/>
  <c r="G255" i="16"/>
  <c r="X250" i="16"/>
  <c r="Q250" i="16"/>
  <c r="I250" i="16"/>
  <c r="V245" i="16"/>
  <c r="P245" i="16"/>
  <c r="J245" i="16"/>
  <c r="D245" i="16"/>
  <c r="W240" i="16"/>
  <c r="Q240" i="16"/>
  <c r="K240" i="16"/>
  <c r="E240" i="16"/>
  <c r="X235" i="16"/>
  <c r="R235" i="16"/>
  <c r="L235" i="16"/>
  <c r="F235" i="16"/>
  <c r="Y230" i="16"/>
  <c r="S230" i="16"/>
  <c r="M230" i="16"/>
  <c r="G230" i="16"/>
  <c r="Z225" i="16"/>
  <c r="T225" i="16"/>
  <c r="N225" i="16"/>
  <c r="H225" i="16"/>
  <c r="AA220" i="16"/>
  <c r="U220" i="16"/>
  <c r="O220" i="16"/>
  <c r="I220" i="16"/>
  <c r="V215" i="16"/>
  <c r="P215" i="16"/>
  <c r="J215" i="16"/>
  <c r="D215" i="16"/>
  <c r="W210" i="16"/>
  <c r="L200" i="16"/>
  <c r="N195" i="16"/>
  <c r="T190" i="16"/>
  <c r="T185" i="16"/>
  <c r="H185" i="16"/>
  <c r="U180" i="16"/>
  <c r="U176" i="16" s="1"/>
  <c r="I180" i="16"/>
  <c r="I176" i="16" s="1"/>
  <c r="X175" i="16"/>
  <c r="X171" i="16" s="1"/>
  <c r="R175" i="16"/>
  <c r="R171" i="16" s="1"/>
  <c r="L175" i="16"/>
  <c r="L171" i="16" s="1"/>
  <c r="F175" i="16"/>
  <c r="F171" i="16" s="1"/>
  <c r="Y170" i="16"/>
  <c r="Y166" i="16" s="1"/>
  <c r="S170" i="16"/>
  <c r="S166" i="16" s="1"/>
  <c r="M170" i="16"/>
  <c r="M166" i="16" s="1"/>
  <c r="G170" i="16"/>
  <c r="G166" i="16" s="1"/>
  <c r="Z165" i="16"/>
  <c r="Z161" i="16" s="1"/>
  <c r="T165" i="16"/>
  <c r="N165" i="16"/>
  <c r="N161" i="16" s="1"/>
  <c r="H165" i="16"/>
  <c r="H161" i="16" s="1"/>
  <c r="AA156" i="16"/>
  <c r="U156" i="16"/>
  <c r="O156" i="16"/>
  <c r="I156" i="16"/>
  <c r="V151" i="16"/>
  <c r="P151" i="16"/>
  <c r="J151" i="16"/>
  <c r="D151" i="16"/>
  <c r="W146" i="16"/>
  <c r="Q146" i="16"/>
  <c r="K146" i="16"/>
  <c r="E146" i="16"/>
  <c r="X141" i="16"/>
  <c r="R141" i="16"/>
  <c r="L141" i="16"/>
  <c r="F141" i="16"/>
  <c r="Y136" i="16"/>
  <c r="S136" i="16"/>
  <c r="M136" i="16"/>
  <c r="G136" i="16"/>
  <c r="Z131" i="16"/>
  <c r="T131" i="16"/>
  <c r="N131" i="16"/>
  <c r="H131" i="16"/>
  <c r="AA126" i="16"/>
  <c r="U126" i="16"/>
  <c r="O126" i="16"/>
  <c r="I126" i="16"/>
  <c r="V121" i="16"/>
  <c r="P121" i="16"/>
  <c r="J121" i="16"/>
  <c r="D121" i="16"/>
  <c r="W116" i="16"/>
  <c r="Q116" i="16"/>
  <c r="K116" i="16"/>
  <c r="E116" i="16"/>
  <c r="X111" i="16"/>
  <c r="R111" i="16"/>
  <c r="L111" i="16"/>
  <c r="F111" i="16"/>
  <c r="Y106" i="16"/>
  <c r="S106" i="16"/>
  <c r="M106" i="16"/>
  <c r="G106" i="16"/>
  <c r="Z101" i="16"/>
  <c r="T101" i="16"/>
  <c r="N101" i="16"/>
  <c r="H101" i="16"/>
  <c r="AA96" i="16"/>
  <c r="U96" i="16"/>
  <c r="O96" i="16"/>
  <c r="I96" i="16"/>
  <c r="V91" i="16"/>
  <c r="P91" i="16"/>
  <c r="J91" i="16"/>
  <c r="D91" i="16"/>
  <c r="W86" i="16"/>
  <c r="Q86" i="16"/>
  <c r="K86" i="16"/>
  <c r="E86" i="16"/>
  <c r="X81" i="16"/>
  <c r="R81" i="16"/>
  <c r="L81" i="16"/>
  <c r="F81" i="16"/>
  <c r="Y76" i="16"/>
  <c r="S76" i="16"/>
  <c r="M76" i="16"/>
  <c r="G76" i="16"/>
  <c r="Z71" i="16"/>
  <c r="T71" i="16"/>
  <c r="N71" i="16"/>
  <c r="H71" i="16"/>
  <c r="Q210" i="16"/>
  <c r="X205" i="16"/>
  <c r="X201" i="16" s="1"/>
  <c r="G200" i="16"/>
  <c r="M195" i="16"/>
  <c r="O190" i="16"/>
  <c r="P185" i="16"/>
  <c r="P181" i="16" s="1"/>
  <c r="D185" i="16"/>
  <c r="D181" i="16" s="1"/>
  <c r="Q180" i="16"/>
  <c r="Q176" i="16" s="1"/>
  <c r="E180" i="16"/>
  <c r="W175" i="16"/>
  <c r="W171" i="16" s="1"/>
  <c r="Q175" i="16"/>
  <c r="Q171" i="16" s="1"/>
  <c r="K175" i="16"/>
  <c r="K171" i="16" s="1"/>
  <c r="E175" i="16"/>
  <c r="E171" i="16" s="1"/>
  <c r="X170" i="16"/>
  <c r="X166" i="16" s="1"/>
  <c r="R170" i="16"/>
  <c r="R166" i="16" s="1"/>
  <c r="L170" i="16"/>
  <c r="L166" i="16" s="1"/>
  <c r="F170" i="16"/>
  <c r="F166" i="16" s="1"/>
  <c r="Y165" i="16"/>
  <c r="Y161" i="16" s="1"/>
  <c r="S165" i="16"/>
  <c r="S161" i="16" s="1"/>
  <c r="M165" i="16"/>
  <c r="M161" i="16" s="1"/>
  <c r="G165" i="16"/>
  <c r="G161" i="16" s="1"/>
  <c r="Z156" i="16"/>
  <c r="T156" i="16"/>
  <c r="N156" i="16"/>
  <c r="H156" i="16"/>
  <c r="AA151" i="16"/>
  <c r="U151" i="16"/>
  <c r="O151" i="16"/>
  <c r="I151" i="16"/>
  <c r="V146" i="16"/>
  <c r="P146" i="16"/>
  <c r="J146" i="16"/>
  <c r="D146" i="16"/>
  <c r="W141" i="16"/>
  <c r="Q141" i="16"/>
  <c r="K141" i="16"/>
  <c r="E141" i="16"/>
  <c r="X136" i="16"/>
  <c r="R136" i="16"/>
  <c r="L136" i="16"/>
  <c r="F136" i="16"/>
  <c r="Y131" i="16"/>
  <c r="S131" i="16"/>
  <c r="M131" i="16"/>
  <c r="G131" i="16"/>
  <c r="Z126" i="16"/>
  <c r="T126" i="16"/>
  <c r="N126" i="16"/>
  <c r="H126" i="16"/>
  <c r="AA121" i="16"/>
  <c r="U121" i="16"/>
  <c r="O121" i="16"/>
  <c r="I121" i="16"/>
  <c r="V116" i="16"/>
  <c r="P116" i="16"/>
  <c r="J116" i="16"/>
  <c r="D116" i="16"/>
  <c r="W111" i="16"/>
  <c r="Q111" i="16"/>
  <c r="K111" i="16"/>
  <c r="E111" i="16"/>
  <c r="X106" i="16"/>
  <c r="R106" i="16"/>
  <c r="L106" i="16"/>
  <c r="F106" i="16"/>
  <c r="Y101" i="16"/>
  <c r="S101" i="16"/>
  <c r="M101" i="16"/>
  <c r="G101" i="16"/>
  <c r="Z96" i="16"/>
  <c r="T96" i="16"/>
  <c r="N96" i="16"/>
  <c r="H96" i="16"/>
  <c r="AA91" i="16"/>
  <c r="U91" i="16"/>
  <c r="O91" i="16"/>
  <c r="I91" i="16"/>
  <c r="V86" i="16"/>
  <c r="P86" i="16"/>
  <c r="J86" i="16"/>
  <c r="D86" i="16"/>
  <c r="W81" i="16"/>
  <c r="Q81" i="16"/>
  <c r="K81" i="16"/>
  <c r="E81" i="16"/>
  <c r="X76" i="16"/>
  <c r="R76" i="16"/>
  <c r="L76" i="16"/>
  <c r="F76" i="16"/>
  <c r="Y71" i="16"/>
  <c r="S71" i="16"/>
  <c r="M71" i="16"/>
  <c r="G71" i="16"/>
  <c r="Z66" i="16"/>
  <c r="T66" i="16"/>
  <c r="N66" i="16"/>
  <c r="H66" i="16"/>
  <c r="K210" i="16"/>
  <c r="R205" i="16"/>
  <c r="Y200" i="16"/>
  <c r="F200" i="16"/>
  <c r="Z195" i="16"/>
  <c r="H195" i="16"/>
  <c r="N190" i="16"/>
  <c r="AA185" i="16"/>
  <c r="AA181" i="16" s="1"/>
  <c r="O185" i="16"/>
  <c r="O181" i="16" s="1"/>
  <c r="P180" i="16"/>
  <c r="P176" i="16" s="1"/>
  <c r="D180" i="16"/>
  <c r="V175" i="16"/>
  <c r="V171" i="16" s="1"/>
  <c r="P175" i="16"/>
  <c r="P171" i="16" s="1"/>
  <c r="J175" i="16"/>
  <c r="J171" i="16" s="1"/>
  <c r="D175" i="16"/>
  <c r="D171" i="16" s="1"/>
  <c r="W170" i="16"/>
  <c r="W166" i="16" s="1"/>
  <c r="Q170" i="16"/>
  <c r="K170" i="16"/>
  <c r="K166" i="16" s="1"/>
  <c r="E170" i="16"/>
  <c r="X165" i="16"/>
  <c r="X161" i="16" s="1"/>
  <c r="R165" i="16"/>
  <c r="R161" i="16" s="1"/>
  <c r="L165" i="16"/>
  <c r="L161" i="16" s="1"/>
  <c r="F165" i="16"/>
  <c r="F161" i="16" s="1"/>
  <c r="Y156" i="16"/>
  <c r="S156" i="16"/>
  <c r="M156" i="16"/>
  <c r="G156" i="16"/>
  <c r="Z151" i="16"/>
  <c r="T151" i="16"/>
  <c r="N151" i="16"/>
  <c r="H151" i="16"/>
  <c r="AA146" i="16"/>
  <c r="U146" i="16"/>
  <c r="O146" i="16"/>
  <c r="I146" i="16"/>
  <c r="V141" i="16"/>
  <c r="P141" i="16"/>
  <c r="J141" i="16"/>
  <c r="D141" i="16"/>
  <c r="W136" i="16"/>
  <c r="Q136" i="16"/>
  <c r="K136" i="16"/>
  <c r="E136" i="16"/>
  <c r="X131" i="16"/>
  <c r="R131" i="16"/>
  <c r="L131" i="16"/>
  <c r="F131" i="16"/>
  <c r="Y126" i="16"/>
  <c r="S126" i="16"/>
  <c r="M126" i="16"/>
  <c r="G126" i="16"/>
  <c r="Z121" i="16"/>
  <c r="T121" i="16"/>
  <c r="N121" i="16"/>
  <c r="H121" i="16"/>
  <c r="AA116" i="16"/>
  <c r="U116" i="16"/>
  <c r="O116" i="16"/>
  <c r="I116" i="16"/>
  <c r="V111" i="16"/>
  <c r="P111" i="16"/>
  <c r="J111" i="16"/>
  <c r="D111" i="16"/>
  <c r="E210" i="16"/>
  <c r="L205" i="16"/>
  <c r="S200" i="16"/>
  <c r="S196" i="16" s="1"/>
  <c r="Y195" i="16"/>
  <c r="Y191" i="16" s="1"/>
  <c r="G195" i="16"/>
  <c r="G191" i="16" s="1"/>
  <c r="AA190" i="16"/>
  <c r="AA186" i="16" s="1"/>
  <c r="I190" i="16"/>
  <c r="I186" i="16" s="1"/>
  <c r="Z185" i="16"/>
  <c r="N185" i="16"/>
  <c r="AA180" i="16"/>
  <c r="O180" i="16"/>
  <c r="AA175" i="16"/>
  <c r="U175" i="16"/>
  <c r="O175" i="16"/>
  <c r="I175" i="16"/>
  <c r="V170" i="16"/>
  <c r="P170" i="16"/>
  <c r="J170" i="16"/>
  <c r="D170" i="16"/>
  <c r="W165" i="16"/>
  <c r="Q165" i="16"/>
  <c r="K165" i="16"/>
  <c r="E165" i="16"/>
  <c r="X156" i="16"/>
  <c r="R156" i="16"/>
  <c r="L156" i="16"/>
  <c r="F156" i="16"/>
  <c r="Y151" i="16"/>
  <c r="S151" i="16"/>
  <c r="M151" i="16"/>
  <c r="G151" i="16"/>
  <c r="Z146" i="16"/>
  <c r="T146" i="16"/>
  <c r="N146" i="16"/>
  <c r="H146" i="16"/>
  <c r="AA141" i="16"/>
  <c r="U141" i="16"/>
  <c r="O141" i="16"/>
  <c r="I141" i="16"/>
  <c r="V136" i="16"/>
  <c r="P136" i="16"/>
  <c r="J136" i="16"/>
  <c r="D136" i="16"/>
  <c r="W131" i="16"/>
  <c r="Q131" i="16"/>
  <c r="K131" i="16"/>
  <c r="E131" i="16"/>
  <c r="X126" i="16"/>
  <c r="R126" i="16"/>
  <c r="L126" i="16"/>
  <c r="F126" i="16"/>
  <c r="Y121" i="16"/>
  <c r="S121" i="16"/>
  <c r="M121" i="16"/>
  <c r="G121" i="16"/>
  <c r="Z116" i="16"/>
  <c r="T116" i="16"/>
  <c r="N116" i="16"/>
  <c r="H116" i="16"/>
  <c r="AA111" i="16"/>
  <c r="U111" i="16"/>
  <c r="O111" i="16"/>
  <c r="I111" i="16"/>
  <c r="V106" i="16"/>
  <c r="P106" i="16"/>
  <c r="J106" i="16"/>
  <c r="D106" i="16"/>
  <c r="W101" i="16"/>
  <c r="Q101" i="16"/>
  <c r="K101" i="16"/>
  <c r="E101" i="16"/>
  <c r="X96" i="16"/>
  <c r="R96" i="16"/>
  <c r="L96" i="16"/>
  <c r="F96" i="16"/>
  <c r="Y91" i="16"/>
  <c r="S91" i="16"/>
  <c r="M91" i="16"/>
  <c r="G91" i="16"/>
  <c r="Z86" i="16"/>
  <c r="T86" i="16"/>
  <c r="N86" i="16"/>
  <c r="H86" i="16"/>
  <c r="AA81" i="16"/>
  <c r="U81" i="16"/>
  <c r="O81" i="16"/>
  <c r="I81" i="16"/>
  <c r="V76" i="16"/>
  <c r="P76" i="16"/>
  <c r="J76" i="16"/>
  <c r="D76" i="16"/>
  <c r="W71" i="16"/>
  <c r="Q71" i="16"/>
  <c r="K71" i="16"/>
  <c r="E71" i="16"/>
  <c r="X66" i="16"/>
  <c r="R66" i="16"/>
  <c r="L66" i="16"/>
  <c r="F66" i="16"/>
  <c r="Y61" i="16"/>
  <c r="S61" i="16"/>
  <c r="M61" i="16"/>
  <c r="G61" i="16"/>
  <c r="Z56" i="16"/>
  <c r="T56" i="16"/>
  <c r="N56" i="16"/>
  <c r="H56" i="16"/>
  <c r="AA51" i="16"/>
  <c r="U51" i="16"/>
  <c r="O51" i="16"/>
  <c r="I51" i="16"/>
  <c r="V46" i="16"/>
  <c r="P46" i="16"/>
  <c r="F205" i="16"/>
  <c r="R200" i="16"/>
  <c r="R196" i="16" s="1"/>
  <c r="T195" i="16"/>
  <c r="Z190" i="16"/>
  <c r="H190" i="16"/>
  <c r="H186" i="16" s="1"/>
  <c r="V185" i="16"/>
  <c r="J185" i="16"/>
  <c r="W180" i="16"/>
  <c r="K180" i="16"/>
  <c r="Z175" i="16"/>
  <c r="T175" i="16"/>
  <c r="N175" i="16"/>
  <c r="H175" i="16"/>
  <c r="AA170" i="16"/>
  <c r="U170" i="16"/>
  <c r="O170" i="16"/>
  <c r="I170" i="16"/>
  <c r="V165" i="16"/>
  <c r="P165" i="16"/>
  <c r="J165" i="16"/>
  <c r="D165" i="16"/>
  <c r="D161" i="16" s="1"/>
  <c r="W156" i="16"/>
  <c r="Q156" i="16"/>
  <c r="K156" i="16"/>
  <c r="E156" i="16"/>
  <c r="X151" i="16"/>
  <c r="R151" i="16"/>
  <c r="L151" i="16"/>
  <c r="F151" i="16"/>
  <c r="Y146" i="16"/>
  <c r="S146" i="16"/>
  <c r="M146" i="16"/>
  <c r="G146" i="16"/>
  <c r="Z141" i="16"/>
  <c r="T141" i="16"/>
  <c r="N141" i="16"/>
  <c r="H141" i="16"/>
  <c r="AA136" i="16"/>
  <c r="U136" i="16"/>
  <c r="O136" i="16"/>
  <c r="I136" i="16"/>
  <c r="V131" i="16"/>
  <c r="P131" i="16"/>
  <c r="J131" i="16"/>
  <c r="D131" i="16"/>
  <c r="W126" i="16"/>
  <c r="Q126" i="16"/>
  <c r="K126" i="16"/>
  <c r="E126" i="16"/>
  <c r="X121" i="16"/>
  <c r="R121" i="16"/>
  <c r="L121" i="16"/>
  <c r="F121" i="16"/>
  <c r="Y116" i="16"/>
  <c r="S116" i="16"/>
  <c r="M116" i="16"/>
  <c r="G116" i="16"/>
  <c r="Z111" i="16"/>
  <c r="T111" i="16"/>
  <c r="N111" i="16"/>
  <c r="H111" i="16"/>
  <c r="AA106" i="16"/>
  <c r="U106" i="16"/>
  <c r="O106" i="16"/>
  <c r="I106" i="16"/>
  <c r="V101" i="16"/>
  <c r="P101" i="16"/>
  <c r="J101" i="16"/>
  <c r="D101" i="16"/>
  <c r="W96" i="16"/>
  <c r="Q96" i="16"/>
  <c r="K96" i="16"/>
  <c r="E96" i="16"/>
  <c r="X91" i="16"/>
  <c r="R91" i="16"/>
  <c r="L91" i="16"/>
  <c r="F91" i="16"/>
  <c r="Y86" i="16"/>
  <c r="S86" i="16"/>
  <c r="M86" i="16"/>
  <c r="G86" i="16"/>
  <c r="Z81" i="16"/>
  <c r="T81" i="16"/>
  <c r="N81" i="16"/>
  <c r="H81" i="16"/>
  <c r="AA76" i="16"/>
  <c r="U76" i="16"/>
  <c r="O76" i="16"/>
  <c r="I76" i="16"/>
  <c r="V71" i="16"/>
  <c r="P71" i="16"/>
  <c r="J71" i="16"/>
  <c r="D71" i="16"/>
  <c r="W66" i="16"/>
  <c r="Q66" i="16"/>
  <c r="K66" i="16"/>
  <c r="E66" i="16"/>
  <c r="X61" i="16"/>
  <c r="R61" i="16"/>
  <c r="L61" i="16"/>
  <c r="F61" i="16"/>
  <c r="Y56" i="16"/>
  <c r="S56" i="16"/>
  <c r="M56" i="16"/>
  <c r="G56" i="16"/>
  <c r="Z51" i="16"/>
  <c r="T51" i="16"/>
  <c r="N51" i="16"/>
  <c r="H51" i="16"/>
  <c r="AA46" i="16"/>
  <c r="U46" i="16"/>
  <c r="O46" i="16"/>
  <c r="I46" i="16"/>
  <c r="J11" i="16"/>
  <c r="P11" i="16"/>
  <c r="V11" i="16"/>
  <c r="I14" i="16"/>
  <c r="O14" i="16"/>
  <c r="U14" i="16"/>
  <c r="AA14" i="16"/>
  <c r="AA12" i="16" s="1"/>
  <c r="I16" i="16"/>
  <c r="O16" i="16"/>
  <c r="U16" i="16"/>
  <c r="AA16" i="16"/>
  <c r="H19" i="16"/>
  <c r="N19" i="16"/>
  <c r="N17" i="16" s="1"/>
  <c r="T19" i="16"/>
  <c r="T17" i="16" s="1"/>
  <c r="Z19" i="16"/>
  <c r="Z17" i="16" s="1"/>
  <c r="H21" i="16"/>
  <c r="N21" i="16"/>
  <c r="T21" i="16"/>
  <c r="Z21" i="16"/>
  <c r="G24" i="16"/>
  <c r="G22" i="16" s="1"/>
  <c r="M24" i="16"/>
  <c r="M22" i="16" s="1"/>
  <c r="S24" i="16"/>
  <c r="Y24" i="16"/>
  <c r="G26" i="16"/>
  <c r="M26" i="16"/>
  <c r="S26" i="16"/>
  <c r="Y26" i="16"/>
  <c r="F29" i="16"/>
  <c r="L29" i="16"/>
  <c r="R29" i="16"/>
  <c r="X29" i="16"/>
  <c r="X27" i="16" s="1"/>
  <c r="F31" i="16"/>
  <c r="L31" i="16"/>
  <c r="R31" i="16"/>
  <c r="X31" i="16"/>
  <c r="E34" i="16"/>
  <c r="K34" i="16"/>
  <c r="K32" i="16" s="1"/>
  <c r="Q34" i="16"/>
  <c r="Q32" i="16" s="1"/>
  <c r="W34" i="16"/>
  <c r="W32" i="16" s="1"/>
  <c r="E36" i="16"/>
  <c r="K36" i="16"/>
  <c r="Q36" i="16"/>
  <c r="W36" i="16"/>
  <c r="D39" i="16"/>
  <c r="D37" i="16" s="1"/>
  <c r="J39" i="16"/>
  <c r="J37" i="16" s="1"/>
  <c r="P39" i="16"/>
  <c r="V39" i="16"/>
  <c r="D41" i="16"/>
  <c r="J41" i="16"/>
  <c r="P41" i="16"/>
  <c r="V41" i="16"/>
  <c r="I44" i="16"/>
  <c r="O44" i="16"/>
  <c r="O42" i="16" s="1"/>
  <c r="U44" i="16"/>
  <c r="AA44" i="16"/>
  <c r="J46" i="16"/>
  <c r="R46" i="16"/>
  <c r="Z46" i="16"/>
  <c r="D49" i="16"/>
  <c r="L49" i="16"/>
  <c r="V49" i="16"/>
  <c r="F51" i="16"/>
  <c r="F47" i="16" s="1"/>
  <c r="P51" i="16"/>
  <c r="P47" i="16" s="1"/>
  <c r="X51" i="16"/>
  <c r="X47" i="16" s="1"/>
  <c r="K54" i="16"/>
  <c r="U54" i="16"/>
  <c r="E56" i="16"/>
  <c r="E52" i="16" s="1"/>
  <c r="O56" i="16"/>
  <c r="O52" i="16" s="1"/>
  <c r="W56" i="16"/>
  <c r="W52" i="16" s="1"/>
  <c r="J59" i="16"/>
  <c r="J57" i="16" s="1"/>
  <c r="T59" i="16"/>
  <c r="D61" i="16"/>
  <c r="D57" i="16" s="1"/>
  <c r="N61" i="16"/>
  <c r="N57" i="16" s="1"/>
  <c r="V61" i="16"/>
  <c r="V57" i="16" s="1"/>
  <c r="I64" i="16"/>
  <c r="I62" i="16" s="1"/>
  <c r="U64" i="16"/>
  <c r="I66" i="16"/>
  <c r="U66" i="16"/>
  <c r="U69" i="16"/>
  <c r="U67" i="16" s="1"/>
  <c r="O71" i="16"/>
  <c r="Q74" i="16"/>
  <c r="Q72" i="16" s="1"/>
  <c r="K76" i="16"/>
  <c r="M79" i="16"/>
  <c r="M77" i="16" s="1"/>
  <c r="G81" i="16"/>
  <c r="Y81" i="16"/>
  <c r="L84" i="16"/>
  <c r="L82" i="16" s="1"/>
  <c r="F86" i="16"/>
  <c r="X86" i="16"/>
  <c r="H89" i="16"/>
  <c r="H87" i="16" s="1"/>
  <c r="Z89" i="16"/>
  <c r="Z87" i="16" s="1"/>
  <c r="T91" i="16"/>
  <c r="D94" i="16"/>
  <c r="D92" i="16" s="1"/>
  <c r="V94" i="16"/>
  <c r="V92" i="16" s="1"/>
  <c r="P96" i="16"/>
  <c r="U99" i="16"/>
  <c r="U97" i="16" s="1"/>
  <c r="O101" i="16"/>
  <c r="Q104" i="16"/>
  <c r="Q102" i="16" s="1"/>
  <c r="K106" i="16"/>
  <c r="Y109" i="16"/>
  <c r="Y107" i="16" s="1"/>
  <c r="R114" i="16"/>
  <c r="R112" i="16" s="1"/>
  <c r="K119" i="16"/>
  <c r="W121" i="16"/>
  <c r="W117" i="16" s="1"/>
  <c r="D124" i="16"/>
  <c r="P126" i="16"/>
  <c r="P122" i="16" s="1"/>
  <c r="O131" i="16"/>
  <c r="O127" i="16" s="1"/>
  <c r="H136" i="16"/>
  <c r="Y139" i="16"/>
  <c r="R144" i="16"/>
  <c r="R142" i="16" s="1"/>
  <c r="K149" i="16"/>
  <c r="K147" i="16" s="1"/>
  <c r="W151" i="16"/>
  <c r="W147" i="16" s="1"/>
  <c r="D154" i="16"/>
  <c r="D152" i="16" s="1"/>
  <c r="P156" i="16"/>
  <c r="P152" i="16" s="1"/>
  <c r="I165" i="16"/>
  <c r="I161" i="16" s="1"/>
  <c r="U190" i="16"/>
  <c r="U186" i="16" s="1"/>
  <c r="S195" i="16"/>
  <c r="M200" i="16"/>
  <c r="E9" i="16"/>
  <c r="K9" i="16"/>
  <c r="Q9" i="16"/>
  <c r="W9" i="16"/>
  <c r="E11" i="16"/>
  <c r="K11" i="16"/>
  <c r="Q11" i="16"/>
  <c r="W11" i="16"/>
  <c r="D14" i="16"/>
  <c r="J14" i="16"/>
  <c r="P14" i="16"/>
  <c r="V14" i="16"/>
  <c r="D16" i="16"/>
  <c r="J16" i="16"/>
  <c r="P16" i="16"/>
  <c r="V16" i="16"/>
  <c r="I19" i="16"/>
  <c r="O19" i="16"/>
  <c r="U19" i="16"/>
  <c r="AA19" i="16"/>
  <c r="I21" i="16"/>
  <c r="O21" i="16"/>
  <c r="U21" i="16"/>
  <c r="AA21" i="16"/>
  <c r="H24" i="16"/>
  <c r="N24" i="16"/>
  <c r="T24" i="16"/>
  <c r="Z24" i="16"/>
  <c r="H26" i="16"/>
  <c r="N26" i="16"/>
  <c r="T26" i="16"/>
  <c r="Z26" i="16"/>
  <c r="G29" i="16"/>
  <c r="M29" i="16"/>
  <c r="S29" i="16"/>
  <c r="Y29" i="16"/>
  <c r="G31" i="16"/>
  <c r="M31" i="16"/>
  <c r="S31" i="16"/>
  <c r="Y31" i="16"/>
  <c r="F34" i="16"/>
  <c r="L34" i="16"/>
  <c r="R34" i="16"/>
  <c r="X34" i="16"/>
  <c r="F36" i="16"/>
  <c r="L36" i="16"/>
  <c r="R36" i="16"/>
  <c r="X36" i="16"/>
  <c r="E39" i="16"/>
  <c r="K39" i="16"/>
  <c r="Q39" i="16"/>
  <c r="W39" i="16"/>
  <c r="E41" i="16"/>
  <c r="K41" i="16"/>
  <c r="Q41" i="16"/>
  <c r="W41" i="16"/>
  <c r="D44" i="16"/>
  <c r="J44" i="16"/>
  <c r="P44" i="16"/>
  <c r="P42" i="16" s="1"/>
  <c r="V44" i="16"/>
  <c r="D46" i="16"/>
  <c r="K46" i="16"/>
  <c r="K42" i="16" s="1"/>
  <c r="S46" i="16"/>
  <c r="E49" i="16"/>
  <c r="E47" i="16" s="1"/>
  <c r="M49" i="16"/>
  <c r="W49" i="16"/>
  <c r="G51" i="16"/>
  <c r="Q51" i="16"/>
  <c r="Q47" i="16" s="1"/>
  <c r="Y51" i="16"/>
  <c r="D54" i="16"/>
  <c r="D52" i="16" s="1"/>
  <c r="L54" i="16"/>
  <c r="L52" i="16" s="1"/>
  <c r="V54" i="16"/>
  <c r="V52" i="16" s="1"/>
  <c r="F56" i="16"/>
  <c r="P56" i="16"/>
  <c r="X56" i="16"/>
  <c r="K59" i="16"/>
  <c r="K57" i="16" s="1"/>
  <c r="U59" i="16"/>
  <c r="U57" i="16" s="1"/>
  <c r="E61" i="16"/>
  <c r="O61" i="16"/>
  <c r="O57" i="16" s="1"/>
  <c r="W61" i="16"/>
  <c r="J64" i="16"/>
  <c r="V64" i="16"/>
  <c r="J66" i="16"/>
  <c r="V66" i="16"/>
  <c r="F69" i="16"/>
  <c r="F67" i="16" s="1"/>
  <c r="X69" i="16"/>
  <c r="X67" i="16" s="1"/>
  <c r="R71" i="16"/>
  <c r="T74" i="16"/>
  <c r="T72" i="16" s="1"/>
  <c r="N76" i="16"/>
  <c r="P79" i="16"/>
  <c r="P77" i="16" s="1"/>
  <c r="J81" i="16"/>
  <c r="O84" i="16"/>
  <c r="O82" i="16" s="1"/>
  <c r="I86" i="16"/>
  <c r="AA86" i="16"/>
  <c r="K89" i="16"/>
  <c r="K87" i="16" s="1"/>
  <c r="E91" i="16"/>
  <c r="W91" i="16"/>
  <c r="G94" i="16"/>
  <c r="G92" i="16" s="1"/>
  <c r="Y94" i="16"/>
  <c r="S96" i="16"/>
  <c r="F99" i="16"/>
  <c r="X99" i="16"/>
  <c r="X97" i="16" s="1"/>
  <c r="R101" i="16"/>
  <c r="T104" i="16"/>
  <c r="N106" i="16"/>
  <c r="G111" i="16"/>
  <c r="X114" i="16"/>
  <c r="X112" i="16" s="1"/>
  <c r="Q119" i="16"/>
  <c r="Q117" i="16" s="1"/>
  <c r="J124" i="16"/>
  <c r="J122" i="16" s="1"/>
  <c r="V126" i="16"/>
  <c r="I129" i="16"/>
  <c r="U131" i="16"/>
  <c r="N136" i="16"/>
  <c r="G141" i="16"/>
  <c r="G137" i="16" s="1"/>
  <c r="X144" i="16"/>
  <c r="X142" i="16" s="1"/>
  <c r="Q149" i="16"/>
  <c r="J154" i="16"/>
  <c r="V156" i="16"/>
  <c r="O165" i="16"/>
  <c r="H170" i="16"/>
  <c r="J180" i="16"/>
  <c r="J176" i="16" s="1"/>
  <c r="Q206" i="16"/>
  <c r="V180" i="16"/>
  <c r="V176" i="16" s="1"/>
  <c r="I185" i="16"/>
  <c r="I181" i="16" s="1"/>
  <c r="J211" i="16"/>
  <c r="AA308" i="16"/>
  <c r="AA306" i="16" s="1"/>
  <c r="U308" i="16"/>
  <c r="U306" i="16" s="1"/>
  <c r="O308" i="16"/>
  <c r="O306" i="16" s="1"/>
  <c r="I308" i="16"/>
  <c r="I306" i="16" s="1"/>
  <c r="Y308" i="16"/>
  <c r="Y306" i="16" s="1"/>
  <c r="S308" i="16"/>
  <c r="S306" i="16" s="1"/>
  <c r="M308" i="16"/>
  <c r="G308" i="16"/>
  <c r="G306" i="16" s="1"/>
  <c r="V308" i="16"/>
  <c r="L308" i="16"/>
  <c r="L306" i="16" s="1"/>
  <c r="D308" i="16"/>
  <c r="D306" i="16" s="1"/>
  <c r="Z303" i="16"/>
  <c r="T303" i="16"/>
  <c r="T301" i="16" s="1"/>
  <c r="N303" i="16"/>
  <c r="N301" i="16" s="1"/>
  <c r="H303" i="16"/>
  <c r="AA298" i="16"/>
  <c r="AA296" i="16" s="1"/>
  <c r="U298" i="16"/>
  <c r="U296" i="16" s="1"/>
  <c r="O298" i="16"/>
  <c r="I298" i="16"/>
  <c r="I296" i="16" s="1"/>
  <c r="V293" i="16"/>
  <c r="V291" i="16" s="1"/>
  <c r="P293" i="16"/>
  <c r="J293" i="16"/>
  <c r="J291" i="16" s="1"/>
  <c r="D293" i="16"/>
  <c r="D291" i="16" s="1"/>
  <c r="W288" i="16"/>
  <c r="Q288" i="16"/>
  <c r="Q286" i="16" s="1"/>
  <c r="K288" i="16"/>
  <c r="K286" i="16" s="1"/>
  <c r="E288" i="16"/>
  <c r="X283" i="16"/>
  <c r="X281" i="16" s="1"/>
  <c r="R283" i="16"/>
  <c r="R281" i="16" s="1"/>
  <c r="L283" i="16"/>
  <c r="F283" i="16"/>
  <c r="F281" i="16" s="1"/>
  <c r="Y278" i="16"/>
  <c r="Y276" i="16" s="1"/>
  <c r="S278" i="16"/>
  <c r="M278" i="16"/>
  <c r="M276" i="16" s="1"/>
  <c r="G278" i="16"/>
  <c r="G276" i="16" s="1"/>
  <c r="Z273" i="16"/>
  <c r="T273" i="16"/>
  <c r="T271" i="16" s="1"/>
  <c r="N273" i="16"/>
  <c r="N271" i="16" s="1"/>
  <c r="H273" i="16"/>
  <c r="AA268" i="16"/>
  <c r="AA266" i="16" s="1"/>
  <c r="U268" i="16"/>
  <c r="U266" i="16" s="1"/>
  <c r="O268" i="16"/>
  <c r="I268" i="16"/>
  <c r="I266" i="16" s="1"/>
  <c r="V263" i="16"/>
  <c r="V261" i="16" s="1"/>
  <c r="P263" i="16"/>
  <c r="J263" i="16"/>
  <c r="J261" i="16" s="1"/>
  <c r="D263" i="16"/>
  <c r="D261" i="16" s="1"/>
  <c r="T308" i="16"/>
  <c r="K308" i="16"/>
  <c r="Y303" i="16"/>
  <c r="S303" i="16"/>
  <c r="M303" i="16"/>
  <c r="M301" i="16" s="1"/>
  <c r="G303" i="16"/>
  <c r="G301" i="16" s="1"/>
  <c r="Z298" i="16"/>
  <c r="Z296" i="16" s="1"/>
  <c r="T298" i="16"/>
  <c r="N298" i="16"/>
  <c r="H298" i="16"/>
  <c r="AA293" i="16"/>
  <c r="AA291" i="16" s="1"/>
  <c r="U293" i="16"/>
  <c r="U291" i="16" s="1"/>
  <c r="O293" i="16"/>
  <c r="O291" i="16" s="1"/>
  <c r="I293" i="16"/>
  <c r="V288" i="16"/>
  <c r="P288" i="16"/>
  <c r="J288" i="16"/>
  <c r="J286" i="16" s="1"/>
  <c r="D288" i="16"/>
  <c r="D286" i="16" s="1"/>
  <c r="W283" i="16"/>
  <c r="W281" i="16" s="1"/>
  <c r="Q283" i="16"/>
  <c r="K283" i="16"/>
  <c r="E283" i="16"/>
  <c r="X278" i="16"/>
  <c r="X276" i="16" s="1"/>
  <c r="R278" i="16"/>
  <c r="R276" i="16" s="1"/>
  <c r="L278" i="16"/>
  <c r="L276" i="16" s="1"/>
  <c r="F278" i="16"/>
  <c r="Y273" i="16"/>
  <c r="S273" i="16"/>
  <c r="M273" i="16"/>
  <c r="M271" i="16" s="1"/>
  <c r="G273" i="16"/>
  <c r="G271" i="16" s="1"/>
  <c r="Z268" i="16"/>
  <c r="Z266" i="16" s="1"/>
  <c r="T268" i="16"/>
  <c r="N268" i="16"/>
  <c r="H268" i="16"/>
  <c r="AA263" i="16"/>
  <c r="AA261" i="16" s="1"/>
  <c r="U263" i="16"/>
  <c r="U261" i="16" s="1"/>
  <c r="O263" i="16"/>
  <c r="O261" i="16" s="1"/>
  <c r="I263" i="16"/>
  <c r="R308" i="16"/>
  <c r="R306" i="16" s="1"/>
  <c r="J308" i="16"/>
  <c r="X303" i="16"/>
  <c r="X301" i="16" s="1"/>
  <c r="R303" i="16"/>
  <c r="R301" i="16" s="1"/>
  <c r="L303" i="16"/>
  <c r="F303" i="16"/>
  <c r="Y298" i="16"/>
  <c r="S298" i="16"/>
  <c r="S296" i="16" s="1"/>
  <c r="M298" i="16"/>
  <c r="M296" i="16" s="1"/>
  <c r="G298" i="16"/>
  <c r="G296" i="16" s="1"/>
  <c r="Z293" i="16"/>
  <c r="T293" i="16"/>
  <c r="N293" i="16"/>
  <c r="H293" i="16"/>
  <c r="H291" i="16" s="1"/>
  <c r="AA288" i="16"/>
  <c r="AA286" i="16" s="1"/>
  <c r="U288" i="16"/>
  <c r="U286" i="16" s="1"/>
  <c r="O288" i="16"/>
  <c r="I288" i="16"/>
  <c r="V283" i="16"/>
  <c r="P283" i="16"/>
  <c r="P281" i="16" s="1"/>
  <c r="J283" i="16"/>
  <c r="J281" i="16" s="1"/>
  <c r="D283" i="16"/>
  <c r="D281" i="16" s="1"/>
  <c r="W278" i="16"/>
  <c r="Q278" i="16"/>
  <c r="K278" i="16"/>
  <c r="E278" i="16"/>
  <c r="E276" i="16" s="1"/>
  <c r="Z308" i="16"/>
  <c r="Z306" i="16" s="1"/>
  <c r="Q308" i="16"/>
  <c r="H308" i="16"/>
  <c r="H306" i="16" s="1"/>
  <c r="W303" i="16"/>
  <c r="Q303" i="16"/>
  <c r="Q301" i="16" s="1"/>
  <c r="K303" i="16"/>
  <c r="E303" i="16"/>
  <c r="X298" i="16"/>
  <c r="X296" i="16" s="1"/>
  <c r="R298" i="16"/>
  <c r="R296" i="16" s="1"/>
  <c r="L298" i="16"/>
  <c r="F298" i="16"/>
  <c r="F296" i="16" s="1"/>
  <c r="Y293" i="16"/>
  <c r="S293" i="16"/>
  <c r="M293" i="16"/>
  <c r="M291" i="16" s="1"/>
  <c r="G293" i="16"/>
  <c r="G291" i="16" s="1"/>
  <c r="Z288" i="16"/>
  <c r="T288" i="16"/>
  <c r="T286" i="16" s="1"/>
  <c r="N288" i="16"/>
  <c r="H288" i="16"/>
  <c r="AA283" i="16"/>
  <c r="AA281" i="16" s="1"/>
  <c r="U283" i="16"/>
  <c r="U281" i="16" s="1"/>
  <c r="O283" i="16"/>
  <c r="I283" i="16"/>
  <c r="I281" i="16" s="1"/>
  <c r="V278" i="16"/>
  <c r="P278" i="16"/>
  <c r="J278" i="16"/>
  <c r="J276" i="16" s="1"/>
  <c r="D278" i="16"/>
  <c r="D276" i="16" s="1"/>
  <c r="W273" i="16"/>
  <c r="Q273" i="16"/>
  <c r="Q271" i="16" s="1"/>
  <c r="K273" i="16"/>
  <c r="E273" i="16"/>
  <c r="X268" i="16"/>
  <c r="X266" i="16" s="1"/>
  <c r="R268" i="16"/>
  <c r="R266" i="16" s="1"/>
  <c r="L268" i="16"/>
  <c r="F268" i="16"/>
  <c r="F266" i="16" s="1"/>
  <c r="Y263" i="16"/>
  <c r="S263" i="16"/>
  <c r="M263" i="16"/>
  <c r="M261" i="16" s="1"/>
  <c r="G263" i="16"/>
  <c r="G261" i="16" s="1"/>
  <c r="Z258" i="16"/>
  <c r="T258" i="16"/>
  <c r="T256" i="16" s="1"/>
  <c r="N258" i="16"/>
  <c r="H258" i="16"/>
  <c r="AA253" i="16"/>
  <c r="AA251" i="16" s="1"/>
  <c r="U253" i="16"/>
  <c r="U251" i="16" s="1"/>
  <c r="O253" i="16"/>
  <c r="I253" i="16"/>
  <c r="I251" i="16" s="1"/>
  <c r="X308" i="16"/>
  <c r="P308" i="16"/>
  <c r="F308" i="16"/>
  <c r="F306" i="16" s="1"/>
  <c r="V303" i="16"/>
  <c r="P303" i="16"/>
  <c r="J303" i="16"/>
  <c r="D303" i="16"/>
  <c r="D301" i="16" s="1"/>
  <c r="W298" i="16"/>
  <c r="W296" i="16" s="1"/>
  <c r="Q298" i="16"/>
  <c r="Q296" i="16" s="1"/>
  <c r="K298" i="16"/>
  <c r="E298" i="16"/>
  <c r="X293" i="16"/>
  <c r="R293" i="16"/>
  <c r="R291" i="16" s="1"/>
  <c r="L293" i="16"/>
  <c r="L291" i="16" s="1"/>
  <c r="F293" i="16"/>
  <c r="F291" i="16" s="1"/>
  <c r="Y288" i="16"/>
  <c r="S288" i="16"/>
  <c r="M288" i="16"/>
  <c r="G288" i="16"/>
  <c r="G286" i="16" s="1"/>
  <c r="Z283" i="16"/>
  <c r="Z281" i="16" s="1"/>
  <c r="T283" i="16"/>
  <c r="T281" i="16" s="1"/>
  <c r="N283" i="16"/>
  <c r="H283" i="16"/>
  <c r="AA278" i="16"/>
  <c r="U278" i="16"/>
  <c r="U276" i="16" s="1"/>
  <c r="O278" i="16"/>
  <c r="O276" i="16" s="1"/>
  <c r="I278" i="16"/>
  <c r="I276" i="16" s="1"/>
  <c r="V273" i="16"/>
  <c r="P273" i="16"/>
  <c r="J273" i="16"/>
  <c r="D273" i="16"/>
  <c r="D271" i="16" s="1"/>
  <c r="W268" i="16"/>
  <c r="W266" i="16" s="1"/>
  <c r="Q268" i="16"/>
  <c r="Q266" i="16" s="1"/>
  <c r="K268" i="16"/>
  <c r="E268" i="16"/>
  <c r="X263" i="16"/>
  <c r="R263" i="16"/>
  <c r="R261" i="16" s="1"/>
  <c r="L263" i="16"/>
  <c r="L261" i="16" s="1"/>
  <c r="F263" i="16"/>
  <c r="F261" i="16" s="1"/>
  <c r="Y258" i="16"/>
  <c r="S258" i="16"/>
  <c r="M258" i="16"/>
  <c r="G258" i="16"/>
  <c r="W308" i="16"/>
  <c r="U303" i="16"/>
  <c r="V298" i="16"/>
  <c r="G283" i="16"/>
  <c r="N278" i="16"/>
  <c r="N276" i="16" s="1"/>
  <c r="X273" i="16"/>
  <c r="X271" i="16" s="1"/>
  <c r="F273" i="16"/>
  <c r="Y268" i="16"/>
  <c r="Y266" i="16" s="1"/>
  <c r="G268" i="16"/>
  <c r="K263" i="16"/>
  <c r="AA258" i="16"/>
  <c r="AA256" i="16" s="1"/>
  <c r="Q258" i="16"/>
  <c r="Q256" i="16" s="1"/>
  <c r="I258" i="16"/>
  <c r="I256" i="16" s="1"/>
  <c r="W253" i="16"/>
  <c r="W251" i="16" s="1"/>
  <c r="P253" i="16"/>
  <c r="H253" i="16"/>
  <c r="Z248" i="16"/>
  <c r="Z246" i="16" s="1"/>
  <c r="T248" i="16"/>
  <c r="T246" i="16" s="1"/>
  <c r="N248" i="16"/>
  <c r="N246" i="16" s="1"/>
  <c r="H248" i="16"/>
  <c r="H246" i="16" s="1"/>
  <c r="AA243" i="16"/>
  <c r="AA241" i="16" s="1"/>
  <c r="U243" i="16"/>
  <c r="U241" i="16" s="1"/>
  <c r="O243" i="16"/>
  <c r="O241" i="16" s="1"/>
  <c r="I243" i="16"/>
  <c r="V238" i="16"/>
  <c r="P238" i="16"/>
  <c r="P236" i="16" s="1"/>
  <c r="J238" i="16"/>
  <c r="J236" i="16" s="1"/>
  <c r="D238" i="16"/>
  <c r="D236" i="16" s="1"/>
  <c r="W233" i="16"/>
  <c r="W231" i="16" s="1"/>
  <c r="Q233" i="16"/>
  <c r="K233" i="16"/>
  <c r="E233" i="16"/>
  <c r="E231" i="16" s="1"/>
  <c r="X228" i="16"/>
  <c r="X226" i="16" s="1"/>
  <c r="R228" i="16"/>
  <c r="R226" i="16" s="1"/>
  <c r="L228" i="16"/>
  <c r="L226" i="16" s="1"/>
  <c r="F228" i="16"/>
  <c r="Y223" i="16"/>
  <c r="S223" i="16"/>
  <c r="S221" i="16" s="1"/>
  <c r="M223" i="16"/>
  <c r="M221" i="16" s="1"/>
  <c r="G223" i="16"/>
  <c r="G221" i="16" s="1"/>
  <c r="Z218" i="16"/>
  <c r="Z216" i="16" s="1"/>
  <c r="T218" i="16"/>
  <c r="N218" i="16"/>
  <c r="H218" i="16"/>
  <c r="H216" i="16" s="1"/>
  <c r="AA213" i="16"/>
  <c r="AA211" i="16" s="1"/>
  <c r="U213" i="16"/>
  <c r="U211" i="16" s="1"/>
  <c r="O213" i="16"/>
  <c r="O211" i="16" s="1"/>
  <c r="I213" i="16"/>
  <c r="V208" i="16"/>
  <c r="P208" i="16"/>
  <c r="P206" i="16" s="1"/>
  <c r="J208" i="16"/>
  <c r="J206" i="16" s="1"/>
  <c r="D208" i="16"/>
  <c r="D206" i="16" s="1"/>
  <c r="W203" i="16"/>
  <c r="W201" i="16" s="1"/>
  <c r="Q203" i="16"/>
  <c r="K203" i="16"/>
  <c r="E203" i="16"/>
  <c r="E201" i="16" s="1"/>
  <c r="N308" i="16"/>
  <c r="N306" i="16" s="1"/>
  <c r="O303" i="16"/>
  <c r="O301" i="16" s="1"/>
  <c r="P298" i="16"/>
  <c r="P296" i="16" s="1"/>
  <c r="W293" i="16"/>
  <c r="H278" i="16"/>
  <c r="H276" i="16" s="1"/>
  <c r="U273" i="16"/>
  <c r="U271" i="16" s="1"/>
  <c r="V268" i="16"/>
  <c r="D268" i="16"/>
  <c r="Z263" i="16"/>
  <c r="Z261" i="16" s="1"/>
  <c r="H263" i="16"/>
  <c r="H261" i="16" s="1"/>
  <c r="X258" i="16"/>
  <c r="X256" i="16" s="1"/>
  <c r="P258" i="16"/>
  <c r="F258" i="16"/>
  <c r="V253" i="16"/>
  <c r="V251" i="16" s="1"/>
  <c r="N253" i="16"/>
  <c r="N251" i="16" s="1"/>
  <c r="G253" i="16"/>
  <c r="Y248" i="16"/>
  <c r="Y246" i="16" s="1"/>
  <c r="S248" i="16"/>
  <c r="M248" i="16"/>
  <c r="G248" i="16"/>
  <c r="G246" i="16" s="1"/>
  <c r="Z243" i="16"/>
  <c r="Z241" i="16" s="1"/>
  <c r="T243" i="16"/>
  <c r="N243" i="16"/>
  <c r="N241" i="16" s="1"/>
  <c r="H243" i="16"/>
  <c r="H241" i="16" s="1"/>
  <c r="AA238" i="16"/>
  <c r="AA236" i="16" s="1"/>
  <c r="U238" i="16"/>
  <c r="U236" i="16" s="1"/>
  <c r="O238" i="16"/>
  <c r="O236" i="16" s="1"/>
  <c r="I238" i="16"/>
  <c r="V233" i="16"/>
  <c r="V231" i="16" s="1"/>
  <c r="P233" i="16"/>
  <c r="P231" i="16" s="1"/>
  <c r="J233" i="16"/>
  <c r="J231" i="16" s="1"/>
  <c r="D233" i="16"/>
  <c r="D231" i="16" s="1"/>
  <c r="W228" i="16"/>
  <c r="W226" i="16" s="1"/>
  <c r="Q228" i="16"/>
  <c r="K228" i="16"/>
  <c r="K226" i="16" s="1"/>
  <c r="E228" i="16"/>
  <c r="E226" i="16" s="1"/>
  <c r="X223" i="16"/>
  <c r="X221" i="16" s="1"/>
  <c r="R223" i="16"/>
  <c r="R221" i="16" s="1"/>
  <c r="L223" i="16"/>
  <c r="L221" i="16" s="1"/>
  <c r="F223" i="16"/>
  <c r="Y218" i="16"/>
  <c r="Y216" i="16" s="1"/>
  <c r="S218" i="16"/>
  <c r="S216" i="16" s="1"/>
  <c r="M218" i="16"/>
  <c r="M216" i="16" s="1"/>
  <c r="G218" i="16"/>
  <c r="G216" i="16" s="1"/>
  <c r="Z213" i="16"/>
  <c r="Z211" i="16" s="1"/>
  <c r="T213" i="16"/>
  <c r="N213" i="16"/>
  <c r="N211" i="16" s="1"/>
  <c r="H213" i="16"/>
  <c r="H211" i="16" s="1"/>
  <c r="AA208" i="16"/>
  <c r="AA206" i="16" s="1"/>
  <c r="U208" i="16"/>
  <c r="U206" i="16" s="1"/>
  <c r="O208" i="16"/>
  <c r="O206" i="16" s="1"/>
  <c r="I208" i="16"/>
  <c r="V203" i="16"/>
  <c r="V201" i="16" s="1"/>
  <c r="P203" i="16"/>
  <c r="P201" i="16" s="1"/>
  <c r="J203" i="16"/>
  <c r="J201" i="16" s="1"/>
  <c r="D203" i="16"/>
  <c r="D201" i="16" s="1"/>
  <c r="W198" i="16"/>
  <c r="W196" i="16" s="1"/>
  <c r="Q198" i="16"/>
  <c r="K198" i="16"/>
  <c r="K196" i="16" s="1"/>
  <c r="E198" i="16"/>
  <c r="E196" i="16" s="1"/>
  <c r="X193" i="16"/>
  <c r="X191" i="16" s="1"/>
  <c r="R193" i="16"/>
  <c r="R191" i="16" s="1"/>
  <c r="L193" i="16"/>
  <c r="L191" i="16" s="1"/>
  <c r="F193" i="16"/>
  <c r="Y188" i="16"/>
  <c r="Y186" i="16" s="1"/>
  <c r="S188" i="16"/>
  <c r="S186" i="16" s="1"/>
  <c r="M188" i="16"/>
  <c r="M186" i="16" s="1"/>
  <c r="G188" i="16"/>
  <c r="G186" i="16" s="1"/>
  <c r="E308" i="16"/>
  <c r="E306" i="16" s="1"/>
  <c r="I303" i="16"/>
  <c r="J298" i="16"/>
  <c r="J296" i="16" s="1"/>
  <c r="Q293" i="16"/>
  <c r="Q291" i="16" s="1"/>
  <c r="X288" i="16"/>
  <c r="X286" i="16" s="1"/>
  <c r="R273" i="16"/>
  <c r="R271" i="16" s="1"/>
  <c r="S268" i="16"/>
  <c r="S266" i="16" s="1"/>
  <c r="W263" i="16"/>
  <c r="W261" i="16" s="1"/>
  <c r="E263" i="16"/>
  <c r="E261" i="16" s="1"/>
  <c r="W258" i="16"/>
  <c r="W256" i="16" s="1"/>
  <c r="O258" i="16"/>
  <c r="O256" i="16" s="1"/>
  <c r="E258" i="16"/>
  <c r="T253" i="16"/>
  <c r="T251" i="16" s="1"/>
  <c r="M253" i="16"/>
  <c r="F253" i="16"/>
  <c r="F251" i="16" s="1"/>
  <c r="X248" i="16"/>
  <c r="X246" i="16" s="1"/>
  <c r="R248" i="16"/>
  <c r="R246" i="16" s="1"/>
  <c r="L248" i="16"/>
  <c r="F248" i="16"/>
  <c r="Y243" i="16"/>
  <c r="S243" i="16"/>
  <c r="S241" i="16" s="1"/>
  <c r="M243" i="16"/>
  <c r="M241" i="16" s="1"/>
  <c r="G243" i="16"/>
  <c r="G241" i="16" s="1"/>
  <c r="Z238" i="16"/>
  <c r="T238" i="16"/>
  <c r="N238" i="16"/>
  <c r="H238" i="16"/>
  <c r="H236" i="16" s="1"/>
  <c r="AA233" i="16"/>
  <c r="AA231" i="16" s="1"/>
  <c r="U233" i="16"/>
  <c r="U231" i="16" s="1"/>
  <c r="O233" i="16"/>
  <c r="I233" i="16"/>
  <c r="V228" i="16"/>
  <c r="P228" i="16"/>
  <c r="P226" i="16" s="1"/>
  <c r="J228" i="16"/>
  <c r="J226" i="16" s="1"/>
  <c r="D228" i="16"/>
  <c r="D226" i="16" s="1"/>
  <c r="W223" i="16"/>
  <c r="Q223" i="16"/>
  <c r="K223" i="16"/>
  <c r="E223" i="16"/>
  <c r="E221" i="16" s="1"/>
  <c r="X218" i="16"/>
  <c r="X216" i="16" s="1"/>
  <c r="R218" i="16"/>
  <c r="R216" i="16" s="1"/>
  <c r="L218" i="16"/>
  <c r="F218" i="16"/>
  <c r="Y213" i="16"/>
  <c r="S213" i="16"/>
  <c r="S211" i="16" s="1"/>
  <c r="M213" i="16"/>
  <c r="M211" i="16" s="1"/>
  <c r="G213" i="16"/>
  <c r="G211" i="16" s="1"/>
  <c r="Z208" i="16"/>
  <c r="T208" i="16"/>
  <c r="N208" i="16"/>
  <c r="H208" i="16"/>
  <c r="H206" i="16" s="1"/>
  <c r="AA203" i="16"/>
  <c r="AA201" i="16" s="1"/>
  <c r="U203" i="16"/>
  <c r="U201" i="16" s="1"/>
  <c r="O203" i="16"/>
  <c r="I203" i="16"/>
  <c r="V198" i="16"/>
  <c r="P198" i="16"/>
  <c r="P196" i="16" s="1"/>
  <c r="J198" i="16"/>
  <c r="J196" i="16" s="1"/>
  <c r="D198" i="16"/>
  <c r="D196" i="16" s="1"/>
  <c r="W193" i="16"/>
  <c r="Q193" i="16"/>
  <c r="K193" i="16"/>
  <c r="E193" i="16"/>
  <c r="E191" i="16" s="1"/>
  <c r="X188" i="16"/>
  <c r="X186" i="16" s="1"/>
  <c r="R188" i="16"/>
  <c r="R186" i="16" s="1"/>
  <c r="L188" i="16"/>
  <c r="F188" i="16"/>
  <c r="Y183" i="16"/>
  <c r="S183" i="16"/>
  <c r="S181" i="16" s="1"/>
  <c r="M183" i="16"/>
  <c r="M181" i="16" s="1"/>
  <c r="G183" i="16"/>
  <c r="G181" i="16" s="1"/>
  <c r="Z178" i="16"/>
  <c r="T178" i="16"/>
  <c r="T176" i="16" s="1"/>
  <c r="D298" i="16"/>
  <c r="D296" i="16" s="1"/>
  <c r="K293" i="16"/>
  <c r="K291" i="16" s="1"/>
  <c r="R288" i="16"/>
  <c r="R286" i="16" s="1"/>
  <c r="Y283" i="16"/>
  <c r="O273" i="16"/>
  <c r="O271" i="16" s="1"/>
  <c r="P268" i="16"/>
  <c r="T263" i="16"/>
  <c r="V258" i="16"/>
  <c r="V256" i="16" s="1"/>
  <c r="L258" i="16"/>
  <c r="D258" i="16"/>
  <c r="Z253" i="16"/>
  <c r="Z251" i="16" s="1"/>
  <c r="S253" i="16"/>
  <c r="S251" i="16" s="1"/>
  <c r="L253" i="16"/>
  <c r="E253" i="16"/>
  <c r="E251" i="16" s="1"/>
  <c r="W248" i="16"/>
  <c r="W246" i="16" s="1"/>
  <c r="Q248" i="16"/>
  <c r="K248" i="16"/>
  <c r="K246" i="16" s="1"/>
  <c r="E248" i="16"/>
  <c r="E246" i="16" s="1"/>
  <c r="X243" i="16"/>
  <c r="X241" i="16" s="1"/>
  <c r="R243" i="16"/>
  <c r="R241" i="16" s="1"/>
  <c r="L243" i="16"/>
  <c r="L241" i="16" s="1"/>
  <c r="F243" i="16"/>
  <c r="Y238" i="16"/>
  <c r="S238" i="16"/>
  <c r="S236" i="16" s="1"/>
  <c r="M238" i="16"/>
  <c r="M236" i="16" s="1"/>
  <c r="G238" i="16"/>
  <c r="G236" i="16" s="1"/>
  <c r="Z233" i="16"/>
  <c r="Z231" i="16" s="1"/>
  <c r="T233" i="16"/>
  <c r="N233" i="16"/>
  <c r="H233" i="16"/>
  <c r="H231" i="16" s="1"/>
  <c r="AA228" i="16"/>
  <c r="AA226" i="16" s="1"/>
  <c r="U228" i="16"/>
  <c r="U226" i="16" s="1"/>
  <c r="O228" i="16"/>
  <c r="O226" i="16" s="1"/>
  <c r="I228" i="16"/>
  <c r="V223" i="16"/>
  <c r="P223" i="16"/>
  <c r="P221" i="16" s="1"/>
  <c r="J223" i="16"/>
  <c r="J221" i="16" s="1"/>
  <c r="D223" i="16"/>
  <c r="D221" i="16" s="1"/>
  <c r="W218" i="16"/>
  <c r="W216" i="16" s="1"/>
  <c r="Q218" i="16"/>
  <c r="K218" i="16"/>
  <c r="E218" i="16"/>
  <c r="E216" i="16" s="1"/>
  <c r="X213" i="16"/>
  <c r="X211" i="16" s="1"/>
  <c r="R213" i="16"/>
  <c r="R211" i="16" s="1"/>
  <c r="L213" i="16"/>
  <c r="L211" i="16" s="1"/>
  <c r="F213" i="16"/>
  <c r="Y208" i="16"/>
  <c r="S208" i="16"/>
  <c r="S206" i="16" s="1"/>
  <c r="M208" i="16"/>
  <c r="M206" i="16" s="1"/>
  <c r="G208" i="16"/>
  <c r="G206" i="16" s="1"/>
  <c r="Z203" i="16"/>
  <c r="Z201" i="16" s="1"/>
  <c r="T203" i="16"/>
  <c r="N203" i="16"/>
  <c r="H203" i="16"/>
  <c r="H201" i="16" s="1"/>
  <c r="AA198" i="16"/>
  <c r="AA196" i="16" s="1"/>
  <c r="U198" i="16"/>
  <c r="U196" i="16" s="1"/>
  <c r="O198" i="16"/>
  <c r="O196" i="16" s="1"/>
  <c r="I198" i="16"/>
  <c r="V193" i="16"/>
  <c r="P193" i="16"/>
  <c r="P191" i="16" s="1"/>
  <c r="J193" i="16"/>
  <c r="J191" i="16" s="1"/>
  <c r="D193" i="16"/>
  <c r="D191" i="16" s="1"/>
  <c r="W188" i="16"/>
  <c r="W186" i="16" s="1"/>
  <c r="Q188" i="16"/>
  <c r="K188" i="16"/>
  <c r="E188" i="16"/>
  <c r="E186" i="16" s="1"/>
  <c r="X183" i="16"/>
  <c r="X181" i="16" s="1"/>
  <c r="R183" i="16"/>
  <c r="R181" i="16" s="1"/>
  <c r="L183" i="16"/>
  <c r="L181" i="16" s="1"/>
  <c r="F183" i="16"/>
  <c r="Y178" i="16"/>
  <c r="S178" i="16"/>
  <c r="S176" i="16" s="1"/>
  <c r="M178" i="16"/>
  <c r="M176" i="16" s="1"/>
  <c r="G178" i="16"/>
  <c r="G176" i="16" s="1"/>
  <c r="E293" i="16"/>
  <c r="E291" i="16" s="1"/>
  <c r="L288" i="16"/>
  <c r="S283" i="16"/>
  <c r="Z278" i="16"/>
  <c r="Z276" i="16" s="1"/>
  <c r="L273" i="16"/>
  <c r="M268" i="16"/>
  <c r="Q263" i="16"/>
  <c r="U258" i="16"/>
  <c r="K258" i="16"/>
  <c r="Y253" i="16"/>
  <c r="Y251" i="16" s="1"/>
  <c r="R253" i="16"/>
  <c r="K253" i="16"/>
  <c r="K251" i="16" s="1"/>
  <c r="D253" i="16"/>
  <c r="D251" i="16" s="1"/>
  <c r="V248" i="16"/>
  <c r="P248" i="16"/>
  <c r="J248" i="16"/>
  <c r="D248" i="16"/>
  <c r="W243" i="16"/>
  <c r="Q243" i="16"/>
  <c r="Q241" i="16" s="1"/>
  <c r="K243" i="16"/>
  <c r="K241" i="16" s="1"/>
  <c r="E243" i="16"/>
  <c r="E241" i="16" s="1"/>
  <c r="X238" i="16"/>
  <c r="X236" i="16" s="1"/>
  <c r="R238" i="16"/>
  <c r="L238" i="16"/>
  <c r="F238" i="16"/>
  <c r="F236" i="16" s="1"/>
  <c r="Y233" i="16"/>
  <c r="Y231" i="16" s="1"/>
  <c r="S233" i="16"/>
  <c r="S231" i="16" s="1"/>
  <c r="M233" i="16"/>
  <c r="M231" i="16" s="1"/>
  <c r="G233" i="16"/>
  <c r="Z228" i="16"/>
  <c r="T228" i="16"/>
  <c r="T226" i="16" s="1"/>
  <c r="N228" i="16"/>
  <c r="N226" i="16" s="1"/>
  <c r="H228" i="16"/>
  <c r="H226" i="16" s="1"/>
  <c r="AA223" i="16"/>
  <c r="AA221" i="16" s="1"/>
  <c r="U223" i="16"/>
  <c r="O223" i="16"/>
  <c r="I223" i="16"/>
  <c r="I221" i="16" s="1"/>
  <c r="V218" i="16"/>
  <c r="V216" i="16" s="1"/>
  <c r="P218" i="16"/>
  <c r="P216" i="16" s="1"/>
  <c r="J218" i="16"/>
  <c r="J216" i="16" s="1"/>
  <c r="D218" i="16"/>
  <c r="W213" i="16"/>
  <c r="Q213" i="16"/>
  <c r="Q211" i="16" s="1"/>
  <c r="K213" i="16"/>
  <c r="K211" i="16" s="1"/>
  <c r="E213" i="16"/>
  <c r="E211" i="16" s="1"/>
  <c r="X208" i="16"/>
  <c r="X206" i="16" s="1"/>
  <c r="R208" i="16"/>
  <c r="L208" i="16"/>
  <c r="F208" i="16"/>
  <c r="F206" i="16" s="1"/>
  <c r="Y203" i="16"/>
  <c r="Y201" i="16" s="1"/>
  <c r="S203" i="16"/>
  <c r="S201" i="16" s="1"/>
  <c r="M203" i="16"/>
  <c r="M201" i="16" s="1"/>
  <c r="G203" i="16"/>
  <c r="Z198" i="16"/>
  <c r="T198" i="16"/>
  <c r="T196" i="16" s="1"/>
  <c r="N198" i="16"/>
  <c r="N196" i="16" s="1"/>
  <c r="H198" i="16"/>
  <c r="H196" i="16" s="1"/>
  <c r="AA193" i="16"/>
  <c r="AA191" i="16" s="1"/>
  <c r="U193" i="16"/>
  <c r="U191" i="16" s="1"/>
  <c r="O193" i="16"/>
  <c r="I193" i="16"/>
  <c r="I191" i="16" s="1"/>
  <c r="V188" i="16"/>
  <c r="V186" i="16" s="1"/>
  <c r="P188" i="16"/>
  <c r="P186" i="16" s="1"/>
  <c r="J188" i="16"/>
  <c r="J186" i="16" s="1"/>
  <c r="D188" i="16"/>
  <c r="D186" i="16" s="1"/>
  <c r="W183" i="16"/>
  <c r="Q183" i="16"/>
  <c r="Q181" i="16" s="1"/>
  <c r="K183" i="16"/>
  <c r="K181" i="16" s="1"/>
  <c r="E183" i="16"/>
  <c r="E181" i="16" s="1"/>
  <c r="X178" i="16"/>
  <c r="X176" i="16" s="1"/>
  <c r="R178" i="16"/>
  <c r="R176" i="16" s="1"/>
  <c r="L178" i="16"/>
  <c r="F178" i="16"/>
  <c r="F176" i="16" s="1"/>
  <c r="AA303" i="16"/>
  <c r="F288" i="16"/>
  <c r="F286" i="16" s="1"/>
  <c r="M283" i="16"/>
  <c r="M281" i="16" s="1"/>
  <c r="T278" i="16"/>
  <c r="T276" i="16" s="1"/>
  <c r="AA273" i="16"/>
  <c r="AA271" i="16" s="1"/>
  <c r="I273" i="16"/>
  <c r="I271" i="16" s="1"/>
  <c r="J268" i="16"/>
  <c r="J266" i="16" s="1"/>
  <c r="N263" i="16"/>
  <c r="N261" i="16" s="1"/>
  <c r="R258" i="16"/>
  <c r="R256" i="16" s="1"/>
  <c r="J258" i="16"/>
  <c r="J256" i="16" s="1"/>
  <c r="X253" i="16"/>
  <c r="X251" i="16" s="1"/>
  <c r="Q253" i="16"/>
  <c r="Q251" i="16" s="1"/>
  <c r="J253" i="16"/>
  <c r="J251" i="16" s="1"/>
  <c r="AA248" i="16"/>
  <c r="AA246" i="16" s="1"/>
  <c r="U248" i="16"/>
  <c r="U246" i="16" s="1"/>
  <c r="O248" i="16"/>
  <c r="I248" i="16"/>
  <c r="I246" i="16" s="1"/>
  <c r="V243" i="16"/>
  <c r="V241" i="16" s="1"/>
  <c r="P243" i="16"/>
  <c r="P241" i="16" s="1"/>
  <c r="J243" i="16"/>
  <c r="J241" i="16" s="1"/>
  <c r="D243" i="16"/>
  <c r="D241" i="16" s="1"/>
  <c r="W238" i="16"/>
  <c r="Q238" i="16"/>
  <c r="Q236" i="16" s="1"/>
  <c r="K238" i="16"/>
  <c r="K236" i="16" s="1"/>
  <c r="E238" i="16"/>
  <c r="E236" i="16" s="1"/>
  <c r="X233" i="16"/>
  <c r="X231" i="16" s="1"/>
  <c r="R233" i="16"/>
  <c r="R231" i="16" s="1"/>
  <c r="L233" i="16"/>
  <c r="F233" i="16"/>
  <c r="F231" i="16" s="1"/>
  <c r="Y228" i="16"/>
  <c r="Y226" i="16" s="1"/>
  <c r="S228" i="16"/>
  <c r="S226" i="16" s="1"/>
  <c r="M228" i="16"/>
  <c r="M226" i="16" s="1"/>
  <c r="G228" i="16"/>
  <c r="G226" i="16" s="1"/>
  <c r="Z223" i="16"/>
  <c r="T223" i="16"/>
  <c r="T221" i="16" s="1"/>
  <c r="N223" i="16"/>
  <c r="N221" i="16" s="1"/>
  <c r="H223" i="16"/>
  <c r="H221" i="16" s="1"/>
  <c r="AA218" i="16"/>
  <c r="AA216" i="16" s="1"/>
  <c r="U218" i="16"/>
  <c r="U216" i="16" s="1"/>
  <c r="O218" i="16"/>
  <c r="I218" i="16"/>
  <c r="I216" i="16" s="1"/>
  <c r="V213" i="16"/>
  <c r="V211" i="16" s="1"/>
  <c r="P213" i="16"/>
  <c r="P211" i="16" s="1"/>
  <c r="J163" i="16"/>
  <c r="P163" i="16"/>
  <c r="P161" i="16" s="1"/>
  <c r="V163" i="16"/>
  <c r="V161" i="16" s="1"/>
  <c r="I168" i="16"/>
  <c r="I166" i="16" s="1"/>
  <c r="O168" i="16"/>
  <c r="O166" i="16" s="1"/>
  <c r="U168" i="16"/>
  <c r="AA168" i="16"/>
  <c r="H173" i="16"/>
  <c r="H171" i="16" s="1"/>
  <c r="N173" i="16"/>
  <c r="N171" i="16" s="1"/>
  <c r="T173" i="16"/>
  <c r="T171" i="16" s="1"/>
  <c r="Z173" i="16"/>
  <c r="Z171" i="16" s="1"/>
  <c r="D178" i="16"/>
  <c r="N178" i="16"/>
  <c r="N176" i="16" s="1"/>
  <c r="W178" i="16"/>
  <c r="J183" i="16"/>
  <c r="J181" i="16" s="1"/>
  <c r="V183" i="16"/>
  <c r="V181" i="16" s="1"/>
  <c r="N188" i="16"/>
  <c r="N186" i="16" s="1"/>
  <c r="H193" i="16"/>
  <c r="H191" i="16" s="1"/>
  <c r="Z193" i="16"/>
  <c r="F198" i="16"/>
  <c r="X198" i="16"/>
  <c r="X196" i="16" s="1"/>
  <c r="W208" i="16"/>
  <c r="H251" i="16"/>
  <c r="G256" i="16"/>
  <c r="E163" i="16"/>
  <c r="E161" i="16" s="1"/>
  <c r="K163" i="16"/>
  <c r="K161" i="16" s="1"/>
  <c r="Q163" i="16"/>
  <c r="Q161" i="16" s="1"/>
  <c r="W163" i="16"/>
  <c r="D168" i="16"/>
  <c r="J168" i="16"/>
  <c r="J166" i="16" s="1"/>
  <c r="P168" i="16"/>
  <c r="P166" i="16" s="1"/>
  <c r="V168" i="16"/>
  <c r="V166" i="16" s="1"/>
  <c r="I173" i="16"/>
  <c r="I171" i="16" s="1"/>
  <c r="O173" i="16"/>
  <c r="U173" i="16"/>
  <c r="AA173" i="16"/>
  <c r="AA171" i="16" s="1"/>
  <c r="E178" i="16"/>
  <c r="E176" i="16" s="1"/>
  <c r="O178" i="16"/>
  <c r="O176" i="16" s="1"/>
  <c r="AA178" i="16"/>
  <c r="AA176" i="16" s="1"/>
  <c r="N183" i="16"/>
  <c r="N181" i="16" s="1"/>
  <c r="Z183" i="16"/>
  <c r="O188" i="16"/>
  <c r="M193" i="16"/>
  <c r="M191" i="16" s="1"/>
  <c r="G198" i="16"/>
  <c r="G196" i="16" s="1"/>
  <c r="Y198" i="16"/>
  <c r="Y196" i="16" s="1"/>
  <c r="T188" i="16"/>
  <c r="T186" i="16" s="1"/>
  <c r="N193" i="16"/>
  <c r="N191" i="16" s="1"/>
  <c r="L198" i="16"/>
  <c r="L196" i="16" s="1"/>
  <c r="F203" i="16"/>
  <c r="F201" i="16" s="1"/>
  <c r="S193" i="16"/>
  <c r="S191" i="16" s="1"/>
  <c r="M198" i="16"/>
  <c r="M196" i="16" s="1"/>
  <c r="L203" i="16"/>
  <c r="E208" i="16"/>
  <c r="E206" i="16" s="1"/>
  <c r="R203" i="16"/>
  <c r="R201" i="16" s="1"/>
  <c r="K208" i="16"/>
  <c r="K206" i="16" s="1"/>
  <c r="D213" i="16"/>
  <c r="D211" i="16" s="1"/>
  <c r="E256" i="16"/>
  <c r="G251" i="16"/>
  <c r="M251" i="16"/>
  <c r="Q261" i="16"/>
  <c r="D266" i="16"/>
  <c r="G281" i="16"/>
  <c r="V296" i="16"/>
  <c r="U301" i="16"/>
  <c r="D315" i="16"/>
  <c r="Z462" i="16"/>
  <c r="Z460" i="16" s="1"/>
  <c r="T462" i="16"/>
  <c r="T460" i="16" s="1"/>
  <c r="N462" i="16"/>
  <c r="H462" i="16"/>
  <c r="AA457" i="16"/>
  <c r="AA455" i="16" s="1"/>
  <c r="U457" i="16"/>
  <c r="U455" i="16" s="1"/>
  <c r="O457" i="16"/>
  <c r="O455" i="16" s="1"/>
  <c r="I457" i="16"/>
  <c r="I455" i="16" s="1"/>
  <c r="V452" i="16"/>
  <c r="P452" i="16"/>
  <c r="P450" i="16" s="1"/>
  <c r="Y462" i="16"/>
  <c r="Y460" i="16" s="1"/>
  <c r="S462" i="16"/>
  <c r="S460" i="16" s="1"/>
  <c r="M462" i="16"/>
  <c r="M460" i="16" s="1"/>
  <c r="G462" i="16"/>
  <c r="G460" i="16" s="1"/>
  <c r="Z457" i="16"/>
  <c r="T457" i="16"/>
  <c r="N457" i="16"/>
  <c r="N455" i="16" s="1"/>
  <c r="H457" i="16"/>
  <c r="H455" i="16" s="1"/>
  <c r="AA452" i="16"/>
  <c r="AA450" i="16" s="1"/>
  <c r="U452" i="16"/>
  <c r="U450" i="16" s="1"/>
  <c r="O452" i="16"/>
  <c r="I452" i="16"/>
  <c r="X462" i="16"/>
  <c r="X460" i="16" s="1"/>
  <c r="R462" i="16"/>
  <c r="R460" i="16" s="1"/>
  <c r="L462" i="16"/>
  <c r="L460" i="16" s="1"/>
  <c r="F462" i="16"/>
  <c r="F460" i="16" s="1"/>
  <c r="Y457" i="16"/>
  <c r="S457" i="16"/>
  <c r="M457" i="16"/>
  <c r="M455" i="16" s="1"/>
  <c r="G457" i="16"/>
  <c r="G455" i="16" s="1"/>
  <c r="Z452" i="16"/>
  <c r="Z450" i="16" s="1"/>
  <c r="T452" i="16"/>
  <c r="T450" i="16" s="1"/>
  <c r="N452" i="16"/>
  <c r="H452" i="16"/>
  <c r="AA447" i="16"/>
  <c r="AA445" i="16" s="1"/>
  <c r="U447" i="16"/>
  <c r="U445" i="16" s="1"/>
  <c r="O447" i="16"/>
  <c r="O445" i="16" s="1"/>
  <c r="I447" i="16"/>
  <c r="I445" i="16" s="1"/>
  <c r="V442" i="16"/>
  <c r="P442" i="16"/>
  <c r="J442" i="16"/>
  <c r="J440" i="16" s="1"/>
  <c r="D442" i="16"/>
  <c r="D440" i="16" s="1"/>
  <c r="W437" i="16"/>
  <c r="W435" i="16" s="1"/>
  <c r="Q437" i="16"/>
  <c r="Q435" i="16" s="1"/>
  <c r="K437" i="16"/>
  <c r="E437" i="16"/>
  <c r="X432" i="16"/>
  <c r="X430" i="16" s="1"/>
  <c r="R432" i="16"/>
  <c r="R430" i="16" s="1"/>
  <c r="L432" i="16"/>
  <c r="L430" i="16" s="1"/>
  <c r="F432" i="16"/>
  <c r="F430" i="16" s="1"/>
  <c r="Y427" i="16"/>
  <c r="S427" i="16"/>
  <c r="M427" i="16"/>
  <c r="M425" i="16" s="1"/>
  <c r="G427" i="16"/>
  <c r="G425" i="16" s="1"/>
  <c r="W462" i="16"/>
  <c r="W460" i="16" s="1"/>
  <c r="Q462" i="16"/>
  <c r="Q460" i="16" s="1"/>
  <c r="K462" i="16"/>
  <c r="E462" i="16"/>
  <c r="X457" i="16"/>
  <c r="X455" i="16" s="1"/>
  <c r="R457" i="16"/>
  <c r="R455" i="16" s="1"/>
  <c r="L457" i="16"/>
  <c r="L455" i="16" s="1"/>
  <c r="F457" i="16"/>
  <c r="F455" i="16" s="1"/>
  <c r="Y452" i="16"/>
  <c r="S452" i="16"/>
  <c r="M452" i="16"/>
  <c r="M450" i="16" s="1"/>
  <c r="G452" i="16"/>
  <c r="G450" i="16" s="1"/>
  <c r="Z447" i="16"/>
  <c r="Z445" i="16" s="1"/>
  <c r="T447" i="16"/>
  <c r="T445" i="16" s="1"/>
  <c r="N447" i="16"/>
  <c r="H447" i="16"/>
  <c r="AA442" i="16"/>
  <c r="AA440" i="16" s="1"/>
  <c r="U442" i="16"/>
  <c r="O442" i="16"/>
  <c r="O440" i="16" s="1"/>
  <c r="I442" i="16"/>
  <c r="I440" i="16" s="1"/>
  <c r="V462" i="16"/>
  <c r="V460" i="16" s="1"/>
  <c r="P462" i="16"/>
  <c r="P460" i="16" s="1"/>
  <c r="J462" i="16"/>
  <c r="D462" i="16"/>
  <c r="W457" i="16"/>
  <c r="W455" i="16" s="1"/>
  <c r="Q457" i="16"/>
  <c r="Q455" i="16" s="1"/>
  <c r="K457" i="16"/>
  <c r="K455" i="16" s="1"/>
  <c r="E457" i="16"/>
  <c r="E455" i="16" s="1"/>
  <c r="X452" i="16"/>
  <c r="R452" i="16"/>
  <c r="L452" i="16"/>
  <c r="L450" i="16" s="1"/>
  <c r="F452" i="16"/>
  <c r="F450" i="16" s="1"/>
  <c r="Y447" i="16"/>
  <c r="Y445" i="16" s="1"/>
  <c r="S447" i="16"/>
  <c r="S445" i="16" s="1"/>
  <c r="M447" i="16"/>
  <c r="G447" i="16"/>
  <c r="Z442" i="16"/>
  <c r="Z440" i="16" s="1"/>
  <c r="T442" i="16"/>
  <c r="T440" i="16" s="1"/>
  <c r="N442" i="16"/>
  <c r="N440" i="16" s="1"/>
  <c r="H442" i="16"/>
  <c r="H440" i="16" s="1"/>
  <c r="AA437" i="16"/>
  <c r="U437" i="16"/>
  <c r="O437" i="16"/>
  <c r="O435" i="16" s="1"/>
  <c r="I437" i="16"/>
  <c r="I435" i="16" s="1"/>
  <c r="V432" i="16"/>
  <c r="V430" i="16" s="1"/>
  <c r="P432" i="16"/>
  <c r="P430" i="16" s="1"/>
  <c r="J432" i="16"/>
  <c r="D432" i="16"/>
  <c r="W427" i="16"/>
  <c r="W425" i="16" s="1"/>
  <c r="Q427" i="16"/>
  <c r="Q425" i="16" s="1"/>
  <c r="K427" i="16"/>
  <c r="K425" i="16" s="1"/>
  <c r="E427" i="16"/>
  <c r="E425" i="16" s="1"/>
  <c r="AA462" i="16"/>
  <c r="AA460" i="16" s="1"/>
  <c r="U462" i="16"/>
  <c r="U460" i="16" s="1"/>
  <c r="O462" i="16"/>
  <c r="O460" i="16" s="1"/>
  <c r="I462" i="16"/>
  <c r="J452" i="16"/>
  <c r="J450" i="16" s="1"/>
  <c r="X447" i="16"/>
  <c r="L447" i="16"/>
  <c r="L445" i="16" s="1"/>
  <c r="Q442" i="16"/>
  <c r="E442" i="16"/>
  <c r="X437" i="16"/>
  <c r="X435" i="16" s="1"/>
  <c r="N437" i="16"/>
  <c r="N435" i="16" s="1"/>
  <c r="F437" i="16"/>
  <c r="F435" i="16" s="1"/>
  <c r="Z432" i="16"/>
  <c r="Z430" i="16" s="1"/>
  <c r="Q432" i="16"/>
  <c r="H432" i="16"/>
  <c r="AA427" i="16"/>
  <c r="AA425" i="16" s="1"/>
  <c r="R427" i="16"/>
  <c r="I427" i="16"/>
  <c r="I425" i="16" s="1"/>
  <c r="Z422" i="16"/>
  <c r="Z420" i="16" s="1"/>
  <c r="T422" i="16"/>
  <c r="T420" i="16" s="1"/>
  <c r="N422" i="16"/>
  <c r="N420" i="16" s="1"/>
  <c r="H422" i="16"/>
  <c r="H420" i="16" s="1"/>
  <c r="AA417" i="16"/>
  <c r="U417" i="16"/>
  <c r="O417" i="16"/>
  <c r="O415" i="16" s="1"/>
  <c r="I417" i="16"/>
  <c r="I415" i="16" s="1"/>
  <c r="V412" i="16"/>
  <c r="V410" i="16" s="1"/>
  <c r="P412" i="16"/>
  <c r="P410" i="16" s="1"/>
  <c r="J412" i="16"/>
  <c r="D412" i="16"/>
  <c r="W407" i="16"/>
  <c r="W405" i="16" s="1"/>
  <c r="Q407" i="16"/>
  <c r="Q405" i="16" s="1"/>
  <c r="K407" i="16"/>
  <c r="K405" i="16" s="1"/>
  <c r="E407" i="16"/>
  <c r="E405" i="16" s="1"/>
  <c r="X402" i="16"/>
  <c r="R402" i="16"/>
  <c r="L402" i="16"/>
  <c r="L400" i="16" s="1"/>
  <c r="F402" i="16"/>
  <c r="F400" i="16" s="1"/>
  <c r="Y397" i="16"/>
  <c r="Y395" i="16" s="1"/>
  <c r="S397" i="16"/>
  <c r="S395" i="16" s="1"/>
  <c r="M397" i="16"/>
  <c r="G397" i="16"/>
  <c r="Z392" i="16"/>
  <c r="Z390" i="16" s="1"/>
  <c r="T392" i="16"/>
  <c r="T390" i="16" s="1"/>
  <c r="N392" i="16"/>
  <c r="N390" i="16" s="1"/>
  <c r="H392" i="16"/>
  <c r="H390" i="16" s="1"/>
  <c r="AA387" i="16"/>
  <c r="U387" i="16"/>
  <c r="O387" i="16"/>
  <c r="O385" i="16" s="1"/>
  <c r="I387" i="16"/>
  <c r="I385" i="16" s="1"/>
  <c r="E452" i="16"/>
  <c r="W447" i="16"/>
  <c r="W445" i="16" s="1"/>
  <c r="K447" i="16"/>
  <c r="K445" i="16" s="1"/>
  <c r="Y442" i="16"/>
  <c r="M442" i="16"/>
  <c r="M440" i="16" s="1"/>
  <c r="V437" i="16"/>
  <c r="M437" i="16"/>
  <c r="D437" i="16"/>
  <c r="Y432" i="16"/>
  <c r="Y430" i="16" s="1"/>
  <c r="O432" i="16"/>
  <c r="G432" i="16"/>
  <c r="G430" i="16" s="1"/>
  <c r="Z427" i="16"/>
  <c r="Z425" i="16" s="1"/>
  <c r="P427" i="16"/>
  <c r="P425" i="16" s="1"/>
  <c r="H427" i="16"/>
  <c r="Y422" i="16"/>
  <c r="Y420" i="16" s="1"/>
  <c r="S422" i="16"/>
  <c r="S420" i="16" s="1"/>
  <c r="M422" i="16"/>
  <c r="G422" i="16"/>
  <c r="Z417" i="16"/>
  <c r="Z415" i="16" s="1"/>
  <c r="T417" i="16"/>
  <c r="T415" i="16" s="1"/>
  <c r="N417" i="16"/>
  <c r="N415" i="16" s="1"/>
  <c r="H417" i="16"/>
  <c r="H415" i="16" s="1"/>
  <c r="AA412" i="16"/>
  <c r="U412" i="16"/>
  <c r="O412" i="16"/>
  <c r="O410" i="16" s="1"/>
  <c r="I412" i="16"/>
  <c r="I410" i="16" s="1"/>
  <c r="V407" i="16"/>
  <c r="V405" i="16" s="1"/>
  <c r="P407" i="16"/>
  <c r="P405" i="16" s="1"/>
  <c r="J407" i="16"/>
  <c r="D407" i="16"/>
  <c r="W402" i="16"/>
  <c r="W400" i="16" s="1"/>
  <c r="Q402" i="16"/>
  <c r="Q400" i="16" s="1"/>
  <c r="K402" i="16"/>
  <c r="K400" i="16" s="1"/>
  <c r="E402" i="16"/>
  <c r="E400" i="16" s="1"/>
  <c r="X397" i="16"/>
  <c r="R397" i="16"/>
  <c r="L397" i="16"/>
  <c r="L395" i="16" s="1"/>
  <c r="F397" i="16"/>
  <c r="F395" i="16" s="1"/>
  <c r="Y392" i="16"/>
  <c r="Y390" i="16" s="1"/>
  <c r="S392" i="16"/>
  <c r="S390" i="16" s="1"/>
  <c r="M392" i="16"/>
  <c r="G392" i="16"/>
  <c r="Z387" i="16"/>
  <c r="Z385" i="16" s="1"/>
  <c r="T387" i="16"/>
  <c r="T385" i="16" s="1"/>
  <c r="N387" i="16"/>
  <c r="N385" i="16" s="1"/>
  <c r="H387" i="16"/>
  <c r="H385" i="16" s="1"/>
  <c r="AA382" i="16"/>
  <c r="U382" i="16"/>
  <c r="O382" i="16"/>
  <c r="O380" i="16" s="1"/>
  <c r="I382" i="16"/>
  <c r="I380" i="16" s="1"/>
  <c r="V377" i="16"/>
  <c r="V375" i="16" s="1"/>
  <c r="P377" i="16"/>
  <c r="P375" i="16" s="1"/>
  <c r="J377" i="16"/>
  <c r="D377" i="16"/>
  <c r="V457" i="16"/>
  <c r="D452" i="16"/>
  <c r="D450" i="16" s="1"/>
  <c r="V447" i="16"/>
  <c r="V445" i="16" s="1"/>
  <c r="J447" i="16"/>
  <c r="J445" i="16" s="1"/>
  <c r="X442" i="16"/>
  <c r="X440" i="16" s="1"/>
  <c r="L442" i="16"/>
  <c r="T437" i="16"/>
  <c r="L437" i="16"/>
  <c r="W432" i="16"/>
  <c r="N432" i="16"/>
  <c r="E432" i="16"/>
  <c r="E430" i="16" s="1"/>
  <c r="X427" i="16"/>
  <c r="O427" i="16"/>
  <c r="F427" i="16"/>
  <c r="X422" i="16"/>
  <c r="X420" i="16" s="1"/>
  <c r="R422" i="16"/>
  <c r="R420" i="16" s="1"/>
  <c r="L422" i="16"/>
  <c r="F422" i="16"/>
  <c r="Y417" i="16"/>
  <c r="Y415" i="16" s="1"/>
  <c r="S417" i="16"/>
  <c r="S415" i="16" s="1"/>
  <c r="M417" i="16"/>
  <c r="M415" i="16" s="1"/>
  <c r="G417" i="16"/>
  <c r="G415" i="16" s="1"/>
  <c r="Z412" i="16"/>
  <c r="T412" i="16"/>
  <c r="N412" i="16"/>
  <c r="N410" i="16" s="1"/>
  <c r="H412" i="16"/>
  <c r="H410" i="16" s="1"/>
  <c r="AA407" i="16"/>
  <c r="AA405" i="16" s="1"/>
  <c r="U407" i="16"/>
  <c r="U405" i="16" s="1"/>
  <c r="O407" i="16"/>
  <c r="I407" i="16"/>
  <c r="V402" i="16"/>
  <c r="V400" i="16" s="1"/>
  <c r="P402" i="16"/>
  <c r="P400" i="16" s="1"/>
  <c r="J402" i="16"/>
  <c r="J400" i="16" s="1"/>
  <c r="D402" i="16"/>
  <c r="D400" i="16" s="1"/>
  <c r="W397" i="16"/>
  <c r="Q397" i="16"/>
  <c r="K397" i="16"/>
  <c r="K395" i="16" s="1"/>
  <c r="E397" i="16"/>
  <c r="E395" i="16" s="1"/>
  <c r="X392" i="16"/>
  <c r="X390" i="16" s="1"/>
  <c r="R392" i="16"/>
  <c r="R390" i="16" s="1"/>
  <c r="L392" i="16"/>
  <c r="F392" i="16"/>
  <c r="Y387" i="16"/>
  <c r="Y385" i="16" s="1"/>
  <c r="S387" i="16"/>
  <c r="S385" i="16" s="1"/>
  <c r="M387" i="16"/>
  <c r="M385" i="16" s="1"/>
  <c r="G387" i="16"/>
  <c r="G385" i="16" s="1"/>
  <c r="Z382" i="16"/>
  <c r="T382" i="16"/>
  <c r="N382" i="16"/>
  <c r="N380" i="16" s="1"/>
  <c r="H382" i="16"/>
  <c r="H380" i="16" s="1"/>
  <c r="AA377" i="16"/>
  <c r="AA375" i="16" s="1"/>
  <c r="U377" i="16"/>
  <c r="U375" i="16" s="1"/>
  <c r="O377" i="16"/>
  <c r="I377" i="16"/>
  <c r="V372" i="16"/>
  <c r="V370" i="16" s="1"/>
  <c r="P372" i="16"/>
  <c r="P370" i="16" s="1"/>
  <c r="J372" i="16"/>
  <c r="J370" i="16" s="1"/>
  <c r="D372" i="16"/>
  <c r="D370" i="16" s="1"/>
  <c r="P457" i="16"/>
  <c r="P455" i="16" s="1"/>
  <c r="W452" i="16"/>
  <c r="R447" i="16"/>
  <c r="F447" i="16"/>
  <c r="F445" i="16" s="1"/>
  <c r="W442" i="16"/>
  <c r="W440" i="16" s="1"/>
  <c r="K442" i="16"/>
  <c r="K440" i="16" s="1"/>
  <c r="S437" i="16"/>
  <c r="S435" i="16" s="1"/>
  <c r="J437" i="16"/>
  <c r="U432" i="16"/>
  <c r="U430" i="16" s="1"/>
  <c r="M432" i="16"/>
  <c r="M430" i="16" s="1"/>
  <c r="V427" i="16"/>
  <c r="N427" i="16"/>
  <c r="N425" i="16" s="1"/>
  <c r="D427" i="16"/>
  <c r="D425" i="16" s="1"/>
  <c r="W422" i="16"/>
  <c r="Q422" i="16"/>
  <c r="Q420" i="16" s="1"/>
  <c r="K422" i="16"/>
  <c r="K420" i="16" s="1"/>
  <c r="E422" i="16"/>
  <c r="E420" i="16" s="1"/>
  <c r="X417" i="16"/>
  <c r="X415" i="16" s="1"/>
  <c r="R417" i="16"/>
  <c r="L417" i="16"/>
  <c r="F417" i="16"/>
  <c r="F415" i="16" s="1"/>
  <c r="Y412" i="16"/>
  <c r="Y410" i="16" s="1"/>
  <c r="S412" i="16"/>
  <c r="S410" i="16" s="1"/>
  <c r="M412" i="16"/>
  <c r="M410" i="16" s="1"/>
  <c r="G412" i="16"/>
  <c r="Z407" i="16"/>
  <c r="T407" i="16"/>
  <c r="T405" i="16" s="1"/>
  <c r="N407" i="16"/>
  <c r="N405" i="16" s="1"/>
  <c r="H407" i="16"/>
  <c r="H405" i="16" s="1"/>
  <c r="AA402" i="16"/>
  <c r="AA400" i="16" s="1"/>
  <c r="U402" i="16"/>
  <c r="O402" i="16"/>
  <c r="I402" i="16"/>
  <c r="I400" i="16" s="1"/>
  <c r="V397" i="16"/>
  <c r="V395" i="16" s="1"/>
  <c r="P397" i="16"/>
  <c r="P395" i="16" s="1"/>
  <c r="J397" i="16"/>
  <c r="J395" i="16" s="1"/>
  <c r="D397" i="16"/>
  <c r="W392" i="16"/>
  <c r="Q392" i="16"/>
  <c r="Q390" i="16" s="1"/>
  <c r="K392" i="16"/>
  <c r="K390" i="16" s="1"/>
  <c r="E392" i="16"/>
  <c r="E390" i="16" s="1"/>
  <c r="X387" i="16"/>
  <c r="X385" i="16" s="1"/>
  <c r="R387" i="16"/>
  <c r="L387" i="16"/>
  <c r="F387" i="16"/>
  <c r="F385" i="16" s="1"/>
  <c r="J457" i="16"/>
  <c r="J455" i="16" s="1"/>
  <c r="Q452" i="16"/>
  <c r="Q450" i="16" s="1"/>
  <c r="Q447" i="16"/>
  <c r="E447" i="16"/>
  <c r="E445" i="16" s="1"/>
  <c r="S442" i="16"/>
  <c r="G442" i="16"/>
  <c r="Z437" i="16"/>
  <c r="Z435" i="16" s="1"/>
  <c r="R437" i="16"/>
  <c r="R435" i="16" s="1"/>
  <c r="H437" i="16"/>
  <c r="H435" i="16" s="1"/>
  <c r="T432" i="16"/>
  <c r="T430" i="16" s="1"/>
  <c r="K432" i="16"/>
  <c r="U427" i="16"/>
  <c r="L427" i="16"/>
  <c r="V422" i="16"/>
  <c r="P422" i="16"/>
  <c r="P420" i="16" s="1"/>
  <c r="J422" i="16"/>
  <c r="J420" i="16" s="1"/>
  <c r="D422" i="16"/>
  <c r="D420" i="16" s="1"/>
  <c r="W417" i="16"/>
  <c r="W415" i="16" s="1"/>
  <c r="Q417" i="16"/>
  <c r="K417" i="16"/>
  <c r="K415" i="16" s="1"/>
  <c r="E417" i="16"/>
  <c r="E415" i="16" s="1"/>
  <c r="X412" i="16"/>
  <c r="X410" i="16" s="1"/>
  <c r="R412" i="16"/>
  <c r="R410" i="16" s="1"/>
  <c r="L412" i="16"/>
  <c r="L410" i="16" s="1"/>
  <c r="F412" i="16"/>
  <c r="Y407" i="16"/>
  <c r="Y405" i="16" s="1"/>
  <c r="S407" i="16"/>
  <c r="S405" i="16" s="1"/>
  <c r="M407" i="16"/>
  <c r="M405" i="16" s="1"/>
  <c r="G407" i="16"/>
  <c r="G405" i="16" s="1"/>
  <c r="Z402" i="16"/>
  <c r="Z400" i="16" s="1"/>
  <c r="T402" i="16"/>
  <c r="N402" i="16"/>
  <c r="N400" i="16" s="1"/>
  <c r="H402" i="16"/>
  <c r="H400" i="16" s="1"/>
  <c r="AA397" i="16"/>
  <c r="AA395" i="16" s="1"/>
  <c r="U397" i="16"/>
  <c r="U395" i="16" s="1"/>
  <c r="O397" i="16"/>
  <c r="O395" i="16" s="1"/>
  <c r="I397" i="16"/>
  <c r="V392" i="16"/>
  <c r="V390" i="16" s="1"/>
  <c r="P392" i="16"/>
  <c r="P390" i="16" s="1"/>
  <c r="J392" i="16"/>
  <c r="J390" i="16" s="1"/>
  <c r="D392" i="16"/>
  <c r="D390" i="16" s="1"/>
  <c r="W387" i="16"/>
  <c r="W385" i="16" s="1"/>
  <c r="Q387" i="16"/>
  <c r="K387" i="16"/>
  <c r="K385" i="16" s="1"/>
  <c r="E387" i="16"/>
  <c r="E385" i="16" s="1"/>
  <c r="X382" i="16"/>
  <c r="X380" i="16" s="1"/>
  <c r="R382" i="16"/>
  <c r="R380" i="16" s="1"/>
  <c r="L382" i="16"/>
  <c r="L380" i="16" s="1"/>
  <c r="F382" i="16"/>
  <c r="Y377" i="16"/>
  <c r="Y375" i="16" s="1"/>
  <c r="S377" i="16"/>
  <c r="S375" i="16" s="1"/>
  <c r="M377" i="16"/>
  <c r="M375" i="16" s="1"/>
  <c r="G377" i="16"/>
  <c r="G375" i="16" s="1"/>
  <c r="D457" i="16"/>
  <c r="D455" i="16" s="1"/>
  <c r="K452" i="16"/>
  <c r="K450" i="16" s="1"/>
  <c r="P447" i="16"/>
  <c r="P445" i="16" s="1"/>
  <c r="D447" i="16"/>
  <c r="D445" i="16" s="1"/>
  <c r="R442" i="16"/>
  <c r="R440" i="16" s="1"/>
  <c r="F442" i="16"/>
  <c r="F440" i="16" s="1"/>
  <c r="Y437" i="16"/>
  <c r="Y435" i="16" s="1"/>
  <c r="P437" i="16"/>
  <c r="P435" i="16" s="1"/>
  <c r="G437" i="16"/>
  <c r="G435" i="16" s="1"/>
  <c r="AA432" i="16"/>
  <c r="AA430" i="16" s="1"/>
  <c r="S432" i="16"/>
  <c r="I432" i="16"/>
  <c r="T427" i="16"/>
  <c r="T425" i="16" s="1"/>
  <c r="J427" i="16"/>
  <c r="AA422" i="16"/>
  <c r="AA420" i="16" s="1"/>
  <c r="U422" i="16"/>
  <c r="U420" i="16" s="1"/>
  <c r="O422" i="16"/>
  <c r="I422" i="16"/>
  <c r="I420" i="16" s="1"/>
  <c r="V417" i="16"/>
  <c r="V415" i="16" s="1"/>
  <c r="P417" i="16"/>
  <c r="P415" i="16" s="1"/>
  <c r="J417" i="16"/>
  <c r="J415" i="16" s="1"/>
  <c r="D417" i="16"/>
  <c r="W412" i="16"/>
  <c r="Q412" i="16"/>
  <c r="Q410" i="16" s="1"/>
  <c r="K412" i="16"/>
  <c r="K410" i="16" s="1"/>
  <c r="E412" i="16"/>
  <c r="E410" i="16" s="1"/>
  <c r="X407" i="16"/>
  <c r="X405" i="16" s="1"/>
  <c r="R407" i="16"/>
  <c r="L407" i="16"/>
  <c r="F407" i="16"/>
  <c r="F405" i="16" s="1"/>
  <c r="Y402" i="16"/>
  <c r="Y400" i="16" s="1"/>
  <c r="S402" i="16"/>
  <c r="S400" i="16" s="1"/>
  <c r="M402" i="16"/>
  <c r="M400" i="16" s="1"/>
  <c r="G402" i="16"/>
  <c r="Z397" i="16"/>
  <c r="T397" i="16"/>
  <c r="T395" i="16" s="1"/>
  <c r="N397" i="16"/>
  <c r="N395" i="16" s="1"/>
  <c r="H397" i="16"/>
  <c r="H395" i="16" s="1"/>
  <c r="AA392" i="16"/>
  <c r="AA390" i="16" s="1"/>
  <c r="U392" i="16"/>
  <c r="O392" i="16"/>
  <c r="I392" i="16"/>
  <c r="I390" i="16" s="1"/>
  <c r="V387" i="16"/>
  <c r="V385" i="16" s="1"/>
  <c r="P387" i="16"/>
  <c r="P385" i="16" s="1"/>
  <c r="J387" i="16"/>
  <c r="J385" i="16" s="1"/>
  <c r="D387" i="16"/>
  <c r="W382" i="16"/>
  <c r="Q382" i="16"/>
  <c r="Q380" i="16" s="1"/>
  <c r="K382" i="16"/>
  <c r="K380" i="16" s="1"/>
  <c r="E382" i="16"/>
  <c r="E380" i="16" s="1"/>
  <c r="X377" i="16"/>
  <c r="X375" i="16" s="1"/>
  <c r="R377" i="16"/>
  <c r="L377" i="16"/>
  <c r="F377" i="16"/>
  <c r="F375" i="16" s="1"/>
  <c r="Y372" i="16"/>
  <c r="Y370" i="16" s="1"/>
  <c r="S372" i="16"/>
  <c r="S370" i="16" s="1"/>
  <c r="M372" i="16"/>
  <c r="M370" i="16" s="1"/>
  <c r="G372" i="16"/>
  <c r="Z367" i="16"/>
  <c r="T367" i="16"/>
  <c r="T365" i="16" s="1"/>
  <c r="N367" i="16"/>
  <c r="N365" i="16" s="1"/>
  <c r="H367" i="16"/>
  <c r="H365" i="16" s="1"/>
  <c r="AA362" i="16"/>
  <c r="AA360" i="16" s="1"/>
  <c r="U362" i="16"/>
  <c r="O362" i="16"/>
  <c r="I362" i="16"/>
  <c r="I360" i="16" s="1"/>
  <c r="V357" i="16"/>
  <c r="V355" i="16" s="1"/>
  <c r="P357" i="16"/>
  <c r="P355" i="16" s="1"/>
  <c r="J357" i="16"/>
  <c r="J355" i="16" s="1"/>
  <c r="D357" i="16"/>
  <c r="W352" i="16"/>
  <c r="Q352" i="16"/>
  <c r="Q350" i="16" s="1"/>
  <c r="K352" i="16"/>
  <c r="K350" i="16" s="1"/>
  <c r="E352" i="16"/>
  <c r="E350" i="16" s="1"/>
  <c r="M382" i="16"/>
  <c r="Q377" i="16"/>
  <c r="Q375" i="16" s="1"/>
  <c r="Z372" i="16"/>
  <c r="Z370" i="16" s="1"/>
  <c r="Q372" i="16"/>
  <c r="H372" i="16"/>
  <c r="U367" i="16"/>
  <c r="U365" i="16" s="1"/>
  <c r="M367" i="16"/>
  <c r="M365" i="16" s="1"/>
  <c r="F367" i="16"/>
  <c r="F365" i="16" s="1"/>
  <c r="V362" i="16"/>
  <c r="N362" i="16"/>
  <c r="G362" i="16"/>
  <c r="G360" i="16" s="1"/>
  <c r="X357" i="16"/>
  <c r="X355" i="16" s="1"/>
  <c r="Q357" i="16"/>
  <c r="Q355" i="16" s="1"/>
  <c r="I357" i="16"/>
  <c r="I355" i="16" s="1"/>
  <c r="Y352" i="16"/>
  <c r="R352" i="16"/>
  <c r="J352" i="16"/>
  <c r="J350" i="16" s="1"/>
  <c r="V347" i="16"/>
  <c r="V345" i="16" s="1"/>
  <c r="P347" i="16"/>
  <c r="P345" i="16" s="1"/>
  <c r="J347" i="16"/>
  <c r="D347" i="16"/>
  <c r="W342" i="16"/>
  <c r="W340" i="16" s="1"/>
  <c r="Q342" i="16"/>
  <c r="Q340" i="16" s="1"/>
  <c r="K342" i="16"/>
  <c r="K340" i="16" s="1"/>
  <c r="E342" i="16"/>
  <c r="E340" i="16" s="1"/>
  <c r="X337" i="16"/>
  <c r="R337" i="16"/>
  <c r="L337" i="16"/>
  <c r="L335" i="16" s="1"/>
  <c r="F337" i="16"/>
  <c r="F335" i="16" s="1"/>
  <c r="J382" i="16"/>
  <c r="N377" i="16"/>
  <c r="N375" i="16" s="1"/>
  <c r="X372" i="16"/>
  <c r="X370" i="16" s="1"/>
  <c r="O372" i="16"/>
  <c r="O370" i="16" s="1"/>
  <c r="F372" i="16"/>
  <c r="AA367" i="16"/>
  <c r="AA365" i="16" s="1"/>
  <c r="S367" i="16"/>
  <c r="S365" i="16" s="1"/>
  <c r="L367" i="16"/>
  <c r="L365" i="16" s="1"/>
  <c r="E367" i="16"/>
  <c r="E365" i="16" s="1"/>
  <c r="T362" i="16"/>
  <c r="M362" i="16"/>
  <c r="F362" i="16"/>
  <c r="F360" i="16" s="1"/>
  <c r="W357" i="16"/>
  <c r="W355" i="16" s="1"/>
  <c r="O357" i="16"/>
  <c r="O355" i="16" s="1"/>
  <c r="H357" i="16"/>
  <c r="H355" i="16" s="1"/>
  <c r="X352" i="16"/>
  <c r="P352" i="16"/>
  <c r="I352" i="16"/>
  <c r="I350" i="16" s="1"/>
  <c r="AA347" i="16"/>
  <c r="AA345" i="16" s="1"/>
  <c r="U347" i="16"/>
  <c r="O347" i="16"/>
  <c r="I347" i="16"/>
  <c r="I345" i="16" s="1"/>
  <c r="V342" i="16"/>
  <c r="V340" i="16" s="1"/>
  <c r="P342" i="16"/>
  <c r="P340" i="16" s="1"/>
  <c r="J342" i="16"/>
  <c r="J340" i="16" s="1"/>
  <c r="D342" i="16"/>
  <c r="W337" i="16"/>
  <c r="Q337" i="16"/>
  <c r="Q335" i="16" s="1"/>
  <c r="K337" i="16"/>
  <c r="K335" i="16" s="1"/>
  <c r="E337" i="16"/>
  <c r="E335" i="16" s="1"/>
  <c r="X332" i="16"/>
  <c r="X330" i="16" s="1"/>
  <c r="R332" i="16"/>
  <c r="L332" i="16"/>
  <c r="F332" i="16"/>
  <c r="F330" i="16" s="1"/>
  <c r="Y327" i="16"/>
  <c r="Y325" i="16" s="1"/>
  <c r="S327" i="16"/>
  <c r="S325" i="16" s="1"/>
  <c r="M327" i="16"/>
  <c r="M325" i="16" s="1"/>
  <c r="G327" i="16"/>
  <c r="Z322" i="16"/>
  <c r="T322" i="16"/>
  <c r="T320" i="16" s="1"/>
  <c r="N322" i="16"/>
  <c r="N320" i="16" s="1"/>
  <c r="H322" i="16"/>
  <c r="H320" i="16" s="1"/>
  <c r="Y382" i="16"/>
  <c r="Y380" i="16" s="1"/>
  <c r="G382" i="16"/>
  <c r="K377" i="16"/>
  <c r="K375" i="16" s="1"/>
  <c r="W372" i="16"/>
  <c r="N372" i="16"/>
  <c r="E372" i="16"/>
  <c r="Y367" i="16"/>
  <c r="Y365" i="16" s="1"/>
  <c r="R367" i="16"/>
  <c r="K367" i="16"/>
  <c r="K365" i="16" s="1"/>
  <c r="D367" i="16"/>
  <c r="D365" i="16" s="1"/>
  <c r="Z362" i="16"/>
  <c r="S362" i="16"/>
  <c r="S360" i="16" s="1"/>
  <c r="L362" i="16"/>
  <c r="L360" i="16" s="1"/>
  <c r="E362" i="16"/>
  <c r="E360" i="16" s="1"/>
  <c r="U357" i="16"/>
  <c r="N357" i="16"/>
  <c r="N355" i="16" s="1"/>
  <c r="G357" i="16"/>
  <c r="V352" i="16"/>
  <c r="O352" i="16"/>
  <c r="O350" i="16" s="1"/>
  <c r="H352" i="16"/>
  <c r="H350" i="16" s="1"/>
  <c r="Z347" i="16"/>
  <c r="Z345" i="16" s="1"/>
  <c r="T347" i="16"/>
  <c r="T345" i="16" s="1"/>
  <c r="N347" i="16"/>
  <c r="H347" i="16"/>
  <c r="AA342" i="16"/>
  <c r="AA340" i="16" s="1"/>
  <c r="U342" i="16"/>
  <c r="U340" i="16" s="1"/>
  <c r="O342" i="16"/>
  <c r="O340" i="16" s="1"/>
  <c r="I342" i="16"/>
  <c r="I340" i="16" s="1"/>
  <c r="V337" i="16"/>
  <c r="P337" i="16"/>
  <c r="J337" i="16"/>
  <c r="J335" i="16" s="1"/>
  <c r="D337" i="16"/>
  <c r="D335" i="16" s="1"/>
  <c r="W332" i="16"/>
  <c r="W330" i="16" s="1"/>
  <c r="Q332" i="16"/>
  <c r="Q330" i="16" s="1"/>
  <c r="K332" i="16"/>
  <c r="E332" i="16"/>
  <c r="X327" i="16"/>
  <c r="X325" i="16" s="1"/>
  <c r="R327" i="16"/>
  <c r="R325" i="16" s="1"/>
  <c r="L327" i="16"/>
  <c r="L325" i="16" s="1"/>
  <c r="F327" i="16"/>
  <c r="F325" i="16" s="1"/>
  <c r="Y322" i="16"/>
  <c r="S322" i="16"/>
  <c r="M322" i="16"/>
  <c r="M320" i="16" s="1"/>
  <c r="G322" i="16"/>
  <c r="G320" i="16" s="1"/>
  <c r="Z317" i="16"/>
  <c r="Z315" i="16" s="1"/>
  <c r="T317" i="16"/>
  <c r="T315" i="16" s="1"/>
  <c r="N317" i="16"/>
  <c r="H317" i="16"/>
  <c r="V382" i="16"/>
  <c r="V380" i="16" s="1"/>
  <c r="D382" i="16"/>
  <c r="Z377" i="16"/>
  <c r="Z375" i="16" s="1"/>
  <c r="H377" i="16"/>
  <c r="H375" i="16" s="1"/>
  <c r="U372" i="16"/>
  <c r="L372" i="16"/>
  <c r="X367" i="16"/>
  <c r="X365" i="16" s="1"/>
  <c r="Q367" i="16"/>
  <c r="Q365" i="16" s="1"/>
  <c r="J367" i="16"/>
  <c r="J365" i="16" s="1"/>
  <c r="Y362" i="16"/>
  <c r="R362" i="16"/>
  <c r="K362" i="16"/>
  <c r="K360" i="16" s="1"/>
  <c r="D362" i="16"/>
  <c r="D360" i="16" s="1"/>
  <c r="AA357" i="16"/>
  <c r="AA355" i="16" s="1"/>
  <c r="T357" i="16"/>
  <c r="M357" i="16"/>
  <c r="F357" i="16"/>
  <c r="U352" i="16"/>
  <c r="U350" i="16" s="1"/>
  <c r="N352" i="16"/>
  <c r="N350" i="16" s="1"/>
  <c r="G352" i="16"/>
  <c r="G350" i="16" s="1"/>
  <c r="Y347" i="16"/>
  <c r="Y345" i="16" s="1"/>
  <c r="S347" i="16"/>
  <c r="M347" i="16"/>
  <c r="G347" i="16"/>
  <c r="G345" i="16" s="1"/>
  <c r="Z342" i="16"/>
  <c r="Z340" i="16" s="1"/>
  <c r="T342" i="16"/>
  <c r="T340" i="16" s="1"/>
  <c r="N342" i="16"/>
  <c r="N340" i="16" s="1"/>
  <c r="H342" i="16"/>
  <c r="AA337" i="16"/>
  <c r="U337" i="16"/>
  <c r="U335" i="16" s="1"/>
  <c r="O337" i="16"/>
  <c r="O335" i="16" s="1"/>
  <c r="I337" i="16"/>
  <c r="I335" i="16" s="1"/>
  <c r="S382" i="16"/>
  <c r="S380" i="16" s="1"/>
  <c r="W377" i="16"/>
  <c r="W375" i="16" s="1"/>
  <c r="E377" i="16"/>
  <c r="T372" i="16"/>
  <c r="K372" i="16"/>
  <c r="K370" i="16" s="1"/>
  <c r="W367" i="16"/>
  <c r="W365" i="16" s="1"/>
  <c r="P367" i="16"/>
  <c r="P365" i="16" s="1"/>
  <c r="I367" i="16"/>
  <c r="I365" i="16" s="1"/>
  <c r="X362" i="16"/>
  <c r="X360" i="16" s="1"/>
  <c r="Q362" i="16"/>
  <c r="J362" i="16"/>
  <c r="J360" i="16" s="1"/>
  <c r="Z357" i="16"/>
  <c r="Z355" i="16" s="1"/>
  <c r="S357" i="16"/>
  <c r="S355" i="16" s="1"/>
  <c r="L357" i="16"/>
  <c r="L355" i="16" s="1"/>
  <c r="E357" i="16"/>
  <c r="E355" i="16" s="1"/>
  <c r="AA352" i="16"/>
  <c r="T352" i="16"/>
  <c r="T350" i="16" s="1"/>
  <c r="M352" i="16"/>
  <c r="M350" i="16" s="1"/>
  <c r="F352" i="16"/>
  <c r="F350" i="16" s="1"/>
  <c r="X347" i="16"/>
  <c r="X345" i="16" s="1"/>
  <c r="R347" i="16"/>
  <c r="R345" i="16" s="1"/>
  <c r="L347" i="16"/>
  <c r="L345" i="16" s="1"/>
  <c r="F347" i="16"/>
  <c r="Y342" i="16"/>
  <c r="Y340" i="16" s="1"/>
  <c r="S342" i="16"/>
  <c r="S340" i="16" s="1"/>
  <c r="M342" i="16"/>
  <c r="M340" i="16" s="1"/>
  <c r="G342" i="16"/>
  <c r="G340" i="16" s="1"/>
  <c r="Z337" i="16"/>
  <c r="Z335" i="16" s="1"/>
  <c r="T337" i="16"/>
  <c r="N337" i="16"/>
  <c r="N335" i="16" s="1"/>
  <c r="H337" i="16"/>
  <c r="H335" i="16" s="1"/>
  <c r="AA332" i="16"/>
  <c r="AA330" i="16" s="1"/>
  <c r="U332" i="16"/>
  <c r="U330" i="16" s="1"/>
  <c r="O332" i="16"/>
  <c r="O330" i="16" s="1"/>
  <c r="I332" i="16"/>
  <c r="V327" i="16"/>
  <c r="V325" i="16" s="1"/>
  <c r="P327" i="16"/>
  <c r="P325" i="16" s="1"/>
  <c r="J327" i="16"/>
  <c r="J325" i="16" s="1"/>
  <c r="D327" i="16"/>
  <c r="D325" i="16" s="1"/>
  <c r="W322" i="16"/>
  <c r="W320" i="16" s="1"/>
  <c r="Q322" i="16"/>
  <c r="K322" i="16"/>
  <c r="K320" i="16" s="1"/>
  <c r="E322" i="16"/>
  <c r="E320" i="16" s="1"/>
  <c r="X317" i="16"/>
  <c r="X315" i="16" s="1"/>
  <c r="R317" i="16"/>
  <c r="R315" i="16" s="1"/>
  <c r="L317" i="16"/>
  <c r="L315" i="16" s="1"/>
  <c r="F317" i="16"/>
  <c r="P382" i="16"/>
  <c r="T377" i="16"/>
  <c r="AA372" i="16"/>
  <c r="R372" i="16"/>
  <c r="R370" i="16" s="1"/>
  <c r="I372" i="16"/>
  <c r="I370" i="16" s="1"/>
  <c r="V367" i="16"/>
  <c r="V365" i="16" s="1"/>
  <c r="O367" i="16"/>
  <c r="O365" i="16" s="1"/>
  <c r="G367" i="16"/>
  <c r="W362" i="16"/>
  <c r="W360" i="16" s="1"/>
  <c r="P362" i="16"/>
  <c r="H362" i="16"/>
  <c r="H360" i="16" s="1"/>
  <c r="Y357" i="16"/>
  <c r="Y355" i="16" s="1"/>
  <c r="R357" i="16"/>
  <c r="R355" i="16" s="1"/>
  <c r="K357" i="16"/>
  <c r="Z352" i="16"/>
  <c r="Z350" i="16" s="1"/>
  <c r="S352" i="16"/>
  <c r="S350" i="16" s="1"/>
  <c r="L352" i="16"/>
  <c r="L350" i="16" s="1"/>
  <c r="D352" i="16"/>
  <c r="D350" i="16" s="1"/>
  <c r="W347" i="16"/>
  <c r="W345" i="16" s="1"/>
  <c r="Q347" i="16"/>
  <c r="Q345" i="16" s="1"/>
  <c r="K347" i="16"/>
  <c r="K345" i="16" s="1"/>
  <c r="E347" i="16"/>
  <c r="X342" i="16"/>
  <c r="X340" i="16" s="1"/>
  <c r="R342" i="16"/>
  <c r="R340" i="16" s="1"/>
  <c r="L342" i="16"/>
  <c r="L340" i="16" s="1"/>
  <c r="F342" i="16"/>
  <c r="F340" i="16" s="1"/>
  <c r="Y337" i="16"/>
  <c r="Y335" i="16" s="1"/>
  <c r="S337" i="16"/>
  <c r="M337" i="16"/>
  <c r="M335" i="16" s="1"/>
  <c r="G337" i="16"/>
  <c r="G335" i="16" s="1"/>
  <c r="Z332" i="16"/>
  <c r="Z330" i="16" s="1"/>
  <c r="T332" i="16"/>
  <c r="T330" i="16" s="1"/>
  <c r="N332" i="16"/>
  <c r="N330" i="16" s="1"/>
  <c r="H332" i="16"/>
  <c r="AA327" i="16"/>
  <c r="AA325" i="16" s="1"/>
  <c r="U327" i="16"/>
  <c r="U325" i="16" s="1"/>
  <c r="O327" i="16"/>
  <c r="O325" i="16" s="1"/>
  <c r="I327" i="16"/>
  <c r="I325" i="16" s="1"/>
  <c r="Y332" i="16"/>
  <c r="Y330" i="16" s="1"/>
  <c r="G332" i="16"/>
  <c r="G330" i="16" s="1"/>
  <c r="K327" i="16"/>
  <c r="P322" i="16"/>
  <c r="P320" i="16" s="1"/>
  <c r="D322" i="16"/>
  <c r="D320" i="16" s="1"/>
  <c r="U317" i="16"/>
  <c r="K317" i="16"/>
  <c r="V332" i="16"/>
  <c r="D332" i="16"/>
  <c r="Z327" i="16"/>
  <c r="Z325" i="16" s="1"/>
  <c r="H327" i="16"/>
  <c r="H325" i="16" s="1"/>
  <c r="AA322" i="16"/>
  <c r="AA320" i="16" s="1"/>
  <c r="O322" i="16"/>
  <c r="S317" i="16"/>
  <c r="J317" i="16"/>
  <c r="J315" i="16" s="1"/>
  <c r="S332" i="16"/>
  <c r="S330" i="16" s="1"/>
  <c r="W327" i="16"/>
  <c r="E327" i="16"/>
  <c r="E325" i="16" s="1"/>
  <c r="X322" i="16"/>
  <c r="X320" i="16" s="1"/>
  <c r="L322" i="16"/>
  <c r="L320" i="16" s="1"/>
  <c r="AA317" i="16"/>
  <c r="AA315" i="16" s="1"/>
  <c r="Q317" i="16"/>
  <c r="Q315" i="16" s="1"/>
  <c r="I317" i="16"/>
  <c r="I315" i="16" s="1"/>
  <c r="P332" i="16"/>
  <c r="P330" i="16" s="1"/>
  <c r="T327" i="16"/>
  <c r="T325" i="16" s="1"/>
  <c r="V322" i="16"/>
  <c r="V320" i="16" s="1"/>
  <c r="J322" i="16"/>
  <c r="J320" i="16" s="1"/>
  <c r="Y317" i="16"/>
  <c r="Y315" i="16" s="1"/>
  <c r="P317" i="16"/>
  <c r="P315" i="16" s="1"/>
  <c r="G317" i="16"/>
  <c r="M332" i="16"/>
  <c r="Q327" i="16"/>
  <c r="U322" i="16"/>
  <c r="U320" i="16" s="1"/>
  <c r="I322" i="16"/>
  <c r="I320" i="16" s="1"/>
  <c r="W317" i="16"/>
  <c r="W315" i="16" s="1"/>
  <c r="O317" i="16"/>
  <c r="O315" i="16" s="1"/>
  <c r="E317" i="16"/>
  <c r="E315" i="16" s="1"/>
  <c r="P360" i="16"/>
  <c r="M317" i="16"/>
  <c r="M315" i="16" s="1"/>
  <c r="V317" i="16"/>
  <c r="V315" i="16" s="1"/>
  <c r="F322" i="16"/>
  <c r="F320" i="16" s="1"/>
  <c r="D330" i="16"/>
  <c r="V330" i="16"/>
  <c r="J332" i="16"/>
  <c r="J330" i="16" s="1"/>
  <c r="J306" i="16"/>
  <c r="P306" i="16"/>
  <c r="R322" i="16"/>
  <c r="R320" i="16" s="1"/>
  <c r="N327" i="16"/>
  <c r="N325" i="16" s="1"/>
  <c r="K306" i="16"/>
  <c r="Q306" i="16"/>
  <c r="W306" i="16"/>
  <c r="K325" i="16"/>
  <c r="Q325" i="16"/>
  <c r="U315" i="16"/>
  <c r="M380" i="16"/>
  <c r="T355" i="16"/>
  <c r="R365" i="16"/>
  <c r="E370" i="16"/>
  <c r="U355" i="16"/>
  <c r="N360" i="16"/>
  <c r="F370" i="16"/>
  <c r="L370" i="16"/>
  <c r="E375" i="16"/>
  <c r="D380" i="16"/>
  <c r="P380" i="16"/>
  <c r="O425" i="16"/>
  <c r="N430" i="16"/>
  <c r="M435" i="16"/>
  <c r="J425" i="16"/>
  <c r="V425" i="16"/>
  <c r="O430" i="16"/>
  <c r="T435" i="16"/>
  <c r="G440" i="16"/>
  <c r="S440" i="16"/>
  <c r="X445" i="16"/>
  <c r="E450" i="16"/>
  <c r="L425" i="16"/>
  <c r="R425" i="16"/>
  <c r="X425" i="16"/>
  <c r="Q430" i="16"/>
  <c r="W430" i="16"/>
  <c r="V435" i="16"/>
  <c r="U440" i="16"/>
  <c r="I469" i="16"/>
  <c r="X469" i="16"/>
  <c r="Z474" i="16"/>
  <c r="V479" i="16"/>
  <c r="T509" i="16"/>
  <c r="E479" i="16"/>
  <c r="O469" i="16"/>
  <c r="G474" i="16"/>
  <c r="Y484" i="16"/>
  <c r="P469" i="16"/>
  <c r="M479" i="16"/>
  <c r="S479" i="16"/>
  <c r="G469" i="16"/>
  <c r="U469" i="16"/>
  <c r="X474" i="16"/>
  <c r="I474" i="16"/>
  <c r="V469" i="16"/>
  <c r="S474" i="16"/>
  <c r="AA474" i="16"/>
  <c r="K479" i="16"/>
  <c r="D491" i="16"/>
  <c r="D489" i="16" s="1"/>
  <c r="L491" i="16"/>
  <c r="L489" i="16" s="1"/>
  <c r="V491" i="16"/>
  <c r="V489" i="16" s="1"/>
  <c r="E496" i="16"/>
  <c r="E494" i="16" s="1"/>
  <c r="P496" i="16"/>
  <c r="Z496" i="16"/>
  <c r="G501" i="16"/>
  <c r="G499" i="16" s="1"/>
  <c r="R501" i="16"/>
  <c r="R499" i="16" s="1"/>
  <c r="K506" i="16"/>
  <c r="K504" i="16" s="1"/>
  <c r="U506" i="16"/>
  <c r="U504" i="16" s="1"/>
  <c r="P511" i="16"/>
  <c r="P509" i="16" s="1"/>
  <c r="J471" i="16"/>
  <c r="J469" i="16" s="1"/>
  <c r="R471" i="16"/>
  <c r="R469" i="16" s="1"/>
  <c r="Y471" i="16"/>
  <c r="L476" i="16"/>
  <c r="L474" i="16" s="1"/>
  <c r="T476" i="16"/>
  <c r="T474" i="16" s="1"/>
  <c r="F481" i="16"/>
  <c r="F479" i="16" s="1"/>
  <c r="N481" i="16"/>
  <c r="N479" i="16" s="1"/>
  <c r="X481" i="16"/>
  <c r="X479" i="16" s="1"/>
  <c r="J486" i="16"/>
  <c r="R486" i="16"/>
  <c r="R484" i="16" s="1"/>
  <c r="AA486" i="16"/>
  <c r="AA484" i="16" s="1"/>
  <c r="E491" i="16"/>
  <c r="E489" i="16" s="1"/>
  <c r="O491" i="16"/>
  <c r="O489" i="16" s="1"/>
  <c r="W491" i="16"/>
  <c r="W489" i="16" s="1"/>
  <c r="G496" i="16"/>
  <c r="Q496" i="16"/>
  <c r="Q494" i="16" s="1"/>
  <c r="I501" i="16"/>
  <c r="I499" i="16" s="1"/>
  <c r="U501" i="16"/>
  <c r="U499" i="16" s="1"/>
  <c r="L506" i="16"/>
  <c r="L504" i="16" s="1"/>
  <c r="W506" i="16"/>
  <c r="W504" i="16" s="1"/>
  <c r="Y616" i="16"/>
  <c r="Y614" i="16" s="1"/>
  <c r="S616" i="16"/>
  <c r="S614" i="16" s="1"/>
  <c r="M616" i="16"/>
  <c r="M614" i="16" s="1"/>
  <c r="G616" i="16"/>
  <c r="G614" i="16" s="1"/>
  <c r="Z611" i="16"/>
  <c r="Z609" i="16" s="1"/>
  <c r="T611" i="16"/>
  <c r="N611" i="16"/>
  <c r="N609" i="16" s="1"/>
  <c r="H611" i="16"/>
  <c r="H609" i="16" s="1"/>
  <c r="AA606" i="16"/>
  <c r="AA604" i="16" s="1"/>
  <c r="U606" i="16"/>
  <c r="U604" i="16" s="1"/>
  <c r="O606" i="16"/>
  <c r="O604" i="16" s="1"/>
  <c r="I606" i="16"/>
  <c r="V601" i="16"/>
  <c r="V599" i="16" s="1"/>
  <c r="P601" i="16"/>
  <c r="P599" i="16" s="1"/>
  <c r="J601" i="16"/>
  <c r="J599" i="16" s="1"/>
  <c r="D601" i="16"/>
  <c r="D599" i="16" s="1"/>
  <c r="W596" i="16"/>
  <c r="W594" i="16" s="1"/>
  <c r="Q596" i="16"/>
  <c r="K596" i="16"/>
  <c r="K594" i="16" s="1"/>
  <c r="E596" i="16"/>
  <c r="E594" i="16" s="1"/>
  <c r="X591" i="16"/>
  <c r="X589" i="16" s="1"/>
  <c r="R591" i="16"/>
  <c r="R589" i="16" s="1"/>
  <c r="L591" i="16"/>
  <c r="L589" i="16" s="1"/>
  <c r="F591" i="16"/>
  <c r="X616" i="16"/>
  <c r="X614" i="16" s="1"/>
  <c r="R616" i="16"/>
  <c r="R614" i="16" s="1"/>
  <c r="L616" i="16"/>
  <c r="L614" i="16" s="1"/>
  <c r="F616" i="16"/>
  <c r="F614" i="16" s="1"/>
  <c r="Y611" i="16"/>
  <c r="S611" i="16"/>
  <c r="S609" i="16" s="1"/>
  <c r="M611" i="16"/>
  <c r="M609" i="16" s="1"/>
  <c r="G611" i="16"/>
  <c r="G609" i="16" s="1"/>
  <c r="Z606" i="16"/>
  <c r="Z604" i="16" s="1"/>
  <c r="T606" i="16"/>
  <c r="T604" i="16" s="1"/>
  <c r="N606" i="16"/>
  <c r="H606" i="16"/>
  <c r="H604" i="16" s="1"/>
  <c r="AA601" i="16"/>
  <c r="AA599" i="16" s="1"/>
  <c r="U601" i="16"/>
  <c r="U599" i="16" s="1"/>
  <c r="O601" i="16"/>
  <c r="O599" i="16" s="1"/>
  <c r="I601" i="16"/>
  <c r="I599" i="16" s="1"/>
  <c r="V596" i="16"/>
  <c r="P596" i="16"/>
  <c r="P594" i="16" s="1"/>
  <c r="J596" i="16"/>
  <c r="J594" i="16" s="1"/>
  <c r="D596" i="16"/>
  <c r="D594" i="16" s="1"/>
  <c r="W591" i="16"/>
  <c r="W589" i="16" s="1"/>
  <c r="Q591" i="16"/>
  <c r="Q589" i="16" s="1"/>
  <c r="K591" i="16"/>
  <c r="E591" i="16"/>
  <c r="E589" i="16" s="1"/>
  <c r="V616" i="16"/>
  <c r="V614" i="16" s="1"/>
  <c r="P616" i="16"/>
  <c r="P614" i="16" s="1"/>
  <c r="J616" i="16"/>
  <c r="J614" i="16" s="1"/>
  <c r="D616" i="16"/>
  <c r="D614" i="16" s="1"/>
  <c r="W611" i="16"/>
  <c r="Q611" i="16"/>
  <c r="Q609" i="16" s="1"/>
  <c r="K611" i="16"/>
  <c r="K609" i="16" s="1"/>
  <c r="E611" i="16"/>
  <c r="E609" i="16" s="1"/>
  <c r="X606" i="16"/>
  <c r="X604" i="16" s="1"/>
  <c r="R606" i="16"/>
  <c r="R604" i="16" s="1"/>
  <c r="L606" i="16"/>
  <c r="F606" i="16"/>
  <c r="F604" i="16" s="1"/>
  <c r="Y601" i="16"/>
  <c r="Y599" i="16" s="1"/>
  <c r="S601" i="16"/>
  <c r="S599" i="16" s="1"/>
  <c r="M601" i="16"/>
  <c r="M599" i="16" s="1"/>
  <c r="G601" i="16"/>
  <c r="G599" i="16" s="1"/>
  <c r="Z596" i="16"/>
  <c r="T596" i="16"/>
  <c r="T594" i="16" s="1"/>
  <c r="N596" i="16"/>
  <c r="N594" i="16" s="1"/>
  <c r="H596" i="16"/>
  <c r="H594" i="16" s="1"/>
  <c r="AA591" i="16"/>
  <c r="AA589" i="16" s="1"/>
  <c r="U591" i="16"/>
  <c r="U589" i="16" s="1"/>
  <c r="O591" i="16"/>
  <c r="I591" i="16"/>
  <c r="I589" i="16" s="1"/>
  <c r="AA616" i="16"/>
  <c r="AA614" i="16" s="1"/>
  <c r="O616" i="16"/>
  <c r="O614" i="16" s="1"/>
  <c r="P611" i="16"/>
  <c r="P609" i="16" s="1"/>
  <c r="D611" i="16"/>
  <c r="Q606" i="16"/>
  <c r="Q604" i="16" s="1"/>
  <c r="E606" i="16"/>
  <c r="E604" i="16" s="1"/>
  <c r="R601" i="16"/>
  <c r="F601" i="16"/>
  <c r="F599" i="16" s="1"/>
  <c r="S596" i="16"/>
  <c r="S594" i="16" s="1"/>
  <c r="G596" i="16"/>
  <c r="T591" i="16"/>
  <c r="H591" i="16"/>
  <c r="H589" i="16" s="1"/>
  <c r="W586" i="16"/>
  <c r="W584" i="16" s="1"/>
  <c r="Q586" i="16"/>
  <c r="Q584" i="16" s="1"/>
  <c r="K586" i="16"/>
  <c r="K584" i="16" s="1"/>
  <c r="E586" i="16"/>
  <c r="X581" i="16"/>
  <c r="X579" i="16" s="1"/>
  <c r="R581" i="16"/>
  <c r="R579" i="16" s="1"/>
  <c r="L581" i="16"/>
  <c r="L579" i="16" s="1"/>
  <c r="F581" i="16"/>
  <c r="F579" i="16" s="1"/>
  <c r="Y576" i="16"/>
  <c r="Y574" i="16" s="1"/>
  <c r="S576" i="16"/>
  <c r="M576" i="16"/>
  <c r="M574" i="16" s="1"/>
  <c r="G576" i="16"/>
  <c r="G574" i="16" s="1"/>
  <c r="Z571" i="16"/>
  <c r="Z569" i="16" s="1"/>
  <c r="T571" i="16"/>
  <c r="T569" i="16" s="1"/>
  <c r="N571" i="16"/>
  <c r="N569" i="16" s="1"/>
  <c r="H571" i="16"/>
  <c r="AA566" i="16"/>
  <c r="AA564" i="16" s="1"/>
  <c r="U566" i="16"/>
  <c r="U564" i="16" s="1"/>
  <c r="O566" i="16"/>
  <c r="O564" i="16" s="1"/>
  <c r="I566" i="16"/>
  <c r="I564" i="16" s="1"/>
  <c r="V561" i="16"/>
  <c r="V559" i="16" s="1"/>
  <c r="P561" i="16"/>
  <c r="J561" i="16"/>
  <c r="J559" i="16" s="1"/>
  <c r="D561" i="16"/>
  <c r="D559" i="16" s="1"/>
  <c r="W556" i="16"/>
  <c r="W554" i="16" s="1"/>
  <c r="Q556" i="16"/>
  <c r="Q554" i="16" s="1"/>
  <c r="K556" i="16"/>
  <c r="K554" i="16" s="1"/>
  <c r="E556" i="16"/>
  <c r="Z616" i="16"/>
  <c r="Z614" i="16" s="1"/>
  <c r="N616" i="16"/>
  <c r="AA611" i="16"/>
  <c r="AA609" i="16" s="1"/>
  <c r="O611" i="16"/>
  <c r="O609" i="16" s="1"/>
  <c r="W616" i="16"/>
  <c r="W614" i="16" s="1"/>
  <c r="K616" i="16"/>
  <c r="X611" i="16"/>
  <c r="X609" i="16" s="1"/>
  <c r="L611" i="16"/>
  <c r="L609" i="16" s="1"/>
  <c r="Y606" i="16"/>
  <c r="Y604" i="16" s="1"/>
  <c r="U616" i="16"/>
  <c r="U614" i="16" s="1"/>
  <c r="I616" i="16"/>
  <c r="V611" i="16"/>
  <c r="V609" i="16" s="1"/>
  <c r="J611" i="16"/>
  <c r="J609" i="16" s="1"/>
  <c r="W606" i="16"/>
  <c r="W604" i="16" s="1"/>
  <c r="K606" i="16"/>
  <c r="K604" i="16" s="1"/>
  <c r="T616" i="16"/>
  <c r="H616" i="16"/>
  <c r="H614" i="16" s="1"/>
  <c r="U611" i="16"/>
  <c r="U609" i="16" s="1"/>
  <c r="I611" i="16"/>
  <c r="V606" i="16"/>
  <c r="V604" i="16" s="1"/>
  <c r="J606" i="16"/>
  <c r="W601" i="16"/>
  <c r="K601" i="16"/>
  <c r="K599" i="16" s="1"/>
  <c r="X596" i="16"/>
  <c r="X594" i="16" s="1"/>
  <c r="L596" i="16"/>
  <c r="Y591" i="16"/>
  <c r="Y589" i="16" s="1"/>
  <c r="M591" i="16"/>
  <c r="Y586" i="16"/>
  <c r="Y584" i="16" s="1"/>
  <c r="S586" i="16"/>
  <c r="S584" i="16" s="1"/>
  <c r="M586" i="16"/>
  <c r="M584" i="16" s="1"/>
  <c r="G586" i="16"/>
  <c r="G584" i="16" s="1"/>
  <c r="Z581" i="16"/>
  <c r="Z579" i="16" s="1"/>
  <c r="T581" i="16"/>
  <c r="T579" i="16" s="1"/>
  <c r="N581" i="16"/>
  <c r="H581" i="16"/>
  <c r="H579" i="16" s="1"/>
  <c r="AA576" i="16"/>
  <c r="AA574" i="16" s="1"/>
  <c r="U576" i="16"/>
  <c r="U574" i="16" s="1"/>
  <c r="O576" i="16"/>
  <c r="O574" i="16" s="1"/>
  <c r="I576" i="16"/>
  <c r="I574" i="16" s="1"/>
  <c r="V571" i="16"/>
  <c r="P571" i="16"/>
  <c r="P569" i="16" s="1"/>
  <c r="J571" i="16"/>
  <c r="J569" i="16" s="1"/>
  <c r="D571" i="16"/>
  <c r="D569" i="16" s="1"/>
  <c r="F611" i="16"/>
  <c r="F609" i="16" s="1"/>
  <c r="S606" i="16"/>
  <c r="S604" i="16" s="1"/>
  <c r="Z601" i="16"/>
  <c r="H601" i="16"/>
  <c r="H599" i="16" s="1"/>
  <c r="AA596" i="16"/>
  <c r="I596" i="16"/>
  <c r="I594" i="16" s="1"/>
  <c r="J591" i="16"/>
  <c r="J589" i="16" s="1"/>
  <c r="U586" i="16"/>
  <c r="L586" i="16"/>
  <c r="L584" i="16" s="1"/>
  <c r="V581" i="16"/>
  <c r="M581" i="16"/>
  <c r="M579" i="16" s="1"/>
  <c r="D581" i="16"/>
  <c r="W576" i="16"/>
  <c r="N576" i="16"/>
  <c r="E576" i="16"/>
  <c r="E574" i="16" s="1"/>
  <c r="Y571" i="16"/>
  <c r="Y569" i="16" s="1"/>
  <c r="Q571" i="16"/>
  <c r="Q569" i="16" s="1"/>
  <c r="G571" i="16"/>
  <c r="X566" i="16"/>
  <c r="Q566" i="16"/>
  <c r="Q564" i="16" s="1"/>
  <c r="J566" i="16"/>
  <c r="J564" i="16" s="1"/>
  <c r="Z561" i="16"/>
  <c r="Z559" i="16" s="1"/>
  <c r="S561" i="16"/>
  <c r="L561" i="16"/>
  <c r="L559" i="16" s="1"/>
  <c r="E561" i="16"/>
  <c r="AA556" i="16"/>
  <c r="AA554" i="16" s="1"/>
  <c r="T556" i="16"/>
  <c r="T554" i="16" s="1"/>
  <c r="M556" i="16"/>
  <c r="M554" i="16" s="1"/>
  <c r="F556" i="16"/>
  <c r="F554" i="16" s="1"/>
  <c r="V551" i="16"/>
  <c r="V549" i="16" s="1"/>
  <c r="P551" i="16"/>
  <c r="P549" i="16" s="1"/>
  <c r="J551" i="16"/>
  <c r="J549" i="16" s="1"/>
  <c r="D551" i="16"/>
  <c r="D549" i="16" s="1"/>
  <c r="W546" i="16"/>
  <c r="W544" i="16" s="1"/>
  <c r="Q546" i="16"/>
  <c r="Q544" i="16" s="1"/>
  <c r="P606" i="16"/>
  <c r="P604" i="16" s="1"/>
  <c r="X601" i="16"/>
  <c r="X599" i="16" s="1"/>
  <c r="E601" i="16"/>
  <c r="E599" i="16" s="1"/>
  <c r="Y596" i="16"/>
  <c r="F596" i="16"/>
  <c r="Z591" i="16"/>
  <c r="Z589" i="16" s="1"/>
  <c r="G591" i="16"/>
  <c r="T586" i="16"/>
  <c r="T584" i="16" s="1"/>
  <c r="J586" i="16"/>
  <c r="U581" i="16"/>
  <c r="U579" i="16" s="1"/>
  <c r="K581" i="16"/>
  <c r="V576" i="16"/>
  <c r="V574" i="16" s="1"/>
  <c r="L576" i="16"/>
  <c r="L574" i="16" s="1"/>
  <c r="D576" i="16"/>
  <c r="D574" i="16" s="1"/>
  <c r="X571" i="16"/>
  <c r="X569" i="16" s="1"/>
  <c r="O571" i="16"/>
  <c r="O569" i="16" s="1"/>
  <c r="F571" i="16"/>
  <c r="W566" i="16"/>
  <c r="W564" i="16" s="1"/>
  <c r="P566" i="16"/>
  <c r="H566" i="16"/>
  <c r="H564" i="16" s="1"/>
  <c r="Y561" i="16"/>
  <c r="R561" i="16"/>
  <c r="R559" i="16" s="1"/>
  <c r="K561" i="16"/>
  <c r="K559" i="16" s="1"/>
  <c r="M606" i="16"/>
  <c r="M604" i="16" s="1"/>
  <c r="T601" i="16"/>
  <c r="U596" i="16"/>
  <c r="V591" i="16"/>
  <c r="D591" i="16"/>
  <c r="D589" i="16" s="1"/>
  <c r="AA586" i="16"/>
  <c r="AA584" i="16" s="1"/>
  <c r="R586" i="16"/>
  <c r="R584" i="16" s="1"/>
  <c r="I586" i="16"/>
  <c r="I584" i="16" s="1"/>
  <c r="S581" i="16"/>
  <c r="J581" i="16"/>
  <c r="T576" i="16"/>
  <c r="T574" i="16" s="1"/>
  <c r="K576" i="16"/>
  <c r="K574" i="16" s="1"/>
  <c r="W571" i="16"/>
  <c r="W569" i="16" s="1"/>
  <c r="M571" i="16"/>
  <c r="E571" i="16"/>
  <c r="E569" i="16" s="1"/>
  <c r="V566" i="16"/>
  <c r="N566" i="16"/>
  <c r="N564" i="16" s="1"/>
  <c r="G566" i="16"/>
  <c r="G564" i="16" s="1"/>
  <c r="X561" i="16"/>
  <c r="X559" i="16" s="1"/>
  <c r="Q561" i="16"/>
  <c r="I561" i="16"/>
  <c r="Y556" i="16"/>
  <c r="Y554" i="16" s="1"/>
  <c r="R556" i="16"/>
  <c r="R554" i="16" s="1"/>
  <c r="J556" i="16"/>
  <c r="J554" i="16" s="1"/>
  <c r="G606" i="16"/>
  <c r="G604" i="16" s="1"/>
  <c r="Q601" i="16"/>
  <c r="R596" i="16"/>
  <c r="R594" i="16" s="1"/>
  <c r="S591" i="16"/>
  <c r="S589" i="16" s="1"/>
  <c r="Z586" i="16"/>
  <c r="P586" i="16"/>
  <c r="H586" i="16"/>
  <c r="H584" i="16" s="1"/>
  <c r="AA581" i="16"/>
  <c r="AA579" i="16" s="1"/>
  <c r="Q581" i="16"/>
  <c r="Q579" i="16" s="1"/>
  <c r="I581" i="16"/>
  <c r="I579" i="16" s="1"/>
  <c r="R576" i="16"/>
  <c r="R574" i="16" s="1"/>
  <c r="J576" i="16"/>
  <c r="J574" i="16" s="1"/>
  <c r="U571" i="16"/>
  <c r="U569" i="16" s="1"/>
  <c r="L571" i="16"/>
  <c r="T566" i="16"/>
  <c r="T564" i="16" s="1"/>
  <c r="M566" i="16"/>
  <c r="M564" i="16" s="1"/>
  <c r="F566" i="16"/>
  <c r="F564" i="16" s="1"/>
  <c r="W561" i="16"/>
  <c r="O561" i="16"/>
  <c r="O559" i="16" s="1"/>
  <c r="H561" i="16"/>
  <c r="H559" i="16" s="1"/>
  <c r="Q616" i="16"/>
  <c r="Q614" i="16" s="1"/>
  <c r="D606" i="16"/>
  <c r="D604" i="16" s="1"/>
  <c r="N601" i="16"/>
  <c r="N599" i="16" s="1"/>
  <c r="O596" i="16"/>
  <c r="O594" i="16" s="1"/>
  <c r="P591" i="16"/>
  <c r="P589" i="16" s="1"/>
  <c r="X586" i="16"/>
  <c r="O586" i="16"/>
  <c r="O584" i="16" s="1"/>
  <c r="F586" i="16"/>
  <c r="Y581" i="16"/>
  <c r="Y579" i="16" s="1"/>
  <c r="P581" i="16"/>
  <c r="G581" i="16"/>
  <c r="Z576" i="16"/>
  <c r="Q576" i="16"/>
  <c r="Q574" i="16" s="1"/>
  <c r="H576" i="16"/>
  <c r="S571" i="16"/>
  <c r="S569" i="16" s="1"/>
  <c r="K571" i="16"/>
  <c r="Z566" i="16"/>
  <c r="Z564" i="16" s="1"/>
  <c r="S566" i="16"/>
  <c r="L566" i="16"/>
  <c r="L564" i="16" s="1"/>
  <c r="E566" i="16"/>
  <c r="E564" i="16" s="1"/>
  <c r="U561" i="16"/>
  <c r="N561" i="16"/>
  <c r="N559" i="16" s="1"/>
  <c r="G561" i="16"/>
  <c r="G559" i="16" s="1"/>
  <c r="V556" i="16"/>
  <c r="O556" i="16"/>
  <c r="H556" i="16"/>
  <c r="X551" i="16"/>
  <c r="X549" i="16" s="1"/>
  <c r="R551" i="16"/>
  <c r="R549" i="16" s="1"/>
  <c r="L551" i="16"/>
  <c r="L549" i="16" s="1"/>
  <c r="F551" i="16"/>
  <c r="F549" i="16" s="1"/>
  <c r="Y546" i="16"/>
  <c r="Y544" i="16" s="1"/>
  <c r="S546" i="16"/>
  <c r="S544" i="16" s="1"/>
  <c r="M546" i="16"/>
  <c r="M544" i="16" s="1"/>
  <c r="G546" i="16"/>
  <c r="G544" i="16" s="1"/>
  <c r="Z541" i="16"/>
  <c r="T541" i="16"/>
  <c r="T539" i="16" s="1"/>
  <c r="N541" i="16"/>
  <c r="N539" i="16" s="1"/>
  <c r="H541" i="16"/>
  <c r="H539" i="16" s="1"/>
  <c r="AA536" i="16"/>
  <c r="AA534" i="16" s="1"/>
  <c r="U536" i="16"/>
  <c r="U534" i="16" s="1"/>
  <c r="O536" i="16"/>
  <c r="I536" i="16"/>
  <c r="I534" i="16" s="1"/>
  <c r="V531" i="16"/>
  <c r="V529" i="16" s="1"/>
  <c r="P531" i="16"/>
  <c r="P529" i="16" s="1"/>
  <c r="J531" i="16"/>
  <c r="J529" i="16" s="1"/>
  <c r="D531" i="16"/>
  <c r="D529" i="16" s="1"/>
  <c r="W526" i="16"/>
  <c r="Q526" i="16"/>
  <c r="Q524" i="16" s="1"/>
  <c r="K526" i="16"/>
  <c r="K524" i="16" s="1"/>
  <c r="E526" i="16"/>
  <c r="E524" i="16" s="1"/>
  <c r="X521" i="16"/>
  <c r="X519" i="16" s="1"/>
  <c r="R521" i="16"/>
  <c r="R519" i="16" s="1"/>
  <c r="L521" i="16"/>
  <c r="F521" i="16"/>
  <c r="F519" i="16" s="1"/>
  <c r="R611" i="16"/>
  <c r="R609" i="16" s="1"/>
  <c r="L601" i="16"/>
  <c r="O581" i="16"/>
  <c r="O579" i="16" s="1"/>
  <c r="I571" i="16"/>
  <c r="I569" i="16" s="1"/>
  <c r="E581" i="16"/>
  <c r="E579" i="16" s="1"/>
  <c r="X576" i="16"/>
  <c r="AA561" i="16"/>
  <c r="AA559" i="16" s="1"/>
  <c r="P556" i="16"/>
  <c r="Y551" i="16"/>
  <c r="Y549" i="16" s="1"/>
  <c r="O551" i="16"/>
  <c r="O549" i="16" s="1"/>
  <c r="G551" i="16"/>
  <c r="G549" i="16" s="1"/>
  <c r="Z546" i="16"/>
  <c r="Z544" i="16" s="1"/>
  <c r="P546" i="16"/>
  <c r="P544" i="16" s="1"/>
  <c r="I546" i="16"/>
  <c r="V586" i="16"/>
  <c r="V584" i="16" s="1"/>
  <c r="P576" i="16"/>
  <c r="P574" i="16" s="1"/>
  <c r="Y566" i="16"/>
  <c r="Y564" i="16" s="1"/>
  <c r="N591" i="16"/>
  <c r="N589" i="16" s="1"/>
  <c r="N586" i="16"/>
  <c r="N584" i="16" s="1"/>
  <c r="F576" i="16"/>
  <c r="R566" i="16"/>
  <c r="R564" i="16" s="1"/>
  <c r="M561" i="16"/>
  <c r="M559" i="16" s="1"/>
  <c r="Z556" i="16"/>
  <c r="Z554" i="16" s="1"/>
  <c r="L556" i="16"/>
  <c r="U551" i="16"/>
  <c r="U549" i="16" s="1"/>
  <c r="M551" i="16"/>
  <c r="M549" i="16" s="1"/>
  <c r="V546" i="16"/>
  <c r="V544" i="16" s="1"/>
  <c r="N546" i="16"/>
  <c r="N544" i="16" s="1"/>
  <c r="F546" i="16"/>
  <c r="F544" i="16" s="1"/>
  <c r="V541" i="16"/>
  <c r="V539" i="16" s="1"/>
  <c r="O541" i="16"/>
  <c r="G541" i="16"/>
  <c r="G539" i="16" s="1"/>
  <c r="W536" i="16"/>
  <c r="W534" i="16" s="1"/>
  <c r="P536" i="16"/>
  <c r="P534" i="16" s="1"/>
  <c r="H536" i="16"/>
  <c r="H534" i="16" s="1"/>
  <c r="Y531" i="16"/>
  <c r="R531" i="16"/>
  <c r="K531" i="16"/>
  <c r="K529" i="16" s="1"/>
  <c r="Z526" i="16"/>
  <c r="S526" i="16"/>
  <c r="S524" i="16" s="1"/>
  <c r="L526" i="16"/>
  <c r="D526" i="16"/>
  <c r="E616" i="16"/>
  <c r="E614" i="16" s="1"/>
  <c r="M596" i="16"/>
  <c r="M594" i="16" s="1"/>
  <c r="D586" i="16"/>
  <c r="W581" i="16"/>
  <c r="AA571" i="16"/>
  <c r="D566" i="16"/>
  <c r="I556" i="16"/>
  <c r="W551" i="16"/>
  <c r="W549" i="16" s="1"/>
  <c r="I551" i="16"/>
  <c r="I549" i="16" s="1"/>
  <c r="R546" i="16"/>
  <c r="R544" i="16" s="1"/>
  <c r="E546" i="16"/>
  <c r="E544" i="16" s="1"/>
  <c r="Y541" i="16"/>
  <c r="Y539" i="16" s="1"/>
  <c r="Q541" i="16"/>
  <c r="Q539" i="16" s="1"/>
  <c r="I541" i="16"/>
  <c r="I539" i="16" s="1"/>
  <c r="V536" i="16"/>
  <c r="V534" i="16" s="1"/>
  <c r="M536" i="16"/>
  <c r="E536" i="16"/>
  <c r="E534" i="16" s="1"/>
  <c r="AA531" i="16"/>
  <c r="AA529" i="16" s="1"/>
  <c r="S531" i="16"/>
  <c r="S529" i="16" s="1"/>
  <c r="I531" i="16"/>
  <c r="I529" i="16" s="1"/>
  <c r="V526" i="16"/>
  <c r="V524" i="16" s="1"/>
  <c r="N526" i="16"/>
  <c r="N524" i="16" s="1"/>
  <c r="F526" i="16"/>
  <c r="W521" i="16"/>
  <c r="P521" i="16"/>
  <c r="I521" i="16"/>
  <c r="I519" i="16" s="1"/>
  <c r="Y516" i="16"/>
  <c r="Y514" i="16" s="1"/>
  <c r="S516" i="16"/>
  <c r="S514" i="16" s="1"/>
  <c r="M516" i="16"/>
  <c r="M514" i="16" s="1"/>
  <c r="G516" i="16"/>
  <c r="G514" i="16" s="1"/>
  <c r="R571" i="16"/>
  <c r="R569" i="16" s="1"/>
  <c r="T561" i="16"/>
  <c r="G556" i="16"/>
  <c r="T551" i="16"/>
  <c r="T549" i="16" s="1"/>
  <c r="H551" i="16"/>
  <c r="H549" i="16" s="1"/>
  <c r="O546" i="16"/>
  <c r="D546" i="16"/>
  <c r="X541" i="16"/>
  <c r="P541" i="16"/>
  <c r="P539" i="16" s="1"/>
  <c r="F541" i="16"/>
  <c r="F539" i="16" s="1"/>
  <c r="T536" i="16"/>
  <c r="T534" i="16" s="1"/>
  <c r="L536" i="16"/>
  <c r="L534" i="16" s="1"/>
  <c r="D536" i="16"/>
  <c r="Z531" i="16"/>
  <c r="Q531" i="16"/>
  <c r="Q529" i="16" s="1"/>
  <c r="H531" i="16"/>
  <c r="H529" i="16" s="1"/>
  <c r="U526" i="16"/>
  <c r="U524" i="16" s="1"/>
  <c r="M526" i="16"/>
  <c r="V521" i="16"/>
  <c r="O521" i="16"/>
  <c r="O519" i="16" s="1"/>
  <c r="H521" i="16"/>
  <c r="H519" i="16" s="1"/>
  <c r="X516" i="16"/>
  <c r="X514" i="16" s="1"/>
  <c r="R516" i="16"/>
  <c r="R514" i="16" s="1"/>
  <c r="L516" i="16"/>
  <c r="L514" i="16" s="1"/>
  <c r="F516" i="16"/>
  <c r="F514" i="16" s="1"/>
  <c r="F561" i="16"/>
  <c r="F559" i="16" s="1"/>
  <c r="X556" i="16"/>
  <c r="D556" i="16"/>
  <c r="D554" i="16" s="1"/>
  <c r="S551" i="16"/>
  <c r="S549" i="16" s="1"/>
  <c r="E551" i="16"/>
  <c r="E549" i="16" s="1"/>
  <c r="AA546" i="16"/>
  <c r="L546" i="16"/>
  <c r="L544" i="16" s="1"/>
  <c r="W541" i="16"/>
  <c r="W539" i="16" s="1"/>
  <c r="M541" i="16"/>
  <c r="E541" i="16"/>
  <c r="E539" i="16" s="1"/>
  <c r="S536" i="16"/>
  <c r="S534" i="16" s="1"/>
  <c r="K536" i="16"/>
  <c r="X531" i="16"/>
  <c r="X529" i="16" s="1"/>
  <c r="O531" i="16"/>
  <c r="O529" i="16" s="1"/>
  <c r="G531" i="16"/>
  <c r="G529" i="16" s="1"/>
  <c r="T526" i="16"/>
  <c r="T524" i="16" s="1"/>
  <c r="J526" i="16"/>
  <c r="J524" i="16" s="1"/>
  <c r="U521" i="16"/>
  <c r="U519" i="16" s="1"/>
  <c r="N521" i="16"/>
  <c r="N519" i="16" s="1"/>
  <c r="G521" i="16"/>
  <c r="G519" i="16" s="1"/>
  <c r="W516" i="16"/>
  <c r="Q516" i="16"/>
  <c r="Q514" i="16" s="1"/>
  <c r="K516" i="16"/>
  <c r="K514" i="16" s="1"/>
  <c r="E516" i="16"/>
  <c r="E514" i="16" s="1"/>
  <c r="X511" i="16"/>
  <c r="X509" i="16" s="1"/>
  <c r="R511" i="16"/>
  <c r="R509" i="16" s="1"/>
  <c r="L511" i="16"/>
  <c r="L509" i="16" s="1"/>
  <c r="F511" i="16"/>
  <c r="Y506" i="16"/>
  <c r="Y504" i="16" s="1"/>
  <c r="S506" i="16"/>
  <c r="S504" i="16" s="1"/>
  <c r="M506" i="16"/>
  <c r="M504" i="16" s="1"/>
  <c r="G506" i="16"/>
  <c r="G504" i="16" s="1"/>
  <c r="Z501" i="16"/>
  <c r="Z499" i="16" s="1"/>
  <c r="T501" i="16"/>
  <c r="N501" i="16"/>
  <c r="N499" i="16" s="1"/>
  <c r="H501" i="16"/>
  <c r="H499" i="16" s="1"/>
  <c r="AA496" i="16"/>
  <c r="AA494" i="16" s="1"/>
  <c r="U496" i="16"/>
  <c r="U494" i="16" s="1"/>
  <c r="O496" i="16"/>
  <c r="O494" i="16" s="1"/>
  <c r="I496" i="16"/>
  <c r="U556" i="16"/>
  <c r="U554" i="16" s="1"/>
  <c r="Q551" i="16"/>
  <c r="Q549" i="16" s="1"/>
  <c r="X546" i="16"/>
  <c r="X544" i="16" s="1"/>
  <c r="K546" i="16"/>
  <c r="K544" i="16" s="1"/>
  <c r="U541" i="16"/>
  <c r="U539" i="16" s="1"/>
  <c r="L541" i="16"/>
  <c r="L539" i="16" s="1"/>
  <c r="D541" i="16"/>
  <c r="Z536" i="16"/>
  <c r="Z534" i="16" s="1"/>
  <c r="R536" i="16"/>
  <c r="J536" i="16"/>
  <c r="J534" i="16" s="1"/>
  <c r="W531" i="16"/>
  <c r="W529" i="16" s="1"/>
  <c r="N531" i="16"/>
  <c r="F531" i="16"/>
  <c r="AA526" i="16"/>
  <c r="AA524" i="16" s="1"/>
  <c r="R526" i="16"/>
  <c r="R524" i="16" s="1"/>
  <c r="I526" i="16"/>
  <c r="I524" i="16" s="1"/>
  <c r="AA521" i="16"/>
  <c r="AA519" i="16" s="1"/>
  <c r="T521" i="16"/>
  <c r="M521" i="16"/>
  <c r="E521" i="16"/>
  <c r="E519" i="16" s="1"/>
  <c r="V516" i="16"/>
  <c r="V514" i="16" s="1"/>
  <c r="P516" i="16"/>
  <c r="P514" i="16" s="1"/>
  <c r="J516" i="16"/>
  <c r="J514" i="16" s="1"/>
  <c r="D516" i="16"/>
  <c r="W511" i="16"/>
  <c r="W509" i="16" s="1"/>
  <c r="Q511" i="16"/>
  <c r="Q509" i="16" s="1"/>
  <c r="K511" i="16"/>
  <c r="K509" i="16" s="1"/>
  <c r="E511" i="16"/>
  <c r="E509" i="16" s="1"/>
  <c r="S556" i="16"/>
  <c r="S554" i="16" s="1"/>
  <c r="AA551" i="16"/>
  <c r="AA549" i="16" s="1"/>
  <c r="N551" i="16"/>
  <c r="U546" i="16"/>
  <c r="U544" i="16" s="1"/>
  <c r="J546" i="16"/>
  <c r="J544" i="16" s="1"/>
  <c r="S541" i="16"/>
  <c r="S539" i="16" s="1"/>
  <c r="K541" i="16"/>
  <c r="K539" i="16" s="1"/>
  <c r="Y536" i="16"/>
  <c r="Q536" i="16"/>
  <c r="G536" i="16"/>
  <c r="G534" i="16" s="1"/>
  <c r="U531" i="16"/>
  <c r="U529" i="16" s="1"/>
  <c r="M531" i="16"/>
  <c r="M529" i="16" s="1"/>
  <c r="E531" i="16"/>
  <c r="E529" i="16" s="1"/>
  <c r="Y526" i="16"/>
  <c r="Y524" i="16" s="1"/>
  <c r="P526" i="16"/>
  <c r="H526" i="16"/>
  <c r="H524" i="16" s="1"/>
  <c r="Z521" i="16"/>
  <c r="Z519" i="16" s="1"/>
  <c r="S521" i="16"/>
  <c r="S519" i="16" s="1"/>
  <c r="K521" i="16"/>
  <c r="K519" i="16" s="1"/>
  <c r="D521" i="16"/>
  <c r="D519" i="16" s="1"/>
  <c r="AA516" i="16"/>
  <c r="AA514" i="16" s="1"/>
  <c r="U516" i="16"/>
  <c r="U514" i="16" s="1"/>
  <c r="O516" i="16"/>
  <c r="I516" i="16"/>
  <c r="I514" i="16" s="1"/>
  <c r="K566" i="16"/>
  <c r="K564" i="16" s="1"/>
  <c r="N556" i="16"/>
  <c r="N554" i="16" s="1"/>
  <c r="Z551" i="16"/>
  <c r="K551" i="16"/>
  <c r="T546" i="16"/>
  <c r="T544" i="16" s="1"/>
  <c r="H546" i="16"/>
  <c r="AA541" i="16"/>
  <c r="AA539" i="16" s="1"/>
  <c r="R541" i="16"/>
  <c r="R539" i="16" s="1"/>
  <c r="J541" i="16"/>
  <c r="X536" i="16"/>
  <c r="N536" i="16"/>
  <c r="N534" i="16" s="1"/>
  <c r="F536" i="16"/>
  <c r="F534" i="16" s="1"/>
  <c r="T531" i="16"/>
  <c r="T529" i="16" s="1"/>
  <c r="L531" i="16"/>
  <c r="L529" i="16" s="1"/>
  <c r="X526" i="16"/>
  <c r="X524" i="16" s="1"/>
  <c r="O526" i="16"/>
  <c r="G526" i="16"/>
  <c r="Y521" i="16"/>
  <c r="Q521" i="16"/>
  <c r="Q519" i="16" s="1"/>
  <c r="J521" i="16"/>
  <c r="J519" i="16" s="1"/>
  <c r="Z516" i="16"/>
  <c r="Z514" i="16" s="1"/>
  <c r="T516" i="16"/>
  <c r="N516" i="16"/>
  <c r="H516" i="16"/>
  <c r="H514" i="16" s="1"/>
  <c r="AA511" i="16"/>
  <c r="AA509" i="16" s="1"/>
  <c r="U511" i="16"/>
  <c r="U509" i="16" s="1"/>
  <c r="O511" i="16"/>
  <c r="O509" i="16" s="1"/>
  <c r="I511" i="16"/>
  <c r="V506" i="16"/>
  <c r="V504" i="16" s="1"/>
  <c r="P506" i="16"/>
  <c r="P504" i="16" s="1"/>
  <c r="J506" i="16"/>
  <c r="J504" i="16" s="1"/>
  <c r="D506" i="16"/>
  <c r="D504" i="16" s="1"/>
  <c r="W501" i="16"/>
  <c r="W499" i="16" s="1"/>
  <c r="Q501" i="16"/>
  <c r="K501" i="16"/>
  <c r="K499" i="16" s="1"/>
  <c r="E501" i="16"/>
  <c r="E499" i="16" s="1"/>
  <c r="X496" i="16"/>
  <c r="X494" i="16" s="1"/>
  <c r="R496" i="16"/>
  <c r="R494" i="16" s="1"/>
  <c r="L496" i="16"/>
  <c r="L494" i="16" s="1"/>
  <c r="F496" i="16"/>
  <c r="Y491" i="16"/>
  <c r="Y489" i="16" s="1"/>
  <c r="S491" i="16"/>
  <c r="S489" i="16" s="1"/>
  <c r="M491" i="16"/>
  <c r="M489" i="16" s="1"/>
  <c r="G491" i="16"/>
  <c r="G489" i="16" s="1"/>
  <c r="Z486" i="16"/>
  <c r="Z484" i="16" s="1"/>
  <c r="T486" i="16"/>
  <c r="N486" i="16"/>
  <c r="N484" i="16" s="1"/>
  <c r="H486" i="16"/>
  <c r="H484" i="16" s="1"/>
  <c r="AA481" i="16"/>
  <c r="AA479" i="16" s="1"/>
  <c r="U481" i="16"/>
  <c r="U479" i="16" s="1"/>
  <c r="O481" i="16"/>
  <c r="O479" i="16" s="1"/>
  <c r="I481" i="16"/>
  <c r="V476" i="16"/>
  <c r="V474" i="16" s="1"/>
  <c r="P476" i="16"/>
  <c r="P474" i="16" s="1"/>
  <c r="J476" i="16"/>
  <c r="J474" i="16" s="1"/>
  <c r="D476" i="16"/>
  <c r="D474" i="16" s="1"/>
  <c r="W471" i="16"/>
  <c r="W469" i="16" s="1"/>
  <c r="Q471" i="16"/>
  <c r="K471" i="16"/>
  <c r="K469" i="16" s="1"/>
  <c r="E471" i="16"/>
  <c r="E469" i="16" s="1"/>
  <c r="S511" i="16"/>
  <c r="S509" i="16" s="1"/>
  <c r="G511" i="16"/>
  <c r="G509" i="16" s="1"/>
  <c r="V511" i="16"/>
  <c r="J511" i="16"/>
  <c r="AA506" i="16"/>
  <c r="AA504" i="16" s="1"/>
  <c r="R506" i="16"/>
  <c r="I506" i="16"/>
  <c r="I504" i="16" s="1"/>
  <c r="S501" i="16"/>
  <c r="S499" i="16" s="1"/>
  <c r="J501" i="16"/>
  <c r="J499" i="16" s="1"/>
  <c r="T496" i="16"/>
  <c r="T494" i="16" s="1"/>
  <c r="K496" i="16"/>
  <c r="U491" i="16"/>
  <c r="N491" i="16"/>
  <c r="N489" i="16" s="1"/>
  <c r="F491" i="16"/>
  <c r="F489" i="16" s="1"/>
  <c r="V486" i="16"/>
  <c r="V484" i="16" s="1"/>
  <c r="O486" i="16"/>
  <c r="O484" i="16" s="1"/>
  <c r="G486" i="16"/>
  <c r="G484" i="16" s="1"/>
  <c r="W481" i="16"/>
  <c r="W479" i="16" s="1"/>
  <c r="P481" i="16"/>
  <c r="P479" i="16" s="1"/>
  <c r="H481" i="16"/>
  <c r="H479" i="16" s="1"/>
  <c r="Y476" i="16"/>
  <c r="Y474" i="16" s="1"/>
  <c r="R476" i="16"/>
  <c r="R474" i="16" s="1"/>
  <c r="K476" i="16"/>
  <c r="L471" i="16"/>
  <c r="L469" i="16" s="1"/>
  <c r="S471" i="16"/>
  <c r="S469" i="16" s="1"/>
  <c r="Z471" i="16"/>
  <c r="Z469" i="16" s="1"/>
  <c r="E476" i="16"/>
  <c r="M476" i="16"/>
  <c r="M474" i="16" s="1"/>
  <c r="U476" i="16"/>
  <c r="U474" i="16" s="1"/>
  <c r="Y479" i="16"/>
  <c r="G481" i="16"/>
  <c r="G479" i="16" s="1"/>
  <c r="Q481" i="16"/>
  <c r="Q479" i="16" s="1"/>
  <c r="Y481" i="16"/>
  <c r="K486" i="16"/>
  <c r="S486" i="16"/>
  <c r="S484" i="16" s="1"/>
  <c r="H491" i="16"/>
  <c r="H489" i="16" s="1"/>
  <c r="P491" i="16"/>
  <c r="P489" i="16" s="1"/>
  <c r="X491" i="16"/>
  <c r="X489" i="16" s="1"/>
  <c r="H496" i="16"/>
  <c r="S496" i="16"/>
  <c r="L501" i="16"/>
  <c r="L499" i="16" s="1"/>
  <c r="V501" i="16"/>
  <c r="O504" i="16"/>
  <c r="N506" i="16"/>
  <c r="N504" i="16" s="1"/>
  <c r="X506" i="16"/>
  <c r="J509" i="16"/>
  <c r="V509" i="16"/>
  <c r="D511" i="16"/>
  <c r="D509" i="16" s="1"/>
  <c r="Y511" i="16"/>
  <c r="Y509" i="16" s="1"/>
  <c r="T519" i="16"/>
  <c r="M524" i="16"/>
  <c r="R529" i="16"/>
  <c r="Q534" i="16"/>
  <c r="D539" i="16"/>
  <c r="N549" i="16"/>
  <c r="Z549" i="16"/>
  <c r="F471" i="16"/>
  <c r="F469" i="16" s="1"/>
  <c r="M471" i="16"/>
  <c r="T471" i="16"/>
  <c r="AA471" i="16"/>
  <c r="AA469" i="16" s="1"/>
  <c r="F476" i="16"/>
  <c r="N476" i="16"/>
  <c r="N474" i="16" s="1"/>
  <c r="W476" i="16"/>
  <c r="W474" i="16" s="1"/>
  <c r="J481" i="16"/>
  <c r="J479" i="16" s="1"/>
  <c r="R481" i="16"/>
  <c r="R479" i="16" s="1"/>
  <c r="Z481" i="16"/>
  <c r="Z479" i="16" s="1"/>
  <c r="D486" i="16"/>
  <c r="L486" i="16"/>
  <c r="U486" i="16"/>
  <c r="U484" i="16" s="1"/>
  <c r="I491" i="16"/>
  <c r="Q491" i="16"/>
  <c r="Q489" i="16" s="1"/>
  <c r="Z491" i="16"/>
  <c r="H494" i="16"/>
  <c r="Z494" i="16"/>
  <c r="J496" i="16"/>
  <c r="J494" i="16" s="1"/>
  <c r="V496" i="16"/>
  <c r="V494" i="16" s="1"/>
  <c r="M501" i="16"/>
  <c r="M499" i="16" s="1"/>
  <c r="X501" i="16"/>
  <c r="X499" i="16" s="1"/>
  <c r="E506" i="16"/>
  <c r="E504" i="16" s="1"/>
  <c r="O506" i="16"/>
  <c r="Z506" i="16"/>
  <c r="Z504" i="16" s="1"/>
  <c r="H511" i="16"/>
  <c r="Z511" i="16"/>
  <c r="Z509" i="16" s="1"/>
  <c r="Y529" i="16"/>
  <c r="F474" i="16"/>
  <c r="Q484" i="16"/>
  <c r="E486" i="16"/>
  <c r="E484" i="16" s="1"/>
  <c r="M486" i="16"/>
  <c r="M484" i="16" s="1"/>
  <c r="W486" i="16"/>
  <c r="W484" i="16" s="1"/>
  <c r="J491" i="16"/>
  <c r="J489" i="16" s="1"/>
  <c r="R491" i="16"/>
  <c r="R489" i="16" s="1"/>
  <c r="AA491" i="16"/>
  <c r="AA489" i="16" s="1"/>
  <c r="M496" i="16"/>
  <c r="M494" i="16" s="1"/>
  <c r="W496" i="16"/>
  <c r="W494" i="16" s="1"/>
  <c r="D501" i="16"/>
  <c r="D499" i="16" s="1"/>
  <c r="O501" i="16"/>
  <c r="O499" i="16" s="1"/>
  <c r="Y501" i="16"/>
  <c r="Y499" i="16" s="1"/>
  <c r="F506" i="16"/>
  <c r="Q506" i="16"/>
  <c r="M511" i="16"/>
  <c r="V519" i="16"/>
  <c r="Z529" i="16"/>
  <c r="D481" i="16"/>
  <c r="D479" i="16" s="1"/>
  <c r="L481" i="16"/>
  <c r="T481" i="16"/>
  <c r="T479" i="16" s="1"/>
  <c r="F486" i="16"/>
  <c r="P486" i="16"/>
  <c r="P484" i="16" s="1"/>
  <c r="X486" i="16"/>
  <c r="X484" i="16" s="1"/>
  <c r="I489" i="16"/>
  <c r="K491" i="16"/>
  <c r="K489" i="16" s="1"/>
  <c r="T491" i="16"/>
  <c r="T489" i="16" s="1"/>
  <c r="D496" i="16"/>
  <c r="D494" i="16" s="1"/>
  <c r="N496" i="16"/>
  <c r="N494" i="16" s="1"/>
  <c r="Y496" i="16"/>
  <c r="F501" i="16"/>
  <c r="F499" i="16" s="1"/>
  <c r="P501" i="16"/>
  <c r="P499" i="16" s="1"/>
  <c r="AA501" i="16"/>
  <c r="AA499" i="16" s="1"/>
  <c r="F504" i="16"/>
  <c r="X504" i="16"/>
  <c r="H506" i="16"/>
  <c r="H504" i="16" s="1"/>
  <c r="T506" i="16"/>
  <c r="T504" i="16" s="1"/>
  <c r="N511" i="16"/>
  <c r="M519" i="16"/>
  <c r="L524" i="16"/>
  <c r="O539" i="16"/>
  <c r="W519" i="16"/>
  <c r="R534" i="16"/>
  <c r="H554" i="16"/>
  <c r="H574" i="16"/>
  <c r="N574" i="16"/>
  <c r="Z574" i="16"/>
  <c r="U584" i="16"/>
  <c r="G524" i="16"/>
  <c r="J539" i="16"/>
  <c r="U559" i="16"/>
  <c r="S564" i="16"/>
  <c r="J584" i="16"/>
  <c r="F529" i="16"/>
  <c r="I544" i="16"/>
  <c r="P554" i="16"/>
  <c r="V554" i="16"/>
  <c r="X539" i="16"/>
  <c r="U594" i="16"/>
  <c r="X554" i="16"/>
  <c r="D564" i="16"/>
  <c r="P564" i="16"/>
  <c r="V564" i="16"/>
  <c r="G579" i="16"/>
  <c r="S579" i="16"/>
  <c r="D584" i="16"/>
  <c r="R599" i="16"/>
  <c r="Q559" i="16"/>
  <c r="G569" i="16"/>
  <c r="M569" i="16"/>
  <c r="V589" i="16"/>
  <c r="F584" i="16"/>
  <c r="X584" i="16"/>
  <c r="F594" i="16"/>
  <c r="L594" i="16"/>
  <c r="T599" i="16"/>
  <c r="Z599" i="16"/>
  <c r="O554" i="16"/>
  <c r="S559" i="16"/>
  <c r="F574" i="16"/>
  <c r="X574" i="16"/>
  <c r="D579" i="16"/>
  <c r="V579" i="16"/>
  <c r="G589" i="16"/>
  <c r="M589" i="16"/>
  <c r="T589" i="16"/>
  <c r="G594" i="16"/>
  <c r="J604" i="16"/>
  <c r="I609" i="16"/>
  <c r="B695" i="16"/>
  <c r="B667" i="16"/>
  <c r="B739" i="16"/>
  <c r="B741" i="16"/>
  <c r="B729" i="16"/>
  <c r="B717" i="16"/>
  <c r="B705" i="16"/>
  <c r="B693" i="16"/>
  <c r="B677" i="16"/>
  <c r="B665" i="16"/>
  <c r="B653" i="16"/>
  <c r="B641" i="16"/>
  <c r="B629" i="16"/>
  <c r="B604" i="16"/>
  <c r="B727" i="16"/>
  <c r="B715" i="16"/>
  <c r="B703" i="16"/>
  <c r="B691" i="16"/>
  <c r="B675" i="16"/>
  <c r="B663" i="16"/>
  <c r="B651" i="16"/>
  <c r="B639" i="16"/>
  <c r="B627" i="16"/>
  <c r="B599" i="16"/>
  <c r="B737" i="16"/>
  <c r="B725" i="16"/>
  <c r="B713" i="16"/>
  <c r="B701" i="16"/>
  <c r="B689" i="16"/>
  <c r="B673" i="16"/>
  <c r="B661" i="16"/>
  <c r="B649" i="16"/>
  <c r="B637" i="16"/>
  <c r="B625" i="16"/>
  <c r="B735" i="16"/>
  <c r="B723" i="16"/>
  <c r="B711" i="16"/>
  <c r="B699" i="16"/>
  <c r="B687" i="16"/>
  <c r="B671" i="16"/>
  <c r="B659" i="16"/>
  <c r="B647" i="16"/>
  <c r="B635" i="16"/>
  <c r="B623" i="16"/>
  <c r="B589" i="16"/>
  <c r="B745" i="16"/>
  <c r="B733" i="16"/>
  <c r="B721" i="16"/>
  <c r="B709" i="16"/>
  <c r="B697" i="16"/>
  <c r="B681" i="16"/>
  <c r="B669" i="16"/>
  <c r="B657" i="16"/>
  <c r="E758" i="16"/>
  <c r="E757" i="16" s="1"/>
  <c r="D757" i="16"/>
  <c r="W514" i="16" l="1"/>
  <c r="M539" i="16"/>
  <c r="M534" i="16"/>
  <c r="W579" i="16"/>
  <c r="K569" i="16"/>
  <c r="P579" i="16"/>
  <c r="W559" i="16"/>
  <c r="F569" i="16"/>
  <c r="I614" i="16"/>
  <c r="W325" i="16"/>
  <c r="G380" i="16"/>
  <c r="G325" i="16"/>
  <c r="R330" i="16"/>
  <c r="D340" i="16"/>
  <c r="U345" i="16"/>
  <c r="V420" i="16"/>
  <c r="AA385" i="16"/>
  <c r="M395" i="16"/>
  <c r="X400" i="16"/>
  <c r="J410" i="16"/>
  <c r="AA415" i="16"/>
  <c r="N445" i="16"/>
  <c r="Y450" i="16"/>
  <c r="K460" i="16"/>
  <c r="Y425" i="16"/>
  <c r="K435" i="16"/>
  <c r="V440" i="16"/>
  <c r="N450" i="16"/>
  <c r="Y455" i="16"/>
  <c r="O450" i="16"/>
  <c r="Z455" i="16"/>
  <c r="V450" i="16"/>
  <c r="N460" i="16"/>
  <c r="H166" i="16"/>
  <c r="T161" i="16"/>
  <c r="H181" i="16"/>
  <c r="S171" i="16"/>
  <c r="I67" i="16"/>
  <c r="L479" i="16"/>
  <c r="T469" i="16"/>
  <c r="U489" i="16"/>
  <c r="R504" i="16"/>
  <c r="H544" i="16"/>
  <c r="G554" i="16"/>
  <c r="Z524" i="16"/>
  <c r="Z584" i="16"/>
  <c r="Y594" i="16"/>
  <c r="V569" i="16"/>
  <c r="N579" i="16"/>
  <c r="W599" i="16"/>
  <c r="T614" i="16"/>
  <c r="F315" i="16"/>
  <c r="Q320" i="16"/>
  <c r="I330" i="16"/>
  <c r="T335" i="16"/>
  <c r="F345" i="16"/>
  <c r="J380" i="16"/>
  <c r="F380" i="16"/>
  <c r="Q385" i="16"/>
  <c r="I395" i="16"/>
  <c r="T400" i="16"/>
  <c r="F410" i="16"/>
  <c r="Q415" i="16"/>
  <c r="F425" i="16"/>
  <c r="L435" i="16"/>
  <c r="H425" i="16"/>
  <c r="I460" i="16"/>
  <c r="O161" i="16"/>
  <c r="T181" i="16"/>
  <c r="Q474" i="16"/>
  <c r="F17" i="16"/>
  <c r="S12" i="16"/>
  <c r="M171" i="16"/>
  <c r="M32" i="16"/>
  <c r="Y469" i="16"/>
  <c r="L256" i="16"/>
  <c r="U52" i="16"/>
  <c r="L47" i="16"/>
  <c r="E166" i="16"/>
  <c r="Y32" i="16"/>
  <c r="N509" i="16"/>
  <c r="V499" i="16"/>
  <c r="Y519" i="16"/>
  <c r="H509" i="16"/>
  <c r="K484" i="16"/>
  <c r="P519" i="16"/>
  <c r="I559" i="16"/>
  <c r="X564" i="16"/>
  <c r="W574" i="16"/>
  <c r="W206" i="16"/>
  <c r="L176" i="16"/>
  <c r="W181" i="16"/>
  <c r="O191" i="16"/>
  <c r="Z196" i="16"/>
  <c r="L206" i="16"/>
  <c r="W211" i="16"/>
  <c r="O221" i="16"/>
  <c r="Z226" i="16"/>
  <c r="L236" i="16"/>
  <c r="W241" i="16"/>
  <c r="M266" i="16"/>
  <c r="K201" i="16"/>
  <c r="V206" i="16"/>
  <c r="N216" i="16"/>
  <c r="Y221" i="16"/>
  <c r="K231" i="16"/>
  <c r="V236" i="16"/>
  <c r="F271" i="16"/>
  <c r="H256" i="16"/>
  <c r="S261" i="16"/>
  <c r="E271" i="16"/>
  <c r="P276" i="16"/>
  <c r="H286" i="16"/>
  <c r="S291" i="16"/>
  <c r="E301" i="16"/>
  <c r="Y92" i="16"/>
  <c r="H176" i="16"/>
  <c r="M107" i="16"/>
  <c r="Q87" i="16"/>
  <c r="X42" i="16"/>
  <c r="N32" i="16"/>
  <c r="AA27" i="16"/>
  <c r="K17" i="16"/>
  <c r="X12" i="16"/>
  <c r="J17" i="16"/>
  <c r="M62" i="16"/>
  <c r="K494" i="16"/>
  <c r="Q504" i="16"/>
  <c r="O186" i="16"/>
  <c r="T102" i="16"/>
  <c r="H132" i="16"/>
  <c r="K176" i="16"/>
  <c r="T191" i="16"/>
  <c r="Q166" i="16"/>
  <c r="Z72" i="16"/>
  <c r="T276" i="15"/>
  <c r="Q484" i="15"/>
  <c r="V320" i="15"/>
  <c r="K315" i="15"/>
  <c r="V365" i="15"/>
  <c r="E340" i="15"/>
  <c r="G330" i="15"/>
  <c r="Q375" i="15"/>
  <c r="I385" i="15"/>
  <c r="T390" i="15"/>
  <c r="F400" i="15"/>
  <c r="Q405" i="15"/>
  <c r="I415" i="15"/>
  <c r="T420" i="15"/>
  <c r="W440" i="15"/>
  <c r="O450" i="15"/>
  <c r="Z455" i="15"/>
  <c r="G365" i="15"/>
  <c r="G350" i="15"/>
  <c r="P221" i="15"/>
  <c r="Z201" i="15"/>
  <c r="V176" i="15"/>
  <c r="P176" i="15"/>
  <c r="O271" i="15"/>
  <c r="I166" i="15"/>
  <c r="S206" i="15"/>
  <c r="P489" i="15"/>
  <c r="F161" i="15"/>
  <c r="Q166" i="15"/>
  <c r="I176" i="15"/>
  <c r="T181" i="15"/>
  <c r="F191" i="15"/>
  <c r="Q196" i="15"/>
  <c r="I206" i="15"/>
  <c r="T211" i="15"/>
  <c r="F221" i="15"/>
  <c r="Q226" i="15"/>
  <c r="I236" i="15"/>
  <c r="T241" i="15"/>
  <c r="F251" i="15"/>
  <c r="Q256" i="15"/>
  <c r="I266" i="15"/>
  <c r="T271" i="15"/>
  <c r="F281" i="15"/>
  <c r="Q286" i="15"/>
  <c r="I296" i="15"/>
  <c r="T301" i="15"/>
  <c r="Y176" i="15"/>
  <c r="G161" i="15"/>
  <c r="H276" i="15"/>
  <c r="X479" i="15"/>
  <c r="K484" i="15"/>
  <c r="Q509" i="15"/>
  <c r="M504" i="15"/>
  <c r="N345" i="15"/>
  <c r="N325" i="15"/>
  <c r="X330" i="15"/>
  <c r="J340" i="15"/>
  <c r="AA345" i="15"/>
  <c r="M355" i="15"/>
  <c r="X360" i="15"/>
  <c r="J370" i="15"/>
  <c r="AA375" i="15"/>
  <c r="M385" i="15"/>
  <c r="X390" i="15"/>
  <c r="J400" i="15"/>
  <c r="AA405" i="15"/>
  <c r="M415" i="15"/>
  <c r="X420" i="15"/>
  <c r="J425" i="15"/>
  <c r="G435" i="15"/>
  <c r="AA460" i="15"/>
  <c r="N335" i="15"/>
  <c r="Y340" i="15"/>
  <c r="K350" i="15"/>
  <c r="V355" i="15"/>
  <c r="N365" i="15"/>
  <c r="Y370" i="15"/>
  <c r="K380" i="15"/>
  <c r="V385" i="15"/>
  <c r="N395" i="15"/>
  <c r="Y400" i="15"/>
  <c r="K410" i="15"/>
  <c r="V415" i="15"/>
  <c r="E445" i="15"/>
  <c r="L455" i="15"/>
  <c r="W460" i="15"/>
  <c r="M325" i="15"/>
  <c r="Z315" i="15"/>
  <c r="Q291" i="15"/>
  <c r="I241" i="15"/>
  <c r="X211" i="15"/>
  <c r="Z161" i="15"/>
  <c r="L171" i="15"/>
  <c r="W176" i="15"/>
  <c r="O186" i="15"/>
  <c r="Z191" i="15"/>
  <c r="L201" i="15"/>
  <c r="W206" i="15"/>
  <c r="O216" i="15"/>
  <c r="Z221" i="15"/>
  <c r="L231" i="15"/>
  <c r="W236" i="15"/>
  <c r="O246" i="15"/>
  <c r="Z251" i="15"/>
  <c r="L261" i="15"/>
  <c r="W266" i="15"/>
  <c r="O276" i="15"/>
  <c r="Z281" i="15"/>
  <c r="L291" i="15"/>
  <c r="W296" i="15"/>
  <c r="O306" i="15"/>
  <c r="K161" i="15"/>
  <c r="V166" i="15"/>
  <c r="N176" i="15"/>
  <c r="Y181" i="15"/>
  <c r="K191" i="15"/>
  <c r="V196" i="15"/>
  <c r="N206" i="15"/>
  <c r="Y211" i="15"/>
  <c r="K221" i="15"/>
  <c r="V226" i="15"/>
  <c r="N236" i="15"/>
  <c r="Y241" i="15"/>
  <c r="K251" i="15"/>
  <c r="V256" i="15"/>
  <c r="N266" i="15"/>
  <c r="Y271" i="15"/>
  <c r="K281" i="15"/>
  <c r="V286" i="15"/>
  <c r="N296" i="15"/>
  <c r="Y301" i="15"/>
  <c r="Y161" i="15"/>
  <c r="D484" i="15"/>
  <c r="F504" i="15"/>
  <c r="L132" i="15"/>
  <c r="L142" i="15"/>
  <c r="P315" i="15"/>
  <c r="Z460" i="15"/>
  <c r="P435" i="15"/>
  <c r="L430" i="15"/>
  <c r="G440" i="15"/>
  <c r="D430" i="15"/>
  <c r="U435" i="15"/>
  <c r="G445" i="15"/>
  <c r="R450" i="15"/>
  <c r="D460" i="15"/>
  <c r="X340" i="15"/>
  <c r="Z330" i="15"/>
  <c r="K420" i="15"/>
  <c r="Y380" i="15"/>
  <c r="E291" i="15"/>
  <c r="H216" i="15"/>
  <c r="D191" i="15"/>
  <c r="U166" i="15"/>
  <c r="H166" i="15"/>
  <c r="S171" i="15"/>
  <c r="E181" i="15"/>
  <c r="P186" i="15"/>
  <c r="H196" i="15"/>
  <c r="S201" i="15"/>
  <c r="E211" i="15"/>
  <c r="P216" i="15"/>
  <c r="H226" i="15"/>
  <c r="S231" i="15"/>
  <c r="E241" i="15"/>
  <c r="P246" i="15"/>
  <c r="H256" i="15"/>
  <c r="S261" i="15"/>
  <c r="E271" i="15"/>
  <c r="P276" i="15"/>
  <c r="H286" i="15"/>
  <c r="S291" i="15"/>
  <c r="E301" i="15"/>
  <c r="P306" i="15"/>
  <c r="H231" i="15"/>
  <c r="S236" i="15"/>
  <c r="E246" i="15"/>
  <c r="P251" i="15"/>
  <c r="H261" i="15"/>
  <c r="S266" i="15"/>
  <c r="E276" i="15"/>
  <c r="P281" i="15"/>
  <c r="H291" i="15"/>
  <c r="S296" i="15"/>
  <c r="E306" i="15"/>
  <c r="AA301" i="15"/>
  <c r="O211" i="15"/>
  <c r="H524" i="15"/>
  <c r="S132" i="15"/>
  <c r="M137" i="15"/>
  <c r="Q360" i="15"/>
  <c r="I325" i="15"/>
  <c r="I355" i="15"/>
  <c r="R445" i="15"/>
  <c r="P425" i="15"/>
  <c r="M435" i="15"/>
  <c r="K450" i="15"/>
  <c r="F350" i="15"/>
  <c r="Q355" i="15"/>
  <c r="I365" i="15"/>
  <c r="T370" i="15"/>
  <c r="F380" i="15"/>
  <c r="Q385" i="15"/>
  <c r="I395" i="15"/>
  <c r="T400" i="15"/>
  <c r="F410" i="15"/>
  <c r="Q415" i="15"/>
  <c r="T460" i="15"/>
  <c r="N450" i="15"/>
  <c r="Y455" i="15"/>
  <c r="G281" i="15"/>
  <c r="U241" i="15"/>
  <c r="M544" i="14"/>
  <c r="AA504" i="14"/>
  <c r="N435" i="14"/>
  <c r="G420" i="14"/>
  <c r="N405" i="14"/>
  <c r="G390" i="14"/>
  <c r="N375" i="14"/>
  <c r="G360" i="14"/>
  <c r="N345" i="14"/>
  <c r="D335" i="14"/>
  <c r="M325" i="14"/>
  <c r="H569" i="14"/>
  <c r="P529" i="14"/>
  <c r="H479" i="14"/>
  <c r="Q554" i="14"/>
  <c r="Q460" i="14"/>
  <c r="K460" i="14"/>
  <c r="J137" i="14"/>
  <c r="O142" i="14"/>
  <c r="K72" i="14"/>
  <c r="X67" i="14"/>
  <c r="N57" i="14"/>
  <c r="AA52" i="14"/>
  <c r="K42" i="14"/>
  <c r="X37" i="14"/>
  <c r="N27" i="14"/>
  <c r="AA22" i="14"/>
  <c r="K12" i="14"/>
  <c r="X7" i="14"/>
  <c r="N211" i="14"/>
  <c r="S345" i="14"/>
  <c r="L166" i="14"/>
  <c r="R176" i="14"/>
  <c r="J196" i="14"/>
  <c r="AA350" i="14"/>
  <c r="M137" i="14"/>
  <c r="R281" i="14"/>
  <c r="X107" i="14"/>
  <c r="AA325" i="14"/>
  <c r="M335" i="14"/>
  <c r="X340" i="14"/>
  <c r="J350" i="14"/>
  <c r="AA355" i="14"/>
  <c r="M365" i="14"/>
  <c r="X370" i="14"/>
  <c r="J380" i="14"/>
  <c r="AA385" i="14"/>
  <c r="M395" i="14"/>
  <c r="X400" i="14"/>
  <c r="J410" i="14"/>
  <c r="AA415" i="14"/>
  <c r="M425" i="14"/>
  <c r="X430" i="14"/>
  <c r="J440" i="14"/>
  <c r="AA445" i="14"/>
  <c r="M455" i="14"/>
  <c r="X460" i="14"/>
  <c r="L345" i="14"/>
  <c r="W350" i="14"/>
  <c r="O360" i="14"/>
  <c r="Z365" i="14"/>
  <c r="L375" i="14"/>
  <c r="W380" i="14"/>
  <c r="O390" i="14"/>
  <c r="Z395" i="14"/>
  <c r="L405" i="14"/>
  <c r="W410" i="14"/>
  <c r="O420" i="14"/>
  <c r="Z425" i="14"/>
  <c r="L435" i="14"/>
  <c r="W440" i="14"/>
  <c r="O450" i="14"/>
  <c r="Z455" i="14"/>
  <c r="K445" i="14"/>
  <c r="V450" i="14"/>
  <c r="N460" i="14"/>
  <c r="X455" i="14"/>
  <c r="I440" i="14"/>
  <c r="I410" i="14"/>
  <c r="I380" i="14"/>
  <c r="I350" i="14"/>
  <c r="R440" i="14"/>
  <c r="T142" i="14"/>
  <c r="W132" i="14"/>
  <c r="I142" i="14"/>
  <c r="AA161" i="14"/>
  <c r="M171" i="14"/>
  <c r="L355" i="14"/>
  <c r="J395" i="14"/>
  <c r="I266" i="14"/>
  <c r="Q226" i="14"/>
  <c r="Y276" i="14"/>
  <c r="Z12" i="14"/>
  <c r="Z301" i="14"/>
  <c r="Z211" i="14"/>
  <c r="M117" i="14"/>
  <c r="Z112" i="14"/>
  <c r="J102" i="14"/>
  <c r="W97" i="14"/>
  <c r="M87" i="14"/>
  <c r="Z82" i="14"/>
  <c r="J72" i="14"/>
  <c r="W67" i="14"/>
  <c r="M57" i="14"/>
  <c r="Z52" i="14"/>
  <c r="J42" i="14"/>
  <c r="W37" i="14"/>
  <c r="M27" i="14"/>
  <c r="Z22" i="14"/>
  <c r="J12" i="14"/>
  <c r="W7" i="14"/>
  <c r="Q450" i="14"/>
  <c r="H166" i="14"/>
  <c r="K191" i="14"/>
  <c r="V196" i="14"/>
  <c r="K315" i="14"/>
  <c r="J261" i="14"/>
  <c r="D62" i="14"/>
  <c r="Q57" i="14"/>
  <c r="G47" i="14"/>
  <c r="T42" i="14"/>
  <c r="X315" i="14"/>
  <c r="R22" i="14"/>
  <c r="G102" i="14"/>
  <c r="R306" i="14"/>
  <c r="G301" i="14"/>
  <c r="U291" i="14"/>
  <c r="D286" i="14"/>
  <c r="R276" i="14"/>
  <c r="G271" i="14"/>
  <c r="U261" i="14"/>
  <c r="D256" i="14"/>
  <c r="R246" i="14"/>
  <c r="G241" i="14"/>
  <c r="U231" i="14"/>
  <c r="D226" i="14"/>
  <c r="R216" i="14"/>
  <c r="G211" i="14"/>
  <c r="AA479" i="14"/>
  <c r="X494" i="14"/>
  <c r="AA509" i="14"/>
  <c r="J534" i="14"/>
  <c r="M549" i="14"/>
  <c r="J564" i="14"/>
  <c r="K609" i="14"/>
  <c r="Y469" i="14"/>
  <c r="V484" i="14"/>
  <c r="Y499" i="14"/>
  <c r="K509" i="14"/>
  <c r="N524" i="14"/>
  <c r="K539" i="14"/>
  <c r="N554" i="14"/>
  <c r="K569" i="14"/>
  <c r="V574" i="14"/>
  <c r="G479" i="14"/>
  <c r="D494" i="14"/>
  <c r="G509" i="14"/>
  <c r="D524" i="14"/>
  <c r="R544" i="14"/>
  <c r="U559" i="14"/>
  <c r="O440" i="14"/>
  <c r="I425" i="14"/>
  <c r="O410" i="14"/>
  <c r="I395" i="14"/>
  <c r="O380" i="14"/>
  <c r="N569" i="14"/>
  <c r="V529" i="14"/>
  <c r="N479" i="14"/>
  <c r="O320" i="14"/>
  <c r="J529" i="14"/>
  <c r="E450" i="14"/>
  <c r="X330" i="14"/>
  <c r="D325" i="14"/>
  <c r="V584" i="14"/>
  <c r="T306" i="14"/>
  <c r="I301" i="14"/>
  <c r="Q291" i="14"/>
  <c r="F286" i="14"/>
  <c r="T276" i="14"/>
  <c r="I271" i="14"/>
  <c r="Q261" i="14"/>
  <c r="F256" i="14"/>
  <c r="T246" i="14"/>
  <c r="I241" i="14"/>
  <c r="Q231" i="14"/>
  <c r="F226" i="14"/>
  <c r="T216" i="14"/>
  <c r="I211" i="14"/>
  <c r="Q201" i="14"/>
  <c r="F196" i="14"/>
  <c r="T186" i="14"/>
  <c r="I181" i="14"/>
  <c r="AA296" i="14"/>
  <c r="G276" i="14"/>
  <c r="V395" i="14"/>
  <c r="H241" i="14"/>
  <c r="S161" i="14"/>
  <c r="P176" i="14"/>
  <c r="I330" i="14"/>
  <c r="F445" i="14"/>
  <c r="I176" i="14"/>
  <c r="K256" i="14"/>
  <c r="K112" i="14"/>
  <c r="J474" i="14"/>
  <c r="M489" i="14"/>
  <c r="J504" i="14"/>
  <c r="M519" i="14"/>
  <c r="X524" i="14"/>
  <c r="AA539" i="14"/>
  <c r="X554" i="14"/>
  <c r="AA569" i="14"/>
  <c r="K479" i="14"/>
  <c r="N494" i="14"/>
  <c r="V514" i="14"/>
  <c r="Y529" i="14"/>
  <c r="V544" i="14"/>
  <c r="Y559" i="14"/>
  <c r="U469" i="14"/>
  <c r="R484" i="14"/>
  <c r="U499" i="14"/>
  <c r="R514" i="14"/>
  <c r="U529" i="14"/>
  <c r="G539" i="14"/>
  <c r="D554" i="14"/>
  <c r="G569" i="14"/>
  <c r="R574" i="14"/>
  <c r="S450" i="14"/>
  <c r="I320" i="14"/>
  <c r="D340" i="14"/>
  <c r="U345" i="14"/>
  <c r="G355" i="14"/>
  <c r="R360" i="14"/>
  <c r="D370" i="14"/>
  <c r="U375" i="14"/>
  <c r="G385" i="14"/>
  <c r="R390" i="14"/>
  <c r="D400" i="14"/>
  <c r="U405" i="14"/>
  <c r="G415" i="14"/>
  <c r="R420" i="14"/>
  <c r="D430" i="14"/>
  <c r="U435" i="14"/>
  <c r="G445" i="14"/>
  <c r="R450" i="14"/>
  <c r="D460" i="14"/>
  <c r="M435" i="14"/>
  <c r="E420" i="14"/>
  <c r="M405" i="14"/>
  <c r="Q196" i="14"/>
  <c r="O236" i="14"/>
  <c r="R127" i="14"/>
  <c r="T166" i="14"/>
  <c r="E524" i="14"/>
  <c r="W191" i="14"/>
  <c r="S325" i="14"/>
  <c r="D320" i="14"/>
  <c r="T147" i="14"/>
  <c r="F350" i="14"/>
  <c r="E112" i="14"/>
  <c r="Z67" i="14"/>
  <c r="O32" i="14"/>
  <c r="AA7" i="13"/>
  <c r="G17" i="13"/>
  <c r="D27" i="13"/>
  <c r="Q22" i="13"/>
  <c r="V315" i="13"/>
  <c r="T306" i="12"/>
  <c r="G236" i="12"/>
  <c r="T231" i="12"/>
  <c r="D221" i="12"/>
  <c r="Q216" i="12"/>
  <c r="G206" i="12"/>
  <c r="T201" i="12"/>
  <c r="D191" i="12"/>
  <c r="Q186" i="12"/>
  <c r="G176" i="12"/>
  <c r="T171" i="12"/>
  <c r="K152" i="12"/>
  <c r="U306" i="12"/>
  <c r="H306" i="12"/>
  <c r="X241" i="12"/>
  <c r="N231" i="12"/>
  <c r="AA226" i="12"/>
  <c r="K216" i="12"/>
  <c r="X211" i="12"/>
  <c r="N201" i="12"/>
  <c r="AA196" i="12"/>
  <c r="K186" i="12"/>
  <c r="X181" i="12"/>
  <c r="N171" i="12"/>
  <c r="AA166" i="12"/>
  <c r="K301" i="12"/>
  <c r="V306" i="12"/>
  <c r="N266" i="12"/>
  <c r="Y271" i="12"/>
  <c r="K281" i="12"/>
  <c r="V286" i="12"/>
  <c r="N296" i="12"/>
  <c r="Y301" i="12"/>
  <c r="E152" i="12"/>
  <c r="R147" i="12"/>
  <c r="H137" i="12"/>
  <c r="U132" i="12"/>
  <c r="E122" i="12"/>
  <c r="R117" i="12"/>
  <c r="H107" i="12"/>
  <c r="U102" i="12"/>
  <c r="E92" i="12"/>
  <c r="R87" i="12"/>
  <c r="H77" i="12"/>
  <c r="U72" i="12"/>
  <c r="E62" i="12"/>
  <c r="R57" i="12"/>
  <c r="H47" i="12"/>
  <c r="U42" i="12"/>
  <c r="E32" i="12"/>
  <c r="R27" i="12"/>
  <c r="H17" i="12"/>
  <c r="U12" i="12"/>
  <c r="G320" i="12"/>
  <c r="Y320" i="12"/>
  <c r="Z340" i="12"/>
  <c r="M320" i="12"/>
  <c r="Y315" i="12"/>
  <c r="O286" i="12"/>
  <c r="H281" i="12"/>
  <c r="R17" i="12"/>
  <c r="H7" i="12"/>
  <c r="I17" i="12"/>
  <c r="W17" i="12"/>
  <c r="O32" i="12"/>
  <c r="Z7" i="12"/>
  <c r="X147" i="12"/>
  <c r="N137" i="12"/>
  <c r="AA132" i="12"/>
  <c r="K122" i="12"/>
  <c r="X117" i="12"/>
  <c r="N107" i="12"/>
  <c r="AA102" i="12"/>
  <c r="K92" i="12"/>
  <c r="X87" i="12"/>
  <c r="N77" i="12"/>
  <c r="AA72" i="12"/>
  <c r="K62" i="12"/>
  <c r="X57" i="12"/>
  <c r="N47" i="12"/>
  <c r="AA42" i="12"/>
  <c r="K32" i="12"/>
  <c r="X27" i="12"/>
  <c r="N17" i="12"/>
  <c r="AA12" i="12"/>
  <c r="F301" i="12"/>
  <c r="L296" i="12"/>
  <c r="D246" i="12"/>
  <c r="Q241" i="12"/>
  <c r="G231" i="12"/>
  <c r="T226" i="12"/>
  <c r="D216" i="12"/>
  <c r="Q211" i="12"/>
  <c r="G201" i="12"/>
  <c r="T196" i="12"/>
  <c r="D186" i="12"/>
  <c r="Q181" i="12"/>
  <c r="G171" i="12"/>
  <c r="T166" i="12"/>
  <c r="D152" i="12"/>
  <c r="Q147" i="12"/>
  <c r="G137" i="12"/>
  <c r="T132" i="12"/>
  <c r="D122" i="12"/>
  <c r="Q117" i="12"/>
  <c r="G107" i="12"/>
  <c r="T102" i="12"/>
  <c r="D92" i="12"/>
  <c r="Q87" i="12"/>
  <c r="G77" i="12"/>
  <c r="T72" i="12"/>
  <c r="D62" i="12"/>
  <c r="Q57" i="12"/>
  <c r="G47" i="12"/>
  <c r="T42" i="12"/>
  <c r="D32" i="12"/>
  <c r="Q27" i="12"/>
  <c r="G17" i="12"/>
  <c r="T12" i="12"/>
  <c r="E236" i="12"/>
  <c r="R231" i="12"/>
  <c r="H221" i="12"/>
  <c r="U216" i="12"/>
  <c r="E206" i="12"/>
  <c r="R201" i="12"/>
  <c r="H191" i="12"/>
  <c r="U186" i="12"/>
  <c r="E176" i="12"/>
  <c r="R171" i="12"/>
  <c r="I152" i="12"/>
  <c r="P147" i="12"/>
  <c r="F137" i="12"/>
  <c r="S132" i="12"/>
  <c r="I122" i="12"/>
  <c r="P117" i="12"/>
  <c r="F107" i="12"/>
  <c r="S102" i="12"/>
  <c r="I92" i="12"/>
  <c r="P87" i="12"/>
  <c r="F77" i="12"/>
  <c r="S72" i="12"/>
  <c r="I62" i="12"/>
  <c r="P57" i="12"/>
  <c r="F47" i="12"/>
  <c r="S42" i="12"/>
  <c r="O301" i="12"/>
  <c r="R32" i="12"/>
  <c r="H37" i="12"/>
  <c r="Q17" i="12"/>
  <c r="D296" i="12"/>
  <c r="V266" i="12"/>
  <c r="S256" i="12"/>
  <c r="J42" i="12"/>
  <c r="F17" i="12"/>
  <c r="S428" i="10"/>
  <c r="AA423" i="10"/>
  <c r="E418" i="10"/>
  <c r="R413" i="10"/>
  <c r="H403" i="10"/>
  <c r="U398" i="10"/>
  <c r="E388" i="10"/>
  <c r="R383" i="10"/>
  <c r="H373" i="10"/>
  <c r="U368" i="10"/>
  <c r="E358" i="10"/>
  <c r="R353" i="10"/>
  <c r="H343" i="10"/>
  <c r="U338" i="10"/>
  <c r="E328" i="10"/>
  <c r="R323" i="10"/>
  <c r="H313" i="10"/>
  <c r="U305" i="10"/>
  <c r="E295" i="10"/>
  <c r="R290" i="10"/>
  <c r="H280" i="10"/>
  <c r="U275" i="10"/>
  <c r="E265" i="10"/>
  <c r="R260" i="10"/>
  <c r="H250" i="10"/>
  <c r="U245" i="10"/>
  <c r="E235" i="10"/>
  <c r="R230" i="10"/>
  <c r="R511" i="10"/>
  <c r="P491" i="10"/>
  <c r="S443" i="10"/>
  <c r="X428" i="10"/>
  <c r="M458" i="10"/>
  <c r="F511" i="10"/>
  <c r="N501" i="10"/>
  <c r="D491" i="10"/>
  <c r="Y481" i="10"/>
  <c r="R466" i="10"/>
  <c r="P496" i="10"/>
  <c r="Y506" i="10"/>
  <c r="H506" i="10"/>
  <c r="S511" i="10"/>
  <c r="E521" i="10"/>
  <c r="P526" i="10"/>
  <c r="H536" i="10"/>
  <c r="S541" i="10"/>
  <c r="E551" i="10"/>
  <c r="P556" i="10"/>
  <c r="H566" i="10"/>
  <c r="S571" i="10"/>
  <c r="E581" i="10"/>
  <c r="P586" i="10"/>
  <c r="H596" i="10"/>
  <c r="S601" i="10"/>
  <c r="E611" i="10"/>
  <c r="P7" i="10"/>
  <c r="J491" i="10"/>
  <c r="S458" i="10"/>
  <c r="L448" i="10"/>
  <c r="I418" i="10"/>
  <c r="P413" i="10"/>
  <c r="F403" i="10"/>
  <c r="S398" i="10"/>
  <c r="I388" i="10"/>
  <c r="P383" i="10"/>
  <c r="F373" i="10"/>
  <c r="S368" i="10"/>
  <c r="I358" i="10"/>
  <c r="P353" i="10"/>
  <c r="F343" i="10"/>
  <c r="S338" i="10"/>
  <c r="I328" i="10"/>
  <c r="P323" i="10"/>
  <c r="F313" i="10"/>
  <c r="S305" i="10"/>
  <c r="I295" i="10"/>
  <c r="P290" i="10"/>
  <c r="F280" i="10"/>
  <c r="S275" i="10"/>
  <c r="I265" i="10"/>
  <c r="P260" i="10"/>
  <c r="F250" i="10"/>
  <c r="S245" i="10"/>
  <c r="I235" i="10"/>
  <c r="P230" i="10"/>
  <c r="F220" i="10"/>
  <c r="S215" i="10"/>
  <c r="I205" i="10"/>
  <c r="P200" i="10"/>
  <c r="F190" i="10"/>
  <c r="S185" i="10"/>
  <c r="I175" i="10"/>
  <c r="P170" i="10"/>
  <c r="F160" i="10"/>
  <c r="S152" i="10"/>
  <c r="I142" i="10"/>
  <c r="P137" i="10"/>
  <c r="F127" i="10"/>
  <c r="S122" i="10"/>
  <c r="I112" i="10"/>
  <c r="P107" i="10"/>
  <c r="F97" i="10"/>
  <c r="S92" i="10"/>
  <c r="I82" i="10"/>
  <c r="P77" i="10"/>
  <c r="F67" i="10"/>
  <c r="S62" i="10"/>
  <c r="I52" i="10"/>
  <c r="P47" i="10"/>
  <c r="F37" i="10"/>
  <c r="S32" i="10"/>
  <c r="I22" i="10"/>
  <c r="P17" i="10"/>
  <c r="F7" i="10"/>
  <c r="E458" i="10"/>
  <c r="F481" i="10"/>
  <c r="J466" i="10"/>
  <c r="X448" i="10"/>
  <c r="I433" i="10"/>
  <c r="P476" i="10"/>
  <c r="V458" i="10"/>
  <c r="Y428" i="10"/>
  <c r="E471" i="10"/>
  <c r="K453" i="10"/>
  <c r="S491" i="10"/>
  <c r="E501" i="10"/>
  <c r="P506" i="10"/>
  <c r="H516" i="10"/>
  <c r="S521" i="10"/>
  <c r="E531" i="10"/>
  <c r="P536" i="10"/>
  <c r="H546" i="10"/>
  <c r="S551" i="10"/>
  <c r="E561" i="10"/>
  <c r="P566" i="10"/>
  <c r="H576" i="10"/>
  <c r="S581" i="10"/>
  <c r="E591" i="10"/>
  <c r="P596" i="10"/>
  <c r="H606" i="10"/>
  <c r="S611" i="10"/>
  <c r="G471" i="10"/>
  <c r="R476" i="10"/>
  <c r="D486" i="10"/>
  <c r="U491" i="10"/>
  <c r="G501" i="10"/>
  <c r="R506" i="10"/>
  <c r="D516" i="10"/>
  <c r="U521" i="10"/>
  <c r="G531" i="10"/>
  <c r="R536" i="10"/>
  <c r="D546" i="10"/>
  <c r="U551" i="10"/>
  <c r="G561" i="10"/>
  <c r="R566" i="10"/>
  <c r="D576" i="10"/>
  <c r="U581" i="10"/>
  <c r="G591" i="10"/>
  <c r="R596" i="10"/>
  <c r="D606" i="10"/>
  <c r="U611" i="10"/>
  <c r="H531" i="10"/>
  <c r="S536" i="10"/>
  <c r="E546" i="10"/>
  <c r="P551" i="10"/>
  <c r="H561" i="10"/>
  <c r="S566" i="10"/>
  <c r="E576" i="10"/>
  <c r="P581" i="10"/>
  <c r="H591" i="10"/>
  <c r="S596" i="10"/>
  <c r="E606" i="10"/>
  <c r="P611" i="10"/>
  <c r="L301" i="11"/>
  <c r="Y296" i="11"/>
  <c r="O286" i="11"/>
  <c r="V281" i="11"/>
  <c r="L271" i="11"/>
  <c r="Y266" i="11"/>
  <c r="O256" i="11"/>
  <c r="V251" i="11"/>
  <c r="L241" i="11"/>
  <c r="Y236" i="11"/>
  <c r="O226" i="11"/>
  <c r="V221" i="11"/>
  <c r="L211" i="11"/>
  <c r="Y206" i="11"/>
  <c r="O196" i="11"/>
  <c r="V191" i="11"/>
  <c r="L181" i="11"/>
  <c r="Y176" i="11"/>
  <c r="O166" i="11"/>
  <c r="V161" i="11"/>
  <c r="F147" i="11"/>
  <c r="S142" i="11"/>
  <c r="I132" i="11"/>
  <c r="P127" i="11"/>
  <c r="F117" i="11"/>
  <c r="S112" i="11"/>
  <c r="I102" i="11"/>
  <c r="P97" i="11"/>
  <c r="F87" i="11"/>
  <c r="S82" i="11"/>
  <c r="I72" i="11"/>
  <c r="P67" i="11"/>
  <c r="F57" i="11"/>
  <c r="S52" i="11"/>
  <c r="I42" i="11"/>
  <c r="P37" i="11"/>
  <c r="F27" i="11"/>
  <c r="S22" i="11"/>
  <c r="I12" i="11"/>
  <c r="N410" i="11"/>
  <c r="S7" i="11"/>
  <c r="D400" i="11"/>
  <c r="D420" i="11"/>
  <c r="M330" i="11"/>
  <c r="Z325" i="11"/>
  <c r="J315" i="11"/>
  <c r="F301" i="11"/>
  <c r="S296" i="11"/>
  <c r="I286" i="11"/>
  <c r="P281" i="11"/>
  <c r="F271" i="11"/>
  <c r="S266" i="11"/>
  <c r="Y355" i="11"/>
  <c r="AA405" i="11"/>
  <c r="O345" i="11"/>
  <c r="H425" i="11"/>
  <c r="H335" i="11"/>
  <c r="U330" i="11"/>
  <c r="E320" i="11"/>
  <c r="R315" i="11"/>
  <c r="O296" i="11"/>
  <c r="V291" i="11"/>
  <c r="L281" i="11"/>
  <c r="Y276" i="11"/>
  <c r="O266" i="11"/>
  <c r="V261" i="11"/>
  <c r="L251" i="11"/>
  <c r="Y246" i="11"/>
  <c r="O236" i="11"/>
  <c r="V231" i="11"/>
  <c r="L221" i="11"/>
  <c r="Y216" i="11"/>
  <c r="O206" i="11"/>
  <c r="V201" i="11"/>
  <c r="L191" i="11"/>
  <c r="Y186" i="11"/>
  <c r="O176" i="11"/>
  <c r="I142" i="11"/>
  <c r="P137" i="11"/>
  <c r="F127" i="11"/>
  <c r="S122" i="11"/>
  <c r="I112" i="11"/>
  <c r="P107" i="11"/>
  <c r="F97" i="11"/>
  <c r="S92" i="11"/>
  <c r="I82" i="11"/>
  <c r="P77" i="11"/>
  <c r="F67" i="11"/>
  <c r="S62" i="11"/>
  <c r="I52" i="11"/>
  <c r="S524" i="11"/>
  <c r="E564" i="11"/>
  <c r="W27" i="11"/>
  <c r="R435" i="11"/>
  <c r="E22" i="11"/>
  <c r="R17" i="11"/>
  <c r="G32" i="11"/>
  <c r="R479" i="11"/>
  <c r="U469" i="11"/>
  <c r="S370" i="11"/>
  <c r="AA335" i="11"/>
  <c r="K325" i="11"/>
  <c r="X320" i="11"/>
  <c r="N306" i="11"/>
  <c r="AA301" i="11"/>
  <c r="K291" i="11"/>
  <c r="X286" i="11"/>
  <c r="N276" i="11"/>
  <c r="AA271" i="11"/>
  <c r="K261" i="11"/>
  <c r="X256" i="11"/>
  <c r="N246" i="11"/>
  <c r="AA241" i="11"/>
  <c r="K231" i="11"/>
  <c r="X226" i="11"/>
  <c r="N216" i="11"/>
  <c r="AA211" i="11"/>
  <c r="K201" i="11"/>
  <c r="X196" i="11"/>
  <c r="N186" i="11"/>
  <c r="AA181" i="11"/>
  <c r="K171" i="11"/>
  <c r="X166" i="11"/>
  <c r="N152" i="11"/>
  <c r="AA147" i="11"/>
  <c r="K137" i="11"/>
  <c r="X132" i="11"/>
  <c r="N122" i="11"/>
  <c r="AA117" i="11"/>
  <c r="K107" i="11"/>
  <c r="X102" i="11"/>
  <c r="N92" i="11"/>
  <c r="AA87" i="11"/>
  <c r="K77" i="11"/>
  <c r="X72" i="11"/>
  <c r="N62" i="11"/>
  <c r="AA57" i="11"/>
  <c r="K47" i="11"/>
  <c r="X42" i="11"/>
  <c r="E42" i="11"/>
  <c r="T12" i="11"/>
  <c r="M32" i="11"/>
  <c r="H27" i="11"/>
  <c r="N12" i="11"/>
  <c r="G7" i="11"/>
  <c r="X479" i="11"/>
  <c r="M504" i="11"/>
  <c r="L499" i="11"/>
  <c r="I405" i="11"/>
  <c r="X380" i="11"/>
  <c r="G405" i="11"/>
  <c r="F405" i="11"/>
  <c r="U335" i="11"/>
  <c r="E325" i="11"/>
  <c r="R320" i="11"/>
  <c r="H306" i="11"/>
  <c r="U301" i="11"/>
  <c r="E291" i="11"/>
  <c r="R286" i="11"/>
  <c r="H276" i="11"/>
  <c r="U271" i="11"/>
  <c r="E261" i="11"/>
  <c r="R256" i="11"/>
  <c r="H246" i="11"/>
  <c r="U241" i="11"/>
  <c r="E231" i="11"/>
  <c r="R226" i="11"/>
  <c r="H216" i="11"/>
  <c r="U211" i="11"/>
  <c r="E201" i="11"/>
  <c r="R196" i="11"/>
  <c r="H186" i="11"/>
  <c r="U181" i="11"/>
  <c r="E171" i="11"/>
  <c r="R166" i="11"/>
  <c r="H152" i="11"/>
  <c r="U147" i="11"/>
  <c r="E137" i="11"/>
  <c r="R132" i="11"/>
  <c r="H122" i="11"/>
  <c r="U117" i="11"/>
  <c r="E107" i="11"/>
  <c r="R102" i="11"/>
  <c r="H92" i="11"/>
  <c r="U87" i="11"/>
  <c r="E77" i="11"/>
  <c r="R72" i="11"/>
  <c r="H62" i="11"/>
  <c r="U57" i="11"/>
  <c r="E47" i="11"/>
  <c r="R42" i="11"/>
  <c r="H12" i="11"/>
  <c r="Q42" i="11"/>
  <c r="X22" i="11"/>
  <c r="Z32" i="11"/>
  <c r="W17" i="11"/>
  <c r="L12" i="11"/>
  <c r="H504" i="11"/>
  <c r="G494" i="11"/>
  <c r="U514" i="11"/>
  <c r="J7" i="11"/>
  <c r="X410" i="11"/>
  <c r="N7" i="11"/>
  <c r="Q17" i="11"/>
  <c r="J47" i="11"/>
  <c r="AA22" i="11"/>
  <c r="Y7" i="11"/>
  <c r="M37" i="11"/>
  <c r="L22" i="11"/>
  <c r="L7" i="11"/>
  <c r="N504" i="11"/>
  <c r="M494" i="11"/>
  <c r="E335" i="11"/>
  <c r="R330" i="11"/>
  <c r="H320" i="11"/>
  <c r="U315" i="11"/>
  <c r="E301" i="11"/>
  <c r="R296" i="11"/>
  <c r="H286" i="11"/>
  <c r="U281" i="11"/>
  <c r="E271" i="11"/>
  <c r="R266" i="11"/>
  <c r="H256" i="11"/>
  <c r="U251" i="11"/>
  <c r="E241" i="11"/>
  <c r="R236" i="11"/>
  <c r="H226" i="11"/>
  <c r="U221" i="11"/>
  <c r="E211" i="11"/>
  <c r="R206" i="11"/>
  <c r="H196" i="11"/>
  <c r="U191" i="11"/>
  <c r="E181" i="11"/>
  <c r="R176" i="11"/>
  <c r="H166" i="11"/>
  <c r="D152" i="11"/>
  <c r="Q147" i="11"/>
  <c r="G137" i="11"/>
  <c r="T132" i="11"/>
  <c r="D122" i="11"/>
  <c r="Q117" i="11"/>
  <c r="G107" i="11"/>
  <c r="T102" i="11"/>
  <c r="D92" i="11"/>
  <c r="Q87" i="11"/>
  <c r="G77" i="11"/>
  <c r="T72" i="11"/>
  <c r="D62" i="11"/>
  <c r="Q57" i="11"/>
  <c r="G47" i="11"/>
  <c r="T42" i="11"/>
  <c r="D32" i="11"/>
  <c r="K330" i="11"/>
  <c r="X325" i="11"/>
  <c r="N315" i="11"/>
  <c r="AA306" i="11"/>
  <c r="K296" i="11"/>
  <c r="X291" i="11"/>
  <c r="N281" i="11"/>
  <c r="AA276" i="11"/>
  <c r="K266" i="11"/>
  <c r="X261" i="11"/>
  <c r="N251" i="11"/>
  <c r="AA246" i="11"/>
  <c r="K236" i="11"/>
  <c r="X231" i="11"/>
  <c r="N221" i="11"/>
  <c r="AA216" i="11"/>
  <c r="K206" i="11"/>
  <c r="X201" i="11"/>
  <c r="N191" i="11"/>
  <c r="AA186" i="11"/>
  <c r="K176" i="11"/>
  <c r="X171" i="11"/>
  <c r="N161" i="11"/>
  <c r="AA152" i="11"/>
  <c r="K142" i="11"/>
  <c r="X137" i="11"/>
  <c r="N127" i="11"/>
  <c r="AA122" i="11"/>
  <c r="K112" i="11"/>
  <c r="X107" i="11"/>
  <c r="N97" i="11"/>
  <c r="AA92" i="11"/>
  <c r="K82" i="11"/>
  <c r="X77" i="11"/>
  <c r="N67" i="11"/>
  <c r="AA62" i="11"/>
  <c r="K52" i="11"/>
  <c r="X47" i="11"/>
  <c r="N37" i="11"/>
  <c r="AA32" i="11"/>
  <c r="K22" i="11"/>
  <c r="L501" i="9"/>
  <c r="Z491" i="9"/>
  <c r="O486" i="9"/>
  <c r="W476" i="9"/>
  <c r="L471" i="9"/>
  <c r="Z458" i="9"/>
  <c r="K561" i="8"/>
  <c r="X556" i="8"/>
  <c r="N546" i="8"/>
  <c r="AA541" i="8"/>
  <c r="K531" i="8"/>
  <c r="X526" i="8"/>
  <c r="N516" i="8"/>
  <c r="AA511" i="8"/>
  <c r="K501" i="8"/>
  <c r="X496" i="8"/>
  <c r="N486" i="8"/>
  <c r="AA481" i="8"/>
  <c r="K471" i="8"/>
  <c r="X466" i="8"/>
  <c r="N453" i="8"/>
  <c r="AA448" i="8"/>
  <c r="K438" i="8"/>
  <c r="X433" i="8"/>
  <c r="N423" i="8"/>
  <c r="AA418" i="8"/>
  <c r="K408" i="8"/>
  <c r="X403" i="8"/>
  <c r="N393" i="8"/>
  <c r="AA388" i="8"/>
  <c r="K378" i="8"/>
  <c r="X373" i="8"/>
  <c r="N363" i="8"/>
  <c r="AA358" i="8"/>
  <c r="K348" i="8"/>
  <c r="X343" i="8"/>
  <c r="N333" i="8"/>
  <c r="AA328" i="8"/>
  <c r="K318" i="8"/>
  <c r="X313" i="8"/>
  <c r="N300" i="8"/>
  <c r="AA295" i="8"/>
  <c r="K285" i="8"/>
  <c r="X280" i="8"/>
  <c r="N270" i="8"/>
  <c r="AA265" i="8"/>
  <c r="K255" i="8"/>
  <c r="X250" i="8"/>
  <c r="N240" i="8"/>
  <c r="AA235" i="8"/>
  <c r="K225" i="8"/>
  <c r="X220" i="8"/>
  <c r="N210" i="8"/>
  <c r="AA205" i="8"/>
  <c r="K195" i="8"/>
  <c r="X190" i="8"/>
  <c r="N180" i="8"/>
  <c r="AA175" i="8"/>
  <c r="K165" i="8"/>
  <c r="X160" i="8"/>
  <c r="N147" i="8"/>
  <c r="AA142" i="8"/>
  <c r="K132" i="8"/>
  <c r="X127" i="8"/>
  <c r="N117" i="8"/>
  <c r="AA112" i="8"/>
  <c r="K102" i="8"/>
  <c r="X97" i="8"/>
  <c r="N87" i="8"/>
  <c r="AA82" i="8"/>
  <c r="K72" i="8"/>
  <c r="X67" i="8"/>
  <c r="N57" i="8"/>
  <c r="AA52" i="8"/>
  <c r="K42" i="8"/>
  <c r="X37" i="8"/>
  <c r="N27" i="8"/>
  <c r="AA22" i="8"/>
  <c r="K12" i="8"/>
  <c r="X7" i="8"/>
  <c r="N458" i="8"/>
  <c r="R576" i="8"/>
  <c r="K571" i="8"/>
  <c r="H586" i="8"/>
  <c r="S591" i="8"/>
  <c r="E601" i="8"/>
  <c r="P606" i="8"/>
  <c r="X32" i="8"/>
  <c r="N22" i="8"/>
  <c r="AA17" i="8"/>
  <c r="K7" i="8"/>
  <c r="N566" i="8"/>
  <c r="AA561" i="8"/>
  <c r="K551" i="8"/>
  <c r="X546" i="8"/>
  <c r="N536" i="8"/>
  <c r="AA531" i="8"/>
  <c r="K521" i="8"/>
  <c r="X516" i="8"/>
  <c r="N506" i="8"/>
  <c r="AA501" i="8"/>
  <c r="K491" i="8"/>
  <c r="X486" i="8"/>
  <c r="N476" i="8"/>
  <c r="AA471" i="8"/>
  <c r="F453" i="8"/>
  <c r="S448" i="8"/>
  <c r="I438" i="8"/>
  <c r="P433" i="8"/>
  <c r="F423" i="8"/>
  <c r="S418" i="8"/>
  <c r="I408" i="8"/>
  <c r="P403" i="8"/>
  <c r="F393" i="8"/>
  <c r="S388" i="8"/>
  <c r="I378" i="8"/>
  <c r="P373" i="8"/>
  <c r="F363" i="8"/>
  <c r="S358" i="8"/>
  <c r="I348" i="8"/>
  <c r="P343" i="8"/>
  <c r="F333" i="8"/>
  <c r="S328" i="8"/>
  <c r="I318" i="8"/>
  <c r="P313" i="8"/>
  <c r="W305" i="8"/>
  <c r="M295" i="8"/>
  <c r="Z290" i="8"/>
  <c r="J280" i="8"/>
  <c r="W275" i="8"/>
  <c r="M265" i="8"/>
  <c r="Z260" i="8"/>
  <c r="J250" i="8"/>
  <c r="W245" i="8"/>
  <c r="M235" i="8"/>
  <c r="Z230" i="8"/>
  <c r="J220" i="8"/>
  <c r="W215" i="8"/>
  <c r="M205" i="8"/>
  <c r="Z200" i="8"/>
  <c r="J190" i="8"/>
  <c r="W185" i="8"/>
  <c r="M175" i="8"/>
  <c r="Z170" i="8"/>
  <c r="J160" i="8"/>
  <c r="Q152" i="8"/>
  <c r="G142" i="8"/>
  <c r="T137" i="8"/>
  <c r="D127" i="8"/>
  <c r="Q122" i="8"/>
  <c r="G112" i="8"/>
  <c r="T107" i="8"/>
  <c r="D97" i="8"/>
  <c r="Q92" i="8"/>
  <c r="G82" i="8"/>
  <c r="T77" i="8"/>
  <c r="D67" i="8"/>
  <c r="Q62" i="8"/>
  <c r="G52" i="8"/>
  <c r="T47" i="8"/>
  <c r="D37" i="8"/>
  <c r="Q32" i="8"/>
  <c r="G22" i="8"/>
  <c r="T17" i="8"/>
  <c r="S566" i="8"/>
  <c r="I556" i="8"/>
  <c r="P551" i="8"/>
  <c r="F541" i="8"/>
  <c r="S536" i="8"/>
  <c r="I526" i="8"/>
  <c r="P521" i="8"/>
  <c r="F511" i="8"/>
  <c r="P581" i="8"/>
  <c r="G348" i="8"/>
  <c r="F102" i="8"/>
  <c r="U57" i="8"/>
  <c r="Q571" i="8"/>
  <c r="O215" i="8"/>
  <c r="T343" i="8"/>
  <c r="T313" i="8"/>
  <c r="F200" i="8"/>
  <c r="T97" i="8"/>
  <c r="S506" i="8"/>
  <c r="I496" i="8"/>
  <c r="P491" i="8"/>
  <c r="F481" i="8"/>
  <c r="S476" i="8"/>
  <c r="I466" i="8"/>
  <c r="P458" i="8"/>
  <c r="F448" i="8"/>
  <c r="S443" i="8"/>
  <c r="I433" i="8"/>
  <c r="P428" i="8"/>
  <c r="F418" i="8"/>
  <c r="S413" i="8"/>
  <c r="I403" i="8"/>
  <c r="P398" i="8"/>
  <c r="F388" i="8"/>
  <c r="S383" i="8"/>
  <c r="I373" i="8"/>
  <c r="P368" i="8"/>
  <c r="F358" i="8"/>
  <c r="S353" i="8"/>
  <c r="I343" i="8"/>
  <c r="P338" i="8"/>
  <c r="F328" i="8"/>
  <c r="S323" i="8"/>
  <c r="I313" i="8"/>
  <c r="P305" i="8"/>
  <c r="F295" i="8"/>
  <c r="S290" i="8"/>
  <c r="I280" i="8"/>
  <c r="P275" i="8"/>
  <c r="F265" i="8"/>
  <c r="S260" i="8"/>
  <c r="I250" i="8"/>
  <c r="P245" i="8"/>
  <c r="F235" i="8"/>
  <c r="S230" i="8"/>
  <c r="I220" i="8"/>
  <c r="P215" i="8"/>
  <c r="F205" i="8"/>
  <c r="S200" i="8"/>
  <c r="I190" i="8"/>
  <c r="P185" i="8"/>
  <c r="F175" i="8"/>
  <c r="S170" i="8"/>
  <c r="I160" i="8"/>
  <c r="P152" i="8"/>
  <c r="F142" i="8"/>
  <c r="S137" i="8"/>
  <c r="I127" i="8"/>
  <c r="P122" i="8"/>
  <c r="F112" i="8"/>
  <c r="L566" i="8"/>
  <c r="Y561" i="8"/>
  <c r="O551" i="8"/>
  <c r="V546" i="8"/>
  <c r="L536" i="8"/>
  <c r="Y531" i="8"/>
  <c r="O521" i="8"/>
  <c r="V516" i="8"/>
  <c r="L506" i="8"/>
  <c r="Y501" i="8"/>
  <c r="O491" i="8"/>
  <c r="V486" i="8"/>
  <c r="L476" i="8"/>
  <c r="Z466" i="8"/>
  <c r="J453" i="8"/>
  <c r="W448" i="8"/>
  <c r="M438" i="8"/>
  <c r="Z433" i="8"/>
  <c r="J423" i="8"/>
  <c r="W418" i="8"/>
  <c r="M408" i="8"/>
  <c r="Z403" i="8"/>
  <c r="J393" i="8"/>
  <c r="W388" i="8"/>
  <c r="M378" i="8"/>
  <c r="Z373" i="8"/>
  <c r="J363" i="8"/>
  <c r="W358" i="8"/>
  <c r="V333" i="8"/>
  <c r="K175" i="8"/>
  <c r="S67" i="8"/>
  <c r="R72" i="8"/>
  <c r="E17" i="8"/>
  <c r="Z12" i="8"/>
  <c r="E328" i="8"/>
  <c r="H220" i="8"/>
  <c r="H160" i="8"/>
  <c r="R77" i="8"/>
  <c r="M67" i="8"/>
  <c r="P87" i="8"/>
  <c r="U92" i="8"/>
  <c r="Q556" i="6"/>
  <c r="F551" i="6"/>
  <c r="T541" i="6"/>
  <c r="I536" i="6"/>
  <c r="Q526" i="6"/>
  <c r="F521" i="6"/>
  <c r="T511" i="6"/>
  <c r="I506" i="6"/>
  <c r="Q496" i="6"/>
  <c r="F491" i="6"/>
  <c r="T481" i="6"/>
  <c r="I476" i="6"/>
  <c r="Q466" i="6"/>
  <c r="F458" i="6"/>
  <c r="T448" i="6"/>
  <c r="I443" i="6"/>
  <c r="Q433" i="6"/>
  <c r="F428" i="6"/>
  <c r="T418" i="6"/>
  <c r="I413" i="6"/>
  <c r="Q403" i="6"/>
  <c r="F398" i="6"/>
  <c r="T388" i="6"/>
  <c r="I383" i="6"/>
  <c r="Q373" i="6"/>
  <c r="F368" i="6"/>
  <c r="T358" i="6"/>
  <c r="I353" i="6"/>
  <c r="Q343" i="6"/>
  <c r="F338" i="6"/>
  <c r="T328" i="6"/>
  <c r="I323" i="6"/>
  <c r="Q313" i="6"/>
  <c r="F305" i="6"/>
  <c r="T295" i="6"/>
  <c r="I290" i="6"/>
  <c r="Q280" i="6"/>
  <c r="F275" i="6"/>
  <c r="T265" i="6"/>
  <c r="I260" i="6"/>
  <c r="Q250" i="6"/>
  <c r="F245" i="6"/>
  <c r="T235" i="6"/>
  <c r="I230" i="6"/>
  <c r="Q220" i="6"/>
  <c r="F215" i="6"/>
  <c r="T205" i="6"/>
  <c r="I200" i="6"/>
  <c r="Q190" i="6"/>
  <c r="F185" i="6"/>
  <c r="T175" i="6"/>
  <c r="I170" i="6"/>
  <c r="Q160" i="6"/>
  <c r="U611" i="6"/>
  <c r="O453" i="6"/>
  <c r="W443" i="6"/>
  <c r="L438" i="6"/>
  <c r="Z428" i="6"/>
  <c r="O423" i="6"/>
  <c r="W413" i="6"/>
  <c r="L408" i="6"/>
  <c r="Z398" i="6"/>
  <c r="S611" i="6"/>
  <c r="H606" i="6"/>
  <c r="P596" i="6"/>
  <c r="E591" i="6"/>
  <c r="S581" i="6"/>
  <c r="H576" i="6"/>
  <c r="Q453" i="6"/>
  <c r="F448" i="6"/>
  <c r="T438" i="6"/>
  <c r="I433" i="6"/>
  <c r="Q423" i="6"/>
  <c r="F418" i="6"/>
  <c r="T408" i="6"/>
  <c r="I403" i="6"/>
  <c r="Q393" i="6"/>
  <c r="F388" i="6"/>
  <c r="T378" i="6"/>
  <c r="I373" i="6"/>
  <c r="Q363" i="6"/>
  <c r="F358" i="6"/>
  <c r="T348" i="6"/>
  <c r="I343" i="6"/>
  <c r="Q333" i="6"/>
  <c r="F328" i="6"/>
  <c r="D606" i="6"/>
  <c r="R596" i="6"/>
  <c r="G591" i="6"/>
  <c r="U581" i="6"/>
  <c r="D576" i="6"/>
  <c r="R566" i="6"/>
  <c r="G561" i="6"/>
  <c r="U551" i="6"/>
  <c r="D546" i="6"/>
  <c r="R536" i="6"/>
  <c r="G531" i="6"/>
  <c r="U521" i="6"/>
  <c r="U305" i="6"/>
  <c r="D300" i="6"/>
  <c r="R290" i="6"/>
  <c r="G285" i="6"/>
  <c r="U275" i="6"/>
  <c r="D270" i="6"/>
  <c r="R260" i="6"/>
  <c r="G255" i="6"/>
  <c r="U245" i="6"/>
  <c r="D240" i="6"/>
  <c r="R230" i="6"/>
  <c r="G225" i="6"/>
  <c r="U215" i="6"/>
  <c r="U122" i="6"/>
  <c r="V117" i="6"/>
  <c r="L107" i="6"/>
  <c r="Y102" i="6"/>
  <c r="O92" i="6"/>
  <c r="V87" i="6"/>
  <c r="L77" i="6"/>
  <c r="Y72" i="6"/>
  <c r="O62" i="6"/>
  <c r="V57" i="6"/>
  <c r="L47" i="6"/>
  <c r="Y42" i="6"/>
  <c r="O32" i="6"/>
  <c r="V27" i="6"/>
  <c r="L17" i="6"/>
  <c r="Y12" i="6"/>
  <c r="T122" i="6"/>
  <c r="E170" i="6"/>
  <c r="M112" i="6"/>
  <c r="Z107" i="6"/>
  <c r="J97" i="6"/>
  <c r="W92" i="6"/>
  <c r="M82" i="6"/>
  <c r="Z77" i="6"/>
  <c r="J67" i="6"/>
  <c r="W62" i="6"/>
  <c r="M52" i="6"/>
  <c r="Z47" i="6"/>
  <c r="J37" i="6"/>
  <c r="W32" i="6"/>
  <c r="M22" i="6"/>
  <c r="Z17" i="6"/>
  <c r="J333" i="6"/>
  <c r="J363" i="6"/>
  <c r="Z471" i="6"/>
  <c r="G496" i="6"/>
  <c r="D511" i="6"/>
  <c r="W175" i="6"/>
  <c r="P142" i="6"/>
  <c r="T127" i="6"/>
  <c r="H190" i="6"/>
  <c r="P333" i="6"/>
  <c r="H343" i="6"/>
  <c r="H466" i="6"/>
  <c r="S471" i="6"/>
  <c r="X471" i="6"/>
  <c r="G190" i="6"/>
  <c r="R606" i="6"/>
  <c r="G601" i="6"/>
  <c r="U591" i="6"/>
  <c r="R300" i="6"/>
  <c r="G295" i="6"/>
  <c r="U285" i="6"/>
  <c r="D280" i="6"/>
  <c r="R270" i="6"/>
  <c r="G265" i="6"/>
  <c r="U255" i="6"/>
  <c r="D250" i="6"/>
  <c r="R240" i="6"/>
  <c r="G235" i="6"/>
  <c r="U225" i="6"/>
  <c r="D220" i="6"/>
  <c r="R210" i="6"/>
  <c r="G205" i="6"/>
  <c r="U195" i="6"/>
  <c r="D190" i="6"/>
  <c r="R180" i="6"/>
  <c r="G175" i="6"/>
  <c r="U165" i="6"/>
  <c r="Q606" i="6"/>
  <c r="F601" i="6"/>
  <c r="T591" i="6"/>
  <c r="I586" i="6"/>
  <c r="F170" i="6"/>
  <c r="Y195" i="6"/>
  <c r="N313" i="6"/>
  <c r="N373" i="6"/>
  <c r="Y471" i="6"/>
  <c r="K481" i="6"/>
  <c r="AA313" i="6"/>
  <c r="S220" i="6"/>
  <c r="S313" i="6"/>
  <c r="S373" i="6"/>
  <c r="H491" i="6"/>
  <c r="F611" i="6"/>
  <c r="T601" i="6"/>
  <c r="I596" i="6"/>
  <c r="D586" i="6"/>
  <c r="R576" i="6"/>
  <c r="G571" i="6"/>
  <c r="U561" i="6"/>
  <c r="R453" i="6"/>
  <c r="G448" i="6"/>
  <c r="U438" i="6"/>
  <c r="D433" i="6"/>
  <c r="R423" i="6"/>
  <c r="G418" i="6"/>
  <c r="U408" i="6"/>
  <c r="D403" i="6"/>
  <c r="R393" i="6"/>
  <c r="G388" i="6"/>
  <c r="U378" i="6"/>
  <c r="D373" i="6"/>
  <c r="R363" i="6"/>
  <c r="G358" i="6"/>
  <c r="U348" i="6"/>
  <c r="D343" i="6"/>
  <c r="R333" i="6"/>
  <c r="G328" i="6"/>
  <c r="U318" i="6"/>
  <c r="Q576" i="6"/>
  <c r="F571" i="6"/>
  <c r="T561" i="6"/>
  <c r="I556" i="6"/>
  <c r="Q546" i="6"/>
  <c r="F541" i="6"/>
  <c r="T531" i="6"/>
  <c r="I526" i="6"/>
  <c r="Q516" i="6"/>
  <c r="F511" i="6"/>
  <c r="T501" i="6"/>
  <c r="I496" i="6"/>
  <c r="Q486" i="6"/>
  <c r="E137" i="6"/>
  <c r="R170" i="6"/>
  <c r="U152" i="6"/>
  <c r="N122" i="6"/>
  <c r="R117" i="6"/>
  <c r="H107" i="6"/>
  <c r="U102" i="6"/>
  <c r="E92" i="6"/>
  <c r="R87" i="6"/>
  <c r="H77" i="6"/>
  <c r="U72" i="6"/>
  <c r="E62" i="6"/>
  <c r="R57" i="6"/>
  <c r="H47" i="6"/>
  <c r="U42" i="6"/>
  <c r="E32" i="6"/>
  <c r="R27" i="6"/>
  <c r="H17" i="6"/>
  <c r="U12" i="6"/>
  <c r="F323" i="6"/>
  <c r="Q481" i="6"/>
  <c r="T496" i="6"/>
  <c r="N521" i="6"/>
  <c r="Y526" i="6"/>
  <c r="S398" i="6"/>
  <c r="H393" i="6"/>
  <c r="P383" i="6"/>
  <c r="E378" i="6"/>
  <c r="S368" i="6"/>
  <c r="H363" i="6"/>
  <c r="P353" i="6"/>
  <c r="E348" i="6"/>
  <c r="S338" i="6"/>
  <c r="H333" i="6"/>
  <c r="P323" i="6"/>
  <c r="E318" i="6"/>
  <c r="S305" i="6"/>
  <c r="H300" i="6"/>
  <c r="P290" i="6"/>
  <c r="E285" i="6"/>
  <c r="S275" i="6"/>
  <c r="H270" i="6"/>
  <c r="P260" i="6"/>
  <c r="E255" i="6"/>
  <c r="S245" i="6"/>
  <c r="H240" i="6"/>
  <c r="P230" i="6"/>
  <c r="E225" i="6"/>
  <c r="S215" i="6"/>
  <c r="H210" i="6"/>
  <c r="P200" i="6"/>
  <c r="E195" i="6"/>
  <c r="S185" i="6"/>
  <c r="H180" i="6"/>
  <c r="P170" i="6"/>
  <c r="E165" i="6"/>
  <c r="Q586" i="6"/>
  <c r="F581" i="6"/>
  <c r="T571" i="6"/>
  <c r="I566" i="6"/>
  <c r="D556" i="6"/>
  <c r="R546" i="6"/>
  <c r="G541" i="6"/>
  <c r="U531" i="6"/>
  <c r="D526" i="6"/>
  <c r="R516" i="6"/>
  <c r="G511" i="6"/>
  <c r="U501" i="6"/>
  <c r="D496" i="6"/>
  <c r="R486" i="6"/>
  <c r="G481" i="6"/>
  <c r="U471" i="6"/>
  <c r="Q300" i="6"/>
  <c r="F295" i="6"/>
  <c r="T285" i="6"/>
  <c r="I280" i="6"/>
  <c r="Q270" i="6"/>
  <c r="F265" i="6"/>
  <c r="T255" i="6"/>
  <c r="I250" i="6"/>
  <c r="Q240" i="6"/>
  <c r="F235" i="6"/>
  <c r="T225" i="6"/>
  <c r="I220" i="6"/>
  <c r="Q210" i="6"/>
  <c r="F205" i="6"/>
  <c r="T195" i="6"/>
  <c r="I190" i="6"/>
  <c r="Q180" i="6"/>
  <c r="F175" i="6"/>
  <c r="T165" i="6"/>
  <c r="I160" i="6"/>
  <c r="U458" i="6"/>
  <c r="D453" i="6"/>
  <c r="R443" i="6"/>
  <c r="G438" i="6"/>
  <c r="U428" i="6"/>
  <c r="D423" i="6"/>
  <c r="R413" i="6"/>
  <c r="G408" i="6"/>
  <c r="U398" i="6"/>
  <c r="D393" i="6"/>
  <c r="R383" i="6"/>
  <c r="G378" i="6"/>
  <c r="L353" i="6"/>
  <c r="I210" i="6"/>
  <c r="Q353" i="6"/>
  <c r="I363" i="6"/>
  <c r="T491" i="6"/>
  <c r="H305" i="5"/>
  <c r="M466" i="5"/>
  <c r="N601" i="5"/>
  <c r="AA596" i="5"/>
  <c r="D591" i="5"/>
  <c r="Q586" i="5"/>
  <c r="G576" i="5"/>
  <c r="T571" i="5"/>
  <c r="D561" i="5"/>
  <c r="Q556" i="5"/>
  <c r="G546" i="5"/>
  <c r="T541" i="5"/>
  <c r="D531" i="5"/>
  <c r="Q526" i="5"/>
  <c r="G516" i="5"/>
  <c r="T511" i="5"/>
  <c r="D501" i="5"/>
  <c r="Q496" i="5"/>
  <c r="G486" i="5"/>
  <c r="T481" i="5"/>
  <c r="D471" i="5"/>
  <c r="Q466" i="5"/>
  <c r="G453" i="5"/>
  <c r="T448" i="5"/>
  <c r="D438" i="5"/>
  <c r="Q433" i="5"/>
  <c r="G423" i="5"/>
  <c r="T418" i="5"/>
  <c r="D408" i="5"/>
  <c r="Q403" i="5"/>
  <c r="G393" i="5"/>
  <c r="T388" i="5"/>
  <c r="D378" i="5"/>
  <c r="Q373" i="5"/>
  <c r="G363" i="5"/>
  <c r="T358" i="5"/>
  <c r="D348" i="5"/>
  <c r="Q343" i="5"/>
  <c r="G333" i="5"/>
  <c r="T328" i="5"/>
  <c r="D318" i="5"/>
  <c r="Q313" i="5"/>
  <c r="G300" i="5"/>
  <c r="T295" i="5"/>
  <c r="D285" i="5"/>
  <c r="Q280" i="5"/>
  <c r="G270" i="5"/>
  <c r="T265" i="5"/>
  <c r="D255" i="5"/>
  <c r="Q250" i="5"/>
  <c r="G240" i="5"/>
  <c r="T235" i="5"/>
  <c r="D225" i="5"/>
  <c r="Q220" i="5"/>
  <c r="G210" i="5"/>
  <c r="T205" i="5"/>
  <c r="D195" i="5"/>
  <c r="Q190" i="5"/>
  <c r="G180" i="5"/>
  <c r="T175" i="5"/>
  <c r="D165" i="5"/>
  <c r="Q160" i="5"/>
  <c r="G147" i="5"/>
  <c r="T142" i="5"/>
  <c r="D132" i="5"/>
  <c r="Q127" i="5"/>
  <c r="G117" i="5"/>
  <c r="T112" i="5"/>
  <c r="D102" i="5"/>
  <c r="Q97" i="5"/>
  <c r="G87" i="5"/>
  <c r="T82" i="5"/>
  <c r="D72" i="5"/>
  <c r="Q67" i="5"/>
  <c r="G57" i="5"/>
  <c r="T52" i="5"/>
  <c r="D42" i="5"/>
  <c r="Q37" i="5"/>
  <c r="G27" i="5"/>
  <c r="T22" i="5"/>
  <c r="D12" i="5"/>
  <c r="Q7" i="5"/>
  <c r="Y7" i="5"/>
  <c r="W17" i="5"/>
  <c r="N466" i="5"/>
  <c r="X170" i="5"/>
  <c r="I147" i="5"/>
  <c r="P142" i="5"/>
  <c r="F132" i="5"/>
  <c r="S127" i="5"/>
  <c r="I117" i="5"/>
  <c r="P112" i="5"/>
  <c r="F102" i="5"/>
  <c r="S97" i="5"/>
  <c r="I87" i="5"/>
  <c r="P82" i="5"/>
  <c r="F72" i="5"/>
  <c r="S67" i="5"/>
  <c r="I57" i="5"/>
  <c r="P52" i="5"/>
  <c r="I466" i="5"/>
  <c r="F358" i="5"/>
  <c r="S353" i="5"/>
  <c r="I343" i="5"/>
  <c r="P338" i="5"/>
  <c r="F328" i="5"/>
  <c r="P305" i="5"/>
  <c r="F295" i="5"/>
  <c r="S290" i="5"/>
  <c r="I280" i="5"/>
  <c r="P275" i="5"/>
  <c r="F265" i="5"/>
  <c r="S260" i="5"/>
  <c r="I250" i="5"/>
  <c r="P245" i="5"/>
  <c r="F235" i="5"/>
  <c r="S230" i="5"/>
  <c r="I220" i="5"/>
  <c r="P215" i="5"/>
  <c r="F205" i="5"/>
  <c r="S200" i="5"/>
  <c r="I190" i="5"/>
  <c r="P185" i="5"/>
  <c r="F175" i="5"/>
  <c r="S170" i="5"/>
  <c r="I160" i="5"/>
  <c r="P152" i="5"/>
  <c r="F142" i="5"/>
  <c r="S137" i="5"/>
  <c r="I127" i="5"/>
  <c r="P122" i="5"/>
  <c r="F112" i="5"/>
  <c r="S107" i="5"/>
  <c r="I97" i="5"/>
  <c r="P92" i="5"/>
  <c r="F82" i="5"/>
  <c r="S77" i="5"/>
  <c r="I67" i="5"/>
  <c r="P62" i="5"/>
  <c r="F52" i="5"/>
  <c r="S47" i="5"/>
  <c r="I37" i="5"/>
  <c r="P32" i="5"/>
  <c r="F22" i="5"/>
  <c r="S17" i="5"/>
  <c r="I7" i="5"/>
  <c r="U32" i="5"/>
  <c r="E170" i="5"/>
  <c r="F611" i="5"/>
  <c r="S606" i="5"/>
  <c r="I596" i="5"/>
  <c r="V591" i="5"/>
  <c r="L581" i="5"/>
  <c r="Y576" i="5"/>
  <c r="O566" i="5"/>
  <c r="V561" i="5"/>
  <c r="L551" i="5"/>
  <c r="Y546" i="5"/>
  <c r="O536" i="5"/>
  <c r="V531" i="5"/>
  <c r="L521" i="5"/>
  <c r="Y516" i="5"/>
  <c r="O506" i="5"/>
  <c r="V501" i="5"/>
  <c r="L491" i="5"/>
  <c r="Y486" i="5"/>
  <c r="O476" i="5"/>
  <c r="V471" i="5"/>
  <c r="L458" i="5"/>
  <c r="Y453" i="5"/>
  <c r="O443" i="5"/>
  <c r="V438" i="5"/>
  <c r="L428" i="5"/>
  <c r="Y423" i="5"/>
  <c r="O413" i="5"/>
  <c r="V408" i="5"/>
  <c r="L398" i="5"/>
  <c r="Y393" i="5"/>
  <c r="O383" i="5"/>
  <c r="V378" i="5"/>
  <c r="L368" i="5"/>
  <c r="Y363" i="5"/>
  <c r="O353" i="5"/>
  <c r="V348" i="5"/>
  <c r="L338" i="5"/>
  <c r="Y333" i="5"/>
  <c r="O323" i="5"/>
  <c r="V318" i="5"/>
  <c r="L305" i="5"/>
  <c r="Y300" i="5"/>
  <c r="O290" i="5"/>
  <c r="V285" i="5"/>
  <c r="L275" i="5"/>
  <c r="Y270" i="5"/>
  <c r="O260" i="5"/>
  <c r="V255" i="5"/>
  <c r="L245" i="5"/>
  <c r="Y240" i="5"/>
  <c r="O230" i="5"/>
  <c r="V225" i="5"/>
  <c r="L215" i="5"/>
  <c r="Y210" i="5"/>
  <c r="O200" i="5"/>
  <c r="V195" i="5"/>
  <c r="L185" i="5"/>
  <c r="Y180" i="5"/>
  <c r="O170" i="5"/>
  <c r="V165" i="5"/>
  <c r="L152" i="5"/>
  <c r="Y147" i="5"/>
  <c r="O137" i="5"/>
  <c r="V132" i="5"/>
  <c r="L122" i="5"/>
  <c r="Y117" i="5"/>
  <c r="O107" i="5"/>
  <c r="V102" i="5"/>
  <c r="L92" i="5"/>
  <c r="Y87" i="5"/>
  <c r="O77" i="5"/>
  <c r="V72" i="5"/>
  <c r="L62" i="5"/>
  <c r="Y57" i="5"/>
  <c r="O47" i="5"/>
  <c r="V42" i="5"/>
  <c r="L32" i="5"/>
  <c r="Y27" i="5"/>
  <c r="O17" i="5"/>
  <c r="V12" i="5"/>
  <c r="N471" i="5"/>
  <c r="D22" i="5"/>
  <c r="G12" i="5"/>
  <c r="AA418" i="5"/>
  <c r="K408" i="5"/>
  <c r="X403" i="5"/>
  <c r="N393" i="5"/>
  <c r="AA388" i="5"/>
  <c r="K378" i="5"/>
  <c r="X373" i="5"/>
  <c r="N363" i="5"/>
  <c r="AA358" i="5"/>
  <c r="K348" i="5"/>
  <c r="X343" i="5"/>
  <c r="N333" i="5"/>
  <c r="AA328" i="5"/>
  <c r="K318" i="5"/>
  <c r="X313" i="5"/>
  <c r="N300" i="5"/>
  <c r="AA295" i="5"/>
  <c r="K285" i="5"/>
  <c r="X280" i="5"/>
  <c r="N270" i="5"/>
  <c r="AA265" i="5"/>
  <c r="K255" i="5"/>
  <c r="X250" i="5"/>
  <c r="N240" i="5"/>
  <c r="AA235" i="5"/>
  <c r="K225" i="5"/>
  <c r="X220" i="5"/>
  <c r="N210" i="5"/>
  <c r="AA205" i="5"/>
  <c r="K195" i="5"/>
  <c r="X190" i="5"/>
  <c r="N180" i="5"/>
  <c r="AA175" i="5"/>
  <c r="K165" i="5"/>
  <c r="X160" i="5"/>
  <c r="N147" i="5"/>
  <c r="AA142" i="5"/>
  <c r="K132" i="5"/>
  <c r="X127" i="5"/>
  <c r="N117" i="5"/>
  <c r="AA112" i="5"/>
  <c r="K102" i="5"/>
  <c r="X97" i="5"/>
  <c r="N87" i="5"/>
  <c r="AA82" i="5"/>
  <c r="K72" i="5"/>
  <c r="X67" i="5"/>
  <c r="N57" i="5"/>
  <c r="AA52" i="5"/>
  <c r="K42" i="5"/>
  <c r="X37" i="5"/>
  <c r="N27" i="5"/>
  <c r="AA22" i="5"/>
  <c r="K12" i="5"/>
  <c r="X7" i="5"/>
  <c r="S323" i="5"/>
  <c r="F323" i="5"/>
  <c r="T160" i="5"/>
  <c r="R42" i="5"/>
  <c r="N7" i="5"/>
  <c r="D79" i="4"/>
  <c r="D62" i="4"/>
  <c r="D85" i="4"/>
  <c r="F23" i="17"/>
  <c r="F39" i="17" s="1"/>
  <c r="I50" i="17" s="1"/>
  <c r="G17" i="17"/>
  <c r="G38" i="17" s="1"/>
  <c r="I47" i="17" s="1"/>
  <c r="F19" i="3"/>
  <c r="E19" i="3"/>
  <c r="D501" i="7"/>
  <c r="R491" i="7"/>
  <c r="G486" i="7"/>
  <c r="U476" i="7"/>
  <c r="R458" i="7"/>
  <c r="G453" i="7"/>
  <c r="U443" i="7"/>
  <c r="J526" i="7"/>
  <c r="X516" i="7"/>
  <c r="M511" i="7"/>
  <c r="AA501" i="7"/>
  <c r="V551" i="7"/>
  <c r="K546" i="7"/>
  <c r="Y536" i="7"/>
  <c r="N531" i="7"/>
  <c r="V546" i="7"/>
  <c r="K541" i="7"/>
  <c r="Y531" i="7"/>
  <c r="N526" i="7"/>
  <c r="N195" i="7"/>
  <c r="G403" i="7"/>
  <c r="Q353" i="7"/>
  <c r="M313" i="7"/>
  <c r="P200" i="7"/>
  <c r="L378" i="7"/>
  <c r="M205" i="7"/>
  <c r="X210" i="7"/>
  <c r="J220" i="7"/>
  <c r="AA225" i="7"/>
  <c r="M235" i="7"/>
  <c r="X240" i="7"/>
  <c r="J250" i="7"/>
  <c r="AA255" i="7"/>
  <c r="M265" i="7"/>
  <c r="X270" i="7"/>
  <c r="J280" i="7"/>
  <c r="AA285" i="7"/>
  <c r="M295" i="7"/>
  <c r="X300" i="7"/>
  <c r="E443" i="7"/>
  <c r="S496" i="7"/>
  <c r="S556" i="7"/>
  <c r="Z453" i="7"/>
  <c r="Z486" i="7"/>
  <c r="Z576" i="7"/>
  <c r="S12" i="7"/>
  <c r="U323" i="7"/>
  <c r="D318" i="7"/>
  <c r="J496" i="7"/>
  <c r="X486" i="7"/>
  <c r="M481" i="7"/>
  <c r="AA471" i="7"/>
  <c r="X453" i="7"/>
  <c r="M448" i="7"/>
  <c r="AA438" i="7"/>
  <c r="V521" i="7"/>
  <c r="K516" i="7"/>
  <c r="Y506" i="7"/>
  <c r="N501" i="7"/>
  <c r="V458" i="7"/>
  <c r="K453" i="7"/>
  <c r="Y443" i="7"/>
  <c r="N438" i="7"/>
  <c r="V428" i="7"/>
  <c r="K423" i="7"/>
  <c r="Y413" i="7"/>
  <c r="N408" i="7"/>
  <c r="V398" i="7"/>
  <c r="K393" i="7"/>
  <c r="Y383" i="7"/>
  <c r="N378" i="7"/>
  <c r="V368" i="7"/>
  <c r="K363" i="7"/>
  <c r="Y353" i="7"/>
  <c r="N348" i="7"/>
  <c r="V338" i="7"/>
  <c r="V516" i="7"/>
  <c r="K511" i="7"/>
  <c r="Y501" i="7"/>
  <c r="N496" i="7"/>
  <c r="V453" i="7"/>
  <c r="K448" i="7"/>
  <c r="Y438" i="7"/>
  <c r="N433" i="7"/>
  <c r="V423" i="7"/>
  <c r="K418" i="7"/>
  <c r="Y408" i="7"/>
  <c r="N403" i="7"/>
  <c r="V393" i="7"/>
  <c r="K388" i="7"/>
  <c r="Y378" i="7"/>
  <c r="N373" i="7"/>
  <c r="V363" i="7"/>
  <c r="K358" i="7"/>
  <c r="Y348" i="7"/>
  <c r="N343" i="7"/>
  <c r="V333" i="7"/>
  <c r="K328" i="7"/>
  <c r="P413" i="7"/>
  <c r="D265" i="7"/>
  <c r="F285" i="7"/>
  <c r="V260" i="7"/>
  <c r="U240" i="7"/>
  <c r="D323" i="7"/>
  <c r="Q290" i="7"/>
  <c r="G280" i="7"/>
  <c r="O270" i="7"/>
  <c r="W255" i="7"/>
  <c r="V230" i="7"/>
  <c r="V205" i="7"/>
  <c r="R255" i="7"/>
  <c r="H245" i="7"/>
  <c r="G230" i="7"/>
  <c r="AA215" i="7"/>
  <c r="T210" i="7"/>
  <c r="K205" i="7"/>
  <c r="R373" i="7"/>
  <c r="H225" i="7"/>
  <c r="K443" i="7"/>
  <c r="K536" i="7"/>
  <c r="K566" i="7"/>
  <c r="V571" i="7"/>
  <c r="Z318" i="7"/>
  <c r="O466" i="7"/>
  <c r="R433" i="7"/>
  <c r="R556" i="7"/>
  <c r="E383" i="7"/>
  <c r="U333" i="7"/>
  <c r="D230" i="7"/>
  <c r="M200" i="7"/>
  <c r="J466" i="7"/>
  <c r="J433" i="7"/>
  <c r="X423" i="7"/>
  <c r="M418" i="7"/>
  <c r="AA408" i="7"/>
  <c r="J403" i="7"/>
  <c r="X393" i="7"/>
  <c r="M388" i="7"/>
  <c r="AA378" i="7"/>
  <c r="J373" i="7"/>
  <c r="X363" i="7"/>
  <c r="M358" i="7"/>
  <c r="AA348" i="7"/>
  <c r="J343" i="7"/>
  <c r="X333" i="7"/>
  <c r="M328" i="7"/>
  <c r="AA318" i="7"/>
  <c r="J313" i="7"/>
  <c r="V491" i="7"/>
  <c r="K486" i="7"/>
  <c r="Y476" i="7"/>
  <c r="V486" i="7"/>
  <c r="K481" i="7"/>
  <c r="Y471" i="7"/>
  <c r="N338" i="7"/>
  <c r="L250" i="7"/>
  <c r="O358" i="7"/>
  <c r="Q200" i="7"/>
  <c r="Y225" i="7"/>
  <c r="K235" i="7"/>
  <c r="V240" i="7"/>
  <c r="N250" i="7"/>
  <c r="Y255" i="7"/>
  <c r="K265" i="7"/>
  <c r="V270" i="7"/>
  <c r="N280" i="7"/>
  <c r="Y285" i="7"/>
  <c r="K295" i="7"/>
  <c r="V300" i="7"/>
  <c r="Q413" i="7"/>
  <c r="I423" i="7"/>
  <c r="F471" i="7"/>
  <c r="T551" i="7"/>
  <c r="I606" i="7"/>
  <c r="AA481" i="7"/>
  <c r="J506" i="7"/>
  <c r="X556" i="7"/>
  <c r="AA571" i="7"/>
  <c r="J596" i="7"/>
  <c r="X606" i="7"/>
  <c r="M601" i="7"/>
  <c r="AA591" i="7"/>
  <c r="K240" i="7"/>
  <c r="T270" i="7"/>
  <c r="P353" i="7"/>
  <c r="L531" i="7"/>
  <c r="AA313" i="7"/>
  <c r="X328" i="7"/>
  <c r="E471" i="7"/>
  <c r="H516" i="7"/>
  <c r="P536" i="7"/>
  <c r="S551" i="7"/>
  <c r="U7" i="7"/>
  <c r="V611" i="7"/>
  <c r="K606" i="7"/>
  <c r="Y596" i="7"/>
  <c r="N591" i="7"/>
  <c r="V606" i="7"/>
  <c r="K601" i="7"/>
  <c r="Y591" i="7"/>
  <c r="N586" i="7"/>
  <c r="N398" i="7"/>
  <c r="Q383" i="7"/>
  <c r="G343" i="7"/>
  <c r="U215" i="7"/>
  <c r="N210" i="7"/>
  <c r="Q323" i="7"/>
  <c r="V245" i="7"/>
  <c r="N255" i="7"/>
  <c r="Y260" i="7"/>
  <c r="K270" i="7"/>
  <c r="V275" i="7"/>
  <c r="N285" i="7"/>
  <c r="Y290" i="7"/>
  <c r="K300" i="7"/>
  <c r="V305" i="7"/>
  <c r="U486" i="7"/>
  <c r="D511" i="7"/>
  <c r="U576" i="7"/>
  <c r="D601" i="7"/>
  <c r="H471" i="7"/>
  <c r="Y491" i="7"/>
  <c r="K531" i="7"/>
  <c r="Y581" i="7"/>
  <c r="E27" i="7"/>
  <c r="W110" i="18"/>
  <c r="T8" i="18"/>
  <c r="F20" i="18"/>
  <c r="Q26" i="18"/>
  <c r="I38" i="18"/>
  <c r="T44" i="18"/>
  <c r="H80" i="18"/>
  <c r="H86" i="18"/>
  <c r="Z128" i="18"/>
  <c r="U80" i="18"/>
  <c r="Z26" i="18"/>
  <c r="F170" i="18"/>
  <c r="Z164" i="18"/>
  <c r="X68" i="18"/>
  <c r="N26" i="18"/>
  <c r="K110" i="18"/>
  <c r="U56" i="18"/>
  <c r="L134" i="18"/>
  <c r="K62" i="18"/>
  <c r="K98" i="18"/>
  <c r="L62" i="18"/>
  <c r="L98" i="18"/>
  <c r="E146" i="18"/>
  <c r="I158" i="18"/>
  <c r="O152" i="18"/>
  <c r="W182" i="18"/>
  <c r="P8" i="18"/>
  <c r="R140" i="18"/>
  <c r="Q146" i="18"/>
  <c r="T80" i="18"/>
  <c r="O56" i="18"/>
  <c r="D44" i="18"/>
  <c r="K170" i="18"/>
  <c r="N128" i="18"/>
  <c r="G134" i="18"/>
  <c r="U116" i="18"/>
  <c r="W146" i="18"/>
  <c r="R164" i="18"/>
  <c r="V182" i="18"/>
  <c r="I86" i="18"/>
  <c r="G158" i="18"/>
  <c r="L38" i="18"/>
  <c r="O14" i="18"/>
  <c r="J110" i="18"/>
  <c r="L8" i="18"/>
  <c r="W14" i="18"/>
  <c r="O26" i="18"/>
  <c r="Z32" i="18"/>
  <c r="L44" i="18"/>
  <c r="W50" i="18"/>
  <c r="O122" i="18"/>
  <c r="L146" i="18"/>
  <c r="AA80" i="18"/>
  <c r="S98" i="18"/>
  <c r="T122" i="18"/>
  <c r="R146" i="18"/>
  <c r="N8" i="18"/>
  <c r="Y14" i="18"/>
  <c r="K26" i="18"/>
  <c r="V32" i="18"/>
  <c r="N44" i="18"/>
  <c r="Y50" i="18"/>
  <c r="P80" i="18"/>
  <c r="J176" i="18"/>
  <c r="Z92" i="18"/>
  <c r="V110" i="18"/>
  <c r="X134" i="18"/>
  <c r="N62" i="18"/>
  <c r="Y68" i="18"/>
  <c r="K80" i="18"/>
  <c r="V86" i="18"/>
  <c r="N98" i="18"/>
  <c r="Y104" i="18"/>
  <c r="K116" i="18"/>
  <c r="V122" i="18"/>
  <c r="N134" i="18"/>
  <c r="Y140" i="18"/>
  <c r="K176" i="18"/>
  <c r="G146" i="18"/>
  <c r="U158" i="18"/>
  <c r="X176" i="18"/>
  <c r="P146" i="18"/>
  <c r="H164" i="18"/>
  <c r="O182" i="18"/>
  <c r="H116" i="18"/>
  <c r="S122" i="18"/>
  <c r="E134" i="18"/>
  <c r="P140" i="18"/>
  <c r="AA152" i="18"/>
  <c r="S170" i="18"/>
  <c r="K152" i="18"/>
  <c r="V158" i="18"/>
  <c r="N170" i="18"/>
  <c r="Y176" i="18"/>
  <c r="L152" i="18"/>
  <c r="W158" i="18"/>
  <c r="O170" i="18"/>
  <c r="Z176" i="18"/>
  <c r="N146" i="18"/>
  <c r="Y152" i="18"/>
  <c r="K164" i="18"/>
  <c r="V170" i="18"/>
  <c r="N182" i="18"/>
  <c r="D51" i="4"/>
  <c r="R62" i="18"/>
  <c r="M8" i="18"/>
  <c r="X50" i="18"/>
  <c r="H14" i="18"/>
  <c r="H50" i="18"/>
  <c r="D92" i="18"/>
  <c r="D128" i="18"/>
  <c r="V62" i="18"/>
  <c r="V98" i="18"/>
  <c r="V134" i="18"/>
  <c r="V56" i="18"/>
  <c r="X32" i="18"/>
  <c r="D68" i="18"/>
  <c r="M86" i="18"/>
  <c r="D104" i="18"/>
  <c r="H152" i="18"/>
  <c r="S8" i="18"/>
  <c r="E20" i="18"/>
  <c r="P26" i="18"/>
  <c r="H38" i="18"/>
  <c r="S44" i="18"/>
  <c r="E68" i="18"/>
  <c r="N86" i="18"/>
  <c r="E104" i="18"/>
  <c r="F56" i="18"/>
  <c r="S134" i="18"/>
  <c r="N14" i="18"/>
  <c r="Y20" i="18"/>
  <c r="K32" i="18"/>
  <c r="V38" i="18"/>
  <c r="N50" i="18"/>
  <c r="L140" i="18"/>
  <c r="U182" i="18"/>
  <c r="T62" i="18"/>
  <c r="F74" i="18"/>
  <c r="Q80" i="18"/>
  <c r="I92" i="18"/>
  <c r="T98" i="18"/>
  <c r="F110" i="18"/>
  <c r="Q116" i="18"/>
  <c r="I128" i="18"/>
  <c r="T134" i="18"/>
  <c r="F146" i="18"/>
  <c r="AA62" i="18"/>
  <c r="M74" i="18"/>
  <c r="X80" i="18"/>
  <c r="J92" i="18"/>
  <c r="AA98" i="18"/>
  <c r="M110" i="18"/>
  <c r="X116" i="18"/>
  <c r="J128" i="18"/>
  <c r="AA134" i="18"/>
  <c r="I68" i="18"/>
  <c r="T74" i="18"/>
  <c r="F86" i="18"/>
  <c r="Q92" i="18"/>
  <c r="I104" i="18"/>
  <c r="T110" i="18"/>
  <c r="F122" i="18"/>
  <c r="Q128" i="18"/>
  <c r="I140" i="18"/>
  <c r="AA32" i="18"/>
  <c r="M128" i="18"/>
  <c r="E32" i="18"/>
  <c r="G110" i="18"/>
  <c r="Y80" i="18"/>
  <c r="K128" i="18"/>
  <c r="F17" i="17"/>
  <c r="F38" i="17" s="1"/>
  <c r="I46" i="17" s="1"/>
  <c r="P56" i="18"/>
  <c r="G92" i="18"/>
  <c r="I56" i="18"/>
  <c r="W170" i="18"/>
  <c r="H56" i="18"/>
  <c r="F32" i="18"/>
  <c r="E98" i="18"/>
  <c r="O158" i="18"/>
  <c r="X8" i="18"/>
  <c r="J20" i="18"/>
  <c r="AA26" i="18"/>
  <c r="M38" i="18"/>
  <c r="X44" i="18"/>
  <c r="J56" i="18"/>
  <c r="P68" i="18"/>
  <c r="Y86" i="18"/>
  <c r="P104" i="18"/>
  <c r="Y128" i="18"/>
  <c r="S158" i="18"/>
  <c r="Y8" i="18"/>
  <c r="K20" i="18"/>
  <c r="V26" i="18"/>
  <c r="N38" i="18"/>
  <c r="Y44" i="18"/>
  <c r="K56" i="18"/>
  <c r="Q68" i="18"/>
  <c r="Z86" i="18"/>
  <c r="Q104" i="18"/>
  <c r="AA158" i="18"/>
  <c r="Z8" i="18"/>
  <c r="L20" i="18"/>
  <c r="W26" i="18"/>
  <c r="O38" i="18"/>
  <c r="Z44" i="18"/>
  <c r="L56" i="18"/>
  <c r="R68" i="18"/>
  <c r="AA86" i="18"/>
  <c r="R104" i="18"/>
  <c r="K140" i="18"/>
  <c r="I8" i="18"/>
  <c r="T14" i="18"/>
  <c r="F26" i="18"/>
  <c r="Q32" i="18"/>
  <c r="I44" i="18"/>
  <c r="T50" i="18"/>
  <c r="H122" i="18"/>
  <c r="D146" i="18"/>
  <c r="Z62" i="18"/>
  <c r="L74" i="18"/>
  <c r="W80" i="18"/>
  <c r="O92" i="18"/>
  <c r="Z98" i="18"/>
  <c r="L110" i="18"/>
  <c r="W116" i="18"/>
  <c r="O128" i="18"/>
  <c r="Z134" i="18"/>
  <c r="M146" i="18"/>
  <c r="H68" i="18"/>
  <c r="S74" i="18"/>
  <c r="E86" i="18"/>
  <c r="P92" i="18"/>
  <c r="H104" i="18"/>
  <c r="S110" i="18"/>
  <c r="E122" i="18"/>
  <c r="P128" i="18"/>
  <c r="H140" i="18"/>
  <c r="V146" i="18"/>
  <c r="O68" i="18"/>
  <c r="Z74" i="18"/>
  <c r="L86" i="18"/>
  <c r="W92" i="18"/>
  <c r="O104" i="18"/>
  <c r="Z110" i="18"/>
  <c r="L122" i="18"/>
  <c r="W128" i="18"/>
  <c r="O140" i="18"/>
  <c r="N152" i="18"/>
  <c r="I110" i="18"/>
  <c r="T116" i="18"/>
  <c r="F128" i="18"/>
  <c r="Q134" i="18"/>
  <c r="J146" i="18"/>
  <c r="Z158" i="18"/>
  <c r="Q176" i="18"/>
  <c r="W152" i="18"/>
  <c r="O164" i="18"/>
  <c r="Z170" i="18"/>
  <c r="L182" i="18"/>
  <c r="X152" i="18"/>
  <c r="J164" i="18"/>
  <c r="AA170" i="18"/>
  <c r="M182" i="18"/>
  <c r="Z146" i="18"/>
  <c r="L158" i="18"/>
  <c r="W164" i="18"/>
  <c r="O176" i="18"/>
  <c r="Z182" i="18"/>
  <c r="K146" i="18"/>
  <c r="M44" i="18"/>
  <c r="P38" i="18"/>
  <c r="R176" i="18"/>
  <c r="G74" i="18"/>
  <c r="N74" i="18"/>
  <c r="Y116" i="18"/>
  <c r="D17" i="17"/>
  <c r="D38" i="17" s="1"/>
  <c r="I44" i="17" s="1"/>
  <c r="I80" i="18"/>
  <c r="S128" i="18"/>
  <c r="W74" i="18"/>
  <c r="O50" i="18"/>
  <c r="Q98" i="18"/>
  <c r="Y164" i="18"/>
  <c r="E14" i="18"/>
  <c r="P20" i="18"/>
  <c r="H32" i="18"/>
  <c r="S38" i="18"/>
  <c r="E50" i="18"/>
  <c r="Q56" i="18"/>
  <c r="O74" i="18"/>
  <c r="H92" i="18"/>
  <c r="M134" i="18"/>
  <c r="F14" i="18"/>
  <c r="Q20" i="18"/>
  <c r="I32" i="18"/>
  <c r="T38" i="18"/>
  <c r="F50" i="18"/>
  <c r="R56" i="18"/>
  <c r="D74" i="18"/>
  <c r="P110" i="18"/>
  <c r="R134" i="18"/>
  <c r="F176" i="18"/>
  <c r="G14" i="18"/>
  <c r="R20" i="18"/>
  <c r="D32" i="18"/>
  <c r="U38" i="18"/>
  <c r="G50" i="18"/>
  <c r="S56" i="18"/>
  <c r="E74" i="18"/>
  <c r="S146" i="18"/>
  <c r="O8" i="18"/>
  <c r="Z14" i="18"/>
  <c r="L26" i="18"/>
  <c r="W32" i="18"/>
  <c r="O44" i="18"/>
  <c r="Z50" i="18"/>
  <c r="Z122" i="18"/>
  <c r="Y146" i="18"/>
  <c r="G68" i="18"/>
  <c r="R74" i="18"/>
  <c r="D86" i="18"/>
  <c r="U92" i="18"/>
  <c r="G104" i="18"/>
  <c r="R110" i="18"/>
  <c r="D122" i="18"/>
  <c r="U128" i="18"/>
  <c r="G140" i="18"/>
  <c r="U146" i="18"/>
  <c r="N68" i="18"/>
  <c r="Y74" i="18"/>
  <c r="K86" i="18"/>
  <c r="V92" i="18"/>
  <c r="N104" i="18"/>
  <c r="Y110" i="18"/>
  <c r="K122" i="18"/>
  <c r="V128" i="18"/>
  <c r="N140" i="18"/>
  <c r="E170" i="18"/>
  <c r="D62" i="18"/>
  <c r="U68" i="18"/>
  <c r="G80" i="18"/>
  <c r="R86" i="18"/>
  <c r="D98" i="18"/>
  <c r="U104" i="18"/>
  <c r="G116" i="18"/>
  <c r="R122" i="18"/>
  <c r="D134" i="18"/>
  <c r="U140" i="18"/>
  <c r="Z152" i="18"/>
  <c r="O110" i="18"/>
  <c r="Z116" i="18"/>
  <c r="L128" i="18"/>
  <c r="W134" i="18"/>
  <c r="L164" i="18"/>
  <c r="D182" i="18"/>
  <c r="D158" i="18"/>
  <c r="U164" i="18"/>
  <c r="G176" i="18"/>
  <c r="R182" i="18"/>
  <c r="E158" i="18"/>
  <c r="P164" i="18"/>
  <c r="H176" i="18"/>
  <c r="S182" i="18"/>
  <c r="G152" i="18"/>
  <c r="R158" i="18"/>
  <c r="D170" i="18"/>
  <c r="U176" i="18"/>
  <c r="F92" i="18"/>
  <c r="R98" i="18"/>
  <c r="J26" i="18"/>
  <c r="R80" i="18"/>
  <c r="U134" i="18"/>
  <c r="N110" i="18"/>
  <c r="E17" i="17"/>
  <c r="E38" i="17" s="1"/>
  <c r="I45" i="17" s="1"/>
  <c r="U86" i="18"/>
  <c r="I50" i="18"/>
  <c r="I14" i="18"/>
  <c r="N56" i="18"/>
  <c r="AA122" i="18"/>
  <c r="I122" i="18"/>
  <c r="W68" i="18"/>
  <c r="Z20" i="18"/>
  <c r="L104" i="18"/>
  <c r="X170" i="18"/>
  <c r="K14" i="18"/>
  <c r="V20" i="18"/>
  <c r="N32" i="18"/>
  <c r="Y38" i="18"/>
  <c r="K50" i="18"/>
  <c r="X56" i="18"/>
  <c r="AA74" i="18"/>
  <c r="T92" i="18"/>
  <c r="D116" i="18"/>
  <c r="E140" i="18"/>
  <c r="L14" i="18"/>
  <c r="W20" i="18"/>
  <c r="O32" i="18"/>
  <c r="Z38" i="18"/>
  <c r="L50" i="18"/>
  <c r="Y56" i="18"/>
  <c r="P74" i="18"/>
  <c r="I116" i="18"/>
  <c r="F140" i="18"/>
  <c r="I182" i="18"/>
  <c r="M14" i="18"/>
  <c r="X20" i="18"/>
  <c r="J32" i="18"/>
  <c r="AA38" i="18"/>
  <c r="M50" i="18"/>
  <c r="Z56" i="18"/>
  <c r="Q74" i="18"/>
  <c r="J116" i="18"/>
  <c r="T152" i="18"/>
  <c r="U8" i="18"/>
  <c r="G20" i="18"/>
  <c r="R26" i="18"/>
  <c r="D38" i="18"/>
  <c r="U44" i="18"/>
  <c r="G56" i="18"/>
  <c r="M164" i="18"/>
  <c r="AA56" i="18"/>
  <c r="M68" i="18"/>
  <c r="X74" i="18"/>
  <c r="J86" i="18"/>
  <c r="AA92" i="18"/>
  <c r="M104" i="18"/>
  <c r="X110" i="18"/>
  <c r="J122" i="18"/>
  <c r="AA128" i="18"/>
  <c r="M140" i="18"/>
  <c r="I152" i="18"/>
  <c r="I62" i="18"/>
  <c r="T68" i="18"/>
  <c r="F80" i="18"/>
  <c r="Q86" i="18"/>
  <c r="I98" i="18"/>
  <c r="T104" i="18"/>
  <c r="F116" i="18"/>
  <c r="Q122" i="18"/>
  <c r="I134" i="18"/>
  <c r="T140" i="18"/>
  <c r="Q170" i="18"/>
  <c r="J62" i="18"/>
  <c r="AA68" i="18"/>
  <c r="M80" i="18"/>
  <c r="X86" i="18"/>
  <c r="J98" i="18"/>
  <c r="AA104" i="18"/>
  <c r="M116" i="18"/>
  <c r="X122" i="18"/>
  <c r="J134" i="18"/>
  <c r="AA140" i="18"/>
  <c r="M158" i="18"/>
  <c r="D176" i="18"/>
  <c r="U110" i="18"/>
  <c r="G122" i="18"/>
  <c r="R128" i="18"/>
  <c r="D140" i="18"/>
  <c r="X146" i="18"/>
  <c r="X164" i="18"/>
  <c r="P182" i="18"/>
  <c r="J158" i="18"/>
  <c r="AA164" i="18"/>
  <c r="M176" i="18"/>
  <c r="X182" i="18"/>
  <c r="K158" i="18"/>
  <c r="V164" i="18"/>
  <c r="N176" i="18"/>
  <c r="Y182" i="18"/>
  <c r="M152" i="18"/>
  <c r="X158" i="18"/>
  <c r="J170" i="18"/>
  <c r="AA176" i="18"/>
  <c r="AA146" i="18"/>
  <c r="Z80" i="18"/>
  <c r="X14" i="18"/>
  <c r="S20" i="18"/>
  <c r="U62" i="18"/>
  <c r="U98" i="18"/>
  <c r="R116" i="18"/>
  <c r="K92" i="18"/>
  <c r="F12" i="17"/>
  <c r="E11" i="17"/>
  <c r="E36" i="17" s="1"/>
  <c r="I37" i="17" s="1"/>
  <c r="S92" i="18"/>
  <c r="N164" i="18"/>
  <c r="Y62" i="18"/>
  <c r="Y98" i="18"/>
  <c r="Q62" i="18"/>
  <c r="M98" i="18"/>
  <c r="M62" i="18"/>
  <c r="H20" i="18"/>
  <c r="X104" i="18"/>
  <c r="F8" i="18"/>
  <c r="Q14" i="18"/>
  <c r="I26" i="18"/>
  <c r="T32" i="18"/>
  <c r="F44" i="18"/>
  <c r="Q50" i="18"/>
  <c r="F62" i="18"/>
  <c r="N80" i="18"/>
  <c r="F98" i="18"/>
  <c r="V116" i="18"/>
  <c r="W140" i="18"/>
  <c r="G8" i="18"/>
  <c r="R14" i="18"/>
  <c r="D26" i="18"/>
  <c r="U32" i="18"/>
  <c r="G44" i="18"/>
  <c r="R50" i="18"/>
  <c r="O80" i="18"/>
  <c r="G98" i="18"/>
  <c r="AA116" i="18"/>
  <c r="X140" i="18"/>
  <c r="H8" i="18"/>
  <c r="S14" i="18"/>
  <c r="E26" i="18"/>
  <c r="P32" i="18"/>
  <c r="H44" i="18"/>
  <c r="S50" i="18"/>
  <c r="D80" i="18"/>
  <c r="U122" i="18"/>
  <c r="AA8" i="18"/>
  <c r="M20" i="18"/>
  <c r="X26" i="18"/>
  <c r="J38" i="18"/>
  <c r="AA44" i="18"/>
  <c r="M56" i="18"/>
  <c r="D110" i="18"/>
  <c r="L170" i="18"/>
  <c r="H62" i="18"/>
  <c r="S68" i="18"/>
  <c r="E80" i="18"/>
  <c r="P86" i="18"/>
  <c r="H98" i="18"/>
  <c r="S104" i="18"/>
  <c r="E116" i="18"/>
  <c r="P122" i="18"/>
  <c r="H134" i="18"/>
  <c r="S140" i="18"/>
  <c r="O62" i="18"/>
  <c r="Z68" i="18"/>
  <c r="L80" i="18"/>
  <c r="W86" i="18"/>
  <c r="O98" i="18"/>
  <c r="Z104" i="18"/>
  <c r="L116" i="18"/>
  <c r="W122" i="18"/>
  <c r="O134" i="18"/>
  <c r="Z140" i="18"/>
  <c r="P62" i="18"/>
  <c r="H74" i="18"/>
  <c r="S80" i="18"/>
  <c r="E92" i="18"/>
  <c r="P98" i="18"/>
  <c r="H110" i="18"/>
  <c r="S116" i="18"/>
  <c r="E128" i="18"/>
  <c r="P134" i="18"/>
  <c r="I146" i="18"/>
  <c r="Y158" i="18"/>
  <c r="P176" i="18"/>
  <c r="AA110" i="18"/>
  <c r="M122" i="18"/>
  <c r="X128" i="18"/>
  <c r="J140" i="18"/>
  <c r="E152" i="18"/>
  <c r="P158" i="18"/>
  <c r="H170" i="18"/>
  <c r="S176" i="18"/>
  <c r="F152" i="18"/>
  <c r="Q158" i="18"/>
  <c r="I170" i="18"/>
  <c r="T176" i="18"/>
  <c r="H146" i="18"/>
  <c r="S152" i="18"/>
  <c r="E164" i="18"/>
  <c r="P170" i="18"/>
  <c r="H182" i="18"/>
  <c r="N132" i="16"/>
  <c r="V360" i="16"/>
  <c r="K355" i="16"/>
  <c r="T375" i="16"/>
  <c r="Q370" i="16"/>
  <c r="Y360" i="16"/>
  <c r="G355" i="16"/>
  <c r="Z360" i="16"/>
  <c r="W450" i="16"/>
  <c r="Y440" i="16"/>
  <c r="K430" i="16"/>
  <c r="J484" i="16"/>
  <c r="Y534" i="16"/>
  <c r="N529" i="16"/>
  <c r="K534" i="16"/>
  <c r="D534" i="16"/>
  <c r="D544" i="16"/>
  <c r="J42" i="16"/>
  <c r="W37" i="16"/>
  <c r="M27" i="16"/>
  <c r="Z22" i="16"/>
  <c r="J12" i="16"/>
  <c r="W7" i="16"/>
  <c r="AA82" i="16"/>
  <c r="V152" i="16"/>
  <c r="L425" i="14"/>
  <c r="D142" i="14"/>
  <c r="U147" i="14"/>
  <c r="H127" i="14"/>
  <c r="S132" i="14"/>
  <c r="E142" i="14"/>
  <c r="P147" i="14"/>
  <c r="D127" i="14"/>
  <c r="U132" i="14"/>
  <c r="G142" i="14"/>
  <c r="R147" i="14"/>
  <c r="S127" i="14"/>
  <c r="X17" i="13"/>
  <c r="T12" i="13"/>
  <c r="X22" i="13"/>
  <c r="T7" i="13"/>
  <c r="G315" i="12"/>
  <c r="J301" i="12"/>
  <c r="G241" i="12"/>
  <c r="T236" i="12"/>
  <c r="D226" i="12"/>
  <c r="Q221" i="12"/>
  <c r="G211" i="12"/>
  <c r="T206" i="12"/>
  <c r="D196" i="12"/>
  <c r="Q191" i="12"/>
  <c r="G181" i="12"/>
  <c r="T176" i="12"/>
  <c r="L152" i="12"/>
  <c r="Y147" i="12"/>
  <c r="O137" i="12"/>
  <c r="V132" i="12"/>
  <c r="L122" i="12"/>
  <c r="Y117" i="12"/>
  <c r="O107" i="12"/>
  <c r="V102" i="12"/>
  <c r="L92" i="12"/>
  <c r="Y87" i="12"/>
  <c r="O77" i="12"/>
  <c r="V72" i="12"/>
  <c r="L62" i="12"/>
  <c r="Y57" i="12"/>
  <c r="O47" i="12"/>
  <c r="Q325" i="12"/>
  <c r="S296" i="12"/>
  <c r="G201" i="16"/>
  <c r="R206" i="16"/>
  <c r="D216" i="16"/>
  <c r="U221" i="16"/>
  <c r="G231" i="16"/>
  <c r="R236" i="16"/>
  <c r="D246" i="16"/>
  <c r="L271" i="16"/>
  <c r="Q201" i="16"/>
  <c r="I211" i="16"/>
  <c r="T216" i="16"/>
  <c r="F226" i="16"/>
  <c r="Q231" i="16"/>
  <c r="I241" i="16"/>
  <c r="N256" i="16"/>
  <c r="Y261" i="16"/>
  <c r="K271" i="16"/>
  <c r="V276" i="16"/>
  <c r="N286" i="16"/>
  <c r="Y291" i="16"/>
  <c r="K301" i="16"/>
  <c r="J152" i="16"/>
  <c r="I127" i="16"/>
  <c r="D122" i="16"/>
  <c r="V47" i="16"/>
  <c r="Q147" i="16"/>
  <c r="Z102" i="16"/>
  <c r="S92" i="16"/>
  <c r="I82" i="16"/>
  <c r="N72" i="16"/>
  <c r="H62" i="16"/>
  <c r="I37" i="16"/>
  <c r="P32" i="16"/>
  <c r="F22" i="16"/>
  <c r="S17" i="16"/>
  <c r="K102" i="16"/>
  <c r="Y77" i="16"/>
  <c r="Y42" i="16"/>
  <c r="O32" i="16"/>
  <c r="V27" i="16"/>
  <c r="L17" i="16"/>
  <c r="Y12" i="16"/>
  <c r="U127" i="16"/>
  <c r="P52" i="16"/>
  <c r="Y37" i="16"/>
  <c r="O27" i="16"/>
  <c r="V22" i="16"/>
  <c r="L12" i="16"/>
  <c r="Y7" i="16"/>
  <c r="AA315" i="15"/>
  <c r="S350" i="15"/>
  <c r="Y22" i="15"/>
  <c r="N137" i="15"/>
  <c r="H137" i="15"/>
  <c r="M7" i="15"/>
  <c r="X12" i="15"/>
  <c r="J22" i="15"/>
  <c r="AA27" i="15"/>
  <c r="M37" i="15"/>
  <c r="X42" i="15"/>
  <c r="J52" i="15"/>
  <c r="AA57" i="15"/>
  <c r="M67" i="15"/>
  <c r="X72" i="15"/>
  <c r="J82" i="15"/>
  <c r="AA87" i="15"/>
  <c r="M97" i="15"/>
  <c r="X102" i="15"/>
  <c r="J112" i="15"/>
  <c r="AA117" i="15"/>
  <c r="M127" i="15"/>
  <c r="Z132" i="15"/>
  <c r="K147" i="15"/>
  <c r="N7" i="15"/>
  <c r="Y12" i="15"/>
  <c r="K22" i="15"/>
  <c r="V27" i="15"/>
  <c r="N37" i="15"/>
  <c r="Y42" i="15"/>
  <c r="K52" i="15"/>
  <c r="V57" i="15"/>
  <c r="N67" i="15"/>
  <c r="Y72" i="15"/>
  <c r="K82" i="15"/>
  <c r="V87" i="15"/>
  <c r="N97" i="15"/>
  <c r="Y102" i="15"/>
  <c r="K112" i="15"/>
  <c r="V117" i="15"/>
  <c r="N127" i="15"/>
  <c r="M142" i="15"/>
  <c r="I7" i="15"/>
  <c r="T12" i="15"/>
  <c r="F22" i="15"/>
  <c r="Q27" i="15"/>
  <c r="I37" i="15"/>
  <c r="T42" i="15"/>
  <c r="F52" i="15"/>
  <c r="Q57" i="15"/>
  <c r="I67" i="15"/>
  <c r="T72" i="15"/>
  <c r="F82" i="15"/>
  <c r="Q87" i="15"/>
  <c r="I97" i="15"/>
  <c r="T102" i="15"/>
  <c r="F112" i="15"/>
  <c r="Q117" i="15"/>
  <c r="I127" i="15"/>
  <c r="U132" i="15"/>
  <c r="O142" i="15"/>
  <c r="T152" i="15"/>
  <c r="V37" i="15"/>
  <c r="N47" i="15"/>
  <c r="Y52" i="15"/>
  <c r="K62" i="15"/>
  <c r="V67" i="15"/>
  <c r="N77" i="15"/>
  <c r="Y82" i="15"/>
  <c r="K92" i="15"/>
  <c r="V97" i="15"/>
  <c r="N107" i="15"/>
  <c r="Y112" i="15"/>
  <c r="K122" i="15"/>
  <c r="V127" i="15"/>
  <c r="T137" i="15"/>
  <c r="X147" i="15"/>
  <c r="Q142" i="15"/>
  <c r="I152" i="15"/>
  <c r="P132" i="15"/>
  <c r="H142" i="15"/>
  <c r="S147" i="15"/>
  <c r="K430" i="14"/>
  <c r="E415" i="14"/>
  <c r="K400" i="14"/>
  <c r="E385" i="14"/>
  <c r="E355" i="14"/>
  <c r="K340" i="14"/>
  <c r="U127" i="14"/>
  <c r="Y122" i="14"/>
  <c r="Q122" i="14"/>
  <c r="G112" i="14"/>
  <c r="T107" i="14"/>
  <c r="D97" i="14"/>
  <c r="Q92" i="14"/>
  <c r="G82" i="14"/>
  <c r="T77" i="14"/>
  <c r="D67" i="14"/>
  <c r="Q62" i="14"/>
  <c r="G52" i="14"/>
  <c r="T47" i="14"/>
  <c r="D37" i="14"/>
  <c r="Q32" i="14"/>
  <c r="G22" i="14"/>
  <c r="T17" i="14"/>
  <c r="S350" i="14"/>
  <c r="X395" i="14"/>
  <c r="J142" i="14"/>
  <c r="AA147" i="14"/>
  <c r="Y276" i="13"/>
  <c r="I320" i="13"/>
  <c r="I276" i="13"/>
  <c r="W315" i="13"/>
  <c r="O325" i="13"/>
  <c r="Z330" i="13"/>
  <c r="L340" i="13"/>
  <c r="W345" i="13"/>
  <c r="O355" i="13"/>
  <c r="Z360" i="13"/>
  <c r="L370" i="13"/>
  <c r="W375" i="13"/>
  <c r="O385" i="13"/>
  <c r="Z390" i="13"/>
  <c r="L400" i="13"/>
  <c r="W405" i="13"/>
  <c r="O415" i="13"/>
  <c r="Z420" i="13"/>
  <c r="L430" i="13"/>
  <c r="W435" i="13"/>
  <c r="O445" i="13"/>
  <c r="Z450" i="13"/>
  <c r="L460" i="13"/>
  <c r="Y315" i="13"/>
  <c r="K325" i="13"/>
  <c r="V330" i="13"/>
  <c r="N340" i="13"/>
  <c r="Y345" i="13"/>
  <c r="K355" i="13"/>
  <c r="V360" i="13"/>
  <c r="N370" i="13"/>
  <c r="Y375" i="13"/>
  <c r="K385" i="13"/>
  <c r="V390" i="13"/>
  <c r="N400" i="13"/>
  <c r="Y405" i="13"/>
  <c r="K415" i="13"/>
  <c r="V420" i="13"/>
  <c r="N430" i="13"/>
  <c r="Y435" i="13"/>
  <c r="K445" i="13"/>
  <c r="V450" i="13"/>
  <c r="N460" i="13"/>
  <c r="Z315" i="13"/>
  <c r="L325" i="13"/>
  <c r="W330" i="13"/>
  <c r="O340" i="13"/>
  <c r="Z345" i="13"/>
  <c r="L355" i="13"/>
  <c r="W360" i="13"/>
  <c r="O370" i="13"/>
  <c r="Z375" i="13"/>
  <c r="L385" i="13"/>
  <c r="W390" i="13"/>
  <c r="O400" i="13"/>
  <c r="Z405" i="13"/>
  <c r="L415" i="13"/>
  <c r="W420" i="13"/>
  <c r="O430" i="13"/>
  <c r="Z435" i="13"/>
  <c r="L445" i="13"/>
  <c r="W450" i="13"/>
  <c r="O460" i="13"/>
  <c r="Y296" i="13"/>
  <c r="W276" i="13"/>
  <c r="H271" i="13"/>
  <c r="P261" i="13"/>
  <c r="E256" i="13"/>
  <c r="S246" i="13"/>
  <c r="H241" i="13"/>
  <c r="P231" i="13"/>
  <c r="E226" i="13"/>
  <c r="S216" i="13"/>
  <c r="H211" i="13"/>
  <c r="P201" i="13"/>
  <c r="E196" i="13"/>
  <c r="S186" i="13"/>
  <c r="H181" i="13"/>
  <c r="P171" i="13"/>
  <c r="E166" i="13"/>
  <c r="L335" i="13"/>
  <c r="T266" i="13"/>
  <c r="I261" i="13"/>
  <c r="Q251" i="13"/>
  <c r="F246" i="13"/>
  <c r="T236" i="13"/>
  <c r="I231" i="13"/>
  <c r="Q221" i="13"/>
  <c r="F216" i="13"/>
  <c r="T206" i="13"/>
  <c r="I201" i="13"/>
  <c r="Q191" i="13"/>
  <c r="F186" i="13"/>
  <c r="T176" i="13"/>
  <c r="I171" i="13"/>
  <c r="Q161" i="13"/>
  <c r="F281" i="13"/>
  <c r="H296" i="13"/>
  <c r="S301" i="13"/>
  <c r="S281" i="13"/>
  <c r="E291" i="13"/>
  <c r="P296" i="13"/>
  <c r="H306" i="13"/>
  <c r="D276" i="13"/>
  <c r="U281" i="13"/>
  <c r="G291" i="13"/>
  <c r="R296" i="13"/>
  <c r="D306" i="13"/>
  <c r="O286" i="13"/>
  <c r="L276" i="13"/>
  <c r="X266" i="13"/>
  <c r="M261" i="13"/>
  <c r="AA251" i="13"/>
  <c r="J246" i="13"/>
  <c r="X236" i="13"/>
  <c r="M231" i="13"/>
  <c r="AA221" i="13"/>
  <c r="J216" i="13"/>
  <c r="X206" i="13"/>
  <c r="M201" i="13"/>
  <c r="AA191" i="13"/>
  <c r="J186" i="13"/>
  <c r="X176" i="13"/>
  <c r="M171" i="13"/>
  <c r="AA161" i="13"/>
  <c r="AA12" i="13"/>
  <c r="L17" i="13"/>
  <c r="V27" i="13"/>
  <c r="F17" i="13"/>
  <c r="H12" i="13"/>
  <c r="N37" i="13"/>
  <c r="I7" i="13"/>
  <c r="R320" i="12"/>
  <c r="V301" i="12"/>
  <c r="F296" i="12"/>
  <c r="N256" i="12"/>
  <c r="N236" i="12"/>
  <c r="AA231" i="12"/>
  <c r="K221" i="12"/>
  <c r="X216" i="12"/>
  <c r="N206" i="12"/>
  <c r="AA201" i="12"/>
  <c r="K191" i="12"/>
  <c r="X186" i="12"/>
  <c r="N176" i="12"/>
  <c r="AA171" i="12"/>
  <c r="O276" i="12"/>
  <c r="N62" i="16"/>
  <c r="T87" i="16"/>
  <c r="G77" i="16"/>
  <c r="O67" i="16"/>
  <c r="S42" i="16"/>
  <c r="V122" i="16"/>
  <c r="O62" i="16"/>
  <c r="R7" i="15"/>
  <c r="D17" i="15"/>
  <c r="U22" i="15"/>
  <c r="G32" i="15"/>
  <c r="R37" i="15"/>
  <c r="D47" i="15"/>
  <c r="U52" i="15"/>
  <c r="G62" i="15"/>
  <c r="R67" i="15"/>
  <c r="D77" i="15"/>
  <c r="U82" i="15"/>
  <c r="G92" i="15"/>
  <c r="R97" i="15"/>
  <c r="D107" i="15"/>
  <c r="U112" i="15"/>
  <c r="G122" i="15"/>
  <c r="R127" i="15"/>
  <c r="P137" i="15"/>
  <c r="AA147" i="15"/>
  <c r="S7" i="15"/>
  <c r="E17" i="15"/>
  <c r="P22" i="15"/>
  <c r="H32" i="15"/>
  <c r="S37" i="15"/>
  <c r="E47" i="15"/>
  <c r="P52" i="15"/>
  <c r="H62" i="15"/>
  <c r="S67" i="15"/>
  <c r="E77" i="15"/>
  <c r="P82" i="15"/>
  <c r="H92" i="15"/>
  <c r="S97" i="15"/>
  <c r="E107" i="15"/>
  <c r="P112" i="15"/>
  <c r="H122" i="15"/>
  <c r="S127" i="15"/>
  <c r="T147" i="15"/>
  <c r="T7" i="15"/>
  <c r="F17" i="15"/>
  <c r="Q22" i="15"/>
  <c r="I32" i="15"/>
  <c r="T37" i="15"/>
  <c r="F47" i="15"/>
  <c r="Q52" i="15"/>
  <c r="I62" i="15"/>
  <c r="T67" i="15"/>
  <c r="F77" i="15"/>
  <c r="Q82" i="15"/>
  <c r="I92" i="15"/>
  <c r="T97" i="15"/>
  <c r="F107" i="15"/>
  <c r="Q112" i="15"/>
  <c r="I122" i="15"/>
  <c r="T127" i="15"/>
  <c r="O7" i="15"/>
  <c r="Z12" i="15"/>
  <c r="L22" i="15"/>
  <c r="W27" i="15"/>
  <c r="O37" i="15"/>
  <c r="Z42" i="15"/>
  <c r="L52" i="15"/>
  <c r="W57" i="15"/>
  <c r="O67" i="15"/>
  <c r="Z72" i="15"/>
  <c r="L82" i="15"/>
  <c r="W87" i="15"/>
  <c r="O97" i="15"/>
  <c r="Z102" i="15"/>
  <c r="L112" i="15"/>
  <c r="W117" i="15"/>
  <c r="O127" i="15"/>
  <c r="E137" i="15"/>
  <c r="X142" i="15"/>
  <c r="Q32" i="15"/>
  <c r="I42" i="15"/>
  <c r="T47" i="15"/>
  <c r="F57" i="15"/>
  <c r="Q62" i="15"/>
  <c r="I72" i="15"/>
  <c r="T77" i="15"/>
  <c r="F87" i="15"/>
  <c r="Q92" i="15"/>
  <c r="I102" i="15"/>
  <c r="T107" i="15"/>
  <c r="F117" i="15"/>
  <c r="Q122" i="15"/>
  <c r="H132" i="15"/>
  <c r="G142" i="15"/>
  <c r="D152" i="15"/>
  <c r="W142" i="15"/>
  <c r="O152" i="15"/>
  <c r="V132" i="15"/>
  <c r="N142" i="15"/>
  <c r="Y147" i="15"/>
  <c r="Z147" i="14"/>
  <c r="S330" i="13"/>
  <c r="S22" i="13"/>
  <c r="J27" i="13"/>
  <c r="I301" i="12"/>
  <c r="Z176" i="16"/>
  <c r="L186" i="16"/>
  <c r="W191" i="16"/>
  <c r="O201" i="16"/>
  <c r="Z206" i="16"/>
  <c r="L216" i="16"/>
  <c r="W221" i="16"/>
  <c r="O231" i="16"/>
  <c r="Z236" i="16"/>
  <c r="O251" i="16"/>
  <c r="Z256" i="16"/>
  <c r="L266" i="16"/>
  <c r="W271" i="16"/>
  <c r="O281" i="16"/>
  <c r="Z286" i="16"/>
  <c r="L296" i="16"/>
  <c r="W301" i="16"/>
  <c r="I261" i="16"/>
  <c r="T266" i="16"/>
  <c r="F276" i="16"/>
  <c r="Q281" i="16"/>
  <c r="I291" i="16"/>
  <c r="T296" i="16"/>
  <c r="M306" i="16"/>
  <c r="E37" i="16"/>
  <c r="R32" i="16"/>
  <c r="H22" i="16"/>
  <c r="U17" i="16"/>
  <c r="E7" i="16"/>
  <c r="K117" i="16"/>
  <c r="T62" i="16"/>
  <c r="L142" i="16"/>
  <c r="N102" i="16"/>
  <c r="W87" i="16"/>
  <c r="D32" i="16"/>
  <c r="Q27" i="16"/>
  <c r="G17" i="16"/>
  <c r="T12" i="16"/>
  <c r="Z37" i="16"/>
  <c r="J27" i="16"/>
  <c r="W22" i="16"/>
  <c r="M12" i="16"/>
  <c r="Z7" i="16"/>
  <c r="H102" i="16"/>
  <c r="K261" i="15"/>
  <c r="M221" i="15"/>
  <c r="H201" i="15"/>
  <c r="D176" i="15"/>
  <c r="S281" i="15"/>
  <c r="N276" i="15"/>
  <c r="V236" i="15"/>
  <c r="M206" i="15"/>
  <c r="H186" i="15"/>
  <c r="E166" i="15"/>
  <c r="P171" i="15"/>
  <c r="H181" i="15"/>
  <c r="S186" i="15"/>
  <c r="E196" i="15"/>
  <c r="P201" i="15"/>
  <c r="H211" i="15"/>
  <c r="S216" i="15"/>
  <c r="E226" i="15"/>
  <c r="P231" i="15"/>
  <c r="H241" i="15"/>
  <c r="S246" i="15"/>
  <c r="E256" i="15"/>
  <c r="P261" i="15"/>
  <c r="H271" i="15"/>
  <c r="S276" i="15"/>
  <c r="E286" i="15"/>
  <c r="P291" i="15"/>
  <c r="H301" i="15"/>
  <c r="S306" i="15"/>
  <c r="F142" i="15"/>
  <c r="V440" i="15"/>
  <c r="L440" i="15"/>
  <c r="O117" i="14"/>
  <c r="V112" i="14"/>
  <c r="L102" i="14"/>
  <c r="Y97" i="14"/>
  <c r="O87" i="14"/>
  <c r="V82" i="14"/>
  <c r="L72" i="14"/>
  <c r="Y67" i="14"/>
  <c r="O57" i="14"/>
  <c r="V52" i="14"/>
  <c r="L42" i="14"/>
  <c r="Y37" i="14"/>
  <c r="O27" i="14"/>
  <c r="V22" i="14"/>
  <c r="L12" i="14"/>
  <c r="Y7" i="14"/>
  <c r="V142" i="14"/>
  <c r="Q127" i="14"/>
  <c r="I37" i="13"/>
  <c r="T42" i="13"/>
  <c r="F52" i="13"/>
  <c r="Q57" i="13"/>
  <c r="I67" i="13"/>
  <c r="T72" i="13"/>
  <c r="F82" i="13"/>
  <c r="Q87" i="13"/>
  <c r="I97" i="13"/>
  <c r="T102" i="13"/>
  <c r="F112" i="13"/>
  <c r="Q117" i="13"/>
  <c r="I127" i="13"/>
  <c r="T132" i="13"/>
  <c r="F142" i="13"/>
  <c r="Q147" i="13"/>
  <c r="F7" i="13"/>
  <c r="Q12" i="13"/>
  <c r="I22" i="13"/>
  <c r="T27" i="13"/>
  <c r="F37" i="13"/>
  <c r="Q42" i="13"/>
  <c r="I52" i="13"/>
  <c r="T57" i="13"/>
  <c r="F67" i="13"/>
  <c r="Q72" i="13"/>
  <c r="I82" i="13"/>
  <c r="T87" i="13"/>
  <c r="F97" i="13"/>
  <c r="Q102" i="13"/>
  <c r="I112" i="13"/>
  <c r="T117" i="13"/>
  <c r="F127" i="13"/>
  <c r="Q132" i="13"/>
  <c r="I142" i="13"/>
  <c r="T147" i="13"/>
  <c r="G7" i="13"/>
  <c r="R12" i="13"/>
  <c r="D22" i="13"/>
  <c r="U27" i="13"/>
  <c r="G37" i="13"/>
  <c r="R42" i="13"/>
  <c r="D52" i="13"/>
  <c r="U57" i="13"/>
  <c r="G67" i="13"/>
  <c r="R72" i="13"/>
  <c r="D82" i="13"/>
  <c r="U87" i="13"/>
  <c r="G97" i="13"/>
  <c r="R102" i="13"/>
  <c r="D112" i="13"/>
  <c r="U117" i="13"/>
  <c r="G127" i="13"/>
  <c r="R132" i="13"/>
  <c r="D142" i="13"/>
  <c r="U147" i="13"/>
  <c r="G42" i="13"/>
  <c r="R47" i="13"/>
  <c r="D57" i="13"/>
  <c r="U62" i="13"/>
  <c r="G72" i="13"/>
  <c r="R77" i="13"/>
  <c r="D87" i="13"/>
  <c r="U92" i="13"/>
  <c r="G102" i="13"/>
  <c r="R107" i="13"/>
  <c r="D117" i="13"/>
  <c r="U122" i="13"/>
  <c r="G132" i="13"/>
  <c r="R137" i="13"/>
  <c r="D147" i="13"/>
  <c r="U152" i="13"/>
  <c r="K7" i="13"/>
  <c r="X335" i="12"/>
  <c r="T325" i="12"/>
  <c r="V246" i="16"/>
  <c r="M246" i="16"/>
  <c r="Y256" i="16"/>
  <c r="K266" i="16"/>
  <c r="V271" i="16"/>
  <c r="N281" i="16"/>
  <c r="Y286" i="16"/>
  <c r="K296" i="16"/>
  <c r="V301" i="16"/>
  <c r="W276" i="16"/>
  <c r="O286" i="16"/>
  <c r="Z291" i="16"/>
  <c r="L301" i="16"/>
  <c r="O266" i="16"/>
  <c r="Z271" i="16"/>
  <c r="L281" i="16"/>
  <c r="W286" i="16"/>
  <c r="O296" i="16"/>
  <c r="Z301" i="16"/>
  <c r="W47" i="16"/>
  <c r="V42" i="16"/>
  <c r="L32" i="16"/>
  <c r="Y27" i="16"/>
  <c r="O17" i="16"/>
  <c r="V12" i="16"/>
  <c r="U62" i="16"/>
  <c r="I42" i="16"/>
  <c r="P37" i="16"/>
  <c r="F27" i="16"/>
  <c r="S22" i="16"/>
  <c r="I12" i="16"/>
  <c r="V266" i="16"/>
  <c r="F256" i="16"/>
  <c r="M256" i="16"/>
  <c r="T47" i="16"/>
  <c r="F57" i="16"/>
  <c r="Q62" i="16"/>
  <c r="I72" i="16"/>
  <c r="T77" i="16"/>
  <c r="F87" i="16"/>
  <c r="Q92" i="16"/>
  <c r="I102" i="16"/>
  <c r="T107" i="16"/>
  <c r="F117" i="16"/>
  <c r="Q122" i="16"/>
  <c r="I132" i="16"/>
  <c r="T137" i="16"/>
  <c r="F147" i="16"/>
  <c r="Q152" i="16"/>
  <c r="H52" i="16"/>
  <c r="S57" i="16"/>
  <c r="E67" i="16"/>
  <c r="P72" i="16"/>
  <c r="H82" i="16"/>
  <c r="S87" i="16"/>
  <c r="E97" i="16"/>
  <c r="P102" i="16"/>
  <c r="H112" i="16"/>
  <c r="S117" i="16"/>
  <c r="E127" i="16"/>
  <c r="P132" i="16"/>
  <c r="H142" i="16"/>
  <c r="S147" i="16"/>
  <c r="D107" i="16"/>
  <c r="U112" i="16"/>
  <c r="G122" i="16"/>
  <c r="R127" i="16"/>
  <c r="D137" i="16"/>
  <c r="U142" i="16"/>
  <c r="G152" i="16"/>
  <c r="Z62" i="16"/>
  <c r="L72" i="16"/>
  <c r="W77" i="16"/>
  <c r="O87" i="16"/>
  <c r="Z92" i="16"/>
  <c r="L102" i="16"/>
  <c r="W107" i="16"/>
  <c r="O117" i="16"/>
  <c r="Z122" i="16"/>
  <c r="L132" i="16"/>
  <c r="W137" i="16"/>
  <c r="O147" i="16"/>
  <c r="Z152" i="16"/>
  <c r="M72" i="16"/>
  <c r="X77" i="16"/>
  <c r="J87" i="16"/>
  <c r="AA92" i="16"/>
  <c r="M102" i="16"/>
  <c r="X107" i="16"/>
  <c r="J117" i="16"/>
  <c r="AA122" i="16"/>
  <c r="M132" i="16"/>
  <c r="X137" i="16"/>
  <c r="J147" i="16"/>
  <c r="AA152" i="16"/>
  <c r="E87" i="16"/>
  <c r="N42" i="16"/>
  <c r="G42" i="16"/>
  <c r="T37" i="16"/>
  <c r="D27" i="16"/>
  <c r="Q22" i="16"/>
  <c r="G12" i="16"/>
  <c r="T7" i="16"/>
  <c r="D77" i="16"/>
  <c r="L67" i="16"/>
  <c r="G37" i="16"/>
  <c r="T32" i="16"/>
  <c r="D22" i="16"/>
  <c r="Q17" i="16"/>
  <c r="G7" i="16"/>
  <c r="K345" i="15"/>
  <c r="Q216" i="15"/>
  <c r="L196" i="15"/>
  <c r="Z171" i="15"/>
  <c r="AA271" i="15"/>
  <c r="U271" i="15"/>
  <c r="N161" i="15"/>
  <c r="Y166" i="15"/>
  <c r="K176" i="15"/>
  <c r="V181" i="15"/>
  <c r="N191" i="15"/>
  <c r="Y196" i="15"/>
  <c r="K206" i="15"/>
  <c r="V211" i="15"/>
  <c r="N221" i="15"/>
  <c r="Y226" i="15"/>
  <c r="K236" i="15"/>
  <c r="V241" i="15"/>
  <c r="N251" i="15"/>
  <c r="Y256" i="15"/>
  <c r="K266" i="15"/>
  <c r="V271" i="15"/>
  <c r="N281" i="15"/>
  <c r="Y286" i="15"/>
  <c r="K296" i="15"/>
  <c r="V301" i="15"/>
  <c r="J166" i="15"/>
  <c r="AA171" i="15"/>
  <c r="M181" i="15"/>
  <c r="X186" i="15"/>
  <c r="J196" i="15"/>
  <c r="AA201" i="15"/>
  <c r="M211" i="15"/>
  <c r="X216" i="15"/>
  <c r="J226" i="15"/>
  <c r="AA231" i="15"/>
  <c r="M241" i="15"/>
  <c r="X246" i="15"/>
  <c r="J256" i="15"/>
  <c r="AA261" i="15"/>
  <c r="M271" i="15"/>
  <c r="X276" i="15"/>
  <c r="J286" i="15"/>
  <c r="AA291" i="15"/>
  <c r="M301" i="15"/>
  <c r="X306" i="15"/>
  <c r="K166" i="15"/>
  <c r="V171" i="15"/>
  <c r="N181" i="15"/>
  <c r="Y186" i="15"/>
  <c r="K196" i="15"/>
  <c r="V201" i="15"/>
  <c r="N211" i="15"/>
  <c r="Y216" i="15"/>
  <c r="K226" i="15"/>
  <c r="V231" i="15"/>
  <c r="N241" i="15"/>
  <c r="Y246" i="15"/>
  <c r="K256" i="15"/>
  <c r="V261" i="15"/>
  <c r="N271" i="15"/>
  <c r="Y276" i="15"/>
  <c r="K286" i="15"/>
  <c r="V291" i="15"/>
  <c r="N301" i="15"/>
  <c r="Y306" i="15"/>
  <c r="N132" i="14"/>
  <c r="Z281" i="13"/>
  <c r="L27" i="13"/>
  <c r="W32" i="13"/>
  <c r="O42" i="13"/>
  <c r="Z47" i="13"/>
  <c r="L57" i="13"/>
  <c r="W62" i="13"/>
  <c r="O72" i="13"/>
  <c r="Z77" i="13"/>
  <c r="L87" i="13"/>
  <c r="W92" i="13"/>
  <c r="O102" i="13"/>
  <c r="Z107" i="13"/>
  <c r="L117" i="13"/>
  <c r="W122" i="13"/>
  <c r="O132" i="13"/>
  <c r="Z137" i="13"/>
  <c r="L147" i="13"/>
  <c r="W152" i="13"/>
  <c r="V12" i="13"/>
  <c r="N22" i="13"/>
  <c r="Y27" i="13"/>
  <c r="K37" i="13"/>
  <c r="V42" i="13"/>
  <c r="N52" i="13"/>
  <c r="Y57" i="13"/>
  <c r="K67" i="13"/>
  <c r="V72" i="13"/>
  <c r="N82" i="13"/>
  <c r="Y87" i="13"/>
  <c r="K97" i="13"/>
  <c r="V102" i="13"/>
  <c r="N112" i="13"/>
  <c r="Y117" i="13"/>
  <c r="K127" i="13"/>
  <c r="V132" i="13"/>
  <c r="N142" i="13"/>
  <c r="Y147" i="13"/>
  <c r="M7" i="13"/>
  <c r="X12" i="13"/>
  <c r="J22" i="13"/>
  <c r="AA27" i="13"/>
  <c r="M37" i="13"/>
  <c r="X42" i="13"/>
  <c r="J52" i="13"/>
  <c r="AA57" i="13"/>
  <c r="M67" i="13"/>
  <c r="X72" i="13"/>
  <c r="J82" i="13"/>
  <c r="AA87" i="13"/>
  <c r="M97" i="13"/>
  <c r="X102" i="13"/>
  <c r="J112" i="13"/>
  <c r="AA117" i="13"/>
  <c r="M127" i="13"/>
  <c r="X132" i="13"/>
  <c r="J142" i="13"/>
  <c r="AA147" i="13"/>
  <c r="M42" i="13"/>
  <c r="X47" i="13"/>
  <c r="J57" i="13"/>
  <c r="AA62" i="13"/>
  <c r="M72" i="13"/>
  <c r="X77" i="13"/>
  <c r="J87" i="13"/>
  <c r="AA92" i="13"/>
  <c r="M102" i="13"/>
  <c r="X107" i="13"/>
  <c r="J117" i="13"/>
  <c r="AA122" i="13"/>
  <c r="M132" i="13"/>
  <c r="X137" i="13"/>
  <c r="J147" i="13"/>
  <c r="AA152" i="13"/>
  <c r="W27" i="13"/>
  <c r="AA251" i="12"/>
  <c r="S320" i="12"/>
  <c r="N52" i="16"/>
  <c r="Y57" i="16"/>
  <c r="K67" i="16"/>
  <c r="V72" i="16"/>
  <c r="N82" i="16"/>
  <c r="Y87" i="16"/>
  <c r="K97" i="16"/>
  <c r="V102" i="16"/>
  <c r="N112" i="16"/>
  <c r="Y117" i="16"/>
  <c r="K127" i="16"/>
  <c r="V132" i="16"/>
  <c r="N142" i="16"/>
  <c r="Y147" i="16"/>
  <c r="Y47" i="16"/>
  <c r="J7" i="14"/>
  <c r="O147" i="14"/>
  <c r="Z152" i="14"/>
  <c r="M132" i="14"/>
  <c r="X137" i="14"/>
  <c r="J147" i="14"/>
  <c r="AA152" i="14"/>
  <c r="O132" i="14"/>
  <c r="Z137" i="14"/>
  <c r="L147" i="14"/>
  <c r="W152" i="14"/>
  <c r="D137" i="14"/>
  <c r="E132" i="14"/>
  <c r="P286" i="13"/>
  <c r="F276" i="13"/>
  <c r="G301" i="13"/>
  <c r="R306" i="13"/>
  <c r="N12" i="13"/>
  <c r="R22" i="13"/>
  <c r="Z7" i="13"/>
  <c r="R27" i="13"/>
  <c r="D37" i="13"/>
  <c r="U42" i="13"/>
  <c r="G52" i="13"/>
  <c r="R57" i="13"/>
  <c r="D67" i="13"/>
  <c r="U72" i="13"/>
  <c r="G82" i="13"/>
  <c r="R87" i="13"/>
  <c r="D97" i="13"/>
  <c r="U102" i="13"/>
  <c r="G112" i="13"/>
  <c r="R117" i="13"/>
  <c r="D127" i="13"/>
  <c r="U132" i="13"/>
  <c r="G142" i="13"/>
  <c r="R147" i="13"/>
  <c r="Q7" i="13"/>
  <c r="I17" i="13"/>
  <c r="T22" i="13"/>
  <c r="F32" i="13"/>
  <c r="Q37" i="13"/>
  <c r="I47" i="13"/>
  <c r="T52" i="13"/>
  <c r="F62" i="13"/>
  <c r="Q67" i="13"/>
  <c r="I77" i="13"/>
  <c r="T82" i="13"/>
  <c r="F92" i="13"/>
  <c r="Q97" i="13"/>
  <c r="I107" i="13"/>
  <c r="T112" i="13"/>
  <c r="F122" i="13"/>
  <c r="Q127" i="13"/>
  <c r="I137" i="13"/>
  <c r="T142" i="13"/>
  <c r="F152" i="13"/>
  <c r="S7" i="13"/>
  <c r="E17" i="13"/>
  <c r="P22" i="13"/>
  <c r="H32" i="13"/>
  <c r="S37" i="13"/>
  <c r="E47" i="13"/>
  <c r="P52" i="13"/>
  <c r="H62" i="13"/>
  <c r="S67" i="13"/>
  <c r="E77" i="13"/>
  <c r="P82" i="13"/>
  <c r="H92" i="13"/>
  <c r="S97" i="13"/>
  <c r="E107" i="13"/>
  <c r="P112" i="13"/>
  <c r="H122" i="13"/>
  <c r="S127" i="13"/>
  <c r="E137" i="13"/>
  <c r="P142" i="13"/>
  <c r="H152" i="13"/>
  <c r="S42" i="13"/>
  <c r="E52" i="13"/>
  <c r="P57" i="13"/>
  <c r="H67" i="13"/>
  <c r="S72" i="13"/>
  <c r="E82" i="13"/>
  <c r="P87" i="13"/>
  <c r="H97" i="13"/>
  <c r="S102" i="13"/>
  <c r="E112" i="13"/>
  <c r="P117" i="13"/>
  <c r="H127" i="13"/>
  <c r="S132" i="13"/>
  <c r="E142" i="13"/>
  <c r="P147" i="13"/>
  <c r="E27" i="13"/>
  <c r="I12" i="13"/>
  <c r="S315" i="12"/>
  <c r="R152" i="12"/>
  <c r="W296" i="12"/>
  <c r="Q301" i="12"/>
  <c r="I261" i="12"/>
  <c r="T266" i="12"/>
  <c r="F276" i="12"/>
  <c r="Q281" i="12"/>
  <c r="I291" i="12"/>
  <c r="T296" i="12"/>
  <c r="F306" i="12"/>
  <c r="Q266" i="12"/>
  <c r="I281" i="12"/>
  <c r="P301" i="12"/>
  <c r="S251" i="12"/>
  <c r="K236" i="12"/>
  <c r="X231" i="12"/>
  <c r="N221" i="12"/>
  <c r="AA216" i="12"/>
  <c r="K206" i="12"/>
  <c r="X201" i="12"/>
  <c r="N191" i="12"/>
  <c r="AA186" i="12"/>
  <c r="K176" i="12"/>
  <c r="X171" i="12"/>
  <c r="O152" i="12"/>
  <c r="V147" i="12"/>
  <c r="L137" i="12"/>
  <c r="Y132" i="12"/>
  <c r="O122" i="12"/>
  <c r="V117" i="12"/>
  <c r="L107" i="12"/>
  <c r="Y102" i="12"/>
  <c r="O92" i="12"/>
  <c r="V87" i="12"/>
  <c r="L77" i="12"/>
  <c r="Y72" i="12"/>
  <c r="O62" i="12"/>
  <c r="V57" i="12"/>
  <c r="L47" i="12"/>
  <c r="Y42" i="12"/>
  <c r="J315" i="12"/>
  <c r="F335" i="12"/>
  <c r="K325" i="12"/>
  <c r="K306" i="12"/>
  <c r="U286" i="12"/>
  <c r="F271" i="12"/>
  <c r="N241" i="12"/>
  <c r="AA236" i="12"/>
  <c r="K226" i="12"/>
  <c r="X221" i="12"/>
  <c r="N211" i="12"/>
  <c r="AA206" i="12"/>
  <c r="K196" i="12"/>
  <c r="X191" i="12"/>
  <c r="N181" i="12"/>
  <c r="AA176" i="12"/>
  <c r="K166" i="12"/>
  <c r="X161" i="12"/>
  <c r="N147" i="12"/>
  <c r="AA142" i="12"/>
  <c r="K132" i="12"/>
  <c r="X127" i="12"/>
  <c r="N117" i="12"/>
  <c r="AA112" i="12"/>
  <c r="K102" i="12"/>
  <c r="X97" i="12"/>
  <c r="N87" i="12"/>
  <c r="AA82" i="12"/>
  <c r="K72" i="12"/>
  <c r="X67" i="12"/>
  <c r="N57" i="12"/>
  <c r="AA52" i="12"/>
  <c r="K42" i="12"/>
  <c r="X37" i="12"/>
  <c r="N27" i="12"/>
  <c r="N330" i="11"/>
  <c r="AA325" i="11"/>
  <c r="K315" i="11"/>
  <c r="X306" i="11"/>
  <c r="N296" i="11"/>
  <c r="AA291" i="11"/>
  <c r="K281" i="11"/>
  <c r="X276" i="11"/>
  <c r="N266" i="11"/>
  <c r="AA261" i="11"/>
  <c r="K251" i="11"/>
  <c r="X246" i="11"/>
  <c r="N236" i="11"/>
  <c r="AA231" i="11"/>
  <c r="K221" i="11"/>
  <c r="X216" i="11"/>
  <c r="N206" i="11"/>
  <c r="AA201" i="11"/>
  <c r="K191" i="11"/>
  <c r="X186" i="11"/>
  <c r="N176" i="11"/>
  <c r="AA171" i="11"/>
  <c r="K161" i="11"/>
  <c r="X152" i="11"/>
  <c r="N142" i="11"/>
  <c r="AA137" i="11"/>
  <c r="K127" i="11"/>
  <c r="X122" i="11"/>
  <c r="N112" i="11"/>
  <c r="AA107" i="11"/>
  <c r="K97" i="11"/>
  <c r="X92" i="11"/>
  <c r="N82" i="11"/>
  <c r="AA77" i="11"/>
  <c r="K67" i="11"/>
  <c r="X62" i="11"/>
  <c r="N52" i="11"/>
  <c r="AA47" i="11"/>
  <c r="K37" i="11"/>
  <c r="X32" i="11"/>
  <c r="D415" i="11"/>
  <c r="K251" i="12"/>
  <c r="U246" i="12"/>
  <c r="I256" i="12"/>
  <c r="E276" i="12"/>
  <c r="V370" i="11"/>
  <c r="G355" i="11"/>
  <c r="H345" i="11"/>
  <c r="I340" i="11"/>
  <c r="O375" i="11"/>
  <c r="N12" i="12"/>
  <c r="AA7" i="12"/>
  <c r="D251" i="12"/>
  <c r="J330" i="12"/>
  <c r="U241" i="12"/>
  <c r="E231" i="12"/>
  <c r="R226" i="12"/>
  <c r="H216" i="12"/>
  <c r="U211" i="12"/>
  <c r="E201" i="12"/>
  <c r="R196" i="12"/>
  <c r="H186" i="12"/>
  <c r="U181" i="12"/>
  <c r="E171" i="12"/>
  <c r="I147" i="12"/>
  <c r="P142" i="12"/>
  <c r="F132" i="12"/>
  <c r="S127" i="12"/>
  <c r="I117" i="12"/>
  <c r="P112" i="12"/>
  <c r="F102" i="12"/>
  <c r="S97" i="12"/>
  <c r="I87" i="12"/>
  <c r="P82" i="12"/>
  <c r="F72" i="12"/>
  <c r="S67" i="12"/>
  <c r="I57" i="12"/>
  <c r="P52" i="12"/>
  <c r="F42" i="12"/>
  <c r="S37" i="12"/>
  <c r="Q296" i="12"/>
  <c r="O365" i="11"/>
  <c r="F360" i="11"/>
  <c r="Y335" i="11"/>
  <c r="O325" i="11"/>
  <c r="V320" i="11"/>
  <c r="L306" i="11"/>
  <c r="Y301" i="11"/>
  <c r="O291" i="11"/>
  <c r="V286" i="11"/>
  <c r="L276" i="11"/>
  <c r="Y271" i="11"/>
  <c r="O261" i="11"/>
  <c r="V256" i="11"/>
  <c r="L246" i="11"/>
  <c r="Y241" i="11"/>
  <c r="O231" i="11"/>
  <c r="V226" i="11"/>
  <c r="L216" i="11"/>
  <c r="Y211" i="11"/>
  <c r="O201" i="11"/>
  <c r="V196" i="11"/>
  <c r="L186" i="11"/>
  <c r="Y181" i="11"/>
  <c r="O171" i="11"/>
  <c r="V166" i="11"/>
  <c r="L152" i="11"/>
  <c r="Y147" i="11"/>
  <c r="O137" i="11"/>
  <c r="V132" i="11"/>
  <c r="L122" i="11"/>
  <c r="Y117" i="11"/>
  <c r="O107" i="11"/>
  <c r="V102" i="11"/>
  <c r="L92" i="11"/>
  <c r="Y87" i="11"/>
  <c r="O77" i="11"/>
  <c r="V72" i="11"/>
  <c r="L62" i="11"/>
  <c r="Y57" i="11"/>
  <c r="O47" i="11"/>
  <c r="V42" i="11"/>
  <c r="L32" i="11"/>
  <c r="Y27" i="11"/>
  <c r="O17" i="11"/>
  <c r="V12" i="11"/>
  <c r="L335" i="11"/>
  <c r="Y330" i="11"/>
  <c r="O320" i="11"/>
  <c r="V315" i="11"/>
  <c r="E306" i="11"/>
  <c r="R301" i="11"/>
  <c r="H291" i="11"/>
  <c r="U286" i="11"/>
  <c r="E276" i="11"/>
  <c r="R271" i="11"/>
  <c r="H261" i="11"/>
  <c r="U256" i="11"/>
  <c r="E246" i="11"/>
  <c r="R241" i="11"/>
  <c r="H231" i="11"/>
  <c r="U226" i="11"/>
  <c r="E216" i="11"/>
  <c r="R211" i="11"/>
  <c r="H201" i="11"/>
  <c r="U196" i="11"/>
  <c r="E186" i="11"/>
  <c r="R181" i="11"/>
  <c r="H171" i="11"/>
  <c r="U166" i="11"/>
  <c r="L147" i="11"/>
  <c r="Y142" i="11"/>
  <c r="O132" i="11"/>
  <c r="V127" i="11"/>
  <c r="L117" i="11"/>
  <c r="Y112" i="11"/>
  <c r="O102" i="11"/>
  <c r="V97" i="11"/>
  <c r="L87" i="11"/>
  <c r="Y82" i="11"/>
  <c r="O72" i="11"/>
  <c r="V67" i="11"/>
  <c r="L57" i="11"/>
  <c r="Y52" i="11"/>
  <c r="O42" i="11"/>
  <c r="V37" i="11"/>
  <c r="L27" i="11"/>
  <c r="Y22" i="11"/>
  <c r="O12" i="11"/>
  <c r="D395" i="11"/>
  <c r="K335" i="11"/>
  <c r="X330" i="11"/>
  <c r="N320" i="11"/>
  <c r="AA315" i="11"/>
  <c r="K301" i="11"/>
  <c r="X296" i="11"/>
  <c r="N286" i="11"/>
  <c r="AA281" i="11"/>
  <c r="K271" i="11"/>
  <c r="X266" i="11"/>
  <c r="N256" i="11"/>
  <c r="AA251" i="11"/>
  <c r="K241" i="11"/>
  <c r="X236" i="11"/>
  <c r="N226" i="11"/>
  <c r="AA221" i="11"/>
  <c r="K211" i="11"/>
  <c r="X206" i="11"/>
  <c r="N196" i="11"/>
  <c r="AA191" i="11"/>
  <c r="K181" i="11"/>
  <c r="X176" i="11"/>
  <c r="N166" i="11"/>
  <c r="J152" i="11"/>
  <c r="W147" i="11"/>
  <c r="M137" i="11"/>
  <c r="Z132" i="11"/>
  <c r="J122" i="11"/>
  <c r="W117" i="11"/>
  <c r="M107" i="11"/>
  <c r="Z102" i="11"/>
  <c r="J92" i="11"/>
  <c r="W87" i="11"/>
  <c r="M77" i="11"/>
  <c r="Z72" i="11"/>
  <c r="J62" i="11"/>
  <c r="W57" i="11"/>
  <c r="M47" i="11"/>
  <c r="Z42" i="11"/>
  <c r="J32" i="11"/>
  <c r="G375" i="11"/>
  <c r="AA345" i="11"/>
  <c r="D335" i="11"/>
  <c r="Q330" i="11"/>
  <c r="G320" i="11"/>
  <c r="T315" i="11"/>
  <c r="D301" i="11"/>
  <c r="Q296" i="11"/>
  <c r="N261" i="12"/>
  <c r="Z325" i="12"/>
  <c r="Z306" i="12"/>
  <c r="O251" i="12"/>
  <c r="X301" i="12"/>
  <c r="O405" i="11"/>
  <c r="S152" i="11"/>
  <c r="N400" i="11"/>
  <c r="K350" i="11"/>
  <c r="G430" i="11"/>
  <c r="H256" i="12"/>
  <c r="U345" i="11"/>
  <c r="F152" i="12"/>
  <c r="S147" i="12"/>
  <c r="I137" i="12"/>
  <c r="P132" i="12"/>
  <c r="F122" i="12"/>
  <c r="S117" i="12"/>
  <c r="I107" i="12"/>
  <c r="P102" i="12"/>
  <c r="F92" i="12"/>
  <c r="S87" i="12"/>
  <c r="I77" i="12"/>
  <c r="P72" i="12"/>
  <c r="F62" i="12"/>
  <c r="S57" i="12"/>
  <c r="I47" i="12"/>
  <c r="P315" i="12"/>
  <c r="Q315" i="12"/>
  <c r="I325" i="12"/>
  <c r="T330" i="12"/>
  <c r="F340" i="12"/>
  <c r="Q345" i="12"/>
  <c r="I355" i="12"/>
  <c r="T360" i="12"/>
  <c r="F370" i="12"/>
  <c r="Q375" i="12"/>
  <c r="I385" i="12"/>
  <c r="T390" i="12"/>
  <c r="F400" i="12"/>
  <c r="Q405" i="12"/>
  <c r="I415" i="12"/>
  <c r="T420" i="12"/>
  <c r="F430" i="12"/>
  <c r="Q435" i="12"/>
  <c r="I445" i="12"/>
  <c r="T450" i="12"/>
  <c r="F460" i="12"/>
  <c r="G345" i="12"/>
  <c r="R350" i="12"/>
  <c r="D360" i="12"/>
  <c r="U365" i="12"/>
  <c r="G375" i="12"/>
  <c r="R380" i="12"/>
  <c r="D390" i="12"/>
  <c r="U395" i="12"/>
  <c r="G405" i="12"/>
  <c r="R410" i="12"/>
  <c r="D420" i="12"/>
  <c r="U425" i="12"/>
  <c r="G435" i="12"/>
  <c r="R440" i="12"/>
  <c r="D450" i="12"/>
  <c r="U455" i="12"/>
  <c r="U301" i="12"/>
  <c r="V271" i="12"/>
  <c r="E256" i="12"/>
  <c r="P261" i="12"/>
  <c r="H271" i="12"/>
  <c r="S276" i="12"/>
  <c r="E286" i="12"/>
  <c r="P291" i="12"/>
  <c r="H301" i="12"/>
  <c r="S306" i="12"/>
  <c r="E306" i="12"/>
  <c r="Z286" i="12"/>
  <c r="L335" i="12"/>
  <c r="M315" i="12"/>
  <c r="K296" i="12"/>
  <c r="E291" i="12"/>
  <c r="W261" i="12"/>
  <c r="AA335" i="12"/>
  <c r="W306" i="12"/>
  <c r="V281" i="12"/>
  <c r="W276" i="12"/>
  <c r="P271" i="12"/>
  <c r="G266" i="12"/>
  <c r="T614" i="11"/>
  <c r="I609" i="11"/>
  <c r="Q599" i="11"/>
  <c r="F594" i="11"/>
  <c r="T584" i="11"/>
  <c r="I579" i="11"/>
  <c r="Q569" i="11"/>
  <c r="F564" i="11"/>
  <c r="T554" i="11"/>
  <c r="I549" i="11"/>
  <c r="Q539" i="11"/>
  <c r="F534" i="11"/>
  <c r="T524" i="11"/>
  <c r="I519" i="11"/>
  <c r="W440" i="11"/>
  <c r="P390" i="11"/>
  <c r="M405" i="11"/>
  <c r="Z380" i="11"/>
  <c r="T375" i="11"/>
  <c r="M370" i="11"/>
  <c r="D365" i="11"/>
  <c r="U420" i="11"/>
  <c r="F380" i="11"/>
  <c r="N365" i="11"/>
  <c r="Q395" i="11"/>
  <c r="S355" i="11"/>
  <c r="M350" i="11"/>
  <c r="X17" i="11"/>
  <c r="T380" i="11"/>
  <c r="G481" i="10"/>
  <c r="L466" i="10"/>
  <c r="N486" i="10"/>
  <c r="I471" i="10"/>
  <c r="N453" i="10"/>
  <c r="F448" i="10"/>
  <c r="H220" i="10"/>
  <c r="U215" i="10"/>
  <c r="E205" i="10"/>
  <c r="R200" i="10"/>
  <c r="H190" i="10"/>
  <c r="U185" i="10"/>
  <c r="E175" i="10"/>
  <c r="R170" i="10"/>
  <c r="H160" i="10"/>
  <c r="U152" i="10"/>
  <c r="E142" i="10"/>
  <c r="R137" i="10"/>
  <c r="H127" i="10"/>
  <c r="U122" i="10"/>
  <c r="E112" i="10"/>
  <c r="R107" i="10"/>
  <c r="H97" i="10"/>
  <c r="U92" i="10"/>
  <c r="E82" i="10"/>
  <c r="R77" i="10"/>
  <c r="H67" i="10"/>
  <c r="U62" i="10"/>
  <c r="E52" i="10"/>
  <c r="R47" i="10"/>
  <c r="H37" i="10"/>
  <c r="U32" i="10"/>
  <c r="E22" i="10"/>
  <c r="R17" i="10"/>
  <c r="H7" i="10"/>
  <c r="E491" i="10"/>
  <c r="U466" i="10"/>
  <c r="W438" i="10"/>
  <c r="P433" i="10"/>
  <c r="M481" i="10"/>
  <c r="F466" i="10"/>
  <c r="O418" i="10"/>
  <c r="V413" i="10"/>
  <c r="L403" i="10"/>
  <c r="Y398" i="10"/>
  <c r="O388" i="10"/>
  <c r="V383" i="10"/>
  <c r="L373" i="10"/>
  <c r="Y368" i="10"/>
  <c r="O358" i="10"/>
  <c r="V353" i="10"/>
  <c r="L343" i="10"/>
  <c r="Y338" i="10"/>
  <c r="O328" i="10"/>
  <c r="V323" i="10"/>
  <c r="L313" i="10"/>
  <c r="Y305" i="10"/>
  <c r="O295" i="10"/>
  <c r="V290" i="10"/>
  <c r="L280" i="10"/>
  <c r="Y275" i="10"/>
  <c r="O265" i="10"/>
  <c r="V260" i="10"/>
  <c r="L250" i="10"/>
  <c r="Y245" i="10"/>
  <c r="O235" i="10"/>
  <c r="V230" i="10"/>
  <c r="L220" i="10"/>
  <c r="Y215" i="10"/>
  <c r="O205" i="10"/>
  <c r="V200" i="10"/>
  <c r="L190" i="10"/>
  <c r="Y185" i="10"/>
  <c r="O175" i="10"/>
  <c r="V170" i="10"/>
  <c r="L160" i="10"/>
  <c r="Y152" i="10"/>
  <c r="O142" i="10"/>
  <c r="V137" i="10"/>
  <c r="L127" i="10"/>
  <c r="Y122" i="10"/>
  <c r="O112" i="10"/>
  <c r="V107" i="10"/>
  <c r="L97" i="10"/>
  <c r="Y92" i="10"/>
  <c r="O82" i="10"/>
  <c r="V77" i="10"/>
  <c r="L67" i="10"/>
  <c r="Y62" i="10"/>
  <c r="O52" i="10"/>
  <c r="V47" i="10"/>
  <c r="L37" i="10"/>
  <c r="Y32" i="10"/>
  <c r="O22" i="10"/>
  <c r="V17" i="10"/>
  <c r="L7" i="10"/>
  <c r="J521" i="10"/>
  <c r="Y476" i="10"/>
  <c r="K466" i="10"/>
  <c r="V471" i="10"/>
  <c r="N481" i="10"/>
  <c r="Y486" i="10"/>
  <c r="K496" i="10"/>
  <c r="V501" i="10"/>
  <c r="N511" i="10"/>
  <c r="Y516" i="10"/>
  <c r="K526" i="10"/>
  <c r="V531" i="10"/>
  <c r="N541" i="10"/>
  <c r="Y546" i="10"/>
  <c r="K556" i="10"/>
  <c r="V561" i="10"/>
  <c r="N571" i="10"/>
  <c r="Y576" i="10"/>
  <c r="K586" i="10"/>
  <c r="V591" i="10"/>
  <c r="N601" i="10"/>
  <c r="Y606" i="10"/>
  <c r="M466" i="10"/>
  <c r="X471" i="10"/>
  <c r="J481" i="10"/>
  <c r="AA486" i="10"/>
  <c r="M496" i="10"/>
  <c r="X501" i="10"/>
  <c r="J511" i="10"/>
  <c r="AA516" i="10"/>
  <c r="M526" i="10"/>
  <c r="X531" i="10"/>
  <c r="J541" i="10"/>
  <c r="AA546" i="10"/>
  <c r="M556" i="10"/>
  <c r="X561" i="10"/>
  <c r="J571" i="10"/>
  <c r="AA576" i="10"/>
  <c r="M586" i="10"/>
  <c r="X591" i="10"/>
  <c r="J601" i="10"/>
  <c r="AA606" i="10"/>
  <c r="H453" i="10"/>
  <c r="O438" i="10"/>
  <c r="H112" i="10"/>
  <c r="U107" i="10"/>
  <c r="E97" i="10"/>
  <c r="R92" i="10"/>
  <c r="H82" i="10"/>
  <c r="U77" i="10"/>
  <c r="E67" i="10"/>
  <c r="R62" i="10"/>
  <c r="H52" i="10"/>
  <c r="U47" i="10"/>
  <c r="E37" i="10"/>
  <c r="R32" i="10"/>
  <c r="H22" i="10"/>
  <c r="U17" i="10"/>
  <c r="E7" i="10"/>
  <c r="H506" i="9"/>
  <c r="P496" i="9"/>
  <c r="E491" i="9"/>
  <c r="S481" i="9"/>
  <c r="H476" i="9"/>
  <c r="P466" i="9"/>
  <c r="G516" i="9"/>
  <c r="R521" i="9"/>
  <c r="D531" i="9"/>
  <c r="U536" i="9"/>
  <c r="G546" i="9"/>
  <c r="R551" i="9"/>
  <c r="D561" i="9"/>
  <c r="U566" i="9"/>
  <c r="G576" i="9"/>
  <c r="R581" i="9"/>
  <c r="D591" i="9"/>
  <c r="U596" i="9"/>
  <c r="G606" i="9"/>
  <c r="R611" i="9"/>
  <c r="E305" i="9"/>
  <c r="S295" i="9"/>
  <c r="H290" i="9"/>
  <c r="P280" i="9"/>
  <c r="E275" i="9"/>
  <c r="S265" i="9"/>
  <c r="H260" i="9"/>
  <c r="P250" i="9"/>
  <c r="E245" i="9"/>
  <c r="S235" i="9"/>
  <c r="H230" i="9"/>
  <c r="P220" i="9"/>
  <c r="E215" i="9"/>
  <c r="S205" i="9"/>
  <c r="H200" i="9"/>
  <c r="P190" i="9"/>
  <c r="E185" i="9"/>
  <c r="S175" i="9"/>
  <c r="H170" i="9"/>
  <c r="P160" i="9"/>
  <c r="I576" i="9"/>
  <c r="G551" i="9"/>
  <c r="Z496" i="9"/>
  <c r="O491" i="9"/>
  <c r="W481" i="9"/>
  <c r="L476" i="9"/>
  <c r="Z466" i="9"/>
  <c r="O458" i="9"/>
  <c r="W448" i="9"/>
  <c r="L443" i="9"/>
  <c r="Z433" i="9"/>
  <c r="O428" i="9"/>
  <c r="W418" i="9"/>
  <c r="L413" i="9"/>
  <c r="Z403" i="9"/>
  <c r="O398" i="9"/>
  <c r="W388" i="9"/>
  <c r="L383" i="9"/>
  <c r="Z373" i="9"/>
  <c r="O368" i="9"/>
  <c r="W358" i="9"/>
  <c r="L353" i="9"/>
  <c r="Z343" i="9"/>
  <c r="O338" i="9"/>
  <c r="W328" i="9"/>
  <c r="L323" i="9"/>
  <c r="Z313" i="9"/>
  <c r="O305" i="9"/>
  <c r="W295" i="9"/>
  <c r="L290" i="9"/>
  <c r="Z280" i="9"/>
  <c r="O275" i="9"/>
  <c r="W265" i="9"/>
  <c r="L260" i="9"/>
  <c r="Z250" i="9"/>
  <c r="O245" i="9"/>
  <c r="W235" i="9"/>
  <c r="L230" i="9"/>
  <c r="Z220" i="9"/>
  <c r="O215" i="9"/>
  <c r="W205" i="9"/>
  <c r="L200" i="9"/>
  <c r="Z190" i="9"/>
  <c r="O185" i="9"/>
  <c r="W175" i="9"/>
  <c r="L170" i="9"/>
  <c r="Z160" i="9"/>
  <c r="AA516" i="9"/>
  <c r="U571" i="9"/>
  <c r="N551" i="9"/>
  <c r="P516" i="9"/>
  <c r="P506" i="9"/>
  <c r="Q531" i="9"/>
  <c r="J7" i="9"/>
  <c r="L380" i="11"/>
  <c r="W471" i="10"/>
  <c r="Q453" i="10"/>
  <c r="O448" i="10"/>
  <c r="H443" i="10"/>
  <c r="S476" i="10"/>
  <c r="W458" i="10"/>
  <c r="Z423" i="10"/>
  <c r="V521" i="10"/>
  <c r="I466" i="10"/>
  <c r="Q471" i="10"/>
  <c r="W453" i="10"/>
  <c r="Q516" i="10"/>
  <c r="M476" i="10"/>
  <c r="Q458" i="10"/>
  <c r="U448" i="10"/>
  <c r="N443" i="10"/>
  <c r="V433" i="10"/>
  <c r="W428" i="10"/>
  <c r="Z471" i="10"/>
  <c r="R453" i="10"/>
  <c r="V438" i="10"/>
  <c r="M433" i="10"/>
  <c r="X438" i="10"/>
  <c r="J448" i="10"/>
  <c r="AA453" i="10"/>
  <c r="J423" i="10"/>
  <c r="AA428" i="10"/>
  <c r="M438" i="10"/>
  <c r="X443" i="10"/>
  <c r="J453" i="10"/>
  <c r="AA458" i="10"/>
  <c r="I571" i="9"/>
  <c r="H546" i="9"/>
  <c r="K531" i="9"/>
  <c r="K506" i="9"/>
  <c r="X591" i="9"/>
  <c r="T526" i="9"/>
  <c r="J506" i="9"/>
  <c r="F7" i="9"/>
  <c r="Q12" i="9"/>
  <c r="I22" i="9"/>
  <c r="T27" i="9"/>
  <c r="F37" i="9"/>
  <c r="Q42" i="9"/>
  <c r="I52" i="9"/>
  <c r="T57" i="9"/>
  <c r="F67" i="9"/>
  <c r="Q72" i="9"/>
  <c r="I82" i="9"/>
  <c r="T87" i="9"/>
  <c r="F97" i="9"/>
  <c r="Q102" i="9"/>
  <c r="I112" i="9"/>
  <c r="T117" i="9"/>
  <c r="F127" i="9"/>
  <c r="Q132" i="9"/>
  <c r="I142" i="9"/>
  <c r="T147" i="9"/>
  <c r="I7" i="9"/>
  <c r="T12" i="9"/>
  <c r="F22" i="9"/>
  <c r="Q27" i="9"/>
  <c r="I37" i="9"/>
  <c r="T42" i="9"/>
  <c r="F52" i="9"/>
  <c r="Q57" i="9"/>
  <c r="I67" i="9"/>
  <c r="T72" i="9"/>
  <c r="F82" i="9"/>
  <c r="Q87" i="9"/>
  <c r="I97" i="9"/>
  <c r="T102" i="9"/>
  <c r="F112" i="9"/>
  <c r="Q117" i="9"/>
  <c r="I127" i="9"/>
  <c r="T132" i="9"/>
  <c r="F142" i="9"/>
  <c r="Q147" i="9"/>
  <c r="L435" i="11"/>
  <c r="F350" i="11"/>
  <c r="Z395" i="11"/>
  <c r="T350" i="11"/>
  <c r="S345" i="11"/>
  <c r="K471" i="10"/>
  <c r="E453" i="10"/>
  <c r="F418" i="10"/>
  <c r="S413" i="10"/>
  <c r="I403" i="10"/>
  <c r="P398" i="10"/>
  <c r="F388" i="10"/>
  <c r="S383" i="10"/>
  <c r="I373" i="10"/>
  <c r="P368" i="10"/>
  <c r="F358" i="10"/>
  <c r="S353" i="10"/>
  <c r="I343" i="10"/>
  <c r="P338" i="10"/>
  <c r="F328" i="10"/>
  <c r="S323" i="10"/>
  <c r="I313" i="10"/>
  <c r="J305" i="10"/>
  <c r="W300" i="10"/>
  <c r="M290" i="10"/>
  <c r="Z285" i="10"/>
  <c r="J275" i="10"/>
  <c r="W270" i="10"/>
  <c r="M260" i="10"/>
  <c r="Z255" i="10"/>
  <c r="J245" i="10"/>
  <c r="W240" i="10"/>
  <c r="M230" i="10"/>
  <c r="Z225" i="10"/>
  <c r="J215" i="10"/>
  <c r="W210" i="10"/>
  <c r="M200" i="10"/>
  <c r="Z195" i="10"/>
  <c r="J185" i="10"/>
  <c r="W180" i="10"/>
  <c r="M170" i="10"/>
  <c r="Z165" i="10"/>
  <c r="D152" i="10"/>
  <c r="Q147" i="10"/>
  <c r="G137" i="10"/>
  <c r="T132" i="10"/>
  <c r="D122" i="10"/>
  <c r="Q117" i="10"/>
  <c r="G107" i="10"/>
  <c r="T102" i="10"/>
  <c r="D92" i="10"/>
  <c r="Q87" i="10"/>
  <c r="G77" i="10"/>
  <c r="T72" i="10"/>
  <c r="D62" i="10"/>
  <c r="Q57" i="10"/>
  <c r="G47" i="10"/>
  <c r="T42" i="10"/>
  <c r="D32" i="10"/>
  <c r="Q27" i="10"/>
  <c r="G17" i="10"/>
  <c r="T12" i="10"/>
  <c r="G476" i="10"/>
  <c r="K458" i="10"/>
  <c r="R428" i="10"/>
  <c r="V496" i="10"/>
  <c r="U496" i="10"/>
  <c r="K486" i="10"/>
  <c r="W378" i="10"/>
  <c r="M368" i="10"/>
  <c r="Z363" i="10"/>
  <c r="J353" i="10"/>
  <c r="W348" i="10"/>
  <c r="M338" i="10"/>
  <c r="Z333" i="10"/>
  <c r="J323" i="10"/>
  <c r="W318" i="10"/>
  <c r="M305" i="10"/>
  <c r="Z300" i="10"/>
  <c r="J290" i="10"/>
  <c r="W285" i="10"/>
  <c r="M275" i="10"/>
  <c r="Z270" i="10"/>
  <c r="J260" i="10"/>
  <c r="W255" i="10"/>
  <c r="M245" i="10"/>
  <c r="Z240" i="10"/>
  <c r="J230" i="10"/>
  <c r="W225" i="10"/>
  <c r="M215" i="10"/>
  <c r="Z210" i="10"/>
  <c r="J200" i="10"/>
  <c r="W195" i="10"/>
  <c r="M185" i="10"/>
  <c r="Z180" i="10"/>
  <c r="J170" i="10"/>
  <c r="W165" i="10"/>
  <c r="M152" i="10"/>
  <c r="Z147" i="10"/>
  <c r="J137" i="10"/>
  <c r="W132" i="10"/>
  <c r="M122" i="10"/>
  <c r="Z117" i="10"/>
  <c r="J107" i="10"/>
  <c r="W102" i="10"/>
  <c r="M92" i="10"/>
  <c r="Z87" i="10"/>
  <c r="J77" i="10"/>
  <c r="W72" i="10"/>
  <c r="M62" i="10"/>
  <c r="Z57" i="10"/>
  <c r="J47" i="10"/>
  <c r="W42" i="10"/>
  <c r="M32" i="10"/>
  <c r="Z27" i="10"/>
  <c r="J17" i="10"/>
  <c r="W12" i="10"/>
  <c r="X511" i="10"/>
  <c r="N506" i="10"/>
  <c r="Y511" i="10"/>
  <c r="K521" i="10"/>
  <c r="V526" i="10"/>
  <c r="N536" i="10"/>
  <c r="Y541" i="10"/>
  <c r="K551" i="10"/>
  <c r="V556" i="10"/>
  <c r="N566" i="10"/>
  <c r="Y571" i="10"/>
  <c r="K581" i="10"/>
  <c r="V586" i="10"/>
  <c r="N596" i="10"/>
  <c r="Y601" i="10"/>
  <c r="K611" i="10"/>
  <c r="U438" i="10"/>
  <c r="W423" i="10"/>
  <c r="I413" i="10"/>
  <c r="P408" i="10"/>
  <c r="F398" i="10"/>
  <c r="S393" i="10"/>
  <c r="I383" i="10"/>
  <c r="P378" i="10"/>
  <c r="F368" i="10"/>
  <c r="S363" i="10"/>
  <c r="I353" i="10"/>
  <c r="P348" i="10"/>
  <c r="F338" i="10"/>
  <c r="S333" i="10"/>
  <c r="I323" i="10"/>
  <c r="P318" i="10"/>
  <c r="F305" i="10"/>
  <c r="S300" i="10"/>
  <c r="I290" i="10"/>
  <c r="P285" i="10"/>
  <c r="F275" i="10"/>
  <c r="S270" i="10"/>
  <c r="I260" i="10"/>
  <c r="P255" i="10"/>
  <c r="F245" i="10"/>
  <c r="S240" i="10"/>
  <c r="I230" i="10"/>
  <c r="P225" i="10"/>
  <c r="F215" i="10"/>
  <c r="S210" i="10"/>
  <c r="I200" i="10"/>
  <c r="P195" i="10"/>
  <c r="F185" i="10"/>
  <c r="S180" i="10"/>
  <c r="I170" i="10"/>
  <c r="P165" i="10"/>
  <c r="F152" i="10"/>
  <c r="S147" i="10"/>
  <c r="I137" i="10"/>
  <c r="P132" i="10"/>
  <c r="F122" i="10"/>
  <c r="S117" i="10"/>
  <c r="I107" i="10"/>
  <c r="P102" i="10"/>
  <c r="F92" i="10"/>
  <c r="S87" i="10"/>
  <c r="I77" i="10"/>
  <c r="P72" i="10"/>
  <c r="F62" i="10"/>
  <c r="S57" i="10"/>
  <c r="I47" i="10"/>
  <c r="P42" i="10"/>
  <c r="F32" i="10"/>
  <c r="S27" i="10"/>
  <c r="I17" i="10"/>
  <c r="P12" i="10"/>
  <c r="N413" i="10"/>
  <c r="AA408" i="10"/>
  <c r="K398" i="10"/>
  <c r="X393" i="10"/>
  <c r="N383" i="10"/>
  <c r="AA378" i="10"/>
  <c r="K368" i="10"/>
  <c r="X363" i="10"/>
  <c r="N353" i="10"/>
  <c r="AA348" i="10"/>
  <c r="K338" i="10"/>
  <c r="X333" i="10"/>
  <c r="N323" i="10"/>
  <c r="AA318" i="10"/>
  <c r="K305" i="10"/>
  <c r="X300" i="10"/>
  <c r="N290" i="10"/>
  <c r="AA285" i="10"/>
  <c r="K275" i="10"/>
  <c r="X270" i="10"/>
  <c r="N260" i="10"/>
  <c r="AA255" i="10"/>
  <c r="K245" i="10"/>
  <c r="X240" i="10"/>
  <c r="N230" i="10"/>
  <c r="AA225" i="10"/>
  <c r="K215" i="10"/>
  <c r="X210" i="10"/>
  <c r="N200" i="10"/>
  <c r="AA195" i="10"/>
  <c r="K185" i="10"/>
  <c r="X180" i="10"/>
  <c r="N170" i="10"/>
  <c r="AA165" i="10"/>
  <c r="E152" i="10"/>
  <c r="R147" i="10"/>
  <c r="H137" i="10"/>
  <c r="U132" i="10"/>
  <c r="E122" i="10"/>
  <c r="R117" i="10"/>
  <c r="H107" i="10"/>
  <c r="U102" i="10"/>
  <c r="E92" i="10"/>
  <c r="R87" i="10"/>
  <c r="H77" i="10"/>
  <c r="U72" i="10"/>
  <c r="E62" i="10"/>
  <c r="R57" i="10"/>
  <c r="H47" i="10"/>
  <c r="U42" i="10"/>
  <c r="E32" i="10"/>
  <c r="R27" i="10"/>
  <c r="H17" i="10"/>
  <c r="U12" i="10"/>
  <c r="J7" i="10"/>
  <c r="I606" i="9"/>
  <c r="T611" i="9"/>
  <c r="D546" i="9"/>
  <c r="U551" i="9"/>
  <c r="G561" i="9"/>
  <c r="R566" i="9"/>
  <c r="D576" i="9"/>
  <c r="U581" i="9"/>
  <c r="G591" i="9"/>
  <c r="R596" i="9"/>
  <c r="D606" i="9"/>
  <c r="U611" i="9"/>
  <c r="I526" i="9"/>
  <c r="T531" i="9"/>
  <c r="F541" i="9"/>
  <c r="Q546" i="9"/>
  <c r="I556" i="9"/>
  <c r="T561" i="9"/>
  <c r="F571" i="9"/>
  <c r="Q576" i="9"/>
  <c r="I586" i="9"/>
  <c r="T591" i="9"/>
  <c r="F601" i="9"/>
  <c r="Q606" i="9"/>
  <c r="D596" i="9"/>
  <c r="U601" i="9"/>
  <c r="G611" i="9"/>
  <c r="E458" i="9"/>
  <c r="S448" i="9"/>
  <c r="H443" i="9"/>
  <c r="P433" i="9"/>
  <c r="E428" i="9"/>
  <c r="S418" i="9"/>
  <c r="H413" i="9"/>
  <c r="P403" i="9"/>
  <c r="E398" i="9"/>
  <c r="S388" i="9"/>
  <c r="H383" i="9"/>
  <c r="P373" i="9"/>
  <c r="E368" i="9"/>
  <c r="S358" i="9"/>
  <c r="H353" i="9"/>
  <c r="P343" i="9"/>
  <c r="E338" i="9"/>
  <c r="S328" i="9"/>
  <c r="H323" i="9"/>
  <c r="P313" i="9"/>
  <c r="U511" i="9"/>
  <c r="N22" i="11"/>
  <c r="AA17" i="11"/>
  <c r="K7" i="11"/>
  <c r="W415" i="11"/>
  <c r="M400" i="11"/>
  <c r="Q415" i="11"/>
  <c r="S405" i="11"/>
  <c r="P370" i="11"/>
  <c r="V445" i="11"/>
  <c r="N425" i="11"/>
  <c r="R410" i="11"/>
  <c r="P395" i="11"/>
  <c r="R375" i="11"/>
  <c r="L345" i="11"/>
  <c r="T340" i="11"/>
  <c r="D330" i="11"/>
  <c r="Q325" i="11"/>
  <c r="G315" i="11"/>
  <c r="T306" i="11"/>
  <c r="D296" i="11"/>
  <c r="Q291" i="11"/>
  <c r="G281" i="11"/>
  <c r="T276" i="11"/>
  <c r="D266" i="11"/>
  <c r="Q261" i="11"/>
  <c r="G251" i="11"/>
  <c r="T246" i="11"/>
  <c r="D236" i="11"/>
  <c r="Q231" i="11"/>
  <c r="G221" i="11"/>
  <c r="T216" i="11"/>
  <c r="D206" i="11"/>
  <c r="Q201" i="11"/>
  <c r="G191" i="11"/>
  <c r="T186" i="11"/>
  <c r="D176" i="11"/>
  <c r="Q171" i="11"/>
  <c r="G161" i="11"/>
  <c r="T152" i="11"/>
  <c r="D142" i="11"/>
  <c r="Q137" i="11"/>
  <c r="G127" i="11"/>
  <c r="T122" i="11"/>
  <c r="D112" i="11"/>
  <c r="Q107" i="11"/>
  <c r="G97" i="11"/>
  <c r="T92" i="11"/>
  <c r="D82" i="11"/>
  <c r="Q77" i="11"/>
  <c r="G67" i="11"/>
  <c r="T62" i="11"/>
  <c r="D52" i="11"/>
  <c r="Q47" i="11"/>
  <c r="Y458" i="10"/>
  <c r="M413" i="10"/>
  <c r="Z408" i="10"/>
  <c r="J398" i="10"/>
  <c r="W393" i="10"/>
  <c r="M383" i="10"/>
  <c r="Z378" i="10"/>
  <c r="J368" i="10"/>
  <c r="W363" i="10"/>
  <c r="M353" i="10"/>
  <c r="Z348" i="10"/>
  <c r="J338" i="10"/>
  <c r="W333" i="10"/>
  <c r="M323" i="10"/>
  <c r="Z318" i="10"/>
  <c r="D305" i="10"/>
  <c r="Q300" i="10"/>
  <c r="G290" i="10"/>
  <c r="T285" i="10"/>
  <c r="D275" i="10"/>
  <c r="Q270" i="10"/>
  <c r="G260" i="10"/>
  <c r="T255" i="10"/>
  <c r="D245" i="10"/>
  <c r="Q240" i="10"/>
  <c r="G230" i="10"/>
  <c r="T225" i="10"/>
  <c r="D215" i="10"/>
  <c r="Q210" i="10"/>
  <c r="G200" i="10"/>
  <c r="T195" i="10"/>
  <c r="D185" i="10"/>
  <c r="Q180" i="10"/>
  <c r="G170" i="10"/>
  <c r="T165" i="10"/>
  <c r="K147" i="10"/>
  <c r="X142" i="10"/>
  <c r="N132" i="10"/>
  <c r="AA127" i="10"/>
  <c r="K117" i="10"/>
  <c r="X112" i="10"/>
  <c r="N102" i="10"/>
  <c r="AA97" i="10"/>
  <c r="K87" i="10"/>
  <c r="X82" i="10"/>
  <c r="N72" i="10"/>
  <c r="AA67" i="10"/>
  <c r="K57" i="10"/>
  <c r="X52" i="10"/>
  <c r="N42" i="10"/>
  <c r="AA37" i="10"/>
  <c r="K27" i="10"/>
  <c r="X22" i="10"/>
  <c r="N12" i="10"/>
  <c r="AA7" i="10"/>
  <c r="R481" i="10"/>
  <c r="V466" i="10"/>
  <c r="Z438" i="10"/>
  <c r="H471" i="10"/>
  <c r="L453" i="10"/>
  <c r="K413" i="10"/>
  <c r="X408" i="10"/>
  <c r="N398" i="10"/>
  <c r="AA393" i="10"/>
  <c r="K383" i="10"/>
  <c r="X378" i="10"/>
  <c r="N368" i="10"/>
  <c r="AA363" i="10"/>
  <c r="K353" i="10"/>
  <c r="X348" i="10"/>
  <c r="N338" i="10"/>
  <c r="AA333" i="10"/>
  <c r="K323" i="10"/>
  <c r="X318" i="10"/>
  <c r="N305" i="10"/>
  <c r="AA300" i="10"/>
  <c r="K290" i="10"/>
  <c r="X285" i="10"/>
  <c r="N275" i="10"/>
  <c r="AA270" i="10"/>
  <c r="K260" i="10"/>
  <c r="X255" i="10"/>
  <c r="N245" i="10"/>
  <c r="AA240" i="10"/>
  <c r="K230" i="10"/>
  <c r="X225" i="10"/>
  <c r="N215" i="10"/>
  <c r="AA210" i="10"/>
  <c r="K200" i="10"/>
  <c r="X195" i="10"/>
  <c r="N185" i="10"/>
  <c r="AA180" i="10"/>
  <c r="K170" i="10"/>
  <c r="X165" i="10"/>
  <c r="N152" i="10"/>
  <c r="AA147" i="10"/>
  <c r="K137" i="10"/>
  <c r="X132" i="10"/>
  <c r="N122" i="10"/>
  <c r="AA117" i="10"/>
  <c r="K107" i="10"/>
  <c r="X102" i="10"/>
  <c r="N92" i="10"/>
  <c r="AA87" i="10"/>
  <c r="K77" i="10"/>
  <c r="X72" i="10"/>
  <c r="N62" i="10"/>
  <c r="AA57" i="10"/>
  <c r="K47" i="10"/>
  <c r="X42" i="10"/>
  <c r="N32" i="10"/>
  <c r="AA27" i="10"/>
  <c r="K17" i="10"/>
  <c r="X12" i="10"/>
  <c r="L481" i="10"/>
  <c r="T443" i="10"/>
  <c r="D433" i="10"/>
  <c r="F428" i="10"/>
  <c r="O423" i="10"/>
  <c r="Z418" i="10"/>
  <c r="J408" i="10"/>
  <c r="W403" i="10"/>
  <c r="M393" i="10"/>
  <c r="Z388" i="10"/>
  <c r="J378" i="10"/>
  <c r="W373" i="10"/>
  <c r="M363" i="10"/>
  <c r="Z358" i="10"/>
  <c r="J348" i="10"/>
  <c r="W343" i="10"/>
  <c r="M333" i="10"/>
  <c r="Z328" i="10"/>
  <c r="J318" i="10"/>
  <c r="W313" i="10"/>
  <c r="M300" i="10"/>
  <c r="Z295" i="10"/>
  <c r="J285" i="10"/>
  <c r="W280" i="10"/>
  <c r="M270" i="10"/>
  <c r="Z265" i="10"/>
  <c r="J255" i="10"/>
  <c r="W250" i="10"/>
  <c r="M240" i="10"/>
  <c r="Z235" i="10"/>
  <c r="J225" i="10"/>
  <c r="W220" i="10"/>
  <c r="M210" i="10"/>
  <c r="Z205" i="10"/>
  <c r="J195" i="10"/>
  <c r="W190" i="10"/>
  <c r="M180" i="10"/>
  <c r="Z175" i="10"/>
  <c r="J165" i="10"/>
  <c r="W160" i="10"/>
  <c r="M147" i="10"/>
  <c r="Z142" i="10"/>
  <c r="J132" i="10"/>
  <c r="W127" i="10"/>
  <c r="M117" i="10"/>
  <c r="Z112" i="10"/>
  <c r="J102" i="10"/>
  <c r="W97" i="10"/>
  <c r="M87" i="10"/>
  <c r="Z82" i="10"/>
  <c r="J72" i="10"/>
  <c r="W67" i="10"/>
  <c r="M57" i="10"/>
  <c r="Z52" i="10"/>
  <c r="J42" i="10"/>
  <c r="W37" i="10"/>
  <c r="M27" i="10"/>
  <c r="Z22" i="10"/>
  <c r="J12" i="10"/>
  <c r="W7" i="10"/>
  <c r="O496" i="10"/>
  <c r="U433" i="10"/>
  <c r="L428" i="10"/>
  <c r="H413" i="10"/>
  <c r="U408" i="10"/>
  <c r="E398" i="10"/>
  <c r="R393" i="10"/>
  <c r="H383" i="10"/>
  <c r="U378" i="10"/>
  <c r="E368" i="10"/>
  <c r="R363" i="10"/>
  <c r="H353" i="10"/>
  <c r="U348" i="10"/>
  <c r="E338" i="10"/>
  <c r="R333" i="10"/>
  <c r="H323" i="10"/>
  <c r="U318" i="10"/>
  <c r="N428" i="10"/>
  <c r="Y433" i="10"/>
  <c r="K443" i="10"/>
  <c r="V448" i="10"/>
  <c r="N458" i="10"/>
  <c r="V423" i="10"/>
  <c r="N433" i="10"/>
  <c r="Y438" i="10"/>
  <c r="K448" i="10"/>
  <c r="V453" i="10"/>
  <c r="E305" i="10"/>
  <c r="R300" i="10"/>
  <c r="H290" i="10"/>
  <c r="U285" i="10"/>
  <c r="E275" i="10"/>
  <c r="R270" i="10"/>
  <c r="H260" i="10"/>
  <c r="U255" i="10"/>
  <c r="E245" i="10"/>
  <c r="R240" i="10"/>
  <c r="H230" i="10"/>
  <c r="U225" i="10"/>
  <c r="E215" i="10"/>
  <c r="R210" i="10"/>
  <c r="H200" i="10"/>
  <c r="U195" i="10"/>
  <c r="E185" i="10"/>
  <c r="R180" i="10"/>
  <c r="H170" i="10"/>
  <c r="U165" i="10"/>
  <c r="L147" i="10"/>
  <c r="Y142" i="10"/>
  <c r="O132" i="10"/>
  <c r="V127" i="10"/>
  <c r="L117" i="10"/>
  <c r="Y112" i="10"/>
  <c r="O102" i="10"/>
  <c r="V97" i="10"/>
  <c r="L87" i="10"/>
  <c r="Y82" i="10"/>
  <c r="O72" i="10"/>
  <c r="V67" i="10"/>
  <c r="L57" i="10"/>
  <c r="Y52" i="10"/>
  <c r="O42" i="10"/>
  <c r="V37" i="10"/>
  <c r="L27" i="10"/>
  <c r="Y22" i="10"/>
  <c r="O12" i="10"/>
  <c r="Q496" i="9"/>
  <c r="F491" i="9"/>
  <c r="T481" i="9"/>
  <c r="I476" i="9"/>
  <c r="Q466" i="9"/>
  <c r="F458" i="9"/>
  <c r="T448" i="9"/>
  <c r="I443" i="9"/>
  <c r="Q433" i="9"/>
  <c r="F428" i="9"/>
  <c r="T418" i="9"/>
  <c r="I413" i="9"/>
  <c r="Q403" i="9"/>
  <c r="F398" i="9"/>
  <c r="T388" i="9"/>
  <c r="I383" i="9"/>
  <c r="Q373" i="9"/>
  <c r="F368" i="9"/>
  <c r="T358" i="9"/>
  <c r="I353" i="9"/>
  <c r="Q343" i="9"/>
  <c r="F338" i="9"/>
  <c r="T328" i="9"/>
  <c r="I323" i="9"/>
  <c r="Q313" i="9"/>
  <c r="F305" i="9"/>
  <c r="T295" i="9"/>
  <c r="I290" i="9"/>
  <c r="Q280" i="9"/>
  <c r="F275" i="9"/>
  <c r="T265" i="9"/>
  <c r="I260" i="9"/>
  <c r="Q250" i="9"/>
  <c r="F245" i="9"/>
  <c r="T235" i="9"/>
  <c r="I230" i="9"/>
  <c r="Q220" i="9"/>
  <c r="F215" i="9"/>
  <c r="T205" i="9"/>
  <c r="I200" i="9"/>
  <c r="Q190" i="9"/>
  <c r="F185" i="9"/>
  <c r="T175" i="9"/>
  <c r="I170" i="9"/>
  <c r="Q160" i="9"/>
  <c r="P7" i="11"/>
  <c r="S385" i="11"/>
  <c r="H370" i="11"/>
  <c r="M340" i="11"/>
  <c r="T423" i="10"/>
  <c r="T501" i="10"/>
  <c r="W486" i="10"/>
  <c r="Y491" i="10"/>
  <c r="K501" i="10"/>
  <c r="V506" i="10"/>
  <c r="N516" i="10"/>
  <c r="Y521" i="10"/>
  <c r="K531" i="10"/>
  <c r="V536" i="10"/>
  <c r="N546" i="10"/>
  <c r="Y551" i="10"/>
  <c r="K561" i="10"/>
  <c r="V566" i="10"/>
  <c r="N576" i="10"/>
  <c r="Y581" i="10"/>
  <c r="K591" i="10"/>
  <c r="V596" i="10"/>
  <c r="N606" i="10"/>
  <c r="Y611" i="10"/>
  <c r="M471" i="10"/>
  <c r="X476" i="10"/>
  <c r="J486" i="10"/>
  <c r="AA491" i="10"/>
  <c r="M501" i="10"/>
  <c r="X506" i="10"/>
  <c r="J516" i="10"/>
  <c r="AA521" i="10"/>
  <c r="M531" i="10"/>
  <c r="X536" i="10"/>
  <c r="J546" i="10"/>
  <c r="AA551" i="10"/>
  <c r="M561" i="10"/>
  <c r="X566" i="10"/>
  <c r="J576" i="10"/>
  <c r="AA581" i="10"/>
  <c r="M591" i="10"/>
  <c r="X596" i="10"/>
  <c r="J606" i="10"/>
  <c r="AA611" i="10"/>
  <c r="N531" i="10"/>
  <c r="Y536" i="10"/>
  <c r="K546" i="10"/>
  <c r="V551" i="10"/>
  <c r="N561" i="10"/>
  <c r="Y566" i="10"/>
  <c r="K576" i="10"/>
  <c r="V581" i="10"/>
  <c r="N591" i="10"/>
  <c r="Y596" i="10"/>
  <c r="K606" i="10"/>
  <c r="V611" i="10"/>
  <c r="S448" i="10"/>
  <c r="K516" i="10"/>
  <c r="AA443" i="10"/>
  <c r="T438" i="10"/>
  <c r="K433" i="10"/>
  <c r="E428" i="10"/>
  <c r="Y453" i="10"/>
  <c r="M531" i="9"/>
  <c r="N516" i="9"/>
  <c r="S511" i="9"/>
  <c r="E521" i="9"/>
  <c r="P526" i="9"/>
  <c r="H536" i="9"/>
  <c r="S541" i="9"/>
  <c r="E551" i="9"/>
  <c r="P556" i="9"/>
  <c r="H566" i="9"/>
  <c r="S571" i="9"/>
  <c r="E581" i="9"/>
  <c r="P586" i="9"/>
  <c r="H596" i="9"/>
  <c r="S601" i="9"/>
  <c r="E611" i="9"/>
  <c r="V536" i="9"/>
  <c r="S521" i="9"/>
  <c r="D511" i="9"/>
  <c r="T501" i="9"/>
  <c r="I496" i="9"/>
  <c r="Q486" i="9"/>
  <c r="F481" i="9"/>
  <c r="T471" i="9"/>
  <c r="I466" i="9"/>
  <c r="Q453" i="9"/>
  <c r="F448" i="9"/>
  <c r="T438" i="9"/>
  <c r="I433" i="9"/>
  <c r="Q423" i="9"/>
  <c r="F418" i="9"/>
  <c r="T408" i="9"/>
  <c r="I403" i="9"/>
  <c r="Q393" i="9"/>
  <c r="F388" i="9"/>
  <c r="T378" i="9"/>
  <c r="I373" i="9"/>
  <c r="Q363" i="9"/>
  <c r="F358" i="9"/>
  <c r="T348" i="9"/>
  <c r="I343" i="9"/>
  <c r="Q333" i="9"/>
  <c r="F328" i="9"/>
  <c r="T318" i="9"/>
  <c r="I313" i="9"/>
  <c r="Q300" i="9"/>
  <c r="F295" i="9"/>
  <c r="T285" i="9"/>
  <c r="I280" i="9"/>
  <c r="Q270" i="9"/>
  <c r="F265" i="9"/>
  <c r="T255" i="9"/>
  <c r="I250" i="9"/>
  <c r="Q240" i="9"/>
  <c r="F235" i="9"/>
  <c r="T225" i="9"/>
  <c r="I220" i="9"/>
  <c r="Q210" i="9"/>
  <c r="F205" i="9"/>
  <c r="T195" i="9"/>
  <c r="I190" i="9"/>
  <c r="Q180" i="9"/>
  <c r="F175" i="9"/>
  <c r="T165" i="9"/>
  <c r="I160" i="9"/>
  <c r="S581" i="9"/>
  <c r="K561" i="9"/>
  <c r="Q536" i="9"/>
  <c r="Z521" i="9"/>
  <c r="Z7" i="9"/>
  <c r="L17" i="9"/>
  <c r="W22" i="9"/>
  <c r="O32" i="9"/>
  <c r="Z37" i="9"/>
  <c r="L47" i="9"/>
  <c r="W52" i="9"/>
  <c r="O62" i="9"/>
  <c r="Z67" i="9"/>
  <c r="L77" i="9"/>
  <c r="W82" i="9"/>
  <c r="O92" i="9"/>
  <c r="Z97" i="9"/>
  <c r="L107" i="9"/>
  <c r="W112" i="9"/>
  <c r="O122" i="9"/>
  <c r="Z127" i="9"/>
  <c r="L137" i="9"/>
  <c r="W142" i="9"/>
  <c r="O152" i="9"/>
  <c r="U506" i="9"/>
  <c r="R591" i="8"/>
  <c r="L561" i="8"/>
  <c r="Y556" i="8"/>
  <c r="O546" i="8"/>
  <c r="V541" i="8"/>
  <c r="L531" i="8"/>
  <c r="Y526" i="8"/>
  <c r="O516" i="8"/>
  <c r="V511" i="8"/>
  <c r="L501" i="8"/>
  <c r="Y496" i="8"/>
  <c r="O486" i="8"/>
  <c r="V481" i="8"/>
  <c r="D448" i="8"/>
  <c r="Q443" i="8"/>
  <c r="G433" i="8"/>
  <c r="T428" i="8"/>
  <c r="D418" i="8"/>
  <c r="Q413" i="8"/>
  <c r="G403" i="8"/>
  <c r="T398" i="8"/>
  <c r="D388" i="8"/>
  <c r="Q383" i="8"/>
  <c r="G373" i="8"/>
  <c r="T368" i="8"/>
  <c r="D358" i="8"/>
  <c r="Q353" i="8"/>
  <c r="O300" i="8"/>
  <c r="V295" i="8"/>
  <c r="L285" i="8"/>
  <c r="Y280" i="8"/>
  <c r="O270" i="8"/>
  <c r="V265" i="8"/>
  <c r="L255" i="8"/>
  <c r="Y250" i="8"/>
  <c r="O240" i="8"/>
  <c r="V235" i="8"/>
  <c r="I147" i="8"/>
  <c r="P142" i="8"/>
  <c r="F132" i="8"/>
  <c r="S127" i="8"/>
  <c r="I117" i="8"/>
  <c r="D561" i="8"/>
  <c r="Q556" i="8"/>
  <c r="G546" i="8"/>
  <c r="T541" i="8"/>
  <c r="D531" i="8"/>
  <c r="Q526" i="8"/>
  <c r="G516" i="8"/>
  <c r="T511" i="8"/>
  <c r="D501" i="8"/>
  <c r="Q496" i="8"/>
  <c r="G486" i="8"/>
  <c r="T481" i="8"/>
  <c r="D471" i="8"/>
  <c r="Q466" i="8"/>
  <c r="G453" i="8"/>
  <c r="T448" i="8"/>
  <c r="D438" i="8"/>
  <c r="Q433" i="8"/>
  <c r="G423" i="8"/>
  <c r="T418" i="8"/>
  <c r="D408" i="8"/>
  <c r="Q403" i="8"/>
  <c r="G393" i="8"/>
  <c r="T388" i="8"/>
  <c r="D378" i="8"/>
  <c r="Q373" i="8"/>
  <c r="G363" i="8"/>
  <c r="T358" i="8"/>
  <c r="D348" i="8"/>
  <c r="Q343" i="8"/>
  <c r="G333" i="8"/>
  <c r="T328" i="8"/>
  <c r="D318" i="8"/>
  <c r="Q313" i="8"/>
  <c r="G300" i="8"/>
  <c r="T295" i="8"/>
  <c r="D285" i="8"/>
  <c r="Q280" i="8"/>
  <c r="G270" i="8"/>
  <c r="T265" i="8"/>
  <c r="D255" i="8"/>
  <c r="Q250" i="8"/>
  <c r="G240" i="8"/>
  <c r="T235" i="8"/>
  <c r="D225" i="8"/>
  <c r="Q220" i="8"/>
  <c r="G210" i="8"/>
  <c r="T205" i="8"/>
  <c r="D195" i="8"/>
  <c r="Q190" i="8"/>
  <c r="G180" i="8"/>
  <c r="T175" i="8"/>
  <c r="D165" i="8"/>
  <c r="Q160" i="8"/>
  <c r="G147" i="8"/>
  <c r="T142" i="8"/>
  <c r="D132" i="8"/>
  <c r="Q127" i="8"/>
  <c r="G117" i="8"/>
  <c r="T112" i="8"/>
  <c r="D102" i="8"/>
  <c r="Q97" i="8"/>
  <c r="G87" i="8"/>
  <c r="T82" i="8"/>
  <c r="D72" i="8"/>
  <c r="Q67" i="8"/>
  <c r="G57" i="8"/>
  <c r="T52" i="8"/>
  <c r="D42" i="8"/>
  <c r="Q37" i="8"/>
  <c r="G27" i="8"/>
  <c r="T22" i="8"/>
  <c r="D12" i="8"/>
  <c r="Q7" i="8"/>
  <c r="T566" i="8"/>
  <c r="D556" i="8"/>
  <c r="Q551" i="8"/>
  <c r="G541" i="8"/>
  <c r="T536" i="8"/>
  <c r="D526" i="8"/>
  <c r="Q521" i="8"/>
  <c r="G511" i="8"/>
  <c r="T506" i="8"/>
  <c r="D496" i="8"/>
  <c r="Q491" i="8"/>
  <c r="G481" i="8"/>
  <c r="T476" i="8"/>
  <c r="I586" i="8"/>
  <c r="T591" i="8"/>
  <c r="F601" i="8"/>
  <c r="Q606" i="8"/>
  <c r="E581" i="8"/>
  <c r="P586" i="8"/>
  <c r="H596" i="8"/>
  <c r="S601" i="8"/>
  <c r="E611" i="8"/>
  <c r="T571" i="8"/>
  <c r="F581" i="8"/>
  <c r="Q586" i="8"/>
  <c r="I596" i="8"/>
  <c r="T601" i="8"/>
  <c r="F611" i="8"/>
  <c r="U571" i="8"/>
  <c r="G581" i="8"/>
  <c r="R586" i="8"/>
  <c r="D596" i="8"/>
  <c r="U601" i="8"/>
  <c r="G611" i="8"/>
  <c r="L453" i="8"/>
  <c r="Y448" i="8"/>
  <c r="O438" i="8"/>
  <c r="V433" i="8"/>
  <c r="L423" i="8"/>
  <c r="Q7" i="9"/>
  <c r="I17" i="9"/>
  <c r="T22" i="9"/>
  <c r="F32" i="9"/>
  <c r="Q37" i="9"/>
  <c r="I47" i="9"/>
  <c r="T52" i="9"/>
  <c r="F62" i="9"/>
  <c r="Q67" i="9"/>
  <c r="I77" i="9"/>
  <c r="T82" i="9"/>
  <c r="F92" i="9"/>
  <c r="Q97" i="9"/>
  <c r="I107" i="9"/>
  <c r="T112" i="9"/>
  <c r="F122" i="9"/>
  <c r="Q127" i="9"/>
  <c r="I137" i="9"/>
  <c r="T142" i="9"/>
  <c r="F152" i="9"/>
  <c r="S22" i="9"/>
  <c r="E32" i="9"/>
  <c r="P37" i="9"/>
  <c r="H47" i="9"/>
  <c r="S52" i="9"/>
  <c r="E62" i="9"/>
  <c r="P67" i="9"/>
  <c r="H77" i="9"/>
  <c r="S82" i="9"/>
  <c r="E92" i="9"/>
  <c r="P97" i="9"/>
  <c r="H107" i="9"/>
  <c r="S112" i="9"/>
  <c r="E122" i="9"/>
  <c r="P127" i="9"/>
  <c r="H137" i="9"/>
  <c r="S142" i="9"/>
  <c r="E152" i="9"/>
  <c r="T17" i="9"/>
  <c r="U581" i="8"/>
  <c r="K576" i="8"/>
  <c r="D571" i="8"/>
  <c r="T586" i="8"/>
  <c r="F596" i="8"/>
  <c r="Q601" i="8"/>
  <c r="I611" i="8"/>
  <c r="Q501" i="9"/>
  <c r="F496" i="9"/>
  <c r="T486" i="9"/>
  <c r="I481" i="9"/>
  <c r="Q471" i="9"/>
  <c r="F466" i="9"/>
  <c r="T453" i="9"/>
  <c r="I448" i="9"/>
  <c r="Q438" i="9"/>
  <c r="F433" i="9"/>
  <c r="T423" i="9"/>
  <c r="I418" i="9"/>
  <c r="Q408" i="9"/>
  <c r="F403" i="9"/>
  <c r="T393" i="9"/>
  <c r="I388" i="9"/>
  <c r="Q378" i="9"/>
  <c r="F373" i="9"/>
  <c r="T363" i="9"/>
  <c r="I358" i="9"/>
  <c r="Q348" i="9"/>
  <c r="F343" i="9"/>
  <c r="T333" i="9"/>
  <c r="I328" i="9"/>
  <c r="Q318" i="9"/>
  <c r="F313" i="9"/>
  <c r="T300" i="9"/>
  <c r="I295" i="9"/>
  <c r="Q285" i="9"/>
  <c r="F280" i="9"/>
  <c r="T270" i="9"/>
  <c r="I265" i="9"/>
  <c r="Q255" i="9"/>
  <c r="F250" i="9"/>
  <c r="T240" i="9"/>
  <c r="I235" i="9"/>
  <c r="Q225" i="9"/>
  <c r="F220" i="9"/>
  <c r="T210" i="9"/>
  <c r="I205" i="9"/>
  <c r="Q195" i="9"/>
  <c r="F190" i="9"/>
  <c r="T180" i="9"/>
  <c r="I175" i="9"/>
  <c r="Q165" i="9"/>
  <c r="F160" i="9"/>
  <c r="G586" i="9"/>
  <c r="E561" i="9"/>
  <c r="P511" i="9"/>
  <c r="O576" i="8"/>
  <c r="F571" i="8"/>
  <c r="Q566" i="8"/>
  <c r="G556" i="8"/>
  <c r="T551" i="8"/>
  <c r="D541" i="8"/>
  <c r="Q536" i="8"/>
  <c r="G526" i="8"/>
  <c r="T521" i="8"/>
  <c r="D511" i="8"/>
  <c r="Q506" i="8"/>
  <c r="G496" i="8"/>
  <c r="T491" i="8"/>
  <c r="D481" i="8"/>
  <c r="Q476" i="8"/>
  <c r="O453" i="8"/>
  <c r="V448" i="8"/>
  <c r="L438" i="8"/>
  <c r="Y433" i="8"/>
  <c r="O423" i="8"/>
  <c r="V418" i="8"/>
  <c r="L408" i="8"/>
  <c r="Y403" i="8"/>
  <c r="O393" i="8"/>
  <c r="V388" i="8"/>
  <c r="L378" i="8"/>
  <c r="Y373" i="8"/>
  <c r="O363" i="8"/>
  <c r="V358" i="8"/>
  <c r="T305" i="8"/>
  <c r="D295" i="8"/>
  <c r="Q290" i="8"/>
  <c r="G280" i="8"/>
  <c r="T275" i="8"/>
  <c r="D265" i="8"/>
  <c r="Q260" i="8"/>
  <c r="G250" i="8"/>
  <c r="T245" i="8"/>
  <c r="D235" i="8"/>
  <c r="N152" i="8"/>
  <c r="AA147" i="8"/>
  <c r="K137" i="8"/>
  <c r="X132" i="8"/>
  <c r="N122" i="8"/>
  <c r="AA117" i="8"/>
  <c r="V566" i="8"/>
  <c r="L556" i="8"/>
  <c r="Y551" i="8"/>
  <c r="O541" i="8"/>
  <c r="V536" i="8"/>
  <c r="L526" i="8"/>
  <c r="Y521" i="8"/>
  <c r="O511" i="8"/>
  <c r="V506" i="8"/>
  <c r="L496" i="8"/>
  <c r="Y491" i="8"/>
  <c r="O481" i="8"/>
  <c r="V476" i="8"/>
  <c r="L466" i="8"/>
  <c r="Y458" i="8"/>
  <c r="O448" i="8"/>
  <c r="V443" i="8"/>
  <c r="L433" i="8"/>
  <c r="Y428" i="8"/>
  <c r="O418" i="8"/>
  <c r="V413" i="8"/>
  <c r="L403" i="8"/>
  <c r="Y398" i="8"/>
  <c r="O388" i="8"/>
  <c r="V383" i="8"/>
  <c r="L373" i="8"/>
  <c r="Y368" i="8"/>
  <c r="O358" i="8"/>
  <c r="V353" i="8"/>
  <c r="L343" i="8"/>
  <c r="Y338" i="8"/>
  <c r="O328" i="8"/>
  <c r="V323" i="8"/>
  <c r="L313" i="8"/>
  <c r="Y305" i="8"/>
  <c r="O295" i="8"/>
  <c r="V290" i="8"/>
  <c r="L280" i="8"/>
  <c r="Y275" i="8"/>
  <c r="O265" i="8"/>
  <c r="V260" i="8"/>
  <c r="L250" i="8"/>
  <c r="Y245" i="8"/>
  <c r="O235" i="8"/>
  <c r="V230" i="8"/>
  <c r="L220" i="8"/>
  <c r="Y215" i="8"/>
  <c r="O205" i="8"/>
  <c r="V200" i="8"/>
  <c r="L190" i="8"/>
  <c r="Y185" i="8"/>
  <c r="O175" i="8"/>
  <c r="V170" i="8"/>
  <c r="L160" i="8"/>
  <c r="Y152" i="8"/>
  <c r="O142" i="8"/>
  <c r="V137" i="8"/>
  <c r="L127" i="8"/>
  <c r="Y122" i="8"/>
  <c r="O112" i="8"/>
  <c r="V107" i="8"/>
  <c r="L97" i="8"/>
  <c r="Y92" i="8"/>
  <c r="O82" i="8"/>
  <c r="V77" i="8"/>
  <c r="L67" i="8"/>
  <c r="Y62" i="8"/>
  <c r="O52" i="8"/>
  <c r="V47" i="8"/>
  <c r="L37" i="8"/>
  <c r="Y32" i="8"/>
  <c r="O22" i="8"/>
  <c r="V17" i="8"/>
  <c r="L7" i="8"/>
  <c r="I581" i="8"/>
  <c r="O453" i="9"/>
  <c r="W443" i="9"/>
  <c r="L438" i="9"/>
  <c r="Z428" i="9"/>
  <c r="O423" i="9"/>
  <c r="W413" i="9"/>
  <c r="L408" i="9"/>
  <c r="Z398" i="9"/>
  <c r="O393" i="9"/>
  <c r="W383" i="9"/>
  <c r="L378" i="9"/>
  <c r="Z368" i="9"/>
  <c r="O363" i="9"/>
  <c r="W353" i="9"/>
  <c r="L348" i="9"/>
  <c r="Z338" i="9"/>
  <c r="O333" i="9"/>
  <c r="W323" i="9"/>
  <c r="L318" i="9"/>
  <c r="Z305" i="9"/>
  <c r="O300" i="9"/>
  <c r="W290" i="9"/>
  <c r="L285" i="9"/>
  <c r="Z275" i="9"/>
  <c r="O270" i="9"/>
  <c r="W260" i="9"/>
  <c r="L255" i="9"/>
  <c r="Z245" i="9"/>
  <c r="O240" i="9"/>
  <c r="W230" i="9"/>
  <c r="L225" i="9"/>
  <c r="Z215" i="9"/>
  <c r="O210" i="9"/>
  <c r="W200" i="9"/>
  <c r="L195" i="9"/>
  <c r="Z185" i="9"/>
  <c r="O180" i="9"/>
  <c r="W170" i="9"/>
  <c r="L165" i="9"/>
  <c r="X32" i="9"/>
  <c r="J42" i="9"/>
  <c r="AA47" i="9"/>
  <c r="M57" i="9"/>
  <c r="X62" i="9"/>
  <c r="J72" i="9"/>
  <c r="AA77" i="9"/>
  <c r="M87" i="9"/>
  <c r="X92" i="9"/>
  <c r="J102" i="9"/>
  <c r="AA107" i="9"/>
  <c r="M117" i="9"/>
  <c r="X122" i="9"/>
  <c r="J132" i="9"/>
  <c r="AA137" i="9"/>
  <c r="M147" i="9"/>
  <c r="X152" i="9"/>
  <c r="L12" i="9"/>
  <c r="W17" i="9"/>
  <c r="O27" i="9"/>
  <c r="Z32" i="9"/>
  <c r="L42" i="9"/>
  <c r="W47" i="9"/>
  <c r="O57" i="9"/>
  <c r="Z62" i="9"/>
  <c r="L72" i="9"/>
  <c r="W77" i="9"/>
  <c r="O87" i="9"/>
  <c r="Z92" i="9"/>
  <c r="L102" i="9"/>
  <c r="W107" i="9"/>
  <c r="O117" i="9"/>
  <c r="Z122" i="9"/>
  <c r="L132" i="9"/>
  <c r="W137" i="9"/>
  <c r="O147" i="9"/>
  <c r="Z152" i="9"/>
  <c r="L27" i="9"/>
  <c r="W32" i="9"/>
  <c r="O42" i="9"/>
  <c r="Z47" i="9"/>
  <c r="L57" i="9"/>
  <c r="W62" i="9"/>
  <c r="O72" i="9"/>
  <c r="Z77" i="9"/>
  <c r="L87" i="9"/>
  <c r="W92" i="9"/>
  <c r="O102" i="9"/>
  <c r="Z107" i="9"/>
  <c r="L117" i="9"/>
  <c r="W122" i="9"/>
  <c r="O132" i="9"/>
  <c r="Z137" i="9"/>
  <c r="L147" i="9"/>
  <c r="W152" i="9"/>
  <c r="D576" i="8"/>
  <c r="P566" i="8"/>
  <c r="F556" i="8"/>
  <c r="S551" i="8"/>
  <c r="I541" i="8"/>
  <c r="P536" i="8"/>
  <c r="F526" i="8"/>
  <c r="S521" i="8"/>
  <c r="I511" i="8"/>
  <c r="P506" i="8"/>
  <c r="F496" i="8"/>
  <c r="S491" i="8"/>
  <c r="I481" i="8"/>
  <c r="P476" i="8"/>
  <c r="F466" i="8"/>
  <c r="S458" i="8"/>
  <c r="I448" i="8"/>
  <c r="P443" i="8"/>
  <c r="F433" i="8"/>
  <c r="S428" i="8"/>
  <c r="I418" i="8"/>
  <c r="P413" i="8"/>
  <c r="F403" i="8"/>
  <c r="S398" i="8"/>
  <c r="I388" i="8"/>
  <c r="P383" i="8"/>
  <c r="F373" i="8"/>
  <c r="S368" i="8"/>
  <c r="I358" i="8"/>
  <c r="P353" i="8"/>
  <c r="F343" i="8"/>
  <c r="S338" i="8"/>
  <c r="I328" i="8"/>
  <c r="P323" i="8"/>
  <c r="F313" i="8"/>
  <c r="S305" i="8"/>
  <c r="I295" i="8"/>
  <c r="P290" i="8"/>
  <c r="F280" i="8"/>
  <c r="S275" i="8"/>
  <c r="I265" i="8"/>
  <c r="P260" i="8"/>
  <c r="F250" i="8"/>
  <c r="S245" i="8"/>
  <c r="I235" i="8"/>
  <c r="P230" i="8"/>
  <c r="F220" i="8"/>
  <c r="S215" i="8"/>
  <c r="I205" i="8"/>
  <c r="P200" i="8"/>
  <c r="F190" i="8"/>
  <c r="S185" i="8"/>
  <c r="I175" i="8"/>
  <c r="P170" i="8"/>
  <c r="F160" i="8"/>
  <c r="S152" i="8"/>
  <c r="I142" i="8"/>
  <c r="P137" i="8"/>
  <c r="F127" i="8"/>
  <c r="S122" i="8"/>
  <c r="I112" i="8"/>
  <c r="P107" i="8"/>
  <c r="F97" i="8"/>
  <c r="S92" i="8"/>
  <c r="I82" i="8"/>
  <c r="P77" i="8"/>
  <c r="F67" i="8"/>
  <c r="S62" i="8"/>
  <c r="I52" i="8"/>
  <c r="P47" i="8"/>
  <c r="F37" i="8"/>
  <c r="S32" i="8"/>
  <c r="I22" i="8"/>
  <c r="P17" i="8"/>
  <c r="F7" i="8"/>
  <c r="Y418" i="8"/>
  <c r="O408" i="8"/>
  <c r="V403" i="8"/>
  <c r="L393" i="8"/>
  <c r="Y388" i="8"/>
  <c r="O378" i="8"/>
  <c r="V373" i="8"/>
  <c r="L363" i="8"/>
  <c r="Y358" i="8"/>
  <c r="O348" i="8"/>
  <c r="V343" i="8"/>
  <c r="L333" i="8"/>
  <c r="Y328" i="8"/>
  <c r="O318" i="8"/>
  <c r="V313" i="8"/>
  <c r="F300" i="8"/>
  <c r="S295" i="8"/>
  <c r="I285" i="8"/>
  <c r="P280" i="8"/>
  <c r="F270" i="8"/>
  <c r="S265" i="8"/>
  <c r="I255" i="8"/>
  <c r="P250" i="8"/>
  <c r="F240" i="8"/>
  <c r="S235" i="8"/>
  <c r="I225" i="8"/>
  <c r="P220" i="8"/>
  <c r="F210" i="8"/>
  <c r="S205" i="8"/>
  <c r="I195" i="8"/>
  <c r="P190" i="8"/>
  <c r="F180" i="8"/>
  <c r="S175" i="8"/>
  <c r="I165" i="8"/>
  <c r="P160" i="8"/>
  <c r="W152" i="8"/>
  <c r="M142" i="8"/>
  <c r="Z137" i="8"/>
  <c r="J127" i="8"/>
  <c r="W122" i="8"/>
  <c r="M112" i="8"/>
  <c r="Z107" i="8"/>
  <c r="J97" i="8"/>
  <c r="W92" i="8"/>
  <c r="M82" i="8"/>
  <c r="Z77" i="8"/>
  <c r="J67" i="8"/>
  <c r="W62" i="8"/>
  <c r="M52" i="8"/>
  <c r="Z47" i="8"/>
  <c r="J37" i="8"/>
  <c r="W32" i="8"/>
  <c r="M22" i="8"/>
  <c r="Z17" i="8"/>
  <c r="R571" i="8"/>
  <c r="Y566" i="8"/>
  <c r="O556" i="8"/>
  <c r="V551" i="8"/>
  <c r="L541" i="8"/>
  <c r="Y536" i="8"/>
  <c r="O526" i="8"/>
  <c r="V521" i="8"/>
  <c r="L511" i="8"/>
  <c r="Y506" i="8"/>
  <c r="O496" i="8"/>
  <c r="V491" i="8"/>
  <c r="L481" i="8"/>
  <c r="Y476" i="8"/>
  <c r="O466" i="8"/>
  <c r="V458" i="8"/>
  <c r="L448" i="8"/>
  <c r="Y443" i="8"/>
  <c r="O433" i="8"/>
  <c r="V428" i="8"/>
  <c r="L418" i="8"/>
  <c r="Y413" i="8"/>
  <c r="O403" i="8"/>
  <c r="V398" i="8"/>
  <c r="L388" i="8"/>
  <c r="Y383" i="8"/>
  <c r="O373" i="8"/>
  <c r="V368" i="8"/>
  <c r="L358" i="8"/>
  <c r="Y353" i="8"/>
  <c r="O343" i="8"/>
  <c r="V338" i="8"/>
  <c r="L328" i="8"/>
  <c r="Y323" i="8"/>
  <c r="O313" i="8"/>
  <c r="V305" i="8"/>
  <c r="L295" i="8"/>
  <c r="Y290" i="8"/>
  <c r="O280" i="8"/>
  <c r="V275" i="8"/>
  <c r="L265" i="8"/>
  <c r="Y260" i="8"/>
  <c r="O250" i="8"/>
  <c r="V245" i="8"/>
  <c r="L235" i="8"/>
  <c r="Y230" i="8"/>
  <c r="O220" i="8"/>
  <c r="V215" i="8"/>
  <c r="L205" i="8"/>
  <c r="Y200" i="8"/>
  <c r="O190" i="8"/>
  <c r="V185" i="8"/>
  <c r="L175" i="8"/>
  <c r="Y170" i="8"/>
  <c r="O160" i="8"/>
  <c r="V152" i="8"/>
  <c r="L142" i="8"/>
  <c r="Y137" i="8"/>
  <c r="O127" i="8"/>
  <c r="V122" i="8"/>
  <c r="L112" i="8"/>
  <c r="Y107" i="8"/>
  <c r="O97" i="8"/>
  <c r="V92" i="8"/>
  <c r="L82" i="8"/>
  <c r="Y77" i="8"/>
  <c r="O67" i="8"/>
  <c r="V62" i="8"/>
  <c r="L52" i="8"/>
  <c r="Y47" i="8"/>
  <c r="O37" i="8"/>
  <c r="V32" i="8"/>
  <c r="L22" i="8"/>
  <c r="Y17" i="8"/>
  <c r="O7" i="8"/>
  <c r="H17" i="9"/>
  <c r="P576" i="8"/>
  <c r="N190" i="7"/>
  <c r="AA185" i="7"/>
  <c r="K175" i="7"/>
  <c r="X170" i="7"/>
  <c r="J147" i="7"/>
  <c r="W142" i="7"/>
  <c r="M132" i="7"/>
  <c r="Z127" i="7"/>
  <c r="J117" i="7"/>
  <c r="W112" i="7"/>
  <c r="M102" i="7"/>
  <c r="Z97" i="7"/>
  <c r="J87" i="7"/>
  <c r="W82" i="7"/>
  <c r="M72" i="7"/>
  <c r="Z67" i="7"/>
  <c r="J57" i="7"/>
  <c r="W52" i="7"/>
  <c r="M42" i="7"/>
  <c r="Z37" i="7"/>
  <c r="Y200" i="7"/>
  <c r="E255" i="7"/>
  <c r="M245" i="7"/>
  <c r="S195" i="7"/>
  <c r="Z275" i="7"/>
  <c r="K190" i="7"/>
  <c r="X185" i="7"/>
  <c r="N175" i="7"/>
  <c r="AA170" i="7"/>
  <c r="K160" i="7"/>
  <c r="X152" i="7"/>
  <c r="N142" i="7"/>
  <c r="AA137" i="7"/>
  <c r="K127" i="7"/>
  <c r="X122" i="7"/>
  <c r="N112" i="7"/>
  <c r="AA107" i="7"/>
  <c r="K97" i="7"/>
  <c r="X92" i="7"/>
  <c r="Q576" i="8"/>
  <c r="AA305" i="8"/>
  <c r="K295" i="8"/>
  <c r="X290" i="8"/>
  <c r="N280" i="8"/>
  <c r="AA275" i="8"/>
  <c r="K265" i="8"/>
  <c r="X260" i="8"/>
  <c r="N250" i="8"/>
  <c r="AA245" i="8"/>
  <c r="K235" i="8"/>
  <c r="AA152" i="8"/>
  <c r="K142" i="8"/>
  <c r="X137" i="8"/>
  <c r="N127" i="8"/>
  <c r="AA122" i="8"/>
  <c r="K112" i="8"/>
  <c r="X107" i="8"/>
  <c r="D295" i="7"/>
  <c r="W260" i="7"/>
  <c r="E225" i="7"/>
  <c r="H190" i="7"/>
  <c r="U185" i="7"/>
  <c r="E175" i="7"/>
  <c r="R170" i="7"/>
  <c r="D147" i="7"/>
  <c r="Q142" i="7"/>
  <c r="G132" i="7"/>
  <c r="T127" i="7"/>
  <c r="D117" i="7"/>
  <c r="Q112" i="7"/>
  <c r="G102" i="7"/>
  <c r="T97" i="7"/>
  <c r="D87" i="7"/>
  <c r="Q82" i="7"/>
  <c r="G72" i="7"/>
  <c r="T67" i="7"/>
  <c r="D57" i="7"/>
  <c r="Q52" i="7"/>
  <c r="G42" i="7"/>
  <c r="T37" i="7"/>
  <c r="W230" i="7"/>
  <c r="V210" i="7"/>
  <c r="R200" i="7"/>
  <c r="O12" i="9"/>
  <c r="U270" i="7"/>
  <c r="S200" i="7"/>
  <c r="M275" i="7"/>
  <c r="S220" i="7"/>
  <c r="E195" i="7"/>
  <c r="Z305" i="7"/>
  <c r="AA300" i="7"/>
  <c r="G245" i="7"/>
  <c r="P215" i="7"/>
  <c r="I185" i="7"/>
  <c r="P180" i="7"/>
  <c r="U152" i="7"/>
  <c r="E142" i="7"/>
  <c r="R137" i="7"/>
  <c r="H127" i="7"/>
  <c r="U122" i="7"/>
  <c r="E112" i="7"/>
  <c r="R107" i="7"/>
  <c r="H97" i="7"/>
  <c r="U92" i="7"/>
  <c r="E82" i="7"/>
  <c r="R77" i="7"/>
  <c r="H67" i="7"/>
  <c r="U62" i="7"/>
  <c r="E52" i="7"/>
  <c r="R47" i="7"/>
  <c r="H37" i="7"/>
  <c r="O180" i="7"/>
  <c r="V175" i="7"/>
  <c r="L165" i="7"/>
  <c r="Y160" i="7"/>
  <c r="O147" i="7"/>
  <c r="V142" i="7"/>
  <c r="L132" i="7"/>
  <c r="Y127" i="7"/>
  <c r="O117" i="7"/>
  <c r="V112" i="7"/>
  <c r="L102" i="7"/>
  <c r="Y97" i="7"/>
  <c r="O87" i="7"/>
  <c r="V82" i="7"/>
  <c r="L72" i="7"/>
  <c r="Y67" i="7"/>
  <c r="O57" i="7"/>
  <c r="V52" i="7"/>
  <c r="L42" i="7"/>
  <c r="Y37" i="7"/>
  <c r="O27" i="7"/>
  <c r="V22" i="7"/>
  <c r="L12" i="7"/>
  <c r="Y7" i="7"/>
  <c r="G561" i="8"/>
  <c r="T556" i="8"/>
  <c r="D546" i="8"/>
  <c r="Q541" i="8"/>
  <c r="G531" i="8"/>
  <c r="T526" i="8"/>
  <c r="D516" i="8"/>
  <c r="Q511" i="8"/>
  <c r="G501" i="8"/>
  <c r="T496" i="8"/>
  <c r="D486" i="8"/>
  <c r="Q481" i="8"/>
  <c r="U458" i="8"/>
  <c r="E448" i="8"/>
  <c r="R443" i="8"/>
  <c r="H433" i="8"/>
  <c r="U428" i="8"/>
  <c r="E418" i="8"/>
  <c r="R413" i="8"/>
  <c r="H403" i="8"/>
  <c r="U398" i="8"/>
  <c r="E388" i="8"/>
  <c r="R383" i="8"/>
  <c r="H373" i="8"/>
  <c r="U368" i="8"/>
  <c r="E358" i="8"/>
  <c r="R353" i="8"/>
  <c r="I305" i="8"/>
  <c r="P300" i="8"/>
  <c r="F290" i="8"/>
  <c r="S285" i="8"/>
  <c r="I275" i="8"/>
  <c r="P270" i="8"/>
  <c r="F260" i="8"/>
  <c r="S255" i="8"/>
  <c r="I245" i="8"/>
  <c r="P240" i="8"/>
  <c r="I152" i="8"/>
  <c r="P147" i="8"/>
  <c r="F137" i="8"/>
  <c r="S132" i="8"/>
  <c r="I122" i="8"/>
  <c r="P117" i="8"/>
  <c r="F107" i="8"/>
  <c r="X235" i="7"/>
  <c r="N215" i="7"/>
  <c r="J235" i="7"/>
  <c r="N82" i="7"/>
  <c r="AA77" i="7"/>
  <c r="K67" i="7"/>
  <c r="X62" i="7"/>
  <c r="N52" i="7"/>
  <c r="AA47" i="7"/>
  <c r="K37" i="7"/>
  <c r="X32" i="7"/>
  <c r="N22" i="7"/>
  <c r="AA17" i="7"/>
  <c r="K7" i="7"/>
  <c r="R205" i="7"/>
  <c r="N200" i="7"/>
  <c r="Y205" i="7"/>
  <c r="K215" i="7"/>
  <c r="V220" i="7"/>
  <c r="N230" i="7"/>
  <c r="Y235" i="7"/>
  <c r="K245" i="7"/>
  <c r="V250" i="7"/>
  <c r="N260" i="7"/>
  <c r="Y265" i="7"/>
  <c r="K275" i="7"/>
  <c r="V280" i="7"/>
  <c r="N290" i="7"/>
  <c r="Y295" i="7"/>
  <c r="K305" i="7"/>
  <c r="T245" i="7"/>
  <c r="P210" i="7"/>
  <c r="F200" i="7"/>
  <c r="AA117" i="6"/>
  <c r="K107" i="6"/>
  <c r="X102" i="6"/>
  <c r="N92" i="6"/>
  <c r="AA87" i="6"/>
  <c r="K77" i="6"/>
  <c r="X72" i="6"/>
  <c r="N62" i="6"/>
  <c r="AA57" i="6"/>
  <c r="K47" i="6"/>
  <c r="X42" i="6"/>
  <c r="N32" i="6"/>
  <c r="AA27" i="6"/>
  <c r="K17" i="6"/>
  <c r="X12" i="6"/>
  <c r="M611" i="5"/>
  <c r="Z606" i="5"/>
  <c r="J596" i="5"/>
  <c r="W591" i="5"/>
  <c r="M581" i="5"/>
  <c r="Z576" i="5"/>
  <c r="J566" i="5"/>
  <c r="W561" i="5"/>
  <c r="M551" i="5"/>
  <c r="Z546" i="5"/>
  <c r="J536" i="5"/>
  <c r="W531" i="5"/>
  <c r="M521" i="5"/>
  <c r="Z516" i="5"/>
  <c r="J506" i="5"/>
  <c r="W501" i="5"/>
  <c r="M491" i="5"/>
  <c r="Z486" i="5"/>
  <c r="J476" i="5"/>
  <c r="W471" i="5"/>
  <c r="M458" i="5"/>
  <c r="Z453" i="5"/>
  <c r="J443" i="5"/>
  <c r="W438" i="5"/>
  <c r="M428" i="5"/>
  <c r="Z423" i="5"/>
  <c r="J413" i="5"/>
  <c r="W408" i="5"/>
  <c r="M398" i="5"/>
  <c r="Z393" i="5"/>
  <c r="J383" i="5"/>
  <c r="W378" i="5"/>
  <c r="M368" i="5"/>
  <c r="Z363" i="5"/>
  <c r="J353" i="5"/>
  <c r="W348" i="5"/>
  <c r="M338" i="5"/>
  <c r="Z333" i="5"/>
  <c r="J323" i="5"/>
  <c r="W318" i="5"/>
  <c r="M305" i="5"/>
  <c r="Z300" i="5"/>
  <c r="J290" i="5"/>
  <c r="W285" i="5"/>
  <c r="M275" i="5"/>
  <c r="Z270" i="5"/>
  <c r="J260" i="5"/>
  <c r="W255" i="5"/>
  <c r="M245" i="5"/>
  <c r="Z240" i="5"/>
  <c r="J230" i="5"/>
  <c r="W225" i="5"/>
  <c r="M215" i="5"/>
  <c r="Z210" i="5"/>
  <c r="J200" i="5"/>
  <c r="W195" i="5"/>
  <c r="M185" i="5"/>
  <c r="Z180" i="5"/>
  <c r="J170" i="5"/>
  <c r="W165" i="5"/>
  <c r="M152" i="5"/>
  <c r="Z147" i="5"/>
  <c r="J137" i="5"/>
  <c r="W132" i="5"/>
  <c r="M122" i="5"/>
  <c r="Z117" i="5"/>
  <c r="J107" i="5"/>
  <c r="W102" i="5"/>
  <c r="M92" i="5"/>
  <c r="Z87" i="5"/>
  <c r="J77" i="5"/>
  <c r="W72" i="5"/>
  <c r="M62" i="5"/>
  <c r="Z57" i="5"/>
  <c r="J47" i="5"/>
  <c r="W42" i="5"/>
  <c r="M32" i="5"/>
  <c r="Z27" i="5"/>
  <c r="J17" i="5"/>
  <c r="W12" i="5"/>
  <c r="I112" i="6"/>
  <c r="P107" i="6"/>
  <c r="F97" i="6"/>
  <c r="S92" i="6"/>
  <c r="I82" i="6"/>
  <c r="P77" i="6"/>
  <c r="F67" i="6"/>
  <c r="S62" i="6"/>
  <c r="I52" i="6"/>
  <c r="P47" i="6"/>
  <c r="F37" i="6"/>
  <c r="S32" i="6"/>
  <c r="I22" i="6"/>
  <c r="P17" i="6"/>
  <c r="F7" i="6"/>
  <c r="R611" i="5"/>
  <c r="H601" i="5"/>
  <c r="U596" i="5"/>
  <c r="K586" i="5"/>
  <c r="X581" i="5"/>
  <c r="N571" i="5"/>
  <c r="AA566" i="5"/>
  <c r="K556" i="5"/>
  <c r="X551" i="5"/>
  <c r="N541" i="5"/>
  <c r="AA536" i="5"/>
  <c r="K526" i="5"/>
  <c r="X521" i="5"/>
  <c r="N511" i="5"/>
  <c r="AA506" i="5"/>
  <c r="K496" i="5"/>
  <c r="X491" i="5"/>
  <c r="N481" i="5"/>
  <c r="AA476" i="5"/>
  <c r="K466" i="5"/>
  <c r="X458" i="5"/>
  <c r="N448" i="5"/>
  <c r="AA443" i="5"/>
  <c r="K433" i="5"/>
  <c r="X428" i="5"/>
  <c r="N418" i="5"/>
  <c r="AA413" i="5"/>
  <c r="K403" i="5"/>
  <c r="X398" i="5"/>
  <c r="N388" i="5"/>
  <c r="O300" i="7"/>
  <c r="W285" i="7"/>
  <c r="P265" i="7"/>
  <c r="U235" i="7"/>
  <c r="AA220" i="7"/>
  <c r="T215" i="7"/>
  <c r="K210" i="7"/>
  <c r="D205" i="7"/>
  <c r="L195" i="7"/>
  <c r="N180" i="7"/>
  <c r="AA175" i="7"/>
  <c r="K165" i="7"/>
  <c r="X160" i="7"/>
  <c r="N147" i="7"/>
  <c r="AA142" i="7"/>
  <c r="K132" i="7"/>
  <c r="X127" i="7"/>
  <c r="N117" i="7"/>
  <c r="AA112" i="7"/>
  <c r="K102" i="7"/>
  <c r="X97" i="7"/>
  <c r="N87" i="7"/>
  <c r="AA82" i="7"/>
  <c r="K72" i="7"/>
  <c r="X67" i="7"/>
  <c r="N57" i="7"/>
  <c r="AA52" i="7"/>
  <c r="K42" i="7"/>
  <c r="X37" i="7"/>
  <c r="N27" i="7"/>
  <c r="AA22" i="7"/>
  <c r="K12" i="7"/>
  <c r="X7" i="7"/>
  <c r="R285" i="7"/>
  <c r="H275" i="7"/>
  <c r="F235" i="7"/>
  <c r="E230" i="7"/>
  <c r="Q210" i="7"/>
  <c r="P190" i="7"/>
  <c r="F180" i="7"/>
  <c r="S175" i="7"/>
  <c r="I165" i="7"/>
  <c r="P160" i="7"/>
  <c r="F210" i="7"/>
  <c r="Q215" i="7"/>
  <c r="I225" i="7"/>
  <c r="T230" i="7"/>
  <c r="F240" i="7"/>
  <c r="Q245" i="7"/>
  <c r="I255" i="7"/>
  <c r="T260" i="7"/>
  <c r="F270" i="7"/>
  <c r="Q275" i="7"/>
  <c r="I285" i="7"/>
  <c r="T290" i="7"/>
  <c r="F300" i="7"/>
  <c r="Q305" i="7"/>
  <c r="L147" i="7"/>
  <c r="Y142" i="7"/>
  <c r="O132" i="7"/>
  <c r="V127" i="7"/>
  <c r="L117" i="7"/>
  <c r="Y112" i="7"/>
  <c r="O102" i="7"/>
  <c r="V97" i="7"/>
  <c r="L87" i="7"/>
  <c r="Y82" i="7"/>
  <c r="O72" i="7"/>
  <c r="V67" i="7"/>
  <c r="L57" i="7"/>
  <c r="Y52" i="7"/>
  <c r="O42" i="7"/>
  <c r="V37" i="7"/>
  <c r="L27" i="7"/>
  <c r="Y22" i="7"/>
  <c r="O12" i="7"/>
  <c r="O235" i="7"/>
  <c r="N220" i="7"/>
  <c r="O215" i="7"/>
  <c r="H195" i="7"/>
  <c r="O190" i="7"/>
  <c r="V185" i="7"/>
  <c r="L175" i="7"/>
  <c r="Y170" i="7"/>
  <c r="D152" i="7"/>
  <c r="Q147" i="7"/>
  <c r="G137" i="7"/>
  <c r="T132" i="7"/>
  <c r="D122" i="7"/>
  <c r="Q117" i="7"/>
  <c r="G107" i="7"/>
  <c r="T102" i="7"/>
  <c r="D92" i="7"/>
  <c r="Q87" i="7"/>
  <c r="G77" i="7"/>
  <c r="T72" i="7"/>
  <c r="D62" i="7"/>
  <c r="Q57" i="7"/>
  <c r="G47" i="7"/>
  <c r="T42" i="7"/>
  <c r="D32" i="7"/>
  <c r="J117" i="6"/>
  <c r="W112" i="6"/>
  <c r="M102" i="6"/>
  <c r="Z97" i="6"/>
  <c r="J87" i="6"/>
  <c r="W82" i="6"/>
  <c r="M72" i="6"/>
  <c r="Z67" i="6"/>
  <c r="J57" i="6"/>
  <c r="W52" i="6"/>
  <c r="M42" i="6"/>
  <c r="Z37" i="6"/>
  <c r="J27" i="6"/>
  <c r="W22" i="6"/>
  <c r="M12" i="6"/>
  <c r="Z7" i="6"/>
  <c r="J601" i="5"/>
  <c r="W596" i="5"/>
  <c r="M586" i="5"/>
  <c r="Z581" i="5"/>
  <c r="J571" i="5"/>
  <c r="W566" i="5"/>
  <c r="M556" i="5"/>
  <c r="Z551" i="5"/>
  <c r="J541" i="5"/>
  <c r="W536" i="5"/>
  <c r="M526" i="5"/>
  <c r="Z521" i="5"/>
  <c r="J511" i="5"/>
  <c r="W506" i="5"/>
  <c r="M496" i="5"/>
  <c r="Z491" i="5"/>
  <c r="I453" i="5"/>
  <c r="P448" i="5"/>
  <c r="F438" i="5"/>
  <c r="S433" i="5"/>
  <c r="I423" i="5"/>
  <c r="P418" i="5"/>
  <c r="F408" i="5"/>
  <c r="S403" i="5"/>
  <c r="I393" i="5"/>
  <c r="P388" i="5"/>
  <c r="F378" i="5"/>
  <c r="S373" i="5"/>
  <c r="I363" i="5"/>
  <c r="P358" i="5"/>
  <c r="F348" i="5"/>
  <c r="O300" i="5"/>
  <c r="V295" i="5"/>
  <c r="L285" i="5"/>
  <c r="Y280" i="5"/>
  <c r="O270" i="5"/>
  <c r="V265" i="5"/>
  <c r="L255" i="5"/>
  <c r="Y250" i="5"/>
  <c r="O240" i="5"/>
  <c r="V235" i="5"/>
  <c r="T275" i="7"/>
  <c r="L255" i="7"/>
  <c r="P295" i="7"/>
  <c r="Q260" i="7"/>
  <c r="G250" i="7"/>
  <c r="H305" i="7"/>
  <c r="E240" i="7"/>
  <c r="W200" i="7"/>
  <c r="F185" i="7"/>
  <c r="S180" i="7"/>
  <c r="I170" i="7"/>
  <c r="P165" i="7"/>
  <c r="F152" i="7"/>
  <c r="S147" i="7"/>
  <c r="I137" i="7"/>
  <c r="P132" i="7"/>
  <c r="F122" i="7"/>
  <c r="S117" i="7"/>
  <c r="I107" i="7"/>
  <c r="P102" i="7"/>
  <c r="F92" i="7"/>
  <c r="S87" i="7"/>
  <c r="I77" i="7"/>
  <c r="P72" i="7"/>
  <c r="F62" i="7"/>
  <c r="S57" i="7"/>
  <c r="I47" i="7"/>
  <c r="P42" i="7"/>
  <c r="F32" i="7"/>
  <c r="S27" i="7"/>
  <c r="I17" i="7"/>
  <c r="P12" i="7"/>
  <c r="O220" i="7"/>
  <c r="G225" i="7"/>
  <c r="R230" i="7"/>
  <c r="D240" i="7"/>
  <c r="U245" i="7"/>
  <c r="G255" i="7"/>
  <c r="R260" i="7"/>
  <c r="D270" i="7"/>
  <c r="U275" i="7"/>
  <c r="G285" i="7"/>
  <c r="R290" i="7"/>
  <c r="D300" i="7"/>
  <c r="U305" i="7"/>
  <c r="M305" i="7"/>
  <c r="Y280" i="7"/>
  <c r="L225" i="7"/>
  <c r="F190" i="7"/>
  <c r="S185" i="7"/>
  <c r="I175" i="7"/>
  <c r="P170" i="7"/>
  <c r="F160" i="7"/>
  <c r="S152" i="7"/>
  <c r="I142" i="7"/>
  <c r="P137" i="7"/>
  <c r="F127" i="7"/>
  <c r="S122" i="7"/>
  <c r="I112" i="7"/>
  <c r="P107" i="7"/>
  <c r="F97" i="7"/>
  <c r="S92" i="7"/>
  <c r="I82" i="7"/>
  <c r="P77" i="7"/>
  <c r="F67" i="7"/>
  <c r="S62" i="7"/>
  <c r="I52" i="7"/>
  <c r="P47" i="7"/>
  <c r="F37" i="7"/>
  <c r="S32" i="7"/>
  <c r="I22" i="7"/>
  <c r="P17" i="7"/>
  <c r="F7" i="7"/>
  <c r="F280" i="7"/>
  <c r="N270" i="7"/>
  <c r="Z245" i="7"/>
  <c r="S230" i="7"/>
  <c r="W190" i="7"/>
  <c r="M180" i="7"/>
  <c r="Z175" i="7"/>
  <c r="J165" i="7"/>
  <c r="W160" i="7"/>
  <c r="M147" i="7"/>
  <c r="Z142" i="7"/>
  <c r="J132" i="7"/>
  <c r="W127" i="7"/>
  <c r="M117" i="7"/>
  <c r="Z112" i="7"/>
  <c r="J102" i="7"/>
  <c r="W97" i="7"/>
  <c r="M87" i="7"/>
  <c r="Z82" i="7"/>
  <c r="J72" i="7"/>
  <c r="W67" i="7"/>
  <c r="M57" i="7"/>
  <c r="Z52" i="7"/>
  <c r="J42" i="7"/>
  <c r="W37" i="7"/>
  <c r="M27" i="7"/>
  <c r="Z22" i="7"/>
  <c r="J12" i="7"/>
  <c r="W7" i="7"/>
  <c r="J265" i="7"/>
  <c r="K185" i="7"/>
  <c r="X180" i="7"/>
  <c r="N170" i="7"/>
  <c r="AA165" i="7"/>
  <c r="O250" i="7"/>
  <c r="Z255" i="7"/>
  <c r="L265" i="7"/>
  <c r="W270" i="7"/>
  <c r="O280" i="7"/>
  <c r="Z285" i="7"/>
  <c r="L295" i="7"/>
  <c r="W300" i="7"/>
  <c r="Q152" i="7"/>
  <c r="G142" i="7"/>
  <c r="T137" i="7"/>
  <c r="D127" i="7"/>
  <c r="Q122" i="7"/>
  <c r="G112" i="7"/>
  <c r="T107" i="7"/>
  <c r="D97" i="7"/>
  <c r="Q92" i="7"/>
  <c r="G82" i="7"/>
  <c r="T77" i="7"/>
  <c r="D67" i="7"/>
  <c r="Q62" i="7"/>
  <c r="G52" i="7"/>
  <c r="T47" i="7"/>
  <c r="D37" i="7"/>
  <c r="Q32" i="7"/>
  <c r="G22" i="7"/>
  <c r="T17" i="7"/>
  <c r="L285" i="7"/>
  <c r="T200" i="7"/>
  <c r="D185" i="7"/>
  <c r="Q180" i="7"/>
  <c r="V152" i="7"/>
  <c r="L142" i="7"/>
  <c r="Y137" i="7"/>
  <c r="O127" i="7"/>
  <c r="V122" i="7"/>
  <c r="L112" i="7"/>
  <c r="Y107" i="7"/>
  <c r="O97" i="7"/>
  <c r="V92" i="7"/>
  <c r="L82" i="7"/>
  <c r="Y77" i="7"/>
  <c r="O67" i="7"/>
  <c r="V62" i="7"/>
  <c r="L52" i="7"/>
  <c r="Y47" i="7"/>
  <c r="O37" i="7"/>
  <c r="V32" i="7"/>
  <c r="E112" i="6"/>
  <c r="R107" i="6"/>
  <c r="H97" i="6"/>
  <c r="U92" i="6"/>
  <c r="E82" i="6"/>
  <c r="R77" i="6"/>
  <c r="H67" i="6"/>
  <c r="U62" i="6"/>
  <c r="E52" i="6"/>
  <c r="R47" i="6"/>
  <c r="H37" i="6"/>
  <c r="U32" i="6"/>
  <c r="E22" i="6"/>
  <c r="R17" i="6"/>
  <c r="H7" i="6"/>
  <c r="U606" i="5"/>
  <c r="E596" i="5"/>
  <c r="R591" i="5"/>
  <c r="H581" i="5"/>
  <c r="U576" i="5"/>
  <c r="E566" i="5"/>
  <c r="R561" i="5"/>
  <c r="H551" i="5"/>
  <c r="U546" i="5"/>
  <c r="E536" i="5"/>
  <c r="R531" i="5"/>
  <c r="H521" i="5"/>
  <c r="U516" i="5"/>
  <c r="E506" i="5"/>
  <c r="R501" i="5"/>
  <c r="H491" i="5"/>
  <c r="U486" i="5"/>
  <c r="AA453" i="5"/>
  <c r="K443" i="5"/>
  <c r="X438" i="5"/>
  <c r="N428" i="5"/>
  <c r="AA423" i="5"/>
  <c r="K413" i="5"/>
  <c r="X408" i="5"/>
  <c r="N398" i="5"/>
  <c r="AA393" i="5"/>
  <c r="K383" i="5"/>
  <c r="X378" i="5"/>
  <c r="N368" i="5"/>
  <c r="AA363" i="5"/>
  <c r="K353" i="5"/>
  <c r="X348" i="5"/>
  <c r="D295" i="5"/>
  <c r="Q290" i="5"/>
  <c r="G280" i="5"/>
  <c r="T275" i="5"/>
  <c r="D265" i="5"/>
  <c r="Q260" i="5"/>
  <c r="G250" i="5"/>
  <c r="T245" i="5"/>
  <c r="D235" i="5"/>
  <c r="Q230" i="5"/>
  <c r="G220" i="5"/>
  <c r="T215" i="5"/>
  <c r="D205" i="5"/>
  <c r="Q200" i="5"/>
  <c r="O147" i="5"/>
  <c r="V142" i="5"/>
  <c r="L132" i="5"/>
  <c r="Y127" i="5"/>
  <c r="O117" i="5"/>
  <c r="V112" i="5"/>
  <c r="L102" i="5"/>
  <c r="Y97" i="5"/>
  <c r="O87" i="5"/>
  <c r="V82" i="5"/>
  <c r="L72" i="5"/>
  <c r="Y67" i="5"/>
  <c r="O57" i="5"/>
  <c r="V52" i="5"/>
  <c r="Q205" i="7"/>
  <c r="N112" i="6"/>
  <c r="AA107" i="6"/>
  <c r="K97" i="6"/>
  <c r="X92" i="6"/>
  <c r="N82" i="6"/>
  <c r="AA77" i="6"/>
  <c r="K67" i="6"/>
  <c r="X62" i="6"/>
  <c r="N52" i="6"/>
  <c r="AA47" i="6"/>
  <c r="K37" i="6"/>
  <c r="X32" i="6"/>
  <c r="N22" i="6"/>
  <c r="AA17" i="6"/>
  <c r="K7" i="6"/>
  <c r="W611" i="5"/>
  <c r="M601" i="5"/>
  <c r="Z596" i="5"/>
  <c r="J586" i="5"/>
  <c r="W581" i="5"/>
  <c r="M571" i="5"/>
  <c r="Z566" i="5"/>
  <c r="J556" i="5"/>
  <c r="W551" i="5"/>
  <c r="M541" i="5"/>
  <c r="Z536" i="5"/>
  <c r="J526" i="5"/>
  <c r="W521" i="5"/>
  <c r="M511" i="5"/>
  <c r="Z506" i="5"/>
  <c r="J496" i="5"/>
  <c r="W491" i="5"/>
  <c r="M481" i="5"/>
  <c r="Z476" i="5"/>
  <c r="J466" i="5"/>
  <c r="Q458" i="5"/>
  <c r="G448" i="5"/>
  <c r="T443" i="5"/>
  <c r="D433" i="5"/>
  <c r="Q428" i="5"/>
  <c r="G418" i="5"/>
  <c r="T413" i="5"/>
  <c r="D403" i="5"/>
  <c r="Q398" i="5"/>
  <c r="G388" i="5"/>
  <c r="T383" i="5"/>
  <c r="D373" i="5"/>
  <c r="Q368" i="5"/>
  <c r="G358" i="5"/>
  <c r="T353" i="5"/>
  <c r="D343" i="5"/>
  <c r="Q338" i="5"/>
  <c r="G328" i="5"/>
  <c r="T323" i="5"/>
  <c r="K305" i="5"/>
  <c r="X300" i="5"/>
  <c r="N290" i="5"/>
  <c r="AA285" i="5"/>
  <c r="K275" i="5"/>
  <c r="X270" i="5"/>
  <c r="N260" i="5"/>
  <c r="AA255" i="5"/>
  <c r="K245" i="5"/>
  <c r="X240" i="5"/>
  <c r="N230" i="5"/>
  <c r="AA225" i="5"/>
  <c r="K215" i="5"/>
  <c r="X210" i="5"/>
  <c r="N200" i="5"/>
  <c r="AA195" i="5"/>
  <c r="K185" i="5"/>
  <c r="X180" i="5"/>
  <c r="N170" i="5"/>
  <c r="AA165" i="5"/>
  <c r="E152" i="5"/>
  <c r="R147" i="5"/>
  <c r="H137" i="5"/>
  <c r="U132" i="5"/>
  <c r="E122" i="5"/>
  <c r="R117" i="5"/>
  <c r="H107" i="5"/>
  <c r="U102" i="5"/>
  <c r="E92" i="5"/>
  <c r="R87" i="5"/>
  <c r="H77" i="5"/>
  <c r="U72" i="5"/>
  <c r="E62" i="5"/>
  <c r="R57" i="5"/>
  <c r="H47" i="5"/>
  <c r="U42" i="5"/>
  <c r="E32" i="5"/>
  <c r="R27" i="5"/>
  <c r="H17" i="5"/>
  <c r="U12" i="5"/>
  <c r="K52" i="14"/>
  <c r="O22" i="12"/>
  <c r="X7" i="11"/>
  <c r="I7" i="11"/>
  <c r="Y32" i="11"/>
  <c r="V82" i="8"/>
  <c r="D87" i="8"/>
  <c r="V52" i="8"/>
  <c r="T32" i="8"/>
  <c r="Y42" i="8"/>
  <c r="M17" i="7"/>
  <c r="X22" i="7"/>
  <c r="L137" i="6"/>
  <c r="H112" i="6"/>
  <c r="U107" i="6"/>
  <c r="E97" i="6"/>
  <c r="R92" i="6"/>
  <c r="H82" i="6"/>
  <c r="U77" i="6"/>
  <c r="E67" i="6"/>
  <c r="R62" i="6"/>
  <c r="H52" i="6"/>
  <c r="U47" i="6"/>
  <c r="E37" i="6"/>
  <c r="R32" i="6"/>
  <c r="H22" i="6"/>
  <c r="U17" i="6"/>
  <c r="E7" i="6"/>
  <c r="Q611" i="5"/>
  <c r="G601" i="5"/>
  <c r="T596" i="5"/>
  <c r="D586" i="5"/>
  <c r="Q581" i="5"/>
  <c r="G571" i="5"/>
  <c r="T566" i="5"/>
  <c r="D556" i="5"/>
  <c r="Q551" i="5"/>
  <c r="G541" i="5"/>
  <c r="T536" i="5"/>
  <c r="D526" i="5"/>
  <c r="Q521" i="5"/>
  <c r="G511" i="5"/>
  <c r="T506" i="5"/>
  <c r="D496" i="5"/>
  <c r="Q491" i="5"/>
  <c r="G481" i="5"/>
  <c r="T476" i="5"/>
  <c r="K458" i="5"/>
  <c r="X453" i="5"/>
  <c r="N443" i="5"/>
  <c r="AA438" i="5"/>
  <c r="K428" i="5"/>
  <c r="X423" i="5"/>
  <c r="N413" i="5"/>
  <c r="AA408" i="5"/>
  <c r="K398" i="5"/>
  <c r="X393" i="5"/>
  <c r="N383" i="5"/>
  <c r="AA378" i="5"/>
  <c r="K368" i="5"/>
  <c r="X363" i="5"/>
  <c r="N353" i="5"/>
  <c r="AA348" i="5"/>
  <c r="K338" i="5"/>
  <c r="X333" i="5"/>
  <c r="N323" i="5"/>
  <c r="AA318" i="5"/>
  <c r="E305" i="5"/>
  <c r="R300" i="5"/>
  <c r="H290" i="5"/>
  <c r="U285" i="5"/>
  <c r="E275" i="5"/>
  <c r="R270" i="5"/>
  <c r="H260" i="5"/>
  <c r="U255" i="5"/>
  <c r="E245" i="5"/>
  <c r="R240" i="5"/>
  <c r="H230" i="5"/>
  <c r="U225" i="5"/>
  <c r="E215" i="5"/>
  <c r="R210" i="5"/>
  <c r="H200" i="5"/>
  <c r="U195" i="5"/>
  <c r="E185" i="5"/>
  <c r="R180" i="5"/>
  <c r="H170" i="5"/>
  <c r="U165" i="5"/>
  <c r="L147" i="5"/>
  <c r="Y142" i="5"/>
  <c r="O132" i="5"/>
  <c r="V127" i="5"/>
  <c r="L117" i="5"/>
  <c r="Y112" i="5"/>
  <c r="O102" i="5"/>
  <c r="V97" i="5"/>
  <c r="L87" i="5"/>
  <c r="Y82" i="5"/>
  <c r="O72" i="5"/>
  <c r="V67" i="5"/>
  <c r="L57" i="5"/>
  <c r="Y52" i="5"/>
  <c r="O42" i="5"/>
  <c r="V37" i="5"/>
  <c r="L27" i="5"/>
  <c r="Y22" i="5"/>
  <c r="O12" i="5"/>
  <c r="W142" i="6"/>
  <c r="W122" i="6"/>
  <c r="L77" i="14"/>
  <c r="H12" i="14"/>
  <c r="R186" i="14"/>
  <c r="P27" i="12"/>
  <c r="Q12" i="12"/>
  <c r="L37" i="11"/>
  <c r="V87" i="8"/>
  <c r="D52" i="8"/>
  <c r="L42" i="8"/>
  <c r="X17" i="8"/>
  <c r="H67" i="8"/>
  <c r="Q52" i="8"/>
  <c r="G42" i="8"/>
  <c r="O32" i="8"/>
  <c r="W17" i="8"/>
  <c r="K27" i="7"/>
  <c r="F22" i="7"/>
  <c r="V27" i="7"/>
  <c r="Q22" i="5"/>
  <c r="E142" i="6"/>
  <c r="M132" i="6"/>
  <c r="D122" i="6"/>
  <c r="F17" i="8"/>
  <c r="N7" i="8"/>
  <c r="AA32" i="7"/>
  <c r="AA383" i="5"/>
  <c r="K373" i="5"/>
  <c r="X368" i="5"/>
  <c r="N358" i="5"/>
  <c r="AA353" i="5"/>
  <c r="K343" i="5"/>
  <c r="X338" i="5"/>
  <c r="N328" i="5"/>
  <c r="AA323" i="5"/>
  <c r="K313" i="5"/>
  <c r="X305" i="5"/>
  <c r="N295" i="5"/>
  <c r="AA290" i="5"/>
  <c r="K280" i="5"/>
  <c r="X275" i="5"/>
  <c r="N265" i="5"/>
  <c r="AA260" i="5"/>
  <c r="K250" i="5"/>
  <c r="X245" i="5"/>
  <c r="N235" i="5"/>
  <c r="AA230" i="5"/>
  <c r="K220" i="5"/>
  <c r="X215" i="5"/>
  <c r="N205" i="5"/>
  <c r="AA200" i="5"/>
  <c r="K190" i="5"/>
  <c r="X185" i="5"/>
  <c r="N175" i="5"/>
  <c r="AA170" i="5"/>
  <c r="K160" i="5"/>
  <c r="X152" i="5"/>
  <c r="N142" i="5"/>
  <c r="AA137" i="5"/>
  <c r="K127" i="5"/>
  <c r="X122" i="5"/>
  <c r="N112" i="5"/>
  <c r="AA107" i="5"/>
  <c r="K97" i="5"/>
  <c r="X92" i="5"/>
  <c r="N82" i="5"/>
  <c r="AA77" i="5"/>
  <c r="K67" i="5"/>
  <c r="X62" i="5"/>
  <c r="N52" i="5"/>
  <c r="AA47" i="5"/>
  <c r="K37" i="5"/>
  <c r="X32" i="5"/>
  <c r="N22" i="5"/>
  <c r="AA17" i="5"/>
  <c r="K7" i="5"/>
  <c r="S117" i="6"/>
  <c r="I107" i="6"/>
  <c r="P102" i="6"/>
  <c r="F92" i="6"/>
  <c r="S87" i="6"/>
  <c r="I77" i="6"/>
  <c r="P72" i="6"/>
  <c r="F62" i="6"/>
  <c r="S57" i="6"/>
  <c r="I47" i="6"/>
  <c r="P42" i="6"/>
  <c r="F32" i="6"/>
  <c r="S27" i="6"/>
  <c r="I17" i="6"/>
  <c r="P12" i="6"/>
  <c r="E611" i="5"/>
  <c r="R606" i="5"/>
  <c r="H596" i="5"/>
  <c r="U591" i="5"/>
  <c r="E581" i="5"/>
  <c r="R576" i="5"/>
  <c r="H566" i="5"/>
  <c r="U561" i="5"/>
  <c r="E551" i="5"/>
  <c r="R546" i="5"/>
  <c r="H536" i="5"/>
  <c r="U531" i="5"/>
  <c r="E521" i="5"/>
  <c r="R516" i="5"/>
  <c r="H506" i="5"/>
  <c r="U501" i="5"/>
  <c r="E491" i="5"/>
  <c r="R486" i="5"/>
  <c r="H476" i="5"/>
  <c r="U471" i="5"/>
  <c r="L453" i="5"/>
  <c r="Y448" i="5"/>
  <c r="O438" i="5"/>
  <c r="V433" i="5"/>
  <c r="L423" i="5"/>
  <c r="Y418" i="5"/>
  <c r="O408" i="5"/>
  <c r="V403" i="5"/>
  <c r="L393" i="5"/>
  <c r="Y388" i="5"/>
  <c r="O378" i="5"/>
  <c r="V373" i="5"/>
  <c r="L363" i="5"/>
  <c r="Y358" i="5"/>
  <c r="O348" i="5"/>
  <c r="V343" i="5"/>
  <c r="L333" i="5"/>
  <c r="Y328" i="5"/>
  <c r="O318" i="5"/>
  <c r="V313" i="5"/>
  <c r="F300" i="5"/>
  <c r="S295" i="5"/>
  <c r="I285" i="5"/>
  <c r="P280" i="5"/>
  <c r="F270" i="5"/>
  <c r="S265" i="5"/>
  <c r="I255" i="5"/>
  <c r="P250" i="5"/>
  <c r="F240" i="5"/>
  <c r="S235" i="5"/>
  <c r="I225" i="5"/>
  <c r="P220" i="5"/>
  <c r="F210" i="5"/>
  <c r="S205" i="5"/>
  <c r="I195" i="5"/>
  <c r="P190" i="5"/>
  <c r="F180" i="5"/>
  <c r="S175" i="5"/>
  <c r="I165" i="5"/>
  <c r="P160" i="5"/>
  <c r="W152" i="5"/>
  <c r="M142" i="5"/>
  <c r="Z137" i="5"/>
  <c r="J127" i="5"/>
  <c r="W122" i="5"/>
  <c r="M112" i="5"/>
  <c r="Z107" i="5"/>
  <c r="J97" i="5"/>
  <c r="W92" i="5"/>
  <c r="M82" i="5"/>
  <c r="Z77" i="5"/>
  <c r="J67" i="5"/>
  <c r="W62" i="5"/>
  <c r="M52" i="5"/>
  <c r="Z47" i="5"/>
  <c r="J37" i="5"/>
  <c r="W32" i="5"/>
  <c r="M22" i="5"/>
  <c r="Z17" i="5"/>
  <c r="L117" i="6"/>
  <c r="Y112" i="6"/>
  <c r="O102" i="6"/>
  <c r="V97" i="6"/>
  <c r="L87" i="6"/>
  <c r="Y82" i="6"/>
  <c r="O72" i="6"/>
  <c r="V67" i="6"/>
  <c r="L57" i="6"/>
  <c r="Y52" i="6"/>
  <c r="O42" i="6"/>
  <c r="V37" i="6"/>
  <c r="L27" i="6"/>
  <c r="Y22" i="6"/>
  <c r="O12" i="6"/>
  <c r="J122" i="6"/>
  <c r="X122" i="6"/>
  <c r="J132" i="6"/>
  <c r="AA137" i="6"/>
  <c r="M147" i="6"/>
  <c r="X152" i="6"/>
  <c r="L127" i="6"/>
  <c r="W132" i="6"/>
  <c r="O142" i="6"/>
  <c r="Z147" i="6"/>
  <c r="D611" i="5"/>
  <c r="Q606" i="5"/>
  <c r="G596" i="5"/>
  <c r="T591" i="5"/>
  <c r="D581" i="5"/>
  <c r="Q576" i="5"/>
  <c r="G566" i="5"/>
  <c r="T561" i="5"/>
  <c r="D551" i="5"/>
  <c r="Q546" i="5"/>
  <c r="G536" i="5"/>
  <c r="T531" i="5"/>
  <c r="D521" i="5"/>
  <c r="Q516" i="5"/>
  <c r="G506" i="5"/>
  <c r="T501" i="5"/>
  <c r="D491" i="5"/>
  <c r="Q486" i="5"/>
  <c r="G476" i="5"/>
  <c r="E453" i="5"/>
  <c r="R448" i="5"/>
  <c r="H438" i="5"/>
  <c r="U433" i="5"/>
  <c r="E423" i="5"/>
  <c r="R418" i="5"/>
  <c r="H408" i="5"/>
  <c r="U403" i="5"/>
  <c r="E393" i="5"/>
  <c r="R388" i="5"/>
  <c r="H378" i="5"/>
  <c r="U373" i="5"/>
  <c r="E363" i="5"/>
  <c r="R358" i="5"/>
  <c r="H348" i="5"/>
  <c r="U343" i="5"/>
  <c r="E333" i="5"/>
  <c r="R328" i="5"/>
  <c r="E300" i="5"/>
  <c r="R295" i="5"/>
  <c r="H285" i="5"/>
  <c r="U280" i="5"/>
  <c r="E270" i="5"/>
  <c r="R265" i="5"/>
  <c r="H255" i="5"/>
  <c r="U250" i="5"/>
  <c r="E240" i="5"/>
  <c r="R235" i="5"/>
  <c r="H225" i="5"/>
  <c r="U220" i="5"/>
  <c r="E210" i="5"/>
  <c r="R205" i="5"/>
  <c r="H195" i="5"/>
  <c r="U190" i="5"/>
  <c r="E180" i="5"/>
  <c r="R175" i="5"/>
  <c r="H165" i="5"/>
  <c r="U160" i="5"/>
  <c r="E147" i="5"/>
  <c r="R142" i="5"/>
  <c r="H132" i="5"/>
  <c r="U127" i="5"/>
  <c r="E117" i="5"/>
  <c r="R112" i="5"/>
  <c r="H102" i="5"/>
  <c r="U97" i="5"/>
  <c r="E87" i="5"/>
  <c r="R82" i="5"/>
  <c r="H72" i="5"/>
  <c r="U67" i="5"/>
  <c r="E57" i="5"/>
  <c r="R52" i="5"/>
  <c r="H42" i="5"/>
  <c r="U37" i="5"/>
  <c r="E27" i="5"/>
  <c r="R22" i="5"/>
  <c r="H12" i="5"/>
  <c r="U7" i="5"/>
  <c r="X137" i="6"/>
  <c r="K117" i="6"/>
  <c r="X112" i="6"/>
  <c r="N102" i="6"/>
  <c r="AA97" i="6"/>
  <c r="K87" i="6"/>
  <c r="X82" i="6"/>
  <c r="N72" i="6"/>
  <c r="AA67" i="6"/>
  <c r="K57" i="6"/>
  <c r="X52" i="6"/>
  <c r="N42" i="6"/>
  <c r="AA37" i="6"/>
  <c r="K27" i="6"/>
  <c r="X22" i="6"/>
  <c r="N12" i="6"/>
  <c r="AA7" i="6"/>
  <c r="I611" i="5"/>
  <c r="V606" i="5"/>
  <c r="L596" i="5"/>
  <c r="Y591" i="5"/>
  <c r="O581" i="5"/>
  <c r="V576" i="5"/>
  <c r="L566" i="5"/>
  <c r="Y561" i="5"/>
  <c r="O551" i="5"/>
  <c r="V546" i="5"/>
  <c r="L536" i="5"/>
  <c r="Y531" i="5"/>
  <c r="O521" i="5"/>
  <c r="V516" i="5"/>
  <c r="L506" i="5"/>
  <c r="Y501" i="5"/>
  <c r="O491" i="5"/>
  <c r="V486" i="5"/>
  <c r="L476" i="5"/>
  <c r="J453" i="5"/>
  <c r="W448" i="5"/>
  <c r="M438" i="5"/>
  <c r="Z433" i="5"/>
  <c r="J423" i="5"/>
  <c r="W418" i="5"/>
  <c r="M408" i="5"/>
  <c r="Z403" i="5"/>
  <c r="W388" i="5"/>
  <c r="N97" i="5"/>
  <c r="AA92" i="5"/>
  <c r="K82" i="5"/>
  <c r="X77" i="5"/>
  <c r="N67" i="5"/>
  <c r="AA62" i="5"/>
  <c r="K52" i="5"/>
  <c r="X47" i="5"/>
  <c r="N37" i="5"/>
  <c r="X17" i="14"/>
  <c r="X37" i="11"/>
  <c r="J82" i="8"/>
  <c r="X47" i="8"/>
  <c r="W47" i="8"/>
  <c r="P27" i="8"/>
  <c r="K22" i="7"/>
  <c r="L225" i="5"/>
  <c r="Y220" i="5"/>
  <c r="O210" i="5"/>
  <c r="V205" i="5"/>
  <c r="T152" i="5"/>
  <c r="D142" i="5"/>
  <c r="Q137" i="5"/>
  <c r="G127" i="5"/>
  <c r="T122" i="5"/>
  <c r="D112" i="5"/>
  <c r="Q107" i="5"/>
  <c r="G97" i="5"/>
  <c r="T92" i="5"/>
  <c r="D82" i="5"/>
  <c r="Q77" i="5"/>
  <c r="G67" i="5"/>
  <c r="T62" i="5"/>
  <c r="D52" i="5"/>
  <c r="H122" i="6"/>
  <c r="D34" i="4"/>
  <c r="V147" i="6"/>
  <c r="P122" i="6"/>
  <c r="F137" i="6"/>
  <c r="N127" i="6"/>
  <c r="O122" i="14"/>
  <c r="F17" i="14"/>
  <c r="V117" i="14"/>
  <c r="N97" i="14"/>
  <c r="D22" i="12"/>
  <c r="J27" i="12"/>
  <c r="P12" i="12"/>
  <c r="E17" i="11"/>
  <c r="P17" i="11"/>
  <c r="Y17" i="11"/>
  <c r="H32" i="11"/>
  <c r="U27" i="11"/>
  <c r="Y72" i="8"/>
  <c r="M97" i="8"/>
  <c r="D57" i="8"/>
  <c r="AA57" i="8"/>
  <c r="F47" i="8"/>
  <c r="N37" i="8"/>
  <c r="V22" i="8"/>
  <c r="E47" i="8"/>
  <c r="M37" i="8"/>
  <c r="Y12" i="8"/>
  <c r="T32" i="5"/>
  <c r="L12" i="5"/>
  <c r="D27" i="7"/>
  <c r="L17" i="7"/>
  <c r="Y12" i="5"/>
  <c r="D147" i="6"/>
  <c r="X27" i="15"/>
  <c r="P27" i="14"/>
  <c r="U92" i="14"/>
  <c r="E12" i="12"/>
  <c r="P22" i="11"/>
  <c r="D17" i="11"/>
  <c r="M17" i="11"/>
  <c r="U7" i="11"/>
  <c r="V17" i="11"/>
  <c r="V57" i="8"/>
  <c r="W82" i="8"/>
  <c r="L77" i="8"/>
  <c r="D22" i="8"/>
  <c r="L12" i="8"/>
  <c r="Q22" i="8"/>
  <c r="G12" i="8"/>
  <c r="N32" i="5"/>
  <c r="Y494" i="16"/>
  <c r="M469" i="16"/>
  <c r="K474" i="16"/>
  <c r="N514" i="16"/>
  <c r="O514" i="16"/>
  <c r="T559" i="16"/>
  <c r="J579" i="16"/>
  <c r="Y559" i="16"/>
  <c r="AA350" i="16"/>
  <c r="Q360" i="16"/>
  <c r="T370" i="16"/>
  <c r="H315" i="16"/>
  <c r="S320" i="16"/>
  <c r="E330" i="16"/>
  <c r="P335" i="16"/>
  <c r="H345" i="16"/>
  <c r="V350" i="16"/>
  <c r="H370" i="16"/>
  <c r="U425" i="16"/>
  <c r="R445" i="16"/>
  <c r="V455" i="16"/>
  <c r="H430" i="16"/>
  <c r="E440" i="16"/>
  <c r="L201" i="16"/>
  <c r="Z181" i="16"/>
  <c r="U171" i="16"/>
  <c r="D166" i="16"/>
  <c r="O216" i="16"/>
  <c r="Z221" i="16"/>
  <c r="L231" i="16"/>
  <c r="W236" i="16"/>
  <c r="O246" i="16"/>
  <c r="R251" i="16"/>
  <c r="L251" i="16"/>
  <c r="T261" i="16"/>
  <c r="Y181" i="16"/>
  <c r="K191" i="16"/>
  <c r="V196" i="16"/>
  <c r="N206" i="16"/>
  <c r="Y211" i="16"/>
  <c r="K221" i="16"/>
  <c r="V226" i="16"/>
  <c r="N236" i="16"/>
  <c r="Y241" i="16"/>
  <c r="I301" i="16"/>
  <c r="F191" i="16"/>
  <c r="Q196" i="16"/>
  <c r="I206" i="16"/>
  <c r="T211" i="16"/>
  <c r="F221" i="16"/>
  <c r="Q226" i="16"/>
  <c r="I236" i="16"/>
  <c r="T241" i="16"/>
  <c r="W291" i="16"/>
  <c r="H266" i="16"/>
  <c r="S271" i="16"/>
  <c r="E281" i="16"/>
  <c r="P286" i="16"/>
  <c r="H296" i="16"/>
  <c r="S301" i="16"/>
  <c r="P261" i="16"/>
  <c r="H271" i="16"/>
  <c r="S276" i="16"/>
  <c r="E286" i="16"/>
  <c r="P291" i="16"/>
  <c r="H301" i="16"/>
  <c r="V306" i="16"/>
  <c r="F97" i="16"/>
  <c r="M47" i="16"/>
  <c r="F32" i="16"/>
  <c r="S27" i="16"/>
  <c r="I17" i="16"/>
  <c r="P12" i="16"/>
  <c r="P7" i="16"/>
  <c r="G52" i="16"/>
  <c r="R57" i="16"/>
  <c r="D67" i="16"/>
  <c r="U72" i="16"/>
  <c r="G82" i="16"/>
  <c r="R87" i="16"/>
  <c r="D97" i="16"/>
  <c r="U102" i="16"/>
  <c r="G112" i="16"/>
  <c r="R117" i="16"/>
  <c r="D127" i="16"/>
  <c r="U132" i="16"/>
  <c r="G142" i="16"/>
  <c r="R147" i="16"/>
  <c r="I47" i="16"/>
  <c r="T52" i="16"/>
  <c r="F62" i="16"/>
  <c r="Q67" i="16"/>
  <c r="I77" i="16"/>
  <c r="T82" i="16"/>
  <c r="F92" i="16"/>
  <c r="Q97" i="16"/>
  <c r="I107" i="16"/>
  <c r="T112" i="16"/>
  <c r="F122" i="16"/>
  <c r="Q127" i="16"/>
  <c r="I137" i="16"/>
  <c r="T142" i="16"/>
  <c r="F152" i="16"/>
  <c r="P107" i="16"/>
  <c r="H117" i="16"/>
  <c r="S122" i="16"/>
  <c r="E132" i="16"/>
  <c r="P137" i="16"/>
  <c r="H147" i="16"/>
  <c r="S152" i="16"/>
  <c r="M67" i="16"/>
  <c r="X72" i="16"/>
  <c r="J82" i="16"/>
  <c r="AA87" i="16"/>
  <c r="M97" i="16"/>
  <c r="X102" i="16"/>
  <c r="J112" i="16"/>
  <c r="AA117" i="16"/>
  <c r="M127" i="16"/>
  <c r="X132" i="16"/>
  <c r="J142" i="16"/>
  <c r="AA147" i="16"/>
  <c r="N67" i="16"/>
  <c r="Y72" i="16"/>
  <c r="K82" i="16"/>
  <c r="V87" i="16"/>
  <c r="N97" i="16"/>
  <c r="Y102" i="16"/>
  <c r="K112" i="16"/>
  <c r="V117" i="16"/>
  <c r="N127" i="16"/>
  <c r="Y132" i="16"/>
  <c r="K142" i="16"/>
  <c r="V147" i="16"/>
  <c r="Z42" i="16"/>
  <c r="G107" i="16"/>
  <c r="L97" i="16"/>
  <c r="X52" i="16"/>
  <c r="R42" i="16"/>
  <c r="S559" i="15"/>
  <c r="E569" i="15"/>
  <c r="P574" i="15"/>
  <c r="H584" i="15"/>
  <c r="S589" i="15"/>
  <c r="E599" i="15"/>
  <c r="P604" i="15"/>
  <c r="H614" i="15"/>
  <c r="AA569" i="15"/>
  <c r="X544" i="15"/>
  <c r="M539" i="15"/>
  <c r="AA529" i="15"/>
  <c r="J524" i="15"/>
  <c r="X514" i="15"/>
  <c r="M509" i="15"/>
  <c r="AA499" i="15"/>
  <c r="J494" i="15"/>
  <c r="X484" i="15"/>
  <c r="M479" i="15"/>
  <c r="AA469" i="15"/>
  <c r="Y609" i="15"/>
  <c r="X584" i="15"/>
  <c r="Y569" i="15"/>
  <c r="V554" i="15"/>
  <c r="G380" i="15"/>
  <c r="AA340" i="15"/>
  <c r="K330" i="15"/>
  <c r="V350" i="15"/>
  <c r="Q340" i="15"/>
  <c r="J330" i="15"/>
  <c r="AA445" i="15"/>
  <c r="T435" i="15"/>
  <c r="W450" i="15"/>
  <c r="L350" i="15"/>
  <c r="W355" i="15"/>
  <c r="O365" i="15"/>
  <c r="Z370" i="15"/>
  <c r="L380" i="15"/>
  <c r="W385" i="15"/>
  <c r="O395" i="15"/>
  <c r="Z400" i="15"/>
  <c r="L410" i="15"/>
  <c r="W415" i="15"/>
  <c r="M425" i="15"/>
  <c r="Z430" i="15"/>
  <c r="P455" i="15"/>
  <c r="E425" i="15"/>
  <c r="P430" i="15"/>
  <c r="H440" i="15"/>
  <c r="S445" i="15"/>
  <c r="E455" i="15"/>
  <c r="P460" i="15"/>
  <c r="T450" i="15"/>
  <c r="F460" i="15"/>
  <c r="Y365" i="15"/>
  <c r="T320" i="15"/>
  <c r="I315" i="15"/>
  <c r="V221" i="15"/>
  <c r="D12" i="15"/>
  <c r="U17" i="15"/>
  <c r="G27" i="15"/>
  <c r="R32" i="15"/>
  <c r="D42" i="15"/>
  <c r="U47" i="15"/>
  <c r="G57" i="15"/>
  <c r="R62" i="15"/>
  <c r="D72" i="15"/>
  <c r="U77" i="15"/>
  <c r="G87" i="15"/>
  <c r="R92" i="15"/>
  <c r="D102" i="15"/>
  <c r="U107" i="15"/>
  <c r="G117" i="15"/>
  <c r="R122" i="15"/>
  <c r="E152" i="15"/>
  <c r="X7" i="15"/>
  <c r="J17" i="15"/>
  <c r="AA22" i="15"/>
  <c r="M32" i="15"/>
  <c r="X37" i="15"/>
  <c r="J47" i="15"/>
  <c r="AA52" i="15"/>
  <c r="M62" i="15"/>
  <c r="X67" i="15"/>
  <c r="J77" i="15"/>
  <c r="AA82" i="15"/>
  <c r="M92" i="15"/>
  <c r="X97" i="15"/>
  <c r="J107" i="15"/>
  <c r="AA112" i="15"/>
  <c r="M122" i="15"/>
  <c r="X127" i="15"/>
  <c r="W137" i="15"/>
  <c r="Y7" i="15"/>
  <c r="K17" i="15"/>
  <c r="V22" i="15"/>
  <c r="N32" i="15"/>
  <c r="Y37" i="15"/>
  <c r="K47" i="15"/>
  <c r="V52" i="15"/>
  <c r="N62" i="15"/>
  <c r="Y67" i="15"/>
  <c r="K77" i="15"/>
  <c r="V82" i="15"/>
  <c r="N92" i="15"/>
  <c r="Y97" i="15"/>
  <c r="K107" i="15"/>
  <c r="V112" i="15"/>
  <c r="N122" i="15"/>
  <c r="Y127" i="15"/>
  <c r="H152" i="15"/>
  <c r="Z7" i="15"/>
  <c r="L17" i="15"/>
  <c r="W22" i="15"/>
  <c r="O32" i="15"/>
  <c r="Z37" i="15"/>
  <c r="L47" i="15"/>
  <c r="W52" i="15"/>
  <c r="O62" i="15"/>
  <c r="Z67" i="15"/>
  <c r="L77" i="15"/>
  <c r="W82" i="15"/>
  <c r="O92" i="15"/>
  <c r="Z97" i="15"/>
  <c r="L107" i="15"/>
  <c r="W112" i="15"/>
  <c r="O122" i="15"/>
  <c r="Z127" i="15"/>
  <c r="K137" i="15"/>
  <c r="L147" i="15"/>
  <c r="U7" i="15"/>
  <c r="G17" i="15"/>
  <c r="R22" i="15"/>
  <c r="D32" i="15"/>
  <c r="U37" i="15"/>
  <c r="G47" i="15"/>
  <c r="R52" i="15"/>
  <c r="D62" i="15"/>
  <c r="U67" i="15"/>
  <c r="G77" i="15"/>
  <c r="R82" i="15"/>
  <c r="D92" i="15"/>
  <c r="U97" i="15"/>
  <c r="G107" i="15"/>
  <c r="R112" i="15"/>
  <c r="D122" i="15"/>
  <c r="U127" i="15"/>
  <c r="W32" i="15"/>
  <c r="O42" i="15"/>
  <c r="Z47" i="15"/>
  <c r="L57" i="15"/>
  <c r="W62" i="15"/>
  <c r="O72" i="15"/>
  <c r="Z77" i="15"/>
  <c r="L87" i="15"/>
  <c r="W92" i="15"/>
  <c r="O102" i="15"/>
  <c r="Z107" i="15"/>
  <c r="L117" i="15"/>
  <c r="W122" i="15"/>
  <c r="P142" i="15"/>
  <c r="D147" i="15"/>
  <c r="U152" i="15"/>
  <c r="I137" i="15"/>
  <c r="T142" i="15"/>
  <c r="F152" i="15"/>
  <c r="W281" i="14"/>
  <c r="L276" i="14"/>
  <c r="Z266" i="14"/>
  <c r="O261" i="14"/>
  <c r="W251" i="14"/>
  <c r="L246" i="14"/>
  <c r="Z236" i="14"/>
  <c r="O231" i="14"/>
  <c r="W221" i="14"/>
  <c r="L216" i="14"/>
  <c r="V455" i="14"/>
  <c r="E306" i="14"/>
  <c r="S296" i="14"/>
  <c r="H291" i="14"/>
  <c r="P281" i="14"/>
  <c r="E276" i="14"/>
  <c r="S266" i="14"/>
  <c r="H261" i="14"/>
  <c r="P251" i="14"/>
  <c r="E246" i="14"/>
  <c r="S236" i="14"/>
  <c r="H231" i="14"/>
  <c r="P221" i="14"/>
  <c r="E216" i="14"/>
  <c r="S206" i="14"/>
  <c r="H201" i="14"/>
  <c r="P191" i="14"/>
  <c r="E186" i="14"/>
  <c r="S176" i="14"/>
  <c r="H171" i="14"/>
  <c r="P161" i="14"/>
  <c r="O564" i="14"/>
  <c r="W524" i="14"/>
  <c r="O474" i="14"/>
  <c r="W301" i="14"/>
  <c r="L296" i="14"/>
  <c r="Z286" i="14"/>
  <c r="O281" i="14"/>
  <c r="W271" i="14"/>
  <c r="L266" i="14"/>
  <c r="Z256" i="14"/>
  <c r="O251" i="14"/>
  <c r="W241" i="14"/>
  <c r="L236" i="14"/>
  <c r="Z226" i="14"/>
  <c r="O221" i="14"/>
  <c r="W211" i="14"/>
  <c r="L206" i="14"/>
  <c r="Z196" i="14"/>
  <c r="O191" i="14"/>
  <c r="W181" i="14"/>
  <c r="Z445" i="14"/>
  <c r="Q330" i="14"/>
  <c r="K554" i="14"/>
  <c r="Y514" i="14"/>
  <c r="F584" i="14"/>
  <c r="S579" i="14"/>
  <c r="X589" i="14"/>
  <c r="T579" i="14"/>
  <c r="E594" i="14"/>
  <c r="T599" i="14"/>
  <c r="F609" i="14"/>
  <c r="Q614" i="14"/>
  <c r="I599" i="14"/>
  <c r="T604" i="14"/>
  <c r="F614" i="14"/>
  <c r="U579" i="14"/>
  <c r="G589" i="14"/>
  <c r="R594" i="14"/>
  <c r="D604" i="14"/>
  <c r="U609" i="14"/>
  <c r="D579" i="14"/>
  <c r="U584" i="14"/>
  <c r="G594" i="14"/>
  <c r="R599" i="14"/>
  <c r="D609" i="14"/>
  <c r="U614" i="14"/>
  <c r="N306" i="14"/>
  <c r="V296" i="14"/>
  <c r="K291" i="14"/>
  <c r="Y281" i="14"/>
  <c r="N276" i="14"/>
  <c r="V266" i="14"/>
  <c r="K261" i="14"/>
  <c r="Y251" i="14"/>
  <c r="N246" i="14"/>
  <c r="V236" i="14"/>
  <c r="K231" i="14"/>
  <c r="Y221" i="14"/>
  <c r="N216" i="14"/>
  <c r="V206" i="14"/>
  <c r="K201" i="14"/>
  <c r="Y191" i="14"/>
  <c r="N186" i="14"/>
  <c r="I117" i="14"/>
  <c r="P112" i="14"/>
  <c r="F102" i="14"/>
  <c r="S97" i="14"/>
  <c r="I87" i="14"/>
  <c r="P82" i="14"/>
  <c r="F72" i="14"/>
  <c r="S67" i="14"/>
  <c r="I57" i="14"/>
  <c r="P52" i="14"/>
  <c r="F42" i="14"/>
  <c r="S37" i="14"/>
  <c r="I27" i="14"/>
  <c r="P22" i="14"/>
  <c r="F12" i="14"/>
  <c r="S7" i="14"/>
  <c r="O112" i="14"/>
  <c r="V107" i="14"/>
  <c r="L97" i="14"/>
  <c r="Y92" i="14"/>
  <c r="O82" i="14"/>
  <c r="V77" i="14"/>
  <c r="L67" i="14"/>
  <c r="Y62" i="14"/>
  <c r="O52" i="14"/>
  <c r="V47" i="14"/>
  <c r="L37" i="14"/>
  <c r="Y32" i="14"/>
  <c r="O22" i="14"/>
  <c r="V17" i="14"/>
  <c r="L7" i="14"/>
  <c r="G117" i="14"/>
  <c r="T112" i="14"/>
  <c r="D102" i="14"/>
  <c r="Q97" i="14"/>
  <c r="G87" i="14"/>
  <c r="T82" i="14"/>
  <c r="D72" i="14"/>
  <c r="Q67" i="14"/>
  <c r="G57" i="14"/>
  <c r="T52" i="14"/>
  <c r="D42" i="14"/>
  <c r="Q37" i="14"/>
  <c r="G27" i="14"/>
  <c r="T22" i="14"/>
  <c r="D12" i="14"/>
  <c r="Q7" i="14"/>
  <c r="AA142" i="14"/>
  <c r="K122" i="14"/>
  <c r="X117" i="14"/>
  <c r="N107" i="14"/>
  <c r="AA102" i="14"/>
  <c r="K92" i="14"/>
  <c r="X87" i="14"/>
  <c r="N77" i="14"/>
  <c r="AA72" i="14"/>
  <c r="K62" i="14"/>
  <c r="X57" i="14"/>
  <c r="N47" i="14"/>
  <c r="AA42" i="14"/>
  <c r="K32" i="14"/>
  <c r="X27" i="14"/>
  <c r="N17" i="14"/>
  <c r="AA12" i="14"/>
  <c r="P142" i="14"/>
  <c r="H152" i="14"/>
  <c r="T127" i="14"/>
  <c r="F137" i="14"/>
  <c r="Q142" i="14"/>
  <c r="I152" i="14"/>
  <c r="R142" i="14"/>
  <c r="D152" i="14"/>
  <c r="P127" i="14"/>
  <c r="H137" i="14"/>
  <c r="S142" i="14"/>
  <c r="E152" i="14"/>
  <c r="K117" i="14"/>
  <c r="X112" i="14"/>
  <c r="N102" i="14"/>
  <c r="AA97" i="14"/>
  <c r="K87" i="14"/>
  <c r="X82" i="14"/>
  <c r="N72" i="14"/>
  <c r="AA67" i="14"/>
  <c r="K57" i="14"/>
  <c r="X52" i="14"/>
  <c r="N42" i="14"/>
  <c r="AA37" i="14"/>
  <c r="E579" i="13"/>
  <c r="I564" i="13"/>
  <c r="X544" i="13"/>
  <c r="T504" i="13"/>
  <c r="I499" i="13"/>
  <c r="Q489" i="13"/>
  <c r="F484" i="13"/>
  <c r="T474" i="13"/>
  <c r="I469" i="13"/>
  <c r="Y599" i="13"/>
  <c r="H539" i="13"/>
  <c r="U524" i="13"/>
  <c r="F509" i="13"/>
  <c r="T499" i="13"/>
  <c r="I494" i="13"/>
  <c r="Q484" i="13"/>
  <c r="F479" i="13"/>
  <c r="T469" i="13"/>
  <c r="P554" i="13"/>
  <c r="Y539" i="13"/>
  <c r="AA529" i="13"/>
  <c r="K519" i="13"/>
  <c r="Q509" i="13"/>
  <c r="F504" i="13"/>
  <c r="T494" i="13"/>
  <c r="I489" i="13"/>
  <c r="Q479" i="13"/>
  <c r="F474" i="13"/>
  <c r="O534" i="13"/>
  <c r="Q524" i="13"/>
  <c r="I350" i="13"/>
  <c r="N320" i="13"/>
  <c r="Y325" i="13"/>
  <c r="K335" i="13"/>
  <c r="V340" i="13"/>
  <c r="N350" i="13"/>
  <c r="Y355" i="13"/>
  <c r="K365" i="13"/>
  <c r="V370" i="13"/>
  <c r="N380" i="13"/>
  <c r="Y385" i="13"/>
  <c r="K395" i="13"/>
  <c r="V400" i="13"/>
  <c r="N410" i="13"/>
  <c r="Y415" i="13"/>
  <c r="K425" i="13"/>
  <c r="V430" i="13"/>
  <c r="N440" i="13"/>
  <c r="Y445" i="13"/>
  <c r="K455" i="13"/>
  <c r="V460" i="13"/>
  <c r="T355" i="13"/>
  <c r="F365" i="13"/>
  <c r="Q370" i="13"/>
  <c r="I380" i="13"/>
  <c r="T385" i="13"/>
  <c r="F395" i="13"/>
  <c r="Q400" i="13"/>
  <c r="I410" i="13"/>
  <c r="T415" i="13"/>
  <c r="F425" i="13"/>
  <c r="Q430" i="13"/>
  <c r="I440" i="13"/>
  <c r="T445" i="13"/>
  <c r="F455" i="13"/>
  <c r="Q460" i="13"/>
  <c r="U266" i="13"/>
  <c r="D261" i="13"/>
  <c r="R251" i="13"/>
  <c r="G246" i="13"/>
  <c r="U236" i="13"/>
  <c r="D231" i="13"/>
  <c r="R221" i="13"/>
  <c r="G216" i="13"/>
  <c r="U206" i="13"/>
  <c r="D201" i="13"/>
  <c r="R191" i="13"/>
  <c r="G186" i="13"/>
  <c r="U176" i="13"/>
  <c r="D171" i="13"/>
  <c r="R161" i="13"/>
  <c r="H281" i="13"/>
  <c r="M271" i="13"/>
  <c r="AA261" i="13"/>
  <c r="J256" i="13"/>
  <c r="X246" i="13"/>
  <c r="M241" i="13"/>
  <c r="AA231" i="13"/>
  <c r="J226" i="13"/>
  <c r="X216" i="13"/>
  <c r="M211" i="13"/>
  <c r="AA201" i="13"/>
  <c r="J196" i="13"/>
  <c r="X186" i="13"/>
  <c r="M181" i="13"/>
  <c r="AA171" i="13"/>
  <c r="J166" i="13"/>
  <c r="AA320" i="13"/>
  <c r="R271" i="13"/>
  <c r="G266" i="13"/>
  <c r="U256" i="13"/>
  <c r="D251" i="13"/>
  <c r="R241" i="13"/>
  <c r="G236" i="13"/>
  <c r="U226" i="13"/>
  <c r="D221" i="13"/>
  <c r="R211" i="13"/>
  <c r="G206" i="13"/>
  <c r="U196" i="13"/>
  <c r="D191" i="13"/>
  <c r="R181" i="13"/>
  <c r="G176" i="13"/>
  <c r="U166" i="13"/>
  <c r="R281" i="13"/>
  <c r="D291" i="13"/>
  <c r="U296" i="13"/>
  <c r="G306" i="13"/>
  <c r="K271" i="13"/>
  <c r="Y261" i="13"/>
  <c r="N256" i="13"/>
  <c r="V246" i="13"/>
  <c r="K241" i="13"/>
  <c r="Y231" i="13"/>
  <c r="N226" i="13"/>
  <c r="V216" i="13"/>
  <c r="K211" i="13"/>
  <c r="Y201" i="13"/>
  <c r="N196" i="13"/>
  <c r="V186" i="13"/>
  <c r="K181" i="13"/>
  <c r="Y171" i="13"/>
  <c r="N166" i="13"/>
  <c r="H37" i="13"/>
  <c r="G22" i="13"/>
  <c r="O7" i="13"/>
  <c r="F22" i="13"/>
  <c r="W7" i="13"/>
  <c r="Z17" i="13"/>
  <c r="X320" i="12"/>
  <c r="R256" i="12"/>
  <c r="AA246" i="12"/>
  <c r="V315" i="12"/>
  <c r="G246" i="12"/>
  <c r="T241" i="12"/>
  <c r="D231" i="12"/>
  <c r="Q226" i="12"/>
  <c r="G216" i="12"/>
  <c r="T211" i="12"/>
  <c r="D201" i="12"/>
  <c r="Q196" i="12"/>
  <c r="G186" i="12"/>
  <c r="T181" i="12"/>
  <c r="D171" i="12"/>
  <c r="Q166" i="12"/>
  <c r="G152" i="12"/>
  <c r="T147" i="12"/>
  <c r="D137" i="12"/>
  <c r="Q132" i="12"/>
  <c r="G122" i="12"/>
  <c r="T117" i="12"/>
  <c r="D107" i="12"/>
  <c r="Q102" i="12"/>
  <c r="G92" i="12"/>
  <c r="T87" i="12"/>
  <c r="D77" i="12"/>
  <c r="Q72" i="12"/>
  <c r="G62" i="12"/>
  <c r="T57" i="12"/>
  <c r="D47" i="12"/>
  <c r="Q42" i="12"/>
  <c r="G32" i="12"/>
  <c r="T27" i="12"/>
  <c r="P400" i="11"/>
  <c r="O395" i="11"/>
  <c r="F390" i="11"/>
  <c r="X360" i="11"/>
  <c r="P420" i="11"/>
  <c r="R360" i="11"/>
  <c r="M509" i="16"/>
  <c r="L484" i="16"/>
  <c r="S494" i="16"/>
  <c r="Q469" i="16"/>
  <c r="I479" i="16"/>
  <c r="T484" i="16"/>
  <c r="F494" i="16"/>
  <c r="Q499" i="16"/>
  <c r="I509" i="16"/>
  <c r="T514" i="16"/>
  <c r="O524" i="16"/>
  <c r="X534" i="16"/>
  <c r="K549" i="16"/>
  <c r="AA544" i="16"/>
  <c r="I554" i="16"/>
  <c r="N614" i="16"/>
  <c r="F589" i="16"/>
  <c r="Q594" i="16"/>
  <c r="I604" i="16"/>
  <c r="T609" i="16"/>
  <c r="P494" i="16"/>
  <c r="S315" i="16"/>
  <c r="H330" i="16"/>
  <c r="S335" i="16"/>
  <c r="E345" i="16"/>
  <c r="AA335" i="16"/>
  <c r="M345" i="16"/>
  <c r="F355" i="16"/>
  <c r="R360" i="16"/>
  <c r="N315" i="16"/>
  <c r="Y320" i="16"/>
  <c r="K330" i="16"/>
  <c r="V335" i="16"/>
  <c r="N345" i="16"/>
  <c r="N370" i="16"/>
  <c r="P350" i="16"/>
  <c r="M360" i="16"/>
  <c r="R350" i="16"/>
  <c r="I430" i="16"/>
  <c r="L385" i="16"/>
  <c r="W390" i="16"/>
  <c r="O400" i="16"/>
  <c r="Z405" i="16"/>
  <c r="L415" i="16"/>
  <c r="W420" i="16"/>
  <c r="J435" i="16"/>
  <c r="I375" i="16"/>
  <c r="T380" i="16"/>
  <c r="F390" i="16"/>
  <c r="Q395" i="16"/>
  <c r="I405" i="16"/>
  <c r="T410" i="16"/>
  <c r="F420" i="16"/>
  <c r="D375" i="16"/>
  <c r="U380" i="16"/>
  <c r="G390" i="16"/>
  <c r="R395" i="16"/>
  <c r="D405" i="16"/>
  <c r="U410" i="16"/>
  <c r="G420" i="16"/>
  <c r="Q440" i="16"/>
  <c r="D430" i="16"/>
  <c r="U435" i="16"/>
  <c r="G445" i="16"/>
  <c r="R450" i="16"/>
  <c r="D460" i="16"/>
  <c r="O171" i="16"/>
  <c r="W161" i="16"/>
  <c r="F196" i="16"/>
  <c r="W176" i="16"/>
  <c r="J246" i="16"/>
  <c r="P266" i="16"/>
  <c r="F186" i="16"/>
  <c r="Q191" i="16"/>
  <c r="I201" i="16"/>
  <c r="T206" i="16"/>
  <c r="F216" i="16"/>
  <c r="Q221" i="16"/>
  <c r="I231" i="16"/>
  <c r="T236" i="16"/>
  <c r="F246" i="16"/>
  <c r="X261" i="16"/>
  <c r="J271" i="16"/>
  <c r="AA276" i="16"/>
  <c r="M286" i="16"/>
  <c r="X291" i="16"/>
  <c r="J301" i="16"/>
  <c r="K276" i="16"/>
  <c r="V281" i="16"/>
  <c r="N291" i="16"/>
  <c r="Y296" i="16"/>
  <c r="N266" i="16"/>
  <c r="Y271" i="16"/>
  <c r="K281" i="16"/>
  <c r="V286" i="16"/>
  <c r="N296" i="16"/>
  <c r="Y301" i="16"/>
  <c r="V62" i="16"/>
  <c r="AA42" i="16"/>
  <c r="J7" i="16"/>
  <c r="M52" i="16"/>
  <c r="X57" i="16"/>
  <c r="J67" i="16"/>
  <c r="AA72" i="16"/>
  <c r="M82" i="16"/>
  <c r="X87" i="16"/>
  <c r="J97" i="16"/>
  <c r="AA102" i="16"/>
  <c r="M112" i="16"/>
  <c r="X117" i="16"/>
  <c r="J127" i="16"/>
  <c r="AA132" i="16"/>
  <c r="M142" i="16"/>
  <c r="X147" i="16"/>
  <c r="O47" i="16"/>
  <c r="Z52" i="16"/>
  <c r="L62" i="16"/>
  <c r="W67" i="16"/>
  <c r="O77" i="16"/>
  <c r="Z82" i="16"/>
  <c r="L92" i="16"/>
  <c r="W97" i="16"/>
  <c r="O107" i="16"/>
  <c r="Z112" i="16"/>
  <c r="L122" i="16"/>
  <c r="W127" i="16"/>
  <c r="O137" i="16"/>
  <c r="Z142" i="16"/>
  <c r="L152" i="16"/>
  <c r="V107" i="16"/>
  <c r="N117" i="16"/>
  <c r="Y122" i="16"/>
  <c r="K132" i="16"/>
  <c r="V137" i="16"/>
  <c r="N147" i="16"/>
  <c r="Y152" i="16"/>
  <c r="S67" i="16"/>
  <c r="E77" i="16"/>
  <c r="P82" i="16"/>
  <c r="H92" i="16"/>
  <c r="S97" i="16"/>
  <c r="E107" i="16"/>
  <c r="P112" i="16"/>
  <c r="H122" i="16"/>
  <c r="S127" i="16"/>
  <c r="E137" i="16"/>
  <c r="P142" i="16"/>
  <c r="H152" i="16"/>
  <c r="T67" i="16"/>
  <c r="F77" i="16"/>
  <c r="Q82" i="16"/>
  <c r="I92" i="16"/>
  <c r="T97" i="16"/>
  <c r="F107" i="16"/>
  <c r="Q112" i="16"/>
  <c r="I122" i="16"/>
  <c r="T127" i="16"/>
  <c r="F137" i="16"/>
  <c r="Q142" i="16"/>
  <c r="I152" i="16"/>
  <c r="R67" i="16"/>
  <c r="O97" i="16"/>
  <c r="X82" i="16"/>
  <c r="U82" i="16"/>
  <c r="AA62" i="16"/>
  <c r="W57" i="16"/>
  <c r="G47" i="16"/>
  <c r="T549" i="15"/>
  <c r="F559" i="15"/>
  <c r="Q564" i="15"/>
  <c r="I574" i="15"/>
  <c r="T579" i="15"/>
  <c r="F589" i="15"/>
  <c r="Q594" i="15"/>
  <c r="I604" i="15"/>
  <c r="T609" i="15"/>
  <c r="O569" i="15"/>
  <c r="G609" i="15"/>
  <c r="L554" i="15"/>
  <c r="F415" i="15"/>
  <c r="T375" i="15"/>
  <c r="P325" i="15"/>
  <c r="H340" i="15"/>
  <c r="M360" i="15"/>
  <c r="X365" i="15"/>
  <c r="J375" i="15"/>
  <c r="AA380" i="15"/>
  <c r="M390" i="15"/>
  <c r="X395" i="15"/>
  <c r="J405" i="15"/>
  <c r="AA410" i="15"/>
  <c r="M420" i="15"/>
  <c r="H430" i="15"/>
  <c r="M440" i="15"/>
  <c r="R430" i="15"/>
  <c r="R350" i="15"/>
  <c r="D360" i="15"/>
  <c r="U365" i="15"/>
  <c r="G375" i="15"/>
  <c r="R380" i="15"/>
  <c r="D390" i="15"/>
  <c r="U395" i="15"/>
  <c r="G405" i="15"/>
  <c r="R410" i="15"/>
  <c r="D420" i="15"/>
  <c r="O460" i="15"/>
  <c r="Z445" i="15"/>
  <c r="Z450" i="15"/>
  <c r="L460" i="15"/>
  <c r="Y325" i="15"/>
  <c r="N320" i="15"/>
  <c r="X325" i="15"/>
  <c r="M320" i="15"/>
  <c r="K291" i="15"/>
  <c r="Y251" i="15"/>
  <c r="D221" i="15"/>
  <c r="U196" i="15"/>
  <c r="M176" i="15"/>
  <c r="J12" i="15"/>
  <c r="AA17" i="15"/>
  <c r="M27" i="15"/>
  <c r="X32" i="15"/>
  <c r="J42" i="15"/>
  <c r="AA47" i="15"/>
  <c r="M57" i="15"/>
  <c r="X62" i="15"/>
  <c r="J72" i="15"/>
  <c r="AA77" i="15"/>
  <c r="M87" i="15"/>
  <c r="X92" i="15"/>
  <c r="J102" i="15"/>
  <c r="AA107" i="15"/>
  <c r="M117" i="15"/>
  <c r="X122" i="15"/>
  <c r="Q132" i="15"/>
  <c r="N152" i="15"/>
  <c r="E12" i="15"/>
  <c r="P17" i="15"/>
  <c r="H27" i="15"/>
  <c r="S32" i="15"/>
  <c r="E42" i="15"/>
  <c r="P47" i="15"/>
  <c r="H57" i="15"/>
  <c r="S62" i="15"/>
  <c r="E72" i="15"/>
  <c r="P77" i="15"/>
  <c r="H87" i="15"/>
  <c r="S92" i="15"/>
  <c r="E102" i="15"/>
  <c r="P107" i="15"/>
  <c r="H117" i="15"/>
  <c r="S122" i="15"/>
  <c r="K132" i="15"/>
  <c r="J142" i="15"/>
  <c r="F12" i="15"/>
  <c r="Q17" i="15"/>
  <c r="I27" i="15"/>
  <c r="T32" i="15"/>
  <c r="F42" i="15"/>
  <c r="Q47" i="15"/>
  <c r="I57" i="15"/>
  <c r="T62" i="15"/>
  <c r="F72" i="15"/>
  <c r="Q77" i="15"/>
  <c r="I87" i="15"/>
  <c r="T92" i="15"/>
  <c r="F102" i="15"/>
  <c r="Q107" i="15"/>
  <c r="I117" i="15"/>
  <c r="T122" i="15"/>
  <c r="E132" i="15"/>
  <c r="Q152" i="15"/>
  <c r="G12" i="15"/>
  <c r="R17" i="15"/>
  <c r="D27" i="15"/>
  <c r="U32" i="15"/>
  <c r="G42" i="15"/>
  <c r="R47" i="15"/>
  <c r="D57" i="15"/>
  <c r="U62" i="15"/>
  <c r="G72" i="15"/>
  <c r="R77" i="15"/>
  <c r="D87" i="15"/>
  <c r="U92" i="15"/>
  <c r="G102" i="15"/>
  <c r="R107" i="15"/>
  <c r="D117" i="15"/>
  <c r="U122" i="15"/>
  <c r="F132" i="15"/>
  <c r="U147" i="15"/>
  <c r="AA7" i="15"/>
  <c r="M17" i="15"/>
  <c r="X22" i="15"/>
  <c r="J32" i="15"/>
  <c r="AA37" i="15"/>
  <c r="M47" i="15"/>
  <c r="X52" i="15"/>
  <c r="J62" i="15"/>
  <c r="AA67" i="15"/>
  <c r="M77" i="15"/>
  <c r="X82" i="15"/>
  <c r="J92" i="15"/>
  <c r="AA97" i="15"/>
  <c r="M107" i="15"/>
  <c r="X112" i="15"/>
  <c r="J122" i="15"/>
  <c r="AA127" i="15"/>
  <c r="S137" i="15"/>
  <c r="D37" i="15"/>
  <c r="U42" i="15"/>
  <c r="G52" i="15"/>
  <c r="R57" i="15"/>
  <c r="D67" i="15"/>
  <c r="U72" i="15"/>
  <c r="G82" i="15"/>
  <c r="R87" i="15"/>
  <c r="D97" i="15"/>
  <c r="U102" i="15"/>
  <c r="G112" i="15"/>
  <c r="R117" i="15"/>
  <c r="D127" i="15"/>
  <c r="W132" i="15"/>
  <c r="Y142" i="15"/>
  <c r="J147" i="15"/>
  <c r="AA152" i="15"/>
  <c r="O137" i="15"/>
  <c r="Z142" i="15"/>
  <c r="L152" i="15"/>
  <c r="P315" i="14"/>
  <c r="U325" i="14"/>
  <c r="G335" i="14"/>
  <c r="R340" i="14"/>
  <c r="D350" i="14"/>
  <c r="U355" i="14"/>
  <c r="G365" i="14"/>
  <c r="R370" i="14"/>
  <c r="D380" i="14"/>
  <c r="U385" i="14"/>
  <c r="G395" i="14"/>
  <c r="R400" i="14"/>
  <c r="D410" i="14"/>
  <c r="U415" i="14"/>
  <c r="G425" i="14"/>
  <c r="R430" i="14"/>
  <c r="D440" i="14"/>
  <c r="U445" i="14"/>
  <c r="G455" i="14"/>
  <c r="R460" i="14"/>
  <c r="F345" i="14"/>
  <c r="Q350" i="14"/>
  <c r="I360" i="14"/>
  <c r="T365" i="14"/>
  <c r="F375" i="14"/>
  <c r="Q380" i="14"/>
  <c r="I390" i="14"/>
  <c r="T395" i="14"/>
  <c r="F405" i="14"/>
  <c r="Q410" i="14"/>
  <c r="I420" i="14"/>
  <c r="T425" i="14"/>
  <c r="F435" i="14"/>
  <c r="Q440" i="14"/>
  <c r="I450" i="14"/>
  <c r="T455" i="14"/>
  <c r="E445" i="14"/>
  <c r="P450" i="14"/>
  <c r="H460" i="14"/>
  <c r="X301" i="14"/>
  <c r="M296" i="14"/>
  <c r="AA286" i="14"/>
  <c r="J281" i="14"/>
  <c r="X271" i="14"/>
  <c r="M266" i="14"/>
  <c r="AA256" i="14"/>
  <c r="J251" i="14"/>
  <c r="X241" i="14"/>
  <c r="M236" i="14"/>
  <c r="AA226" i="14"/>
  <c r="J221" i="14"/>
  <c r="X211" i="14"/>
  <c r="M206" i="14"/>
  <c r="AA196" i="14"/>
  <c r="J191" i="14"/>
  <c r="X181" i="14"/>
  <c r="M176" i="14"/>
  <c r="AA166" i="14"/>
  <c r="J161" i="14"/>
  <c r="Q301" i="14"/>
  <c r="F296" i="14"/>
  <c r="T286" i="14"/>
  <c r="I281" i="14"/>
  <c r="Q271" i="14"/>
  <c r="F266" i="14"/>
  <c r="T256" i="14"/>
  <c r="I251" i="14"/>
  <c r="Q241" i="14"/>
  <c r="F236" i="14"/>
  <c r="T226" i="14"/>
  <c r="I221" i="14"/>
  <c r="Q211" i="14"/>
  <c r="F206" i="14"/>
  <c r="T196" i="14"/>
  <c r="I191" i="14"/>
  <c r="Q181" i="14"/>
  <c r="J559" i="14"/>
  <c r="R549" i="14"/>
  <c r="D499" i="14"/>
  <c r="P584" i="14"/>
  <c r="F469" i="14"/>
  <c r="Q474" i="14"/>
  <c r="I484" i="14"/>
  <c r="T489" i="14"/>
  <c r="F499" i="14"/>
  <c r="Q504" i="14"/>
  <c r="I514" i="14"/>
  <c r="T519" i="14"/>
  <c r="F529" i="14"/>
  <c r="Q534" i="14"/>
  <c r="I544" i="14"/>
  <c r="T549" i="14"/>
  <c r="F559" i="14"/>
  <c r="Q564" i="14"/>
  <c r="I574" i="14"/>
  <c r="G584" i="14"/>
  <c r="N594" i="14"/>
  <c r="H469" i="14"/>
  <c r="S474" i="14"/>
  <c r="E484" i="14"/>
  <c r="P489" i="14"/>
  <c r="H499" i="14"/>
  <c r="S504" i="14"/>
  <c r="E514" i="14"/>
  <c r="P519" i="14"/>
  <c r="H529" i="14"/>
  <c r="S534" i="14"/>
  <c r="E544" i="14"/>
  <c r="P549" i="14"/>
  <c r="H559" i="14"/>
  <c r="S564" i="14"/>
  <c r="E574" i="14"/>
  <c r="W579" i="14"/>
  <c r="S440" i="14"/>
  <c r="S410" i="14"/>
  <c r="H306" i="14"/>
  <c r="P296" i="14"/>
  <c r="E291" i="14"/>
  <c r="S281" i="14"/>
  <c r="H276" i="14"/>
  <c r="P266" i="14"/>
  <c r="E261" i="14"/>
  <c r="S251" i="14"/>
  <c r="H246" i="14"/>
  <c r="P236" i="14"/>
  <c r="E231" i="14"/>
  <c r="S221" i="14"/>
  <c r="H216" i="14"/>
  <c r="P206" i="14"/>
  <c r="E201" i="14"/>
  <c r="S191" i="14"/>
  <c r="H186" i="14"/>
  <c r="Z122" i="14"/>
  <c r="J112" i="14"/>
  <c r="W107" i="14"/>
  <c r="M97" i="14"/>
  <c r="Z92" i="14"/>
  <c r="J82" i="14"/>
  <c r="W77" i="14"/>
  <c r="M67" i="14"/>
  <c r="Z62" i="14"/>
  <c r="J52" i="14"/>
  <c r="W47" i="14"/>
  <c r="M37" i="14"/>
  <c r="Z32" i="14"/>
  <c r="J22" i="14"/>
  <c r="W17" i="14"/>
  <c r="M7" i="14"/>
  <c r="S122" i="14"/>
  <c r="I112" i="14"/>
  <c r="P107" i="14"/>
  <c r="F97" i="14"/>
  <c r="S92" i="14"/>
  <c r="I82" i="14"/>
  <c r="P77" i="14"/>
  <c r="F67" i="14"/>
  <c r="S62" i="14"/>
  <c r="I52" i="14"/>
  <c r="P47" i="14"/>
  <c r="F37" i="14"/>
  <c r="S32" i="14"/>
  <c r="I22" i="14"/>
  <c r="P17" i="14"/>
  <c r="F7" i="14"/>
  <c r="X122" i="14"/>
  <c r="N112" i="14"/>
  <c r="AA107" i="14"/>
  <c r="K97" i="14"/>
  <c r="X92" i="14"/>
  <c r="N82" i="14"/>
  <c r="AA77" i="14"/>
  <c r="K67" i="14"/>
  <c r="X62" i="14"/>
  <c r="N52" i="14"/>
  <c r="AA47" i="14"/>
  <c r="K37" i="14"/>
  <c r="X32" i="14"/>
  <c r="N22" i="14"/>
  <c r="AA17" i="14"/>
  <c r="K7" i="14"/>
  <c r="S152" i="14"/>
  <c r="E122" i="14"/>
  <c r="R117" i="14"/>
  <c r="H107" i="14"/>
  <c r="U102" i="14"/>
  <c r="E92" i="14"/>
  <c r="R87" i="14"/>
  <c r="H77" i="14"/>
  <c r="U72" i="14"/>
  <c r="E62" i="14"/>
  <c r="R57" i="14"/>
  <c r="H47" i="14"/>
  <c r="U42" i="14"/>
  <c r="E32" i="14"/>
  <c r="R27" i="14"/>
  <c r="H17" i="14"/>
  <c r="U12" i="14"/>
  <c r="V7" i="14"/>
  <c r="N152" i="14"/>
  <c r="Z127" i="14"/>
  <c r="L137" i="14"/>
  <c r="W142" i="14"/>
  <c r="O152" i="14"/>
  <c r="X142" i="14"/>
  <c r="J152" i="14"/>
  <c r="V127" i="14"/>
  <c r="N137" i="14"/>
  <c r="Y142" i="14"/>
  <c r="K152" i="14"/>
  <c r="E117" i="14"/>
  <c r="R112" i="14"/>
  <c r="H102" i="14"/>
  <c r="U97" i="14"/>
  <c r="E87" i="14"/>
  <c r="R82" i="14"/>
  <c r="H72" i="14"/>
  <c r="U67" i="14"/>
  <c r="E57" i="14"/>
  <c r="R52" i="14"/>
  <c r="H42" i="14"/>
  <c r="U37" i="14"/>
  <c r="X574" i="13"/>
  <c r="J559" i="13"/>
  <c r="M519" i="13"/>
  <c r="Y509" i="13"/>
  <c r="N504" i="13"/>
  <c r="V494" i="13"/>
  <c r="K489" i="13"/>
  <c r="Y479" i="13"/>
  <c r="N474" i="13"/>
  <c r="K514" i="13"/>
  <c r="K509" i="13"/>
  <c r="Y499" i="13"/>
  <c r="N494" i="13"/>
  <c r="V484" i="13"/>
  <c r="K479" i="13"/>
  <c r="Y469" i="13"/>
  <c r="U589" i="13"/>
  <c r="G534" i="13"/>
  <c r="I524" i="13"/>
  <c r="N534" i="13"/>
  <c r="P524" i="13"/>
  <c r="N514" i="13"/>
  <c r="L281" i="13"/>
  <c r="O271" i="13"/>
  <c r="W261" i="13"/>
  <c r="L256" i="13"/>
  <c r="Z246" i="13"/>
  <c r="O241" i="13"/>
  <c r="W231" i="13"/>
  <c r="L226" i="13"/>
  <c r="Z216" i="13"/>
  <c r="O211" i="13"/>
  <c r="W201" i="13"/>
  <c r="L196" i="13"/>
  <c r="Z186" i="13"/>
  <c r="O181" i="13"/>
  <c r="W171" i="13"/>
  <c r="L166" i="13"/>
  <c r="I315" i="13"/>
  <c r="T320" i="13"/>
  <c r="F330" i="13"/>
  <c r="Q335" i="13"/>
  <c r="I345" i="13"/>
  <c r="T350" i="13"/>
  <c r="F360" i="13"/>
  <c r="Q365" i="13"/>
  <c r="I375" i="13"/>
  <c r="T380" i="13"/>
  <c r="F390" i="13"/>
  <c r="Q395" i="13"/>
  <c r="I405" i="13"/>
  <c r="T410" i="13"/>
  <c r="F420" i="13"/>
  <c r="Q425" i="13"/>
  <c r="I435" i="13"/>
  <c r="T440" i="13"/>
  <c r="F450" i="13"/>
  <c r="Q455" i="13"/>
  <c r="O350" i="13"/>
  <c r="Z355" i="13"/>
  <c r="L365" i="13"/>
  <c r="W370" i="13"/>
  <c r="O380" i="13"/>
  <c r="Z385" i="13"/>
  <c r="L395" i="13"/>
  <c r="W400" i="13"/>
  <c r="O410" i="13"/>
  <c r="Z415" i="13"/>
  <c r="L425" i="13"/>
  <c r="W430" i="13"/>
  <c r="O440" i="13"/>
  <c r="Z445" i="13"/>
  <c r="L455" i="13"/>
  <c r="W460" i="13"/>
  <c r="Z271" i="13"/>
  <c r="O266" i="13"/>
  <c r="W256" i="13"/>
  <c r="L251" i="13"/>
  <c r="Z241" i="13"/>
  <c r="O236" i="13"/>
  <c r="W226" i="13"/>
  <c r="L221" i="13"/>
  <c r="Z211" i="13"/>
  <c r="O206" i="13"/>
  <c r="W196" i="13"/>
  <c r="L191" i="13"/>
  <c r="Z181" i="13"/>
  <c r="O176" i="13"/>
  <c r="W166" i="13"/>
  <c r="L161" i="13"/>
  <c r="U276" i="13"/>
  <c r="Y281" i="13"/>
  <c r="K291" i="13"/>
  <c r="V296" i="13"/>
  <c r="N306" i="13"/>
  <c r="K22" i="13"/>
  <c r="X296" i="12"/>
  <c r="M241" i="12"/>
  <c r="Z236" i="12"/>
  <c r="J226" i="12"/>
  <c r="W221" i="12"/>
  <c r="M211" i="12"/>
  <c r="Z206" i="12"/>
  <c r="J196" i="12"/>
  <c r="W191" i="12"/>
  <c r="M181" i="12"/>
  <c r="Z176" i="12"/>
  <c r="H142" i="12"/>
  <c r="U137" i="12"/>
  <c r="E127" i="12"/>
  <c r="R122" i="12"/>
  <c r="H112" i="12"/>
  <c r="U107" i="12"/>
  <c r="E97" i="12"/>
  <c r="R92" i="12"/>
  <c r="H82" i="12"/>
  <c r="U77" i="12"/>
  <c r="E67" i="12"/>
  <c r="R62" i="12"/>
  <c r="H52" i="12"/>
  <c r="U47" i="12"/>
  <c r="J256" i="12"/>
  <c r="AA420" i="11"/>
  <c r="F484" i="16"/>
  <c r="D484" i="16"/>
  <c r="E474" i="16"/>
  <c r="P524" i="16"/>
  <c r="O544" i="16"/>
  <c r="D524" i="16"/>
  <c r="L569" i="16"/>
  <c r="Q599" i="16"/>
  <c r="O589" i="16"/>
  <c r="Z594" i="16"/>
  <c r="L604" i="16"/>
  <c r="W609" i="16"/>
  <c r="K589" i="16"/>
  <c r="V594" i="16"/>
  <c r="N604" i="16"/>
  <c r="Y609" i="16"/>
  <c r="G494" i="16"/>
  <c r="M330" i="16"/>
  <c r="O320" i="16"/>
  <c r="K315" i="16"/>
  <c r="AA370" i="16"/>
  <c r="H340" i="16"/>
  <c r="S345" i="16"/>
  <c r="M355" i="16"/>
  <c r="W370" i="16"/>
  <c r="X350" i="16"/>
  <c r="T360" i="16"/>
  <c r="R335" i="16"/>
  <c r="D345" i="16"/>
  <c r="Y350" i="16"/>
  <c r="W350" i="16"/>
  <c r="O360" i="16"/>
  <c r="Z365" i="16"/>
  <c r="L375" i="16"/>
  <c r="W380" i="16"/>
  <c r="O390" i="16"/>
  <c r="Z395" i="16"/>
  <c r="L405" i="16"/>
  <c r="W410" i="16"/>
  <c r="O420" i="16"/>
  <c r="S430" i="16"/>
  <c r="R385" i="16"/>
  <c r="D395" i="16"/>
  <c r="U400" i="16"/>
  <c r="G410" i="16"/>
  <c r="R415" i="16"/>
  <c r="O375" i="16"/>
  <c r="Z380" i="16"/>
  <c r="L390" i="16"/>
  <c r="W395" i="16"/>
  <c r="O405" i="16"/>
  <c r="Z410" i="16"/>
  <c r="L420" i="16"/>
  <c r="J375" i="16"/>
  <c r="AA380" i="16"/>
  <c r="M390" i="16"/>
  <c r="X395" i="16"/>
  <c r="J405" i="16"/>
  <c r="AA410" i="16"/>
  <c r="M420" i="16"/>
  <c r="J430" i="16"/>
  <c r="AA435" i="16"/>
  <c r="M445" i="16"/>
  <c r="X450" i="16"/>
  <c r="J460" i="16"/>
  <c r="Z191" i="16"/>
  <c r="AA166" i="16"/>
  <c r="J161" i="16"/>
  <c r="P246" i="16"/>
  <c r="K256" i="16"/>
  <c r="S281" i="16"/>
  <c r="Y176" i="16"/>
  <c r="K186" i="16"/>
  <c r="V191" i="16"/>
  <c r="N201" i="16"/>
  <c r="Y206" i="16"/>
  <c r="K216" i="16"/>
  <c r="V221" i="16"/>
  <c r="N231" i="16"/>
  <c r="Y236" i="16"/>
  <c r="L246" i="16"/>
  <c r="K261" i="16"/>
  <c r="E266" i="16"/>
  <c r="P271" i="16"/>
  <c r="H281" i="16"/>
  <c r="S286" i="16"/>
  <c r="E296" i="16"/>
  <c r="P301" i="16"/>
  <c r="Q276" i="16"/>
  <c r="I286" i="16"/>
  <c r="T291" i="16"/>
  <c r="F301" i="16"/>
  <c r="J62" i="16"/>
  <c r="D42" i="16"/>
  <c r="Q37" i="16"/>
  <c r="G27" i="16"/>
  <c r="T22" i="16"/>
  <c r="D12" i="16"/>
  <c r="Q7" i="16"/>
  <c r="U42" i="16"/>
  <c r="E32" i="16"/>
  <c r="R27" i="16"/>
  <c r="H17" i="16"/>
  <c r="U12" i="16"/>
  <c r="H47" i="16"/>
  <c r="S52" i="16"/>
  <c r="E62" i="16"/>
  <c r="P67" i="16"/>
  <c r="H77" i="16"/>
  <c r="S82" i="16"/>
  <c r="E92" i="16"/>
  <c r="P97" i="16"/>
  <c r="H107" i="16"/>
  <c r="S112" i="16"/>
  <c r="E122" i="16"/>
  <c r="P127" i="16"/>
  <c r="H137" i="16"/>
  <c r="S142" i="16"/>
  <c r="E152" i="16"/>
  <c r="U47" i="16"/>
  <c r="G57" i="16"/>
  <c r="R62" i="16"/>
  <c r="D72" i="16"/>
  <c r="U77" i="16"/>
  <c r="G87" i="16"/>
  <c r="R92" i="16"/>
  <c r="D102" i="16"/>
  <c r="U107" i="16"/>
  <c r="G117" i="16"/>
  <c r="R122" i="16"/>
  <c r="D132" i="16"/>
  <c r="U137" i="16"/>
  <c r="G147" i="16"/>
  <c r="R152" i="16"/>
  <c r="I112" i="16"/>
  <c r="T117" i="16"/>
  <c r="F127" i="16"/>
  <c r="Q132" i="16"/>
  <c r="I142" i="16"/>
  <c r="T147" i="16"/>
  <c r="Y67" i="16"/>
  <c r="K77" i="16"/>
  <c r="V82" i="16"/>
  <c r="N92" i="16"/>
  <c r="Y97" i="16"/>
  <c r="K107" i="16"/>
  <c r="V112" i="16"/>
  <c r="N122" i="16"/>
  <c r="Y127" i="16"/>
  <c r="K137" i="16"/>
  <c r="V142" i="16"/>
  <c r="N152" i="16"/>
  <c r="Z67" i="16"/>
  <c r="L77" i="16"/>
  <c r="W82" i="16"/>
  <c r="O92" i="16"/>
  <c r="Z97" i="16"/>
  <c r="L107" i="16"/>
  <c r="W112" i="16"/>
  <c r="O122" i="16"/>
  <c r="Z127" i="16"/>
  <c r="L137" i="16"/>
  <c r="W142" i="16"/>
  <c r="O152" i="16"/>
  <c r="J77" i="16"/>
  <c r="AA57" i="16"/>
  <c r="R52" i="16"/>
  <c r="K47" i="16"/>
  <c r="AA37" i="16"/>
  <c r="K27" i="16"/>
  <c r="X22" i="16"/>
  <c r="N12" i="16"/>
  <c r="F82" i="16"/>
  <c r="K72" i="16"/>
  <c r="P62" i="16"/>
  <c r="N37" i="16"/>
  <c r="AA32" i="16"/>
  <c r="K22" i="16"/>
  <c r="X17" i="16"/>
  <c r="N7" i="16"/>
  <c r="F52" i="16"/>
  <c r="F42" i="16"/>
  <c r="S37" i="16"/>
  <c r="I27" i="16"/>
  <c r="P22" i="16"/>
  <c r="F12" i="16"/>
  <c r="S7" i="16"/>
  <c r="L614" i="15"/>
  <c r="Z589" i="15"/>
  <c r="Z405" i="15"/>
  <c r="M410" i="15"/>
  <c r="J325" i="15"/>
  <c r="L370" i="15"/>
  <c r="U325" i="15"/>
  <c r="I320" i="15"/>
  <c r="S360" i="15"/>
  <c r="E370" i="15"/>
  <c r="P375" i="15"/>
  <c r="H385" i="15"/>
  <c r="S390" i="15"/>
  <c r="E400" i="15"/>
  <c r="P405" i="15"/>
  <c r="H415" i="15"/>
  <c r="S420" i="15"/>
  <c r="W375" i="15"/>
  <c r="O385" i="15"/>
  <c r="Z390" i="15"/>
  <c r="L400" i="15"/>
  <c r="W405" i="15"/>
  <c r="O415" i="15"/>
  <c r="Z420" i="15"/>
  <c r="O455" i="15"/>
  <c r="I440" i="15"/>
  <c r="D445" i="15"/>
  <c r="U450" i="15"/>
  <c r="G460" i="15"/>
  <c r="S325" i="15"/>
  <c r="K390" i="15"/>
  <c r="G320" i="15"/>
  <c r="R286" i="15"/>
  <c r="D236" i="15"/>
  <c r="V206" i="15"/>
  <c r="Q186" i="15"/>
  <c r="L166" i="15"/>
  <c r="E261" i="15"/>
  <c r="G251" i="15"/>
  <c r="Z216" i="15"/>
  <c r="V191" i="15"/>
  <c r="Q171" i="15"/>
  <c r="L161" i="15"/>
  <c r="W166" i="15"/>
  <c r="O176" i="15"/>
  <c r="Z181" i="15"/>
  <c r="L191" i="15"/>
  <c r="W196" i="15"/>
  <c r="O206" i="15"/>
  <c r="Z211" i="15"/>
  <c r="L221" i="15"/>
  <c r="W226" i="15"/>
  <c r="O236" i="15"/>
  <c r="Z241" i="15"/>
  <c r="L251" i="15"/>
  <c r="W256" i="15"/>
  <c r="O266" i="15"/>
  <c r="Z271" i="15"/>
  <c r="L281" i="15"/>
  <c r="W286" i="15"/>
  <c r="O296" i="15"/>
  <c r="Z301" i="15"/>
  <c r="K32" i="15"/>
  <c r="E7" i="15"/>
  <c r="P12" i="15"/>
  <c r="H22" i="15"/>
  <c r="S27" i="15"/>
  <c r="E37" i="15"/>
  <c r="P42" i="15"/>
  <c r="H52" i="15"/>
  <c r="S57" i="15"/>
  <c r="E67" i="15"/>
  <c r="P72" i="15"/>
  <c r="H82" i="15"/>
  <c r="S87" i="15"/>
  <c r="E97" i="15"/>
  <c r="P102" i="15"/>
  <c r="H112" i="15"/>
  <c r="S117" i="15"/>
  <c r="E127" i="15"/>
  <c r="X132" i="15"/>
  <c r="AA142" i="15"/>
  <c r="W152" i="15"/>
  <c r="K12" i="15"/>
  <c r="V17" i="15"/>
  <c r="N27" i="15"/>
  <c r="Y32" i="15"/>
  <c r="K42" i="15"/>
  <c r="V47" i="15"/>
  <c r="N57" i="15"/>
  <c r="Y62" i="15"/>
  <c r="K72" i="15"/>
  <c r="V77" i="15"/>
  <c r="N87" i="15"/>
  <c r="Y92" i="15"/>
  <c r="K102" i="15"/>
  <c r="V107" i="15"/>
  <c r="N117" i="15"/>
  <c r="Y122" i="15"/>
  <c r="R132" i="15"/>
  <c r="L12" i="15"/>
  <c r="W17" i="15"/>
  <c r="O27" i="15"/>
  <c r="Z32" i="15"/>
  <c r="L42" i="15"/>
  <c r="W47" i="15"/>
  <c r="O57" i="15"/>
  <c r="Z62" i="15"/>
  <c r="L72" i="15"/>
  <c r="W77" i="15"/>
  <c r="O87" i="15"/>
  <c r="Z92" i="15"/>
  <c r="L102" i="15"/>
  <c r="W107" i="15"/>
  <c r="O117" i="15"/>
  <c r="Z122" i="15"/>
  <c r="Z152" i="15"/>
  <c r="M12" i="15"/>
  <c r="X17" i="15"/>
  <c r="J27" i="15"/>
  <c r="AA32" i="15"/>
  <c r="M42" i="15"/>
  <c r="X47" i="15"/>
  <c r="J57" i="15"/>
  <c r="AA62" i="15"/>
  <c r="M72" i="15"/>
  <c r="X77" i="15"/>
  <c r="J87" i="15"/>
  <c r="AA92" i="15"/>
  <c r="M102" i="15"/>
  <c r="X107" i="15"/>
  <c r="J117" i="15"/>
  <c r="AA122" i="15"/>
  <c r="Y137" i="15"/>
  <c r="J152" i="15"/>
  <c r="H12" i="15"/>
  <c r="S17" i="15"/>
  <c r="E27" i="15"/>
  <c r="P32" i="15"/>
  <c r="H42" i="15"/>
  <c r="S47" i="15"/>
  <c r="E57" i="15"/>
  <c r="P62" i="15"/>
  <c r="H72" i="15"/>
  <c r="S77" i="15"/>
  <c r="E87" i="15"/>
  <c r="P92" i="15"/>
  <c r="H102" i="15"/>
  <c r="S107" i="15"/>
  <c r="E117" i="15"/>
  <c r="P122" i="15"/>
  <c r="Z137" i="15"/>
  <c r="J37" i="15"/>
  <c r="AA42" i="15"/>
  <c r="M52" i="15"/>
  <c r="X57" i="15"/>
  <c r="J67" i="15"/>
  <c r="AA72" i="15"/>
  <c r="M82" i="15"/>
  <c r="X87" i="15"/>
  <c r="J97" i="15"/>
  <c r="AA102" i="15"/>
  <c r="M112" i="15"/>
  <c r="X117" i="15"/>
  <c r="J127" i="15"/>
  <c r="F147" i="15"/>
  <c r="E142" i="15"/>
  <c r="P147" i="15"/>
  <c r="D132" i="15"/>
  <c r="U137" i="15"/>
  <c r="G147" i="15"/>
  <c r="R152" i="15"/>
  <c r="L469" i="14"/>
  <c r="W474" i="14"/>
  <c r="O484" i="14"/>
  <c r="Z489" i="14"/>
  <c r="L499" i="14"/>
  <c r="W504" i="14"/>
  <c r="O514" i="14"/>
  <c r="Z519" i="14"/>
  <c r="L529" i="14"/>
  <c r="W534" i="14"/>
  <c r="O544" i="14"/>
  <c r="Z549" i="14"/>
  <c r="L559" i="14"/>
  <c r="W564" i="14"/>
  <c r="O574" i="14"/>
  <c r="Z594" i="14"/>
  <c r="N469" i="14"/>
  <c r="Y474" i="14"/>
  <c r="K484" i="14"/>
  <c r="V489" i="14"/>
  <c r="N499" i="14"/>
  <c r="Y504" i="14"/>
  <c r="K514" i="14"/>
  <c r="V519" i="14"/>
  <c r="N529" i="14"/>
  <c r="Y534" i="14"/>
  <c r="K544" i="14"/>
  <c r="V549" i="14"/>
  <c r="N559" i="14"/>
  <c r="Y564" i="14"/>
  <c r="K574" i="14"/>
  <c r="K584" i="14"/>
  <c r="H594" i="14"/>
  <c r="G440" i="14"/>
  <c r="G410" i="14"/>
  <c r="T132" i="14"/>
  <c r="M127" i="14"/>
  <c r="T122" i="14"/>
  <c r="D112" i="14"/>
  <c r="Q107" i="14"/>
  <c r="G97" i="14"/>
  <c r="T92" i="14"/>
  <c r="D82" i="14"/>
  <c r="Q77" i="14"/>
  <c r="G67" i="14"/>
  <c r="T62" i="14"/>
  <c r="D52" i="14"/>
  <c r="Q47" i="14"/>
  <c r="G37" i="14"/>
  <c r="T32" i="14"/>
  <c r="D22" i="14"/>
  <c r="Q17" i="14"/>
  <c r="G7" i="14"/>
  <c r="Q137" i="14"/>
  <c r="J132" i="14"/>
  <c r="M122" i="14"/>
  <c r="Z117" i="14"/>
  <c r="J107" i="14"/>
  <c r="W102" i="14"/>
  <c r="M92" i="14"/>
  <c r="Z87" i="14"/>
  <c r="J77" i="14"/>
  <c r="W72" i="14"/>
  <c r="M62" i="14"/>
  <c r="Z57" i="14"/>
  <c r="J47" i="14"/>
  <c r="W42" i="14"/>
  <c r="M32" i="14"/>
  <c r="Z27" i="14"/>
  <c r="J17" i="14"/>
  <c r="W12" i="14"/>
  <c r="H112" i="14"/>
  <c r="U107" i="14"/>
  <c r="E97" i="14"/>
  <c r="R92" i="14"/>
  <c r="H82" i="14"/>
  <c r="U77" i="14"/>
  <c r="E67" i="14"/>
  <c r="R62" i="14"/>
  <c r="H52" i="14"/>
  <c r="U47" i="14"/>
  <c r="E37" i="14"/>
  <c r="R32" i="14"/>
  <c r="H22" i="14"/>
  <c r="U17" i="14"/>
  <c r="E7" i="14"/>
  <c r="L117" i="14"/>
  <c r="Y112" i="14"/>
  <c r="O102" i="14"/>
  <c r="V97" i="14"/>
  <c r="L87" i="14"/>
  <c r="Y82" i="14"/>
  <c r="O72" i="14"/>
  <c r="V67" i="14"/>
  <c r="L57" i="14"/>
  <c r="Y52" i="14"/>
  <c r="O42" i="14"/>
  <c r="V37" i="14"/>
  <c r="L27" i="14"/>
  <c r="Y22" i="14"/>
  <c r="O12" i="14"/>
  <c r="P7" i="14"/>
  <c r="I147" i="14"/>
  <c r="T152" i="14"/>
  <c r="G132" i="14"/>
  <c r="R137" i="14"/>
  <c r="D147" i="14"/>
  <c r="U152" i="14"/>
  <c r="E147" i="14"/>
  <c r="P152" i="14"/>
  <c r="I132" i="14"/>
  <c r="T137" i="14"/>
  <c r="F147" i="14"/>
  <c r="Q152" i="14"/>
  <c r="L112" i="14"/>
  <c r="Y107" i="14"/>
  <c r="O97" i="14"/>
  <c r="V92" i="14"/>
  <c r="L82" i="14"/>
  <c r="Y77" i="14"/>
  <c r="O67" i="14"/>
  <c r="V62" i="14"/>
  <c r="L52" i="14"/>
  <c r="Y47" i="14"/>
  <c r="O37" i="14"/>
  <c r="AA539" i="13"/>
  <c r="K529" i="13"/>
  <c r="Q584" i="13"/>
  <c r="AA559" i="13"/>
  <c r="S599" i="13"/>
  <c r="P514" i="13"/>
  <c r="H594" i="13"/>
  <c r="D534" i="13"/>
  <c r="F524" i="13"/>
  <c r="Z291" i="13"/>
  <c r="I271" i="13"/>
  <c r="Q261" i="13"/>
  <c r="F256" i="13"/>
  <c r="T246" i="13"/>
  <c r="I241" i="13"/>
  <c r="Q231" i="13"/>
  <c r="F226" i="13"/>
  <c r="T216" i="13"/>
  <c r="I211" i="13"/>
  <c r="Q201" i="13"/>
  <c r="F196" i="13"/>
  <c r="T186" i="13"/>
  <c r="I181" i="13"/>
  <c r="Q171" i="13"/>
  <c r="F166" i="13"/>
  <c r="L315" i="13"/>
  <c r="W320" i="13"/>
  <c r="O330" i="13"/>
  <c r="Z335" i="13"/>
  <c r="L345" i="13"/>
  <c r="W350" i="13"/>
  <c r="O360" i="13"/>
  <c r="Z365" i="13"/>
  <c r="L375" i="13"/>
  <c r="W380" i="13"/>
  <c r="O390" i="13"/>
  <c r="Z395" i="13"/>
  <c r="L405" i="13"/>
  <c r="W410" i="13"/>
  <c r="O420" i="13"/>
  <c r="Z425" i="13"/>
  <c r="L435" i="13"/>
  <c r="W440" i="13"/>
  <c r="O450" i="13"/>
  <c r="Z455" i="13"/>
  <c r="N276" i="13"/>
  <c r="T276" i="13"/>
  <c r="F271" i="13"/>
  <c r="T261" i="13"/>
  <c r="I256" i="13"/>
  <c r="Q246" i="13"/>
  <c r="F241" i="13"/>
  <c r="T231" i="13"/>
  <c r="I226" i="13"/>
  <c r="Q216" i="13"/>
  <c r="F211" i="13"/>
  <c r="T201" i="13"/>
  <c r="I196" i="13"/>
  <c r="Q186" i="13"/>
  <c r="F181" i="13"/>
  <c r="T171" i="13"/>
  <c r="I166" i="13"/>
  <c r="F286" i="13"/>
  <c r="Q291" i="13"/>
  <c r="I301" i="13"/>
  <c r="T306" i="13"/>
  <c r="F291" i="13"/>
  <c r="Q296" i="13"/>
  <c r="I306" i="13"/>
  <c r="O32" i="13"/>
  <c r="V32" i="13"/>
  <c r="N42" i="13"/>
  <c r="Y47" i="13"/>
  <c r="K57" i="13"/>
  <c r="V62" i="13"/>
  <c r="N72" i="13"/>
  <c r="Y77" i="13"/>
  <c r="K87" i="13"/>
  <c r="V92" i="13"/>
  <c r="N102" i="13"/>
  <c r="Y107" i="13"/>
  <c r="K117" i="13"/>
  <c r="V122" i="13"/>
  <c r="N132" i="13"/>
  <c r="Y137" i="13"/>
  <c r="K147" i="13"/>
  <c r="V152" i="13"/>
  <c r="K32" i="13"/>
  <c r="V37" i="13"/>
  <c r="N47" i="13"/>
  <c r="Y52" i="13"/>
  <c r="K62" i="13"/>
  <c r="V67" i="13"/>
  <c r="N77" i="13"/>
  <c r="Y82" i="13"/>
  <c r="D32" i="13"/>
  <c r="U256" i="12"/>
  <c r="M330" i="12"/>
  <c r="U320" i="12"/>
  <c r="AA271" i="12"/>
  <c r="R266" i="12"/>
  <c r="L261" i="12"/>
  <c r="J251" i="12"/>
  <c r="N246" i="12"/>
  <c r="AA241" i="12"/>
  <c r="K231" i="12"/>
  <c r="X226" i="12"/>
  <c r="N216" i="12"/>
  <c r="AA211" i="12"/>
  <c r="K201" i="12"/>
  <c r="X196" i="12"/>
  <c r="N186" i="12"/>
  <c r="AA181" i="12"/>
  <c r="K171" i="12"/>
  <c r="O147" i="12"/>
  <c r="V142" i="12"/>
  <c r="L132" i="12"/>
  <c r="Y127" i="12"/>
  <c r="O117" i="12"/>
  <c r="V112" i="12"/>
  <c r="L102" i="12"/>
  <c r="Y97" i="12"/>
  <c r="O87" i="12"/>
  <c r="V82" i="12"/>
  <c r="L72" i="12"/>
  <c r="Y67" i="12"/>
  <c r="O57" i="12"/>
  <c r="V52" i="12"/>
  <c r="L42" i="12"/>
  <c r="Y37" i="12"/>
  <c r="S291" i="12"/>
  <c r="M286" i="12"/>
  <c r="D281" i="12"/>
  <c r="N335" i="11"/>
  <c r="AA330" i="11"/>
  <c r="K320" i="11"/>
  <c r="X315" i="11"/>
  <c r="H301" i="11"/>
  <c r="U296" i="11"/>
  <c r="E286" i="11"/>
  <c r="R281" i="11"/>
  <c r="H271" i="11"/>
  <c r="U266" i="11"/>
  <c r="E256" i="11"/>
  <c r="R251" i="11"/>
  <c r="H241" i="11"/>
  <c r="U236" i="11"/>
  <c r="E226" i="11"/>
  <c r="R221" i="11"/>
  <c r="H211" i="11"/>
  <c r="U206" i="11"/>
  <c r="E196" i="11"/>
  <c r="R191" i="11"/>
  <c r="H181" i="11"/>
  <c r="U176" i="11"/>
  <c r="O142" i="11"/>
  <c r="V137" i="11"/>
  <c r="L127" i="11"/>
  <c r="Y122" i="11"/>
  <c r="O112" i="11"/>
  <c r="V107" i="11"/>
  <c r="L97" i="11"/>
  <c r="Y92" i="11"/>
  <c r="O82" i="11"/>
  <c r="V77" i="11"/>
  <c r="L67" i="11"/>
  <c r="Y62" i="11"/>
  <c r="O52" i="11"/>
  <c r="P340" i="11"/>
  <c r="G345" i="11"/>
  <c r="Z489" i="16"/>
  <c r="D514" i="16"/>
  <c r="I494" i="16"/>
  <c r="T499" i="16"/>
  <c r="F509" i="16"/>
  <c r="F524" i="16"/>
  <c r="AA569" i="16"/>
  <c r="L519" i="16"/>
  <c r="W524" i="16"/>
  <c r="O534" i="16"/>
  <c r="Z539" i="16"/>
  <c r="AA594" i="16"/>
  <c r="K614" i="16"/>
  <c r="E554" i="16"/>
  <c r="P559" i="16"/>
  <c r="H569" i="16"/>
  <c r="S574" i="16"/>
  <c r="E584" i="16"/>
  <c r="D609" i="16"/>
  <c r="G315" i="16"/>
  <c r="G365" i="16"/>
  <c r="Z320" i="16"/>
  <c r="L330" i="16"/>
  <c r="W335" i="16"/>
  <c r="O345" i="16"/>
  <c r="X335" i="16"/>
  <c r="J345" i="16"/>
  <c r="D355" i="16"/>
  <c r="U360" i="16"/>
  <c r="G370" i="16"/>
  <c r="R375" i="16"/>
  <c r="D385" i="16"/>
  <c r="U390" i="16"/>
  <c r="G400" i="16"/>
  <c r="R405" i="16"/>
  <c r="D415" i="16"/>
  <c r="Q445" i="16"/>
  <c r="U385" i="16"/>
  <c r="G395" i="16"/>
  <c r="R400" i="16"/>
  <c r="D410" i="16"/>
  <c r="U415" i="16"/>
  <c r="H445" i="16"/>
  <c r="S450" i="16"/>
  <c r="E460" i="16"/>
  <c r="S425" i="16"/>
  <c r="E435" i="16"/>
  <c r="P440" i="16"/>
  <c r="H450" i="16"/>
  <c r="S455" i="16"/>
  <c r="I450" i="16"/>
  <c r="T455" i="16"/>
  <c r="H460" i="16"/>
  <c r="D176" i="16"/>
  <c r="U166" i="16"/>
  <c r="AA301" i="16"/>
  <c r="U256" i="16"/>
  <c r="L286" i="16"/>
  <c r="F181" i="16"/>
  <c r="Q186" i="16"/>
  <c r="I196" i="16"/>
  <c r="T201" i="16"/>
  <c r="F211" i="16"/>
  <c r="Q216" i="16"/>
  <c r="I226" i="16"/>
  <c r="T231" i="16"/>
  <c r="F241" i="16"/>
  <c r="Q246" i="16"/>
  <c r="D256" i="16"/>
  <c r="Y281" i="16"/>
  <c r="P251" i="16"/>
  <c r="G266" i="16"/>
  <c r="T306" i="16"/>
  <c r="K37" i="16"/>
  <c r="X32" i="16"/>
  <c r="N22" i="16"/>
  <c r="AA17" i="16"/>
  <c r="K7" i="16"/>
  <c r="Y137" i="16"/>
  <c r="T57" i="16"/>
  <c r="K52" i="16"/>
  <c r="D47" i="16"/>
  <c r="V37" i="16"/>
  <c r="L27" i="16"/>
  <c r="Y22" i="16"/>
  <c r="O12" i="16"/>
  <c r="N47" i="16"/>
  <c r="Y52" i="16"/>
  <c r="K62" i="16"/>
  <c r="V67" i="16"/>
  <c r="N77" i="16"/>
  <c r="Y82" i="16"/>
  <c r="K92" i="16"/>
  <c r="V97" i="16"/>
  <c r="N107" i="16"/>
  <c r="Y112" i="16"/>
  <c r="K122" i="16"/>
  <c r="V127" i="16"/>
  <c r="N137" i="16"/>
  <c r="Y142" i="16"/>
  <c r="K152" i="16"/>
  <c r="AA47" i="16"/>
  <c r="M57" i="16"/>
  <c r="X62" i="16"/>
  <c r="J72" i="16"/>
  <c r="AA77" i="16"/>
  <c r="M87" i="16"/>
  <c r="X92" i="16"/>
  <c r="J102" i="16"/>
  <c r="AA107" i="16"/>
  <c r="M117" i="16"/>
  <c r="X122" i="16"/>
  <c r="J132" i="16"/>
  <c r="AA137" i="16"/>
  <c r="M147" i="16"/>
  <c r="X152" i="16"/>
  <c r="O112" i="16"/>
  <c r="Z117" i="16"/>
  <c r="L127" i="16"/>
  <c r="W132" i="16"/>
  <c r="O142" i="16"/>
  <c r="Z147" i="16"/>
  <c r="F72" i="16"/>
  <c r="Q77" i="16"/>
  <c r="I87" i="16"/>
  <c r="T92" i="16"/>
  <c r="F102" i="16"/>
  <c r="Q107" i="16"/>
  <c r="I117" i="16"/>
  <c r="T122" i="16"/>
  <c r="F132" i="16"/>
  <c r="Q137" i="16"/>
  <c r="I147" i="16"/>
  <c r="T152" i="16"/>
  <c r="G72" i="16"/>
  <c r="R77" i="16"/>
  <c r="D87" i="16"/>
  <c r="U92" i="16"/>
  <c r="G102" i="16"/>
  <c r="R107" i="16"/>
  <c r="D117" i="16"/>
  <c r="U122" i="16"/>
  <c r="G132" i="16"/>
  <c r="R137" i="16"/>
  <c r="D147" i="16"/>
  <c r="U152" i="16"/>
  <c r="R97" i="16"/>
  <c r="Q57" i="16"/>
  <c r="J52" i="16"/>
  <c r="H42" i="16"/>
  <c r="U37" i="16"/>
  <c r="E27" i="16"/>
  <c r="R22" i="16"/>
  <c r="H12" i="16"/>
  <c r="P92" i="16"/>
  <c r="G62" i="16"/>
  <c r="H37" i="16"/>
  <c r="U32" i="16"/>
  <c r="E22" i="16"/>
  <c r="R17" i="16"/>
  <c r="H7" i="16"/>
  <c r="M92" i="16"/>
  <c r="V77" i="16"/>
  <c r="D62" i="16"/>
  <c r="E57" i="16"/>
  <c r="M37" i="16"/>
  <c r="Z32" i="16"/>
  <c r="J22" i="16"/>
  <c r="W17" i="16"/>
  <c r="M7" i="16"/>
  <c r="U549" i="15"/>
  <c r="E390" i="15"/>
  <c r="D325" i="15"/>
  <c r="R315" i="15"/>
  <c r="M365" i="15"/>
  <c r="W315" i="15"/>
  <c r="N360" i="15"/>
  <c r="V315" i="15"/>
  <c r="U430" i="15"/>
  <c r="D455" i="15"/>
  <c r="D380" i="15"/>
  <c r="U385" i="15"/>
  <c r="G395" i="15"/>
  <c r="R400" i="15"/>
  <c r="D410" i="15"/>
  <c r="U415" i="15"/>
  <c r="J445" i="15"/>
  <c r="AA450" i="15"/>
  <c r="M460" i="15"/>
  <c r="R385" i="15"/>
  <c r="L325" i="15"/>
  <c r="D206" i="15"/>
  <c r="U181" i="15"/>
  <c r="M161" i="15"/>
  <c r="L256" i="15"/>
  <c r="V296" i="15"/>
  <c r="N246" i="15"/>
  <c r="G166" i="15"/>
  <c r="R171" i="15"/>
  <c r="D181" i="15"/>
  <c r="U186" i="15"/>
  <c r="G196" i="15"/>
  <c r="R201" i="15"/>
  <c r="D211" i="15"/>
  <c r="U216" i="15"/>
  <c r="G226" i="15"/>
  <c r="R231" i="15"/>
  <c r="D241" i="15"/>
  <c r="U246" i="15"/>
  <c r="G256" i="15"/>
  <c r="R261" i="15"/>
  <c r="D271" i="15"/>
  <c r="U276" i="15"/>
  <c r="G286" i="15"/>
  <c r="R291" i="15"/>
  <c r="D301" i="15"/>
  <c r="U306" i="15"/>
  <c r="Q161" i="15"/>
  <c r="I171" i="15"/>
  <c r="T176" i="15"/>
  <c r="F186" i="15"/>
  <c r="Q191" i="15"/>
  <c r="I201" i="15"/>
  <c r="T206" i="15"/>
  <c r="F216" i="15"/>
  <c r="Q221" i="15"/>
  <c r="I231" i="15"/>
  <c r="T236" i="15"/>
  <c r="F246" i="15"/>
  <c r="Q251" i="15"/>
  <c r="I261" i="15"/>
  <c r="T266" i="15"/>
  <c r="F276" i="15"/>
  <c r="Q281" i="15"/>
  <c r="I291" i="15"/>
  <c r="T296" i="15"/>
  <c r="F306" i="15"/>
  <c r="R161" i="15"/>
  <c r="D171" i="15"/>
  <c r="U176" i="15"/>
  <c r="G186" i="15"/>
  <c r="R191" i="15"/>
  <c r="D201" i="15"/>
  <c r="U206" i="15"/>
  <c r="G216" i="15"/>
  <c r="R221" i="15"/>
  <c r="D231" i="15"/>
  <c r="U236" i="15"/>
  <c r="G246" i="15"/>
  <c r="R251" i="15"/>
  <c r="D261" i="15"/>
  <c r="U266" i="15"/>
  <c r="G276" i="15"/>
  <c r="R281" i="15"/>
  <c r="D291" i="15"/>
  <c r="U296" i="15"/>
  <c r="G306" i="15"/>
  <c r="R27" i="15"/>
  <c r="K7" i="15"/>
  <c r="V12" i="15"/>
  <c r="N22" i="15"/>
  <c r="Y27" i="15"/>
  <c r="K37" i="15"/>
  <c r="V42" i="15"/>
  <c r="N52" i="15"/>
  <c r="Y57" i="15"/>
  <c r="K67" i="15"/>
  <c r="V72" i="15"/>
  <c r="N82" i="15"/>
  <c r="Y87" i="15"/>
  <c r="K97" i="15"/>
  <c r="V102" i="15"/>
  <c r="N112" i="15"/>
  <c r="Y117" i="15"/>
  <c r="K127" i="15"/>
  <c r="G137" i="15"/>
  <c r="H147" i="15"/>
  <c r="F7" i="15"/>
  <c r="Q12" i="15"/>
  <c r="I22" i="15"/>
  <c r="T27" i="15"/>
  <c r="F37" i="15"/>
  <c r="Q42" i="15"/>
  <c r="I52" i="15"/>
  <c r="T57" i="15"/>
  <c r="F67" i="15"/>
  <c r="Q72" i="15"/>
  <c r="I82" i="15"/>
  <c r="T87" i="15"/>
  <c r="F97" i="15"/>
  <c r="Q102" i="15"/>
  <c r="I112" i="15"/>
  <c r="T117" i="15"/>
  <c r="F127" i="15"/>
  <c r="Y132" i="15"/>
  <c r="I147" i="15"/>
  <c r="G7" i="15"/>
  <c r="R12" i="15"/>
  <c r="D22" i="15"/>
  <c r="U27" i="15"/>
  <c r="G37" i="15"/>
  <c r="R42" i="15"/>
  <c r="D52" i="15"/>
  <c r="U57" i="15"/>
  <c r="G67" i="15"/>
  <c r="R72" i="15"/>
  <c r="D82" i="15"/>
  <c r="U87" i="15"/>
  <c r="G97" i="15"/>
  <c r="R102" i="15"/>
  <c r="D112" i="15"/>
  <c r="U117" i="15"/>
  <c r="G127" i="15"/>
  <c r="H7" i="15"/>
  <c r="S12" i="15"/>
  <c r="E22" i="15"/>
  <c r="P27" i="15"/>
  <c r="H37" i="15"/>
  <c r="S42" i="15"/>
  <c r="E52" i="15"/>
  <c r="P57" i="15"/>
  <c r="H67" i="15"/>
  <c r="S72" i="15"/>
  <c r="E82" i="15"/>
  <c r="P87" i="15"/>
  <c r="H97" i="15"/>
  <c r="S102" i="15"/>
  <c r="E112" i="15"/>
  <c r="P117" i="15"/>
  <c r="H127" i="15"/>
  <c r="T132" i="15"/>
  <c r="D142" i="15"/>
  <c r="S152" i="15"/>
  <c r="N12" i="15"/>
  <c r="Y17" i="15"/>
  <c r="K27" i="15"/>
  <c r="V32" i="15"/>
  <c r="N42" i="15"/>
  <c r="Y47" i="15"/>
  <c r="K57" i="15"/>
  <c r="V62" i="15"/>
  <c r="N72" i="15"/>
  <c r="Y77" i="15"/>
  <c r="K87" i="15"/>
  <c r="V92" i="15"/>
  <c r="N102" i="15"/>
  <c r="Y107" i="15"/>
  <c r="K117" i="15"/>
  <c r="V122" i="15"/>
  <c r="N132" i="15"/>
  <c r="K152" i="15"/>
  <c r="P37" i="15"/>
  <c r="H47" i="15"/>
  <c r="S52" i="15"/>
  <c r="E62" i="15"/>
  <c r="P67" i="15"/>
  <c r="H77" i="15"/>
  <c r="S82" i="15"/>
  <c r="E92" i="15"/>
  <c r="P97" i="15"/>
  <c r="H107" i="15"/>
  <c r="S112" i="15"/>
  <c r="E122" i="15"/>
  <c r="P127" i="15"/>
  <c r="O147" i="15"/>
  <c r="K142" i="15"/>
  <c r="V147" i="15"/>
  <c r="J132" i="15"/>
  <c r="AA137" i="15"/>
  <c r="M147" i="15"/>
  <c r="X152" i="15"/>
  <c r="E390" i="14"/>
  <c r="M375" i="14"/>
  <c r="O425" i="14"/>
  <c r="O395" i="14"/>
  <c r="O365" i="14"/>
  <c r="I306" i="14"/>
  <c r="Q296" i="14"/>
  <c r="F291" i="14"/>
  <c r="T281" i="14"/>
  <c r="I276" i="14"/>
  <c r="Q266" i="14"/>
  <c r="F261" i="14"/>
  <c r="T251" i="14"/>
  <c r="I246" i="14"/>
  <c r="Q236" i="14"/>
  <c r="F231" i="14"/>
  <c r="T221" i="14"/>
  <c r="I216" i="14"/>
  <c r="Q206" i="14"/>
  <c r="F201" i="14"/>
  <c r="T191" i="14"/>
  <c r="I186" i="14"/>
  <c r="Q176" i="14"/>
  <c r="F171" i="14"/>
  <c r="T161" i="14"/>
  <c r="D474" i="14"/>
  <c r="U479" i="14"/>
  <c r="G489" i="14"/>
  <c r="R494" i="14"/>
  <c r="D504" i="14"/>
  <c r="U509" i="14"/>
  <c r="G519" i="14"/>
  <c r="R524" i="14"/>
  <c r="D534" i="14"/>
  <c r="U539" i="14"/>
  <c r="G549" i="14"/>
  <c r="R554" i="14"/>
  <c r="D564" i="14"/>
  <c r="U569" i="14"/>
  <c r="S469" i="14"/>
  <c r="E479" i="14"/>
  <c r="P484" i="14"/>
  <c r="H494" i="14"/>
  <c r="S499" i="14"/>
  <c r="E509" i="14"/>
  <c r="P514" i="14"/>
  <c r="H524" i="14"/>
  <c r="S529" i="14"/>
  <c r="E539" i="14"/>
  <c r="P544" i="14"/>
  <c r="H554" i="14"/>
  <c r="S559" i="14"/>
  <c r="E569" i="14"/>
  <c r="P574" i="14"/>
  <c r="O469" i="14"/>
  <c r="Z474" i="14"/>
  <c r="L484" i="14"/>
  <c r="W489" i="14"/>
  <c r="O499" i="14"/>
  <c r="Z504" i="14"/>
  <c r="L514" i="14"/>
  <c r="W519" i="14"/>
  <c r="O529" i="14"/>
  <c r="Z534" i="14"/>
  <c r="L544" i="14"/>
  <c r="W549" i="14"/>
  <c r="O559" i="14"/>
  <c r="Z564" i="14"/>
  <c r="L574" i="14"/>
  <c r="S614" i="14"/>
  <c r="R455" i="14"/>
  <c r="N122" i="14"/>
  <c r="AA117" i="14"/>
  <c r="K107" i="14"/>
  <c r="X102" i="14"/>
  <c r="N92" i="14"/>
  <c r="AA87" i="14"/>
  <c r="K77" i="14"/>
  <c r="X72" i="14"/>
  <c r="N62" i="14"/>
  <c r="AA57" i="14"/>
  <c r="K47" i="14"/>
  <c r="X42" i="14"/>
  <c r="N32" i="14"/>
  <c r="AA27" i="14"/>
  <c r="K17" i="14"/>
  <c r="X12" i="14"/>
  <c r="I137" i="14"/>
  <c r="G122" i="14"/>
  <c r="T117" i="14"/>
  <c r="D107" i="14"/>
  <c r="Q102" i="14"/>
  <c r="G92" i="14"/>
  <c r="T87" i="14"/>
  <c r="D77" i="14"/>
  <c r="Q72" i="14"/>
  <c r="G62" i="14"/>
  <c r="T57" i="14"/>
  <c r="D47" i="14"/>
  <c r="Q42" i="14"/>
  <c r="G32" i="14"/>
  <c r="T27" i="14"/>
  <c r="D17" i="14"/>
  <c r="Q12" i="14"/>
  <c r="L122" i="14"/>
  <c r="Y117" i="14"/>
  <c r="O107" i="14"/>
  <c r="V102" i="14"/>
  <c r="L92" i="14"/>
  <c r="Y87" i="14"/>
  <c r="O77" i="14"/>
  <c r="V72" i="14"/>
  <c r="L62" i="14"/>
  <c r="Y57" i="14"/>
  <c r="O47" i="14"/>
  <c r="V42" i="14"/>
  <c r="L32" i="14"/>
  <c r="Y27" i="14"/>
  <c r="O17" i="14"/>
  <c r="V12" i="14"/>
  <c r="Y147" i="14"/>
  <c r="F117" i="14"/>
  <c r="S112" i="14"/>
  <c r="I102" i="14"/>
  <c r="P97" i="14"/>
  <c r="F87" i="14"/>
  <c r="S82" i="14"/>
  <c r="I72" i="14"/>
  <c r="P67" i="14"/>
  <c r="F57" i="14"/>
  <c r="S52" i="14"/>
  <c r="I42" i="14"/>
  <c r="P37" i="14"/>
  <c r="F27" i="14"/>
  <c r="S22" i="14"/>
  <c r="I12" i="14"/>
  <c r="K147" i="14"/>
  <c r="V152" i="14"/>
  <c r="Z142" i="14"/>
  <c r="G127" i="14"/>
  <c r="P122" i="14"/>
  <c r="F112" i="14"/>
  <c r="S107" i="14"/>
  <c r="I97" i="14"/>
  <c r="P92" i="14"/>
  <c r="F82" i="14"/>
  <c r="S77" i="14"/>
  <c r="I67" i="14"/>
  <c r="P62" i="14"/>
  <c r="F52" i="14"/>
  <c r="S47" i="14"/>
  <c r="I37" i="14"/>
  <c r="H291" i="13"/>
  <c r="D345" i="13"/>
  <c r="T315" i="13"/>
  <c r="F325" i="13"/>
  <c r="Q330" i="13"/>
  <c r="I340" i="13"/>
  <c r="T345" i="13"/>
  <c r="F355" i="13"/>
  <c r="Q360" i="13"/>
  <c r="I370" i="13"/>
  <c r="T375" i="13"/>
  <c r="F385" i="13"/>
  <c r="Q390" i="13"/>
  <c r="I400" i="13"/>
  <c r="T405" i="13"/>
  <c r="F415" i="13"/>
  <c r="Q420" i="13"/>
  <c r="I430" i="13"/>
  <c r="T435" i="13"/>
  <c r="F445" i="13"/>
  <c r="Q450" i="13"/>
  <c r="I460" i="13"/>
  <c r="R301" i="13"/>
  <c r="J281" i="13"/>
  <c r="F335" i="13"/>
  <c r="O291" i="13"/>
  <c r="Y266" i="13"/>
  <c r="N261" i="13"/>
  <c r="V251" i="13"/>
  <c r="K246" i="13"/>
  <c r="Y236" i="13"/>
  <c r="N231" i="13"/>
  <c r="V221" i="13"/>
  <c r="K216" i="13"/>
  <c r="Y206" i="13"/>
  <c r="N201" i="13"/>
  <c r="V191" i="13"/>
  <c r="K186" i="13"/>
  <c r="Y176" i="13"/>
  <c r="N171" i="13"/>
  <c r="V161" i="13"/>
  <c r="Z296" i="13"/>
  <c r="L306" i="13"/>
  <c r="L291" i="13"/>
  <c r="W296" i="13"/>
  <c r="F27" i="13"/>
  <c r="Q32" i="13"/>
  <c r="I42" i="13"/>
  <c r="T47" i="13"/>
  <c r="F57" i="13"/>
  <c r="Q62" i="13"/>
  <c r="I72" i="13"/>
  <c r="T77" i="13"/>
  <c r="F87" i="13"/>
  <c r="Q92" i="13"/>
  <c r="I102" i="13"/>
  <c r="T107" i="13"/>
  <c r="F117" i="13"/>
  <c r="Q122" i="13"/>
  <c r="I132" i="13"/>
  <c r="T137" i="13"/>
  <c r="F147" i="13"/>
  <c r="Q152" i="13"/>
  <c r="P12" i="13"/>
  <c r="H22" i="13"/>
  <c r="S27" i="13"/>
  <c r="E37" i="13"/>
  <c r="P42" i="13"/>
  <c r="H52" i="13"/>
  <c r="S57" i="13"/>
  <c r="E67" i="13"/>
  <c r="P72" i="13"/>
  <c r="H82" i="13"/>
  <c r="S87" i="13"/>
  <c r="E97" i="13"/>
  <c r="P102" i="13"/>
  <c r="H112" i="13"/>
  <c r="S117" i="13"/>
  <c r="E127" i="13"/>
  <c r="P132" i="13"/>
  <c r="H142" i="13"/>
  <c r="S147" i="13"/>
  <c r="L22" i="13"/>
  <c r="F256" i="12"/>
  <c r="M236" i="12"/>
  <c r="Z231" i="12"/>
  <c r="J221" i="12"/>
  <c r="W216" i="12"/>
  <c r="M206" i="12"/>
  <c r="Z201" i="12"/>
  <c r="J191" i="12"/>
  <c r="W186" i="12"/>
  <c r="M176" i="12"/>
  <c r="Z171" i="12"/>
  <c r="J161" i="12"/>
  <c r="J306" i="12"/>
  <c r="AA261" i="12"/>
  <c r="M271" i="12"/>
  <c r="X276" i="12"/>
  <c r="J286" i="12"/>
  <c r="AA291" i="12"/>
  <c r="M301" i="12"/>
  <c r="X306" i="12"/>
  <c r="Q152" i="12"/>
  <c r="G142" i="12"/>
  <c r="T137" i="12"/>
  <c r="D127" i="12"/>
  <c r="Q122" i="12"/>
  <c r="G112" i="12"/>
  <c r="T107" i="12"/>
  <c r="D97" i="12"/>
  <c r="Q92" i="12"/>
  <c r="G82" i="12"/>
  <c r="T77" i="12"/>
  <c r="D67" i="12"/>
  <c r="Q62" i="12"/>
  <c r="G52" i="12"/>
  <c r="T47" i="12"/>
  <c r="D37" i="12"/>
  <c r="Q32" i="12"/>
  <c r="G22" i="12"/>
  <c r="T17" i="12"/>
  <c r="J7" i="12"/>
  <c r="V296" i="12"/>
  <c r="X291" i="12"/>
  <c r="R286" i="12"/>
  <c r="W241" i="12"/>
  <c r="M231" i="12"/>
  <c r="Z226" i="12"/>
  <c r="J216" i="12"/>
  <c r="W211" i="12"/>
  <c r="M201" i="12"/>
  <c r="Z196" i="12"/>
  <c r="J186" i="12"/>
  <c r="W181" i="12"/>
  <c r="M171" i="12"/>
  <c r="Z166" i="12"/>
  <c r="J152" i="12"/>
  <c r="W147" i="12"/>
  <c r="M137" i="12"/>
  <c r="Z132" i="12"/>
  <c r="J122" i="12"/>
  <c r="W117" i="12"/>
  <c r="M107" i="12"/>
  <c r="Z102" i="12"/>
  <c r="J92" i="12"/>
  <c r="W87" i="12"/>
  <c r="M77" i="12"/>
  <c r="Z72" i="12"/>
  <c r="J62" i="12"/>
  <c r="W57" i="12"/>
  <c r="M47" i="12"/>
  <c r="Z42" i="12"/>
  <c r="J32" i="12"/>
  <c r="W27" i="12"/>
  <c r="M17" i="12"/>
  <c r="Z12" i="12"/>
  <c r="Y330" i="12"/>
  <c r="Z400" i="11"/>
  <c r="E415" i="11"/>
  <c r="H340" i="11"/>
  <c r="S246" i="16"/>
  <c r="P256" i="16"/>
  <c r="S107" i="16"/>
  <c r="W161" i="15"/>
  <c r="O171" i="15"/>
  <c r="Z176" i="15"/>
  <c r="L186" i="15"/>
  <c r="W191" i="15"/>
  <c r="O201" i="15"/>
  <c r="Z206" i="15"/>
  <c r="L216" i="15"/>
  <c r="W221" i="15"/>
  <c r="O231" i="15"/>
  <c r="Z236" i="15"/>
  <c r="L246" i="15"/>
  <c r="W251" i="15"/>
  <c r="O261" i="15"/>
  <c r="Z266" i="15"/>
  <c r="L276" i="15"/>
  <c r="W281" i="15"/>
  <c r="O291" i="15"/>
  <c r="Z296" i="15"/>
  <c r="L306" i="15"/>
  <c r="Q7" i="15"/>
  <c r="I17" i="15"/>
  <c r="T22" i="15"/>
  <c r="F32" i="15"/>
  <c r="Q37" i="15"/>
  <c r="I47" i="15"/>
  <c r="T52" i="15"/>
  <c r="F62" i="15"/>
  <c r="Q67" i="15"/>
  <c r="I77" i="15"/>
  <c r="T82" i="15"/>
  <c r="F92" i="15"/>
  <c r="Q97" i="15"/>
  <c r="I107" i="15"/>
  <c r="T112" i="15"/>
  <c r="F122" i="15"/>
  <c r="Q127" i="15"/>
  <c r="L7" i="15"/>
  <c r="W12" i="15"/>
  <c r="O22" i="15"/>
  <c r="Z27" i="15"/>
  <c r="L37" i="15"/>
  <c r="W42" i="15"/>
  <c r="O52" i="15"/>
  <c r="Z57" i="15"/>
  <c r="L67" i="15"/>
  <c r="W72" i="15"/>
  <c r="O82" i="15"/>
  <c r="Z87" i="15"/>
  <c r="L97" i="15"/>
  <c r="W102" i="15"/>
  <c r="O112" i="15"/>
  <c r="Z117" i="15"/>
  <c r="L127" i="15"/>
  <c r="AA132" i="15"/>
  <c r="X152" i="14"/>
  <c r="F142" i="14"/>
  <c r="Q147" i="14"/>
  <c r="H142" i="14"/>
  <c r="O37" i="13"/>
  <c r="Z42" i="13"/>
  <c r="L52" i="13"/>
  <c r="W57" i="13"/>
  <c r="O67" i="13"/>
  <c r="Z72" i="13"/>
  <c r="L82" i="13"/>
  <c r="W87" i="13"/>
  <c r="O97" i="13"/>
  <c r="Z102" i="13"/>
  <c r="L112" i="13"/>
  <c r="W117" i="13"/>
  <c r="O127" i="13"/>
  <c r="Z132" i="13"/>
  <c r="L142" i="13"/>
  <c r="W147" i="13"/>
  <c r="L7" i="13"/>
  <c r="W12" i="13"/>
  <c r="O22" i="13"/>
  <c r="Z27" i="13"/>
  <c r="L37" i="13"/>
  <c r="W42" i="13"/>
  <c r="O52" i="13"/>
  <c r="Z57" i="13"/>
  <c r="L67" i="13"/>
  <c r="W72" i="13"/>
  <c r="O82" i="13"/>
  <c r="Z87" i="13"/>
  <c r="L97" i="13"/>
  <c r="W102" i="13"/>
  <c r="O112" i="13"/>
  <c r="Z117" i="13"/>
  <c r="L127" i="13"/>
  <c r="W132" i="13"/>
  <c r="O142" i="13"/>
  <c r="Z147" i="13"/>
  <c r="X286" i="12"/>
  <c r="Y281" i="12"/>
  <c r="P276" i="12"/>
  <c r="I271" i="12"/>
  <c r="G330" i="12"/>
  <c r="R390" i="11"/>
  <c r="V7" i="16"/>
  <c r="W7" i="15"/>
  <c r="O17" i="15"/>
  <c r="Z22" i="15"/>
  <c r="L32" i="15"/>
  <c r="W37" i="15"/>
  <c r="O47" i="15"/>
  <c r="Z52" i="15"/>
  <c r="L62" i="15"/>
  <c r="W67" i="15"/>
  <c r="O77" i="15"/>
  <c r="Z82" i="15"/>
  <c r="L92" i="15"/>
  <c r="W97" i="15"/>
  <c r="O107" i="15"/>
  <c r="Z112" i="15"/>
  <c r="L122" i="15"/>
  <c r="W127" i="15"/>
  <c r="V137" i="15"/>
  <c r="J137" i="15"/>
  <c r="D137" i="15"/>
  <c r="V142" i="15"/>
  <c r="F152" i="14"/>
  <c r="N142" i="14"/>
  <c r="N127" i="14"/>
  <c r="Y132" i="14"/>
  <c r="K142" i="14"/>
  <c r="V147" i="14"/>
  <c r="L142" i="14"/>
  <c r="W147" i="14"/>
  <c r="J127" i="14"/>
  <c r="AA132" i="14"/>
  <c r="M142" i="14"/>
  <c r="X147" i="14"/>
  <c r="E281" i="13"/>
  <c r="U37" i="13"/>
  <c r="G47" i="13"/>
  <c r="R52" i="13"/>
  <c r="D62" i="13"/>
  <c r="U67" i="13"/>
  <c r="G77" i="13"/>
  <c r="R82" i="13"/>
  <c r="D92" i="13"/>
  <c r="U97" i="13"/>
  <c r="G107" i="13"/>
  <c r="R112" i="13"/>
  <c r="D122" i="13"/>
  <c r="U127" i="13"/>
  <c r="G137" i="13"/>
  <c r="R142" i="13"/>
  <c r="D152" i="13"/>
  <c r="R7" i="13"/>
  <c r="D17" i="13"/>
  <c r="U22" i="13"/>
  <c r="G32" i="13"/>
  <c r="R37" i="13"/>
  <c r="D47" i="13"/>
  <c r="U52" i="13"/>
  <c r="G62" i="13"/>
  <c r="R67" i="13"/>
  <c r="D77" i="13"/>
  <c r="U82" i="13"/>
  <c r="G92" i="13"/>
  <c r="R97" i="13"/>
  <c r="D107" i="13"/>
  <c r="U112" i="13"/>
  <c r="G122" i="13"/>
  <c r="R127" i="13"/>
  <c r="D137" i="13"/>
  <c r="U142" i="13"/>
  <c r="G152" i="13"/>
  <c r="L251" i="12"/>
  <c r="W256" i="12"/>
  <c r="O266" i="12"/>
  <c r="Z271" i="12"/>
  <c r="L281" i="12"/>
  <c r="W286" i="12"/>
  <c r="O296" i="12"/>
  <c r="Z301" i="12"/>
  <c r="X261" i="12"/>
  <c r="Z251" i="12"/>
  <c r="D241" i="12"/>
  <c r="Q236" i="12"/>
  <c r="G226" i="12"/>
  <c r="T221" i="12"/>
  <c r="D211" i="12"/>
  <c r="Q206" i="12"/>
  <c r="G196" i="12"/>
  <c r="T191" i="12"/>
  <c r="D181" i="12"/>
  <c r="Q176" i="12"/>
  <c r="U152" i="12"/>
  <c r="E142" i="12"/>
  <c r="R137" i="12"/>
  <c r="H127" i="12"/>
  <c r="U122" i="12"/>
  <c r="E112" i="12"/>
  <c r="R107" i="12"/>
  <c r="H97" i="12"/>
  <c r="U92" i="12"/>
  <c r="E82" i="12"/>
  <c r="R77" i="12"/>
  <c r="H67" i="12"/>
  <c r="U62" i="12"/>
  <c r="E52" i="12"/>
  <c r="R47" i="12"/>
  <c r="G385" i="11"/>
  <c r="F410" i="11"/>
  <c r="Z276" i="12"/>
  <c r="J266" i="12"/>
  <c r="H246" i="12"/>
  <c r="X350" i="11"/>
  <c r="E410" i="11"/>
  <c r="J390" i="11"/>
  <c r="T345" i="11"/>
  <c r="H395" i="11"/>
  <c r="Z365" i="11"/>
  <c r="Q360" i="11"/>
  <c r="J355" i="11"/>
  <c r="D345" i="11"/>
  <c r="Y423" i="10"/>
  <c r="X486" i="10"/>
  <c r="Q491" i="10"/>
  <c r="L433" i="10"/>
  <c r="M428" i="10"/>
  <c r="V476" i="10"/>
  <c r="P458" i="10"/>
  <c r="U423" i="10"/>
  <c r="S453" i="10"/>
  <c r="T581" i="8"/>
  <c r="O586" i="8"/>
  <c r="Z591" i="8"/>
  <c r="L601" i="8"/>
  <c r="W606" i="8"/>
  <c r="K581" i="8"/>
  <c r="V586" i="8"/>
  <c r="N596" i="8"/>
  <c r="Y601" i="8"/>
  <c r="K611" i="8"/>
  <c r="Z571" i="8"/>
  <c r="L581" i="8"/>
  <c r="W586" i="8"/>
  <c r="O596" i="8"/>
  <c r="Z601" i="8"/>
  <c r="L611" i="8"/>
  <c r="AA571" i="8"/>
  <c r="M581" i="8"/>
  <c r="X586" i="8"/>
  <c r="J596" i="8"/>
  <c r="AA601" i="8"/>
  <c r="M611" i="8"/>
  <c r="O606" i="8"/>
  <c r="J571" i="8"/>
  <c r="S107" i="8"/>
  <c r="I97" i="8"/>
  <c r="P92" i="8"/>
  <c r="F82" i="8"/>
  <c r="S77" i="8"/>
  <c r="I67" i="8"/>
  <c r="P62" i="8"/>
  <c r="F52" i="8"/>
  <c r="S47" i="8"/>
  <c r="I37" i="8"/>
  <c r="P32" i="8"/>
  <c r="F22" i="8"/>
  <c r="S17" i="8"/>
  <c r="I7" i="8"/>
  <c r="I606" i="8"/>
  <c r="G571" i="8"/>
  <c r="R566" i="8"/>
  <c r="H556" i="8"/>
  <c r="U551" i="8"/>
  <c r="E541" i="8"/>
  <c r="R536" i="8"/>
  <c r="H526" i="8"/>
  <c r="U521" i="8"/>
  <c r="E511" i="8"/>
  <c r="R506" i="8"/>
  <c r="H496" i="8"/>
  <c r="U491" i="8"/>
  <c r="E481" i="8"/>
  <c r="R476" i="8"/>
  <c r="I458" i="8"/>
  <c r="P453" i="8"/>
  <c r="F443" i="8"/>
  <c r="S438" i="8"/>
  <c r="I428" i="8"/>
  <c r="P423" i="8"/>
  <c r="F413" i="8"/>
  <c r="S408" i="8"/>
  <c r="I398" i="8"/>
  <c r="P393" i="8"/>
  <c r="F383" i="8"/>
  <c r="S378" i="8"/>
  <c r="I368" i="8"/>
  <c r="P363" i="8"/>
  <c r="F353" i="8"/>
  <c r="D300" i="8"/>
  <c r="Q295" i="8"/>
  <c r="G285" i="8"/>
  <c r="T280" i="8"/>
  <c r="D270" i="8"/>
  <c r="Q265" i="8"/>
  <c r="G255" i="8"/>
  <c r="T250" i="8"/>
  <c r="D240" i="8"/>
  <c r="Q235" i="8"/>
  <c r="D147" i="8"/>
  <c r="Q142" i="8"/>
  <c r="G132" i="8"/>
  <c r="T127" i="8"/>
  <c r="D117" i="8"/>
  <c r="Q112" i="8"/>
  <c r="Y230" i="7"/>
  <c r="O185" i="7"/>
  <c r="V180" i="7"/>
  <c r="L170" i="7"/>
  <c r="K142" i="7"/>
  <c r="X137" i="7"/>
  <c r="N127" i="7"/>
  <c r="AA122" i="7"/>
  <c r="K112" i="7"/>
  <c r="X107" i="7"/>
  <c r="N97" i="7"/>
  <c r="AA92" i="7"/>
  <c r="K82" i="7"/>
  <c r="X77" i="7"/>
  <c r="N67" i="7"/>
  <c r="AA62" i="7"/>
  <c r="K52" i="7"/>
  <c r="X47" i="7"/>
  <c r="N37" i="7"/>
  <c r="S190" i="7"/>
  <c r="I180" i="7"/>
  <c r="P175" i="7"/>
  <c r="F165" i="7"/>
  <c r="S160" i="7"/>
  <c r="I147" i="7"/>
  <c r="P142" i="7"/>
  <c r="F132" i="7"/>
  <c r="S127" i="7"/>
  <c r="I117" i="7"/>
  <c r="P112" i="7"/>
  <c r="F102" i="7"/>
  <c r="S97" i="7"/>
  <c r="I87" i="7"/>
  <c r="P82" i="7"/>
  <c r="F72" i="7"/>
  <c r="S67" i="7"/>
  <c r="I57" i="7"/>
  <c r="P52" i="7"/>
  <c r="F42" i="7"/>
  <c r="S37" i="7"/>
  <c r="I27" i="7"/>
  <c r="P22" i="7"/>
  <c r="F12" i="7"/>
  <c r="S7" i="7"/>
  <c r="L190" i="7"/>
  <c r="Y185" i="7"/>
  <c r="O175" i="7"/>
  <c r="V170" i="7"/>
  <c r="L160" i="7"/>
  <c r="Y152" i="7"/>
  <c r="O142" i="7"/>
  <c r="V137" i="7"/>
  <c r="L127" i="7"/>
  <c r="Y122" i="7"/>
  <c r="O112" i="7"/>
  <c r="V107" i="7"/>
  <c r="L97" i="7"/>
  <c r="Y92" i="7"/>
  <c r="O82" i="7"/>
  <c r="V77" i="7"/>
  <c r="L67" i="7"/>
  <c r="Y62" i="7"/>
  <c r="O52" i="7"/>
  <c r="V47" i="7"/>
  <c r="L37" i="7"/>
  <c r="Y32" i="7"/>
  <c r="O22" i="7"/>
  <c r="V17" i="7"/>
  <c r="L7" i="7"/>
  <c r="P290" i="7"/>
  <c r="K195" i="7"/>
  <c r="Q190" i="7"/>
  <c r="G180" i="7"/>
  <c r="T175" i="7"/>
  <c r="D165" i="7"/>
  <c r="Q160" i="7"/>
  <c r="G147" i="7"/>
  <c r="T142" i="7"/>
  <c r="D132" i="7"/>
  <c r="Q127" i="7"/>
  <c r="G117" i="7"/>
  <c r="T112" i="7"/>
  <c r="D102" i="7"/>
  <c r="Q97" i="7"/>
  <c r="G87" i="7"/>
  <c r="T82" i="7"/>
  <c r="D72" i="7"/>
  <c r="Q67" i="7"/>
  <c r="G57" i="7"/>
  <c r="T52" i="7"/>
  <c r="D42" i="7"/>
  <c r="Q37" i="7"/>
  <c r="G27" i="7"/>
  <c r="T22" i="7"/>
  <c r="D12" i="7"/>
  <c r="Q7" i="7"/>
  <c r="I300" i="7"/>
  <c r="K290" i="7"/>
  <c r="Y275" i="7"/>
  <c r="Q255" i="7"/>
  <c r="D235" i="7"/>
  <c r="H215" i="7"/>
  <c r="D190" i="7"/>
  <c r="Q185" i="7"/>
  <c r="G175" i="7"/>
  <c r="T170" i="7"/>
  <c r="I250" i="7"/>
  <c r="T255" i="7"/>
  <c r="F265" i="7"/>
  <c r="Q270" i="7"/>
  <c r="I280" i="7"/>
  <c r="T285" i="7"/>
  <c r="F295" i="7"/>
  <c r="Q300" i="7"/>
  <c r="G205" i="7"/>
  <c r="R210" i="7"/>
  <c r="D220" i="7"/>
  <c r="U225" i="7"/>
  <c r="G235" i="7"/>
  <c r="R240" i="7"/>
  <c r="D250" i="7"/>
  <c r="U255" i="7"/>
  <c r="G265" i="7"/>
  <c r="R270" i="7"/>
  <c r="D280" i="7"/>
  <c r="U285" i="7"/>
  <c r="G295" i="7"/>
  <c r="R300" i="7"/>
  <c r="W152" i="7"/>
  <c r="M142" i="7"/>
  <c r="Z137" i="7"/>
  <c r="J127" i="7"/>
  <c r="W122" i="7"/>
  <c r="M112" i="7"/>
  <c r="Z107" i="7"/>
  <c r="J97" i="7"/>
  <c r="W92" i="7"/>
  <c r="M82" i="7"/>
  <c r="Z77" i="7"/>
  <c r="J67" i="7"/>
  <c r="W62" i="7"/>
  <c r="M52" i="7"/>
  <c r="Z47" i="7"/>
  <c r="J37" i="7"/>
  <c r="W32" i="7"/>
  <c r="M22" i="7"/>
  <c r="Z17" i="7"/>
  <c r="V7" i="7"/>
  <c r="AA295" i="7"/>
  <c r="N240" i="7"/>
  <c r="F225" i="7"/>
  <c r="J185" i="7"/>
  <c r="W180" i="7"/>
  <c r="M170" i="7"/>
  <c r="E147" i="7"/>
  <c r="R142" i="7"/>
  <c r="H132" i="7"/>
  <c r="U127" i="7"/>
  <c r="E117" i="7"/>
  <c r="R112" i="7"/>
  <c r="H102" i="7"/>
  <c r="U97" i="7"/>
  <c r="E87" i="7"/>
  <c r="R82" i="7"/>
  <c r="H72" i="7"/>
  <c r="U67" i="7"/>
  <c r="E57" i="7"/>
  <c r="R52" i="7"/>
  <c r="H42" i="7"/>
  <c r="U37" i="7"/>
  <c r="I122" i="6"/>
  <c r="P117" i="6"/>
  <c r="F107" i="6"/>
  <c r="S102" i="6"/>
  <c r="I92" i="6"/>
  <c r="P87" i="6"/>
  <c r="F77" i="6"/>
  <c r="S72" i="6"/>
  <c r="I62" i="6"/>
  <c r="P57" i="6"/>
  <c r="F47" i="6"/>
  <c r="S42" i="6"/>
  <c r="I32" i="6"/>
  <c r="P27" i="6"/>
  <c r="F17" i="6"/>
  <c r="S12" i="6"/>
  <c r="I606" i="5"/>
  <c r="P601" i="5"/>
  <c r="F591" i="5"/>
  <c r="S586" i="5"/>
  <c r="I576" i="5"/>
  <c r="P571" i="5"/>
  <c r="F561" i="5"/>
  <c r="S556" i="5"/>
  <c r="I546" i="5"/>
  <c r="P541" i="5"/>
  <c r="F531" i="5"/>
  <c r="S526" i="5"/>
  <c r="I516" i="5"/>
  <c r="P511" i="5"/>
  <c r="F501" i="5"/>
  <c r="S496" i="5"/>
  <c r="I486" i="5"/>
  <c r="O453" i="5"/>
  <c r="V448" i="5"/>
  <c r="L438" i="5"/>
  <c r="Y433" i="5"/>
  <c r="O423" i="5"/>
  <c r="V418" i="5"/>
  <c r="L408" i="5"/>
  <c r="Y403" i="5"/>
  <c r="O393" i="5"/>
  <c r="V388" i="5"/>
  <c r="L378" i="5"/>
  <c r="Y373" i="5"/>
  <c r="O363" i="5"/>
  <c r="V358" i="5"/>
  <c r="L348" i="5"/>
  <c r="U300" i="5"/>
  <c r="E290" i="5"/>
  <c r="R285" i="5"/>
  <c r="H275" i="5"/>
  <c r="U270" i="5"/>
  <c r="E260" i="5"/>
  <c r="R255" i="5"/>
  <c r="H245" i="5"/>
  <c r="U240" i="5"/>
  <c r="E230" i="5"/>
  <c r="R225" i="5"/>
  <c r="H215" i="5"/>
  <c r="U210" i="5"/>
  <c r="E200" i="5"/>
  <c r="J142" i="5"/>
  <c r="W137" i="5"/>
  <c r="M127" i="5"/>
  <c r="Z122" i="5"/>
  <c r="J112" i="5"/>
  <c r="W107" i="5"/>
  <c r="M97" i="5"/>
  <c r="Z92" i="5"/>
  <c r="J82" i="5"/>
  <c r="W77" i="5"/>
  <c r="M67" i="5"/>
  <c r="Z62" i="5"/>
  <c r="J52" i="5"/>
  <c r="U117" i="6"/>
  <c r="E107" i="6"/>
  <c r="R102" i="6"/>
  <c r="H92" i="6"/>
  <c r="U87" i="6"/>
  <c r="E77" i="6"/>
  <c r="R72" i="6"/>
  <c r="H62" i="6"/>
  <c r="U57" i="6"/>
  <c r="E47" i="6"/>
  <c r="R42" i="6"/>
  <c r="H32" i="6"/>
  <c r="U27" i="6"/>
  <c r="E17" i="6"/>
  <c r="R12" i="6"/>
  <c r="G611" i="5"/>
  <c r="T606" i="5"/>
  <c r="D596" i="5"/>
  <c r="Q591" i="5"/>
  <c r="G581" i="5"/>
  <c r="T576" i="5"/>
  <c r="D566" i="5"/>
  <c r="Q561" i="5"/>
  <c r="G551" i="5"/>
  <c r="T546" i="5"/>
  <c r="D536" i="5"/>
  <c r="Q531" i="5"/>
  <c r="G521" i="5"/>
  <c r="T516" i="5"/>
  <c r="D506" i="5"/>
  <c r="Q501" i="5"/>
  <c r="G491" i="5"/>
  <c r="T486" i="5"/>
  <c r="D476" i="5"/>
  <c r="Q471" i="5"/>
  <c r="G458" i="5"/>
  <c r="T453" i="5"/>
  <c r="D443" i="5"/>
  <c r="Q438" i="5"/>
  <c r="G428" i="5"/>
  <c r="T423" i="5"/>
  <c r="D413" i="5"/>
  <c r="Q408" i="5"/>
  <c r="G398" i="5"/>
  <c r="T393" i="5"/>
  <c r="D383" i="5"/>
  <c r="Q378" i="5"/>
  <c r="G368" i="5"/>
  <c r="T363" i="5"/>
  <c r="D353" i="5"/>
  <c r="Q348" i="5"/>
  <c r="G338" i="5"/>
  <c r="T333" i="5"/>
  <c r="D323" i="5"/>
  <c r="Q318" i="5"/>
  <c r="G305" i="5"/>
  <c r="T300" i="5"/>
  <c r="D290" i="5"/>
  <c r="Q285" i="5"/>
  <c r="G275" i="5"/>
  <c r="T270" i="5"/>
  <c r="D260" i="5"/>
  <c r="Q255" i="5"/>
  <c r="G245" i="5"/>
  <c r="T240" i="5"/>
  <c r="D230" i="5"/>
  <c r="Q225" i="5"/>
  <c r="G215" i="5"/>
  <c r="T210" i="5"/>
  <c r="D200" i="5"/>
  <c r="Q195" i="5"/>
  <c r="G185" i="5"/>
  <c r="T180" i="5"/>
  <c r="D170" i="5"/>
  <c r="Q165" i="5"/>
  <c r="G152" i="5"/>
  <c r="T147" i="5"/>
  <c r="D137" i="5"/>
  <c r="Q132" i="5"/>
  <c r="G122" i="5"/>
  <c r="T117" i="5"/>
  <c r="D107" i="5"/>
  <c r="Q102" i="5"/>
  <c r="G92" i="5"/>
  <c r="T87" i="5"/>
  <c r="D77" i="5"/>
  <c r="Q72" i="5"/>
  <c r="G62" i="5"/>
  <c r="T57" i="5"/>
  <c r="D47" i="5"/>
  <c r="Q42" i="5"/>
  <c r="G32" i="5"/>
  <c r="T27" i="5"/>
  <c r="D17" i="5"/>
  <c r="Q12" i="5"/>
  <c r="S132" i="6"/>
  <c r="Q122" i="6"/>
  <c r="Z117" i="6"/>
  <c r="J107" i="6"/>
  <c r="W102" i="6"/>
  <c r="M92" i="6"/>
  <c r="Z87" i="6"/>
  <c r="J77" i="6"/>
  <c r="W72" i="6"/>
  <c r="M62" i="6"/>
  <c r="Z57" i="6"/>
  <c r="J47" i="6"/>
  <c r="W42" i="6"/>
  <c r="M32" i="6"/>
  <c r="Z27" i="6"/>
  <c r="J17" i="6"/>
  <c r="W12" i="6"/>
  <c r="L611" i="5"/>
  <c r="Y606" i="5"/>
  <c r="O596" i="5"/>
  <c r="E586" i="5"/>
  <c r="R581" i="5"/>
  <c r="H571" i="5"/>
  <c r="U566" i="5"/>
  <c r="E556" i="5"/>
  <c r="R551" i="5"/>
  <c r="H541" i="5"/>
  <c r="U536" i="5"/>
  <c r="E526" i="5"/>
  <c r="R521" i="5"/>
  <c r="H511" i="5"/>
  <c r="U506" i="5"/>
  <c r="E496" i="5"/>
  <c r="R491" i="5"/>
  <c r="H481" i="5"/>
  <c r="U476" i="5"/>
  <c r="E466" i="5"/>
  <c r="R458" i="5"/>
  <c r="H448" i="5"/>
  <c r="U443" i="5"/>
  <c r="E433" i="5"/>
  <c r="R428" i="5"/>
  <c r="H418" i="5"/>
  <c r="U413" i="5"/>
  <c r="E403" i="5"/>
  <c r="R398" i="5"/>
  <c r="H388" i="5"/>
  <c r="U383" i="5"/>
  <c r="E373" i="5"/>
  <c r="R368" i="5"/>
  <c r="H358" i="5"/>
  <c r="U353" i="5"/>
  <c r="E343" i="5"/>
  <c r="R338" i="5"/>
  <c r="H328" i="5"/>
  <c r="U323" i="5"/>
  <c r="E313" i="5"/>
  <c r="R305" i="5"/>
  <c r="H295" i="5"/>
  <c r="U290" i="5"/>
  <c r="E280" i="5"/>
  <c r="R275" i="5"/>
  <c r="H265" i="5"/>
  <c r="U260" i="5"/>
  <c r="E250" i="5"/>
  <c r="R245" i="5"/>
  <c r="H235" i="5"/>
  <c r="U230" i="5"/>
  <c r="E220" i="5"/>
  <c r="R215" i="5"/>
  <c r="H205" i="5"/>
  <c r="U200" i="5"/>
  <c r="E190" i="5"/>
  <c r="R185" i="5"/>
  <c r="H175" i="5"/>
  <c r="U170" i="5"/>
  <c r="E160" i="5"/>
  <c r="R152" i="5"/>
  <c r="H142" i="5"/>
  <c r="U137" i="5"/>
  <c r="E127" i="5"/>
  <c r="R122" i="5"/>
  <c r="H112" i="5"/>
  <c r="U107" i="5"/>
  <c r="E97" i="5"/>
  <c r="R92" i="5"/>
  <c r="H82" i="5"/>
  <c r="U77" i="5"/>
  <c r="E67" i="5"/>
  <c r="R62" i="5"/>
  <c r="H52" i="5"/>
  <c r="U47" i="5"/>
  <c r="E37" i="5"/>
  <c r="R32" i="5"/>
  <c r="H22" i="5"/>
  <c r="U17" i="5"/>
  <c r="E7" i="5"/>
  <c r="AA122" i="6"/>
  <c r="Y117" i="6"/>
  <c r="O107" i="6"/>
  <c r="V102" i="6"/>
  <c r="L92" i="6"/>
  <c r="Y87" i="6"/>
  <c r="O77" i="6"/>
  <c r="V72" i="6"/>
  <c r="L62" i="6"/>
  <c r="Y57" i="6"/>
  <c r="O47" i="6"/>
  <c r="V42" i="6"/>
  <c r="L32" i="6"/>
  <c r="Y27" i="6"/>
  <c r="O17" i="6"/>
  <c r="V12" i="6"/>
  <c r="K611" i="5"/>
  <c r="X606" i="5"/>
  <c r="N596" i="5"/>
  <c r="AA591" i="5"/>
  <c r="K581" i="5"/>
  <c r="X576" i="5"/>
  <c r="N566" i="5"/>
  <c r="AA561" i="5"/>
  <c r="K551" i="5"/>
  <c r="X546" i="5"/>
  <c r="N536" i="5"/>
  <c r="AA531" i="5"/>
  <c r="K521" i="5"/>
  <c r="X516" i="5"/>
  <c r="N506" i="5"/>
  <c r="AA501" i="5"/>
  <c r="K491" i="5"/>
  <c r="X486" i="5"/>
  <c r="N476" i="5"/>
  <c r="AA471" i="5"/>
  <c r="E458" i="5"/>
  <c r="R453" i="5"/>
  <c r="H443" i="5"/>
  <c r="U438" i="5"/>
  <c r="E428" i="5"/>
  <c r="R423" i="5"/>
  <c r="H413" i="5"/>
  <c r="U408" i="5"/>
  <c r="E398" i="5"/>
  <c r="R393" i="5"/>
  <c r="H383" i="5"/>
  <c r="U378" i="5"/>
  <c r="E368" i="5"/>
  <c r="R363" i="5"/>
  <c r="H353" i="5"/>
  <c r="U348" i="5"/>
  <c r="E338" i="5"/>
  <c r="R333" i="5"/>
  <c r="H323" i="5"/>
  <c r="U318" i="5"/>
  <c r="L300" i="5"/>
  <c r="Y295" i="5"/>
  <c r="O285" i="5"/>
  <c r="V280" i="5"/>
  <c r="L270" i="5"/>
  <c r="Y265" i="5"/>
  <c r="O255" i="5"/>
  <c r="V250" i="5"/>
  <c r="L240" i="5"/>
  <c r="Y235" i="5"/>
  <c r="O225" i="5"/>
  <c r="V220" i="5"/>
  <c r="L210" i="5"/>
  <c r="Y205" i="5"/>
  <c r="O195" i="5"/>
  <c r="V190" i="5"/>
  <c r="L180" i="5"/>
  <c r="Y175" i="5"/>
  <c r="O165" i="5"/>
  <c r="V160" i="5"/>
  <c r="F147" i="5"/>
  <c r="S142" i="5"/>
  <c r="I132" i="5"/>
  <c r="P127" i="5"/>
  <c r="F117" i="5"/>
  <c r="S112" i="5"/>
  <c r="I102" i="5"/>
  <c r="P97" i="5"/>
  <c r="F87" i="5"/>
  <c r="S82" i="5"/>
  <c r="I72" i="5"/>
  <c r="P67" i="5"/>
  <c r="F57" i="5"/>
  <c r="S52" i="5"/>
  <c r="I42" i="5"/>
  <c r="P37" i="5"/>
  <c r="F27" i="5"/>
  <c r="S22" i="5"/>
  <c r="I12" i="5"/>
  <c r="J7" i="5"/>
  <c r="S127" i="6"/>
  <c r="F117" i="6"/>
  <c r="S112" i="6"/>
  <c r="I102" i="6"/>
  <c r="P97" i="6"/>
  <c r="F87" i="6"/>
  <c r="S82" i="6"/>
  <c r="I72" i="6"/>
  <c r="P67" i="6"/>
  <c r="F57" i="6"/>
  <c r="S52" i="6"/>
  <c r="I42" i="6"/>
  <c r="P37" i="6"/>
  <c r="F27" i="6"/>
  <c r="S22" i="6"/>
  <c r="I12" i="6"/>
  <c r="H132" i="6"/>
  <c r="S137" i="6"/>
  <c r="E147" i="6"/>
  <c r="P152" i="6"/>
  <c r="I132" i="6"/>
  <c r="T137" i="6"/>
  <c r="F147" i="6"/>
  <c r="Q152" i="6"/>
  <c r="E127" i="6"/>
  <c r="P132" i="6"/>
  <c r="H142" i="6"/>
  <c r="S147" i="6"/>
  <c r="G122" i="6"/>
  <c r="R127" i="6"/>
  <c r="D137" i="6"/>
  <c r="U142" i="6"/>
  <c r="G152" i="6"/>
  <c r="K606" i="5"/>
  <c r="X601" i="5"/>
  <c r="N591" i="5"/>
  <c r="AA586" i="5"/>
  <c r="K576" i="5"/>
  <c r="X571" i="5"/>
  <c r="N561" i="5"/>
  <c r="AA556" i="5"/>
  <c r="K546" i="5"/>
  <c r="X541" i="5"/>
  <c r="N531" i="5"/>
  <c r="AA526" i="5"/>
  <c r="K516" i="5"/>
  <c r="X511" i="5"/>
  <c r="N501" i="5"/>
  <c r="AA496" i="5"/>
  <c r="K486" i="5"/>
  <c r="X481" i="5"/>
  <c r="V458" i="5"/>
  <c r="L448" i="5"/>
  <c r="Y443" i="5"/>
  <c r="O433" i="5"/>
  <c r="V428" i="5"/>
  <c r="L418" i="5"/>
  <c r="Y413" i="5"/>
  <c r="O403" i="5"/>
  <c r="V398" i="5"/>
  <c r="L388" i="5"/>
  <c r="Y383" i="5"/>
  <c r="O373" i="5"/>
  <c r="V368" i="5"/>
  <c r="L358" i="5"/>
  <c r="Y353" i="5"/>
  <c r="O343" i="5"/>
  <c r="V338" i="5"/>
  <c r="L328" i="5"/>
  <c r="V305" i="5"/>
  <c r="L295" i="5"/>
  <c r="Y290" i="5"/>
  <c r="O280" i="5"/>
  <c r="V275" i="5"/>
  <c r="L265" i="5"/>
  <c r="Y260" i="5"/>
  <c r="O250" i="5"/>
  <c r="V245" i="5"/>
  <c r="L235" i="5"/>
  <c r="Y230" i="5"/>
  <c r="O220" i="5"/>
  <c r="V215" i="5"/>
  <c r="L205" i="5"/>
  <c r="Y200" i="5"/>
  <c r="O190" i="5"/>
  <c r="V185" i="5"/>
  <c r="L175" i="5"/>
  <c r="Y170" i="5"/>
  <c r="O160" i="5"/>
  <c r="V152" i="5"/>
  <c r="L142" i="5"/>
  <c r="Y137" i="5"/>
  <c r="O127" i="5"/>
  <c r="V122" i="5"/>
  <c r="L112" i="5"/>
  <c r="Y107" i="5"/>
  <c r="O97" i="5"/>
  <c r="V92" i="5"/>
  <c r="L82" i="5"/>
  <c r="Y77" i="5"/>
  <c r="O67" i="5"/>
  <c r="V62" i="5"/>
  <c r="L52" i="5"/>
  <c r="Y47" i="5"/>
  <c r="O37" i="5"/>
  <c r="V32" i="5"/>
  <c r="L22" i="5"/>
  <c r="Y17" i="5"/>
  <c r="O7" i="5"/>
  <c r="G86" i="4"/>
  <c r="G58" i="4"/>
  <c r="E75" i="4"/>
  <c r="E47" i="4"/>
  <c r="U147" i="6"/>
  <c r="E117" i="6"/>
  <c r="R112" i="6"/>
  <c r="H102" i="6"/>
  <c r="U97" i="6"/>
  <c r="E87" i="6"/>
  <c r="R82" i="6"/>
  <c r="H72" i="6"/>
  <c r="U67" i="6"/>
  <c r="E57" i="6"/>
  <c r="R52" i="6"/>
  <c r="H42" i="6"/>
  <c r="U37" i="6"/>
  <c r="E27" i="6"/>
  <c r="R22" i="6"/>
  <c r="H12" i="6"/>
  <c r="U7" i="6"/>
  <c r="P606" i="5"/>
  <c r="F596" i="5"/>
  <c r="S591" i="5"/>
  <c r="I581" i="5"/>
  <c r="P576" i="5"/>
  <c r="F566" i="5"/>
  <c r="S561" i="5"/>
  <c r="I551" i="5"/>
  <c r="P546" i="5"/>
  <c r="F536" i="5"/>
  <c r="S531" i="5"/>
  <c r="I521" i="5"/>
  <c r="P516" i="5"/>
  <c r="F506" i="5"/>
  <c r="S501" i="5"/>
  <c r="I491" i="5"/>
  <c r="P486" i="5"/>
  <c r="F476" i="5"/>
  <c r="D453" i="5"/>
  <c r="Q448" i="5"/>
  <c r="G438" i="5"/>
  <c r="T433" i="5"/>
  <c r="D423" i="5"/>
  <c r="Q418" i="5"/>
  <c r="G408" i="5"/>
  <c r="T403" i="5"/>
  <c r="D393" i="5"/>
  <c r="Q388" i="5"/>
  <c r="G378" i="5"/>
  <c r="T373" i="5"/>
  <c r="D363" i="5"/>
  <c r="Q358" i="5"/>
  <c r="G348" i="5"/>
  <c r="T343" i="5"/>
  <c r="U305" i="5"/>
  <c r="E295" i="5"/>
  <c r="R290" i="5"/>
  <c r="H280" i="5"/>
  <c r="U275" i="5"/>
  <c r="E265" i="5"/>
  <c r="R260" i="5"/>
  <c r="H250" i="5"/>
  <c r="U245" i="5"/>
  <c r="E235" i="5"/>
  <c r="R230" i="5"/>
  <c r="H220" i="5"/>
  <c r="U215" i="5"/>
  <c r="E205" i="5"/>
  <c r="R200" i="5"/>
  <c r="H190" i="5"/>
  <c r="U152" i="5"/>
  <c r="E142" i="5"/>
  <c r="R137" i="5"/>
  <c r="H127" i="5"/>
  <c r="U122" i="5"/>
  <c r="E112" i="5"/>
  <c r="R107" i="5"/>
  <c r="H97" i="5"/>
  <c r="U92" i="5"/>
  <c r="E82" i="5"/>
  <c r="R77" i="5"/>
  <c r="H67" i="5"/>
  <c r="U62" i="5"/>
  <c r="E52" i="5"/>
  <c r="R47" i="5"/>
  <c r="H37" i="5"/>
  <c r="K410" i="11"/>
  <c r="T400" i="11"/>
  <c r="I395" i="11"/>
  <c r="AA365" i="11"/>
  <c r="K355" i="11"/>
  <c r="E350" i="11"/>
  <c r="M345" i="11"/>
  <c r="U340" i="11"/>
  <c r="G460" i="11"/>
  <c r="O420" i="11"/>
  <c r="G400" i="11"/>
  <c r="X375" i="11"/>
  <c r="Y370" i="11"/>
  <c r="P365" i="11"/>
  <c r="I360" i="11"/>
  <c r="E340" i="11"/>
  <c r="T476" i="10"/>
  <c r="I496" i="10"/>
  <c r="D476" i="10"/>
  <c r="R423" i="10"/>
  <c r="AA448" i="10"/>
  <c r="K438" i="10"/>
  <c r="J476" i="10"/>
  <c r="D458" i="10"/>
  <c r="N423" i="10"/>
  <c r="T428" i="10"/>
  <c r="F438" i="10"/>
  <c r="Q443" i="10"/>
  <c r="I453" i="10"/>
  <c r="T458" i="10"/>
  <c r="I428" i="10"/>
  <c r="T433" i="10"/>
  <c r="F443" i="10"/>
  <c r="Q448" i="10"/>
  <c r="I458" i="10"/>
  <c r="J581" i="8"/>
  <c r="H581" i="8"/>
  <c r="P601" i="8"/>
  <c r="I576" i="8"/>
  <c r="AA581" i="8"/>
  <c r="F576" i="8"/>
  <c r="M230" i="7"/>
  <c r="Z225" i="7"/>
  <c r="N300" i="7"/>
  <c r="G275" i="7"/>
  <c r="AA240" i="7"/>
  <c r="T225" i="7"/>
  <c r="G220" i="7"/>
  <c r="P7" i="7"/>
  <c r="I295" i="7"/>
  <c r="Z270" i="7"/>
  <c r="R250" i="7"/>
  <c r="P230" i="7"/>
  <c r="AA205" i="7"/>
  <c r="AA152" i="6"/>
  <c r="E122" i="6"/>
  <c r="Z152" i="6"/>
  <c r="R132" i="6"/>
  <c r="O122" i="6"/>
  <c r="F91" i="4"/>
  <c r="F63" i="4"/>
  <c r="K137" i="6"/>
  <c r="V7" i="6"/>
  <c r="V122" i="6"/>
  <c r="N132" i="6"/>
  <c r="Y137" i="6"/>
  <c r="K147" i="6"/>
  <c r="V152" i="6"/>
  <c r="O132" i="6"/>
  <c r="Z137" i="6"/>
  <c r="L147" i="6"/>
  <c r="W152" i="6"/>
  <c r="K127" i="6"/>
  <c r="V132" i="6"/>
  <c r="N142" i="6"/>
  <c r="Y147" i="6"/>
  <c r="M122" i="6"/>
  <c r="X127" i="6"/>
  <c r="J137" i="6"/>
  <c r="AA142" i="6"/>
  <c r="M152" i="6"/>
  <c r="E26" i="4"/>
  <c r="E23" i="4" s="1"/>
  <c r="E93" i="4"/>
  <c r="E44" i="4"/>
  <c r="E41" i="4" s="1"/>
  <c r="E88" i="4"/>
  <c r="E72" i="4"/>
  <c r="E54" i="4"/>
  <c r="E37" i="4"/>
  <c r="E34" i="4" s="1"/>
  <c r="E21" i="4"/>
  <c r="E18" i="4" s="1"/>
  <c r="E82" i="4"/>
  <c r="E65" i="4"/>
  <c r="E49" i="4"/>
  <c r="E32" i="4"/>
  <c r="E29" i="4" s="1"/>
  <c r="E77" i="4"/>
  <c r="E60" i="4"/>
  <c r="E57" i="4" s="1"/>
  <c r="V210" i="5"/>
  <c r="L200" i="5"/>
  <c r="Y195" i="5"/>
  <c r="O152" i="5"/>
  <c r="V147" i="5"/>
  <c r="L137" i="5"/>
  <c r="Y132" i="5"/>
  <c r="O122" i="5"/>
  <c r="V117" i="5"/>
  <c r="L107" i="5"/>
  <c r="Y102" i="5"/>
  <c r="O92" i="5"/>
  <c r="V87" i="5"/>
  <c r="L77" i="5"/>
  <c r="Y72" i="5"/>
  <c r="O62" i="5"/>
  <c r="V57" i="5"/>
  <c r="L47" i="5"/>
  <c r="Y42" i="5"/>
  <c r="T614" i="12"/>
  <c r="I609" i="12"/>
  <c r="Q599" i="12"/>
  <c r="F594" i="12"/>
  <c r="T584" i="12"/>
  <c r="I579" i="12"/>
  <c r="Q569" i="12"/>
  <c r="F564" i="12"/>
  <c r="T554" i="12"/>
  <c r="I549" i="12"/>
  <c r="Q539" i="12"/>
  <c r="F534" i="12"/>
  <c r="T524" i="12"/>
  <c r="I519" i="12"/>
  <c r="Q509" i="12"/>
  <c r="F504" i="12"/>
  <c r="T494" i="12"/>
  <c r="I489" i="12"/>
  <c r="Q479" i="12"/>
  <c r="F474" i="12"/>
  <c r="J32" i="13"/>
  <c r="G614" i="12"/>
  <c r="U604" i="12"/>
  <c r="D599" i="12"/>
  <c r="R589" i="12"/>
  <c r="G584" i="12"/>
  <c r="U574" i="12"/>
  <c r="D569" i="12"/>
  <c r="R559" i="12"/>
  <c r="G554" i="12"/>
  <c r="U544" i="12"/>
  <c r="D539" i="12"/>
  <c r="R529" i="12"/>
  <c r="G524" i="12"/>
  <c r="U514" i="12"/>
  <c r="D509" i="12"/>
  <c r="R499" i="12"/>
  <c r="G494" i="12"/>
  <c r="U484" i="12"/>
  <c r="D479" i="12"/>
  <c r="R469" i="12"/>
  <c r="N7" i="13"/>
  <c r="AA37" i="13"/>
  <c r="M47" i="13"/>
  <c r="X52" i="13"/>
  <c r="J62" i="13"/>
  <c r="AA67" i="13"/>
  <c r="M77" i="13"/>
  <c r="X82" i="13"/>
  <c r="J92" i="13"/>
  <c r="AA97" i="13"/>
  <c r="M107" i="13"/>
  <c r="X112" i="13"/>
  <c r="J122" i="13"/>
  <c r="AA127" i="13"/>
  <c r="M137" i="13"/>
  <c r="X142" i="13"/>
  <c r="J152" i="13"/>
  <c r="X27" i="13"/>
  <c r="J37" i="13"/>
  <c r="AA42" i="13"/>
  <c r="M52" i="13"/>
  <c r="X57" i="13"/>
  <c r="J67" i="13"/>
  <c r="AA72" i="13"/>
  <c r="M82" i="13"/>
  <c r="X87" i="13"/>
  <c r="J97" i="13"/>
  <c r="AA102" i="13"/>
  <c r="M112" i="13"/>
  <c r="X117" i="13"/>
  <c r="J127" i="13"/>
  <c r="AA132" i="13"/>
  <c r="M142" i="13"/>
  <c r="X147" i="13"/>
  <c r="O17" i="13"/>
  <c r="Z22" i="13"/>
  <c r="L32" i="13"/>
  <c r="W37" i="13"/>
  <c r="O47" i="13"/>
  <c r="Z52" i="13"/>
  <c r="L62" i="13"/>
  <c r="W67" i="13"/>
  <c r="O77" i="13"/>
  <c r="Z82" i="13"/>
  <c r="L92" i="13"/>
  <c r="W97" i="13"/>
  <c r="O107" i="13"/>
  <c r="Z112" i="13"/>
  <c r="L122" i="13"/>
  <c r="W127" i="13"/>
  <c r="O137" i="13"/>
  <c r="Z142" i="13"/>
  <c r="L152" i="13"/>
  <c r="X7" i="13"/>
  <c r="J17" i="13"/>
  <c r="AA22" i="13"/>
  <c r="M32" i="13"/>
  <c r="X37" i="13"/>
  <c r="J47" i="13"/>
  <c r="AA52" i="13"/>
  <c r="M62" i="13"/>
  <c r="X67" i="13"/>
  <c r="J77" i="13"/>
  <c r="AA82" i="13"/>
  <c r="M92" i="13"/>
  <c r="X97" i="13"/>
  <c r="J107" i="13"/>
  <c r="AA112" i="13"/>
  <c r="M122" i="13"/>
  <c r="X127" i="13"/>
  <c r="J137" i="13"/>
  <c r="AA142" i="13"/>
  <c r="M152" i="13"/>
  <c r="Y7" i="13"/>
  <c r="K17" i="13"/>
  <c r="V22" i="13"/>
  <c r="N32" i="13"/>
  <c r="Y37" i="13"/>
  <c r="K47" i="13"/>
  <c r="V52" i="13"/>
  <c r="N62" i="13"/>
  <c r="Y67" i="13"/>
  <c r="K77" i="13"/>
  <c r="V82" i="13"/>
  <c r="N92" i="13"/>
  <c r="Y97" i="13"/>
  <c r="K107" i="13"/>
  <c r="V112" i="13"/>
  <c r="N122" i="13"/>
  <c r="Y127" i="13"/>
  <c r="K137" i="13"/>
  <c r="V142" i="13"/>
  <c r="N152" i="13"/>
  <c r="Y42" i="13"/>
  <c r="K52" i="13"/>
  <c r="V57" i="13"/>
  <c r="N67" i="13"/>
  <c r="Y72" i="13"/>
  <c r="K82" i="13"/>
  <c r="V87" i="13"/>
  <c r="N97" i="13"/>
  <c r="Y102" i="13"/>
  <c r="K112" i="13"/>
  <c r="V117" i="13"/>
  <c r="N127" i="13"/>
  <c r="Y132" i="13"/>
  <c r="K142" i="13"/>
  <c r="V147" i="13"/>
  <c r="S609" i="12"/>
  <c r="H604" i="12"/>
  <c r="P594" i="12"/>
  <c r="E589" i="12"/>
  <c r="S579" i="12"/>
  <c r="H574" i="12"/>
  <c r="P564" i="12"/>
  <c r="E559" i="12"/>
  <c r="S549" i="12"/>
  <c r="H544" i="12"/>
  <c r="P534" i="12"/>
  <c r="E529" i="12"/>
  <c r="S519" i="12"/>
  <c r="H514" i="12"/>
  <c r="P504" i="12"/>
  <c r="E499" i="12"/>
  <c r="S489" i="12"/>
  <c r="H484" i="12"/>
  <c r="P474" i="12"/>
  <c r="E469" i="12"/>
  <c r="J614" i="12"/>
  <c r="X604" i="12"/>
  <c r="M599" i="12"/>
  <c r="AA589" i="12"/>
  <c r="J584" i="12"/>
  <c r="X574" i="12"/>
  <c r="M569" i="12"/>
  <c r="AA559" i="12"/>
  <c r="J554" i="12"/>
  <c r="X544" i="12"/>
  <c r="M539" i="12"/>
  <c r="AA529" i="12"/>
  <c r="J524" i="12"/>
  <c r="X514" i="12"/>
  <c r="M509" i="12"/>
  <c r="AA499" i="12"/>
  <c r="J494" i="12"/>
  <c r="X484" i="12"/>
  <c r="M479" i="12"/>
  <c r="AA469" i="12"/>
  <c r="F320" i="12"/>
  <c r="V276" i="12"/>
  <c r="W271" i="12"/>
  <c r="P266" i="12"/>
  <c r="H261" i="12"/>
  <c r="G256" i="12"/>
  <c r="R246" i="12"/>
  <c r="H236" i="12"/>
  <c r="U231" i="12"/>
  <c r="E221" i="12"/>
  <c r="R216" i="12"/>
  <c r="H206" i="12"/>
  <c r="U201" i="12"/>
  <c r="E191" i="12"/>
  <c r="R186" i="12"/>
  <c r="H176" i="12"/>
  <c r="U171" i="12"/>
  <c r="M147" i="12"/>
  <c r="Z142" i="12"/>
  <c r="J132" i="12"/>
  <c r="W127" i="12"/>
  <c r="M117" i="12"/>
  <c r="Z112" i="12"/>
  <c r="J102" i="12"/>
  <c r="W97" i="12"/>
  <c r="M87" i="12"/>
  <c r="Z82" i="12"/>
  <c r="J72" i="12"/>
  <c r="W67" i="12"/>
  <c r="M57" i="12"/>
  <c r="Z52" i="12"/>
  <c r="S614" i="11"/>
  <c r="H609" i="11"/>
  <c r="P599" i="11"/>
  <c r="E594" i="11"/>
  <c r="S584" i="11"/>
  <c r="H579" i="11"/>
  <c r="P569" i="11"/>
  <c r="D345" i="12"/>
  <c r="U350" i="12"/>
  <c r="G360" i="12"/>
  <c r="R365" i="12"/>
  <c r="D375" i="12"/>
  <c r="U380" i="12"/>
  <c r="G390" i="12"/>
  <c r="R395" i="12"/>
  <c r="D405" i="12"/>
  <c r="U410" i="12"/>
  <c r="G420" i="12"/>
  <c r="R425" i="12"/>
  <c r="D435" i="12"/>
  <c r="U440" i="12"/>
  <c r="G450" i="12"/>
  <c r="R455" i="12"/>
  <c r="E315" i="12"/>
  <c r="P320" i="12"/>
  <c r="H330" i="12"/>
  <c r="S335" i="12"/>
  <c r="E345" i="12"/>
  <c r="P350" i="12"/>
  <c r="H360" i="12"/>
  <c r="S365" i="12"/>
  <c r="E375" i="12"/>
  <c r="P380" i="12"/>
  <c r="H390" i="12"/>
  <c r="S395" i="12"/>
  <c r="E405" i="12"/>
  <c r="P410" i="12"/>
  <c r="H420" i="12"/>
  <c r="S425" i="12"/>
  <c r="E435" i="12"/>
  <c r="P440" i="12"/>
  <c r="H450" i="12"/>
  <c r="S455" i="12"/>
  <c r="F315" i="12"/>
  <c r="Q320" i="12"/>
  <c r="I330" i="12"/>
  <c r="T335" i="12"/>
  <c r="F345" i="12"/>
  <c r="Q350" i="12"/>
  <c r="I360" i="12"/>
  <c r="T365" i="12"/>
  <c r="F375" i="12"/>
  <c r="Q380" i="12"/>
  <c r="I390" i="12"/>
  <c r="T395" i="12"/>
  <c r="F405" i="12"/>
  <c r="Q410" i="12"/>
  <c r="I420" i="12"/>
  <c r="T425" i="12"/>
  <c r="F435" i="12"/>
  <c r="Q440" i="12"/>
  <c r="I450" i="12"/>
  <c r="T455" i="12"/>
  <c r="T340" i="12"/>
  <c r="F350" i="12"/>
  <c r="Q355" i="12"/>
  <c r="I365" i="12"/>
  <c r="T370" i="12"/>
  <c r="F380" i="12"/>
  <c r="Q385" i="12"/>
  <c r="I395" i="12"/>
  <c r="T400" i="12"/>
  <c r="F410" i="12"/>
  <c r="Q415" i="12"/>
  <c r="I425" i="12"/>
  <c r="T430" i="12"/>
  <c r="F440" i="12"/>
  <c r="Q445" i="12"/>
  <c r="I455" i="12"/>
  <c r="T460" i="12"/>
  <c r="E246" i="12"/>
  <c r="R241" i="12"/>
  <c r="H231" i="12"/>
  <c r="U226" i="12"/>
  <c r="E216" i="12"/>
  <c r="R211" i="12"/>
  <c r="H201" i="12"/>
  <c r="U196" i="12"/>
  <c r="E186" i="12"/>
  <c r="R181" i="12"/>
  <c r="H171" i="12"/>
  <c r="U166" i="12"/>
  <c r="R251" i="12"/>
  <c r="D261" i="12"/>
  <c r="U266" i="12"/>
  <c r="G276" i="12"/>
  <c r="R281" i="12"/>
  <c r="D291" i="12"/>
  <c r="U296" i="12"/>
  <c r="G306" i="12"/>
  <c r="L147" i="12"/>
  <c r="Y142" i="12"/>
  <c r="O132" i="12"/>
  <c r="V127" i="12"/>
  <c r="L117" i="12"/>
  <c r="Y112" i="12"/>
  <c r="O102" i="12"/>
  <c r="V97" i="12"/>
  <c r="L87" i="12"/>
  <c r="Y82" i="12"/>
  <c r="O72" i="12"/>
  <c r="V67" i="12"/>
  <c r="L57" i="12"/>
  <c r="Y52" i="12"/>
  <c r="O42" i="12"/>
  <c r="V37" i="12"/>
  <c r="L27" i="12"/>
  <c r="Y22" i="12"/>
  <c r="O12" i="12"/>
  <c r="S609" i="11"/>
  <c r="H604" i="11"/>
  <c r="P594" i="11"/>
  <c r="E589" i="11"/>
  <c r="S579" i="11"/>
  <c r="H574" i="11"/>
  <c r="P564" i="11"/>
  <c r="E559" i="11"/>
  <c r="S549" i="11"/>
  <c r="H544" i="11"/>
  <c r="P534" i="11"/>
  <c r="E529" i="11"/>
  <c r="S519" i="11"/>
  <c r="H514" i="11"/>
  <c r="P504" i="11"/>
  <c r="E499" i="11"/>
  <c r="S489" i="11"/>
  <c r="H484" i="11"/>
  <c r="P474" i="11"/>
  <c r="E469" i="11"/>
  <c r="L256" i="12"/>
  <c r="T251" i="12"/>
  <c r="E241" i="12"/>
  <c r="R236" i="12"/>
  <c r="H226" i="12"/>
  <c r="U221" i="12"/>
  <c r="E211" i="12"/>
  <c r="R206" i="12"/>
  <c r="H196" i="12"/>
  <c r="U191" i="12"/>
  <c r="E181" i="12"/>
  <c r="R176" i="12"/>
  <c r="H166" i="12"/>
  <c r="U161" i="12"/>
  <c r="E147" i="12"/>
  <c r="R142" i="12"/>
  <c r="H132" i="12"/>
  <c r="U127" i="12"/>
  <c r="E117" i="12"/>
  <c r="R112" i="12"/>
  <c r="H102" i="12"/>
  <c r="U97" i="12"/>
  <c r="E87" i="12"/>
  <c r="R82" i="12"/>
  <c r="H72" i="12"/>
  <c r="U67" i="12"/>
  <c r="E57" i="12"/>
  <c r="R52" i="12"/>
  <c r="H42" i="12"/>
  <c r="U37" i="12"/>
  <c r="E27" i="12"/>
  <c r="R22" i="12"/>
  <c r="H12" i="12"/>
  <c r="U7" i="12"/>
  <c r="AA306" i="12"/>
  <c r="O246" i="12"/>
  <c r="V241" i="12"/>
  <c r="L231" i="12"/>
  <c r="Y226" i="12"/>
  <c r="O216" i="12"/>
  <c r="V211" i="12"/>
  <c r="L201" i="12"/>
  <c r="Y196" i="12"/>
  <c r="O186" i="12"/>
  <c r="V181" i="12"/>
  <c r="L171" i="12"/>
  <c r="J147" i="12"/>
  <c r="W142" i="12"/>
  <c r="M132" i="12"/>
  <c r="Z127" i="12"/>
  <c r="J117" i="12"/>
  <c r="W112" i="12"/>
  <c r="M102" i="12"/>
  <c r="Z97" i="12"/>
  <c r="J87" i="12"/>
  <c r="W82" i="12"/>
  <c r="M72" i="12"/>
  <c r="Z67" i="12"/>
  <c r="J57" i="12"/>
  <c r="W52" i="12"/>
  <c r="M42" i="12"/>
  <c r="N306" i="12"/>
  <c r="T291" i="12"/>
  <c r="H276" i="12"/>
  <c r="I241" i="12"/>
  <c r="P236" i="12"/>
  <c r="F226" i="12"/>
  <c r="S221" i="12"/>
  <c r="I211" i="12"/>
  <c r="P206" i="12"/>
  <c r="F196" i="12"/>
  <c r="S191" i="12"/>
  <c r="I181" i="12"/>
  <c r="P176" i="12"/>
  <c r="T152" i="12"/>
  <c r="D142" i="12"/>
  <c r="Q137" i="12"/>
  <c r="G127" i="12"/>
  <c r="T122" i="12"/>
  <c r="D112" i="12"/>
  <c r="Q107" i="12"/>
  <c r="G97" i="12"/>
  <c r="T92" i="12"/>
  <c r="D82" i="12"/>
  <c r="Q77" i="12"/>
  <c r="G67" i="12"/>
  <c r="T62" i="12"/>
  <c r="D52" i="12"/>
  <c r="Q47" i="12"/>
  <c r="G37" i="12"/>
  <c r="T32" i="12"/>
  <c r="I614" i="11"/>
  <c r="Q604" i="11"/>
  <c r="F599" i="11"/>
  <c r="T589" i="11"/>
  <c r="I584" i="11"/>
  <c r="Q574" i="11"/>
  <c r="F569" i="11"/>
  <c r="T559" i="11"/>
  <c r="I554" i="11"/>
  <c r="Q544" i="11"/>
  <c r="F539" i="11"/>
  <c r="T529" i="11"/>
  <c r="I524" i="11"/>
  <c r="Q514" i="11"/>
  <c r="F509" i="11"/>
  <c r="K291" i="12"/>
  <c r="V256" i="12"/>
  <c r="W251" i="12"/>
  <c r="Y246" i="12"/>
  <c r="O236" i="12"/>
  <c r="V231" i="12"/>
  <c r="L221" i="12"/>
  <c r="Y216" i="12"/>
  <c r="O206" i="12"/>
  <c r="V201" i="12"/>
  <c r="L191" i="12"/>
  <c r="Y186" i="12"/>
  <c r="O176" i="12"/>
  <c r="V171" i="12"/>
  <c r="L161" i="12"/>
  <c r="Y152" i="12"/>
  <c r="O142" i="12"/>
  <c r="V137" i="12"/>
  <c r="L127" i="12"/>
  <c r="Y122" i="12"/>
  <c r="O112" i="12"/>
  <c r="V107" i="12"/>
  <c r="L97" i="12"/>
  <c r="Y92" i="12"/>
  <c r="O82" i="12"/>
  <c r="V77" i="12"/>
  <c r="L67" i="12"/>
  <c r="Y62" i="12"/>
  <c r="O52" i="12"/>
  <c r="V47" i="12"/>
  <c r="L37" i="12"/>
  <c r="Y32" i="12"/>
  <c r="S350" i="11"/>
  <c r="I330" i="11"/>
  <c r="P325" i="11"/>
  <c r="F315" i="11"/>
  <c r="M306" i="11"/>
  <c r="Z301" i="11"/>
  <c r="J291" i="11"/>
  <c r="W286" i="11"/>
  <c r="M276" i="11"/>
  <c r="Z271" i="11"/>
  <c r="J261" i="11"/>
  <c r="W256" i="11"/>
  <c r="M246" i="11"/>
  <c r="Z241" i="11"/>
  <c r="J231" i="11"/>
  <c r="W226" i="11"/>
  <c r="M216" i="11"/>
  <c r="Z211" i="11"/>
  <c r="J201" i="11"/>
  <c r="W196" i="11"/>
  <c r="M186" i="11"/>
  <c r="Z181" i="11"/>
  <c r="G152" i="11"/>
  <c r="T147" i="11"/>
  <c r="D137" i="11"/>
  <c r="Q132" i="11"/>
  <c r="G122" i="11"/>
  <c r="T117" i="11"/>
  <c r="D107" i="11"/>
  <c r="Q102" i="11"/>
  <c r="G92" i="11"/>
  <c r="T87" i="11"/>
  <c r="D77" i="11"/>
  <c r="Q72" i="11"/>
  <c r="G62" i="11"/>
  <c r="T57" i="11"/>
  <c r="H350" i="11"/>
  <c r="S335" i="11"/>
  <c r="I325" i="11"/>
  <c r="P320" i="11"/>
  <c r="F306" i="11"/>
  <c r="S301" i="11"/>
  <c r="I291" i="11"/>
  <c r="P286" i="11"/>
  <c r="F276" i="11"/>
  <c r="S271" i="11"/>
  <c r="I261" i="11"/>
  <c r="P256" i="11"/>
  <c r="F246" i="11"/>
  <c r="S241" i="11"/>
  <c r="I231" i="11"/>
  <c r="P226" i="11"/>
  <c r="F216" i="11"/>
  <c r="S211" i="11"/>
  <c r="I201" i="11"/>
  <c r="P196" i="11"/>
  <c r="F186" i="11"/>
  <c r="S181" i="11"/>
  <c r="I171" i="11"/>
  <c r="P166" i="11"/>
  <c r="F152" i="11"/>
  <c r="S147" i="11"/>
  <c r="I137" i="11"/>
  <c r="P132" i="11"/>
  <c r="F122" i="11"/>
  <c r="S117" i="11"/>
  <c r="I107" i="11"/>
  <c r="P102" i="11"/>
  <c r="F92" i="11"/>
  <c r="S87" i="11"/>
  <c r="I77" i="11"/>
  <c r="P72" i="11"/>
  <c r="F62" i="11"/>
  <c r="S57" i="11"/>
  <c r="I47" i="11"/>
  <c r="P42" i="11"/>
  <c r="F32" i="11"/>
  <c r="S27" i="11"/>
  <c r="I17" i="11"/>
  <c r="P12" i="11"/>
  <c r="Y400" i="11"/>
  <c r="K395" i="11"/>
  <c r="D390" i="11"/>
  <c r="V360" i="11"/>
  <c r="V345" i="11"/>
  <c r="W340" i="11"/>
  <c r="G330" i="11"/>
  <c r="T325" i="11"/>
  <c r="I425" i="11"/>
  <c r="T430" i="11"/>
  <c r="F440" i="11"/>
  <c r="Q445" i="11"/>
  <c r="I455" i="11"/>
  <c r="T460" i="11"/>
  <c r="H405" i="11"/>
  <c r="S410" i="11"/>
  <c r="E420" i="11"/>
  <c r="P425" i="11"/>
  <c r="H435" i="11"/>
  <c r="S440" i="11"/>
  <c r="E450" i="11"/>
  <c r="P455" i="11"/>
  <c r="H410" i="11"/>
  <c r="S415" i="11"/>
  <c r="E425" i="11"/>
  <c r="P430" i="11"/>
  <c r="H440" i="11"/>
  <c r="S445" i="11"/>
  <c r="E455" i="11"/>
  <c r="P460" i="11"/>
  <c r="H355" i="11"/>
  <c r="S360" i="11"/>
  <c r="E370" i="11"/>
  <c r="P375" i="11"/>
  <c r="H385" i="11"/>
  <c r="S390" i="11"/>
  <c r="E400" i="11"/>
  <c r="P405" i="11"/>
  <c r="H415" i="11"/>
  <c r="S420" i="11"/>
  <c r="E430" i="11"/>
  <c r="P435" i="11"/>
  <c r="H445" i="11"/>
  <c r="S450" i="11"/>
  <c r="E460" i="11"/>
  <c r="R340" i="11"/>
  <c r="D350" i="11"/>
  <c r="U355" i="11"/>
  <c r="G365" i="11"/>
  <c r="R370" i="11"/>
  <c r="D380" i="11"/>
  <c r="U385" i="11"/>
  <c r="G395" i="11"/>
  <c r="R400" i="11"/>
  <c r="D410" i="11"/>
  <c r="U415" i="11"/>
  <c r="G425" i="11"/>
  <c r="R430" i="11"/>
  <c r="D440" i="11"/>
  <c r="U445" i="11"/>
  <c r="G455" i="11"/>
  <c r="R460" i="11"/>
  <c r="W306" i="11"/>
  <c r="M296" i="11"/>
  <c r="Z291" i="11"/>
  <c r="J281" i="11"/>
  <c r="W276" i="11"/>
  <c r="M266" i="11"/>
  <c r="Z261" i="11"/>
  <c r="J251" i="11"/>
  <c r="W246" i="11"/>
  <c r="M236" i="11"/>
  <c r="Z231" i="11"/>
  <c r="J221" i="11"/>
  <c r="W216" i="11"/>
  <c r="M206" i="11"/>
  <c r="Z201" i="11"/>
  <c r="J191" i="11"/>
  <c r="W186" i="11"/>
  <c r="M176" i="11"/>
  <c r="Z171" i="11"/>
  <c r="J161" i="11"/>
  <c r="Q152" i="11"/>
  <c r="G142" i="11"/>
  <c r="T137" i="11"/>
  <c r="D127" i="11"/>
  <c r="Q122" i="11"/>
  <c r="G112" i="11"/>
  <c r="T107" i="11"/>
  <c r="D97" i="11"/>
  <c r="Q92" i="11"/>
  <c r="G82" i="11"/>
  <c r="T77" i="11"/>
  <c r="D67" i="11"/>
  <c r="Q62" i="11"/>
  <c r="G52" i="11"/>
  <c r="T47" i="11"/>
  <c r="D37" i="11"/>
  <c r="Q32" i="11"/>
  <c r="G22" i="11"/>
  <c r="T17" i="11"/>
  <c r="J400" i="11"/>
  <c r="AA370" i="11"/>
  <c r="K360" i="11"/>
  <c r="F330" i="11"/>
  <c r="S325" i="11"/>
  <c r="I315" i="11"/>
  <c r="P306" i="11"/>
  <c r="F296" i="11"/>
  <c r="S291" i="11"/>
  <c r="I281" i="11"/>
  <c r="P276" i="11"/>
  <c r="F266" i="11"/>
  <c r="S261" i="11"/>
  <c r="I251" i="11"/>
  <c r="P246" i="11"/>
  <c r="F236" i="11"/>
  <c r="S231" i="11"/>
  <c r="I221" i="11"/>
  <c r="P216" i="11"/>
  <c r="F206" i="11"/>
  <c r="S201" i="11"/>
  <c r="I191" i="11"/>
  <c r="P186" i="11"/>
  <c r="F176" i="11"/>
  <c r="S171" i="11"/>
  <c r="E147" i="11"/>
  <c r="R142" i="11"/>
  <c r="H132" i="11"/>
  <c r="U127" i="11"/>
  <c r="E117" i="11"/>
  <c r="R112" i="11"/>
  <c r="H102" i="11"/>
  <c r="U97" i="11"/>
  <c r="E87" i="11"/>
  <c r="R82" i="11"/>
  <c r="H72" i="11"/>
  <c r="U67" i="11"/>
  <c r="E57" i="11"/>
  <c r="R52" i="11"/>
  <c r="H42" i="11"/>
  <c r="U37" i="11"/>
  <c r="M460" i="11"/>
  <c r="F435" i="11"/>
  <c r="H400" i="11"/>
  <c r="Z370" i="11"/>
  <c r="J360" i="11"/>
  <c r="F345" i="11"/>
  <c r="N340" i="11"/>
  <c r="V335" i="11"/>
  <c r="L325" i="11"/>
  <c r="Y320" i="11"/>
  <c r="O306" i="11"/>
  <c r="V301" i="11"/>
  <c r="L291" i="11"/>
  <c r="Y286" i="11"/>
  <c r="O276" i="11"/>
  <c r="V271" i="11"/>
  <c r="L261" i="11"/>
  <c r="Y256" i="11"/>
  <c r="O246" i="11"/>
  <c r="V241" i="11"/>
  <c r="L231" i="11"/>
  <c r="Y226" i="11"/>
  <c r="O216" i="11"/>
  <c r="V211" i="11"/>
  <c r="L201" i="11"/>
  <c r="Y196" i="11"/>
  <c r="O186" i="11"/>
  <c r="V181" i="11"/>
  <c r="L171" i="11"/>
  <c r="Y166" i="11"/>
  <c r="O152" i="11"/>
  <c r="V147" i="11"/>
  <c r="L137" i="11"/>
  <c r="Y132" i="11"/>
  <c r="O122" i="11"/>
  <c r="V117" i="11"/>
  <c r="L107" i="11"/>
  <c r="Y102" i="11"/>
  <c r="O92" i="11"/>
  <c r="V87" i="11"/>
  <c r="L77" i="11"/>
  <c r="Y72" i="11"/>
  <c r="O62" i="11"/>
  <c r="V57" i="11"/>
  <c r="L47" i="11"/>
  <c r="Y42" i="11"/>
  <c r="O32" i="11"/>
  <c r="V27" i="11"/>
  <c r="L17" i="11"/>
  <c r="Y12" i="11"/>
  <c r="N375" i="11"/>
  <c r="O370" i="11"/>
  <c r="H365" i="11"/>
  <c r="O335" i="11"/>
  <c r="V330" i="11"/>
  <c r="L320" i="11"/>
  <c r="Y315" i="11"/>
  <c r="O301" i="11"/>
  <c r="V296" i="11"/>
  <c r="L286" i="11"/>
  <c r="Y281" i="11"/>
  <c r="O271" i="11"/>
  <c r="V266" i="11"/>
  <c r="L256" i="11"/>
  <c r="Y251" i="11"/>
  <c r="O241" i="11"/>
  <c r="V236" i="11"/>
  <c r="L226" i="11"/>
  <c r="Y221" i="11"/>
  <c r="O211" i="11"/>
  <c r="V206" i="11"/>
  <c r="L196" i="11"/>
  <c r="Y191" i="11"/>
  <c r="O181" i="11"/>
  <c r="V176" i="11"/>
  <c r="L166" i="11"/>
  <c r="Y161" i="11"/>
  <c r="O147" i="11"/>
  <c r="V142" i="11"/>
  <c r="L132" i="11"/>
  <c r="Y127" i="11"/>
  <c r="O117" i="11"/>
  <c r="V112" i="11"/>
  <c r="L102" i="11"/>
  <c r="Y97" i="11"/>
  <c r="O87" i="11"/>
  <c r="V82" i="11"/>
  <c r="L72" i="11"/>
  <c r="Y67" i="11"/>
  <c r="O57" i="11"/>
  <c r="V52" i="11"/>
  <c r="L42" i="11"/>
  <c r="H476" i="10"/>
  <c r="AA438" i="10"/>
  <c r="R433" i="10"/>
  <c r="G413" i="10"/>
  <c r="T408" i="10"/>
  <c r="D398" i="10"/>
  <c r="Q393" i="10"/>
  <c r="G383" i="10"/>
  <c r="T378" i="10"/>
  <c r="D368" i="10"/>
  <c r="Q363" i="10"/>
  <c r="G353" i="10"/>
  <c r="T348" i="10"/>
  <c r="D338" i="10"/>
  <c r="Q333" i="10"/>
  <c r="G323" i="10"/>
  <c r="T318" i="10"/>
  <c r="K300" i="10"/>
  <c r="X295" i="10"/>
  <c r="N285" i="10"/>
  <c r="AA280" i="10"/>
  <c r="K270" i="10"/>
  <c r="X265" i="10"/>
  <c r="N255" i="10"/>
  <c r="AA250" i="10"/>
  <c r="K240" i="10"/>
  <c r="X235" i="10"/>
  <c r="N225" i="10"/>
  <c r="AA220" i="10"/>
  <c r="K210" i="10"/>
  <c r="X205" i="10"/>
  <c r="N195" i="10"/>
  <c r="AA190" i="10"/>
  <c r="K180" i="10"/>
  <c r="X175" i="10"/>
  <c r="N165" i="10"/>
  <c r="AA160" i="10"/>
  <c r="E147" i="10"/>
  <c r="R142" i="10"/>
  <c r="H132" i="10"/>
  <c r="U127" i="10"/>
  <c r="E117" i="10"/>
  <c r="R112" i="10"/>
  <c r="H102" i="10"/>
  <c r="U97" i="10"/>
  <c r="E87" i="10"/>
  <c r="R82" i="10"/>
  <c r="H72" i="10"/>
  <c r="U67" i="10"/>
  <c r="E57" i="10"/>
  <c r="R52" i="10"/>
  <c r="H42" i="10"/>
  <c r="U37" i="10"/>
  <c r="E27" i="10"/>
  <c r="R22" i="10"/>
  <c r="H12" i="10"/>
  <c r="U7" i="10"/>
  <c r="L413" i="10"/>
  <c r="Y408" i="10"/>
  <c r="O398" i="10"/>
  <c r="V393" i="10"/>
  <c r="L383" i="10"/>
  <c r="Y378" i="10"/>
  <c r="O368" i="10"/>
  <c r="V363" i="10"/>
  <c r="L353" i="10"/>
  <c r="Y348" i="10"/>
  <c r="O338" i="10"/>
  <c r="V333" i="10"/>
  <c r="L323" i="10"/>
  <c r="Y318" i="10"/>
  <c r="O305" i="10"/>
  <c r="V300" i="10"/>
  <c r="L290" i="10"/>
  <c r="Y285" i="10"/>
  <c r="O275" i="10"/>
  <c r="V270" i="10"/>
  <c r="L260" i="10"/>
  <c r="Y255" i="10"/>
  <c r="O245" i="10"/>
  <c r="V240" i="10"/>
  <c r="L230" i="10"/>
  <c r="Y225" i="10"/>
  <c r="O215" i="10"/>
  <c r="V210" i="10"/>
  <c r="L200" i="10"/>
  <c r="Y195" i="10"/>
  <c r="O185" i="10"/>
  <c r="V180" i="10"/>
  <c r="L170" i="10"/>
  <c r="Y165" i="10"/>
  <c r="O152" i="10"/>
  <c r="V147" i="10"/>
  <c r="L137" i="10"/>
  <c r="Y132" i="10"/>
  <c r="O122" i="10"/>
  <c r="V117" i="10"/>
  <c r="L107" i="10"/>
  <c r="Y102" i="10"/>
  <c r="O92" i="10"/>
  <c r="V87" i="10"/>
  <c r="L77" i="10"/>
  <c r="Y72" i="10"/>
  <c r="O62" i="10"/>
  <c r="V57" i="10"/>
  <c r="L47" i="10"/>
  <c r="Y42" i="10"/>
  <c r="O32" i="10"/>
  <c r="V27" i="10"/>
  <c r="L17" i="10"/>
  <c r="Y12" i="10"/>
  <c r="AA481" i="10"/>
  <c r="V443" i="10"/>
  <c r="K423" i="10"/>
  <c r="P418" i="10"/>
  <c r="F408" i="10"/>
  <c r="S403" i="10"/>
  <c r="I393" i="10"/>
  <c r="P388" i="10"/>
  <c r="F378" i="10"/>
  <c r="S373" i="10"/>
  <c r="I363" i="10"/>
  <c r="P358" i="10"/>
  <c r="F348" i="10"/>
  <c r="S343" i="10"/>
  <c r="I333" i="10"/>
  <c r="P328" i="10"/>
  <c r="F318" i="10"/>
  <c r="S313" i="10"/>
  <c r="I300" i="10"/>
  <c r="P295" i="10"/>
  <c r="F285" i="10"/>
  <c r="S280" i="10"/>
  <c r="I270" i="10"/>
  <c r="P265" i="10"/>
  <c r="F255" i="10"/>
  <c r="S250" i="10"/>
  <c r="I240" i="10"/>
  <c r="P235" i="10"/>
  <c r="F225" i="10"/>
  <c r="S220" i="10"/>
  <c r="I210" i="10"/>
  <c r="P205" i="10"/>
  <c r="F195" i="10"/>
  <c r="S190" i="10"/>
  <c r="I180" i="10"/>
  <c r="P175" i="10"/>
  <c r="F165" i="10"/>
  <c r="S160" i="10"/>
  <c r="I147" i="10"/>
  <c r="P142" i="10"/>
  <c r="F132" i="10"/>
  <c r="S127" i="10"/>
  <c r="I117" i="10"/>
  <c r="P112" i="10"/>
  <c r="F102" i="10"/>
  <c r="S97" i="10"/>
  <c r="I87" i="10"/>
  <c r="P82" i="10"/>
  <c r="F72" i="10"/>
  <c r="S67" i="10"/>
  <c r="I57" i="10"/>
  <c r="P52" i="10"/>
  <c r="F42" i="10"/>
  <c r="S37" i="10"/>
  <c r="I27" i="10"/>
  <c r="P22" i="10"/>
  <c r="F12" i="10"/>
  <c r="S7" i="10"/>
  <c r="Z476" i="10"/>
  <c r="X423" i="10"/>
  <c r="D413" i="10"/>
  <c r="Q408" i="10"/>
  <c r="G398" i="10"/>
  <c r="T393" i="10"/>
  <c r="D383" i="10"/>
  <c r="Q378" i="10"/>
  <c r="G368" i="10"/>
  <c r="T363" i="10"/>
  <c r="D353" i="10"/>
  <c r="Q348" i="10"/>
  <c r="G338" i="10"/>
  <c r="T333" i="10"/>
  <c r="D323" i="10"/>
  <c r="Q318" i="10"/>
  <c r="G305" i="10"/>
  <c r="T300" i="10"/>
  <c r="D290" i="10"/>
  <c r="Q285" i="10"/>
  <c r="G275" i="10"/>
  <c r="T270" i="10"/>
  <c r="D260" i="10"/>
  <c r="Q255" i="10"/>
  <c r="G245" i="10"/>
  <c r="T240" i="10"/>
  <c r="D230" i="10"/>
  <c r="Q225" i="10"/>
  <c r="G215" i="10"/>
  <c r="T210" i="10"/>
  <c r="D200" i="10"/>
  <c r="Q195" i="10"/>
  <c r="G185" i="10"/>
  <c r="T180" i="10"/>
  <c r="D170" i="10"/>
  <c r="Q165" i="10"/>
  <c r="G152" i="10"/>
  <c r="T147" i="10"/>
  <c r="D137" i="10"/>
  <c r="Q132" i="10"/>
  <c r="G122" i="10"/>
  <c r="T117" i="10"/>
  <c r="D107" i="10"/>
  <c r="Q102" i="10"/>
  <c r="G92" i="10"/>
  <c r="T87" i="10"/>
  <c r="D77" i="10"/>
  <c r="Q72" i="10"/>
  <c r="G62" i="10"/>
  <c r="T57" i="10"/>
  <c r="D47" i="10"/>
  <c r="Q42" i="10"/>
  <c r="G32" i="10"/>
  <c r="T27" i="10"/>
  <c r="D17" i="10"/>
  <c r="Q12" i="10"/>
  <c r="AA471" i="10"/>
  <c r="L471" i="10"/>
  <c r="W476" i="10"/>
  <c r="O486" i="10"/>
  <c r="Z491" i="10"/>
  <c r="L501" i="10"/>
  <c r="W506" i="10"/>
  <c r="O516" i="10"/>
  <c r="Z521" i="10"/>
  <c r="L531" i="10"/>
  <c r="W536" i="10"/>
  <c r="O546" i="10"/>
  <c r="Z551" i="10"/>
  <c r="L561" i="10"/>
  <c r="W566" i="10"/>
  <c r="O576" i="10"/>
  <c r="Z581" i="10"/>
  <c r="L591" i="10"/>
  <c r="W596" i="10"/>
  <c r="O606" i="10"/>
  <c r="Z611" i="10"/>
  <c r="J443" i="10"/>
  <c r="H423" i="10"/>
  <c r="T418" i="10"/>
  <c r="D408" i="10"/>
  <c r="Q403" i="10"/>
  <c r="G393" i="10"/>
  <c r="T388" i="10"/>
  <c r="D378" i="10"/>
  <c r="Q373" i="10"/>
  <c r="G363" i="10"/>
  <c r="T358" i="10"/>
  <c r="D348" i="10"/>
  <c r="Q343" i="10"/>
  <c r="G333" i="10"/>
  <c r="T328" i="10"/>
  <c r="D318" i="10"/>
  <c r="Q313" i="10"/>
  <c r="G300" i="10"/>
  <c r="T295" i="10"/>
  <c r="D285" i="10"/>
  <c r="Q280" i="10"/>
  <c r="G270" i="10"/>
  <c r="T265" i="10"/>
  <c r="D255" i="10"/>
  <c r="Q250" i="10"/>
  <c r="G240" i="10"/>
  <c r="T235" i="10"/>
  <c r="D225" i="10"/>
  <c r="Q220" i="10"/>
  <c r="G210" i="10"/>
  <c r="T205" i="10"/>
  <c r="D195" i="10"/>
  <c r="Q190" i="10"/>
  <c r="G180" i="10"/>
  <c r="T175" i="10"/>
  <c r="D165" i="10"/>
  <c r="Q160" i="10"/>
  <c r="G147" i="10"/>
  <c r="T142" i="10"/>
  <c r="D132" i="10"/>
  <c r="Q127" i="10"/>
  <c r="G117" i="10"/>
  <c r="T112" i="10"/>
  <c r="D102" i="10"/>
  <c r="Q97" i="10"/>
  <c r="G87" i="10"/>
  <c r="T82" i="10"/>
  <c r="D72" i="10"/>
  <c r="Q67" i="10"/>
  <c r="G57" i="10"/>
  <c r="T52" i="10"/>
  <c r="D42" i="10"/>
  <c r="Q37" i="10"/>
  <c r="G27" i="10"/>
  <c r="T22" i="10"/>
  <c r="D12" i="10"/>
  <c r="Q7" i="10"/>
  <c r="U481" i="10"/>
  <c r="AA466" i="10"/>
  <c r="Z448" i="10"/>
  <c r="J438" i="10"/>
  <c r="G423" i="10"/>
  <c r="S418" i="10"/>
  <c r="I408" i="10"/>
  <c r="P403" i="10"/>
  <c r="F393" i="10"/>
  <c r="S388" i="10"/>
  <c r="I378" i="10"/>
  <c r="P373" i="10"/>
  <c r="F363" i="10"/>
  <c r="S358" i="10"/>
  <c r="I348" i="10"/>
  <c r="P343" i="10"/>
  <c r="F333" i="10"/>
  <c r="S328" i="10"/>
  <c r="I318" i="10"/>
  <c r="P313" i="10"/>
  <c r="L438" i="10"/>
  <c r="W443" i="10"/>
  <c r="O453" i="10"/>
  <c r="Z458" i="10"/>
  <c r="O428" i="10"/>
  <c r="Z433" i="10"/>
  <c r="L443" i="10"/>
  <c r="W448" i="10"/>
  <c r="O458" i="10"/>
  <c r="F300" i="10"/>
  <c r="S295" i="10"/>
  <c r="I285" i="10"/>
  <c r="P280" i="10"/>
  <c r="F270" i="10"/>
  <c r="S265" i="10"/>
  <c r="I255" i="10"/>
  <c r="P250" i="10"/>
  <c r="F240" i="10"/>
  <c r="S235" i="10"/>
  <c r="I225" i="10"/>
  <c r="P220" i="10"/>
  <c r="F210" i="10"/>
  <c r="S205" i="10"/>
  <c r="I195" i="10"/>
  <c r="P190" i="10"/>
  <c r="F180" i="10"/>
  <c r="S175" i="10"/>
  <c r="I165" i="10"/>
  <c r="P160" i="10"/>
  <c r="W152" i="10"/>
  <c r="M142" i="10"/>
  <c r="Z137" i="10"/>
  <c r="J127" i="10"/>
  <c r="W122" i="10"/>
  <c r="M112" i="10"/>
  <c r="Z107" i="10"/>
  <c r="J97" i="10"/>
  <c r="W92" i="10"/>
  <c r="M82" i="10"/>
  <c r="Z77" i="10"/>
  <c r="J67" i="10"/>
  <c r="W62" i="10"/>
  <c r="M52" i="10"/>
  <c r="Z47" i="10"/>
  <c r="J37" i="10"/>
  <c r="W32" i="10"/>
  <c r="M22" i="10"/>
  <c r="Z17" i="10"/>
  <c r="N581" i="8"/>
  <c r="E576" i="8"/>
  <c r="K566" i="8"/>
  <c r="X561" i="8"/>
  <c r="N551" i="8"/>
  <c r="AA546" i="8"/>
  <c r="K536" i="8"/>
  <c r="X531" i="8"/>
  <c r="N521" i="8"/>
  <c r="AA516" i="8"/>
  <c r="K506" i="8"/>
  <c r="X501" i="8"/>
  <c r="N491" i="8"/>
  <c r="AA486" i="8"/>
  <c r="K476" i="8"/>
  <c r="I453" i="8"/>
  <c r="P448" i="8"/>
  <c r="F438" i="8"/>
  <c r="S433" i="8"/>
  <c r="I423" i="8"/>
  <c r="P418" i="8"/>
  <c r="F408" i="8"/>
  <c r="S403" i="8"/>
  <c r="I393" i="8"/>
  <c r="P388" i="8"/>
  <c r="F378" i="8"/>
  <c r="S373" i="8"/>
  <c r="I363" i="8"/>
  <c r="P358" i="8"/>
  <c r="N305" i="8"/>
  <c r="AA300" i="8"/>
  <c r="K290" i="8"/>
  <c r="X285" i="8"/>
  <c r="N275" i="8"/>
  <c r="AA270" i="8"/>
  <c r="K260" i="8"/>
  <c r="X255" i="8"/>
  <c r="N245" i="8"/>
  <c r="AA240" i="8"/>
  <c r="H152" i="8"/>
  <c r="U147" i="8"/>
  <c r="E137" i="8"/>
  <c r="R132" i="8"/>
  <c r="H122" i="8"/>
  <c r="U117" i="8"/>
  <c r="G7" i="9"/>
  <c r="R12" i="9"/>
  <c r="D22" i="9"/>
  <c r="U27" i="9"/>
  <c r="G37" i="9"/>
  <c r="R42" i="9"/>
  <c r="D52" i="9"/>
  <c r="U57" i="9"/>
  <c r="G67" i="9"/>
  <c r="R72" i="9"/>
  <c r="D82" i="9"/>
  <c r="U87" i="9"/>
  <c r="G97" i="9"/>
  <c r="R102" i="9"/>
  <c r="D112" i="9"/>
  <c r="U117" i="9"/>
  <c r="G127" i="9"/>
  <c r="R132" i="9"/>
  <c r="D142" i="9"/>
  <c r="U147" i="9"/>
  <c r="E82" i="9"/>
  <c r="P87" i="9"/>
  <c r="H97" i="9"/>
  <c r="S102" i="9"/>
  <c r="E112" i="9"/>
  <c r="P117" i="9"/>
  <c r="H127" i="9"/>
  <c r="S132" i="9"/>
  <c r="E142" i="9"/>
  <c r="P147" i="9"/>
  <c r="J566" i="8"/>
  <c r="W561" i="8"/>
  <c r="M551" i="8"/>
  <c r="Z546" i="8"/>
  <c r="J536" i="8"/>
  <c r="W531" i="8"/>
  <c r="M521" i="8"/>
  <c r="Z516" i="8"/>
  <c r="J506" i="8"/>
  <c r="W501" i="8"/>
  <c r="M491" i="8"/>
  <c r="Z486" i="8"/>
  <c r="J476" i="8"/>
  <c r="W471" i="8"/>
  <c r="M458" i="8"/>
  <c r="Z453" i="8"/>
  <c r="J443" i="8"/>
  <c r="W438" i="8"/>
  <c r="M428" i="8"/>
  <c r="Z423" i="8"/>
  <c r="J413" i="8"/>
  <c r="W408" i="8"/>
  <c r="M398" i="8"/>
  <c r="Z393" i="8"/>
  <c r="J383" i="8"/>
  <c r="W378" i="8"/>
  <c r="M368" i="8"/>
  <c r="Z363" i="8"/>
  <c r="J353" i="8"/>
  <c r="W348" i="8"/>
  <c r="M338" i="8"/>
  <c r="Z333" i="8"/>
  <c r="J323" i="8"/>
  <c r="W318" i="8"/>
  <c r="M305" i="8"/>
  <c r="Z300" i="8"/>
  <c r="J290" i="8"/>
  <c r="W285" i="8"/>
  <c r="M275" i="8"/>
  <c r="Z270" i="8"/>
  <c r="J260" i="8"/>
  <c r="W255" i="8"/>
  <c r="M245" i="8"/>
  <c r="Z240" i="8"/>
  <c r="J230" i="8"/>
  <c r="W225" i="8"/>
  <c r="M215" i="8"/>
  <c r="Z210" i="8"/>
  <c r="J200" i="8"/>
  <c r="W195" i="8"/>
  <c r="M185" i="8"/>
  <c r="Z180" i="8"/>
  <c r="J170" i="8"/>
  <c r="W165" i="8"/>
  <c r="M152" i="8"/>
  <c r="Z147" i="8"/>
  <c r="J137" i="8"/>
  <c r="W132" i="8"/>
  <c r="M122" i="8"/>
  <c r="Z117" i="8"/>
  <c r="J107" i="8"/>
  <c r="W102" i="8"/>
  <c r="M92" i="8"/>
  <c r="Z87" i="8"/>
  <c r="J77" i="8"/>
  <c r="W72" i="8"/>
  <c r="M62" i="8"/>
  <c r="Z57" i="8"/>
  <c r="J47" i="8"/>
  <c r="W42" i="8"/>
  <c r="M32" i="8"/>
  <c r="Z27" i="8"/>
  <c r="J17" i="8"/>
  <c r="W12" i="8"/>
  <c r="O566" i="8"/>
  <c r="V561" i="8"/>
  <c r="L551" i="8"/>
  <c r="Y546" i="8"/>
  <c r="O536" i="8"/>
  <c r="V531" i="8"/>
  <c r="L521" i="8"/>
  <c r="Y516" i="8"/>
  <c r="O506" i="8"/>
  <c r="V501" i="8"/>
  <c r="L491" i="8"/>
  <c r="Y486" i="8"/>
  <c r="O476" i="8"/>
  <c r="V471" i="8"/>
  <c r="L458" i="8"/>
  <c r="Y453" i="8"/>
  <c r="O443" i="8"/>
  <c r="V438" i="8"/>
  <c r="L428" i="8"/>
  <c r="Y423" i="8"/>
  <c r="O413" i="8"/>
  <c r="V408" i="8"/>
  <c r="L398" i="8"/>
  <c r="Y393" i="8"/>
  <c r="O383" i="8"/>
  <c r="V378" i="8"/>
  <c r="L368" i="8"/>
  <c r="Y363" i="8"/>
  <c r="O353" i="8"/>
  <c r="V348" i="8"/>
  <c r="L338" i="8"/>
  <c r="Y333" i="8"/>
  <c r="O323" i="8"/>
  <c r="V318" i="8"/>
  <c r="L305" i="8"/>
  <c r="Y300" i="8"/>
  <c r="O290" i="8"/>
  <c r="V285" i="8"/>
  <c r="L275" i="8"/>
  <c r="Y270" i="8"/>
  <c r="O260" i="8"/>
  <c r="V255" i="8"/>
  <c r="L245" i="8"/>
  <c r="Y240" i="8"/>
  <c r="O230" i="8"/>
  <c r="V225" i="8"/>
  <c r="L215" i="8"/>
  <c r="Y210" i="8"/>
  <c r="O200" i="8"/>
  <c r="V195" i="8"/>
  <c r="L185" i="8"/>
  <c r="Y180" i="8"/>
  <c r="O170" i="8"/>
  <c r="V165" i="8"/>
  <c r="L152" i="8"/>
  <c r="Y147" i="8"/>
  <c r="O137" i="8"/>
  <c r="V132" i="8"/>
  <c r="L122" i="8"/>
  <c r="Y117" i="8"/>
  <c r="O107" i="8"/>
  <c r="V102" i="8"/>
  <c r="L92" i="8"/>
  <c r="Y87" i="8"/>
  <c r="O77" i="8"/>
  <c r="V72" i="8"/>
  <c r="L62" i="8"/>
  <c r="Y57" i="8"/>
  <c r="O47" i="8"/>
  <c r="V42" i="8"/>
  <c r="L32" i="8"/>
  <c r="Y27" i="8"/>
  <c r="O17" i="8"/>
  <c r="V12" i="8"/>
  <c r="O561" i="8"/>
  <c r="V556" i="8"/>
  <c r="L546" i="8"/>
  <c r="Y541" i="8"/>
  <c r="O531" i="8"/>
  <c r="V526" i="8"/>
  <c r="L516" i="8"/>
  <c r="Y511" i="8"/>
  <c r="O501" i="8"/>
  <c r="V496" i="8"/>
  <c r="L486" i="8"/>
  <c r="Y481" i="8"/>
  <c r="O471" i="8"/>
  <c r="V466" i="8"/>
  <c r="Z586" i="8"/>
  <c r="L596" i="8"/>
  <c r="W601" i="8"/>
  <c r="O611" i="8"/>
  <c r="AA586" i="8"/>
  <c r="M596" i="8"/>
  <c r="X601" i="8"/>
  <c r="J611" i="8"/>
  <c r="W581" i="8"/>
  <c r="O591" i="8"/>
  <c r="Z596" i="8"/>
  <c r="L606" i="8"/>
  <c r="W611" i="8"/>
  <c r="M576" i="8"/>
  <c r="X581" i="8"/>
  <c r="J591" i="8"/>
  <c r="AA596" i="8"/>
  <c r="M606" i="8"/>
  <c r="X611" i="8"/>
  <c r="N576" i="8"/>
  <c r="Y581" i="8"/>
  <c r="K591" i="8"/>
  <c r="V596" i="8"/>
  <c r="N606" i="8"/>
  <c r="Y611" i="8"/>
  <c r="Q458" i="8"/>
  <c r="G448" i="8"/>
  <c r="T443" i="8"/>
  <c r="D433" i="8"/>
  <c r="Q428" i="8"/>
  <c r="G418" i="8"/>
  <c r="T413" i="8"/>
  <c r="D403" i="8"/>
  <c r="Q398" i="8"/>
  <c r="G388" i="8"/>
  <c r="T383" i="8"/>
  <c r="D373" i="8"/>
  <c r="Q368" i="8"/>
  <c r="G358" i="8"/>
  <c r="T353" i="8"/>
  <c r="D343" i="8"/>
  <c r="Q338" i="8"/>
  <c r="G328" i="8"/>
  <c r="T323" i="8"/>
  <c r="K305" i="8"/>
  <c r="X300" i="8"/>
  <c r="N290" i="8"/>
  <c r="AA285" i="8"/>
  <c r="K275" i="8"/>
  <c r="X270" i="8"/>
  <c r="N260" i="8"/>
  <c r="AA255" i="8"/>
  <c r="K245" i="8"/>
  <c r="X240" i="8"/>
  <c r="N230" i="8"/>
  <c r="AA225" i="8"/>
  <c r="K215" i="8"/>
  <c r="X210" i="8"/>
  <c r="N200" i="8"/>
  <c r="AA195" i="8"/>
  <c r="K185" i="8"/>
  <c r="X180" i="8"/>
  <c r="N170" i="8"/>
  <c r="AA165" i="8"/>
  <c r="E152" i="8"/>
  <c r="R147" i="8"/>
  <c r="H137" i="8"/>
  <c r="U132" i="8"/>
  <c r="E122" i="8"/>
  <c r="R117" i="8"/>
  <c r="H107" i="8"/>
  <c r="U102" i="8"/>
  <c r="E92" i="8"/>
  <c r="R87" i="8"/>
  <c r="H77" i="8"/>
  <c r="U72" i="8"/>
  <c r="E62" i="8"/>
  <c r="R57" i="8"/>
  <c r="H47" i="8"/>
  <c r="U42" i="8"/>
  <c r="E32" i="8"/>
  <c r="R27" i="8"/>
  <c r="H17" i="8"/>
  <c r="U12" i="8"/>
  <c r="V7" i="8"/>
  <c r="W596" i="8"/>
  <c r="D581" i="8"/>
  <c r="G566" i="8"/>
  <c r="T561" i="8"/>
  <c r="D551" i="8"/>
  <c r="Q546" i="8"/>
  <c r="G536" i="8"/>
  <c r="T531" i="8"/>
  <c r="D521" i="8"/>
  <c r="Q516" i="8"/>
  <c r="G506" i="8"/>
  <c r="T501" i="8"/>
  <c r="D491" i="8"/>
  <c r="Q486" i="8"/>
  <c r="G476" i="8"/>
  <c r="T471" i="8"/>
  <c r="D458" i="8"/>
  <c r="Q453" i="8"/>
  <c r="G443" i="8"/>
  <c r="T438" i="8"/>
  <c r="D428" i="8"/>
  <c r="Q423" i="8"/>
  <c r="G413" i="8"/>
  <c r="T408" i="8"/>
  <c r="D398" i="8"/>
  <c r="Q393" i="8"/>
  <c r="G383" i="8"/>
  <c r="T378" i="8"/>
  <c r="D368" i="8"/>
  <c r="Q363" i="8"/>
  <c r="G353" i="8"/>
  <c r="T348" i="8"/>
  <c r="D338" i="8"/>
  <c r="Q333" i="8"/>
  <c r="G323" i="8"/>
  <c r="T318" i="8"/>
  <c r="D305" i="8"/>
  <c r="Q300" i="8"/>
  <c r="G290" i="8"/>
  <c r="T285" i="8"/>
  <c r="D275" i="8"/>
  <c r="Q270" i="8"/>
  <c r="G260" i="8"/>
  <c r="T255" i="8"/>
  <c r="D245" i="8"/>
  <c r="Q240" i="8"/>
  <c r="G230" i="8"/>
  <c r="T225" i="8"/>
  <c r="D215" i="8"/>
  <c r="Q210" i="8"/>
  <c r="G200" i="8"/>
  <c r="T195" i="8"/>
  <c r="D185" i="8"/>
  <c r="Q180" i="8"/>
  <c r="G170" i="8"/>
  <c r="T165" i="8"/>
  <c r="D152" i="8"/>
  <c r="Q147" i="8"/>
  <c r="G137" i="8"/>
  <c r="T132" i="8"/>
  <c r="D122" i="8"/>
  <c r="Q117" i="8"/>
  <c r="G107" i="8"/>
  <c r="T102" i="8"/>
  <c r="D92" i="8"/>
  <c r="Q87" i="8"/>
  <c r="G77" i="8"/>
  <c r="T72" i="8"/>
  <c r="D62" i="8"/>
  <c r="Q57" i="8"/>
  <c r="G47" i="8"/>
  <c r="T42" i="8"/>
  <c r="D32" i="8"/>
  <c r="Q27" i="8"/>
  <c r="G17" i="8"/>
  <c r="T12" i="8"/>
  <c r="J601" i="8"/>
  <c r="F566" i="8"/>
  <c r="S561" i="8"/>
  <c r="I551" i="8"/>
  <c r="P546" i="8"/>
  <c r="F536" i="8"/>
  <c r="S531" i="8"/>
  <c r="I521" i="8"/>
  <c r="P516" i="8"/>
  <c r="F506" i="8"/>
  <c r="S501" i="8"/>
  <c r="I491" i="8"/>
  <c r="P486" i="8"/>
  <c r="F476" i="8"/>
  <c r="D453" i="8"/>
  <c r="Q448" i="8"/>
  <c r="G438" i="8"/>
  <c r="T433" i="8"/>
  <c r="D423" i="8"/>
  <c r="Q418" i="8"/>
  <c r="G408" i="8"/>
  <c r="T403" i="8"/>
  <c r="D393" i="8"/>
  <c r="Q388" i="8"/>
  <c r="G378" i="8"/>
  <c r="T373" i="8"/>
  <c r="D363" i="8"/>
  <c r="Q358" i="8"/>
  <c r="U305" i="8"/>
  <c r="E295" i="8"/>
  <c r="R290" i="8"/>
  <c r="H280" i="8"/>
  <c r="U275" i="8"/>
  <c r="E265" i="8"/>
  <c r="R260" i="8"/>
  <c r="H250" i="8"/>
  <c r="U245" i="8"/>
  <c r="E235" i="8"/>
  <c r="U152" i="8"/>
  <c r="E142" i="8"/>
  <c r="R137" i="8"/>
  <c r="H127" i="8"/>
  <c r="U122" i="8"/>
  <c r="E112" i="8"/>
  <c r="R107" i="8"/>
  <c r="O210" i="7"/>
  <c r="Z190" i="7"/>
  <c r="J180" i="7"/>
  <c r="W175" i="7"/>
  <c r="O152" i="7"/>
  <c r="V147" i="7"/>
  <c r="L137" i="7"/>
  <c r="Y132" i="7"/>
  <c r="O122" i="7"/>
  <c r="V117" i="7"/>
  <c r="L107" i="7"/>
  <c r="Y102" i="7"/>
  <c r="O92" i="7"/>
  <c r="V87" i="7"/>
  <c r="L77" i="7"/>
  <c r="Y72" i="7"/>
  <c r="O62" i="7"/>
  <c r="V57" i="7"/>
  <c r="L47" i="7"/>
  <c r="Y42" i="7"/>
  <c r="I240" i="7"/>
  <c r="G190" i="7"/>
  <c r="T185" i="7"/>
  <c r="D175" i="7"/>
  <c r="Q170" i="7"/>
  <c r="G160" i="7"/>
  <c r="T152" i="7"/>
  <c r="D142" i="7"/>
  <c r="Q137" i="7"/>
  <c r="G127" i="7"/>
  <c r="T122" i="7"/>
  <c r="D112" i="7"/>
  <c r="Q107" i="7"/>
  <c r="G97" i="7"/>
  <c r="T92" i="7"/>
  <c r="D82" i="7"/>
  <c r="Q77" i="7"/>
  <c r="G67" i="7"/>
  <c r="T62" i="7"/>
  <c r="D52" i="7"/>
  <c r="Q47" i="7"/>
  <c r="G37" i="7"/>
  <c r="T32" i="7"/>
  <c r="D22" i="7"/>
  <c r="Q17" i="7"/>
  <c r="G7" i="7"/>
  <c r="Z195" i="7"/>
  <c r="M185" i="7"/>
  <c r="Z180" i="7"/>
  <c r="J170" i="7"/>
  <c r="W165" i="7"/>
  <c r="M152" i="7"/>
  <c r="Z147" i="7"/>
  <c r="J137" i="7"/>
  <c r="W132" i="7"/>
  <c r="M122" i="7"/>
  <c r="Z117" i="7"/>
  <c r="J107" i="7"/>
  <c r="W102" i="7"/>
  <c r="M92" i="7"/>
  <c r="Z87" i="7"/>
  <c r="J77" i="7"/>
  <c r="W72" i="7"/>
  <c r="M62" i="7"/>
  <c r="Z57" i="7"/>
  <c r="J47" i="7"/>
  <c r="W42" i="7"/>
  <c r="M32" i="7"/>
  <c r="Z27" i="7"/>
  <c r="J17" i="7"/>
  <c r="W12" i="7"/>
  <c r="O265" i="7"/>
  <c r="X250" i="7"/>
  <c r="R220" i="7"/>
  <c r="E190" i="7"/>
  <c r="R185" i="7"/>
  <c r="H175" i="7"/>
  <c r="U170" i="7"/>
  <c r="E160" i="7"/>
  <c r="R152" i="7"/>
  <c r="H142" i="7"/>
  <c r="U137" i="7"/>
  <c r="E127" i="7"/>
  <c r="R122" i="7"/>
  <c r="H112" i="7"/>
  <c r="U107" i="7"/>
  <c r="E97" i="7"/>
  <c r="R92" i="7"/>
  <c r="H82" i="7"/>
  <c r="U77" i="7"/>
  <c r="E67" i="7"/>
  <c r="R62" i="7"/>
  <c r="H52" i="7"/>
  <c r="U47" i="7"/>
  <c r="E37" i="7"/>
  <c r="R32" i="7"/>
  <c r="H22" i="7"/>
  <c r="U17" i="7"/>
  <c r="E7" i="7"/>
  <c r="Y305" i="7"/>
  <c r="Q285" i="7"/>
  <c r="S250" i="7"/>
  <c r="O240" i="7"/>
  <c r="X195" i="7"/>
  <c r="E185" i="7"/>
  <c r="R180" i="7"/>
  <c r="H170" i="7"/>
  <c r="U165" i="7"/>
  <c r="S225" i="7"/>
  <c r="E235" i="7"/>
  <c r="P240" i="7"/>
  <c r="H250" i="7"/>
  <c r="S255" i="7"/>
  <c r="E265" i="7"/>
  <c r="P270" i="7"/>
  <c r="H280" i="7"/>
  <c r="S285" i="7"/>
  <c r="E295" i="7"/>
  <c r="P300" i="7"/>
  <c r="S205" i="7"/>
  <c r="E215" i="7"/>
  <c r="P220" i="7"/>
  <c r="H230" i="7"/>
  <c r="S235" i="7"/>
  <c r="E245" i="7"/>
  <c r="P250" i="7"/>
  <c r="H260" i="7"/>
  <c r="S265" i="7"/>
  <c r="E275" i="7"/>
  <c r="P280" i="7"/>
  <c r="H290" i="7"/>
  <c r="S295" i="7"/>
  <c r="E305" i="7"/>
  <c r="K152" i="7"/>
  <c r="X147" i="7"/>
  <c r="N137" i="7"/>
  <c r="AA132" i="7"/>
  <c r="K122" i="7"/>
  <c r="X117" i="7"/>
  <c r="N107" i="7"/>
  <c r="AA102" i="7"/>
  <c r="K92" i="7"/>
  <c r="X87" i="7"/>
  <c r="N77" i="7"/>
  <c r="AA72" i="7"/>
  <c r="K62" i="7"/>
  <c r="X57" i="7"/>
  <c r="N47" i="7"/>
  <c r="AA42" i="7"/>
  <c r="K32" i="7"/>
  <c r="X27" i="7"/>
  <c r="N17" i="7"/>
  <c r="AA12" i="7"/>
  <c r="J7" i="7"/>
  <c r="H270" i="7"/>
  <c r="J260" i="7"/>
  <c r="Z210" i="7"/>
  <c r="W195" i="7"/>
  <c r="AA190" i="7"/>
  <c r="K180" i="7"/>
  <c r="X175" i="7"/>
  <c r="P152" i="7"/>
  <c r="F142" i="7"/>
  <c r="S137" i="7"/>
  <c r="I127" i="7"/>
  <c r="P122" i="7"/>
  <c r="F112" i="7"/>
  <c r="S107" i="7"/>
  <c r="I97" i="7"/>
  <c r="P92" i="7"/>
  <c r="F82" i="7"/>
  <c r="S77" i="7"/>
  <c r="I67" i="7"/>
  <c r="P62" i="7"/>
  <c r="F52" i="7"/>
  <c r="S47" i="7"/>
  <c r="I37" i="7"/>
  <c r="P32" i="7"/>
  <c r="D117" i="6"/>
  <c r="Q112" i="6"/>
  <c r="G102" i="6"/>
  <c r="T97" i="6"/>
  <c r="D87" i="6"/>
  <c r="Q82" i="6"/>
  <c r="G72" i="6"/>
  <c r="T67" i="6"/>
  <c r="D57" i="6"/>
  <c r="Q52" i="6"/>
  <c r="G42" i="6"/>
  <c r="T37" i="6"/>
  <c r="D27" i="6"/>
  <c r="Q22" i="6"/>
  <c r="G12" i="6"/>
  <c r="T7" i="6"/>
  <c r="T611" i="5"/>
  <c r="D601" i="5"/>
  <c r="Q596" i="5"/>
  <c r="G586" i="5"/>
  <c r="T581" i="5"/>
  <c r="D571" i="5"/>
  <c r="Q566" i="5"/>
  <c r="G556" i="5"/>
  <c r="T551" i="5"/>
  <c r="D541" i="5"/>
  <c r="Q536" i="5"/>
  <c r="G526" i="5"/>
  <c r="T521" i="5"/>
  <c r="D511" i="5"/>
  <c r="Q506" i="5"/>
  <c r="G496" i="5"/>
  <c r="T491" i="5"/>
  <c r="J448" i="5"/>
  <c r="W443" i="5"/>
  <c r="M433" i="5"/>
  <c r="Z428" i="5"/>
  <c r="J418" i="5"/>
  <c r="W413" i="5"/>
  <c r="M403" i="5"/>
  <c r="Z398" i="5"/>
  <c r="J388" i="5"/>
  <c r="W383" i="5"/>
  <c r="M373" i="5"/>
  <c r="Z368" i="5"/>
  <c r="J358" i="5"/>
  <c r="W353" i="5"/>
  <c r="I300" i="5"/>
  <c r="P295" i="5"/>
  <c r="F285" i="5"/>
  <c r="S280" i="5"/>
  <c r="I270" i="5"/>
  <c r="P265" i="5"/>
  <c r="F255" i="5"/>
  <c r="S250" i="5"/>
  <c r="I240" i="5"/>
  <c r="P235" i="5"/>
  <c r="F225" i="5"/>
  <c r="S220" i="5"/>
  <c r="I210" i="5"/>
  <c r="P205" i="5"/>
  <c r="N152" i="5"/>
  <c r="AA147" i="5"/>
  <c r="K137" i="5"/>
  <c r="X132" i="5"/>
  <c r="N122" i="5"/>
  <c r="AA117" i="5"/>
  <c r="K107" i="5"/>
  <c r="X102" i="5"/>
  <c r="N92" i="5"/>
  <c r="AA87" i="5"/>
  <c r="K77" i="5"/>
  <c r="X72" i="5"/>
  <c r="N62" i="5"/>
  <c r="AA57" i="5"/>
  <c r="I117" i="6"/>
  <c r="P112" i="6"/>
  <c r="F102" i="6"/>
  <c r="S97" i="6"/>
  <c r="I87" i="6"/>
  <c r="P82" i="6"/>
  <c r="F72" i="6"/>
  <c r="S67" i="6"/>
  <c r="I57" i="6"/>
  <c r="P52" i="6"/>
  <c r="F42" i="6"/>
  <c r="S37" i="6"/>
  <c r="I27" i="6"/>
  <c r="P22" i="6"/>
  <c r="F12" i="6"/>
  <c r="S7" i="6"/>
  <c r="H606" i="5"/>
  <c r="U601" i="5"/>
  <c r="E591" i="5"/>
  <c r="R586" i="5"/>
  <c r="H576" i="5"/>
  <c r="U571" i="5"/>
  <c r="E561" i="5"/>
  <c r="R556" i="5"/>
  <c r="H546" i="5"/>
  <c r="U541" i="5"/>
  <c r="E531" i="5"/>
  <c r="R526" i="5"/>
  <c r="H516" i="5"/>
  <c r="U511" i="5"/>
  <c r="E501" i="5"/>
  <c r="R496" i="5"/>
  <c r="H486" i="5"/>
  <c r="U481" i="5"/>
  <c r="E471" i="5"/>
  <c r="R466" i="5"/>
  <c r="H453" i="5"/>
  <c r="U448" i="5"/>
  <c r="E438" i="5"/>
  <c r="R433" i="5"/>
  <c r="H423" i="5"/>
  <c r="U418" i="5"/>
  <c r="E408" i="5"/>
  <c r="R403" i="5"/>
  <c r="H393" i="5"/>
  <c r="U388" i="5"/>
  <c r="E378" i="5"/>
  <c r="R373" i="5"/>
  <c r="H363" i="5"/>
  <c r="U358" i="5"/>
  <c r="E348" i="5"/>
  <c r="R343" i="5"/>
  <c r="H333" i="5"/>
  <c r="U328" i="5"/>
  <c r="E318" i="5"/>
  <c r="R313" i="5"/>
  <c r="H300" i="5"/>
  <c r="U295" i="5"/>
  <c r="E285" i="5"/>
  <c r="R280" i="5"/>
  <c r="H270" i="5"/>
  <c r="U265" i="5"/>
  <c r="E255" i="5"/>
  <c r="R250" i="5"/>
  <c r="H240" i="5"/>
  <c r="U235" i="5"/>
  <c r="E225" i="5"/>
  <c r="R220" i="5"/>
  <c r="H210" i="5"/>
  <c r="U205" i="5"/>
  <c r="E195" i="5"/>
  <c r="R190" i="5"/>
  <c r="H180" i="5"/>
  <c r="U175" i="5"/>
  <c r="E165" i="5"/>
  <c r="R160" i="5"/>
  <c r="H147" i="5"/>
  <c r="U142" i="5"/>
  <c r="E132" i="5"/>
  <c r="R127" i="5"/>
  <c r="H117" i="5"/>
  <c r="U112" i="5"/>
  <c r="E102" i="5"/>
  <c r="R97" i="5"/>
  <c r="H87" i="5"/>
  <c r="U82" i="5"/>
  <c r="E72" i="5"/>
  <c r="R67" i="5"/>
  <c r="H57" i="5"/>
  <c r="U52" i="5"/>
  <c r="E42" i="5"/>
  <c r="R37" i="5"/>
  <c r="H27" i="5"/>
  <c r="U22" i="5"/>
  <c r="E12" i="5"/>
  <c r="R7" i="5"/>
  <c r="I152" i="6"/>
  <c r="K142" i="6"/>
  <c r="Y127" i="6"/>
  <c r="N117" i="6"/>
  <c r="AA112" i="6"/>
  <c r="K102" i="6"/>
  <c r="X97" i="6"/>
  <c r="N87" i="6"/>
  <c r="AA82" i="6"/>
  <c r="K72" i="6"/>
  <c r="X67" i="6"/>
  <c r="N57" i="6"/>
  <c r="AA52" i="6"/>
  <c r="K42" i="6"/>
  <c r="X37" i="6"/>
  <c r="N27" i="6"/>
  <c r="AA22" i="6"/>
  <c r="K12" i="6"/>
  <c r="X7" i="6"/>
  <c r="M606" i="5"/>
  <c r="Z601" i="5"/>
  <c r="P591" i="5"/>
  <c r="F581" i="5"/>
  <c r="S576" i="5"/>
  <c r="I566" i="5"/>
  <c r="P561" i="5"/>
  <c r="F551" i="5"/>
  <c r="S546" i="5"/>
  <c r="I536" i="5"/>
  <c r="P531" i="5"/>
  <c r="F521" i="5"/>
  <c r="S516" i="5"/>
  <c r="I506" i="5"/>
  <c r="P501" i="5"/>
  <c r="F491" i="5"/>
  <c r="S486" i="5"/>
  <c r="I476" i="5"/>
  <c r="P471" i="5"/>
  <c r="F458" i="5"/>
  <c r="S453" i="5"/>
  <c r="I443" i="5"/>
  <c r="P438" i="5"/>
  <c r="F428" i="5"/>
  <c r="S423" i="5"/>
  <c r="I413" i="5"/>
  <c r="P408" i="5"/>
  <c r="F398" i="5"/>
  <c r="S393" i="5"/>
  <c r="I383" i="5"/>
  <c r="P378" i="5"/>
  <c r="F368" i="5"/>
  <c r="S363" i="5"/>
  <c r="I353" i="5"/>
  <c r="P348" i="5"/>
  <c r="F338" i="5"/>
  <c r="S333" i="5"/>
  <c r="I323" i="5"/>
  <c r="P318" i="5"/>
  <c r="F305" i="5"/>
  <c r="S300" i="5"/>
  <c r="I290" i="5"/>
  <c r="P285" i="5"/>
  <c r="F275" i="5"/>
  <c r="S270" i="5"/>
  <c r="I260" i="5"/>
  <c r="P255" i="5"/>
  <c r="F245" i="5"/>
  <c r="S240" i="5"/>
  <c r="I230" i="5"/>
  <c r="P225" i="5"/>
  <c r="F215" i="5"/>
  <c r="S210" i="5"/>
  <c r="I200" i="5"/>
  <c r="P195" i="5"/>
  <c r="F185" i="5"/>
  <c r="S180" i="5"/>
  <c r="I170" i="5"/>
  <c r="P165" i="5"/>
  <c r="F152" i="5"/>
  <c r="S147" i="5"/>
  <c r="I137" i="5"/>
  <c r="P132" i="5"/>
  <c r="F122" i="5"/>
  <c r="S117" i="5"/>
  <c r="I107" i="5"/>
  <c r="P102" i="5"/>
  <c r="F92" i="5"/>
  <c r="S87" i="5"/>
  <c r="I77" i="5"/>
  <c r="P72" i="5"/>
  <c r="F62" i="5"/>
  <c r="S57" i="5"/>
  <c r="I47" i="5"/>
  <c r="P42" i="5"/>
  <c r="F32" i="5"/>
  <c r="S27" i="5"/>
  <c r="I17" i="5"/>
  <c r="P12" i="5"/>
  <c r="F75" i="4"/>
  <c r="F47" i="4"/>
  <c r="N7" i="1"/>
  <c r="H152" i="6"/>
  <c r="J142" i="6"/>
  <c r="M117" i="6"/>
  <c r="Z112" i="6"/>
  <c r="J102" i="6"/>
  <c r="W97" i="6"/>
  <c r="M87" i="6"/>
  <c r="Z82" i="6"/>
  <c r="J72" i="6"/>
  <c r="W67" i="6"/>
  <c r="M57" i="6"/>
  <c r="Z52" i="6"/>
  <c r="J42" i="6"/>
  <c r="W37" i="6"/>
  <c r="M27" i="6"/>
  <c r="Z22" i="6"/>
  <c r="J12" i="6"/>
  <c r="W7" i="6"/>
  <c r="L606" i="5"/>
  <c r="Y601" i="5"/>
  <c r="O591" i="5"/>
  <c r="V586" i="5"/>
  <c r="L576" i="5"/>
  <c r="Y571" i="5"/>
  <c r="O561" i="5"/>
  <c r="V556" i="5"/>
  <c r="L546" i="5"/>
  <c r="Y541" i="5"/>
  <c r="O531" i="5"/>
  <c r="V526" i="5"/>
  <c r="L516" i="5"/>
  <c r="Y511" i="5"/>
  <c r="O501" i="5"/>
  <c r="V496" i="5"/>
  <c r="L486" i="5"/>
  <c r="Y481" i="5"/>
  <c r="O471" i="5"/>
  <c r="V466" i="5"/>
  <c r="F453" i="5"/>
  <c r="S448" i="5"/>
  <c r="I438" i="5"/>
  <c r="P433" i="5"/>
  <c r="F423" i="5"/>
  <c r="S418" i="5"/>
  <c r="I408" i="5"/>
  <c r="P403" i="5"/>
  <c r="F393" i="5"/>
  <c r="S388" i="5"/>
  <c r="I378" i="5"/>
  <c r="P373" i="5"/>
  <c r="F363" i="5"/>
  <c r="S358" i="5"/>
  <c r="I348" i="5"/>
  <c r="P343" i="5"/>
  <c r="F333" i="5"/>
  <c r="S328" i="5"/>
  <c r="I318" i="5"/>
  <c r="P313" i="5"/>
  <c r="W305" i="5"/>
  <c r="M295" i="5"/>
  <c r="Z290" i="5"/>
  <c r="J280" i="5"/>
  <c r="W275" i="5"/>
  <c r="M265" i="5"/>
  <c r="Z260" i="5"/>
  <c r="J250" i="5"/>
  <c r="W245" i="5"/>
  <c r="M235" i="5"/>
  <c r="Z230" i="5"/>
  <c r="J220" i="5"/>
  <c r="W215" i="5"/>
  <c r="M205" i="5"/>
  <c r="Z200" i="5"/>
  <c r="J190" i="5"/>
  <c r="W185" i="5"/>
  <c r="M175" i="5"/>
  <c r="Z170" i="5"/>
  <c r="J160" i="5"/>
  <c r="Q152" i="5"/>
  <c r="G142" i="5"/>
  <c r="T137" i="5"/>
  <c r="D127" i="5"/>
  <c r="Q122" i="5"/>
  <c r="G112" i="5"/>
  <c r="T107" i="5"/>
  <c r="D97" i="5"/>
  <c r="Q92" i="5"/>
  <c r="G82" i="5"/>
  <c r="T77" i="5"/>
  <c r="D67" i="5"/>
  <c r="Q62" i="5"/>
  <c r="G52" i="5"/>
  <c r="T47" i="5"/>
  <c r="D37" i="5"/>
  <c r="Q32" i="5"/>
  <c r="G22" i="5"/>
  <c r="T17" i="5"/>
  <c r="D74" i="4"/>
  <c r="G112" i="6"/>
  <c r="T107" i="6"/>
  <c r="D97" i="6"/>
  <c r="Q92" i="6"/>
  <c r="G82" i="6"/>
  <c r="T77" i="6"/>
  <c r="D67" i="6"/>
  <c r="Q62" i="6"/>
  <c r="G52" i="6"/>
  <c r="T47" i="6"/>
  <c r="D37" i="6"/>
  <c r="Q32" i="6"/>
  <c r="G22" i="6"/>
  <c r="T17" i="6"/>
  <c r="P7" i="6"/>
  <c r="I127" i="6"/>
  <c r="T132" i="6"/>
  <c r="F142" i="6"/>
  <c r="Q147" i="6"/>
  <c r="D127" i="6"/>
  <c r="U132" i="6"/>
  <c r="G142" i="6"/>
  <c r="R147" i="6"/>
  <c r="F122" i="6"/>
  <c r="Q127" i="6"/>
  <c r="I137" i="6"/>
  <c r="T142" i="6"/>
  <c r="F152" i="6"/>
  <c r="S122" i="6"/>
  <c r="E132" i="6"/>
  <c r="P137" i="6"/>
  <c r="H147" i="6"/>
  <c r="S152" i="6"/>
  <c r="V611" i="5"/>
  <c r="L601" i="5"/>
  <c r="Y596" i="5"/>
  <c r="O586" i="5"/>
  <c r="V581" i="5"/>
  <c r="L571" i="5"/>
  <c r="Y566" i="5"/>
  <c r="O556" i="5"/>
  <c r="V551" i="5"/>
  <c r="L541" i="5"/>
  <c r="Y536" i="5"/>
  <c r="O526" i="5"/>
  <c r="V521" i="5"/>
  <c r="L511" i="5"/>
  <c r="Y506" i="5"/>
  <c r="O496" i="5"/>
  <c r="V491" i="5"/>
  <c r="L481" i="5"/>
  <c r="Y476" i="5"/>
  <c r="J458" i="5"/>
  <c r="W453" i="5"/>
  <c r="M443" i="5"/>
  <c r="Z438" i="5"/>
  <c r="J428" i="5"/>
  <c r="W423" i="5"/>
  <c r="M413" i="5"/>
  <c r="Z408" i="5"/>
  <c r="J398" i="5"/>
  <c r="W393" i="5"/>
  <c r="M383" i="5"/>
  <c r="Z378" i="5"/>
  <c r="J368" i="5"/>
  <c r="W363" i="5"/>
  <c r="M353" i="5"/>
  <c r="Z348" i="5"/>
  <c r="J338" i="5"/>
  <c r="W333" i="5"/>
  <c r="J305" i="5"/>
  <c r="W300" i="5"/>
  <c r="M290" i="5"/>
  <c r="Z285" i="5"/>
  <c r="J275" i="5"/>
  <c r="W270" i="5"/>
  <c r="M260" i="5"/>
  <c r="Z255" i="5"/>
  <c r="J245" i="5"/>
  <c r="W240" i="5"/>
  <c r="M230" i="5"/>
  <c r="Z225" i="5"/>
  <c r="J215" i="5"/>
  <c r="W210" i="5"/>
  <c r="M200" i="5"/>
  <c r="Z195" i="5"/>
  <c r="J185" i="5"/>
  <c r="W180" i="5"/>
  <c r="M170" i="5"/>
  <c r="Z165" i="5"/>
  <c r="J152" i="5"/>
  <c r="W147" i="5"/>
  <c r="M137" i="5"/>
  <c r="Z132" i="5"/>
  <c r="J122" i="5"/>
  <c r="W117" i="5"/>
  <c r="M107" i="5"/>
  <c r="Z102" i="5"/>
  <c r="J92" i="5"/>
  <c r="W87" i="5"/>
  <c r="M77" i="5"/>
  <c r="Z72" i="5"/>
  <c r="J62" i="5"/>
  <c r="W57" i="5"/>
  <c r="M47" i="5"/>
  <c r="Z42" i="5"/>
  <c r="J32" i="5"/>
  <c r="W27" i="5"/>
  <c r="M17" i="5"/>
  <c r="Z12" i="5"/>
  <c r="G70" i="4"/>
  <c r="G13" i="4"/>
  <c r="G42" i="4"/>
  <c r="V142" i="6"/>
  <c r="F112" i="6"/>
  <c r="S107" i="6"/>
  <c r="I97" i="6"/>
  <c r="P92" i="6"/>
  <c r="F82" i="6"/>
  <c r="S77" i="6"/>
  <c r="I67" i="6"/>
  <c r="P62" i="6"/>
  <c r="F52" i="6"/>
  <c r="S47" i="6"/>
  <c r="I37" i="6"/>
  <c r="P32" i="6"/>
  <c r="F22" i="6"/>
  <c r="S17" i="6"/>
  <c r="I7" i="6"/>
  <c r="AA611" i="5"/>
  <c r="D606" i="5"/>
  <c r="Q601" i="5"/>
  <c r="G591" i="5"/>
  <c r="T586" i="5"/>
  <c r="D576" i="5"/>
  <c r="Q571" i="5"/>
  <c r="G561" i="5"/>
  <c r="T556" i="5"/>
  <c r="D546" i="5"/>
  <c r="Q541" i="5"/>
  <c r="G531" i="5"/>
  <c r="T526" i="5"/>
  <c r="D516" i="5"/>
  <c r="Q511" i="5"/>
  <c r="G501" i="5"/>
  <c r="T496" i="5"/>
  <c r="D486" i="5"/>
  <c r="Q481" i="5"/>
  <c r="U458" i="5"/>
  <c r="E448" i="5"/>
  <c r="R443" i="5"/>
  <c r="H433" i="5"/>
  <c r="U428" i="5"/>
  <c r="E418" i="5"/>
  <c r="R413" i="5"/>
  <c r="H403" i="5"/>
  <c r="U398" i="5"/>
  <c r="E388" i="5"/>
  <c r="R383" i="5"/>
  <c r="H373" i="5"/>
  <c r="U368" i="5"/>
  <c r="E358" i="5"/>
  <c r="R353" i="5"/>
  <c r="H343" i="5"/>
  <c r="U338" i="5"/>
  <c r="I305" i="5"/>
  <c r="P300" i="5"/>
  <c r="F290" i="5"/>
  <c r="S285" i="5"/>
  <c r="I275" i="5"/>
  <c r="P270" i="5"/>
  <c r="F260" i="5"/>
  <c r="S255" i="5"/>
  <c r="I245" i="5"/>
  <c r="P240" i="5"/>
  <c r="F230" i="5"/>
  <c r="S225" i="5"/>
  <c r="I215" i="5"/>
  <c r="P210" i="5"/>
  <c r="F200" i="5"/>
  <c r="S195" i="5"/>
  <c r="I152" i="5"/>
  <c r="P147" i="5"/>
  <c r="F137" i="5"/>
  <c r="S132" i="5"/>
  <c r="I122" i="5"/>
  <c r="P117" i="5"/>
  <c r="F107" i="5"/>
  <c r="S102" i="5"/>
  <c r="I92" i="5"/>
  <c r="P87" i="5"/>
  <c r="F77" i="5"/>
  <c r="S72" i="5"/>
  <c r="I62" i="5"/>
  <c r="P57" i="5"/>
  <c r="F47" i="5"/>
  <c r="S42" i="5"/>
  <c r="D23" i="3"/>
  <c r="D18" i="3"/>
  <c r="O306" i="13"/>
  <c r="V276" i="13"/>
  <c r="N286" i="13"/>
  <c r="Y291" i="13"/>
  <c r="K301" i="13"/>
  <c r="V306" i="13"/>
  <c r="E276" i="13"/>
  <c r="R266" i="13"/>
  <c r="G261" i="13"/>
  <c r="U251" i="13"/>
  <c r="D246" i="13"/>
  <c r="R236" i="13"/>
  <c r="G231" i="13"/>
  <c r="U221" i="13"/>
  <c r="D216" i="13"/>
  <c r="R206" i="13"/>
  <c r="G201" i="13"/>
  <c r="U191" i="13"/>
  <c r="D186" i="13"/>
  <c r="R176" i="13"/>
  <c r="G171" i="13"/>
  <c r="U161" i="13"/>
  <c r="O12" i="13"/>
  <c r="N614" i="12"/>
  <c r="V604" i="12"/>
  <c r="K599" i="12"/>
  <c r="Y589" i="12"/>
  <c r="N584" i="12"/>
  <c r="V574" i="12"/>
  <c r="K569" i="12"/>
  <c r="Y559" i="12"/>
  <c r="N554" i="12"/>
  <c r="V544" i="12"/>
  <c r="K539" i="12"/>
  <c r="Y529" i="12"/>
  <c r="N524" i="12"/>
  <c r="V514" i="12"/>
  <c r="K509" i="12"/>
  <c r="Y499" i="12"/>
  <c r="N494" i="12"/>
  <c r="V484" i="12"/>
  <c r="K479" i="12"/>
  <c r="Y469" i="12"/>
  <c r="Z12" i="13"/>
  <c r="Z609" i="12"/>
  <c r="O604" i="12"/>
  <c r="W594" i="12"/>
  <c r="L589" i="12"/>
  <c r="Z579" i="12"/>
  <c r="O574" i="12"/>
  <c r="W564" i="12"/>
  <c r="L559" i="12"/>
  <c r="Z549" i="12"/>
  <c r="O544" i="12"/>
  <c r="W534" i="12"/>
  <c r="L529" i="12"/>
  <c r="Z519" i="12"/>
  <c r="O514" i="12"/>
  <c r="W504" i="12"/>
  <c r="L499" i="12"/>
  <c r="Z489" i="12"/>
  <c r="O484" i="12"/>
  <c r="W474" i="12"/>
  <c r="L469" i="12"/>
  <c r="Y12" i="13"/>
  <c r="P32" i="13"/>
  <c r="H42" i="13"/>
  <c r="S47" i="13"/>
  <c r="E57" i="13"/>
  <c r="P62" i="13"/>
  <c r="H72" i="13"/>
  <c r="S77" i="13"/>
  <c r="E87" i="13"/>
  <c r="P92" i="13"/>
  <c r="H102" i="13"/>
  <c r="S107" i="13"/>
  <c r="E117" i="13"/>
  <c r="P122" i="13"/>
  <c r="H132" i="13"/>
  <c r="S137" i="13"/>
  <c r="E147" i="13"/>
  <c r="P152" i="13"/>
  <c r="E32" i="13"/>
  <c r="P37" i="13"/>
  <c r="H47" i="13"/>
  <c r="S52" i="13"/>
  <c r="E62" i="13"/>
  <c r="P67" i="13"/>
  <c r="H77" i="13"/>
  <c r="S82" i="13"/>
  <c r="E92" i="13"/>
  <c r="P97" i="13"/>
  <c r="H107" i="13"/>
  <c r="S112" i="13"/>
  <c r="E122" i="13"/>
  <c r="P127" i="13"/>
  <c r="H137" i="13"/>
  <c r="S142" i="13"/>
  <c r="E152" i="13"/>
  <c r="D12" i="13"/>
  <c r="U17" i="13"/>
  <c r="G27" i="13"/>
  <c r="R32" i="13"/>
  <c r="D42" i="13"/>
  <c r="U47" i="13"/>
  <c r="G57" i="13"/>
  <c r="R62" i="13"/>
  <c r="D72" i="13"/>
  <c r="U77" i="13"/>
  <c r="G87" i="13"/>
  <c r="R92" i="13"/>
  <c r="D102" i="13"/>
  <c r="U107" i="13"/>
  <c r="G117" i="13"/>
  <c r="R122" i="13"/>
  <c r="D132" i="13"/>
  <c r="U137" i="13"/>
  <c r="G147" i="13"/>
  <c r="R152" i="13"/>
  <c r="E12" i="13"/>
  <c r="P17" i="13"/>
  <c r="H27" i="13"/>
  <c r="S32" i="13"/>
  <c r="E42" i="13"/>
  <c r="P47" i="13"/>
  <c r="H57" i="13"/>
  <c r="S62" i="13"/>
  <c r="E72" i="13"/>
  <c r="P77" i="13"/>
  <c r="H87" i="13"/>
  <c r="S92" i="13"/>
  <c r="E102" i="13"/>
  <c r="P107" i="13"/>
  <c r="H117" i="13"/>
  <c r="S122" i="13"/>
  <c r="E132" i="13"/>
  <c r="P137" i="13"/>
  <c r="H147" i="13"/>
  <c r="S152" i="13"/>
  <c r="F12" i="13"/>
  <c r="Q17" i="13"/>
  <c r="I27" i="13"/>
  <c r="T32" i="13"/>
  <c r="F42" i="13"/>
  <c r="Q47" i="13"/>
  <c r="I57" i="13"/>
  <c r="T62" i="13"/>
  <c r="F72" i="13"/>
  <c r="Q77" i="13"/>
  <c r="I87" i="13"/>
  <c r="T92" i="13"/>
  <c r="F102" i="13"/>
  <c r="Q107" i="13"/>
  <c r="I117" i="13"/>
  <c r="T122" i="13"/>
  <c r="F132" i="13"/>
  <c r="Q137" i="13"/>
  <c r="I147" i="13"/>
  <c r="T152" i="13"/>
  <c r="F47" i="13"/>
  <c r="Q52" i="13"/>
  <c r="I62" i="13"/>
  <c r="T67" i="13"/>
  <c r="F77" i="13"/>
  <c r="Q82" i="13"/>
  <c r="I92" i="13"/>
  <c r="T97" i="13"/>
  <c r="F107" i="13"/>
  <c r="Q112" i="13"/>
  <c r="I122" i="13"/>
  <c r="T127" i="13"/>
  <c r="F137" i="13"/>
  <c r="Q142" i="13"/>
  <c r="I152" i="13"/>
  <c r="X614" i="12"/>
  <c r="M609" i="12"/>
  <c r="AA599" i="12"/>
  <c r="J594" i="12"/>
  <c r="X584" i="12"/>
  <c r="M579" i="12"/>
  <c r="AA569" i="12"/>
  <c r="J564" i="12"/>
  <c r="X554" i="12"/>
  <c r="M549" i="12"/>
  <c r="AA539" i="12"/>
  <c r="J534" i="12"/>
  <c r="X524" i="12"/>
  <c r="M519" i="12"/>
  <c r="AA509" i="12"/>
  <c r="J504" i="12"/>
  <c r="X494" i="12"/>
  <c r="M489" i="12"/>
  <c r="AA479" i="12"/>
  <c r="J474" i="12"/>
  <c r="E614" i="12"/>
  <c r="S604" i="12"/>
  <c r="H599" i="12"/>
  <c r="P589" i="12"/>
  <c r="E584" i="12"/>
  <c r="S574" i="12"/>
  <c r="H569" i="12"/>
  <c r="P559" i="12"/>
  <c r="E554" i="12"/>
  <c r="S544" i="12"/>
  <c r="H539" i="12"/>
  <c r="P529" i="12"/>
  <c r="E524" i="12"/>
  <c r="S514" i="12"/>
  <c r="H509" i="12"/>
  <c r="P499" i="12"/>
  <c r="E494" i="12"/>
  <c r="S484" i="12"/>
  <c r="H479" i="12"/>
  <c r="P469" i="12"/>
  <c r="T37" i="13"/>
  <c r="U7" i="13"/>
  <c r="D614" i="12"/>
  <c r="R604" i="12"/>
  <c r="G599" i="12"/>
  <c r="U589" i="12"/>
  <c r="D584" i="12"/>
  <c r="R574" i="12"/>
  <c r="G569" i="12"/>
  <c r="U559" i="12"/>
  <c r="D554" i="12"/>
  <c r="R544" i="12"/>
  <c r="G539" i="12"/>
  <c r="U529" i="12"/>
  <c r="D524" i="12"/>
  <c r="R514" i="12"/>
  <c r="G509" i="12"/>
  <c r="U499" i="12"/>
  <c r="D494" i="12"/>
  <c r="R484" i="12"/>
  <c r="G479" i="12"/>
  <c r="U469" i="12"/>
  <c r="Q27" i="13"/>
  <c r="U614" i="12"/>
  <c r="D609" i="12"/>
  <c r="R599" i="12"/>
  <c r="G594" i="12"/>
  <c r="U584" i="12"/>
  <c r="D579" i="12"/>
  <c r="R569" i="12"/>
  <c r="G564" i="12"/>
  <c r="U554" i="12"/>
  <c r="D549" i="12"/>
  <c r="R539" i="12"/>
  <c r="G534" i="12"/>
  <c r="U524" i="12"/>
  <c r="D519" i="12"/>
  <c r="R509" i="12"/>
  <c r="G504" i="12"/>
  <c r="U494" i="12"/>
  <c r="D489" i="12"/>
  <c r="R479" i="12"/>
  <c r="G474" i="12"/>
  <c r="U281" i="12"/>
  <c r="N276" i="12"/>
  <c r="O271" i="12"/>
  <c r="F266" i="12"/>
  <c r="Y241" i="12"/>
  <c r="O231" i="12"/>
  <c r="V226" i="12"/>
  <c r="L216" i="12"/>
  <c r="Y211" i="12"/>
  <c r="O201" i="12"/>
  <c r="V196" i="12"/>
  <c r="L186" i="12"/>
  <c r="Y181" i="12"/>
  <c r="O171" i="12"/>
  <c r="G147" i="12"/>
  <c r="T142" i="12"/>
  <c r="D132" i="12"/>
  <c r="Q127" i="12"/>
  <c r="G117" i="12"/>
  <c r="T112" i="12"/>
  <c r="D102" i="12"/>
  <c r="Q97" i="12"/>
  <c r="G87" i="12"/>
  <c r="T82" i="12"/>
  <c r="D72" i="12"/>
  <c r="Q67" i="12"/>
  <c r="G57" i="12"/>
  <c r="T52" i="12"/>
  <c r="J345" i="12"/>
  <c r="AA350" i="12"/>
  <c r="M360" i="12"/>
  <c r="X365" i="12"/>
  <c r="J375" i="12"/>
  <c r="AA380" i="12"/>
  <c r="M390" i="12"/>
  <c r="X395" i="12"/>
  <c r="J405" i="12"/>
  <c r="AA410" i="12"/>
  <c r="M420" i="12"/>
  <c r="X425" i="12"/>
  <c r="J435" i="12"/>
  <c r="AA440" i="12"/>
  <c r="M450" i="12"/>
  <c r="X455" i="12"/>
  <c r="K315" i="12"/>
  <c r="V320" i="12"/>
  <c r="N330" i="12"/>
  <c r="Y335" i="12"/>
  <c r="K345" i="12"/>
  <c r="V350" i="12"/>
  <c r="N360" i="12"/>
  <c r="Y365" i="12"/>
  <c r="K375" i="12"/>
  <c r="V380" i="12"/>
  <c r="N390" i="12"/>
  <c r="Y395" i="12"/>
  <c r="K405" i="12"/>
  <c r="V410" i="12"/>
  <c r="N420" i="12"/>
  <c r="Y425" i="12"/>
  <c r="K435" i="12"/>
  <c r="V440" i="12"/>
  <c r="N450" i="12"/>
  <c r="Y455" i="12"/>
  <c r="L315" i="12"/>
  <c r="W320" i="12"/>
  <c r="O330" i="12"/>
  <c r="Z335" i="12"/>
  <c r="L345" i="12"/>
  <c r="W350" i="12"/>
  <c r="O360" i="12"/>
  <c r="Z365" i="12"/>
  <c r="L375" i="12"/>
  <c r="W380" i="12"/>
  <c r="O390" i="12"/>
  <c r="Z395" i="12"/>
  <c r="L405" i="12"/>
  <c r="W410" i="12"/>
  <c r="O420" i="12"/>
  <c r="Z425" i="12"/>
  <c r="L435" i="12"/>
  <c r="W440" i="12"/>
  <c r="O450" i="12"/>
  <c r="Z455" i="12"/>
  <c r="L350" i="12"/>
  <c r="W355" i="12"/>
  <c r="O365" i="12"/>
  <c r="Z370" i="12"/>
  <c r="L380" i="12"/>
  <c r="W385" i="12"/>
  <c r="O395" i="12"/>
  <c r="Z400" i="12"/>
  <c r="L410" i="12"/>
  <c r="W415" i="12"/>
  <c r="O425" i="12"/>
  <c r="Z430" i="12"/>
  <c r="L440" i="12"/>
  <c r="W445" i="12"/>
  <c r="O455" i="12"/>
  <c r="Z460" i="12"/>
  <c r="M296" i="12"/>
  <c r="T256" i="12"/>
  <c r="L241" i="12"/>
  <c r="Y236" i="12"/>
  <c r="O226" i="12"/>
  <c r="V221" i="12"/>
  <c r="L211" i="12"/>
  <c r="Y206" i="12"/>
  <c r="O196" i="12"/>
  <c r="V191" i="12"/>
  <c r="L181" i="12"/>
  <c r="Y176" i="12"/>
  <c r="O166" i="12"/>
  <c r="V161" i="12"/>
  <c r="W301" i="12"/>
  <c r="O261" i="12"/>
  <c r="Z266" i="12"/>
  <c r="L276" i="12"/>
  <c r="W281" i="12"/>
  <c r="O291" i="12"/>
  <c r="Z296" i="12"/>
  <c r="L306" i="12"/>
  <c r="X251" i="12"/>
  <c r="J261" i="12"/>
  <c r="AA266" i="12"/>
  <c r="M276" i="12"/>
  <c r="X281" i="12"/>
  <c r="J291" i="12"/>
  <c r="AA296" i="12"/>
  <c r="M306" i="12"/>
  <c r="F147" i="12"/>
  <c r="S142" i="12"/>
  <c r="I132" i="12"/>
  <c r="P127" i="12"/>
  <c r="F117" i="12"/>
  <c r="S112" i="12"/>
  <c r="I102" i="12"/>
  <c r="P97" i="12"/>
  <c r="F87" i="12"/>
  <c r="S82" i="12"/>
  <c r="I72" i="12"/>
  <c r="P67" i="12"/>
  <c r="F57" i="12"/>
  <c r="S52" i="12"/>
  <c r="I42" i="12"/>
  <c r="P37" i="12"/>
  <c r="F27" i="12"/>
  <c r="S22" i="12"/>
  <c r="I12" i="12"/>
  <c r="V7" i="12"/>
  <c r="X614" i="11"/>
  <c r="M609" i="11"/>
  <c r="AA599" i="11"/>
  <c r="J594" i="11"/>
  <c r="X584" i="11"/>
  <c r="M579" i="11"/>
  <c r="AA569" i="11"/>
  <c r="J564" i="11"/>
  <c r="X554" i="11"/>
  <c r="M549" i="11"/>
  <c r="AA539" i="11"/>
  <c r="J534" i="11"/>
  <c r="X524" i="11"/>
  <c r="M519" i="11"/>
  <c r="AA509" i="11"/>
  <c r="J504" i="11"/>
  <c r="X494" i="11"/>
  <c r="M489" i="11"/>
  <c r="AA479" i="11"/>
  <c r="J474" i="11"/>
  <c r="AA281" i="12"/>
  <c r="T276" i="12"/>
  <c r="K271" i="12"/>
  <c r="D266" i="12"/>
  <c r="D256" i="12"/>
  <c r="M251" i="12"/>
  <c r="V246" i="12"/>
  <c r="L236" i="12"/>
  <c r="Y231" i="12"/>
  <c r="O221" i="12"/>
  <c r="V216" i="12"/>
  <c r="L206" i="12"/>
  <c r="Y201" i="12"/>
  <c r="O191" i="12"/>
  <c r="V186" i="12"/>
  <c r="L176" i="12"/>
  <c r="Y171" i="12"/>
  <c r="O161" i="12"/>
  <c r="V152" i="12"/>
  <c r="L142" i="12"/>
  <c r="Y137" i="12"/>
  <c r="O127" i="12"/>
  <c r="V122" i="12"/>
  <c r="L112" i="12"/>
  <c r="Y107" i="12"/>
  <c r="O97" i="12"/>
  <c r="V92" i="12"/>
  <c r="L82" i="12"/>
  <c r="Y77" i="12"/>
  <c r="O67" i="12"/>
  <c r="V62" i="12"/>
  <c r="L52" i="12"/>
  <c r="Y47" i="12"/>
  <c r="O37" i="12"/>
  <c r="V32" i="12"/>
  <c r="L22" i="12"/>
  <c r="Y17" i="12"/>
  <c r="O7" i="12"/>
  <c r="O306" i="12"/>
  <c r="W291" i="12"/>
  <c r="I276" i="12"/>
  <c r="I246" i="12"/>
  <c r="P241" i="12"/>
  <c r="F231" i="12"/>
  <c r="S226" i="12"/>
  <c r="I216" i="12"/>
  <c r="P211" i="12"/>
  <c r="F201" i="12"/>
  <c r="S196" i="12"/>
  <c r="I186" i="12"/>
  <c r="P181" i="12"/>
  <c r="F171" i="12"/>
  <c r="D147" i="12"/>
  <c r="Q142" i="12"/>
  <c r="G132" i="12"/>
  <c r="T127" i="12"/>
  <c r="D117" i="12"/>
  <c r="Q112" i="12"/>
  <c r="G102" i="12"/>
  <c r="T97" i="12"/>
  <c r="D87" i="12"/>
  <c r="Q82" i="12"/>
  <c r="G72" i="12"/>
  <c r="T67" i="12"/>
  <c r="D57" i="12"/>
  <c r="Q52" i="12"/>
  <c r="G42" i="12"/>
  <c r="I335" i="12"/>
  <c r="N325" i="12"/>
  <c r="F286" i="12"/>
  <c r="G281" i="12"/>
  <c r="X256" i="12"/>
  <c r="Y251" i="12"/>
  <c r="Z246" i="12"/>
  <c r="J236" i="12"/>
  <c r="W231" i="12"/>
  <c r="M221" i="12"/>
  <c r="Z216" i="12"/>
  <c r="J206" i="12"/>
  <c r="W201" i="12"/>
  <c r="M191" i="12"/>
  <c r="Z186" i="12"/>
  <c r="J176" i="12"/>
  <c r="W171" i="12"/>
  <c r="N152" i="12"/>
  <c r="AA147" i="12"/>
  <c r="K137" i="12"/>
  <c r="X132" i="12"/>
  <c r="N122" i="12"/>
  <c r="AA117" i="12"/>
  <c r="K107" i="12"/>
  <c r="X102" i="12"/>
  <c r="N92" i="12"/>
  <c r="AA87" i="12"/>
  <c r="K77" i="12"/>
  <c r="X72" i="12"/>
  <c r="N62" i="12"/>
  <c r="AA57" i="12"/>
  <c r="K47" i="12"/>
  <c r="X42" i="12"/>
  <c r="N32" i="12"/>
  <c r="V609" i="11"/>
  <c r="K604" i="11"/>
  <c r="Y594" i="11"/>
  <c r="N589" i="11"/>
  <c r="V579" i="11"/>
  <c r="K574" i="11"/>
  <c r="Y564" i="11"/>
  <c r="N559" i="11"/>
  <c r="V549" i="11"/>
  <c r="K544" i="11"/>
  <c r="Y534" i="11"/>
  <c r="N529" i="11"/>
  <c r="V519" i="11"/>
  <c r="K514" i="11"/>
  <c r="G296" i="12"/>
  <c r="Y266" i="12"/>
  <c r="S261" i="12"/>
  <c r="O256" i="12"/>
  <c r="P251" i="12"/>
  <c r="S246" i="12"/>
  <c r="I236" i="12"/>
  <c r="P231" i="12"/>
  <c r="F221" i="12"/>
  <c r="S216" i="12"/>
  <c r="I206" i="12"/>
  <c r="P201" i="12"/>
  <c r="F191" i="12"/>
  <c r="S186" i="12"/>
  <c r="I176" i="12"/>
  <c r="P171" i="12"/>
  <c r="F161" i="12"/>
  <c r="S152" i="12"/>
  <c r="I142" i="12"/>
  <c r="P137" i="12"/>
  <c r="F127" i="12"/>
  <c r="S122" i="12"/>
  <c r="I112" i="12"/>
  <c r="P107" i="12"/>
  <c r="F97" i="12"/>
  <c r="S92" i="12"/>
  <c r="I82" i="12"/>
  <c r="P77" i="12"/>
  <c r="F67" i="12"/>
  <c r="S62" i="12"/>
  <c r="I52" i="12"/>
  <c r="P47" i="12"/>
  <c r="F37" i="12"/>
  <c r="S32" i="12"/>
  <c r="U609" i="11"/>
  <c r="D604" i="11"/>
  <c r="R594" i="11"/>
  <c r="G589" i="11"/>
  <c r="U579" i="11"/>
  <c r="D574" i="11"/>
  <c r="R564" i="11"/>
  <c r="G559" i="11"/>
  <c r="U549" i="11"/>
  <c r="D544" i="11"/>
  <c r="R534" i="11"/>
  <c r="G529" i="11"/>
  <c r="U519" i="11"/>
  <c r="J420" i="11"/>
  <c r="J345" i="11"/>
  <c r="K340" i="11"/>
  <c r="Z335" i="11"/>
  <c r="J325" i="11"/>
  <c r="W320" i="11"/>
  <c r="G306" i="11"/>
  <c r="T301" i="11"/>
  <c r="D291" i="11"/>
  <c r="Q286" i="11"/>
  <c r="G276" i="11"/>
  <c r="T271" i="11"/>
  <c r="D261" i="11"/>
  <c r="Q256" i="11"/>
  <c r="G246" i="11"/>
  <c r="T241" i="11"/>
  <c r="D231" i="11"/>
  <c r="Q226" i="11"/>
  <c r="G216" i="11"/>
  <c r="T211" i="11"/>
  <c r="D201" i="11"/>
  <c r="Q196" i="11"/>
  <c r="G186" i="11"/>
  <c r="T181" i="11"/>
  <c r="N147" i="11"/>
  <c r="AA142" i="11"/>
  <c r="K132" i="11"/>
  <c r="X127" i="11"/>
  <c r="N117" i="11"/>
  <c r="AA112" i="11"/>
  <c r="K102" i="11"/>
  <c r="X97" i="11"/>
  <c r="N87" i="11"/>
  <c r="AA82" i="11"/>
  <c r="K72" i="11"/>
  <c r="X67" i="11"/>
  <c r="N57" i="11"/>
  <c r="AA52" i="11"/>
  <c r="Y405" i="11"/>
  <c r="M335" i="11"/>
  <c r="Z330" i="11"/>
  <c r="J320" i="11"/>
  <c r="W315" i="11"/>
  <c r="M301" i="11"/>
  <c r="Z296" i="11"/>
  <c r="J286" i="11"/>
  <c r="W281" i="11"/>
  <c r="M271" i="11"/>
  <c r="Z266" i="11"/>
  <c r="J256" i="11"/>
  <c r="W251" i="11"/>
  <c r="M241" i="11"/>
  <c r="Z236" i="11"/>
  <c r="J226" i="11"/>
  <c r="W221" i="11"/>
  <c r="M211" i="11"/>
  <c r="Z206" i="11"/>
  <c r="J196" i="11"/>
  <c r="W191" i="11"/>
  <c r="M181" i="11"/>
  <c r="Z176" i="11"/>
  <c r="J166" i="11"/>
  <c r="W161" i="11"/>
  <c r="M147" i="11"/>
  <c r="Z142" i="11"/>
  <c r="J132" i="11"/>
  <c r="W127" i="11"/>
  <c r="M117" i="11"/>
  <c r="Z112" i="11"/>
  <c r="J102" i="11"/>
  <c r="W97" i="11"/>
  <c r="M87" i="11"/>
  <c r="Z82" i="11"/>
  <c r="J72" i="11"/>
  <c r="W67" i="11"/>
  <c r="M57" i="11"/>
  <c r="Z52" i="11"/>
  <c r="J42" i="11"/>
  <c r="W37" i="11"/>
  <c r="M27" i="11"/>
  <c r="Z22" i="11"/>
  <c r="J12" i="11"/>
  <c r="W7" i="11"/>
  <c r="U365" i="11"/>
  <c r="L360" i="11"/>
  <c r="M355" i="11"/>
  <c r="X335" i="11"/>
  <c r="N325" i="11"/>
  <c r="AA320" i="11"/>
  <c r="O425" i="11"/>
  <c r="Z430" i="11"/>
  <c r="L440" i="11"/>
  <c r="W445" i="11"/>
  <c r="O455" i="11"/>
  <c r="Z460" i="11"/>
  <c r="N405" i="11"/>
  <c r="Y410" i="11"/>
  <c r="K420" i="11"/>
  <c r="V425" i="11"/>
  <c r="N435" i="11"/>
  <c r="Y440" i="11"/>
  <c r="K450" i="11"/>
  <c r="V455" i="11"/>
  <c r="Y415" i="11"/>
  <c r="K425" i="11"/>
  <c r="V430" i="11"/>
  <c r="N440" i="11"/>
  <c r="Y445" i="11"/>
  <c r="K455" i="11"/>
  <c r="V460" i="11"/>
  <c r="N355" i="11"/>
  <c r="Y360" i="11"/>
  <c r="K370" i="11"/>
  <c r="V375" i="11"/>
  <c r="N385" i="11"/>
  <c r="Y390" i="11"/>
  <c r="K400" i="11"/>
  <c r="V405" i="11"/>
  <c r="N415" i="11"/>
  <c r="Y420" i="11"/>
  <c r="K430" i="11"/>
  <c r="V435" i="11"/>
  <c r="N445" i="11"/>
  <c r="Y450" i="11"/>
  <c r="K460" i="11"/>
  <c r="X340" i="11"/>
  <c r="J350" i="11"/>
  <c r="AA355" i="11"/>
  <c r="M365" i="11"/>
  <c r="X370" i="11"/>
  <c r="J380" i="11"/>
  <c r="AA385" i="11"/>
  <c r="M395" i="11"/>
  <c r="X400" i="11"/>
  <c r="J410" i="11"/>
  <c r="AA415" i="11"/>
  <c r="M425" i="11"/>
  <c r="X430" i="11"/>
  <c r="J440" i="11"/>
  <c r="AA445" i="11"/>
  <c r="M455" i="11"/>
  <c r="X460" i="11"/>
  <c r="Q306" i="11"/>
  <c r="G296" i="11"/>
  <c r="T291" i="11"/>
  <c r="D281" i="11"/>
  <c r="Q276" i="11"/>
  <c r="G266" i="11"/>
  <c r="T261" i="11"/>
  <c r="D251" i="11"/>
  <c r="Q246" i="11"/>
  <c r="G236" i="11"/>
  <c r="T231" i="11"/>
  <c r="D221" i="11"/>
  <c r="Q216" i="11"/>
  <c r="G206" i="11"/>
  <c r="T201" i="11"/>
  <c r="D191" i="11"/>
  <c r="Q186" i="11"/>
  <c r="G176" i="11"/>
  <c r="T171" i="11"/>
  <c r="K152" i="11"/>
  <c r="X147" i="11"/>
  <c r="N137" i="11"/>
  <c r="AA132" i="11"/>
  <c r="K122" i="11"/>
  <c r="X117" i="11"/>
  <c r="N107" i="11"/>
  <c r="AA102" i="11"/>
  <c r="K92" i="11"/>
  <c r="X87" i="11"/>
  <c r="N77" i="11"/>
  <c r="AA72" i="11"/>
  <c r="K62" i="11"/>
  <c r="X57" i="11"/>
  <c r="N47" i="11"/>
  <c r="AA42" i="11"/>
  <c r="K32" i="11"/>
  <c r="X27" i="11"/>
  <c r="N17" i="11"/>
  <c r="AA12" i="11"/>
  <c r="V7" i="11"/>
  <c r="Z375" i="11"/>
  <c r="J365" i="11"/>
  <c r="W335" i="11"/>
  <c r="M325" i="11"/>
  <c r="Z320" i="11"/>
  <c r="J306" i="11"/>
  <c r="W301" i="11"/>
  <c r="M291" i="11"/>
  <c r="Z286" i="11"/>
  <c r="J276" i="11"/>
  <c r="W271" i="11"/>
  <c r="M261" i="11"/>
  <c r="Z256" i="11"/>
  <c r="J246" i="11"/>
  <c r="W241" i="11"/>
  <c r="M231" i="11"/>
  <c r="Z226" i="11"/>
  <c r="J216" i="11"/>
  <c r="W211" i="11"/>
  <c r="M201" i="11"/>
  <c r="Z196" i="11"/>
  <c r="J186" i="11"/>
  <c r="W181" i="11"/>
  <c r="M171" i="11"/>
  <c r="Z166" i="11"/>
  <c r="V152" i="11"/>
  <c r="L142" i="11"/>
  <c r="Y137" i="11"/>
  <c r="O127" i="11"/>
  <c r="V122" i="11"/>
  <c r="L112" i="11"/>
  <c r="Y107" i="11"/>
  <c r="O97" i="11"/>
  <c r="V92" i="11"/>
  <c r="L82" i="11"/>
  <c r="Y77" i="11"/>
  <c r="O67" i="11"/>
  <c r="V62" i="11"/>
  <c r="L52" i="11"/>
  <c r="Y47" i="11"/>
  <c r="O37" i="11"/>
  <c r="V32" i="11"/>
  <c r="T455" i="11"/>
  <c r="W380" i="11"/>
  <c r="Y375" i="11"/>
  <c r="I365" i="11"/>
  <c r="G340" i="11"/>
  <c r="P335" i="11"/>
  <c r="F325" i="11"/>
  <c r="S320" i="11"/>
  <c r="I306" i="11"/>
  <c r="P301" i="11"/>
  <c r="F291" i="11"/>
  <c r="S286" i="11"/>
  <c r="I276" i="11"/>
  <c r="P271" i="11"/>
  <c r="F261" i="11"/>
  <c r="S256" i="11"/>
  <c r="I246" i="11"/>
  <c r="P241" i="11"/>
  <c r="F231" i="11"/>
  <c r="S226" i="11"/>
  <c r="I216" i="11"/>
  <c r="P211" i="11"/>
  <c r="F201" i="11"/>
  <c r="S196" i="11"/>
  <c r="I186" i="11"/>
  <c r="P181" i="11"/>
  <c r="F171" i="11"/>
  <c r="S166" i="11"/>
  <c r="I152" i="11"/>
  <c r="P147" i="11"/>
  <c r="F137" i="11"/>
  <c r="S132" i="11"/>
  <c r="I122" i="11"/>
  <c r="P117" i="11"/>
  <c r="F107" i="11"/>
  <c r="S102" i="11"/>
  <c r="I92" i="11"/>
  <c r="P87" i="11"/>
  <c r="F77" i="11"/>
  <c r="S72" i="11"/>
  <c r="I62" i="11"/>
  <c r="P57" i="11"/>
  <c r="F47" i="11"/>
  <c r="S42" i="11"/>
  <c r="I32" i="11"/>
  <c r="P27" i="11"/>
  <c r="F17" i="11"/>
  <c r="S12" i="11"/>
  <c r="Z7" i="11"/>
  <c r="N455" i="11"/>
  <c r="P415" i="11"/>
  <c r="AA390" i="11"/>
  <c r="F375" i="11"/>
  <c r="G370" i="11"/>
  <c r="Z345" i="11"/>
  <c r="I335" i="11"/>
  <c r="P330" i="11"/>
  <c r="F320" i="11"/>
  <c r="S315" i="11"/>
  <c r="I301" i="11"/>
  <c r="P296" i="11"/>
  <c r="F286" i="11"/>
  <c r="S281" i="11"/>
  <c r="I271" i="11"/>
  <c r="P266" i="11"/>
  <c r="F256" i="11"/>
  <c r="S251" i="11"/>
  <c r="I241" i="11"/>
  <c r="P236" i="11"/>
  <c r="F226" i="11"/>
  <c r="S221" i="11"/>
  <c r="I211" i="11"/>
  <c r="P206" i="11"/>
  <c r="F196" i="11"/>
  <c r="S191" i="11"/>
  <c r="I181" i="11"/>
  <c r="P176" i="11"/>
  <c r="F166" i="11"/>
  <c r="S161" i="11"/>
  <c r="I147" i="11"/>
  <c r="P142" i="11"/>
  <c r="F132" i="11"/>
  <c r="S127" i="11"/>
  <c r="I117" i="11"/>
  <c r="P112" i="11"/>
  <c r="F102" i="11"/>
  <c r="S97" i="11"/>
  <c r="I87" i="11"/>
  <c r="P82" i="11"/>
  <c r="F72" i="11"/>
  <c r="S67" i="11"/>
  <c r="I57" i="11"/>
  <c r="P52" i="11"/>
  <c r="F42" i="11"/>
  <c r="K491" i="10"/>
  <c r="S481" i="10"/>
  <c r="X466" i="10"/>
  <c r="Z443" i="10"/>
  <c r="Q438" i="10"/>
  <c r="J433" i="10"/>
  <c r="M423" i="10"/>
  <c r="X418" i="10"/>
  <c r="N408" i="10"/>
  <c r="AA403" i="10"/>
  <c r="K393" i="10"/>
  <c r="X388" i="10"/>
  <c r="N378" i="10"/>
  <c r="AA373" i="10"/>
  <c r="K363" i="10"/>
  <c r="X358" i="10"/>
  <c r="N348" i="10"/>
  <c r="AA343" i="10"/>
  <c r="K333" i="10"/>
  <c r="X328" i="10"/>
  <c r="N318" i="10"/>
  <c r="AA313" i="10"/>
  <c r="E300" i="10"/>
  <c r="R295" i="10"/>
  <c r="H285" i="10"/>
  <c r="U280" i="10"/>
  <c r="E270" i="10"/>
  <c r="R265" i="10"/>
  <c r="H255" i="10"/>
  <c r="U250" i="10"/>
  <c r="E240" i="10"/>
  <c r="R235" i="10"/>
  <c r="H225" i="10"/>
  <c r="U220" i="10"/>
  <c r="E210" i="10"/>
  <c r="R205" i="10"/>
  <c r="H195" i="10"/>
  <c r="U190" i="10"/>
  <c r="E180" i="10"/>
  <c r="R175" i="10"/>
  <c r="H165" i="10"/>
  <c r="U160" i="10"/>
  <c r="L142" i="10"/>
  <c r="Y137" i="10"/>
  <c r="O127" i="10"/>
  <c r="V122" i="10"/>
  <c r="L112" i="10"/>
  <c r="Y107" i="10"/>
  <c r="O97" i="10"/>
  <c r="V92" i="10"/>
  <c r="L82" i="10"/>
  <c r="Y77" i="10"/>
  <c r="O67" i="10"/>
  <c r="V62" i="10"/>
  <c r="L52" i="10"/>
  <c r="Y47" i="10"/>
  <c r="O37" i="10"/>
  <c r="V32" i="10"/>
  <c r="L22" i="10"/>
  <c r="Y17" i="10"/>
  <c r="O7" i="10"/>
  <c r="AA433" i="10"/>
  <c r="F413" i="10"/>
  <c r="S408" i="10"/>
  <c r="I398" i="10"/>
  <c r="P393" i="10"/>
  <c r="F383" i="10"/>
  <c r="S378" i="10"/>
  <c r="I368" i="10"/>
  <c r="P363" i="10"/>
  <c r="F353" i="10"/>
  <c r="S348" i="10"/>
  <c r="I338" i="10"/>
  <c r="P333" i="10"/>
  <c r="F323" i="10"/>
  <c r="S318" i="10"/>
  <c r="I305" i="10"/>
  <c r="P300" i="10"/>
  <c r="F290" i="10"/>
  <c r="S285" i="10"/>
  <c r="I275" i="10"/>
  <c r="P270" i="10"/>
  <c r="F260" i="10"/>
  <c r="S255" i="10"/>
  <c r="I245" i="10"/>
  <c r="P240" i="10"/>
  <c r="F230" i="10"/>
  <c r="S225" i="10"/>
  <c r="I215" i="10"/>
  <c r="P210" i="10"/>
  <c r="F200" i="10"/>
  <c r="S195" i="10"/>
  <c r="I185" i="10"/>
  <c r="P180" i="10"/>
  <c r="F170" i="10"/>
  <c r="S165" i="10"/>
  <c r="I152" i="10"/>
  <c r="P147" i="10"/>
  <c r="F137" i="10"/>
  <c r="S132" i="10"/>
  <c r="I122" i="10"/>
  <c r="P117" i="10"/>
  <c r="F107" i="10"/>
  <c r="S102" i="10"/>
  <c r="I92" i="10"/>
  <c r="P87" i="10"/>
  <c r="F77" i="10"/>
  <c r="S72" i="10"/>
  <c r="I62" i="10"/>
  <c r="P57" i="10"/>
  <c r="F47" i="10"/>
  <c r="S42" i="10"/>
  <c r="I32" i="10"/>
  <c r="P27" i="10"/>
  <c r="F17" i="10"/>
  <c r="S12" i="10"/>
  <c r="O481" i="10"/>
  <c r="F433" i="10"/>
  <c r="J418" i="10"/>
  <c r="W413" i="10"/>
  <c r="M403" i="10"/>
  <c r="Z398" i="10"/>
  <c r="J388" i="10"/>
  <c r="W383" i="10"/>
  <c r="M373" i="10"/>
  <c r="Z368" i="10"/>
  <c r="J358" i="10"/>
  <c r="W353" i="10"/>
  <c r="M343" i="10"/>
  <c r="Z338" i="10"/>
  <c r="J328" i="10"/>
  <c r="W323" i="10"/>
  <c r="M313" i="10"/>
  <c r="Z305" i="10"/>
  <c r="J295" i="10"/>
  <c r="W290" i="10"/>
  <c r="M280" i="10"/>
  <c r="Z275" i="10"/>
  <c r="J265" i="10"/>
  <c r="W260" i="10"/>
  <c r="M250" i="10"/>
  <c r="Z245" i="10"/>
  <c r="J235" i="10"/>
  <c r="W230" i="10"/>
  <c r="M220" i="10"/>
  <c r="Z215" i="10"/>
  <c r="J205" i="10"/>
  <c r="W200" i="10"/>
  <c r="M190" i="10"/>
  <c r="Z185" i="10"/>
  <c r="J175" i="10"/>
  <c r="W170" i="10"/>
  <c r="M160" i="10"/>
  <c r="Z152" i="10"/>
  <c r="J142" i="10"/>
  <c r="W137" i="10"/>
  <c r="M127" i="10"/>
  <c r="Z122" i="10"/>
  <c r="J112" i="10"/>
  <c r="W107" i="10"/>
  <c r="M97" i="10"/>
  <c r="Z92" i="10"/>
  <c r="J82" i="10"/>
  <c r="W77" i="10"/>
  <c r="M67" i="10"/>
  <c r="Z62" i="10"/>
  <c r="J52" i="10"/>
  <c r="W47" i="10"/>
  <c r="M37" i="10"/>
  <c r="Z32" i="10"/>
  <c r="J22" i="10"/>
  <c r="W17" i="10"/>
  <c r="M7" i="10"/>
  <c r="V491" i="10"/>
  <c r="N476" i="10"/>
  <c r="Q423" i="10"/>
  <c r="AA418" i="10"/>
  <c r="K408" i="10"/>
  <c r="X403" i="10"/>
  <c r="N393" i="10"/>
  <c r="AA388" i="10"/>
  <c r="K378" i="10"/>
  <c r="X373" i="10"/>
  <c r="N363" i="10"/>
  <c r="AA358" i="10"/>
  <c r="K348" i="10"/>
  <c r="X343" i="10"/>
  <c r="N333" i="10"/>
  <c r="AA328" i="10"/>
  <c r="K318" i="10"/>
  <c r="X313" i="10"/>
  <c r="N300" i="10"/>
  <c r="AA295" i="10"/>
  <c r="K285" i="10"/>
  <c r="X280" i="10"/>
  <c r="N270" i="10"/>
  <c r="AA265" i="10"/>
  <c r="K255" i="10"/>
  <c r="X250" i="10"/>
  <c r="N240" i="10"/>
  <c r="AA235" i="10"/>
  <c r="K225" i="10"/>
  <c r="X220" i="10"/>
  <c r="N210" i="10"/>
  <c r="AA205" i="10"/>
  <c r="K195" i="10"/>
  <c r="X190" i="10"/>
  <c r="N180" i="10"/>
  <c r="AA175" i="10"/>
  <c r="K165" i="10"/>
  <c r="X160" i="10"/>
  <c r="N147" i="10"/>
  <c r="AA142" i="10"/>
  <c r="K132" i="10"/>
  <c r="X127" i="10"/>
  <c r="N117" i="10"/>
  <c r="AA112" i="10"/>
  <c r="K102" i="10"/>
  <c r="X97" i="10"/>
  <c r="N87" i="10"/>
  <c r="AA82" i="10"/>
  <c r="K72" i="10"/>
  <c r="X67" i="10"/>
  <c r="N57" i="10"/>
  <c r="AA52" i="10"/>
  <c r="K42" i="10"/>
  <c r="X37" i="10"/>
  <c r="N27" i="10"/>
  <c r="AA22" i="10"/>
  <c r="K12" i="10"/>
  <c r="X7" i="10"/>
  <c r="H486" i="10"/>
  <c r="O471" i="10"/>
  <c r="U501" i="10"/>
  <c r="G511" i="10"/>
  <c r="R516" i="10"/>
  <c r="D526" i="10"/>
  <c r="U531" i="10"/>
  <c r="G541" i="10"/>
  <c r="R546" i="10"/>
  <c r="D556" i="10"/>
  <c r="U561" i="10"/>
  <c r="G571" i="10"/>
  <c r="R576" i="10"/>
  <c r="D586" i="10"/>
  <c r="U591" i="10"/>
  <c r="G601" i="10"/>
  <c r="R606" i="10"/>
  <c r="E466" i="10"/>
  <c r="P471" i="10"/>
  <c r="H481" i="10"/>
  <c r="S486" i="10"/>
  <c r="E496" i="10"/>
  <c r="P501" i="10"/>
  <c r="H511" i="10"/>
  <c r="S516" i="10"/>
  <c r="E526" i="10"/>
  <c r="P531" i="10"/>
  <c r="H541" i="10"/>
  <c r="S546" i="10"/>
  <c r="E556" i="10"/>
  <c r="P561" i="10"/>
  <c r="H571" i="10"/>
  <c r="S576" i="10"/>
  <c r="E586" i="10"/>
  <c r="P591" i="10"/>
  <c r="H601" i="10"/>
  <c r="S606" i="10"/>
  <c r="G466" i="10"/>
  <c r="R471" i="10"/>
  <c r="D481" i="10"/>
  <c r="U486" i="10"/>
  <c r="G496" i="10"/>
  <c r="R501" i="10"/>
  <c r="D511" i="10"/>
  <c r="U516" i="10"/>
  <c r="G526" i="10"/>
  <c r="R531" i="10"/>
  <c r="D541" i="10"/>
  <c r="U546" i="10"/>
  <c r="G556" i="10"/>
  <c r="R561" i="10"/>
  <c r="D571" i="10"/>
  <c r="U576" i="10"/>
  <c r="G586" i="10"/>
  <c r="R591" i="10"/>
  <c r="D601" i="10"/>
  <c r="U606" i="10"/>
  <c r="T453" i="10"/>
  <c r="I448" i="10"/>
  <c r="N418" i="10"/>
  <c r="AA413" i="10"/>
  <c r="K403" i="10"/>
  <c r="X398" i="10"/>
  <c r="N388" i="10"/>
  <c r="AA383" i="10"/>
  <c r="K373" i="10"/>
  <c r="X368" i="10"/>
  <c r="N358" i="10"/>
  <c r="AA353" i="10"/>
  <c r="K343" i="10"/>
  <c r="X338" i="10"/>
  <c r="N328" i="10"/>
  <c r="AA323" i="10"/>
  <c r="K313" i="10"/>
  <c r="X305" i="10"/>
  <c r="N295" i="10"/>
  <c r="AA290" i="10"/>
  <c r="K280" i="10"/>
  <c r="X275" i="10"/>
  <c r="N265" i="10"/>
  <c r="AA260" i="10"/>
  <c r="K250" i="10"/>
  <c r="X245" i="10"/>
  <c r="N235" i="10"/>
  <c r="AA230" i="10"/>
  <c r="K220" i="10"/>
  <c r="X215" i="10"/>
  <c r="N205" i="10"/>
  <c r="AA200" i="10"/>
  <c r="K190" i="10"/>
  <c r="X185" i="10"/>
  <c r="N175" i="10"/>
  <c r="AA170" i="10"/>
  <c r="K160" i="10"/>
  <c r="X152" i="10"/>
  <c r="N142" i="10"/>
  <c r="AA137" i="10"/>
  <c r="K127" i="10"/>
  <c r="X122" i="10"/>
  <c r="N112" i="10"/>
  <c r="AA107" i="10"/>
  <c r="K97" i="10"/>
  <c r="X92" i="10"/>
  <c r="N82" i="10"/>
  <c r="AA77" i="10"/>
  <c r="K67" i="10"/>
  <c r="X62" i="10"/>
  <c r="N52" i="10"/>
  <c r="AA47" i="10"/>
  <c r="K37" i="10"/>
  <c r="X32" i="10"/>
  <c r="N22" i="10"/>
  <c r="AA17" i="10"/>
  <c r="K7" i="10"/>
  <c r="I481" i="10"/>
  <c r="O466" i="10"/>
  <c r="I443" i="10"/>
  <c r="M418" i="10"/>
  <c r="Z413" i="10"/>
  <c r="J403" i="10"/>
  <c r="W398" i="10"/>
  <c r="M388" i="10"/>
  <c r="Z383" i="10"/>
  <c r="J373" i="10"/>
  <c r="W368" i="10"/>
  <c r="M358" i="10"/>
  <c r="Z353" i="10"/>
  <c r="J343" i="10"/>
  <c r="W338" i="10"/>
  <c r="M328" i="10"/>
  <c r="Z323" i="10"/>
  <c r="J313" i="10"/>
  <c r="L458" i="10"/>
  <c r="G433" i="10"/>
  <c r="R438" i="10"/>
  <c r="D448" i="10"/>
  <c r="U453" i="10"/>
  <c r="D423" i="10"/>
  <c r="U428" i="10"/>
  <c r="G438" i="10"/>
  <c r="R443" i="10"/>
  <c r="D453" i="10"/>
  <c r="U458" i="10"/>
  <c r="W305" i="10"/>
  <c r="M295" i="10"/>
  <c r="Z290" i="10"/>
  <c r="J280" i="10"/>
  <c r="W275" i="10"/>
  <c r="M265" i="10"/>
  <c r="Z260" i="10"/>
  <c r="J250" i="10"/>
  <c r="W245" i="10"/>
  <c r="M235" i="10"/>
  <c r="Z230" i="10"/>
  <c r="J220" i="10"/>
  <c r="W215" i="10"/>
  <c r="M205" i="10"/>
  <c r="Z200" i="10"/>
  <c r="J190" i="10"/>
  <c r="W185" i="10"/>
  <c r="M175" i="10"/>
  <c r="Z170" i="10"/>
  <c r="J160" i="10"/>
  <c r="Q152" i="10"/>
  <c r="G142" i="10"/>
  <c r="T137" i="10"/>
  <c r="D127" i="10"/>
  <c r="Q122" i="10"/>
  <c r="G112" i="10"/>
  <c r="T107" i="10"/>
  <c r="D97" i="10"/>
  <c r="Q92" i="10"/>
  <c r="G82" i="10"/>
  <c r="T77" i="10"/>
  <c r="D67" i="10"/>
  <c r="Q62" i="10"/>
  <c r="G52" i="10"/>
  <c r="T47" i="10"/>
  <c r="D37" i="10"/>
  <c r="Q32" i="10"/>
  <c r="G22" i="10"/>
  <c r="T17" i="10"/>
  <c r="V7" i="10"/>
  <c r="W501" i="9"/>
  <c r="L496" i="9"/>
  <c r="Z486" i="9"/>
  <c r="O481" i="9"/>
  <c r="W471" i="9"/>
  <c r="L466" i="9"/>
  <c r="Z453" i="9"/>
  <c r="O448" i="9"/>
  <c r="W438" i="9"/>
  <c r="L433" i="9"/>
  <c r="Z423" i="9"/>
  <c r="O418" i="9"/>
  <c r="W408" i="9"/>
  <c r="L403" i="9"/>
  <c r="Z393" i="9"/>
  <c r="O388" i="9"/>
  <c r="W378" i="9"/>
  <c r="L373" i="9"/>
  <c r="Z363" i="9"/>
  <c r="O358" i="9"/>
  <c r="W348" i="9"/>
  <c r="L343" i="9"/>
  <c r="Z333" i="9"/>
  <c r="O328" i="9"/>
  <c r="W318" i="9"/>
  <c r="L313" i="9"/>
  <c r="Z300" i="9"/>
  <c r="O295" i="9"/>
  <c r="W285" i="9"/>
  <c r="L280" i="9"/>
  <c r="Z270" i="9"/>
  <c r="O265" i="9"/>
  <c r="W255" i="9"/>
  <c r="L250" i="9"/>
  <c r="Z240" i="9"/>
  <c r="O235" i="9"/>
  <c r="W225" i="9"/>
  <c r="L220" i="9"/>
  <c r="Z210" i="9"/>
  <c r="O205" i="9"/>
  <c r="W195" i="9"/>
  <c r="L190" i="9"/>
  <c r="Z180" i="9"/>
  <c r="O175" i="9"/>
  <c r="W165" i="9"/>
  <c r="L160" i="9"/>
  <c r="W496" i="9"/>
  <c r="L491" i="9"/>
  <c r="Z481" i="9"/>
  <c r="O476" i="9"/>
  <c r="W466" i="9"/>
  <c r="L458" i="9"/>
  <c r="Z448" i="9"/>
  <c r="O443" i="9"/>
  <c r="W433" i="9"/>
  <c r="L428" i="9"/>
  <c r="Z418" i="9"/>
  <c r="O413" i="9"/>
  <c r="W403" i="9"/>
  <c r="L398" i="9"/>
  <c r="Z388" i="9"/>
  <c r="O383" i="9"/>
  <c r="W373" i="9"/>
  <c r="L368" i="9"/>
  <c r="Z358" i="9"/>
  <c r="O353" i="9"/>
  <c r="W343" i="9"/>
  <c r="L338" i="9"/>
  <c r="Z328" i="9"/>
  <c r="O323" i="9"/>
  <c r="W313" i="9"/>
  <c r="L305" i="9"/>
  <c r="Z295" i="9"/>
  <c r="O290" i="9"/>
  <c r="W280" i="9"/>
  <c r="L275" i="9"/>
  <c r="Z265" i="9"/>
  <c r="O260" i="9"/>
  <c r="W250" i="9"/>
  <c r="L245" i="9"/>
  <c r="Z235" i="9"/>
  <c r="O230" i="9"/>
  <c r="W220" i="9"/>
  <c r="L215" i="9"/>
  <c r="Z205" i="9"/>
  <c r="O200" i="9"/>
  <c r="W190" i="9"/>
  <c r="L185" i="9"/>
  <c r="Z175" i="9"/>
  <c r="O170" i="9"/>
  <c r="W160" i="9"/>
  <c r="E566" i="8"/>
  <c r="R561" i="8"/>
  <c r="H551" i="8"/>
  <c r="U546" i="8"/>
  <c r="E536" i="8"/>
  <c r="R531" i="8"/>
  <c r="H521" i="8"/>
  <c r="U516" i="8"/>
  <c r="E506" i="8"/>
  <c r="R501" i="8"/>
  <c r="H491" i="8"/>
  <c r="U486" i="8"/>
  <c r="E476" i="8"/>
  <c r="J448" i="8"/>
  <c r="W443" i="8"/>
  <c r="M433" i="8"/>
  <c r="Z428" i="8"/>
  <c r="J418" i="8"/>
  <c r="W413" i="8"/>
  <c r="M403" i="8"/>
  <c r="Z398" i="8"/>
  <c r="J388" i="8"/>
  <c r="W383" i="8"/>
  <c r="M373" i="8"/>
  <c r="Z368" i="8"/>
  <c r="J358" i="8"/>
  <c r="W353" i="8"/>
  <c r="H305" i="8"/>
  <c r="U300" i="8"/>
  <c r="E290" i="8"/>
  <c r="R285" i="8"/>
  <c r="H275" i="8"/>
  <c r="U270" i="8"/>
  <c r="E260" i="8"/>
  <c r="R255" i="8"/>
  <c r="H245" i="8"/>
  <c r="U240" i="8"/>
  <c r="O147" i="8"/>
  <c r="V142" i="8"/>
  <c r="L132" i="8"/>
  <c r="Y127" i="8"/>
  <c r="O117" i="8"/>
  <c r="L7" i="9"/>
  <c r="W12" i="9"/>
  <c r="O22" i="9"/>
  <c r="Z27" i="9"/>
  <c r="L37" i="9"/>
  <c r="W42" i="9"/>
  <c r="O52" i="9"/>
  <c r="Z57" i="9"/>
  <c r="L67" i="9"/>
  <c r="W72" i="9"/>
  <c r="O82" i="9"/>
  <c r="Z87" i="9"/>
  <c r="L97" i="9"/>
  <c r="W102" i="9"/>
  <c r="O112" i="9"/>
  <c r="Z117" i="9"/>
  <c r="L127" i="9"/>
  <c r="W132" i="9"/>
  <c r="O142" i="9"/>
  <c r="Z147" i="9"/>
  <c r="O7" i="9"/>
  <c r="Z12" i="9"/>
  <c r="L22" i="9"/>
  <c r="W27" i="9"/>
  <c r="O37" i="9"/>
  <c r="Z42" i="9"/>
  <c r="L52" i="9"/>
  <c r="W57" i="9"/>
  <c r="O67" i="9"/>
  <c r="Z72" i="9"/>
  <c r="L82" i="9"/>
  <c r="W87" i="9"/>
  <c r="O97" i="9"/>
  <c r="Z102" i="9"/>
  <c r="L112" i="9"/>
  <c r="W117" i="9"/>
  <c r="O127" i="9"/>
  <c r="Z132" i="9"/>
  <c r="L142" i="9"/>
  <c r="W147" i="9"/>
  <c r="D566" i="8"/>
  <c r="Q561" i="8"/>
  <c r="G551" i="8"/>
  <c r="T546" i="8"/>
  <c r="D536" i="8"/>
  <c r="Q531" i="8"/>
  <c r="G521" i="8"/>
  <c r="T516" i="8"/>
  <c r="D506" i="8"/>
  <c r="Q501" i="8"/>
  <c r="G491" i="8"/>
  <c r="T486" i="8"/>
  <c r="D476" i="8"/>
  <c r="Q471" i="8"/>
  <c r="G458" i="8"/>
  <c r="T453" i="8"/>
  <c r="D443" i="8"/>
  <c r="Q438" i="8"/>
  <c r="G428" i="8"/>
  <c r="T423" i="8"/>
  <c r="D413" i="8"/>
  <c r="Q408" i="8"/>
  <c r="G398" i="8"/>
  <c r="T393" i="8"/>
  <c r="D383" i="8"/>
  <c r="Q378" i="8"/>
  <c r="G368" i="8"/>
  <c r="T363" i="8"/>
  <c r="D353" i="8"/>
  <c r="Q348" i="8"/>
  <c r="G338" i="8"/>
  <c r="T333" i="8"/>
  <c r="D323" i="8"/>
  <c r="Q318" i="8"/>
  <c r="G305" i="8"/>
  <c r="T300" i="8"/>
  <c r="D290" i="8"/>
  <c r="Q285" i="8"/>
  <c r="G275" i="8"/>
  <c r="T270" i="8"/>
  <c r="D260" i="8"/>
  <c r="Q255" i="8"/>
  <c r="G245" i="8"/>
  <c r="T240" i="8"/>
  <c r="D230" i="8"/>
  <c r="Q225" i="8"/>
  <c r="G215" i="8"/>
  <c r="T210" i="8"/>
  <c r="D200" i="8"/>
  <c r="Q195" i="8"/>
  <c r="G185" i="8"/>
  <c r="T180" i="8"/>
  <c r="D170" i="8"/>
  <c r="Q165" i="8"/>
  <c r="G152" i="8"/>
  <c r="T147" i="8"/>
  <c r="D137" i="8"/>
  <c r="Q132" i="8"/>
  <c r="G122" i="8"/>
  <c r="T117" i="8"/>
  <c r="D107" i="8"/>
  <c r="Q102" i="8"/>
  <c r="G92" i="8"/>
  <c r="T87" i="8"/>
  <c r="D77" i="8"/>
  <c r="Q72" i="8"/>
  <c r="G62" i="8"/>
  <c r="T57" i="8"/>
  <c r="D47" i="8"/>
  <c r="Q42" i="8"/>
  <c r="G32" i="8"/>
  <c r="T27" i="8"/>
  <c r="D17" i="8"/>
  <c r="Q12" i="8"/>
  <c r="I566" i="8"/>
  <c r="P561" i="8"/>
  <c r="F551" i="8"/>
  <c r="S546" i="8"/>
  <c r="I536" i="8"/>
  <c r="P531" i="8"/>
  <c r="F521" i="8"/>
  <c r="S516" i="8"/>
  <c r="I506" i="8"/>
  <c r="P501" i="8"/>
  <c r="F491" i="8"/>
  <c r="S486" i="8"/>
  <c r="I476" i="8"/>
  <c r="P471" i="8"/>
  <c r="F458" i="8"/>
  <c r="S453" i="8"/>
  <c r="I443" i="8"/>
  <c r="P438" i="8"/>
  <c r="F428" i="8"/>
  <c r="S423" i="8"/>
  <c r="I413" i="8"/>
  <c r="P408" i="8"/>
  <c r="F398" i="8"/>
  <c r="S393" i="8"/>
  <c r="I383" i="8"/>
  <c r="P378" i="8"/>
  <c r="F368" i="8"/>
  <c r="S363" i="8"/>
  <c r="I353" i="8"/>
  <c r="P348" i="8"/>
  <c r="F338" i="8"/>
  <c r="S333" i="8"/>
  <c r="I323" i="8"/>
  <c r="P318" i="8"/>
  <c r="F305" i="8"/>
  <c r="S300" i="8"/>
  <c r="I290" i="8"/>
  <c r="P285" i="8"/>
  <c r="F275" i="8"/>
  <c r="S270" i="8"/>
  <c r="I260" i="8"/>
  <c r="P255" i="8"/>
  <c r="F245" i="8"/>
  <c r="S240" i="8"/>
  <c r="I230" i="8"/>
  <c r="P225" i="8"/>
  <c r="F215" i="8"/>
  <c r="S210" i="8"/>
  <c r="I200" i="8"/>
  <c r="P195" i="8"/>
  <c r="F185" i="8"/>
  <c r="S180" i="8"/>
  <c r="I170" i="8"/>
  <c r="P165" i="8"/>
  <c r="F152" i="8"/>
  <c r="S147" i="8"/>
  <c r="I137" i="8"/>
  <c r="P132" i="8"/>
  <c r="F122" i="8"/>
  <c r="S117" i="8"/>
  <c r="I107" i="8"/>
  <c r="P102" i="8"/>
  <c r="F92" i="8"/>
  <c r="S87" i="8"/>
  <c r="I77" i="8"/>
  <c r="P72" i="8"/>
  <c r="F62" i="8"/>
  <c r="S57" i="8"/>
  <c r="I47" i="8"/>
  <c r="P42" i="8"/>
  <c r="F32" i="8"/>
  <c r="S27" i="8"/>
  <c r="I17" i="8"/>
  <c r="P12" i="8"/>
  <c r="G586" i="8"/>
  <c r="I561" i="8"/>
  <c r="P556" i="8"/>
  <c r="F546" i="8"/>
  <c r="S541" i="8"/>
  <c r="I531" i="8"/>
  <c r="P526" i="8"/>
  <c r="F516" i="8"/>
  <c r="S511" i="8"/>
  <c r="I501" i="8"/>
  <c r="P496" i="8"/>
  <c r="F486" i="8"/>
  <c r="S481" i="8"/>
  <c r="I471" i="8"/>
  <c r="P466" i="8"/>
  <c r="G591" i="8"/>
  <c r="R596" i="8"/>
  <c r="D606" i="8"/>
  <c r="U611" i="8"/>
  <c r="H591" i="8"/>
  <c r="S596" i="8"/>
  <c r="E606" i="8"/>
  <c r="P611" i="8"/>
  <c r="D586" i="8"/>
  <c r="U591" i="8"/>
  <c r="G601" i="8"/>
  <c r="R606" i="8"/>
  <c r="H571" i="8"/>
  <c r="S576" i="8"/>
  <c r="E586" i="8"/>
  <c r="P591" i="8"/>
  <c r="H601" i="8"/>
  <c r="S606" i="8"/>
  <c r="I571" i="8"/>
  <c r="T576" i="8"/>
  <c r="F586" i="8"/>
  <c r="Q591" i="8"/>
  <c r="I601" i="8"/>
  <c r="T606" i="8"/>
  <c r="K458" i="8"/>
  <c r="X453" i="8"/>
  <c r="N443" i="8"/>
  <c r="AA438" i="8"/>
  <c r="K428" i="8"/>
  <c r="X423" i="8"/>
  <c r="N413" i="8"/>
  <c r="AA408" i="8"/>
  <c r="K398" i="8"/>
  <c r="X393" i="8"/>
  <c r="N383" i="8"/>
  <c r="AA378" i="8"/>
  <c r="K368" i="8"/>
  <c r="X363" i="8"/>
  <c r="N353" i="8"/>
  <c r="AA348" i="8"/>
  <c r="K338" i="8"/>
  <c r="X333" i="8"/>
  <c r="N323" i="8"/>
  <c r="AA318" i="8"/>
  <c r="E305" i="8"/>
  <c r="R300" i="8"/>
  <c r="H290" i="8"/>
  <c r="U285" i="8"/>
  <c r="E275" i="8"/>
  <c r="R270" i="8"/>
  <c r="H260" i="8"/>
  <c r="U255" i="8"/>
  <c r="E245" i="8"/>
  <c r="R240" i="8"/>
  <c r="H230" i="8"/>
  <c r="U225" i="8"/>
  <c r="E215" i="8"/>
  <c r="R210" i="8"/>
  <c r="H200" i="8"/>
  <c r="U195" i="8"/>
  <c r="E185" i="8"/>
  <c r="R180" i="8"/>
  <c r="H170" i="8"/>
  <c r="U165" i="8"/>
  <c r="L147" i="8"/>
  <c r="Y142" i="8"/>
  <c r="O132" i="8"/>
  <c r="V127" i="8"/>
  <c r="L117" i="8"/>
  <c r="Y112" i="8"/>
  <c r="O102" i="8"/>
  <c r="V97" i="8"/>
  <c r="L87" i="8"/>
  <c r="Y82" i="8"/>
  <c r="O72" i="8"/>
  <c r="V67" i="8"/>
  <c r="L57" i="8"/>
  <c r="Y52" i="8"/>
  <c r="O42" i="8"/>
  <c r="V37" i="8"/>
  <c r="L27" i="8"/>
  <c r="Y22" i="8"/>
  <c r="O12" i="8"/>
  <c r="P7" i="8"/>
  <c r="N561" i="8"/>
  <c r="AA556" i="8"/>
  <c r="K546" i="8"/>
  <c r="X541" i="8"/>
  <c r="N531" i="8"/>
  <c r="AA526" i="8"/>
  <c r="K516" i="8"/>
  <c r="X511" i="8"/>
  <c r="N501" i="8"/>
  <c r="AA496" i="8"/>
  <c r="K486" i="8"/>
  <c r="X481" i="8"/>
  <c r="N471" i="8"/>
  <c r="AA466" i="8"/>
  <c r="K453" i="8"/>
  <c r="X448" i="8"/>
  <c r="N438" i="8"/>
  <c r="AA433" i="8"/>
  <c r="K423" i="8"/>
  <c r="X418" i="8"/>
  <c r="N408" i="8"/>
  <c r="AA403" i="8"/>
  <c r="K393" i="8"/>
  <c r="X388" i="8"/>
  <c r="N378" i="8"/>
  <c r="AA373" i="8"/>
  <c r="K363" i="8"/>
  <c r="X358" i="8"/>
  <c r="N348" i="8"/>
  <c r="AA343" i="8"/>
  <c r="K333" i="8"/>
  <c r="X328" i="8"/>
  <c r="N318" i="8"/>
  <c r="AA313" i="8"/>
  <c r="K300" i="8"/>
  <c r="X295" i="8"/>
  <c r="N285" i="8"/>
  <c r="AA280" i="8"/>
  <c r="K270" i="8"/>
  <c r="X265" i="8"/>
  <c r="N255" i="8"/>
  <c r="AA250" i="8"/>
  <c r="K240" i="8"/>
  <c r="X235" i="8"/>
  <c r="N225" i="8"/>
  <c r="AA220" i="8"/>
  <c r="K210" i="8"/>
  <c r="X205" i="8"/>
  <c r="N195" i="8"/>
  <c r="AA190" i="8"/>
  <c r="K180" i="8"/>
  <c r="X175" i="8"/>
  <c r="N165" i="8"/>
  <c r="AA160" i="8"/>
  <c r="K147" i="8"/>
  <c r="X142" i="8"/>
  <c r="N132" i="8"/>
  <c r="AA127" i="8"/>
  <c r="K117" i="8"/>
  <c r="X112" i="8"/>
  <c r="N102" i="8"/>
  <c r="AA97" i="8"/>
  <c r="K87" i="8"/>
  <c r="X82" i="8"/>
  <c r="N72" i="8"/>
  <c r="AA67" i="8"/>
  <c r="K57" i="8"/>
  <c r="X52" i="8"/>
  <c r="N42" i="8"/>
  <c r="AA37" i="8"/>
  <c r="K27" i="8"/>
  <c r="X22" i="8"/>
  <c r="N12" i="8"/>
  <c r="AA7" i="8"/>
  <c r="Q596" i="8"/>
  <c r="M561" i="8"/>
  <c r="Z556" i="8"/>
  <c r="J546" i="8"/>
  <c r="W541" i="8"/>
  <c r="M531" i="8"/>
  <c r="Z526" i="8"/>
  <c r="J516" i="8"/>
  <c r="W511" i="8"/>
  <c r="M501" i="8"/>
  <c r="Z496" i="8"/>
  <c r="J486" i="8"/>
  <c r="W481" i="8"/>
  <c r="AA458" i="8"/>
  <c r="K448" i="8"/>
  <c r="X443" i="8"/>
  <c r="N433" i="8"/>
  <c r="AA428" i="8"/>
  <c r="K418" i="8"/>
  <c r="X413" i="8"/>
  <c r="N403" i="8"/>
  <c r="AA398" i="8"/>
  <c r="K388" i="8"/>
  <c r="X383" i="8"/>
  <c r="N373" i="8"/>
  <c r="AA368" i="8"/>
  <c r="K358" i="8"/>
  <c r="X353" i="8"/>
  <c r="O305" i="8"/>
  <c r="V300" i="8"/>
  <c r="L290" i="8"/>
  <c r="Y285" i="8"/>
  <c r="O275" i="8"/>
  <c r="V270" i="8"/>
  <c r="L260" i="8"/>
  <c r="Y255" i="8"/>
  <c r="O245" i="8"/>
  <c r="V240" i="8"/>
  <c r="O152" i="8"/>
  <c r="V147" i="8"/>
  <c r="L137" i="8"/>
  <c r="Y132" i="8"/>
  <c r="O122" i="8"/>
  <c r="V117" i="8"/>
  <c r="L107" i="8"/>
  <c r="L235" i="7"/>
  <c r="T190" i="7"/>
  <c r="D180" i="7"/>
  <c r="Q175" i="7"/>
  <c r="I152" i="7"/>
  <c r="P147" i="7"/>
  <c r="F137" i="7"/>
  <c r="S132" i="7"/>
  <c r="I122" i="7"/>
  <c r="P117" i="7"/>
  <c r="F107" i="7"/>
  <c r="S102" i="7"/>
  <c r="I92" i="7"/>
  <c r="P87" i="7"/>
  <c r="F77" i="7"/>
  <c r="S72" i="7"/>
  <c r="I62" i="7"/>
  <c r="P57" i="7"/>
  <c r="F47" i="7"/>
  <c r="S42" i="7"/>
  <c r="N185" i="7"/>
  <c r="AA180" i="7"/>
  <c r="K170" i="7"/>
  <c r="X165" i="7"/>
  <c r="N152" i="7"/>
  <c r="AA147" i="7"/>
  <c r="K137" i="7"/>
  <c r="X132" i="7"/>
  <c r="N122" i="7"/>
  <c r="AA117" i="7"/>
  <c r="K107" i="7"/>
  <c r="X102" i="7"/>
  <c r="N92" i="7"/>
  <c r="AA87" i="7"/>
  <c r="K77" i="7"/>
  <c r="X72" i="7"/>
  <c r="N62" i="7"/>
  <c r="AA57" i="7"/>
  <c r="K47" i="7"/>
  <c r="X42" i="7"/>
  <c r="N32" i="7"/>
  <c r="AA27" i="7"/>
  <c r="K17" i="7"/>
  <c r="X12" i="7"/>
  <c r="U210" i="7"/>
  <c r="L205" i="7"/>
  <c r="G185" i="7"/>
  <c r="T180" i="7"/>
  <c r="D170" i="7"/>
  <c r="Q165" i="7"/>
  <c r="G152" i="7"/>
  <c r="T147" i="7"/>
  <c r="D137" i="7"/>
  <c r="Q132" i="7"/>
  <c r="G122" i="7"/>
  <c r="T117" i="7"/>
  <c r="D107" i="7"/>
  <c r="Q102" i="7"/>
  <c r="G92" i="7"/>
  <c r="T87" i="7"/>
  <c r="D77" i="7"/>
  <c r="Q72" i="7"/>
  <c r="G62" i="7"/>
  <c r="T57" i="7"/>
  <c r="D47" i="7"/>
  <c r="Q42" i="7"/>
  <c r="G32" i="7"/>
  <c r="T27" i="7"/>
  <c r="D17" i="7"/>
  <c r="Q12" i="7"/>
  <c r="F250" i="7"/>
  <c r="H220" i="7"/>
  <c r="L185" i="7"/>
  <c r="Y180" i="7"/>
  <c r="O170" i="7"/>
  <c r="V165" i="7"/>
  <c r="L152" i="7"/>
  <c r="Y147" i="7"/>
  <c r="O137" i="7"/>
  <c r="V132" i="7"/>
  <c r="L122" i="7"/>
  <c r="Y117" i="7"/>
  <c r="O107" i="7"/>
  <c r="V102" i="7"/>
  <c r="L92" i="7"/>
  <c r="Y87" i="7"/>
  <c r="O77" i="7"/>
  <c r="V72" i="7"/>
  <c r="L62" i="7"/>
  <c r="Y57" i="7"/>
  <c r="O47" i="7"/>
  <c r="V42" i="7"/>
  <c r="L32" i="7"/>
  <c r="Y27" i="7"/>
  <c r="O17" i="7"/>
  <c r="V12" i="7"/>
  <c r="G305" i="7"/>
  <c r="J295" i="7"/>
  <c r="AA270" i="7"/>
  <c r="Q230" i="7"/>
  <c r="AA210" i="7"/>
  <c r="Q195" i="7"/>
  <c r="V190" i="7"/>
  <c r="L180" i="7"/>
  <c r="Y175" i="7"/>
  <c r="O165" i="7"/>
  <c r="V160" i="7"/>
  <c r="J245" i="7"/>
  <c r="AA250" i="7"/>
  <c r="M260" i="7"/>
  <c r="X265" i="7"/>
  <c r="J275" i="7"/>
  <c r="AA280" i="7"/>
  <c r="M290" i="7"/>
  <c r="X295" i="7"/>
  <c r="J305" i="7"/>
  <c r="E152" i="7"/>
  <c r="R147" i="7"/>
  <c r="H137" i="7"/>
  <c r="U132" i="7"/>
  <c r="E122" i="7"/>
  <c r="R117" i="7"/>
  <c r="H107" i="7"/>
  <c r="U102" i="7"/>
  <c r="E92" i="7"/>
  <c r="R87" i="7"/>
  <c r="H77" i="7"/>
  <c r="U72" i="7"/>
  <c r="E62" i="7"/>
  <c r="R57" i="7"/>
  <c r="H47" i="7"/>
  <c r="U42" i="7"/>
  <c r="E32" i="7"/>
  <c r="R27" i="7"/>
  <c r="H17" i="7"/>
  <c r="U12" i="7"/>
  <c r="Z300" i="7"/>
  <c r="R280" i="7"/>
  <c r="AA235" i="7"/>
  <c r="X220" i="7"/>
  <c r="Y215" i="7"/>
  <c r="I205" i="7"/>
  <c r="O195" i="7"/>
  <c r="U190" i="7"/>
  <c r="E180" i="7"/>
  <c r="R175" i="7"/>
  <c r="J152" i="7"/>
  <c r="W147" i="7"/>
  <c r="M137" i="7"/>
  <c r="Z132" i="7"/>
  <c r="J122" i="7"/>
  <c r="W117" i="7"/>
  <c r="M107" i="7"/>
  <c r="Z102" i="7"/>
  <c r="J92" i="7"/>
  <c r="W87" i="7"/>
  <c r="M77" i="7"/>
  <c r="Z72" i="7"/>
  <c r="J62" i="7"/>
  <c r="W57" i="7"/>
  <c r="M47" i="7"/>
  <c r="Z42" i="7"/>
  <c r="J32" i="7"/>
  <c r="K112" i="6"/>
  <c r="X107" i="6"/>
  <c r="N97" i="6"/>
  <c r="AA92" i="6"/>
  <c r="K82" i="6"/>
  <c r="X77" i="6"/>
  <c r="N67" i="6"/>
  <c r="AA62" i="6"/>
  <c r="K52" i="6"/>
  <c r="X47" i="6"/>
  <c r="N37" i="6"/>
  <c r="AA32" i="6"/>
  <c r="K22" i="6"/>
  <c r="X17" i="6"/>
  <c r="N7" i="6"/>
  <c r="N611" i="5"/>
  <c r="AA606" i="5"/>
  <c r="K596" i="5"/>
  <c r="X591" i="5"/>
  <c r="N581" i="5"/>
  <c r="AA576" i="5"/>
  <c r="K566" i="5"/>
  <c r="X561" i="5"/>
  <c r="N551" i="5"/>
  <c r="AA546" i="5"/>
  <c r="K536" i="5"/>
  <c r="X531" i="5"/>
  <c r="N521" i="5"/>
  <c r="AA516" i="5"/>
  <c r="K506" i="5"/>
  <c r="X501" i="5"/>
  <c r="N491" i="5"/>
  <c r="AA486" i="5"/>
  <c r="T458" i="5"/>
  <c r="D448" i="5"/>
  <c r="Q443" i="5"/>
  <c r="G433" i="5"/>
  <c r="T428" i="5"/>
  <c r="D418" i="5"/>
  <c r="Q413" i="5"/>
  <c r="G403" i="5"/>
  <c r="T398" i="5"/>
  <c r="D388" i="5"/>
  <c r="Q383" i="5"/>
  <c r="G373" i="5"/>
  <c r="T368" i="5"/>
  <c r="D358" i="5"/>
  <c r="Q353" i="5"/>
  <c r="J295" i="5"/>
  <c r="W290" i="5"/>
  <c r="M280" i="5"/>
  <c r="Z275" i="5"/>
  <c r="J265" i="5"/>
  <c r="W260" i="5"/>
  <c r="M250" i="5"/>
  <c r="Z245" i="5"/>
  <c r="J235" i="5"/>
  <c r="W230" i="5"/>
  <c r="M220" i="5"/>
  <c r="Z215" i="5"/>
  <c r="J205" i="5"/>
  <c r="W200" i="5"/>
  <c r="H152" i="5"/>
  <c r="U147" i="5"/>
  <c r="E137" i="5"/>
  <c r="R132" i="5"/>
  <c r="H122" i="5"/>
  <c r="U117" i="5"/>
  <c r="E107" i="5"/>
  <c r="R102" i="5"/>
  <c r="H92" i="5"/>
  <c r="U87" i="5"/>
  <c r="E77" i="5"/>
  <c r="R72" i="5"/>
  <c r="H62" i="5"/>
  <c r="U57" i="5"/>
  <c r="J112" i="6"/>
  <c r="W107" i="6"/>
  <c r="M97" i="6"/>
  <c r="Z92" i="6"/>
  <c r="J82" i="6"/>
  <c r="W77" i="6"/>
  <c r="M67" i="6"/>
  <c r="Z62" i="6"/>
  <c r="J52" i="6"/>
  <c r="W47" i="6"/>
  <c r="M37" i="6"/>
  <c r="Z32" i="6"/>
  <c r="J22" i="6"/>
  <c r="W17" i="6"/>
  <c r="M7" i="6"/>
  <c r="Y611" i="5"/>
  <c r="O601" i="5"/>
  <c r="V596" i="5"/>
  <c r="L586" i="5"/>
  <c r="Y581" i="5"/>
  <c r="O571" i="5"/>
  <c r="V566" i="5"/>
  <c r="L556" i="5"/>
  <c r="Y551" i="5"/>
  <c r="O541" i="5"/>
  <c r="V536" i="5"/>
  <c r="L526" i="5"/>
  <c r="Y521" i="5"/>
  <c r="O511" i="5"/>
  <c r="V506" i="5"/>
  <c r="L496" i="5"/>
  <c r="Y491" i="5"/>
  <c r="O481" i="5"/>
  <c r="V476" i="5"/>
  <c r="L466" i="5"/>
  <c r="Y458" i="5"/>
  <c r="O448" i="5"/>
  <c r="V443" i="5"/>
  <c r="L433" i="5"/>
  <c r="Y428" i="5"/>
  <c r="O418" i="5"/>
  <c r="V413" i="5"/>
  <c r="L403" i="5"/>
  <c r="Y398" i="5"/>
  <c r="O388" i="5"/>
  <c r="V383" i="5"/>
  <c r="L373" i="5"/>
  <c r="Y368" i="5"/>
  <c r="O358" i="5"/>
  <c r="V353" i="5"/>
  <c r="L343" i="5"/>
  <c r="Y338" i="5"/>
  <c r="O328" i="5"/>
  <c r="V323" i="5"/>
  <c r="L313" i="5"/>
  <c r="Y305" i="5"/>
  <c r="O295" i="5"/>
  <c r="V290" i="5"/>
  <c r="L280" i="5"/>
  <c r="Y275" i="5"/>
  <c r="O265" i="5"/>
  <c r="V260" i="5"/>
  <c r="L250" i="5"/>
  <c r="Y245" i="5"/>
  <c r="O235" i="5"/>
  <c r="V230" i="5"/>
  <c r="L220" i="5"/>
  <c r="Y215" i="5"/>
  <c r="O205" i="5"/>
  <c r="V200" i="5"/>
  <c r="L190" i="5"/>
  <c r="Y185" i="5"/>
  <c r="O175" i="5"/>
  <c r="V170" i="5"/>
  <c r="L160" i="5"/>
  <c r="Y152" i="5"/>
  <c r="O142" i="5"/>
  <c r="V137" i="5"/>
  <c r="L127" i="5"/>
  <c r="Y122" i="5"/>
  <c r="O112" i="5"/>
  <c r="V107" i="5"/>
  <c r="L97" i="5"/>
  <c r="Y92" i="5"/>
  <c r="O82" i="5"/>
  <c r="V77" i="5"/>
  <c r="L67" i="5"/>
  <c r="Y62" i="5"/>
  <c r="O52" i="5"/>
  <c r="V47" i="5"/>
  <c r="L37" i="5"/>
  <c r="Y32" i="5"/>
  <c r="O22" i="5"/>
  <c r="V17" i="5"/>
  <c r="L7" i="5"/>
  <c r="F52" i="4"/>
  <c r="F80" i="4"/>
  <c r="G127" i="6"/>
  <c r="H117" i="6"/>
  <c r="U112" i="6"/>
  <c r="E102" i="6"/>
  <c r="R97" i="6"/>
  <c r="H87" i="6"/>
  <c r="U82" i="6"/>
  <c r="E72" i="6"/>
  <c r="R67" i="6"/>
  <c r="H57" i="6"/>
  <c r="U52" i="6"/>
  <c r="E42" i="6"/>
  <c r="R37" i="6"/>
  <c r="H27" i="6"/>
  <c r="U22" i="6"/>
  <c r="E12" i="6"/>
  <c r="R7" i="6"/>
  <c r="G606" i="5"/>
  <c r="T601" i="5"/>
  <c r="J591" i="5"/>
  <c r="W586" i="5"/>
  <c r="M576" i="5"/>
  <c r="Z571" i="5"/>
  <c r="J561" i="5"/>
  <c r="W556" i="5"/>
  <c r="M546" i="5"/>
  <c r="Z541" i="5"/>
  <c r="J531" i="5"/>
  <c r="W526" i="5"/>
  <c r="M516" i="5"/>
  <c r="Z511" i="5"/>
  <c r="J501" i="5"/>
  <c r="W496" i="5"/>
  <c r="M486" i="5"/>
  <c r="Z481" i="5"/>
  <c r="J471" i="5"/>
  <c r="W466" i="5"/>
  <c r="M453" i="5"/>
  <c r="Z448" i="5"/>
  <c r="J438" i="5"/>
  <c r="W433" i="5"/>
  <c r="M423" i="5"/>
  <c r="Z418" i="5"/>
  <c r="J408" i="5"/>
  <c r="W403" i="5"/>
  <c r="M393" i="5"/>
  <c r="Z388" i="5"/>
  <c r="J378" i="5"/>
  <c r="W373" i="5"/>
  <c r="M363" i="5"/>
  <c r="Z358" i="5"/>
  <c r="J348" i="5"/>
  <c r="W343" i="5"/>
  <c r="M333" i="5"/>
  <c r="Z328" i="5"/>
  <c r="J318" i="5"/>
  <c r="W313" i="5"/>
  <c r="M300" i="5"/>
  <c r="Z295" i="5"/>
  <c r="J285" i="5"/>
  <c r="W280" i="5"/>
  <c r="M270" i="5"/>
  <c r="Z265" i="5"/>
  <c r="J255" i="5"/>
  <c r="W250" i="5"/>
  <c r="M240" i="5"/>
  <c r="Z235" i="5"/>
  <c r="J225" i="5"/>
  <c r="W220" i="5"/>
  <c r="M210" i="5"/>
  <c r="Z205" i="5"/>
  <c r="J195" i="5"/>
  <c r="W190" i="5"/>
  <c r="M180" i="5"/>
  <c r="Z175" i="5"/>
  <c r="J165" i="5"/>
  <c r="W160" i="5"/>
  <c r="M147" i="5"/>
  <c r="Z142" i="5"/>
  <c r="J132" i="5"/>
  <c r="W127" i="5"/>
  <c r="M117" i="5"/>
  <c r="Z112" i="5"/>
  <c r="J102" i="5"/>
  <c r="W97" i="5"/>
  <c r="M87" i="5"/>
  <c r="Z82" i="5"/>
  <c r="J72" i="5"/>
  <c r="W67" i="5"/>
  <c r="M57" i="5"/>
  <c r="Z52" i="5"/>
  <c r="J42" i="5"/>
  <c r="W37" i="5"/>
  <c r="M27" i="5"/>
  <c r="Z22" i="5"/>
  <c r="J12" i="5"/>
  <c r="W7" i="5"/>
  <c r="E80" i="4"/>
  <c r="E79" i="4" s="1"/>
  <c r="E52" i="4"/>
  <c r="E51" i="4" s="1"/>
  <c r="D29" i="4"/>
  <c r="G117" i="6"/>
  <c r="T112" i="6"/>
  <c r="D102" i="6"/>
  <c r="Q97" i="6"/>
  <c r="G87" i="6"/>
  <c r="T82" i="6"/>
  <c r="D72" i="6"/>
  <c r="Q67" i="6"/>
  <c r="G57" i="6"/>
  <c r="T52" i="6"/>
  <c r="D42" i="6"/>
  <c r="Q37" i="6"/>
  <c r="G27" i="6"/>
  <c r="T22" i="6"/>
  <c r="D12" i="6"/>
  <c r="Q7" i="6"/>
  <c r="F606" i="5"/>
  <c r="S601" i="5"/>
  <c r="I591" i="5"/>
  <c r="P586" i="5"/>
  <c r="F576" i="5"/>
  <c r="S571" i="5"/>
  <c r="I561" i="5"/>
  <c r="P556" i="5"/>
  <c r="F546" i="5"/>
  <c r="S541" i="5"/>
  <c r="I531" i="5"/>
  <c r="P526" i="5"/>
  <c r="F516" i="5"/>
  <c r="S511" i="5"/>
  <c r="I501" i="5"/>
  <c r="P496" i="5"/>
  <c r="F486" i="5"/>
  <c r="S481" i="5"/>
  <c r="I471" i="5"/>
  <c r="P466" i="5"/>
  <c r="W458" i="5"/>
  <c r="M448" i="5"/>
  <c r="Z443" i="5"/>
  <c r="J433" i="5"/>
  <c r="W428" i="5"/>
  <c r="M418" i="5"/>
  <c r="Z413" i="5"/>
  <c r="J403" i="5"/>
  <c r="W398" i="5"/>
  <c r="M388" i="5"/>
  <c r="Z383" i="5"/>
  <c r="J373" i="5"/>
  <c r="W368" i="5"/>
  <c r="M358" i="5"/>
  <c r="Z353" i="5"/>
  <c r="J343" i="5"/>
  <c r="W338" i="5"/>
  <c r="M328" i="5"/>
  <c r="Z323" i="5"/>
  <c r="J313" i="5"/>
  <c r="Q305" i="5"/>
  <c r="G295" i="5"/>
  <c r="T290" i="5"/>
  <c r="D280" i="5"/>
  <c r="Q275" i="5"/>
  <c r="G265" i="5"/>
  <c r="T260" i="5"/>
  <c r="D250" i="5"/>
  <c r="Q245" i="5"/>
  <c r="G235" i="5"/>
  <c r="T230" i="5"/>
  <c r="D220" i="5"/>
  <c r="Q215" i="5"/>
  <c r="G205" i="5"/>
  <c r="T200" i="5"/>
  <c r="D190" i="5"/>
  <c r="Q185" i="5"/>
  <c r="G175" i="5"/>
  <c r="T170" i="5"/>
  <c r="K152" i="5"/>
  <c r="X147" i="5"/>
  <c r="N137" i="5"/>
  <c r="AA132" i="5"/>
  <c r="K122" i="5"/>
  <c r="X117" i="5"/>
  <c r="N107" i="5"/>
  <c r="AA102" i="5"/>
  <c r="K92" i="5"/>
  <c r="X87" i="5"/>
  <c r="N77" i="5"/>
  <c r="AA72" i="5"/>
  <c r="K62" i="5"/>
  <c r="X57" i="5"/>
  <c r="N47" i="5"/>
  <c r="AA42" i="5"/>
  <c r="K32" i="5"/>
  <c r="X27" i="5"/>
  <c r="N17" i="5"/>
  <c r="AA12" i="5"/>
  <c r="Z122" i="6"/>
  <c r="X117" i="6"/>
  <c r="N107" i="6"/>
  <c r="AA102" i="6"/>
  <c r="K92" i="6"/>
  <c r="X87" i="6"/>
  <c r="N77" i="6"/>
  <c r="AA72" i="6"/>
  <c r="K62" i="6"/>
  <c r="X57" i="6"/>
  <c r="N47" i="6"/>
  <c r="AA42" i="6"/>
  <c r="K32" i="6"/>
  <c r="X27" i="6"/>
  <c r="N17" i="6"/>
  <c r="AA12" i="6"/>
  <c r="J7" i="6"/>
  <c r="O127" i="6"/>
  <c r="Z132" i="6"/>
  <c r="L142" i="6"/>
  <c r="W147" i="6"/>
  <c r="J127" i="6"/>
  <c r="AA132" i="6"/>
  <c r="M142" i="6"/>
  <c r="X147" i="6"/>
  <c r="L122" i="6"/>
  <c r="W127" i="6"/>
  <c r="O137" i="6"/>
  <c r="Z142" i="6"/>
  <c r="L152" i="6"/>
  <c r="Y122" i="6"/>
  <c r="K132" i="6"/>
  <c r="V137" i="6"/>
  <c r="N147" i="6"/>
  <c r="Y152" i="6"/>
  <c r="P611" i="5"/>
  <c r="F601" i="5"/>
  <c r="S596" i="5"/>
  <c r="I586" i="5"/>
  <c r="P581" i="5"/>
  <c r="F571" i="5"/>
  <c r="S566" i="5"/>
  <c r="I556" i="5"/>
  <c r="P551" i="5"/>
  <c r="F541" i="5"/>
  <c r="S536" i="5"/>
  <c r="I526" i="5"/>
  <c r="P521" i="5"/>
  <c r="F511" i="5"/>
  <c r="S506" i="5"/>
  <c r="I496" i="5"/>
  <c r="P491" i="5"/>
  <c r="F481" i="5"/>
  <c r="S476" i="5"/>
  <c r="D458" i="5"/>
  <c r="Q453" i="5"/>
  <c r="G443" i="5"/>
  <c r="T438" i="5"/>
  <c r="D428" i="5"/>
  <c r="Q423" i="5"/>
  <c r="G413" i="5"/>
  <c r="T408" i="5"/>
  <c r="D398" i="5"/>
  <c r="Q393" i="5"/>
  <c r="G383" i="5"/>
  <c r="T378" i="5"/>
  <c r="D368" i="5"/>
  <c r="Q363" i="5"/>
  <c r="G353" i="5"/>
  <c r="T348" i="5"/>
  <c r="D338" i="5"/>
  <c r="Q333" i="5"/>
  <c r="D305" i="5"/>
  <c r="Q300" i="5"/>
  <c r="G290" i="5"/>
  <c r="T285" i="5"/>
  <c r="D275" i="5"/>
  <c r="Q270" i="5"/>
  <c r="G260" i="5"/>
  <c r="T255" i="5"/>
  <c r="D245" i="5"/>
  <c r="Q240" i="5"/>
  <c r="G230" i="5"/>
  <c r="T225" i="5"/>
  <c r="D215" i="5"/>
  <c r="Q210" i="5"/>
  <c r="G200" i="5"/>
  <c r="T195" i="5"/>
  <c r="D185" i="5"/>
  <c r="Q180" i="5"/>
  <c r="G170" i="5"/>
  <c r="T165" i="5"/>
  <c r="D152" i="5"/>
  <c r="Q147" i="5"/>
  <c r="G137" i="5"/>
  <c r="T132" i="5"/>
  <c r="D122" i="5"/>
  <c r="Q117" i="5"/>
  <c r="G107" i="5"/>
  <c r="T102" i="5"/>
  <c r="D92" i="5"/>
  <c r="Q87" i="5"/>
  <c r="G77" i="5"/>
  <c r="T72" i="5"/>
  <c r="D62" i="5"/>
  <c r="Q57" i="5"/>
  <c r="G47" i="5"/>
  <c r="T42" i="5"/>
  <c r="D32" i="5"/>
  <c r="Q27" i="5"/>
  <c r="G17" i="5"/>
  <c r="T12" i="5"/>
  <c r="E13" i="4"/>
  <c r="D142" i="6"/>
  <c r="L132" i="6"/>
  <c r="W117" i="6"/>
  <c r="M107" i="6"/>
  <c r="Z102" i="6"/>
  <c r="J92" i="6"/>
  <c r="W87" i="6"/>
  <c r="M77" i="6"/>
  <c r="Z72" i="6"/>
  <c r="J62" i="6"/>
  <c r="W57" i="6"/>
  <c r="M47" i="6"/>
  <c r="Z42" i="6"/>
  <c r="J32" i="6"/>
  <c r="W27" i="6"/>
  <c r="M17" i="6"/>
  <c r="Z12" i="6"/>
  <c r="U611" i="5"/>
  <c r="K601" i="5"/>
  <c r="X596" i="5"/>
  <c r="N586" i="5"/>
  <c r="AA581" i="5"/>
  <c r="K571" i="5"/>
  <c r="X566" i="5"/>
  <c r="N556" i="5"/>
  <c r="AA551" i="5"/>
  <c r="K541" i="5"/>
  <c r="X536" i="5"/>
  <c r="N526" i="5"/>
  <c r="AA521" i="5"/>
  <c r="K511" i="5"/>
  <c r="X506" i="5"/>
  <c r="N496" i="5"/>
  <c r="AA491" i="5"/>
  <c r="K481" i="5"/>
  <c r="X476" i="5"/>
  <c r="O458" i="5"/>
  <c r="V453" i="5"/>
  <c r="L443" i="5"/>
  <c r="Y438" i="5"/>
  <c r="O428" i="5"/>
  <c r="V423" i="5"/>
  <c r="L413" i="5"/>
  <c r="Y408" i="5"/>
  <c r="O398" i="5"/>
  <c r="V393" i="5"/>
  <c r="L383" i="5"/>
  <c r="Y378" i="5"/>
  <c r="O368" i="5"/>
  <c r="V363" i="5"/>
  <c r="L353" i="5"/>
  <c r="Y348" i="5"/>
  <c r="O338" i="5"/>
  <c r="J300" i="5"/>
  <c r="W295" i="5"/>
  <c r="M285" i="5"/>
  <c r="Z280" i="5"/>
  <c r="J270" i="5"/>
  <c r="W265" i="5"/>
  <c r="M255" i="5"/>
  <c r="Z250" i="5"/>
  <c r="J240" i="5"/>
  <c r="W235" i="5"/>
  <c r="M225" i="5"/>
  <c r="Z220" i="5"/>
  <c r="J210" i="5"/>
  <c r="W205" i="5"/>
  <c r="M195" i="5"/>
  <c r="Z190" i="5"/>
  <c r="J147" i="5"/>
  <c r="W142" i="5"/>
  <c r="M132" i="5"/>
  <c r="Z127" i="5"/>
  <c r="J117" i="5"/>
  <c r="W112" i="5"/>
  <c r="M102" i="5"/>
  <c r="Z97" i="5"/>
  <c r="J87" i="5"/>
  <c r="W82" i="5"/>
  <c r="M72" i="5"/>
  <c r="Z67" i="5"/>
  <c r="J57" i="5"/>
  <c r="W52" i="5"/>
  <c r="M42" i="5"/>
  <c r="Z37" i="5"/>
  <c r="E18" i="3"/>
  <c r="E23" i="3"/>
  <c r="K92" i="13"/>
  <c r="V97" i="13"/>
  <c r="N107" i="13"/>
  <c r="Y112" i="13"/>
  <c r="K122" i="13"/>
  <c r="V127" i="13"/>
  <c r="N137" i="13"/>
  <c r="Y142" i="13"/>
  <c r="K152" i="13"/>
  <c r="J12" i="13"/>
  <c r="AA17" i="13"/>
  <c r="M27" i="13"/>
  <c r="X32" i="13"/>
  <c r="J42" i="13"/>
  <c r="AA47" i="13"/>
  <c r="M57" i="13"/>
  <c r="X62" i="13"/>
  <c r="J72" i="13"/>
  <c r="AA77" i="13"/>
  <c r="M87" i="13"/>
  <c r="X92" i="13"/>
  <c r="J102" i="13"/>
  <c r="AA107" i="13"/>
  <c r="M117" i="13"/>
  <c r="X122" i="13"/>
  <c r="J132" i="13"/>
  <c r="AA137" i="13"/>
  <c r="M147" i="13"/>
  <c r="X152" i="13"/>
  <c r="K12" i="13"/>
  <c r="V17" i="13"/>
  <c r="N27" i="13"/>
  <c r="Y32" i="13"/>
  <c r="K42" i="13"/>
  <c r="V47" i="13"/>
  <c r="N57" i="13"/>
  <c r="Y62" i="13"/>
  <c r="K72" i="13"/>
  <c r="V77" i="13"/>
  <c r="N87" i="13"/>
  <c r="Y92" i="13"/>
  <c r="K102" i="13"/>
  <c r="V107" i="13"/>
  <c r="N117" i="13"/>
  <c r="Y122" i="13"/>
  <c r="K132" i="13"/>
  <c r="V137" i="13"/>
  <c r="N147" i="13"/>
  <c r="Y152" i="13"/>
  <c r="L12" i="13"/>
  <c r="W17" i="13"/>
  <c r="O27" i="13"/>
  <c r="Z32" i="13"/>
  <c r="L42" i="13"/>
  <c r="W47" i="13"/>
  <c r="O57" i="13"/>
  <c r="Z62" i="13"/>
  <c r="L72" i="13"/>
  <c r="W77" i="13"/>
  <c r="O87" i="13"/>
  <c r="Z92" i="13"/>
  <c r="L102" i="13"/>
  <c r="W107" i="13"/>
  <c r="O117" i="13"/>
  <c r="Z122" i="13"/>
  <c r="L132" i="13"/>
  <c r="W137" i="13"/>
  <c r="O147" i="13"/>
  <c r="Z152" i="13"/>
  <c r="L47" i="13"/>
  <c r="W52" i="13"/>
  <c r="O62" i="13"/>
  <c r="Z67" i="13"/>
  <c r="L77" i="13"/>
  <c r="W82" i="13"/>
  <c r="O92" i="13"/>
  <c r="Z97" i="13"/>
  <c r="L107" i="13"/>
  <c r="W112" i="13"/>
  <c r="O122" i="13"/>
  <c r="Z127" i="13"/>
  <c r="L137" i="13"/>
  <c r="W142" i="13"/>
  <c r="O152" i="13"/>
  <c r="R614" i="12"/>
  <c r="G609" i="12"/>
  <c r="U599" i="12"/>
  <c r="D594" i="12"/>
  <c r="R584" i="12"/>
  <c r="G579" i="12"/>
  <c r="U569" i="12"/>
  <c r="D564" i="12"/>
  <c r="R554" i="12"/>
  <c r="G549" i="12"/>
  <c r="U539" i="12"/>
  <c r="D534" i="12"/>
  <c r="R524" i="12"/>
  <c r="G519" i="12"/>
  <c r="U509" i="12"/>
  <c r="D504" i="12"/>
  <c r="R494" i="12"/>
  <c r="G489" i="12"/>
  <c r="U479" i="12"/>
  <c r="D474" i="12"/>
  <c r="X609" i="12"/>
  <c r="M604" i="12"/>
  <c r="AA594" i="12"/>
  <c r="J589" i="12"/>
  <c r="X579" i="12"/>
  <c r="M574" i="12"/>
  <c r="AA564" i="12"/>
  <c r="J559" i="12"/>
  <c r="X549" i="12"/>
  <c r="M544" i="12"/>
  <c r="AA534" i="12"/>
  <c r="J529" i="12"/>
  <c r="X519" i="12"/>
  <c r="M514" i="12"/>
  <c r="AA504" i="12"/>
  <c r="J499" i="12"/>
  <c r="X489" i="12"/>
  <c r="M484" i="12"/>
  <c r="AA474" i="12"/>
  <c r="J469" i="12"/>
  <c r="AA32" i="13"/>
  <c r="O614" i="12"/>
  <c r="W604" i="12"/>
  <c r="L599" i="12"/>
  <c r="Z589" i="12"/>
  <c r="O584" i="12"/>
  <c r="W574" i="12"/>
  <c r="L569" i="12"/>
  <c r="Z559" i="12"/>
  <c r="O554" i="12"/>
  <c r="W544" i="12"/>
  <c r="L539" i="12"/>
  <c r="Z529" i="12"/>
  <c r="O524" i="12"/>
  <c r="W514" i="12"/>
  <c r="L509" i="12"/>
  <c r="Z499" i="12"/>
  <c r="O494" i="12"/>
  <c r="W484" i="12"/>
  <c r="L479" i="12"/>
  <c r="Z469" i="12"/>
  <c r="E271" i="12"/>
  <c r="F246" i="12"/>
  <c r="S241" i="12"/>
  <c r="I231" i="12"/>
  <c r="P226" i="12"/>
  <c r="F216" i="12"/>
  <c r="S211" i="12"/>
  <c r="I201" i="12"/>
  <c r="P196" i="12"/>
  <c r="F186" i="12"/>
  <c r="S181" i="12"/>
  <c r="I171" i="12"/>
  <c r="N142" i="12"/>
  <c r="AA137" i="12"/>
  <c r="K127" i="12"/>
  <c r="X122" i="12"/>
  <c r="N112" i="12"/>
  <c r="AA107" i="12"/>
  <c r="K97" i="12"/>
  <c r="X92" i="12"/>
  <c r="N82" i="12"/>
  <c r="AA77" i="12"/>
  <c r="K67" i="12"/>
  <c r="X62" i="12"/>
  <c r="N52" i="12"/>
  <c r="AA47" i="12"/>
  <c r="D599" i="11"/>
  <c r="R589" i="11"/>
  <c r="G584" i="11"/>
  <c r="U574" i="11"/>
  <c r="D569" i="11"/>
  <c r="E325" i="12"/>
  <c r="E340" i="12"/>
  <c r="P345" i="12"/>
  <c r="H355" i="12"/>
  <c r="S360" i="12"/>
  <c r="E370" i="12"/>
  <c r="P375" i="12"/>
  <c r="H385" i="12"/>
  <c r="S390" i="12"/>
  <c r="E400" i="12"/>
  <c r="P405" i="12"/>
  <c r="H415" i="12"/>
  <c r="S420" i="12"/>
  <c r="E430" i="12"/>
  <c r="P435" i="12"/>
  <c r="H445" i="12"/>
  <c r="S450" i="12"/>
  <c r="E460" i="12"/>
  <c r="R315" i="12"/>
  <c r="D325" i="12"/>
  <c r="U330" i="12"/>
  <c r="G340" i="12"/>
  <c r="R345" i="12"/>
  <c r="D355" i="12"/>
  <c r="U360" i="12"/>
  <c r="G370" i="12"/>
  <c r="R375" i="12"/>
  <c r="D385" i="12"/>
  <c r="U390" i="12"/>
  <c r="G400" i="12"/>
  <c r="R405" i="12"/>
  <c r="D415" i="12"/>
  <c r="U420" i="12"/>
  <c r="G430" i="12"/>
  <c r="R435" i="12"/>
  <c r="D445" i="12"/>
  <c r="U450" i="12"/>
  <c r="G460" i="12"/>
  <c r="M256" i="12"/>
  <c r="U251" i="12"/>
  <c r="F241" i="12"/>
  <c r="S236" i="12"/>
  <c r="I226" i="12"/>
  <c r="P221" i="12"/>
  <c r="F211" i="12"/>
  <c r="S206" i="12"/>
  <c r="I196" i="12"/>
  <c r="P191" i="12"/>
  <c r="F181" i="12"/>
  <c r="S176" i="12"/>
  <c r="I166" i="12"/>
  <c r="P161" i="12"/>
  <c r="D306" i="12"/>
  <c r="U261" i="12"/>
  <c r="G271" i="12"/>
  <c r="R276" i="12"/>
  <c r="D286" i="12"/>
  <c r="U291" i="12"/>
  <c r="G301" i="12"/>
  <c r="R306" i="12"/>
  <c r="W152" i="12"/>
  <c r="M142" i="12"/>
  <c r="Z137" i="12"/>
  <c r="J127" i="12"/>
  <c r="W122" i="12"/>
  <c r="M112" i="12"/>
  <c r="Z107" i="12"/>
  <c r="J97" i="12"/>
  <c r="W92" i="12"/>
  <c r="M82" i="12"/>
  <c r="Z77" i="12"/>
  <c r="J67" i="12"/>
  <c r="W62" i="12"/>
  <c r="M52" i="12"/>
  <c r="Z47" i="12"/>
  <c r="J37" i="12"/>
  <c r="W32" i="12"/>
  <c r="M22" i="12"/>
  <c r="Z17" i="12"/>
  <c r="P7" i="12"/>
  <c r="R614" i="11"/>
  <c r="G609" i="11"/>
  <c r="U599" i="11"/>
  <c r="D594" i="11"/>
  <c r="R584" i="11"/>
  <c r="G579" i="11"/>
  <c r="U569" i="11"/>
  <c r="D564" i="11"/>
  <c r="R554" i="11"/>
  <c r="G549" i="11"/>
  <c r="U539" i="11"/>
  <c r="D534" i="11"/>
  <c r="R524" i="11"/>
  <c r="G519" i="11"/>
  <c r="U509" i="11"/>
  <c r="D504" i="11"/>
  <c r="R494" i="11"/>
  <c r="G489" i="11"/>
  <c r="U479" i="11"/>
  <c r="D474" i="11"/>
  <c r="S281" i="12"/>
  <c r="J276" i="12"/>
  <c r="E251" i="12"/>
  <c r="P246" i="12"/>
  <c r="F236" i="12"/>
  <c r="S231" i="12"/>
  <c r="I221" i="12"/>
  <c r="P216" i="12"/>
  <c r="F206" i="12"/>
  <c r="S201" i="12"/>
  <c r="I191" i="12"/>
  <c r="P186" i="12"/>
  <c r="F176" i="12"/>
  <c r="S171" i="12"/>
  <c r="I161" i="12"/>
  <c r="P152" i="12"/>
  <c r="F142" i="12"/>
  <c r="S137" i="12"/>
  <c r="I127" i="12"/>
  <c r="P122" i="12"/>
  <c r="F112" i="12"/>
  <c r="S107" i="12"/>
  <c r="I97" i="12"/>
  <c r="P92" i="12"/>
  <c r="F82" i="12"/>
  <c r="S77" i="12"/>
  <c r="I67" i="12"/>
  <c r="P62" i="12"/>
  <c r="F52" i="12"/>
  <c r="S47" i="12"/>
  <c r="I37" i="12"/>
  <c r="P32" i="12"/>
  <c r="F22" i="12"/>
  <c r="S17" i="12"/>
  <c r="I7" i="12"/>
  <c r="M291" i="12"/>
  <c r="J241" i="12"/>
  <c r="W236" i="12"/>
  <c r="M226" i="12"/>
  <c r="Z221" i="12"/>
  <c r="J211" i="12"/>
  <c r="W206" i="12"/>
  <c r="M196" i="12"/>
  <c r="Z191" i="12"/>
  <c r="J181" i="12"/>
  <c r="W176" i="12"/>
  <c r="AA152" i="12"/>
  <c r="K142" i="12"/>
  <c r="X137" i="12"/>
  <c r="N127" i="12"/>
  <c r="AA122" i="12"/>
  <c r="K112" i="12"/>
  <c r="X107" i="12"/>
  <c r="N97" i="12"/>
  <c r="AA92" i="12"/>
  <c r="K82" i="12"/>
  <c r="X77" i="12"/>
  <c r="N67" i="12"/>
  <c r="AA62" i="12"/>
  <c r="K52" i="12"/>
  <c r="X47" i="12"/>
  <c r="Q609" i="11"/>
  <c r="F604" i="11"/>
  <c r="T594" i="11"/>
  <c r="I589" i="11"/>
  <c r="Q579" i="11"/>
  <c r="F574" i="11"/>
  <c r="T564" i="11"/>
  <c r="I559" i="11"/>
  <c r="Q549" i="11"/>
  <c r="F544" i="11"/>
  <c r="T534" i="11"/>
  <c r="I529" i="11"/>
  <c r="Q519" i="11"/>
  <c r="F514" i="11"/>
  <c r="J296" i="12"/>
  <c r="T261" i="12"/>
  <c r="P256" i="12"/>
  <c r="Q251" i="12"/>
  <c r="T246" i="12"/>
  <c r="D236" i="12"/>
  <c r="Q231" i="12"/>
  <c r="G221" i="12"/>
  <c r="T216" i="12"/>
  <c r="D206" i="12"/>
  <c r="Q201" i="12"/>
  <c r="G191" i="12"/>
  <c r="T186" i="12"/>
  <c r="D176" i="12"/>
  <c r="Q171" i="12"/>
  <c r="H152" i="12"/>
  <c r="U147" i="12"/>
  <c r="E137" i="12"/>
  <c r="R132" i="12"/>
  <c r="H122" i="12"/>
  <c r="U117" i="12"/>
  <c r="E107" i="12"/>
  <c r="R102" i="12"/>
  <c r="H92" i="12"/>
  <c r="U87" i="12"/>
  <c r="E77" i="12"/>
  <c r="R72" i="12"/>
  <c r="H62" i="12"/>
  <c r="U57" i="12"/>
  <c r="E47" i="12"/>
  <c r="R42" i="12"/>
  <c r="H32" i="12"/>
  <c r="P609" i="11"/>
  <c r="E604" i="11"/>
  <c r="S594" i="11"/>
  <c r="H589" i="11"/>
  <c r="P579" i="11"/>
  <c r="E574" i="11"/>
  <c r="S564" i="11"/>
  <c r="H559" i="11"/>
  <c r="P549" i="11"/>
  <c r="E544" i="11"/>
  <c r="S534" i="11"/>
  <c r="H529" i="11"/>
  <c r="P519" i="11"/>
  <c r="E514" i="11"/>
  <c r="X271" i="12"/>
  <c r="K261" i="12"/>
  <c r="I251" i="12"/>
  <c r="M246" i="12"/>
  <c r="Z241" i="12"/>
  <c r="J231" i="12"/>
  <c r="W226" i="12"/>
  <c r="M216" i="12"/>
  <c r="Z211" i="12"/>
  <c r="J201" i="12"/>
  <c r="W196" i="12"/>
  <c r="M186" i="12"/>
  <c r="Z181" i="12"/>
  <c r="J171" i="12"/>
  <c r="W166" i="12"/>
  <c r="M152" i="12"/>
  <c r="Z147" i="12"/>
  <c r="J137" i="12"/>
  <c r="W132" i="12"/>
  <c r="M122" i="12"/>
  <c r="Z117" i="12"/>
  <c r="J107" i="12"/>
  <c r="W102" i="12"/>
  <c r="M92" i="12"/>
  <c r="Z87" i="12"/>
  <c r="J77" i="12"/>
  <c r="W72" i="12"/>
  <c r="M62" i="12"/>
  <c r="Z57" i="12"/>
  <c r="J47" i="12"/>
  <c r="W42" i="12"/>
  <c r="M32" i="12"/>
  <c r="Z27" i="12"/>
  <c r="Z614" i="11"/>
  <c r="O609" i="11"/>
  <c r="W599" i="11"/>
  <c r="L594" i="11"/>
  <c r="Z584" i="11"/>
  <c r="O579" i="11"/>
  <c r="W569" i="11"/>
  <c r="L564" i="11"/>
  <c r="Z554" i="11"/>
  <c r="O549" i="11"/>
  <c r="W539" i="11"/>
  <c r="L534" i="11"/>
  <c r="Z524" i="11"/>
  <c r="O519" i="11"/>
  <c r="T335" i="11"/>
  <c r="D325" i="11"/>
  <c r="Q320" i="11"/>
  <c r="N301" i="11"/>
  <c r="AA296" i="11"/>
  <c r="K286" i="11"/>
  <c r="X281" i="11"/>
  <c r="N271" i="11"/>
  <c r="AA266" i="11"/>
  <c r="K256" i="11"/>
  <c r="X251" i="11"/>
  <c r="N241" i="11"/>
  <c r="AA236" i="11"/>
  <c r="K226" i="11"/>
  <c r="X221" i="11"/>
  <c r="N211" i="11"/>
  <c r="AA206" i="11"/>
  <c r="K196" i="11"/>
  <c r="X191" i="11"/>
  <c r="N181" i="11"/>
  <c r="AA176" i="11"/>
  <c r="H147" i="11"/>
  <c r="U142" i="11"/>
  <c r="E132" i="11"/>
  <c r="R127" i="11"/>
  <c r="H117" i="11"/>
  <c r="U112" i="11"/>
  <c r="E102" i="11"/>
  <c r="R97" i="11"/>
  <c r="H87" i="11"/>
  <c r="U82" i="11"/>
  <c r="E72" i="11"/>
  <c r="R67" i="11"/>
  <c r="H57" i="11"/>
  <c r="U52" i="11"/>
  <c r="G335" i="11"/>
  <c r="T330" i="11"/>
  <c r="D320" i="11"/>
  <c r="Q315" i="11"/>
  <c r="G301" i="11"/>
  <c r="T296" i="11"/>
  <c r="D286" i="11"/>
  <c r="Q281" i="11"/>
  <c r="G271" i="11"/>
  <c r="T266" i="11"/>
  <c r="D256" i="11"/>
  <c r="Q251" i="11"/>
  <c r="G241" i="11"/>
  <c r="T236" i="11"/>
  <c r="D226" i="11"/>
  <c r="Q221" i="11"/>
  <c r="G211" i="11"/>
  <c r="T206" i="11"/>
  <c r="D196" i="11"/>
  <c r="Q191" i="11"/>
  <c r="G181" i="11"/>
  <c r="T176" i="11"/>
  <c r="D166" i="11"/>
  <c r="Q161" i="11"/>
  <c r="G147" i="11"/>
  <c r="T142" i="11"/>
  <c r="D132" i="11"/>
  <c r="Q127" i="11"/>
  <c r="G117" i="11"/>
  <c r="T112" i="11"/>
  <c r="D102" i="11"/>
  <c r="Q97" i="11"/>
  <c r="G87" i="11"/>
  <c r="T82" i="11"/>
  <c r="D72" i="11"/>
  <c r="Q67" i="11"/>
  <c r="G57" i="11"/>
  <c r="T52" i="11"/>
  <c r="D42" i="11"/>
  <c r="Q37" i="11"/>
  <c r="G27" i="11"/>
  <c r="T22" i="11"/>
  <c r="D12" i="11"/>
  <c r="Q7" i="11"/>
  <c r="AA375" i="11"/>
  <c r="T370" i="11"/>
  <c r="K365" i="11"/>
  <c r="D360" i="11"/>
  <c r="E355" i="11"/>
  <c r="R335" i="11"/>
  <c r="H325" i="11"/>
  <c r="U320" i="11"/>
  <c r="U425" i="11"/>
  <c r="G435" i="11"/>
  <c r="R440" i="11"/>
  <c r="D450" i="11"/>
  <c r="U455" i="11"/>
  <c r="I400" i="11"/>
  <c r="T405" i="11"/>
  <c r="F415" i="11"/>
  <c r="Q420" i="11"/>
  <c r="I430" i="11"/>
  <c r="T435" i="11"/>
  <c r="F445" i="11"/>
  <c r="Q450" i="11"/>
  <c r="I460" i="11"/>
  <c r="T410" i="11"/>
  <c r="F420" i="11"/>
  <c r="Q425" i="11"/>
  <c r="I435" i="11"/>
  <c r="T440" i="11"/>
  <c r="F450" i="11"/>
  <c r="Q455" i="11"/>
  <c r="I350" i="11"/>
  <c r="T355" i="11"/>
  <c r="F365" i="11"/>
  <c r="Q370" i="11"/>
  <c r="I380" i="11"/>
  <c r="T385" i="11"/>
  <c r="F395" i="11"/>
  <c r="Q400" i="11"/>
  <c r="I410" i="11"/>
  <c r="T415" i="11"/>
  <c r="F425" i="11"/>
  <c r="Q430" i="11"/>
  <c r="I440" i="11"/>
  <c r="T445" i="11"/>
  <c r="F455" i="11"/>
  <c r="Q460" i="11"/>
  <c r="E345" i="11"/>
  <c r="P350" i="11"/>
  <c r="H360" i="11"/>
  <c r="S365" i="11"/>
  <c r="E375" i="11"/>
  <c r="P380" i="11"/>
  <c r="H390" i="11"/>
  <c r="S395" i="11"/>
  <c r="E405" i="11"/>
  <c r="P410" i="11"/>
  <c r="H420" i="11"/>
  <c r="S425" i="11"/>
  <c r="E435" i="11"/>
  <c r="P440" i="11"/>
  <c r="H450" i="11"/>
  <c r="S455" i="11"/>
  <c r="K306" i="11"/>
  <c r="X301" i="11"/>
  <c r="N291" i="11"/>
  <c r="AA286" i="11"/>
  <c r="K276" i="11"/>
  <c r="X271" i="11"/>
  <c r="N261" i="11"/>
  <c r="AA256" i="11"/>
  <c r="K246" i="11"/>
  <c r="X241" i="11"/>
  <c r="N231" i="11"/>
  <c r="AA226" i="11"/>
  <c r="K216" i="11"/>
  <c r="X211" i="11"/>
  <c r="N201" i="11"/>
  <c r="AA196" i="11"/>
  <c r="K186" i="11"/>
  <c r="X181" i="11"/>
  <c r="N171" i="11"/>
  <c r="AA166" i="11"/>
  <c r="E152" i="11"/>
  <c r="R147" i="11"/>
  <c r="H137" i="11"/>
  <c r="U132" i="11"/>
  <c r="E122" i="11"/>
  <c r="R117" i="11"/>
  <c r="H107" i="11"/>
  <c r="U102" i="11"/>
  <c r="E92" i="11"/>
  <c r="R87" i="11"/>
  <c r="H77" i="11"/>
  <c r="U72" i="11"/>
  <c r="E62" i="11"/>
  <c r="R57" i="11"/>
  <c r="H47" i="11"/>
  <c r="U42" i="11"/>
  <c r="E32" i="11"/>
  <c r="R27" i="11"/>
  <c r="H17" i="11"/>
  <c r="U12" i="11"/>
  <c r="V385" i="11"/>
  <c r="I370" i="11"/>
  <c r="Q335" i="11"/>
  <c r="G325" i="11"/>
  <c r="T320" i="11"/>
  <c r="D306" i="11"/>
  <c r="Q301" i="11"/>
  <c r="G291" i="11"/>
  <c r="T286" i="11"/>
  <c r="D276" i="11"/>
  <c r="Q271" i="11"/>
  <c r="G261" i="11"/>
  <c r="T256" i="11"/>
  <c r="D246" i="11"/>
  <c r="Q241" i="11"/>
  <c r="G231" i="11"/>
  <c r="T226" i="11"/>
  <c r="D216" i="11"/>
  <c r="Q211" i="11"/>
  <c r="G201" i="11"/>
  <c r="T196" i="11"/>
  <c r="D186" i="11"/>
  <c r="Q181" i="11"/>
  <c r="G171" i="11"/>
  <c r="T166" i="11"/>
  <c r="P152" i="11"/>
  <c r="F142" i="11"/>
  <c r="S137" i="11"/>
  <c r="I127" i="11"/>
  <c r="P122" i="11"/>
  <c r="F112" i="11"/>
  <c r="S107" i="11"/>
  <c r="I97" i="11"/>
  <c r="P92" i="11"/>
  <c r="F82" i="11"/>
  <c r="S77" i="11"/>
  <c r="I67" i="11"/>
  <c r="P62" i="11"/>
  <c r="F52" i="11"/>
  <c r="S47" i="11"/>
  <c r="I37" i="11"/>
  <c r="P32" i="11"/>
  <c r="AA450" i="11"/>
  <c r="M430" i="11"/>
  <c r="M380" i="11"/>
  <c r="J335" i="11"/>
  <c r="W330" i="11"/>
  <c r="M320" i="11"/>
  <c r="Z315" i="11"/>
  <c r="J301" i="11"/>
  <c r="W296" i="11"/>
  <c r="M286" i="11"/>
  <c r="Z281" i="11"/>
  <c r="J271" i="11"/>
  <c r="W266" i="11"/>
  <c r="M256" i="11"/>
  <c r="Z251" i="11"/>
  <c r="J241" i="11"/>
  <c r="W236" i="11"/>
  <c r="M226" i="11"/>
  <c r="Z221" i="11"/>
  <c r="J211" i="11"/>
  <c r="W206" i="11"/>
  <c r="M196" i="11"/>
  <c r="Z191" i="11"/>
  <c r="J181" i="11"/>
  <c r="W176" i="11"/>
  <c r="M166" i="11"/>
  <c r="Z161" i="11"/>
  <c r="J147" i="11"/>
  <c r="W142" i="11"/>
  <c r="M132" i="11"/>
  <c r="Z127" i="11"/>
  <c r="J117" i="11"/>
  <c r="W112" i="11"/>
  <c r="M102" i="11"/>
  <c r="Z97" i="11"/>
  <c r="J87" i="11"/>
  <c r="W82" i="11"/>
  <c r="M72" i="11"/>
  <c r="Z67" i="11"/>
  <c r="J57" i="11"/>
  <c r="W52" i="11"/>
  <c r="M42" i="11"/>
  <c r="Z37" i="11"/>
  <c r="J27" i="11"/>
  <c r="W22" i="11"/>
  <c r="M12" i="11"/>
  <c r="T7" i="11"/>
  <c r="U450" i="11"/>
  <c r="J385" i="11"/>
  <c r="AA340" i="11"/>
  <c r="J330" i="11"/>
  <c r="W325" i="11"/>
  <c r="M315" i="11"/>
  <c r="Z306" i="11"/>
  <c r="J296" i="11"/>
  <c r="W291" i="11"/>
  <c r="M281" i="11"/>
  <c r="Z276" i="11"/>
  <c r="J266" i="11"/>
  <c r="W261" i="11"/>
  <c r="M251" i="11"/>
  <c r="Z246" i="11"/>
  <c r="J236" i="11"/>
  <c r="W231" i="11"/>
  <c r="M221" i="11"/>
  <c r="Z216" i="11"/>
  <c r="J206" i="11"/>
  <c r="W201" i="11"/>
  <c r="M191" i="11"/>
  <c r="Z186" i="11"/>
  <c r="J176" i="11"/>
  <c r="W171" i="11"/>
  <c r="M161" i="11"/>
  <c r="Z152" i="11"/>
  <c r="J142" i="11"/>
  <c r="W137" i="11"/>
  <c r="M127" i="11"/>
  <c r="Z122" i="11"/>
  <c r="J112" i="11"/>
  <c r="W107" i="11"/>
  <c r="M97" i="11"/>
  <c r="Z92" i="11"/>
  <c r="J82" i="11"/>
  <c r="W77" i="11"/>
  <c r="M67" i="11"/>
  <c r="Z62" i="11"/>
  <c r="J52" i="11"/>
  <c r="W47" i="11"/>
  <c r="I438" i="10"/>
  <c r="F423" i="10"/>
  <c r="R418" i="10"/>
  <c r="H408" i="10"/>
  <c r="U403" i="10"/>
  <c r="E393" i="10"/>
  <c r="R388" i="10"/>
  <c r="H378" i="10"/>
  <c r="U373" i="10"/>
  <c r="E363" i="10"/>
  <c r="R358" i="10"/>
  <c r="H348" i="10"/>
  <c r="U343" i="10"/>
  <c r="E333" i="10"/>
  <c r="R328" i="10"/>
  <c r="H318" i="10"/>
  <c r="U313" i="10"/>
  <c r="L295" i="10"/>
  <c r="Y290" i="10"/>
  <c r="O280" i="10"/>
  <c r="V275" i="10"/>
  <c r="L265" i="10"/>
  <c r="Y260" i="10"/>
  <c r="O250" i="10"/>
  <c r="V245" i="10"/>
  <c r="L235" i="10"/>
  <c r="Y230" i="10"/>
  <c r="O220" i="10"/>
  <c r="V215" i="10"/>
  <c r="L205" i="10"/>
  <c r="Y200" i="10"/>
  <c r="O190" i="10"/>
  <c r="V185" i="10"/>
  <c r="L175" i="10"/>
  <c r="Y170" i="10"/>
  <c r="O160" i="10"/>
  <c r="P152" i="10"/>
  <c r="F142" i="10"/>
  <c r="S137" i="10"/>
  <c r="I127" i="10"/>
  <c r="P122" i="10"/>
  <c r="F112" i="10"/>
  <c r="S107" i="10"/>
  <c r="I97" i="10"/>
  <c r="P92" i="10"/>
  <c r="F82" i="10"/>
  <c r="S77" i="10"/>
  <c r="I67" i="10"/>
  <c r="P62" i="10"/>
  <c r="F52" i="10"/>
  <c r="S47" i="10"/>
  <c r="I37" i="10"/>
  <c r="P32" i="10"/>
  <c r="F22" i="10"/>
  <c r="S17" i="10"/>
  <c r="I7" i="10"/>
  <c r="Q433" i="10"/>
  <c r="W418" i="10"/>
  <c r="M408" i="10"/>
  <c r="Z403" i="10"/>
  <c r="J393" i="10"/>
  <c r="W388" i="10"/>
  <c r="M378" i="10"/>
  <c r="Z373" i="10"/>
  <c r="J363" i="10"/>
  <c r="W358" i="10"/>
  <c r="M348" i="10"/>
  <c r="Z343" i="10"/>
  <c r="J333" i="10"/>
  <c r="W328" i="10"/>
  <c r="M318" i="10"/>
  <c r="Z313" i="10"/>
  <c r="J300" i="10"/>
  <c r="W295" i="10"/>
  <c r="M285" i="10"/>
  <c r="Z280" i="10"/>
  <c r="J270" i="10"/>
  <c r="W265" i="10"/>
  <c r="M255" i="10"/>
  <c r="Z250" i="10"/>
  <c r="J240" i="10"/>
  <c r="W235" i="10"/>
  <c r="M225" i="10"/>
  <c r="Z220" i="10"/>
  <c r="J210" i="10"/>
  <c r="W205" i="10"/>
  <c r="M195" i="10"/>
  <c r="Z190" i="10"/>
  <c r="J180" i="10"/>
  <c r="W175" i="10"/>
  <c r="M165" i="10"/>
  <c r="Z160" i="10"/>
  <c r="J147" i="10"/>
  <c r="W142" i="10"/>
  <c r="M132" i="10"/>
  <c r="Z127" i="10"/>
  <c r="J117" i="10"/>
  <c r="W112" i="10"/>
  <c r="M102" i="10"/>
  <c r="Z97" i="10"/>
  <c r="J87" i="10"/>
  <c r="W82" i="10"/>
  <c r="M72" i="10"/>
  <c r="Z67" i="10"/>
  <c r="J57" i="10"/>
  <c r="W52" i="10"/>
  <c r="M42" i="10"/>
  <c r="Z37" i="10"/>
  <c r="J27" i="10"/>
  <c r="W22" i="10"/>
  <c r="M12" i="10"/>
  <c r="Z7" i="10"/>
  <c r="E438" i="10"/>
  <c r="D418" i="10"/>
  <c r="Q413" i="10"/>
  <c r="G403" i="10"/>
  <c r="T398" i="10"/>
  <c r="D388" i="10"/>
  <c r="Q383" i="10"/>
  <c r="G373" i="10"/>
  <c r="T368" i="10"/>
  <c r="D358" i="10"/>
  <c r="Q353" i="10"/>
  <c r="G343" i="10"/>
  <c r="T338" i="10"/>
  <c r="D328" i="10"/>
  <c r="Q323" i="10"/>
  <c r="G313" i="10"/>
  <c r="T305" i="10"/>
  <c r="D295" i="10"/>
  <c r="Q290" i="10"/>
  <c r="G280" i="10"/>
  <c r="T275" i="10"/>
  <c r="D265" i="10"/>
  <c r="Q260" i="10"/>
  <c r="G250" i="10"/>
  <c r="T245" i="10"/>
  <c r="D235" i="10"/>
  <c r="Q230" i="10"/>
  <c r="G220" i="10"/>
  <c r="T215" i="10"/>
  <c r="D205" i="10"/>
  <c r="Q200" i="10"/>
  <c r="G190" i="10"/>
  <c r="T185" i="10"/>
  <c r="D175" i="10"/>
  <c r="Q170" i="10"/>
  <c r="G160" i="10"/>
  <c r="T152" i="10"/>
  <c r="D142" i="10"/>
  <c r="Q137" i="10"/>
  <c r="G127" i="10"/>
  <c r="T122" i="10"/>
  <c r="D112" i="10"/>
  <c r="Q107" i="10"/>
  <c r="G97" i="10"/>
  <c r="T92" i="10"/>
  <c r="D82" i="10"/>
  <c r="Q77" i="10"/>
  <c r="G67" i="10"/>
  <c r="T62" i="10"/>
  <c r="D52" i="10"/>
  <c r="Q47" i="10"/>
  <c r="G37" i="10"/>
  <c r="T32" i="10"/>
  <c r="D22" i="10"/>
  <c r="Q17" i="10"/>
  <c r="G7" i="10"/>
  <c r="I423" i="10"/>
  <c r="U418" i="10"/>
  <c r="E408" i="10"/>
  <c r="R403" i="10"/>
  <c r="H393" i="10"/>
  <c r="U388" i="10"/>
  <c r="E378" i="10"/>
  <c r="R373" i="10"/>
  <c r="H363" i="10"/>
  <c r="U358" i="10"/>
  <c r="E348" i="10"/>
  <c r="R343" i="10"/>
  <c r="H333" i="10"/>
  <c r="U328" i="10"/>
  <c r="E318" i="10"/>
  <c r="R313" i="10"/>
  <c r="H300" i="10"/>
  <c r="U295" i="10"/>
  <c r="E285" i="10"/>
  <c r="R280" i="10"/>
  <c r="H270" i="10"/>
  <c r="U265" i="10"/>
  <c r="E255" i="10"/>
  <c r="R250" i="10"/>
  <c r="H240" i="10"/>
  <c r="U235" i="10"/>
  <c r="E225" i="10"/>
  <c r="R220" i="10"/>
  <c r="H210" i="10"/>
  <c r="U205" i="10"/>
  <c r="E195" i="10"/>
  <c r="R190" i="10"/>
  <c r="H180" i="10"/>
  <c r="U175" i="10"/>
  <c r="E165" i="10"/>
  <c r="R160" i="10"/>
  <c r="H147" i="10"/>
  <c r="U142" i="10"/>
  <c r="E132" i="10"/>
  <c r="R127" i="10"/>
  <c r="H117" i="10"/>
  <c r="U112" i="10"/>
  <c r="E102" i="10"/>
  <c r="R97" i="10"/>
  <c r="H87" i="10"/>
  <c r="U82" i="10"/>
  <c r="E72" i="10"/>
  <c r="R67" i="10"/>
  <c r="H57" i="10"/>
  <c r="U52" i="10"/>
  <c r="E42" i="10"/>
  <c r="R37" i="10"/>
  <c r="H27" i="10"/>
  <c r="U22" i="10"/>
  <c r="E12" i="10"/>
  <c r="R7" i="10"/>
  <c r="H418" i="10"/>
  <c r="U413" i="10"/>
  <c r="E403" i="10"/>
  <c r="R398" i="10"/>
  <c r="H388" i="10"/>
  <c r="U383" i="10"/>
  <c r="E373" i="10"/>
  <c r="R368" i="10"/>
  <c r="H358" i="10"/>
  <c r="U353" i="10"/>
  <c r="E343" i="10"/>
  <c r="R338" i="10"/>
  <c r="H328" i="10"/>
  <c r="U323" i="10"/>
  <c r="E313" i="10"/>
  <c r="R305" i="10"/>
  <c r="H295" i="10"/>
  <c r="U290" i="10"/>
  <c r="E280" i="10"/>
  <c r="R275" i="10"/>
  <c r="H265" i="10"/>
  <c r="U260" i="10"/>
  <c r="E250" i="10"/>
  <c r="R245" i="10"/>
  <c r="H235" i="10"/>
  <c r="U230" i="10"/>
  <c r="E220" i="10"/>
  <c r="R215" i="10"/>
  <c r="H205" i="10"/>
  <c r="U200" i="10"/>
  <c r="E190" i="10"/>
  <c r="R185" i="10"/>
  <c r="H175" i="10"/>
  <c r="U170" i="10"/>
  <c r="E160" i="10"/>
  <c r="R152" i="10"/>
  <c r="H142" i="10"/>
  <c r="U137" i="10"/>
  <c r="E127" i="10"/>
  <c r="R122" i="10"/>
  <c r="R486" i="10"/>
  <c r="H448" i="10"/>
  <c r="G453" i="10"/>
  <c r="R458" i="10"/>
  <c r="T458" i="8"/>
  <c r="M591" i="8"/>
  <c r="X596" i="8"/>
  <c r="J606" i="8"/>
  <c r="AA611" i="8"/>
  <c r="J7" i="8"/>
  <c r="X591" i="8"/>
  <c r="Y571" i="8"/>
  <c r="J200" i="7"/>
  <c r="X190" i="7"/>
  <c r="O295" i="7"/>
  <c r="X280" i="7"/>
  <c r="P260" i="7"/>
  <c r="Y195" i="7"/>
  <c r="S280" i="7"/>
  <c r="I270" i="7"/>
  <c r="K260" i="7"/>
  <c r="Y245" i="7"/>
  <c r="Z215" i="7"/>
  <c r="J205" i="7"/>
  <c r="G200" i="7"/>
  <c r="I195" i="7"/>
  <c r="F230" i="7"/>
  <c r="Q235" i="7"/>
  <c r="I245" i="7"/>
  <c r="T250" i="7"/>
  <c r="F260" i="7"/>
  <c r="Q265" i="7"/>
  <c r="I275" i="7"/>
  <c r="T280" i="7"/>
  <c r="F290" i="7"/>
  <c r="Q295" i="7"/>
  <c r="I305" i="7"/>
  <c r="P245" i="7"/>
  <c r="H255" i="7"/>
  <c r="S260" i="7"/>
  <c r="E270" i="7"/>
  <c r="P275" i="7"/>
  <c r="H285" i="7"/>
  <c r="S290" i="7"/>
  <c r="E300" i="7"/>
  <c r="P305" i="7"/>
  <c r="H300" i="7"/>
  <c r="J290" i="7"/>
  <c r="AA265" i="7"/>
  <c r="H210" i="7"/>
  <c r="H611" i="5"/>
  <c r="N458" i="5"/>
  <c r="T305" i="5"/>
  <c r="Q137" i="6"/>
  <c r="G75" i="4"/>
  <c r="G47" i="4"/>
  <c r="F88" i="4"/>
  <c r="F85" i="4" s="1"/>
  <c r="F72" i="4"/>
  <c r="F69" i="4" s="1"/>
  <c r="F54" i="4"/>
  <c r="F37" i="4"/>
  <c r="F34" i="4" s="1"/>
  <c r="F21" i="4"/>
  <c r="F18" i="4" s="1"/>
  <c r="F44" i="4"/>
  <c r="F41" i="4" s="1"/>
  <c r="F26" i="4"/>
  <c r="F23" i="4" s="1"/>
  <c r="F82" i="4"/>
  <c r="F65" i="4"/>
  <c r="F49" i="4"/>
  <c r="F32" i="4"/>
  <c r="F29" i="4" s="1"/>
  <c r="F60" i="4"/>
  <c r="F57" i="4" s="1"/>
  <c r="F93" i="4"/>
  <c r="F77" i="4"/>
  <c r="AA147" i="6"/>
  <c r="V7" i="5"/>
  <c r="U127" i="6"/>
  <c r="G137" i="6"/>
  <c r="R142" i="6"/>
  <c r="D152" i="6"/>
  <c r="P127" i="6"/>
  <c r="H137" i="6"/>
  <c r="S142" i="6"/>
  <c r="E152" i="6"/>
  <c r="R122" i="6"/>
  <c r="D132" i="6"/>
  <c r="U137" i="6"/>
  <c r="G147" i="6"/>
  <c r="R152" i="6"/>
  <c r="F127" i="6"/>
  <c r="Q132" i="6"/>
  <c r="I142" i="6"/>
  <c r="T147" i="6"/>
  <c r="E69" i="4"/>
  <c r="F18" i="3"/>
  <c r="F23" i="3"/>
  <c r="T425" i="11"/>
  <c r="W410" i="11"/>
  <c r="AA395" i="11"/>
  <c r="K385" i="11"/>
  <c r="E380" i="11"/>
  <c r="W350" i="11"/>
  <c r="I390" i="11"/>
  <c r="AA360" i="11"/>
  <c r="R355" i="11"/>
  <c r="L350" i="11"/>
  <c r="F486" i="10"/>
  <c r="V428" i="10"/>
  <c r="AA576" i="8"/>
  <c r="X576" i="8"/>
  <c r="R195" i="7"/>
  <c r="Y220" i="7"/>
  <c r="I210" i="7"/>
  <c r="I265" i="7"/>
  <c r="Z240" i="7"/>
  <c r="F220" i="7"/>
  <c r="G215" i="7"/>
  <c r="J147" i="6"/>
  <c r="G91" i="4"/>
  <c r="G63" i="4"/>
  <c r="G37" i="4"/>
  <c r="G34" i="4" s="1"/>
  <c r="G72" i="4"/>
  <c r="G82" i="4"/>
  <c r="G79" i="4" s="1"/>
  <c r="G65" i="4"/>
  <c r="G49" i="4"/>
  <c r="G32" i="4"/>
  <c r="G29" i="4" s="1"/>
  <c r="G21" i="4"/>
  <c r="G18" i="4" s="1"/>
  <c r="G93" i="4"/>
  <c r="G77" i="4"/>
  <c r="G60" i="4"/>
  <c r="G44" i="4"/>
  <c r="G26" i="4"/>
  <c r="G23" i="4" s="1"/>
  <c r="G88" i="4"/>
  <c r="G54" i="4"/>
  <c r="G51" i="4" s="1"/>
  <c r="I147" i="6"/>
  <c r="AA127" i="6"/>
  <c r="M137" i="6"/>
  <c r="X142" i="6"/>
  <c r="J152" i="6"/>
  <c r="V127" i="6"/>
  <c r="N137" i="6"/>
  <c r="Y142" i="6"/>
  <c r="K152" i="6"/>
  <c r="E85" i="4"/>
  <c r="E63" i="4"/>
  <c r="E62" i="4" s="1"/>
  <c r="E91" i="4"/>
  <c r="E90" i="4" s="1"/>
  <c r="G23" i="3"/>
  <c r="G18" i="3"/>
  <c r="G12" i="17" l="1"/>
  <c r="G11" i="17" s="1"/>
  <c r="G36" i="17" s="1"/>
  <c r="I39" i="17" s="1"/>
  <c r="F11" i="17"/>
  <c r="F36" i="17" s="1"/>
  <c r="I38" i="17" s="1"/>
  <c r="G90" i="4"/>
  <c r="G46" i="4"/>
  <c r="F79" i="4"/>
  <c r="F46" i="4"/>
  <c r="F90" i="4"/>
  <c r="G74" i="4"/>
  <c r="E74" i="4"/>
  <c r="F51" i="4"/>
  <c r="F74" i="4"/>
  <c r="G57" i="4"/>
  <c r="G41" i="4"/>
  <c r="G62" i="4"/>
  <c r="F62" i="4"/>
  <c r="G85" i="4"/>
  <c r="G69" i="4"/>
  <c r="D12" i="3"/>
  <c r="D8" i="2"/>
  <c r="E46" i="4"/>
  <c r="F8" i="2" l="1"/>
  <c r="F7" i="2" s="1"/>
  <c r="D7" i="2"/>
  <c r="E8" i="2"/>
  <c r="E7" i="2" s="1"/>
  <c r="G8" i="2"/>
  <c r="G7" i="2" s="1"/>
  <c r="G12" i="3"/>
  <c r="G11" i="3" s="1"/>
  <c r="D17" i="3"/>
  <c r="D16" i="3" s="1"/>
  <c r="F12" i="3"/>
  <c r="F11" i="3" s="1"/>
  <c r="D11" i="3"/>
  <c r="G22" i="3"/>
  <c r="G21" i="3" s="1"/>
  <c r="E12" i="3"/>
  <c r="E11" i="3" s="1"/>
  <c r="F22" i="3"/>
  <c r="F21" i="3" s="1"/>
  <c r="D22" i="3"/>
  <c r="D21" i="3" s="1"/>
  <c r="F17" i="3"/>
  <c r="F16" i="3" s="1"/>
  <c r="E17" i="3"/>
  <c r="E16" i="3" s="1"/>
  <c r="E22" i="3"/>
  <c r="E21" i="3" s="1"/>
  <c r="G17" i="3"/>
  <c r="G16" i="3" s="1"/>
</calcChain>
</file>

<file path=xl/sharedStrings.xml><?xml version="1.0" encoding="utf-8"?>
<sst xmlns="http://schemas.openxmlformats.org/spreadsheetml/2006/main" count="25100" uniqueCount="3073">
  <si>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</si>
  <si>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</si>
  <si>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</si>
  <si>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</si>
  <si>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</si>
  <si>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</si>
  <si>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</si>
  <si>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</si>
  <si>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</si>
  <si>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</si>
  <si>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</si>
  <si>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</si>
  <si>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</si>
  <si>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</si>
  <si>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</si>
  <si>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</si>
  <si>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</si>
  <si>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</si>
  <si>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</si>
  <si>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</si>
  <si>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</si>
  <si>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</si>
  <si>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</si>
  <si>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</si>
  <si>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</si>
  <si>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</si>
  <si>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</si>
  <si>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</si>
  <si>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</si>
  <si>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</si>
  <si>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</si>
  <si>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</si>
  <si>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</si>
  <si>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</si>
  <si>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</si>
  <si>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</si>
  <si>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</si>
  <si>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</si>
  <si>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</si>
  <si>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</si>
  <si>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</si>
  <si>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</si>
  <si>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</si>
  <si>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</si>
  <si>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</si>
  <si>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</si>
  <si>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</si>
  <si>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</si>
  <si>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</si>
  <si>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</si>
  <si>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</si>
  <si>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</si>
  <si>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</si>
  <si>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</si>
  <si>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</si>
  <si>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</si>
  <si>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</si>
  <si>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</si>
  <si>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</si>
  <si>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</si>
  <si>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</si>
  <si>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13.</t>
  </si>
  <si>
    <t xml:space="preserve"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                                                                                                                                                                                                        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</si>
  <si>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</si>
  <si>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</si>
  <si>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</si>
  <si>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</si>
  <si>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</si>
  <si>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</si>
  <si>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</si>
  <si>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</si>
  <si>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</si>
  <si>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</si>
  <si>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</si>
  <si>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</si>
  <si>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</si>
  <si>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</si>
  <si>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</si>
  <si>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</si>
  <si>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</si>
  <si>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</si>
  <si>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</si>
  <si>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</si>
  <si>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</si>
  <si>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</si>
  <si>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</si>
  <si>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</si>
  <si>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</si>
  <si>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</si>
  <si>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</si>
  <si>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</si>
  <si>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</si>
  <si>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</si>
  <si>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</si>
  <si>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</si>
  <si>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</si>
  <si>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</si>
  <si>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</si>
  <si>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</si>
  <si>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</si>
  <si>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1.1.4.1.</t>
  </si>
  <si>
    <t>1.1.4.2.</t>
  </si>
  <si>
    <t>1.1.4.3.</t>
  </si>
  <si>
    <t>1.1.4.4.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</si>
  <si>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</si>
  <si>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</si>
  <si>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</si>
  <si>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</si>
  <si>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</si>
  <si>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</si>
  <si>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</si>
  <si>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</si>
  <si>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</si>
  <si>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</si>
  <si>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</si>
  <si>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</si>
  <si>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</si>
  <si>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</si>
  <si>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</si>
  <si>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</si>
  <si>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</si>
  <si>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</si>
  <si>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</si>
  <si>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</si>
  <si>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</si>
  <si>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</si>
  <si>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</si>
  <si>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</si>
  <si>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</si>
  <si>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</si>
  <si>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</si>
  <si>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</si>
  <si>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</si>
  <si>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</si>
  <si>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</si>
  <si>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</si>
  <si>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</si>
  <si>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</si>
  <si>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</si>
  <si>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</si>
  <si>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</si>
  <si>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</si>
  <si>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</si>
  <si>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</si>
  <si>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</si>
  <si>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</si>
  <si>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</si>
  <si>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</si>
  <si>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</si>
  <si>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</si>
  <si>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</si>
  <si>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</si>
  <si>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</si>
  <si>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</si>
  <si>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</si>
  <si>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</si>
  <si>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</si>
  <si>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</si>
  <si>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</si>
  <si>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</si>
  <si>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</si>
  <si>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</si>
  <si>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</si>
  <si>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</si>
  <si>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</si>
  <si>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</si>
  <si>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</si>
  <si>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</si>
  <si>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</si>
  <si>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</si>
  <si>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</si>
  <si>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</si>
  <si>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</si>
  <si>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</si>
  <si>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</si>
  <si>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</si>
  <si>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</si>
  <si>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</si>
  <si>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</si>
  <si>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</si>
  <si>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</si>
  <si>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</si>
  <si>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</si>
  <si>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</si>
  <si>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</si>
  <si>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</si>
  <si>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</si>
  <si>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</si>
  <si>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</si>
  <si>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</si>
  <si>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</si>
  <si>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</si>
  <si>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</si>
  <si>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</si>
  <si>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</si>
  <si>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</si>
  <si>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</si>
  <si>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</si>
  <si>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</si>
  <si>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</si>
  <si>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</si>
  <si>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</si>
  <si>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</si>
  <si>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</si>
  <si>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</si>
  <si>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</si>
  <si>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</si>
  <si>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</si>
  <si>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</si>
  <si>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</si>
  <si>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</si>
  <si>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</si>
  <si>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</si>
  <si>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</si>
  <si>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</si>
  <si>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</si>
  <si>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</si>
  <si>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</si>
  <si>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</si>
  <si>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</si>
  <si>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</si>
  <si>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</si>
  <si>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</si>
  <si>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</si>
  <si>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</si>
  <si>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</si>
  <si>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</si>
  <si>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</si>
  <si>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</si>
  <si>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</si>
  <si>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</si>
  <si>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</si>
  <si>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</si>
  <si>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</si>
  <si>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</si>
  <si>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</si>
  <si>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</si>
  <si>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</si>
  <si>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</si>
  <si>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</si>
  <si>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</si>
  <si>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</si>
  <si>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</si>
  <si>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</si>
  <si>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</si>
  <si>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</si>
  <si>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</si>
  <si>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</si>
  <si>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</si>
  <si>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</si>
  <si>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</si>
  <si>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</si>
  <si>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</si>
  <si>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</si>
  <si>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</si>
  <si>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</si>
  <si>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</si>
  <si>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</si>
  <si>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</si>
  <si>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</si>
  <si>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</si>
  <si>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</si>
  <si>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</si>
  <si>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</si>
  <si>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</si>
  <si>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</si>
  <si>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</si>
  <si>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</si>
  <si>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</si>
  <si>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</si>
  <si>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</si>
  <si>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</si>
  <si>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</si>
  <si>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</si>
  <si>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</si>
  <si>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</si>
  <si>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</si>
  <si>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</si>
  <si>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</si>
  <si>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</si>
  <si>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</si>
  <si>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</si>
  <si>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</si>
  <si>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</si>
  <si>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</si>
  <si>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</si>
  <si>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</si>
  <si>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</si>
  <si>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</si>
  <si>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</si>
  <si>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</si>
  <si>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</si>
  <si>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</si>
  <si>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</si>
  <si>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</si>
  <si>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</si>
  <si>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</si>
  <si>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</si>
  <si>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</si>
  <si>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</si>
  <si>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</si>
  <si>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</si>
  <si>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</si>
  <si>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</si>
  <si>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</si>
  <si>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</si>
  <si>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</si>
  <si>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</si>
  <si>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</si>
  <si>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</si>
  <si>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</si>
  <si>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</si>
  <si>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</si>
  <si>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</si>
  <si>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</si>
  <si>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</si>
  <si>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</si>
  <si>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</si>
  <si>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</si>
  <si>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</si>
  <si>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</si>
  <si>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</si>
  <si>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</si>
  <si>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</si>
  <si>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</si>
  <si>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</si>
  <si>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</si>
  <si>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</si>
  <si>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</si>
  <si>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</si>
  <si>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</si>
  <si>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</si>
  <si>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</si>
  <si>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</si>
  <si>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</si>
  <si>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</si>
  <si>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</si>
  <si>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</si>
  <si>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</si>
  <si>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</si>
  <si>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</si>
  <si>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</si>
  <si>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</si>
  <si>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</si>
  <si>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</si>
  <si>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</si>
  <si>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</si>
  <si>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</si>
  <si>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</si>
  <si>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</si>
  <si>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</si>
  <si>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</si>
  <si>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</si>
  <si>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</si>
  <si>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</si>
  <si>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</si>
  <si>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</si>
  <si>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</si>
  <si>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</si>
  <si>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</si>
  <si>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</si>
  <si>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</si>
  <si>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</si>
  <si>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</si>
  <si>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</si>
  <si>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</si>
  <si>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</si>
  <si>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</si>
  <si>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</si>
  <si>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</si>
  <si>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</si>
  <si>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</si>
  <si>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</si>
  <si>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</si>
  <si>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</si>
  <si>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</si>
  <si>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</si>
  <si>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</si>
  <si>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</si>
  <si>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</si>
  <si>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</si>
  <si>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</si>
  <si>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</si>
  <si>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</si>
  <si>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</si>
  <si>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</si>
  <si>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</si>
  <si>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</si>
  <si>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</si>
  <si>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</si>
  <si>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</si>
  <si>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</si>
  <si>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</si>
  <si>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</si>
  <si>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</si>
  <si>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</si>
  <si>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</si>
  <si>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</si>
  <si>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</si>
  <si>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</si>
  <si>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</si>
  <si>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</si>
  <si>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</si>
  <si>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</si>
  <si>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</si>
  <si>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</si>
  <si>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</si>
  <si>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</si>
  <si>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</si>
  <si>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</si>
  <si>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</si>
  <si>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</si>
  <si>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</si>
  <si>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</si>
  <si>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</si>
  <si>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</si>
  <si>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</si>
  <si>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</si>
  <si>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</si>
  <si>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</si>
  <si>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</si>
  <si>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</si>
  <si>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</si>
  <si>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</si>
  <si>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</si>
  <si>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</si>
  <si>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</si>
  <si>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</si>
  <si>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</si>
  <si>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</si>
  <si>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</si>
  <si>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</si>
  <si>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</si>
  <si>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</si>
  <si>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</si>
  <si>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</si>
  <si>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</si>
  <si>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</si>
  <si>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</si>
  <si>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</si>
  <si>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</si>
  <si>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</si>
  <si>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</si>
  <si>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</si>
  <si>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</si>
  <si>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</si>
  <si>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</si>
  <si>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</si>
  <si>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</si>
  <si>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</si>
  <si>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</si>
  <si>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</si>
  <si>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</si>
  <si>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</si>
  <si>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</si>
  <si>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</si>
  <si>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</si>
  <si>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</si>
  <si>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</si>
  <si>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</si>
  <si>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</si>
  <si>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</si>
  <si>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</si>
  <si>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</si>
  <si>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</si>
  <si>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</si>
  <si>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</si>
  <si>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</si>
  <si>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</si>
  <si>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</si>
  <si>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</si>
  <si>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</si>
  <si>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</si>
  <si>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</si>
  <si>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</si>
  <si>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</si>
  <si>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</si>
  <si>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</si>
  <si>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</si>
  <si>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</si>
  <si>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</si>
  <si>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</si>
  <si>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</si>
  <si>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</si>
  <si>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</si>
  <si>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</si>
  <si>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</si>
  <si>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</si>
  <si>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</si>
  <si>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</si>
  <si>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</si>
  <si>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</si>
  <si>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</si>
  <si>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</si>
  <si>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</si>
  <si>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</si>
  <si>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</si>
  <si>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</si>
  <si>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</si>
  <si>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</si>
  <si>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</si>
  <si>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</si>
  <si>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</si>
  <si>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</si>
  <si>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</si>
  <si>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</si>
  <si>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</si>
  <si>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</si>
  <si>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</si>
  <si>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</si>
  <si>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</si>
  <si>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</si>
  <si>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</si>
  <si>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</si>
  <si>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</si>
  <si>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</si>
  <si>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</si>
  <si>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</si>
  <si>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</si>
  <si>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</si>
  <si>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</si>
  <si>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</si>
  <si>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</si>
  <si>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</si>
  <si>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</si>
  <si>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</si>
  <si>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</si>
  <si>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</si>
  <si>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</si>
  <si>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</si>
  <si>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</si>
  <si>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</si>
  <si>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</si>
  <si>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</si>
  <si>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</si>
  <si>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</si>
  <si>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</si>
  <si>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</si>
  <si>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</si>
  <si>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</si>
  <si>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</si>
  <si>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</si>
  <si>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</si>
  <si>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</si>
  <si>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</si>
  <si>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</si>
  <si>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</si>
  <si>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</si>
  <si>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</si>
  <si>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</si>
  <si>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</si>
  <si>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</si>
  <si>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</si>
  <si>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</si>
  <si>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</si>
  <si>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</si>
  <si>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</si>
  <si>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</si>
  <si>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</si>
  <si>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</si>
  <si>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</si>
  <si>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</si>
  <si>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</si>
  <si>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</si>
  <si>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</si>
  <si>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</si>
  <si>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</si>
  <si>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</si>
  <si>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</si>
  <si>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</si>
  <si>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</si>
  <si>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</si>
  <si>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</si>
  <si>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</si>
  <si>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</si>
  <si>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</si>
  <si>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</si>
  <si>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</si>
  <si>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</si>
  <si>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</si>
  <si>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</si>
  <si>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</si>
  <si>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</si>
  <si>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</si>
  <si>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</si>
  <si>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</si>
  <si>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</si>
  <si>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</si>
  <si>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</si>
  <si>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</si>
  <si>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</si>
  <si>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</si>
  <si>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</si>
  <si>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</si>
  <si>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</si>
  <si>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</si>
  <si>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</si>
  <si>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</si>
  <si>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</si>
  <si>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</si>
  <si>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</si>
  <si>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</si>
  <si>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</si>
  <si>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</si>
  <si>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</si>
  <si>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</si>
  <si>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</si>
  <si>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</si>
  <si>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</si>
  <si>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</si>
  <si>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</si>
  <si>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</si>
  <si>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</si>
  <si>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</si>
  <si>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</si>
  <si>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</si>
  <si>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</si>
  <si>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</si>
  <si>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</si>
  <si>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</si>
  <si>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</si>
  <si>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</si>
  <si>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</si>
  <si>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</si>
  <si>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</si>
  <si>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</si>
  <si>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</si>
  <si>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</si>
  <si>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</si>
  <si>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</si>
  <si>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</si>
  <si>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</si>
  <si>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</si>
  <si>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</si>
  <si>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</si>
  <si>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</si>
  <si>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</si>
  <si>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</si>
  <si>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</si>
  <si>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</si>
  <si>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</si>
  <si>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</si>
  <si>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</si>
  <si>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</si>
  <si>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</si>
  <si>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</si>
  <si>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</si>
  <si>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</si>
  <si>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</si>
  <si>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</si>
  <si>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</si>
  <si>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</si>
  <si>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</si>
  <si>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</si>
  <si>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</si>
  <si>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</si>
  <si>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</si>
  <si>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</si>
  <si>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</si>
  <si>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</si>
  <si>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</si>
  <si>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</si>
  <si>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</si>
  <si>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</si>
  <si>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</si>
  <si>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</si>
  <si>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</si>
  <si>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</si>
  <si>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</si>
  <si>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</si>
  <si>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</si>
  <si>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</si>
  <si>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</si>
  <si>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</si>
  <si>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</si>
  <si>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</si>
  <si>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</si>
  <si>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</si>
  <si>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</si>
  <si>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</si>
  <si>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</si>
  <si>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</si>
  <si>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</si>
  <si>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</si>
  <si>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</si>
  <si>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</si>
  <si>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</si>
  <si>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</si>
  <si>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</si>
  <si>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</si>
  <si>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</si>
  <si>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</si>
  <si>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</si>
  <si>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</si>
  <si>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</si>
  <si>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</si>
  <si>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</si>
  <si>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</si>
  <si>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</si>
  <si>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</si>
  <si>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</si>
  <si>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</si>
  <si>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</si>
  <si>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</si>
  <si>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</si>
  <si>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</si>
  <si>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</si>
  <si>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</si>
  <si>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</si>
  <si>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</si>
  <si>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</si>
  <si>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</si>
  <si>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</si>
  <si>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</si>
  <si>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</si>
  <si>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</si>
  <si>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</si>
  <si>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</si>
  <si>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</si>
  <si>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</si>
  <si>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</si>
  <si>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</si>
  <si>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</si>
  <si>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</si>
  <si>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</si>
  <si>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</si>
  <si>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</si>
  <si>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</si>
  <si>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</si>
  <si>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</si>
  <si>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</si>
  <si>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</si>
  <si>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</si>
  <si>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</si>
  <si>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</si>
  <si>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</si>
  <si>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</si>
  <si>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</si>
  <si>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</si>
  <si>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</si>
  <si>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</si>
  <si>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</si>
  <si>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</si>
  <si>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</si>
  <si>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</si>
  <si>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</si>
  <si>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</si>
  <si>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</si>
  <si>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</si>
  <si>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</si>
  <si>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</si>
  <si>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</si>
  <si>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</si>
  <si>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</si>
  <si>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</si>
  <si>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</si>
  <si>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</si>
  <si>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</si>
  <si>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</si>
  <si>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</si>
  <si>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</si>
  <si>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</si>
  <si>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</si>
  <si>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</si>
  <si>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</si>
  <si>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</si>
  <si>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</si>
  <si>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</si>
  <si>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</si>
  <si>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</si>
  <si>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</si>
  <si>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</si>
  <si>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</si>
  <si>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</si>
  <si>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</si>
  <si>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</si>
  <si>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</si>
  <si>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</si>
  <si>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</si>
  <si>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</si>
  <si>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</si>
  <si>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</si>
  <si>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</si>
  <si>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</si>
  <si>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</si>
  <si>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</si>
  <si>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</si>
  <si>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</si>
  <si>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</si>
  <si>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</si>
  <si>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</si>
  <si>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</si>
  <si>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</si>
  <si>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</si>
  <si>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</si>
  <si>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</si>
  <si>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</si>
  <si>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</si>
  <si>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</si>
  <si>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</si>
  <si>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</si>
  <si>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</si>
  <si>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</si>
  <si>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</si>
  <si>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</si>
  <si>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</si>
  <si>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</si>
  <si>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</si>
  <si>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</si>
  <si>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</si>
  <si>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</si>
  <si>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</si>
  <si>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</si>
  <si>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</si>
  <si>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</si>
  <si>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</si>
  <si>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</si>
  <si>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</si>
  <si>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</si>
  <si>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</si>
  <si>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</si>
  <si>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</si>
  <si>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</si>
  <si>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</si>
  <si>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</si>
  <si>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</si>
  <si>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</si>
  <si>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</si>
  <si>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</si>
  <si>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</si>
  <si>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</si>
  <si>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</si>
  <si>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</si>
  <si>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</si>
  <si>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</si>
  <si>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</si>
  <si>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</si>
  <si>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</si>
  <si>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</si>
  <si>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</si>
  <si>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</si>
  <si>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</si>
  <si>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</si>
  <si>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</si>
  <si>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</si>
  <si>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</si>
  <si>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</si>
  <si>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</si>
  <si>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</si>
  <si>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</si>
  <si>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</si>
  <si>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</si>
  <si>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</si>
  <si>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</si>
  <si>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</si>
  <si>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</si>
  <si>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</si>
  <si>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</si>
  <si>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</si>
  <si>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</si>
  <si>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</si>
  <si>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</si>
  <si>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</si>
  <si>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</si>
  <si>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</si>
  <si>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</si>
  <si>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</si>
  <si>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</si>
  <si>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</si>
  <si>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</si>
  <si>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</si>
  <si>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</si>
  <si>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</si>
  <si>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</si>
  <si>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</si>
  <si>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</si>
  <si>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</si>
  <si>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</si>
  <si>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</si>
  <si>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</si>
  <si>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</si>
  <si>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</si>
  <si>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</si>
  <si>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</si>
  <si>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</si>
  <si>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</si>
  <si>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</si>
  <si>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</si>
  <si>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</si>
  <si>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</si>
  <si>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</si>
  <si>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</si>
  <si>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</si>
  <si>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</si>
  <si>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</si>
  <si>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</si>
  <si>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</si>
  <si>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</si>
  <si>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</si>
  <si>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</si>
  <si>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</si>
  <si>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</si>
  <si>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</si>
  <si>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</si>
  <si>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</si>
  <si>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</si>
  <si>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</si>
  <si>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</si>
  <si>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</si>
  <si>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</si>
  <si>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</si>
  <si>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</si>
  <si>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</si>
  <si>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</si>
  <si>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</si>
  <si>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</si>
  <si>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</si>
  <si>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</si>
  <si>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</si>
  <si>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</si>
  <si>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</si>
  <si>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</si>
  <si>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</si>
  <si>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</si>
  <si>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</si>
  <si>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</si>
  <si>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</si>
  <si>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</si>
  <si>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</si>
  <si>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</si>
  <si>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</si>
  <si>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</si>
  <si>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</si>
  <si>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</si>
  <si>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</si>
  <si>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</si>
  <si>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</si>
  <si>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</si>
  <si>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</si>
  <si>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</si>
  <si>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</si>
  <si>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</si>
  <si>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</si>
  <si>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</si>
  <si>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</si>
  <si>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</si>
  <si>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</si>
  <si>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</si>
  <si>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</si>
  <si>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</si>
  <si>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</si>
  <si>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</si>
  <si>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</si>
  <si>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</si>
  <si>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</si>
  <si>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</si>
  <si>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</si>
  <si>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</si>
  <si>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</si>
  <si>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</si>
  <si>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</si>
  <si>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</si>
  <si>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</si>
  <si>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</si>
  <si>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</si>
  <si>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</si>
  <si>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</si>
  <si>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</si>
  <si>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</si>
  <si>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</si>
  <si>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</si>
  <si>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</si>
  <si>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</si>
  <si>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</si>
  <si>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</si>
  <si>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</si>
  <si>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</si>
  <si>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</si>
  <si>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</si>
  <si>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</si>
  <si>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</si>
  <si>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</si>
  <si>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</si>
  <si>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</si>
  <si>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</si>
  <si>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</si>
  <si>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</si>
  <si>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</si>
  <si>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</si>
  <si>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</si>
  <si>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</si>
  <si>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</si>
  <si>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</si>
  <si>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</si>
  <si>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</si>
  <si>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</si>
  <si>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</si>
  <si>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</si>
  <si>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</si>
  <si>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</si>
  <si>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</si>
  <si>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</si>
  <si>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</si>
  <si>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</si>
  <si>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</si>
  <si>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</si>
  <si>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</si>
  <si>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</si>
  <si>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</si>
  <si>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</si>
  <si>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</si>
  <si>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</si>
  <si>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</si>
  <si>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</si>
  <si>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</si>
  <si>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</si>
  <si>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</si>
  <si>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</si>
  <si>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</si>
  <si>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</si>
  <si>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</si>
  <si>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</si>
  <si>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</si>
  <si>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</si>
  <si>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</si>
  <si>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</si>
  <si>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</si>
  <si>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</si>
  <si>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</si>
  <si>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</si>
  <si>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</si>
  <si>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</si>
  <si>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</si>
  <si>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</si>
  <si>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</si>
  <si>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</si>
  <si>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</si>
  <si>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</si>
  <si>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</si>
  <si>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</si>
  <si>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</si>
  <si>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</si>
  <si>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</si>
  <si>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</si>
  <si>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</si>
  <si>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</si>
  <si>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</si>
  <si>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</si>
  <si>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</si>
  <si>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</si>
  <si>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</si>
  <si>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</si>
  <si>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</si>
  <si>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</si>
  <si>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</si>
  <si>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</si>
  <si>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</si>
  <si>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</si>
  <si>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</si>
  <si>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</si>
  <si>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</si>
  <si>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</si>
  <si>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</si>
  <si>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</si>
  <si>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</si>
  <si>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</si>
  <si>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</si>
  <si>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</si>
  <si>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</si>
  <si>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</si>
  <si>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</si>
  <si>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</si>
  <si>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</si>
  <si>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</si>
  <si>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</si>
  <si>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</si>
  <si>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</si>
  <si>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</si>
  <si>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</si>
  <si>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</si>
  <si>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</si>
  <si>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</si>
  <si>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</si>
  <si>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</si>
  <si>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</si>
  <si>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</si>
  <si>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</si>
  <si>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</si>
  <si>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</si>
  <si>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</si>
  <si>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</si>
  <si>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</si>
  <si>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</si>
  <si>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</si>
  <si>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</si>
  <si>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</si>
  <si>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</si>
  <si>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</si>
  <si>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</si>
  <si>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</si>
  <si>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</si>
  <si>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</si>
  <si>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</si>
  <si>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</si>
  <si>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</si>
  <si>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</si>
  <si>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</si>
  <si>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</si>
  <si>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</si>
  <si>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</si>
  <si>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</si>
  <si>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</si>
  <si>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</si>
  <si>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</si>
  <si>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</si>
  <si>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</si>
  <si>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</si>
  <si>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</si>
  <si>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</si>
  <si>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</si>
  <si>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</si>
  <si>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</si>
  <si>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</si>
  <si>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</si>
  <si>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</si>
  <si>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</si>
  <si>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</si>
  <si>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</si>
  <si>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</si>
  <si>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</si>
  <si>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</si>
  <si>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</si>
  <si>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</si>
  <si>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</si>
  <si>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</si>
  <si>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</si>
  <si>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</si>
  <si>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</si>
  <si>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</si>
  <si>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</si>
  <si>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</si>
  <si>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</si>
  <si>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</si>
  <si>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</si>
  <si>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</si>
  <si>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</si>
  <si>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</si>
  <si>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</si>
  <si>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</si>
  <si>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</si>
  <si>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</si>
  <si>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</si>
  <si>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</si>
  <si>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</si>
  <si>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</si>
  <si>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</si>
  <si>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</si>
  <si>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</si>
  <si>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</si>
  <si>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</si>
  <si>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</si>
  <si>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</si>
  <si>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</si>
  <si>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</si>
  <si>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</si>
  <si>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</si>
  <si>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</si>
  <si>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</si>
  <si>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</si>
  <si>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</si>
  <si>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</si>
  <si>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</si>
  <si>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</si>
  <si>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</si>
  <si>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</si>
  <si>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</si>
  <si>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</si>
  <si>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</si>
  <si>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</si>
  <si>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</si>
  <si>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</si>
  <si>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</si>
  <si>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</si>
  <si>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</si>
  <si>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</si>
  <si>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</si>
  <si>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</si>
  <si>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</si>
  <si>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</si>
  <si>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</si>
  <si>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</si>
  <si>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</si>
  <si>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</si>
  <si>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</si>
  <si>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</si>
  <si>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</si>
  <si>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</si>
  <si>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</si>
  <si>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</si>
  <si>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</si>
  <si>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</si>
  <si>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</si>
  <si>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</si>
  <si>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</si>
  <si>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</si>
  <si>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</si>
  <si>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</si>
  <si>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</si>
  <si>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</si>
  <si>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</si>
  <si>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</si>
  <si>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</si>
  <si>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</si>
  <si>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</si>
  <si>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</si>
  <si>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</si>
  <si>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</si>
  <si>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</si>
  <si>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</si>
  <si>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</si>
  <si>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</si>
  <si>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</si>
  <si>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</si>
  <si>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</si>
  <si>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</si>
  <si>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</si>
  <si>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</si>
  <si>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</si>
  <si>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</si>
  <si>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</si>
  <si>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</si>
  <si>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</si>
  <si>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</si>
  <si>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</si>
  <si>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</si>
  <si>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</si>
  <si>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</si>
  <si>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</si>
  <si>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</si>
  <si>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</si>
  <si>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</si>
  <si>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</si>
  <si>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</si>
  <si>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</si>
  <si>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</si>
  <si>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</si>
  <si>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</si>
  <si>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</si>
  <si>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</si>
  <si>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</si>
  <si>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</si>
  <si>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</si>
  <si>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</si>
  <si>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</si>
  <si>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</si>
  <si>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</si>
  <si>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</si>
  <si>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</si>
  <si>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</si>
  <si>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</si>
  <si>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</si>
  <si>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</si>
  <si>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</si>
  <si>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</si>
  <si>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</si>
  <si>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</si>
  <si>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</si>
  <si>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</si>
  <si>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</si>
  <si>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</si>
  <si>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</si>
  <si>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</si>
  <si>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</si>
  <si>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</si>
  <si>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</si>
  <si>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</si>
  <si>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</si>
  <si>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</si>
  <si>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</si>
  <si>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</si>
  <si>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</si>
  <si>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</si>
  <si>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</si>
  <si>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</si>
  <si>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</si>
  <si>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</si>
  <si>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</si>
  <si>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</si>
  <si>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</si>
  <si>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</si>
  <si>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</si>
  <si>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</si>
  <si>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</si>
  <si>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</si>
  <si>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</si>
  <si>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</si>
  <si>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</si>
  <si>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</si>
  <si>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</si>
  <si>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</si>
  <si>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</si>
  <si>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</si>
  <si>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</si>
  <si>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</si>
  <si>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</si>
  <si>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</si>
  <si>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</si>
  <si>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</si>
  <si>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</si>
  <si>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</si>
  <si>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</si>
  <si>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</si>
  <si>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</si>
  <si>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</si>
  <si>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</si>
  <si>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</si>
  <si>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</si>
  <si>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</si>
  <si>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</si>
  <si>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</si>
  <si>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</si>
  <si>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</si>
  <si>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</si>
  <si>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</si>
  <si>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</si>
  <si>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</si>
  <si>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</si>
  <si>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</si>
  <si>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</si>
  <si>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</si>
  <si>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</si>
  <si>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</si>
  <si>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</si>
  <si>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</si>
  <si>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</si>
  <si>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</si>
  <si>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</si>
  <si>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</si>
  <si>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</si>
  <si>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</si>
  <si>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</si>
  <si>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</si>
  <si>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</si>
  <si>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</si>
  <si>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</si>
  <si>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</si>
  <si>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</si>
  <si>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</si>
  <si>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</si>
  <si>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</si>
  <si>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</si>
  <si>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</si>
  <si>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</si>
  <si>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</si>
  <si>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</si>
  <si>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</si>
  <si>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</si>
  <si>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</si>
  <si>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</si>
  <si>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</si>
  <si>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</si>
  <si>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</si>
  <si>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</si>
  <si>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</si>
  <si>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</si>
  <si>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</si>
  <si>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</si>
  <si>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</si>
  <si>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</si>
  <si>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</si>
  <si>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</si>
  <si>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</si>
  <si>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</si>
  <si>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</si>
  <si>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</si>
  <si>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</si>
  <si>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</si>
  <si>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</si>
  <si>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</si>
  <si>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</si>
  <si>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</si>
  <si>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</si>
  <si>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</si>
  <si>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</si>
  <si>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</si>
  <si>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</si>
  <si>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</si>
  <si>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</si>
  <si>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</si>
  <si>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</si>
  <si>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</si>
  <si>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</si>
  <si>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</si>
  <si>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</si>
  <si>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</si>
  <si>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</si>
  <si>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</si>
  <si>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</si>
  <si>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</si>
  <si>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</si>
  <si>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</si>
  <si>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</si>
  <si>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</si>
  <si>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</si>
  <si>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</si>
  <si>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</si>
  <si>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</si>
  <si>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</si>
  <si>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</si>
  <si>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</si>
  <si>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</si>
  <si>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</si>
  <si>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</si>
  <si>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</si>
  <si>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</si>
  <si>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</si>
  <si>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</si>
  <si>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</si>
  <si>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</si>
  <si>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</si>
  <si>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</si>
  <si>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</si>
  <si>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</si>
  <si>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</si>
  <si>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</si>
  <si>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</si>
  <si>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</si>
  <si>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</si>
  <si>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</si>
  <si>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</si>
  <si>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</si>
  <si>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</si>
  <si>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</si>
  <si>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</si>
  <si>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</si>
  <si>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</si>
  <si>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</si>
  <si>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</si>
  <si>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</si>
  <si>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</si>
  <si>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</si>
  <si>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</si>
  <si>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</si>
  <si>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</si>
  <si>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</si>
  <si>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</si>
  <si>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</si>
  <si>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</si>
  <si>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</si>
  <si>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</si>
  <si>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</si>
  <si>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</si>
  <si>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</si>
  <si>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</si>
  <si>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</si>
  <si>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</si>
  <si>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</si>
  <si>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</si>
  <si>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</si>
  <si>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</si>
  <si>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</si>
  <si>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</si>
  <si>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</si>
  <si>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</si>
  <si>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</si>
  <si>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</si>
  <si>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</si>
  <si>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</si>
  <si>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</si>
  <si>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</si>
  <si>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</si>
  <si>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</si>
  <si>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</si>
  <si>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</si>
  <si>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</si>
  <si>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</si>
  <si>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</si>
  <si>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</si>
  <si>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</si>
  <si>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</si>
  <si>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</si>
  <si>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</si>
  <si>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</si>
  <si>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</si>
  <si>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</si>
  <si>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</si>
  <si>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</si>
  <si>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</si>
  <si>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</si>
  <si>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</si>
  <si>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</si>
  <si>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</si>
  <si>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</si>
  <si>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</si>
  <si>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</si>
  <si>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</si>
  <si>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</si>
  <si>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</si>
  <si>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</si>
  <si>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</si>
  <si>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</si>
  <si>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</si>
  <si>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</si>
  <si>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</si>
  <si>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</si>
  <si>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</si>
  <si>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</si>
  <si>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</si>
  <si>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</si>
  <si>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</si>
  <si>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</si>
  <si>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</si>
  <si>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</si>
  <si>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</si>
  <si>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</si>
  <si>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</si>
  <si>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</si>
  <si>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</si>
  <si>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</si>
  <si>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</si>
  <si>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</si>
  <si>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</si>
  <si>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</si>
  <si>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</si>
  <si>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</si>
  <si>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</si>
  <si>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</si>
  <si>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</si>
  <si>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</si>
  <si>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</si>
  <si>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</si>
  <si>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</si>
  <si>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</si>
  <si>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</si>
  <si>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</si>
  <si>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</si>
  <si>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</si>
  <si>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</si>
  <si>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</si>
  <si>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</si>
  <si>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</si>
  <si>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</si>
  <si>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</si>
  <si>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</si>
  <si>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</si>
  <si>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</si>
  <si>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</si>
  <si>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</si>
  <si>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</si>
  <si>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</si>
  <si>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</si>
  <si>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</si>
  <si>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</si>
  <si>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</si>
  <si>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</si>
  <si>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</si>
  <si>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</si>
  <si>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</si>
  <si>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</si>
  <si>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</si>
  <si>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</si>
  <si>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</si>
  <si>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</si>
  <si>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</si>
  <si>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</si>
  <si>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</si>
  <si>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</si>
  <si>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</si>
  <si>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</si>
  <si>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</si>
  <si>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</si>
  <si>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</si>
  <si>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</si>
  <si>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</si>
  <si>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</si>
  <si>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</si>
  <si>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</si>
  <si>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</si>
  <si>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</si>
  <si>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</si>
  <si>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</si>
  <si>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</si>
  <si>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</si>
  <si>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</si>
  <si>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</si>
  <si>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</si>
  <si>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</si>
  <si>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</si>
  <si>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</si>
  <si>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</si>
  <si>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</si>
  <si>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</si>
  <si>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</si>
  <si>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</si>
  <si>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</si>
  <si>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</si>
  <si>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</si>
  <si>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</si>
  <si>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</si>
  <si>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</si>
  <si>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</si>
  <si>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</si>
  <si>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</si>
  <si>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</si>
  <si>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</si>
  <si>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</si>
  <si>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</si>
  <si>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</si>
  <si>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</si>
  <si>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</si>
  <si>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</si>
  <si>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</si>
  <si>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</si>
  <si>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</si>
  <si>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</si>
  <si>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</si>
  <si>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</si>
  <si>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</si>
  <si>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</si>
  <si>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</si>
  <si>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</si>
  <si>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</si>
  <si>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</si>
  <si>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</si>
  <si>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</si>
  <si>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</si>
  <si>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</si>
  <si>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</si>
  <si>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</si>
  <si>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</si>
  <si>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</si>
  <si>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</si>
  <si>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</si>
  <si>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</si>
  <si>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</si>
  <si>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</si>
  <si>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</si>
  <si>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</si>
  <si>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</si>
  <si>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</si>
  <si>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</si>
  <si>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</si>
  <si>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</si>
  <si>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</si>
  <si>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</si>
  <si>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</si>
  <si>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</si>
  <si>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</si>
  <si>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</si>
  <si>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</si>
  <si>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</si>
  <si>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</si>
  <si>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</si>
  <si>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</si>
  <si>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</si>
  <si>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</si>
  <si>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</si>
  <si>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</si>
  <si>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</si>
  <si>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</si>
  <si>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</si>
  <si>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</si>
  <si>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</si>
  <si>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</si>
  <si>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</si>
  <si>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</si>
  <si>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</si>
  <si>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</si>
  <si>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</si>
  <si>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</si>
  <si>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</si>
  <si>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</si>
  <si>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</si>
  <si>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</si>
  <si>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</si>
  <si>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</si>
  <si>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</si>
  <si>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</si>
  <si>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</si>
  <si>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</si>
  <si>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</si>
  <si>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</si>
  <si>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</si>
  <si>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</si>
  <si>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</si>
  <si>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</si>
  <si>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</si>
  <si>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</si>
  <si>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</si>
  <si>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</si>
  <si>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</si>
  <si>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</si>
  <si>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</si>
  <si>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</si>
  <si>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</si>
  <si>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</si>
  <si>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</si>
  <si>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</si>
  <si>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</si>
  <si>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</si>
  <si>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</si>
  <si>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</si>
  <si>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</si>
  <si>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</si>
  <si>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</si>
  <si>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</si>
  <si>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</si>
  <si>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</si>
  <si>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</si>
  <si>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</si>
  <si>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</si>
  <si>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</si>
  <si>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</si>
  <si>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</si>
  <si>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</si>
  <si>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</si>
  <si>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</si>
  <si>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</si>
  <si>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</si>
  <si>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</si>
  <si>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</si>
  <si>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</si>
  <si>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</si>
  <si>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</si>
  <si>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</si>
  <si>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</si>
  <si>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</si>
  <si>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</si>
  <si>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</si>
  <si>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</si>
  <si>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</si>
  <si>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</si>
  <si>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</si>
  <si>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</si>
  <si>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</si>
  <si>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</si>
  <si>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</si>
  <si>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</si>
  <si>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</si>
  <si>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</si>
  <si>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</si>
  <si>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</si>
  <si>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</si>
  <si>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</si>
  <si>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</si>
  <si>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</si>
  <si>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</si>
  <si>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</si>
  <si>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</si>
  <si>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</si>
  <si>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</si>
  <si>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</si>
  <si>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</si>
  <si>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</si>
  <si>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</si>
  <si>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</si>
  <si>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</si>
  <si>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</si>
  <si>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</si>
  <si>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</si>
  <si>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</si>
  <si>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</si>
  <si>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</si>
  <si>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</si>
  <si>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</si>
  <si>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</si>
  <si>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</si>
  <si>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</si>
  <si>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</si>
  <si>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</si>
  <si>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</si>
  <si>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</si>
  <si>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</si>
  <si>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</si>
  <si>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</si>
  <si>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</si>
  <si>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</si>
  <si>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</si>
  <si>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</si>
  <si>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</si>
  <si>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</si>
  <si>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</si>
  <si>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</si>
  <si>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</si>
  <si>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</si>
  <si>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</si>
  <si>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</si>
  <si>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</si>
  <si>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</si>
  <si>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</si>
  <si>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</si>
  <si>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</si>
  <si>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</si>
  <si>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</si>
  <si>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</si>
  <si>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</si>
  <si>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</si>
  <si>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</si>
  <si>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</si>
  <si>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</si>
  <si>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</si>
  <si>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</si>
  <si>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</si>
  <si>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</si>
  <si>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</si>
  <si>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</si>
  <si>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</si>
  <si>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</si>
  <si>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</si>
  <si>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</si>
  <si>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</si>
  <si>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</si>
  <si>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</si>
  <si>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</si>
  <si>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</si>
  <si>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</si>
  <si>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</si>
  <si>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</si>
  <si>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</si>
  <si>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</si>
  <si>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</si>
  <si>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</si>
  <si>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</si>
  <si>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</si>
  <si>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</si>
  <si>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</si>
  <si>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</si>
  <si>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</si>
  <si>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</si>
  <si>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</si>
  <si>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</si>
  <si>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</si>
  <si>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</si>
  <si>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</si>
  <si>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</si>
  <si>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</si>
  <si>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</si>
  <si>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</si>
  <si>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</si>
  <si>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</si>
  <si>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</si>
  <si>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</si>
  <si>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</si>
  <si>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</si>
  <si>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</si>
  <si>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</si>
  <si>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</si>
  <si>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</si>
  <si>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</si>
  <si>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</si>
  <si>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</si>
  <si>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</si>
  <si>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</si>
  <si>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</si>
  <si>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</si>
  <si>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</si>
  <si>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</si>
  <si>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</si>
  <si>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</si>
  <si>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</si>
  <si>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</si>
  <si>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</si>
  <si>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</si>
  <si>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</si>
  <si>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</si>
  <si>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</si>
  <si>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</si>
  <si>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</si>
  <si>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</si>
  <si>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</si>
  <si>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</si>
  <si>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</si>
  <si>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</si>
  <si>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</si>
  <si>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</si>
  <si>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</si>
  <si>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</si>
  <si>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</si>
  <si>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</si>
  <si>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</si>
  <si>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</si>
  <si>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</si>
  <si>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</si>
  <si>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</si>
  <si>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</si>
  <si>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</si>
  <si>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</si>
  <si>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</si>
  <si>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</si>
  <si>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</si>
  <si>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</si>
  <si>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</si>
  <si>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</si>
  <si>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</si>
  <si>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</si>
  <si>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</si>
  <si>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</si>
  <si>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</si>
  <si>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</si>
  <si>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</si>
  <si>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</si>
  <si>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</si>
  <si>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</si>
  <si>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</si>
  <si>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</si>
  <si>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</si>
  <si>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</si>
  <si>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</si>
  <si>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</si>
  <si>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</si>
  <si>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</si>
  <si>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</si>
  <si>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</si>
  <si>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</si>
  <si>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</si>
  <si>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</si>
  <si>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</si>
  <si>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</si>
  <si>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</si>
  <si>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</si>
  <si>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</si>
  <si>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</si>
  <si>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</si>
  <si>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</si>
  <si>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</si>
  <si>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</si>
  <si>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</si>
  <si>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</si>
  <si>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</si>
  <si>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</si>
  <si>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</si>
  <si>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</si>
  <si>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</si>
  <si>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</si>
  <si>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</si>
  <si>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</si>
  <si>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</si>
  <si>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</si>
  <si>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</si>
  <si>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</si>
  <si>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</si>
  <si>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</si>
  <si>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</si>
  <si>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</si>
  <si>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</si>
  <si>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</si>
  <si>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</si>
  <si>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</si>
  <si>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</si>
  <si>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</si>
  <si>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</si>
  <si>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</si>
  <si>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</si>
  <si>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</si>
  <si>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</si>
  <si>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</si>
  <si>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</si>
  <si>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</si>
  <si>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</si>
  <si>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</si>
  <si>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</si>
  <si>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</si>
  <si>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</si>
  <si>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</si>
  <si>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</si>
  <si>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</si>
  <si>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</si>
  <si>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</si>
  <si>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</si>
  <si>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</si>
  <si>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</si>
  <si>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</si>
  <si>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</si>
  <si>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</si>
  <si>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</si>
  <si>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</si>
  <si>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</si>
  <si>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</si>
  <si>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</si>
  <si>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</si>
  <si>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</si>
  <si>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</si>
  <si>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</si>
  <si>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</si>
  <si>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</si>
  <si>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</si>
  <si>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</si>
  <si>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</si>
  <si>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</si>
  <si>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</si>
  <si>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</si>
  <si>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</si>
  <si>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</si>
  <si>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</si>
  <si>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</si>
  <si>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</si>
  <si>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</si>
  <si>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</si>
  <si>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</si>
  <si>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</si>
  <si>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</si>
  <si>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</si>
  <si>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</si>
  <si>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</si>
  <si>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</si>
  <si>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</si>
  <si>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</si>
  <si>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</si>
  <si>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</si>
  <si>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</si>
  <si>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</si>
  <si>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</si>
  <si>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</si>
  <si>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</si>
  <si>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</si>
  <si>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</si>
  <si>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</si>
  <si>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</si>
  <si>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</si>
  <si>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</si>
  <si>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</si>
  <si>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</si>
  <si>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</si>
  <si>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</si>
  <si>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</si>
  <si>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</si>
  <si>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</si>
  <si>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</si>
  <si>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</si>
  <si>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</si>
  <si>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</si>
  <si>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</si>
  <si>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</si>
  <si>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</si>
  <si>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</si>
  <si>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</si>
  <si>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</si>
  <si>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</si>
  <si>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</si>
  <si>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</si>
  <si>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</si>
  <si>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</si>
  <si>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</si>
  <si>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</si>
  <si>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</si>
  <si>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</si>
  <si>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</si>
  <si>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</si>
  <si>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</si>
  <si>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</si>
  <si>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</si>
  <si>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</si>
  <si>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</si>
  <si>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</si>
  <si>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</si>
  <si>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</si>
  <si>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</si>
  <si>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</si>
  <si>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</si>
  <si>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</si>
  <si>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</si>
  <si>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</si>
  <si>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</si>
  <si>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</si>
  <si>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</si>
  <si>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</si>
  <si>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</si>
  <si>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</si>
  <si>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</si>
  <si>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</si>
  <si>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</si>
  <si>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</si>
  <si>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</si>
  <si>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</si>
  <si>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</si>
  <si>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</si>
  <si>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</si>
  <si>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</si>
  <si>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</si>
  <si>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</si>
  <si>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</si>
  <si>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</si>
  <si>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</si>
  <si>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</si>
  <si>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</si>
  <si>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</si>
  <si>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</si>
  <si>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</si>
  <si>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</si>
  <si>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</si>
  <si>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</si>
  <si>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</si>
  <si>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</si>
  <si>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</si>
  <si>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</si>
  <si>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</si>
  <si>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</si>
  <si>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</si>
  <si>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</si>
  <si>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</si>
  <si>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</si>
  <si>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</si>
  <si>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</si>
  <si>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</si>
  <si>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</si>
  <si>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</si>
  <si>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</si>
  <si>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</si>
  <si>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</si>
  <si>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</si>
  <si>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</si>
  <si>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</si>
  <si>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</si>
  <si>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</si>
  <si>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</si>
  <si>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</si>
  <si>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</si>
  <si>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</si>
  <si>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</si>
  <si>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</si>
  <si>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</si>
  <si>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</si>
  <si>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</si>
  <si>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</si>
  <si>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</si>
  <si>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</si>
  <si>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</si>
  <si>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</si>
  <si>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</si>
  <si>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</si>
  <si>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</si>
  <si>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</si>
  <si>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</si>
  <si>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</si>
  <si>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</si>
  <si>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</si>
  <si>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</si>
  <si>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</si>
  <si>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</si>
  <si>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</si>
  <si>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</si>
  <si>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</si>
  <si>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</si>
  <si>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</si>
  <si>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</si>
  <si>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</si>
  <si>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</si>
  <si>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</si>
  <si>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</si>
  <si>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</si>
  <si>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</si>
  <si>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</si>
  <si>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</si>
  <si>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</si>
  <si>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</si>
  <si>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</si>
  <si>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</si>
  <si>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</si>
  <si>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</si>
  <si>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</si>
  <si>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</si>
  <si>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</si>
  <si>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</si>
  <si>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</si>
  <si>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</si>
  <si>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</si>
  <si>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</si>
  <si>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</si>
  <si>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</si>
  <si>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</si>
  <si>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</si>
  <si>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</si>
  <si>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</si>
  <si>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</si>
  <si>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</si>
  <si>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</si>
  <si>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</si>
  <si>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</si>
  <si>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</si>
  <si>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</si>
  <si>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</si>
  <si>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</si>
  <si>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</si>
  <si>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</si>
  <si>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</si>
  <si>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</si>
  <si>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</si>
  <si>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</si>
  <si>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</si>
  <si>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</si>
  <si>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</si>
  <si>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</si>
  <si>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</si>
  <si>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</si>
  <si>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</si>
  <si>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</si>
  <si>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</si>
  <si>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</si>
  <si>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</si>
  <si>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</si>
  <si>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</si>
  <si>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</si>
  <si>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</si>
  <si>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</si>
  <si>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</si>
  <si>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</si>
  <si>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</si>
  <si>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</si>
  <si>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</si>
  <si>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</si>
  <si>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</si>
  <si>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</si>
  <si>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</si>
  <si>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</si>
  <si>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</si>
  <si>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</si>
  <si>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</si>
  <si>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</si>
  <si>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</si>
  <si>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</si>
  <si>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</si>
  <si>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</si>
  <si>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</si>
  <si>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</si>
  <si>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</si>
  <si>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</si>
  <si>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</si>
  <si>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</si>
  <si>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</si>
  <si>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</si>
  <si>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</si>
  <si>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</si>
  <si>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</si>
  <si>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</si>
  <si>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</si>
  <si>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</si>
  <si>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</si>
  <si>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</si>
  <si>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</si>
  <si>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</si>
  <si>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</si>
  <si>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</si>
  <si>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</si>
  <si>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</si>
  <si>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</si>
  <si>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</si>
  <si>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</si>
  <si>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</si>
  <si>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</si>
  <si>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</si>
  <si>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</si>
  <si>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</si>
  <si>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</si>
  <si>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</si>
  <si>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</si>
  <si>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</si>
  <si>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</si>
  <si>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</si>
  <si>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</si>
  <si>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</si>
  <si>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</si>
  <si>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</si>
  <si>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</si>
  <si>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</si>
  <si>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</si>
  <si>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</si>
  <si>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</si>
  <si>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</si>
  <si>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</si>
  <si>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</si>
  <si>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</si>
  <si>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</si>
  <si>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</si>
  <si>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</si>
  <si>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</si>
  <si>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</si>
  <si>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</si>
  <si>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</si>
  <si>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</si>
  <si>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</si>
  <si>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</si>
  <si>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</si>
  <si>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</si>
  <si>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</si>
  <si>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</si>
  <si>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</si>
  <si>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</si>
  <si>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</si>
  <si>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</si>
  <si>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</si>
  <si>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</si>
  <si>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</si>
  <si>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</si>
  <si>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</si>
  <si>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</si>
  <si>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</si>
  <si>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</si>
  <si>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</si>
  <si>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</si>
  <si>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</si>
  <si>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</si>
  <si>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</si>
  <si>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</si>
  <si>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</si>
  <si>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</si>
  <si>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</si>
  <si>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</si>
  <si>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</si>
  <si>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</si>
  <si>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</si>
  <si>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</si>
  <si>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</si>
  <si>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</si>
  <si>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</si>
  <si>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</si>
  <si>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</si>
  <si>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</si>
  <si>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</si>
  <si>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</si>
  <si>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</si>
  <si>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</si>
  <si>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</si>
  <si>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</si>
  <si>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</si>
  <si>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</si>
  <si>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</si>
  <si>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</si>
  <si>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</si>
  <si>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</si>
  <si>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</si>
  <si>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</si>
  <si>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</si>
  <si>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</si>
  <si>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</si>
  <si>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</si>
  <si>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</si>
  <si>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</si>
  <si>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</si>
  <si>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</si>
  <si>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</si>
  <si>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</si>
  <si>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</si>
  <si>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</si>
  <si>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</si>
  <si>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</si>
  <si>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</si>
  <si>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</si>
  <si>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</si>
  <si>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</si>
  <si>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</si>
  <si>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</si>
  <si>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</si>
  <si>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</si>
  <si>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</si>
  <si>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</si>
  <si>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</si>
  <si>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</si>
  <si>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</si>
  <si>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</si>
  <si>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</si>
  <si>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</si>
  <si>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</si>
  <si>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</si>
  <si>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</si>
  <si>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</si>
  <si>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</si>
  <si>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</si>
  <si>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</si>
  <si>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</si>
  <si>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</si>
  <si>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</si>
  <si>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</si>
  <si>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</si>
  <si>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</si>
  <si>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</si>
  <si>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</si>
  <si>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</si>
  <si>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</si>
  <si>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</si>
  <si>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</si>
  <si>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</si>
  <si>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</si>
  <si>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</si>
  <si>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</si>
  <si>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</si>
  <si>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</si>
  <si>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</si>
  <si>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</si>
  <si>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</si>
  <si>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</si>
  <si>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</si>
  <si>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</si>
  <si>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</si>
  <si>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</si>
  <si>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</si>
  <si>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</si>
  <si>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</si>
  <si>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</si>
  <si>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</si>
  <si>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</si>
  <si>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</si>
  <si>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</si>
  <si>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</si>
  <si>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</si>
  <si>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</si>
  <si>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</si>
  <si>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</si>
  <si>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</si>
  <si>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</si>
  <si>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</si>
  <si>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</si>
  <si>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</si>
  <si>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</si>
  <si>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</si>
  <si>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</si>
  <si>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</si>
  <si>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</si>
  <si>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</si>
  <si>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</si>
  <si>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</si>
  <si>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</si>
  <si>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</si>
  <si>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</si>
  <si>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</si>
  <si>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</si>
  <si>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</si>
  <si>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</si>
  <si>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</si>
  <si>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</si>
  <si>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</si>
  <si>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</si>
  <si>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</si>
  <si>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</si>
  <si>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</si>
  <si>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</si>
  <si>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</si>
  <si>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</si>
  <si>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</si>
  <si>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</si>
  <si>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</si>
  <si>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</si>
  <si>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</si>
  <si>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</si>
  <si>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</si>
  <si>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</si>
  <si>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</si>
  <si>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</si>
  <si>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</si>
  <si>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</si>
  <si>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</si>
  <si>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</si>
  <si>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</si>
  <si>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</si>
  <si>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</si>
  <si>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</si>
  <si>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</si>
  <si>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</si>
  <si>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</si>
  <si>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</si>
  <si>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</si>
  <si>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</si>
  <si>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</si>
  <si>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</si>
  <si>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</si>
  <si>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</si>
  <si>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</si>
  <si>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</si>
  <si>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</si>
  <si>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</si>
  <si>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</si>
  <si>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</si>
  <si>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</si>
  <si>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</si>
  <si>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</si>
  <si>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</si>
  <si>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</si>
  <si>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</si>
  <si>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</si>
  <si>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</si>
  <si>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</si>
  <si>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</si>
  <si>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</si>
  <si>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</si>
  <si>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</si>
  <si>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</si>
  <si>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</si>
  <si>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</si>
  <si>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</si>
  <si>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</si>
  <si>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</si>
  <si>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</si>
  <si>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</si>
  <si>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</si>
  <si>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</si>
  <si>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</si>
  <si>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</si>
  <si>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</si>
  <si>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</si>
  <si>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</si>
  <si>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</si>
  <si>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</si>
  <si>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</si>
  <si>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</si>
  <si>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</si>
  <si>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</si>
  <si>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</si>
  <si>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</si>
  <si>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</si>
  <si>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</si>
  <si>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</si>
  <si>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</si>
  <si>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</si>
  <si>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</si>
  <si>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</si>
  <si>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</si>
  <si>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</si>
  <si>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</si>
  <si>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</si>
  <si>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</si>
  <si>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</si>
  <si>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</si>
  <si>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</si>
  <si>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</si>
  <si>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</si>
  <si>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</si>
  <si>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</si>
  <si>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</si>
  <si>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</si>
  <si>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</si>
  <si>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</si>
  <si>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</si>
  <si>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</si>
  <si>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</si>
  <si>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</si>
  <si>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</si>
  <si>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</si>
  <si>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</si>
  <si>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</si>
  <si>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</si>
  <si>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</si>
  <si>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</si>
  <si>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</si>
  <si>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</si>
  <si>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</si>
  <si>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</si>
  <si>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</si>
  <si>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</si>
  <si>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</si>
  <si>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</si>
  <si>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</si>
  <si>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</si>
  <si>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</si>
  <si>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</si>
  <si>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</si>
  <si>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</si>
  <si>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</si>
  <si>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</si>
  <si>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</si>
  <si>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</si>
  <si>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</si>
  <si>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</si>
  <si>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</si>
  <si>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</si>
  <si>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</si>
  <si>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</si>
  <si>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</si>
  <si>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</si>
  <si>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</si>
  <si>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</si>
  <si>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</si>
  <si>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</si>
  <si>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</si>
  <si>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</si>
  <si>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</si>
  <si>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</si>
  <si>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</si>
  <si>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</si>
  <si>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</si>
  <si>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</si>
  <si>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</si>
  <si>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</si>
  <si>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</si>
  <si>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</si>
  <si>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</si>
  <si>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</si>
  <si>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</si>
  <si>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</si>
  <si>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</si>
  <si>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</si>
  <si>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</si>
  <si>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</si>
  <si>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</si>
  <si>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</si>
  <si>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</si>
  <si>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</si>
  <si>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</si>
  <si>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</si>
  <si>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</si>
  <si>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</si>
  <si>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</si>
  <si>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</si>
  <si>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</si>
  <si>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</si>
  <si>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</si>
  <si>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</si>
  <si>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</si>
  <si>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</si>
  <si>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</si>
  <si>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</si>
  <si>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</si>
  <si>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</si>
  <si>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</si>
  <si>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</si>
  <si>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</si>
  <si>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</si>
  <si>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</si>
  <si>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</si>
  <si>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</si>
  <si>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</si>
  <si>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</si>
  <si>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</si>
  <si>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</si>
  <si>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</si>
  <si>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</si>
  <si>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</si>
  <si>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</si>
  <si>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</si>
  <si>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</si>
  <si>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</si>
  <si>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</si>
  <si>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</si>
  <si>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</si>
  <si>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</si>
  <si>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</si>
  <si>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</si>
  <si>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</si>
  <si>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</si>
  <si>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</si>
  <si>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</si>
  <si>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</si>
  <si>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</si>
  <si>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</si>
  <si>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</si>
  <si>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</si>
  <si>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</si>
  <si>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</si>
  <si>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</si>
  <si>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</si>
  <si>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</si>
  <si>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</si>
  <si>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</si>
  <si>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</si>
  <si>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</si>
  <si>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</si>
  <si>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</si>
  <si>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</si>
  <si>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</si>
  <si>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</si>
  <si>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</si>
  <si>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</si>
  <si>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</si>
  <si>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</si>
  <si>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</si>
  <si>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</si>
  <si>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</si>
  <si>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</si>
  <si>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</si>
  <si>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</si>
  <si>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</si>
  <si>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</si>
  <si>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</si>
  <si>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</si>
  <si>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</si>
  <si>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</si>
  <si>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</si>
  <si>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</si>
  <si>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</si>
  <si>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</si>
  <si>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</si>
  <si>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</si>
  <si>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</si>
  <si>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</si>
  <si>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</si>
  <si>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</si>
  <si>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</si>
  <si>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</si>
  <si>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</si>
  <si>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</si>
  <si>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</si>
  <si>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</si>
  <si>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</si>
  <si>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</si>
  <si>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</si>
  <si>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</si>
  <si>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</si>
  <si>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</si>
  <si>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</si>
  <si>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</si>
  <si>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</si>
  <si>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</si>
  <si>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</si>
  <si>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</si>
  <si>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</si>
  <si>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</si>
  <si>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</si>
  <si>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</si>
  <si>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</si>
  <si>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</si>
  <si>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</si>
  <si>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</si>
  <si>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</si>
  <si>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</si>
  <si>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</si>
  <si>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</si>
  <si>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</si>
  <si>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</si>
  <si>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</si>
  <si>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</si>
  <si>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</si>
  <si>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</si>
  <si>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</si>
  <si>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</si>
  <si>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</si>
  <si>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</si>
  <si>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</si>
  <si>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</si>
  <si>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</si>
  <si>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</si>
  <si>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</si>
  <si>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</si>
  <si>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</si>
  <si>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</si>
  <si>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</si>
  <si>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</si>
  <si>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</si>
  <si>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</si>
  <si>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</si>
  <si>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</si>
  <si>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</si>
  <si>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</si>
  <si>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</si>
  <si>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</si>
  <si>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</si>
  <si>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</si>
  <si>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</si>
  <si>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</si>
  <si>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</si>
  <si>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</si>
  <si>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</si>
  <si>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</si>
  <si>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</si>
  <si>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</si>
  <si>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</si>
  <si>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</si>
  <si>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</si>
  <si>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</si>
  <si>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</si>
  <si>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</si>
  <si>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</si>
  <si>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</si>
  <si>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</si>
  <si>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</si>
  <si>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</si>
  <si>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</si>
  <si>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</si>
  <si>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</si>
  <si>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</si>
  <si>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</si>
  <si>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</si>
  <si>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</si>
  <si>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</si>
  <si>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</si>
  <si>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</si>
  <si>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</si>
  <si>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</si>
  <si>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</si>
  <si>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</si>
  <si>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</si>
  <si>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</si>
  <si>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</si>
  <si>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</si>
  <si>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</si>
  <si>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</si>
  <si>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</si>
  <si>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</si>
  <si>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</si>
  <si>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</si>
  <si>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</si>
  <si>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</si>
  <si>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</si>
  <si>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</si>
  <si>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</si>
  <si>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</si>
  <si>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</si>
  <si>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</si>
  <si>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</si>
  <si>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</si>
  <si>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</si>
  <si>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</si>
  <si>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</si>
  <si>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</si>
  <si>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</si>
  <si>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</si>
  <si>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</si>
  <si>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</si>
  <si>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</si>
  <si>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</si>
  <si>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</si>
  <si>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</si>
  <si>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</si>
  <si>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</si>
  <si>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</si>
  <si>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</si>
  <si>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</si>
  <si>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</si>
  <si>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</si>
  <si>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</si>
  <si>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</si>
  <si>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</si>
  <si>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</si>
  <si>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</si>
  <si>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</si>
  <si>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</si>
  <si>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</si>
  <si>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</si>
  <si>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</si>
  <si>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</si>
  <si>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</si>
  <si>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</si>
  <si>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</si>
  <si>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</si>
  <si>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</si>
  <si>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</si>
  <si>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</si>
  <si>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</si>
  <si>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</si>
  <si>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</si>
  <si>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</si>
  <si>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</si>
  <si>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</si>
  <si>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</si>
  <si>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</si>
  <si>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</si>
  <si>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</si>
  <si>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</si>
  <si>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</si>
  <si>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</si>
  <si>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</si>
  <si>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</si>
  <si>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</si>
  <si>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</si>
  <si>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</si>
  <si>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</si>
  <si>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</si>
  <si>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</si>
  <si>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</si>
  <si>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</si>
  <si>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</si>
  <si>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</si>
  <si>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</si>
  <si>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</si>
  <si>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</si>
  <si>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</si>
  <si>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</si>
  <si>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</si>
  <si>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</si>
  <si>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</si>
  <si>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</si>
  <si>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</si>
  <si>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</si>
  <si>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</si>
  <si>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</si>
  <si>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</si>
  <si>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</si>
  <si>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</si>
  <si>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</si>
  <si>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</si>
  <si>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</si>
  <si>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</si>
  <si>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</si>
  <si>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</si>
  <si>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</si>
  <si>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</si>
  <si>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</si>
  <si>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</si>
  <si>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</si>
  <si>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</si>
  <si>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</si>
  <si>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</si>
  <si>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</si>
  <si>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</si>
  <si>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</si>
  <si>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</si>
  <si>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</si>
  <si>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</si>
  <si>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</si>
  <si>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</si>
  <si>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</si>
  <si>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</si>
  <si>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</si>
  <si>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</si>
  <si>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</si>
  <si>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</si>
  <si>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</si>
  <si>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</si>
  <si>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</si>
  <si>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451-ТР от 24.11.2022 Департамента экономической политики и развития города Москвы.</t>
  </si>
  <si>
    <t>09</t>
  </si>
  <si>
    <t>2023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</si>
  <si>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</si>
  <si>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</si>
  <si>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</si>
  <si>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</si>
  <si>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1.1.3.1.</t>
  </si>
  <si>
    <t>1.1.3.2.</t>
  </si>
  <si>
    <t>1.1.3.3.</t>
  </si>
  <si>
    <t>1.1.3.4.</t>
  </si>
  <si>
    <t>1.1.3.5.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</si>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</sst>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1" fillId="0" borderId="0"/>
  </cellStyleXfs>
  <cellXfs count="203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16" fontId="4" fillId="0" borderId="2" xfId="0" applyNumberFormat="1" applyFont="1" applyBorder="1" applyAlignment="1">
      <alignment horizontal="right" vertical="top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1" fillId="0" borderId="0" xfId="3"/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4" fillId="0" borderId="12" xfId="3" applyFont="1" applyBorder="1" applyAlignment="1">
      <alignment horizontal="center"/>
    </xf>
    <xf numFmtId="0" fontId="14" fillId="0" borderId="13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0" borderId="15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169" fontId="13" fillId="0" borderId="16" xfId="3" applyNumberFormat="1" applyFont="1" applyBorder="1" applyAlignment="1">
      <alignment horizontal="center" vertical="center"/>
    </xf>
    <xf numFmtId="169" fontId="13" fillId="0" borderId="17" xfId="3" applyNumberFormat="1" applyFont="1" applyBorder="1" applyAlignment="1">
      <alignment horizontal="center" vertical="center"/>
    </xf>
    <xf numFmtId="169" fontId="11" fillId="0" borderId="0" xfId="3" applyNumberFormat="1"/>
    <xf numFmtId="169" fontId="0" fillId="0" borderId="0" xfId="0" applyNumberFormat="1"/>
    <xf numFmtId="0" fontId="14" fillId="0" borderId="10" xfId="3" applyFont="1" applyBorder="1" applyAlignment="1">
      <alignment horizontal="right"/>
    </xf>
    <xf numFmtId="0" fontId="14" fillId="0" borderId="2" xfId="3" applyFont="1" applyBorder="1"/>
    <xf numFmtId="0" fontId="16" fillId="0" borderId="2" xfId="3" applyFont="1" applyBorder="1" applyAlignment="1">
      <alignment horizontal="center"/>
    </xf>
    <xf numFmtId="4" fontId="14" fillId="0" borderId="2" xfId="3" applyNumberFormat="1" applyFont="1" applyBorder="1" applyAlignment="1">
      <alignment horizontal="center"/>
    </xf>
    <xf numFmtId="4" fontId="14" fillId="0" borderId="11" xfId="3" applyNumberFormat="1" applyFont="1" applyBorder="1" applyAlignment="1">
      <alignment horizontal="center"/>
    </xf>
    <xf numFmtId="4" fontId="0" fillId="0" borderId="0" xfId="0" applyNumberFormat="1"/>
    <xf numFmtId="0" fontId="14" fillId="0" borderId="18" xfId="3" applyFont="1" applyBorder="1" applyAlignment="1">
      <alignment horizontal="right"/>
    </xf>
    <xf numFmtId="0" fontId="14" fillId="0" borderId="19" xfId="3" applyFont="1" applyBorder="1"/>
    <xf numFmtId="0" fontId="16" fillId="0" borderId="19" xfId="3" applyFont="1" applyBorder="1" applyAlignment="1">
      <alignment horizontal="center"/>
    </xf>
    <xf numFmtId="4" fontId="14" fillId="0" borderId="19" xfId="3" applyNumberFormat="1" applyFont="1" applyBorder="1" applyAlignment="1">
      <alignment horizontal="center"/>
    </xf>
    <xf numFmtId="4" fontId="14" fillId="0" borderId="20" xfId="3" applyNumberFormat="1" applyFont="1" applyBorder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left"/>
    </xf>
    <xf numFmtId="14" fontId="18" fillId="0" borderId="0" xfId="3" applyNumberFormat="1" applyFont="1" applyAlignment="1">
      <alignment horizontal="left"/>
    </xf>
    <xf numFmtId="170" fontId="11" fillId="0" borderId="0" xfId="3" applyNumberFormat="1"/>
    <xf numFmtId="0" fontId="13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2" fontId="19" fillId="0" borderId="0" xfId="3" applyNumberFormat="1" applyFont="1" applyAlignment="1">
      <alignment horizontal="center"/>
    </xf>
    <xf numFmtId="4" fontId="19" fillId="0" borderId="0" xfId="3" applyNumberFormat="1" applyFont="1" applyAlignment="1">
      <alignment horizontal="center"/>
    </xf>
    <xf numFmtId="0" fontId="14" fillId="0" borderId="10" xfId="3" applyFont="1" applyBorder="1" applyAlignment="1">
      <alignment horizontal="center"/>
    </xf>
    <xf numFmtId="0" fontId="14" fillId="0" borderId="2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3" fillId="2" borderId="10" xfId="3" applyFont="1" applyFill="1" applyBorder="1" applyAlignment="1">
      <alignment horizontal="right"/>
    </xf>
    <xf numFmtId="0" fontId="13" fillId="3" borderId="12" xfId="3" applyFont="1" applyFill="1" applyBorder="1" applyAlignment="1">
      <alignment horizontal="right"/>
    </xf>
    <xf numFmtId="0" fontId="13" fillId="0" borderId="7" xfId="3" applyFont="1" applyBorder="1" applyAlignment="1">
      <alignment horizontal="right" vertical="center"/>
    </xf>
    <xf numFmtId="0" fontId="15" fillId="0" borderId="8" xfId="3" applyFont="1" applyBorder="1" applyAlignment="1">
      <alignment horizontal="center" vertical="center"/>
    </xf>
    <xf numFmtId="169" fontId="13" fillId="0" borderId="8" xfId="3" applyNumberFormat="1" applyFont="1" applyBorder="1" applyAlignment="1">
      <alignment horizontal="center" vertical="center"/>
    </xf>
    <xf numFmtId="169" fontId="13" fillId="0" borderId="9" xfId="3" applyNumberFormat="1" applyFont="1" applyBorder="1" applyAlignment="1">
      <alignment horizontal="center" vertical="center"/>
    </xf>
    <xf numFmtId="0" fontId="13" fillId="0" borderId="10" xfId="3" applyFont="1" applyBorder="1" applyAlignment="1">
      <alignment horizontal="right" vertical="center"/>
    </xf>
    <xf numFmtId="0" fontId="15" fillId="0" borderId="2" xfId="3" applyFont="1" applyBorder="1" applyAlignment="1">
      <alignment horizontal="center" vertical="center"/>
    </xf>
    <xf numFmtId="169" fontId="13" fillId="0" borderId="2" xfId="3" applyNumberFormat="1" applyFont="1" applyBorder="1" applyAlignment="1">
      <alignment horizontal="center" vertical="center"/>
    </xf>
    <xf numFmtId="169" fontId="13" fillId="0" borderId="11" xfId="3" applyNumberFormat="1" applyFont="1" applyBorder="1" applyAlignment="1">
      <alignment horizontal="center" vertical="center"/>
    </xf>
    <xf numFmtId="0" fontId="13" fillId="3" borderId="10" xfId="3" applyFont="1" applyFill="1" applyBorder="1" applyAlignment="1">
      <alignment horizontal="right"/>
    </xf>
    <xf numFmtId="0" fontId="13" fillId="4" borderId="10" xfId="3" applyFont="1" applyFill="1" applyBorder="1" applyAlignment="1">
      <alignment horizontal="right" vertical="center"/>
    </xf>
    <xf numFmtId="0" fontId="13" fillId="5" borderId="10" xfId="3" applyFont="1" applyFill="1" applyBorder="1" applyAlignment="1">
      <alignment horizontal="right" vertical="center" wrapText="1"/>
    </xf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169" fontId="13" fillId="0" borderId="2" xfId="3" applyNumberFormat="1" applyFont="1" applyBorder="1" applyAlignment="1">
      <alignment horizontal="center"/>
    </xf>
    <xf numFmtId="169" fontId="13" fillId="0" borderId="11" xfId="3" applyNumberFormat="1" applyFont="1" applyBorder="1" applyAlignment="1">
      <alignment horizontal="center"/>
    </xf>
    <xf numFmtId="169" fontId="13" fillId="0" borderId="16" xfId="3" applyNumberFormat="1" applyFont="1" applyBorder="1" applyAlignment="1">
      <alignment horizontal="center"/>
    </xf>
    <xf numFmtId="169" fontId="13" fillId="0" borderId="17" xfId="3" applyNumberFormat="1" applyFont="1" applyBorder="1" applyAlignment="1">
      <alignment horizontal="center"/>
    </xf>
    <xf numFmtId="0" fontId="13" fillId="6" borderId="7" xfId="3" applyFont="1" applyFill="1" applyBorder="1" applyAlignment="1">
      <alignment horizontal="right"/>
    </xf>
    <xf numFmtId="0" fontId="13" fillId="4" borderId="27" xfId="3" applyFont="1" applyFill="1" applyBorder="1" applyAlignment="1">
      <alignment horizontal="right" vertical="center"/>
    </xf>
    <xf numFmtId="0" fontId="13" fillId="6" borderId="15" xfId="3" applyFont="1" applyFill="1" applyBorder="1" applyAlignment="1">
      <alignment horizontal="right" vertical="center" wrapText="1"/>
    </xf>
    <xf numFmtId="0" fontId="13" fillId="0" borderId="2" xfId="3" applyFont="1" applyBorder="1" applyAlignment="1">
      <alignment horizontal="right"/>
    </xf>
    <xf numFmtId="0" fontId="14" fillId="0" borderId="2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4" fillId="0" borderId="0" xfId="3" applyFont="1"/>
    <xf numFmtId="0" fontId="16" fillId="0" borderId="0" xfId="3" applyFont="1" applyAlignment="1">
      <alignment horizontal="center"/>
    </xf>
    <xf numFmtId="4" fontId="14" fillId="0" borderId="0" xfId="3" applyNumberFormat="1" applyFont="1" applyAlignment="1">
      <alignment horizontal="center"/>
    </xf>
    <xf numFmtId="0" fontId="13" fillId="0" borderId="0" xfId="3" applyFont="1" applyAlignment="1">
      <alignment horizontal="left"/>
    </xf>
    <xf numFmtId="4" fontId="13" fillId="0" borderId="2" xfId="3" applyNumberFormat="1" applyFont="1" applyBorder="1" applyAlignment="1">
      <alignment horizontal="center"/>
    </xf>
    <xf numFmtId="0" fontId="14" fillId="0" borderId="2" xfId="3" applyFont="1" applyBorder="1" applyAlignment="1">
      <alignment horizontal="right" vertical="center"/>
    </xf>
    <xf numFmtId="0" fontId="14" fillId="0" borderId="2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49" fontId="13" fillId="0" borderId="2" xfId="3" quotePrefix="1" applyNumberFormat="1" applyFont="1" applyBorder="1" applyAlignment="1">
      <alignment horizontal="center"/>
    </xf>
    <xf numFmtId="0" fontId="14" fillId="0" borderId="2" xfId="3" quotePrefix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0" fontId="12" fillId="0" borderId="0" xfId="3" applyFont="1" applyAlignment="1">
      <alignment wrapText="1"/>
    </xf>
    <xf numFmtId="0" fontId="12" fillId="0" borderId="2" xfId="3" applyFont="1" applyBorder="1" applyAlignment="1">
      <alignment horizontal="center"/>
    </xf>
    <xf numFmtId="0" fontId="19" fillId="0" borderId="0" xfId="3" applyFont="1"/>
    <xf numFmtId="0" fontId="23" fillId="0" borderId="2" xfId="3" applyFont="1" applyBorder="1" applyAlignment="1">
      <alignment horizontal="center"/>
    </xf>
    <xf numFmtId="171" fontId="19" fillId="0" borderId="2" xfId="3" applyNumberFormat="1" applyFont="1" applyBorder="1" applyAlignment="1">
      <alignment horizontal="center"/>
    </xf>
    <xf numFmtId="167" fontId="11" fillId="0" borderId="0" xfId="3" applyNumberFormat="1"/>
    <xf numFmtId="0" fontId="14" fillId="0" borderId="33" xfId="3" applyFont="1" applyBorder="1" applyAlignment="1">
      <alignment horizontal="right"/>
    </xf>
    <xf numFmtId="0" fontId="14" fillId="0" borderId="34" xfId="3" applyFont="1" applyBorder="1"/>
    <xf numFmtId="0" fontId="16" fillId="0" borderId="34" xfId="3" applyFont="1" applyBorder="1" applyAlignment="1">
      <alignment horizontal="center"/>
    </xf>
    <xf numFmtId="4" fontId="14" fillId="0" borderId="34" xfId="3" applyNumberFormat="1" applyFont="1" applyBorder="1" applyAlignment="1">
      <alignment horizontal="center"/>
    </xf>
    <xf numFmtId="4" fontId="14" fillId="0" borderId="35" xfId="3" applyNumberFormat="1" applyFont="1" applyBorder="1" applyAlignment="1">
      <alignment horizontal="center"/>
    </xf>
    <xf numFmtId="49" fontId="14" fillId="0" borderId="2" xfId="3" applyNumberFormat="1" applyFont="1" applyBorder="1" applyAlignment="1">
      <alignment horizontal="right"/>
    </xf>
    <xf numFmtId="2" fontId="14" fillId="0" borderId="2" xfId="3" applyNumberFormat="1" applyFont="1" applyBorder="1" applyAlignment="1">
      <alignment horizontal="right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13" fillId="2" borderId="2" xfId="3" applyFont="1" applyFill="1" applyBorder="1" applyAlignment="1">
      <alignment horizontal="center" wrapText="1"/>
    </xf>
    <xf numFmtId="0" fontId="12" fillId="0" borderId="21" xfId="3" applyFont="1" applyBorder="1" applyAlignment="1">
      <alignment horizontal="left" wrapText="1"/>
    </xf>
    <xf numFmtId="0" fontId="12" fillId="0" borderId="0" xfId="3" applyFont="1" applyAlignment="1">
      <alignment horizontal="left" vertical="top" wrapText="1"/>
    </xf>
    <xf numFmtId="164" fontId="12" fillId="0" borderId="0" xfId="3" applyNumberFormat="1" applyFont="1" applyAlignment="1">
      <alignment horizontal="left"/>
    </xf>
    <xf numFmtId="0" fontId="13" fillId="0" borderId="7" xfId="3" applyFon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/>
    </xf>
    <xf numFmtId="0" fontId="13" fillId="0" borderId="9" xfId="3" applyFont="1" applyBorder="1" applyAlignment="1">
      <alignment horizontal="center"/>
    </xf>
    <xf numFmtId="0" fontId="13" fillId="0" borderId="2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20" fillId="2" borderId="2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0" fontId="13" fillId="3" borderId="13" xfId="3" applyFont="1" applyFill="1" applyBorder="1" applyAlignment="1">
      <alignment horizontal="center"/>
    </xf>
    <xf numFmtId="0" fontId="13" fillId="3" borderId="14" xfId="3" applyFont="1" applyFill="1" applyBorder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22" xfId="3" applyFont="1" applyBorder="1" applyAlignment="1">
      <alignment horizontal="center" vertical="center" wrapText="1"/>
    </xf>
    <xf numFmtId="0" fontId="13" fillId="6" borderId="31" xfId="3" applyFont="1" applyFill="1" applyBorder="1" applyAlignment="1">
      <alignment horizontal="left" vertical="center" wrapText="1"/>
    </xf>
    <xf numFmtId="0" fontId="13" fillId="6" borderId="1" xfId="3" applyFont="1" applyFill="1" applyBorder="1" applyAlignment="1">
      <alignment horizontal="left" vertical="center" wrapText="1"/>
    </xf>
    <xf numFmtId="0" fontId="13" fillId="6" borderId="32" xfId="3" applyFont="1" applyFill="1" applyBorder="1" applyAlignment="1">
      <alignment horizontal="left" vertical="center" wrapText="1"/>
    </xf>
    <xf numFmtId="0" fontId="13" fillId="6" borderId="24" xfId="3" applyFont="1" applyFill="1" applyBorder="1" applyAlignment="1">
      <alignment horizontal="left"/>
    </xf>
    <xf numFmtId="0" fontId="13" fillId="6" borderId="25" xfId="3" applyFont="1" applyFill="1" applyBorder="1" applyAlignment="1">
      <alignment horizontal="left"/>
    </xf>
    <xf numFmtId="0" fontId="13" fillId="6" borderId="26" xfId="3" applyFont="1" applyFill="1" applyBorder="1" applyAlignment="1">
      <alignment horizontal="left"/>
    </xf>
    <xf numFmtId="0" fontId="13" fillId="4" borderId="28" xfId="3" applyFont="1" applyFill="1" applyBorder="1" applyAlignment="1">
      <alignment horizontal="center" vertical="center" wrapText="1"/>
    </xf>
    <xf numFmtId="0" fontId="13" fillId="4" borderId="29" xfId="3" applyFont="1" applyFill="1" applyBorder="1" applyAlignment="1">
      <alignment horizontal="center" vertical="center" wrapText="1"/>
    </xf>
    <xf numFmtId="0" fontId="13" fillId="4" borderId="30" xfId="3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center"/>
    </xf>
    <xf numFmtId="0" fontId="13" fillId="3" borderId="11" xfId="3" applyFont="1" applyFill="1" applyBorder="1" applyAlignment="1">
      <alignment horizontal="center"/>
    </xf>
    <xf numFmtId="0" fontId="13" fillId="4" borderId="3" xfId="3" applyFont="1" applyFill="1" applyBorder="1" applyAlignment="1">
      <alignment horizontal="center" vertical="center" wrapText="1"/>
    </xf>
    <xf numFmtId="0" fontId="13" fillId="4" borderId="4" xfId="3" applyFont="1" applyFill="1" applyBorder="1" applyAlignment="1">
      <alignment horizontal="center" vertical="center"/>
    </xf>
    <xf numFmtId="0" fontId="13" fillId="4" borderId="23" xfId="3" applyFont="1" applyFill="1" applyBorder="1" applyAlignment="1">
      <alignment horizontal="center" vertical="center"/>
    </xf>
    <xf numFmtId="0" fontId="13" fillId="6" borderId="3" xfId="3" applyFont="1" applyFill="1" applyBorder="1" applyAlignment="1">
      <alignment vertical="center" wrapText="1"/>
    </xf>
    <xf numFmtId="0" fontId="13" fillId="6" borderId="4" xfId="3" applyFont="1" applyFill="1" applyBorder="1" applyAlignment="1">
      <alignment vertical="center" wrapText="1"/>
    </xf>
    <xf numFmtId="0" fontId="13" fillId="6" borderId="23" xfId="3" applyFont="1" applyFill="1" applyBorder="1" applyAlignment="1">
      <alignment vertical="center" wrapText="1"/>
    </xf>
    <xf numFmtId="0" fontId="1" fillId="0" borderId="0" xfId="0" applyFont="1" applyAlignment="1">
      <alignment horizontal="left"/>
    </xf>
    <xf numFmtId="0" fontId="21" fillId="0" borderId="0" xfId="3" applyFont="1" applyAlignment="1">
      <alignment horizontal="left" vertical="top" wrapText="1"/>
    </xf>
    <xf numFmtId="0" fontId="21" fillId="0" borderId="0" xfId="3" applyFont="1" applyAlignment="1">
      <alignment horizontal="left" vertical="top"/>
    </xf>
    <xf numFmtId="0" fontId="21" fillId="0" borderId="1" xfId="3" applyFont="1" applyBorder="1" applyAlignment="1">
      <alignment horizontal="left" vertical="top"/>
    </xf>
    <xf numFmtId="0" fontId="22" fillId="2" borderId="3" xfId="3" applyFont="1" applyFill="1" applyBorder="1" applyAlignment="1">
      <alignment horizontal="left" wrapText="1"/>
    </xf>
    <xf numFmtId="0" fontId="22" fillId="2" borderId="4" xfId="3" applyFont="1" applyFill="1" applyBorder="1" applyAlignment="1">
      <alignment horizontal="left"/>
    </xf>
    <xf numFmtId="0" fontId="22" fillId="2" borderId="5" xfId="3" applyFont="1" applyFill="1" applyBorder="1" applyAlignment="1">
      <alignment horizontal="left"/>
    </xf>
    <xf numFmtId="0" fontId="13" fillId="3" borderId="3" xfId="3" applyFont="1" applyFill="1" applyBorder="1" applyAlignment="1">
      <alignment horizontal="left"/>
    </xf>
    <xf numFmtId="0" fontId="13" fillId="3" borderId="4" xfId="3" applyFont="1" applyFill="1" applyBorder="1" applyAlignment="1">
      <alignment horizontal="left"/>
    </xf>
    <xf numFmtId="0" fontId="13" fillId="3" borderId="5" xfId="3" applyFont="1" applyFill="1" applyBorder="1" applyAlignment="1">
      <alignment horizontal="left"/>
    </xf>
    <xf numFmtId="0" fontId="13" fillId="0" borderId="13" xfId="3" applyFont="1" applyBorder="1" applyAlignment="1">
      <alignment horizontal="right" vertical="center"/>
    </xf>
    <xf numFmtId="0" fontId="13" fillId="0" borderId="16" xfId="3" applyFont="1" applyBorder="1" applyAlignment="1">
      <alignment horizontal="right" vertical="center"/>
    </xf>
    <xf numFmtId="0" fontId="13" fillId="0" borderId="13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0" fontId="12" fillId="0" borderId="0" xfId="3" applyFont="1" applyAlignment="1">
      <alignment horizontal="left" wrapText="1"/>
    </xf>
    <xf numFmtId="0" fontId="21" fillId="0" borderId="1" xfId="3" applyFont="1" applyBorder="1" applyAlignment="1">
      <alignment horizontal="left" vertical="top" wrapText="1"/>
    </xf>
    <xf numFmtId="0" fontId="22" fillId="2" borderId="4" xfId="3" applyFont="1" applyFill="1" applyBorder="1" applyAlignment="1">
      <alignment horizontal="left" wrapText="1"/>
    </xf>
    <xf numFmtId="0" fontId="22" fillId="2" borderId="5" xfId="3" applyFont="1" applyFill="1" applyBorder="1" applyAlignment="1">
      <alignment horizontal="left" wrapText="1"/>
    </xf>
    <xf numFmtId="0" fontId="13" fillId="3" borderId="36" xfId="3" applyFont="1" applyFill="1" applyBorder="1" applyAlignment="1">
      <alignment horizontal="left"/>
    </xf>
    <xf numFmtId="0" fontId="13" fillId="3" borderId="6" xfId="3" applyFont="1" applyFill="1" applyBorder="1" applyAlignment="1">
      <alignment horizontal="left"/>
    </xf>
    <xf numFmtId="0" fontId="13" fillId="3" borderId="37" xfId="3" applyFont="1" applyFill="1" applyBorder="1" applyAlignment="1">
      <alignment horizontal="left"/>
    </xf>
    <xf numFmtId="0" fontId="12" fillId="0" borderId="3" xfId="3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5" xfId="3" applyFont="1" applyBorder="1" applyAlignment="1">
      <alignment horizontal="center"/>
    </xf>
    <xf numFmtId="0" fontId="19" fillId="0" borderId="3" xfId="3" applyFont="1" applyBorder="1" applyAlignment="1">
      <alignment horizontal="center"/>
    </xf>
    <xf numFmtId="0" fontId="19" fillId="0" borderId="4" xfId="3" applyFont="1" applyBorder="1" applyAlignment="1">
      <alignment horizontal="center"/>
    </xf>
    <xf numFmtId="0" fontId="19" fillId="0" borderId="5" xfId="3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2" xfId="3" applyFont="1" applyBorder="1" applyAlignment="1">
      <alignment horizontal="center"/>
    </xf>
  </cellXfs>
  <cellStyles count="4">
    <cellStyle name="Обычный" xfId="0" builtinId="0"/>
    <cellStyle name="Обычный 2" xfId="3" xr:uid="{33823277-7623-4951-AB19-D54115B9F56F}"/>
    <cellStyle name="Обычный 2 2" xfId="2" xr:uid="{C2C68B32-1066-40F5-A1FB-5A78CAFA2D70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276AF-7FDC-403B-9DD9-EC9EE3347FE0}">
  <sheetPr>
    <tabColor rgb="FFFFFF00"/>
  </sheetPr>
  <dimension ref="A1:S36"/>
  <sheetViews>
    <sheetView view="pageBreakPreview" zoomScaleNormal="100" zoomScaleSheetLayoutView="100" workbookViewId="0">
      <selection activeCell="A34" sqref="A34:XFD34"/>
    </sheetView>
  </sheetViews>
  <sheetFormatPr defaultRowHeight="12.75" x14ac:dyDescent="0.2"/>
  <cols>
    <col min="1" max="1" width="6.42578125" style="1" bestFit="1" customWidth="1"/>
    <col min="2" max="2" width="9.140625" style="1" customWidth="1"/>
    <col min="3" max="12" width="9.140625" style="1"/>
    <col min="13" max="13" width="11" style="1" customWidth="1"/>
    <col min="14" max="14" width="11.5703125" style="1" customWidth="1"/>
    <col min="15" max="15" width="9.140625" style="1"/>
    <col min="16" max="16" width="9" style="1" bestFit="1" customWidth="1"/>
    <col min="17" max="17" width="10" style="1" bestFit="1" customWidth="1"/>
    <col min="18" max="18" width="13.5703125" style="1" bestFit="1" customWidth="1"/>
    <col min="19" max="16384" width="9.140625" style="1"/>
  </cols>
  <sheetData>
    <row r="1" spans="1:19" ht="15.75" x14ac:dyDescent="0.25">
      <c r="A1" s="131">
        <v>45170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">
        <f>MONTH(A1)</f>
        <v>9</v>
      </c>
    </row>
    <row r="2" spans="1:19" ht="21.75" customHeight="1" x14ac:dyDescent="0.2">
      <c r="A2" s="132" t="s">
        <v>0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2"/>
      <c r="P2" s="2"/>
      <c r="Q2" s="2"/>
      <c r="R2" s="2"/>
      <c r="S2" s="2"/>
    </row>
    <row r="3" spans="1:19" ht="21.75" customHeight="1" x14ac:dyDescent="0.2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2"/>
      <c r="P3" s="2"/>
      <c r="Q3" s="2"/>
      <c r="R3" s="2"/>
      <c r="S3" s="2"/>
    </row>
    <row r="4" spans="1:19" x14ac:dyDescent="0.2">
      <c r="A4" s="3" t="s">
        <v>1</v>
      </c>
      <c r="B4" s="134" t="s">
        <v>2</v>
      </c>
      <c r="C4" s="135"/>
      <c r="D4" s="135"/>
      <c r="E4" s="135"/>
      <c r="F4" s="135"/>
      <c r="G4" s="135"/>
      <c r="H4" s="135"/>
      <c r="I4" s="135"/>
      <c r="J4" s="135"/>
      <c r="K4" s="135"/>
      <c r="L4" s="136"/>
      <c r="M4" s="4" t="s">
        <v>3</v>
      </c>
      <c r="N4" s="4" t="s">
        <v>4</v>
      </c>
      <c r="O4" s="2"/>
      <c r="P4" s="5"/>
      <c r="Q4" s="5"/>
      <c r="R4" s="5"/>
      <c r="S4" s="5"/>
    </row>
    <row r="5" spans="1:19" x14ac:dyDescent="0.2">
      <c r="A5" s="6" t="s">
        <v>5</v>
      </c>
      <c r="B5" s="128" t="s">
        <v>6</v>
      </c>
      <c r="C5" s="129"/>
      <c r="D5" s="129"/>
      <c r="E5" s="129"/>
      <c r="F5" s="129"/>
      <c r="G5" s="129"/>
      <c r="H5" s="129"/>
      <c r="I5" s="129"/>
      <c r="J5" s="129"/>
      <c r="K5" s="129"/>
      <c r="L5" s="130"/>
      <c r="M5" s="7" t="s">
        <v>7</v>
      </c>
      <c r="N5" s="8">
        <v>1886.17</v>
      </c>
      <c r="O5" s="9"/>
    </row>
    <row r="6" spans="1:19" x14ac:dyDescent="0.2">
      <c r="A6" s="6" t="s">
        <v>8</v>
      </c>
      <c r="B6" s="128" t="s">
        <v>9</v>
      </c>
      <c r="C6" s="129"/>
      <c r="D6" s="129"/>
      <c r="E6" s="129"/>
      <c r="F6" s="129"/>
      <c r="G6" s="129"/>
      <c r="H6" s="129"/>
      <c r="I6" s="129"/>
      <c r="J6" s="129"/>
      <c r="K6" s="129"/>
      <c r="L6" s="130"/>
      <c r="M6" s="7" t="s">
        <v>10</v>
      </c>
      <c r="N6" s="10">
        <v>886622.05</v>
      </c>
      <c r="O6" s="9"/>
    </row>
    <row r="7" spans="1:19" x14ac:dyDescent="0.2">
      <c r="A7" s="6" t="s">
        <v>11</v>
      </c>
      <c r="B7" s="123" t="s">
        <v>12</v>
      </c>
      <c r="C7" s="124"/>
      <c r="D7" s="124"/>
      <c r="E7" s="124"/>
      <c r="F7" s="124"/>
      <c r="G7" s="124"/>
      <c r="H7" s="124"/>
      <c r="I7" s="124"/>
      <c r="J7" s="124"/>
      <c r="K7" s="124"/>
      <c r="L7" s="125"/>
      <c r="M7" s="7" t="s">
        <v>13</v>
      </c>
      <c r="N7" s="11">
        <f>ROUND((MAX(N8+N9-(N10+N16),0))/((N25+N26-(N27+N33))),11)</f>
        <v>1.8596970300000001E-3</v>
      </c>
      <c r="O7" s="9"/>
      <c r="P7" s="12"/>
      <c r="Q7" s="13"/>
    </row>
    <row r="8" spans="1:19" x14ac:dyDescent="0.2">
      <c r="A8" s="6" t="s">
        <v>14</v>
      </c>
      <c r="B8" s="128" t="s">
        <v>15</v>
      </c>
      <c r="C8" s="129"/>
      <c r="D8" s="129"/>
      <c r="E8" s="129"/>
      <c r="F8" s="129"/>
      <c r="G8" s="129"/>
      <c r="H8" s="129"/>
      <c r="I8" s="129"/>
      <c r="J8" s="129"/>
      <c r="K8" s="129"/>
      <c r="L8" s="130"/>
      <c r="M8" s="7" t="s">
        <v>16</v>
      </c>
      <c r="N8" s="14">
        <v>66.808000000000007</v>
      </c>
      <c r="O8" s="15"/>
      <c r="P8" s="13"/>
    </row>
    <row r="9" spans="1:19" ht="25.7" customHeight="1" x14ac:dyDescent="0.2">
      <c r="A9" s="6" t="s">
        <v>17</v>
      </c>
      <c r="B9" s="120" t="s">
        <v>18</v>
      </c>
      <c r="C9" s="121"/>
      <c r="D9" s="121"/>
      <c r="E9" s="121"/>
      <c r="F9" s="121"/>
      <c r="G9" s="121"/>
      <c r="H9" s="121"/>
      <c r="I9" s="121"/>
      <c r="J9" s="121"/>
      <c r="K9" s="121"/>
      <c r="L9" s="122"/>
      <c r="M9" s="7" t="s">
        <v>16</v>
      </c>
      <c r="N9" s="14">
        <v>0</v>
      </c>
      <c r="O9" s="9"/>
    </row>
    <row r="10" spans="1:19" ht="25.5" customHeight="1" x14ac:dyDescent="0.2">
      <c r="A10" s="6" t="s">
        <v>19</v>
      </c>
      <c r="B10" s="120" t="s">
        <v>20</v>
      </c>
      <c r="C10" s="121"/>
      <c r="D10" s="121"/>
      <c r="E10" s="121"/>
      <c r="F10" s="121"/>
      <c r="G10" s="121"/>
      <c r="H10" s="121"/>
      <c r="I10" s="121"/>
      <c r="J10" s="121"/>
      <c r="K10" s="121"/>
      <c r="L10" s="122"/>
      <c r="M10" s="7" t="s">
        <v>16</v>
      </c>
      <c r="N10" s="14">
        <f>SUM(N11:N15)</f>
        <v>65.132000000000005</v>
      </c>
      <c r="O10" s="9"/>
    </row>
    <row r="11" spans="1:19" x14ac:dyDescent="0.2">
      <c r="A11" s="16" t="s">
        <v>21</v>
      </c>
      <c r="B11" s="117" t="s">
        <v>22</v>
      </c>
      <c r="C11" s="118"/>
      <c r="D11" s="118"/>
      <c r="E11" s="118"/>
      <c r="F11" s="118"/>
      <c r="G11" s="118"/>
      <c r="H11" s="118"/>
      <c r="I11" s="118"/>
      <c r="J11" s="118"/>
      <c r="K11" s="118"/>
      <c r="L11" s="119"/>
      <c r="M11" s="7" t="s">
        <v>16</v>
      </c>
      <c r="N11" s="10">
        <v>0</v>
      </c>
      <c r="O11" s="9"/>
    </row>
    <row r="12" spans="1:19" x14ac:dyDescent="0.2">
      <c r="A12" s="6" t="s">
        <v>23</v>
      </c>
      <c r="B12" s="117" t="s">
        <v>24</v>
      </c>
      <c r="C12" s="118"/>
      <c r="D12" s="118"/>
      <c r="E12" s="118"/>
      <c r="F12" s="118"/>
      <c r="G12" s="118"/>
      <c r="H12" s="118"/>
      <c r="I12" s="118"/>
      <c r="J12" s="118"/>
      <c r="K12" s="118"/>
      <c r="L12" s="119"/>
      <c r="M12" s="7" t="s">
        <v>16</v>
      </c>
      <c r="N12" s="14">
        <v>65.131</v>
      </c>
      <c r="O12" s="9"/>
    </row>
    <row r="13" spans="1:19" x14ac:dyDescent="0.2">
      <c r="A13" s="6" t="s">
        <v>25</v>
      </c>
      <c r="B13" s="117" t="s">
        <v>26</v>
      </c>
      <c r="C13" s="118"/>
      <c r="D13" s="118"/>
      <c r="E13" s="118"/>
      <c r="F13" s="118"/>
      <c r="G13" s="118"/>
      <c r="H13" s="118"/>
      <c r="I13" s="118"/>
      <c r="J13" s="118"/>
      <c r="K13" s="118"/>
      <c r="L13" s="119"/>
      <c r="M13" s="7" t="s">
        <v>16</v>
      </c>
      <c r="N13" s="14">
        <v>1E-3</v>
      </c>
      <c r="O13" s="9"/>
    </row>
    <row r="14" spans="1:19" x14ac:dyDescent="0.2">
      <c r="A14" s="6" t="s">
        <v>27</v>
      </c>
      <c r="B14" s="117" t="s">
        <v>28</v>
      </c>
      <c r="C14" s="118"/>
      <c r="D14" s="118"/>
      <c r="E14" s="118"/>
      <c r="F14" s="118"/>
      <c r="G14" s="118"/>
      <c r="H14" s="118"/>
      <c r="I14" s="118"/>
      <c r="J14" s="118"/>
      <c r="K14" s="118"/>
      <c r="L14" s="119"/>
      <c r="M14" s="7" t="s">
        <v>16</v>
      </c>
      <c r="N14" s="10">
        <v>0</v>
      </c>
      <c r="O14" s="9"/>
    </row>
    <row r="15" spans="1:19" x14ac:dyDescent="0.2">
      <c r="A15" s="6" t="s">
        <v>29</v>
      </c>
      <c r="B15" s="117" t="s">
        <v>30</v>
      </c>
      <c r="C15" s="118"/>
      <c r="D15" s="118"/>
      <c r="E15" s="118"/>
      <c r="F15" s="118"/>
      <c r="G15" s="118"/>
      <c r="H15" s="118"/>
      <c r="I15" s="118"/>
      <c r="J15" s="118"/>
      <c r="K15" s="118"/>
      <c r="L15" s="119"/>
      <c r="M15" s="7" t="s">
        <v>16</v>
      </c>
      <c r="N15" s="10">
        <v>0</v>
      </c>
      <c r="O15" s="9"/>
    </row>
    <row r="16" spans="1:19" ht="38.25" customHeight="1" x14ac:dyDescent="0.2">
      <c r="A16" s="6" t="s">
        <v>31</v>
      </c>
      <c r="B16" s="120" t="s">
        <v>32</v>
      </c>
      <c r="C16" s="121"/>
      <c r="D16" s="121"/>
      <c r="E16" s="121"/>
      <c r="F16" s="121"/>
      <c r="G16" s="121"/>
      <c r="H16" s="121"/>
      <c r="I16" s="121"/>
      <c r="J16" s="121"/>
      <c r="K16" s="121"/>
      <c r="L16" s="122"/>
      <c r="M16" s="7" t="s">
        <v>16</v>
      </c>
      <c r="N16" s="17">
        <v>5.6599999999999998E-2</v>
      </c>
      <c r="O16" s="9"/>
    </row>
    <row r="17" spans="1:18" ht="25.5" customHeight="1" x14ac:dyDescent="0.2">
      <c r="A17" s="6" t="s">
        <v>33</v>
      </c>
      <c r="B17" s="120" t="s">
        <v>34</v>
      </c>
      <c r="C17" s="121"/>
      <c r="D17" s="121"/>
      <c r="E17" s="121"/>
      <c r="F17" s="121"/>
      <c r="G17" s="121"/>
      <c r="H17" s="121"/>
      <c r="I17" s="121"/>
      <c r="J17" s="121"/>
      <c r="K17" s="121"/>
      <c r="L17" s="122"/>
      <c r="M17" s="7" t="s">
        <v>35</v>
      </c>
      <c r="N17" s="10">
        <v>0</v>
      </c>
      <c r="O17" s="9"/>
    </row>
    <row r="18" spans="1:18" x14ac:dyDescent="0.2">
      <c r="A18" s="6" t="s">
        <v>36</v>
      </c>
      <c r="B18" s="128" t="s">
        <v>37</v>
      </c>
      <c r="C18" s="129"/>
      <c r="D18" s="129"/>
      <c r="E18" s="129"/>
      <c r="F18" s="129"/>
      <c r="G18" s="129"/>
      <c r="H18" s="129"/>
      <c r="I18" s="129"/>
      <c r="J18" s="129"/>
      <c r="K18" s="129"/>
      <c r="L18" s="130"/>
      <c r="M18" s="7" t="s">
        <v>35</v>
      </c>
      <c r="N18" s="10">
        <v>0</v>
      </c>
      <c r="O18" s="9"/>
    </row>
    <row r="19" spans="1:18" x14ac:dyDescent="0.2">
      <c r="A19" s="6" t="s">
        <v>38</v>
      </c>
      <c r="B19" s="117" t="s">
        <v>39</v>
      </c>
      <c r="C19" s="118"/>
      <c r="D19" s="118"/>
      <c r="E19" s="118"/>
      <c r="F19" s="118"/>
      <c r="G19" s="118"/>
      <c r="H19" s="118"/>
      <c r="I19" s="118"/>
      <c r="J19" s="118"/>
      <c r="K19" s="118"/>
      <c r="L19" s="119"/>
      <c r="M19" s="7" t="s">
        <v>35</v>
      </c>
      <c r="N19" s="10">
        <v>0</v>
      </c>
      <c r="O19" s="9"/>
    </row>
    <row r="20" spans="1:18" x14ac:dyDescent="0.2">
      <c r="A20" s="6" t="s">
        <v>40</v>
      </c>
      <c r="B20" s="117" t="s">
        <v>41</v>
      </c>
      <c r="C20" s="118"/>
      <c r="D20" s="118"/>
      <c r="E20" s="118"/>
      <c r="F20" s="118"/>
      <c r="G20" s="118"/>
      <c r="H20" s="118"/>
      <c r="I20" s="118"/>
      <c r="J20" s="118"/>
      <c r="K20" s="118"/>
      <c r="L20" s="119"/>
      <c r="M20" s="7" t="s">
        <v>35</v>
      </c>
      <c r="N20" s="10">
        <v>0</v>
      </c>
      <c r="O20" s="9"/>
    </row>
    <row r="21" spans="1:18" x14ac:dyDescent="0.2">
      <c r="A21" s="6" t="s">
        <v>42</v>
      </c>
      <c r="B21" s="117" t="s">
        <v>43</v>
      </c>
      <c r="C21" s="118"/>
      <c r="D21" s="118"/>
      <c r="E21" s="118"/>
      <c r="F21" s="118"/>
      <c r="G21" s="118"/>
      <c r="H21" s="118"/>
      <c r="I21" s="118"/>
      <c r="J21" s="118"/>
      <c r="K21" s="118"/>
      <c r="L21" s="119"/>
      <c r="M21" s="7" t="s">
        <v>35</v>
      </c>
      <c r="N21" s="10">
        <v>0</v>
      </c>
      <c r="O21" s="9"/>
    </row>
    <row r="22" spans="1:18" x14ac:dyDescent="0.2">
      <c r="A22" s="6" t="s">
        <v>44</v>
      </c>
      <c r="B22" s="128" t="s">
        <v>45</v>
      </c>
      <c r="C22" s="129"/>
      <c r="D22" s="129"/>
      <c r="E22" s="129"/>
      <c r="F22" s="129"/>
      <c r="G22" s="129"/>
      <c r="H22" s="129"/>
      <c r="I22" s="129"/>
      <c r="J22" s="129"/>
      <c r="K22" s="129"/>
      <c r="L22" s="130"/>
      <c r="M22" s="7" t="s">
        <v>35</v>
      </c>
      <c r="N22" s="10">
        <v>0</v>
      </c>
      <c r="O22" s="9"/>
    </row>
    <row r="23" spans="1:18" x14ac:dyDescent="0.2">
      <c r="A23" s="6" t="s">
        <v>46</v>
      </c>
      <c r="B23" s="117" t="s">
        <v>39</v>
      </c>
      <c r="C23" s="118"/>
      <c r="D23" s="118"/>
      <c r="E23" s="118"/>
      <c r="F23" s="118"/>
      <c r="G23" s="118"/>
      <c r="H23" s="118"/>
      <c r="I23" s="118"/>
      <c r="J23" s="118"/>
      <c r="K23" s="118"/>
      <c r="L23" s="119"/>
      <c r="M23" s="7" t="s">
        <v>35</v>
      </c>
      <c r="N23" s="10">
        <v>0</v>
      </c>
      <c r="O23" s="9"/>
      <c r="R23" s="18"/>
    </row>
    <row r="24" spans="1:18" x14ac:dyDescent="0.2">
      <c r="A24" s="6" t="s">
        <v>47</v>
      </c>
      <c r="B24" s="117" t="s">
        <v>43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9"/>
      <c r="M24" s="7" t="s">
        <v>35</v>
      </c>
      <c r="N24" s="10">
        <v>0</v>
      </c>
      <c r="O24" s="9"/>
      <c r="R24" s="19"/>
    </row>
    <row r="25" spans="1:18" x14ac:dyDescent="0.2">
      <c r="A25" s="6" t="s">
        <v>48</v>
      </c>
      <c r="B25" s="128" t="s">
        <v>49</v>
      </c>
      <c r="C25" s="129"/>
      <c r="D25" s="129"/>
      <c r="E25" s="129"/>
      <c r="F25" s="129"/>
      <c r="G25" s="129"/>
      <c r="H25" s="129"/>
      <c r="I25" s="129"/>
      <c r="J25" s="129"/>
      <c r="K25" s="129"/>
      <c r="L25" s="130"/>
      <c r="M25" s="7" t="s">
        <v>35</v>
      </c>
      <c r="N25" s="14">
        <v>35584.103999999999</v>
      </c>
      <c r="O25" s="9"/>
      <c r="P25" s="20"/>
    </row>
    <row r="26" spans="1:18" x14ac:dyDescent="0.2">
      <c r="A26" s="6" t="s">
        <v>50</v>
      </c>
      <c r="B26" s="128" t="s">
        <v>51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30"/>
      <c r="M26" s="7" t="s">
        <v>35</v>
      </c>
      <c r="N26" s="10">
        <v>0</v>
      </c>
      <c r="O26" s="9"/>
    </row>
    <row r="27" spans="1:18" ht="25.5" customHeight="1" x14ac:dyDescent="0.2">
      <c r="A27" s="6" t="s">
        <v>52</v>
      </c>
      <c r="B27" s="120" t="s">
        <v>53</v>
      </c>
      <c r="C27" s="121"/>
      <c r="D27" s="121"/>
      <c r="E27" s="121"/>
      <c r="F27" s="121"/>
      <c r="G27" s="121"/>
      <c r="H27" s="121"/>
      <c r="I27" s="121"/>
      <c r="J27" s="121"/>
      <c r="K27" s="121"/>
      <c r="L27" s="122"/>
      <c r="M27" s="7" t="s">
        <v>35</v>
      </c>
      <c r="N27" s="14">
        <f>SUM(N28:N32)</f>
        <v>34685.017</v>
      </c>
      <c r="O27" s="21"/>
    </row>
    <row r="28" spans="1:18" x14ac:dyDescent="0.2">
      <c r="A28" s="6" t="s">
        <v>54</v>
      </c>
      <c r="B28" s="117" t="s">
        <v>22</v>
      </c>
      <c r="C28" s="118"/>
      <c r="D28" s="118"/>
      <c r="E28" s="118"/>
      <c r="F28" s="118"/>
      <c r="G28" s="118"/>
      <c r="H28" s="118"/>
      <c r="I28" s="118"/>
      <c r="J28" s="118"/>
      <c r="K28" s="118"/>
      <c r="L28" s="119"/>
      <c r="M28" s="7" t="s">
        <v>35</v>
      </c>
      <c r="N28" s="22">
        <v>0</v>
      </c>
      <c r="O28" s="9"/>
    </row>
    <row r="29" spans="1:18" x14ac:dyDescent="0.2">
      <c r="A29" s="6" t="s">
        <v>55</v>
      </c>
      <c r="B29" s="117" t="s">
        <v>24</v>
      </c>
      <c r="C29" s="118"/>
      <c r="D29" s="118"/>
      <c r="E29" s="118"/>
      <c r="F29" s="118"/>
      <c r="G29" s="118"/>
      <c r="H29" s="118"/>
      <c r="I29" s="118"/>
      <c r="J29" s="118"/>
      <c r="K29" s="118"/>
      <c r="L29" s="119"/>
      <c r="M29" s="7" t="s">
        <v>35</v>
      </c>
      <c r="N29" s="14">
        <v>34684.228000000003</v>
      </c>
      <c r="O29" s="9"/>
      <c r="P29" s="20"/>
    </row>
    <row r="30" spans="1:18" x14ac:dyDescent="0.2">
      <c r="A30" s="6" t="s">
        <v>56</v>
      </c>
      <c r="B30" s="117" t="s">
        <v>26</v>
      </c>
      <c r="C30" s="118"/>
      <c r="D30" s="118"/>
      <c r="E30" s="118"/>
      <c r="F30" s="118"/>
      <c r="G30" s="118"/>
      <c r="H30" s="118"/>
      <c r="I30" s="118"/>
      <c r="J30" s="118"/>
      <c r="K30" s="118"/>
      <c r="L30" s="119"/>
      <c r="M30" s="7" t="s">
        <v>35</v>
      </c>
      <c r="N30" s="14">
        <v>0.78899999999999926</v>
      </c>
      <c r="O30" s="9"/>
    </row>
    <row r="31" spans="1:18" x14ac:dyDescent="0.2">
      <c r="A31" s="6" t="s">
        <v>57</v>
      </c>
      <c r="B31" s="117" t="s">
        <v>28</v>
      </c>
      <c r="C31" s="118"/>
      <c r="D31" s="118"/>
      <c r="E31" s="118"/>
      <c r="F31" s="118"/>
      <c r="G31" s="118"/>
      <c r="H31" s="118"/>
      <c r="I31" s="118"/>
      <c r="J31" s="118"/>
      <c r="K31" s="118"/>
      <c r="L31" s="119"/>
      <c r="M31" s="7" t="s">
        <v>35</v>
      </c>
      <c r="N31" s="10">
        <v>0</v>
      </c>
      <c r="O31" s="9"/>
    </row>
    <row r="32" spans="1:18" x14ac:dyDescent="0.2">
      <c r="A32" s="6" t="s">
        <v>58</v>
      </c>
      <c r="B32" s="117" t="s">
        <v>30</v>
      </c>
      <c r="C32" s="118"/>
      <c r="D32" s="118"/>
      <c r="E32" s="118"/>
      <c r="F32" s="118"/>
      <c r="G32" s="118"/>
      <c r="H32" s="118"/>
      <c r="I32" s="118"/>
      <c r="J32" s="118"/>
      <c r="K32" s="118"/>
      <c r="L32" s="119"/>
      <c r="M32" s="7" t="s">
        <v>35</v>
      </c>
      <c r="N32" s="10">
        <v>0</v>
      </c>
      <c r="O32" s="9"/>
    </row>
    <row r="33" spans="1:15" ht="38.25" customHeight="1" x14ac:dyDescent="0.2">
      <c r="A33" s="6" t="s">
        <v>59</v>
      </c>
      <c r="B33" s="120" t="s">
        <v>60</v>
      </c>
      <c r="C33" s="121"/>
      <c r="D33" s="121"/>
      <c r="E33" s="121"/>
      <c r="F33" s="121"/>
      <c r="G33" s="121"/>
      <c r="H33" s="121"/>
      <c r="I33" s="121"/>
      <c r="J33" s="121"/>
      <c r="K33" s="121"/>
      <c r="L33" s="122"/>
      <c r="M33" s="7" t="s">
        <v>35</v>
      </c>
      <c r="N33" s="17">
        <v>28.299999999999997</v>
      </c>
      <c r="O33" s="9"/>
    </row>
    <row r="34" spans="1:15" ht="26.25" customHeight="1" x14ac:dyDescent="0.2">
      <c r="A34" s="6" t="s">
        <v>61</v>
      </c>
      <c r="B34" s="123" t="s">
        <v>62</v>
      </c>
      <c r="C34" s="124"/>
      <c r="D34" s="124"/>
      <c r="E34" s="124"/>
      <c r="F34" s="124"/>
      <c r="G34" s="124"/>
      <c r="H34" s="124"/>
      <c r="I34" s="124"/>
      <c r="J34" s="124"/>
      <c r="K34" s="124"/>
      <c r="L34" s="125"/>
      <c r="M34" s="7" t="s">
        <v>7</v>
      </c>
      <c r="N34" s="17">
        <v>0</v>
      </c>
      <c r="O34" s="23"/>
    </row>
    <row r="35" spans="1:15" ht="26.25" customHeight="1" x14ac:dyDescent="0.2">
      <c r="A35" s="126" t="s">
        <v>63</v>
      </c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23"/>
    </row>
    <row r="36" spans="1:15" x14ac:dyDescent="0.2">
      <c r="A36" s="127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</row>
  </sheetData>
  <mergeCells count="34">
    <mergeCell ref="B13:L13"/>
    <mergeCell ref="A1:N1"/>
    <mergeCell ref="A2:N3"/>
    <mergeCell ref="B4:L4"/>
    <mergeCell ref="B5:L5"/>
    <mergeCell ref="B6:L6"/>
    <mergeCell ref="B7:L7"/>
    <mergeCell ref="B8:L8"/>
    <mergeCell ref="B9:L9"/>
    <mergeCell ref="B10:L10"/>
    <mergeCell ref="B11:L11"/>
    <mergeCell ref="B12:L12"/>
    <mergeCell ref="B25:L25"/>
    <mergeCell ref="B14:L14"/>
    <mergeCell ref="B15:L15"/>
    <mergeCell ref="B16:L16"/>
    <mergeCell ref="B17:L17"/>
    <mergeCell ref="B18:L18"/>
    <mergeCell ref="B19:L19"/>
    <mergeCell ref="B20:L20"/>
    <mergeCell ref="B21:L21"/>
    <mergeCell ref="B22:L22"/>
    <mergeCell ref="B23:L23"/>
    <mergeCell ref="B24:L24"/>
    <mergeCell ref="B32:L32"/>
    <mergeCell ref="B33:L33"/>
    <mergeCell ref="B34:L34"/>
    <mergeCell ref="A35:N36"/>
    <mergeCell ref="B26:L26"/>
    <mergeCell ref="B27:L27"/>
    <mergeCell ref="B28:L28"/>
    <mergeCell ref="B29:L29"/>
    <mergeCell ref="B30:L30"/>
    <mergeCell ref="B31:L31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DD5F9-75B5-4702-B5CB-956B09552570}">
  <sheetPr>
    <tabColor theme="5" tint="0.59999389629810485"/>
    <pageSetUpPr fitToPage="1"/>
  </sheetPr>
  <dimension ref="A1:AA641"/>
  <sheetViews>
    <sheetView view="pageBreakPreview" zoomScale="76" zoomScaleNormal="100" zoomScaleSheetLayoutView="76" workbookViewId="0">
      <pane ySplit="4" topLeftCell="A5" activePane="bottomLeft" state="frozen"/>
      <selection activeCell="A34" sqref="A34:XFD34"/>
      <selection pane="bottomLeft"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3" t="s">
        <v>843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</row>
    <row r="2" spans="1:27" x14ac:dyDescent="0.2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</row>
    <row r="3" spans="1:27" x14ac:dyDescent="0.2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</row>
    <row r="4" spans="1:27" ht="15" customHeight="1" x14ac:dyDescent="0.25">
      <c r="A4" s="176" t="s">
        <v>200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9" t="s">
        <v>201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1"/>
    </row>
    <row r="6" spans="1:27" ht="27" customHeight="1" x14ac:dyDescent="0.2">
      <c r="A6" s="26" t="s">
        <v>64</v>
      </c>
      <c r="B6" s="27" t="s">
        <v>202</v>
      </c>
      <c r="C6" s="26" t="s">
        <v>203</v>
      </c>
      <c r="D6" s="27" t="s">
        <v>204</v>
      </c>
      <c r="E6" s="27" t="s">
        <v>205</v>
      </c>
      <c r="F6" s="27" t="s">
        <v>206</v>
      </c>
      <c r="G6" s="27" t="s">
        <v>207</v>
      </c>
      <c r="H6" s="27" t="s">
        <v>208</v>
      </c>
      <c r="I6" s="27" t="s">
        <v>209</v>
      </c>
      <c r="J6" s="27" t="s">
        <v>210</v>
      </c>
      <c r="K6" s="27" t="s">
        <v>211</v>
      </c>
      <c r="L6" s="27" t="s">
        <v>212</v>
      </c>
      <c r="M6" s="27" t="s">
        <v>213</v>
      </c>
      <c r="N6" s="27" t="s">
        <v>214</v>
      </c>
      <c r="O6" s="27" t="s">
        <v>215</v>
      </c>
      <c r="P6" s="27" t="s">
        <v>216</v>
      </c>
      <c r="Q6" s="27" t="s">
        <v>217</v>
      </c>
      <c r="R6" s="27" t="s">
        <v>218</v>
      </c>
      <c r="S6" s="27" t="s">
        <v>219</v>
      </c>
      <c r="T6" s="27" t="s">
        <v>220</v>
      </c>
      <c r="U6" s="27" t="s">
        <v>221</v>
      </c>
      <c r="V6" s="27" t="s">
        <v>222</v>
      </c>
      <c r="W6" s="27" t="s">
        <v>223</v>
      </c>
      <c r="X6" s="27" t="s">
        <v>224</v>
      </c>
      <c r="Y6" s="27" t="s">
        <v>225</v>
      </c>
      <c r="Z6" s="27" t="s">
        <v>226</v>
      </c>
      <c r="AA6" s="27" t="s">
        <v>227</v>
      </c>
    </row>
    <row r="7" spans="1:27" x14ac:dyDescent="0.2">
      <c r="A7" s="88" t="s">
        <v>844</v>
      </c>
      <c r="B7" s="28" t="str">
        <f>"01"&amp;"."&amp;$B$640&amp;"."&amp;$B$641</f>
        <v>01.09.2023</v>
      </c>
      <c r="C7" s="80" t="s">
        <v>76</v>
      </c>
      <c r="D7" s="81">
        <f>ROUND(((D8+D9+D11+D10)/1000),5)</f>
        <v>1.79284</v>
      </c>
      <c r="E7" s="81">
        <f>ROUND(((E8+E9+E11+E10)/1000),5)</f>
        <v>1.68405</v>
      </c>
      <c r="F7" s="81">
        <f>ROUND(((F8+F9+F11+F10)/1000),5)</f>
        <v>1.6204499999999999</v>
      </c>
      <c r="G7" s="81">
        <f t="shared" ref="G7:AA7" si="0">ROUND(((G8+G9+G11+G10)/1000),5)</f>
        <v>1.6274299999999999</v>
      </c>
      <c r="H7" s="81">
        <f t="shared" si="0"/>
        <v>1.67211</v>
      </c>
      <c r="I7" s="81">
        <f t="shared" si="0"/>
        <v>1.75119</v>
      </c>
      <c r="J7" s="81">
        <f t="shared" si="0"/>
        <v>1.8609</v>
      </c>
      <c r="K7" s="81">
        <f t="shared" si="0"/>
        <v>2.1112600000000001</v>
      </c>
      <c r="L7" s="81">
        <f t="shared" si="0"/>
        <v>2.3054600000000001</v>
      </c>
      <c r="M7" s="81">
        <f t="shared" si="0"/>
        <v>2.5279199999999999</v>
      </c>
      <c r="N7" s="81">
        <f t="shared" si="0"/>
        <v>2.5630799999999998</v>
      </c>
      <c r="O7" s="81">
        <f t="shared" si="0"/>
        <v>2.53878</v>
      </c>
      <c r="P7" s="81">
        <f t="shared" si="0"/>
        <v>2.54575</v>
      </c>
      <c r="Q7" s="81">
        <f t="shared" si="0"/>
        <v>2.54895</v>
      </c>
      <c r="R7" s="81">
        <f t="shared" si="0"/>
        <v>2.6240700000000001</v>
      </c>
      <c r="S7" s="81">
        <f t="shared" si="0"/>
        <v>2.6102300000000001</v>
      </c>
      <c r="T7" s="81">
        <f t="shared" si="0"/>
        <v>2.6027499999999999</v>
      </c>
      <c r="U7" s="81">
        <f t="shared" si="0"/>
        <v>2.57097</v>
      </c>
      <c r="V7" s="81">
        <f t="shared" si="0"/>
        <v>2.5718999999999999</v>
      </c>
      <c r="W7" s="81">
        <f t="shared" si="0"/>
        <v>2.6084800000000001</v>
      </c>
      <c r="X7" s="81">
        <f t="shared" si="0"/>
        <v>2.6010599999999999</v>
      </c>
      <c r="Y7" s="81">
        <f t="shared" si="0"/>
        <v>2.4719899999999999</v>
      </c>
      <c r="Z7" s="81">
        <f t="shared" si="0"/>
        <v>2.19835</v>
      </c>
      <c r="AA7" s="81">
        <f t="shared" si="0"/>
        <v>1.9935099999999999</v>
      </c>
    </row>
    <row r="8" spans="1:27" ht="12.75" hidden="1" customHeight="1" outlineLevel="1" x14ac:dyDescent="0.2">
      <c r="A8" s="89" t="s">
        <v>845</v>
      </c>
      <c r="B8" s="63" t="s">
        <v>230</v>
      </c>
      <c r="C8" s="43" t="s">
        <v>79</v>
      </c>
      <c r="D8" s="44">
        <v>1391.29</v>
      </c>
      <c r="E8" s="44">
        <v>1282.5</v>
      </c>
      <c r="F8" s="44">
        <v>1218.9000000000001</v>
      </c>
      <c r="G8" s="44">
        <v>1225.8800000000001</v>
      </c>
      <c r="H8" s="44">
        <v>1270.56</v>
      </c>
      <c r="I8" s="44">
        <v>1349.64</v>
      </c>
      <c r="J8" s="44">
        <v>1459.35</v>
      </c>
      <c r="K8" s="44">
        <v>1709.71</v>
      </c>
      <c r="L8" s="44">
        <v>1903.91</v>
      </c>
      <c r="M8" s="44">
        <v>2126.37</v>
      </c>
      <c r="N8" s="44">
        <v>2161.5300000000002</v>
      </c>
      <c r="O8" s="44">
        <v>2137.23</v>
      </c>
      <c r="P8" s="44">
        <v>2144.1999999999998</v>
      </c>
      <c r="Q8" s="44">
        <v>2147.4</v>
      </c>
      <c r="R8" s="44">
        <v>2222.52</v>
      </c>
      <c r="S8" s="44">
        <v>2208.6799999999998</v>
      </c>
      <c r="T8" s="44">
        <v>2201.1999999999998</v>
      </c>
      <c r="U8" s="44">
        <v>2169.42</v>
      </c>
      <c r="V8" s="44">
        <v>2170.35</v>
      </c>
      <c r="W8" s="44">
        <v>2206.9299999999998</v>
      </c>
      <c r="X8" s="44">
        <v>2199.5100000000002</v>
      </c>
      <c r="Y8" s="44">
        <v>2070.44</v>
      </c>
      <c r="Z8" s="44">
        <v>1796.8</v>
      </c>
      <c r="AA8" s="44">
        <v>1591.96</v>
      </c>
    </row>
    <row r="9" spans="1:27" ht="12.75" hidden="1" customHeight="1" outlineLevel="1" x14ac:dyDescent="0.2">
      <c r="A9" s="89" t="s">
        <v>846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89" t="s">
        <v>847</v>
      </c>
      <c r="B10" s="63" t="s">
        <v>83</v>
      </c>
      <c r="C10" s="43" t="s">
        <v>79</v>
      </c>
      <c r="D10" s="44">
        <v>4.68</v>
      </c>
      <c r="E10" s="44">
        <v>4.68</v>
      </c>
      <c r="F10" s="44">
        <v>4.68</v>
      </c>
      <c r="G10" s="44">
        <v>4.68</v>
      </c>
      <c r="H10" s="44">
        <v>4.68</v>
      </c>
      <c r="I10" s="44">
        <v>4.68</v>
      </c>
      <c r="J10" s="44">
        <v>4.68</v>
      </c>
      <c r="K10" s="44">
        <v>4.68</v>
      </c>
      <c r="L10" s="44">
        <v>4.68</v>
      </c>
      <c r="M10" s="44">
        <v>4.68</v>
      </c>
      <c r="N10" s="44">
        <v>4.68</v>
      </c>
      <c r="O10" s="44">
        <v>4.68</v>
      </c>
      <c r="P10" s="44">
        <v>4.68</v>
      </c>
      <c r="Q10" s="44">
        <v>4.68</v>
      </c>
      <c r="R10" s="44">
        <v>4.68</v>
      </c>
      <c r="S10" s="44">
        <v>4.68</v>
      </c>
      <c r="T10" s="44">
        <v>4.68</v>
      </c>
      <c r="U10" s="44">
        <v>4.68</v>
      </c>
      <c r="V10" s="44">
        <v>4.68</v>
      </c>
      <c r="W10" s="44">
        <v>4.68</v>
      </c>
      <c r="X10" s="44">
        <v>4.68</v>
      </c>
      <c r="Y10" s="44">
        <v>4.68</v>
      </c>
      <c r="Z10" s="44">
        <v>4.68</v>
      </c>
      <c r="AA10" s="44">
        <v>4.68</v>
      </c>
    </row>
    <row r="11" spans="1:27" ht="12.75" hidden="1" customHeight="1" outlineLevel="1" x14ac:dyDescent="0.2">
      <c r="A11" s="89" t="s">
        <v>848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collapsed="1" x14ac:dyDescent="0.2">
      <c r="A12" s="88" t="s">
        <v>849</v>
      </c>
      <c r="B12" s="28" t="str">
        <f>"02"&amp;"."&amp;$B$640&amp;"."&amp;$B$641</f>
        <v>02.09.2023</v>
      </c>
      <c r="C12" s="80" t="s">
        <v>76</v>
      </c>
      <c r="D12" s="81">
        <f>ROUND(((D13+D14+D16+D15)/1000),5)</f>
        <v>1.95903</v>
      </c>
      <c r="E12" s="81">
        <f>ROUND(((E13+E14+E16+E15)/1000),5)</f>
        <v>1.7686299999999999</v>
      </c>
      <c r="F12" s="81">
        <f>ROUND(((F13+F14+F16+F15)/1000),5)</f>
        <v>1.7281899999999999</v>
      </c>
      <c r="G12" s="81">
        <f t="shared" ref="G12:AA12" si="3">ROUND(((G13+G14+G16+G15)/1000),5)</f>
        <v>1.6963600000000001</v>
      </c>
      <c r="H12" s="81">
        <f t="shared" si="3"/>
        <v>1.7142999999999999</v>
      </c>
      <c r="I12" s="81">
        <f t="shared" si="3"/>
        <v>1.7106300000000001</v>
      </c>
      <c r="J12" s="81">
        <f t="shared" si="3"/>
        <v>1.7380199999999999</v>
      </c>
      <c r="K12" s="81">
        <f t="shared" si="3"/>
        <v>2.03111</v>
      </c>
      <c r="L12" s="81">
        <f t="shared" si="3"/>
        <v>2.22464</v>
      </c>
      <c r="M12" s="81">
        <f t="shared" si="3"/>
        <v>2.4337599999999999</v>
      </c>
      <c r="N12" s="81">
        <f t="shared" si="3"/>
        <v>2.5034700000000001</v>
      </c>
      <c r="O12" s="81">
        <f t="shared" si="3"/>
        <v>2.5180600000000002</v>
      </c>
      <c r="P12" s="81">
        <f t="shared" si="3"/>
        <v>2.51044</v>
      </c>
      <c r="Q12" s="81">
        <f t="shared" si="3"/>
        <v>2.5160499999999999</v>
      </c>
      <c r="R12" s="81">
        <f t="shared" si="3"/>
        <v>2.51471</v>
      </c>
      <c r="S12" s="81">
        <f t="shared" si="3"/>
        <v>2.5093200000000002</v>
      </c>
      <c r="T12" s="81">
        <f t="shared" si="3"/>
        <v>2.4887899999999998</v>
      </c>
      <c r="U12" s="81">
        <f t="shared" si="3"/>
        <v>2.4598599999999999</v>
      </c>
      <c r="V12" s="81">
        <f t="shared" si="3"/>
        <v>2.4586999999999999</v>
      </c>
      <c r="W12" s="81">
        <f t="shared" si="3"/>
        <v>2.4663400000000002</v>
      </c>
      <c r="X12" s="81">
        <f t="shared" si="3"/>
        <v>2.4602499999999998</v>
      </c>
      <c r="Y12" s="81">
        <f t="shared" si="3"/>
        <v>2.3781099999999999</v>
      </c>
      <c r="Z12" s="81">
        <f t="shared" si="3"/>
        <v>2.2039800000000001</v>
      </c>
      <c r="AA12" s="81">
        <f t="shared" si="3"/>
        <v>2.0773100000000002</v>
      </c>
    </row>
    <row r="13" spans="1:27" ht="12.75" hidden="1" customHeight="1" outlineLevel="1" x14ac:dyDescent="0.2">
      <c r="A13" s="89" t="s">
        <v>850</v>
      </c>
      <c r="B13" s="63" t="s">
        <v>230</v>
      </c>
      <c r="C13" s="43" t="s">
        <v>79</v>
      </c>
      <c r="D13" s="44">
        <v>1557.48</v>
      </c>
      <c r="E13" s="44">
        <v>1367.08</v>
      </c>
      <c r="F13" s="44">
        <v>1326.64</v>
      </c>
      <c r="G13" s="44">
        <v>1294.81</v>
      </c>
      <c r="H13" s="44">
        <v>1312.75</v>
      </c>
      <c r="I13" s="44">
        <v>1309.08</v>
      </c>
      <c r="J13" s="44">
        <v>1336.47</v>
      </c>
      <c r="K13" s="44">
        <v>1629.56</v>
      </c>
      <c r="L13" s="44">
        <v>1823.09</v>
      </c>
      <c r="M13" s="44">
        <v>2032.21</v>
      </c>
      <c r="N13" s="44">
        <v>2101.92</v>
      </c>
      <c r="O13" s="44">
        <v>2116.5100000000002</v>
      </c>
      <c r="P13" s="44">
        <v>2108.89</v>
      </c>
      <c r="Q13" s="44">
        <v>2114.5</v>
      </c>
      <c r="R13" s="44">
        <v>2113.16</v>
      </c>
      <c r="S13" s="44">
        <v>2107.77</v>
      </c>
      <c r="T13" s="44">
        <v>2087.2399999999998</v>
      </c>
      <c r="U13" s="44">
        <v>2058.31</v>
      </c>
      <c r="V13" s="44">
        <v>2057.15</v>
      </c>
      <c r="W13" s="44">
        <v>2064.79</v>
      </c>
      <c r="X13" s="44">
        <v>2058.6999999999998</v>
      </c>
      <c r="Y13" s="44">
        <v>1976.56</v>
      </c>
      <c r="Z13" s="44">
        <v>1802.43</v>
      </c>
      <c r="AA13" s="44">
        <v>1675.76</v>
      </c>
    </row>
    <row r="14" spans="1:27" ht="12.75" hidden="1" customHeight="1" outlineLevel="1" x14ac:dyDescent="0.2">
      <c r="A14" s="89" t="s">
        <v>851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89" t="s">
        <v>852</v>
      </c>
      <c r="B15" s="63" t="s">
        <v>83</v>
      </c>
      <c r="C15" s="43" t="s">
        <v>79</v>
      </c>
      <c r="D15" s="44">
        <v>4.68</v>
      </c>
      <c r="E15" s="44">
        <v>4.68</v>
      </c>
      <c r="F15" s="44">
        <v>4.68</v>
      </c>
      <c r="G15" s="44">
        <v>4.68</v>
      </c>
      <c r="H15" s="44">
        <v>4.68</v>
      </c>
      <c r="I15" s="44">
        <v>4.68</v>
      </c>
      <c r="J15" s="44">
        <v>4.68</v>
      </c>
      <c r="K15" s="44">
        <v>4.68</v>
      </c>
      <c r="L15" s="44">
        <v>4.68</v>
      </c>
      <c r="M15" s="44">
        <v>4.68</v>
      </c>
      <c r="N15" s="44">
        <v>4.68</v>
      </c>
      <c r="O15" s="44">
        <v>4.68</v>
      </c>
      <c r="P15" s="44">
        <v>4.68</v>
      </c>
      <c r="Q15" s="44">
        <v>4.68</v>
      </c>
      <c r="R15" s="44">
        <v>4.68</v>
      </c>
      <c r="S15" s="44">
        <v>4.68</v>
      </c>
      <c r="T15" s="44">
        <v>4.68</v>
      </c>
      <c r="U15" s="44">
        <v>4.68</v>
      </c>
      <c r="V15" s="44">
        <v>4.68</v>
      </c>
      <c r="W15" s="44">
        <v>4.68</v>
      </c>
      <c r="X15" s="44">
        <v>4.68</v>
      </c>
      <c r="Y15" s="44">
        <v>4.68</v>
      </c>
      <c r="Z15" s="44">
        <v>4.68</v>
      </c>
      <c r="AA15" s="44">
        <v>4.68</v>
      </c>
    </row>
    <row r="16" spans="1:27" ht="12.75" hidden="1" customHeight="1" outlineLevel="1" x14ac:dyDescent="0.2">
      <c r="A16" s="89" t="s">
        <v>853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collapsed="1" x14ac:dyDescent="0.2">
      <c r="A17" s="88" t="s">
        <v>854</v>
      </c>
      <c r="B17" s="28" t="str">
        <f>"03"&amp;"."&amp;$B$640&amp;"."&amp;$B$641</f>
        <v>03.09.2023</v>
      </c>
      <c r="C17" s="80" t="s">
        <v>76</v>
      </c>
      <c r="D17" s="81">
        <f>ROUND(((D18+D19+D21+D20)/1000),5)</f>
        <v>1.74027</v>
      </c>
      <c r="E17" s="81">
        <f>ROUND(((E18+E19+E21+E20)/1000),5)</f>
        <v>1.6032200000000001</v>
      </c>
      <c r="F17" s="81">
        <f>ROUND(((F18+F19+F21+F20)/1000),5)</f>
        <v>1.52539</v>
      </c>
      <c r="G17" s="81">
        <f t="shared" ref="G17:AA17" si="6">ROUND(((G18+G19+G21+G20)/1000),5)</f>
        <v>1.5198</v>
      </c>
      <c r="H17" s="81">
        <f t="shared" si="6"/>
        <v>1.51779</v>
      </c>
      <c r="I17" s="81">
        <f t="shared" si="6"/>
        <v>1.4825200000000001</v>
      </c>
      <c r="J17" s="81">
        <f t="shared" si="6"/>
        <v>1.5018</v>
      </c>
      <c r="K17" s="81">
        <f t="shared" si="6"/>
        <v>1.6734100000000001</v>
      </c>
      <c r="L17" s="81">
        <f t="shared" si="6"/>
        <v>1.94658</v>
      </c>
      <c r="M17" s="81">
        <f t="shared" si="6"/>
        <v>2.1685500000000002</v>
      </c>
      <c r="N17" s="81">
        <f t="shared" si="6"/>
        <v>2.2621500000000001</v>
      </c>
      <c r="O17" s="81">
        <f t="shared" si="6"/>
        <v>2.2875399999999999</v>
      </c>
      <c r="P17" s="81">
        <f t="shared" si="6"/>
        <v>2.25387</v>
      </c>
      <c r="Q17" s="81">
        <f t="shared" si="6"/>
        <v>2.2635100000000001</v>
      </c>
      <c r="R17" s="81">
        <f t="shared" si="6"/>
        <v>2.2560500000000001</v>
      </c>
      <c r="S17" s="81">
        <f t="shared" si="6"/>
        <v>2.2300800000000001</v>
      </c>
      <c r="T17" s="81">
        <f t="shared" si="6"/>
        <v>2.2318600000000002</v>
      </c>
      <c r="U17" s="81">
        <f t="shared" si="6"/>
        <v>2.1795900000000001</v>
      </c>
      <c r="V17" s="81">
        <f t="shared" si="6"/>
        <v>2.2040600000000001</v>
      </c>
      <c r="W17" s="81">
        <f t="shared" si="6"/>
        <v>2.3702399999999999</v>
      </c>
      <c r="X17" s="81">
        <f t="shared" si="6"/>
        <v>2.36029</v>
      </c>
      <c r="Y17" s="81">
        <f t="shared" si="6"/>
        <v>2.2891900000000001</v>
      </c>
      <c r="Z17" s="81">
        <f t="shared" si="6"/>
        <v>2.1091899999999999</v>
      </c>
      <c r="AA17" s="81">
        <f t="shared" si="6"/>
        <v>1.79592</v>
      </c>
    </row>
    <row r="18" spans="1:27" ht="12.75" hidden="1" customHeight="1" outlineLevel="1" x14ac:dyDescent="0.2">
      <c r="A18" s="89" t="s">
        <v>855</v>
      </c>
      <c r="B18" s="63" t="s">
        <v>230</v>
      </c>
      <c r="C18" s="43" t="s">
        <v>79</v>
      </c>
      <c r="D18" s="44">
        <v>1338.72</v>
      </c>
      <c r="E18" s="44">
        <v>1201.67</v>
      </c>
      <c r="F18" s="44">
        <v>1123.8399999999999</v>
      </c>
      <c r="G18" s="44">
        <v>1118.25</v>
      </c>
      <c r="H18" s="44">
        <v>1116.24</v>
      </c>
      <c r="I18" s="44">
        <v>1080.97</v>
      </c>
      <c r="J18" s="44">
        <v>1100.25</v>
      </c>
      <c r="K18" s="44">
        <v>1271.8599999999999</v>
      </c>
      <c r="L18" s="44">
        <v>1545.03</v>
      </c>
      <c r="M18" s="44">
        <v>1767</v>
      </c>
      <c r="N18" s="44">
        <v>1860.6</v>
      </c>
      <c r="O18" s="44">
        <v>1885.99</v>
      </c>
      <c r="P18" s="44">
        <v>1852.32</v>
      </c>
      <c r="Q18" s="44">
        <v>1861.96</v>
      </c>
      <c r="R18" s="44">
        <v>1854.5</v>
      </c>
      <c r="S18" s="44">
        <v>1828.53</v>
      </c>
      <c r="T18" s="44">
        <v>1830.31</v>
      </c>
      <c r="U18" s="44">
        <v>1778.04</v>
      </c>
      <c r="V18" s="44">
        <v>1802.51</v>
      </c>
      <c r="W18" s="44">
        <v>1968.69</v>
      </c>
      <c r="X18" s="44">
        <v>1958.74</v>
      </c>
      <c r="Y18" s="44">
        <v>1887.64</v>
      </c>
      <c r="Z18" s="44">
        <v>1707.64</v>
      </c>
      <c r="AA18" s="44">
        <v>1394.37</v>
      </c>
    </row>
    <row r="19" spans="1:27" ht="12.75" hidden="1" customHeight="1" outlineLevel="1" x14ac:dyDescent="0.2">
      <c r="A19" s="89" t="s">
        <v>856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89" t="s">
        <v>857</v>
      </c>
      <c r="B20" s="63" t="s">
        <v>83</v>
      </c>
      <c r="C20" s="43" t="s">
        <v>79</v>
      </c>
      <c r="D20" s="44">
        <v>4.68</v>
      </c>
      <c r="E20" s="44">
        <v>4.68</v>
      </c>
      <c r="F20" s="44">
        <v>4.68</v>
      </c>
      <c r="G20" s="44">
        <v>4.68</v>
      </c>
      <c r="H20" s="44">
        <v>4.68</v>
      </c>
      <c r="I20" s="44">
        <v>4.68</v>
      </c>
      <c r="J20" s="44">
        <v>4.68</v>
      </c>
      <c r="K20" s="44">
        <v>4.68</v>
      </c>
      <c r="L20" s="44">
        <v>4.68</v>
      </c>
      <c r="M20" s="44">
        <v>4.68</v>
      </c>
      <c r="N20" s="44">
        <v>4.68</v>
      </c>
      <c r="O20" s="44">
        <v>4.68</v>
      </c>
      <c r="P20" s="44">
        <v>4.68</v>
      </c>
      <c r="Q20" s="44">
        <v>4.68</v>
      </c>
      <c r="R20" s="44">
        <v>4.68</v>
      </c>
      <c r="S20" s="44">
        <v>4.68</v>
      </c>
      <c r="T20" s="44">
        <v>4.68</v>
      </c>
      <c r="U20" s="44">
        <v>4.68</v>
      </c>
      <c r="V20" s="44">
        <v>4.68</v>
      </c>
      <c r="W20" s="44">
        <v>4.68</v>
      </c>
      <c r="X20" s="44">
        <v>4.68</v>
      </c>
      <c r="Y20" s="44">
        <v>4.68</v>
      </c>
      <c r="Z20" s="44">
        <v>4.68</v>
      </c>
      <c r="AA20" s="44">
        <v>4.68</v>
      </c>
    </row>
    <row r="21" spans="1:27" ht="12.75" hidden="1" customHeight="1" outlineLevel="1" x14ac:dyDescent="0.2">
      <c r="A21" s="89" t="s">
        <v>858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collapsed="1" x14ac:dyDescent="0.2">
      <c r="A22" s="88" t="s">
        <v>859</v>
      </c>
      <c r="B22" s="28" t="str">
        <f>"04"&amp;"."&amp;$B$640&amp;"."&amp;$B$641</f>
        <v>04.09.2023</v>
      </c>
      <c r="C22" s="80" t="s">
        <v>76</v>
      </c>
      <c r="D22" s="81">
        <f>ROUND(((D23+D24+D26+D25)/1000),5)</f>
        <v>1.7776799999999999</v>
      </c>
      <c r="E22" s="81">
        <f>ROUND(((E23+E24+E26+E25)/1000),5)</f>
        <v>1.6497200000000001</v>
      </c>
      <c r="F22" s="81">
        <f>ROUND(((F23+F24+F26+F25)/1000),5)</f>
        <v>1.5801099999999999</v>
      </c>
      <c r="G22" s="81">
        <f t="shared" ref="G22:AA22" si="9">ROUND(((G23+G24+G26+G25)/1000),5)</f>
        <v>1.5402199999999999</v>
      </c>
      <c r="H22" s="81">
        <f t="shared" si="9"/>
        <v>1.5867800000000001</v>
      </c>
      <c r="I22" s="81">
        <f t="shared" si="9"/>
        <v>1.6450499999999999</v>
      </c>
      <c r="J22" s="81">
        <f t="shared" si="9"/>
        <v>1.79908</v>
      </c>
      <c r="K22" s="81">
        <f t="shared" si="9"/>
        <v>2.0648499999999999</v>
      </c>
      <c r="L22" s="81">
        <f t="shared" si="9"/>
        <v>2.2598099999999999</v>
      </c>
      <c r="M22" s="81">
        <f t="shared" si="9"/>
        <v>2.4050199999999999</v>
      </c>
      <c r="N22" s="81">
        <f t="shared" si="9"/>
        <v>2.4487000000000001</v>
      </c>
      <c r="O22" s="81">
        <f t="shared" si="9"/>
        <v>2.4424600000000001</v>
      </c>
      <c r="P22" s="81">
        <f t="shared" si="9"/>
        <v>2.4081100000000002</v>
      </c>
      <c r="Q22" s="81">
        <f t="shared" si="9"/>
        <v>2.4472</v>
      </c>
      <c r="R22" s="81">
        <f t="shared" si="9"/>
        <v>2.51085</v>
      </c>
      <c r="S22" s="81">
        <f t="shared" si="9"/>
        <v>2.5081199999999999</v>
      </c>
      <c r="T22" s="81">
        <f t="shared" si="9"/>
        <v>2.50108</v>
      </c>
      <c r="U22" s="81">
        <f t="shared" si="9"/>
        <v>2.4437099999999998</v>
      </c>
      <c r="V22" s="81">
        <f t="shared" si="9"/>
        <v>2.4556499999999999</v>
      </c>
      <c r="W22" s="81">
        <f t="shared" si="9"/>
        <v>2.5039600000000002</v>
      </c>
      <c r="X22" s="81">
        <f t="shared" si="9"/>
        <v>2.5038900000000002</v>
      </c>
      <c r="Y22" s="81">
        <f t="shared" si="9"/>
        <v>2.38855</v>
      </c>
      <c r="Z22" s="81">
        <f t="shared" si="9"/>
        <v>2.1792799999999999</v>
      </c>
      <c r="AA22" s="81">
        <f t="shared" si="9"/>
        <v>1.88741</v>
      </c>
    </row>
    <row r="23" spans="1:27" ht="12.75" hidden="1" customHeight="1" outlineLevel="1" x14ac:dyDescent="0.2">
      <c r="A23" s="89" t="s">
        <v>860</v>
      </c>
      <c r="B23" s="63" t="s">
        <v>230</v>
      </c>
      <c r="C23" s="43" t="s">
        <v>79</v>
      </c>
      <c r="D23" s="44">
        <v>1376.13</v>
      </c>
      <c r="E23" s="44">
        <v>1248.17</v>
      </c>
      <c r="F23" s="44">
        <v>1178.56</v>
      </c>
      <c r="G23" s="44">
        <v>1138.67</v>
      </c>
      <c r="H23" s="44">
        <v>1185.23</v>
      </c>
      <c r="I23" s="44">
        <v>1243.5</v>
      </c>
      <c r="J23" s="44">
        <v>1397.53</v>
      </c>
      <c r="K23" s="44">
        <v>1663.3</v>
      </c>
      <c r="L23" s="44">
        <v>1858.26</v>
      </c>
      <c r="M23" s="44">
        <v>2003.47</v>
      </c>
      <c r="N23" s="44">
        <v>2047.15</v>
      </c>
      <c r="O23" s="44">
        <v>2040.91</v>
      </c>
      <c r="P23" s="44">
        <v>2006.56</v>
      </c>
      <c r="Q23" s="44">
        <v>2045.65</v>
      </c>
      <c r="R23" s="44">
        <v>2109.3000000000002</v>
      </c>
      <c r="S23" s="44">
        <v>2106.5700000000002</v>
      </c>
      <c r="T23" s="44">
        <v>2099.5300000000002</v>
      </c>
      <c r="U23" s="44">
        <v>2042.16</v>
      </c>
      <c r="V23" s="44">
        <v>2054.1</v>
      </c>
      <c r="W23" s="44">
        <v>2102.41</v>
      </c>
      <c r="X23" s="44">
        <v>2102.34</v>
      </c>
      <c r="Y23" s="44">
        <v>1987</v>
      </c>
      <c r="Z23" s="44">
        <v>1777.73</v>
      </c>
      <c r="AA23" s="44">
        <v>1485.86</v>
      </c>
    </row>
    <row r="24" spans="1:27" ht="12.75" hidden="1" customHeight="1" outlineLevel="1" x14ac:dyDescent="0.2">
      <c r="A24" s="89" t="s">
        <v>861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89" t="s">
        <v>862</v>
      </c>
      <c r="B25" s="63" t="s">
        <v>83</v>
      </c>
      <c r="C25" s="43" t="s">
        <v>79</v>
      </c>
      <c r="D25" s="44">
        <v>4.68</v>
      </c>
      <c r="E25" s="44">
        <v>4.68</v>
      </c>
      <c r="F25" s="44">
        <v>4.68</v>
      </c>
      <c r="G25" s="44">
        <v>4.68</v>
      </c>
      <c r="H25" s="44">
        <v>4.68</v>
      </c>
      <c r="I25" s="44">
        <v>4.68</v>
      </c>
      <c r="J25" s="44">
        <v>4.68</v>
      </c>
      <c r="K25" s="44">
        <v>4.68</v>
      </c>
      <c r="L25" s="44">
        <v>4.68</v>
      </c>
      <c r="M25" s="44">
        <v>4.68</v>
      </c>
      <c r="N25" s="44">
        <v>4.68</v>
      </c>
      <c r="O25" s="44">
        <v>4.68</v>
      </c>
      <c r="P25" s="44">
        <v>4.68</v>
      </c>
      <c r="Q25" s="44">
        <v>4.68</v>
      </c>
      <c r="R25" s="44">
        <v>4.68</v>
      </c>
      <c r="S25" s="44">
        <v>4.68</v>
      </c>
      <c r="T25" s="44">
        <v>4.68</v>
      </c>
      <c r="U25" s="44">
        <v>4.68</v>
      </c>
      <c r="V25" s="44">
        <v>4.68</v>
      </c>
      <c r="W25" s="44">
        <v>4.68</v>
      </c>
      <c r="X25" s="44">
        <v>4.68</v>
      </c>
      <c r="Y25" s="44">
        <v>4.68</v>
      </c>
      <c r="Z25" s="44">
        <v>4.68</v>
      </c>
      <c r="AA25" s="44">
        <v>4.68</v>
      </c>
    </row>
    <row r="26" spans="1:27" ht="12.75" hidden="1" customHeight="1" outlineLevel="1" x14ac:dyDescent="0.2">
      <c r="A26" s="89" t="s">
        <v>863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collapsed="1" x14ac:dyDescent="0.2">
      <c r="A27" s="88" t="s">
        <v>864</v>
      </c>
      <c r="B27" s="28" t="str">
        <f>"05"&amp;"."&amp;$B$640&amp;"."&amp;$B$641</f>
        <v>05.09.2023</v>
      </c>
      <c r="C27" s="80" t="s">
        <v>76</v>
      </c>
      <c r="D27" s="81">
        <f>ROUND(((D28+D29+D31+D30)/1000),5)</f>
        <v>1.7583899999999999</v>
      </c>
      <c r="E27" s="81">
        <f>ROUND(((E28+E29+E31+E30)/1000),5)</f>
        <v>1.6683399999999999</v>
      </c>
      <c r="F27" s="81">
        <f>ROUND(((F28+F29+F31+F30)/1000),5)</f>
        <v>1.58016</v>
      </c>
      <c r="G27" s="81">
        <f t="shared" ref="G27:AA27" si="12">ROUND(((G28+G29+G31+G30)/1000),5)</f>
        <v>1.5618099999999999</v>
      </c>
      <c r="H27" s="81">
        <f t="shared" si="12"/>
        <v>1.6258699999999999</v>
      </c>
      <c r="I27" s="81">
        <f t="shared" si="12"/>
        <v>1.7396499999999999</v>
      </c>
      <c r="J27" s="81">
        <f t="shared" si="12"/>
        <v>1.8436600000000001</v>
      </c>
      <c r="K27" s="81">
        <f t="shared" si="12"/>
        <v>2.1296300000000001</v>
      </c>
      <c r="L27" s="81">
        <f t="shared" si="12"/>
        <v>2.2050100000000001</v>
      </c>
      <c r="M27" s="81">
        <f t="shared" si="12"/>
        <v>2.40429</v>
      </c>
      <c r="N27" s="81">
        <f t="shared" si="12"/>
        <v>2.4372199999999999</v>
      </c>
      <c r="O27" s="81">
        <f t="shared" si="12"/>
        <v>2.43547</v>
      </c>
      <c r="P27" s="81">
        <f t="shared" si="12"/>
        <v>2.4192100000000001</v>
      </c>
      <c r="Q27" s="81">
        <f t="shared" si="12"/>
        <v>2.4386700000000001</v>
      </c>
      <c r="R27" s="81">
        <f t="shared" si="12"/>
        <v>2.4914000000000001</v>
      </c>
      <c r="S27" s="81">
        <f t="shared" si="12"/>
        <v>2.4868800000000002</v>
      </c>
      <c r="T27" s="81">
        <f t="shared" si="12"/>
        <v>2.4716900000000002</v>
      </c>
      <c r="U27" s="81">
        <f t="shared" si="12"/>
        <v>2.4331700000000001</v>
      </c>
      <c r="V27" s="81">
        <f t="shared" si="12"/>
        <v>2.42754</v>
      </c>
      <c r="W27" s="81">
        <f t="shared" si="12"/>
        <v>2.48116</v>
      </c>
      <c r="X27" s="81">
        <f t="shared" si="12"/>
        <v>2.47268</v>
      </c>
      <c r="Y27" s="81">
        <f t="shared" si="12"/>
        <v>2.41608</v>
      </c>
      <c r="Z27" s="81">
        <f t="shared" si="12"/>
        <v>2.2069100000000001</v>
      </c>
      <c r="AA27" s="81">
        <f t="shared" si="12"/>
        <v>2.0635500000000002</v>
      </c>
    </row>
    <row r="28" spans="1:27" ht="12.75" hidden="1" customHeight="1" outlineLevel="1" x14ac:dyDescent="0.2">
      <c r="A28" s="89" t="s">
        <v>865</v>
      </c>
      <c r="B28" s="63" t="s">
        <v>230</v>
      </c>
      <c r="C28" s="43" t="s">
        <v>79</v>
      </c>
      <c r="D28" s="44">
        <v>1356.84</v>
      </c>
      <c r="E28" s="44">
        <v>1266.79</v>
      </c>
      <c r="F28" s="44">
        <v>1178.6099999999999</v>
      </c>
      <c r="G28" s="44">
        <v>1160.26</v>
      </c>
      <c r="H28" s="44">
        <v>1224.32</v>
      </c>
      <c r="I28" s="44">
        <v>1338.1</v>
      </c>
      <c r="J28" s="44">
        <v>1442.11</v>
      </c>
      <c r="K28" s="44">
        <v>1728.08</v>
      </c>
      <c r="L28" s="44">
        <v>1803.46</v>
      </c>
      <c r="M28" s="44">
        <v>2002.74</v>
      </c>
      <c r="N28" s="44">
        <v>2035.67</v>
      </c>
      <c r="O28" s="44">
        <v>2033.92</v>
      </c>
      <c r="P28" s="44">
        <v>2017.66</v>
      </c>
      <c r="Q28" s="44">
        <v>2037.12</v>
      </c>
      <c r="R28" s="44">
        <v>2089.85</v>
      </c>
      <c r="S28" s="44">
        <v>2085.33</v>
      </c>
      <c r="T28" s="44">
        <v>2070.14</v>
      </c>
      <c r="U28" s="44">
        <v>2031.62</v>
      </c>
      <c r="V28" s="44">
        <v>2025.99</v>
      </c>
      <c r="W28" s="44">
        <v>2079.61</v>
      </c>
      <c r="X28" s="44">
        <v>2071.13</v>
      </c>
      <c r="Y28" s="44">
        <v>2014.53</v>
      </c>
      <c r="Z28" s="44">
        <v>1805.36</v>
      </c>
      <c r="AA28" s="44">
        <v>1662</v>
      </c>
    </row>
    <row r="29" spans="1:27" ht="12.75" hidden="1" customHeight="1" outlineLevel="1" x14ac:dyDescent="0.2">
      <c r="A29" s="89" t="s">
        <v>866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89" t="s">
        <v>867</v>
      </c>
      <c r="B30" s="63" t="s">
        <v>83</v>
      </c>
      <c r="C30" s="43" t="s">
        <v>79</v>
      </c>
      <c r="D30" s="44">
        <v>4.68</v>
      </c>
      <c r="E30" s="44">
        <v>4.68</v>
      </c>
      <c r="F30" s="44">
        <v>4.68</v>
      </c>
      <c r="G30" s="44">
        <v>4.68</v>
      </c>
      <c r="H30" s="44">
        <v>4.68</v>
      </c>
      <c r="I30" s="44">
        <v>4.68</v>
      </c>
      <c r="J30" s="44">
        <v>4.68</v>
      </c>
      <c r="K30" s="44">
        <v>4.68</v>
      </c>
      <c r="L30" s="44">
        <v>4.68</v>
      </c>
      <c r="M30" s="44">
        <v>4.68</v>
      </c>
      <c r="N30" s="44">
        <v>4.68</v>
      </c>
      <c r="O30" s="44">
        <v>4.68</v>
      </c>
      <c r="P30" s="44">
        <v>4.68</v>
      </c>
      <c r="Q30" s="44">
        <v>4.68</v>
      </c>
      <c r="R30" s="44">
        <v>4.68</v>
      </c>
      <c r="S30" s="44">
        <v>4.68</v>
      </c>
      <c r="T30" s="44">
        <v>4.68</v>
      </c>
      <c r="U30" s="44">
        <v>4.68</v>
      </c>
      <c r="V30" s="44">
        <v>4.68</v>
      </c>
      <c r="W30" s="44">
        <v>4.68</v>
      </c>
      <c r="X30" s="44">
        <v>4.68</v>
      </c>
      <c r="Y30" s="44">
        <v>4.68</v>
      </c>
      <c r="Z30" s="44">
        <v>4.68</v>
      </c>
      <c r="AA30" s="44">
        <v>4.68</v>
      </c>
    </row>
    <row r="31" spans="1:27" ht="12.75" hidden="1" customHeight="1" outlineLevel="1" x14ac:dyDescent="0.2">
      <c r="A31" s="89" t="s">
        <v>868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collapsed="1" x14ac:dyDescent="0.2">
      <c r="A32" s="88" t="s">
        <v>869</v>
      </c>
      <c r="B32" s="28" t="str">
        <f>"06"&amp;"."&amp;$B$640&amp;"."&amp;$B$641</f>
        <v>06.09.2023</v>
      </c>
      <c r="C32" s="80" t="s">
        <v>76</v>
      </c>
      <c r="D32" s="81">
        <f>ROUND(((D33+D34+D36+D35)/1000),5)</f>
        <v>1.7295700000000001</v>
      </c>
      <c r="E32" s="81">
        <f>ROUND(((E33+E34+E36+E35)/1000),5)</f>
        <v>1.5934299999999999</v>
      </c>
      <c r="F32" s="81">
        <f>ROUND(((F33+F34+F36+F35)/1000),5)</f>
        <v>1.5174000000000001</v>
      </c>
      <c r="G32" s="81">
        <f t="shared" ref="G32:AA32" si="15">ROUND(((G33+G34+G36+G35)/1000),5)</f>
        <v>1.516</v>
      </c>
      <c r="H32" s="81">
        <f t="shared" si="15"/>
        <v>1.59266</v>
      </c>
      <c r="I32" s="81">
        <f t="shared" si="15"/>
        <v>1.7190099999999999</v>
      </c>
      <c r="J32" s="81">
        <f t="shared" si="15"/>
        <v>1.84439</v>
      </c>
      <c r="K32" s="81">
        <f t="shared" si="15"/>
        <v>2.14039</v>
      </c>
      <c r="L32" s="81">
        <f t="shared" si="15"/>
        <v>2.38388</v>
      </c>
      <c r="M32" s="81">
        <f t="shared" si="15"/>
        <v>2.4546100000000002</v>
      </c>
      <c r="N32" s="81">
        <f t="shared" si="15"/>
        <v>2.4815999999999998</v>
      </c>
      <c r="O32" s="81">
        <f t="shared" si="15"/>
        <v>2.4790000000000001</v>
      </c>
      <c r="P32" s="81">
        <f t="shared" si="15"/>
        <v>2.4718399999999998</v>
      </c>
      <c r="Q32" s="81">
        <f t="shared" si="15"/>
        <v>2.4819499999999999</v>
      </c>
      <c r="R32" s="81">
        <f t="shared" si="15"/>
        <v>2.52061</v>
      </c>
      <c r="S32" s="81">
        <f t="shared" si="15"/>
        <v>2.50773</v>
      </c>
      <c r="T32" s="81">
        <f t="shared" si="15"/>
        <v>2.4999500000000001</v>
      </c>
      <c r="U32" s="81">
        <f t="shared" si="15"/>
        <v>2.4906700000000002</v>
      </c>
      <c r="V32" s="81">
        <f t="shared" si="15"/>
        <v>2.4895299999999998</v>
      </c>
      <c r="W32" s="81">
        <f t="shared" si="15"/>
        <v>2.5084599999999999</v>
      </c>
      <c r="X32" s="81">
        <f t="shared" si="15"/>
        <v>2.5059300000000002</v>
      </c>
      <c r="Y32" s="81">
        <f t="shared" si="15"/>
        <v>2.3952</v>
      </c>
      <c r="Z32" s="81">
        <f t="shared" si="15"/>
        <v>2.1798099999999998</v>
      </c>
      <c r="AA32" s="81">
        <f t="shared" si="15"/>
        <v>1.96427</v>
      </c>
    </row>
    <row r="33" spans="1:27" ht="12.75" hidden="1" customHeight="1" outlineLevel="1" x14ac:dyDescent="0.2">
      <c r="A33" s="89" t="s">
        <v>870</v>
      </c>
      <c r="B33" s="63" t="s">
        <v>230</v>
      </c>
      <c r="C33" s="43" t="s">
        <v>79</v>
      </c>
      <c r="D33" s="44">
        <v>1328.02</v>
      </c>
      <c r="E33" s="44">
        <v>1191.8800000000001</v>
      </c>
      <c r="F33" s="44">
        <v>1115.8499999999999</v>
      </c>
      <c r="G33" s="44">
        <v>1114.45</v>
      </c>
      <c r="H33" s="44">
        <v>1191.1099999999999</v>
      </c>
      <c r="I33" s="44">
        <v>1317.46</v>
      </c>
      <c r="J33" s="44">
        <v>1442.84</v>
      </c>
      <c r="K33" s="44">
        <v>1738.84</v>
      </c>
      <c r="L33" s="44">
        <v>1982.33</v>
      </c>
      <c r="M33" s="44">
        <v>2053.06</v>
      </c>
      <c r="N33" s="44">
        <v>2080.0500000000002</v>
      </c>
      <c r="O33" s="44">
        <v>2077.4499999999998</v>
      </c>
      <c r="P33" s="44">
        <v>2070.29</v>
      </c>
      <c r="Q33" s="44">
        <v>2080.4</v>
      </c>
      <c r="R33" s="44">
        <v>2119.06</v>
      </c>
      <c r="S33" s="44">
        <v>2106.1799999999998</v>
      </c>
      <c r="T33" s="44">
        <v>2098.4</v>
      </c>
      <c r="U33" s="44">
        <v>2089.12</v>
      </c>
      <c r="V33" s="44">
        <v>2087.98</v>
      </c>
      <c r="W33" s="44">
        <v>2106.91</v>
      </c>
      <c r="X33" s="44">
        <v>2104.38</v>
      </c>
      <c r="Y33" s="44">
        <v>1993.65</v>
      </c>
      <c r="Z33" s="44">
        <v>1778.26</v>
      </c>
      <c r="AA33" s="44">
        <v>1562.72</v>
      </c>
    </row>
    <row r="34" spans="1:27" ht="12.75" hidden="1" customHeight="1" outlineLevel="1" x14ac:dyDescent="0.2">
      <c r="A34" s="89" t="s">
        <v>871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89" t="s">
        <v>872</v>
      </c>
      <c r="B35" s="63" t="s">
        <v>83</v>
      </c>
      <c r="C35" s="43" t="s">
        <v>79</v>
      </c>
      <c r="D35" s="44">
        <v>4.68</v>
      </c>
      <c r="E35" s="44">
        <v>4.68</v>
      </c>
      <c r="F35" s="44">
        <v>4.68</v>
      </c>
      <c r="G35" s="44">
        <v>4.68</v>
      </c>
      <c r="H35" s="44">
        <v>4.68</v>
      </c>
      <c r="I35" s="44">
        <v>4.68</v>
      </c>
      <c r="J35" s="44">
        <v>4.68</v>
      </c>
      <c r="K35" s="44">
        <v>4.68</v>
      </c>
      <c r="L35" s="44">
        <v>4.68</v>
      </c>
      <c r="M35" s="44">
        <v>4.68</v>
      </c>
      <c r="N35" s="44">
        <v>4.68</v>
      </c>
      <c r="O35" s="44">
        <v>4.68</v>
      </c>
      <c r="P35" s="44">
        <v>4.68</v>
      </c>
      <c r="Q35" s="44">
        <v>4.68</v>
      </c>
      <c r="R35" s="44">
        <v>4.68</v>
      </c>
      <c r="S35" s="44">
        <v>4.68</v>
      </c>
      <c r="T35" s="44">
        <v>4.68</v>
      </c>
      <c r="U35" s="44">
        <v>4.68</v>
      </c>
      <c r="V35" s="44">
        <v>4.68</v>
      </c>
      <c r="W35" s="44">
        <v>4.68</v>
      </c>
      <c r="X35" s="44">
        <v>4.68</v>
      </c>
      <c r="Y35" s="44">
        <v>4.68</v>
      </c>
      <c r="Z35" s="44">
        <v>4.68</v>
      </c>
      <c r="AA35" s="44">
        <v>4.68</v>
      </c>
    </row>
    <row r="36" spans="1:27" ht="12.75" hidden="1" customHeight="1" outlineLevel="1" x14ac:dyDescent="0.2">
      <c r="A36" s="89" t="s">
        <v>873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collapsed="1" x14ac:dyDescent="0.2">
      <c r="A37" s="88" t="s">
        <v>874</v>
      </c>
      <c r="B37" s="28" t="str">
        <f>"07"&amp;"."&amp;$B$640&amp;"."&amp;$B$641</f>
        <v>07.09.2023</v>
      </c>
      <c r="C37" s="80" t="s">
        <v>76</v>
      </c>
      <c r="D37" s="81">
        <f>ROUND(((D38+D39+D41+D40)/1000),5)</f>
        <v>1.7553799999999999</v>
      </c>
      <c r="E37" s="81">
        <f>ROUND(((E38+E39+E41+E40)/1000),5)</f>
        <v>1.6235999999999999</v>
      </c>
      <c r="F37" s="81">
        <f>ROUND(((F38+F39+F41+F40)/1000),5)</f>
        <v>1.55118</v>
      </c>
      <c r="G37" s="81">
        <f t="shared" ref="G37:AA37" si="18">ROUND(((G38+G39+G41+G40)/1000),5)</f>
        <v>1.5462199999999999</v>
      </c>
      <c r="H37" s="81">
        <f t="shared" si="18"/>
        <v>1.6404700000000001</v>
      </c>
      <c r="I37" s="81">
        <f t="shared" si="18"/>
        <v>1.7489600000000001</v>
      </c>
      <c r="J37" s="81">
        <f t="shared" si="18"/>
        <v>1.8661700000000001</v>
      </c>
      <c r="K37" s="81">
        <f t="shared" si="18"/>
        <v>2.18228</v>
      </c>
      <c r="L37" s="81">
        <f t="shared" si="18"/>
        <v>2.4179300000000001</v>
      </c>
      <c r="M37" s="81">
        <f t="shared" si="18"/>
        <v>2.5082200000000001</v>
      </c>
      <c r="N37" s="81">
        <f t="shared" si="18"/>
        <v>2.5409000000000002</v>
      </c>
      <c r="O37" s="81">
        <f t="shared" si="18"/>
        <v>2.5314299999999998</v>
      </c>
      <c r="P37" s="81">
        <f t="shared" si="18"/>
        <v>2.5163600000000002</v>
      </c>
      <c r="Q37" s="81">
        <f t="shared" si="18"/>
        <v>2.5345200000000001</v>
      </c>
      <c r="R37" s="81">
        <f t="shared" si="18"/>
        <v>2.5769299999999999</v>
      </c>
      <c r="S37" s="81">
        <f t="shared" si="18"/>
        <v>2.57267</v>
      </c>
      <c r="T37" s="81">
        <f t="shared" si="18"/>
        <v>2.5480399999999999</v>
      </c>
      <c r="U37" s="81">
        <f t="shared" si="18"/>
        <v>2.5305499999999999</v>
      </c>
      <c r="V37" s="81">
        <f t="shared" si="18"/>
        <v>2.5234100000000002</v>
      </c>
      <c r="W37" s="81">
        <f t="shared" si="18"/>
        <v>2.5624500000000001</v>
      </c>
      <c r="X37" s="81">
        <f t="shared" si="18"/>
        <v>2.5409199999999998</v>
      </c>
      <c r="Y37" s="81">
        <f t="shared" si="18"/>
        <v>2.41655</v>
      </c>
      <c r="Z37" s="81">
        <f t="shared" si="18"/>
        <v>2.07904</v>
      </c>
      <c r="AA37" s="81">
        <f t="shared" si="18"/>
        <v>1.9026000000000001</v>
      </c>
    </row>
    <row r="38" spans="1:27" ht="12.75" hidden="1" customHeight="1" outlineLevel="1" x14ac:dyDescent="0.2">
      <c r="A38" s="89" t="s">
        <v>875</v>
      </c>
      <c r="B38" s="63" t="s">
        <v>230</v>
      </c>
      <c r="C38" s="43" t="s">
        <v>79</v>
      </c>
      <c r="D38" s="44">
        <v>1353.83</v>
      </c>
      <c r="E38" s="44">
        <v>1222.05</v>
      </c>
      <c r="F38" s="44">
        <v>1149.6300000000001</v>
      </c>
      <c r="G38" s="44">
        <v>1144.67</v>
      </c>
      <c r="H38" s="44">
        <v>1238.92</v>
      </c>
      <c r="I38" s="44">
        <v>1347.41</v>
      </c>
      <c r="J38" s="44">
        <v>1464.62</v>
      </c>
      <c r="K38" s="44">
        <v>1780.73</v>
      </c>
      <c r="L38" s="44">
        <v>2016.38</v>
      </c>
      <c r="M38" s="44">
        <v>2106.67</v>
      </c>
      <c r="N38" s="44">
        <v>2139.35</v>
      </c>
      <c r="O38" s="44">
        <v>2129.88</v>
      </c>
      <c r="P38" s="44">
        <v>2114.81</v>
      </c>
      <c r="Q38" s="44">
        <v>2132.9699999999998</v>
      </c>
      <c r="R38" s="44">
        <v>2175.38</v>
      </c>
      <c r="S38" s="44">
        <v>2171.12</v>
      </c>
      <c r="T38" s="44">
        <v>2146.4899999999998</v>
      </c>
      <c r="U38" s="44">
        <v>2129</v>
      </c>
      <c r="V38" s="44">
        <v>2121.86</v>
      </c>
      <c r="W38" s="44">
        <v>2160.9</v>
      </c>
      <c r="X38" s="44">
        <v>2139.37</v>
      </c>
      <c r="Y38" s="44">
        <v>2015</v>
      </c>
      <c r="Z38" s="44">
        <v>1677.49</v>
      </c>
      <c r="AA38" s="44">
        <v>1501.05</v>
      </c>
    </row>
    <row r="39" spans="1:27" ht="12.75" hidden="1" customHeight="1" outlineLevel="1" x14ac:dyDescent="0.2">
      <c r="A39" s="89" t="s">
        <v>876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89" t="s">
        <v>877</v>
      </c>
      <c r="B40" s="63" t="s">
        <v>83</v>
      </c>
      <c r="C40" s="43" t="s">
        <v>79</v>
      </c>
      <c r="D40" s="44">
        <v>4.68</v>
      </c>
      <c r="E40" s="44">
        <v>4.68</v>
      </c>
      <c r="F40" s="44">
        <v>4.68</v>
      </c>
      <c r="G40" s="44">
        <v>4.68</v>
      </c>
      <c r="H40" s="44">
        <v>4.68</v>
      </c>
      <c r="I40" s="44">
        <v>4.68</v>
      </c>
      <c r="J40" s="44">
        <v>4.68</v>
      </c>
      <c r="K40" s="44">
        <v>4.68</v>
      </c>
      <c r="L40" s="44">
        <v>4.68</v>
      </c>
      <c r="M40" s="44">
        <v>4.68</v>
      </c>
      <c r="N40" s="44">
        <v>4.68</v>
      </c>
      <c r="O40" s="44">
        <v>4.68</v>
      </c>
      <c r="P40" s="44">
        <v>4.68</v>
      </c>
      <c r="Q40" s="44">
        <v>4.68</v>
      </c>
      <c r="R40" s="44">
        <v>4.68</v>
      </c>
      <c r="S40" s="44">
        <v>4.68</v>
      </c>
      <c r="T40" s="44">
        <v>4.68</v>
      </c>
      <c r="U40" s="44">
        <v>4.68</v>
      </c>
      <c r="V40" s="44">
        <v>4.68</v>
      </c>
      <c r="W40" s="44">
        <v>4.68</v>
      </c>
      <c r="X40" s="44">
        <v>4.68</v>
      </c>
      <c r="Y40" s="44">
        <v>4.68</v>
      </c>
      <c r="Z40" s="44">
        <v>4.68</v>
      </c>
      <c r="AA40" s="44">
        <v>4.68</v>
      </c>
    </row>
    <row r="41" spans="1:27" ht="12.75" hidden="1" customHeight="1" outlineLevel="1" x14ac:dyDescent="0.2">
      <c r="A41" s="89" t="s">
        <v>878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collapsed="1" x14ac:dyDescent="0.2">
      <c r="A42" s="88" t="s">
        <v>879</v>
      </c>
      <c r="B42" s="28" t="str">
        <f>"08"&amp;"."&amp;$B$640&amp;"."&amp;$B$641</f>
        <v>08.09.2023</v>
      </c>
      <c r="C42" s="80" t="s">
        <v>76</v>
      </c>
      <c r="D42" s="81">
        <f>ROUND(((D43+D44+D46+D45)/1000),5)</f>
        <v>1.7700800000000001</v>
      </c>
      <c r="E42" s="81">
        <f>ROUND(((E43+E44+E46+E45)/1000),5)</f>
        <v>1.6151599999999999</v>
      </c>
      <c r="F42" s="81">
        <f>ROUND(((F43+F44+F46+F45)/1000),5)</f>
        <v>1.51467</v>
      </c>
      <c r="G42" s="81">
        <f t="shared" ref="G42:AA42" si="21">ROUND(((G43+G44+G46+G45)/1000),5)</f>
        <v>1.48912</v>
      </c>
      <c r="H42" s="81">
        <f t="shared" si="21"/>
        <v>1.6379699999999999</v>
      </c>
      <c r="I42" s="81">
        <f t="shared" si="21"/>
        <v>1.7540800000000001</v>
      </c>
      <c r="J42" s="81">
        <f t="shared" si="21"/>
        <v>1.8882399999999999</v>
      </c>
      <c r="K42" s="81">
        <f t="shared" si="21"/>
        <v>2.1559900000000001</v>
      </c>
      <c r="L42" s="81">
        <f t="shared" si="21"/>
        <v>2.3782800000000002</v>
      </c>
      <c r="M42" s="81">
        <f t="shared" si="21"/>
        <v>2.4740600000000001</v>
      </c>
      <c r="N42" s="81">
        <f t="shared" si="21"/>
        <v>2.5034000000000001</v>
      </c>
      <c r="O42" s="81">
        <f t="shared" si="21"/>
        <v>2.4920200000000001</v>
      </c>
      <c r="P42" s="81">
        <f t="shared" si="21"/>
        <v>2.49457</v>
      </c>
      <c r="Q42" s="81">
        <f t="shared" si="21"/>
        <v>2.5062199999999999</v>
      </c>
      <c r="R42" s="81">
        <f t="shared" si="21"/>
        <v>2.5303300000000002</v>
      </c>
      <c r="S42" s="81">
        <f t="shared" si="21"/>
        <v>2.5197799999999999</v>
      </c>
      <c r="T42" s="81">
        <f t="shared" si="21"/>
        <v>2.4971199999999998</v>
      </c>
      <c r="U42" s="81">
        <f t="shared" si="21"/>
        <v>2.4806699999999999</v>
      </c>
      <c r="V42" s="81">
        <f t="shared" si="21"/>
        <v>2.4868299999999999</v>
      </c>
      <c r="W42" s="81">
        <f t="shared" si="21"/>
        <v>2.5396000000000001</v>
      </c>
      <c r="X42" s="81">
        <f t="shared" si="21"/>
        <v>2.5480100000000001</v>
      </c>
      <c r="Y42" s="81">
        <f t="shared" si="21"/>
        <v>2.4939800000000001</v>
      </c>
      <c r="Z42" s="81">
        <f t="shared" si="21"/>
        <v>2.3163100000000001</v>
      </c>
      <c r="AA42" s="81">
        <f t="shared" si="21"/>
        <v>2.02285</v>
      </c>
    </row>
    <row r="43" spans="1:27" ht="12.75" hidden="1" customHeight="1" outlineLevel="1" x14ac:dyDescent="0.2">
      <c r="A43" s="89" t="s">
        <v>880</v>
      </c>
      <c r="B43" s="63" t="s">
        <v>230</v>
      </c>
      <c r="C43" s="43" t="s">
        <v>79</v>
      </c>
      <c r="D43" s="44">
        <v>1368.53</v>
      </c>
      <c r="E43" s="44">
        <v>1213.6099999999999</v>
      </c>
      <c r="F43" s="44">
        <v>1113.1199999999999</v>
      </c>
      <c r="G43" s="44">
        <v>1087.57</v>
      </c>
      <c r="H43" s="44">
        <v>1236.42</v>
      </c>
      <c r="I43" s="44">
        <v>1352.53</v>
      </c>
      <c r="J43" s="44">
        <v>1486.69</v>
      </c>
      <c r="K43" s="44">
        <v>1754.44</v>
      </c>
      <c r="L43" s="44">
        <v>1976.73</v>
      </c>
      <c r="M43" s="44">
        <v>2072.5100000000002</v>
      </c>
      <c r="N43" s="44">
        <v>2101.85</v>
      </c>
      <c r="O43" s="44">
        <v>2090.4699999999998</v>
      </c>
      <c r="P43" s="44">
        <v>2093.02</v>
      </c>
      <c r="Q43" s="44">
        <v>2104.67</v>
      </c>
      <c r="R43" s="44">
        <v>2128.7800000000002</v>
      </c>
      <c r="S43" s="44">
        <v>2118.23</v>
      </c>
      <c r="T43" s="44">
        <v>2095.5700000000002</v>
      </c>
      <c r="U43" s="44">
        <v>2079.12</v>
      </c>
      <c r="V43" s="44">
        <v>2085.2800000000002</v>
      </c>
      <c r="W43" s="44">
        <v>2138.0500000000002</v>
      </c>
      <c r="X43" s="44">
        <v>2146.46</v>
      </c>
      <c r="Y43" s="44">
        <v>2092.4299999999998</v>
      </c>
      <c r="Z43" s="44">
        <v>1914.76</v>
      </c>
      <c r="AA43" s="44">
        <v>1621.3</v>
      </c>
    </row>
    <row r="44" spans="1:27" ht="12.75" hidden="1" customHeight="1" outlineLevel="1" x14ac:dyDescent="0.2">
      <c r="A44" s="89" t="s">
        <v>881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89" t="s">
        <v>882</v>
      </c>
      <c r="B45" s="63" t="s">
        <v>83</v>
      </c>
      <c r="C45" s="43" t="s">
        <v>79</v>
      </c>
      <c r="D45" s="44">
        <v>4.68</v>
      </c>
      <c r="E45" s="44">
        <v>4.68</v>
      </c>
      <c r="F45" s="44">
        <v>4.68</v>
      </c>
      <c r="G45" s="44">
        <v>4.68</v>
      </c>
      <c r="H45" s="44">
        <v>4.68</v>
      </c>
      <c r="I45" s="44">
        <v>4.68</v>
      </c>
      <c r="J45" s="44">
        <v>4.68</v>
      </c>
      <c r="K45" s="44">
        <v>4.68</v>
      </c>
      <c r="L45" s="44">
        <v>4.68</v>
      </c>
      <c r="M45" s="44">
        <v>4.68</v>
      </c>
      <c r="N45" s="44">
        <v>4.68</v>
      </c>
      <c r="O45" s="44">
        <v>4.68</v>
      </c>
      <c r="P45" s="44">
        <v>4.68</v>
      </c>
      <c r="Q45" s="44">
        <v>4.68</v>
      </c>
      <c r="R45" s="44">
        <v>4.68</v>
      </c>
      <c r="S45" s="44">
        <v>4.68</v>
      </c>
      <c r="T45" s="44">
        <v>4.68</v>
      </c>
      <c r="U45" s="44">
        <v>4.68</v>
      </c>
      <c r="V45" s="44">
        <v>4.68</v>
      </c>
      <c r="W45" s="44">
        <v>4.68</v>
      </c>
      <c r="X45" s="44">
        <v>4.68</v>
      </c>
      <c r="Y45" s="44">
        <v>4.68</v>
      </c>
      <c r="Z45" s="44">
        <v>4.68</v>
      </c>
      <c r="AA45" s="44">
        <v>4.68</v>
      </c>
    </row>
    <row r="46" spans="1:27" ht="12.75" hidden="1" customHeight="1" outlineLevel="1" x14ac:dyDescent="0.2">
      <c r="A46" s="89" t="s">
        <v>883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collapsed="1" x14ac:dyDescent="0.2">
      <c r="A47" s="88" t="s">
        <v>884</v>
      </c>
      <c r="B47" s="28" t="str">
        <f>"09"&amp;"."&amp;$B$640&amp;"."&amp;$B$641</f>
        <v>09.09.2023</v>
      </c>
      <c r="C47" s="80" t="s">
        <v>76</v>
      </c>
      <c r="D47" s="81">
        <f>ROUND(((D48+D49+D51+D50)/1000),5)</f>
        <v>1.92903</v>
      </c>
      <c r="E47" s="81">
        <f>ROUND(((E48+E49+E51+E50)/1000),5)</f>
        <v>1.8241099999999999</v>
      </c>
      <c r="F47" s="81">
        <f>ROUND(((F48+F49+F51+F50)/1000),5)</f>
        <v>1.77136</v>
      </c>
      <c r="G47" s="81">
        <f t="shared" ref="G47:AA47" si="24">ROUND(((G48+G49+G51+G50)/1000),5)</f>
        <v>1.7465599999999999</v>
      </c>
      <c r="H47" s="81">
        <f t="shared" si="24"/>
        <v>1.75762</v>
      </c>
      <c r="I47" s="81">
        <f t="shared" si="24"/>
        <v>1.7614000000000001</v>
      </c>
      <c r="J47" s="81">
        <f t="shared" si="24"/>
        <v>1.7873399999999999</v>
      </c>
      <c r="K47" s="81">
        <f t="shared" si="24"/>
        <v>2.0071500000000002</v>
      </c>
      <c r="L47" s="81">
        <f t="shared" si="24"/>
        <v>2.3165800000000001</v>
      </c>
      <c r="M47" s="81">
        <f t="shared" si="24"/>
        <v>2.4144299999999999</v>
      </c>
      <c r="N47" s="81">
        <f t="shared" si="24"/>
        <v>2.4487700000000001</v>
      </c>
      <c r="O47" s="81">
        <f t="shared" si="24"/>
        <v>2.4518900000000001</v>
      </c>
      <c r="P47" s="81">
        <f t="shared" si="24"/>
        <v>2.4494199999999999</v>
      </c>
      <c r="Q47" s="81">
        <f t="shared" si="24"/>
        <v>2.4489800000000002</v>
      </c>
      <c r="R47" s="81">
        <f t="shared" si="24"/>
        <v>2.4489299999999998</v>
      </c>
      <c r="S47" s="81">
        <f t="shared" si="24"/>
        <v>2.4449999999999998</v>
      </c>
      <c r="T47" s="81">
        <f t="shared" si="24"/>
        <v>2.43303</v>
      </c>
      <c r="U47" s="81">
        <f t="shared" si="24"/>
        <v>2.40747</v>
      </c>
      <c r="V47" s="81">
        <f t="shared" si="24"/>
        <v>2.43024</v>
      </c>
      <c r="W47" s="81">
        <f t="shared" si="24"/>
        <v>2.4534600000000002</v>
      </c>
      <c r="X47" s="81">
        <f t="shared" si="24"/>
        <v>2.4540999999999999</v>
      </c>
      <c r="Y47" s="81">
        <f t="shared" si="24"/>
        <v>2.37601</v>
      </c>
      <c r="Z47" s="81">
        <f t="shared" si="24"/>
        <v>2.1760899999999999</v>
      </c>
      <c r="AA47" s="81">
        <f t="shared" si="24"/>
        <v>1.96173</v>
      </c>
    </row>
    <row r="48" spans="1:27" ht="12.75" hidden="1" customHeight="1" outlineLevel="1" x14ac:dyDescent="0.2">
      <c r="A48" s="89" t="s">
        <v>885</v>
      </c>
      <c r="B48" s="63" t="s">
        <v>230</v>
      </c>
      <c r="C48" s="43" t="s">
        <v>79</v>
      </c>
      <c r="D48" s="44">
        <v>1527.48</v>
      </c>
      <c r="E48" s="44">
        <v>1422.56</v>
      </c>
      <c r="F48" s="44">
        <v>1369.81</v>
      </c>
      <c r="G48" s="44">
        <v>1345.01</v>
      </c>
      <c r="H48" s="44">
        <v>1356.07</v>
      </c>
      <c r="I48" s="44">
        <v>1359.85</v>
      </c>
      <c r="J48" s="44">
        <v>1385.79</v>
      </c>
      <c r="K48" s="44">
        <v>1605.6</v>
      </c>
      <c r="L48" s="44">
        <v>1915.03</v>
      </c>
      <c r="M48" s="44">
        <v>2012.88</v>
      </c>
      <c r="N48" s="44">
        <v>2047.22</v>
      </c>
      <c r="O48" s="44">
        <v>2050.34</v>
      </c>
      <c r="P48" s="44">
        <v>2047.87</v>
      </c>
      <c r="Q48" s="44">
        <v>2047.43</v>
      </c>
      <c r="R48" s="44">
        <v>2047.38</v>
      </c>
      <c r="S48" s="44">
        <v>2043.45</v>
      </c>
      <c r="T48" s="44">
        <v>2031.48</v>
      </c>
      <c r="U48" s="44">
        <v>2005.92</v>
      </c>
      <c r="V48" s="44">
        <v>2028.69</v>
      </c>
      <c r="W48" s="44">
        <v>2051.91</v>
      </c>
      <c r="X48" s="44">
        <v>2052.5500000000002</v>
      </c>
      <c r="Y48" s="44">
        <v>1974.46</v>
      </c>
      <c r="Z48" s="44">
        <v>1774.54</v>
      </c>
      <c r="AA48" s="44">
        <v>1560.18</v>
      </c>
    </row>
    <row r="49" spans="1:27" ht="12.75" hidden="1" customHeight="1" outlineLevel="1" x14ac:dyDescent="0.2">
      <c r="A49" s="89" t="s">
        <v>886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89" t="s">
        <v>887</v>
      </c>
      <c r="B50" s="63" t="s">
        <v>83</v>
      </c>
      <c r="C50" s="43" t="s">
        <v>79</v>
      </c>
      <c r="D50" s="44">
        <v>4.68</v>
      </c>
      <c r="E50" s="44">
        <v>4.68</v>
      </c>
      <c r="F50" s="44">
        <v>4.68</v>
      </c>
      <c r="G50" s="44">
        <v>4.68</v>
      </c>
      <c r="H50" s="44">
        <v>4.68</v>
      </c>
      <c r="I50" s="44">
        <v>4.68</v>
      </c>
      <c r="J50" s="44">
        <v>4.68</v>
      </c>
      <c r="K50" s="44">
        <v>4.68</v>
      </c>
      <c r="L50" s="44">
        <v>4.68</v>
      </c>
      <c r="M50" s="44">
        <v>4.68</v>
      </c>
      <c r="N50" s="44">
        <v>4.68</v>
      </c>
      <c r="O50" s="44">
        <v>4.68</v>
      </c>
      <c r="P50" s="44">
        <v>4.68</v>
      </c>
      <c r="Q50" s="44">
        <v>4.68</v>
      </c>
      <c r="R50" s="44">
        <v>4.68</v>
      </c>
      <c r="S50" s="44">
        <v>4.68</v>
      </c>
      <c r="T50" s="44">
        <v>4.68</v>
      </c>
      <c r="U50" s="44">
        <v>4.68</v>
      </c>
      <c r="V50" s="44">
        <v>4.68</v>
      </c>
      <c r="W50" s="44">
        <v>4.68</v>
      </c>
      <c r="X50" s="44">
        <v>4.68</v>
      </c>
      <c r="Y50" s="44">
        <v>4.68</v>
      </c>
      <c r="Z50" s="44">
        <v>4.68</v>
      </c>
      <c r="AA50" s="44">
        <v>4.68</v>
      </c>
    </row>
    <row r="51" spans="1:27" ht="12.75" hidden="1" customHeight="1" outlineLevel="1" x14ac:dyDescent="0.2">
      <c r="A51" s="89" t="s">
        <v>888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collapsed="1" x14ac:dyDescent="0.2">
      <c r="A52" s="88" t="s">
        <v>889</v>
      </c>
      <c r="B52" s="28" t="str">
        <f>"10"&amp;"."&amp;$B$640&amp;"."&amp;$B$641</f>
        <v>10.09.2023</v>
      </c>
      <c r="C52" s="80" t="s">
        <v>76</v>
      </c>
      <c r="D52" s="81">
        <f>ROUND(((D53+D54+D56+D55)/1000),5)</f>
        <v>1.85161</v>
      </c>
      <c r="E52" s="81">
        <f>ROUND(((E53+E54+E56+E55)/1000),5)</f>
        <v>1.7948500000000001</v>
      </c>
      <c r="F52" s="81">
        <f>ROUND(((F53+F54+F56+F55)/1000),5)</f>
        <v>1.67581</v>
      </c>
      <c r="G52" s="81">
        <f t="shared" ref="G52:AA52" si="27">ROUND(((G53+G54+G56+G55)/1000),5)</f>
        <v>1.64558</v>
      </c>
      <c r="H52" s="81">
        <f t="shared" si="27"/>
        <v>1.6530800000000001</v>
      </c>
      <c r="I52" s="81">
        <f t="shared" si="27"/>
        <v>1.6449800000000001</v>
      </c>
      <c r="J52" s="81">
        <f t="shared" si="27"/>
        <v>1.64682</v>
      </c>
      <c r="K52" s="81">
        <f t="shared" si="27"/>
        <v>1.8328800000000001</v>
      </c>
      <c r="L52" s="81">
        <f t="shared" si="27"/>
        <v>2.0697399999999999</v>
      </c>
      <c r="M52" s="81">
        <f t="shared" si="27"/>
        <v>2.3122799999999999</v>
      </c>
      <c r="N52" s="81">
        <f t="shared" si="27"/>
        <v>2.3916599999999999</v>
      </c>
      <c r="O52" s="81">
        <f t="shared" si="27"/>
        <v>2.3980700000000001</v>
      </c>
      <c r="P52" s="81">
        <f t="shared" si="27"/>
        <v>2.3933300000000002</v>
      </c>
      <c r="Q52" s="81">
        <f t="shared" si="27"/>
        <v>2.39439</v>
      </c>
      <c r="R52" s="81">
        <f t="shared" si="27"/>
        <v>2.39818</v>
      </c>
      <c r="S52" s="81">
        <f t="shared" si="27"/>
        <v>2.3965399999999999</v>
      </c>
      <c r="T52" s="81">
        <f t="shared" si="27"/>
        <v>2.3973200000000001</v>
      </c>
      <c r="U52" s="81">
        <f t="shared" si="27"/>
        <v>2.39228</v>
      </c>
      <c r="V52" s="81">
        <f t="shared" si="27"/>
        <v>2.41534</v>
      </c>
      <c r="W52" s="81">
        <f t="shared" si="27"/>
        <v>2.4559899999999999</v>
      </c>
      <c r="X52" s="81">
        <f t="shared" si="27"/>
        <v>2.4603299999999999</v>
      </c>
      <c r="Y52" s="81">
        <f t="shared" si="27"/>
        <v>2.3929399999999998</v>
      </c>
      <c r="Z52" s="81">
        <f t="shared" si="27"/>
        <v>2.1962600000000001</v>
      </c>
      <c r="AA52" s="81">
        <f t="shared" si="27"/>
        <v>1.9654</v>
      </c>
    </row>
    <row r="53" spans="1:27" ht="12.75" hidden="1" customHeight="1" outlineLevel="1" x14ac:dyDescent="0.2">
      <c r="A53" s="89" t="s">
        <v>890</v>
      </c>
      <c r="B53" s="63" t="s">
        <v>230</v>
      </c>
      <c r="C53" s="43" t="s">
        <v>79</v>
      </c>
      <c r="D53" s="44">
        <v>1450.06</v>
      </c>
      <c r="E53" s="44">
        <v>1393.3</v>
      </c>
      <c r="F53" s="44">
        <v>1274.26</v>
      </c>
      <c r="G53" s="44">
        <v>1244.03</v>
      </c>
      <c r="H53" s="44">
        <v>1251.53</v>
      </c>
      <c r="I53" s="44">
        <v>1243.43</v>
      </c>
      <c r="J53" s="44">
        <v>1245.27</v>
      </c>
      <c r="K53" s="44">
        <v>1431.33</v>
      </c>
      <c r="L53" s="44">
        <v>1668.19</v>
      </c>
      <c r="M53" s="44">
        <v>1910.73</v>
      </c>
      <c r="N53" s="44">
        <v>1990.11</v>
      </c>
      <c r="O53" s="44">
        <v>1996.52</v>
      </c>
      <c r="P53" s="44">
        <v>1991.78</v>
      </c>
      <c r="Q53" s="44">
        <v>1992.84</v>
      </c>
      <c r="R53" s="44">
        <v>1996.63</v>
      </c>
      <c r="S53" s="44">
        <v>1994.99</v>
      </c>
      <c r="T53" s="44">
        <v>1995.77</v>
      </c>
      <c r="U53" s="44">
        <v>1990.73</v>
      </c>
      <c r="V53" s="44">
        <v>2013.79</v>
      </c>
      <c r="W53" s="44">
        <v>2054.44</v>
      </c>
      <c r="X53" s="44">
        <v>2058.7800000000002</v>
      </c>
      <c r="Y53" s="44">
        <v>1991.39</v>
      </c>
      <c r="Z53" s="44">
        <v>1794.71</v>
      </c>
      <c r="AA53" s="44">
        <v>1563.85</v>
      </c>
    </row>
    <row r="54" spans="1:27" ht="12.75" hidden="1" customHeight="1" outlineLevel="1" x14ac:dyDescent="0.2">
      <c r="A54" s="89" t="s">
        <v>891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89" t="s">
        <v>892</v>
      </c>
      <c r="B55" s="63" t="s">
        <v>83</v>
      </c>
      <c r="C55" s="43" t="s">
        <v>79</v>
      </c>
      <c r="D55" s="44">
        <v>4.68</v>
      </c>
      <c r="E55" s="44">
        <v>4.68</v>
      </c>
      <c r="F55" s="44">
        <v>4.68</v>
      </c>
      <c r="G55" s="44">
        <v>4.68</v>
      </c>
      <c r="H55" s="44">
        <v>4.68</v>
      </c>
      <c r="I55" s="44">
        <v>4.68</v>
      </c>
      <c r="J55" s="44">
        <v>4.68</v>
      </c>
      <c r="K55" s="44">
        <v>4.68</v>
      </c>
      <c r="L55" s="44">
        <v>4.68</v>
      </c>
      <c r="M55" s="44">
        <v>4.68</v>
      </c>
      <c r="N55" s="44">
        <v>4.68</v>
      </c>
      <c r="O55" s="44">
        <v>4.68</v>
      </c>
      <c r="P55" s="44">
        <v>4.68</v>
      </c>
      <c r="Q55" s="44">
        <v>4.68</v>
      </c>
      <c r="R55" s="44">
        <v>4.68</v>
      </c>
      <c r="S55" s="44">
        <v>4.68</v>
      </c>
      <c r="T55" s="44">
        <v>4.68</v>
      </c>
      <c r="U55" s="44">
        <v>4.68</v>
      </c>
      <c r="V55" s="44">
        <v>4.68</v>
      </c>
      <c r="W55" s="44">
        <v>4.68</v>
      </c>
      <c r="X55" s="44">
        <v>4.68</v>
      </c>
      <c r="Y55" s="44">
        <v>4.68</v>
      </c>
      <c r="Z55" s="44">
        <v>4.68</v>
      </c>
      <c r="AA55" s="44">
        <v>4.68</v>
      </c>
    </row>
    <row r="56" spans="1:27" ht="12.75" hidden="1" customHeight="1" outlineLevel="1" x14ac:dyDescent="0.2">
      <c r="A56" s="89" t="s">
        <v>893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collapsed="1" x14ac:dyDescent="0.2">
      <c r="A57" s="88" t="s">
        <v>894</v>
      </c>
      <c r="B57" s="28" t="str">
        <f>"11"&amp;"."&amp;$B$640&amp;"."&amp;$B$641</f>
        <v>11.09.2023</v>
      </c>
      <c r="C57" s="80" t="s">
        <v>76</v>
      </c>
      <c r="D57" s="81">
        <f>ROUND(((D58+D59+D61+D60)/1000),5)</f>
        <v>1.84727</v>
      </c>
      <c r="E57" s="81">
        <f>ROUND(((E58+E59+E61+E60)/1000),5)</f>
        <v>1.7312700000000001</v>
      </c>
      <c r="F57" s="81">
        <f>ROUND(((F58+F59+F61+F60)/1000),5)</f>
        <v>1.67334</v>
      </c>
      <c r="G57" s="81">
        <f t="shared" ref="G57:AA57" si="30">ROUND(((G58+G59+G61+G60)/1000),5)</f>
        <v>1.6754800000000001</v>
      </c>
      <c r="H57" s="81">
        <f t="shared" si="30"/>
        <v>1.74295</v>
      </c>
      <c r="I57" s="81">
        <f t="shared" si="30"/>
        <v>1.7580199999999999</v>
      </c>
      <c r="J57" s="81">
        <f t="shared" si="30"/>
        <v>1.9304699999999999</v>
      </c>
      <c r="K57" s="81">
        <f t="shared" si="30"/>
        <v>2.18791</v>
      </c>
      <c r="L57" s="81">
        <f t="shared" si="30"/>
        <v>2.39331</v>
      </c>
      <c r="M57" s="81">
        <f t="shared" si="30"/>
        <v>2.4616699999999998</v>
      </c>
      <c r="N57" s="81">
        <f t="shared" si="30"/>
        <v>2.4689199999999998</v>
      </c>
      <c r="O57" s="81">
        <f t="shared" si="30"/>
        <v>2.4543300000000001</v>
      </c>
      <c r="P57" s="81">
        <f t="shared" si="30"/>
        <v>2.4441700000000002</v>
      </c>
      <c r="Q57" s="81">
        <f t="shared" si="30"/>
        <v>2.4557899999999999</v>
      </c>
      <c r="R57" s="81">
        <f t="shared" si="30"/>
        <v>2.4811100000000001</v>
      </c>
      <c r="S57" s="81">
        <f t="shared" si="30"/>
        <v>2.4710899999999998</v>
      </c>
      <c r="T57" s="81">
        <f t="shared" si="30"/>
        <v>2.4580000000000002</v>
      </c>
      <c r="U57" s="81">
        <f t="shared" si="30"/>
        <v>2.4364499999999998</v>
      </c>
      <c r="V57" s="81">
        <f t="shared" si="30"/>
        <v>2.4565000000000001</v>
      </c>
      <c r="W57" s="81">
        <f t="shared" si="30"/>
        <v>2.5307200000000001</v>
      </c>
      <c r="X57" s="81">
        <f t="shared" si="30"/>
        <v>2.4855800000000001</v>
      </c>
      <c r="Y57" s="81">
        <f t="shared" si="30"/>
        <v>2.3806600000000002</v>
      </c>
      <c r="Z57" s="81">
        <f t="shared" si="30"/>
        <v>2.1114700000000002</v>
      </c>
      <c r="AA57" s="81">
        <f t="shared" si="30"/>
        <v>1.90004</v>
      </c>
    </row>
    <row r="58" spans="1:27" ht="12.75" hidden="1" customHeight="1" outlineLevel="1" x14ac:dyDescent="0.2">
      <c r="A58" s="89" t="s">
        <v>895</v>
      </c>
      <c r="B58" s="63" t="s">
        <v>230</v>
      </c>
      <c r="C58" s="43" t="s">
        <v>79</v>
      </c>
      <c r="D58" s="44">
        <v>1445.72</v>
      </c>
      <c r="E58" s="44">
        <v>1329.72</v>
      </c>
      <c r="F58" s="44">
        <v>1271.79</v>
      </c>
      <c r="G58" s="44">
        <v>1273.93</v>
      </c>
      <c r="H58" s="44">
        <v>1341.4</v>
      </c>
      <c r="I58" s="44">
        <v>1356.47</v>
      </c>
      <c r="J58" s="44">
        <v>1528.92</v>
      </c>
      <c r="K58" s="44">
        <v>1786.36</v>
      </c>
      <c r="L58" s="44">
        <v>1991.76</v>
      </c>
      <c r="M58" s="44">
        <v>2060.12</v>
      </c>
      <c r="N58" s="44">
        <v>2067.37</v>
      </c>
      <c r="O58" s="44">
        <v>2052.7800000000002</v>
      </c>
      <c r="P58" s="44">
        <v>2042.62</v>
      </c>
      <c r="Q58" s="44">
        <v>2054.2399999999998</v>
      </c>
      <c r="R58" s="44">
        <v>2079.56</v>
      </c>
      <c r="S58" s="44">
        <v>2069.54</v>
      </c>
      <c r="T58" s="44">
        <v>2056.4499999999998</v>
      </c>
      <c r="U58" s="44">
        <v>2034.9</v>
      </c>
      <c r="V58" s="44">
        <v>2054.9499999999998</v>
      </c>
      <c r="W58" s="44">
        <v>2129.17</v>
      </c>
      <c r="X58" s="44">
        <v>2084.0300000000002</v>
      </c>
      <c r="Y58" s="44">
        <v>1979.11</v>
      </c>
      <c r="Z58" s="44">
        <v>1709.92</v>
      </c>
      <c r="AA58" s="44">
        <v>1498.49</v>
      </c>
    </row>
    <row r="59" spans="1:27" ht="12.75" hidden="1" customHeight="1" outlineLevel="1" x14ac:dyDescent="0.2">
      <c r="A59" s="89" t="s">
        <v>896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89" t="s">
        <v>897</v>
      </c>
      <c r="B60" s="63" t="s">
        <v>83</v>
      </c>
      <c r="C60" s="43" t="s">
        <v>79</v>
      </c>
      <c r="D60" s="44">
        <v>4.68</v>
      </c>
      <c r="E60" s="44">
        <v>4.68</v>
      </c>
      <c r="F60" s="44">
        <v>4.68</v>
      </c>
      <c r="G60" s="44">
        <v>4.68</v>
      </c>
      <c r="H60" s="44">
        <v>4.68</v>
      </c>
      <c r="I60" s="44">
        <v>4.68</v>
      </c>
      <c r="J60" s="44">
        <v>4.68</v>
      </c>
      <c r="K60" s="44">
        <v>4.68</v>
      </c>
      <c r="L60" s="44">
        <v>4.68</v>
      </c>
      <c r="M60" s="44">
        <v>4.68</v>
      </c>
      <c r="N60" s="44">
        <v>4.68</v>
      </c>
      <c r="O60" s="44">
        <v>4.68</v>
      </c>
      <c r="P60" s="44">
        <v>4.68</v>
      </c>
      <c r="Q60" s="44">
        <v>4.68</v>
      </c>
      <c r="R60" s="44">
        <v>4.68</v>
      </c>
      <c r="S60" s="44">
        <v>4.68</v>
      </c>
      <c r="T60" s="44">
        <v>4.68</v>
      </c>
      <c r="U60" s="44">
        <v>4.68</v>
      </c>
      <c r="V60" s="44">
        <v>4.68</v>
      </c>
      <c r="W60" s="44">
        <v>4.68</v>
      </c>
      <c r="X60" s="44">
        <v>4.68</v>
      </c>
      <c r="Y60" s="44">
        <v>4.68</v>
      </c>
      <c r="Z60" s="44">
        <v>4.68</v>
      </c>
      <c r="AA60" s="44">
        <v>4.68</v>
      </c>
    </row>
    <row r="61" spans="1:27" ht="12.75" hidden="1" customHeight="1" outlineLevel="1" x14ac:dyDescent="0.2">
      <c r="A61" s="89" t="s">
        <v>898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collapsed="1" x14ac:dyDescent="0.2">
      <c r="A62" s="88" t="s">
        <v>899</v>
      </c>
      <c r="B62" s="28" t="str">
        <f>"12"&amp;"."&amp;$B$640&amp;"."&amp;$B$641</f>
        <v>12.09.2023</v>
      </c>
      <c r="C62" s="80" t="s">
        <v>76</v>
      </c>
      <c r="D62" s="81">
        <f>ROUND(((D63+D64+D66+D65)/1000),5)</f>
        <v>1.7541100000000001</v>
      </c>
      <c r="E62" s="81">
        <f>ROUND(((E63+E64+E66+E65)/1000),5)</f>
        <v>1.6493100000000001</v>
      </c>
      <c r="F62" s="81">
        <f>ROUND(((F63+F64+F66+F65)/1000),5)</f>
        <v>1.5769200000000001</v>
      </c>
      <c r="G62" s="81">
        <f t="shared" ref="G62:AA62" si="33">ROUND(((G63+G64+G66+G65)/1000),5)</f>
        <v>1.60792</v>
      </c>
      <c r="H62" s="81">
        <f t="shared" si="33"/>
        <v>1.72394</v>
      </c>
      <c r="I62" s="81">
        <f t="shared" si="33"/>
        <v>1.7613099999999999</v>
      </c>
      <c r="J62" s="81">
        <f t="shared" si="33"/>
        <v>1.90744</v>
      </c>
      <c r="K62" s="81">
        <f t="shared" si="33"/>
        <v>2.0684300000000002</v>
      </c>
      <c r="L62" s="81">
        <f t="shared" si="33"/>
        <v>2.3781400000000001</v>
      </c>
      <c r="M62" s="81">
        <f t="shared" si="33"/>
        <v>2.4465599999999998</v>
      </c>
      <c r="N62" s="81">
        <f t="shared" si="33"/>
        <v>2.4548899999999998</v>
      </c>
      <c r="O62" s="81">
        <f t="shared" si="33"/>
        <v>2.4499399999999998</v>
      </c>
      <c r="P62" s="81">
        <f t="shared" si="33"/>
        <v>2.4350399999999999</v>
      </c>
      <c r="Q62" s="81">
        <f t="shared" si="33"/>
        <v>2.4319199999999999</v>
      </c>
      <c r="R62" s="81">
        <f t="shared" si="33"/>
        <v>2.4634299999999998</v>
      </c>
      <c r="S62" s="81">
        <f t="shared" si="33"/>
        <v>2.4560900000000001</v>
      </c>
      <c r="T62" s="81">
        <f t="shared" si="33"/>
        <v>2.4454600000000002</v>
      </c>
      <c r="U62" s="81">
        <f t="shared" si="33"/>
        <v>2.42388</v>
      </c>
      <c r="V62" s="81">
        <f t="shared" si="33"/>
        <v>2.4466999999999999</v>
      </c>
      <c r="W62" s="81">
        <f t="shared" si="33"/>
        <v>2.5021399999999998</v>
      </c>
      <c r="X62" s="81">
        <f t="shared" si="33"/>
        <v>2.4863</v>
      </c>
      <c r="Y62" s="81">
        <f t="shared" si="33"/>
        <v>2.39697</v>
      </c>
      <c r="Z62" s="81">
        <f t="shared" si="33"/>
        <v>2.1338300000000001</v>
      </c>
      <c r="AA62" s="81">
        <f t="shared" si="33"/>
        <v>1.9280900000000001</v>
      </c>
    </row>
    <row r="63" spans="1:27" ht="12.75" hidden="1" customHeight="1" outlineLevel="1" x14ac:dyDescent="0.2">
      <c r="A63" s="89" t="s">
        <v>900</v>
      </c>
      <c r="B63" s="63" t="s">
        <v>230</v>
      </c>
      <c r="C63" s="43" t="s">
        <v>79</v>
      </c>
      <c r="D63" s="44">
        <v>1352.56</v>
      </c>
      <c r="E63" s="44">
        <v>1247.76</v>
      </c>
      <c r="F63" s="44">
        <v>1175.3699999999999</v>
      </c>
      <c r="G63" s="44">
        <v>1206.3699999999999</v>
      </c>
      <c r="H63" s="44">
        <v>1322.39</v>
      </c>
      <c r="I63" s="44">
        <v>1359.76</v>
      </c>
      <c r="J63" s="44">
        <v>1505.89</v>
      </c>
      <c r="K63" s="44">
        <v>1666.88</v>
      </c>
      <c r="L63" s="44">
        <v>1976.59</v>
      </c>
      <c r="M63" s="44">
        <v>2045.01</v>
      </c>
      <c r="N63" s="44">
        <v>2053.34</v>
      </c>
      <c r="O63" s="44">
        <v>2048.39</v>
      </c>
      <c r="P63" s="44">
        <v>2033.49</v>
      </c>
      <c r="Q63" s="44">
        <v>2030.37</v>
      </c>
      <c r="R63" s="44">
        <v>2061.88</v>
      </c>
      <c r="S63" s="44">
        <v>2054.54</v>
      </c>
      <c r="T63" s="44">
        <v>2043.91</v>
      </c>
      <c r="U63" s="44">
        <v>2022.33</v>
      </c>
      <c r="V63" s="44">
        <v>2045.15</v>
      </c>
      <c r="W63" s="44">
        <v>2100.59</v>
      </c>
      <c r="X63" s="44">
        <v>2084.75</v>
      </c>
      <c r="Y63" s="44">
        <v>1995.42</v>
      </c>
      <c r="Z63" s="44">
        <v>1732.28</v>
      </c>
      <c r="AA63" s="44">
        <v>1526.54</v>
      </c>
    </row>
    <row r="64" spans="1:27" ht="12.75" hidden="1" customHeight="1" outlineLevel="1" x14ac:dyDescent="0.2">
      <c r="A64" s="89" t="s">
        <v>901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89" t="s">
        <v>902</v>
      </c>
      <c r="B65" s="63" t="s">
        <v>83</v>
      </c>
      <c r="C65" s="43" t="s">
        <v>79</v>
      </c>
      <c r="D65" s="44">
        <v>4.68</v>
      </c>
      <c r="E65" s="44">
        <v>4.68</v>
      </c>
      <c r="F65" s="44">
        <v>4.68</v>
      </c>
      <c r="G65" s="44">
        <v>4.68</v>
      </c>
      <c r="H65" s="44">
        <v>4.68</v>
      </c>
      <c r="I65" s="44">
        <v>4.68</v>
      </c>
      <c r="J65" s="44">
        <v>4.68</v>
      </c>
      <c r="K65" s="44">
        <v>4.68</v>
      </c>
      <c r="L65" s="44">
        <v>4.68</v>
      </c>
      <c r="M65" s="44">
        <v>4.68</v>
      </c>
      <c r="N65" s="44">
        <v>4.68</v>
      </c>
      <c r="O65" s="44">
        <v>4.68</v>
      </c>
      <c r="P65" s="44">
        <v>4.68</v>
      </c>
      <c r="Q65" s="44">
        <v>4.68</v>
      </c>
      <c r="R65" s="44">
        <v>4.68</v>
      </c>
      <c r="S65" s="44">
        <v>4.68</v>
      </c>
      <c r="T65" s="44">
        <v>4.68</v>
      </c>
      <c r="U65" s="44">
        <v>4.68</v>
      </c>
      <c r="V65" s="44">
        <v>4.68</v>
      </c>
      <c r="W65" s="44">
        <v>4.68</v>
      </c>
      <c r="X65" s="44">
        <v>4.68</v>
      </c>
      <c r="Y65" s="44">
        <v>4.68</v>
      </c>
      <c r="Z65" s="44">
        <v>4.68</v>
      </c>
      <c r="AA65" s="44">
        <v>4.68</v>
      </c>
    </row>
    <row r="66" spans="1:27" ht="12.75" hidden="1" customHeight="1" outlineLevel="1" x14ac:dyDescent="0.2">
      <c r="A66" s="89" t="s">
        <v>903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collapsed="1" x14ac:dyDescent="0.2">
      <c r="A67" s="88" t="s">
        <v>904</v>
      </c>
      <c r="B67" s="28" t="str">
        <f>"13"&amp;"."&amp;$B$640&amp;"."&amp;$B$641</f>
        <v>13.09.2023</v>
      </c>
      <c r="C67" s="80" t="s">
        <v>76</v>
      </c>
      <c r="D67" s="81">
        <f>ROUND(((D68+D69+D71+D70)/1000),5)</f>
        <v>1.7828900000000001</v>
      </c>
      <c r="E67" s="81">
        <f>ROUND(((E68+E69+E71+E70)/1000),5)</f>
        <v>1.70265</v>
      </c>
      <c r="F67" s="81">
        <f>ROUND(((F68+F69+F71+F70)/1000),5)</f>
        <v>1.65611</v>
      </c>
      <c r="G67" s="81">
        <f t="shared" ref="G67:AA67" si="36">ROUND(((G68+G69+G71+G70)/1000),5)</f>
        <v>1.65551</v>
      </c>
      <c r="H67" s="81">
        <f t="shared" si="36"/>
        <v>1.72716</v>
      </c>
      <c r="I67" s="81">
        <f t="shared" si="36"/>
        <v>1.7631699999999999</v>
      </c>
      <c r="J67" s="81">
        <f t="shared" si="36"/>
        <v>1.92876</v>
      </c>
      <c r="K67" s="81">
        <f t="shared" si="36"/>
        <v>2.1486200000000002</v>
      </c>
      <c r="L67" s="81">
        <f t="shared" si="36"/>
        <v>2.40632</v>
      </c>
      <c r="M67" s="81">
        <f t="shared" si="36"/>
        <v>2.4832100000000001</v>
      </c>
      <c r="N67" s="81">
        <f t="shared" si="36"/>
        <v>2.5217200000000002</v>
      </c>
      <c r="O67" s="81">
        <f t="shared" si="36"/>
        <v>2.4811700000000001</v>
      </c>
      <c r="P67" s="81">
        <f t="shared" si="36"/>
        <v>2.4442200000000001</v>
      </c>
      <c r="Q67" s="81">
        <f t="shared" si="36"/>
        <v>2.46854</v>
      </c>
      <c r="R67" s="81">
        <f t="shared" si="36"/>
        <v>2.5681400000000001</v>
      </c>
      <c r="S67" s="81">
        <f t="shared" si="36"/>
        <v>2.5583</v>
      </c>
      <c r="T67" s="81">
        <f t="shared" si="36"/>
        <v>2.5114200000000002</v>
      </c>
      <c r="U67" s="81">
        <f t="shared" si="36"/>
        <v>2.4428999999999998</v>
      </c>
      <c r="V67" s="81">
        <f t="shared" si="36"/>
        <v>2.5046900000000001</v>
      </c>
      <c r="W67" s="81">
        <f t="shared" si="36"/>
        <v>2.6219999999999999</v>
      </c>
      <c r="X67" s="81">
        <f t="shared" si="36"/>
        <v>2.5637500000000002</v>
      </c>
      <c r="Y67" s="81">
        <f t="shared" si="36"/>
        <v>2.4097900000000001</v>
      </c>
      <c r="Z67" s="81">
        <f t="shared" si="36"/>
        <v>2.13205</v>
      </c>
      <c r="AA67" s="81">
        <f t="shared" si="36"/>
        <v>1.9323399999999999</v>
      </c>
    </row>
    <row r="68" spans="1:27" ht="12.75" hidden="1" customHeight="1" outlineLevel="1" x14ac:dyDescent="0.2">
      <c r="A68" s="89" t="s">
        <v>905</v>
      </c>
      <c r="B68" s="63" t="s">
        <v>230</v>
      </c>
      <c r="C68" s="43" t="s">
        <v>79</v>
      </c>
      <c r="D68" s="44">
        <v>1381.34</v>
      </c>
      <c r="E68" s="44">
        <v>1301.0999999999999</v>
      </c>
      <c r="F68" s="44">
        <v>1254.56</v>
      </c>
      <c r="G68" s="44">
        <v>1253.96</v>
      </c>
      <c r="H68" s="44">
        <v>1325.61</v>
      </c>
      <c r="I68" s="44">
        <v>1361.62</v>
      </c>
      <c r="J68" s="44">
        <v>1527.21</v>
      </c>
      <c r="K68" s="44">
        <v>1747.07</v>
      </c>
      <c r="L68" s="44">
        <v>2004.77</v>
      </c>
      <c r="M68" s="44">
        <v>2081.66</v>
      </c>
      <c r="N68" s="44">
        <v>2120.17</v>
      </c>
      <c r="O68" s="44">
        <v>2079.62</v>
      </c>
      <c r="P68" s="44">
        <v>2042.67</v>
      </c>
      <c r="Q68" s="44">
        <v>2066.9899999999998</v>
      </c>
      <c r="R68" s="44">
        <v>2166.59</v>
      </c>
      <c r="S68" s="44">
        <v>2156.75</v>
      </c>
      <c r="T68" s="44">
        <v>2109.87</v>
      </c>
      <c r="U68" s="44">
        <v>2041.35</v>
      </c>
      <c r="V68" s="44">
        <v>2103.14</v>
      </c>
      <c r="W68" s="44">
        <v>2220.4499999999998</v>
      </c>
      <c r="X68" s="44">
        <v>2162.1999999999998</v>
      </c>
      <c r="Y68" s="44">
        <v>2008.24</v>
      </c>
      <c r="Z68" s="44">
        <v>1730.5</v>
      </c>
      <c r="AA68" s="44">
        <v>1530.79</v>
      </c>
    </row>
    <row r="69" spans="1:27" ht="12.75" hidden="1" customHeight="1" outlineLevel="1" x14ac:dyDescent="0.2">
      <c r="A69" s="89" t="s">
        <v>906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89" t="s">
        <v>907</v>
      </c>
      <c r="B70" s="63" t="s">
        <v>83</v>
      </c>
      <c r="C70" s="43" t="s">
        <v>79</v>
      </c>
      <c r="D70" s="44">
        <v>4.68</v>
      </c>
      <c r="E70" s="44">
        <v>4.68</v>
      </c>
      <c r="F70" s="44">
        <v>4.68</v>
      </c>
      <c r="G70" s="44">
        <v>4.68</v>
      </c>
      <c r="H70" s="44">
        <v>4.68</v>
      </c>
      <c r="I70" s="44">
        <v>4.68</v>
      </c>
      <c r="J70" s="44">
        <v>4.68</v>
      </c>
      <c r="K70" s="44">
        <v>4.68</v>
      </c>
      <c r="L70" s="44">
        <v>4.68</v>
      </c>
      <c r="M70" s="44">
        <v>4.68</v>
      </c>
      <c r="N70" s="44">
        <v>4.68</v>
      </c>
      <c r="O70" s="44">
        <v>4.68</v>
      </c>
      <c r="P70" s="44">
        <v>4.68</v>
      </c>
      <c r="Q70" s="44">
        <v>4.68</v>
      </c>
      <c r="R70" s="44">
        <v>4.68</v>
      </c>
      <c r="S70" s="44">
        <v>4.68</v>
      </c>
      <c r="T70" s="44">
        <v>4.68</v>
      </c>
      <c r="U70" s="44">
        <v>4.68</v>
      </c>
      <c r="V70" s="44">
        <v>4.68</v>
      </c>
      <c r="W70" s="44">
        <v>4.68</v>
      </c>
      <c r="X70" s="44">
        <v>4.68</v>
      </c>
      <c r="Y70" s="44">
        <v>4.68</v>
      </c>
      <c r="Z70" s="44">
        <v>4.68</v>
      </c>
      <c r="AA70" s="44">
        <v>4.68</v>
      </c>
    </row>
    <row r="71" spans="1:27" ht="12.75" hidden="1" customHeight="1" outlineLevel="1" x14ac:dyDescent="0.2">
      <c r="A71" s="89" t="s">
        <v>908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collapsed="1" x14ac:dyDescent="0.2">
      <c r="A72" s="88" t="s">
        <v>909</v>
      </c>
      <c r="B72" s="28" t="str">
        <f>"14"&amp;"."&amp;$B$640&amp;"."&amp;$B$641</f>
        <v>14.09.2023</v>
      </c>
      <c r="C72" s="80" t="s">
        <v>76</v>
      </c>
      <c r="D72" s="81">
        <f>ROUND(((D73+D74+D76+D75)/1000),5)</f>
        <v>1.79854</v>
      </c>
      <c r="E72" s="81">
        <f>ROUND(((E73+E74+E76+E75)/1000),5)</f>
        <v>1.7016</v>
      </c>
      <c r="F72" s="81">
        <f>ROUND(((F73+F74+F76+F75)/1000),5)</f>
        <v>1.64673</v>
      </c>
      <c r="G72" s="81">
        <f t="shared" ref="G72:AA72" si="39">ROUND(((G73+G74+G76+G75)/1000),5)</f>
        <v>1.65883</v>
      </c>
      <c r="H72" s="81">
        <f t="shared" si="39"/>
        <v>1.71984</v>
      </c>
      <c r="I72" s="81">
        <f t="shared" si="39"/>
        <v>1.7785500000000001</v>
      </c>
      <c r="J72" s="81">
        <f t="shared" si="39"/>
        <v>1.9592000000000001</v>
      </c>
      <c r="K72" s="81">
        <f t="shared" si="39"/>
        <v>2.2012700000000001</v>
      </c>
      <c r="L72" s="81">
        <f t="shared" si="39"/>
        <v>2.3885999999999998</v>
      </c>
      <c r="M72" s="81">
        <f t="shared" si="39"/>
        <v>2.4603199999999998</v>
      </c>
      <c r="N72" s="81">
        <f t="shared" si="39"/>
        <v>2.46244</v>
      </c>
      <c r="O72" s="81">
        <f t="shared" si="39"/>
        <v>2.45939</v>
      </c>
      <c r="P72" s="81">
        <f t="shared" si="39"/>
        <v>2.4500899999999999</v>
      </c>
      <c r="Q72" s="81">
        <f t="shared" si="39"/>
        <v>2.4571800000000001</v>
      </c>
      <c r="R72" s="81">
        <f t="shared" si="39"/>
        <v>2.5082800000000001</v>
      </c>
      <c r="S72" s="81">
        <f t="shared" si="39"/>
        <v>2.50074</v>
      </c>
      <c r="T72" s="81">
        <f t="shared" si="39"/>
        <v>2.4718800000000001</v>
      </c>
      <c r="U72" s="81">
        <f t="shared" si="39"/>
        <v>2.4622700000000002</v>
      </c>
      <c r="V72" s="81">
        <f t="shared" si="39"/>
        <v>2.47133</v>
      </c>
      <c r="W72" s="81">
        <f t="shared" si="39"/>
        <v>2.5513400000000002</v>
      </c>
      <c r="X72" s="81">
        <f t="shared" si="39"/>
        <v>2.5095700000000001</v>
      </c>
      <c r="Y72" s="81">
        <f t="shared" si="39"/>
        <v>2.4186999999999999</v>
      </c>
      <c r="Z72" s="81">
        <f t="shared" si="39"/>
        <v>2.1917300000000002</v>
      </c>
      <c r="AA72" s="81">
        <f t="shared" si="39"/>
        <v>1.9386300000000001</v>
      </c>
    </row>
    <row r="73" spans="1:27" ht="12.75" hidden="1" customHeight="1" outlineLevel="1" x14ac:dyDescent="0.2">
      <c r="A73" s="89" t="s">
        <v>910</v>
      </c>
      <c r="B73" s="63" t="s">
        <v>230</v>
      </c>
      <c r="C73" s="43" t="s">
        <v>79</v>
      </c>
      <c r="D73" s="44">
        <v>1396.99</v>
      </c>
      <c r="E73" s="44">
        <v>1300.05</v>
      </c>
      <c r="F73" s="44">
        <v>1245.18</v>
      </c>
      <c r="G73" s="44">
        <v>1257.28</v>
      </c>
      <c r="H73" s="44">
        <v>1318.29</v>
      </c>
      <c r="I73" s="44">
        <v>1377</v>
      </c>
      <c r="J73" s="44">
        <v>1557.65</v>
      </c>
      <c r="K73" s="44">
        <v>1799.72</v>
      </c>
      <c r="L73" s="44">
        <v>1987.05</v>
      </c>
      <c r="M73" s="44">
        <v>2058.77</v>
      </c>
      <c r="N73" s="44">
        <v>2060.89</v>
      </c>
      <c r="O73" s="44">
        <v>2057.84</v>
      </c>
      <c r="P73" s="44">
        <v>2048.54</v>
      </c>
      <c r="Q73" s="44">
        <v>2055.63</v>
      </c>
      <c r="R73" s="44">
        <v>2106.73</v>
      </c>
      <c r="S73" s="44">
        <v>2099.19</v>
      </c>
      <c r="T73" s="44">
        <v>2070.33</v>
      </c>
      <c r="U73" s="44">
        <v>2060.7199999999998</v>
      </c>
      <c r="V73" s="44">
        <v>2069.7800000000002</v>
      </c>
      <c r="W73" s="44">
        <v>2149.79</v>
      </c>
      <c r="X73" s="44">
        <v>2108.02</v>
      </c>
      <c r="Y73" s="44">
        <v>2017.15</v>
      </c>
      <c r="Z73" s="44">
        <v>1790.18</v>
      </c>
      <c r="AA73" s="44">
        <v>1537.08</v>
      </c>
    </row>
    <row r="74" spans="1:27" ht="12.75" hidden="1" customHeight="1" outlineLevel="1" x14ac:dyDescent="0.2">
      <c r="A74" s="89" t="s">
        <v>911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89" t="s">
        <v>912</v>
      </c>
      <c r="B75" s="63" t="s">
        <v>83</v>
      </c>
      <c r="C75" s="43" t="s">
        <v>79</v>
      </c>
      <c r="D75" s="44">
        <v>4.68</v>
      </c>
      <c r="E75" s="44">
        <v>4.68</v>
      </c>
      <c r="F75" s="44">
        <v>4.68</v>
      </c>
      <c r="G75" s="44">
        <v>4.68</v>
      </c>
      <c r="H75" s="44">
        <v>4.68</v>
      </c>
      <c r="I75" s="44">
        <v>4.68</v>
      </c>
      <c r="J75" s="44">
        <v>4.68</v>
      </c>
      <c r="K75" s="44">
        <v>4.68</v>
      </c>
      <c r="L75" s="44">
        <v>4.68</v>
      </c>
      <c r="M75" s="44">
        <v>4.68</v>
      </c>
      <c r="N75" s="44">
        <v>4.68</v>
      </c>
      <c r="O75" s="44">
        <v>4.68</v>
      </c>
      <c r="P75" s="44">
        <v>4.68</v>
      </c>
      <c r="Q75" s="44">
        <v>4.68</v>
      </c>
      <c r="R75" s="44">
        <v>4.68</v>
      </c>
      <c r="S75" s="44">
        <v>4.68</v>
      </c>
      <c r="T75" s="44">
        <v>4.68</v>
      </c>
      <c r="U75" s="44">
        <v>4.68</v>
      </c>
      <c r="V75" s="44">
        <v>4.68</v>
      </c>
      <c r="W75" s="44">
        <v>4.68</v>
      </c>
      <c r="X75" s="44">
        <v>4.68</v>
      </c>
      <c r="Y75" s="44">
        <v>4.68</v>
      </c>
      <c r="Z75" s="44">
        <v>4.68</v>
      </c>
      <c r="AA75" s="44">
        <v>4.68</v>
      </c>
    </row>
    <row r="76" spans="1:27" ht="12.75" hidden="1" customHeight="1" outlineLevel="1" x14ac:dyDescent="0.2">
      <c r="A76" s="89" t="s">
        <v>913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collapsed="1" x14ac:dyDescent="0.2">
      <c r="A77" s="88" t="s">
        <v>914</v>
      </c>
      <c r="B77" s="28" t="str">
        <f>"15"&amp;"."&amp;$B$640&amp;"."&amp;$B$641</f>
        <v>15.09.2023</v>
      </c>
      <c r="C77" s="80" t="s">
        <v>76</v>
      </c>
      <c r="D77" s="81">
        <f>ROUND(((D78+D79+D81+D80)/1000),5)</f>
        <v>1.83969</v>
      </c>
      <c r="E77" s="81">
        <f>ROUND(((E78+E79+E81+E80)/1000),5)</f>
        <v>1.75197</v>
      </c>
      <c r="F77" s="81">
        <f>ROUND(((F78+F79+F81+F80)/1000),5)</f>
        <v>1.68716</v>
      </c>
      <c r="G77" s="81">
        <f t="shared" ref="G77:AA77" si="42">ROUND(((G78+G79+G81+G80)/1000),5)</f>
        <v>1.673</v>
      </c>
      <c r="H77" s="81">
        <f t="shared" si="42"/>
        <v>1.7587200000000001</v>
      </c>
      <c r="I77" s="81">
        <f t="shared" si="42"/>
        <v>1.82731</v>
      </c>
      <c r="J77" s="81">
        <f t="shared" si="42"/>
        <v>1.91473</v>
      </c>
      <c r="K77" s="81">
        <f t="shared" si="42"/>
        <v>2.1603400000000001</v>
      </c>
      <c r="L77" s="81">
        <f t="shared" si="42"/>
        <v>2.3923700000000001</v>
      </c>
      <c r="M77" s="81">
        <f t="shared" si="42"/>
        <v>2.60764</v>
      </c>
      <c r="N77" s="81">
        <f t="shared" si="42"/>
        <v>2.8097500000000002</v>
      </c>
      <c r="O77" s="81">
        <f t="shared" si="42"/>
        <v>2.4947300000000001</v>
      </c>
      <c r="P77" s="81">
        <f t="shared" si="42"/>
        <v>2.4177499999999998</v>
      </c>
      <c r="Q77" s="81">
        <f t="shared" si="42"/>
        <v>2.4902099999999998</v>
      </c>
      <c r="R77" s="81">
        <f t="shared" si="42"/>
        <v>2.4525600000000001</v>
      </c>
      <c r="S77" s="81">
        <f t="shared" si="42"/>
        <v>2.4465499999999998</v>
      </c>
      <c r="T77" s="81">
        <f t="shared" si="42"/>
        <v>2.4215800000000001</v>
      </c>
      <c r="U77" s="81">
        <f t="shared" si="42"/>
        <v>2.4036499999999998</v>
      </c>
      <c r="V77" s="81">
        <f t="shared" si="42"/>
        <v>2.4489399999999999</v>
      </c>
      <c r="W77" s="81">
        <f t="shared" si="42"/>
        <v>2.51667</v>
      </c>
      <c r="X77" s="81">
        <f t="shared" si="42"/>
        <v>2.5340199999999999</v>
      </c>
      <c r="Y77" s="81">
        <f t="shared" si="42"/>
        <v>2.4472299999999998</v>
      </c>
      <c r="Z77" s="81">
        <f t="shared" si="42"/>
        <v>2.2025600000000001</v>
      </c>
      <c r="AA77" s="81">
        <f t="shared" si="42"/>
        <v>2.0130699999999999</v>
      </c>
    </row>
    <row r="78" spans="1:27" ht="12.75" hidden="1" customHeight="1" outlineLevel="1" x14ac:dyDescent="0.2">
      <c r="A78" s="89" t="s">
        <v>915</v>
      </c>
      <c r="B78" s="63" t="s">
        <v>230</v>
      </c>
      <c r="C78" s="43" t="s">
        <v>79</v>
      </c>
      <c r="D78" s="44">
        <v>1438.14</v>
      </c>
      <c r="E78" s="44">
        <v>1350.42</v>
      </c>
      <c r="F78" s="44">
        <v>1285.6099999999999</v>
      </c>
      <c r="G78" s="44">
        <v>1271.45</v>
      </c>
      <c r="H78" s="44">
        <v>1357.17</v>
      </c>
      <c r="I78" s="44">
        <v>1425.76</v>
      </c>
      <c r="J78" s="44">
        <v>1513.18</v>
      </c>
      <c r="K78" s="44">
        <v>1758.79</v>
      </c>
      <c r="L78" s="44">
        <v>1990.82</v>
      </c>
      <c r="M78" s="44">
        <v>2206.09</v>
      </c>
      <c r="N78" s="44">
        <v>2408.1999999999998</v>
      </c>
      <c r="O78" s="44">
        <v>2093.1799999999998</v>
      </c>
      <c r="P78" s="44">
        <v>2016.2</v>
      </c>
      <c r="Q78" s="44">
        <v>2088.66</v>
      </c>
      <c r="R78" s="44">
        <v>2051.0100000000002</v>
      </c>
      <c r="S78" s="44">
        <v>2045</v>
      </c>
      <c r="T78" s="44">
        <v>2020.03</v>
      </c>
      <c r="U78" s="44">
        <v>2002.1</v>
      </c>
      <c r="V78" s="44">
        <v>2047.39</v>
      </c>
      <c r="W78" s="44">
        <v>2115.12</v>
      </c>
      <c r="X78" s="44">
        <v>2132.4699999999998</v>
      </c>
      <c r="Y78" s="44">
        <v>2045.68</v>
      </c>
      <c r="Z78" s="44">
        <v>1801.01</v>
      </c>
      <c r="AA78" s="44">
        <v>1611.52</v>
      </c>
    </row>
    <row r="79" spans="1:27" ht="12.75" hidden="1" customHeight="1" outlineLevel="1" x14ac:dyDescent="0.2">
      <c r="A79" s="89" t="s">
        <v>916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89" t="s">
        <v>917</v>
      </c>
      <c r="B80" s="63" t="s">
        <v>83</v>
      </c>
      <c r="C80" s="43" t="s">
        <v>79</v>
      </c>
      <c r="D80" s="44">
        <v>4.68</v>
      </c>
      <c r="E80" s="44">
        <v>4.68</v>
      </c>
      <c r="F80" s="44">
        <v>4.68</v>
      </c>
      <c r="G80" s="44">
        <v>4.68</v>
      </c>
      <c r="H80" s="44">
        <v>4.68</v>
      </c>
      <c r="I80" s="44">
        <v>4.68</v>
      </c>
      <c r="J80" s="44">
        <v>4.68</v>
      </c>
      <c r="K80" s="44">
        <v>4.68</v>
      </c>
      <c r="L80" s="44">
        <v>4.68</v>
      </c>
      <c r="M80" s="44">
        <v>4.68</v>
      </c>
      <c r="N80" s="44">
        <v>4.68</v>
      </c>
      <c r="O80" s="44">
        <v>4.68</v>
      </c>
      <c r="P80" s="44">
        <v>4.68</v>
      </c>
      <c r="Q80" s="44">
        <v>4.68</v>
      </c>
      <c r="R80" s="44">
        <v>4.68</v>
      </c>
      <c r="S80" s="44">
        <v>4.68</v>
      </c>
      <c r="T80" s="44">
        <v>4.68</v>
      </c>
      <c r="U80" s="44">
        <v>4.68</v>
      </c>
      <c r="V80" s="44">
        <v>4.68</v>
      </c>
      <c r="W80" s="44">
        <v>4.68</v>
      </c>
      <c r="X80" s="44">
        <v>4.68</v>
      </c>
      <c r="Y80" s="44">
        <v>4.68</v>
      </c>
      <c r="Z80" s="44">
        <v>4.68</v>
      </c>
      <c r="AA80" s="44">
        <v>4.68</v>
      </c>
    </row>
    <row r="81" spans="1:27" ht="12.75" hidden="1" customHeight="1" outlineLevel="1" x14ac:dyDescent="0.2">
      <c r="A81" s="89" t="s">
        <v>918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collapsed="1" x14ac:dyDescent="0.2">
      <c r="A82" s="88" t="s">
        <v>919</v>
      </c>
      <c r="B82" s="28" t="str">
        <f>"16"&amp;"."&amp;$B$640&amp;"."&amp;$B$641</f>
        <v>16.09.2023</v>
      </c>
      <c r="C82" s="80" t="s">
        <v>76</v>
      </c>
      <c r="D82" s="81">
        <f>ROUND(((D83+D84+D86+D85)/1000),5)</f>
        <v>1.8992599999999999</v>
      </c>
      <c r="E82" s="81">
        <f>ROUND(((E83+E84+E86+E85)/1000),5)</f>
        <v>1.74244</v>
      </c>
      <c r="F82" s="81">
        <f>ROUND(((F83+F84+F86+F85)/1000),5)</f>
        <v>1.6705700000000001</v>
      </c>
      <c r="G82" s="81">
        <f t="shared" ref="G82:AA82" si="45">ROUND(((G83+G84+G86+G85)/1000),5)</f>
        <v>1.6495500000000001</v>
      </c>
      <c r="H82" s="81">
        <f t="shared" si="45"/>
        <v>1.6957800000000001</v>
      </c>
      <c r="I82" s="81">
        <f t="shared" si="45"/>
        <v>1.75163</v>
      </c>
      <c r="J82" s="81">
        <f t="shared" si="45"/>
        <v>1.77189</v>
      </c>
      <c r="K82" s="81">
        <f t="shared" si="45"/>
        <v>1.9276199999999999</v>
      </c>
      <c r="L82" s="81">
        <f t="shared" si="45"/>
        <v>2.2317499999999999</v>
      </c>
      <c r="M82" s="81">
        <f t="shared" si="45"/>
        <v>2.3991400000000001</v>
      </c>
      <c r="N82" s="81">
        <f t="shared" si="45"/>
        <v>2.4412400000000001</v>
      </c>
      <c r="O82" s="81">
        <f t="shared" si="45"/>
        <v>2.4438399999999998</v>
      </c>
      <c r="P82" s="81">
        <f t="shared" si="45"/>
        <v>2.4368500000000002</v>
      </c>
      <c r="Q82" s="81">
        <f t="shared" si="45"/>
        <v>2.43072</v>
      </c>
      <c r="R82" s="81">
        <f t="shared" si="45"/>
        <v>2.4318499999999998</v>
      </c>
      <c r="S82" s="81">
        <f t="shared" si="45"/>
        <v>2.4283399999999999</v>
      </c>
      <c r="T82" s="81">
        <f t="shared" si="45"/>
        <v>2.4278300000000002</v>
      </c>
      <c r="U82" s="81">
        <f t="shared" si="45"/>
        <v>2.41778</v>
      </c>
      <c r="V82" s="81">
        <f t="shared" si="45"/>
        <v>2.4981800000000001</v>
      </c>
      <c r="W82" s="81">
        <f t="shared" si="45"/>
        <v>2.6458300000000001</v>
      </c>
      <c r="X82" s="81">
        <f t="shared" si="45"/>
        <v>2.8075299999999999</v>
      </c>
      <c r="Y82" s="81">
        <f t="shared" si="45"/>
        <v>2.4780099999999998</v>
      </c>
      <c r="Z82" s="81">
        <f t="shared" si="45"/>
        <v>2.1211500000000001</v>
      </c>
      <c r="AA82" s="81">
        <f t="shared" si="45"/>
        <v>1.98888</v>
      </c>
    </row>
    <row r="83" spans="1:27" ht="12.75" hidden="1" customHeight="1" outlineLevel="1" x14ac:dyDescent="0.2">
      <c r="A83" s="89" t="s">
        <v>920</v>
      </c>
      <c r="B83" s="63" t="s">
        <v>230</v>
      </c>
      <c r="C83" s="43" t="s">
        <v>79</v>
      </c>
      <c r="D83" s="44">
        <v>1497.71</v>
      </c>
      <c r="E83" s="44">
        <v>1340.89</v>
      </c>
      <c r="F83" s="44">
        <v>1269.02</v>
      </c>
      <c r="G83" s="44">
        <v>1248</v>
      </c>
      <c r="H83" s="44">
        <v>1294.23</v>
      </c>
      <c r="I83" s="44">
        <v>1350.08</v>
      </c>
      <c r="J83" s="44">
        <v>1370.34</v>
      </c>
      <c r="K83" s="44">
        <v>1526.07</v>
      </c>
      <c r="L83" s="44">
        <v>1830.2</v>
      </c>
      <c r="M83" s="44">
        <v>1997.59</v>
      </c>
      <c r="N83" s="44">
        <v>2039.69</v>
      </c>
      <c r="O83" s="44">
        <v>2042.29</v>
      </c>
      <c r="P83" s="44">
        <v>2035.3</v>
      </c>
      <c r="Q83" s="44">
        <v>2029.17</v>
      </c>
      <c r="R83" s="44">
        <v>2030.3</v>
      </c>
      <c r="S83" s="44">
        <v>2026.79</v>
      </c>
      <c r="T83" s="44">
        <v>2026.28</v>
      </c>
      <c r="U83" s="44">
        <v>2016.23</v>
      </c>
      <c r="V83" s="44">
        <v>2096.63</v>
      </c>
      <c r="W83" s="44">
        <v>2244.2800000000002</v>
      </c>
      <c r="X83" s="44">
        <v>2405.98</v>
      </c>
      <c r="Y83" s="44">
        <v>2076.46</v>
      </c>
      <c r="Z83" s="44">
        <v>1719.6</v>
      </c>
      <c r="AA83" s="44">
        <v>1587.33</v>
      </c>
    </row>
    <row r="84" spans="1:27" ht="12.75" hidden="1" customHeight="1" outlineLevel="1" x14ac:dyDescent="0.2">
      <c r="A84" s="89" t="s">
        <v>921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89" t="s">
        <v>922</v>
      </c>
      <c r="B85" s="63" t="s">
        <v>83</v>
      </c>
      <c r="C85" s="43" t="s">
        <v>79</v>
      </c>
      <c r="D85" s="44">
        <v>4.68</v>
      </c>
      <c r="E85" s="44">
        <v>4.68</v>
      </c>
      <c r="F85" s="44">
        <v>4.68</v>
      </c>
      <c r="G85" s="44">
        <v>4.68</v>
      </c>
      <c r="H85" s="44">
        <v>4.68</v>
      </c>
      <c r="I85" s="44">
        <v>4.68</v>
      </c>
      <c r="J85" s="44">
        <v>4.68</v>
      </c>
      <c r="K85" s="44">
        <v>4.68</v>
      </c>
      <c r="L85" s="44">
        <v>4.68</v>
      </c>
      <c r="M85" s="44">
        <v>4.68</v>
      </c>
      <c r="N85" s="44">
        <v>4.68</v>
      </c>
      <c r="O85" s="44">
        <v>4.68</v>
      </c>
      <c r="P85" s="44">
        <v>4.68</v>
      </c>
      <c r="Q85" s="44">
        <v>4.68</v>
      </c>
      <c r="R85" s="44">
        <v>4.68</v>
      </c>
      <c r="S85" s="44">
        <v>4.68</v>
      </c>
      <c r="T85" s="44">
        <v>4.68</v>
      </c>
      <c r="U85" s="44">
        <v>4.68</v>
      </c>
      <c r="V85" s="44">
        <v>4.68</v>
      </c>
      <c r="W85" s="44">
        <v>4.68</v>
      </c>
      <c r="X85" s="44">
        <v>4.68</v>
      </c>
      <c r="Y85" s="44">
        <v>4.68</v>
      </c>
      <c r="Z85" s="44">
        <v>4.68</v>
      </c>
      <c r="AA85" s="44">
        <v>4.68</v>
      </c>
    </row>
    <row r="86" spans="1:27" ht="12.75" hidden="1" customHeight="1" outlineLevel="1" x14ac:dyDescent="0.2">
      <c r="A86" s="89" t="s">
        <v>923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collapsed="1" x14ac:dyDescent="0.2">
      <c r="A87" s="88" t="s">
        <v>924</v>
      </c>
      <c r="B87" s="28" t="str">
        <f>"17"&amp;"."&amp;$B$640&amp;"."&amp;$B$641</f>
        <v>17.09.2023</v>
      </c>
      <c r="C87" s="80" t="s">
        <v>76</v>
      </c>
      <c r="D87" s="81">
        <f>ROUND(((D88+D89+D91+D90)/1000),5)</f>
        <v>1.87402</v>
      </c>
      <c r="E87" s="81">
        <f>ROUND(((E88+E89+E91+E90)/1000),5)</f>
        <v>1.72363</v>
      </c>
      <c r="F87" s="81">
        <f>ROUND(((F88+F89+F91+F90)/1000),5)</f>
        <v>1.6521699999999999</v>
      </c>
      <c r="G87" s="81">
        <f t="shared" ref="G87:AA87" si="48">ROUND(((G88+G89+G91+G90)/1000),5)</f>
        <v>1.64276</v>
      </c>
      <c r="H87" s="81">
        <f t="shared" si="48"/>
        <v>1.6533100000000001</v>
      </c>
      <c r="I87" s="81">
        <f t="shared" si="48"/>
        <v>1.6805699999999999</v>
      </c>
      <c r="J87" s="81">
        <f t="shared" si="48"/>
        <v>1.6474899999999999</v>
      </c>
      <c r="K87" s="81">
        <f t="shared" si="48"/>
        <v>1.81707</v>
      </c>
      <c r="L87" s="81">
        <f t="shared" si="48"/>
        <v>1.99725</v>
      </c>
      <c r="M87" s="81">
        <f t="shared" si="48"/>
        <v>2.1373500000000001</v>
      </c>
      <c r="N87" s="81">
        <f t="shared" si="48"/>
        <v>2.1844700000000001</v>
      </c>
      <c r="O87" s="81">
        <f t="shared" si="48"/>
        <v>2.1962199999999998</v>
      </c>
      <c r="P87" s="81">
        <f t="shared" si="48"/>
        <v>2.1886700000000001</v>
      </c>
      <c r="Q87" s="81">
        <f t="shared" si="48"/>
        <v>2.1803499999999998</v>
      </c>
      <c r="R87" s="81">
        <f t="shared" si="48"/>
        <v>2.1891600000000002</v>
      </c>
      <c r="S87" s="81">
        <f t="shared" si="48"/>
        <v>2.19754</v>
      </c>
      <c r="T87" s="81">
        <f t="shared" si="48"/>
        <v>2.2385600000000001</v>
      </c>
      <c r="U87" s="81">
        <f t="shared" si="48"/>
        <v>2.2904900000000001</v>
      </c>
      <c r="V87" s="81">
        <f t="shared" si="48"/>
        <v>2.4503400000000002</v>
      </c>
      <c r="W87" s="81">
        <f t="shared" si="48"/>
        <v>2.5402499999999999</v>
      </c>
      <c r="X87" s="81">
        <f t="shared" si="48"/>
        <v>2.8020499999999999</v>
      </c>
      <c r="Y87" s="81">
        <f t="shared" si="48"/>
        <v>2.4795699999999998</v>
      </c>
      <c r="Z87" s="81">
        <f t="shared" si="48"/>
        <v>2.0716899999999998</v>
      </c>
      <c r="AA87" s="81">
        <f t="shared" si="48"/>
        <v>1.87616</v>
      </c>
    </row>
    <row r="88" spans="1:27" ht="12.75" hidden="1" customHeight="1" outlineLevel="1" x14ac:dyDescent="0.2">
      <c r="A88" s="89" t="s">
        <v>925</v>
      </c>
      <c r="B88" s="63" t="s">
        <v>230</v>
      </c>
      <c r="C88" s="43" t="s">
        <v>79</v>
      </c>
      <c r="D88" s="44">
        <v>1472.47</v>
      </c>
      <c r="E88" s="44">
        <v>1322.08</v>
      </c>
      <c r="F88" s="44">
        <v>1250.6199999999999</v>
      </c>
      <c r="G88" s="44">
        <v>1241.21</v>
      </c>
      <c r="H88" s="44">
        <v>1251.76</v>
      </c>
      <c r="I88" s="44">
        <v>1279.02</v>
      </c>
      <c r="J88" s="44">
        <v>1245.94</v>
      </c>
      <c r="K88" s="44">
        <v>1415.52</v>
      </c>
      <c r="L88" s="44">
        <v>1595.7</v>
      </c>
      <c r="M88" s="44">
        <v>1735.8</v>
      </c>
      <c r="N88" s="44">
        <v>1782.92</v>
      </c>
      <c r="O88" s="44">
        <v>1794.67</v>
      </c>
      <c r="P88" s="44">
        <v>1787.12</v>
      </c>
      <c r="Q88" s="44">
        <v>1778.8</v>
      </c>
      <c r="R88" s="44">
        <v>1787.61</v>
      </c>
      <c r="S88" s="44">
        <v>1795.99</v>
      </c>
      <c r="T88" s="44">
        <v>1837.01</v>
      </c>
      <c r="U88" s="44">
        <v>1888.94</v>
      </c>
      <c r="V88" s="44">
        <v>2048.79</v>
      </c>
      <c r="W88" s="44">
        <v>2138.6999999999998</v>
      </c>
      <c r="X88" s="44">
        <v>2400.5</v>
      </c>
      <c r="Y88" s="44">
        <v>2078.02</v>
      </c>
      <c r="Z88" s="44">
        <v>1670.14</v>
      </c>
      <c r="AA88" s="44">
        <v>1474.61</v>
      </c>
    </row>
    <row r="89" spans="1:27" ht="12.75" hidden="1" customHeight="1" outlineLevel="1" x14ac:dyDescent="0.2">
      <c r="A89" s="89" t="s">
        <v>926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89" t="s">
        <v>927</v>
      </c>
      <c r="B90" s="63" t="s">
        <v>83</v>
      </c>
      <c r="C90" s="43" t="s">
        <v>79</v>
      </c>
      <c r="D90" s="44">
        <v>4.68</v>
      </c>
      <c r="E90" s="44">
        <v>4.68</v>
      </c>
      <c r="F90" s="44">
        <v>4.68</v>
      </c>
      <c r="G90" s="44">
        <v>4.68</v>
      </c>
      <c r="H90" s="44">
        <v>4.68</v>
      </c>
      <c r="I90" s="44">
        <v>4.68</v>
      </c>
      <c r="J90" s="44">
        <v>4.68</v>
      </c>
      <c r="K90" s="44">
        <v>4.68</v>
      </c>
      <c r="L90" s="44">
        <v>4.68</v>
      </c>
      <c r="M90" s="44">
        <v>4.68</v>
      </c>
      <c r="N90" s="44">
        <v>4.68</v>
      </c>
      <c r="O90" s="44">
        <v>4.68</v>
      </c>
      <c r="P90" s="44">
        <v>4.68</v>
      </c>
      <c r="Q90" s="44">
        <v>4.68</v>
      </c>
      <c r="R90" s="44">
        <v>4.68</v>
      </c>
      <c r="S90" s="44">
        <v>4.68</v>
      </c>
      <c r="T90" s="44">
        <v>4.68</v>
      </c>
      <c r="U90" s="44">
        <v>4.68</v>
      </c>
      <c r="V90" s="44">
        <v>4.68</v>
      </c>
      <c r="W90" s="44">
        <v>4.68</v>
      </c>
      <c r="X90" s="44">
        <v>4.68</v>
      </c>
      <c r="Y90" s="44">
        <v>4.68</v>
      </c>
      <c r="Z90" s="44">
        <v>4.68</v>
      </c>
      <c r="AA90" s="44">
        <v>4.68</v>
      </c>
    </row>
    <row r="91" spans="1:27" ht="12.75" hidden="1" customHeight="1" outlineLevel="1" x14ac:dyDescent="0.2">
      <c r="A91" s="89" t="s">
        <v>928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collapsed="1" x14ac:dyDescent="0.2">
      <c r="A92" s="88" t="s">
        <v>929</v>
      </c>
      <c r="B92" s="28" t="str">
        <f>"18"&amp;"."&amp;$B$640&amp;"."&amp;$B$641</f>
        <v>18.09.2023</v>
      </c>
      <c r="C92" s="80" t="s">
        <v>76</v>
      </c>
      <c r="D92" s="81">
        <f>ROUND(((D93+D94+D96+D95)/1000),5)</f>
        <v>1.71116</v>
      </c>
      <c r="E92" s="81">
        <f>ROUND(((E93+E94+E96+E95)/1000),5)</f>
        <v>1.65405</v>
      </c>
      <c r="F92" s="81">
        <f>ROUND(((F93+F94+F96+F95)/1000),5)</f>
        <v>1.5836699999999999</v>
      </c>
      <c r="G92" s="81">
        <f t="shared" ref="G92:AA92" si="51">ROUND(((G93+G94+G96+G95)/1000),5)</f>
        <v>1.5762100000000001</v>
      </c>
      <c r="H92" s="81">
        <f t="shared" si="51"/>
        <v>1.6733800000000001</v>
      </c>
      <c r="I92" s="81">
        <f t="shared" si="51"/>
        <v>1.82254</v>
      </c>
      <c r="J92" s="81">
        <f t="shared" si="51"/>
        <v>1.9256200000000001</v>
      </c>
      <c r="K92" s="81">
        <f t="shared" si="51"/>
        <v>2.1580300000000001</v>
      </c>
      <c r="L92" s="81">
        <f t="shared" si="51"/>
        <v>2.3914499999999999</v>
      </c>
      <c r="M92" s="81">
        <f t="shared" si="51"/>
        <v>2.54731</v>
      </c>
      <c r="N92" s="81">
        <f t="shared" si="51"/>
        <v>2.6251199999999999</v>
      </c>
      <c r="O92" s="81">
        <f t="shared" si="51"/>
        <v>2.6031499999999999</v>
      </c>
      <c r="P92" s="81">
        <f t="shared" si="51"/>
        <v>2.5567000000000002</v>
      </c>
      <c r="Q92" s="81">
        <f t="shared" si="51"/>
        <v>2.6442299999999999</v>
      </c>
      <c r="R92" s="81">
        <f t="shared" si="51"/>
        <v>2.4977900000000002</v>
      </c>
      <c r="S92" s="81">
        <f t="shared" si="51"/>
        <v>2.4948700000000001</v>
      </c>
      <c r="T92" s="81">
        <f t="shared" si="51"/>
        <v>2.4677600000000002</v>
      </c>
      <c r="U92" s="81">
        <f t="shared" si="51"/>
        <v>2.44102</v>
      </c>
      <c r="V92" s="81">
        <f t="shared" si="51"/>
        <v>2.50271</v>
      </c>
      <c r="W92" s="81">
        <f t="shared" si="51"/>
        <v>2.6268199999999999</v>
      </c>
      <c r="X92" s="81">
        <f t="shared" si="51"/>
        <v>2.5843400000000001</v>
      </c>
      <c r="Y92" s="81">
        <f t="shared" si="51"/>
        <v>2.4053300000000002</v>
      </c>
      <c r="Z92" s="81">
        <f t="shared" si="51"/>
        <v>2.0844399999999998</v>
      </c>
      <c r="AA92" s="81">
        <f t="shared" si="51"/>
        <v>1.9315899999999999</v>
      </c>
    </row>
    <row r="93" spans="1:27" ht="12.75" hidden="1" customHeight="1" outlineLevel="1" x14ac:dyDescent="0.2">
      <c r="A93" s="89" t="s">
        <v>930</v>
      </c>
      <c r="B93" s="63" t="s">
        <v>230</v>
      </c>
      <c r="C93" s="43" t="s">
        <v>79</v>
      </c>
      <c r="D93" s="44">
        <v>1309.6099999999999</v>
      </c>
      <c r="E93" s="44">
        <v>1252.5</v>
      </c>
      <c r="F93" s="44">
        <v>1182.1199999999999</v>
      </c>
      <c r="G93" s="44">
        <v>1174.6600000000001</v>
      </c>
      <c r="H93" s="44">
        <v>1271.83</v>
      </c>
      <c r="I93" s="44">
        <v>1420.99</v>
      </c>
      <c r="J93" s="44">
        <v>1524.07</v>
      </c>
      <c r="K93" s="44">
        <v>1756.48</v>
      </c>
      <c r="L93" s="44">
        <v>1989.9</v>
      </c>
      <c r="M93" s="44">
        <v>2145.7600000000002</v>
      </c>
      <c r="N93" s="44">
        <v>2223.5700000000002</v>
      </c>
      <c r="O93" s="44">
        <v>2201.6</v>
      </c>
      <c r="P93" s="44">
        <v>2155.15</v>
      </c>
      <c r="Q93" s="44">
        <v>2242.6799999999998</v>
      </c>
      <c r="R93" s="44">
        <v>2096.2399999999998</v>
      </c>
      <c r="S93" s="44">
        <v>2093.3200000000002</v>
      </c>
      <c r="T93" s="44">
        <v>2066.21</v>
      </c>
      <c r="U93" s="44">
        <v>2039.47</v>
      </c>
      <c r="V93" s="44">
        <v>2101.16</v>
      </c>
      <c r="W93" s="44">
        <v>2225.27</v>
      </c>
      <c r="X93" s="44">
        <v>2182.79</v>
      </c>
      <c r="Y93" s="44">
        <v>2003.78</v>
      </c>
      <c r="Z93" s="44">
        <v>1682.89</v>
      </c>
      <c r="AA93" s="44">
        <v>1530.04</v>
      </c>
    </row>
    <row r="94" spans="1:27" ht="12.75" hidden="1" customHeight="1" outlineLevel="1" x14ac:dyDescent="0.2">
      <c r="A94" s="89" t="s">
        <v>931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89" t="s">
        <v>932</v>
      </c>
      <c r="B95" s="63" t="s">
        <v>83</v>
      </c>
      <c r="C95" s="43" t="s">
        <v>79</v>
      </c>
      <c r="D95" s="44">
        <v>4.68</v>
      </c>
      <c r="E95" s="44">
        <v>4.68</v>
      </c>
      <c r="F95" s="44">
        <v>4.68</v>
      </c>
      <c r="G95" s="44">
        <v>4.68</v>
      </c>
      <c r="H95" s="44">
        <v>4.68</v>
      </c>
      <c r="I95" s="44">
        <v>4.68</v>
      </c>
      <c r="J95" s="44">
        <v>4.68</v>
      </c>
      <c r="K95" s="44">
        <v>4.68</v>
      </c>
      <c r="L95" s="44">
        <v>4.68</v>
      </c>
      <c r="M95" s="44">
        <v>4.68</v>
      </c>
      <c r="N95" s="44">
        <v>4.68</v>
      </c>
      <c r="O95" s="44">
        <v>4.68</v>
      </c>
      <c r="P95" s="44">
        <v>4.68</v>
      </c>
      <c r="Q95" s="44">
        <v>4.68</v>
      </c>
      <c r="R95" s="44">
        <v>4.68</v>
      </c>
      <c r="S95" s="44">
        <v>4.68</v>
      </c>
      <c r="T95" s="44">
        <v>4.68</v>
      </c>
      <c r="U95" s="44">
        <v>4.68</v>
      </c>
      <c r="V95" s="44">
        <v>4.68</v>
      </c>
      <c r="W95" s="44">
        <v>4.68</v>
      </c>
      <c r="X95" s="44">
        <v>4.68</v>
      </c>
      <c r="Y95" s="44">
        <v>4.68</v>
      </c>
      <c r="Z95" s="44">
        <v>4.68</v>
      </c>
      <c r="AA95" s="44">
        <v>4.68</v>
      </c>
    </row>
    <row r="96" spans="1:27" ht="12.75" hidden="1" customHeight="1" outlineLevel="1" x14ac:dyDescent="0.2">
      <c r="A96" s="89" t="s">
        <v>933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collapsed="1" x14ac:dyDescent="0.2">
      <c r="A97" s="88" t="s">
        <v>934</v>
      </c>
      <c r="B97" s="28" t="str">
        <f>"19"&amp;"."&amp;$B$640&amp;"."&amp;$B$641</f>
        <v>19.09.2023</v>
      </c>
      <c r="C97" s="80" t="s">
        <v>76</v>
      </c>
      <c r="D97" s="81">
        <f>ROUND(((D98+D99+D101+D100)/1000),5)</f>
        <v>1.69885</v>
      </c>
      <c r="E97" s="81">
        <f>ROUND(((E98+E99+E101+E100)/1000),5)</f>
        <v>1.6513</v>
      </c>
      <c r="F97" s="81">
        <f>ROUND(((F98+F99+F101+F100)/1000),5)</f>
        <v>1.5838399999999999</v>
      </c>
      <c r="G97" s="81">
        <f t="shared" ref="G97:AA97" si="54">ROUND(((G98+G99+G101+G100)/1000),5)</f>
        <v>1.5790900000000001</v>
      </c>
      <c r="H97" s="81">
        <f t="shared" si="54"/>
        <v>1.6579600000000001</v>
      </c>
      <c r="I97" s="81">
        <f t="shared" si="54"/>
        <v>1.7969599999999999</v>
      </c>
      <c r="J97" s="81">
        <f t="shared" si="54"/>
        <v>1.9356</v>
      </c>
      <c r="K97" s="81">
        <f t="shared" si="54"/>
        <v>2.1715499999999999</v>
      </c>
      <c r="L97" s="81">
        <f t="shared" si="54"/>
        <v>2.4738099999999998</v>
      </c>
      <c r="M97" s="81">
        <f t="shared" si="54"/>
        <v>2.7810100000000002</v>
      </c>
      <c r="N97" s="81">
        <f t="shared" si="54"/>
        <v>2.8027199999999999</v>
      </c>
      <c r="O97" s="81">
        <f t="shared" si="54"/>
        <v>2.7852199999999998</v>
      </c>
      <c r="P97" s="81">
        <f t="shared" si="54"/>
        <v>2.76274</v>
      </c>
      <c r="Q97" s="81">
        <f t="shared" si="54"/>
        <v>2.77989</v>
      </c>
      <c r="R97" s="81">
        <f t="shared" si="54"/>
        <v>2.5007100000000002</v>
      </c>
      <c r="S97" s="81">
        <f t="shared" si="54"/>
        <v>2.5028899999999998</v>
      </c>
      <c r="T97" s="81">
        <f t="shared" si="54"/>
        <v>2.4775100000000001</v>
      </c>
      <c r="U97" s="81">
        <f t="shared" si="54"/>
        <v>2.4446500000000002</v>
      </c>
      <c r="V97" s="81">
        <f t="shared" si="54"/>
        <v>2.5031500000000002</v>
      </c>
      <c r="W97" s="81">
        <f t="shared" si="54"/>
        <v>2.60724</v>
      </c>
      <c r="X97" s="81">
        <f t="shared" si="54"/>
        <v>2.60093</v>
      </c>
      <c r="Y97" s="81">
        <f t="shared" si="54"/>
        <v>2.5031099999999999</v>
      </c>
      <c r="Z97" s="81">
        <f t="shared" si="54"/>
        <v>2.1367799999999999</v>
      </c>
      <c r="AA97" s="81">
        <f t="shared" si="54"/>
        <v>1.9009199999999999</v>
      </c>
    </row>
    <row r="98" spans="1:27" ht="12.75" hidden="1" customHeight="1" outlineLevel="1" x14ac:dyDescent="0.2">
      <c r="A98" s="89" t="s">
        <v>935</v>
      </c>
      <c r="B98" s="63" t="s">
        <v>230</v>
      </c>
      <c r="C98" s="43" t="s">
        <v>79</v>
      </c>
      <c r="D98" s="44">
        <v>1297.3</v>
      </c>
      <c r="E98" s="44">
        <v>1249.75</v>
      </c>
      <c r="F98" s="44">
        <v>1182.29</v>
      </c>
      <c r="G98" s="44">
        <v>1177.54</v>
      </c>
      <c r="H98" s="44">
        <v>1256.4100000000001</v>
      </c>
      <c r="I98" s="44">
        <v>1395.41</v>
      </c>
      <c r="J98" s="44">
        <v>1534.05</v>
      </c>
      <c r="K98" s="44">
        <v>1770</v>
      </c>
      <c r="L98" s="44">
        <v>2072.2600000000002</v>
      </c>
      <c r="M98" s="44">
        <v>2379.46</v>
      </c>
      <c r="N98" s="44">
        <v>2401.17</v>
      </c>
      <c r="O98" s="44">
        <v>2383.67</v>
      </c>
      <c r="P98" s="44">
        <v>2361.19</v>
      </c>
      <c r="Q98" s="44">
        <v>2378.34</v>
      </c>
      <c r="R98" s="44">
        <v>2099.16</v>
      </c>
      <c r="S98" s="44">
        <v>2101.34</v>
      </c>
      <c r="T98" s="44">
        <v>2075.96</v>
      </c>
      <c r="U98" s="44">
        <v>2043.1</v>
      </c>
      <c r="V98" s="44">
        <v>2101.6</v>
      </c>
      <c r="W98" s="44">
        <v>2205.69</v>
      </c>
      <c r="X98" s="44">
        <v>2199.38</v>
      </c>
      <c r="Y98" s="44">
        <v>2101.56</v>
      </c>
      <c r="Z98" s="44">
        <v>1735.23</v>
      </c>
      <c r="AA98" s="44">
        <v>1499.37</v>
      </c>
    </row>
    <row r="99" spans="1:27" ht="12.75" hidden="1" customHeight="1" outlineLevel="1" x14ac:dyDescent="0.2">
      <c r="A99" s="89" t="s">
        <v>936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89" t="s">
        <v>937</v>
      </c>
      <c r="B100" s="63" t="s">
        <v>83</v>
      </c>
      <c r="C100" s="43" t="s">
        <v>79</v>
      </c>
      <c r="D100" s="44">
        <v>4.68</v>
      </c>
      <c r="E100" s="44">
        <v>4.68</v>
      </c>
      <c r="F100" s="44">
        <v>4.68</v>
      </c>
      <c r="G100" s="44">
        <v>4.68</v>
      </c>
      <c r="H100" s="44">
        <v>4.68</v>
      </c>
      <c r="I100" s="44">
        <v>4.68</v>
      </c>
      <c r="J100" s="44">
        <v>4.68</v>
      </c>
      <c r="K100" s="44">
        <v>4.68</v>
      </c>
      <c r="L100" s="44">
        <v>4.68</v>
      </c>
      <c r="M100" s="44">
        <v>4.68</v>
      </c>
      <c r="N100" s="44">
        <v>4.68</v>
      </c>
      <c r="O100" s="44">
        <v>4.68</v>
      </c>
      <c r="P100" s="44">
        <v>4.68</v>
      </c>
      <c r="Q100" s="44">
        <v>4.68</v>
      </c>
      <c r="R100" s="44">
        <v>4.68</v>
      </c>
      <c r="S100" s="44">
        <v>4.68</v>
      </c>
      <c r="T100" s="44">
        <v>4.68</v>
      </c>
      <c r="U100" s="44">
        <v>4.68</v>
      </c>
      <c r="V100" s="44">
        <v>4.68</v>
      </c>
      <c r="W100" s="44">
        <v>4.68</v>
      </c>
      <c r="X100" s="44">
        <v>4.68</v>
      </c>
      <c r="Y100" s="44">
        <v>4.68</v>
      </c>
      <c r="Z100" s="44">
        <v>4.68</v>
      </c>
      <c r="AA100" s="44">
        <v>4.68</v>
      </c>
    </row>
    <row r="101" spans="1:27" ht="12.75" hidden="1" customHeight="1" outlineLevel="1" x14ac:dyDescent="0.2">
      <c r="A101" s="89" t="s">
        <v>938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collapsed="1" x14ac:dyDescent="0.2">
      <c r="A102" s="88" t="s">
        <v>939</v>
      </c>
      <c r="B102" s="28" t="str">
        <f>"20"&amp;"."&amp;$B$640&amp;"."&amp;$B$641</f>
        <v>20.09.2023</v>
      </c>
      <c r="C102" s="80" t="s">
        <v>76</v>
      </c>
      <c r="D102" s="81">
        <f>ROUND(((D103+D104+D106+D105)/1000),5)</f>
        <v>1.7062299999999999</v>
      </c>
      <c r="E102" s="81">
        <f>ROUND(((E103+E104+E106+E105)/1000),5)</f>
        <v>1.5864100000000001</v>
      </c>
      <c r="F102" s="81">
        <f>ROUND(((F103+F104+F106+F105)/1000),5)</f>
        <v>1.53529</v>
      </c>
      <c r="G102" s="81">
        <f t="shared" ref="G102:AA102" si="57">ROUND(((G103+G104+G106+G105)/1000),5)</f>
        <v>1.52153</v>
      </c>
      <c r="H102" s="81">
        <f t="shared" si="57"/>
        <v>1.5925499999999999</v>
      </c>
      <c r="I102" s="81">
        <f t="shared" si="57"/>
        <v>1.7449300000000001</v>
      </c>
      <c r="J102" s="81">
        <f t="shared" si="57"/>
        <v>1.9264399999999999</v>
      </c>
      <c r="K102" s="81">
        <f t="shared" si="57"/>
        <v>2.1486200000000002</v>
      </c>
      <c r="L102" s="81">
        <f t="shared" si="57"/>
        <v>2.4190900000000002</v>
      </c>
      <c r="M102" s="81">
        <f t="shared" si="57"/>
        <v>2.9920300000000002</v>
      </c>
      <c r="N102" s="81">
        <f t="shared" si="57"/>
        <v>3.0316800000000002</v>
      </c>
      <c r="O102" s="81">
        <f t="shared" si="57"/>
        <v>2.9943</v>
      </c>
      <c r="P102" s="81">
        <f t="shared" si="57"/>
        <v>2.8500100000000002</v>
      </c>
      <c r="Q102" s="81">
        <f t="shared" si="57"/>
        <v>2.9936600000000002</v>
      </c>
      <c r="R102" s="81">
        <f t="shared" si="57"/>
        <v>2.5051199999999998</v>
      </c>
      <c r="S102" s="81">
        <f t="shared" si="57"/>
        <v>2.5036200000000002</v>
      </c>
      <c r="T102" s="81">
        <f t="shared" si="57"/>
        <v>2.49044</v>
      </c>
      <c r="U102" s="81">
        <f t="shared" si="57"/>
        <v>2.47045</v>
      </c>
      <c r="V102" s="81">
        <f t="shared" si="57"/>
        <v>2.51031</v>
      </c>
      <c r="W102" s="81">
        <f t="shared" si="57"/>
        <v>2.5999400000000001</v>
      </c>
      <c r="X102" s="81">
        <f t="shared" si="57"/>
        <v>2.7448299999999999</v>
      </c>
      <c r="Y102" s="81">
        <f t="shared" si="57"/>
        <v>2.4841000000000002</v>
      </c>
      <c r="Z102" s="81">
        <f t="shared" si="57"/>
        <v>2.1671200000000002</v>
      </c>
      <c r="AA102" s="81">
        <f t="shared" si="57"/>
        <v>1.87768</v>
      </c>
    </row>
    <row r="103" spans="1:27" ht="12.75" hidden="1" customHeight="1" outlineLevel="1" x14ac:dyDescent="0.2">
      <c r="A103" s="89" t="s">
        <v>940</v>
      </c>
      <c r="B103" s="63" t="s">
        <v>230</v>
      </c>
      <c r="C103" s="43" t="s">
        <v>79</v>
      </c>
      <c r="D103" s="44">
        <v>1304.68</v>
      </c>
      <c r="E103" s="44">
        <v>1184.8599999999999</v>
      </c>
      <c r="F103" s="44">
        <v>1133.74</v>
      </c>
      <c r="G103" s="44">
        <v>1119.98</v>
      </c>
      <c r="H103" s="44">
        <v>1191</v>
      </c>
      <c r="I103" s="44">
        <v>1343.38</v>
      </c>
      <c r="J103" s="44">
        <v>1524.89</v>
      </c>
      <c r="K103" s="44">
        <v>1747.07</v>
      </c>
      <c r="L103" s="44">
        <v>2017.54</v>
      </c>
      <c r="M103" s="44">
        <v>2590.48</v>
      </c>
      <c r="N103" s="44">
        <v>2630.13</v>
      </c>
      <c r="O103" s="44">
        <v>2592.75</v>
      </c>
      <c r="P103" s="44">
        <v>2448.46</v>
      </c>
      <c r="Q103" s="44">
        <v>2592.11</v>
      </c>
      <c r="R103" s="44">
        <v>2103.5700000000002</v>
      </c>
      <c r="S103" s="44">
        <v>2102.0700000000002</v>
      </c>
      <c r="T103" s="44">
        <v>2088.89</v>
      </c>
      <c r="U103" s="44">
        <v>2068.9</v>
      </c>
      <c r="V103" s="44">
        <v>2108.7600000000002</v>
      </c>
      <c r="W103" s="44">
        <v>2198.39</v>
      </c>
      <c r="X103" s="44">
        <v>2343.2800000000002</v>
      </c>
      <c r="Y103" s="44">
        <v>2082.5500000000002</v>
      </c>
      <c r="Z103" s="44">
        <v>1765.57</v>
      </c>
      <c r="AA103" s="44">
        <v>1476.13</v>
      </c>
    </row>
    <row r="104" spans="1:27" ht="12.75" hidden="1" customHeight="1" outlineLevel="1" x14ac:dyDescent="0.2">
      <c r="A104" s="89" t="s">
        <v>941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89" t="s">
        <v>942</v>
      </c>
      <c r="B105" s="63" t="s">
        <v>83</v>
      </c>
      <c r="C105" s="43" t="s">
        <v>79</v>
      </c>
      <c r="D105" s="44">
        <v>4.68</v>
      </c>
      <c r="E105" s="44">
        <v>4.68</v>
      </c>
      <c r="F105" s="44">
        <v>4.68</v>
      </c>
      <c r="G105" s="44">
        <v>4.68</v>
      </c>
      <c r="H105" s="44">
        <v>4.68</v>
      </c>
      <c r="I105" s="44">
        <v>4.68</v>
      </c>
      <c r="J105" s="44">
        <v>4.68</v>
      </c>
      <c r="K105" s="44">
        <v>4.68</v>
      </c>
      <c r="L105" s="44">
        <v>4.68</v>
      </c>
      <c r="M105" s="44">
        <v>4.68</v>
      </c>
      <c r="N105" s="44">
        <v>4.68</v>
      </c>
      <c r="O105" s="44">
        <v>4.68</v>
      </c>
      <c r="P105" s="44">
        <v>4.68</v>
      </c>
      <c r="Q105" s="44">
        <v>4.68</v>
      </c>
      <c r="R105" s="44">
        <v>4.68</v>
      </c>
      <c r="S105" s="44">
        <v>4.68</v>
      </c>
      <c r="T105" s="44">
        <v>4.68</v>
      </c>
      <c r="U105" s="44">
        <v>4.68</v>
      </c>
      <c r="V105" s="44">
        <v>4.68</v>
      </c>
      <c r="W105" s="44">
        <v>4.68</v>
      </c>
      <c r="X105" s="44">
        <v>4.68</v>
      </c>
      <c r="Y105" s="44">
        <v>4.68</v>
      </c>
      <c r="Z105" s="44">
        <v>4.68</v>
      </c>
      <c r="AA105" s="44">
        <v>4.68</v>
      </c>
    </row>
    <row r="106" spans="1:27" ht="12.75" hidden="1" customHeight="1" outlineLevel="1" x14ac:dyDescent="0.2">
      <c r="A106" s="89" t="s">
        <v>943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collapsed="1" x14ac:dyDescent="0.2">
      <c r="A107" s="88" t="s">
        <v>944</v>
      </c>
      <c r="B107" s="28" t="str">
        <f>"21"&amp;"."&amp;$B$640&amp;"."&amp;$B$641</f>
        <v>21.09.2023</v>
      </c>
      <c r="C107" s="80" t="s">
        <v>76</v>
      </c>
      <c r="D107" s="81">
        <f>ROUND(((D108+D109+D111+D110)/1000),5)</f>
        <v>1.6883999999999999</v>
      </c>
      <c r="E107" s="81">
        <f>ROUND(((E108+E109+E111+E110)/1000),5)</f>
        <v>1.58887</v>
      </c>
      <c r="F107" s="81">
        <f>ROUND(((F108+F109+F111+F110)/1000),5)</f>
        <v>1.5194000000000001</v>
      </c>
      <c r="G107" s="81">
        <f t="shared" ref="G107:AA107" si="60">ROUND(((G108+G109+G111+G110)/1000),5)</f>
        <v>1.53155</v>
      </c>
      <c r="H107" s="81">
        <f t="shared" si="60"/>
        <v>1.61524</v>
      </c>
      <c r="I107" s="81">
        <f t="shared" si="60"/>
        <v>1.7348600000000001</v>
      </c>
      <c r="J107" s="81">
        <f t="shared" si="60"/>
        <v>1.8708400000000001</v>
      </c>
      <c r="K107" s="81">
        <f t="shared" si="60"/>
        <v>2.0838899999999998</v>
      </c>
      <c r="L107" s="81">
        <f t="shared" si="60"/>
        <v>2.4269400000000001</v>
      </c>
      <c r="M107" s="81">
        <f t="shared" si="60"/>
        <v>2.7642699999999998</v>
      </c>
      <c r="N107" s="81">
        <f t="shared" si="60"/>
        <v>2.7750599999999999</v>
      </c>
      <c r="O107" s="81">
        <f t="shared" si="60"/>
        <v>2.7731599999999998</v>
      </c>
      <c r="P107" s="81">
        <f t="shared" si="60"/>
        <v>2.7678099999999999</v>
      </c>
      <c r="Q107" s="81">
        <f t="shared" si="60"/>
        <v>2.7701600000000002</v>
      </c>
      <c r="R107" s="81">
        <f t="shared" si="60"/>
        <v>2.4820500000000001</v>
      </c>
      <c r="S107" s="81">
        <f t="shared" si="60"/>
        <v>2.4801700000000002</v>
      </c>
      <c r="T107" s="81">
        <f t="shared" si="60"/>
        <v>2.46028</v>
      </c>
      <c r="U107" s="81">
        <f t="shared" si="60"/>
        <v>2.4493900000000002</v>
      </c>
      <c r="V107" s="81">
        <f t="shared" si="60"/>
        <v>2.5747900000000001</v>
      </c>
      <c r="W107" s="81">
        <f t="shared" si="60"/>
        <v>2.6356700000000002</v>
      </c>
      <c r="X107" s="81">
        <f t="shared" si="60"/>
        <v>2.6102599999999998</v>
      </c>
      <c r="Y107" s="81">
        <f t="shared" si="60"/>
        <v>2.4563799999999998</v>
      </c>
      <c r="Z107" s="81">
        <f t="shared" si="60"/>
        <v>2.1740599999999999</v>
      </c>
      <c r="AA107" s="81">
        <f t="shared" si="60"/>
        <v>1.90727</v>
      </c>
    </row>
    <row r="108" spans="1:27" ht="12.75" hidden="1" customHeight="1" outlineLevel="1" x14ac:dyDescent="0.2">
      <c r="A108" s="89" t="s">
        <v>945</v>
      </c>
      <c r="B108" s="63" t="s">
        <v>230</v>
      </c>
      <c r="C108" s="43" t="s">
        <v>79</v>
      </c>
      <c r="D108" s="44">
        <v>1286.8499999999999</v>
      </c>
      <c r="E108" s="44">
        <v>1187.32</v>
      </c>
      <c r="F108" s="44">
        <v>1117.8499999999999</v>
      </c>
      <c r="G108" s="44">
        <v>1130</v>
      </c>
      <c r="H108" s="44">
        <v>1213.69</v>
      </c>
      <c r="I108" s="44">
        <v>1333.31</v>
      </c>
      <c r="J108" s="44">
        <v>1469.29</v>
      </c>
      <c r="K108" s="44">
        <v>1682.34</v>
      </c>
      <c r="L108" s="44">
        <v>2025.39</v>
      </c>
      <c r="M108" s="44">
        <v>2362.7199999999998</v>
      </c>
      <c r="N108" s="44">
        <v>2373.5100000000002</v>
      </c>
      <c r="O108" s="44">
        <v>2371.61</v>
      </c>
      <c r="P108" s="44">
        <v>2366.2600000000002</v>
      </c>
      <c r="Q108" s="44">
        <v>2368.61</v>
      </c>
      <c r="R108" s="44">
        <v>2080.5</v>
      </c>
      <c r="S108" s="44">
        <v>2078.62</v>
      </c>
      <c r="T108" s="44">
        <v>2058.73</v>
      </c>
      <c r="U108" s="44">
        <v>2047.84</v>
      </c>
      <c r="V108" s="44">
        <v>2173.2399999999998</v>
      </c>
      <c r="W108" s="44">
        <v>2234.12</v>
      </c>
      <c r="X108" s="44">
        <v>2208.71</v>
      </c>
      <c r="Y108" s="44">
        <v>2054.83</v>
      </c>
      <c r="Z108" s="44">
        <v>1772.51</v>
      </c>
      <c r="AA108" s="44">
        <v>1505.72</v>
      </c>
    </row>
    <row r="109" spans="1:27" ht="12.75" hidden="1" customHeight="1" outlineLevel="1" x14ac:dyDescent="0.2">
      <c r="A109" s="89" t="s">
        <v>946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89" t="s">
        <v>947</v>
      </c>
      <c r="B110" s="63" t="s">
        <v>83</v>
      </c>
      <c r="C110" s="43" t="s">
        <v>79</v>
      </c>
      <c r="D110" s="44">
        <v>4.68</v>
      </c>
      <c r="E110" s="44">
        <v>4.68</v>
      </c>
      <c r="F110" s="44">
        <v>4.68</v>
      </c>
      <c r="G110" s="44">
        <v>4.68</v>
      </c>
      <c r="H110" s="44">
        <v>4.68</v>
      </c>
      <c r="I110" s="44">
        <v>4.68</v>
      </c>
      <c r="J110" s="44">
        <v>4.68</v>
      </c>
      <c r="K110" s="44">
        <v>4.68</v>
      </c>
      <c r="L110" s="44">
        <v>4.68</v>
      </c>
      <c r="M110" s="44">
        <v>4.68</v>
      </c>
      <c r="N110" s="44">
        <v>4.68</v>
      </c>
      <c r="O110" s="44">
        <v>4.68</v>
      </c>
      <c r="P110" s="44">
        <v>4.68</v>
      </c>
      <c r="Q110" s="44">
        <v>4.68</v>
      </c>
      <c r="R110" s="44">
        <v>4.68</v>
      </c>
      <c r="S110" s="44">
        <v>4.68</v>
      </c>
      <c r="T110" s="44">
        <v>4.68</v>
      </c>
      <c r="U110" s="44">
        <v>4.68</v>
      </c>
      <c r="V110" s="44">
        <v>4.68</v>
      </c>
      <c r="W110" s="44">
        <v>4.68</v>
      </c>
      <c r="X110" s="44">
        <v>4.68</v>
      </c>
      <c r="Y110" s="44">
        <v>4.68</v>
      </c>
      <c r="Z110" s="44">
        <v>4.68</v>
      </c>
      <c r="AA110" s="44">
        <v>4.68</v>
      </c>
    </row>
    <row r="111" spans="1:27" ht="12.75" hidden="1" customHeight="1" outlineLevel="1" x14ac:dyDescent="0.2">
      <c r="A111" s="89" t="s">
        <v>948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collapsed="1" x14ac:dyDescent="0.2">
      <c r="A112" s="88" t="s">
        <v>949</v>
      </c>
      <c r="B112" s="28" t="str">
        <f>"22"&amp;"."&amp;$B$640&amp;"."&amp;$B$641</f>
        <v>22.09.2023</v>
      </c>
      <c r="C112" s="80" t="s">
        <v>76</v>
      </c>
      <c r="D112" s="81">
        <f>ROUND(((D113+D114+D116+D115)/1000),5)</f>
        <v>1.69065</v>
      </c>
      <c r="E112" s="81">
        <f>ROUND(((E113+E114+E116+E115)/1000),5)</f>
        <v>1.58528</v>
      </c>
      <c r="F112" s="81">
        <f>ROUND(((F113+F114+F116+F115)/1000),5)</f>
        <v>1.53091</v>
      </c>
      <c r="G112" s="81">
        <f t="shared" ref="G112:AA112" si="63">ROUND(((G113+G114+G116+G115)/1000),5)</f>
        <v>1.5315300000000001</v>
      </c>
      <c r="H112" s="81">
        <f t="shared" si="63"/>
        <v>1.5979300000000001</v>
      </c>
      <c r="I112" s="81">
        <f t="shared" si="63"/>
        <v>1.7737700000000001</v>
      </c>
      <c r="J112" s="81">
        <f t="shared" si="63"/>
        <v>1.9676400000000001</v>
      </c>
      <c r="K112" s="81">
        <f t="shared" si="63"/>
        <v>2.1823100000000002</v>
      </c>
      <c r="L112" s="81">
        <f t="shared" si="63"/>
        <v>2.4242300000000001</v>
      </c>
      <c r="M112" s="81">
        <f t="shared" si="63"/>
        <v>2.6012599999999999</v>
      </c>
      <c r="N112" s="81">
        <f t="shared" si="63"/>
        <v>2.6162899999999998</v>
      </c>
      <c r="O112" s="81">
        <f t="shared" si="63"/>
        <v>2.7712699999999999</v>
      </c>
      <c r="P112" s="81">
        <f t="shared" si="63"/>
        <v>2.5741999999999998</v>
      </c>
      <c r="Q112" s="81">
        <f t="shared" si="63"/>
        <v>2.6067399999999998</v>
      </c>
      <c r="R112" s="81">
        <f t="shared" si="63"/>
        <v>2.4876800000000001</v>
      </c>
      <c r="S112" s="81">
        <f t="shared" si="63"/>
        <v>2.47824</v>
      </c>
      <c r="T112" s="81">
        <f t="shared" si="63"/>
        <v>2.4750200000000002</v>
      </c>
      <c r="U112" s="81">
        <f t="shared" si="63"/>
        <v>2.4513400000000001</v>
      </c>
      <c r="V112" s="81">
        <f t="shared" si="63"/>
        <v>2.5238700000000001</v>
      </c>
      <c r="W112" s="81">
        <f t="shared" si="63"/>
        <v>2.5543</v>
      </c>
      <c r="X112" s="81">
        <f t="shared" si="63"/>
        <v>2.5497899999999998</v>
      </c>
      <c r="Y112" s="81">
        <f t="shared" si="63"/>
        <v>2.4656099999999999</v>
      </c>
      <c r="Z112" s="81">
        <f t="shared" si="63"/>
        <v>2.1877300000000002</v>
      </c>
      <c r="AA112" s="81">
        <f t="shared" si="63"/>
        <v>1.99441</v>
      </c>
    </row>
    <row r="113" spans="1:27" ht="12.75" hidden="1" customHeight="1" outlineLevel="1" x14ac:dyDescent="0.2">
      <c r="A113" s="89" t="s">
        <v>950</v>
      </c>
      <c r="B113" s="63" t="s">
        <v>230</v>
      </c>
      <c r="C113" s="43" t="s">
        <v>79</v>
      </c>
      <c r="D113" s="44">
        <v>1289.0999999999999</v>
      </c>
      <c r="E113" s="44">
        <v>1183.73</v>
      </c>
      <c r="F113" s="44">
        <v>1129.3599999999999</v>
      </c>
      <c r="G113" s="44">
        <v>1129.98</v>
      </c>
      <c r="H113" s="44">
        <v>1196.3800000000001</v>
      </c>
      <c r="I113" s="44">
        <v>1372.22</v>
      </c>
      <c r="J113" s="44">
        <v>1566.09</v>
      </c>
      <c r="K113" s="44">
        <v>1780.76</v>
      </c>
      <c r="L113" s="44">
        <v>2022.68</v>
      </c>
      <c r="M113" s="44">
        <v>2199.71</v>
      </c>
      <c r="N113" s="44">
        <v>2214.7399999999998</v>
      </c>
      <c r="O113" s="44">
        <v>2369.7199999999998</v>
      </c>
      <c r="P113" s="44">
        <v>2172.65</v>
      </c>
      <c r="Q113" s="44">
        <v>2205.19</v>
      </c>
      <c r="R113" s="44">
        <v>2086.13</v>
      </c>
      <c r="S113" s="44">
        <v>2076.69</v>
      </c>
      <c r="T113" s="44">
        <v>2073.4699999999998</v>
      </c>
      <c r="U113" s="44">
        <v>2049.79</v>
      </c>
      <c r="V113" s="44">
        <v>2122.3200000000002</v>
      </c>
      <c r="W113" s="44">
        <v>2152.75</v>
      </c>
      <c r="X113" s="44">
        <v>2148.2399999999998</v>
      </c>
      <c r="Y113" s="44">
        <v>2064.06</v>
      </c>
      <c r="Z113" s="44">
        <v>1786.18</v>
      </c>
      <c r="AA113" s="44">
        <v>1592.86</v>
      </c>
    </row>
    <row r="114" spans="1:27" ht="12.75" hidden="1" customHeight="1" outlineLevel="1" x14ac:dyDescent="0.2">
      <c r="A114" s="89" t="s">
        <v>951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89" t="s">
        <v>952</v>
      </c>
      <c r="B115" s="63" t="s">
        <v>83</v>
      </c>
      <c r="C115" s="43" t="s">
        <v>79</v>
      </c>
      <c r="D115" s="44">
        <v>4.68</v>
      </c>
      <c r="E115" s="44">
        <v>4.68</v>
      </c>
      <c r="F115" s="44">
        <v>4.68</v>
      </c>
      <c r="G115" s="44">
        <v>4.68</v>
      </c>
      <c r="H115" s="44">
        <v>4.68</v>
      </c>
      <c r="I115" s="44">
        <v>4.68</v>
      </c>
      <c r="J115" s="44">
        <v>4.68</v>
      </c>
      <c r="K115" s="44">
        <v>4.68</v>
      </c>
      <c r="L115" s="44">
        <v>4.68</v>
      </c>
      <c r="M115" s="44">
        <v>4.68</v>
      </c>
      <c r="N115" s="44">
        <v>4.68</v>
      </c>
      <c r="O115" s="44">
        <v>4.68</v>
      </c>
      <c r="P115" s="44">
        <v>4.68</v>
      </c>
      <c r="Q115" s="44">
        <v>4.68</v>
      </c>
      <c r="R115" s="44">
        <v>4.68</v>
      </c>
      <c r="S115" s="44">
        <v>4.68</v>
      </c>
      <c r="T115" s="44">
        <v>4.68</v>
      </c>
      <c r="U115" s="44">
        <v>4.68</v>
      </c>
      <c r="V115" s="44">
        <v>4.68</v>
      </c>
      <c r="W115" s="44">
        <v>4.68</v>
      </c>
      <c r="X115" s="44">
        <v>4.68</v>
      </c>
      <c r="Y115" s="44">
        <v>4.68</v>
      </c>
      <c r="Z115" s="44">
        <v>4.68</v>
      </c>
      <c r="AA115" s="44">
        <v>4.68</v>
      </c>
    </row>
    <row r="116" spans="1:27" ht="12.75" hidden="1" customHeight="1" outlineLevel="1" x14ac:dyDescent="0.2">
      <c r="A116" s="89" t="s">
        <v>953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collapsed="1" x14ac:dyDescent="0.2">
      <c r="A117" s="88" t="s">
        <v>954</v>
      </c>
      <c r="B117" s="28" t="str">
        <f>"23"&amp;"."&amp;$B$640&amp;"."&amp;$B$641</f>
        <v>23.09.2023</v>
      </c>
      <c r="C117" s="80" t="s">
        <v>76</v>
      </c>
      <c r="D117" s="81">
        <f>ROUND(((D118+D119+D121+D120)/1000),5)</f>
        <v>2.01701</v>
      </c>
      <c r="E117" s="81">
        <f>ROUND(((E118+E119+E121+E120)/1000),5)</f>
        <v>1.8664499999999999</v>
      </c>
      <c r="F117" s="81">
        <f>ROUND(((F118+F119+F121+F120)/1000),5)</f>
        <v>1.7637700000000001</v>
      </c>
      <c r="G117" s="81">
        <f t="shared" ref="G117:AA117" si="66">ROUND(((G118+G119+G121+G120)/1000),5)</f>
        <v>1.70913</v>
      </c>
      <c r="H117" s="81">
        <f t="shared" si="66"/>
        <v>1.7898499999999999</v>
      </c>
      <c r="I117" s="81">
        <f t="shared" si="66"/>
        <v>1.8073900000000001</v>
      </c>
      <c r="J117" s="81">
        <f t="shared" si="66"/>
        <v>1.90239</v>
      </c>
      <c r="K117" s="81">
        <f t="shared" si="66"/>
        <v>2.0272800000000002</v>
      </c>
      <c r="L117" s="81">
        <f t="shared" si="66"/>
        <v>2.2730299999999999</v>
      </c>
      <c r="M117" s="81">
        <f t="shared" si="66"/>
        <v>2.4182199999999998</v>
      </c>
      <c r="N117" s="81">
        <f t="shared" si="66"/>
        <v>2.51431</v>
      </c>
      <c r="O117" s="81">
        <f t="shared" si="66"/>
        <v>2.5464600000000002</v>
      </c>
      <c r="P117" s="81">
        <f t="shared" si="66"/>
        <v>2.7437399999999998</v>
      </c>
      <c r="Q117" s="81">
        <f t="shared" si="66"/>
        <v>2.7696100000000001</v>
      </c>
      <c r="R117" s="81">
        <f t="shared" si="66"/>
        <v>2.7595000000000001</v>
      </c>
      <c r="S117" s="81">
        <f t="shared" si="66"/>
        <v>2.63436</v>
      </c>
      <c r="T117" s="81">
        <f t="shared" si="66"/>
        <v>2.5760000000000001</v>
      </c>
      <c r="U117" s="81">
        <f t="shared" si="66"/>
        <v>2.5063599999999999</v>
      </c>
      <c r="V117" s="81">
        <f t="shared" si="66"/>
        <v>2.64235</v>
      </c>
      <c r="W117" s="81">
        <f t="shared" si="66"/>
        <v>2.6866400000000001</v>
      </c>
      <c r="X117" s="81">
        <f t="shared" si="66"/>
        <v>2.7900299999999998</v>
      </c>
      <c r="Y117" s="81">
        <f t="shared" si="66"/>
        <v>2.46651</v>
      </c>
      <c r="Z117" s="81">
        <f t="shared" si="66"/>
        <v>2.1039400000000001</v>
      </c>
      <c r="AA117" s="81">
        <f t="shared" si="66"/>
        <v>1.9249099999999999</v>
      </c>
    </row>
    <row r="118" spans="1:27" ht="12.75" hidden="1" customHeight="1" outlineLevel="1" x14ac:dyDescent="0.2">
      <c r="A118" s="89" t="s">
        <v>955</v>
      </c>
      <c r="B118" s="63" t="s">
        <v>230</v>
      </c>
      <c r="C118" s="43" t="s">
        <v>79</v>
      </c>
      <c r="D118" s="44">
        <v>1615.46</v>
      </c>
      <c r="E118" s="44">
        <v>1464.9</v>
      </c>
      <c r="F118" s="44">
        <v>1362.22</v>
      </c>
      <c r="G118" s="44">
        <v>1307.58</v>
      </c>
      <c r="H118" s="44">
        <v>1388.3</v>
      </c>
      <c r="I118" s="44">
        <v>1405.84</v>
      </c>
      <c r="J118" s="44">
        <v>1500.84</v>
      </c>
      <c r="K118" s="44">
        <v>1625.73</v>
      </c>
      <c r="L118" s="44">
        <v>1871.48</v>
      </c>
      <c r="M118" s="44">
        <v>2016.67</v>
      </c>
      <c r="N118" s="44">
        <v>2112.7600000000002</v>
      </c>
      <c r="O118" s="44">
        <v>2144.91</v>
      </c>
      <c r="P118" s="44">
        <v>2342.19</v>
      </c>
      <c r="Q118" s="44">
        <v>2368.06</v>
      </c>
      <c r="R118" s="44">
        <v>2357.9499999999998</v>
      </c>
      <c r="S118" s="44">
        <v>2232.81</v>
      </c>
      <c r="T118" s="44">
        <v>2174.4499999999998</v>
      </c>
      <c r="U118" s="44">
        <v>2104.81</v>
      </c>
      <c r="V118" s="44">
        <v>2240.8000000000002</v>
      </c>
      <c r="W118" s="44">
        <v>2285.09</v>
      </c>
      <c r="X118" s="44">
        <v>2388.48</v>
      </c>
      <c r="Y118" s="44">
        <v>2064.96</v>
      </c>
      <c r="Z118" s="44">
        <v>1702.39</v>
      </c>
      <c r="AA118" s="44">
        <v>1523.36</v>
      </c>
    </row>
    <row r="119" spans="1:27" ht="12.75" hidden="1" customHeight="1" outlineLevel="1" x14ac:dyDescent="0.2">
      <c r="A119" s="89" t="s">
        <v>956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89" t="s">
        <v>957</v>
      </c>
      <c r="B120" s="63" t="s">
        <v>83</v>
      </c>
      <c r="C120" s="43" t="s">
        <v>79</v>
      </c>
      <c r="D120" s="44">
        <v>4.68</v>
      </c>
      <c r="E120" s="44">
        <v>4.68</v>
      </c>
      <c r="F120" s="44">
        <v>4.68</v>
      </c>
      <c r="G120" s="44">
        <v>4.68</v>
      </c>
      <c r="H120" s="44">
        <v>4.68</v>
      </c>
      <c r="I120" s="44">
        <v>4.68</v>
      </c>
      <c r="J120" s="44">
        <v>4.68</v>
      </c>
      <c r="K120" s="44">
        <v>4.68</v>
      </c>
      <c r="L120" s="44">
        <v>4.68</v>
      </c>
      <c r="M120" s="44">
        <v>4.68</v>
      </c>
      <c r="N120" s="44">
        <v>4.68</v>
      </c>
      <c r="O120" s="44">
        <v>4.68</v>
      </c>
      <c r="P120" s="44">
        <v>4.68</v>
      </c>
      <c r="Q120" s="44">
        <v>4.68</v>
      </c>
      <c r="R120" s="44">
        <v>4.68</v>
      </c>
      <c r="S120" s="44">
        <v>4.68</v>
      </c>
      <c r="T120" s="44">
        <v>4.68</v>
      </c>
      <c r="U120" s="44">
        <v>4.68</v>
      </c>
      <c r="V120" s="44">
        <v>4.68</v>
      </c>
      <c r="W120" s="44">
        <v>4.68</v>
      </c>
      <c r="X120" s="44">
        <v>4.68</v>
      </c>
      <c r="Y120" s="44">
        <v>4.68</v>
      </c>
      <c r="Z120" s="44">
        <v>4.68</v>
      </c>
      <c r="AA120" s="44">
        <v>4.68</v>
      </c>
    </row>
    <row r="121" spans="1:27" ht="12.75" hidden="1" customHeight="1" outlineLevel="1" x14ac:dyDescent="0.2">
      <c r="A121" s="89" t="s">
        <v>958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collapsed="1" x14ac:dyDescent="0.2">
      <c r="A122" s="88" t="s">
        <v>959</v>
      </c>
      <c r="B122" s="28" t="str">
        <f>"24"&amp;"."&amp;$B$640&amp;"."&amp;$B$641</f>
        <v>24.09.2023</v>
      </c>
      <c r="C122" s="80" t="s">
        <v>76</v>
      </c>
      <c r="D122" s="81">
        <f>ROUND(((D123+D124+D126+D125)/1000),5)</f>
        <v>1.74126</v>
      </c>
      <c r="E122" s="81">
        <f>ROUND(((E123+E124+E126+E125)/1000),5)</f>
        <v>1.5859300000000001</v>
      </c>
      <c r="F122" s="81">
        <f>ROUND(((F123+F124+F126+F125)/1000),5)</f>
        <v>1.5124299999999999</v>
      </c>
      <c r="G122" s="81">
        <f t="shared" ref="G122:AA122" si="69">ROUND(((G123+G124+G126+G125)/1000),5)</f>
        <v>1.46156</v>
      </c>
      <c r="H122" s="81">
        <f t="shared" si="69"/>
        <v>1.51898</v>
      </c>
      <c r="I122" s="81">
        <f t="shared" si="69"/>
        <v>1.56446</v>
      </c>
      <c r="J122" s="81">
        <f t="shared" si="69"/>
        <v>1.3145899999999999</v>
      </c>
      <c r="K122" s="81">
        <f t="shared" si="69"/>
        <v>1.8110599999999999</v>
      </c>
      <c r="L122" s="81">
        <f t="shared" si="69"/>
        <v>2.0150700000000001</v>
      </c>
      <c r="M122" s="81">
        <f t="shared" si="69"/>
        <v>2.1787299999999998</v>
      </c>
      <c r="N122" s="81">
        <f t="shared" si="69"/>
        <v>2.2261000000000002</v>
      </c>
      <c r="O122" s="81">
        <f t="shared" si="69"/>
        <v>2.2365900000000001</v>
      </c>
      <c r="P122" s="81">
        <f t="shared" si="69"/>
        <v>2.22763</v>
      </c>
      <c r="Q122" s="81">
        <f t="shared" si="69"/>
        <v>2.24078</v>
      </c>
      <c r="R122" s="81">
        <f t="shared" si="69"/>
        <v>2.2566600000000001</v>
      </c>
      <c r="S122" s="81">
        <f t="shared" si="69"/>
        <v>2.2928799999999998</v>
      </c>
      <c r="T122" s="81">
        <f t="shared" si="69"/>
        <v>2.3083999999999998</v>
      </c>
      <c r="U122" s="81">
        <f t="shared" si="69"/>
        <v>2.30864</v>
      </c>
      <c r="V122" s="81">
        <f t="shared" si="69"/>
        <v>2.5001000000000002</v>
      </c>
      <c r="W122" s="81">
        <f t="shared" si="69"/>
        <v>2.6118299999999999</v>
      </c>
      <c r="X122" s="81">
        <f t="shared" si="69"/>
        <v>2.6468799999999999</v>
      </c>
      <c r="Y122" s="81">
        <f t="shared" si="69"/>
        <v>2.4102700000000001</v>
      </c>
      <c r="Z122" s="81">
        <f t="shared" si="69"/>
        <v>2.0512999999999999</v>
      </c>
      <c r="AA122" s="81">
        <f t="shared" si="69"/>
        <v>1.74837</v>
      </c>
    </row>
    <row r="123" spans="1:27" ht="12.75" hidden="1" customHeight="1" outlineLevel="1" x14ac:dyDescent="0.2">
      <c r="A123" s="89" t="s">
        <v>960</v>
      </c>
      <c r="B123" s="63" t="s">
        <v>230</v>
      </c>
      <c r="C123" s="43" t="s">
        <v>79</v>
      </c>
      <c r="D123" s="44">
        <v>1339.71</v>
      </c>
      <c r="E123" s="44">
        <v>1184.3800000000001</v>
      </c>
      <c r="F123" s="44">
        <v>1110.8800000000001</v>
      </c>
      <c r="G123" s="44">
        <v>1060.01</v>
      </c>
      <c r="H123" s="44">
        <v>1117.43</v>
      </c>
      <c r="I123" s="44">
        <v>1162.9100000000001</v>
      </c>
      <c r="J123" s="44">
        <v>913.04</v>
      </c>
      <c r="K123" s="44">
        <v>1409.51</v>
      </c>
      <c r="L123" s="44">
        <v>1613.52</v>
      </c>
      <c r="M123" s="44">
        <v>1777.18</v>
      </c>
      <c r="N123" s="44">
        <v>1824.55</v>
      </c>
      <c r="O123" s="44">
        <v>1835.04</v>
      </c>
      <c r="P123" s="44">
        <v>1826.08</v>
      </c>
      <c r="Q123" s="44">
        <v>1839.23</v>
      </c>
      <c r="R123" s="44">
        <v>1855.11</v>
      </c>
      <c r="S123" s="44">
        <v>1891.33</v>
      </c>
      <c r="T123" s="44">
        <v>1906.85</v>
      </c>
      <c r="U123" s="44">
        <v>1907.09</v>
      </c>
      <c r="V123" s="44">
        <v>2098.5500000000002</v>
      </c>
      <c r="W123" s="44">
        <v>2210.2800000000002</v>
      </c>
      <c r="X123" s="44">
        <v>2245.33</v>
      </c>
      <c r="Y123" s="44">
        <v>2008.72</v>
      </c>
      <c r="Z123" s="44">
        <v>1649.75</v>
      </c>
      <c r="AA123" s="44">
        <v>1346.82</v>
      </c>
    </row>
    <row r="124" spans="1:27" ht="12.75" hidden="1" customHeight="1" outlineLevel="1" x14ac:dyDescent="0.2">
      <c r="A124" s="89" t="s">
        <v>961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89" t="s">
        <v>962</v>
      </c>
      <c r="B125" s="63" t="s">
        <v>83</v>
      </c>
      <c r="C125" s="43" t="s">
        <v>79</v>
      </c>
      <c r="D125" s="44">
        <v>4.68</v>
      </c>
      <c r="E125" s="44">
        <v>4.68</v>
      </c>
      <c r="F125" s="44">
        <v>4.68</v>
      </c>
      <c r="G125" s="44">
        <v>4.68</v>
      </c>
      <c r="H125" s="44">
        <v>4.68</v>
      </c>
      <c r="I125" s="44">
        <v>4.68</v>
      </c>
      <c r="J125" s="44">
        <v>4.68</v>
      </c>
      <c r="K125" s="44">
        <v>4.68</v>
      </c>
      <c r="L125" s="44">
        <v>4.68</v>
      </c>
      <c r="M125" s="44">
        <v>4.68</v>
      </c>
      <c r="N125" s="44">
        <v>4.68</v>
      </c>
      <c r="O125" s="44">
        <v>4.68</v>
      </c>
      <c r="P125" s="44">
        <v>4.68</v>
      </c>
      <c r="Q125" s="44">
        <v>4.68</v>
      </c>
      <c r="R125" s="44">
        <v>4.68</v>
      </c>
      <c r="S125" s="44">
        <v>4.68</v>
      </c>
      <c r="T125" s="44">
        <v>4.68</v>
      </c>
      <c r="U125" s="44">
        <v>4.68</v>
      </c>
      <c r="V125" s="44">
        <v>4.68</v>
      </c>
      <c r="W125" s="44">
        <v>4.68</v>
      </c>
      <c r="X125" s="44">
        <v>4.68</v>
      </c>
      <c r="Y125" s="44">
        <v>4.68</v>
      </c>
      <c r="Z125" s="44">
        <v>4.68</v>
      </c>
      <c r="AA125" s="44">
        <v>4.68</v>
      </c>
    </row>
    <row r="126" spans="1:27" ht="12.75" hidden="1" customHeight="1" outlineLevel="1" x14ac:dyDescent="0.2">
      <c r="A126" s="89" t="s">
        <v>963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collapsed="1" x14ac:dyDescent="0.2">
      <c r="A127" s="88" t="s">
        <v>964</v>
      </c>
      <c r="B127" s="28" t="str">
        <f>"25"&amp;"."&amp;$B$640&amp;"."&amp;$B$641</f>
        <v>25.09.2023</v>
      </c>
      <c r="C127" s="80" t="s">
        <v>76</v>
      </c>
      <c r="D127" s="81">
        <f>ROUND(((D128+D129+D131+D130)/1000),5)</f>
        <v>1.5840399999999999</v>
      </c>
      <c r="E127" s="81">
        <f>ROUND(((E128+E129+E131+E130)/1000),5)</f>
        <v>1.40848</v>
      </c>
      <c r="F127" s="81">
        <f>ROUND(((F128+F129+F131+F130)/1000),5)</f>
        <v>0.64287000000000005</v>
      </c>
      <c r="G127" s="81">
        <f t="shared" ref="G127:AA127" si="72">ROUND(((G128+G129+G131+G130)/1000),5)</f>
        <v>0.60048000000000001</v>
      </c>
      <c r="H127" s="81">
        <f t="shared" si="72"/>
        <v>0.66703999999999997</v>
      </c>
      <c r="I127" s="81">
        <f t="shared" si="72"/>
        <v>1.7066699999999999</v>
      </c>
      <c r="J127" s="81">
        <f t="shared" si="72"/>
        <v>1.86876</v>
      </c>
      <c r="K127" s="81">
        <f t="shared" si="72"/>
        <v>2.0956600000000001</v>
      </c>
      <c r="L127" s="81">
        <f t="shared" si="72"/>
        <v>2.4186800000000002</v>
      </c>
      <c r="M127" s="81">
        <f t="shared" si="72"/>
        <v>2.6164299999999998</v>
      </c>
      <c r="N127" s="81">
        <f t="shared" si="72"/>
        <v>2.7046700000000001</v>
      </c>
      <c r="O127" s="81">
        <f t="shared" si="72"/>
        <v>2.6782699999999999</v>
      </c>
      <c r="P127" s="81">
        <f t="shared" si="72"/>
        <v>2.6465100000000001</v>
      </c>
      <c r="Q127" s="81">
        <f t="shared" si="72"/>
        <v>2.6176900000000001</v>
      </c>
      <c r="R127" s="81">
        <f t="shared" si="72"/>
        <v>2.6091500000000001</v>
      </c>
      <c r="S127" s="81">
        <f t="shared" si="72"/>
        <v>2.60839</v>
      </c>
      <c r="T127" s="81">
        <f t="shared" si="72"/>
        <v>2.60595</v>
      </c>
      <c r="U127" s="81">
        <f t="shared" si="72"/>
        <v>2.5922800000000001</v>
      </c>
      <c r="V127" s="81">
        <f t="shared" si="72"/>
        <v>2.6890299999999998</v>
      </c>
      <c r="W127" s="81">
        <f t="shared" si="72"/>
        <v>2.7339500000000001</v>
      </c>
      <c r="X127" s="81">
        <f t="shared" si="72"/>
        <v>2.6836700000000002</v>
      </c>
      <c r="Y127" s="81">
        <f t="shared" si="72"/>
        <v>2.4614600000000002</v>
      </c>
      <c r="Z127" s="81">
        <f t="shared" si="72"/>
        <v>1.94716</v>
      </c>
      <c r="AA127" s="81">
        <f t="shared" si="72"/>
        <v>1.6558999999999999</v>
      </c>
    </row>
    <row r="128" spans="1:27" ht="12.75" hidden="1" customHeight="1" outlineLevel="1" x14ac:dyDescent="0.2">
      <c r="A128" s="89" t="s">
        <v>965</v>
      </c>
      <c r="B128" s="63" t="s">
        <v>230</v>
      </c>
      <c r="C128" s="43" t="s">
        <v>79</v>
      </c>
      <c r="D128" s="44">
        <v>1182.49</v>
      </c>
      <c r="E128" s="44">
        <v>1006.93</v>
      </c>
      <c r="F128" s="44">
        <v>241.32</v>
      </c>
      <c r="G128" s="44">
        <v>198.93</v>
      </c>
      <c r="H128" s="44">
        <v>265.49</v>
      </c>
      <c r="I128" s="44">
        <v>1305.1199999999999</v>
      </c>
      <c r="J128" s="44">
        <v>1467.21</v>
      </c>
      <c r="K128" s="44">
        <v>1694.11</v>
      </c>
      <c r="L128" s="44">
        <v>2017.13</v>
      </c>
      <c r="M128" s="44">
        <v>2214.88</v>
      </c>
      <c r="N128" s="44">
        <v>2303.12</v>
      </c>
      <c r="O128" s="44">
        <v>2276.7199999999998</v>
      </c>
      <c r="P128" s="44">
        <v>2244.96</v>
      </c>
      <c r="Q128" s="44">
        <v>2216.14</v>
      </c>
      <c r="R128" s="44">
        <v>2207.6</v>
      </c>
      <c r="S128" s="44">
        <v>2206.84</v>
      </c>
      <c r="T128" s="44">
        <v>2204.4</v>
      </c>
      <c r="U128" s="44">
        <v>2190.73</v>
      </c>
      <c r="V128" s="44">
        <v>2287.48</v>
      </c>
      <c r="W128" s="44">
        <v>2332.4</v>
      </c>
      <c r="X128" s="44">
        <v>2282.12</v>
      </c>
      <c r="Y128" s="44">
        <v>2059.91</v>
      </c>
      <c r="Z128" s="44">
        <v>1545.61</v>
      </c>
      <c r="AA128" s="44">
        <v>1254.3499999999999</v>
      </c>
    </row>
    <row r="129" spans="1:27" ht="12.75" hidden="1" customHeight="1" outlineLevel="1" x14ac:dyDescent="0.2">
      <c r="A129" s="89" t="s">
        <v>966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89" t="s">
        <v>967</v>
      </c>
      <c r="B130" s="63" t="s">
        <v>83</v>
      </c>
      <c r="C130" s="43" t="s">
        <v>79</v>
      </c>
      <c r="D130" s="44">
        <v>4.68</v>
      </c>
      <c r="E130" s="44">
        <v>4.68</v>
      </c>
      <c r="F130" s="44">
        <v>4.68</v>
      </c>
      <c r="G130" s="44">
        <v>4.68</v>
      </c>
      <c r="H130" s="44">
        <v>4.68</v>
      </c>
      <c r="I130" s="44">
        <v>4.68</v>
      </c>
      <c r="J130" s="44">
        <v>4.68</v>
      </c>
      <c r="K130" s="44">
        <v>4.68</v>
      </c>
      <c r="L130" s="44">
        <v>4.68</v>
      </c>
      <c r="M130" s="44">
        <v>4.68</v>
      </c>
      <c r="N130" s="44">
        <v>4.68</v>
      </c>
      <c r="O130" s="44">
        <v>4.68</v>
      </c>
      <c r="P130" s="44">
        <v>4.68</v>
      </c>
      <c r="Q130" s="44">
        <v>4.68</v>
      </c>
      <c r="R130" s="44">
        <v>4.68</v>
      </c>
      <c r="S130" s="44">
        <v>4.68</v>
      </c>
      <c r="T130" s="44">
        <v>4.68</v>
      </c>
      <c r="U130" s="44">
        <v>4.68</v>
      </c>
      <c r="V130" s="44">
        <v>4.68</v>
      </c>
      <c r="W130" s="44">
        <v>4.68</v>
      </c>
      <c r="X130" s="44">
        <v>4.68</v>
      </c>
      <c r="Y130" s="44">
        <v>4.68</v>
      </c>
      <c r="Z130" s="44">
        <v>4.68</v>
      </c>
      <c r="AA130" s="44">
        <v>4.68</v>
      </c>
    </row>
    <row r="131" spans="1:27" ht="12.75" hidden="1" customHeight="1" outlineLevel="1" x14ac:dyDescent="0.2">
      <c r="A131" s="89" t="s">
        <v>968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collapsed="1" x14ac:dyDescent="0.2">
      <c r="A132" s="88" t="s">
        <v>969</v>
      </c>
      <c r="B132" s="28" t="str">
        <f>"26"&amp;"."&amp;$B$640&amp;"."&amp;$B$641</f>
        <v>26.09.2023</v>
      </c>
      <c r="C132" s="80" t="s">
        <v>76</v>
      </c>
      <c r="D132" s="81">
        <f>ROUND(((D133+D134+D136+D135)/1000),5)</f>
        <v>1.57562</v>
      </c>
      <c r="E132" s="81">
        <f>ROUND(((E133+E134+E136+E135)/1000),5)</f>
        <v>1.3900300000000001</v>
      </c>
      <c r="F132" s="81">
        <f>ROUND(((F133+F134+F136+F135)/1000),5)</f>
        <v>0.62900999999999996</v>
      </c>
      <c r="G132" s="81">
        <f t="shared" ref="G132:AA132" si="75">ROUND(((G133+G134+G136+G135)/1000),5)</f>
        <v>0.64124000000000003</v>
      </c>
      <c r="H132" s="81">
        <f t="shared" si="75"/>
        <v>1.3663799999999999</v>
      </c>
      <c r="I132" s="81">
        <f t="shared" si="75"/>
        <v>1.76078</v>
      </c>
      <c r="J132" s="81">
        <f t="shared" si="75"/>
        <v>1.9411700000000001</v>
      </c>
      <c r="K132" s="81">
        <f t="shared" si="75"/>
        <v>2.03701</v>
      </c>
      <c r="L132" s="81">
        <f t="shared" si="75"/>
        <v>2.41554</v>
      </c>
      <c r="M132" s="81">
        <f t="shared" si="75"/>
        <v>2.6371899999999999</v>
      </c>
      <c r="N132" s="81">
        <f t="shared" si="75"/>
        <v>2.71665</v>
      </c>
      <c r="O132" s="81">
        <f t="shared" si="75"/>
        <v>2.7049400000000001</v>
      </c>
      <c r="P132" s="81">
        <f t="shared" si="75"/>
        <v>2.6582599999999998</v>
      </c>
      <c r="Q132" s="81">
        <f t="shared" si="75"/>
        <v>2.6650499999999999</v>
      </c>
      <c r="R132" s="81">
        <f t="shared" si="75"/>
        <v>2.6365099999999999</v>
      </c>
      <c r="S132" s="81">
        <f t="shared" si="75"/>
        <v>2.6343100000000002</v>
      </c>
      <c r="T132" s="81">
        <f t="shared" si="75"/>
        <v>2.56203</v>
      </c>
      <c r="U132" s="81">
        <f t="shared" si="75"/>
        <v>2.4972400000000001</v>
      </c>
      <c r="V132" s="81">
        <f t="shared" si="75"/>
        <v>2.6791100000000001</v>
      </c>
      <c r="W132" s="81">
        <f t="shared" si="75"/>
        <v>2.74458</v>
      </c>
      <c r="X132" s="81">
        <f t="shared" si="75"/>
        <v>2.69299</v>
      </c>
      <c r="Y132" s="81">
        <f t="shared" si="75"/>
        <v>2.4355000000000002</v>
      </c>
      <c r="Z132" s="81">
        <f t="shared" si="75"/>
        <v>1.9622599999999999</v>
      </c>
      <c r="AA132" s="81">
        <f t="shared" si="75"/>
        <v>1.75454</v>
      </c>
    </row>
    <row r="133" spans="1:27" ht="12.75" hidden="1" customHeight="1" outlineLevel="1" x14ac:dyDescent="0.2">
      <c r="A133" s="89" t="s">
        <v>970</v>
      </c>
      <c r="B133" s="63" t="s">
        <v>230</v>
      </c>
      <c r="C133" s="43" t="s">
        <v>79</v>
      </c>
      <c r="D133" s="44">
        <v>1174.07</v>
      </c>
      <c r="E133" s="44">
        <v>988.48</v>
      </c>
      <c r="F133" s="44">
        <v>227.46</v>
      </c>
      <c r="G133" s="44">
        <v>239.69</v>
      </c>
      <c r="H133" s="44">
        <v>964.83</v>
      </c>
      <c r="I133" s="44">
        <v>1359.23</v>
      </c>
      <c r="J133" s="44">
        <v>1539.62</v>
      </c>
      <c r="K133" s="44">
        <v>1635.46</v>
      </c>
      <c r="L133" s="44">
        <v>2013.99</v>
      </c>
      <c r="M133" s="44">
        <v>2235.64</v>
      </c>
      <c r="N133" s="44">
        <v>2315.1</v>
      </c>
      <c r="O133" s="44">
        <v>2303.39</v>
      </c>
      <c r="P133" s="44">
        <v>2256.71</v>
      </c>
      <c r="Q133" s="44">
        <v>2263.5</v>
      </c>
      <c r="R133" s="44">
        <v>2234.96</v>
      </c>
      <c r="S133" s="44">
        <v>2232.7600000000002</v>
      </c>
      <c r="T133" s="44">
        <v>2160.48</v>
      </c>
      <c r="U133" s="44">
        <v>2095.69</v>
      </c>
      <c r="V133" s="44">
        <v>2277.56</v>
      </c>
      <c r="W133" s="44">
        <v>2343.0300000000002</v>
      </c>
      <c r="X133" s="44">
        <v>2291.44</v>
      </c>
      <c r="Y133" s="44">
        <v>2033.95</v>
      </c>
      <c r="Z133" s="44">
        <v>1560.71</v>
      </c>
      <c r="AA133" s="44">
        <v>1352.99</v>
      </c>
    </row>
    <row r="134" spans="1:27" ht="12.75" hidden="1" customHeight="1" outlineLevel="1" x14ac:dyDescent="0.2">
      <c r="A134" s="89" t="s">
        <v>971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89" t="s">
        <v>972</v>
      </c>
      <c r="B135" s="63" t="s">
        <v>83</v>
      </c>
      <c r="C135" s="43" t="s">
        <v>79</v>
      </c>
      <c r="D135" s="44">
        <v>4.68</v>
      </c>
      <c r="E135" s="44">
        <v>4.68</v>
      </c>
      <c r="F135" s="44">
        <v>4.68</v>
      </c>
      <c r="G135" s="44">
        <v>4.68</v>
      </c>
      <c r="H135" s="44">
        <v>4.68</v>
      </c>
      <c r="I135" s="44">
        <v>4.68</v>
      </c>
      <c r="J135" s="44">
        <v>4.68</v>
      </c>
      <c r="K135" s="44">
        <v>4.68</v>
      </c>
      <c r="L135" s="44">
        <v>4.68</v>
      </c>
      <c r="M135" s="44">
        <v>4.68</v>
      </c>
      <c r="N135" s="44">
        <v>4.68</v>
      </c>
      <c r="O135" s="44">
        <v>4.68</v>
      </c>
      <c r="P135" s="44">
        <v>4.68</v>
      </c>
      <c r="Q135" s="44">
        <v>4.68</v>
      </c>
      <c r="R135" s="44">
        <v>4.68</v>
      </c>
      <c r="S135" s="44">
        <v>4.68</v>
      </c>
      <c r="T135" s="44">
        <v>4.68</v>
      </c>
      <c r="U135" s="44">
        <v>4.68</v>
      </c>
      <c r="V135" s="44">
        <v>4.68</v>
      </c>
      <c r="W135" s="44">
        <v>4.68</v>
      </c>
      <c r="X135" s="44">
        <v>4.68</v>
      </c>
      <c r="Y135" s="44">
        <v>4.68</v>
      </c>
      <c r="Z135" s="44">
        <v>4.68</v>
      </c>
      <c r="AA135" s="44">
        <v>4.68</v>
      </c>
    </row>
    <row r="136" spans="1:27" ht="12.75" hidden="1" customHeight="1" outlineLevel="1" x14ac:dyDescent="0.2">
      <c r="A136" s="89" t="s">
        <v>973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collapsed="1" x14ac:dyDescent="0.2">
      <c r="A137" s="88" t="s">
        <v>974</v>
      </c>
      <c r="B137" s="28" t="str">
        <f>"27"&amp;"."&amp;$B$640&amp;"."&amp;$B$641</f>
        <v>27.09.2023</v>
      </c>
      <c r="C137" s="80" t="s">
        <v>76</v>
      </c>
      <c r="D137" s="81">
        <f>ROUND(((D138+D139+D141+D140)/1000),5)</f>
        <v>1.5867199999999999</v>
      </c>
      <c r="E137" s="81">
        <f>ROUND(((E138+E139+E141+E140)/1000),5)</f>
        <v>1.3618399999999999</v>
      </c>
      <c r="F137" s="81">
        <f>ROUND(((F138+F139+F141+F140)/1000),5)</f>
        <v>1.08274</v>
      </c>
      <c r="G137" s="81">
        <f t="shared" ref="G137:AA137" si="78">ROUND(((G138+G139+G141+G140)/1000),5)</f>
        <v>1.1354</v>
      </c>
      <c r="H137" s="81">
        <f t="shared" si="78"/>
        <v>1.37931</v>
      </c>
      <c r="I137" s="81">
        <f t="shared" si="78"/>
        <v>1.77138</v>
      </c>
      <c r="J137" s="81">
        <f t="shared" si="78"/>
        <v>1.9287399999999999</v>
      </c>
      <c r="K137" s="81">
        <f t="shared" si="78"/>
        <v>2.1097399999999999</v>
      </c>
      <c r="L137" s="81">
        <f t="shared" si="78"/>
        <v>2.43499</v>
      </c>
      <c r="M137" s="81">
        <f t="shared" si="78"/>
        <v>2.6106199999999999</v>
      </c>
      <c r="N137" s="81">
        <f t="shared" si="78"/>
        <v>2.6805099999999999</v>
      </c>
      <c r="O137" s="81">
        <f t="shared" si="78"/>
        <v>2.6121500000000002</v>
      </c>
      <c r="P137" s="81">
        <f t="shared" si="78"/>
        <v>2.5571899999999999</v>
      </c>
      <c r="Q137" s="81">
        <f t="shared" si="78"/>
        <v>2.5578599999999998</v>
      </c>
      <c r="R137" s="81">
        <f t="shared" si="78"/>
        <v>2.5453399999999999</v>
      </c>
      <c r="S137" s="81">
        <f t="shared" si="78"/>
        <v>2.5442</v>
      </c>
      <c r="T137" s="81">
        <f t="shared" si="78"/>
        <v>2.52311</v>
      </c>
      <c r="U137" s="81">
        <f t="shared" si="78"/>
        <v>2.5364900000000001</v>
      </c>
      <c r="V137" s="81">
        <f t="shared" si="78"/>
        <v>2.55844</v>
      </c>
      <c r="W137" s="81">
        <f t="shared" si="78"/>
        <v>2.5773299999999999</v>
      </c>
      <c r="X137" s="81">
        <f t="shared" si="78"/>
        <v>2.4295300000000002</v>
      </c>
      <c r="Y137" s="81">
        <f t="shared" si="78"/>
        <v>2.20234</v>
      </c>
      <c r="Z137" s="81">
        <f t="shared" si="78"/>
        <v>1.94502</v>
      </c>
      <c r="AA137" s="81">
        <f t="shared" si="78"/>
        <v>1.7716099999999999</v>
      </c>
    </row>
    <row r="138" spans="1:27" ht="12.75" hidden="1" customHeight="1" outlineLevel="1" x14ac:dyDescent="0.2">
      <c r="A138" s="89" t="s">
        <v>975</v>
      </c>
      <c r="B138" s="63" t="s">
        <v>230</v>
      </c>
      <c r="C138" s="43" t="s">
        <v>79</v>
      </c>
      <c r="D138" s="44">
        <v>1185.17</v>
      </c>
      <c r="E138" s="44">
        <v>960.29</v>
      </c>
      <c r="F138" s="44">
        <v>681.19</v>
      </c>
      <c r="G138" s="44">
        <v>733.85</v>
      </c>
      <c r="H138" s="44">
        <v>977.76</v>
      </c>
      <c r="I138" s="44">
        <v>1369.83</v>
      </c>
      <c r="J138" s="44">
        <v>1527.19</v>
      </c>
      <c r="K138" s="44">
        <v>1708.19</v>
      </c>
      <c r="L138" s="44">
        <v>2033.44</v>
      </c>
      <c r="M138" s="44">
        <v>2209.0700000000002</v>
      </c>
      <c r="N138" s="44">
        <v>2278.96</v>
      </c>
      <c r="O138" s="44">
        <v>2210.6</v>
      </c>
      <c r="P138" s="44">
        <v>2155.64</v>
      </c>
      <c r="Q138" s="44">
        <v>2156.31</v>
      </c>
      <c r="R138" s="44">
        <v>2143.79</v>
      </c>
      <c r="S138" s="44">
        <v>2142.65</v>
      </c>
      <c r="T138" s="44">
        <v>2121.56</v>
      </c>
      <c r="U138" s="44">
        <v>2134.94</v>
      </c>
      <c r="V138" s="44">
        <v>2156.89</v>
      </c>
      <c r="W138" s="44">
        <v>2175.7800000000002</v>
      </c>
      <c r="X138" s="44">
        <v>2027.98</v>
      </c>
      <c r="Y138" s="44">
        <v>1800.79</v>
      </c>
      <c r="Z138" s="44">
        <v>1543.47</v>
      </c>
      <c r="AA138" s="44">
        <v>1370.06</v>
      </c>
    </row>
    <row r="139" spans="1:27" ht="12.75" hidden="1" customHeight="1" outlineLevel="1" x14ac:dyDescent="0.2">
      <c r="A139" s="89" t="s">
        <v>976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89" t="s">
        <v>977</v>
      </c>
      <c r="B140" s="63" t="s">
        <v>83</v>
      </c>
      <c r="C140" s="43" t="s">
        <v>79</v>
      </c>
      <c r="D140" s="44">
        <v>4.68</v>
      </c>
      <c r="E140" s="44">
        <v>4.68</v>
      </c>
      <c r="F140" s="44">
        <v>4.68</v>
      </c>
      <c r="G140" s="44">
        <v>4.68</v>
      </c>
      <c r="H140" s="44">
        <v>4.68</v>
      </c>
      <c r="I140" s="44">
        <v>4.68</v>
      </c>
      <c r="J140" s="44">
        <v>4.68</v>
      </c>
      <c r="K140" s="44">
        <v>4.68</v>
      </c>
      <c r="L140" s="44">
        <v>4.68</v>
      </c>
      <c r="M140" s="44">
        <v>4.68</v>
      </c>
      <c r="N140" s="44">
        <v>4.68</v>
      </c>
      <c r="O140" s="44">
        <v>4.68</v>
      </c>
      <c r="P140" s="44">
        <v>4.68</v>
      </c>
      <c r="Q140" s="44">
        <v>4.68</v>
      </c>
      <c r="R140" s="44">
        <v>4.68</v>
      </c>
      <c r="S140" s="44">
        <v>4.68</v>
      </c>
      <c r="T140" s="44">
        <v>4.68</v>
      </c>
      <c r="U140" s="44">
        <v>4.68</v>
      </c>
      <c r="V140" s="44">
        <v>4.68</v>
      </c>
      <c r="W140" s="44">
        <v>4.68</v>
      </c>
      <c r="X140" s="44">
        <v>4.68</v>
      </c>
      <c r="Y140" s="44">
        <v>4.68</v>
      </c>
      <c r="Z140" s="44">
        <v>4.68</v>
      </c>
      <c r="AA140" s="44">
        <v>4.68</v>
      </c>
    </row>
    <row r="141" spans="1:27" ht="12.75" hidden="1" customHeight="1" outlineLevel="1" x14ac:dyDescent="0.2">
      <c r="A141" s="89" t="s">
        <v>978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collapsed="1" x14ac:dyDescent="0.2">
      <c r="A142" s="88" t="s">
        <v>979</v>
      </c>
      <c r="B142" s="28" t="str">
        <f>"28"&amp;"."&amp;$B$640&amp;"."&amp;$B$641</f>
        <v>28.09.2023</v>
      </c>
      <c r="C142" s="80" t="s">
        <v>76</v>
      </c>
      <c r="D142" s="81">
        <f>ROUND(((D143+D144+D146+D145)/1000),5)</f>
        <v>1.63035</v>
      </c>
      <c r="E142" s="81">
        <f>ROUND(((E143+E144+E146+E145)/1000),5)</f>
        <v>1.5172300000000001</v>
      </c>
      <c r="F142" s="81">
        <f>ROUND(((F143+F144+F146+F145)/1000),5)</f>
        <v>1.50068</v>
      </c>
      <c r="G142" s="81">
        <f t="shared" ref="G142:AA142" si="81">ROUND(((G143+G144+G146+G145)/1000),5)</f>
        <v>1.48603</v>
      </c>
      <c r="H142" s="81">
        <f t="shared" si="81"/>
        <v>1.5854200000000001</v>
      </c>
      <c r="I142" s="81">
        <f t="shared" si="81"/>
        <v>1.79871</v>
      </c>
      <c r="J142" s="81">
        <f t="shared" si="81"/>
        <v>1.88445</v>
      </c>
      <c r="K142" s="81">
        <f t="shared" si="81"/>
        <v>2.0122200000000001</v>
      </c>
      <c r="L142" s="81">
        <f t="shared" si="81"/>
        <v>2.2648199999999998</v>
      </c>
      <c r="M142" s="81">
        <f t="shared" si="81"/>
        <v>2.3728500000000001</v>
      </c>
      <c r="N142" s="81">
        <f t="shared" si="81"/>
        <v>2.3810899999999999</v>
      </c>
      <c r="O142" s="81">
        <f t="shared" si="81"/>
        <v>2.3595199999999998</v>
      </c>
      <c r="P142" s="81">
        <f t="shared" si="81"/>
        <v>2.31236</v>
      </c>
      <c r="Q142" s="81">
        <f t="shared" si="81"/>
        <v>2.32856</v>
      </c>
      <c r="R142" s="81">
        <f t="shared" si="81"/>
        <v>2.3929800000000001</v>
      </c>
      <c r="S142" s="81">
        <f t="shared" si="81"/>
        <v>2.39032</v>
      </c>
      <c r="T142" s="81">
        <f t="shared" si="81"/>
        <v>2.3860100000000002</v>
      </c>
      <c r="U142" s="81">
        <f t="shared" si="81"/>
        <v>2.3676499999999998</v>
      </c>
      <c r="V142" s="81">
        <f t="shared" si="81"/>
        <v>2.5293299999999999</v>
      </c>
      <c r="W142" s="81">
        <f t="shared" si="81"/>
        <v>2.5506099999999998</v>
      </c>
      <c r="X142" s="81">
        <f t="shared" si="81"/>
        <v>2.4230800000000001</v>
      </c>
      <c r="Y142" s="81">
        <f t="shared" si="81"/>
        <v>2.2356600000000002</v>
      </c>
      <c r="Z142" s="81">
        <f t="shared" si="81"/>
        <v>1.9231799999999999</v>
      </c>
      <c r="AA142" s="81">
        <f t="shared" si="81"/>
        <v>1.79959</v>
      </c>
    </row>
    <row r="143" spans="1:27" ht="12.75" hidden="1" customHeight="1" outlineLevel="1" x14ac:dyDescent="0.2">
      <c r="A143" s="89" t="s">
        <v>980</v>
      </c>
      <c r="B143" s="63" t="s">
        <v>230</v>
      </c>
      <c r="C143" s="43" t="s">
        <v>79</v>
      </c>
      <c r="D143" s="44">
        <v>1228.8</v>
      </c>
      <c r="E143" s="44">
        <v>1115.68</v>
      </c>
      <c r="F143" s="44">
        <v>1099.1300000000001</v>
      </c>
      <c r="G143" s="44">
        <v>1084.48</v>
      </c>
      <c r="H143" s="44">
        <v>1183.8699999999999</v>
      </c>
      <c r="I143" s="44">
        <v>1397.16</v>
      </c>
      <c r="J143" s="44">
        <v>1482.9</v>
      </c>
      <c r="K143" s="44">
        <v>1610.67</v>
      </c>
      <c r="L143" s="44">
        <v>1863.27</v>
      </c>
      <c r="M143" s="44">
        <v>1971.3</v>
      </c>
      <c r="N143" s="44">
        <v>1979.54</v>
      </c>
      <c r="O143" s="44">
        <v>1957.97</v>
      </c>
      <c r="P143" s="44">
        <v>1910.81</v>
      </c>
      <c r="Q143" s="44">
        <v>1927.01</v>
      </c>
      <c r="R143" s="44">
        <v>1991.43</v>
      </c>
      <c r="S143" s="44">
        <v>1988.77</v>
      </c>
      <c r="T143" s="44">
        <v>1984.46</v>
      </c>
      <c r="U143" s="44">
        <v>1966.1</v>
      </c>
      <c r="V143" s="44">
        <v>2127.7800000000002</v>
      </c>
      <c r="W143" s="44">
        <v>2149.06</v>
      </c>
      <c r="X143" s="44">
        <v>2021.53</v>
      </c>
      <c r="Y143" s="44">
        <v>1834.11</v>
      </c>
      <c r="Z143" s="44">
        <v>1521.63</v>
      </c>
      <c r="AA143" s="44">
        <v>1398.04</v>
      </c>
    </row>
    <row r="144" spans="1:27" ht="12.75" hidden="1" customHeight="1" outlineLevel="1" x14ac:dyDescent="0.2">
      <c r="A144" s="89" t="s">
        <v>981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89" t="s">
        <v>982</v>
      </c>
      <c r="B145" s="63" t="s">
        <v>83</v>
      </c>
      <c r="C145" s="43" t="s">
        <v>79</v>
      </c>
      <c r="D145" s="44">
        <v>4.68</v>
      </c>
      <c r="E145" s="44">
        <v>4.68</v>
      </c>
      <c r="F145" s="44">
        <v>4.68</v>
      </c>
      <c r="G145" s="44">
        <v>4.68</v>
      </c>
      <c r="H145" s="44">
        <v>4.68</v>
      </c>
      <c r="I145" s="44">
        <v>4.68</v>
      </c>
      <c r="J145" s="44">
        <v>4.68</v>
      </c>
      <c r="K145" s="44">
        <v>4.68</v>
      </c>
      <c r="L145" s="44">
        <v>4.68</v>
      </c>
      <c r="M145" s="44">
        <v>4.68</v>
      </c>
      <c r="N145" s="44">
        <v>4.68</v>
      </c>
      <c r="O145" s="44">
        <v>4.68</v>
      </c>
      <c r="P145" s="44">
        <v>4.68</v>
      </c>
      <c r="Q145" s="44">
        <v>4.68</v>
      </c>
      <c r="R145" s="44">
        <v>4.68</v>
      </c>
      <c r="S145" s="44">
        <v>4.68</v>
      </c>
      <c r="T145" s="44">
        <v>4.68</v>
      </c>
      <c r="U145" s="44">
        <v>4.68</v>
      </c>
      <c r="V145" s="44">
        <v>4.68</v>
      </c>
      <c r="W145" s="44">
        <v>4.68</v>
      </c>
      <c r="X145" s="44">
        <v>4.68</v>
      </c>
      <c r="Y145" s="44">
        <v>4.68</v>
      </c>
      <c r="Z145" s="44">
        <v>4.68</v>
      </c>
      <c r="AA145" s="44">
        <v>4.68</v>
      </c>
    </row>
    <row r="146" spans="1:27" ht="12.75" hidden="1" customHeight="1" outlineLevel="1" x14ac:dyDescent="0.2">
      <c r="A146" s="89" t="s">
        <v>983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collapsed="1" x14ac:dyDescent="0.2">
      <c r="A147" s="88" t="s">
        <v>984</v>
      </c>
      <c r="B147" s="28" t="str">
        <f>"29"&amp;"."&amp;$B$640&amp;"."&amp;$B$641</f>
        <v>29.09.2023</v>
      </c>
      <c r="C147" s="80" t="s">
        <v>76</v>
      </c>
      <c r="D147" s="81">
        <f>ROUND(((D148+D149+D151+D150)/1000),5)</f>
        <v>1.61242</v>
      </c>
      <c r="E147" s="81">
        <f>ROUND(((E148+E149+E151+E150)/1000),5)</f>
        <v>1.42615</v>
      </c>
      <c r="F147" s="81">
        <f>ROUND(((F148+F149+F151+F150)/1000),5)</f>
        <v>1.3742300000000001</v>
      </c>
      <c r="G147" s="81">
        <f t="shared" ref="G147:AA147" si="84">ROUND(((G148+G149+G151+G150)/1000),5)</f>
        <v>1.39045</v>
      </c>
      <c r="H147" s="81">
        <f t="shared" si="84"/>
        <v>1.50366</v>
      </c>
      <c r="I147" s="81">
        <f t="shared" si="84"/>
        <v>1.73102</v>
      </c>
      <c r="J147" s="81">
        <f t="shared" si="84"/>
        <v>1.8324100000000001</v>
      </c>
      <c r="K147" s="81">
        <f t="shared" si="84"/>
        <v>2.0172500000000002</v>
      </c>
      <c r="L147" s="81">
        <f t="shared" si="84"/>
        <v>2.2463600000000001</v>
      </c>
      <c r="M147" s="81">
        <f t="shared" si="84"/>
        <v>2.37812</v>
      </c>
      <c r="N147" s="81">
        <f t="shared" si="84"/>
        <v>2.3828999999999998</v>
      </c>
      <c r="O147" s="81">
        <f t="shared" si="84"/>
        <v>2.3388399999999998</v>
      </c>
      <c r="P147" s="81">
        <f t="shared" si="84"/>
        <v>2.31399</v>
      </c>
      <c r="Q147" s="81">
        <f t="shared" si="84"/>
        <v>2.3714400000000002</v>
      </c>
      <c r="R147" s="81">
        <f t="shared" si="84"/>
        <v>2.3944700000000001</v>
      </c>
      <c r="S147" s="81">
        <f t="shared" si="84"/>
        <v>2.3881800000000002</v>
      </c>
      <c r="T147" s="81">
        <f t="shared" si="84"/>
        <v>2.3786</v>
      </c>
      <c r="U147" s="81">
        <f t="shared" si="84"/>
        <v>2.3727200000000002</v>
      </c>
      <c r="V147" s="81">
        <f t="shared" si="84"/>
        <v>2.4636900000000002</v>
      </c>
      <c r="W147" s="81">
        <f t="shared" si="84"/>
        <v>2.5159799999999999</v>
      </c>
      <c r="X147" s="81">
        <f t="shared" si="84"/>
        <v>2.4268999999999998</v>
      </c>
      <c r="Y147" s="81">
        <f t="shared" si="84"/>
        <v>2.28315</v>
      </c>
      <c r="Z147" s="81">
        <f t="shared" si="84"/>
        <v>1.9809600000000001</v>
      </c>
      <c r="AA147" s="81">
        <f t="shared" si="84"/>
        <v>1.8654599999999999</v>
      </c>
    </row>
    <row r="148" spans="1:27" ht="12.75" hidden="1" customHeight="1" outlineLevel="1" x14ac:dyDescent="0.2">
      <c r="A148" s="89" t="s">
        <v>985</v>
      </c>
      <c r="B148" s="63" t="s">
        <v>230</v>
      </c>
      <c r="C148" s="43" t="s">
        <v>79</v>
      </c>
      <c r="D148" s="44">
        <v>1210.8699999999999</v>
      </c>
      <c r="E148" s="44">
        <v>1024.5999999999999</v>
      </c>
      <c r="F148" s="44">
        <v>972.68</v>
      </c>
      <c r="G148" s="44">
        <v>988.9</v>
      </c>
      <c r="H148" s="44">
        <v>1102.1099999999999</v>
      </c>
      <c r="I148" s="44">
        <v>1329.47</v>
      </c>
      <c r="J148" s="44">
        <v>1430.86</v>
      </c>
      <c r="K148" s="44">
        <v>1615.7</v>
      </c>
      <c r="L148" s="44">
        <v>1844.81</v>
      </c>
      <c r="M148" s="44">
        <v>1976.57</v>
      </c>
      <c r="N148" s="44">
        <v>1981.35</v>
      </c>
      <c r="O148" s="44">
        <v>1937.29</v>
      </c>
      <c r="P148" s="44">
        <v>1912.44</v>
      </c>
      <c r="Q148" s="44">
        <v>1969.89</v>
      </c>
      <c r="R148" s="44">
        <v>1992.92</v>
      </c>
      <c r="S148" s="44">
        <v>1986.63</v>
      </c>
      <c r="T148" s="44">
        <v>1977.05</v>
      </c>
      <c r="U148" s="44">
        <v>1971.17</v>
      </c>
      <c r="V148" s="44">
        <v>2062.14</v>
      </c>
      <c r="W148" s="44">
        <v>2114.4299999999998</v>
      </c>
      <c r="X148" s="44">
        <v>2025.35</v>
      </c>
      <c r="Y148" s="44">
        <v>1881.6</v>
      </c>
      <c r="Z148" s="44">
        <v>1579.41</v>
      </c>
      <c r="AA148" s="44">
        <v>1463.91</v>
      </c>
    </row>
    <row r="149" spans="1:27" ht="12.75" hidden="1" customHeight="1" outlineLevel="1" x14ac:dyDescent="0.2">
      <c r="A149" s="89" t="s">
        <v>986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89" t="s">
        <v>987</v>
      </c>
      <c r="B150" s="63" t="s">
        <v>83</v>
      </c>
      <c r="C150" s="43" t="s">
        <v>79</v>
      </c>
      <c r="D150" s="44">
        <v>4.68</v>
      </c>
      <c r="E150" s="44">
        <v>4.68</v>
      </c>
      <c r="F150" s="44">
        <v>4.68</v>
      </c>
      <c r="G150" s="44">
        <v>4.68</v>
      </c>
      <c r="H150" s="44">
        <v>4.68</v>
      </c>
      <c r="I150" s="44">
        <v>4.68</v>
      </c>
      <c r="J150" s="44">
        <v>4.68</v>
      </c>
      <c r="K150" s="44">
        <v>4.68</v>
      </c>
      <c r="L150" s="44">
        <v>4.68</v>
      </c>
      <c r="M150" s="44">
        <v>4.68</v>
      </c>
      <c r="N150" s="44">
        <v>4.68</v>
      </c>
      <c r="O150" s="44">
        <v>4.68</v>
      </c>
      <c r="P150" s="44">
        <v>4.68</v>
      </c>
      <c r="Q150" s="44">
        <v>4.68</v>
      </c>
      <c r="R150" s="44">
        <v>4.68</v>
      </c>
      <c r="S150" s="44">
        <v>4.68</v>
      </c>
      <c r="T150" s="44">
        <v>4.68</v>
      </c>
      <c r="U150" s="44">
        <v>4.68</v>
      </c>
      <c r="V150" s="44">
        <v>4.68</v>
      </c>
      <c r="W150" s="44">
        <v>4.68</v>
      </c>
      <c r="X150" s="44">
        <v>4.68</v>
      </c>
      <c r="Y150" s="44">
        <v>4.68</v>
      </c>
      <c r="Z150" s="44">
        <v>4.68</v>
      </c>
      <c r="AA150" s="44">
        <v>4.68</v>
      </c>
    </row>
    <row r="151" spans="1:27" ht="12.75" hidden="1" customHeight="1" outlineLevel="1" x14ac:dyDescent="0.2">
      <c r="A151" s="89" t="s">
        <v>988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collapsed="1" x14ac:dyDescent="0.2">
      <c r="A152" s="88" t="s">
        <v>989</v>
      </c>
      <c r="B152" s="28" t="str">
        <f>"30"&amp;"."&amp;$B$640&amp;"."&amp;$B$641</f>
        <v>30.09.2023</v>
      </c>
      <c r="C152" s="80" t="s">
        <v>76</v>
      </c>
      <c r="D152" s="81">
        <f>ROUND(((D153+D154+D156+D155)/1000),5)</f>
        <v>1.7639100000000001</v>
      </c>
      <c r="E152" s="81">
        <f>ROUND(((E153+E154+E156+E155)/1000),5)</f>
        <v>1.6833899999999999</v>
      </c>
      <c r="F152" s="81">
        <f>ROUND(((F153+F154+F156+F155)/1000),5)</f>
        <v>1.61297</v>
      </c>
      <c r="G152" s="81">
        <f t="shared" ref="G152:AA152" si="87">ROUND(((G153+G154+G156+G155)/1000),5)</f>
        <v>1.57925</v>
      </c>
      <c r="H152" s="81">
        <f t="shared" si="87"/>
        <v>1.6269400000000001</v>
      </c>
      <c r="I152" s="81">
        <f t="shared" si="87"/>
        <v>1.72045</v>
      </c>
      <c r="J152" s="81">
        <f t="shared" si="87"/>
        <v>1.7489699999999999</v>
      </c>
      <c r="K152" s="81">
        <f t="shared" si="87"/>
        <v>1.9165700000000001</v>
      </c>
      <c r="L152" s="81">
        <f t="shared" si="87"/>
        <v>2.20444</v>
      </c>
      <c r="M152" s="81">
        <f t="shared" si="87"/>
        <v>2.4113199999999999</v>
      </c>
      <c r="N152" s="81">
        <f t="shared" si="87"/>
        <v>2.4437099999999998</v>
      </c>
      <c r="O152" s="81">
        <f t="shared" si="87"/>
        <v>2.4481199999999999</v>
      </c>
      <c r="P152" s="81">
        <f t="shared" si="87"/>
        <v>2.4236200000000001</v>
      </c>
      <c r="Q152" s="81">
        <f t="shared" si="87"/>
        <v>2.4211499999999999</v>
      </c>
      <c r="R152" s="81">
        <f t="shared" si="87"/>
        <v>2.4229699999999998</v>
      </c>
      <c r="S152" s="81">
        <f t="shared" si="87"/>
        <v>2.41974</v>
      </c>
      <c r="T152" s="81">
        <f t="shared" si="87"/>
        <v>2.4057900000000001</v>
      </c>
      <c r="U152" s="81">
        <f t="shared" si="87"/>
        <v>2.3391500000000001</v>
      </c>
      <c r="V152" s="81">
        <f t="shared" si="87"/>
        <v>2.4385599999999998</v>
      </c>
      <c r="W152" s="81">
        <f t="shared" si="87"/>
        <v>2.4881700000000002</v>
      </c>
      <c r="X152" s="81">
        <f t="shared" si="87"/>
        <v>2.4312900000000002</v>
      </c>
      <c r="Y152" s="81">
        <f t="shared" si="87"/>
        <v>2.1730399999999999</v>
      </c>
      <c r="Z152" s="81">
        <f t="shared" si="87"/>
        <v>2.0303900000000001</v>
      </c>
      <c r="AA152" s="81">
        <f t="shared" si="87"/>
        <v>1.82169</v>
      </c>
    </row>
    <row r="153" spans="1:27" ht="12.75" hidden="1" customHeight="1" outlineLevel="1" x14ac:dyDescent="0.2">
      <c r="A153" s="89" t="s">
        <v>990</v>
      </c>
      <c r="B153" s="63" t="s">
        <v>230</v>
      </c>
      <c r="C153" s="43" t="s">
        <v>79</v>
      </c>
      <c r="D153" s="44">
        <v>1362.36</v>
      </c>
      <c r="E153" s="44">
        <v>1281.8399999999999</v>
      </c>
      <c r="F153" s="44">
        <v>1211.42</v>
      </c>
      <c r="G153" s="44">
        <v>1177.7</v>
      </c>
      <c r="H153" s="44">
        <v>1225.3900000000001</v>
      </c>
      <c r="I153" s="44">
        <v>1318.9</v>
      </c>
      <c r="J153" s="44">
        <v>1347.42</v>
      </c>
      <c r="K153" s="44">
        <v>1515.02</v>
      </c>
      <c r="L153" s="44">
        <v>1802.89</v>
      </c>
      <c r="M153" s="44">
        <v>2009.77</v>
      </c>
      <c r="N153" s="44">
        <v>2042.16</v>
      </c>
      <c r="O153" s="44">
        <v>2046.57</v>
      </c>
      <c r="P153" s="44">
        <v>2022.07</v>
      </c>
      <c r="Q153" s="44">
        <v>2019.6</v>
      </c>
      <c r="R153" s="44">
        <v>2021.42</v>
      </c>
      <c r="S153" s="44">
        <v>2018.19</v>
      </c>
      <c r="T153" s="44">
        <v>2004.24</v>
      </c>
      <c r="U153" s="44">
        <v>1937.6</v>
      </c>
      <c r="V153" s="44">
        <v>2037.01</v>
      </c>
      <c r="W153" s="44">
        <v>2086.62</v>
      </c>
      <c r="X153" s="44">
        <v>2029.74</v>
      </c>
      <c r="Y153" s="44">
        <v>1771.49</v>
      </c>
      <c r="Z153" s="44">
        <v>1628.84</v>
      </c>
      <c r="AA153" s="44">
        <v>1420.14</v>
      </c>
    </row>
    <row r="154" spans="1:27" ht="12.75" hidden="1" customHeight="1" outlineLevel="1" x14ac:dyDescent="0.2">
      <c r="A154" s="89" t="s">
        <v>991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89" t="s">
        <v>992</v>
      </c>
      <c r="B155" s="63" t="s">
        <v>83</v>
      </c>
      <c r="C155" s="43" t="s">
        <v>79</v>
      </c>
      <c r="D155" s="44">
        <v>4.68</v>
      </c>
      <c r="E155" s="44">
        <v>4.68</v>
      </c>
      <c r="F155" s="44">
        <v>4.68</v>
      </c>
      <c r="G155" s="44">
        <v>4.68</v>
      </c>
      <c r="H155" s="44">
        <v>4.68</v>
      </c>
      <c r="I155" s="44">
        <v>4.68</v>
      </c>
      <c r="J155" s="44">
        <v>4.68</v>
      </c>
      <c r="K155" s="44">
        <v>4.68</v>
      </c>
      <c r="L155" s="44">
        <v>4.68</v>
      </c>
      <c r="M155" s="44">
        <v>4.68</v>
      </c>
      <c r="N155" s="44">
        <v>4.68</v>
      </c>
      <c r="O155" s="44">
        <v>4.68</v>
      </c>
      <c r="P155" s="44">
        <v>4.68</v>
      </c>
      <c r="Q155" s="44">
        <v>4.68</v>
      </c>
      <c r="R155" s="44">
        <v>4.68</v>
      </c>
      <c r="S155" s="44">
        <v>4.68</v>
      </c>
      <c r="T155" s="44">
        <v>4.68</v>
      </c>
      <c r="U155" s="44">
        <v>4.68</v>
      </c>
      <c r="V155" s="44">
        <v>4.68</v>
      </c>
      <c r="W155" s="44">
        <v>4.68</v>
      </c>
      <c r="X155" s="44">
        <v>4.68</v>
      </c>
      <c r="Y155" s="44">
        <v>4.68</v>
      </c>
      <c r="Z155" s="44">
        <v>4.68</v>
      </c>
      <c r="AA155" s="44">
        <v>4.68</v>
      </c>
    </row>
    <row r="156" spans="1:27" ht="12.75" hidden="1" customHeight="1" outlineLevel="1" x14ac:dyDescent="0.2">
      <c r="A156" s="89" t="s">
        <v>993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collapsed="1" x14ac:dyDescent="0.2">
      <c r="A157" s="90"/>
      <c r="B157" s="91" t="s">
        <v>379</v>
      </c>
      <c r="C157" s="92"/>
      <c r="D157" s="93"/>
      <c r="E157" s="93"/>
      <c r="F157" s="93"/>
      <c r="G157" s="93"/>
      <c r="I157" s="39"/>
    </row>
    <row r="158" spans="1:27" x14ac:dyDescent="0.2">
      <c r="A158" s="179" t="s">
        <v>380</v>
      </c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1"/>
    </row>
    <row r="159" spans="1:27" ht="27" customHeight="1" x14ac:dyDescent="0.2">
      <c r="A159" s="26" t="s">
        <v>64</v>
      </c>
      <c r="B159" s="27" t="s">
        <v>202</v>
      </c>
      <c r="C159" s="26" t="s">
        <v>203</v>
      </c>
      <c r="D159" s="27" t="s">
        <v>204</v>
      </c>
      <c r="E159" s="27" t="s">
        <v>205</v>
      </c>
      <c r="F159" s="27" t="s">
        <v>206</v>
      </c>
      <c r="G159" s="27" t="s">
        <v>207</v>
      </c>
      <c r="H159" s="27" t="s">
        <v>208</v>
      </c>
      <c r="I159" s="27" t="s">
        <v>209</v>
      </c>
      <c r="J159" s="27" t="s">
        <v>210</v>
      </c>
      <c r="K159" s="27" t="s">
        <v>211</v>
      </c>
      <c r="L159" s="27" t="s">
        <v>212</v>
      </c>
      <c r="M159" s="27" t="s">
        <v>213</v>
      </c>
      <c r="N159" s="27" t="s">
        <v>214</v>
      </c>
      <c r="O159" s="27" t="s">
        <v>215</v>
      </c>
      <c r="P159" s="27" t="s">
        <v>216</v>
      </c>
      <c r="Q159" s="27" t="s">
        <v>217</v>
      </c>
      <c r="R159" s="27" t="s">
        <v>218</v>
      </c>
      <c r="S159" s="27" t="s">
        <v>219</v>
      </c>
      <c r="T159" s="27" t="s">
        <v>220</v>
      </c>
      <c r="U159" s="27" t="s">
        <v>221</v>
      </c>
      <c r="V159" s="27" t="s">
        <v>222</v>
      </c>
      <c r="W159" s="27" t="s">
        <v>223</v>
      </c>
      <c r="X159" s="27" t="s">
        <v>224</v>
      </c>
      <c r="Y159" s="27" t="s">
        <v>225</v>
      </c>
      <c r="Z159" s="27" t="s">
        <v>226</v>
      </c>
      <c r="AA159" s="27" t="s">
        <v>227</v>
      </c>
    </row>
    <row r="160" spans="1:27" x14ac:dyDescent="0.2">
      <c r="A160" s="88" t="s">
        <v>994</v>
      </c>
      <c r="B160" s="28" t="str">
        <f>"01"&amp;"."&amp;$B$640&amp;"."&amp;$B$641</f>
        <v>01.09.2023</v>
      </c>
      <c r="C160" s="80" t="s">
        <v>76</v>
      </c>
      <c r="D160" s="81">
        <f>ROUND(((D161+D162+D164+D163)/1000),5)</f>
        <v>1.83978</v>
      </c>
      <c r="E160" s="81">
        <f>ROUND(((E161+E162+E164+E163)/1000),5)</f>
        <v>1.73099</v>
      </c>
      <c r="F160" s="81">
        <f>ROUND(((F161+F162+F164+F163)/1000),5)</f>
        <v>1.6673899999999999</v>
      </c>
      <c r="G160" s="81">
        <f t="shared" ref="G160:AA160" si="90">ROUND(((G161+G162+G164+G163)/1000),5)</f>
        <v>1.6743699999999999</v>
      </c>
      <c r="H160" s="81">
        <f t="shared" si="90"/>
        <v>1.71905</v>
      </c>
      <c r="I160" s="81">
        <f t="shared" si="90"/>
        <v>1.79813</v>
      </c>
      <c r="J160" s="81">
        <f t="shared" si="90"/>
        <v>1.90784</v>
      </c>
      <c r="K160" s="81">
        <f t="shared" si="90"/>
        <v>2.1581999999999999</v>
      </c>
      <c r="L160" s="81">
        <f t="shared" si="90"/>
        <v>2.3523999999999998</v>
      </c>
      <c r="M160" s="81">
        <f t="shared" si="90"/>
        <v>2.5748600000000001</v>
      </c>
      <c r="N160" s="81">
        <f t="shared" si="90"/>
        <v>2.61002</v>
      </c>
      <c r="O160" s="81">
        <f t="shared" si="90"/>
        <v>2.5857199999999998</v>
      </c>
      <c r="P160" s="81">
        <f t="shared" si="90"/>
        <v>2.5926900000000002</v>
      </c>
      <c r="Q160" s="81">
        <f t="shared" si="90"/>
        <v>2.5958899999999998</v>
      </c>
      <c r="R160" s="81">
        <f t="shared" si="90"/>
        <v>2.6710099999999999</v>
      </c>
      <c r="S160" s="81">
        <f t="shared" si="90"/>
        <v>2.6571699999999998</v>
      </c>
      <c r="T160" s="81">
        <f t="shared" si="90"/>
        <v>2.6496900000000001</v>
      </c>
      <c r="U160" s="81">
        <f t="shared" si="90"/>
        <v>2.6179100000000002</v>
      </c>
      <c r="V160" s="81">
        <f t="shared" si="90"/>
        <v>2.6188400000000001</v>
      </c>
      <c r="W160" s="81">
        <f t="shared" si="90"/>
        <v>2.6554199999999999</v>
      </c>
      <c r="X160" s="81">
        <f t="shared" si="90"/>
        <v>2.6480000000000001</v>
      </c>
      <c r="Y160" s="81">
        <f t="shared" si="90"/>
        <v>2.5189300000000001</v>
      </c>
      <c r="Z160" s="81">
        <f t="shared" si="90"/>
        <v>2.2452899999999998</v>
      </c>
      <c r="AA160" s="81">
        <f t="shared" si="90"/>
        <v>2.0404499999999999</v>
      </c>
    </row>
    <row r="161" spans="1:27" ht="12.75" hidden="1" customHeight="1" outlineLevel="1" x14ac:dyDescent="0.2">
      <c r="A161" s="89" t="s">
        <v>995</v>
      </c>
      <c r="B161" s="63" t="s">
        <v>230</v>
      </c>
      <c r="C161" s="43" t="s">
        <v>79</v>
      </c>
      <c r="D161" s="44">
        <v>1391.29</v>
      </c>
      <c r="E161" s="44">
        <v>1282.5</v>
      </c>
      <c r="F161" s="44">
        <v>1218.9000000000001</v>
      </c>
      <c r="G161" s="44">
        <v>1225.8800000000001</v>
      </c>
      <c r="H161" s="44">
        <v>1270.56</v>
      </c>
      <c r="I161" s="44">
        <v>1349.64</v>
      </c>
      <c r="J161" s="44">
        <v>1459.35</v>
      </c>
      <c r="K161" s="44">
        <v>1709.71</v>
      </c>
      <c r="L161" s="44">
        <v>1903.91</v>
      </c>
      <c r="M161" s="44">
        <v>2126.37</v>
      </c>
      <c r="N161" s="44">
        <v>2161.5300000000002</v>
      </c>
      <c r="O161" s="44">
        <v>2137.23</v>
      </c>
      <c r="P161" s="44">
        <v>2144.1999999999998</v>
      </c>
      <c r="Q161" s="44">
        <v>2147.4</v>
      </c>
      <c r="R161" s="44">
        <v>2222.52</v>
      </c>
      <c r="S161" s="44">
        <v>2208.6799999999998</v>
      </c>
      <c r="T161" s="44">
        <v>2201.1999999999998</v>
      </c>
      <c r="U161" s="44">
        <v>2169.42</v>
      </c>
      <c r="V161" s="44">
        <v>2170.35</v>
      </c>
      <c r="W161" s="44">
        <v>2206.9299999999998</v>
      </c>
      <c r="X161" s="44">
        <v>2199.5100000000002</v>
      </c>
      <c r="Y161" s="44">
        <v>2070.44</v>
      </c>
      <c r="Z161" s="44">
        <v>1796.8</v>
      </c>
      <c r="AA161" s="44">
        <v>1591.96</v>
      </c>
    </row>
    <row r="162" spans="1:27" ht="12.75" hidden="1" customHeight="1" outlineLevel="1" x14ac:dyDescent="0.2">
      <c r="A162" s="89" t="s">
        <v>996</v>
      </c>
      <c r="B162" s="63" t="s">
        <v>90</v>
      </c>
      <c r="C162" s="43" t="s">
        <v>79</v>
      </c>
      <c r="D162" s="44">
        <v>113.12</v>
      </c>
      <c r="E162" s="44">
        <f>$D$162</f>
        <v>113.12</v>
      </c>
      <c r="F162" s="44">
        <f t="shared" ref="F162:AA162" si="91">$D$162</f>
        <v>113.12</v>
      </c>
      <c r="G162" s="44">
        <f t="shared" si="91"/>
        <v>113.12</v>
      </c>
      <c r="H162" s="44">
        <f t="shared" si="91"/>
        <v>113.12</v>
      </c>
      <c r="I162" s="44">
        <f t="shared" si="91"/>
        <v>113.12</v>
      </c>
      <c r="J162" s="44">
        <f t="shared" si="91"/>
        <v>113.12</v>
      </c>
      <c r="K162" s="44">
        <f t="shared" si="91"/>
        <v>113.12</v>
      </c>
      <c r="L162" s="44">
        <f t="shared" si="91"/>
        <v>113.12</v>
      </c>
      <c r="M162" s="44">
        <f t="shared" si="91"/>
        <v>113.12</v>
      </c>
      <c r="N162" s="44">
        <f t="shared" si="91"/>
        <v>113.12</v>
      </c>
      <c r="O162" s="44">
        <f t="shared" si="91"/>
        <v>113.12</v>
      </c>
      <c r="P162" s="44">
        <f t="shared" si="91"/>
        <v>113.12</v>
      </c>
      <c r="Q162" s="44">
        <f t="shared" si="91"/>
        <v>113.12</v>
      </c>
      <c r="R162" s="44">
        <f t="shared" si="91"/>
        <v>113.12</v>
      </c>
      <c r="S162" s="44">
        <f t="shared" si="91"/>
        <v>113.12</v>
      </c>
      <c r="T162" s="44">
        <f t="shared" si="91"/>
        <v>113.12</v>
      </c>
      <c r="U162" s="44">
        <f t="shared" si="91"/>
        <v>113.12</v>
      </c>
      <c r="V162" s="44">
        <f t="shared" si="91"/>
        <v>113.12</v>
      </c>
      <c r="W162" s="44">
        <f t="shared" si="91"/>
        <v>113.12</v>
      </c>
      <c r="X162" s="44">
        <f t="shared" si="91"/>
        <v>113.12</v>
      </c>
      <c r="Y162" s="44">
        <f t="shared" si="91"/>
        <v>113.12</v>
      </c>
      <c r="Z162" s="44">
        <f t="shared" si="91"/>
        <v>113.12</v>
      </c>
      <c r="AA162" s="44">
        <f t="shared" si="91"/>
        <v>113.12</v>
      </c>
    </row>
    <row r="163" spans="1:27" ht="12.75" hidden="1" customHeight="1" outlineLevel="1" x14ac:dyDescent="0.2">
      <c r="A163" s="89" t="s">
        <v>997</v>
      </c>
      <c r="B163" s="63" t="s">
        <v>83</v>
      </c>
      <c r="C163" s="43" t="s">
        <v>79</v>
      </c>
      <c r="D163" s="44">
        <v>4.68</v>
      </c>
      <c r="E163" s="44">
        <v>4.68</v>
      </c>
      <c r="F163" s="44">
        <v>4.68</v>
      </c>
      <c r="G163" s="44">
        <v>4.68</v>
      </c>
      <c r="H163" s="44">
        <v>4.68</v>
      </c>
      <c r="I163" s="44">
        <v>4.68</v>
      </c>
      <c r="J163" s="44">
        <v>4.68</v>
      </c>
      <c r="K163" s="44">
        <v>4.68</v>
      </c>
      <c r="L163" s="44">
        <v>4.68</v>
      </c>
      <c r="M163" s="44">
        <v>4.68</v>
      </c>
      <c r="N163" s="44">
        <v>4.68</v>
      </c>
      <c r="O163" s="44">
        <v>4.68</v>
      </c>
      <c r="P163" s="44">
        <v>4.68</v>
      </c>
      <c r="Q163" s="44">
        <v>4.68</v>
      </c>
      <c r="R163" s="44">
        <v>4.68</v>
      </c>
      <c r="S163" s="44">
        <v>4.68</v>
      </c>
      <c r="T163" s="44">
        <v>4.68</v>
      </c>
      <c r="U163" s="44">
        <v>4.68</v>
      </c>
      <c r="V163" s="44">
        <v>4.68</v>
      </c>
      <c r="W163" s="44">
        <v>4.68</v>
      </c>
      <c r="X163" s="44">
        <v>4.68</v>
      </c>
      <c r="Y163" s="44">
        <v>4.68</v>
      </c>
      <c r="Z163" s="44">
        <v>4.68</v>
      </c>
      <c r="AA163" s="44">
        <v>4.68</v>
      </c>
    </row>
    <row r="164" spans="1:27" ht="12.75" hidden="1" customHeight="1" outlineLevel="1" x14ac:dyDescent="0.2">
      <c r="A164" s="89" t="s">
        <v>998</v>
      </c>
      <c r="B164" s="63" t="s">
        <v>81</v>
      </c>
      <c r="C164" s="43" t="s">
        <v>79</v>
      </c>
      <c r="D164" s="44">
        <f>$D$11</f>
        <v>330.69</v>
      </c>
      <c r="E164" s="44">
        <f t="shared" ref="E164:AA164" si="92">$D$11</f>
        <v>330.69</v>
      </c>
      <c r="F164" s="44">
        <f t="shared" si="92"/>
        <v>330.69</v>
      </c>
      <c r="G164" s="44">
        <f t="shared" si="92"/>
        <v>330.69</v>
      </c>
      <c r="H164" s="44">
        <f t="shared" si="92"/>
        <v>330.69</v>
      </c>
      <c r="I164" s="44">
        <f t="shared" si="92"/>
        <v>330.69</v>
      </c>
      <c r="J164" s="44">
        <f t="shared" si="92"/>
        <v>330.69</v>
      </c>
      <c r="K164" s="44">
        <f t="shared" si="92"/>
        <v>330.69</v>
      </c>
      <c r="L164" s="44">
        <f t="shared" si="92"/>
        <v>330.69</v>
      </c>
      <c r="M164" s="44">
        <f t="shared" si="92"/>
        <v>330.69</v>
      </c>
      <c r="N164" s="44">
        <f t="shared" si="92"/>
        <v>330.69</v>
      </c>
      <c r="O164" s="44">
        <f t="shared" si="92"/>
        <v>330.69</v>
      </c>
      <c r="P164" s="44">
        <f t="shared" si="92"/>
        <v>330.69</v>
      </c>
      <c r="Q164" s="44">
        <f t="shared" si="92"/>
        <v>330.69</v>
      </c>
      <c r="R164" s="44">
        <f t="shared" si="92"/>
        <v>330.69</v>
      </c>
      <c r="S164" s="44">
        <f t="shared" si="92"/>
        <v>330.69</v>
      </c>
      <c r="T164" s="44">
        <f t="shared" si="92"/>
        <v>330.69</v>
      </c>
      <c r="U164" s="44">
        <f t="shared" si="92"/>
        <v>330.69</v>
      </c>
      <c r="V164" s="44">
        <f t="shared" si="92"/>
        <v>330.69</v>
      </c>
      <c r="W164" s="44">
        <f t="shared" si="92"/>
        <v>330.69</v>
      </c>
      <c r="X164" s="44">
        <f t="shared" si="92"/>
        <v>330.69</v>
      </c>
      <c r="Y164" s="44">
        <f t="shared" si="92"/>
        <v>330.69</v>
      </c>
      <c r="Z164" s="44">
        <f t="shared" si="92"/>
        <v>330.69</v>
      </c>
      <c r="AA164" s="44">
        <f t="shared" si="92"/>
        <v>330.69</v>
      </c>
    </row>
    <row r="165" spans="1:27" collapsed="1" x14ac:dyDescent="0.2">
      <c r="A165" s="88" t="s">
        <v>999</v>
      </c>
      <c r="B165" s="28" t="str">
        <f>"02"&amp;"."&amp;$B$640&amp;"."&amp;$B$641</f>
        <v>02.09.2023</v>
      </c>
      <c r="C165" s="80" t="s">
        <v>76</v>
      </c>
      <c r="D165" s="81">
        <f>ROUND(((D166+D167+D169+D168)/1000),5)</f>
        <v>2.00597</v>
      </c>
      <c r="E165" s="81">
        <f>ROUND(((E166+E167+E169+E168)/1000),5)</f>
        <v>1.8155699999999999</v>
      </c>
      <c r="F165" s="81">
        <f>ROUND(((F166+F167+F169+F168)/1000),5)</f>
        <v>1.7751300000000001</v>
      </c>
      <c r="G165" s="81">
        <f t="shared" ref="G165:AA165" si="93">ROUND(((G166+G167+G169+G168)/1000),5)</f>
        <v>1.7433000000000001</v>
      </c>
      <c r="H165" s="81">
        <f t="shared" si="93"/>
        <v>1.7612399999999999</v>
      </c>
      <c r="I165" s="81">
        <f t="shared" si="93"/>
        <v>1.7575700000000001</v>
      </c>
      <c r="J165" s="81">
        <f t="shared" si="93"/>
        <v>1.7849600000000001</v>
      </c>
      <c r="K165" s="81">
        <f t="shared" si="93"/>
        <v>2.0780500000000002</v>
      </c>
      <c r="L165" s="81">
        <f t="shared" si="93"/>
        <v>2.2715800000000002</v>
      </c>
      <c r="M165" s="81">
        <f t="shared" si="93"/>
        <v>2.4807000000000001</v>
      </c>
      <c r="N165" s="81">
        <f t="shared" si="93"/>
        <v>2.5504099999999998</v>
      </c>
      <c r="O165" s="81">
        <f t="shared" si="93"/>
        <v>2.5649999999999999</v>
      </c>
      <c r="P165" s="81">
        <f t="shared" si="93"/>
        <v>2.5573800000000002</v>
      </c>
      <c r="Q165" s="81">
        <f t="shared" si="93"/>
        <v>2.5629900000000001</v>
      </c>
      <c r="R165" s="81">
        <f t="shared" si="93"/>
        <v>2.5616500000000002</v>
      </c>
      <c r="S165" s="81">
        <f t="shared" si="93"/>
        <v>2.55626</v>
      </c>
      <c r="T165" s="81">
        <f t="shared" si="93"/>
        <v>2.53573</v>
      </c>
      <c r="U165" s="81">
        <f t="shared" si="93"/>
        <v>2.5068000000000001</v>
      </c>
      <c r="V165" s="81">
        <f t="shared" si="93"/>
        <v>2.5056400000000001</v>
      </c>
      <c r="W165" s="81">
        <f t="shared" si="93"/>
        <v>2.51328</v>
      </c>
      <c r="X165" s="81">
        <f t="shared" si="93"/>
        <v>2.50719</v>
      </c>
      <c r="Y165" s="81">
        <f t="shared" si="93"/>
        <v>2.4250500000000001</v>
      </c>
      <c r="Z165" s="81">
        <f t="shared" si="93"/>
        <v>2.2509199999999998</v>
      </c>
      <c r="AA165" s="81">
        <f t="shared" si="93"/>
        <v>2.12425</v>
      </c>
    </row>
    <row r="166" spans="1:27" ht="12.75" hidden="1" customHeight="1" outlineLevel="1" x14ac:dyDescent="0.2">
      <c r="A166" s="89" t="s">
        <v>1000</v>
      </c>
      <c r="B166" s="63" t="s">
        <v>230</v>
      </c>
      <c r="C166" s="43" t="s">
        <v>79</v>
      </c>
      <c r="D166" s="44">
        <v>1557.48</v>
      </c>
      <c r="E166" s="44">
        <v>1367.08</v>
      </c>
      <c r="F166" s="44">
        <v>1326.64</v>
      </c>
      <c r="G166" s="44">
        <v>1294.81</v>
      </c>
      <c r="H166" s="44">
        <v>1312.75</v>
      </c>
      <c r="I166" s="44">
        <v>1309.08</v>
      </c>
      <c r="J166" s="44">
        <v>1336.47</v>
      </c>
      <c r="K166" s="44">
        <v>1629.56</v>
      </c>
      <c r="L166" s="44">
        <v>1823.09</v>
      </c>
      <c r="M166" s="44">
        <v>2032.21</v>
      </c>
      <c r="N166" s="44">
        <v>2101.92</v>
      </c>
      <c r="O166" s="44">
        <v>2116.5100000000002</v>
      </c>
      <c r="P166" s="44">
        <v>2108.89</v>
      </c>
      <c r="Q166" s="44">
        <v>2114.5</v>
      </c>
      <c r="R166" s="44">
        <v>2113.16</v>
      </c>
      <c r="S166" s="44">
        <v>2107.77</v>
      </c>
      <c r="T166" s="44">
        <v>2087.2399999999998</v>
      </c>
      <c r="U166" s="44">
        <v>2058.31</v>
      </c>
      <c r="V166" s="44">
        <v>2057.15</v>
      </c>
      <c r="W166" s="44">
        <v>2064.79</v>
      </c>
      <c r="X166" s="44">
        <v>2058.6999999999998</v>
      </c>
      <c r="Y166" s="44">
        <v>1976.56</v>
      </c>
      <c r="Z166" s="44">
        <v>1802.43</v>
      </c>
      <c r="AA166" s="44">
        <v>1675.76</v>
      </c>
    </row>
    <row r="167" spans="1:27" ht="12.75" hidden="1" customHeight="1" outlineLevel="1" x14ac:dyDescent="0.2">
      <c r="A167" s="89" t="s">
        <v>1001</v>
      </c>
      <c r="B167" s="63" t="s">
        <v>90</v>
      </c>
      <c r="C167" s="43" t="s">
        <v>79</v>
      </c>
      <c r="D167" s="44">
        <f>$D$162</f>
        <v>113.12</v>
      </c>
      <c r="E167" s="44">
        <f>$D$162</f>
        <v>113.12</v>
      </c>
      <c r="F167" s="44">
        <f t="shared" ref="F167:AA167" si="94">$D$162</f>
        <v>113.12</v>
      </c>
      <c r="G167" s="44">
        <f t="shared" si="94"/>
        <v>113.12</v>
      </c>
      <c r="H167" s="44">
        <f t="shared" si="94"/>
        <v>113.12</v>
      </c>
      <c r="I167" s="44">
        <f t="shared" si="94"/>
        <v>113.12</v>
      </c>
      <c r="J167" s="44">
        <f t="shared" si="94"/>
        <v>113.12</v>
      </c>
      <c r="K167" s="44">
        <f t="shared" si="94"/>
        <v>113.12</v>
      </c>
      <c r="L167" s="44">
        <f t="shared" si="94"/>
        <v>113.12</v>
      </c>
      <c r="M167" s="44">
        <f t="shared" si="94"/>
        <v>113.12</v>
      </c>
      <c r="N167" s="44">
        <f t="shared" si="94"/>
        <v>113.12</v>
      </c>
      <c r="O167" s="44">
        <f t="shared" si="94"/>
        <v>113.12</v>
      </c>
      <c r="P167" s="44">
        <f t="shared" si="94"/>
        <v>113.12</v>
      </c>
      <c r="Q167" s="44">
        <f t="shared" si="94"/>
        <v>113.12</v>
      </c>
      <c r="R167" s="44">
        <f t="shared" si="94"/>
        <v>113.12</v>
      </c>
      <c r="S167" s="44">
        <f t="shared" si="94"/>
        <v>113.12</v>
      </c>
      <c r="T167" s="44">
        <f t="shared" si="94"/>
        <v>113.12</v>
      </c>
      <c r="U167" s="44">
        <f t="shared" si="94"/>
        <v>113.12</v>
      </c>
      <c r="V167" s="44">
        <f t="shared" si="94"/>
        <v>113.12</v>
      </c>
      <c r="W167" s="44">
        <f t="shared" si="94"/>
        <v>113.12</v>
      </c>
      <c r="X167" s="44">
        <f t="shared" si="94"/>
        <v>113.12</v>
      </c>
      <c r="Y167" s="44">
        <f t="shared" si="94"/>
        <v>113.12</v>
      </c>
      <c r="Z167" s="44">
        <f t="shared" si="94"/>
        <v>113.12</v>
      </c>
      <c r="AA167" s="44">
        <f t="shared" si="94"/>
        <v>113.12</v>
      </c>
    </row>
    <row r="168" spans="1:27" ht="12.75" hidden="1" customHeight="1" outlineLevel="1" x14ac:dyDescent="0.2">
      <c r="A168" s="89" t="s">
        <v>1002</v>
      </c>
      <c r="B168" s="63" t="s">
        <v>83</v>
      </c>
      <c r="C168" s="43" t="s">
        <v>79</v>
      </c>
      <c r="D168" s="44">
        <v>4.68</v>
      </c>
      <c r="E168" s="44">
        <v>4.68</v>
      </c>
      <c r="F168" s="44">
        <v>4.68</v>
      </c>
      <c r="G168" s="44">
        <v>4.68</v>
      </c>
      <c r="H168" s="44">
        <v>4.68</v>
      </c>
      <c r="I168" s="44">
        <v>4.68</v>
      </c>
      <c r="J168" s="44">
        <v>4.68</v>
      </c>
      <c r="K168" s="44">
        <v>4.68</v>
      </c>
      <c r="L168" s="44">
        <v>4.68</v>
      </c>
      <c r="M168" s="44">
        <v>4.68</v>
      </c>
      <c r="N168" s="44">
        <v>4.68</v>
      </c>
      <c r="O168" s="44">
        <v>4.68</v>
      </c>
      <c r="P168" s="44">
        <v>4.68</v>
      </c>
      <c r="Q168" s="44">
        <v>4.68</v>
      </c>
      <c r="R168" s="44">
        <v>4.68</v>
      </c>
      <c r="S168" s="44">
        <v>4.68</v>
      </c>
      <c r="T168" s="44">
        <v>4.68</v>
      </c>
      <c r="U168" s="44">
        <v>4.68</v>
      </c>
      <c r="V168" s="44">
        <v>4.68</v>
      </c>
      <c r="W168" s="44">
        <v>4.68</v>
      </c>
      <c r="X168" s="44">
        <v>4.68</v>
      </c>
      <c r="Y168" s="44">
        <v>4.68</v>
      </c>
      <c r="Z168" s="44">
        <v>4.68</v>
      </c>
      <c r="AA168" s="44">
        <v>4.68</v>
      </c>
    </row>
    <row r="169" spans="1:27" ht="12.75" hidden="1" customHeight="1" outlineLevel="1" x14ac:dyDescent="0.2">
      <c r="A169" s="89" t="s">
        <v>1003</v>
      </c>
      <c r="B169" s="63" t="s">
        <v>81</v>
      </c>
      <c r="C169" s="43" t="s">
        <v>79</v>
      </c>
      <c r="D169" s="44">
        <f>$D$11</f>
        <v>330.69</v>
      </c>
      <c r="E169" s="44">
        <f t="shared" ref="E169:AA169" si="95">$D$11</f>
        <v>330.69</v>
      </c>
      <c r="F169" s="44">
        <f t="shared" si="95"/>
        <v>330.69</v>
      </c>
      <c r="G169" s="44">
        <f t="shared" si="95"/>
        <v>330.69</v>
      </c>
      <c r="H169" s="44">
        <f t="shared" si="95"/>
        <v>330.69</v>
      </c>
      <c r="I169" s="44">
        <f t="shared" si="95"/>
        <v>330.69</v>
      </c>
      <c r="J169" s="44">
        <f t="shared" si="95"/>
        <v>330.69</v>
      </c>
      <c r="K169" s="44">
        <f t="shared" si="95"/>
        <v>330.69</v>
      </c>
      <c r="L169" s="44">
        <f t="shared" si="95"/>
        <v>330.69</v>
      </c>
      <c r="M169" s="44">
        <f t="shared" si="95"/>
        <v>330.69</v>
      </c>
      <c r="N169" s="44">
        <f t="shared" si="95"/>
        <v>330.69</v>
      </c>
      <c r="O169" s="44">
        <f t="shared" si="95"/>
        <v>330.69</v>
      </c>
      <c r="P169" s="44">
        <f t="shared" si="95"/>
        <v>330.69</v>
      </c>
      <c r="Q169" s="44">
        <f t="shared" si="95"/>
        <v>330.69</v>
      </c>
      <c r="R169" s="44">
        <f t="shared" si="95"/>
        <v>330.69</v>
      </c>
      <c r="S169" s="44">
        <f t="shared" si="95"/>
        <v>330.69</v>
      </c>
      <c r="T169" s="44">
        <f t="shared" si="95"/>
        <v>330.69</v>
      </c>
      <c r="U169" s="44">
        <f t="shared" si="95"/>
        <v>330.69</v>
      </c>
      <c r="V169" s="44">
        <f t="shared" si="95"/>
        <v>330.69</v>
      </c>
      <c r="W169" s="44">
        <f t="shared" si="95"/>
        <v>330.69</v>
      </c>
      <c r="X169" s="44">
        <f t="shared" si="95"/>
        <v>330.69</v>
      </c>
      <c r="Y169" s="44">
        <f t="shared" si="95"/>
        <v>330.69</v>
      </c>
      <c r="Z169" s="44">
        <f t="shared" si="95"/>
        <v>330.69</v>
      </c>
      <c r="AA169" s="44">
        <f t="shared" si="95"/>
        <v>330.69</v>
      </c>
    </row>
    <row r="170" spans="1:27" ht="12.75" customHeight="1" collapsed="1" x14ac:dyDescent="0.2">
      <c r="A170" s="88" t="s">
        <v>1004</v>
      </c>
      <c r="B170" s="28" t="str">
        <f>"03"&amp;"."&amp;$B$640&amp;"."&amp;$B$641</f>
        <v>03.09.2023</v>
      </c>
      <c r="C170" s="80" t="s">
        <v>76</v>
      </c>
      <c r="D170" s="81">
        <f>ROUND(((D171+D172+D174+D173)/1000),5)</f>
        <v>1.78721</v>
      </c>
      <c r="E170" s="81">
        <f>ROUND(((E171+E172+E174+E173)/1000),5)</f>
        <v>1.6501600000000001</v>
      </c>
      <c r="F170" s="81">
        <f>ROUND(((F171+F172+F174+F173)/1000),5)</f>
        <v>1.57233</v>
      </c>
      <c r="G170" s="81">
        <f t="shared" ref="G170:AA170" si="96">ROUND(((G171+G172+G174+G173)/1000),5)</f>
        <v>1.56674</v>
      </c>
      <c r="H170" s="81">
        <f t="shared" si="96"/>
        <v>1.56473</v>
      </c>
      <c r="I170" s="81">
        <f t="shared" si="96"/>
        <v>1.52946</v>
      </c>
      <c r="J170" s="81">
        <f t="shared" si="96"/>
        <v>1.54874</v>
      </c>
      <c r="K170" s="81">
        <f t="shared" si="96"/>
        <v>1.72035</v>
      </c>
      <c r="L170" s="81">
        <f t="shared" si="96"/>
        <v>1.99352</v>
      </c>
      <c r="M170" s="81">
        <f t="shared" si="96"/>
        <v>2.21549</v>
      </c>
      <c r="N170" s="81">
        <f t="shared" si="96"/>
        <v>2.3090899999999999</v>
      </c>
      <c r="O170" s="81">
        <f t="shared" si="96"/>
        <v>2.3344800000000001</v>
      </c>
      <c r="P170" s="81">
        <f t="shared" si="96"/>
        <v>2.3008099999999998</v>
      </c>
      <c r="Q170" s="81">
        <f t="shared" si="96"/>
        <v>2.3104499999999999</v>
      </c>
      <c r="R170" s="81">
        <f t="shared" si="96"/>
        <v>2.3029899999999999</v>
      </c>
      <c r="S170" s="81">
        <f t="shared" si="96"/>
        <v>2.2770199999999998</v>
      </c>
      <c r="T170" s="81">
        <f t="shared" si="96"/>
        <v>2.2787999999999999</v>
      </c>
      <c r="U170" s="81">
        <f t="shared" si="96"/>
        <v>2.2265299999999999</v>
      </c>
      <c r="V170" s="81">
        <f t="shared" si="96"/>
        <v>2.2509999999999999</v>
      </c>
      <c r="W170" s="81">
        <f t="shared" si="96"/>
        <v>2.4171800000000001</v>
      </c>
      <c r="X170" s="81">
        <f t="shared" si="96"/>
        <v>2.4072300000000002</v>
      </c>
      <c r="Y170" s="81">
        <f t="shared" si="96"/>
        <v>2.3361299999999998</v>
      </c>
      <c r="Z170" s="81">
        <f t="shared" si="96"/>
        <v>2.1561300000000001</v>
      </c>
      <c r="AA170" s="81">
        <f t="shared" si="96"/>
        <v>1.8428599999999999</v>
      </c>
    </row>
    <row r="171" spans="1:27" ht="12.75" hidden="1" customHeight="1" outlineLevel="1" x14ac:dyDescent="0.2">
      <c r="A171" s="89" t="s">
        <v>1005</v>
      </c>
      <c r="B171" s="63" t="s">
        <v>230</v>
      </c>
      <c r="C171" s="43" t="s">
        <v>79</v>
      </c>
      <c r="D171" s="44">
        <v>1338.72</v>
      </c>
      <c r="E171" s="44">
        <v>1201.67</v>
      </c>
      <c r="F171" s="44">
        <v>1123.8399999999999</v>
      </c>
      <c r="G171" s="44">
        <v>1118.25</v>
      </c>
      <c r="H171" s="44">
        <v>1116.24</v>
      </c>
      <c r="I171" s="44">
        <v>1080.97</v>
      </c>
      <c r="J171" s="44">
        <v>1100.25</v>
      </c>
      <c r="K171" s="44">
        <v>1271.8599999999999</v>
      </c>
      <c r="L171" s="44">
        <v>1545.03</v>
      </c>
      <c r="M171" s="44">
        <v>1767</v>
      </c>
      <c r="N171" s="44">
        <v>1860.6</v>
      </c>
      <c r="O171" s="44">
        <v>1885.99</v>
      </c>
      <c r="P171" s="44">
        <v>1852.32</v>
      </c>
      <c r="Q171" s="44">
        <v>1861.96</v>
      </c>
      <c r="R171" s="44">
        <v>1854.5</v>
      </c>
      <c r="S171" s="44">
        <v>1828.53</v>
      </c>
      <c r="T171" s="44">
        <v>1830.31</v>
      </c>
      <c r="U171" s="44">
        <v>1778.04</v>
      </c>
      <c r="V171" s="44">
        <v>1802.51</v>
      </c>
      <c r="W171" s="44">
        <v>1968.69</v>
      </c>
      <c r="X171" s="44">
        <v>1958.74</v>
      </c>
      <c r="Y171" s="44">
        <v>1887.64</v>
      </c>
      <c r="Z171" s="44">
        <v>1707.64</v>
      </c>
      <c r="AA171" s="44">
        <v>1394.37</v>
      </c>
    </row>
    <row r="172" spans="1:27" ht="12.75" hidden="1" customHeight="1" outlineLevel="1" x14ac:dyDescent="0.2">
      <c r="A172" s="89" t="s">
        <v>1006</v>
      </c>
      <c r="B172" s="63" t="s">
        <v>90</v>
      </c>
      <c r="C172" s="43" t="s">
        <v>79</v>
      </c>
      <c r="D172" s="44">
        <f>$D$162</f>
        <v>113.12</v>
      </c>
      <c r="E172" s="44">
        <f>$D$162</f>
        <v>113.12</v>
      </c>
      <c r="F172" s="44">
        <f t="shared" ref="F172:AA172" si="97">$D$162</f>
        <v>113.12</v>
      </c>
      <c r="G172" s="44">
        <f t="shared" si="97"/>
        <v>113.12</v>
      </c>
      <c r="H172" s="44">
        <f t="shared" si="97"/>
        <v>113.12</v>
      </c>
      <c r="I172" s="44">
        <f t="shared" si="97"/>
        <v>113.12</v>
      </c>
      <c r="J172" s="44">
        <f t="shared" si="97"/>
        <v>113.12</v>
      </c>
      <c r="K172" s="44">
        <f t="shared" si="97"/>
        <v>113.12</v>
      </c>
      <c r="L172" s="44">
        <f t="shared" si="97"/>
        <v>113.12</v>
      </c>
      <c r="M172" s="44">
        <f t="shared" si="97"/>
        <v>113.12</v>
      </c>
      <c r="N172" s="44">
        <f t="shared" si="97"/>
        <v>113.12</v>
      </c>
      <c r="O172" s="44">
        <f t="shared" si="97"/>
        <v>113.12</v>
      </c>
      <c r="P172" s="44">
        <f t="shared" si="97"/>
        <v>113.12</v>
      </c>
      <c r="Q172" s="44">
        <f t="shared" si="97"/>
        <v>113.12</v>
      </c>
      <c r="R172" s="44">
        <f t="shared" si="97"/>
        <v>113.12</v>
      </c>
      <c r="S172" s="44">
        <f t="shared" si="97"/>
        <v>113.12</v>
      </c>
      <c r="T172" s="44">
        <f t="shared" si="97"/>
        <v>113.12</v>
      </c>
      <c r="U172" s="44">
        <f t="shared" si="97"/>
        <v>113.12</v>
      </c>
      <c r="V172" s="44">
        <f t="shared" si="97"/>
        <v>113.12</v>
      </c>
      <c r="W172" s="44">
        <f t="shared" si="97"/>
        <v>113.12</v>
      </c>
      <c r="X172" s="44">
        <f t="shared" si="97"/>
        <v>113.12</v>
      </c>
      <c r="Y172" s="44">
        <f t="shared" si="97"/>
        <v>113.12</v>
      </c>
      <c r="Z172" s="44">
        <f t="shared" si="97"/>
        <v>113.12</v>
      </c>
      <c r="AA172" s="44">
        <f t="shared" si="97"/>
        <v>113.12</v>
      </c>
    </row>
    <row r="173" spans="1:27" ht="12.75" hidden="1" customHeight="1" outlineLevel="1" x14ac:dyDescent="0.2">
      <c r="A173" s="89" t="s">
        <v>1007</v>
      </c>
      <c r="B173" s="63" t="s">
        <v>83</v>
      </c>
      <c r="C173" s="43" t="s">
        <v>79</v>
      </c>
      <c r="D173" s="44">
        <v>4.68</v>
      </c>
      <c r="E173" s="44">
        <v>4.68</v>
      </c>
      <c r="F173" s="44">
        <v>4.68</v>
      </c>
      <c r="G173" s="44">
        <v>4.68</v>
      </c>
      <c r="H173" s="44">
        <v>4.68</v>
      </c>
      <c r="I173" s="44">
        <v>4.68</v>
      </c>
      <c r="J173" s="44">
        <v>4.68</v>
      </c>
      <c r="K173" s="44">
        <v>4.68</v>
      </c>
      <c r="L173" s="44">
        <v>4.68</v>
      </c>
      <c r="M173" s="44">
        <v>4.68</v>
      </c>
      <c r="N173" s="44">
        <v>4.68</v>
      </c>
      <c r="O173" s="44">
        <v>4.68</v>
      </c>
      <c r="P173" s="44">
        <v>4.68</v>
      </c>
      <c r="Q173" s="44">
        <v>4.68</v>
      </c>
      <c r="R173" s="44">
        <v>4.68</v>
      </c>
      <c r="S173" s="44">
        <v>4.68</v>
      </c>
      <c r="T173" s="44">
        <v>4.68</v>
      </c>
      <c r="U173" s="44">
        <v>4.68</v>
      </c>
      <c r="V173" s="44">
        <v>4.68</v>
      </c>
      <c r="W173" s="44">
        <v>4.68</v>
      </c>
      <c r="X173" s="44">
        <v>4.68</v>
      </c>
      <c r="Y173" s="44">
        <v>4.68</v>
      </c>
      <c r="Z173" s="44">
        <v>4.68</v>
      </c>
      <c r="AA173" s="44">
        <v>4.68</v>
      </c>
    </row>
    <row r="174" spans="1:27" ht="12.75" hidden="1" customHeight="1" outlineLevel="1" x14ac:dyDescent="0.2">
      <c r="A174" s="89" t="s">
        <v>1008</v>
      </c>
      <c r="B174" s="63" t="s">
        <v>81</v>
      </c>
      <c r="C174" s="43" t="s">
        <v>79</v>
      </c>
      <c r="D174" s="44">
        <f>$D$11</f>
        <v>330.69</v>
      </c>
      <c r="E174" s="44">
        <f t="shared" ref="E174:AA174" si="98">$D$11</f>
        <v>330.69</v>
      </c>
      <c r="F174" s="44">
        <f t="shared" si="98"/>
        <v>330.69</v>
      </c>
      <c r="G174" s="44">
        <f t="shared" si="98"/>
        <v>330.69</v>
      </c>
      <c r="H174" s="44">
        <f t="shared" si="98"/>
        <v>330.69</v>
      </c>
      <c r="I174" s="44">
        <f t="shared" si="98"/>
        <v>330.69</v>
      </c>
      <c r="J174" s="44">
        <f t="shared" si="98"/>
        <v>330.69</v>
      </c>
      <c r="K174" s="44">
        <f t="shared" si="98"/>
        <v>330.69</v>
      </c>
      <c r="L174" s="44">
        <f t="shared" si="98"/>
        <v>330.69</v>
      </c>
      <c r="M174" s="44">
        <f t="shared" si="98"/>
        <v>330.69</v>
      </c>
      <c r="N174" s="44">
        <f t="shared" si="98"/>
        <v>330.69</v>
      </c>
      <c r="O174" s="44">
        <f t="shared" si="98"/>
        <v>330.69</v>
      </c>
      <c r="P174" s="44">
        <f t="shared" si="98"/>
        <v>330.69</v>
      </c>
      <c r="Q174" s="44">
        <f t="shared" si="98"/>
        <v>330.69</v>
      </c>
      <c r="R174" s="44">
        <f t="shared" si="98"/>
        <v>330.69</v>
      </c>
      <c r="S174" s="44">
        <f t="shared" si="98"/>
        <v>330.69</v>
      </c>
      <c r="T174" s="44">
        <f t="shared" si="98"/>
        <v>330.69</v>
      </c>
      <c r="U174" s="44">
        <f t="shared" si="98"/>
        <v>330.69</v>
      </c>
      <c r="V174" s="44">
        <f t="shared" si="98"/>
        <v>330.69</v>
      </c>
      <c r="W174" s="44">
        <f t="shared" si="98"/>
        <v>330.69</v>
      </c>
      <c r="X174" s="44">
        <f t="shared" si="98"/>
        <v>330.69</v>
      </c>
      <c r="Y174" s="44">
        <f t="shared" si="98"/>
        <v>330.69</v>
      </c>
      <c r="Z174" s="44">
        <f t="shared" si="98"/>
        <v>330.69</v>
      </c>
      <c r="AA174" s="44">
        <f t="shared" si="98"/>
        <v>330.69</v>
      </c>
    </row>
    <row r="175" spans="1:27" ht="12.75" customHeight="1" collapsed="1" x14ac:dyDescent="0.2">
      <c r="A175" s="88" t="s">
        <v>1009</v>
      </c>
      <c r="B175" s="28" t="str">
        <f>"04"&amp;"."&amp;$B$640&amp;"."&amp;$B$641</f>
        <v>04.09.2023</v>
      </c>
      <c r="C175" s="80" t="s">
        <v>76</v>
      </c>
      <c r="D175" s="81">
        <f>ROUND(((D176+D177+D179+D178)/1000),5)</f>
        <v>1.8246199999999999</v>
      </c>
      <c r="E175" s="81">
        <f>ROUND(((E176+E177+E179+E178)/1000),5)</f>
        <v>1.6966600000000001</v>
      </c>
      <c r="F175" s="81">
        <f>ROUND(((F176+F177+F179+F178)/1000),5)</f>
        <v>1.6270500000000001</v>
      </c>
      <c r="G175" s="81">
        <f t="shared" ref="G175:AA175" si="99">ROUND(((G176+G177+G179+G178)/1000),5)</f>
        <v>1.5871599999999999</v>
      </c>
      <c r="H175" s="81">
        <f t="shared" si="99"/>
        <v>1.6337200000000001</v>
      </c>
      <c r="I175" s="81">
        <f t="shared" si="99"/>
        <v>1.6919900000000001</v>
      </c>
      <c r="J175" s="81">
        <f t="shared" si="99"/>
        <v>1.84602</v>
      </c>
      <c r="K175" s="81">
        <f t="shared" si="99"/>
        <v>2.1117900000000001</v>
      </c>
      <c r="L175" s="81">
        <f t="shared" si="99"/>
        <v>2.3067500000000001</v>
      </c>
      <c r="M175" s="81">
        <f t="shared" si="99"/>
        <v>2.4519600000000001</v>
      </c>
      <c r="N175" s="81">
        <f t="shared" si="99"/>
        <v>2.4956399999999999</v>
      </c>
      <c r="O175" s="81">
        <f t="shared" si="99"/>
        <v>2.4893999999999998</v>
      </c>
      <c r="P175" s="81">
        <f t="shared" si="99"/>
        <v>2.45505</v>
      </c>
      <c r="Q175" s="81">
        <f t="shared" si="99"/>
        <v>2.4941399999999998</v>
      </c>
      <c r="R175" s="81">
        <f t="shared" si="99"/>
        <v>2.5577899999999998</v>
      </c>
      <c r="S175" s="81">
        <f t="shared" si="99"/>
        <v>2.5550600000000001</v>
      </c>
      <c r="T175" s="81">
        <f t="shared" si="99"/>
        <v>2.5480200000000002</v>
      </c>
      <c r="U175" s="81">
        <f t="shared" si="99"/>
        <v>2.49065</v>
      </c>
      <c r="V175" s="81">
        <f t="shared" si="99"/>
        <v>2.5025900000000001</v>
      </c>
      <c r="W175" s="81">
        <f t="shared" si="99"/>
        <v>2.5508999999999999</v>
      </c>
      <c r="X175" s="81">
        <f t="shared" si="99"/>
        <v>2.5508299999999999</v>
      </c>
      <c r="Y175" s="81">
        <f t="shared" si="99"/>
        <v>2.4354900000000002</v>
      </c>
      <c r="Z175" s="81">
        <f t="shared" si="99"/>
        <v>2.2262200000000001</v>
      </c>
      <c r="AA175" s="81">
        <f t="shared" si="99"/>
        <v>1.93435</v>
      </c>
    </row>
    <row r="176" spans="1:27" ht="12.75" hidden="1" customHeight="1" outlineLevel="1" x14ac:dyDescent="0.2">
      <c r="A176" s="89" t="s">
        <v>1010</v>
      </c>
      <c r="B176" s="63" t="s">
        <v>230</v>
      </c>
      <c r="C176" s="43" t="s">
        <v>79</v>
      </c>
      <c r="D176" s="44">
        <v>1376.13</v>
      </c>
      <c r="E176" s="44">
        <v>1248.17</v>
      </c>
      <c r="F176" s="44">
        <v>1178.56</v>
      </c>
      <c r="G176" s="44">
        <v>1138.67</v>
      </c>
      <c r="H176" s="44">
        <v>1185.23</v>
      </c>
      <c r="I176" s="44">
        <v>1243.5</v>
      </c>
      <c r="J176" s="44">
        <v>1397.53</v>
      </c>
      <c r="K176" s="44">
        <v>1663.3</v>
      </c>
      <c r="L176" s="44">
        <v>1858.26</v>
      </c>
      <c r="M176" s="44">
        <v>2003.47</v>
      </c>
      <c r="N176" s="44">
        <v>2047.15</v>
      </c>
      <c r="O176" s="44">
        <v>2040.91</v>
      </c>
      <c r="P176" s="44">
        <v>2006.56</v>
      </c>
      <c r="Q176" s="44">
        <v>2045.65</v>
      </c>
      <c r="R176" s="44">
        <v>2109.3000000000002</v>
      </c>
      <c r="S176" s="44">
        <v>2106.5700000000002</v>
      </c>
      <c r="T176" s="44">
        <v>2099.5300000000002</v>
      </c>
      <c r="U176" s="44">
        <v>2042.16</v>
      </c>
      <c r="V176" s="44">
        <v>2054.1</v>
      </c>
      <c r="W176" s="44">
        <v>2102.41</v>
      </c>
      <c r="X176" s="44">
        <v>2102.34</v>
      </c>
      <c r="Y176" s="44">
        <v>1987</v>
      </c>
      <c r="Z176" s="44">
        <v>1777.73</v>
      </c>
      <c r="AA176" s="44">
        <v>1485.86</v>
      </c>
    </row>
    <row r="177" spans="1:27" ht="12.75" hidden="1" customHeight="1" outlineLevel="1" x14ac:dyDescent="0.2">
      <c r="A177" s="89" t="s">
        <v>1011</v>
      </c>
      <c r="B177" s="63" t="s">
        <v>90</v>
      </c>
      <c r="C177" s="43" t="s">
        <v>79</v>
      </c>
      <c r="D177" s="44">
        <f>$D$162</f>
        <v>113.12</v>
      </c>
      <c r="E177" s="44">
        <f>$D$162</f>
        <v>113.12</v>
      </c>
      <c r="F177" s="44">
        <f t="shared" ref="F177:AA177" si="100">$D$162</f>
        <v>113.12</v>
      </c>
      <c r="G177" s="44">
        <f t="shared" si="100"/>
        <v>113.12</v>
      </c>
      <c r="H177" s="44">
        <f t="shared" si="100"/>
        <v>113.12</v>
      </c>
      <c r="I177" s="44">
        <f t="shared" si="100"/>
        <v>113.12</v>
      </c>
      <c r="J177" s="44">
        <f t="shared" si="100"/>
        <v>113.12</v>
      </c>
      <c r="K177" s="44">
        <f t="shared" si="100"/>
        <v>113.12</v>
      </c>
      <c r="L177" s="44">
        <f t="shared" si="100"/>
        <v>113.12</v>
      </c>
      <c r="M177" s="44">
        <f t="shared" si="100"/>
        <v>113.12</v>
      </c>
      <c r="N177" s="44">
        <f t="shared" si="100"/>
        <v>113.12</v>
      </c>
      <c r="O177" s="44">
        <f t="shared" si="100"/>
        <v>113.12</v>
      </c>
      <c r="P177" s="44">
        <f t="shared" si="100"/>
        <v>113.12</v>
      </c>
      <c r="Q177" s="44">
        <f t="shared" si="100"/>
        <v>113.12</v>
      </c>
      <c r="R177" s="44">
        <f t="shared" si="100"/>
        <v>113.12</v>
      </c>
      <c r="S177" s="44">
        <f t="shared" si="100"/>
        <v>113.12</v>
      </c>
      <c r="T177" s="44">
        <f t="shared" si="100"/>
        <v>113.12</v>
      </c>
      <c r="U177" s="44">
        <f t="shared" si="100"/>
        <v>113.12</v>
      </c>
      <c r="V177" s="44">
        <f t="shared" si="100"/>
        <v>113.12</v>
      </c>
      <c r="W177" s="44">
        <f t="shared" si="100"/>
        <v>113.12</v>
      </c>
      <c r="X177" s="44">
        <f t="shared" si="100"/>
        <v>113.12</v>
      </c>
      <c r="Y177" s="44">
        <f t="shared" si="100"/>
        <v>113.12</v>
      </c>
      <c r="Z177" s="44">
        <f t="shared" si="100"/>
        <v>113.12</v>
      </c>
      <c r="AA177" s="44">
        <f t="shared" si="100"/>
        <v>113.12</v>
      </c>
    </row>
    <row r="178" spans="1:27" ht="12.75" hidden="1" customHeight="1" outlineLevel="1" x14ac:dyDescent="0.2">
      <c r="A178" s="89" t="s">
        <v>1012</v>
      </c>
      <c r="B178" s="63" t="s">
        <v>83</v>
      </c>
      <c r="C178" s="43" t="s">
        <v>79</v>
      </c>
      <c r="D178" s="44">
        <v>4.68</v>
      </c>
      <c r="E178" s="44">
        <v>4.68</v>
      </c>
      <c r="F178" s="44">
        <v>4.68</v>
      </c>
      <c r="G178" s="44">
        <v>4.68</v>
      </c>
      <c r="H178" s="44">
        <v>4.68</v>
      </c>
      <c r="I178" s="44">
        <v>4.68</v>
      </c>
      <c r="J178" s="44">
        <v>4.68</v>
      </c>
      <c r="K178" s="44">
        <v>4.68</v>
      </c>
      <c r="L178" s="44">
        <v>4.68</v>
      </c>
      <c r="M178" s="44">
        <v>4.68</v>
      </c>
      <c r="N178" s="44">
        <v>4.68</v>
      </c>
      <c r="O178" s="44">
        <v>4.68</v>
      </c>
      <c r="P178" s="44">
        <v>4.68</v>
      </c>
      <c r="Q178" s="44">
        <v>4.68</v>
      </c>
      <c r="R178" s="44">
        <v>4.68</v>
      </c>
      <c r="S178" s="44">
        <v>4.68</v>
      </c>
      <c r="T178" s="44">
        <v>4.68</v>
      </c>
      <c r="U178" s="44">
        <v>4.68</v>
      </c>
      <c r="V178" s="44">
        <v>4.68</v>
      </c>
      <c r="W178" s="44">
        <v>4.68</v>
      </c>
      <c r="X178" s="44">
        <v>4.68</v>
      </c>
      <c r="Y178" s="44">
        <v>4.68</v>
      </c>
      <c r="Z178" s="44">
        <v>4.68</v>
      </c>
      <c r="AA178" s="44">
        <v>4.68</v>
      </c>
    </row>
    <row r="179" spans="1:27" ht="12.75" hidden="1" customHeight="1" outlineLevel="1" x14ac:dyDescent="0.2">
      <c r="A179" s="89" t="s">
        <v>1013</v>
      </c>
      <c r="B179" s="63" t="s">
        <v>81</v>
      </c>
      <c r="C179" s="43" t="s">
        <v>79</v>
      </c>
      <c r="D179" s="44">
        <f>$D$11</f>
        <v>330.69</v>
      </c>
      <c r="E179" s="44">
        <f t="shared" ref="E179:AA179" si="101">$D$11</f>
        <v>330.69</v>
      </c>
      <c r="F179" s="44">
        <f t="shared" si="101"/>
        <v>330.69</v>
      </c>
      <c r="G179" s="44">
        <f t="shared" si="101"/>
        <v>330.69</v>
      </c>
      <c r="H179" s="44">
        <f t="shared" si="101"/>
        <v>330.69</v>
      </c>
      <c r="I179" s="44">
        <f t="shared" si="101"/>
        <v>330.69</v>
      </c>
      <c r="J179" s="44">
        <f t="shared" si="101"/>
        <v>330.69</v>
      </c>
      <c r="K179" s="44">
        <f t="shared" si="101"/>
        <v>330.69</v>
      </c>
      <c r="L179" s="44">
        <f t="shared" si="101"/>
        <v>330.69</v>
      </c>
      <c r="M179" s="44">
        <f t="shared" si="101"/>
        <v>330.69</v>
      </c>
      <c r="N179" s="44">
        <f t="shared" si="101"/>
        <v>330.69</v>
      </c>
      <c r="O179" s="44">
        <f t="shared" si="101"/>
        <v>330.69</v>
      </c>
      <c r="P179" s="44">
        <f t="shared" si="101"/>
        <v>330.69</v>
      </c>
      <c r="Q179" s="44">
        <f t="shared" si="101"/>
        <v>330.69</v>
      </c>
      <c r="R179" s="44">
        <f t="shared" si="101"/>
        <v>330.69</v>
      </c>
      <c r="S179" s="44">
        <f t="shared" si="101"/>
        <v>330.69</v>
      </c>
      <c r="T179" s="44">
        <f t="shared" si="101"/>
        <v>330.69</v>
      </c>
      <c r="U179" s="44">
        <f t="shared" si="101"/>
        <v>330.69</v>
      </c>
      <c r="V179" s="44">
        <f t="shared" si="101"/>
        <v>330.69</v>
      </c>
      <c r="W179" s="44">
        <f t="shared" si="101"/>
        <v>330.69</v>
      </c>
      <c r="X179" s="44">
        <f t="shared" si="101"/>
        <v>330.69</v>
      </c>
      <c r="Y179" s="44">
        <f t="shared" si="101"/>
        <v>330.69</v>
      </c>
      <c r="Z179" s="44">
        <f t="shared" si="101"/>
        <v>330.69</v>
      </c>
      <c r="AA179" s="44">
        <f t="shared" si="101"/>
        <v>330.69</v>
      </c>
    </row>
    <row r="180" spans="1:27" ht="12.75" customHeight="1" collapsed="1" x14ac:dyDescent="0.2">
      <c r="A180" s="88" t="s">
        <v>1014</v>
      </c>
      <c r="B180" s="28" t="str">
        <f>"05"&amp;"."&amp;$B$640&amp;"."&amp;$B$641</f>
        <v>05.09.2023</v>
      </c>
      <c r="C180" s="80" t="s">
        <v>76</v>
      </c>
      <c r="D180" s="81">
        <f>ROUND(((D181+D182+D184+D183)/1000),5)</f>
        <v>1.8053300000000001</v>
      </c>
      <c r="E180" s="81">
        <f>ROUND(((E181+E182+E184+E183)/1000),5)</f>
        <v>1.7152799999999999</v>
      </c>
      <c r="F180" s="81">
        <f>ROUND(((F181+F182+F184+F183)/1000),5)</f>
        <v>1.6271</v>
      </c>
      <c r="G180" s="81">
        <f t="shared" ref="G180:AA180" si="102">ROUND(((G181+G182+G184+G183)/1000),5)</f>
        <v>1.6087499999999999</v>
      </c>
      <c r="H180" s="81">
        <f t="shared" si="102"/>
        <v>1.6728099999999999</v>
      </c>
      <c r="I180" s="81">
        <f t="shared" si="102"/>
        <v>1.7865899999999999</v>
      </c>
      <c r="J180" s="81">
        <f t="shared" si="102"/>
        <v>1.8906000000000001</v>
      </c>
      <c r="K180" s="81">
        <f t="shared" si="102"/>
        <v>2.1765699999999999</v>
      </c>
      <c r="L180" s="81">
        <f t="shared" si="102"/>
        <v>2.2519499999999999</v>
      </c>
      <c r="M180" s="81">
        <f t="shared" si="102"/>
        <v>2.4512299999999998</v>
      </c>
      <c r="N180" s="81">
        <f t="shared" si="102"/>
        <v>2.4841600000000001</v>
      </c>
      <c r="O180" s="81">
        <f t="shared" si="102"/>
        <v>2.4824099999999998</v>
      </c>
      <c r="P180" s="81">
        <f t="shared" si="102"/>
        <v>2.4661499999999998</v>
      </c>
      <c r="Q180" s="81">
        <f t="shared" si="102"/>
        <v>2.4856099999999999</v>
      </c>
      <c r="R180" s="81">
        <f t="shared" si="102"/>
        <v>2.5383399999999998</v>
      </c>
      <c r="S180" s="81">
        <f t="shared" si="102"/>
        <v>2.53382</v>
      </c>
      <c r="T180" s="81">
        <f t="shared" si="102"/>
        <v>2.5186299999999999</v>
      </c>
      <c r="U180" s="81">
        <f t="shared" si="102"/>
        <v>2.4801099999999998</v>
      </c>
      <c r="V180" s="81">
        <f t="shared" si="102"/>
        <v>2.4744799999999998</v>
      </c>
      <c r="W180" s="81">
        <f t="shared" si="102"/>
        <v>2.5280999999999998</v>
      </c>
      <c r="X180" s="81">
        <f t="shared" si="102"/>
        <v>2.5196200000000002</v>
      </c>
      <c r="Y180" s="81">
        <f t="shared" si="102"/>
        <v>2.4630200000000002</v>
      </c>
      <c r="Z180" s="81">
        <f t="shared" si="102"/>
        <v>2.2538499999999999</v>
      </c>
      <c r="AA180" s="81">
        <f t="shared" si="102"/>
        <v>2.11049</v>
      </c>
    </row>
    <row r="181" spans="1:27" ht="12.75" hidden="1" customHeight="1" outlineLevel="1" x14ac:dyDescent="0.2">
      <c r="A181" s="89" t="s">
        <v>1015</v>
      </c>
      <c r="B181" s="63" t="s">
        <v>230</v>
      </c>
      <c r="C181" s="43" t="s">
        <v>79</v>
      </c>
      <c r="D181" s="44">
        <v>1356.84</v>
      </c>
      <c r="E181" s="44">
        <v>1266.79</v>
      </c>
      <c r="F181" s="44">
        <v>1178.6099999999999</v>
      </c>
      <c r="G181" s="44">
        <v>1160.26</v>
      </c>
      <c r="H181" s="44">
        <v>1224.32</v>
      </c>
      <c r="I181" s="44">
        <v>1338.1</v>
      </c>
      <c r="J181" s="44">
        <v>1442.11</v>
      </c>
      <c r="K181" s="44">
        <v>1728.08</v>
      </c>
      <c r="L181" s="44">
        <v>1803.46</v>
      </c>
      <c r="M181" s="44">
        <v>2002.74</v>
      </c>
      <c r="N181" s="44">
        <v>2035.67</v>
      </c>
      <c r="O181" s="44">
        <v>2033.92</v>
      </c>
      <c r="P181" s="44">
        <v>2017.66</v>
      </c>
      <c r="Q181" s="44">
        <v>2037.12</v>
      </c>
      <c r="R181" s="44">
        <v>2089.85</v>
      </c>
      <c r="S181" s="44">
        <v>2085.33</v>
      </c>
      <c r="T181" s="44">
        <v>2070.14</v>
      </c>
      <c r="U181" s="44">
        <v>2031.62</v>
      </c>
      <c r="V181" s="44">
        <v>2025.99</v>
      </c>
      <c r="W181" s="44">
        <v>2079.61</v>
      </c>
      <c r="X181" s="44">
        <v>2071.13</v>
      </c>
      <c r="Y181" s="44">
        <v>2014.53</v>
      </c>
      <c r="Z181" s="44">
        <v>1805.36</v>
      </c>
      <c r="AA181" s="44">
        <v>1662</v>
      </c>
    </row>
    <row r="182" spans="1:27" ht="12.75" hidden="1" customHeight="1" outlineLevel="1" x14ac:dyDescent="0.2">
      <c r="A182" s="89" t="s">
        <v>1016</v>
      </c>
      <c r="B182" s="63" t="s">
        <v>90</v>
      </c>
      <c r="C182" s="43" t="s">
        <v>79</v>
      </c>
      <c r="D182" s="44">
        <f>$D$162</f>
        <v>113.12</v>
      </c>
      <c r="E182" s="44">
        <f>$D$162</f>
        <v>113.12</v>
      </c>
      <c r="F182" s="44">
        <f t="shared" ref="F182:AA182" si="103">$D$162</f>
        <v>113.12</v>
      </c>
      <c r="G182" s="44">
        <f t="shared" si="103"/>
        <v>113.12</v>
      </c>
      <c r="H182" s="44">
        <f t="shared" si="103"/>
        <v>113.12</v>
      </c>
      <c r="I182" s="44">
        <f t="shared" si="103"/>
        <v>113.12</v>
      </c>
      <c r="J182" s="44">
        <f t="shared" si="103"/>
        <v>113.12</v>
      </c>
      <c r="K182" s="44">
        <f t="shared" si="103"/>
        <v>113.12</v>
      </c>
      <c r="L182" s="44">
        <f t="shared" si="103"/>
        <v>113.12</v>
      </c>
      <c r="M182" s="44">
        <f t="shared" si="103"/>
        <v>113.12</v>
      </c>
      <c r="N182" s="44">
        <f t="shared" si="103"/>
        <v>113.12</v>
      </c>
      <c r="O182" s="44">
        <f t="shared" si="103"/>
        <v>113.12</v>
      </c>
      <c r="P182" s="44">
        <f t="shared" si="103"/>
        <v>113.12</v>
      </c>
      <c r="Q182" s="44">
        <f t="shared" si="103"/>
        <v>113.12</v>
      </c>
      <c r="R182" s="44">
        <f t="shared" si="103"/>
        <v>113.12</v>
      </c>
      <c r="S182" s="44">
        <f t="shared" si="103"/>
        <v>113.12</v>
      </c>
      <c r="T182" s="44">
        <f t="shared" si="103"/>
        <v>113.12</v>
      </c>
      <c r="U182" s="44">
        <f t="shared" si="103"/>
        <v>113.12</v>
      </c>
      <c r="V182" s="44">
        <f t="shared" si="103"/>
        <v>113.12</v>
      </c>
      <c r="W182" s="44">
        <f t="shared" si="103"/>
        <v>113.12</v>
      </c>
      <c r="X182" s="44">
        <f t="shared" si="103"/>
        <v>113.12</v>
      </c>
      <c r="Y182" s="44">
        <f t="shared" si="103"/>
        <v>113.12</v>
      </c>
      <c r="Z182" s="44">
        <f t="shared" si="103"/>
        <v>113.12</v>
      </c>
      <c r="AA182" s="44">
        <f t="shared" si="103"/>
        <v>113.12</v>
      </c>
    </row>
    <row r="183" spans="1:27" ht="12.75" hidden="1" customHeight="1" outlineLevel="1" x14ac:dyDescent="0.2">
      <c r="A183" s="89" t="s">
        <v>1017</v>
      </c>
      <c r="B183" s="63" t="s">
        <v>83</v>
      </c>
      <c r="C183" s="43" t="s">
        <v>79</v>
      </c>
      <c r="D183" s="44">
        <v>4.68</v>
      </c>
      <c r="E183" s="44">
        <v>4.68</v>
      </c>
      <c r="F183" s="44">
        <v>4.68</v>
      </c>
      <c r="G183" s="44">
        <v>4.68</v>
      </c>
      <c r="H183" s="44">
        <v>4.68</v>
      </c>
      <c r="I183" s="44">
        <v>4.68</v>
      </c>
      <c r="J183" s="44">
        <v>4.68</v>
      </c>
      <c r="K183" s="44">
        <v>4.68</v>
      </c>
      <c r="L183" s="44">
        <v>4.68</v>
      </c>
      <c r="M183" s="44">
        <v>4.68</v>
      </c>
      <c r="N183" s="44">
        <v>4.68</v>
      </c>
      <c r="O183" s="44">
        <v>4.68</v>
      </c>
      <c r="P183" s="44">
        <v>4.68</v>
      </c>
      <c r="Q183" s="44">
        <v>4.68</v>
      </c>
      <c r="R183" s="44">
        <v>4.68</v>
      </c>
      <c r="S183" s="44">
        <v>4.68</v>
      </c>
      <c r="T183" s="44">
        <v>4.68</v>
      </c>
      <c r="U183" s="44">
        <v>4.68</v>
      </c>
      <c r="V183" s="44">
        <v>4.68</v>
      </c>
      <c r="W183" s="44">
        <v>4.68</v>
      </c>
      <c r="X183" s="44">
        <v>4.68</v>
      </c>
      <c r="Y183" s="44">
        <v>4.68</v>
      </c>
      <c r="Z183" s="44">
        <v>4.68</v>
      </c>
      <c r="AA183" s="44">
        <v>4.68</v>
      </c>
    </row>
    <row r="184" spans="1:27" ht="12.75" hidden="1" customHeight="1" outlineLevel="1" x14ac:dyDescent="0.2">
      <c r="A184" s="89" t="s">
        <v>1018</v>
      </c>
      <c r="B184" s="63" t="s">
        <v>81</v>
      </c>
      <c r="C184" s="43" t="s">
        <v>79</v>
      </c>
      <c r="D184" s="44">
        <f>$D$11</f>
        <v>330.69</v>
      </c>
      <c r="E184" s="44">
        <f t="shared" ref="E184:AA184" si="104">$D$11</f>
        <v>330.69</v>
      </c>
      <c r="F184" s="44">
        <f t="shared" si="104"/>
        <v>330.69</v>
      </c>
      <c r="G184" s="44">
        <f t="shared" si="104"/>
        <v>330.69</v>
      </c>
      <c r="H184" s="44">
        <f t="shared" si="104"/>
        <v>330.69</v>
      </c>
      <c r="I184" s="44">
        <f t="shared" si="104"/>
        <v>330.69</v>
      </c>
      <c r="J184" s="44">
        <f t="shared" si="104"/>
        <v>330.69</v>
      </c>
      <c r="K184" s="44">
        <f t="shared" si="104"/>
        <v>330.69</v>
      </c>
      <c r="L184" s="44">
        <f t="shared" si="104"/>
        <v>330.69</v>
      </c>
      <c r="M184" s="44">
        <f t="shared" si="104"/>
        <v>330.69</v>
      </c>
      <c r="N184" s="44">
        <f t="shared" si="104"/>
        <v>330.69</v>
      </c>
      <c r="O184" s="44">
        <f t="shared" si="104"/>
        <v>330.69</v>
      </c>
      <c r="P184" s="44">
        <f t="shared" si="104"/>
        <v>330.69</v>
      </c>
      <c r="Q184" s="44">
        <f t="shared" si="104"/>
        <v>330.69</v>
      </c>
      <c r="R184" s="44">
        <f t="shared" si="104"/>
        <v>330.69</v>
      </c>
      <c r="S184" s="44">
        <f t="shared" si="104"/>
        <v>330.69</v>
      </c>
      <c r="T184" s="44">
        <f t="shared" si="104"/>
        <v>330.69</v>
      </c>
      <c r="U184" s="44">
        <f t="shared" si="104"/>
        <v>330.69</v>
      </c>
      <c r="V184" s="44">
        <f t="shared" si="104"/>
        <v>330.69</v>
      </c>
      <c r="W184" s="44">
        <f t="shared" si="104"/>
        <v>330.69</v>
      </c>
      <c r="X184" s="44">
        <f t="shared" si="104"/>
        <v>330.69</v>
      </c>
      <c r="Y184" s="44">
        <f t="shared" si="104"/>
        <v>330.69</v>
      </c>
      <c r="Z184" s="44">
        <f t="shared" si="104"/>
        <v>330.69</v>
      </c>
      <c r="AA184" s="44">
        <f t="shared" si="104"/>
        <v>330.69</v>
      </c>
    </row>
    <row r="185" spans="1:27" ht="12.75" customHeight="1" collapsed="1" x14ac:dyDescent="0.2">
      <c r="A185" s="88" t="s">
        <v>1019</v>
      </c>
      <c r="B185" s="28" t="str">
        <f>"06"&amp;"."&amp;$B$640&amp;"."&amp;$B$641</f>
        <v>06.09.2023</v>
      </c>
      <c r="C185" s="80" t="s">
        <v>76</v>
      </c>
      <c r="D185" s="81">
        <f>ROUND(((D186+D187+D189+D188)/1000),5)</f>
        <v>1.77651</v>
      </c>
      <c r="E185" s="81">
        <f>ROUND(((E186+E187+E189+E188)/1000),5)</f>
        <v>1.6403700000000001</v>
      </c>
      <c r="F185" s="81">
        <f>ROUND(((F186+F187+F189+F188)/1000),5)</f>
        <v>1.5643400000000001</v>
      </c>
      <c r="G185" s="81">
        <f t="shared" ref="G185:AA185" si="105">ROUND(((G186+G187+G189+G188)/1000),5)</f>
        <v>1.56294</v>
      </c>
      <c r="H185" s="81">
        <f t="shared" si="105"/>
        <v>1.6395999999999999</v>
      </c>
      <c r="I185" s="81">
        <f t="shared" si="105"/>
        <v>1.7659499999999999</v>
      </c>
      <c r="J185" s="81">
        <f t="shared" si="105"/>
        <v>1.89133</v>
      </c>
      <c r="K185" s="81">
        <f t="shared" si="105"/>
        <v>2.1873300000000002</v>
      </c>
      <c r="L185" s="81">
        <f t="shared" si="105"/>
        <v>2.4308200000000002</v>
      </c>
      <c r="M185" s="81">
        <f t="shared" si="105"/>
        <v>2.5015499999999999</v>
      </c>
      <c r="N185" s="81">
        <f t="shared" si="105"/>
        <v>2.52854</v>
      </c>
      <c r="O185" s="81">
        <f t="shared" si="105"/>
        <v>2.5259399999999999</v>
      </c>
      <c r="P185" s="81">
        <f t="shared" si="105"/>
        <v>2.51878</v>
      </c>
      <c r="Q185" s="81">
        <f t="shared" si="105"/>
        <v>2.5288900000000001</v>
      </c>
      <c r="R185" s="81">
        <f t="shared" si="105"/>
        <v>2.5675500000000002</v>
      </c>
      <c r="S185" s="81">
        <f t="shared" si="105"/>
        <v>2.5546700000000002</v>
      </c>
      <c r="T185" s="81">
        <f t="shared" si="105"/>
        <v>2.5468899999999999</v>
      </c>
      <c r="U185" s="81">
        <f t="shared" si="105"/>
        <v>2.5376099999999999</v>
      </c>
      <c r="V185" s="81">
        <f t="shared" si="105"/>
        <v>2.53647</v>
      </c>
      <c r="W185" s="81">
        <f t="shared" si="105"/>
        <v>2.5554000000000001</v>
      </c>
      <c r="X185" s="81">
        <f t="shared" si="105"/>
        <v>2.55287</v>
      </c>
      <c r="Y185" s="81">
        <f t="shared" si="105"/>
        <v>2.4421400000000002</v>
      </c>
      <c r="Z185" s="81">
        <f t="shared" si="105"/>
        <v>2.22675</v>
      </c>
      <c r="AA185" s="81">
        <f t="shared" si="105"/>
        <v>2.0112100000000002</v>
      </c>
    </row>
    <row r="186" spans="1:27" ht="12.75" hidden="1" customHeight="1" outlineLevel="1" x14ac:dyDescent="0.2">
      <c r="A186" s="89" t="s">
        <v>1020</v>
      </c>
      <c r="B186" s="63" t="s">
        <v>230</v>
      </c>
      <c r="C186" s="43" t="s">
        <v>79</v>
      </c>
      <c r="D186" s="44">
        <v>1328.02</v>
      </c>
      <c r="E186" s="44">
        <v>1191.8800000000001</v>
      </c>
      <c r="F186" s="44">
        <v>1115.8499999999999</v>
      </c>
      <c r="G186" s="44">
        <v>1114.45</v>
      </c>
      <c r="H186" s="44">
        <v>1191.1099999999999</v>
      </c>
      <c r="I186" s="44">
        <v>1317.46</v>
      </c>
      <c r="J186" s="44">
        <v>1442.84</v>
      </c>
      <c r="K186" s="44">
        <v>1738.84</v>
      </c>
      <c r="L186" s="44">
        <v>1982.33</v>
      </c>
      <c r="M186" s="44">
        <v>2053.06</v>
      </c>
      <c r="N186" s="44">
        <v>2080.0500000000002</v>
      </c>
      <c r="O186" s="44">
        <v>2077.4499999999998</v>
      </c>
      <c r="P186" s="44">
        <v>2070.29</v>
      </c>
      <c r="Q186" s="44">
        <v>2080.4</v>
      </c>
      <c r="R186" s="44">
        <v>2119.06</v>
      </c>
      <c r="S186" s="44">
        <v>2106.1799999999998</v>
      </c>
      <c r="T186" s="44">
        <v>2098.4</v>
      </c>
      <c r="U186" s="44">
        <v>2089.12</v>
      </c>
      <c r="V186" s="44">
        <v>2087.98</v>
      </c>
      <c r="W186" s="44">
        <v>2106.91</v>
      </c>
      <c r="X186" s="44">
        <v>2104.38</v>
      </c>
      <c r="Y186" s="44">
        <v>1993.65</v>
      </c>
      <c r="Z186" s="44">
        <v>1778.26</v>
      </c>
      <c r="AA186" s="44">
        <v>1562.72</v>
      </c>
    </row>
    <row r="187" spans="1:27" ht="12.75" hidden="1" customHeight="1" outlineLevel="1" x14ac:dyDescent="0.2">
      <c r="A187" s="89" t="s">
        <v>1021</v>
      </c>
      <c r="B187" s="63" t="s">
        <v>90</v>
      </c>
      <c r="C187" s="43" t="s">
        <v>79</v>
      </c>
      <c r="D187" s="44">
        <f>$D$162</f>
        <v>113.12</v>
      </c>
      <c r="E187" s="44">
        <f>$D$162</f>
        <v>113.12</v>
      </c>
      <c r="F187" s="44">
        <f t="shared" ref="F187:AA187" si="106">$D$162</f>
        <v>113.12</v>
      </c>
      <c r="G187" s="44">
        <f t="shared" si="106"/>
        <v>113.12</v>
      </c>
      <c r="H187" s="44">
        <f t="shared" si="106"/>
        <v>113.12</v>
      </c>
      <c r="I187" s="44">
        <f t="shared" si="106"/>
        <v>113.12</v>
      </c>
      <c r="J187" s="44">
        <f t="shared" si="106"/>
        <v>113.12</v>
      </c>
      <c r="K187" s="44">
        <f t="shared" si="106"/>
        <v>113.12</v>
      </c>
      <c r="L187" s="44">
        <f t="shared" si="106"/>
        <v>113.12</v>
      </c>
      <c r="M187" s="44">
        <f t="shared" si="106"/>
        <v>113.12</v>
      </c>
      <c r="N187" s="44">
        <f t="shared" si="106"/>
        <v>113.12</v>
      </c>
      <c r="O187" s="44">
        <f t="shared" si="106"/>
        <v>113.12</v>
      </c>
      <c r="P187" s="44">
        <f t="shared" si="106"/>
        <v>113.12</v>
      </c>
      <c r="Q187" s="44">
        <f t="shared" si="106"/>
        <v>113.12</v>
      </c>
      <c r="R187" s="44">
        <f t="shared" si="106"/>
        <v>113.12</v>
      </c>
      <c r="S187" s="44">
        <f t="shared" si="106"/>
        <v>113.12</v>
      </c>
      <c r="T187" s="44">
        <f t="shared" si="106"/>
        <v>113.12</v>
      </c>
      <c r="U187" s="44">
        <f t="shared" si="106"/>
        <v>113.12</v>
      </c>
      <c r="V187" s="44">
        <f t="shared" si="106"/>
        <v>113.12</v>
      </c>
      <c r="W187" s="44">
        <f t="shared" si="106"/>
        <v>113.12</v>
      </c>
      <c r="X187" s="44">
        <f t="shared" si="106"/>
        <v>113.12</v>
      </c>
      <c r="Y187" s="44">
        <f t="shared" si="106"/>
        <v>113.12</v>
      </c>
      <c r="Z187" s="44">
        <f t="shared" si="106"/>
        <v>113.12</v>
      </c>
      <c r="AA187" s="44">
        <f t="shared" si="106"/>
        <v>113.12</v>
      </c>
    </row>
    <row r="188" spans="1:27" ht="12.75" hidden="1" customHeight="1" outlineLevel="1" x14ac:dyDescent="0.2">
      <c r="A188" s="89" t="s">
        <v>1022</v>
      </c>
      <c r="B188" s="63" t="s">
        <v>83</v>
      </c>
      <c r="C188" s="43" t="s">
        <v>79</v>
      </c>
      <c r="D188" s="44">
        <v>4.68</v>
      </c>
      <c r="E188" s="44">
        <v>4.68</v>
      </c>
      <c r="F188" s="44">
        <v>4.68</v>
      </c>
      <c r="G188" s="44">
        <v>4.68</v>
      </c>
      <c r="H188" s="44">
        <v>4.68</v>
      </c>
      <c r="I188" s="44">
        <v>4.68</v>
      </c>
      <c r="J188" s="44">
        <v>4.68</v>
      </c>
      <c r="K188" s="44">
        <v>4.68</v>
      </c>
      <c r="L188" s="44">
        <v>4.68</v>
      </c>
      <c r="M188" s="44">
        <v>4.68</v>
      </c>
      <c r="N188" s="44">
        <v>4.68</v>
      </c>
      <c r="O188" s="44">
        <v>4.68</v>
      </c>
      <c r="P188" s="44">
        <v>4.68</v>
      </c>
      <c r="Q188" s="44">
        <v>4.68</v>
      </c>
      <c r="R188" s="44">
        <v>4.68</v>
      </c>
      <c r="S188" s="44">
        <v>4.68</v>
      </c>
      <c r="T188" s="44">
        <v>4.68</v>
      </c>
      <c r="U188" s="44">
        <v>4.68</v>
      </c>
      <c r="V188" s="44">
        <v>4.68</v>
      </c>
      <c r="W188" s="44">
        <v>4.68</v>
      </c>
      <c r="X188" s="44">
        <v>4.68</v>
      </c>
      <c r="Y188" s="44">
        <v>4.68</v>
      </c>
      <c r="Z188" s="44">
        <v>4.68</v>
      </c>
      <c r="AA188" s="44">
        <v>4.68</v>
      </c>
    </row>
    <row r="189" spans="1:27" ht="12.75" hidden="1" customHeight="1" outlineLevel="1" x14ac:dyDescent="0.2">
      <c r="A189" s="89" t="s">
        <v>1023</v>
      </c>
      <c r="B189" s="63" t="s">
        <v>81</v>
      </c>
      <c r="C189" s="43" t="s">
        <v>79</v>
      </c>
      <c r="D189" s="44">
        <f>$D$11</f>
        <v>330.69</v>
      </c>
      <c r="E189" s="44">
        <f t="shared" ref="E189:AA189" si="107">$D$11</f>
        <v>330.69</v>
      </c>
      <c r="F189" s="44">
        <f t="shared" si="107"/>
        <v>330.69</v>
      </c>
      <c r="G189" s="44">
        <f t="shared" si="107"/>
        <v>330.69</v>
      </c>
      <c r="H189" s="44">
        <f t="shared" si="107"/>
        <v>330.69</v>
      </c>
      <c r="I189" s="44">
        <f t="shared" si="107"/>
        <v>330.69</v>
      </c>
      <c r="J189" s="44">
        <f t="shared" si="107"/>
        <v>330.69</v>
      </c>
      <c r="K189" s="44">
        <f t="shared" si="107"/>
        <v>330.69</v>
      </c>
      <c r="L189" s="44">
        <f t="shared" si="107"/>
        <v>330.69</v>
      </c>
      <c r="M189" s="44">
        <f t="shared" si="107"/>
        <v>330.69</v>
      </c>
      <c r="N189" s="44">
        <f t="shared" si="107"/>
        <v>330.69</v>
      </c>
      <c r="O189" s="44">
        <f t="shared" si="107"/>
        <v>330.69</v>
      </c>
      <c r="P189" s="44">
        <f t="shared" si="107"/>
        <v>330.69</v>
      </c>
      <c r="Q189" s="44">
        <f t="shared" si="107"/>
        <v>330.69</v>
      </c>
      <c r="R189" s="44">
        <f t="shared" si="107"/>
        <v>330.69</v>
      </c>
      <c r="S189" s="44">
        <f t="shared" si="107"/>
        <v>330.69</v>
      </c>
      <c r="T189" s="44">
        <f t="shared" si="107"/>
        <v>330.69</v>
      </c>
      <c r="U189" s="44">
        <f t="shared" si="107"/>
        <v>330.69</v>
      </c>
      <c r="V189" s="44">
        <f t="shared" si="107"/>
        <v>330.69</v>
      </c>
      <c r="W189" s="44">
        <f t="shared" si="107"/>
        <v>330.69</v>
      </c>
      <c r="X189" s="44">
        <f t="shared" si="107"/>
        <v>330.69</v>
      </c>
      <c r="Y189" s="44">
        <f t="shared" si="107"/>
        <v>330.69</v>
      </c>
      <c r="Z189" s="44">
        <f t="shared" si="107"/>
        <v>330.69</v>
      </c>
      <c r="AA189" s="44">
        <f t="shared" si="107"/>
        <v>330.69</v>
      </c>
    </row>
    <row r="190" spans="1:27" ht="12.75" customHeight="1" collapsed="1" x14ac:dyDescent="0.2">
      <c r="A190" s="88" t="s">
        <v>1024</v>
      </c>
      <c r="B190" s="28" t="str">
        <f>"07"&amp;"."&amp;$B$640&amp;"."&amp;$B$641</f>
        <v>07.09.2023</v>
      </c>
      <c r="C190" s="80" t="s">
        <v>76</v>
      </c>
      <c r="D190" s="81">
        <f>ROUND(((D191+D192+D194+D193)/1000),5)</f>
        <v>1.8023199999999999</v>
      </c>
      <c r="E190" s="81">
        <f>ROUND(((E191+E192+E194+E193)/1000),5)</f>
        <v>1.6705399999999999</v>
      </c>
      <c r="F190" s="81">
        <f>ROUND(((F191+F192+F194+F193)/1000),5)</f>
        <v>1.59812</v>
      </c>
      <c r="G190" s="81">
        <f t="shared" ref="G190:AA190" si="108">ROUND(((G191+G192+G194+G193)/1000),5)</f>
        <v>1.5931599999999999</v>
      </c>
      <c r="H190" s="81">
        <f t="shared" si="108"/>
        <v>1.6874100000000001</v>
      </c>
      <c r="I190" s="81">
        <f t="shared" si="108"/>
        <v>1.7959000000000001</v>
      </c>
      <c r="J190" s="81">
        <f t="shared" si="108"/>
        <v>1.9131100000000001</v>
      </c>
      <c r="K190" s="81">
        <f t="shared" si="108"/>
        <v>2.2292200000000002</v>
      </c>
      <c r="L190" s="81">
        <f t="shared" si="108"/>
        <v>2.4648699999999999</v>
      </c>
      <c r="M190" s="81">
        <f t="shared" si="108"/>
        <v>2.5551599999999999</v>
      </c>
      <c r="N190" s="81">
        <f t="shared" si="108"/>
        <v>2.5878399999999999</v>
      </c>
      <c r="O190" s="81">
        <f t="shared" si="108"/>
        <v>2.5783700000000001</v>
      </c>
      <c r="P190" s="81">
        <f t="shared" si="108"/>
        <v>2.5632999999999999</v>
      </c>
      <c r="Q190" s="81">
        <f t="shared" si="108"/>
        <v>2.5814599999999999</v>
      </c>
      <c r="R190" s="81">
        <f t="shared" si="108"/>
        <v>2.6238700000000001</v>
      </c>
      <c r="S190" s="81">
        <f t="shared" si="108"/>
        <v>2.6196100000000002</v>
      </c>
      <c r="T190" s="81">
        <f t="shared" si="108"/>
        <v>2.5949800000000001</v>
      </c>
      <c r="U190" s="81">
        <f t="shared" si="108"/>
        <v>2.5774900000000001</v>
      </c>
      <c r="V190" s="81">
        <f t="shared" si="108"/>
        <v>2.5703499999999999</v>
      </c>
      <c r="W190" s="81">
        <f t="shared" si="108"/>
        <v>2.6093899999999999</v>
      </c>
      <c r="X190" s="81">
        <f t="shared" si="108"/>
        <v>2.58786</v>
      </c>
      <c r="Y190" s="81">
        <f t="shared" si="108"/>
        <v>2.4634900000000002</v>
      </c>
      <c r="Z190" s="81">
        <f t="shared" si="108"/>
        <v>2.1259800000000002</v>
      </c>
      <c r="AA190" s="81">
        <f t="shared" si="108"/>
        <v>1.9495400000000001</v>
      </c>
    </row>
    <row r="191" spans="1:27" ht="12.75" hidden="1" customHeight="1" outlineLevel="1" x14ac:dyDescent="0.2">
      <c r="A191" s="89" t="s">
        <v>1025</v>
      </c>
      <c r="B191" s="63" t="s">
        <v>230</v>
      </c>
      <c r="C191" s="43" t="s">
        <v>79</v>
      </c>
      <c r="D191" s="44">
        <v>1353.83</v>
      </c>
      <c r="E191" s="44">
        <v>1222.05</v>
      </c>
      <c r="F191" s="44">
        <v>1149.6300000000001</v>
      </c>
      <c r="G191" s="44">
        <v>1144.67</v>
      </c>
      <c r="H191" s="44">
        <v>1238.92</v>
      </c>
      <c r="I191" s="44">
        <v>1347.41</v>
      </c>
      <c r="J191" s="44">
        <v>1464.62</v>
      </c>
      <c r="K191" s="44">
        <v>1780.73</v>
      </c>
      <c r="L191" s="44">
        <v>2016.38</v>
      </c>
      <c r="M191" s="44">
        <v>2106.67</v>
      </c>
      <c r="N191" s="44">
        <v>2139.35</v>
      </c>
      <c r="O191" s="44">
        <v>2129.88</v>
      </c>
      <c r="P191" s="44">
        <v>2114.81</v>
      </c>
      <c r="Q191" s="44">
        <v>2132.9699999999998</v>
      </c>
      <c r="R191" s="44">
        <v>2175.38</v>
      </c>
      <c r="S191" s="44">
        <v>2171.12</v>
      </c>
      <c r="T191" s="44">
        <v>2146.4899999999998</v>
      </c>
      <c r="U191" s="44">
        <v>2129</v>
      </c>
      <c r="V191" s="44">
        <v>2121.86</v>
      </c>
      <c r="W191" s="44">
        <v>2160.9</v>
      </c>
      <c r="X191" s="44">
        <v>2139.37</v>
      </c>
      <c r="Y191" s="44">
        <v>2015</v>
      </c>
      <c r="Z191" s="44">
        <v>1677.49</v>
      </c>
      <c r="AA191" s="44">
        <v>1501.05</v>
      </c>
    </row>
    <row r="192" spans="1:27" ht="12.75" hidden="1" customHeight="1" outlineLevel="1" x14ac:dyDescent="0.2">
      <c r="A192" s="89" t="s">
        <v>1026</v>
      </c>
      <c r="B192" s="63" t="s">
        <v>90</v>
      </c>
      <c r="C192" s="43" t="s">
        <v>79</v>
      </c>
      <c r="D192" s="44">
        <f>$D$162</f>
        <v>113.12</v>
      </c>
      <c r="E192" s="44">
        <f>$D$162</f>
        <v>113.12</v>
      </c>
      <c r="F192" s="44">
        <f t="shared" ref="F192:AA192" si="109">$D$162</f>
        <v>113.12</v>
      </c>
      <c r="G192" s="44">
        <f t="shared" si="109"/>
        <v>113.12</v>
      </c>
      <c r="H192" s="44">
        <f t="shared" si="109"/>
        <v>113.12</v>
      </c>
      <c r="I192" s="44">
        <f t="shared" si="109"/>
        <v>113.12</v>
      </c>
      <c r="J192" s="44">
        <f t="shared" si="109"/>
        <v>113.12</v>
      </c>
      <c r="K192" s="44">
        <f t="shared" si="109"/>
        <v>113.12</v>
      </c>
      <c r="L192" s="44">
        <f t="shared" si="109"/>
        <v>113.12</v>
      </c>
      <c r="M192" s="44">
        <f t="shared" si="109"/>
        <v>113.12</v>
      </c>
      <c r="N192" s="44">
        <f t="shared" si="109"/>
        <v>113.12</v>
      </c>
      <c r="O192" s="44">
        <f t="shared" si="109"/>
        <v>113.12</v>
      </c>
      <c r="P192" s="44">
        <f t="shared" si="109"/>
        <v>113.12</v>
      </c>
      <c r="Q192" s="44">
        <f t="shared" si="109"/>
        <v>113.12</v>
      </c>
      <c r="R192" s="44">
        <f t="shared" si="109"/>
        <v>113.12</v>
      </c>
      <c r="S192" s="44">
        <f t="shared" si="109"/>
        <v>113.12</v>
      </c>
      <c r="T192" s="44">
        <f t="shared" si="109"/>
        <v>113.12</v>
      </c>
      <c r="U192" s="44">
        <f t="shared" si="109"/>
        <v>113.12</v>
      </c>
      <c r="V192" s="44">
        <f t="shared" si="109"/>
        <v>113.12</v>
      </c>
      <c r="W192" s="44">
        <f t="shared" si="109"/>
        <v>113.12</v>
      </c>
      <c r="X192" s="44">
        <f t="shared" si="109"/>
        <v>113.12</v>
      </c>
      <c r="Y192" s="44">
        <f t="shared" si="109"/>
        <v>113.12</v>
      </c>
      <c r="Z192" s="44">
        <f t="shared" si="109"/>
        <v>113.12</v>
      </c>
      <c r="AA192" s="44">
        <f t="shared" si="109"/>
        <v>113.12</v>
      </c>
    </row>
    <row r="193" spans="1:27" ht="12.75" hidden="1" customHeight="1" outlineLevel="1" x14ac:dyDescent="0.2">
      <c r="A193" s="89" t="s">
        <v>1027</v>
      </c>
      <c r="B193" s="63" t="s">
        <v>83</v>
      </c>
      <c r="C193" s="43" t="s">
        <v>79</v>
      </c>
      <c r="D193" s="44">
        <v>4.68</v>
      </c>
      <c r="E193" s="44">
        <v>4.68</v>
      </c>
      <c r="F193" s="44">
        <v>4.68</v>
      </c>
      <c r="G193" s="44">
        <v>4.68</v>
      </c>
      <c r="H193" s="44">
        <v>4.68</v>
      </c>
      <c r="I193" s="44">
        <v>4.68</v>
      </c>
      <c r="J193" s="44">
        <v>4.68</v>
      </c>
      <c r="K193" s="44">
        <v>4.68</v>
      </c>
      <c r="L193" s="44">
        <v>4.68</v>
      </c>
      <c r="M193" s="44">
        <v>4.68</v>
      </c>
      <c r="N193" s="44">
        <v>4.68</v>
      </c>
      <c r="O193" s="44">
        <v>4.68</v>
      </c>
      <c r="P193" s="44">
        <v>4.68</v>
      </c>
      <c r="Q193" s="44">
        <v>4.68</v>
      </c>
      <c r="R193" s="44">
        <v>4.68</v>
      </c>
      <c r="S193" s="44">
        <v>4.68</v>
      </c>
      <c r="T193" s="44">
        <v>4.68</v>
      </c>
      <c r="U193" s="44">
        <v>4.68</v>
      </c>
      <c r="V193" s="44">
        <v>4.68</v>
      </c>
      <c r="W193" s="44">
        <v>4.68</v>
      </c>
      <c r="X193" s="44">
        <v>4.68</v>
      </c>
      <c r="Y193" s="44">
        <v>4.68</v>
      </c>
      <c r="Z193" s="44">
        <v>4.68</v>
      </c>
      <c r="AA193" s="44">
        <v>4.68</v>
      </c>
    </row>
    <row r="194" spans="1:27" ht="12.75" hidden="1" customHeight="1" outlineLevel="1" x14ac:dyDescent="0.2">
      <c r="A194" s="89" t="s">
        <v>1028</v>
      </c>
      <c r="B194" s="63" t="s">
        <v>81</v>
      </c>
      <c r="C194" s="43" t="s">
        <v>79</v>
      </c>
      <c r="D194" s="44">
        <f>$D$11</f>
        <v>330.69</v>
      </c>
      <c r="E194" s="44">
        <f t="shared" ref="E194:AA194" si="110">$D$11</f>
        <v>330.69</v>
      </c>
      <c r="F194" s="44">
        <f t="shared" si="110"/>
        <v>330.69</v>
      </c>
      <c r="G194" s="44">
        <f t="shared" si="110"/>
        <v>330.69</v>
      </c>
      <c r="H194" s="44">
        <f t="shared" si="110"/>
        <v>330.69</v>
      </c>
      <c r="I194" s="44">
        <f t="shared" si="110"/>
        <v>330.69</v>
      </c>
      <c r="J194" s="44">
        <f t="shared" si="110"/>
        <v>330.69</v>
      </c>
      <c r="K194" s="44">
        <f t="shared" si="110"/>
        <v>330.69</v>
      </c>
      <c r="L194" s="44">
        <f t="shared" si="110"/>
        <v>330.69</v>
      </c>
      <c r="M194" s="44">
        <f t="shared" si="110"/>
        <v>330.69</v>
      </c>
      <c r="N194" s="44">
        <f t="shared" si="110"/>
        <v>330.69</v>
      </c>
      <c r="O194" s="44">
        <f t="shared" si="110"/>
        <v>330.69</v>
      </c>
      <c r="P194" s="44">
        <f t="shared" si="110"/>
        <v>330.69</v>
      </c>
      <c r="Q194" s="44">
        <f t="shared" si="110"/>
        <v>330.69</v>
      </c>
      <c r="R194" s="44">
        <f t="shared" si="110"/>
        <v>330.69</v>
      </c>
      <c r="S194" s="44">
        <f t="shared" si="110"/>
        <v>330.69</v>
      </c>
      <c r="T194" s="44">
        <f t="shared" si="110"/>
        <v>330.69</v>
      </c>
      <c r="U194" s="44">
        <f t="shared" si="110"/>
        <v>330.69</v>
      </c>
      <c r="V194" s="44">
        <f t="shared" si="110"/>
        <v>330.69</v>
      </c>
      <c r="W194" s="44">
        <f t="shared" si="110"/>
        <v>330.69</v>
      </c>
      <c r="X194" s="44">
        <f t="shared" si="110"/>
        <v>330.69</v>
      </c>
      <c r="Y194" s="44">
        <f t="shared" si="110"/>
        <v>330.69</v>
      </c>
      <c r="Z194" s="44">
        <f t="shared" si="110"/>
        <v>330.69</v>
      </c>
      <c r="AA194" s="44">
        <f t="shared" si="110"/>
        <v>330.69</v>
      </c>
    </row>
    <row r="195" spans="1:27" ht="12.75" customHeight="1" collapsed="1" x14ac:dyDescent="0.2">
      <c r="A195" s="88" t="s">
        <v>1029</v>
      </c>
      <c r="B195" s="28" t="str">
        <f>"08"&amp;"."&amp;$B$640&amp;"."&amp;$B$641</f>
        <v>08.09.2023</v>
      </c>
      <c r="C195" s="80" t="s">
        <v>76</v>
      </c>
      <c r="D195" s="81">
        <f>ROUND(((D196+D197+D199+D198)/1000),5)</f>
        <v>1.8170200000000001</v>
      </c>
      <c r="E195" s="81">
        <f>ROUND(((E196+E197+E199+E198)/1000),5)</f>
        <v>1.6620999999999999</v>
      </c>
      <c r="F195" s="81">
        <f>ROUND(((F196+F197+F199+F198)/1000),5)</f>
        <v>1.5616099999999999</v>
      </c>
      <c r="G195" s="81">
        <f t="shared" ref="G195:AA195" si="111">ROUND(((G196+G197+G199+G198)/1000),5)</f>
        <v>1.53606</v>
      </c>
      <c r="H195" s="81">
        <f t="shared" si="111"/>
        <v>1.6849099999999999</v>
      </c>
      <c r="I195" s="81">
        <f t="shared" si="111"/>
        <v>1.8010200000000001</v>
      </c>
      <c r="J195" s="81">
        <f t="shared" si="111"/>
        <v>1.9351799999999999</v>
      </c>
      <c r="K195" s="81">
        <f t="shared" si="111"/>
        <v>2.2029299999999998</v>
      </c>
      <c r="L195" s="81">
        <f t="shared" si="111"/>
        <v>2.4252199999999999</v>
      </c>
      <c r="M195" s="81">
        <f t="shared" si="111"/>
        <v>2.5209999999999999</v>
      </c>
      <c r="N195" s="81">
        <f t="shared" si="111"/>
        <v>2.5503399999999998</v>
      </c>
      <c r="O195" s="81">
        <f t="shared" si="111"/>
        <v>2.5389599999999999</v>
      </c>
      <c r="P195" s="81">
        <f t="shared" si="111"/>
        <v>2.5415100000000002</v>
      </c>
      <c r="Q195" s="81">
        <f t="shared" si="111"/>
        <v>2.5531600000000001</v>
      </c>
      <c r="R195" s="81">
        <f t="shared" si="111"/>
        <v>2.5772699999999999</v>
      </c>
      <c r="S195" s="81">
        <f t="shared" si="111"/>
        <v>2.5667200000000001</v>
      </c>
      <c r="T195" s="81">
        <f t="shared" si="111"/>
        <v>2.54406</v>
      </c>
      <c r="U195" s="81">
        <f t="shared" si="111"/>
        <v>2.5276100000000001</v>
      </c>
      <c r="V195" s="81">
        <f t="shared" si="111"/>
        <v>2.5337700000000001</v>
      </c>
      <c r="W195" s="81">
        <f t="shared" si="111"/>
        <v>2.5865399999999998</v>
      </c>
      <c r="X195" s="81">
        <f t="shared" si="111"/>
        <v>2.5949499999999999</v>
      </c>
      <c r="Y195" s="81">
        <f t="shared" si="111"/>
        <v>2.5409199999999998</v>
      </c>
      <c r="Z195" s="81">
        <f t="shared" si="111"/>
        <v>2.3632499999999999</v>
      </c>
      <c r="AA195" s="81">
        <f t="shared" si="111"/>
        <v>2.0697899999999998</v>
      </c>
    </row>
    <row r="196" spans="1:27" ht="12.75" hidden="1" customHeight="1" outlineLevel="1" x14ac:dyDescent="0.2">
      <c r="A196" s="89" t="s">
        <v>1030</v>
      </c>
      <c r="B196" s="63" t="s">
        <v>230</v>
      </c>
      <c r="C196" s="43" t="s">
        <v>79</v>
      </c>
      <c r="D196" s="44">
        <v>1368.53</v>
      </c>
      <c r="E196" s="44">
        <v>1213.6099999999999</v>
      </c>
      <c r="F196" s="44">
        <v>1113.1199999999999</v>
      </c>
      <c r="G196" s="44">
        <v>1087.57</v>
      </c>
      <c r="H196" s="44">
        <v>1236.42</v>
      </c>
      <c r="I196" s="44">
        <v>1352.53</v>
      </c>
      <c r="J196" s="44">
        <v>1486.69</v>
      </c>
      <c r="K196" s="44">
        <v>1754.44</v>
      </c>
      <c r="L196" s="44">
        <v>1976.73</v>
      </c>
      <c r="M196" s="44">
        <v>2072.5100000000002</v>
      </c>
      <c r="N196" s="44">
        <v>2101.85</v>
      </c>
      <c r="O196" s="44">
        <v>2090.4699999999998</v>
      </c>
      <c r="P196" s="44">
        <v>2093.02</v>
      </c>
      <c r="Q196" s="44">
        <v>2104.67</v>
      </c>
      <c r="R196" s="44">
        <v>2128.7800000000002</v>
      </c>
      <c r="S196" s="44">
        <v>2118.23</v>
      </c>
      <c r="T196" s="44">
        <v>2095.5700000000002</v>
      </c>
      <c r="U196" s="44">
        <v>2079.12</v>
      </c>
      <c r="V196" s="44">
        <v>2085.2800000000002</v>
      </c>
      <c r="W196" s="44">
        <v>2138.0500000000002</v>
      </c>
      <c r="X196" s="44">
        <v>2146.46</v>
      </c>
      <c r="Y196" s="44">
        <v>2092.4299999999998</v>
      </c>
      <c r="Z196" s="44">
        <v>1914.76</v>
      </c>
      <c r="AA196" s="44">
        <v>1621.3</v>
      </c>
    </row>
    <row r="197" spans="1:27" ht="12.75" hidden="1" customHeight="1" outlineLevel="1" x14ac:dyDescent="0.2">
      <c r="A197" s="89" t="s">
        <v>1031</v>
      </c>
      <c r="B197" s="63" t="s">
        <v>90</v>
      </c>
      <c r="C197" s="43" t="s">
        <v>79</v>
      </c>
      <c r="D197" s="44">
        <f>$D$162</f>
        <v>113.12</v>
      </c>
      <c r="E197" s="44">
        <f>$D$162</f>
        <v>113.12</v>
      </c>
      <c r="F197" s="44">
        <f t="shared" ref="F197:AA197" si="112">$D$162</f>
        <v>113.12</v>
      </c>
      <c r="G197" s="44">
        <f t="shared" si="112"/>
        <v>113.12</v>
      </c>
      <c r="H197" s="44">
        <f t="shared" si="112"/>
        <v>113.12</v>
      </c>
      <c r="I197" s="44">
        <f t="shared" si="112"/>
        <v>113.12</v>
      </c>
      <c r="J197" s="44">
        <f t="shared" si="112"/>
        <v>113.12</v>
      </c>
      <c r="K197" s="44">
        <f t="shared" si="112"/>
        <v>113.12</v>
      </c>
      <c r="L197" s="44">
        <f t="shared" si="112"/>
        <v>113.12</v>
      </c>
      <c r="M197" s="44">
        <f t="shared" si="112"/>
        <v>113.12</v>
      </c>
      <c r="N197" s="44">
        <f t="shared" si="112"/>
        <v>113.12</v>
      </c>
      <c r="O197" s="44">
        <f t="shared" si="112"/>
        <v>113.12</v>
      </c>
      <c r="P197" s="44">
        <f t="shared" si="112"/>
        <v>113.12</v>
      </c>
      <c r="Q197" s="44">
        <f t="shared" si="112"/>
        <v>113.12</v>
      </c>
      <c r="R197" s="44">
        <f t="shared" si="112"/>
        <v>113.12</v>
      </c>
      <c r="S197" s="44">
        <f t="shared" si="112"/>
        <v>113.12</v>
      </c>
      <c r="T197" s="44">
        <f t="shared" si="112"/>
        <v>113.12</v>
      </c>
      <c r="U197" s="44">
        <f t="shared" si="112"/>
        <v>113.12</v>
      </c>
      <c r="V197" s="44">
        <f t="shared" si="112"/>
        <v>113.12</v>
      </c>
      <c r="W197" s="44">
        <f t="shared" si="112"/>
        <v>113.12</v>
      </c>
      <c r="X197" s="44">
        <f t="shared" si="112"/>
        <v>113.12</v>
      </c>
      <c r="Y197" s="44">
        <f t="shared" si="112"/>
        <v>113.12</v>
      </c>
      <c r="Z197" s="44">
        <f t="shared" si="112"/>
        <v>113.12</v>
      </c>
      <c r="AA197" s="44">
        <f t="shared" si="112"/>
        <v>113.12</v>
      </c>
    </row>
    <row r="198" spans="1:27" ht="12.75" hidden="1" customHeight="1" outlineLevel="1" x14ac:dyDescent="0.2">
      <c r="A198" s="89" t="s">
        <v>1032</v>
      </c>
      <c r="B198" s="63" t="s">
        <v>83</v>
      </c>
      <c r="C198" s="43" t="s">
        <v>79</v>
      </c>
      <c r="D198" s="44">
        <v>4.68</v>
      </c>
      <c r="E198" s="44">
        <v>4.68</v>
      </c>
      <c r="F198" s="44">
        <v>4.68</v>
      </c>
      <c r="G198" s="44">
        <v>4.68</v>
      </c>
      <c r="H198" s="44">
        <v>4.68</v>
      </c>
      <c r="I198" s="44">
        <v>4.68</v>
      </c>
      <c r="J198" s="44">
        <v>4.68</v>
      </c>
      <c r="K198" s="44">
        <v>4.68</v>
      </c>
      <c r="L198" s="44">
        <v>4.68</v>
      </c>
      <c r="M198" s="44">
        <v>4.68</v>
      </c>
      <c r="N198" s="44">
        <v>4.68</v>
      </c>
      <c r="O198" s="44">
        <v>4.68</v>
      </c>
      <c r="P198" s="44">
        <v>4.68</v>
      </c>
      <c r="Q198" s="44">
        <v>4.68</v>
      </c>
      <c r="R198" s="44">
        <v>4.68</v>
      </c>
      <c r="S198" s="44">
        <v>4.68</v>
      </c>
      <c r="T198" s="44">
        <v>4.68</v>
      </c>
      <c r="U198" s="44">
        <v>4.68</v>
      </c>
      <c r="V198" s="44">
        <v>4.68</v>
      </c>
      <c r="W198" s="44">
        <v>4.68</v>
      </c>
      <c r="X198" s="44">
        <v>4.68</v>
      </c>
      <c r="Y198" s="44">
        <v>4.68</v>
      </c>
      <c r="Z198" s="44">
        <v>4.68</v>
      </c>
      <c r="AA198" s="44">
        <v>4.68</v>
      </c>
    </row>
    <row r="199" spans="1:27" ht="12.75" hidden="1" customHeight="1" outlineLevel="1" x14ac:dyDescent="0.2">
      <c r="A199" s="89" t="s">
        <v>1033</v>
      </c>
      <c r="B199" s="63" t="s">
        <v>81</v>
      </c>
      <c r="C199" s="43" t="s">
        <v>79</v>
      </c>
      <c r="D199" s="44">
        <f>$D$11</f>
        <v>330.69</v>
      </c>
      <c r="E199" s="44">
        <f t="shared" ref="E199:AA199" si="113">$D$11</f>
        <v>330.69</v>
      </c>
      <c r="F199" s="44">
        <f t="shared" si="113"/>
        <v>330.69</v>
      </c>
      <c r="G199" s="44">
        <f t="shared" si="113"/>
        <v>330.69</v>
      </c>
      <c r="H199" s="44">
        <f t="shared" si="113"/>
        <v>330.69</v>
      </c>
      <c r="I199" s="44">
        <f t="shared" si="113"/>
        <v>330.69</v>
      </c>
      <c r="J199" s="44">
        <f t="shared" si="113"/>
        <v>330.69</v>
      </c>
      <c r="K199" s="44">
        <f t="shared" si="113"/>
        <v>330.69</v>
      </c>
      <c r="L199" s="44">
        <f t="shared" si="113"/>
        <v>330.69</v>
      </c>
      <c r="M199" s="44">
        <f t="shared" si="113"/>
        <v>330.69</v>
      </c>
      <c r="N199" s="44">
        <f t="shared" si="113"/>
        <v>330.69</v>
      </c>
      <c r="O199" s="44">
        <f t="shared" si="113"/>
        <v>330.69</v>
      </c>
      <c r="P199" s="44">
        <f t="shared" si="113"/>
        <v>330.69</v>
      </c>
      <c r="Q199" s="44">
        <f t="shared" si="113"/>
        <v>330.69</v>
      </c>
      <c r="R199" s="44">
        <f t="shared" si="113"/>
        <v>330.69</v>
      </c>
      <c r="S199" s="44">
        <f t="shared" si="113"/>
        <v>330.69</v>
      </c>
      <c r="T199" s="44">
        <f t="shared" si="113"/>
        <v>330.69</v>
      </c>
      <c r="U199" s="44">
        <f t="shared" si="113"/>
        <v>330.69</v>
      </c>
      <c r="V199" s="44">
        <f t="shared" si="113"/>
        <v>330.69</v>
      </c>
      <c r="W199" s="44">
        <f t="shared" si="113"/>
        <v>330.69</v>
      </c>
      <c r="X199" s="44">
        <f t="shared" si="113"/>
        <v>330.69</v>
      </c>
      <c r="Y199" s="44">
        <f t="shared" si="113"/>
        <v>330.69</v>
      </c>
      <c r="Z199" s="44">
        <f t="shared" si="113"/>
        <v>330.69</v>
      </c>
      <c r="AA199" s="44">
        <f t="shared" si="113"/>
        <v>330.69</v>
      </c>
    </row>
    <row r="200" spans="1:27" ht="12.75" customHeight="1" collapsed="1" x14ac:dyDescent="0.2">
      <c r="A200" s="88" t="s">
        <v>1034</v>
      </c>
      <c r="B200" s="28" t="str">
        <f>"09"&amp;"."&amp;$B$640&amp;"."&amp;$B$641</f>
        <v>09.09.2023</v>
      </c>
      <c r="C200" s="80" t="s">
        <v>76</v>
      </c>
      <c r="D200" s="81">
        <f>ROUND(((D201+D202+D204+D203)/1000),5)</f>
        <v>1.97597</v>
      </c>
      <c r="E200" s="81">
        <f>ROUND(((E201+E202+E204+E203)/1000),5)</f>
        <v>1.8710500000000001</v>
      </c>
      <c r="F200" s="81">
        <f>ROUND(((F201+F202+F204+F203)/1000),5)</f>
        <v>1.8183</v>
      </c>
      <c r="G200" s="81">
        <f t="shared" ref="G200:AA200" si="114">ROUND(((G201+G202+G204+G203)/1000),5)</f>
        <v>1.7935000000000001</v>
      </c>
      <c r="H200" s="81">
        <f t="shared" si="114"/>
        <v>1.8045599999999999</v>
      </c>
      <c r="I200" s="81">
        <f t="shared" si="114"/>
        <v>1.8083400000000001</v>
      </c>
      <c r="J200" s="81">
        <f t="shared" si="114"/>
        <v>1.8342799999999999</v>
      </c>
      <c r="K200" s="81">
        <f t="shared" si="114"/>
        <v>2.05409</v>
      </c>
      <c r="L200" s="81">
        <f t="shared" si="114"/>
        <v>2.3635199999999998</v>
      </c>
      <c r="M200" s="81">
        <f t="shared" si="114"/>
        <v>2.4613700000000001</v>
      </c>
      <c r="N200" s="81">
        <f t="shared" si="114"/>
        <v>2.4957099999999999</v>
      </c>
      <c r="O200" s="81">
        <f t="shared" si="114"/>
        <v>2.4988299999999999</v>
      </c>
      <c r="P200" s="81">
        <f t="shared" si="114"/>
        <v>2.4963600000000001</v>
      </c>
      <c r="Q200" s="81">
        <f t="shared" si="114"/>
        <v>2.4959199999999999</v>
      </c>
      <c r="R200" s="81">
        <f t="shared" si="114"/>
        <v>2.49587</v>
      </c>
      <c r="S200" s="81">
        <f t="shared" si="114"/>
        <v>2.49194</v>
      </c>
      <c r="T200" s="81">
        <f t="shared" si="114"/>
        <v>2.4799699999999998</v>
      </c>
      <c r="U200" s="81">
        <f t="shared" si="114"/>
        <v>2.4544100000000002</v>
      </c>
      <c r="V200" s="81">
        <f t="shared" si="114"/>
        <v>2.4771800000000002</v>
      </c>
      <c r="W200" s="81">
        <f t="shared" si="114"/>
        <v>2.5004</v>
      </c>
      <c r="X200" s="81">
        <f t="shared" si="114"/>
        <v>2.5010400000000002</v>
      </c>
      <c r="Y200" s="81">
        <f t="shared" si="114"/>
        <v>2.4229500000000002</v>
      </c>
      <c r="Z200" s="81">
        <f t="shared" si="114"/>
        <v>2.2230300000000001</v>
      </c>
      <c r="AA200" s="81">
        <f t="shared" si="114"/>
        <v>2.00867</v>
      </c>
    </row>
    <row r="201" spans="1:27" ht="12.75" hidden="1" customHeight="1" outlineLevel="1" x14ac:dyDescent="0.2">
      <c r="A201" s="89" t="s">
        <v>1035</v>
      </c>
      <c r="B201" s="63" t="s">
        <v>230</v>
      </c>
      <c r="C201" s="43" t="s">
        <v>79</v>
      </c>
      <c r="D201" s="44">
        <v>1527.48</v>
      </c>
      <c r="E201" s="44">
        <v>1422.56</v>
      </c>
      <c r="F201" s="44">
        <v>1369.81</v>
      </c>
      <c r="G201" s="44">
        <v>1345.01</v>
      </c>
      <c r="H201" s="44">
        <v>1356.07</v>
      </c>
      <c r="I201" s="44">
        <v>1359.85</v>
      </c>
      <c r="J201" s="44">
        <v>1385.79</v>
      </c>
      <c r="K201" s="44">
        <v>1605.6</v>
      </c>
      <c r="L201" s="44">
        <v>1915.03</v>
      </c>
      <c r="M201" s="44">
        <v>2012.88</v>
      </c>
      <c r="N201" s="44">
        <v>2047.22</v>
      </c>
      <c r="O201" s="44">
        <v>2050.34</v>
      </c>
      <c r="P201" s="44">
        <v>2047.87</v>
      </c>
      <c r="Q201" s="44">
        <v>2047.43</v>
      </c>
      <c r="R201" s="44">
        <v>2047.38</v>
      </c>
      <c r="S201" s="44">
        <v>2043.45</v>
      </c>
      <c r="T201" s="44">
        <v>2031.48</v>
      </c>
      <c r="U201" s="44">
        <v>2005.92</v>
      </c>
      <c r="V201" s="44">
        <v>2028.69</v>
      </c>
      <c r="W201" s="44">
        <v>2051.91</v>
      </c>
      <c r="X201" s="44">
        <v>2052.5500000000002</v>
      </c>
      <c r="Y201" s="44">
        <v>1974.46</v>
      </c>
      <c r="Z201" s="44">
        <v>1774.54</v>
      </c>
      <c r="AA201" s="44">
        <v>1560.18</v>
      </c>
    </row>
    <row r="202" spans="1:27" ht="12.75" hidden="1" customHeight="1" outlineLevel="1" x14ac:dyDescent="0.2">
      <c r="A202" s="89" t="s">
        <v>1036</v>
      </c>
      <c r="B202" s="63" t="s">
        <v>90</v>
      </c>
      <c r="C202" s="43" t="s">
        <v>79</v>
      </c>
      <c r="D202" s="44">
        <f>$D$162</f>
        <v>113.12</v>
      </c>
      <c r="E202" s="44">
        <f>$D$162</f>
        <v>113.12</v>
      </c>
      <c r="F202" s="44">
        <f t="shared" ref="F202:AA202" si="115">$D$162</f>
        <v>113.12</v>
      </c>
      <c r="G202" s="44">
        <f t="shared" si="115"/>
        <v>113.12</v>
      </c>
      <c r="H202" s="44">
        <f t="shared" si="115"/>
        <v>113.12</v>
      </c>
      <c r="I202" s="44">
        <f t="shared" si="115"/>
        <v>113.12</v>
      </c>
      <c r="J202" s="44">
        <f t="shared" si="115"/>
        <v>113.12</v>
      </c>
      <c r="K202" s="44">
        <f t="shared" si="115"/>
        <v>113.12</v>
      </c>
      <c r="L202" s="44">
        <f t="shared" si="115"/>
        <v>113.12</v>
      </c>
      <c r="M202" s="44">
        <f t="shared" si="115"/>
        <v>113.12</v>
      </c>
      <c r="N202" s="44">
        <f t="shared" si="115"/>
        <v>113.12</v>
      </c>
      <c r="O202" s="44">
        <f t="shared" si="115"/>
        <v>113.12</v>
      </c>
      <c r="P202" s="44">
        <f t="shared" si="115"/>
        <v>113.12</v>
      </c>
      <c r="Q202" s="44">
        <f t="shared" si="115"/>
        <v>113.12</v>
      </c>
      <c r="R202" s="44">
        <f t="shared" si="115"/>
        <v>113.12</v>
      </c>
      <c r="S202" s="44">
        <f t="shared" si="115"/>
        <v>113.12</v>
      </c>
      <c r="T202" s="44">
        <f t="shared" si="115"/>
        <v>113.12</v>
      </c>
      <c r="U202" s="44">
        <f t="shared" si="115"/>
        <v>113.12</v>
      </c>
      <c r="V202" s="44">
        <f t="shared" si="115"/>
        <v>113.12</v>
      </c>
      <c r="W202" s="44">
        <f t="shared" si="115"/>
        <v>113.12</v>
      </c>
      <c r="X202" s="44">
        <f t="shared" si="115"/>
        <v>113.12</v>
      </c>
      <c r="Y202" s="44">
        <f t="shared" si="115"/>
        <v>113.12</v>
      </c>
      <c r="Z202" s="44">
        <f t="shared" si="115"/>
        <v>113.12</v>
      </c>
      <c r="AA202" s="44">
        <f t="shared" si="115"/>
        <v>113.12</v>
      </c>
    </row>
    <row r="203" spans="1:27" ht="12.75" hidden="1" customHeight="1" outlineLevel="1" x14ac:dyDescent="0.2">
      <c r="A203" s="89" t="s">
        <v>1037</v>
      </c>
      <c r="B203" s="63" t="s">
        <v>83</v>
      </c>
      <c r="C203" s="43" t="s">
        <v>79</v>
      </c>
      <c r="D203" s="44">
        <v>4.68</v>
      </c>
      <c r="E203" s="44">
        <v>4.68</v>
      </c>
      <c r="F203" s="44">
        <v>4.68</v>
      </c>
      <c r="G203" s="44">
        <v>4.68</v>
      </c>
      <c r="H203" s="44">
        <v>4.68</v>
      </c>
      <c r="I203" s="44">
        <v>4.68</v>
      </c>
      <c r="J203" s="44">
        <v>4.68</v>
      </c>
      <c r="K203" s="44">
        <v>4.68</v>
      </c>
      <c r="L203" s="44">
        <v>4.68</v>
      </c>
      <c r="M203" s="44">
        <v>4.68</v>
      </c>
      <c r="N203" s="44">
        <v>4.68</v>
      </c>
      <c r="O203" s="44">
        <v>4.68</v>
      </c>
      <c r="P203" s="44">
        <v>4.68</v>
      </c>
      <c r="Q203" s="44">
        <v>4.68</v>
      </c>
      <c r="R203" s="44">
        <v>4.68</v>
      </c>
      <c r="S203" s="44">
        <v>4.68</v>
      </c>
      <c r="T203" s="44">
        <v>4.68</v>
      </c>
      <c r="U203" s="44">
        <v>4.68</v>
      </c>
      <c r="V203" s="44">
        <v>4.68</v>
      </c>
      <c r="W203" s="44">
        <v>4.68</v>
      </c>
      <c r="X203" s="44">
        <v>4.68</v>
      </c>
      <c r="Y203" s="44">
        <v>4.68</v>
      </c>
      <c r="Z203" s="44">
        <v>4.68</v>
      </c>
      <c r="AA203" s="44">
        <v>4.68</v>
      </c>
    </row>
    <row r="204" spans="1:27" ht="12.75" hidden="1" customHeight="1" outlineLevel="1" x14ac:dyDescent="0.2">
      <c r="A204" s="89" t="s">
        <v>1038</v>
      </c>
      <c r="B204" s="63" t="s">
        <v>81</v>
      </c>
      <c r="C204" s="43" t="s">
        <v>79</v>
      </c>
      <c r="D204" s="44">
        <f>$D$11</f>
        <v>330.69</v>
      </c>
      <c r="E204" s="44">
        <f t="shared" ref="E204:AA204" si="116">$D$11</f>
        <v>330.69</v>
      </c>
      <c r="F204" s="44">
        <f t="shared" si="116"/>
        <v>330.69</v>
      </c>
      <c r="G204" s="44">
        <f t="shared" si="116"/>
        <v>330.69</v>
      </c>
      <c r="H204" s="44">
        <f t="shared" si="116"/>
        <v>330.69</v>
      </c>
      <c r="I204" s="44">
        <f t="shared" si="116"/>
        <v>330.69</v>
      </c>
      <c r="J204" s="44">
        <f t="shared" si="116"/>
        <v>330.69</v>
      </c>
      <c r="K204" s="44">
        <f t="shared" si="116"/>
        <v>330.69</v>
      </c>
      <c r="L204" s="44">
        <f t="shared" si="116"/>
        <v>330.69</v>
      </c>
      <c r="M204" s="44">
        <f t="shared" si="116"/>
        <v>330.69</v>
      </c>
      <c r="N204" s="44">
        <f t="shared" si="116"/>
        <v>330.69</v>
      </c>
      <c r="O204" s="44">
        <f t="shared" si="116"/>
        <v>330.69</v>
      </c>
      <c r="P204" s="44">
        <f t="shared" si="116"/>
        <v>330.69</v>
      </c>
      <c r="Q204" s="44">
        <f t="shared" si="116"/>
        <v>330.69</v>
      </c>
      <c r="R204" s="44">
        <f t="shared" si="116"/>
        <v>330.69</v>
      </c>
      <c r="S204" s="44">
        <f t="shared" si="116"/>
        <v>330.69</v>
      </c>
      <c r="T204" s="44">
        <f t="shared" si="116"/>
        <v>330.69</v>
      </c>
      <c r="U204" s="44">
        <f t="shared" si="116"/>
        <v>330.69</v>
      </c>
      <c r="V204" s="44">
        <f t="shared" si="116"/>
        <v>330.69</v>
      </c>
      <c r="W204" s="44">
        <f t="shared" si="116"/>
        <v>330.69</v>
      </c>
      <c r="X204" s="44">
        <f t="shared" si="116"/>
        <v>330.69</v>
      </c>
      <c r="Y204" s="44">
        <f t="shared" si="116"/>
        <v>330.69</v>
      </c>
      <c r="Z204" s="44">
        <f t="shared" si="116"/>
        <v>330.69</v>
      </c>
      <c r="AA204" s="44">
        <f t="shared" si="116"/>
        <v>330.69</v>
      </c>
    </row>
    <row r="205" spans="1:27" ht="12.75" customHeight="1" collapsed="1" x14ac:dyDescent="0.2">
      <c r="A205" s="88" t="s">
        <v>1039</v>
      </c>
      <c r="B205" s="28" t="str">
        <f>"10"&amp;"."&amp;$B$640&amp;"."&amp;$B$641</f>
        <v>10.09.2023</v>
      </c>
      <c r="C205" s="80" t="s">
        <v>76</v>
      </c>
      <c r="D205" s="81">
        <f>ROUND(((D206+D207+D209+D208)/1000),5)</f>
        <v>1.89855</v>
      </c>
      <c r="E205" s="81">
        <f>ROUND(((E206+E207+E209+E208)/1000),5)</f>
        <v>1.84179</v>
      </c>
      <c r="F205" s="81">
        <f>ROUND(((F206+F207+F209+F208)/1000),5)</f>
        <v>1.72275</v>
      </c>
      <c r="G205" s="81">
        <f t="shared" ref="G205:AA205" si="117">ROUND(((G206+G207+G209+G208)/1000),5)</f>
        <v>1.69252</v>
      </c>
      <c r="H205" s="81">
        <f t="shared" si="117"/>
        <v>1.7000200000000001</v>
      </c>
      <c r="I205" s="81">
        <f t="shared" si="117"/>
        <v>1.6919200000000001</v>
      </c>
      <c r="J205" s="81">
        <f t="shared" si="117"/>
        <v>1.6937599999999999</v>
      </c>
      <c r="K205" s="81">
        <f t="shared" si="117"/>
        <v>1.87982</v>
      </c>
      <c r="L205" s="81">
        <f t="shared" si="117"/>
        <v>2.1166800000000001</v>
      </c>
      <c r="M205" s="81">
        <f t="shared" si="117"/>
        <v>2.3592200000000001</v>
      </c>
      <c r="N205" s="81">
        <f t="shared" si="117"/>
        <v>2.4386000000000001</v>
      </c>
      <c r="O205" s="81">
        <f t="shared" si="117"/>
        <v>2.4450099999999999</v>
      </c>
      <c r="P205" s="81">
        <f t="shared" si="117"/>
        <v>2.4402699999999999</v>
      </c>
      <c r="Q205" s="81">
        <f t="shared" si="117"/>
        <v>2.4413299999999998</v>
      </c>
      <c r="R205" s="81">
        <f t="shared" si="117"/>
        <v>2.4451200000000002</v>
      </c>
      <c r="S205" s="81">
        <f t="shared" si="117"/>
        <v>2.4434800000000001</v>
      </c>
      <c r="T205" s="81">
        <f t="shared" si="117"/>
        <v>2.4442599999999999</v>
      </c>
      <c r="U205" s="81">
        <f t="shared" si="117"/>
        <v>2.4392200000000002</v>
      </c>
      <c r="V205" s="81">
        <f t="shared" si="117"/>
        <v>2.4622799999999998</v>
      </c>
      <c r="W205" s="81">
        <f t="shared" si="117"/>
        <v>2.5029300000000001</v>
      </c>
      <c r="X205" s="81">
        <f t="shared" si="117"/>
        <v>2.5072700000000001</v>
      </c>
      <c r="Y205" s="81">
        <f t="shared" si="117"/>
        <v>2.43988</v>
      </c>
      <c r="Z205" s="81">
        <f t="shared" si="117"/>
        <v>2.2431999999999999</v>
      </c>
      <c r="AA205" s="81">
        <f t="shared" si="117"/>
        <v>2.01234</v>
      </c>
    </row>
    <row r="206" spans="1:27" ht="12.75" hidden="1" customHeight="1" outlineLevel="1" x14ac:dyDescent="0.2">
      <c r="A206" s="89" t="s">
        <v>1040</v>
      </c>
      <c r="B206" s="63" t="s">
        <v>230</v>
      </c>
      <c r="C206" s="43" t="s">
        <v>79</v>
      </c>
      <c r="D206" s="44">
        <v>1450.06</v>
      </c>
      <c r="E206" s="44">
        <v>1393.3</v>
      </c>
      <c r="F206" s="44">
        <v>1274.26</v>
      </c>
      <c r="G206" s="44">
        <v>1244.03</v>
      </c>
      <c r="H206" s="44">
        <v>1251.53</v>
      </c>
      <c r="I206" s="44">
        <v>1243.43</v>
      </c>
      <c r="J206" s="44">
        <v>1245.27</v>
      </c>
      <c r="K206" s="44">
        <v>1431.33</v>
      </c>
      <c r="L206" s="44">
        <v>1668.19</v>
      </c>
      <c r="M206" s="44">
        <v>1910.73</v>
      </c>
      <c r="N206" s="44">
        <v>1990.11</v>
      </c>
      <c r="O206" s="44">
        <v>1996.52</v>
      </c>
      <c r="P206" s="44">
        <v>1991.78</v>
      </c>
      <c r="Q206" s="44">
        <v>1992.84</v>
      </c>
      <c r="R206" s="44">
        <v>1996.63</v>
      </c>
      <c r="S206" s="44">
        <v>1994.99</v>
      </c>
      <c r="T206" s="44">
        <v>1995.77</v>
      </c>
      <c r="U206" s="44">
        <v>1990.73</v>
      </c>
      <c r="V206" s="44">
        <v>2013.79</v>
      </c>
      <c r="W206" s="44">
        <v>2054.44</v>
      </c>
      <c r="X206" s="44">
        <v>2058.7800000000002</v>
      </c>
      <c r="Y206" s="44">
        <v>1991.39</v>
      </c>
      <c r="Z206" s="44">
        <v>1794.71</v>
      </c>
      <c r="AA206" s="44">
        <v>1563.85</v>
      </c>
    </row>
    <row r="207" spans="1:27" ht="12.75" hidden="1" customHeight="1" outlineLevel="1" x14ac:dyDescent="0.2">
      <c r="A207" s="89" t="s">
        <v>1041</v>
      </c>
      <c r="B207" s="63" t="s">
        <v>90</v>
      </c>
      <c r="C207" s="43" t="s">
        <v>79</v>
      </c>
      <c r="D207" s="44">
        <f>$D$162</f>
        <v>113.12</v>
      </c>
      <c r="E207" s="44">
        <f>$D$162</f>
        <v>113.12</v>
      </c>
      <c r="F207" s="44">
        <f t="shared" ref="F207:AA207" si="118">$D$162</f>
        <v>113.12</v>
      </c>
      <c r="G207" s="44">
        <f t="shared" si="118"/>
        <v>113.12</v>
      </c>
      <c r="H207" s="44">
        <f t="shared" si="118"/>
        <v>113.12</v>
      </c>
      <c r="I207" s="44">
        <f t="shared" si="118"/>
        <v>113.12</v>
      </c>
      <c r="J207" s="44">
        <f t="shared" si="118"/>
        <v>113.12</v>
      </c>
      <c r="K207" s="44">
        <f t="shared" si="118"/>
        <v>113.12</v>
      </c>
      <c r="L207" s="44">
        <f t="shared" si="118"/>
        <v>113.12</v>
      </c>
      <c r="M207" s="44">
        <f t="shared" si="118"/>
        <v>113.12</v>
      </c>
      <c r="N207" s="44">
        <f t="shared" si="118"/>
        <v>113.12</v>
      </c>
      <c r="O207" s="44">
        <f t="shared" si="118"/>
        <v>113.12</v>
      </c>
      <c r="P207" s="44">
        <f t="shared" si="118"/>
        <v>113.12</v>
      </c>
      <c r="Q207" s="44">
        <f t="shared" si="118"/>
        <v>113.12</v>
      </c>
      <c r="R207" s="44">
        <f t="shared" si="118"/>
        <v>113.12</v>
      </c>
      <c r="S207" s="44">
        <f t="shared" si="118"/>
        <v>113.12</v>
      </c>
      <c r="T207" s="44">
        <f t="shared" si="118"/>
        <v>113.12</v>
      </c>
      <c r="U207" s="44">
        <f t="shared" si="118"/>
        <v>113.12</v>
      </c>
      <c r="V207" s="44">
        <f t="shared" si="118"/>
        <v>113.12</v>
      </c>
      <c r="W207" s="44">
        <f t="shared" si="118"/>
        <v>113.12</v>
      </c>
      <c r="X207" s="44">
        <f t="shared" si="118"/>
        <v>113.12</v>
      </c>
      <c r="Y207" s="44">
        <f t="shared" si="118"/>
        <v>113.12</v>
      </c>
      <c r="Z207" s="44">
        <f t="shared" si="118"/>
        <v>113.12</v>
      </c>
      <c r="AA207" s="44">
        <f t="shared" si="118"/>
        <v>113.12</v>
      </c>
    </row>
    <row r="208" spans="1:27" ht="12.75" hidden="1" customHeight="1" outlineLevel="1" x14ac:dyDescent="0.2">
      <c r="A208" s="89" t="s">
        <v>1042</v>
      </c>
      <c r="B208" s="63" t="s">
        <v>83</v>
      </c>
      <c r="C208" s="43" t="s">
        <v>79</v>
      </c>
      <c r="D208" s="44">
        <v>4.68</v>
      </c>
      <c r="E208" s="44">
        <v>4.68</v>
      </c>
      <c r="F208" s="44">
        <v>4.68</v>
      </c>
      <c r="G208" s="44">
        <v>4.68</v>
      </c>
      <c r="H208" s="44">
        <v>4.68</v>
      </c>
      <c r="I208" s="44">
        <v>4.68</v>
      </c>
      <c r="J208" s="44">
        <v>4.68</v>
      </c>
      <c r="K208" s="44">
        <v>4.68</v>
      </c>
      <c r="L208" s="44">
        <v>4.68</v>
      </c>
      <c r="M208" s="44">
        <v>4.68</v>
      </c>
      <c r="N208" s="44">
        <v>4.68</v>
      </c>
      <c r="O208" s="44">
        <v>4.68</v>
      </c>
      <c r="P208" s="44">
        <v>4.68</v>
      </c>
      <c r="Q208" s="44">
        <v>4.68</v>
      </c>
      <c r="R208" s="44">
        <v>4.68</v>
      </c>
      <c r="S208" s="44">
        <v>4.68</v>
      </c>
      <c r="T208" s="44">
        <v>4.68</v>
      </c>
      <c r="U208" s="44">
        <v>4.68</v>
      </c>
      <c r="V208" s="44">
        <v>4.68</v>
      </c>
      <c r="W208" s="44">
        <v>4.68</v>
      </c>
      <c r="X208" s="44">
        <v>4.68</v>
      </c>
      <c r="Y208" s="44">
        <v>4.68</v>
      </c>
      <c r="Z208" s="44">
        <v>4.68</v>
      </c>
      <c r="AA208" s="44">
        <v>4.68</v>
      </c>
    </row>
    <row r="209" spans="1:27" ht="12.75" hidden="1" customHeight="1" outlineLevel="1" x14ac:dyDescent="0.2">
      <c r="A209" s="89" t="s">
        <v>1043</v>
      </c>
      <c r="B209" s="63" t="s">
        <v>81</v>
      </c>
      <c r="C209" s="43" t="s">
        <v>79</v>
      </c>
      <c r="D209" s="44">
        <f>$D$11</f>
        <v>330.69</v>
      </c>
      <c r="E209" s="44">
        <f t="shared" ref="E209:AA209" si="119">$D$11</f>
        <v>330.69</v>
      </c>
      <c r="F209" s="44">
        <f t="shared" si="119"/>
        <v>330.69</v>
      </c>
      <c r="G209" s="44">
        <f t="shared" si="119"/>
        <v>330.69</v>
      </c>
      <c r="H209" s="44">
        <f t="shared" si="119"/>
        <v>330.69</v>
      </c>
      <c r="I209" s="44">
        <f t="shared" si="119"/>
        <v>330.69</v>
      </c>
      <c r="J209" s="44">
        <f t="shared" si="119"/>
        <v>330.69</v>
      </c>
      <c r="K209" s="44">
        <f t="shared" si="119"/>
        <v>330.69</v>
      </c>
      <c r="L209" s="44">
        <f t="shared" si="119"/>
        <v>330.69</v>
      </c>
      <c r="M209" s="44">
        <f t="shared" si="119"/>
        <v>330.69</v>
      </c>
      <c r="N209" s="44">
        <f t="shared" si="119"/>
        <v>330.69</v>
      </c>
      <c r="O209" s="44">
        <f t="shared" si="119"/>
        <v>330.69</v>
      </c>
      <c r="P209" s="44">
        <f t="shared" si="119"/>
        <v>330.69</v>
      </c>
      <c r="Q209" s="44">
        <f t="shared" si="119"/>
        <v>330.69</v>
      </c>
      <c r="R209" s="44">
        <f t="shared" si="119"/>
        <v>330.69</v>
      </c>
      <c r="S209" s="44">
        <f t="shared" si="119"/>
        <v>330.69</v>
      </c>
      <c r="T209" s="44">
        <f t="shared" si="119"/>
        <v>330.69</v>
      </c>
      <c r="U209" s="44">
        <f t="shared" si="119"/>
        <v>330.69</v>
      </c>
      <c r="V209" s="44">
        <f t="shared" si="119"/>
        <v>330.69</v>
      </c>
      <c r="W209" s="44">
        <f t="shared" si="119"/>
        <v>330.69</v>
      </c>
      <c r="X209" s="44">
        <f t="shared" si="119"/>
        <v>330.69</v>
      </c>
      <c r="Y209" s="44">
        <f t="shared" si="119"/>
        <v>330.69</v>
      </c>
      <c r="Z209" s="44">
        <f t="shared" si="119"/>
        <v>330.69</v>
      </c>
      <c r="AA209" s="44">
        <f t="shared" si="119"/>
        <v>330.69</v>
      </c>
    </row>
    <row r="210" spans="1:27" ht="12.75" customHeight="1" collapsed="1" x14ac:dyDescent="0.2">
      <c r="A210" s="88" t="s">
        <v>1044</v>
      </c>
      <c r="B210" s="28" t="str">
        <f>"11"&amp;"."&amp;$B$640&amp;"."&amp;$B$641</f>
        <v>11.09.2023</v>
      </c>
      <c r="C210" s="80" t="s">
        <v>76</v>
      </c>
      <c r="D210" s="81">
        <f>ROUND(((D211+D212+D214+D213)/1000),5)</f>
        <v>1.8942099999999999</v>
      </c>
      <c r="E210" s="81">
        <f>ROUND(((E211+E212+E214+E213)/1000),5)</f>
        <v>1.7782100000000001</v>
      </c>
      <c r="F210" s="81">
        <f>ROUND(((F211+F212+F214+F213)/1000),5)</f>
        <v>1.72028</v>
      </c>
      <c r="G210" s="81">
        <f t="shared" ref="G210:AA210" si="120">ROUND(((G211+G212+G214+G213)/1000),5)</f>
        <v>1.7224200000000001</v>
      </c>
      <c r="H210" s="81">
        <f t="shared" si="120"/>
        <v>1.78989</v>
      </c>
      <c r="I210" s="81">
        <f t="shared" si="120"/>
        <v>1.8049599999999999</v>
      </c>
      <c r="J210" s="81">
        <f t="shared" si="120"/>
        <v>1.9774099999999999</v>
      </c>
      <c r="K210" s="81">
        <f t="shared" si="120"/>
        <v>2.2348499999999998</v>
      </c>
      <c r="L210" s="81">
        <f t="shared" si="120"/>
        <v>2.4402499999999998</v>
      </c>
      <c r="M210" s="81">
        <f t="shared" si="120"/>
        <v>2.50861</v>
      </c>
      <c r="N210" s="81">
        <f t="shared" si="120"/>
        <v>2.51586</v>
      </c>
      <c r="O210" s="81">
        <f t="shared" si="120"/>
        <v>2.5012699999999999</v>
      </c>
      <c r="P210" s="81">
        <f t="shared" si="120"/>
        <v>2.4911099999999999</v>
      </c>
      <c r="Q210" s="81">
        <f t="shared" si="120"/>
        <v>2.5027300000000001</v>
      </c>
      <c r="R210" s="81">
        <f t="shared" si="120"/>
        <v>2.5280499999999999</v>
      </c>
      <c r="S210" s="81">
        <f t="shared" si="120"/>
        <v>2.51803</v>
      </c>
      <c r="T210" s="81">
        <f t="shared" si="120"/>
        <v>2.5049399999999999</v>
      </c>
      <c r="U210" s="81">
        <f t="shared" si="120"/>
        <v>2.48339</v>
      </c>
      <c r="V210" s="81">
        <f t="shared" si="120"/>
        <v>2.5034399999999999</v>
      </c>
      <c r="W210" s="81">
        <f t="shared" si="120"/>
        <v>2.5776599999999998</v>
      </c>
      <c r="X210" s="81">
        <f t="shared" si="120"/>
        <v>2.5325199999999999</v>
      </c>
      <c r="Y210" s="81">
        <f t="shared" si="120"/>
        <v>2.4276</v>
      </c>
      <c r="Z210" s="81">
        <f t="shared" si="120"/>
        <v>2.1584099999999999</v>
      </c>
      <c r="AA210" s="81">
        <f t="shared" si="120"/>
        <v>1.9469799999999999</v>
      </c>
    </row>
    <row r="211" spans="1:27" ht="12.75" hidden="1" customHeight="1" outlineLevel="1" x14ac:dyDescent="0.2">
      <c r="A211" s="89" t="s">
        <v>1045</v>
      </c>
      <c r="B211" s="63" t="s">
        <v>230</v>
      </c>
      <c r="C211" s="43" t="s">
        <v>79</v>
      </c>
      <c r="D211" s="44">
        <v>1445.72</v>
      </c>
      <c r="E211" s="44">
        <v>1329.72</v>
      </c>
      <c r="F211" s="44">
        <v>1271.79</v>
      </c>
      <c r="G211" s="44">
        <v>1273.93</v>
      </c>
      <c r="H211" s="44">
        <v>1341.4</v>
      </c>
      <c r="I211" s="44">
        <v>1356.47</v>
      </c>
      <c r="J211" s="44">
        <v>1528.92</v>
      </c>
      <c r="K211" s="44">
        <v>1786.36</v>
      </c>
      <c r="L211" s="44">
        <v>1991.76</v>
      </c>
      <c r="M211" s="44">
        <v>2060.12</v>
      </c>
      <c r="N211" s="44">
        <v>2067.37</v>
      </c>
      <c r="O211" s="44">
        <v>2052.7800000000002</v>
      </c>
      <c r="P211" s="44">
        <v>2042.62</v>
      </c>
      <c r="Q211" s="44">
        <v>2054.2399999999998</v>
      </c>
      <c r="R211" s="44">
        <v>2079.56</v>
      </c>
      <c r="S211" s="44">
        <v>2069.54</v>
      </c>
      <c r="T211" s="44">
        <v>2056.4499999999998</v>
      </c>
      <c r="U211" s="44">
        <v>2034.9</v>
      </c>
      <c r="V211" s="44">
        <v>2054.9499999999998</v>
      </c>
      <c r="W211" s="44">
        <v>2129.17</v>
      </c>
      <c r="X211" s="44">
        <v>2084.0300000000002</v>
      </c>
      <c r="Y211" s="44">
        <v>1979.11</v>
      </c>
      <c r="Z211" s="44">
        <v>1709.92</v>
      </c>
      <c r="AA211" s="44">
        <v>1498.49</v>
      </c>
    </row>
    <row r="212" spans="1:27" ht="12.75" hidden="1" customHeight="1" outlineLevel="1" x14ac:dyDescent="0.2">
      <c r="A212" s="89" t="s">
        <v>1046</v>
      </c>
      <c r="B212" s="63" t="s">
        <v>90</v>
      </c>
      <c r="C212" s="43" t="s">
        <v>79</v>
      </c>
      <c r="D212" s="44">
        <f>$D$162</f>
        <v>113.12</v>
      </c>
      <c r="E212" s="44">
        <f>$D$162</f>
        <v>113.12</v>
      </c>
      <c r="F212" s="44">
        <f t="shared" ref="F212:AA212" si="121">$D$162</f>
        <v>113.12</v>
      </c>
      <c r="G212" s="44">
        <f t="shared" si="121"/>
        <v>113.12</v>
      </c>
      <c r="H212" s="44">
        <f t="shared" si="121"/>
        <v>113.12</v>
      </c>
      <c r="I212" s="44">
        <f t="shared" si="121"/>
        <v>113.12</v>
      </c>
      <c r="J212" s="44">
        <f t="shared" si="121"/>
        <v>113.12</v>
      </c>
      <c r="K212" s="44">
        <f t="shared" si="121"/>
        <v>113.12</v>
      </c>
      <c r="L212" s="44">
        <f t="shared" si="121"/>
        <v>113.12</v>
      </c>
      <c r="M212" s="44">
        <f t="shared" si="121"/>
        <v>113.12</v>
      </c>
      <c r="N212" s="44">
        <f t="shared" si="121"/>
        <v>113.12</v>
      </c>
      <c r="O212" s="44">
        <f t="shared" si="121"/>
        <v>113.12</v>
      </c>
      <c r="P212" s="44">
        <f t="shared" si="121"/>
        <v>113.12</v>
      </c>
      <c r="Q212" s="44">
        <f t="shared" si="121"/>
        <v>113.12</v>
      </c>
      <c r="R212" s="44">
        <f t="shared" si="121"/>
        <v>113.12</v>
      </c>
      <c r="S212" s="44">
        <f t="shared" si="121"/>
        <v>113.12</v>
      </c>
      <c r="T212" s="44">
        <f t="shared" si="121"/>
        <v>113.12</v>
      </c>
      <c r="U212" s="44">
        <f t="shared" si="121"/>
        <v>113.12</v>
      </c>
      <c r="V212" s="44">
        <f t="shared" si="121"/>
        <v>113.12</v>
      </c>
      <c r="W212" s="44">
        <f t="shared" si="121"/>
        <v>113.12</v>
      </c>
      <c r="X212" s="44">
        <f t="shared" si="121"/>
        <v>113.12</v>
      </c>
      <c r="Y212" s="44">
        <f t="shared" si="121"/>
        <v>113.12</v>
      </c>
      <c r="Z212" s="44">
        <f t="shared" si="121"/>
        <v>113.12</v>
      </c>
      <c r="AA212" s="44">
        <f t="shared" si="121"/>
        <v>113.12</v>
      </c>
    </row>
    <row r="213" spans="1:27" ht="12.75" hidden="1" customHeight="1" outlineLevel="1" x14ac:dyDescent="0.2">
      <c r="A213" s="89" t="s">
        <v>1047</v>
      </c>
      <c r="B213" s="63" t="s">
        <v>83</v>
      </c>
      <c r="C213" s="43" t="s">
        <v>79</v>
      </c>
      <c r="D213" s="44">
        <v>4.68</v>
      </c>
      <c r="E213" s="44">
        <v>4.68</v>
      </c>
      <c r="F213" s="44">
        <v>4.68</v>
      </c>
      <c r="G213" s="44">
        <v>4.68</v>
      </c>
      <c r="H213" s="44">
        <v>4.68</v>
      </c>
      <c r="I213" s="44">
        <v>4.68</v>
      </c>
      <c r="J213" s="44">
        <v>4.68</v>
      </c>
      <c r="K213" s="44">
        <v>4.68</v>
      </c>
      <c r="L213" s="44">
        <v>4.68</v>
      </c>
      <c r="M213" s="44">
        <v>4.68</v>
      </c>
      <c r="N213" s="44">
        <v>4.68</v>
      </c>
      <c r="O213" s="44">
        <v>4.68</v>
      </c>
      <c r="P213" s="44">
        <v>4.68</v>
      </c>
      <c r="Q213" s="44">
        <v>4.68</v>
      </c>
      <c r="R213" s="44">
        <v>4.68</v>
      </c>
      <c r="S213" s="44">
        <v>4.68</v>
      </c>
      <c r="T213" s="44">
        <v>4.68</v>
      </c>
      <c r="U213" s="44">
        <v>4.68</v>
      </c>
      <c r="V213" s="44">
        <v>4.68</v>
      </c>
      <c r="W213" s="44">
        <v>4.68</v>
      </c>
      <c r="X213" s="44">
        <v>4.68</v>
      </c>
      <c r="Y213" s="44">
        <v>4.68</v>
      </c>
      <c r="Z213" s="44">
        <v>4.68</v>
      </c>
      <c r="AA213" s="44">
        <v>4.68</v>
      </c>
    </row>
    <row r="214" spans="1:27" ht="12.75" hidden="1" customHeight="1" outlineLevel="1" x14ac:dyDescent="0.2">
      <c r="A214" s="89" t="s">
        <v>1048</v>
      </c>
      <c r="B214" s="63" t="s">
        <v>81</v>
      </c>
      <c r="C214" s="43" t="s">
        <v>79</v>
      </c>
      <c r="D214" s="44">
        <f>$D$11</f>
        <v>330.69</v>
      </c>
      <c r="E214" s="44">
        <f t="shared" ref="E214:AA214" si="122">$D$11</f>
        <v>330.69</v>
      </c>
      <c r="F214" s="44">
        <f t="shared" si="122"/>
        <v>330.69</v>
      </c>
      <c r="G214" s="44">
        <f t="shared" si="122"/>
        <v>330.69</v>
      </c>
      <c r="H214" s="44">
        <f t="shared" si="122"/>
        <v>330.69</v>
      </c>
      <c r="I214" s="44">
        <f t="shared" si="122"/>
        <v>330.69</v>
      </c>
      <c r="J214" s="44">
        <f t="shared" si="122"/>
        <v>330.69</v>
      </c>
      <c r="K214" s="44">
        <f t="shared" si="122"/>
        <v>330.69</v>
      </c>
      <c r="L214" s="44">
        <f t="shared" si="122"/>
        <v>330.69</v>
      </c>
      <c r="M214" s="44">
        <f t="shared" si="122"/>
        <v>330.69</v>
      </c>
      <c r="N214" s="44">
        <f t="shared" si="122"/>
        <v>330.69</v>
      </c>
      <c r="O214" s="44">
        <f t="shared" si="122"/>
        <v>330.69</v>
      </c>
      <c r="P214" s="44">
        <f t="shared" si="122"/>
        <v>330.69</v>
      </c>
      <c r="Q214" s="44">
        <f t="shared" si="122"/>
        <v>330.69</v>
      </c>
      <c r="R214" s="44">
        <f t="shared" si="122"/>
        <v>330.69</v>
      </c>
      <c r="S214" s="44">
        <f t="shared" si="122"/>
        <v>330.69</v>
      </c>
      <c r="T214" s="44">
        <f t="shared" si="122"/>
        <v>330.69</v>
      </c>
      <c r="U214" s="44">
        <f t="shared" si="122"/>
        <v>330.69</v>
      </c>
      <c r="V214" s="44">
        <f t="shared" si="122"/>
        <v>330.69</v>
      </c>
      <c r="W214" s="44">
        <f t="shared" si="122"/>
        <v>330.69</v>
      </c>
      <c r="X214" s="44">
        <f t="shared" si="122"/>
        <v>330.69</v>
      </c>
      <c r="Y214" s="44">
        <f t="shared" si="122"/>
        <v>330.69</v>
      </c>
      <c r="Z214" s="44">
        <f t="shared" si="122"/>
        <v>330.69</v>
      </c>
      <c r="AA214" s="44">
        <f t="shared" si="122"/>
        <v>330.69</v>
      </c>
    </row>
    <row r="215" spans="1:27" ht="12.75" customHeight="1" collapsed="1" x14ac:dyDescent="0.2">
      <c r="A215" s="88" t="s">
        <v>1049</v>
      </c>
      <c r="B215" s="28" t="str">
        <f>"12"&amp;"."&amp;$B$640&amp;"."&amp;$B$641</f>
        <v>12.09.2023</v>
      </c>
      <c r="C215" s="80" t="s">
        <v>76</v>
      </c>
      <c r="D215" s="81">
        <f>ROUND(((D216+D217+D219+D218)/1000),5)</f>
        <v>1.80105</v>
      </c>
      <c r="E215" s="81">
        <f>ROUND(((E216+E217+E219+E218)/1000),5)</f>
        <v>1.69625</v>
      </c>
      <c r="F215" s="81">
        <f>ROUND(((F216+F217+F219+F218)/1000),5)</f>
        <v>1.6238600000000001</v>
      </c>
      <c r="G215" s="81">
        <f t="shared" ref="G215:AA215" si="123">ROUND(((G216+G217+G219+G218)/1000),5)</f>
        <v>1.65486</v>
      </c>
      <c r="H215" s="81">
        <f t="shared" si="123"/>
        <v>1.77088</v>
      </c>
      <c r="I215" s="81">
        <f t="shared" si="123"/>
        <v>1.8082499999999999</v>
      </c>
      <c r="J215" s="81">
        <f t="shared" si="123"/>
        <v>1.95438</v>
      </c>
      <c r="K215" s="81">
        <f t="shared" si="123"/>
        <v>2.11537</v>
      </c>
      <c r="L215" s="81">
        <f t="shared" si="123"/>
        <v>2.4250799999999999</v>
      </c>
      <c r="M215" s="81">
        <f t="shared" si="123"/>
        <v>2.4935</v>
      </c>
      <c r="N215" s="81">
        <f t="shared" si="123"/>
        <v>2.50183</v>
      </c>
      <c r="O215" s="81">
        <f t="shared" si="123"/>
        <v>2.49688</v>
      </c>
      <c r="P215" s="81">
        <f t="shared" si="123"/>
        <v>2.4819800000000001</v>
      </c>
      <c r="Q215" s="81">
        <f t="shared" si="123"/>
        <v>2.4788600000000001</v>
      </c>
      <c r="R215" s="81">
        <f t="shared" si="123"/>
        <v>2.51037</v>
      </c>
      <c r="S215" s="81">
        <f t="shared" si="123"/>
        <v>2.5030299999999999</v>
      </c>
      <c r="T215" s="81">
        <f t="shared" si="123"/>
        <v>2.4923999999999999</v>
      </c>
      <c r="U215" s="81">
        <f t="shared" si="123"/>
        <v>2.4708199999999998</v>
      </c>
      <c r="V215" s="81">
        <f t="shared" si="123"/>
        <v>2.4936400000000001</v>
      </c>
      <c r="W215" s="81">
        <f t="shared" si="123"/>
        <v>2.54908</v>
      </c>
      <c r="X215" s="81">
        <f t="shared" si="123"/>
        <v>2.5332400000000002</v>
      </c>
      <c r="Y215" s="81">
        <f t="shared" si="123"/>
        <v>2.4439099999999998</v>
      </c>
      <c r="Z215" s="81">
        <f t="shared" si="123"/>
        <v>2.1807699999999999</v>
      </c>
      <c r="AA215" s="81">
        <f t="shared" si="123"/>
        <v>1.9750300000000001</v>
      </c>
    </row>
    <row r="216" spans="1:27" ht="12.75" hidden="1" customHeight="1" outlineLevel="1" x14ac:dyDescent="0.2">
      <c r="A216" s="89" t="s">
        <v>1050</v>
      </c>
      <c r="B216" s="63" t="s">
        <v>230</v>
      </c>
      <c r="C216" s="43" t="s">
        <v>79</v>
      </c>
      <c r="D216" s="44">
        <v>1352.56</v>
      </c>
      <c r="E216" s="44">
        <v>1247.76</v>
      </c>
      <c r="F216" s="44">
        <v>1175.3699999999999</v>
      </c>
      <c r="G216" s="44">
        <v>1206.3699999999999</v>
      </c>
      <c r="H216" s="44">
        <v>1322.39</v>
      </c>
      <c r="I216" s="44">
        <v>1359.76</v>
      </c>
      <c r="J216" s="44">
        <v>1505.89</v>
      </c>
      <c r="K216" s="44">
        <v>1666.88</v>
      </c>
      <c r="L216" s="44">
        <v>1976.59</v>
      </c>
      <c r="M216" s="44">
        <v>2045.01</v>
      </c>
      <c r="N216" s="44">
        <v>2053.34</v>
      </c>
      <c r="O216" s="44">
        <v>2048.39</v>
      </c>
      <c r="P216" s="44">
        <v>2033.49</v>
      </c>
      <c r="Q216" s="44">
        <v>2030.37</v>
      </c>
      <c r="R216" s="44">
        <v>2061.88</v>
      </c>
      <c r="S216" s="44">
        <v>2054.54</v>
      </c>
      <c r="T216" s="44">
        <v>2043.91</v>
      </c>
      <c r="U216" s="44">
        <v>2022.33</v>
      </c>
      <c r="V216" s="44">
        <v>2045.15</v>
      </c>
      <c r="W216" s="44">
        <v>2100.59</v>
      </c>
      <c r="X216" s="44">
        <v>2084.75</v>
      </c>
      <c r="Y216" s="44">
        <v>1995.42</v>
      </c>
      <c r="Z216" s="44">
        <v>1732.28</v>
      </c>
      <c r="AA216" s="44">
        <v>1526.54</v>
      </c>
    </row>
    <row r="217" spans="1:27" ht="12.75" hidden="1" customHeight="1" outlineLevel="1" x14ac:dyDescent="0.2">
      <c r="A217" s="89" t="s">
        <v>1051</v>
      </c>
      <c r="B217" s="63" t="s">
        <v>90</v>
      </c>
      <c r="C217" s="43" t="s">
        <v>79</v>
      </c>
      <c r="D217" s="44">
        <f>$D$162</f>
        <v>113.12</v>
      </c>
      <c r="E217" s="44">
        <f>$D$162</f>
        <v>113.12</v>
      </c>
      <c r="F217" s="44">
        <f t="shared" ref="F217:AA217" si="124">$D$162</f>
        <v>113.12</v>
      </c>
      <c r="G217" s="44">
        <f t="shared" si="124"/>
        <v>113.12</v>
      </c>
      <c r="H217" s="44">
        <f t="shared" si="124"/>
        <v>113.12</v>
      </c>
      <c r="I217" s="44">
        <f t="shared" si="124"/>
        <v>113.12</v>
      </c>
      <c r="J217" s="44">
        <f t="shared" si="124"/>
        <v>113.12</v>
      </c>
      <c r="K217" s="44">
        <f t="shared" si="124"/>
        <v>113.12</v>
      </c>
      <c r="L217" s="44">
        <f t="shared" si="124"/>
        <v>113.12</v>
      </c>
      <c r="M217" s="44">
        <f t="shared" si="124"/>
        <v>113.12</v>
      </c>
      <c r="N217" s="44">
        <f t="shared" si="124"/>
        <v>113.12</v>
      </c>
      <c r="O217" s="44">
        <f t="shared" si="124"/>
        <v>113.12</v>
      </c>
      <c r="P217" s="44">
        <f t="shared" si="124"/>
        <v>113.12</v>
      </c>
      <c r="Q217" s="44">
        <f t="shared" si="124"/>
        <v>113.12</v>
      </c>
      <c r="R217" s="44">
        <f t="shared" si="124"/>
        <v>113.12</v>
      </c>
      <c r="S217" s="44">
        <f t="shared" si="124"/>
        <v>113.12</v>
      </c>
      <c r="T217" s="44">
        <f t="shared" si="124"/>
        <v>113.12</v>
      </c>
      <c r="U217" s="44">
        <f t="shared" si="124"/>
        <v>113.12</v>
      </c>
      <c r="V217" s="44">
        <f t="shared" si="124"/>
        <v>113.12</v>
      </c>
      <c r="W217" s="44">
        <f t="shared" si="124"/>
        <v>113.12</v>
      </c>
      <c r="X217" s="44">
        <f t="shared" si="124"/>
        <v>113.12</v>
      </c>
      <c r="Y217" s="44">
        <f t="shared" si="124"/>
        <v>113.12</v>
      </c>
      <c r="Z217" s="44">
        <f t="shared" si="124"/>
        <v>113.12</v>
      </c>
      <c r="AA217" s="44">
        <f t="shared" si="124"/>
        <v>113.12</v>
      </c>
    </row>
    <row r="218" spans="1:27" ht="12.75" hidden="1" customHeight="1" outlineLevel="1" x14ac:dyDescent="0.2">
      <c r="A218" s="89" t="s">
        <v>1052</v>
      </c>
      <c r="B218" s="63" t="s">
        <v>83</v>
      </c>
      <c r="C218" s="43" t="s">
        <v>79</v>
      </c>
      <c r="D218" s="44">
        <v>4.68</v>
      </c>
      <c r="E218" s="44">
        <v>4.68</v>
      </c>
      <c r="F218" s="44">
        <v>4.68</v>
      </c>
      <c r="G218" s="44">
        <v>4.68</v>
      </c>
      <c r="H218" s="44">
        <v>4.68</v>
      </c>
      <c r="I218" s="44">
        <v>4.68</v>
      </c>
      <c r="J218" s="44">
        <v>4.68</v>
      </c>
      <c r="K218" s="44">
        <v>4.68</v>
      </c>
      <c r="L218" s="44">
        <v>4.68</v>
      </c>
      <c r="M218" s="44">
        <v>4.68</v>
      </c>
      <c r="N218" s="44">
        <v>4.68</v>
      </c>
      <c r="O218" s="44">
        <v>4.68</v>
      </c>
      <c r="P218" s="44">
        <v>4.68</v>
      </c>
      <c r="Q218" s="44">
        <v>4.68</v>
      </c>
      <c r="R218" s="44">
        <v>4.68</v>
      </c>
      <c r="S218" s="44">
        <v>4.68</v>
      </c>
      <c r="T218" s="44">
        <v>4.68</v>
      </c>
      <c r="U218" s="44">
        <v>4.68</v>
      </c>
      <c r="V218" s="44">
        <v>4.68</v>
      </c>
      <c r="W218" s="44">
        <v>4.68</v>
      </c>
      <c r="X218" s="44">
        <v>4.68</v>
      </c>
      <c r="Y218" s="44">
        <v>4.68</v>
      </c>
      <c r="Z218" s="44">
        <v>4.68</v>
      </c>
      <c r="AA218" s="44">
        <v>4.68</v>
      </c>
    </row>
    <row r="219" spans="1:27" ht="12.75" hidden="1" customHeight="1" outlineLevel="1" x14ac:dyDescent="0.2">
      <c r="A219" s="89" t="s">
        <v>1053</v>
      </c>
      <c r="B219" s="63" t="s">
        <v>81</v>
      </c>
      <c r="C219" s="43" t="s">
        <v>79</v>
      </c>
      <c r="D219" s="44">
        <f>$D$11</f>
        <v>330.69</v>
      </c>
      <c r="E219" s="44">
        <f t="shared" ref="E219:AA219" si="125">$D$11</f>
        <v>330.69</v>
      </c>
      <c r="F219" s="44">
        <f t="shared" si="125"/>
        <v>330.69</v>
      </c>
      <c r="G219" s="44">
        <f t="shared" si="125"/>
        <v>330.69</v>
      </c>
      <c r="H219" s="44">
        <f t="shared" si="125"/>
        <v>330.69</v>
      </c>
      <c r="I219" s="44">
        <f t="shared" si="125"/>
        <v>330.69</v>
      </c>
      <c r="J219" s="44">
        <f t="shared" si="125"/>
        <v>330.69</v>
      </c>
      <c r="K219" s="44">
        <f t="shared" si="125"/>
        <v>330.69</v>
      </c>
      <c r="L219" s="44">
        <f t="shared" si="125"/>
        <v>330.69</v>
      </c>
      <c r="M219" s="44">
        <f t="shared" si="125"/>
        <v>330.69</v>
      </c>
      <c r="N219" s="44">
        <f t="shared" si="125"/>
        <v>330.69</v>
      </c>
      <c r="O219" s="44">
        <f t="shared" si="125"/>
        <v>330.69</v>
      </c>
      <c r="P219" s="44">
        <f t="shared" si="125"/>
        <v>330.69</v>
      </c>
      <c r="Q219" s="44">
        <f t="shared" si="125"/>
        <v>330.69</v>
      </c>
      <c r="R219" s="44">
        <f t="shared" si="125"/>
        <v>330.69</v>
      </c>
      <c r="S219" s="44">
        <f t="shared" si="125"/>
        <v>330.69</v>
      </c>
      <c r="T219" s="44">
        <f t="shared" si="125"/>
        <v>330.69</v>
      </c>
      <c r="U219" s="44">
        <f t="shared" si="125"/>
        <v>330.69</v>
      </c>
      <c r="V219" s="44">
        <f t="shared" si="125"/>
        <v>330.69</v>
      </c>
      <c r="W219" s="44">
        <f t="shared" si="125"/>
        <v>330.69</v>
      </c>
      <c r="X219" s="44">
        <f t="shared" si="125"/>
        <v>330.69</v>
      </c>
      <c r="Y219" s="44">
        <f t="shared" si="125"/>
        <v>330.69</v>
      </c>
      <c r="Z219" s="44">
        <f t="shared" si="125"/>
        <v>330.69</v>
      </c>
      <c r="AA219" s="44">
        <f t="shared" si="125"/>
        <v>330.69</v>
      </c>
    </row>
    <row r="220" spans="1:27" ht="12.75" customHeight="1" collapsed="1" x14ac:dyDescent="0.2">
      <c r="A220" s="88" t="s">
        <v>1054</v>
      </c>
      <c r="B220" s="28" t="str">
        <f>"13"&amp;"."&amp;$B$640&amp;"."&amp;$B$641</f>
        <v>13.09.2023</v>
      </c>
      <c r="C220" s="80" t="s">
        <v>76</v>
      </c>
      <c r="D220" s="81">
        <f>ROUND(((D221+D222+D224+D223)/1000),5)</f>
        <v>1.8298300000000001</v>
      </c>
      <c r="E220" s="81">
        <f>ROUND(((E221+E222+E224+E223)/1000),5)</f>
        <v>1.74959</v>
      </c>
      <c r="F220" s="81">
        <f>ROUND(((F221+F222+F224+F223)/1000),5)</f>
        <v>1.70305</v>
      </c>
      <c r="G220" s="81">
        <f t="shared" ref="G220:AA220" si="126">ROUND(((G221+G222+G224+G223)/1000),5)</f>
        <v>1.70245</v>
      </c>
      <c r="H220" s="81">
        <f t="shared" si="126"/>
        <v>1.7741</v>
      </c>
      <c r="I220" s="81">
        <f t="shared" si="126"/>
        <v>1.8101100000000001</v>
      </c>
      <c r="J220" s="81">
        <f t="shared" si="126"/>
        <v>1.9757</v>
      </c>
      <c r="K220" s="81">
        <f t="shared" si="126"/>
        <v>2.19556</v>
      </c>
      <c r="L220" s="81">
        <f t="shared" si="126"/>
        <v>2.4532600000000002</v>
      </c>
      <c r="M220" s="81">
        <f t="shared" si="126"/>
        <v>2.5301499999999999</v>
      </c>
      <c r="N220" s="81">
        <f t="shared" si="126"/>
        <v>2.5686599999999999</v>
      </c>
      <c r="O220" s="81">
        <f t="shared" si="126"/>
        <v>2.5281099999999999</v>
      </c>
      <c r="P220" s="81">
        <f t="shared" si="126"/>
        <v>2.4911599999999998</v>
      </c>
      <c r="Q220" s="81">
        <f t="shared" si="126"/>
        <v>2.5154800000000002</v>
      </c>
      <c r="R220" s="81">
        <f t="shared" si="126"/>
        <v>2.6150799999999998</v>
      </c>
      <c r="S220" s="81">
        <f t="shared" si="126"/>
        <v>2.6052399999999998</v>
      </c>
      <c r="T220" s="81">
        <f t="shared" si="126"/>
        <v>2.55836</v>
      </c>
      <c r="U220" s="81">
        <f t="shared" si="126"/>
        <v>2.4898400000000001</v>
      </c>
      <c r="V220" s="81">
        <f t="shared" si="126"/>
        <v>2.5516299999999998</v>
      </c>
      <c r="W220" s="81">
        <f t="shared" si="126"/>
        <v>2.6689400000000001</v>
      </c>
      <c r="X220" s="81">
        <f t="shared" si="126"/>
        <v>2.61069</v>
      </c>
      <c r="Y220" s="81">
        <f t="shared" si="126"/>
        <v>2.4567299999999999</v>
      </c>
      <c r="Z220" s="81">
        <f t="shared" si="126"/>
        <v>2.1789900000000002</v>
      </c>
      <c r="AA220" s="81">
        <f t="shared" si="126"/>
        <v>1.9792799999999999</v>
      </c>
    </row>
    <row r="221" spans="1:27" ht="12.75" hidden="1" customHeight="1" outlineLevel="1" x14ac:dyDescent="0.2">
      <c r="A221" s="89" t="s">
        <v>1055</v>
      </c>
      <c r="B221" s="63" t="s">
        <v>230</v>
      </c>
      <c r="C221" s="43" t="s">
        <v>79</v>
      </c>
      <c r="D221" s="44">
        <v>1381.34</v>
      </c>
      <c r="E221" s="44">
        <v>1301.0999999999999</v>
      </c>
      <c r="F221" s="44">
        <v>1254.56</v>
      </c>
      <c r="G221" s="44">
        <v>1253.96</v>
      </c>
      <c r="H221" s="44">
        <v>1325.61</v>
      </c>
      <c r="I221" s="44">
        <v>1361.62</v>
      </c>
      <c r="J221" s="44">
        <v>1527.21</v>
      </c>
      <c r="K221" s="44">
        <v>1747.07</v>
      </c>
      <c r="L221" s="44">
        <v>2004.77</v>
      </c>
      <c r="M221" s="44">
        <v>2081.66</v>
      </c>
      <c r="N221" s="44">
        <v>2120.17</v>
      </c>
      <c r="O221" s="44">
        <v>2079.62</v>
      </c>
      <c r="P221" s="44">
        <v>2042.67</v>
      </c>
      <c r="Q221" s="44">
        <v>2066.9899999999998</v>
      </c>
      <c r="R221" s="44">
        <v>2166.59</v>
      </c>
      <c r="S221" s="44">
        <v>2156.75</v>
      </c>
      <c r="T221" s="44">
        <v>2109.87</v>
      </c>
      <c r="U221" s="44">
        <v>2041.35</v>
      </c>
      <c r="V221" s="44">
        <v>2103.14</v>
      </c>
      <c r="W221" s="44">
        <v>2220.4499999999998</v>
      </c>
      <c r="X221" s="44">
        <v>2162.1999999999998</v>
      </c>
      <c r="Y221" s="44">
        <v>2008.24</v>
      </c>
      <c r="Z221" s="44">
        <v>1730.5</v>
      </c>
      <c r="AA221" s="44">
        <v>1530.79</v>
      </c>
    </row>
    <row r="222" spans="1:27" ht="12.75" hidden="1" customHeight="1" outlineLevel="1" x14ac:dyDescent="0.2">
      <c r="A222" s="89" t="s">
        <v>1056</v>
      </c>
      <c r="B222" s="63" t="s">
        <v>90</v>
      </c>
      <c r="C222" s="43" t="s">
        <v>79</v>
      </c>
      <c r="D222" s="44">
        <f>$D$162</f>
        <v>113.12</v>
      </c>
      <c r="E222" s="44">
        <f>$D$162</f>
        <v>113.12</v>
      </c>
      <c r="F222" s="44">
        <f t="shared" ref="F222:AA222" si="127">$D$162</f>
        <v>113.12</v>
      </c>
      <c r="G222" s="44">
        <f t="shared" si="127"/>
        <v>113.12</v>
      </c>
      <c r="H222" s="44">
        <f t="shared" si="127"/>
        <v>113.12</v>
      </c>
      <c r="I222" s="44">
        <f t="shared" si="127"/>
        <v>113.12</v>
      </c>
      <c r="J222" s="44">
        <f t="shared" si="127"/>
        <v>113.12</v>
      </c>
      <c r="K222" s="44">
        <f t="shared" si="127"/>
        <v>113.12</v>
      </c>
      <c r="L222" s="44">
        <f t="shared" si="127"/>
        <v>113.12</v>
      </c>
      <c r="M222" s="44">
        <f t="shared" si="127"/>
        <v>113.12</v>
      </c>
      <c r="N222" s="44">
        <f t="shared" si="127"/>
        <v>113.12</v>
      </c>
      <c r="O222" s="44">
        <f t="shared" si="127"/>
        <v>113.12</v>
      </c>
      <c r="P222" s="44">
        <f t="shared" si="127"/>
        <v>113.12</v>
      </c>
      <c r="Q222" s="44">
        <f t="shared" si="127"/>
        <v>113.12</v>
      </c>
      <c r="R222" s="44">
        <f t="shared" si="127"/>
        <v>113.12</v>
      </c>
      <c r="S222" s="44">
        <f t="shared" si="127"/>
        <v>113.12</v>
      </c>
      <c r="T222" s="44">
        <f t="shared" si="127"/>
        <v>113.12</v>
      </c>
      <c r="U222" s="44">
        <f t="shared" si="127"/>
        <v>113.12</v>
      </c>
      <c r="V222" s="44">
        <f t="shared" si="127"/>
        <v>113.12</v>
      </c>
      <c r="W222" s="44">
        <f t="shared" si="127"/>
        <v>113.12</v>
      </c>
      <c r="X222" s="44">
        <f t="shared" si="127"/>
        <v>113.12</v>
      </c>
      <c r="Y222" s="44">
        <f t="shared" si="127"/>
        <v>113.12</v>
      </c>
      <c r="Z222" s="44">
        <f t="shared" si="127"/>
        <v>113.12</v>
      </c>
      <c r="AA222" s="44">
        <f t="shared" si="127"/>
        <v>113.12</v>
      </c>
    </row>
    <row r="223" spans="1:27" ht="12.75" hidden="1" customHeight="1" outlineLevel="1" x14ac:dyDescent="0.2">
      <c r="A223" s="89" t="s">
        <v>1057</v>
      </c>
      <c r="B223" s="63" t="s">
        <v>83</v>
      </c>
      <c r="C223" s="43" t="s">
        <v>79</v>
      </c>
      <c r="D223" s="44">
        <v>4.68</v>
      </c>
      <c r="E223" s="44">
        <v>4.68</v>
      </c>
      <c r="F223" s="44">
        <v>4.68</v>
      </c>
      <c r="G223" s="44">
        <v>4.68</v>
      </c>
      <c r="H223" s="44">
        <v>4.68</v>
      </c>
      <c r="I223" s="44">
        <v>4.68</v>
      </c>
      <c r="J223" s="44">
        <v>4.68</v>
      </c>
      <c r="K223" s="44">
        <v>4.68</v>
      </c>
      <c r="L223" s="44">
        <v>4.68</v>
      </c>
      <c r="M223" s="44">
        <v>4.68</v>
      </c>
      <c r="N223" s="44">
        <v>4.68</v>
      </c>
      <c r="O223" s="44">
        <v>4.68</v>
      </c>
      <c r="P223" s="44">
        <v>4.68</v>
      </c>
      <c r="Q223" s="44">
        <v>4.68</v>
      </c>
      <c r="R223" s="44">
        <v>4.68</v>
      </c>
      <c r="S223" s="44">
        <v>4.68</v>
      </c>
      <c r="T223" s="44">
        <v>4.68</v>
      </c>
      <c r="U223" s="44">
        <v>4.68</v>
      </c>
      <c r="V223" s="44">
        <v>4.68</v>
      </c>
      <c r="W223" s="44">
        <v>4.68</v>
      </c>
      <c r="X223" s="44">
        <v>4.68</v>
      </c>
      <c r="Y223" s="44">
        <v>4.68</v>
      </c>
      <c r="Z223" s="44">
        <v>4.68</v>
      </c>
      <c r="AA223" s="44">
        <v>4.68</v>
      </c>
    </row>
    <row r="224" spans="1:27" ht="12.75" hidden="1" customHeight="1" outlineLevel="1" x14ac:dyDescent="0.2">
      <c r="A224" s="89" t="s">
        <v>1058</v>
      </c>
      <c r="B224" s="63" t="s">
        <v>81</v>
      </c>
      <c r="C224" s="43" t="s">
        <v>79</v>
      </c>
      <c r="D224" s="44">
        <f>$D$11</f>
        <v>330.69</v>
      </c>
      <c r="E224" s="44">
        <f t="shared" ref="E224:AA224" si="128">$D$11</f>
        <v>330.69</v>
      </c>
      <c r="F224" s="44">
        <f t="shared" si="128"/>
        <v>330.69</v>
      </c>
      <c r="G224" s="44">
        <f t="shared" si="128"/>
        <v>330.69</v>
      </c>
      <c r="H224" s="44">
        <f t="shared" si="128"/>
        <v>330.69</v>
      </c>
      <c r="I224" s="44">
        <f t="shared" si="128"/>
        <v>330.69</v>
      </c>
      <c r="J224" s="44">
        <f t="shared" si="128"/>
        <v>330.69</v>
      </c>
      <c r="K224" s="44">
        <f t="shared" si="128"/>
        <v>330.69</v>
      </c>
      <c r="L224" s="44">
        <f t="shared" si="128"/>
        <v>330.69</v>
      </c>
      <c r="M224" s="44">
        <f t="shared" si="128"/>
        <v>330.69</v>
      </c>
      <c r="N224" s="44">
        <f t="shared" si="128"/>
        <v>330.69</v>
      </c>
      <c r="O224" s="44">
        <f t="shared" si="128"/>
        <v>330.69</v>
      </c>
      <c r="P224" s="44">
        <f t="shared" si="128"/>
        <v>330.69</v>
      </c>
      <c r="Q224" s="44">
        <f t="shared" si="128"/>
        <v>330.69</v>
      </c>
      <c r="R224" s="44">
        <f t="shared" si="128"/>
        <v>330.69</v>
      </c>
      <c r="S224" s="44">
        <f t="shared" si="128"/>
        <v>330.69</v>
      </c>
      <c r="T224" s="44">
        <f t="shared" si="128"/>
        <v>330.69</v>
      </c>
      <c r="U224" s="44">
        <f t="shared" si="128"/>
        <v>330.69</v>
      </c>
      <c r="V224" s="44">
        <f t="shared" si="128"/>
        <v>330.69</v>
      </c>
      <c r="W224" s="44">
        <f t="shared" si="128"/>
        <v>330.69</v>
      </c>
      <c r="X224" s="44">
        <f t="shared" si="128"/>
        <v>330.69</v>
      </c>
      <c r="Y224" s="44">
        <f t="shared" si="128"/>
        <v>330.69</v>
      </c>
      <c r="Z224" s="44">
        <f t="shared" si="128"/>
        <v>330.69</v>
      </c>
      <c r="AA224" s="44">
        <f t="shared" si="128"/>
        <v>330.69</v>
      </c>
    </row>
    <row r="225" spans="1:27" ht="12.75" customHeight="1" collapsed="1" x14ac:dyDescent="0.2">
      <c r="A225" s="88" t="s">
        <v>1059</v>
      </c>
      <c r="B225" s="28" t="str">
        <f>"14"&amp;"."&amp;$B$640&amp;"."&amp;$B$641</f>
        <v>14.09.2023</v>
      </c>
      <c r="C225" s="80" t="s">
        <v>76</v>
      </c>
      <c r="D225" s="81">
        <f>ROUND(((D226+D227+D229+D228)/1000),5)</f>
        <v>1.84548</v>
      </c>
      <c r="E225" s="81">
        <f>ROUND(((E226+E227+E229+E228)/1000),5)</f>
        <v>1.74854</v>
      </c>
      <c r="F225" s="81">
        <f>ROUND(((F226+F227+F229+F228)/1000),5)</f>
        <v>1.69367</v>
      </c>
      <c r="G225" s="81">
        <f t="shared" ref="G225:AA225" si="129">ROUND(((G226+G227+G229+G228)/1000),5)</f>
        <v>1.70577</v>
      </c>
      <c r="H225" s="81">
        <f t="shared" si="129"/>
        <v>1.76678</v>
      </c>
      <c r="I225" s="81">
        <f t="shared" si="129"/>
        <v>1.8254900000000001</v>
      </c>
      <c r="J225" s="81">
        <f t="shared" si="129"/>
        <v>2.0061399999999998</v>
      </c>
      <c r="K225" s="81">
        <f t="shared" si="129"/>
        <v>2.2482099999999998</v>
      </c>
      <c r="L225" s="81">
        <f t="shared" si="129"/>
        <v>2.43554</v>
      </c>
      <c r="M225" s="81">
        <f t="shared" si="129"/>
        <v>2.50726</v>
      </c>
      <c r="N225" s="81">
        <f t="shared" si="129"/>
        <v>2.5093800000000002</v>
      </c>
      <c r="O225" s="81">
        <f t="shared" si="129"/>
        <v>2.5063300000000002</v>
      </c>
      <c r="P225" s="81">
        <f t="shared" si="129"/>
        <v>2.4970300000000001</v>
      </c>
      <c r="Q225" s="81">
        <f t="shared" si="129"/>
        <v>2.5041199999999999</v>
      </c>
      <c r="R225" s="81">
        <f t="shared" si="129"/>
        <v>2.5552199999999998</v>
      </c>
      <c r="S225" s="81">
        <f t="shared" si="129"/>
        <v>2.5476800000000002</v>
      </c>
      <c r="T225" s="81">
        <f t="shared" si="129"/>
        <v>2.5188199999999998</v>
      </c>
      <c r="U225" s="81">
        <f t="shared" si="129"/>
        <v>2.5092099999999999</v>
      </c>
      <c r="V225" s="81">
        <f t="shared" si="129"/>
        <v>2.5182699999999998</v>
      </c>
      <c r="W225" s="81">
        <f t="shared" si="129"/>
        <v>2.5982799999999999</v>
      </c>
      <c r="X225" s="81">
        <f t="shared" si="129"/>
        <v>2.5565099999999998</v>
      </c>
      <c r="Y225" s="81">
        <f t="shared" si="129"/>
        <v>2.4656400000000001</v>
      </c>
      <c r="Z225" s="81">
        <f t="shared" si="129"/>
        <v>2.2386699999999999</v>
      </c>
      <c r="AA225" s="81">
        <f t="shared" si="129"/>
        <v>1.9855700000000001</v>
      </c>
    </row>
    <row r="226" spans="1:27" ht="12.75" hidden="1" customHeight="1" outlineLevel="1" x14ac:dyDescent="0.2">
      <c r="A226" s="89" t="s">
        <v>1060</v>
      </c>
      <c r="B226" s="63" t="s">
        <v>230</v>
      </c>
      <c r="C226" s="43" t="s">
        <v>79</v>
      </c>
      <c r="D226" s="44">
        <v>1396.99</v>
      </c>
      <c r="E226" s="44">
        <v>1300.05</v>
      </c>
      <c r="F226" s="44">
        <v>1245.18</v>
      </c>
      <c r="G226" s="44">
        <v>1257.28</v>
      </c>
      <c r="H226" s="44">
        <v>1318.29</v>
      </c>
      <c r="I226" s="44">
        <v>1377</v>
      </c>
      <c r="J226" s="44">
        <v>1557.65</v>
      </c>
      <c r="K226" s="44">
        <v>1799.72</v>
      </c>
      <c r="L226" s="44">
        <v>1987.05</v>
      </c>
      <c r="M226" s="44">
        <v>2058.77</v>
      </c>
      <c r="N226" s="44">
        <v>2060.89</v>
      </c>
      <c r="O226" s="44">
        <v>2057.84</v>
      </c>
      <c r="P226" s="44">
        <v>2048.54</v>
      </c>
      <c r="Q226" s="44">
        <v>2055.63</v>
      </c>
      <c r="R226" s="44">
        <v>2106.73</v>
      </c>
      <c r="S226" s="44">
        <v>2099.19</v>
      </c>
      <c r="T226" s="44">
        <v>2070.33</v>
      </c>
      <c r="U226" s="44">
        <v>2060.7199999999998</v>
      </c>
      <c r="V226" s="44">
        <v>2069.7800000000002</v>
      </c>
      <c r="W226" s="44">
        <v>2149.79</v>
      </c>
      <c r="X226" s="44">
        <v>2108.02</v>
      </c>
      <c r="Y226" s="44">
        <v>2017.15</v>
      </c>
      <c r="Z226" s="44">
        <v>1790.18</v>
      </c>
      <c r="AA226" s="44">
        <v>1537.08</v>
      </c>
    </row>
    <row r="227" spans="1:27" ht="12.75" hidden="1" customHeight="1" outlineLevel="1" x14ac:dyDescent="0.2">
      <c r="A227" s="89" t="s">
        <v>1061</v>
      </c>
      <c r="B227" s="63" t="s">
        <v>90</v>
      </c>
      <c r="C227" s="43" t="s">
        <v>79</v>
      </c>
      <c r="D227" s="44">
        <f>$D$162</f>
        <v>113.12</v>
      </c>
      <c r="E227" s="44">
        <f>$D$162</f>
        <v>113.12</v>
      </c>
      <c r="F227" s="44">
        <f t="shared" ref="F227:AA227" si="130">$D$162</f>
        <v>113.12</v>
      </c>
      <c r="G227" s="44">
        <f t="shared" si="130"/>
        <v>113.12</v>
      </c>
      <c r="H227" s="44">
        <f t="shared" si="130"/>
        <v>113.12</v>
      </c>
      <c r="I227" s="44">
        <f t="shared" si="130"/>
        <v>113.12</v>
      </c>
      <c r="J227" s="44">
        <f t="shared" si="130"/>
        <v>113.12</v>
      </c>
      <c r="K227" s="44">
        <f t="shared" si="130"/>
        <v>113.12</v>
      </c>
      <c r="L227" s="44">
        <f t="shared" si="130"/>
        <v>113.12</v>
      </c>
      <c r="M227" s="44">
        <f t="shared" si="130"/>
        <v>113.12</v>
      </c>
      <c r="N227" s="44">
        <f t="shared" si="130"/>
        <v>113.12</v>
      </c>
      <c r="O227" s="44">
        <f t="shared" si="130"/>
        <v>113.12</v>
      </c>
      <c r="P227" s="44">
        <f t="shared" si="130"/>
        <v>113.12</v>
      </c>
      <c r="Q227" s="44">
        <f t="shared" si="130"/>
        <v>113.12</v>
      </c>
      <c r="R227" s="44">
        <f t="shared" si="130"/>
        <v>113.12</v>
      </c>
      <c r="S227" s="44">
        <f t="shared" si="130"/>
        <v>113.12</v>
      </c>
      <c r="T227" s="44">
        <f t="shared" si="130"/>
        <v>113.12</v>
      </c>
      <c r="U227" s="44">
        <f t="shared" si="130"/>
        <v>113.12</v>
      </c>
      <c r="V227" s="44">
        <f t="shared" si="130"/>
        <v>113.12</v>
      </c>
      <c r="W227" s="44">
        <f t="shared" si="130"/>
        <v>113.12</v>
      </c>
      <c r="X227" s="44">
        <f t="shared" si="130"/>
        <v>113.12</v>
      </c>
      <c r="Y227" s="44">
        <f t="shared" si="130"/>
        <v>113.12</v>
      </c>
      <c r="Z227" s="44">
        <f t="shared" si="130"/>
        <v>113.12</v>
      </c>
      <c r="AA227" s="44">
        <f t="shared" si="130"/>
        <v>113.12</v>
      </c>
    </row>
    <row r="228" spans="1:27" ht="12.75" hidden="1" customHeight="1" outlineLevel="1" x14ac:dyDescent="0.2">
      <c r="A228" s="89" t="s">
        <v>1062</v>
      </c>
      <c r="B228" s="63" t="s">
        <v>83</v>
      </c>
      <c r="C228" s="43" t="s">
        <v>79</v>
      </c>
      <c r="D228" s="44">
        <v>4.68</v>
      </c>
      <c r="E228" s="44">
        <v>4.68</v>
      </c>
      <c r="F228" s="44">
        <v>4.68</v>
      </c>
      <c r="G228" s="44">
        <v>4.68</v>
      </c>
      <c r="H228" s="44">
        <v>4.68</v>
      </c>
      <c r="I228" s="44">
        <v>4.68</v>
      </c>
      <c r="J228" s="44">
        <v>4.68</v>
      </c>
      <c r="K228" s="44">
        <v>4.68</v>
      </c>
      <c r="L228" s="44">
        <v>4.68</v>
      </c>
      <c r="M228" s="44">
        <v>4.68</v>
      </c>
      <c r="N228" s="44">
        <v>4.68</v>
      </c>
      <c r="O228" s="44">
        <v>4.68</v>
      </c>
      <c r="P228" s="44">
        <v>4.68</v>
      </c>
      <c r="Q228" s="44">
        <v>4.68</v>
      </c>
      <c r="R228" s="44">
        <v>4.68</v>
      </c>
      <c r="S228" s="44">
        <v>4.68</v>
      </c>
      <c r="T228" s="44">
        <v>4.68</v>
      </c>
      <c r="U228" s="44">
        <v>4.68</v>
      </c>
      <c r="V228" s="44">
        <v>4.68</v>
      </c>
      <c r="W228" s="44">
        <v>4.68</v>
      </c>
      <c r="X228" s="44">
        <v>4.68</v>
      </c>
      <c r="Y228" s="44">
        <v>4.68</v>
      </c>
      <c r="Z228" s="44">
        <v>4.68</v>
      </c>
      <c r="AA228" s="44">
        <v>4.68</v>
      </c>
    </row>
    <row r="229" spans="1:27" ht="12.75" hidden="1" customHeight="1" outlineLevel="1" x14ac:dyDescent="0.2">
      <c r="A229" s="89" t="s">
        <v>1063</v>
      </c>
      <c r="B229" s="63" t="s">
        <v>81</v>
      </c>
      <c r="C229" s="43" t="s">
        <v>79</v>
      </c>
      <c r="D229" s="44">
        <f>$D$11</f>
        <v>330.69</v>
      </c>
      <c r="E229" s="44">
        <f t="shared" ref="E229:AA229" si="131">$D$11</f>
        <v>330.69</v>
      </c>
      <c r="F229" s="44">
        <f t="shared" si="131"/>
        <v>330.69</v>
      </c>
      <c r="G229" s="44">
        <f t="shared" si="131"/>
        <v>330.69</v>
      </c>
      <c r="H229" s="44">
        <f t="shared" si="131"/>
        <v>330.69</v>
      </c>
      <c r="I229" s="44">
        <f t="shared" si="131"/>
        <v>330.69</v>
      </c>
      <c r="J229" s="44">
        <f t="shared" si="131"/>
        <v>330.69</v>
      </c>
      <c r="K229" s="44">
        <f t="shared" si="131"/>
        <v>330.69</v>
      </c>
      <c r="L229" s="44">
        <f t="shared" si="131"/>
        <v>330.69</v>
      </c>
      <c r="M229" s="44">
        <f t="shared" si="131"/>
        <v>330.69</v>
      </c>
      <c r="N229" s="44">
        <f t="shared" si="131"/>
        <v>330.69</v>
      </c>
      <c r="O229" s="44">
        <f t="shared" si="131"/>
        <v>330.69</v>
      </c>
      <c r="P229" s="44">
        <f t="shared" si="131"/>
        <v>330.69</v>
      </c>
      <c r="Q229" s="44">
        <f t="shared" si="131"/>
        <v>330.69</v>
      </c>
      <c r="R229" s="44">
        <f t="shared" si="131"/>
        <v>330.69</v>
      </c>
      <c r="S229" s="44">
        <f t="shared" si="131"/>
        <v>330.69</v>
      </c>
      <c r="T229" s="44">
        <f t="shared" si="131"/>
        <v>330.69</v>
      </c>
      <c r="U229" s="44">
        <f t="shared" si="131"/>
        <v>330.69</v>
      </c>
      <c r="V229" s="44">
        <f t="shared" si="131"/>
        <v>330.69</v>
      </c>
      <c r="W229" s="44">
        <f t="shared" si="131"/>
        <v>330.69</v>
      </c>
      <c r="X229" s="44">
        <f t="shared" si="131"/>
        <v>330.69</v>
      </c>
      <c r="Y229" s="44">
        <f t="shared" si="131"/>
        <v>330.69</v>
      </c>
      <c r="Z229" s="44">
        <f t="shared" si="131"/>
        <v>330.69</v>
      </c>
      <c r="AA229" s="44">
        <f t="shared" si="131"/>
        <v>330.69</v>
      </c>
    </row>
    <row r="230" spans="1:27" ht="12.75" customHeight="1" collapsed="1" x14ac:dyDescent="0.2">
      <c r="A230" s="88" t="s">
        <v>1064</v>
      </c>
      <c r="B230" s="28" t="str">
        <f>"15"&amp;"."&amp;$B$640&amp;"."&amp;$B$641</f>
        <v>15.09.2023</v>
      </c>
      <c r="C230" s="80" t="s">
        <v>76</v>
      </c>
      <c r="D230" s="81">
        <f>ROUND(((D231+D232+D234+D233)/1000),5)</f>
        <v>1.88663</v>
      </c>
      <c r="E230" s="81">
        <f>ROUND(((E231+E232+E234+E233)/1000),5)</f>
        <v>1.79891</v>
      </c>
      <c r="F230" s="81">
        <f>ROUND(((F231+F232+F234+F233)/1000),5)</f>
        <v>1.7341</v>
      </c>
      <c r="G230" s="81">
        <f t="shared" ref="G230:AA230" si="132">ROUND(((G231+G232+G234+G233)/1000),5)</f>
        <v>1.71994</v>
      </c>
      <c r="H230" s="81">
        <f t="shared" si="132"/>
        <v>1.80566</v>
      </c>
      <c r="I230" s="81">
        <f t="shared" si="132"/>
        <v>1.87425</v>
      </c>
      <c r="J230" s="81">
        <f t="shared" si="132"/>
        <v>1.96167</v>
      </c>
      <c r="K230" s="81">
        <f t="shared" si="132"/>
        <v>2.2072799999999999</v>
      </c>
      <c r="L230" s="81">
        <f t="shared" si="132"/>
        <v>2.4393099999999999</v>
      </c>
      <c r="M230" s="81">
        <f t="shared" si="132"/>
        <v>2.6545800000000002</v>
      </c>
      <c r="N230" s="81">
        <f t="shared" si="132"/>
        <v>2.85669</v>
      </c>
      <c r="O230" s="81">
        <f t="shared" si="132"/>
        <v>2.5416699999999999</v>
      </c>
      <c r="P230" s="81">
        <f t="shared" si="132"/>
        <v>2.46469</v>
      </c>
      <c r="Q230" s="81">
        <f t="shared" si="132"/>
        <v>2.53715</v>
      </c>
      <c r="R230" s="81">
        <f t="shared" si="132"/>
        <v>2.4994999999999998</v>
      </c>
      <c r="S230" s="81">
        <f t="shared" si="132"/>
        <v>2.49349</v>
      </c>
      <c r="T230" s="81">
        <f t="shared" si="132"/>
        <v>2.4685199999999998</v>
      </c>
      <c r="U230" s="81">
        <f t="shared" si="132"/>
        <v>2.45059</v>
      </c>
      <c r="V230" s="81">
        <f t="shared" si="132"/>
        <v>2.4958800000000001</v>
      </c>
      <c r="W230" s="81">
        <f t="shared" si="132"/>
        <v>2.5636100000000002</v>
      </c>
      <c r="X230" s="81">
        <f t="shared" si="132"/>
        <v>2.5809600000000001</v>
      </c>
      <c r="Y230" s="81">
        <f t="shared" si="132"/>
        <v>2.49417</v>
      </c>
      <c r="Z230" s="81">
        <f t="shared" si="132"/>
        <v>2.2494999999999998</v>
      </c>
      <c r="AA230" s="81">
        <f t="shared" si="132"/>
        <v>2.0600100000000001</v>
      </c>
    </row>
    <row r="231" spans="1:27" ht="12.75" hidden="1" customHeight="1" outlineLevel="1" x14ac:dyDescent="0.2">
      <c r="A231" s="89" t="s">
        <v>1065</v>
      </c>
      <c r="B231" s="63" t="s">
        <v>230</v>
      </c>
      <c r="C231" s="43" t="s">
        <v>79</v>
      </c>
      <c r="D231" s="44">
        <v>1438.14</v>
      </c>
      <c r="E231" s="44">
        <v>1350.42</v>
      </c>
      <c r="F231" s="44">
        <v>1285.6099999999999</v>
      </c>
      <c r="G231" s="44">
        <v>1271.45</v>
      </c>
      <c r="H231" s="44">
        <v>1357.17</v>
      </c>
      <c r="I231" s="44">
        <v>1425.76</v>
      </c>
      <c r="J231" s="44">
        <v>1513.18</v>
      </c>
      <c r="K231" s="44">
        <v>1758.79</v>
      </c>
      <c r="L231" s="44">
        <v>1990.82</v>
      </c>
      <c r="M231" s="44">
        <v>2206.09</v>
      </c>
      <c r="N231" s="44">
        <v>2408.1999999999998</v>
      </c>
      <c r="O231" s="44">
        <v>2093.1799999999998</v>
      </c>
      <c r="P231" s="44">
        <v>2016.2</v>
      </c>
      <c r="Q231" s="44">
        <v>2088.66</v>
      </c>
      <c r="R231" s="44">
        <v>2051.0100000000002</v>
      </c>
      <c r="S231" s="44">
        <v>2045</v>
      </c>
      <c r="T231" s="44">
        <v>2020.03</v>
      </c>
      <c r="U231" s="44">
        <v>2002.1</v>
      </c>
      <c r="V231" s="44">
        <v>2047.39</v>
      </c>
      <c r="W231" s="44">
        <v>2115.12</v>
      </c>
      <c r="X231" s="44">
        <v>2132.4699999999998</v>
      </c>
      <c r="Y231" s="44">
        <v>2045.68</v>
      </c>
      <c r="Z231" s="44">
        <v>1801.01</v>
      </c>
      <c r="AA231" s="44">
        <v>1611.52</v>
      </c>
    </row>
    <row r="232" spans="1:27" ht="12.75" hidden="1" customHeight="1" outlineLevel="1" x14ac:dyDescent="0.2">
      <c r="A232" s="89" t="s">
        <v>1066</v>
      </c>
      <c r="B232" s="63" t="s">
        <v>90</v>
      </c>
      <c r="C232" s="43" t="s">
        <v>79</v>
      </c>
      <c r="D232" s="44">
        <f>$D$162</f>
        <v>113.12</v>
      </c>
      <c r="E232" s="44">
        <f>$D$162</f>
        <v>113.12</v>
      </c>
      <c r="F232" s="44">
        <f t="shared" ref="F232:AA232" si="133">$D$162</f>
        <v>113.12</v>
      </c>
      <c r="G232" s="44">
        <f t="shared" si="133"/>
        <v>113.12</v>
      </c>
      <c r="H232" s="44">
        <f t="shared" si="133"/>
        <v>113.12</v>
      </c>
      <c r="I232" s="44">
        <f t="shared" si="133"/>
        <v>113.12</v>
      </c>
      <c r="J232" s="44">
        <f t="shared" si="133"/>
        <v>113.12</v>
      </c>
      <c r="K232" s="44">
        <f t="shared" si="133"/>
        <v>113.12</v>
      </c>
      <c r="L232" s="44">
        <f t="shared" si="133"/>
        <v>113.12</v>
      </c>
      <c r="M232" s="44">
        <f t="shared" si="133"/>
        <v>113.12</v>
      </c>
      <c r="N232" s="44">
        <f t="shared" si="133"/>
        <v>113.12</v>
      </c>
      <c r="O232" s="44">
        <f t="shared" si="133"/>
        <v>113.12</v>
      </c>
      <c r="P232" s="44">
        <f t="shared" si="133"/>
        <v>113.12</v>
      </c>
      <c r="Q232" s="44">
        <f t="shared" si="133"/>
        <v>113.12</v>
      </c>
      <c r="R232" s="44">
        <f t="shared" si="133"/>
        <v>113.12</v>
      </c>
      <c r="S232" s="44">
        <f t="shared" si="133"/>
        <v>113.12</v>
      </c>
      <c r="T232" s="44">
        <f t="shared" si="133"/>
        <v>113.12</v>
      </c>
      <c r="U232" s="44">
        <f t="shared" si="133"/>
        <v>113.12</v>
      </c>
      <c r="V232" s="44">
        <f t="shared" si="133"/>
        <v>113.12</v>
      </c>
      <c r="W232" s="44">
        <f t="shared" si="133"/>
        <v>113.12</v>
      </c>
      <c r="X232" s="44">
        <f t="shared" si="133"/>
        <v>113.12</v>
      </c>
      <c r="Y232" s="44">
        <f t="shared" si="133"/>
        <v>113.12</v>
      </c>
      <c r="Z232" s="44">
        <f t="shared" si="133"/>
        <v>113.12</v>
      </c>
      <c r="AA232" s="44">
        <f t="shared" si="133"/>
        <v>113.12</v>
      </c>
    </row>
    <row r="233" spans="1:27" ht="12.75" hidden="1" customHeight="1" outlineLevel="1" x14ac:dyDescent="0.2">
      <c r="A233" s="89" t="s">
        <v>1067</v>
      </c>
      <c r="B233" s="63" t="s">
        <v>83</v>
      </c>
      <c r="C233" s="43" t="s">
        <v>79</v>
      </c>
      <c r="D233" s="44">
        <v>4.68</v>
      </c>
      <c r="E233" s="44">
        <v>4.68</v>
      </c>
      <c r="F233" s="44">
        <v>4.68</v>
      </c>
      <c r="G233" s="44">
        <v>4.68</v>
      </c>
      <c r="H233" s="44">
        <v>4.68</v>
      </c>
      <c r="I233" s="44">
        <v>4.68</v>
      </c>
      <c r="J233" s="44">
        <v>4.68</v>
      </c>
      <c r="K233" s="44">
        <v>4.68</v>
      </c>
      <c r="L233" s="44">
        <v>4.68</v>
      </c>
      <c r="M233" s="44">
        <v>4.68</v>
      </c>
      <c r="N233" s="44">
        <v>4.68</v>
      </c>
      <c r="O233" s="44">
        <v>4.68</v>
      </c>
      <c r="P233" s="44">
        <v>4.68</v>
      </c>
      <c r="Q233" s="44">
        <v>4.68</v>
      </c>
      <c r="R233" s="44">
        <v>4.68</v>
      </c>
      <c r="S233" s="44">
        <v>4.68</v>
      </c>
      <c r="T233" s="44">
        <v>4.68</v>
      </c>
      <c r="U233" s="44">
        <v>4.68</v>
      </c>
      <c r="V233" s="44">
        <v>4.68</v>
      </c>
      <c r="W233" s="44">
        <v>4.68</v>
      </c>
      <c r="X233" s="44">
        <v>4.68</v>
      </c>
      <c r="Y233" s="44">
        <v>4.68</v>
      </c>
      <c r="Z233" s="44">
        <v>4.68</v>
      </c>
      <c r="AA233" s="44">
        <v>4.68</v>
      </c>
    </row>
    <row r="234" spans="1:27" ht="12.75" hidden="1" customHeight="1" outlineLevel="1" x14ac:dyDescent="0.2">
      <c r="A234" s="89" t="s">
        <v>1068</v>
      </c>
      <c r="B234" s="63" t="s">
        <v>81</v>
      </c>
      <c r="C234" s="43" t="s">
        <v>79</v>
      </c>
      <c r="D234" s="44">
        <f>$D$11</f>
        <v>330.69</v>
      </c>
      <c r="E234" s="44">
        <f t="shared" ref="E234:AA234" si="134">$D$11</f>
        <v>330.69</v>
      </c>
      <c r="F234" s="44">
        <f t="shared" si="134"/>
        <v>330.69</v>
      </c>
      <c r="G234" s="44">
        <f t="shared" si="134"/>
        <v>330.69</v>
      </c>
      <c r="H234" s="44">
        <f t="shared" si="134"/>
        <v>330.69</v>
      </c>
      <c r="I234" s="44">
        <f t="shared" si="134"/>
        <v>330.69</v>
      </c>
      <c r="J234" s="44">
        <f t="shared" si="134"/>
        <v>330.69</v>
      </c>
      <c r="K234" s="44">
        <f t="shared" si="134"/>
        <v>330.69</v>
      </c>
      <c r="L234" s="44">
        <f t="shared" si="134"/>
        <v>330.69</v>
      </c>
      <c r="M234" s="44">
        <f t="shared" si="134"/>
        <v>330.69</v>
      </c>
      <c r="N234" s="44">
        <f t="shared" si="134"/>
        <v>330.69</v>
      </c>
      <c r="O234" s="44">
        <f t="shared" si="134"/>
        <v>330.69</v>
      </c>
      <c r="P234" s="44">
        <f t="shared" si="134"/>
        <v>330.69</v>
      </c>
      <c r="Q234" s="44">
        <f t="shared" si="134"/>
        <v>330.69</v>
      </c>
      <c r="R234" s="44">
        <f t="shared" si="134"/>
        <v>330.69</v>
      </c>
      <c r="S234" s="44">
        <f t="shared" si="134"/>
        <v>330.69</v>
      </c>
      <c r="T234" s="44">
        <f t="shared" si="134"/>
        <v>330.69</v>
      </c>
      <c r="U234" s="44">
        <f t="shared" si="134"/>
        <v>330.69</v>
      </c>
      <c r="V234" s="44">
        <f t="shared" si="134"/>
        <v>330.69</v>
      </c>
      <c r="W234" s="44">
        <f t="shared" si="134"/>
        <v>330.69</v>
      </c>
      <c r="X234" s="44">
        <f t="shared" si="134"/>
        <v>330.69</v>
      </c>
      <c r="Y234" s="44">
        <f t="shared" si="134"/>
        <v>330.69</v>
      </c>
      <c r="Z234" s="44">
        <f t="shared" si="134"/>
        <v>330.69</v>
      </c>
      <c r="AA234" s="44">
        <f t="shared" si="134"/>
        <v>330.69</v>
      </c>
    </row>
    <row r="235" spans="1:27" ht="12.75" customHeight="1" collapsed="1" x14ac:dyDescent="0.2">
      <c r="A235" s="88" t="s">
        <v>1069</v>
      </c>
      <c r="B235" s="28" t="str">
        <f>"16"&amp;"."&amp;$B$640&amp;"."&amp;$B$641</f>
        <v>16.09.2023</v>
      </c>
      <c r="C235" s="80" t="s">
        <v>76</v>
      </c>
      <c r="D235" s="81">
        <f>ROUND(((D236+D237+D239+D238)/1000),5)</f>
        <v>1.9461999999999999</v>
      </c>
      <c r="E235" s="81">
        <f>ROUND(((E236+E237+E239+E238)/1000),5)</f>
        <v>1.78938</v>
      </c>
      <c r="F235" s="81">
        <f>ROUND(((F236+F237+F239+F238)/1000),5)</f>
        <v>1.7175100000000001</v>
      </c>
      <c r="G235" s="81">
        <f t="shared" ref="G235:AA235" si="135">ROUND(((G236+G237+G239+G238)/1000),5)</f>
        <v>1.6964900000000001</v>
      </c>
      <c r="H235" s="81">
        <f t="shared" si="135"/>
        <v>1.74272</v>
      </c>
      <c r="I235" s="81">
        <f t="shared" si="135"/>
        <v>1.79857</v>
      </c>
      <c r="J235" s="81">
        <f t="shared" si="135"/>
        <v>1.8188299999999999</v>
      </c>
      <c r="K235" s="81">
        <f t="shared" si="135"/>
        <v>1.9745600000000001</v>
      </c>
      <c r="L235" s="81">
        <f t="shared" si="135"/>
        <v>2.2786900000000001</v>
      </c>
      <c r="M235" s="81">
        <f t="shared" si="135"/>
        <v>2.4460799999999998</v>
      </c>
      <c r="N235" s="81">
        <f t="shared" si="135"/>
        <v>2.4881799999999998</v>
      </c>
      <c r="O235" s="81">
        <f t="shared" si="135"/>
        <v>2.49078</v>
      </c>
      <c r="P235" s="81">
        <f t="shared" si="135"/>
        <v>2.4837899999999999</v>
      </c>
      <c r="Q235" s="81">
        <f t="shared" si="135"/>
        <v>2.4776600000000002</v>
      </c>
      <c r="R235" s="81">
        <f t="shared" si="135"/>
        <v>2.47879</v>
      </c>
      <c r="S235" s="81">
        <f t="shared" si="135"/>
        <v>2.4752800000000001</v>
      </c>
      <c r="T235" s="81">
        <f t="shared" si="135"/>
        <v>2.4747699999999999</v>
      </c>
      <c r="U235" s="81">
        <f t="shared" si="135"/>
        <v>2.4647199999999998</v>
      </c>
      <c r="V235" s="81">
        <f t="shared" si="135"/>
        <v>2.5451199999999998</v>
      </c>
      <c r="W235" s="81">
        <f t="shared" si="135"/>
        <v>2.6927699999999999</v>
      </c>
      <c r="X235" s="81">
        <f t="shared" si="135"/>
        <v>2.8544700000000001</v>
      </c>
      <c r="Y235" s="81">
        <f t="shared" si="135"/>
        <v>2.52495</v>
      </c>
      <c r="Z235" s="81">
        <f t="shared" si="135"/>
        <v>2.1680899999999999</v>
      </c>
      <c r="AA235" s="81">
        <f t="shared" si="135"/>
        <v>2.0358200000000002</v>
      </c>
    </row>
    <row r="236" spans="1:27" ht="12.75" hidden="1" customHeight="1" outlineLevel="1" x14ac:dyDescent="0.2">
      <c r="A236" s="89" t="s">
        <v>1070</v>
      </c>
      <c r="B236" s="63" t="s">
        <v>230</v>
      </c>
      <c r="C236" s="43" t="s">
        <v>79</v>
      </c>
      <c r="D236" s="44">
        <v>1497.71</v>
      </c>
      <c r="E236" s="44">
        <v>1340.89</v>
      </c>
      <c r="F236" s="44">
        <v>1269.02</v>
      </c>
      <c r="G236" s="44">
        <v>1248</v>
      </c>
      <c r="H236" s="44">
        <v>1294.23</v>
      </c>
      <c r="I236" s="44">
        <v>1350.08</v>
      </c>
      <c r="J236" s="44">
        <v>1370.34</v>
      </c>
      <c r="K236" s="44">
        <v>1526.07</v>
      </c>
      <c r="L236" s="44">
        <v>1830.2</v>
      </c>
      <c r="M236" s="44">
        <v>1997.59</v>
      </c>
      <c r="N236" s="44">
        <v>2039.69</v>
      </c>
      <c r="O236" s="44">
        <v>2042.29</v>
      </c>
      <c r="P236" s="44">
        <v>2035.3</v>
      </c>
      <c r="Q236" s="44">
        <v>2029.17</v>
      </c>
      <c r="R236" s="44">
        <v>2030.3</v>
      </c>
      <c r="S236" s="44">
        <v>2026.79</v>
      </c>
      <c r="T236" s="44">
        <v>2026.28</v>
      </c>
      <c r="U236" s="44">
        <v>2016.23</v>
      </c>
      <c r="V236" s="44">
        <v>2096.63</v>
      </c>
      <c r="W236" s="44">
        <v>2244.2800000000002</v>
      </c>
      <c r="X236" s="44">
        <v>2405.98</v>
      </c>
      <c r="Y236" s="44">
        <v>2076.46</v>
      </c>
      <c r="Z236" s="44">
        <v>1719.6</v>
      </c>
      <c r="AA236" s="44">
        <v>1587.33</v>
      </c>
    </row>
    <row r="237" spans="1:27" ht="12.75" hidden="1" customHeight="1" outlineLevel="1" x14ac:dyDescent="0.2">
      <c r="A237" s="89" t="s">
        <v>1071</v>
      </c>
      <c r="B237" s="63" t="s">
        <v>90</v>
      </c>
      <c r="C237" s="43" t="s">
        <v>79</v>
      </c>
      <c r="D237" s="44">
        <f>$D$162</f>
        <v>113.12</v>
      </c>
      <c r="E237" s="44">
        <f>$D$162</f>
        <v>113.12</v>
      </c>
      <c r="F237" s="44">
        <f t="shared" ref="F237:AA237" si="136">$D$162</f>
        <v>113.12</v>
      </c>
      <c r="G237" s="44">
        <f t="shared" si="136"/>
        <v>113.12</v>
      </c>
      <c r="H237" s="44">
        <f t="shared" si="136"/>
        <v>113.12</v>
      </c>
      <c r="I237" s="44">
        <f t="shared" si="136"/>
        <v>113.12</v>
      </c>
      <c r="J237" s="44">
        <f t="shared" si="136"/>
        <v>113.12</v>
      </c>
      <c r="K237" s="44">
        <f t="shared" si="136"/>
        <v>113.12</v>
      </c>
      <c r="L237" s="44">
        <f t="shared" si="136"/>
        <v>113.12</v>
      </c>
      <c r="M237" s="44">
        <f t="shared" si="136"/>
        <v>113.12</v>
      </c>
      <c r="N237" s="44">
        <f t="shared" si="136"/>
        <v>113.12</v>
      </c>
      <c r="O237" s="44">
        <f t="shared" si="136"/>
        <v>113.12</v>
      </c>
      <c r="P237" s="44">
        <f t="shared" si="136"/>
        <v>113.12</v>
      </c>
      <c r="Q237" s="44">
        <f t="shared" si="136"/>
        <v>113.12</v>
      </c>
      <c r="R237" s="44">
        <f t="shared" si="136"/>
        <v>113.12</v>
      </c>
      <c r="S237" s="44">
        <f t="shared" si="136"/>
        <v>113.12</v>
      </c>
      <c r="T237" s="44">
        <f t="shared" si="136"/>
        <v>113.12</v>
      </c>
      <c r="U237" s="44">
        <f t="shared" si="136"/>
        <v>113.12</v>
      </c>
      <c r="V237" s="44">
        <f t="shared" si="136"/>
        <v>113.12</v>
      </c>
      <c r="W237" s="44">
        <f t="shared" si="136"/>
        <v>113.12</v>
      </c>
      <c r="X237" s="44">
        <f t="shared" si="136"/>
        <v>113.12</v>
      </c>
      <c r="Y237" s="44">
        <f t="shared" si="136"/>
        <v>113.12</v>
      </c>
      <c r="Z237" s="44">
        <f t="shared" si="136"/>
        <v>113.12</v>
      </c>
      <c r="AA237" s="44">
        <f t="shared" si="136"/>
        <v>113.12</v>
      </c>
    </row>
    <row r="238" spans="1:27" ht="12.75" hidden="1" customHeight="1" outlineLevel="1" x14ac:dyDescent="0.2">
      <c r="A238" s="89" t="s">
        <v>1072</v>
      </c>
      <c r="B238" s="63" t="s">
        <v>83</v>
      </c>
      <c r="C238" s="43" t="s">
        <v>79</v>
      </c>
      <c r="D238" s="44">
        <v>4.68</v>
      </c>
      <c r="E238" s="44">
        <v>4.68</v>
      </c>
      <c r="F238" s="44">
        <v>4.68</v>
      </c>
      <c r="G238" s="44">
        <v>4.68</v>
      </c>
      <c r="H238" s="44">
        <v>4.68</v>
      </c>
      <c r="I238" s="44">
        <v>4.68</v>
      </c>
      <c r="J238" s="44">
        <v>4.68</v>
      </c>
      <c r="K238" s="44">
        <v>4.68</v>
      </c>
      <c r="L238" s="44">
        <v>4.68</v>
      </c>
      <c r="M238" s="44">
        <v>4.68</v>
      </c>
      <c r="N238" s="44">
        <v>4.68</v>
      </c>
      <c r="O238" s="44">
        <v>4.68</v>
      </c>
      <c r="P238" s="44">
        <v>4.68</v>
      </c>
      <c r="Q238" s="44">
        <v>4.68</v>
      </c>
      <c r="R238" s="44">
        <v>4.68</v>
      </c>
      <c r="S238" s="44">
        <v>4.68</v>
      </c>
      <c r="T238" s="44">
        <v>4.68</v>
      </c>
      <c r="U238" s="44">
        <v>4.68</v>
      </c>
      <c r="V238" s="44">
        <v>4.68</v>
      </c>
      <c r="W238" s="44">
        <v>4.68</v>
      </c>
      <c r="X238" s="44">
        <v>4.68</v>
      </c>
      <c r="Y238" s="44">
        <v>4.68</v>
      </c>
      <c r="Z238" s="44">
        <v>4.68</v>
      </c>
      <c r="AA238" s="44">
        <v>4.68</v>
      </c>
    </row>
    <row r="239" spans="1:27" ht="12.75" hidden="1" customHeight="1" outlineLevel="1" x14ac:dyDescent="0.2">
      <c r="A239" s="89" t="s">
        <v>1073</v>
      </c>
      <c r="B239" s="63" t="s">
        <v>81</v>
      </c>
      <c r="C239" s="43" t="s">
        <v>79</v>
      </c>
      <c r="D239" s="44">
        <f>$D$11</f>
        <v>330.69</v>
      </c>
      <c r="E239" s="44">
        <f t="shared" ref="E239:AA239" si="137">$D$11</f>
        <v>330.69</v>
      </c>
      <c r="F239" s="44">
        <f t="shared" si="137"/>
        <v>330.69</v>
      </c>
      <c r="G239" s="44">
        <f t="shared" si="137"/>
        <v>330.69</v>
      </c>
      <c r="H239" s="44">
        <f t="shared" si="137"/>
        <v>330.69</v>
      </c>
      <c r="I239" s="44">
        <f t="shared" si="137"/>
        <v>330.69</v>
      </c>
      <c r="J239" s="44">
        <f t="shared" si="137"/>
        <v>330.69</v>
      </c>
      <c r="K239" s="44">
        <f t="shared" si="137"/>
        <v>330.69</v>
      </c>
      <c r="L239" s="44">
        <f t="shared" si="137"/>
        <v>330.69</v>
      </c>
      <c r="M239" s="44">
        <f t="shared" si="137"/>
        <v>330.69</v>
      </c>
      <c r="N239" s="44">
        <f t="shared" si="137"/>
        <v>330.69</v>
      </c>
      <c r="O239" s="44">
        <f t="shared" si="137"/>
        <v>330.69</v>
      </c>
      <c r="P239" s="44">
        <f t="shared" si="137"/>
        <v>330.69</v>
      </c>
      <c r="Q239" s="44">
        <f t="shared" si="137"/>
        <v>330.69</v>
      </c>
      <c r="R239" s="44">
        <f t="shared" si="137"/>
        <v>330.69</v>
      </c>
      <c r="S239" s="44">
        <f t="shared" si="137"/>
        <v>330.69</v>
      </c>
      <c r="T239" s="44">
        <f t="shared" si="137"/>
        <v>330.69</v>
      </c>
      <c r="U239" s="44">
        <f t="shared" si="137"/>
        <v>330.69</v>
      </c>
      <c r="V239" s="44">
        <f t="shared" si="137"/>
        <v>330.69</v>
      </c>
      <c r="W239" s="44">
        <f t="shared" si="137"/>
        <v>330.69</v>
      </c>
      <c r="X239" s="44">
        <f t="shared" si="137"/>
        <v>330.69</v>
      </c>
      <c r="Y239" s="44">
        <f t="shared" si="137"/>
        <v>330.69</v>
      </c>
      <c r="Z239" s="44">
        <f t="shared" si="137"/>
        <v>330.69</v>
      </c>
      <c r="AA239" s="44">
        <f t="shared" si="137"/>
        <v>330.69</v>
      </c>
    </row>
    <row r="240" spans="1:27" ht="12.75" customHeight="1" collapsed="1" x14ac:dyDescent="0.2">
      <c r="A240" s="88" t="s">
        <v>1074</v>
      </c>
      <c r="B240" s="28" t="str">
        <f>"17"&amp;"."&amp;$B$640&amp;"."&amp;$B$641</f>
        <v>17.09.2023</v>
      </c>
      <c r="C240" s="80" t="s">
        <v>76</v>
      </c>
      <c r="D240" s="81">
        <f>ROUND(((D241+D242+D244+D243)/1000),5)</f>
        <v>1.92096</v>
      </c>
      <c r="E240" s="81">
        <f>ROUND(((E241+E242+E244+E243)/1000),5)</f>
        <v>1.77057</v>
      </c>
      <c r="F240" s="81">
        <f>ROUND(((F241+F242+F244+F243)/1000),5)</f>
        <v>1.6991099999999999</v>
      </c>
      <c r="G240" s="81">
        <f t="shared" ref="G240:AA240" si="138">ROUND(((G241+G242+G244+G243)/1000),5)</f>
        <v>1.6897</v>
      </c>
      <c r="H240" s="81">
        <f t="shared" si="138"/>
        <v>1.70025</v>
      </c>
      <c r="I240" s="81">
        <f t="shared" si="138"/>
        <v>1.7275100000000001</v>
      </c>
      <c r="J240" s="81">
        <f t="shared" si="138"/>
        <v>1.6944300000000001</v>
      </c>
      <c r="K240" s="81">
        <f t="shared" si="138"/>
        <v>1.8640099999999999</v>
      </c>
      <c r="L240" s="81">
        <f t="shared" si="138"/>
        <v>2.04419</v>
      </c>
      <c r="M240" s="81">
        <f t="shared" si="138"/>
        <v>2.1842899999999998</v>
      </c>
      <c r="N240" s="81">
        <f t="shared" si="138"/>
        <v>2.2314099999999999</v>
      </c>
      <c r="O240" s="81">
        <f t="shared" si="138"/>
        <v>2.24316</v>
      </c>
      <c r="P240" s="81">
        <f t="shared" si="138"/>
        <v>2.2356099999999999</v>
      </c>
      <c r="Q240" s="81">
        <f t="shared" si="138"/>
        <v>2.22729</v>
      </c>
      <c r="R240" s="81">
        <f t="shared" si="138"/>
        <v>2.2361</v>
      </c>
      <c r="S240" s="81">
        <f t="shared" si="138"/>
        <v>2.2444799999999998</v>
      </c>
      <c r="T240" s="81">
        <f t="shared" si="138"/>
        <v>2.2854999999999999</v>
      </c>
      <c r="U240" s="81">
        <f t="shared" si="138"/>
        <v>2.3374299999999999</v>
      </c>
      <c r="V240" s="81">
        <f t="shared" si="138"/>
        <v>2.4972799999999999</v>
      </c>
      <c r="W240" s="81">
        <f t="shared" si="138"/>
        <v>2.5871900000000001</v>
      </c>
      <c r="X240" s="81">
        <f t="shared" si="138"/>
        <v>2.8489900000000001</v>
      </c>
      <c r="Y240" s="81">
        <f t="shared" si="138"/>
        <v>2.52651</v>
      </c>
      <c r="Z240" s="81">
        <f t="shared" si="138"/>
        <v>2.11863</v>
      </c>
      <c r="AA240" s="81">
        <f t="shared" si="138"/>
        <v>1.9231</v>
      </c>
    </row>
    <row r="241" spans="1:27" ht="12.75" hidden="1" customHeight="1" outlineLevel="1" x14ac:dyDescent="0.2">
      <c r="A241" s="89" t="s">
        <v>1075</v>
      </c>
      <c r="B241" s="63" t="s">
        <v>230</v>
      </c>
      <c r="C241" s="43" t="s">
        <v>79</v>
      </c>
      <c r="D241" s="44">
        <v>1472.47</v>
      </c>
      <c r="E241" s="44">
        <v>1322.08</v>
      </c>
      <c r="F241" s="44">
        <v>1250.6199999999999</v>
      </c>
      <c r="G241" s="44">
        <v>1241.21</v>
      </c>
      <c r="H241" s="44">
        <v>1251.76</v>
      </c>
      <c r="I241" s="44">
        <v>1279.02</v>
      </c>
      <c r="J241" s="44">
        <v>1245.94</v>
      </c>
      <c r="K241" s="44">
        <v>1415.52</v>
      </c>
      <c r="L241" s="44">
        <v>1595.7</v>
      </c>
      <c r="M241" s="44">
        <v>1735.8</v>
      </c>
      <c r="N241" s="44">
        <v>1782.92</v>
      </c>
      <c r="O241" s="44">
        <v>1794.67</v>
      </c>
      <c r="P241" s="44">
        <v>1787.12</v>
      </c>
      <c r="Q241" s="44">
        <v>1778.8</v>
      </c>
      <c r="R241" s="44">
        <v>1787.61</v>
      </c>
      <c r="S241" s="44">
        <v>1795.99</v>
      </c>
      <c r="T241" s="44">
        <v>1837.01</v>
      </c>
      <c r="U241" s="44">
        <v>1888.94</v>
      </c>
      <c r="V241" s="44">
        <v>2048.79</v>
      </c>
      <c r="W241" s="44">
        <v>2138.6999999999998</v>
      </c>
      <c r="X241" s="44">
        <v>2400.5</v>
      </c>
      <c r="Y241" s="44">
        <v>2078.02</v>
      </c>
      <c r="Z241" s="44">
        <v>1670.14</v>
      </c>
      <c r="AA241" s="44">
        <v>1474.61</v>
      </c>
    </row>
    <row r="242" spans="1:27" ht="12.75" hidden="1" customHeight="1" outlineLevel="1" x14ac:dyDescent="0.2">
      <c r="A242" s="89" t="s">
        <v>1076</v>
      </c>
      <c r="B242" s="63" t="s">
        <v>90</v>
      </c>
      <c r="C242" s="43" t="s">
        <v>79</v>
      </c>
      <c r="D242" s="44">
        <f>$D$162</f>
        <v>113.12</v>
      </c>
      <c r="E242" s="44">
        <f>$D$162</f>
        <v>113.12</v>
      </c>
      <c r="F242" s="44">
        <f t="shared" ref="F242:AA242" si="139">$D$162</f>
        <v>113.12</v>
      </c>
      <c r="G242" s="44">
        <f t="shared" si="139"/>
        <v>113.12</v>
      </c>
      <c r="H242" s="44">
        <f t="shared" si="139"/>
        <v>113.12</v>
      </c>
      <c r="I242" s="44">
        <f t="shared" si="139"/>
        <v>113.12</v>
      </c>
      <c r="J242" s="44">
        <f t="shared" si="139"/>
        <v>113.12</v>
      </c>
      <c r="K242" s="44">
        <f t="shared" si="139"/>
        <v>113.12</v>
      </c>
      <c r="L242" s="44">
        <f t="shared" si="139"/>
        <v>113.12</v>
      </c>
      <c r="M242" s="44">
        <f t="shared" si="139"/>
        <v>113.12</v>
      </c>
      <c r="N242" s="44">
        <f t="shared" si="139"/>
        <v>113.12</v>
      </c>
      <c r="O242" s="44">
        <f t="shared" si="139"/>
        <v>113.12</v>
      </c>
      <c r="P242" s="44">
        <f t="shared" si="139"/>
        <v>113.12</v>
      </c>
      <c r="Q242" s="44">
        <f t="shared" si="139"/>
        <v>113.12</v>
      </c>
      <c r="R242" s="44">
        <f t="shared" si="139"/>
        <v>113.12</v>
      </c>
      <c r="S242" s="44">
        <f t="shared" si="139"/>
        <v>113.12</v>
      </c>
      <c r="T242" s="44">
        <f t="shared" si="139"/>
        <v>113.12</v>
      </c>
      <c r="U242" s="44">
        <f t="shared" si="139"/>
        <v>113.12</v>
      </c>
      <c r="V242" s="44">
        <f t="shared" si="139"/>
        <v>113.12</v>
      </c>
      <c r="W242" s="44">
        <f t="shared" si="139"/>
        <v>113.12</v>
      </c>
      <c r="X242" s="44">
        <f t="shared" si="139"/>
        <v>113.12</v>
      </c>
      <c r="Y242" s="44">
        <f t="shared" si="139"/>
        <v>113.12</v>
      </c>
      <c r="Z242" s="44">
        <f t="shared" si="139"/>
        <v>113.12</v>
      </c>
      <c r="AA242" s="44">
        <f t="shared" si="139"/>
        <v>113.12</v>
      </c>
    </row>
    <row r="243" spans="1:27" ht="12.75" hidden="1" customHeight="1" outlineLevel="1" x14ac:dyDescent="0.2">
      <c r="A243" s="89" t="s">
        <v>1077</v>
      </c>
      <c r="B243" s="63" t="s">
        <v>83</v>
      </c>
      <c r="C243" s="43" t="s">
        <v>79</v>
      </c>
      <c r="D243" s="44">
        <v>4.68</v>
      </c>
      <c r="E243" s="44">
        <v>4.68</v>
      </c>
      <c r="F243" s="44">
        <v>4.68</v>
      </c>
      <c r="G243" s="44">
        <v>4.68</v>
      </c>
      <c r="H243" s="44">
        <v>4.68</v>
      </c>
      <c r="I243" s="44">
        <v>4.68</v>
      </c>
      <c r="J243" s="44">
        <v>4.68</v>
      </c>
      <c r="K243" s="44">
        <v>4.68</v>
      </c>
      <c r="L243" s="44">
        <v>4.68</v>
      </c>
      <c r="M243" s="44">
        <v>4.68</v>
      </c>
      <c r="N243" s="44">
        <v>4.68</v>
      </c>
      <c r="O243" s="44">
        <v>4.68</v>
      </c>
      <c r="P243" s="44">
        <v>4.68</v>
      </c>
      <c r="Q243" s="44">
        <v>4.68</v>
      </c>
      <c r="R243" s="44">
        <v>4.68</v>
      </c>
      <c r="S243" s="44">
        <v>4.68</v>
      </c>
      <c r="T243" s="44">
        <v>4.68</v>
      </c>
      <c r="U243" s="44">
        <v>4.68</v>
      </c>
      <c r="V243" s="44">
        <v>4.68</v>
      </c>
      <c r="W243" s="44">
        <v>4.68</v>
      </c>
      <c r="X243" s="44">
        <v>4.68</v>
      </c>
      <c r="Y243" s="44">
        <v>4.68</v>
      </c>
      <c r="Z243" s="44">
        <v>4.68</v>
      </c>
      <c r="AA243" s="44">
        <v>4.68</v>
      </c>
    </row>
    <row r="244" spans="1:27" ht="12.75" hidden="1" customHeight="1" outlineLevel="1" x14ac:dyDescent="0.2">
      <c r="A244" s="89" t="s">
        <v>1078</v>
      </c>
      <c r="B244" s="63" t="s">
        <v>81</v>
      </c>
      <c r="C244" s="43" t="s">
        <v>79</v>
      </c>
      <c r="D244" s="44">
        <f>$D$11</f>
        <v>330.69</v>
      </c>
      <c r="E244" s="44">
        <f t="shared" ref="E244:AA244" si="140">$D$11</f>
        <v>330.69</v>
      </c>
      <c r="F244" s="44">
        <f t="shared" si="140"/>
        <v>330.69</v>
      </c>
      <c r="G244" s="44">
        <f t="shared" si="140"/>
        <v>330.69</v>
      </c>
      <c r="H244" s="44">
        <f t="shared" si="140"/>
        <v>330.69</v>
      </c>
      <c r="I244" s="44">
        <f t="shared" si="140"/>
        <v>330.69</v>
      </c>
      <c r="J244" s="44">
        <f t="shared" si="140"/>
        <v>330.69</v>
      </c>
      <c r="K244" s="44">
        <f t="shared" si="140"/>
        <v>330.69</v>
      </c>
      <c r="L244" s="44">
        <f t="shared" si="140"/>
        <v>330.69</v>
      </c>
      <c r="M244" s="44">
        <f t="shared" si="140"/>
        <v>330.69</v>
      </c>
      <c r="N244" s="44">
        <f t="shared" si="140"/>
        <v>330.69</v>
      </c>
      <c r="O244" s="44">
        <f t="shared" si="140"/>
        <v>330.69</v>
      </c>
      <c r="P244" s="44">
        <f t="shared" si="140"/>
        <v>330.69</v>
      </c>
      <c r="Q244" s="44">
        <f t="shared" si="140"/>
        <v>330.69</v>
      </c>
      <c r="R244" s="44">
        <f t="shared" si="140"/>
        <v>330.69</v>
      </c>
      <c r="S244" s="44">
        <f t="shared" si="140"/>
        <v>330.69</v>
      </c>
      <c r="T244" s="44">
        <f t="shared" si="140"/>
        <v>330.69</v>
      </c>
      <c r="U244" s="44">
        <f t="shared" si="140"/>
        <v>330.69</v>
      </c>
      <c r="V244" s="44">
        <f t="shared" si="140"/>
        <v>330.69</v>
      </c>
      <c r="W244" s="44">
        <f t="shared" si="140"/>
        <v>330.69</v>
      </c>
      <c r="X244" s="44">
        <f t="shared" si="140"/>
        <v>330.69</v>
      </c>
      <c r="Y244" s="44">
        <f t="shared" si="140"/>
        <v>330.69</v>
      </c>
      <c r="Z244" s="44">
        <f t="shared" si="140"/>
        <v>330.69</v>
      </c>
      <c r="AA244" s="44">
        <f t="shared" si="140"/>
        <v>330.69</v>
      </c>
    </row>
    <row r="245" spans="1:27" ht="12.75" customHeight="1" collapsed="1" x14ac:dyDescent="0.2">
      <c r="A245" s="88" t="s">
        <v>1079</v>
      </c>
      <c r="B245" s="28" t="str">
        <f>"18"&amp;"."&amp;$B$640&amp;"."&amp;$B$641</f>
        <v>18.09.2023</v>
      </c>
      <c r="C245" s="80" t="s">
        <v>76</v>
      </c>
      <c r="D245" s="81">
        <f>ROUND(((D246+D247+D249+D248)/1000),5)</f>
        <v>1.7581</v>
      </c>
      <c r="E245" s="81">
        <f>ROUND(((E246+E247+E249+E248)/1000),5)</f>
        <v>1.70099</v>
      </c>
      <c r="F245" s="81">
        <f>ROUND(((F246+F247+F249+F248)/1000),5)</f>
        <v>1.6306099999999999</v>
      </c>
      <c r="G245" s="81">
        <f t="shared" ref="G245:AA245" si="141">ROUND(((G246+G247+G249+G248)/1000),5)</f>
        <v>1.6231500000000001</v>
      </c>
      <c r="H245" s="81">
        <f t="shared" si="141"/>
        <v>1.7203200000000001</v>
      </c>
      <c r="I245" s="81">
        <f t="shared" si="141"/>
        <v>1.86948</v>
      </c>
      <c r="J245" s="81">
        <f t="shared" si="141"/>
        <v>1.9725600000000001</v>
      </c>
      <c r="K245" s="81">
        <f t="shared" si="141"/>
        <v>2.2049699999999999</v>
      </c>
      <c r="L245" s="81">
        <f t="shared" si="141"/>
        <v>2.4383900000000001</v>
      </c>
      <c r="M245" s="81">
        <f t="shared" si="141"/>
        <v>2.5942500000000002</v>
      </c>
      <c r="N245" s="81">
        <f t="shared" si="141"/>
        <v>2.6720600000000001</v>
      </c>
      <c r="O245" s="81">
        <f t="shared" si="141"/>
        <v>2.6500900000000001</v>
      </c>
      <c r="P245" s="81">
        <f t="shared" si="141"/>
        <v>2.60364</v>
      </c>
      <c r="Q245" s="81">
        <f t="shared" si="141"/>
        <v>2.6911700000000001</v>
      </c>
      <c r="R245" s="81">
        <f t="shared" si="141"/>
        <v>2.5447299999999999</v>
      </c>
      <c r="S245" s="81">
        <f t="shared" si="141"/>
        <v>2.5418099999999999</v>
      </c>
      <c r="T245" s="81">
        <f t="shared" si="141"/>
        <v>2.5146999999999999</v>
      </c>
      <c r="U245" s="81">
        <f t="shared" si="141"/>
        <v>2.4879600000000002</v>
      </c>
      <c r="V245" s="81">
        <f t="shared" si="141"/>
        <v>2.5496500000000002</v>
      </c>
      <c r="W245" s="81">
        <f t="shared" si="141"/>
        <v>2.6737600000000001</v>
      </c>
      <c r="X245" s="81">
        <f t="shared" si="141"/>
        <v>2.6312799999999998</v>
      </c>
      <c r="Y245" s="81">
        <f t="shared" si="141"/>
        <v>2.4522699999999999</v>
      </c>
      <c r="Z245" s="81">
        <f t="shared" si="141"/>
        <v>2.1313800000000001</v>
      </c>
      <c r="AA245" s="81">
        <f t="shared" si="141"/>
        <v>1.9785299999999999</v>
      </c>
    </row>
    <row r="246" spans="1:27" ht="12.75" hidden="1" customHeight="1" outlineLevel="1" x14ac:dyDescent="0.2">
      <c r="A246" s="89" t="s">
        <v>1080</v>
      </c>
      <c r="B246" s="63" t="s">
        <v>230</v>
      </c>
      <c r="C246" s="43" t="s">
        <v>79</v>
      </c>
      <c r="D246" s="44">
        <v>1309.6099999999999</v>
      </c>
      <c r="E246" s="44">
        <v>1252.5</v>
      </c>
      <c r="F246" s="44">
        <v>1182.1199999999999</v>
      </c>
      <c r="G246" s="44">
        <v>1174.6600000000001</v>
      </c>
      <c r="H246" s="44">
        <v>1271.83</v>
      </c>
      <c r="I246" s="44">
        <v>1420.99</v>
      </c>
      <c r="J246" s="44">
        <v>1524.07</v>
      </c>
      <c r="K246" s="44">
        <v>1756.48</v>
      </c>
      <c r="L246" s="44">
        <v>1989.9</v>
      </c>
      <c r="M246" s="44">
        <v>2145.7600000000002</v>
      </c>
      <c r="N246" s="44">
        <v>2223.5700000000002</v>
      </c>
      <c r="O246" s="44">
        <v>2201.6</v>
      </c>
      <c r="P246" s="44">
        <v>2155.15</v>
      </c>
      <c r="Q246" s="44">
        <v>2242.6799999999998</v>
      </c>
      <c r="R246" s="44">
        <v>2096.2399999999998</v>
      </c>
      <c r="S246" s="44">
        <v>2093.3200000000002</v>
      </c>
      <c r="T246" s="44">
        <v>2066.21</v>
      </c>
      <c r="U246" s="44">
        <v>2039.47</v>
      </c>
      <c r="V246" s="44">
        <v>2101.16</v>
      </c>
      <c r="W246" s="44">
        <v>2225.27</v>
      </c>
      <c r="X246" s="44">
        <v>2182.79</v>
      </c>
      <c r="Y246" s="44">
        <v>2003.78</v>
      </c>
      <c r="Z246" s="44">
        <v>1682.89</v>
      </c>
      <c r="AA246" s="44">
        <v>1530.04</v>
      </c>
    </row>
    <row r="247" spans="1:27" ht="12.75" hidden="1" customHeight="1" outlineLevel="1" x14ac:dyDescent="0.2">
      <c r="A247" s="89" t="s">
        <v>1081</v>
      </c>
      <c r="B247" s="63" t="s">
        <v>90</v>
      </c>
      <c r="C247" s="43" t="s">
        <v>79</v>
      </c>
      <c r="D247" s="44">
        <f>$D$162</f>
        <v>113.12</v>
      </c>
      <c r="E247" s="44">
        <f>$D$162</f>
        <v>113.12</v>
      </c>
      <c r="F247" s="44">
        <f t="shared" ref="F247:AA247" si="142">$D$162</f>
        <v>113.12</v>
      </c>
      <c r="G247" s="44">
        <f t="shared" si="142"/>
        <v>113.12</v>
      </c>
      <c r="H247" s="44">
        <f t="shared" si="142"/>
        <v>113.12</v>
      </c>
      <c r="I247" s="44">
        <f t="shared" si="142"/>
        <v>113.12</v>
      </c>
      <c r="J247" s="44">
        <f t="shared" si="142"/>
        <v>113.12</v>
      </c>
      <c r="K247" s="44">
        <f t="shared" si="142"/>
        <v>113.12</v>
      </c>
      <c r="L247" s="44">
        <f t="shared" si="142"/>
        <v>113.12</v>
      </c>
      <c r="M247" s="44">
        <f t="shared" si="142"/>
        <v>113.12</v>
      </c>
      <c r="N247" s="44">
        <f t="shared" si="142"/>
        <v>113.12</v>
      </c>
      <c r="O247" s="44">
        <f t="shared" si="142"/>
        <v>113.12</v>
      </c>
      <c r="P247" s="44">
        <f t="shared" si="142"/>
        <v>113.12</v>
      </c>
      <c r="Q247" s="44">
        <f t="shared" si="142"/>
        <v>113.12</v>
      </c>
      <c r="R247" s="44">
        <f t="shared" si="142"/>
        <v>113.12</v>
      </c>
      <c r="S247" s="44">
        <f t="shared" si="142"/>
        <v>113.12</v>
      </c>
      <c r="T247" s="44">
        <f t="shared" si="142"/>
        <v>113.12</v>
      </c>
      <c r="U247" s="44">
        <f t="shared" si="142"/>
        <v>113.12</v>
      </c>
      <c r="V247" s="44">
        <f t="shared" si="142"/>
        <v>113.12</v>
      </c>
      <c r="W247" s="44">
        <f t="shared" si="142"/>
        <v>113.12</v>
      </c>
      <c r="X247" s="44">
        <f t="shared" si="142"/>
        <v>113.12</v>
      </c>
      <c r="Y247" s="44">
        <f t="shared" si="142"/>
        <v>113.12</v>
      </c>
      <c r="Z247" s="44">
        <f t="shared" si="142"/>
        <v>113.12</v>
      </c>
      <c r="AA247" s="44">
        <f t="shared" si="142"/>
        <v>113.12</v>
      </c>
    </row>
    <row r="248" spans="1:27" ht="12.75" hidden="1" customHeight="1" outlineLevel="1" x14ac:dyDescent="0.2">
      <c r="A248" s="89" t="s">
        <v>1082</v>
      </c>
      <c r="B248" s="63" t="s">
        <v>83</v>
      </c>
      <c r="C248" s="43" t="s">
        <v>79</v>
      </c>
      <c r="D248" s="44">
        <v>4.68</v>
      </c>
      <c r="E248" s="44">
        <v>4.68</v>
      </c>
      <c r="F248" s="44">
        <v>4.68</v>
      </c>
      <c r="G248" s="44">
        <v>4.68</v>
      </c>
      <c r="H248" s="44">
        <v>4.68</v>
      </c>
      <c r="I248" s="44">
        <v>4.68</v>
      </c>
      <c r="J248" s="44">
        <v>4.68</v>
      </c>
      <c r="K248" s="44">
        <v>4.68</v>
      </c>
      <c r="L248" s="44">
        <v>4.68</v>
      </c>
      <c r="M248" s="44">
        <v>4.68</v>
      </c>
      <c r="N248" s="44">
        <v>4.68</v>
      </c>
      <c r="O248" s="44">
        <v>4.68</v>
      </c>
      <c r="P248" s="44">
        <v>4.68</v>
      </c>
      <c r="Q248" s="44">
        <v>4.68</v>
      </c>
      <c r="R248" s="44">
        <v>4.68</v>
      </c>
      <c r="S248" s="44">
        <v>4.68</v>
      </c>
      <c r="T248" s="44">
        <v>4.68</v>
      </c>
      <c r="U248" s="44">
        <v>4.68</v>
      </c>
      <c r="V248" s="44">
        <v>4.68</v>
      </c>
      <c r="W248" s="44">
        <v>4.68</v>
      </c>
      <c r="X248" s="44">
        <v>4.68</v>
      </c>
      <c r="Y248" s="44">
        <v>4.68</v>
      </c>
      <c r="Z248" s="44">
        <v>4.68</v>
      </c>
      <c r="AA248" s="44">
        <v>4.68</v>
      </c>
    </row>
    <row r="249" spans="1:27" ht="12.75" hidden="1" customHeight="1" outlineLevel="1" x14ac:dyDescent="0.2">
      <c r="A249" s="89" t="s">
        <v>1083</v>
      </c>
      <c r="B249" s="63" t="s">
        <v>81</v>
      </c>
      <c r="C249" s="43" t="s">
        <v>79</v>
      </c>
      <c r="D249" s="44">
        <f>$D$11</f>
        <v>330.69</v>
      </c>
      <c r="E249" s="44">
        <f t="shared" ref="E249:AA249" si="143">$D$11</f>
        <v>330.69</v>
      </c>
      <c r="F249" s="44">
        <f t="shared" si="143"/>
        <v>330.69</v>
      </c>
      <c r="G249" s="44">
        <f t="shared" si="143"/>
        <v>330.69</v>
      </c>
      <c r="H249" s="44">
        <f t="shared" si="143"/>
        <v>330.69</v>
      </c>
      <c r="I249" s="44">
        <f t="shared" si="143"/>
        <v>330.69</v>
      </c>
      <c r="J249" s="44">
        <f t="shared" si="143"/>
        <v>330.69</v>
      </c>
      <c r="K249" s="44">
        <f t="shared" si="143"/>
        <v>330.69</v>
      </c>
      <c r="L249" s="44">
        <f t="shared" si="143"/>
        <v>330.69</v>
      </c>
      <c r="M249" s="44">
        <f t="shared" si="143"/>
        <v>330.69</v>
      </c>
      <c r="N249" s="44">
        <f t="shared" si="143"/>
        <v>330.69</v>
      </c>
      <c r="O249" s="44">
        <f t="shared" si="143"/>
        <v>330.69</v>
      </c>
      <c r="P249" s="44">
        <f t="shared" si="143"/>
        <v>330.69</v>
      </c>
      <c r="Q249" s="44">
        <f t="shared" si="143"/>
        <v>330.69</v>
      </c>
      <c r="R249" s="44">
        <f t="shared" si="143"/>
        <v>330.69</v>
      </c>
      <c r="S249" s="44">
        <f t="shared" si="143"/>
        <v>330.69</v>
      </c>
      <c r="T249" s="44">
        <f t="shared" si="143"/>
        <v>330.69</v>
      </c>
      <c r="U249" s="44">
        <f t="shared" si="143"/>
        <v>330.69</v>
      </c>
      <c r="V249" s="44">
        <f t="shared" si="143"/>
        <v>330.69</v>
      </c>
      <c r="W249" s="44">
        <f t="shared" si="143"/>
        <v>330.69</v>
      </c>
      <c r="X249" s="44">
        <f t="shared" si="143"/>
        <v>330.69</v>
      </c>
      <c r="Y249" s="44">
        <f t="shared" si="143"/>
        <v>330.69</v>
      </c>
      <c r="Z249" s="44">
        <f t="shared" si="143"/>
        <v>330.69</v>
      </c>
      <c r="AA249" s="44">
        <f t="shared" si="143"/>
        <v>330.69</v>
      </c>
    </row>
    <row r="250" spans="1:27" ht="12.75" customHeight="1" collapsed="1" x14ac:dyDescent="0.2">
      <c r="A250" s="88" t="s">
        <v>1084</v>
      </c>
      <c r="B250" s="28" t="str">
        <f>"19"&amp;"."&amp;$B$640&amp;"."&amp;$B$641</f>
        <v>19.09.2023</v>
      </c>
      <c r="C250" s="80" t="s">
        <v>76</v>
      </c>
      <c r="D250" s="81">
        <f>ROUND(((D251+D252+D254+D253)/1000),5)</f>
        <v>1.74579</v>
      </c>
      <c r="E250" s="81">
        <f>ROUND(((E251+E252+E254+E253)/1000),5)</f>
        <v>1.69824</v>
      </c>
      <c r="F250" s="81">
        <f>ROUND(((F251+F252+F254+F253)/1000),5)</f>
        <v>1.6307799999999999</v>
      </c>
      <c r="G250" s="81">
        <f t="shared" ref="G250:AA250" si="144">ROUND(((G251+G252+G254+G253)/1000),5)</f>
        <v>1.6260300000000001</v>
      </c>
      <c r="H250" s="81">
        <f t="shared" si="144"/>
        <v>1.7049000000000001</v>
      </c>
      <c r="I250" s="81">
        <f t="shared" si="144"/>
        <v>1.8439000000000001</v>
      </c>
      <c r="J250" s="81">
        <f t="shared" si="144"/>
        <v>1.98254</v>
      </c>
      <c r="K250" s="81">
        <f t="shared" si="144"/>
        <v>2.2184900000000001</v>
      </c>
      <c r="L250" s="81">
        <f t="shared" si="144"/>
        <v>2.52075</v>
      </c>
      <c r="M250" s="81">
        <f t="shared" si="144"/>
        <v>2.82795</v>
      </c>
      <c r="N250" s="81">
        <f t="shared" si="144"/>
        <v>2.8496600000000001</v>
      </c>
      <c r="O250" s="81">
        <f t="shared" si="144"/>
        <v>2.83216</v>
      </c>
      <c r="P250" s="81">
        <f t="shared" si="144"/>
        <v>2.8096800000000002</v>
      </c>
      <c r="Q250" s="81">
        <f t="shared" si="144"/>
        <v>2.8268300000000002</v>
      </c>
      <c r="R250" s="81">
        <f t="shared" si="144"/>
        <v>2.54765</v>
      </c>
      <c r="S250" s="81">
        <f t="shared" si="144"/>
        <v>2.54983</v>
      </c>
      <c r="T250" s="81">
        <f t="shared" si="144"/>
        <v>2.5244499999999999</v>
      </c>
      <c r="U250" s="81">
        <f t="shared" si="144"/>
        <v>2.49159</v>
      </c>
      <c r="V250" s="81">
        <f t="shared" si="144"/>
        <v>2.55009</v>
      </c>
      <c r="W250" s="81">
        <f t="shared" si="144"/>
        <v>2.6541800000000002</v>
      </c>
      <c r="X250" s="81">
        <f t="shared" si="144"/>
        <v>2.6478700000000002</v>
      </c>
      <c r="Y250" s="81">
        <f t="shared" si="144"/>
        <v>2.5500500000000001</v>
      </c>
      <c r="Z250" s="81">
        <f t="shared" si="144"/>
        <v>2.1837200000000001</v>
      </c>
      <c r="AA250" s="81">
        <f t="shared" si="144"/>
        <v>1.9478599999999999</v>
      </c>
    </row>
    <row r="251" spans="1:27" ht="12.75" hidden="1" customHeight="1" outlineLevel="1" x14ac:dyDescent="0.2">
      <c r="A251" s="89" t="s">
        <v>1085</v>
      </c>
      <c r="B251" s="63" t="s">
        <v>230</v>
      </c>
      <c r="C251" s="43" t="s">
        <v>79</v>
      </c>
      <c r="D251" s="44">
        <v>1297.3</v>
      </c>
      <c r="E251" s="44">
        <v>1249.75</v>
      </c>
      <c r="F251" s="44">
        <v>1182.29</v>
      </c>
      <c r="G251" s="44">
        <v>1177.54</v>
      </c>
      <c r="H251" s="44">
        <v>1256.4100000000001</v>
      </c>
      <c r="I251" s="44">
        <v>1395.41</v>
      </c>
      <c r="J251" s="44">
        <v>1534.05</v>
      </c>
      <c r="K251" s="44">
        <v>1770</v>
      </c>
      <c r="L251" s="44">
        <v>2072.2600000000002</v>
      </c>
      <c r="M251" s="44">
        <v>2379.46</v>
      </c>
      <c r="N251" s="44">
        <v>2401.17</v>
      </c>
      <c r="O251" s="44">
        <v>2383.67</v>
      </c>
      <c r="P251" s="44">
        <v>2361.19</v>
      </c>
      <c r="Q251" s="44">
        <v>2378.34</v>
      </c>
      <c r="R251" s="44">
        <v>2099.16</v>
      </c>
      <c r="S251" s="44">
        <v>2101.34</v>
      </c>
      <c r="T251" s="44">
        <v>2075.96</v>
      </c>
      <c r="U251" s="44">
        <v>2043.1</v>
      </c>
      <c r="V251" s="44">
        <v>2101.6</v>
      </c>
      <c r="W251" s="44">
        <v>2205.69</v>
      </c>
      <c r="X251" s="44">
        <v>2199.38</v>
      </c>
      <c r="Y251" s="44">
        <v>2101.56</v>
      </c>
      <c r="Z251" s="44">
        <v>1735.23</v>
      </c>
      <c r="AA251" s="44">
        <v>1499.37</v>
      </c>
    </row>
    <row r="252" spans="1:27" ht="12.75" hidden="1" customHeight="1" outlineLevel="1" x14ac:dyDescent="0.2">
      <c r="A252" s="89" t="s">
        <v>1086</v>
      </c>
      <c r="B252" s="63" t="s">
        <v>90</v>
      </c>
      <c r="C252" s="43" t="s">
        <v>79</v>
      </c>
      <c r="D252" s="44">
        <f>$D$162</f>
        <v>113.12</v>
      </c>
      <c r="E252" s="44">
        <f>$D$162</f>
        <v>113.12</v>
      </c>
      <c r="F252" s="44">
        <f t="shared" ref="F252:AA252" si="145">$D$162</f>
        <v>113.12</v>
      </c>
      <c r="G252" s="44">
        <f t="shared" si="145"/>
        <v>113.12</v>
      </c>
      <c r="H252" s="44">
        <f t="shared" si="145"/>
        <v>113.12</v>
      </c>
      <c r="I252" s="44">
        <f t="shared" si="145"/>
        <v>113.12</v>
      </c>
      <c r="J252" s="44">
        <f t="shared" si="145"/>
        <v>113.12</v>
      </c>
      <c r="K252" s="44">
        <f t="shared" si="145"/>
        <v>113.12</v>
      </c>
      <c r="L252" s="44">
        <f t="shared" si="145"/>
        <v>113.12</v>
      </c>
      <c r="M252" s="44">
        <f t="shared" si="145"/>
        <v>113.12</v>
      </c>
      <c r="N252" s="44">
        <f t="shared" si="145"/>
        <v>113.12</v>
      </c>
      <c r="O252" s="44">
        <f t="shared" si="145"/>
        <v>113.12</v>
      </c>
      <c r="P252" s="44">
        <f t="shared" si="145"/>
        <v>113.12</v>
      </c>
      <c r="Q252" s="44">
        <f t="shared" si="145"/>
        <v>113.12</v>
      </c>
      <c r="R252" s="44">
        <f t="shared" si="145"/>
        <v>113.12</v>
      </c>
      <c r="S252" s="44">
        <f t="shared" si="145"/>
        <v>113.12</v>
      </c>
      <c r="T252" s="44">
        <f t="shared" si="145"/>
        <v>113.12</v>
      </c>
      <c r="U252" s="44">
        <f t="shared" si="145"/>
        <v>113.12</v>
      </c>
      <c r="V252" s="44">
        <f t="shared" si="145"/>
        <v>113.12</v>
      </c>
      <c r="W252" s="44">
        <f t="shared" si="145"/>
        <v>113.12</v>
      </c>
      <c r="X252" s="44">
        <f t="shared" si="145"/>
        <v>113.12</v>
      </c>
      <c r="Y252" s="44">
        <f t="shared" si="145"/>
        <v>113.12</v>
      </c>
      <c r="Z252" s="44">
        <f t="shared" si="145"/>
        <v>113.12</v>
      </c>
      <c r="AA252" s="44">
        <f t="shared" si="145"/>
        <v>113.12</v>
      </c>
    </row>
    <row r="253" spans="1:27" ht="12.75" hidden="1" customHeight="1" outlineLevel="1" x14ac:dyDescent="0.2">
      <c r="A253" s="89" t="s">
        <v>1087</v>
      </c>
      <c r="B253" s="63" t="s">
        <v>83</v>
      </c>
      <c r="C253" s="43" t="s">
        <v>79</v>
      </c>
      <c r="D253" s="44">
        <v>4.68</v>
      </c>
      <c r="E253" s="44">
        <v>4.68</v>
      </c>
      <c r="F253" s="44">
        <v>4.68</v>
      </c>
      <c r="G253" s="44">
        <v>4.68</v>
      </c>
      <c r="H253" s="44">
        <v>4.68</v>
      </c>
      <c r="I253" s="44">
        <v>4.68</v>
      </c>
      <c r="J253" s="44">
        <v>4.68</v>
      </c>
      <c r="K253" s="44">
        <v>4.68</v>
      </c>
      <c r="L253" s="44">
        <v>4.68</v>
      </c>
      <c r="M253" s="44">
        <v>4.68</v>
      </c>
      <c r="N253" s="44">
        <v>4.68</v>
      </c>
      <c r="O253" s="44">
        <v>4.68</v>
      </c>
      <c r="P253" s="44">
        <v>4.68</v>
      </c>
      <c r="Q253" s="44">
        <v>4.68</v>
      </c>
      <c r="R253" s="44">
        <v>4.68</v>
      </c>
      <c r="S253" s="44">
        <v>4.68</v>
      </c>
      <c r="T253" s="44">
        <v>4.68</v>
      </c>
      <c r="U253" s="44">
        <v>4.68</v>
      </c>
      <c r="V253" s="44">
        <v>4.68</v>
      </c>
      <c r="W253" s="44">
        <v>4.68</v>
      </c>
      <c r="X253" s="44">
        <v>4.68</v>
      </c>
      <c r="Y253" s="44">
        <v>4.68</v>
      </c>
      <c r="Z253" s="44">
        <v>4.68</v>
      </c>
      <c r="AA253" s="44">
        <v>4.68</v>
      </c>
    </row>
    <row r="254" spans="1:27" ht="12.75" hidden="1" customHeight="1" outlineLevel="1" x14ac:dyDescent="0.2">
      <c r="A254" s="89" t="s">
        <v>1088</v>
      </c>
      <c r="B254" s="63" t="s">
        <v>81</v>
      </c>
      <c r="C254" s="43" t="s">
        <v>79</v>
      </c>
      <c r="D254" s="44">
        <f>$D$11</f>
        <v>330.69</v>
      </c>
      <c r="E254" s="44">
        <f t="shared" ref="E254:AA254" si="146">$D$11</f>
        <v>330.69</v>
      </c>
      <c r="F254" s="44">
        <f t="shared" si="146"/>
        <v>330.69</v>
      </c>
      <c r="G254" s="44">
        <f t="shared" si="146"/>
        <v>330.69</v>
      </c>
      <c r="H254" s="44">
        <f t="shared" si="146"/>
        <v>330.69</v>
      </c>
      <c r="I254" s="44">
        <f t="shared" si="146"/>
        <v>330.69</v>
      </c>
      <c r="J254" s="44">
        <f t="shared" si="146"/>
        <v>330.69</v>
      </c>
      <c r="K254" s="44">
        <f t="shared" si="146"/>
        <v>330.69</v>
      </c>
      <c r="L254" s="44">
        <f t="shared" si="146"/>
        <v>330.69</v>
      </c>
      <c r="M254" s="44">
        <f t="shared" si="146"/>
        <v>330.69</v>
      </c>
      <c r="N254" s="44">
        <f t="shared" si="146"/>
        <v>330.69</v>
      </c>
      <c r="O254" s="44">
        <f t="shared" si="146"/>
        <v>330.69</v>
      </c>
      <c r="P254" s="44">
        <f t="shared" si="146"/>
        <v>330.69</v>
      </c>
      <c r="Q254" s="44">
        <f t="shared" si="146"/>
        <v>330.69</v>
      </c>
      <c r="R254" s="44">
        <f t="shared" si="146"/>
        <v>330.69</v>
      </c>
      <c r="S254" s="44">
        <f t="shared" si="146"/>
        <v>330.69</v>
      </c>
      <c r="T254" s="44">
        <f t="shared" si="146"/>
        <v>330.69</v>
      </c>
      <c r="U254" s="44">
        <f t="shared" si="146"/>
        <v>330.69</v>
      </c>
      <c r="V254" s="44">
        <f t="shared" si="146"/>
        <v>330.69</v>
      </c>
      <c r="W254" s="44">
        <f t="shared" si="146"/>
        <v>330.69</v>
      </c>
      <c r="X254" s="44">
        <f t="shared" si="146"/>
        <v>330.69</v>
      </c>
      <c r="Y254" s="44">
        <f t="shared" si="146"/>
        <v>330.69</v>
      </c>
      <c r="Z254" s="44">
        <f t="shared" si="146"/>
        <v>330.69</v>
      </c>
      <c r="AA254" s="44">
        <f t="shared" si="146"/>
        <v>330.69</v>
      </c>
    </row>
    <row r="255" spans="1:27" ht="12.75" customHeight="1" collapsed="1" x14ac:dyDescent="0.2">
      <c r="A255" s="88" t="s">
        <v>1089</v>
      </c>
      <c r="B255" s="28" t="str">
        <f>"20"&amp;"."&amp;$B$640&amp;"."&amp;$B$641</f>
        <v>20.09.2023</v>
      </c>
      <c r="C255" s="80" t="s">
        <v>76</v>
      </c>
      <c r="D255" s="81">
        <f>ROUND(((D256+D257+D259+D258)/1000),5)</f>
        <v>1.7531699999999999</v>
      </c>
      <c r="E255" s="81">
        <f>ROUND(((E256+E257+E259+E258)/1000),5)</f>
        <v>1.6333500000000001</v>
      </c>
      <c r="F255" s="81">
        <f>ROUND(((F256+F257+F259+F258)/1000),5)</f>
        <v>1.58223</v>
      </c>
      <c r="G255" s="81">
        <f t="shared" ref="G255:AA255" si="147">ROUND(((G256+G257+G259+G258)/1000),5)</f>
        <v>1.56847</v>
      </c>
      <c r="H255" s="81">
        <f t="shared" si="147"/>
        <v>1.6394899999999999</v>
      </c>
      <c r="I255" s="81">
        <f t="shared" si="147"/>
        <v>1.7918700000000001</v>
      </c>
      <c r="J255" s="81">
        <f t="shared" si="147"/>
        <v>1.9733799999999999</v>
      </c>
      <c r="K255" s="81">
        <f t="shared" si="147"/>
        <v>2.19556</v>
      </c>
      <c r="L255" s="81">
        <f t="shared" si="147"/>
        <v>2.4660299999999999</v>
      </c>
      <c r="M255" s="81">
        <f t="shared" si="147"/>
        <v>3.0389699999999999</v>
      </c>
      <c r="N255" s="81">
        <f t="shared" si="147"/>
        <v>3.0786199999999999</v>
      </c>
      <c r="O255" s="81">
        <f t="shared" si="147"/>
        <v>3.0412400000000002</v>
      </c>
      <c r="P255" s="81">
        <f t="shared" si="147"/>
        <v>2.8969499999999999</v>
      </c>
      <c r="Q255" s="81">
        <f t="shared" si="147"/>
        <v>3.0406</v>
      </c>
      <c r="R255" s="81">
        <f t="shared" si="147"/>
        <v>2.55206</v>
      </c>
      <c r="S255" s="81">
        <f t="shared" si="147"/>
        <v>2.5505599999999999</v>
      </c>
      <c r="T255" s="81">
        <f t="shared" si="147"/>
        <v>2.5373800000000002</v>
      </c>
      <c r="U255" s="81">
        <f t="shared" si="147"/>
        <v>2.5173899999999998</v>
      </c>
      <c r="V255" s="81">
        <f t="shared" si="147"/>
        <v>2.5572499999999998</v>
      </c>
      <c r="W255" s="81">
        <f t="shared" si="147"/>
        <v>2.6468799999999999</v>
      </c>
      <c r="X255" s="81">
        <f t="shared" si="147"/>
        <v>2.7917700000000001</v>
      </c>
      <c r="Y255" s="81">
        <f t="shared" si="147"/>
        <v>2.53104</v>
      </c>
      <c r="Z255" s="81">
        <f t="shared" si="147"/>
        <v>2.2140599999999999</v>
      </c>
      <c r="AA255" s="81">
        <f t="shared" si="147"/>
        <v>1.92462</v>
      </c>
    </row>
    <row r="256" spans="1:27" ht="12.75" hidden="1" customHeight="1" outlineLevel="1" x14ac:dyDescent="0.2">
      <c r="A256" s="89" t="s">
        <v>1090</v>
      </c>
      <c r="B256" s="63" t="s">
        <v>230</v>
      </c>
      <c r="C256" s="43" t="s">
        <v>79</v>
      </c>
      <c r="D256" s="44">
        <v>1304.68</v>
      </c>
      <c r="E256" s="44">
        <v>1184.8599999999999</v>
      </c>
      <c r="F256" s="44">
        <v>1133.74</v>
      </c>
      <c r="G256" s="44">
        <v>1119.98</v>
      </c>
      <c r="H256" s="44">
        <v>1191</v>
      </c>
      <c r="I256" s="44">
        <v>1343.38</v>
      </c>
      <c r="J256" s="44">
        <v>1524.89</v>
      </c>
      <c r="K256" s="44">
        <v>1747.07</v>
      </c>
      <c r="L256" s="44">
        <v>2017.54</v>
      </c>
      <c r="M256" s="44">
        <v>2590.48</v>
      </c>
      <c r="N256" s="44">
        <v>2630.13</v>
      </c>
      <c r="O256" s="44">
        <v>2592.75</v>
      </c>
      <c r="P256" s="44">
        <v>2448.46</v>
      </c>
      <c r="Q256" s="44">
        <v>2592.11</v>
      </c>
      <c r="R256" s="44">
        <v>2103.5700000000002</v>
      </c>
      <c r="S256" s="44">
        <v>2102.0700000000002</v>
      </c>
      <c r="T256" s="44">
        <v>2088.89</v>
      </c>
      <c r="U256" s="44">
        <v>2068.9</v>
      </c>
      <c r="V256" s="44">
        <v>2108.7600000000002</v>
      </c>
      <c r="W256" s="44">
        <v>2198.39</v>
      </c>
      <c r="X256" s="44">
        <v>2343.2800000000002</v>
      </c>
      <c r="Y256" s="44">
        <v>2082.5500000000002</v>
      </c>
      <c r="Z256" s="44">
        <v>1765.57</v>
      </c>
      <c r="AA256" s="44">
        <v>1476.13</v>
      </c>
    </row>
    <row r="257" spans="1:27" ht="12.75" hidden="1" customHeight="1" outlineLevel="1" x14ac:dyDescent="0.2">
      <c r="A257" s="89" t="s">
        <v>1091</v>
      </c>
      <c r="B257" s="63" t="s">
        <v>90</v>
      </c>
      <c r="C257" s="43" t="s">
        <v>79</v>
      </c>
      <c r="D257" s="44">
        <f>$D$162</f>
        <v>113.12</v>
      </c>
      <c r="E257" s="44">
        <f>$D$162</f>
        <v>113.12</v>
      </c>
      <c r="F257" s="44">
        <f t="shared" ref="F257:AA257" si="148">$D$162</f>
        <v>113.12</v>
      </c>
      <c r="G257" s="44">
        <f t="shared" si="148"/>
        <v>113.12</v>
      </c>
      <c r="H257" s="44">
        <f t="shared" si="148"/>
        <v>113.12</v>
      </c>
      <c r="I257" s="44">
        <f t="shared" si="148"/>
        <v>113.12</v>
      </c>
      <c r="J257" s="44">
        <f t="shared" si="148"/>
        <v>113.12</v>
      </c>
      <c r="K257" s="44">
        <f t="shared" si="148"/>
        <v>113.12</v>
      </c>
      <c r="L257" s="44">
        <f t="shared" si="148"/>
        <v>113.12</v>
      </c>
      <c r="M257" s="44">
        <f t="shared" si="148"/>
        <v>113.12</v>
      </c>
      <c r="N257" s="44">
        <f t="shared" si="148"/>
        <v>113.12</v>
      </c>
      <c r="O257" s="44">
        <f t="shared" si="148"/>
        <v>113.12</v>
      </c>
      <c r="P257" s="44">
        <f t="shared" si="148"/>
        <v>113.12</v>
      </c>
      <c r="Q257" s="44">
        <f t="shared" si="148"/>
        <v>113.12</v>
      </c>
      <c r="R257" s="44">
        <f t="shared" si="148"/>
        <v>113.12</v>
      </c>
      <c r="S257" s="44">
        <f t="shared" si="148"/>
        <v>113.12</v>
      </c>
      <c r="T257" s="44">
        <f t="shared" si="148"/>
        <v>113.12</v>
      </c>
      <c r="U257" s="44">
        <f t="shared" si="148"/>
        <v>113.12</v>
      </c>
      <c r="V257" s="44">
        <f t="shared" si="148"/>
        <v>113.12</v>
      </c>
      <c r="W257" s="44">
        <f t="shared" si="148"/>
        <v>113.12</v>
      </c>
      <c r="X257" s="44">
        <f t="shared" si="148"/>
        <v>113.12</v>
      </c>
      <c r="Y257" s="44">
        <f t="shared" si="148"/>
        <v>113.12</v>
      </c>
      <c r="Z257" s="44">
        <f t="shared" si="148"/>
        <v>113.12</v>
      </c>
      <c r="AA257" s="44">
        <f t="shared" si="148"/>
        <v>113.12</v>
      </c>
    </row>
    <row r="258" spans="1:27" ht="12.75" hidden="1" customHeight="1" outlineLevel="1" x14ac:dyDescent="0.2">
      <c r="A258" s="89" t="s">
        <v>1092</v>
      </c>
      <c r="B258" s="63" t="s">
        <v>83</v>
      </c>
      <c r="C258" s="43" t="s">
        <v>79</v>
      </c>
      <c r="D258" s="44">
        <v>4.68</v>
      </c>
      <c r="E258" s="44">
        <v>4.68</v>
      </c>
      <c r="F258" s="44">
        <v>4.68</v>
      </c>
      <c r="G258" s="44">
        <v>4.68</v>
      </c>
      <c r="H258" s="44">
        <v>4.68</v>
      </c>
      <c r="I258" s="44">
        <v>4.68</v>
      </c>
      <c r="J258" s="44">
        <v>4.68</v>
      </c>
      <c r="K258" s="44">
        <v>4.68</v>
      </c>
      <c r="L258" s="44">
        <v>4.68</v>
      </c>
      <c r="M258" s="44">
        <v>4.68</v>
      </c>
      <c r="N258" s="44">
        <v>4.68</v>
      </c>
      <c r="O258" s="44">
        <v>4.68</v>
      </c>
      <c r="P258" s="44">
        <v>4.68</v>
      </c>
      <c r="Q258" s="44">
        <v>4.68</v>
      </c>
      <c r="R258" s="44">
        <v>4.68</v>
      </c>
      <c r="S258" s="44">
        <v>4.68</v>
      </c>
      <c r="T258" s="44">
        <v>4.68</v>
      </c>
      <c r="U258" s="44">
        <v>4.68</v>
      </c>
      <c r="V258" s="44">
        <v>4.68</v>
      </c>
      <c r="W258" s="44">
        <v>4.68</v>
      </c>
      <c r="X258" s="44">
        <v>4.68</v>
      </c>
      <c r="Y258" s="44">
        <v>4.68</v>
      </c>
      <c r="Z258" s="44">
        <v>4.68</v>
      </c>
      <c r="AA258" s="44">
        <v>4.68</v>
      </c>
    </row>
    <row r="259" spans="1:27" ht="12.75" hidden="1" customHeight="1" outlineLevel="1" x14ac:dyDescent="0.2">
      <c r="A259" s="89" t="s">
        <v>1093</v>
      </c>
      <c r="B259" s="63" t="s">
        <v>81</v>
      </c>
      <c r="C259" s="43" t="s">
        <v>79</v>
      </c>
      <c r="D259" s="44">
        <f>$D$11</f>
        <v>330.69</v>
      </c>
      <c r="E259" s="44">
        <f t="shared" ref="E259:AA259" si="149">$D$11</f>
        <v>330.69</v>
      </c>
      <c r="F259" s="44">
        <f t="shared" si="149"/>
        <v>330.69</v>
      </c>
      <c r="G259" s="44">
        <f t="shared" si="149"/>
        <v>330.69</v>
      </c>
      <c r="H259" s="44">
        <f t="shared" si="149"/>
        <v>330.69</v>
      </c>
      <c r="I259" s="44">
        <f t="shared" si="149"/>
        <v>330.69</v>
      </c>
      <c r="J259" s="44">
        <f t="shared" si="149"/>
        <v>330.69</v>
      </c>
      <c r="K259" s="44">
        <f t="shared" si="149"/>
        <v>330.69</v>
      </c>
      <c r="L259" s="44">
        <f t="shared" si="149"/>
        <v>330.69</v>
      </c>
      <c r="M259" s="44">
        <f t="shared" si="149"/>
        <v>330.69</v>
      </c>
      <c r="N259" s="44">
        <f t="shared" si="149"/>
        <v>330.69</v>
      </c>
      <c r="O259" s="44">
        <f t="shared" si="149"/>
        <v>330.69</v>
      </c>
      <c r="P259" s="44">
        <f t="shared" si="149"/>
        <v>330.69</v>
      </c>
      <c r="Q259" s="44">
        <f t="shared" si="149"/>
        <v>330.69</v>
      </c>
      <c r="R259" s="44">
        <f t="shared" si="149"/>
        <v>330.69</v>
      </c>
      <c r="S259" s="44">
        <f t="shared" si="149"/>
        <v>330.69</v>
      </c>
      <c r="T259" s="44">
        <f t="shared" si="149"/>
        <v>330.69</v>
      </c>
      <c r="U259" s="44">
        <f t="shared" si="149"/>
        <v>330.69</v>
      </c>
      <c r="V259" s="44">
        <f t="shared" si="149"/>
        <v>330.69</v>
      </c>
      <c r="W259" s="44">
        <f t="shared" si="149"/>
        <v>330.69</v>
      </c>
      <c r="X259" s="44">
        <f t="shared" si="149"/>
        <v>330.69</v>
      </c>
      <c r="Y259" s="44">
        <f t="shared" si="149"/>
        <v>330.69</v>
      </c>
      <c r="Z259" s="44">
        <f t="shared" si="149"/>
        <v>330.69</v>
      </c>
      <c r="AA259" s="44">
        <f t="shared" si="149"/>
        <v>330.69</v>
      </c>
    </row>
    <row r="260" spans="1:27" ht="12.75" customHeight="1" collapsed="1" x14ac:dyDescent="0.2">
      <c r="A260" s="88" t="s">
        <v>1094</v>
      </c>
      <c r="B260" s="28" t="str">
        <f>"21"&amp;"."&amp;$B$640&amp;"."&amp;$B$641</f>
        <v>21.09.2023</v>
      </c>
      <c r="C260" s="80" t="s">
        <v>76</v>
      </c>
      <c r="D260" s="81">
        <f>ROUND(((D261+D262+D264+D263)/1000),5)</f>
        <v>1.7353400000000001</v>
      </c>
      <c r="E260" s="81">
        <f>ROUND(((E261+E262+E264+E263)/1000),5)</f>
        <v>1.63581</v>
      </c>
      <c r="F260" s="81">
        <f>ROUND(((F261+F262+F264+F263)/1000),5)</f>
        <v>1.5663400000000001</v>
      </c>
      <c r="G260" s="81">
        <f t="shared" ref="G260:AA260" si="150">ROUND(((G261+G262+G264+G263)/1000),5)</f>
        <v>1.5784899999999999</v>
      </c>
      <c r="H260" s="81">
        <f t="shared" si="150"/>
        <v>1.66218</v>
      </c>
      <c r="I260" s="81">
        <f t="shared" si="150"/>
        <v>1.7818000000000001</v>
      </c>
      <c r="J260" s="81">
        <f t="shared" si="150"/>
        <v>1.91778</v>
      </c>
      <c r="K260" s="81">
        <f t="shared" si="150"/>
        <v>2.13083</v>
      </c>
      <c r="L260" s="81">
        <f t="shared" si="150"/>
        <v>2.4738799999999999</v>
      </c>
      <c r="M260" s="81">
        <f t="shared" si="150"/>
        <v>2.81121</v>
      </c>
      <c r="N260" s="81">
        <f t="shared" si="150"/>
        <v>2.8220000000000001</v>
      </c>
      <c r="O260" s="81">
        <f t="shared" si="150"/>
        <v>2.8201000000000001</v>
      </c>
      <c r="P260" s="81">
        <f t="shared" si="150"/>
        <v>2.8147500000000001</v>
      </c>
      <c r="Q260" s="81">
        <f t="shared" si="150"/>
        <v>2.8170999999999999</v>
      </c>
      <c r="R260" s="81">
        <f t="shared" si="150"/>
        <v>2.5289899999999998</v>
      </c>
      <c r="S260" s="81">
        <f t="shared" si="150"/>
        <v>2.52711</v>
      </c>
      <c r="T260" s="81">
        <f t="shared" si="150"/>
        <v>2.5072199999999998</v>
      </c>
      <c r="U260" s="81">
        <f t="shared" si="150"/>
        <v>2.4963299999999999</v>
      </c>
      <c r="V260" s="81">
        <f t="shared" si="150"/>
        <v>2.6217299999999999</v>
      </c>
      <c r="W260" s="81">
        <f t="shared" si="150"/>
        <v>2.6826099999999999</v>
      </c>
      <c r="X260" s="81">
        <f t="shared" si="150"/>
        <v>2.6572</v>
      </c>
      <c r="Y260" s="81">
        <f t="shared" si="150"/>
        <v>2.50332</v>
      </c>
      <c r="Z260" s="81">
        <f t="shared" si="150"/>
        <v>2.2210000000000001</v>
      </c>
      <c r="AA260" s="81">
        <f t="shared" si="150"/>
        <v>1.95421</v>
      </c>
    </row>
    <row r="261" spans="1:27" ht="12.75" hidden="1" customHeight="1" outlineLevel="1" x14ac:dyDescent="0.2">
      <c r="A261" s="89" t="s">
        <v>1095</v>
      </c>
      <c r="B261" s="63" t="s">
        <v>230</v>
      </c>
      <c r="C261" s="43" t="s">
        <v>79</v>
      </c>
      <c r="D261" s="44">
        <v>1286.8499999999999</v>
      </c>
      <c r="E261" s="44">
        <v>1187.32</v>
      </c>
      <c r="F261" s="44">
        <v>1117.8499999999999</v>
      </c>
      <c r="G261" s="44">
        <v>1130</v>
      </c>
      <c r="H261" s="44">
        <v>1213.69</v>
      </c>
      <c r="I261" s="44">
        <v>1333.31</v>
      </c>
      <c r="J261" s="44">
        <v>1469.29</v>
      </c>
      <c r="K261" s="44">
        <v>1682.34</v>
      </c>
      <c r="L261" s="44">
        <v>2025.39</v>
      </c>
      <c r="M261" s="44">
        <v>2362.7199999999998</v>
      </c>
      <c r="N261" s="44">
        <v>2373.5100000000002</v>
      </c>
      <c r="O261" s="44">
        <v>2371.61</v>
      </c>
      <c r="P261" s="44">
        <v>2366.2600000000002</v>
      </c>
      <c r="Q261" s="44">
        <v>2368.61</v>
      </c>
      <c r="R261" s="44">
        <v>2080.5</v>
      </c>
      <c r="S261" s="44">
        <v>2078.62</v>
      </c>
      <c r="T261" s="44">
        <v>2058.73</v>
      </c>
      <c r="U261" s="44">
        <v>2047.84</v>
      </c>
      <c r="V261" s="44">
        <v>2173.2399999999998</v>
      </c>
      <c r="W261" s="44">
        <v>2234.12</v>
      </c>
      <c r="X261" s="44">
        <v>2208.71</v>
      </c>
      <c r="Y261" s="44">
        <v>2054.83</v>
      </c>
      <c r="Z261" s="44">
        <v>1772.51</v>
      </c>
      <c r="AA261" s="44">
        <v>1505.72</v>
      </c>
    </row>
    <row r="262" spans="1:27" ht="12.75" hidden="1" customHeight="1" outlineLevel="1" x14ac:dyDescent="0.2">
      <c r="A262" s="89" t="s">
        <v>1096</v>
      </c>
      <c r="B262" s="63" t="s">
        <v>90</v>
      </c>
      <c r="C262" s="43" t="s">
        <v>79</v>
      </c>
      <c r="D262" s="44">
        <f>$D$162</f>
        <v>113.12</v>
      </c>
      <c r="E262" s="44">
        <f>$D$162</f>
        <v>113.12</v>
      </c>
      <c r="F262" s="44">
        <f t="shared" ref="F262:AA262" si="151">$D$162</f>
        <v>113.12</v>
      </c>
      <c r="G262" s="44">
        <f t="shared" si="151"/>
        <v>113.12</v>
      </c>
      <c r="H262" s="44">
        <f t="shared" si="151"/>
        <v>113.12</v>
      </c>
      <c r="I262" s="44">
        <f t="shared" si="151"/>
        <v>113.12</v>
      </c>
      <c r="J262" s="44">
        <f t="shared" si="151"/>
        <v>113.12</v>
      </c>
      <c r="K262" s="44">
        <f t="shared" si="151"/>
        <v>113.12</v>
      </c>
      <c r="L262" s="44">
        <f t="shared" si="151"/>
        <v>113.12</v>
      </c>
      <c r="M262" s="44">
        <f t="shared" si="151"/>
        <v>113.12</v>
      </c>
      <c r="N262" s="44">
        <f t="shared" si="151"/>
        <v>113.12</v>
      </c>
      <c r="O262" s="44">
        <f t="shared" si="151"/>
        <v>113.12</v>
      </c>
      <c r="P262" s="44">
        <f t="shared" si="151"/>
        <v>113.12</v>
      </c>
      <c r="Q262" s="44">
        <f t="shared" si="151"/>
        <v>113.12</v>
      </c>
      <c r="R262" s="44">
        <f t="shared" si="151"/>
        <v>113.12</v>
      </c>
      <c r="S262" s="44">
        <f t="shared" si="151"/>
        <v>113.12</v>
      </c>
      <c r="T262" s="44">
        <f t="shared" si="151"/>
        <v>113.12</v>
      </c>
      <c r="U262" s="44">
        <f t="shared" si="151"/>
        <v>113.12</v>
      </c>
      <c r="V262" s="44">
        <f t="shared" si="151"/>
        <v>113.12</v>
      </c>
      <c r="W262" s="44">
        <f t="shared" si="151"/>
        <v>113.12</v>
      </c>
      <c r="X262" s="44">
        <f t="shared" si="151"/>
        <v>113.12</v>
      </c>
      <c r="Y262" s="44">
        <f t="shared" si="151"/>
        <v>113.12</v>
      </c>
      <c r="Z262" s="44">
        <f t="shared" si="151"/>
        <v>113.12</v>
      </c>
      <c r="AA262" s="44">
        <f t="shared" si="151"/>
        <v>113.12</v>
      </c>
    </row>
    <row r="263" spans="1:27" ht="12.75" hidden="1" customHeight="1" outlineLevel="1" x14ac:dyDescent="0.2">
      <c r="A263" s="89" t="s">
        <v>1097</v>
      </c>
      <c r="B263" s="63" t="s">
        <v>83</v>
      </c>
      <c r="C263" s="43" t="s">
        <v>79</v>
      </c>
      <c r="D263" s="44">
        <v>4.68</v>
      </c>
      <c r="E263" s="44">
        <v>4.68</v>
      </c>
      <c r="F263" s="44">
        <v>4.68</v>
      </c>
      <c r="G263" s="44">
        <v>4.68</v>
      </c>
      <c r="H263" s="44">
        <v>4.68</v>
      </c>
      <c r="I263" s="44">
        <v>4.68</v>
      </c>
      <c r="J263" s="44">
        <v>4.68</v>
      </c>
      <c r="K263" s="44">
        <v>4.68</v>
      </c>
      <c r="L263" s="44">
        <v>4.68</v>
      </c>
      <c r="M263" s="44">
        <v>4.68</v>
      </c>
      <c r="N263" s="44">
        <v>4.68</v>
      </c>
      <c r="O263" s="44">
        <v>4.68</v>
      </c>
      <c r="P263" s="44">
        <v>4.68</v>
      </c>
      <c r="Q263" s="44">
        <v>4.68</v>
      </c>
      <c r="R263" s="44">
        <v>4.68</v>
      </c>
      <c r="S263" s="44">
        <v>4.68</v>
      </c>
      <c r="T263" s="44">
        <v>4.68</v>
      </c>
      <c r="U263" s="44">
        <v>4.68</v>
      </c>
      <c r="V263" s="44">
        <v>4.68</v>
      </c>
      <c r="W263" s="44">
        <v>4.68</v>
      </c>
      <c r="X263" s="44">
        <v>4.68</v>
      </c>
      <c r="Y263" s="44">
        <v>4.68</v>
      </c>
      <c r="Z263" s="44">
        <v>4.68</v>
      </c>
      <c r="AA263" s="44">
        <v>4.68</v>
      </c>
    </row>
    <row r="264" spans="1:27" ht="12.75" hidden="1" customHeight="1" outlineLevel="1" x14ac:dyDescent="0.2">
      <c r="A264" s="89" t="s">
        <v>1098</v>
      </c>
      <c r="B264" s="63" t="s">
        <v>81</v>
      </c>
      <c r="C264" s="43" t="s">
        <v>79</v>
      </c>
      <c r="D264" s="44">
        <f>$D$11</f>
        <v>330.69</v>
      </c>
      <c r="E264" s="44">
        <f t="shared" ref="E264:AA264" si="152">$D$11</f>
        <v>330.69</v>
      </c>
      <c r="F264" s="44">
        <f t="shared" si="152"/>
        <v>330.69</v>
      </c>
      <c r="G264" s="44">
        <f t="shared" si="152"/>
        <v>330.69</v>
      </c>
      <c r="H264" s="44">
        <f t="shared" si="152"/>
        <v>330.69</v>
      </c>
      <c r="I264" s="44">
        <f t="shared" si="152"/>
        <v>330.69</v>
      </c>
      <c r="J264" s="44">
        <f t="shared" si="152"/>
        <v>330.69</v>
      </c>
      <c r="K264" s="44">
        <f t="shared" si="152"/>
        <v>330.69</v>
      </c>
      <c r="L264" s="44">
        <f t="shared" si="152"/>
        <v>330.69</v>
      </c>
      <c r="M264" s="44">
        <f t="shared" si="152"/>
        <v>330.69</v>
      </c>
      <c r="N264" s="44">
        <f t="shared" si="152"/>
        <v>330.69</v>
      </c>
      <c r="O264" s="44">
        <f t="shared" si="152"/>
        <v>330.69</v>
      </c>
      <c r="P264" s="44">
        <f t="shared" si="152"/>
        <v>330.69</v>
      </c>
      <c r="Q264" s="44">
        <f t="shared" si="152"/>
        <v>330.69</v>
      </c>
      <c r="R264" s="44">
        <f t="shared" si="152"/>
        <v>330.69</v>
      </c>
      <c r="S264" s="44">
        <f t="shared" si="152"/>
        <v>330.69</v>
      </c>
      <c r="T264" s="44">
        <f t="shared" si="152"/>
        <v>330.69</v>
      </c>
      <c r="U264" s="44">
        <f t="shared" si="152"/>
        <v>330.69</v>
      </c>
      <c r="V264" s="44">
        <f t="shared" si="152"/>
        <v>330.69</v>
      </c>
      <c r="W264" s="44">
        <f t="shared" si="152"/>
        <v>330.69</v>
      </c>
      <c r="X264" s="44">
        <f t="shared" si="152"/>
        <v>330.69</v>
      </c>
      <c r="Y264" s="44">
        <f t="shared" si="152"/>
        <v>330.69</v>
      </c>
      <c r="Z264" s="44">
        <f t="shared" si="152"/>
        <v>330.69</v>
      </c>
      <c r="AA264" s="44">
        <f t="shared" si="152"/>
        <v>330.69</v>
      </c>
    </row>
    <row r="265" spans="1:27" ht="12.75" customHeight="1" collapsed="1" x14ac:dyDescent="0.2">
      <c r="A265" s="88" t="s">
        <v>1099</v>
      </c>
      <c r="B265" s="28" t="str">
        <f>"22"&amp;"."&amp;$B$640&amp;"."&amp;$B$641</f>
        <v>22.09.2023</v>
      </c>
      <c r="C265" s="80" t="s">
        <v>76</v>
      </c>
      <c r="D265" s="81">
        <f>ROUND(((D266+D267+D269+D268)/1000),5)</f>
        <v>1.73759</v>
      </c>
      <c r="E265" s="81">
        <f>ROUND(((E266+E267+E269+E268)/1000),5)</f>
        <v>1.63222</v>
      </c>
      <c r="F265" s="81">
        <f>ROUND(((F266+F267+F269+F268)/1000),5)</f>
        <v>1.57785</v>
      </c>
      <c r="G265" s="81">
        <f t="shared" ref="G265:AA265" si="153">ROUND(((G266+G267+G269+G268)/1000),5)</f>
        <v>1.57847</v>
      </c>
      <c r="H265" s="81">
        <f t="shared" si="153"/>
        <v>1.6448700000000001</v>
      </c>
      <c r="I265" s="81">
        <f t="shared" si="153"/>
        <v>1.8207100000000001</v>
      </c>
      <c r="J265" s="81">
        <f t="shared" si="153"/>
        <v>2.01458</v>
      </c>
      <c r="K265" s="81">
        <f t="shared" si="153"/>
        <v>2.22925</v>
      </c>
      <c r="L265" s="81">
        <f t="shared" si="153"/>
        <v>2.4711699999999999</v>
      </c>
      <c r="M265" s="81">
        <f t="shared" si="153"/>
        <v>2.6482000000000001</v>
      </c>
      <c r="N265" s="81">
        <f t="shared" si="153"/>
        <v>2.66323</v>
      </c>
      <c r="O265" s="81">
        <f t="shared" si="153"/>
        <v>2.8182100000000001</v>
      </c>
      <c r="P265" s="81">
        <f t="shared" si="153"/>
        <v>2.62114</v>
      </c>
      <c r="Q265" s="81">
        <f t="shared" si="153"/>
        <v>2.65368</v>
      </c>
      <c r="R265" s="81">
        <f t="shared" si="153"/>
        <v>2.5346199999999999</v>
      </c>
      <c r="S265" s="81">
        <f t="shared" si="153"/>
        <v>2.5251800000000002</v>
      </c>
      <c r="T265" s="81">
        <f t="shared" si="153"/>
        <v>2.52196</v>
      </c>
      <c r="U265" s="81">
        <f t="shared" si="153"/>
        <v>2.4982799999999998</v>
      </c>
      <c r="V265" s="81">
        <f t="shared" si="153"/>
        <v>2.5708099999999998</v>
      </c>
      <c r="W265" s="81">
        <f t="shared" si="153"/>
        <v>2.6012400000000002</v>
      </c>
      <c r="X265" s="81">
        <f t="shared" si="153"/>
        <v>2.59673</v>
      </c>
      <c r="Y265" s="81">
        <f t="shared" si="153"/>
        <v>2.5125500000000001</v>
      </c>
      <c r="Z265" s="81">
        <f t="shared" si="153"/>
        <v>2.2346699999999999</v>
      </c>
      <c r="AA265" s="81">
        <f t="shared" si="153"/>
        <v>2.04135</v>
      </c>
    </row>
    <row r="266" spans="1:27" ht="12.75" hidden="1" customHeight="1" outlineLevel="1" x14ac:dyDescent="0.2">
      <c r="A266" s="89" t="s">
        <v>1100</v>
      </c>
      <c r="B266" s="63" t="s">
        <v>230</v>
      </c>
      <c r="C266" s="43" t="s">
        <v>79</v>
      </c>
      <c r="D266" s="44">
        <v>1289.0999999999999</v>
      </c>
      <c r="E266" s="44">
        <v>1183.73</v>
      </c>
      <c r="F266" s="44">
        <v>1129.3599999999999</v>
      </c>
      <c r="G266" s="44">
        <v>1129.98</v>
      </c>
      <c r="H266" s="44">
        <v>1196.3800000000001</v>
      </c>
      <c r="I266" s="44">
        <v>1372.22</v>
      </c>
      <c r="J266" s="44">
        <v>1566.09</v>
      </c>
      <c r="K266" s="44">
        <v>1780.76</v>
      </c>
      <c r="L266" s="44">
        <v>2022.68</v>
      </c>
      <c r="M266" s="44">
        <v>2199.71</v>
      </c>
      <c r="N266" s="44">
        <v>2214.7399999999998</v>
      </c>
      <c r="O266" s="44">
        <v>2369.7199999999998</v>
      </c>
      <c r="P266" s="44">
        <v>2172.65</v>
      </c>
      <c r="Q266" s="44">
        <v>2205.19</v>
      </c>
      <c r="R266" s="44">
        <v>2086.13</v>
      </c>
      <c r="S266" s="44">
        <v>2076.69</v>
      </c>
      <c r="T266" s="44">
        <v>2073.4699999999998</v>
      </c>
      <c r="U266" s="44">
        <v>2049.79</v>
      </c>
      <c r="V266" s="44">
        <v>2122.3200000000002</v>
      </c>
      <c r="W266" s="44">
        <v>2152.75</v>
      </c>
      <c r="X266" s="44">
        <v>2148.2399999999998</v>
      </c>
      <c r="Y266" s="44">
        <v>2064.06</v>
      </c>
      <c r="Z266" s="44">
        <v>1786.18</v>
      </c>
      <c r="AA266" s="44">
        <v>1592.86</v>
      </c>
    </row>
    <row r="267" spans="1:27" ht="12.75" hidden="1" customHeight="1" outlineLevel="1" x14ac:dyDescent="0.2">
      <c r="A267" s="89" t="s">
        <v>1101</v>
      </c>
      <c r="B267" s="63" t="s">
        <v>90</v>
      </c>
      <c r="C267" s="43" t="s">
        <v>79</v>
      </c>
      <c r="D267" s="44">
        <f>$D$162</f>
        <v>113.12</v>
      </c>
      <c r="E267" s="44">
        <f>$D$162</f>
        <v>113.12</v>
      </c>
      <c r="F267" s="44">
        <f t="shared" ref="F267:AA267" si="154">$D$162</f>
        <v>113.12</v>
      </c>
      <c r="G267" s="44">
        <f t="shared" si="154"/>
        <v>113.12</v>
      </c>
      <c r="H267" s="44">
        <f t="shared" si="154"/>
        <v>113.12</v>
      </c>
      <c r="I267" s="44">
        <f t="shared" si="154"/>
        <v>113.12</v>
      </c>
      <c r="J267" s="44">
        <f t="shared" si="154"/>
        <v>113.12</v>
      </c>
      <c r="K267" s="44">
        <f t="shared" si="154"/>
        <v>113.12</v>
      </c>
      <c r="L267" s="44">
        <f t="shared" si="154"/>
        <v>113.12</v>
      </c>
      <c r="M267" s="44">
        <f t="shared" si="154"/>
        <v>113.12</v>
      </c>
      <c r="N267" s="44">
        <f t="shared" si="154"/>
        <v>113.12</v>
      </c>
      <c r="O267" s="44">
        <f t="shared" si="154"/>
        <v>113.12</v>
      </c>
      <c r="P267" s="44">
        <f t="shared" si="154"/>
        <v>113.12</v>
      </c>
      <c r="Q267" s="44">
        <f t="shared" si="154"/>
        <v>113.12</v>
      </c>
      <c r="R267" s="44">
        <f t="shared" si="154"/>
        <v>113.12</v>
      </c>
      <c r="S267" s="44">
        <f t="shared" si="154"/>
        <v>113.12</v>
      </c>
      <c r="T267" s="44">
        <f t="shared" si="154"/>
        <v>113.12</v>
      </c>
      <c r="U267" s="44">
        <f t="shared" si="154"/>
        <v>113.12</v>
      </c>
      <c r="V267" s="44">
        <f t="shared" si="154"/>
        <v>113.12</v>
      </c>
      <c r="W267" s="44">
        <f t="shared" si="154"/>
        <v>113.12</v>
      </c>
      <c r="X267" s="44">
        <f t="shared" si="154"/>
        <v>113.12</v>
      </c>
      <c r="Y267" s="44">
        <f t="shared" si="154"/>
        <v>113.12</v>
      </c>
      <c r="Z267" s="44">
        <f t="shared" si="154"/>
        <v>113.12</v>
      </c>
      <c r="AA267" s="44">
        <f t="shared" si="154"/>
        <v>113.12</v>
      </c>
    </row>
    <row r="268" spans="1:27" ht="12.75" hidden="1" customHeight="1" outlineLevel="1" x14ac:dyDescent="0.2">
      <c r="A268" s="89" t="s">
        <v>1102</v>
      </c>
      <c r="B268" s="63" t="s">
        <v>83</v>
      </c>
      <c r="C268" s="43" t="s">
        <v>79</v>
      </c>
      <c r="D268" s="44">
        <v>4.68</v>
      </c>
      <c r="E268" s="44">
        <v>4.68</v>
      </c>
      <c r="F268" s="44">
        <v>4.68</v>
      </c>
      <c r="G268" s="44">
        <v>4.68</v>
      </c>
      <c r="H268" s="44">
        <v>4.68</v>
      </c>
      <c r="I268" s="44">
        <v>4.68</v>
      </c>
      <c r="J268" s="44">
        <v>4.68</v>
      </c>
      <c r="K268" s="44">
        <v>4.68</v>
      </c>
      <c r="L268" s="44">
        <v>4.68</v>
      </c>
      <c r="M268" s="44">
        <v>4.68</v>
      </c>
      <c r="N268" s="44">
        <v>4.68</v>
      </c>
      <c r="O268" s="44">
        <v>4.68</v>
      </c>
      <c r="P268" s="44">
        <v>4.68</v>
      </c>
      <c r="Q268" s="44">
        <v>4.68</v>
      </c>
      <c r="R268" s="44">
        <v>4.68</v>
      </c>
      <c r="S268" s="44">
        <v>4.68</v>
      </c>
      <c r="T268" s="44">
        <v>4.68</v>
      </c>
      <c r="U268" s="44">
        <v>4.68</v>
      </c>
      <c r="V268" s="44">
        <v>4.68</v>
      </c>
      <c r="W268" s="44">
        <v>4.68</v>
      </c>
      <c r="X268" s="44">
        <v>4.68</v>
      </c>
      <c r="Y268" s="44">
        <v>4.68</v>
      </c>
      <c r="Z268" s="44">
        <v>4.68</v>
      </c>
      <c r="AA268" s="44">
        <v>4.68</v>
      </c>
    </row>
    <row r="269" spans="1:27" ht="12.75" hidden="1" customHeight="1" outlineLevel="1" x14ac:dyDescent="0.2">
      <c r="A269" s="89" t="s">
        <v>1103</v>
      </c>
      <c r="B269" s="63" t="s">
        <v>81</v>
      </c>
      <c r="C269" s="43" t="s">
        <v>79</v>
      </c>
      <c r="D269" s="44">
        <f>$D$11</f>
        <v>330.69</v>
      </c>
      <c r="E269" s="44">
        <f t="shared" ref="E269:AA269" si="155">$D$11</f>
        <v>330.69</v>
      </c>
      <c r="F269" s="44">
        <f t="shared" si="155"/>
        <v>330.69</v>
      </c>
      <c r="G269" s="44">
        <f t="shared" si="155"/>
        <v>330.69</v>
      </c>
      <c r="H269" s="44">
        <f t="shared" si="155"/>
        <v>330.69</v>
      </c>
      <c r="I269" s="44">
        <f t="shared" si="155"/>
        <v>330.69</v>
      </c>
      <c r="J269" s="44">
        <f t="shared" si="155"/>
        <v>330.69</v>
      </c>
      <c r="K269" s="44">
        <f t="shared" si="155"/>
        <v>330.69</v>
      </c>
      <c r="L269" s="44">
        <f t="shared" si="155"/>
        <v>330.69</v>
      </c>
      <c r="M269" s="44">
        <f t="shared" si="155"/>
        <v>330.69</v>
      </c>
      <c r="N269" s="44">
        <f t="shared" si="155"/>
        <v>330.69</v>
      </c>
      <c r="O269" s="44">
        <f t="shared" si="155"/>
        <v>330.69</v>
      </c>
      <c r="P269" s="44">
        <f t="shared" si="155"/>
        <v>330.69</v>
      </c>
      <c r="Q269" s="44">
        <f t="shared" si="155"/>
        <v>330.69</v>
      </c>
      <c r="R269" s="44">
        <f t="shared" si="155"/>
        <v>330.69</v>
      </c>
      <c r="S269" s="44">
        <f t="shared" si="155"/>
        <v>330.69</v>
      </c>
      <c r="T269" s="44">
        <f t="shared" si="155"/>
        <v>330.69</v>
      </c>
      <c r="U269" s="44">
        <f t="shared" si="155"/>
        <v>330.69</v>
      </c>
      <c r="V269" s="44">
        <f t="shared" si="155"/>
        <v>330.69</v>
      </c>
      <c r="W269" s="44">
        <f t="shared" si="155"/>
        <v>330.69</v>
      </c>
      <c r="X269" s="44">
        <f t="shared" si="155"/>
        <v>330.69</v>
      </c>
      <c r="Y269" s="44">
        <f t="shared" si="155"/>
        <v>330.69</v>
      </c>
      <c r="Z269" s="44">
        <f t="shared" si="155"/>
        <v>330.69</v>
      </c>
      <c r="AA269" s="44">
        <f t="shared" si="155"/>
        <v>330.69</v>
      </c>
    </row>
    <row r="270" spans="1:27" ht="12.75" customHeight="1" collapsed="1" x14ac:dyDescent="0.2">
      <c r="A270" s="88" t="s">
        <v>1104</v>
      </c>
      <c r="B270" s="28" t="str">
        <f>"23"&amp;"."&amp;$B$640&amp;"."&amp;$B$641</f>
        <v>23.09.2023</v>
      </c>
      <c r="C270" s="80" t="s">
        <v>76</v>
      </c>
      <c r="D270" s="81">
        <f>ROUND(((D271+D272+D274+D273)/1000),5)</f>
        <v>2.0639500000000002</v>
      </c>
      <c r="E270" s="81">
        <f>ROUND(((E271+E272+E274+E273)/1000),5)</f>
        <v>1.9133899999999999</v>
      </c>
      <c r="F270" s="81">
        <f>ROUND(((F271+F272+F274+F273)/1000),5)</f>
        <v>1.81071</v>
      </c>
      <c r="G270" s="81">
        <f t="shared" ref="G270:AA270" si="156">ROUND(((G271+G272+G274+G273)/1000),5)</f>
        <v>1.75607</v>
      </c>
      <c r="H270" s="81">
        <f t="shared" si="156"/>
        <v>1.8367899999999999</v>
      </c>
      <c r="I270" s="81">
        <f t="shared" si="156"/>
        <v>1.85433</v>
      </c>
      <c r="J270" s="81">
        <f t="shared" si="156"/>
        <v>1.94933</v>
      </c>
      <c r="K270" s="81">
        <f t="shared" si="156"/>
        <v>2.07422</v>
      </c>
      <c r="L270" s="81">
        <f t="shared" si="156"/>
        <v>2.3199700000000001</v>
      </c>
      <c r="M270" s="81">
        <f t="shared" si="156"/>
        <v>2.46516</v>
      </c>
      <c r="N270" s="81">
        <f t="shared" si="156"/>
        <v>2.5612499999999998</v>
      </c>
      <c r="O270" s="81">
        <f t="shared" si="156"/>
        <v>2.5933999999999999</v>
      </c>
      <c r="P270" s="81">
        <f t="shared" si="156"/>
        <v>2.79068</v>
      </c>
      <c r="Q270" s="81">
        <f t="shared" si="156"/>
        <v>2.8165499999999999</v>
      </c>
      <c r="R270" s="81">
        <f t="shared" si="156"/>
        <v>2.8064399999999998</v>
      </c>
      <c r="S270" s="81">
        <f t="shared" si="156"/>
        <v>2.6812999999999998</v>
      </c>
      <c r="T270" s="81">
        <f t="shared" si="156"/>
        <v>2.6229399999999998</v>
      </c>
      <c r="U270" s="81">
        <f t="shared" si="156"/>
        <v>2.5533000000000001</v>
      </c>
      <c r="V270" s="81">
        <f t="shared" si="156"/>
        <v>2.6892900000000002</v>
      </c>
      <c r="W270" s="81">
        <f t="shared" si="156"/>
        <v>2.7335799999999999</v>
      </c>
      <c r="X270" s="81">
        <f t="shared" si="156"/>
        <v>2.83697</v>
      </c>
      <c r="Y270" s="81">
        <f t="shared" si="156"/>
        <v>2.5134500000000002</v>
      </c>
      <c r="Z270" s="81">
        <f t="shared" si="156"/>
        <v>2.1508799999999999</v>
      </c>
      <c r="AA270" s="81">
        <f t="shared" si="156"/>
        <v>1.9718500000000001</v>
      </c>
    </row>
    <row r="271" spans="1:27" ht="12.75" hidden="1" customHeight="1" outlineLevel="1" x14ac:dyDescent="0.2">
      <c r="A271" s="89" t="s">
        <v>1105</v>
      </c>
      <c r="B271" s="63" t="s">
        <v>230</v>
      </c>
      <c r="C271" s="43" t="s">
        <v>79</v>
      </c>
      <c r="D271" s="44">
        <v>1615.46</v>
      </c>
      <c r="E271" s="44">
        <v>1464.9</v>
      </c>
      <c r="F271" s="44">
        <v>1362.22</v>
      </c>
      <c r="G271" s="44">
        <v>1307.58</v>
      </c>
      <c r="H271" s="44">
        <v>1388.3</v>
      </c>
      <c r="I271" s="44">
        <v>1405.84</v>
      </c>
      <c r="J271" s="44">
        <v>1500.84</v>
      </c>
      <c r="K271" s="44">
        <v>1625.73</v>
      </c>
      <c r="L271" s="44">
        <v>1871.48</v>
      </c>
      <c r="M271" s="44">
        <v>2016.67</v>
      </c>
      <c r="N271" s="44">
        <v>2112.7600000000002</v>
      </c>
      <c r="O271" s="44">
        <v>2144.91</v>
      </c>
      <c r="P271" s="44">
        <v>2342.19</v>
      </c>
      <c r="Q271" s="44">
        <v>2368.06</v>
      </c>
      <c r="R271" s="44">
        <v>2357.9499999999998</v>
      </c>
      <c r="S271" s="44">
        <v>2232.81</v>
      </c>
      <c r="T271" s="44">
        <v>2174.4499999999998</v>
      </c>
      <c r="U271" s="44">
        <v>2104.81</v>
      </c>
      <c r="V271" s="44">
        <v>2240.8000000000002</v>
      </c>
      <c r="W271" s="44">
        <v>2285.09</v>
      </c>
      <c r="X271" s="44">
        <v>2388.48</v>
      </c>
      <c r="Y271" s="44">
        <v>2064.96</v>
      </c>
      <c r="Z271" s="44">
        <v>1702.39</v>
      </c>
      <c r="AA271" s="44">
        <v>1523.36</v>
      </c>
    </row>
    <row r="272" spans="1:27" ht="12.75" hidden="1" customHeight="1" outlineLevel="1" x14ac:dyDescent="0.2">
      <c r="A272" s="89" t="s">
        <v>1106</v>
      </c>
      <c r="B272" s="63" t="s">
        <v>90</v>
      </c>
      <c r="C272" s="43" t="s">
        <v>79</v>
      </c>
      <c r="D272" s="44">
        <f>$D$162</f>
        <v>113.12</v>
      </c>
      <c r="E272" s="44">
        <f>$D$162</f>
        <v>113.12</v>
      </c>
      <c r="F272" s="44">
        <f t="shared" ref="F272:AA272" si="157">$D$162</f>
        <v>113.12</v>
      </c>
      <c r="G272" s="44">
        <f t="shared" si="157"/>
        <v>113.12</v>
      </c>
      <c r="H272" s="44">
        <f t="shared" si="157"/>
        <v>113.12</v>
      </c>
      <c r="I272" s="44">
        <f t="shared" si="157"/>
        <v>113.12</v>
      </c>
      <c r="J272" s="44">
        <f t="shared" si="157"/>
        <v>113.12</v>
      </c>
      <c r="K272" s="44">
        <f t="shared" si="157"/>
        <v>113.12</v>
      </c>
      <c r="L272" s="44">
        <f t="shared" si="157"/>
        <v>113.12</v>
      </c>
      <c r="M272" s="44">
        <f t="shared" si="157"/>
        <v>113.12</v>
      </c>
      <c r="N272" s="44">
        <f t="shared" si="157"/>
        <v>113.12</v>
      </c>
      <c r="O272" s="44">
        <f t="shared" si="157"/>
        <v>113.12</v>
      </c>
      <c r="P272" s="44">
        <f t="shared" si="157"/>
        <v>113.12</v>
      </c>
      <c r="Q272" s="44">
        <f t="shared" si="157"/>
        <v>113.12</v>
      </c>
      <c r="R272" s="44">
        <f t="shared" si="157"/>
        <v>113.12</v>
      </c>
      <c r="S272" s="44">
        <f t="shared" si="157"/>
        <v>113.12</v>
      </c>
      <c r="T272" s="44">
        <f t="shared" si="157"/>
        <v>113.12</v>
      </c>
      <c r="U272" s="44">
        <f t="shared" si="157"/>
        <v>113.12</v>
      </c>
      <c r="V272" s="44">
        <f t="shared" si="157"/>
        <v>113.12</v>
      </c>
      <c r="W272" s="44">
        <f t="shared" si="157"/>
        <v>113.12</v>
      </c>
      <c r="X272" s="44">
        <f t="shared" si="157"/>
        <v>113.12</v>
      </c>
      <c r="Y272" s="44">
        <f t="shared" si="157"/>
        <v>113.12</v>
      </c>
      <c r="Z272" s="44">
        <f t="shared" si="157"/>
        <v>113.12</v>
      </c>
      <c r="AA272" s="44">
        <f t="shared" si="157"/>
        <v>113.12</v>
      </c>
    </row>
    <row r="273" spans="1:27" ht="12.75" hidden="1" customHeight="1" outlineLevel="1" x14ac:dyDescent="0.2">
      <c r="A273" s="89" t="s">
        <v>1107</v>
      </c>
      <c r="B273" s="63" t="s">
        <v>83</v>
      </c>
      <c r="C273" s="43" t="s">
        <v>79</v>
      </c>
      <c r="D273" s="44">
        <v>4.68</v>
      </c>
      <c r="E273" s="44">
        <v>4.68</v>
      </c>
      <c r="F273" s="44">
        <v>4.68</v>
      </c>
      <c r="G273" s="44">
        <v>4.68</v>
      </c>
      <c r="H273" s="44">
        <v>4.68</v>
      </c>
      <c r="I273" s="44">
        <v>4.68</v>
      </c>
      <c r="J273" s="44">
        <v>4.68</v>
      </c>
      <c r="K273" s="44">
        <v>4.68</v>
      </c>
      <c r="L273" s="44">
        <v>4.68</v>
      </c>
      <c r="M273" s="44">
        <v>4.68</v>
      </c>
      <c r="N273" s="44">
        <v>4.68</v>
      </c>
      <c r="O273" s="44">
        <v>4.68</v>
      </c>
      <c r="P273" s="44">
        <v>4.68</v>
      </c>
      <c r="Q273" s="44">
        <v>4.68</v>
      </c>
      <c r="R273" s="44">
        <v>4.68</v>
      </c>
      <c r="S273" s="44">
        <v>4.68</v>
      </c>
      <c r="T273" s="44">
        <v>4.68</v>
      </c>
      <c r="U273" s="44">
        <v>4.68</v>
      </c>
      <c r="V273" s="44">
        <v>4.68</v>
      </c>
      <c r="W273" s="44">
        <v>4.68</v>
      </c>
      <c r="X273" s="44">
        <v>4.68</v>
      </c>
      <c r="Y273" s="44">
        <v>4.68</v>
      </c>
      <c r="Z273" s="44">
        <v>4.68</v>
      </c>
      <c r="AA273" s="44">
        <v>4.68</v>
      </c>
    </row>
    <row r="274" spans="1:27" ht="12.75" hidden="1" customHeight="1" outlineLevel="1" x14ac:dyDescent="0.2">
      <c r="A274" s="89" t="s">
        <v>1108</v>
      </c>
      <c r="B274" s="63" t="s">
        <v>81</v>
      </c>
      <c r="C274" s="43" t="s">
        <v>79</v>
      </c>
      <c r="D274" s="44">
        <f>$D$11</f>
        <v>330.69</v>
      </c>
      <c r="E274" s="44">
        <f t="shared" ref="E274:AA274" si="158">$D$11</f>
        <v>330.69</v>
      </c>
      <c r="F274" s="44">
        <f t="shared" si="158"/>
        <v>330.69</v>
      </c>
      <c r="G274" s="44">
        <f t="shared" si="158"/>
        <v>330.69</v>
      </c>
      <c r="H274" s="44">
        <f t="shared" si="158"/>
        <v>330.69</v>
      </c>
      <c r="I274" s="44">
        <f t="shared" si="158"/>
        <v>330.69</v>
      </c>
      <c r="J274" s="44">
        <f t="shared" si="158"/>
        <v>330.69</v>
      </c>
      <c r="K274" s="44">
        <f t="shared" si="158"/>
        <v>330.69</v>
      </c>
      <c r="L274" s="44">
        <f t="shared" si="158"/>
        <v>330.69</v>
      </c>
      <c r="M274" s="44">
        <f t="shared" si="158"/>
        <v>330.69</v>
      </c>
      <c r="N274" s="44">
        <f t="shared" si="158"/>
        <v>330.69</v>
      </c>
      <c r="O274" s="44">
        <f t="shared" si="158"/>
        <v>330.69</v>
      </c>
      <c r="P274" s="44">
        <f t="shared" si="158"/>
        <v>330.69</v>
      </c>
      <c r="Q274" s="44">
        <f t="shared" si="158"/>
        <v>330.69</v>
      </c>
      <c r="R274" s="44">
        <f t="shared" si="158"/>
        <v>330.69</v>
      </c>
      <c r="S274" s="44">
        <f t="shared" si="158"/>
        <v>330.69</v>
      </c>
      <c r="T274" s="44">
        <f t="shared" si="158"/>
        <v>330.69</v>
      </c>
      <c r="U274" s="44">
        <f t="shared" si="158"/>
        <v>330.69</v>
      </c>
      <c r="V274" s="44">
        <f t="shared" si="158"/>
        <v>330.69</v>
      </c>
      <c r="W274" s="44">
        <f t="shared" si="158"/>
        <v>330.69</v>
      </c>
      <c r="X274" s="44">
        <f t="shared" si="158"/>
        <v>330.69</v>
      </c>
      <c r="Y274" s="44">
        <f t="shared" si="158"/>
        <v>330.69</v>
      </c>
      <c r="Z274" s="44">
        <f t="shared" si="158"/>
        <v>330.69</v>
      </c>
      <c r="AA274" s="44">
        <f t="shared" si="158"/>
        <v>330.69</v>
      </c>
    </row>
    <row r="275" spans="1:27" ht="12.75" customHeight="1" collapsed="1" x14ac:dyDescent="0.2">
      <c r="A275" s="88" t="s">
        <v>1109</v>
      </c>
      <c r="B275" s="28" t="str">
        <f>"24"&amp;"."&amp;$B$640&amp;"."&amp;$B$641</f>
        <v>24.09.2023</v>
      </c>
      <c r="C275" s="80" t="s">
        <v>76</v>
      </c>
      <c r="D275" s="81">
        <f>ROUND(((D276+D277+D279+D278)/1000),5)</f>
        <v>1.7882</v>
      </c>
      <c r="E275" s="81">
        <f>ROUND(((E276+E277+E279+E278)/1000),5)</f>
        <v>1.63287</v>
      </c>
      <c r="F275" s="81">
        <f>ROUND(((F276+F277+F279+F278)/1000),5)</f>
        <v>1.5593699999999999</v>
      </c>
      <c r="G275" s="81">
        <f t="shared" ref="G275:AA275" si="159">ROUND(((G276+G277+G279+G278)/1000),5)</f>
        <v>1.5085</v>
      </c>
      <c r="H275" s="81">
        <f t="shared" si="159"/>
        <v>1.56592</v>
      </c>
      <c r="I275" s="81">
        <f t="shared" si="159"/>
        <v>1.6113999999999999</v>
      </c>
      <c r="J275" s="81">
        <f t="shared" si="159"/>
        <v>1.3615299999999999</v>
      </c>
      <c r="K275" s="81">
        <f t="shared" si="159"/>
        <v>1.8580000000000001</v>
      </c>
      <c r="L275" s="81">
        <f t="shared" si="159"/>
        <v>2.0620099999999999</v>
      </c>
      <c r="M275" s="81">
        <f t="shared" si="159"/>
        <v>2.22567</v>
      </c>
      <c r="N275" s="81">
        <f t="shared" si="159"/>
        <v>2.2730399999999999</v>
      </c>
      <c r="O275" s="81">
        <f t="shared" si="159"/>
        <v>2.2835299999999998</v>
      </c>
      <c r="P275" s="81">
        <f t="shared" si="159"/>
        <v>2.2745700000000002</v>
      </c>
      <c r="Q275" s="81">
        <f t="shared" si="159"/>
        <v>2.2877200000000002</v>
      </c>
      <c r="R275" s="81">
        <f t="shared" si="159"/>
        <v>2.3035999999999999</v>
      </c>
      <c r="S275" s="81">
        <f t="shared" si="159"/>
        <v>2.33982</v>
      </c>
      <c r="T275" s="81">
        <f t="shared" si="159"/>
        <v>2.35534</v>
      </c>
      <c r="U275" s="81">
        <f t="shared" si="159"/>
        <v>2.3555799999999998</v>
      </c>
      <c r="V275" s="81">
        <f t="shared" si="159"/>
        <v>2.54704</v>
      </c>
      <c r="W275" s="81">
        <f t="shared" si="159"/>
        <v>2.6587700000000001</v>
      </c>
      <c r="X275" s="81">
        <f t="shared" si="159"/>
        <v>2.6938200000000001</v>
      </c>
      <c r="Y275" s="81">
        <f t="shared" si="159"/>
        <v>2.4572099999999999</v>
      </c>
      <c r="Z275" s="81">
        <f t="shared" si="159"/>
        <v>2.0982400000000001</v>
      </c>
      <c r="AA275" s="81">
        <f t="shared" si="159"/>
        <v>1.79531</v>
      </c>
    </row>
    <row r="276" spans="1:27" ht="12.75" hidden="1" customHeight="1" outlineLevel="1" x14ac:dyDescent="0.2">
      <c r="A276" s="89" t="s">
        <v>1110</v>
      </c>
      <c r="B276" s="63" t="s">
        <v>230</v>
      </c>
      <c r="C276" s="43" t="s">
        <v>79</v>
      </c>
      <c r="D276" s="44">
        <v>1339.71</v>
      </c>
      <c r="E276" s="44">
        <v>1184.3800000000001</v>
      </c>
      <c r="F276" s="44">
        <v>1110.8800000000001</v>
      </c>
      <c r="G276" s="44">
        <v>1060.01</v>
      </c>
      <c r="H276" s="44">
        <v>1117.43</v>
      </c>
      <c r="I276" s="44">
        <v>1162.9100000000001</v>
      </c>
      <c r="J276" s="44">
        <v>913.04</v>
      </c>
      <c r="K276" s="44">
        <v>1409.51</v>
      </c>
      <c r="L276" s="44">
        <v>1613.52</v>
      </c>
      <c r="M276" s="44">
        <v>1777.18</v>
      </c>
      <c r="N276" s="44">
        <v>1824.55</v>
      </c>
      <c r="O276" s="44">
        <v>1835.04</v>
      </c>
      <c r="P276" s="44">
        <v>1826.08</v>
      </c>
      <c r="Q276" s="44">
        <v>1839.23</v>
      </c>
      <c r="R276" s="44">
        <v>1855.11</v>
      </c>
      <c r="S276" s="44">
        <v>1891.33</v>
      </c>
      <c r="T276" s="44">
        <v>1906.85</v>
      </c>
      <c r="U276" s="44">
        <v>1907.09</v>
      </c>
      <c r="V276" s="44">
        <v>2098.5500000000002</v>
      </c>
      <c r="W276" s="44">
        <v>2210.2800000000002</v>
      </c>
      <c r="X276" s="44">
        <v>2245.33</v>
      </c>
      <c r="Y276" s="44">
        <v>2008.72</v>
      </c>
      <c r="Z276" s="44">
        <v>1649.75</v>
      </c>
      <c r="AA276" s="44">
        <v>1346.82</v>
      </c>
    </row>
    <row r="277" spans="1:27" ht="12.75" hidden="1" customHeight="1" outlineLevel="1" x14ac:dyDescent="0.2">
      <c r="A277" s="89" t="s">
        <v>1111</v>
      </c>
      <c r="B277" s="63" t="s">
        <v>90</v>
      </c>
      <c r="C277" s="43" t="s">
        <v>79</v>
      </c>
      <c r="D277" s="44">
        <f>$D$162</f>
        <v>113.12</v>
      </c>
      <c r="E277" s="44">
        <f>$D$162</f>
        <v>113.12</v>
      </c>
      <c r="F277" s="44">
        <f t="shared" ref="F277:AA277" si="160">$D$162</f>
        <v>113.12</v>
      </c>
      <c r="G277" s="44">
        <f t="shared" si="160"/>
        <v>113.12</v>
      </c>
      <c r="H277" s="44">
        <f t="shared" si="160"/>
        <v>113.12</v>
      </c>
      <c r="I277" s="44">
        <f t="shared" si="160"/>
        <v>113.12</v>
      </c>
      <c r="J277" s="44">
        <f t="shared" si="160"/>
        <v>113.12</v>
      </c>
      <c r="K277" s="44">
        <f t="shared" si="160"/>
        <v>113.12</v>
      </c>
      <c r="L277" s="44">
        <f t="shared" si="160"/>
        <v>113.12</v>
      </c>
      <c r="M277" s="44">
        <f t="shared" si="160"/>
        <v>113.12</v>
      </c>
      <c r="N277" s="44">
        <f t="shared" si="160"/>
        <v>113.12</v>
      </c>
      <c r="O277" s="44">
        <f t="shared" si="160"/>
        <v>113.12</v>
      </c>
      <c r="P277" s="44">
        <f t="shared" si="160"/>
        <v>113.12</v>
      </c>
      <c r="Q277" s="44">
        <f t="shared" si="160"/>
        <v>113.12</v>
      </c>
      <c r="R277" s="44">
        <f t="shared" si="160"/>
        <v>113.12</v>
      </c>
      <c r="S277" s="44">
        <f t="shared" si="160"/>
        <v>113.12</v>
      </c>
      <c r="T277" s="44">
        <f t="shared" si="160"/>
        <v>113.12</v>
      </c>
      <c r="U277" s="44">
        <f t="shared" si="160"/>
        <v>113.12</v>
      </c>
      <c r="V277" s="44">
        <f t="shared" si="160"/>
        <v>113.12</v>
      </c>
      <c r="W277" s="44">
        <f t="shared" si="160"/>
        <v>113.12</v>
      </c>
      <c r="X277" s="44">
        <f t="shared" si="160"/>
        <v>113.12</v>
      </c>
      <c r="Y277" s="44">
        <f t="shared" si="160"/>
        <v>113.12</v>
      </c>
      <c r="Z277" s="44">
        <f t="shared" si="160"/>
        <v>113.12</v>
      </c>
      <c r="AA277" s="44">
        <f t="shared" si="160"/>
        <v>113.12</v>
      </c>
    </row>
    <row r="278" spans="1:27" ht="12.75" hidden="1" customHeight="1" outlineLevel="1" x14ac:dyDescent="0.2">
      <c r="A278" s="89" t="s">
        <v>1112</v>
      </c>
      <c r="B278" s="63" t="s">
        <v>83</v>
      </c>
      <c r="C278" s="43" t="s">
        <v>79</v>
      </c>
      <c r="D278" s="44">
        <v>4.68</v>
      </c>
      <c r="E278" s="44">
        <v>4.68</v>
      </c>
      <c r="F278" s="44">
        <v>4.68</v>
      </c>
      <c r="G278" s="44">
        <v>4.68</v>
      </c>
      <c r="H278" s="44">
        <v>4.68</v>
      </c>
      <c r="I278" s="44">
        <v>4.68</v>
      </c>
      <c r="J278" s="44">
        <v>4.68</v>
      </c>
      <c r="K278" s="44">
        <v>4.68</v>
      </c>
      <c r="L278" s="44">
        <v>4.68</v>
      </c>
      <c r="M278" s="44">
        <v>4.68</v>
      </c>
      <c r="N278" s="44">
        <v>4.68</v>
      </c>
      <c r="O278" s="44">
        <v>4.68</v>
      </c>
      <c r="P278" s="44">
        <v>4.68</v>
      </c>
      <c r="Q278" s="44">
        <v>4.68</v>
      </c>
      <c r="R278" s="44">
        <v>4.68</v>
      </c>
      <c r="S278" s="44">
        <v>4.68</v>
      </c>
      <c r="T278" s="44">
        <v>4.68</v>
      </c>
      <c r="U278" s="44">
        <v>4.68</v>
      </c>
      <c r="V278" s="44">
        <v>4.68</v>
      </c>
      <c r="W278" s="44">
        <v>4.68</v>
      </c>
      <c r="X278" s="44">
        <v>4.68</v>
      </c>
      <c r="Y278" s="44">
        <v>4.68</v>
      </c>
      <c r="Z278" s="44">
        <v>4.68</v>
      </c>
      <c r="AA278" s="44">
        <v>4.68</v>
      </c>
    </row>
    <row r="279" spans="1:27" ht="12.75" hidden="1" customHeight="1" outlineLevel="1" x14ac:dyDescent="0.2">
      <c r="A279" s="89" t="s">
        <v>1113</v>
      </c>
      <c r="B279" s="63" t="s">
        <v>81</v>
      </c>
      <c r="C279" s="43" t="s">
        <v>79</v>
      </c>
      <c r="D279" s="44">
        <f>$D$11</f>
        <v>330.69</v>
      </c>
      <c r="E279" s="44">
        <f t="shared" ref="E279:AA279" si="161">$D$11</f>
        <v>330.69</v>
      </c>
      <c r="F279" s="44">
        <f t="shared" si="161"/>
        <v>330.69</v>
      </c>
      <c r="G279" s="44">
        <f t="shared" si="161"/>
        <v>330.69</v>
      </c>
      <c r="H279" s="44">
        <f t="shared" si="161"/>
        <v>330.69</v>
      </c>
      <c r="I279" s="44">
        <f t="shared" si="161"/>
        <v>330.69</v>
      </c>
      <c r="J279" s="44">
        <f t="shared" si="161"/>
        <v>330.69</v>
      </c>
      <c r="K279" s="44">
        <f t="shared" si="161"/>
        <v>330.69</v>
      </c>
      <c r="L279" s="44">
        <f t="shared" si="161"/>
        <v>330.69</v>
      </c>
      <c r="M279" s="44">
        <f t="shared" si="161"/>
        <v>330.69</v>
      </c>
      <c r="N279" s="44">
        <f t="shared" si="161"/>
        <v>330.69</v>
      </c>
      <c r="O279" s="44">
        <f t="shared" si="161"/>
        <v>330.69</v>
      </c>
      <c r="P279" s="44">
        <f t="shared" si="161"/>
        <v>330.69</v>
      </c>
      <c r="Q279" s="44">
        <f t="shared" si="161"/>
        <v>330.69</v>
      </c>
      <c r="R279" s="44">
        <f t="shared" si="161"/>
        <v>330.69</v>
      </c>
      <c r="S279" s="44">
        <f t="shared" si="161"/>
        <v>330.69</v>
      </c>
      <c r="T279" s="44">
        <f t="shared" si="161"/>
        <v>330.69</v>
      </c>
      <c r="U279" s="44">
        <f t="shared" si="161"/>
        <v>330.69</v>
      </c>
      <c r="V279" s="44">
        <f t="shared" si="161"/>
        <v>330.69</v>
      </c>
      <c r="W279" s="44">
        <f t="shared" si="161"/>
        <v>330.69</v>
      </c>
      <c r="X279" s="44">
        <f t="shared" si="161"/>
        <v>330.69</v>
      </c>
      <c r="Y279" s="44">
        <f t="shared" si="161"/>
        <v>330.69</v>
      </c>
      <c r="Z279" s="44">
        <f t="shared" si="161"/>
        <v>330.69</v>
      </c>
      <c r="AA279" s="44">
        <f t="shared" si="161"/>
        <v>330.69</v>
      </c>
    </row>
    <row r="280" spans="1:27" ht="12.75" customHeight="1" collapsed="1" x14ac:dyDescent="0.2">
      <c r="A280" s="88" t="s">
        <v>1114</v>
      </c>
      <c r="B280" s="28" t="str">
        <f>"25"&amp;"."&amp;$B$640&amp;"."&amp;$B$641</f>
        <v>25.09.2023</v>
      </c>
      <c r="C280" s="80" t="s">
        <v>76</v>
      </c>
      <c r="D280" s="81">
        <f>ROUND(((D281+D282+D284+D283)/1000),5)</f>
        <v>1.6309800000000001</v>
      </c>
      <c r="E280" s="81">
        <f>ROUND(((E281+E282+E284+E283)/1000),5)</f>
        <v>1.4554199999999999</v>
      </c>
      <c r="F280" s="81">
        <f>ROUND(((F281+F282+F284+F283)/1000),5)</f>
        <v>0.68981000000000003</v>
      </c>
      <c r="G280" s="81">
        <f t="shared" ref="G280:AA280" si="162">ROUND(((G281+G282+G284+G283)/1000),5)</f>
        <v>0.64742</v>
      </c>
      <c r="H280" s="81">
        <f t="shared" si="162"/>
        <v>0.71397999999999995</v>
      </c>
      <c r="I280" s="81">
        <f t="shared" si="162"/>
        <v>1.7536099999999999</v>
      </c>
      <c r="J280" s="81">
        <f t="shared" si="162"/>
        <v>1.9157</v>
      </c>
      <c r="K280" s="81">
        <f t="shared" si="162"/>
        <v>2.1425999999999998</v>
      </c>
      <c r="L280" s="81">
        <f t="shared" si="162"/>
        <v>2.4656199999999999</v>
      </c>
      <c r="M280" s="81">
        <f t="shared" si="162"/>
        <v>2.66337</v>
      </c>
      <c r="N280" s="81">
        <f t="shared" si="162"/>
        <v>2.7516099999999999</v>
      </c>
      <c r="O280" s="81">
        <f t="shared" si="162"/>
        <v>2.7252100000000001</v>
      </c>
      <c r="P280" s="81">
        <f t="shared" si="162"/>
        <v>2.6934499999999999</v>
      </c>
      <c r="Q280" s="81">
        <f t="shared" si="162"/>
        <v>2.6646299999999998</v>
      </c>
      <c r="R280" s="81">
        <f t="shared" si="162"/>
        <v>2.6560899999999998</v>
      </c>
      <c r="S280" s="81">
        <f t="shared" si="162"/>
        <v>2.6553300000000002</v>
      </c>
      <c r="T280" s="81">
        <f t="shared" si="162"/>
        <v>2.6528900000000002</v>
      </c>
      <c r="U280" s="81">
        <f t="shared" si="162"/>
        <v>2.6392199999999999</v>
      </c>
      <c r="V280" s="81">
        <f t="shared" si="162"/>
        <v>2.73597</v>
      </c>
      <c r="W280" s="81">
        <f t="shared" si="162"/>
        <v>2.7808899999999999</v>
      </c>
      <c r="X280" s="81">
        <f t="shared" si="162"/>
        <v>2.73061</v>
      </c>
      <c r="Y280" s="81">
        <f t="shared" si="162"/>
        <v>2.5084</v>
      </c>
      <c r="Z280" s="81">
        <f t="shared" si="162"/>
        <v>1.9941</v>
      </c>
      <c r="AA280" s="81">
        <f t="shared" si="162"/>
        <v>1.7028399999999999</v>
      </c>
    </row>
    <row r="281" spans="1:27" ht="12.75" hidden="1" customHeight="1" outlineLevel="1" x14ac:dyDescent="0.2">
      <c r="A281" s="89" t="s">
        <v>1115</v>
      </c>
      <c r="B281" s="63" t="s">
        <v>230</v>
      </c>
      <c r="C281" s="43" t="s">
        <v>79</v>
      </c>
      <c r="D281" s="44">
        <v>1182.49</v>
      </c>
      <c r="E281" s="44">
        <v>1006.93</v>
      </c>
      <c r="F281" s="44">
        <v>241.32</v>
      </c>
      <c r="G281" s="44">
        <v>198.93</v>
      </c>
      <c r="H281" s="44">
        <v>265.49</v>
      </c>
      <c r="I281" s="44">
        <v>1305.1199999999999</v>
      </c>
      <c r="J281" s="44">
        <v>1467.21</v>
      </c>
      <c r="K281" s="44">
        <v>1694.11</v>
      </c>
      <c r="L281" s="44">
        <v>2017.13</v>
      </c>
      <c r="M281" s="44">
        <v>2214.88</v>
      </c>
      <c r="N281" s="44">
        <v>2303.12</v>
      </c>
      <c r="O281" s="44">
        <v>2276.7199999999998</v>
      </c>
      <c r="P281" s="44">
        <v>2244.96</v>
      </c>
      <c r="Q281" s="44">
        <v>2216.14</v>
      </c>
      <c r="R281" s="44">
        <v>2207.6</v>
      </c>
      <c r="S281" s="44">
        <v>2206.84</v>
      </c>
      <c r="T281" s="44">
        <v>2204.4</v>
      </c>
      <c r="U281" s="44">
        <v>2190.73</v>
      </c>
      <c r="V281" s="44">
        <v>2287.48</v>
      </c>
      <c r="W281" s="44">
        <v>2332.4</v>
      </c>
      <c r="X281" s="44">
        <v>2282.12</v>
      </c>
      <c r="Y281" s="44">
        <v>2059.91</v>
      </c>
      <c r="Z281" s="44">
        <v>1545.61</v>
      </c>
      <c r="AA281" s="44">
        <v>1254.3499999999999</v>
      </c>
    </row>
    <row r="282" spans="1:27" ht="12.75" hidden="1" customHeight="1" outlineLevel="1" x14ac:dyDescent="0.2">
      <c r="A282" s="89" t="s">
        <v>1116</v>
      </c>
      <c r="B282" s="63" t="s">
        <v>90</v>
      </c>
      <c r="C282" s="43" t="s">
        <v>79</v>
      </c>
      <c r="D282" s="44">
        <f>$D$162</f>
        <v>113.12</v>
      </c>
      <c r="E282" s="44">
        <f>$D$162</f>
        <v>113.12</v>
      </c>
      <c r="F282" s="44">
        <f t="shared" ref="F282:AA282" si="163">$D$162</f>
        <v>113.12</v>
      </c>
      <c r="G282" s="44">
        <f t="shared" si="163"/>
        <v>113.12</v>
      </c>
      <c r="H282" s="44">
        <f t="shared" si="163"/>
        <v>113.12</v>
      </c>
      <c r="I282" s="44">
        <f t="shared" si="163"/>
        <v>113.12</v>
      </c>
      <c r="J282" s="44">
        <f t="shared" si="163"/>
        <v>113.12</v>
      </c>
      <c r="K282" s="44">
        <f t="shared" si="163"/>
        <v>113.12</v>
      </c>
      <c r="L282" s="44">
        <f t="shared" si="163"/>
        <v>113.12</v>
      </c>
      <c r="M282" s="44">
        <f t="shared" si="163"/>
        <v>113.12</v>
      </c>
      <c r="N282" s="44">
        <f t="shared" si="163"/>
        <v>113.12</v>
      </c>
      <c r="O282" s="44">
        <f t="shared" si="163"/>
        <v>113.12</v>
      </c>
      <c r="P282" s="44">
        <f t="shared" si="163"/>
        <v>113.12</v>
      </c>
      <c r="Q282" s="44">
        <f t="shared" si="163"/>
        <v>113.12</v>
      </c>
      <c r="R282" s="44">
        <f t="shared" si="163"/>
        <v>113.12</v>
      </c>
      <c r="S282" s="44">
        <f t="shared" si="163"/>
        <v>113.12</v>
      </c>
      <c r="T282" s="44">
        <f t="shared" si="163"/>
        <v>113.12</v>
      </c>
      <c r="U282" s="44">
        <f t="shared" si="163"/>
        <v>113.12</v>
      </c>
      <c r="V282" s="44">
        <f t="shared" si="163"/>
        <v>113.12</v>
      </c>
      <c r="W282" s="44">
        <f t="shared" si="163"/>
        <v>113.12</v>
      </c>
      <c r="X282" s="44">
        <f t="shared" si="163"/>
        <v>113.12</v>
      </c>
      <c r="Y282" s="44">
        <f t="shared" si="163"/>
        <v>113.12</v>
      </c>
      <c r="Z282" s="44">
        <f t="shared" si="163"/>
        <v>113.12</v>
      </c>
      <c r="AA282" s="44">
        <f t="shared" si="163"/>
        <v>113.12</v>
      </c>
    </row>
    <row r="283" spans="1:27" ht="12.75" hidden="1" customHeight="1" outlineLevel="1" x14ac:dyDescent="0.2">
      <c r="A283" s="89" t="s">
        <v>1117</v>
      </c>
      <c r="B283" s="63" t="s">
        <v>83</v>
      </c>
      <c r="C283" s="43" t="s">
        <v>79</v>
      </c>
      <c r="D283" s="44">
        <v>4.68</v>
      </c>
      <c r="E283" s="44">
        <v>4.68</v>
      </c>
      <c r="F283" s="44">
        <v>4.68</v>
      </c>
      <c r="G283" s="44">
        <v>4.68</v>
      </c>
      <c r="H283" s="44">
        <v>4.68</v>
      </c>
      <c r="I283" s="44">
        <v>4.68</v>
      </c>
      <c r="J283" s="44">
        <v>4.68</v>
      </c>
      <c r="K283" s="44">
        <v>4.68</v>
      </c>
      <c r="L283" s="44">
        <v>4.68</v>
      </c>
      <c r="M283" s="44">
        <v>4.68</v>
      </c>
      <c r="N283" s="44">
        <v>4.68</v>
      </c>
      <c r="O283" s="44">
        <v>4.68</v>
      </c>
      <c r="P283" s="44">
        <v>4.68</v>
      </c>
      <c r="Q283" s="44">
        <v>4.68</v>
      </c>
      <c r="R283" s="44">
        <v>4.68</v>
      </c>
      <c r="S283" s="44">
        <v>4.68</v>
      </c>
      <c r="T283" s="44">
        <v>4.68</v>
      </c>
      <c r="U283" s="44">
        <v>4.68</v>
      </c>
      <c r="V283" s="44">
        <v>4.68</v>
      </c>
      <c r="W283" s="44">
        <v>4.68</v>
      </c>
      <c r="X283" s="44">
        <v>4.68</v>
      </c>
      <c r="Y283" s="44">
        <v>4.68</v>
      </c>
      <c r="Z283" s="44">
        <v>4.68</v>
      </c>
      <c r="AA283" s="44">
        <v>4.68</v>
      </c>
    </row>
    <row r="284" spans="1:27" ht="12.75" hidden="1" customHeight="1" outlineLevel="1" x14ac:dyDescent="0.2">
      <c r="A284" s="89" t="s">
        <v>1118</v>
      </c>
      <c r="B284" s="63" t="s">
        <v>81</v>
      </c>
      <c r="C284" s="43" t="s">
        <v>79</v>
      </c>
      <c r="D284" s="44">
        <f>$D$11</f>
        <v>330.69</v>
      </c>
      <c r="E284" s="44">
        <f t="shared" ref="E284:AA284" si="164">$D$11</f>
        <v>330.69</v>
      </c>
      <c r="F284" s="44">
        <f t="shared" si="164"/>
        <v>330.69</v>
      </c>
      <c r="G284" s="44">
        <f t="shared" si="164"/>
        <v>330.69</v>
      </c>
      <c r="H284" s="44">
        <f t="shared" si="164"/>
        <v>330.69</v>
      </c>
      <c r="I284" s="44">
        <f t="shared" si="164"/>
        <v>330.69</v>
      </c>
      <c r="J284" s="44">
        <f t="shared" si="164"/>
        <v>330.69</v>
      </c>
      <c r="K284" s="44">
        <f t="shared" si="164"/>
        <v>330.69</v>
      </c>
      <c r="L284" s="44">
        <f t="shared" si="164"/>
        <v>330.69</v>
      </c>
      <c r="M284" s="44">
        <f t="shared" si="164"/>
        <v>330.69</v>
      </c>
      <c r="N284" s="44">
        <f t="shared" si="164"/>
        <v>330.69</v>
      </c>
      <c r="O284" s="44">
        <f t="shared" si="164"/>
        <v>330.69</v>
      </c>
      <c r="P284" s="44">
        <f t="shared" si="164"/>
        <v>330.69</v>
      </c>
      <c r="Q284" s="44">
        <f t="shared" si="164"/>
        <v>330.69</v>
      </c>
      <c r="R284" s="44">
        <f t="shared" si="164"/>
        <v>330.69</v>
      </c>
      <c r="S284" s="44">
        <f t="shared" si="164"/>
        <v>330.69</v>
      </c>
      <c r="T284" s="44">
        <f t="shared" si="164"/>
        <v>330.69</v>
      </c>
      <c r="U284" s="44">
        <f t="shared" si="164"/>
        <v>330.69</v>
      </c>
      <c r="V284" s="44">
        <f t="shared" si="164"/>
        <v>330.69</v>
      </c>
      <c r="W284" s="44">
        <f t="shared" si="164"/>
        <v>330.69</v>
      </c>
      <c r="X284" s="44">
        <f t="shared" si="164"/>
        <v>330.69</v>
      </c>
      <c r="Y284" s="44">
        <f t="shared" si="164"/>
        <v>330.69</v>
      </c>
      <c r="Z284" s="44">
        <f t="shared" si="164"/>
        <v>330.69</v>
      </c>
      <c r="AA284" s="44">
        <f t="shared" si="164"/>
        <v>330.69</v>
      </c>
    </row>
    <row r="285" spans="1:27" ht="12.75" customHeight="1" collapsed="1" x14ac:dyDescent="0.2">
      <c r="A285" s="88" t="s">
        <v>1119</v>
      </c>
      <c r="B285" s="28" t="str">
        <f>"26"&amp;"."&amp;$B$640&amp;"."&amp;$B$641</f>
        <v>26.09.2023</v>
      </c>
      <c r="C285" s="80" t="s">
        <v>76</v>
      </c>
      <c r="D285" s="81">
        <f>ROUND(((D286+D287+D289+D288)/1000),5)</f>
        <v>1.62256</v>
      </c>
      <c r="E285" s="81">
        <f>ROUND(((E286+E287+E289+E288)/1000),5)</f>
        <v>1.4369700000000001</v>
      </c>
      <c r="F285" s="81">
        <f>ROUND(((F286+F287+F289+F288)/1000),5)</f>
        <v>0.67595000000000005</v>
      </c>
      <c r="G285" s="81">
        <f t="shared" ref="G285:AA285" si="165">ROUND(((G286+G287+G289+G288)/1000),5)</f>
        <v>0.68818000000000001</v>
      </c>
      <c r="H285" s="81">
        <f t="shared" si="165"/>
        <v>1.4133199999999999</v>
      </c>
      <c r="I285" s="81">
        <f t="shared" si="165"/>
        <v>1.80772</v>
      </c>
      <c r="J285" s="81">
        <f t="shared" si="165"/>
        <v>1.98811</v>
      </c>
      <c r="K285" s="81">
        <f t="shared" si="165"/>
        <v>2.0839500000000002</v>
      </c>
      <c r="L285" s="81">
        <f t="shared" si="165"/>
        <v>2.4624799999999998</v>
      </c>
      <c r="M285" s="81">
        <f t="shared" si="165"/>
        <v>2.6841300000000001</v>
      </c>
      <c r="N285" s="81">
        <f t="shared" si="165"/>
        <v>2.7635900000000002</v>
      </c>
      <c r="O285" s="81">
        <f t="shared" si="165"/>
        <v>2.7518799999999999</v>
      </c>
      <c r="P285" s="81">
        <f t="shared" si="165"/>
        <v>2.7052</v>
      </c>
      <c r="Q285" s="81">
        <f t="shared" si="165"/>
        <v>2.7119900000000001</v>
      </c>
      <c r="R285" s="81">
        <f t="shared" si="165"/>
        <v>2.6834500000000001</v>
      </c>
      <c r="S285" s="81">
        <f t="shared" si="165"/>
        <v>2.6812499999999999</v>
      </c>
      <c r="T285" s="81">
        <f t="shared" si="165"/>
        <v>2.6089699999999998</v>
      </c>
      <c r="U285" s="81">
        <f t="shared" si="165"/>
        <v>2.5441799999999999</v>
      </c>
      <c r="V285" s="81">
        <f t="shared" si="165"/>
        <v>2.7260499999999999</v>
      </c>
      <c r="W285" s="81">
        <f t="shared" si="165"/>
        <v>2.7915199999999998</v>
      </c>
      <c r="X285" s="81">
        <f t="shared" si="165"/>
        <v>2.7399300000000002</v>
      </c>
      <c r="Y285" s="81">
        <f t="shared" si="165"/>
        <v>2.48244</v>
      </c>
      <c r="Z285" s="81">
        <f t="shared" si="165"/>
        <v>2.0091999999999999</v>
      </c>
      <c r="AA285" s="81">
        <f t="shared" si="165"/>
        <v>1.80148</v>
      </c>
    </row>
    <row r="286" spans="1:27" ht="12.75" hidden="1" customHeight="1" outlineLevel="1" x14ac:dyDescent="0.2">
      <c r="A286" s="89" t="s">
        <v>1120</v>
      </c>
      <c r="B286" s="63" t="s">
        <v>230</v>
      </c>
      <c r="C286" s="43" t="s">
        <v>79</v>
      </c>
      <c r="D286" s="44">
        <v>1174.07</v>
      </c>
      <c r="E286" s="44">
        <v>988.48</v>
      </c>
      <c r="F286" s="44">
        <v>227.46</v>
      </c>
      <c r="G286" s="44">
        <v>239.69</v>
      </c>
      <c r="H286" s="44">
        <v>964.83</v>
      </c>
      <c r="I286" s="44">
        <v>1359.23</v>
      </c>
      <c r="J286" s="44">
        <v>1539.62</v>
      </c>
      <c r="K286" s="44">
        <v>1635.46</v>
      </c>
      <c r="L286" s="44">
        <v>2013.99</v>
      </c>
      <c r="M286" s="44">
        <v>2235.64</v>
      </c>
      <c r="N286" s="44">
        <v>2315.1</v>
      </c>
      <c r="O286" s="44">
        <v>2303.39</v>
      </c>
      <c r="P286" s="44">
        <v>2256.71</v>
      </c>
      <c r="Q286" s="44">
        <v>2263.5</v>
      </c>
      <c r="R286" s="44">
        <v>2234.96</v>
      </c>
      <c r="S286" s="44">
        <v>2232.7600000000002</v>
      </c>
      <c r="T286" s="44">
        <v>2160.48</v>
      </c>
      <c r="U286" s="44">
        <v>2095.69</v>
      </c>
      <c r="V286" s="44">
        <v>2277.56</v>
      </c>
      <c r="W286" s="44">
        <v>2343.0300000000002</v>
      </c>
      <c r="X286" s="44">
        <v>2291.44</v>
      </c>
      <c r="Y286" s="44">
        <v>2033.95</v>
      </c>
      <c r="Z286" s="44">
        <v>1560.71</v>
      </c>
      <c r="AA286" s="44">
        <v>1352.99</v>
      </c>
    </row>
    <row r="287" spans="1:27" ht="12.75" hidden="1" customHeight="1" outlineLevel="1" x14ac:dyDescent="0.2">
      <c r="A287" s="89" t="s">
        <v>1121</v>
      </c>
      <c r="B287" s="63" t="s">
        <v>90</v>
      </c>
      <c r="C287" s="43" t="s">
        <v>79</v>
      </c>
      <c r="D287" s="44">
        <f>$D$162</f>
        <v>113.12</v>
      </c>
      <c r="E287" s="44">
        <f>$D$162</f>
        <v>113.12</v>
      </c>
      <c r="F287" s="44">
        <f t="shared" ref="F287:AA287" si="166">$D$162</f>
        <v>113.12</v>
      </c>
      <c r="G287" s="44">
        <f t="shared" si="166"/>
        <v>113.12</v>
      </c>
      <c r="H287" s="44">
        <f t="shared" si="166"/>
        <v>113.12</v>
      </c>
      <c r="I287" s="44">
        <f t="shared" si="166"/>
        <v>113.12</v>
      </c>
      <c r="J287" s="44">
        <f t="shared" si="166"/>
        <v>113.12</v>
      </c>
      <c r="K287" s="44">
        <f t="shared" si="166"/>
        <v>113.12</v>
      </c>
      <c r="L287" s="44">
        <f t="shared" si="166"/>
        <v>113.12</v>
      </c>
      <c r="M287" s="44">
        <f t="shared" si="166"/>
        <v>113.12</v>
      </c>
      <c r="N287" s="44">
        <f t="shared" si="166"/>
        <v>113.12</v>
      </c>
      <c r="O287" s="44">
        <f t="shared" si="166"/>
        <v>113.12</v>
      </c>
      <c r="P287" s="44">
        <f t="shared" si="166"/>
        <v>113.12</v>
      </c>
      <c r="Q287" s="44">
        <f t="shared" si="166"/>
        <v>113.12</v>
      </c>
      <c r="R287" s="44">
        <f t="shared" si="166"/>
        <v>113.12</v>
      </c>
      <c r="S287" s="44">
        <f t="shared" si="166"/>
        <v>113.12</v>
      </c>
      <c r="T287" s="44">
        <f t="shared" si="166"/>
        <v>113.12</v>
      </c>
      <c r="U287" s="44">
        <f t="shared" si="166"/>
        <v>113.12</v>
      </c>
      <c r="V287" s="44">
        <f t="shared" si="166"/>
        <v>113.12</v>
      </c>
      <c r="W287" s="44">
        <f t="shared" si="166"/>
        <v>113.12</v>
      </c>
      <c r="X287" s="44">
        <f t="shared" si="166"/>
        <v>113.12</v>
      </c>
      <c r="Y287" s="44">
        <f t="shared" si="166"/>
        <v>113.12</v>
      </c>
      <c r="Z287" s="44">
        <f t="shared" si="166"/>
        <v>113.12</v>
      </c>
      <c r="AA287" s="44">
        <f t="shared" si="166"/>
        <v>113.12</v>
      </c>
    </row>
    <row r="288" spans="1:27" ht="12.75" hidden="1" customHeight="1" outlineLevel="1" x14ac:dyDescent="0.2">
      <c r="A288" s="89" t="s">
        <v>1122</v>
      </c>
      <c r="B288" s="63" t="s">
        <v>83</v>
      </c>
      <c r="C288" s="43" t="s">
        <v>79</v>
      </c>
      <c r="D288" s="44">
        <v>4.68</v>
      </c>
      <c r="E288" s="44">
        <v>4.68</v>
      </c>
      <c r="F288" s="44">
        <v>4.68</v>
      </c>
      <c r="G288" s="44">
        <v>4.68</v>
      </c>
      <c r="H288" s="44">
        <v>4.68</v>
      </c>
      <c r="I288" s="44">
        <v>4.68</v>
      </c>
      <c r="J288" s="44">
        <v>4.68</v>
      </c>
      <c r="K288" s="44">
        <v>4.68</v>
      </c>
      <c r="L288" s="44">
        <v>4.68</v>
      </c>
      <c r="M288" s="44">
        <v>4.68</v>
      </c>
      <c r="N288" s="44">
        <v>4.68</v>
      </c>
      <c r="O288" s="44">
        <v>4.68</v>
      </c>
      <c r="P288" s="44">
        <v>4.68</v>
      </c>
      <c r="Q288" s="44">
        <v>4.68</v>
      </c>
      <c r="R288" s="44">
        <v>4.68</v>
      </c>
      <c r="S288" s="44">
        <v>4.68</v>
      </c>
      <c r="T288" s="44">
        <v>4.68</v>
      </c>
      <c r="U288" s="44">
        <v>4.68</v>
      </c>
      <c r="V288" s="44">
        <v>4.68</v>
      </c>
      <c r="W288" s="44">
        <v>4.68</v>
      </c>
      <c r="X288" s="44">
        <v>4.68</v>
      </c>
      <c r="Y288" s="44">
        <v>4.68</v>
      </c>
      <c r="Z288" s="44">
        <v>4.68</v>
      </c>
      <c r="AA288" s="44">
        <v>4.68</v>
      </c>
    </row>
    <row r="289" spans="1:27" ht="12.75" hidden="1" customHeight="1" outlineLevel="1" x14ac:dyDescent="0.2">
      <c r="A289" s="89" t="s">
        <v>1123</v>
      </c>
      <c r="B289" s="63" t="s">
        <v>81</v>
      </c>
      <c r="C289" s="43" t="s">
        <v>79</v>
      </c>
      <c r="D289" s="44">
        <f>$D$11</f>
        <v>330.69</v>
      </c>
      <c r="E289" s="44">
        <f t="shared" ref="E289:AA289" si="167">$D$11</f>
        <v>330.69</v>
      </c>
      <c r="F289" s="44">
        <f t="shared" si="167"/>
        <v>330.69</v>
      </c>
      <c r="G289" s="44">
        <f t="shared" si="167"/>
        <v>330.69</v>
      </c>
      <c r="H289" s="44">
        <f t="shared" si="167"/>
        <v>330.69</v>
      </c>
      <c r="I289" s="44">
        <f t="shared" si="167"/>
        <v>330.69</v>
      </c>
      <c r="J289" s="44">
        <f t="shared" si="167"/>
        <v>330.69</v>
      </c>
      <c r="K289" s="44">
        <f t="shared" si="167"/>
        <v>330.69</v>
      </c>
      <c r="L289" s="44">
        <f t="shared" si="167"/>
        <v>330.69</v>
      </c>
      <c r="M289" s="44">
        <f t="shared" si="167"/>
        <v>330.69</v>
      </c>
      <c r="N289" s="44">
        <f t="shared" si="167"/>
        <v>330.69</v>
      </c>
      <c r="O289" s="44">
        <f t="shared" si="167"/>
        <v>330.69</v>
      </c>
      <c r="P289" s="44">
        <f t="shared" si="167"/>
        <v>330.69</v>
      </c>
      <c r="Q289" s="44">
        <f t="shared" si="167"/>
        <v>330.69</v>
      </c>
      <c r="R289" s="44">
        <f t="shared" si="167"/>
        <v>330.69</v>
      </c>
      <c r="S289" s="44">
        <f t="shared" si="167"/>
        <v>330.69</v>
      </c>
      <c r="T289" s="44">
        <f t="shared" si="167"/>
        <v>330.69</v>
      </c>
      <c r="U289" s="44">
        <f t="shared" si="167"/>
        <v>330.69</v>
      </c>
      <c r="V289" s="44">
        <f t="shared" si="167"/>
        <v>330.69</v>
      </c>
      <c r="W289" s="44">
        <f t="shared" si="167"/>
        <v>330.69</v>
      </c>
      <c r="X289" s="44">
        <f t="shared" si="167"/>
        <v>330.69</v>
      </c>
      <c r="Y289" s="44">
        <f t="shared" si="167"/>
        <v>330.69</v>
      </c>
      <c r="Z289" s="44">
        <f t="shared" si="167"/>
        <v>330.69</v>
      </c>
      <c r="AA289" s="44">
        <f t="shared" si="167"/>
        <v>330.69</v>
      </c>
    </row>
    <row r="290" spans="1:27" ht="12.75" customHeight="1" collapsed="1" x14ac:dyDescent="0.2">
      <c r="A290" s="88" t="s">
        <v>1124</v>
      </c>
      <c r="B290" s="28" t="str">
        <f>"27"&amp;"."&amp;$B$640&amp;"."&amp;$B$641</f>
        <v>27.09.2023</v>
      </c>
      <c r="C290" s="80" t="s">
        <v>76</v>
      </c>
      <c r="D290" s="81">
        <f>ROUND(((D291+D292+D294+D293)/1000),5)</f>
        <v>1.6336599999999999</v>
      </c>
      <c r="E290" s="81">
        <f>ROUND(((E291+E292+E294+E293)/1000),5)</f>
        <v>1.4087799999999999</v>
      </c>
      <c r="F290" s="81">
        <f>ROUND(((F291+F292+F294+F293)/1000),5)</f>
        <v>1.12968</v>
      </c>
      <c r="G290" s="81">
        <f t="shared" ref="G290:AA290" si="168">ROUND(((G291+G292+G294+G293)/1000),5)</f>
        <v>1.1823399999999999</v>
      </c>
      <c r="H290" s="81">
        <f t="shared" si="168"/>
        <v>1.42625</v>
      </c>
      <c r="I290" s="81">
        <f t="shared" si="168"/>
        <v>1.8183199999999999</v>
      </c>
      <c r="J290" s="81">
        <f t="shared" si="168"/>
        <v>1.9756800000000001</v>
      </c>
      <c r="K290" s="81">
        <f t="shared" si="168"/>
        <v>2.1566800000000002</v>
      </c>
      <c r="L290" s="81">
        <f t="shared" si="168"/>
        <v>2.4819300000000002</v>
      </c>
      <c r="M290" s="81">
        <f t="shared" si="168"/>
        <v>2.6575600000000001</v>
      </c>
      <c r="N290" s="81">
        <f t="shared" si="168"/>
        <v>2.7274500000000002</v>
      </c>
      <c r="O290" s="81">
        <f t="shared" si="168"/>
        <v>2.65909</v>
      </c>
      <c r="P290" s="81">
        <f t="shared" si="168"/>
        <v>2.6041300000000001</v>
      </c>
      <c r="Q290" s="81">
        <f t="shared" si="168"/>
        <v>2.6048</v>
      </c>
      <c r="R290" s="81">
        <f t="shared" si="168"/>
        <v>2.5922800000000001</v>
      </c>
      <c r="S290" s="81">
        <f t="shared" si="168"/>
        <v>2.5911400000000002</v>
      </c>
      <c r="T290" s="81">
        <f t="shared" si="168"/>
        <v>2.5700500000000002</v>
      </c>
      <c r="U290" s="81">
        <f t="shared" si="168"/>
        <v>2.5834299999999999</v>
      </c>
      <c r="V290" s="81">
        <f t="shared" si="168"/>
        <v>2.6053799999999998</v>
      </c>
      <c r="W290" s="81">
        <f t="shared" si="168"/>
        <v>2.6242700000000001</v>
      </c>
      <c r="X290" s="81">
        <f t="shared" si="168"/>
        <v>2.4764699999999999</v>
      </c>
      <c r="Y290" s="81">
        <f t="shared" si="168"/>
        <v>2.2492800000000002</v>
      </c>
      <c r="Z290" s="81">
        <f t="shared" si="168"/>
        <v>1.99196</v>
      </c>
      <c r="AA290" s="81">
        <f t="shared" si="168"/>
        <v>1.8185500000000001</v>
      </c>
    </row>
    <row r="291" spans="1:27" ht="12.75" hidden="1" customHeight="1" outlineLevel="1" x14ac:dyDescent="0.2">
      <c r="A291" s="89" t="s">
        <v>1125</v>
      </c>
      <c r="B291" s="63" t="s">
        <v>230</v>
      </c>
      <c r="C291" s="43" t="s">
        <v>79</v>
      </c>
      <c r="D291" s="44">
        <v>1185.17</v>
      </c>
      <c r="E291" s="44">
        <v>960.29</v>
      </c>
      <c r="F291" s="44">
        <v>681.19</v>
      </c>
      <c r="G291" s="44">
        <v>733.85</v>
      </c>
      <c r="H291" s="44">
        <v>977.76</v>
      </c>
      <c r="I291" s="44">
        <v>1369.83</v>
      </c>
      <c r="J291" s="44">
        <v>1527.19</v>
      </c>
      <c r="K291" s="44">
        <v>1708.19</v>
      </c>
      <c r="L291" s="44">
        <v>2033.44</v>
      </c>
      <c r="M291" s="44">
        <v>2209.0700000000002</v>
      </c>
      <c r="N291" s="44">
        <v>2278.96</v>
      </c>
      <c r="O291" s="44">
        <v>2210.6</v>
      </c>
      <c r="P291" s="44">
        <v>2155.64</v>
      </c>
      <c r="Q291" s="44">
        <v>2156.31</v>
      </c>
      <c r="R291" s="44">
        <v>2143.79</v>
      </c>
      <c r="S291" s="44">
        <v>2142.65</v>
      </c>
      <c r="T291" s="44">
        <v>2121.56</v>
      </c>
      <c r="U291" s="44">
        <v>2134.94</v>
      </c>
      <c r="V291" s="44">
        <v>2156.89</v>
      </c>
      <c r="W291" s="44">
        <v>2175.7800000000002</v>
      </c>
      <c r="X291" s="44">
        <v>2027.98</v>
      </c>
      <c r="Y291" s="44">
        <v>1800.79</v>
      </c>
      <c r="Z291" s="44">
        <v>1543.47</v>
      </c>
      <c r="AA291" s="44">
        <v>1370.06</v>
      </c>
    </row>
    <row r="292" spans="1:27" ht="12.75" hidden="1" customHeight="1" outlineLevel="1" x14ac:dyDescent="0.2">
      <c r="A292" s="89" t="s">
        <v>1126</v>
      </c>
      <c r="B292" s="63" t="s">
        <v>90</v>
      </c>
      <c r="C292" s="43" t="s">
        <v>79</v>
      </c>
      <c r="D292" s="44">
        <f>$D$162</f>
        <v>113.12</v>
      </c>
      <c r="E292" s="44">
        <f>$D$162</f>
        <v>113.12</v>
      </c>
      <c r="F292" s="44">
        <f t="shared" ref="F292:AA292" si="169">$D$162</f>
        <v>113.12</v>
      </c>
      <c r="G292" s="44">
        <f t="shared" si="169"/>
        <v>113.12</v>
      </c>
      <c r="H292" s="44">
        <f t="shared" si="169"/>
        <v>113.12</v>
      </c>
      <c r="I292" s="44">
        <f t="shared" si="169"/>
        <v>113.12</v>
      </c>
      <c r="J292" s="44">
        <f t="shared" si="169"/>
        <v>113.12</v>
      </c>
      <c r="K292" s="44">
        <f t="shared" si="169"/>
        <v>113.12</v>
      </c>
      <c r="L292" s="44">
        <f t="shared" si="169"/>
        <v>113.12</v>
      </c>
      <c r="M292" s="44">
        <f t="shared" si="169"/>
        <v>113.12</v>
      </c>
      <c r="N292" s="44">
        <f t="shared" si="169"/>
        <v>113.12</v>
      </c>
      <c r="O292" s="44">
        <f t="shared" si="169"/>
        <v>113.12</v>
      </c>
      <c r="P292" s="44">
        <f t="shared" si="169"/>
        <v>113.12</v>
      </c>
      <c r="Q292" s="44">
        <f t="shared" si="169"/>
        <v>113.12</v>
      </c>
      <c r="R292" s="44">
        <f t="shared" si="169"/>
        <v>113.12</v>
      </c>
      <c r="S292" s="44">
        <f t="shared" si="169"/>
        <v>113.12</v>
      </c>
      <c r="T292" s="44">
        <f t="shared" si="169"/>
        <v>113.12</v>
      </c>
      <c r="U292" s="44">
        <f t="shared" si="169"/>
        <v>113.12</v>
      </c>
      <c r="V292" s="44">
        <f t="shared" si="169"/>
        <v>113.12</v>
      </c>
      <c r="W292" s="44">
        <f t="shared" si="169"/>
        <v>113.12</v>
      </c>
      <c r="X292" s="44">
        <f t="shared" si="169"/>
        <v>113.12</v>
      </c>
      <c r="Y292" s="44">
        <f t="shared" si="169"/>
        <v>113.12</v>
      </c>
      <c r="Z292" s="44">
        <f t="shared" si="169"/>
        <v>113.12</v>
      </c>
      <c r="AA292" s="44">
        <f t="shared" si="169"/>
        <v>113.12</v>
      </c>
    </row>
    <row r="293" spans="1:27" ht="12.75" hidden="1" customHeight="1" outlineLevel="1" x14ac:dyDescent="0.2">
      <c r="A293" s="89" t="s">
        <v>1127</v>
      </c>
      <c r="B293" s="63" t="s">
        <v>83</v>
      </c>
      <c r="C293" s="43" t="s">
        <v>79</v>
      </c>
      <c r="D293" s="44">
        <v>4.68</v>
      </c>
      <c r="E293" s="44">
        <v>4.68</v>
      </c>
      <c r="F293" s="44">
        <v>4.68</v>
      </c>
      <c r="G293" s="44">
        <v>4.68</v>
      </c>
      <c r="H293" s="44">
        <v>4.68</v>
      </c>
      <c r="I293" s="44">
        <v>4.68</v>
      </c>
      <c r="J293" s="44">
        <v>4.68</v>
      </c>
      <c r="K293" s="44">
        <v>4.68</v>
      </c>
      <c r="L293" s="44">
        <v>4.68</v>
      </c>
      <c r="M293" s="44">
        <v>4.68</v>
      </c>
      <c r="N293" s="44">
        <v>4.68</v>
      </c>
      <c r="O293" s="44">
        <v>4.68</v>
      </c>
      <c r="P293" s="44">
        <v>4.68</v>
      </c>
      <c r="Q293" s="44">
        <v>4.68</v>
      </c>
      <c r="R293" s="44">
        <v>4.68</v>
      </c>
      <c r="S293" s="44">
        <v>4.68</v>
      </c>
      <c r="T293" s="44">
        <v>4.68</v>
      </c>
      <c r="U293" s="44">
        <v>4.68</v>
      </c>
      <c r="V293" s="44">
        <v>4.68</v>
      </c>
      <c r="W293" s="44">
        <v>4.68</v>
      </c>
      <c r="X293" s="44">
        <v>4.68</v>
      </c>
      <c r="Y293" s="44">
        <v>4.68</v>
      </c>
      <c r="Z293" s="44">
        <v>4.68</v>
      </c>
      <c r="AA293" s="44">
        <v>4.68</v>
      </c>
    </row>
    <row r="294" spans="1:27" ht="12.75" hidden="1" customHeight="1" outlineLevel="1" x14ac:dyDescent="0.2">
      <c r="A294" s="89" t="s">
        <v>1128</v>
      </c>
      <c r="B294" s="63" t="s">
        <v>81</v>
      </c>
      <c r="C294" s="43" t="s">
        <v>79</v>
      </c>
      <c r="D294" s="44">
        <f>$D$11</f>
        <v>330.69</v>
      </c>
      <c r="E294" s="44">
        <f t="shared" ref="E294:AA294" si="170">$D$11</f>
        <v>330.69</v>
      </c>
      <c r="F294" s="44">
        <f t="shared" si="170"/>
        <v>330.69</v>
      </c>
      <c r="G294" s="44">
        <f t="shared" si="170"/>
        <v>330.69</v>
      </c>
      <c r="H294" s="44">
        <f t="shared" si="170"/>
        <v>330.69</v>
      </c>
      <c r="I294" s="44">
        <f t="shared" si="170"/>
        <v>330.69</v>
      </c>
      <c r="J294" s="44">
        <f t="shared" si="170"/>
        <v>330.69</v>
      </c>
      <c r="K294" s="44">
        <f t="shared" si="170"/>
        <v>330.69</v>
      </c>
      <c r="L294" s="44">
        <f t="shared" si="170"/>
        <v>330.69</v>
      </c>
      <c r="M294" s="44">
        <f t="shared" si="170"/>
        <v>330.69</v>
      </c>
      <c r="N294" s="44">
        <f t="shared" si="170"/>
        <v>330.69</v>
      </c>
      <c r="O294" s="44">
        <f t="shared" si="170"/>
        <v>330.69</v>
      </c>
      <c r="P294" s="44">
        <f t="shared" si="170"/>
        <v>330.69</v>
      </c>
      <c r="Q294" s="44">
        <f t="shared" si="170"/>
        <v>330.69</v>
      </c>
      <c r="R294" s="44">
        <f t="shared" si="170"/>
        <v>330.69</v>
      </c>
      <c r="S294" s="44">
        <f t="shared" si="170"/>
        <v>330.69</v>
      </c>
      <c r="T294" s="44">
        <f t="shared" si="170"/>
        <v>330.69</v>
      </c>
      <c r="U294" s="44">
        <f t="shared" si="170"/>
        <v>330.69</v>
      </c>
      <c r="V294" s="44">
        <f t="shared" si="170"/>
        <v>330.69</v>
      </c>
      <c r="W294" s="44">
        <f t="shared" si="170"/>
        <v>330.69</v>
      </c>
      <c r="X294" s="44">
        <f t="shared" si="170"/>
        <v>330.69</v>
      </c>
      <c r="Y294" s="44">
        <f t="shared" si="170"/>
        <v>330.69</v>
      </c>
      <c r="Z294" s="44">
        <f t="shared" si="170"/>
        <v>330.69</v>
      </c>
      <c r="AA294" s="44">
        <f t="shared" si="170"/>
        <v>330.69</v>
      </c>
    </row>
    <row r="295" spans="1:27" ht="12.75" customHeight="1" collapsed="1" x14ac:dyDescent="0.2">
      <c r="A295" s="88" t="s">
        <v>1129</v>
      </c>
      <c r="B295" s="28" t="str">
        <f>"28"&amp;"."&amp;$B$640&amp;"."&amp;$B$641</f>
        <v>28.09.2023</v>
      </c>
      <c r="C295" s="80" t="s">
        <v>76</v>
      </c>
      <c r="D295" s="81">
        <f>ROUND(((D296+D297+D299+D298)/1000),5)</f>
        <v>1.6772899999999999</v>
      </c>
      <c r="E295" s="81">
        <f>ROUND(((E296+E297+E299+E298)/1000),5)</f>
        <v>1.5641700000000001</v>
      </c>
      <c r="F295" s="81">
        <f>ROUND(((F296+F297+F299+F298)/1000),5)</f>
        <v>1.54762</v>
      </c>
      <c r="G295" s="81">
        <f t="shared" ref="G295:AA295" si="171">ROUND(((G296+G297+G299+G298)/1000),5)</f>
        <v>1.5329699999999999</v>
      </c>
      <c r="H295" s="81">
        <f t="shared" si="171"/>
        <v>1.63236</v>
      </c>
      <c r="I295" s="81">
        <f t="shared" si="171"/>
        <v>1.84565</v>
      </c>
      <c r="J295" s="81">
        <f t="shared" si="171"/>
        <v>1.9313899999999999</v>
      </c>
      <c r="K295" s="81">
        <f t="shared" si="171"/>
        <v>2.0591599999999999</v>
      </c>
      <c r="L295" s="81">
        <f t="shared" si="171"/>
        <v>2.31176</v>
      </c>
      <c r="M295" s="81">
        <f t="shared" si="171"/>
        <v>2.4197899999999999</v>
      </c>
      <c r="N295" s="81">
        <f t="shared" si="171"/>
        <v>2.4280300000000001</v>
      </c>
      <c r="O295" s="81">
        <f t="shared" si="171"/>
        <v>2.40646</v>
      </c>
      <c r="P295" s="81">
        <f t="shared" si="171"/>
        <v>2.3593000000000002</v>
      </c>
      <c r="Q295" s="81">
        <f t="shared" si="171"/>
        <v>2.3755000000000002</v>
      </c>
      <c r="R295" s="81">
        <f t="shared" si="171"/>
        <v>2.4399199999999999</v>
      </c>
      <c r="S295" s="81">
        <f t="shared" si="171"/>
        <v>2.4372600000000002</v>
      </c>
      <c r="T295" s="81">
        <f t="shared" si="171"/>
        <v>2.4329499999999999</v>
      </c>
      <c r="U295" s="81">
        <f t="shared" si="171"/>
        <v>2.41459</v>
      </c>
      <c r="V295" s="81">
        <f t="shared" si="171"/>
        <v>2.5762700000000001</v>
      </c>
      <c r="W295" s="81">
        <f t="shared" si="171"/>
        <v>2.59755</v>
      </c>
      <c r="X295" s="81">
        <f t="shared" si="171"/>
        <v>2.4700199999999999</v>
      </c>
      <c r="Y295" s="81">
        <f t="shared" si="171"/>
        <v>2.2826</v>
      </c>
      <c r="Z295" s="81">
        <f t="shared" si="171"/>
        <v>1.9701200000000001</v>
      </c>
      <c r="AA295" s="81">
        <f t="shared" si="171"/>
        <v>1.84653</v>
      </c>
    </row>
    <row r="296" spans="1:27" ht="12.75" hidden="1" customHeight="1" outlineLevel="1" x14ac:dyDescent="0.2">
      <c r="A296" s="89" t="s">
        <v>1130</v>
      </c>
      <c r="B296" s="63" t="s">
        <v>230</v>
      </c>
      <c r="C296" s="43" t="s">
        <v>79</v>
      </c>
      <c r="D296" s="44">
        <v>1228.8</v>
      </c>
      <c r="E296" s="44">
        <v>1115.68</v>
      </c>
      <c r="F296" s="44">
        <v>1099.1300000000001</v>
      </c>
      <c r="G296" s="44">
        <v>1084.48</v>
      </c>
      <c r="H296" s="44">
        <v>1183.8699999999999</v>
      </c>
      <c r="I296" s="44">
        <v>1397.16</v>
      </c>
      <c r="J296" s="44">
        <v>1482.9</v>
      </c>
      <c r="K296" s="44">
        <v>1610.67</v>
      </c>
      <c r="L296" s="44">
        <v>1863.27</v>
      </c>
      <c r="M296" s="44">
        <v>1971.3</v>
      </c>
      <c r="N296" s="44">
        <v>1979.54</v>
      </c>
      <c r="O296" s="44">
        <v>1957.97</v>
      </c>
      <c r="P296" s="44">
        <v>1910.81</v>
      </c>
      <c r="Q296" s="44">
        <v>1927.01</v>
      </c>
      <c r="R296" s="44">
        <v>1991.43</v>
      </c>
      <c r="S296" s="44">
        <v>1988.77</v>
      </c>
      <c r="T296" s="44">
        <v>1984.46</v>
      </c>
      <c r="U296" s="44">
        <v>1966.1</v>
      </c>
      <c r="V296" s="44">
        <v>2127.7800000000002</v>
      </c>
      <c r="W296" s="44">
        <v>2149.06</v>
      </c>
      <c r="X296" s="44">
        <v>2021.53</v>
      </c>
      <c r="Y296" s="44">
        <v>1834.11</v>
      </c>
      <c r="Z296" s="44">
        <v>1521.63</v>
      </c>
      <c r="AA296" s="44">
        <v>1398.04</v>
      </c>
    </row>
    <row r="297" spans="1:27" ht="12.75" hidden="1" customHeight="1" outlineLevel="1" x14ac:dyDescent="0.2">
      <c r="A297" s="89" t="s">
        <v>1131</v>
      </c>
      <c r="B297" s="63" t="s">
        <v>90</v>
      </c>
      <c r="C297" s="43" t="s">
        <v>79</v>
      </c>
      <c r="D297" s="44">
        <f>$D$162</f>
        <v>113.12</v>
      </c>
      <c r="E297" s="44">
        <f>$D$162</f>
        <v>113.12</v>
      </c>
      <c r="F297" s="44">
        <f t="shared" ref="F297:AA297" si="172">$D$162</f>
        <v>113.12</v>
      </c>
      <c r="G297" s="44">
        <f t="shared" si="172"/>
        <v>113.12</v>
      </c>
      <c r="H297" s="44">
        <f t="shared" si="172"/>
        <v>113.12</v>
      </c>
      <c r="I297" s="44">
        <f t="shared" si="172"/>
        <v>113.12</v>
      </c>
      <c r="J297" s="44">
        <f t="shared" si="172"/>
        <v>113.12</v>
      </c>
      <c r="K297" s="44">
        <f t="shared" si="172"/>
        <v>113.12</v>
      </c>
      <c r="L297" s="44">
        <f t="shared" si="172"/>
        <v>113.12</v>
      </c>
      <c r="M297" s="44">
        <f t="shared" si="172"/>
        <v>113.12</v>
      </c>
      <c r="N297" s="44">
        <f t="shared" si="172"/>
        <v>113.12</v>
      </c>
      <c r="O297" s="44">
        <f t="shared" si="172"/>
        <v>113.12</v>
      </c>
      <c r="P297" s="44">
        <f t="shared" si="172"/>
        <v>113.12</v>
      </c>
      <c r="Q297" s="44">
        <f t="shared" si="172"/>
        <v>113.12</v>
      </c>
      <c r="R297" s="44">
        <f t="shared" si="172"/>
        <v>113.12</v>
      </c>
      <c r="S297" s="44">
        <f t="shared" si="172"/>
        <v>113.12</v>
      </c>
      <c r="T297" s="44">
        <f t="shared" si="172"/>
        <v>113.12</v>
      </c>
      <c r="U297" s="44">
        <f t="shared" si="172"/>
        <v>113.12</v>
      </c>
      <c r="V297" s="44">
        <f t="shared" si="172"/>
        <v>113.12</v>
      </c>
      <c r="W297" s="44">
        <f t="shared" si="172"/>
        <v>113.12</v>
      </c>
      <c r="X297" s="44">
        <f t="shared" si="172"/>
        <v>113.12</v>
      </c>
      <c r="Y297" s="44">
        <f t="shared" si="172"/>
        <v>113.12</v>
      </c>
      <c r="Z297" s="44">
        <f t="shared" si="172"/>
        <v>113.12</v>
      </c>
      <c r="AA297" s="44">
        <f t="shared" si="172"/>
        <v>113.12</v>
      </c>
    </row>
    <row r="298" spans="1:27" ht="12.75" hidden="1" customHeight="1" outlineLevel="1" x14ac:dyDescent="0.2">
      <c r="A298" s="89" t="s">
        <v>1132</v>
      </c>
      <c r="B298" s="63" t="s">
        <v>83</v>
      </c>
      <c r="C298" s="43" t="s">
        <v>79</v>
      </c>
      <c r="D298" s="44">
        <v>4.68</v>
      </c>
      <c r="E298" s="44">
        <v>4.68</v>
      </c>
      <c r="F298" s="44">
        <v>4.68</v>
      </c>
      <c r="G298" s="44">
        <v>4.68</v>
      </c>
      <c r="H298" s="44">
        <v>4.68</v>
      </c>
      <c r="I298" s="44">
        <v>4.68</v>
      </c>
      <c r="J298" s="44">
        <v>4.68</v>
      </c>
      <c r="K298" s="44">
        <v>4.68</v>
      </c>
      <c r="L298" s="44">
        <v>4.68</v>
      </c>
      <c r="M298" s="44">
        <v>4.68</v>
      </c>
      <c r="N298" s="44">
        <v>4.68</v>
      </c>
      <c r="O298" s="44">
        <v>4.68</v>
      </c>
      <c r="P298" s="44">
        <v>4.68</v>
      </c>
      <c r="Q298" s="44">
        <v>4.68</v>
      </c>
      <c r="R298" s="44">
        <v>4.68</v>
      </c>
      <c r="S298" s="44">
        <v>4.68</v>
      </c>
      <c r="T298" s="44">
        <v>4.68</v>
      </c>
      <c r="U298" s="44">
        <v>4.68</v>
      </c>
      <c r="V298" s="44">
        <v>4.68</v>
      </c>
      <c r="W298" s="44">
        <v>4.68</v>
      </c>
      <c r="X298" s="44">
        <v>4.68</v>
      </c>
      <c r="Y298" s="44">
        <v>4.68</v>
      </c>
      <c r="Z298" s="44">
        <v>4.68</v>
      </c>
      <c r="AA298" s="44">
        <v>4.68</v>
      </c>
    </row>
    <row r="299" spans="1:27" ht="12.75" hidden="1" customHeight="1" outlineLevel="1" x14ac:dyDescent="0.2">
      <c r="A299" s="89" t="s">
        <v>1133</v>
      </c>
      <c r="B299" s="63" t="s">
        <v>81</v>
      </c>
      <c r="C299" s="43" t="s">
        <v>79</v>
      </c>
      <c r="D299" s="44">
        <f>$D$11</f>
        <v>330.69</v>
      </c>
      <c r="E299" s="44">
        <f t="shared" ref="E299:AA299" si="173">$D$11</f>
        <v>330.69</v>
      </c>
      <c r="F299" s="44">
        <f t="shared" si="173"/>
        <v>330.69</v>
      </c>
      <c r="G299" s="44">
        <f t="shared" si="173"/>
        <v>330.69</v>
      </c>
      <c r="H299" s="44">
        <f t="shared" si="173"/>
        <v>330.69</v>
      </c>
      <c r="I299" s="44">
        <f t="shared" si="173"/>
        <v>330.69</v>
      </c>
      <c r="J299" s="44">
        <f t="shared" si="173"/>
        <v>330.69</v>
      </c>
      <c r="K299" s="44">
        <f t="shared" si="173"/>
        <v>330.69</v>
      </c>
      <c r="L299" s="44">
        <f t="shared" si="173"/>
        <v>330.69</v>
      </c>
      <c r="M299" s="44">
        <f t="shared" si="173"/>
        <v>330.69</v>
      </c>
      <c r="N299" s="44">
        <f t="shared" si="173"/>
        <v>330.69</v>
      </c>
      <c r="O299" s="44">
        <f t="shared" si="173"/>
        <v>330.69</v>
      </c>
      <c r="P299" s="44">
        <f t="shared" si="173"/>
        <v>330.69</v>
      </c>
      <c r="Q299" s="44">
        <f t="shared" si="173"/>
        <v>330.69</v>
      </c>
      <c r="R299" s="44">
        <f t="shared" si="173"/>
        <v>330.69</v>
      </c>
      <c r="S299" s="44">
        <f t="shared" si="173"/>
        <v>330.69</v>
      </c>
      <c r="T299" s="44">
        <f t="shared" si="173"/>
        <v>330.69</v>
      </c>
      <c r="U299" s="44">
        <f t="shared" si="173"/>
        <v>330.69</v>
      </c>
      <c r="V299" s="44">
        <f t="shared" si="173"/>
        <v>330.69</v>
      </c>
      <c r="W299" s="44">
        <f t="shared" si="173"/>
        <v>330.69</v>
      </c>
      <c r="X299" s="44">
        <f t="shared" si="173"/>
        <v>330.69</v>
      </c>
      <c r="Y299" s="44">
        <f t="shared" si="173"/>
        <v>330.69</v>
      </c>
      <c r="Z299" s="44">
        <f t="shared" si="173"/>
        <v>330.69</v>
      </c>
      <c r="AA299" s="44">
        <f t="shared" si="173"/>
        <v>330.69</v>
      </c>
    </row>
    <row r="300" spans="1:27" ht="12.75" customHeight="1" collapsed="1" x14ac:dyDescent="0.2">
      <c r="A300" s="88" t="s">
        <v>1134</v>
      </c>
      <c r="B300" s="28" t="str">
        <f>"29"&amp;"."&amp;$B$640&amp;"."&amp;$B$641</f>
        <v>29.09.2023</v>
      </c>
      <c r="C300" s="80" t="s">
        <v>76</v>
      </c>
      <c r="D300" s="81">
        <f>ROUND(((D301+D302+D304+D303)/1000),5)</f>
        <v>1.6593599999999999</v>
      </c>
      <c r="E300" s="81">
        <f>ROUND(((E301+E302+E304+E303)/1000),5)</f>
        <v>1.47309</v>
      </c>
      <c r="F300" s="81">
        <f>ROUND(((F301+F302+F304+F303)/1000),5)</f>
        <v>1.42117</v>
      </c>
      <c r="G300" s="81">
        <f t="shared" ref="G300:AA300" si="174">ROUND(((G301+G302+G304+G303)/1000),5)</f>
        <v>1.4373899999999999</v>
      </c>
      <c r="H300" s="81">
        <f t="shared" si="174"/>
        <v>1.5506</v>
      </c>
      <c r="I300" s="81">
        <f t="shared" si="174"/>
        <v>1.77796</v>
      </c>
      <c r="J300" s="81">
        <f t="shared" si="174"/>
        <v>1.8793500000000001</v>
      </c>
      <c r="K300" s="81">
        <f t="shared" si="174"/>
        <v>2.06419</v>
      </c>
      <c r="L300" s="81">
        <f t="shared" si="174"/>
        <v>2.2932999999999999</v>
      </c>
      <c r="M300" s="81">
        <f t="shared" si="174"/>
        <v>2.4250600000000002</v>
      </c>
      <c r="N300" s="81">
        <f t="shared" si="174"/>
        <v>2.42984</v>
      </c>
      <c r="O300" s="81">
        <f t="shared" si="174"/>
        <v>2.38578</v>
      </c>
      <c r="P300" s="81">
        <f t="shared" si="174"/>
        <v>2.3609300000000002</v>
      </c>
      <c r="Q300" s="81">
        <f t="shared" si="174"/>
        <v>2.41838</v>
      </c>
      <c r="R300" s="81">
        <f t="shared" si="174"/>
        <v>2.4414099999999999</v>
      </c>
      <c r="S300" s="81">
        <f t="shared" si="174"/>
        <v>2.43512</v>
      </c>
      <c r="T300" s="81">
        <f t="shared" si="174"/>
        <v>2.4255399999999998</v>
      </c>
      <c r="U300" s="81">
        <f t="shared" si="174"/>
        <v>2.4196599999999999</v>
      </c>
      <c r="V300" s="81">
        <f t="shared" si="174"/>
        <v>2.5106299999999999</v>
      </c>
      <c r="W300" s="81">
        <f t="shared" si="174"/>
        <v>2.5629200000000001</v>
      </c>
      <c r="X300" s="81">
        <f t="shared" si="174"/>
        <v>2.47384</v>
      </c>
      <c r="Y300" s="81">
        <f t="shared" si="174"/>
        <v>2.3300900000000002</v>
      </c>
      <c r="Z300" s="81">
        <f t="shared" si="174"/>
        <v>2.0278999999999998</v>
      </c>
      <c r="AA300" s="81">
        <f t="shared" si="174"/>
        <v>1.9124000000000001</v>
      </c>
    </row>
    <row r="301" spans="1:27" ht="12.75" hidden="1" customHeight="1" outlineLevel="1" x14ac:dyDescent="0.2">
      <c r="A301" s="89" t="s">
        <v>1135</v>
      </c>
      <c r="B301" s="63" t="s">
        <v>230</v>
      </c>
      <c r="C301" s="43" t="s">
        <v>79</v>
      </c>
      <c r="D301" s="44">
        <v>1210.8699999999999</v>
      </c>
      <c r="E301" s="44">
        <v>1024.5999999999999</v>
      </c>
      <c r="F301" s="44">
        <v>972.68</v>
      </c>
      <c r="G301" s="44">
        <v>988.9</v>
      </c>
      <c r="H301" s="44">
        <v>1102.1099999999999</v>
      </c>
      <c r="I301" s="44">
        <v>1329.47</v>
      </c>
      <c r="J301" s="44">
        <v>1430.86</v>
      </c>
      <c r="K301" s="44">
        <v>1615.7</v>
      </c>
      <c r="L301" s="44">
        <v>1844.81</v>
      </c>
      <c r="M301" s="44">
        <v>1976.57</v>
      </c>
      <c r="N301" s="44">
        <v>1981.35</v>
      </c>
      <c r="O301" s="44">
        <v>1937.29</v>
      </c>
      <c r="P301" s="44">
        <v>1912.44</v>
      </c>
      <c r="Q301" s="44">
        <v>1969.89</v>
      </c>
      <c r="R301" s="44">
        <v>1992.92</v>
      </c>
      <c r="S301" s="44">
        <v>1986.63</v>
      </c>
      <c r="T301" s="44">
        <v>1977.05</v>
      </c>
      <c r="U301" s="44">
        <v>1971.17</v>
      </c>
      <c r="V301" s="44">
        <v>2062.14</v>
      </c>
      <c r="W301" s="44">
        <v>2114.4299999999998</v>
      </c>
      <c r="X301" s="44">
        <v>2025.35</v>
      </c>
      <c r="Y301" s="44">
        <v>1881.6</v>
      </c>
      <c r="Z301" s="44">
        <v>1579.41</v>
      </c>
      <c r="AA301" s="44">
        <v>1463.91</v>
      </c>
    </row>
    <row r="302" spans="1:27" ht="12.75" hidden="1" customHeight="1" outlineLevel="1" x14ac:dyDescent="0.2">
      <c r="A302" s="89" t="s">
        <v>1136</v>
      </c>
      <c r="B302" s="63" t="s">
        <v>90</v>
      </c>
      <c r="C302" s="43" t="s">
        <v>79</v>
      </c>
      <c r="D302" s="44">
        <f>$D$162</f>
        <v>113.12</v>
      </c>
      <c r="E302" s="44">
        <f>$D$162</f>
        <v>113.12</v>
      </c>
      <c r="F302" s="44">
        <f t="shared" ref="F302:AA302" si="175">$D$162</f>
        <v>113.12</v>
      </c>
      <c r="G302" s="44">
        <f t="shared" si="175"/>
        <v>113.12</v>
      </c>
      <c r="H302" s="44">
        <f t="shared" si="175"/>
        <v>113.12</v>
      </c>
      <c r="I302" s="44">
        <f t="shared" si="175"/>
        <v>113.12</v>
      </c>
      <c r="J302" s="44">
        <f t="shared" si="175"/>
        <v>113.12</v>
      </c>
      <c r="K302" s="44">
        <f t="shared" si="175"/>
        <v>113.12</v>
      </c>
      <c r="L302" s="44">
        <f t="shared" si="175"/>
        <v>113.12</v>
      </c>
      <c r="M302" s="44">
        <f t="shared" si="175"/>
        <v>113.12</v>
      </c>
      <c r="N302" s="44">
        <f t="shared" si="175"/>
        <v>113.12</v>
      </c>
      <c r="O302" s="44">
        <f t="shared" si="175"/>
        <v>113.12</v>
      </c>
      <c r="P302" s="44">
        <f t="shared" si="175"/>
        <v>113.12</v>
      </c>
      <c r="Q302" s="44">
        <f t="shared" si="175"/>
        <v>113.12</v>
      </c>
      <c r="R302" s="44">
        <f t="shared" si="175"/>
        <v>113.12</v>
      </c>
      <c r="S302" s="44">
        <f t="shared" si="175"/>
        <v>113.12</v>
      </c>
      <c r="T302" s="44">
        <f t="shared" si="175"/>
        <v>113.12</v>
      </c>
      <c r="U302" s="44">
        <f t="shared" si="175"/>
        <v>113.12</v>
      </c>
      <c r="V302" s="44">
        <f t="shared" si="175"/>
        <v>113.12</v>
      </c>
      <c r="W302" s="44">
        <f t="shared" si="175"/>
        <v>113.12</v>
      </c>
      <c r="X302" s="44">
        <f t="shared" si="175"/>
        <v>113.12</v>
      </c>
      <c r="Y302" s="44">
        <f t="shared" si="175"/>
        <v>113.12</v>
      </c>
      <c r="Z302" s="44">
        <f t="shared" si="175"/>
        <v>113.12</v>
      </c>
      <c r="AA302" s="44">
        <f t="shared" si="175"/>
        <v>113.12</v>
      </c>
    </row>
    <row r="303" spans="1:27" ht="12.75" hidden="1" customHeight="1" outlineLevel="1" x14ac:dyDescent="0.2">
      <c r="A303" s="89" t="s">
        <v>1137</v>
      </c>
      <c r="B303" s="63" t="s">
        <v>83</v>
      </c>
      <c r="C303" s="43" t="s">
        <v>79</v>
      </c>
      <c r="D303" s="44">
        <v>4.68</v>
      </c>
      <c r="E303" s="44">
        <v>4.68</v>
      </c>
      <c r="F303" s="44">
        <v>4.68</v>
      </c>
      <c r="G303" s="44">
        <v>4.68</v>
      </c>
      <c r="H303" s="44">
        <v>4.68</v>
      </c>
      <c r="I303" s="44">
        <v>4.68</v>
      </c>
      <c r="J303" s="44">
        <v>4.68</v>
      </c>
      <c r="K303" s="44">
        <v>4.68</v>
      </c>
      <c r="L303" s="44">
        <v>4.68</v>
      </c>
      <c r="M303" s="44">
        <v>4.68</v>
      </c>
      <c r="N303" s="44">
        <v>4.68</v>
      </c>
      <c r="O303" s="44">
        <v>4.68</v>
      </c>
      <c r="P303" s="44">
        <v>4.68</v>
      </c>
      <c r="Q303" s="44">
        <v>4.68</v>
      </c>
      <c r="R303" s="44">
        <v>4.68</v>
      </c>
      <c r="S303" s="44">
        <v>4.68</v>
      </c>
      <c r="T303" s="44">
        <v>4.68</v>
      </c>
      <c r="U303" s="44">
        <v>4.68</v>
      </c>
      <c r="V303" s="44">
        <v>4.68</v>
      </c>
      <c r="W303" s="44">
        <v>4.68</v>
      </c>
      <c r="X303" s="44">
        <v>4.68</v>
      </c>
      <c r="Y303" s="44">
        <v>4.68</v>
      </c>
      <c r="Z303" s="44">
        <v>4.68</v>
      </c>
      <c r="AA303" s="44">
        <v>4.68</v>
      </c>
    </row>
    <row r="304" spans="1:27" ht="12.75" hidden="1" customHeight="1" outlineLevel="1" x14ac:dyDescent="0.2">
      <c r="A304" s="89" t="s">
        <v>1138</v>
      </c>
      <c r="B304" s="63" t="s">
        <v>81</v>
      </c>
      <c r="C304" s="43" t="s">
        <v>79</v>
      </c>
      <c r="D304" s="44">
        <f>$D$11</f>
        <v>330.69</v>
      </c>
      <c r="E304" s="44">
        <f t="shared" ref="E304:AA304" si="176">$D$11</f>
        <v>330.69</v>
      </c>
      <c r="F304" s="44">
        <f t="shared" si="176"/>
        <v>330.69</v>
      </c>
      <c r="G304" s="44">
        <f t="shared" si="176"/>
        <v>330.69</v>
      </c>
      <c r="H304" s="44">
        <f t="shared" si="176"/>
        <v>330.69</v>
      </c>
      <c r="I304" s="44">
        <f t="shared" si="176"/>
        <v>330.69</v>
      </c>
      <c r="J304" s="44">
        <f t="shared" si="176"/>
        <v>330.69</v>
      </c>
      <c r="K304" s="44">
        <f t="shared" si="176"/>
        <v>330.69</v>
      </c>
      <c r="L304" s="44">
        <f t="shared" si="176"/>
        <v>330.69</v>
      </c>
      <c r="M304" s="44">
        <f t="shared" si="176"/>
        <v>330.69</v>
      </c>
      <c r="N304" s="44">
        <f t="shared" si="176"/>
        <v>330.69</v>
      </c>
      <c r="O304" s="44">
        <f t="shared" si="176"/>
        <v>330.69</v>
      </c>
      <c r="P304" s="44">
        <f t="shared" si="176"/>
        <v>330.69</v>
      </c>
      <c r="Q304" s="44">
        <f t="shared" si="176"/>
        <v>330.69</v>
      </c>
      <c r="R304" s="44">
        <f t="shared" si="176"/>
        <v>330.69</v>
      </c>
      <c r="S304" s="44">
        <f t="shared" si="176"/>
        <v>330.69</v>
      </c>
      <c r="T304" s="44">
        <f t="shared" si="176"/>
        <v>330.69</v>
      </c>
      <c r="U304" s="44">
        <f t="shared" si="176"/>
        <v>330.69</v>
      </c>
      <c r="V304" s="44">
        <f t="shared" si="176"/>
        <v>330.69</v>
      </c>
      <c r="W304" s="44">
        <f t="shared" si="176"/>
        <v>330.69</v>
      </c>
      <c r="X304" s="44">
        <f t="shared" si="176"/>
        <v>330.69</v>
      </c>
      <c r="Y304" s="44">
        <f t="shared" si="176"/>
        <v>330.69</v>
      </c>
      <c r="Z304" s="44">
        <f t="shared" si="176"/>
        <v>330.69</v>
      </c>
      <c r="AA304" s="44">
        <f t="shared" si="176"/>
        <v>330.69</v>
      </c>
    </row>
    <row r="305" spans="1:27" ht="12.75" customHeight="1" collapsed="1" x14ac:dyDescent="0.2">
      <c r="A305" s="88" t="s">
        <v>1139</v>
      </c>
      <c r="B305" s="28" t="str">
        <f>"30"&amp;"."&amp;$B$640&amp;"."&amp;$B$641</f>
        <v>30.09.2023</v>
      </c>
      <c r="C305" s="80" t="s">
        <v>76</v>
      </c>
      <c r="D305" s="81">
        <f>ROUND(((D306+D307+D309+D308)/1000),5)</f>
        <v>1.8108500000000001</v>
      </c>
      <c r="E305" s="81">
        <f>ROUND(((E306+E307+E309+E308)/1000),5)</f>
        <v>1.7303299999999999</v>
      </c>
      <c r="F305" s="81">
        <f>ROUND(((F306+F307+F309+F308)/1000),5)</f>
        <v>1.65991</v>
      </c>
      <c r="G305" s="81">
        <f t="shared" ref="G305:AA305" si="177">ROUND(((G306+G307+G309+G308)/1000),5)</f>
        <v>1.62619</v>
      </c>
      <c r="H305" s="81">
        <f t="shared" si="177"/>
        <v>1.67388</v>
      </c>
      <c r="I305" s="81">
        <f t="shared" si="177"/>
        <v>1.76739</v>
      </c>
      <c r="J305" s="81">
        <f t="shared" si="177"/>
        <v>1.7959099999999999</v>
      </c>
      <c r="K305" s="81">
        <f t="shared" si="177"/>
        <v>1.9635100000000001</v>
      </c>
      <c r="L305" s="81">
        <f t="shared" si="177"/>
        <v>2.2513800000000002</v>
      </c>
      <c r="M305" s="81">
        <f t="shared" si="177"/>
        <v>2.4582600000000001</v>
      </c>
      <c r="N305" s="81">
        <f t="shared" si="177"/>
        <v>2.49065</v>
      </c>
      <c r="O305" s="81">
        <f t="shared" si="177"/>
        <v>2.4950600000000001</v>
      </c>
      <c r="P305" s="81">
        <f t="shared" si="177"/>
        <v>2.4705599999999999</v>
      </c>
      <c r="Q305" s="81">
        <f t="shared" si="177"/>
        <v>2.4680900000000001</v>
      </c>
      <c r="R305" s="81">
        <f t="shared" si="177"/>
        <v>2.46991</v>
      </c>
      <c r="S305" s="81">
        <f t="shared" si="177"/>
        <v>2.4666800000000002</v>
      </c>
      <c r="T305" s="81">
        <f t="shared" si="177"/>
        <v>2.4527299999999999</v>
      </c>
      <c r="U305" s="81">
        <f t="shared" si="177"/>
        <v>2.3860899999999998</v>
      </c>
      <c r="V305" s="81">
        <f t="shared" si="177"/>
        <v>2.4855</v>
      </c>
      <c r="W305" s="81">
        <f t="shared" si="177"/>
        <v>2.53511</v>
      </c>
      <c r="X305" s="81">
        <f t="shared" si="177"/>
        <v>2.4782299999999999</v>
      </c>
      <c r="Y305" s="81">
        <f t="shared" si="177"/>
        <v>2.2199800000000001</v>
      </c>
      <c r="Z305" s="81">
        <f t="shared" si="177"/>
        <v>2.0773299999999999</v>
      </c>
      <c r="AA305" s="81">
        <f t="shared" si="177"/>
        <v>1.86863</v>
      </c>
    </row>
    <row r="306" spans="1:27" ht="12.75" hidden="1" customHeight="1" outlineLevel="1" x14ac:dyDescent="0.2">
      <c r="A306" s="89" t="s">
        <v>1140</v>
      </c>
      <c r="B306" s="63" t="s">
        <v>230</v>
      </c>
      <c r="C306" s="43" t="s">
        <v>79</v>
      </c>
      <c r="D306" s="44">
        <v>1362.36</v>
      </c>
      <c r="E306" s="44">
        <v>1281.8399999999999</v>
      </c>
      <c r="F306" s="44">
        <v>1211.42</v>
      </c>
      <c r="G306" s="44">
        <v>1177.7</v>
      </c>
      <c r="H306" s="44">
        <v>1225.3900000000001</v>
      </c>
      <c r="I306" s="44">
        <v>1318.9</v>
      </c>
      <c r="J306" s="44">
        <v>1347.42</v>
      </c>
      <c r="K306" s="44">
        <v>1515.02</v>
      </c>
      <c r="L306" s="44">
        <v>1802.89</v>
      </c>
      <c r="M306" s="44">
        <v>2009.77</v>
      </c>
      <c r="N306" s="44">
        <v>2042.16</v>
      </c>
      <c r="O306" s="44">
        <v>2046.57</v>
      </c>
      <c r="P306" s="44">
        <v>2022.07</v>
      </c>
      <c r="Q306" s="44">
        <v>2019.6</v>
      </c>
      <c r="R306" s="44">
        <v>2021.42</v>
      </c>
      <c r="S306" s="44">
        <v>2018.19</v>
      </c>
      <c r="T306" s="44">
        <v>2004.24</v>
      </c>
      <c r="U306" s="44">
        <v>1937.6</v>
      </c>
      <c r="V306" s="44">
        <v>2037.01</v>
      </c>
      <c r="W306" s="44">
        <v>2086.62</v>
      </c>
      <c r="X306" s="44">
        <v>2029.74</v>
      </c>
      <c r="Y306" s="44">
        <v>1771.49</v>
      </c>
      <c r="Z306" s="44">
        <v>1628.84</v>
      </c>
      <c r="AA306" s="44">
        <v>1420.14</v>
      </c>
    </row>
    <row r="307" spans="1:27" ht="12.75" hidden="1" customHeight="1" outlineLevel="1" x14ac:dyDescent="0.2">
      <c r="A307" s="89" t="s">
        <v>1141</v>
      </c>
      <c r="B307" s="63" t="s">
        <v>90</v>
      </c>
      <c r="C307" s="43" t="s">
        <v>79</v>
      </c>
      <c r="D307" s="44">
        <f>$D$162</f>
        <v>113.12</v>
      </c>
      <c r="E307" s="44">
        <f>$D$162</f>
        <v>113.12</v>
      </c>
      <c r="F307" s="44">
        <f t="shared" ref="F307:AA307" si="178">$D$162</f>
        <v>113.12</v>
      </c>
      <c r="G307" s="44">
        <f t="shared" si="178"/>
        <v>113.12</v>
      </c>
      <c r="H307" s="44">
        <f t="shared" si="178"/>
        <v>113.12</v>
      </c>
      <c r="I307" s="44">
        <f t="shared" si="178"/>
        <v>113.12</v>
      </c>
      <c r="J307" s="44">
        <f t="shared" si="178"/>
        <v>113.12</v>
      </c>
      <c r="K307" s="44">
        <f t="shared" si="178"/>
        <v>113.12</v>
      </c>
      <c r="L307" s="44">
        <f t="shared" si="178"/>
        <v>113.12</v>
      </c>
      <c r="M307" s="44">
        <f t="shared" si="178"/>
        <v>113.12</v>
      </c>
      <c r="N307" s="44">
        <f t="shared" si="178"/>
        <v>113.12</v>
      </c>
      <c r="O307" s="44">
        <f t="shared" si="178"/>
        <v>113.12</v>
      </c>
      <c r="P307" s="44">
        <f t="shared" si="178"/>
        <v>113.12</v>
      </c>
      <c r="Q307" s="44">
        <f t="shared" si="178"/>
        <v>113.12</v>
      </c>
      <c r="R307" s="44">
        <f t="shared" si="178"/>
        <v>113.12</v>
      </c>
      <c r="S307" s="44">
        <f t="shared" si="178"/>
        <v>113.12</v>
      </c>
      <c r="T307" s="44">
        <f t="shared" si="178"/>
        <v>113.12</v>
      </c>
      <c r="U307" s="44">
        <f t="shared" si="178"/>
        <v>113.12</v>
      </c>
      <c r="V307" s="44">
        <f t="shared" si="178"/>
        <v>113.12</v>
      </c>
      <c r="W307" s="44">
        <f t="shared" si="178"/>
        <v>113.12</v>
      </c>
      <c r="X307" s="44">
        <f t="shared" si="178"/>
        <v>113.12</v>
      </c>
      <c r="Y307" s="44">
        <f t="shared" si="178"/>
        <v>113.12</v>
      </c>
      <c r="Z307" s="44">
        <f t="shared" si="178"/>
        <v>113.12</v>
      </c>
      <c r="AA307" s="44">
        <f t="shared" si="178"/>
        <v>113.12</v>
      </c>
    </row>
    <row r="308" spans="1:27" ht="12.75" hidden="1" customHeight="1" outlineLevel="1" x14ac:dyDescent="0.2">
      <c r="A308" s="89" t="s">
        <v>1142</v>
      </c>
      <c r="B308" s="63" t="s">
        <v>83</v>
      </c>
      <c r="C308" s="43" t="s">
        <v>79</v>
      </c>
      <c r="D308" s="44">
        <v>4.68</v>
      </c>
      <c r="E308" s="44">
        <v>4.68</v>
      </c>
      <c r="F308" s="44">
        <v>4.68</v>
      </c>
      <c r="G308" s="44">
        <v>4.68</v>
      </c>
      <c r="H308" s="44">
        <v>4.68</v>
      </c>
      <c r="I308" s="44">
        <v>4.68</v>
      </c>
      <c r="J308" s="44">
        <v>4.68</v>
      </c>
      <c r="K308" s="44">
        <v>4.68</v>
      </c>
      <c r="L308" s="44">
        <v>4.68</v>
      </c>
      <c r="M308" s="44">
        <v>4.68</v>
      </c>
      <c r="N308" s="44">
        <v>4.68</v>
      </c>
      <c r="O308" s="44">
        <v>4.68</v>
      </c>
      <c r="P308" s="44">
        <v>4.68</v>
      </c>
      <c r="Q308" s="44">
        <v>4.68</v>
      </c>
      <c r="R308" s="44">
        <v>4.68</v>
      </c>
      <c r="S308" s="44">
        <v>4.68</v>
      </c>
      <c r="T308" s="44">
        <v>4.68</v>
      </c>
      <c r="U308" s="44">
        <v>4.68</v>
      </c>
      <c r="V308" s="44">
        <v>4.68</v>
      </c>
      <c r="W308" s="44">
        <v>4.68</v>
      </c>
      <c r="X308" s="44">
        <v>4.68</v>
      </c>
      <c r="Y308" s="44">
        <v>4.68</v>
      </c>
      <c r="Z308" s="44">
        <v>4.68</v>
      </c>
      <c r="AA308" s="44">
        <v>4.68</v>
      </c>
    </row>
    <row r="309" spans="1:27" ht="12.75" hidden="1" customHeight="1" outlineLevel="1" x14ac:dyDescent="0.2">
      <c r="A309" s="89" t="s">
        <v>1143</v>
      </c>
      <c r="B309" s="63" t="s">
        <v>81</v>
      </c>
      <c r="C309" s="43" t="s">
        <v>79</v>
      </c>
      <c r="D309" s="44">
        <f>$D$11</f>
        <v>330.69</v>
      </c>
      <c r="E309" s="44">
        <f t="shared" ref="E309:AA309" si="179">$D$11</f>
        <v>330.69</v>
      </c>
      <c r="F309" s="44">
        <f t="shared" si="179"/>
        <v>330.69</v>
      </c>
      <c r="G309" s="44">
        <f t="shared" si="179"/>
        <v>330.69</v>
      </c>
      <c r="H309" s="44">
        <f t="shared" si="179"/>
        <v>330.69</v>
      </c>
      <c r="I309" s="44">
        <f t="shared" si="179"/>
        <v>330.69</v>
      </c>
      <c r="J309" s="44">
        <f t="shared" si="179"/>
        <v>330.69</v>
      </c>
      <c r="K309" s="44">
        <f t="shared" si="179"/>
        <v>330.69</v>
      </c>
      <c r="L309" s="44">
        <f t="shared" si="179"/>
        <v>330.69</v>
      </c>
      <c r="M309" s="44">
        <f t="shared" si="179"/>
        <v>330.69</v>
      </c>
      <c r="N309" s="44">
        <f t="shared" si="179"/>
        <v>330.69</v>
      </c>
      <c r="O309" s="44">
        <f t="shared" si="179"/>
        <v>330.69</v>
      </c>
      <c r="P309" s="44">
        <f t="shared" si="179"/>
        <v>330.69</v>
      </c>
      <c r="Q309" s="44">
        <f t="shared" si="179"/>
        <v>330.69</v>
      </c>
      <c r="R309" s="44">
        <f t="shared" si="179"/>
        <v>330.69</v>
      </c>
      <c r="S309" s="44">
        <f t="shared" si="179"/>
        <v>330.69</v>
      </c>
      <c r="T309" s="44">
        <f t="shared" si="179"/>
        <v>330.69</v>
      </c>
      <c r="U309" s="44">
        <f t="shared" si="179"/>
        <v>330.69</v>
      </c>
      <c r="V309" s="44">
        <f t="shared" si="179"/>
        <v>330.69</v>
      </c>
      <c r="W309" s="44">
        <f t="shared" si="179"/>
        <v>330.69</v>
      </c>
      <c r="X309" s="44">
        <f t="shared" si="179"/>
        <v>330.69</v>
      </c>
      <c r="Y309" s="44">
        <f t="shared" si="179"/>
        <v>330.69</v>
      </c>
      <c r="Z309" s="44">
        <f t="shared" si="179"/>
        <v>330.69</v>
      </c>
      <c r="AA309" s="44">
        <f t="shared" si="179"/>
        <v>330.69</v>
      </c>
    </row>
    <row r="310" spans="1:27" ht="12.75" customHeight="1" collapsed="1" x14ac:dyDescent="0.2">
      <c r="A310" s="90"/>
      <c r="B310" s="91" t="s">
        <v>379</v>
      </c>
      <c r="C310" s="92"/>
      <c r="D310" s="93"/>
      <c r="E310" s="93"/>
      <c r="F310" s="93"/>
      <c r="G310" s="93"/>
      <c r="I310" s="39"/>
    </row>
    <row r="311" spans="1:27" ht="12.75" customHeight="1" x14ac:dyDescent="0.2">
      <c r="A311" s="179" t="s">
        <v>531</v>
      </c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1"/>
    </row>
    <row r="312" spans="1:27" ht="25.5" x14ac:dyDescent="0.2">
      <c r="A312" s="26" t="s">
        <v>64</v>
      </c>
      <c r="B312" s="27" t="s">
        <v>202</v>
      </c>
      <c r="C312" s="26" t="s">
        <v>203</v>
      </c>
      <c r="D312" s="27" t="s">
        <v>204</v>
      </c>
      <c r="E312" s="27" t="s">
        <v>205</v>
      </c>
      <c r="F312" s="27" t="s">
        <v>206</v>
      </c>
      <c r="G312" s="27" t="s">
        <v>207</v>
      </c>
      <c r="H312" s="27" t="s">
        <v>208</v>
      </c>
      <c r="I312" s="27" t="s">
        <v>209</v>
      </c>
      <c r="J312" s="27" t="s">
        <v>210</v>
      </c>
      <c r="K312" s="27" t="s">
        <v>211</v>
      </c>
      <c r="L312" s="27" t="s">
        <v>212</v>
      </c>
      <c r="M312" s="27" t="s">
        <v>213</v>
      </c>
      <c r="N312" s="27" t="s">
        <v>214</v>
      </c>
      <c r="O312" s="27" t="s">
        <v>215</v>
      </c>
      <c r="P312" s="27" t="s">
        <v>216</v>
      </c>
      <c r="Q312" s="27" t="s">
        <v>217</v>
      </c>
      <c r="R312" s="27" t="s">
        <v>218</v>
      </c>
      <c r="S312" s="27" t="s">
        <v>219</v>
      </c>
      <c r="T312" s="27" t="s">
        <v>220</v>
      </c>
      <c r="U312" s="27" t="s">
        <v>221</v>
      </c>
      <c r="V312" s="27" t="s">
        <v>222</v>
      </c>
      <c r="W312" s="27" t="s">
        <v>223</v>
      </c>
      <c r="X312" s="27" t="s">
        <v>224</v>
      </c>
      <c r="Y312" s="27" t="s">
        <v>225</v>
      </c>
      <c r="Z312" s="27" t="s">
        <v>226</v>
      </c>
      <c r="AA312" s="27" t="s">
        <v>227</v>
      </c>
    </row>
    <row r="313" spans="1:27" ht="12.75" customHeight="1" x14ac:dyDescent="0.2">
      <c r="A313" s="88" t="s">
        <v>1144</v>
      </c>
      <c r="B313" s="28" t="str">
        <f>"01"&amp;"."&amp;$B$640&amp;"."&amp;$B$641</f>
        <v>01.09.2023</v>
      </c>
      <c r="C313" s="80" t="s">
        <v>76</v>
      </c>
      <c r="D313" s="81">
        <f>ROUND(((D314+D315+D317+D316)/1000),5)</f>
        <v>1.9436899999999999</v>
      </c>
      <c r="E313" s="81">
        <f>ROUND(((E314+E315+E317+E316)/1000),5)</f>
        <v>1.8349</v>
      </c>
      <c r="F313" s="81">
        <f>ROUND(((F314+F315+F317+F316)/1000),5)</f>
        <v>1.7713000000000001</v>
      </c>
      <c r="G313" s="81">
        <f t="shared" ref="G313:AA313" si="180">ROUND(((G314+G315+G317+G316)/1000),5)</f>
        <v>1.7782800000000001</v>
      </c>
      <c r="H313" s="81">
        <f t="shared" si="180"/>
        <v>1.8229599999999999</v>
      </c>
      <c r="I313" s="81">
        <f t="shared" si="180"/>
        <v>1.90204</v>
      </c>
      <c r="J313" s="81">
        <f t="shared" si="180"/>
        <v>2.0117500000000001</v>
      </c>
      <c r="K313" s="81">
        <f t="shared" si="180"/>
        <v>2.2621099999999998</v>
      </c>
      <c r="L313" s="81">
        <f t="shared" si="180"/>
        <v>2.4563100000000002</v>
      </c>
      <c r="M313" s="81">
        <f t="shared" si="180"/>
        <v>2.6787700000000001</v>
      </c>
      <c r="N313" s="81">
        <f t="shared" si="180"/>
        <v>2.71393</v>
      </c>
      <c r="O313" s="81">
        <f t="shared" si="180"/>
        <v>2.6896300000000002</v>
      </c>
      <c r="P313" s="81">
        <f t="shared" si="180"/>
        <v>2.6966000000000001</v>
      </c>
      <c r="Q313" s="81">
        <f t="shared" si="180"/>
        <v>2.6998000000000002</v>
      </c>
      <c r="R313" s="81">
        <f t="shared" si="180"/>
        <v>2.7749199999999998</v>
      </c>
      <c r="S313" s="81">
        <f t="shared" si="180"/>
        <v>2.7610800000000002</v>
      </c>
      <c r="T313" s="81">
        <f t="shared" si="180"/>
        <v>2.7536</v>
      </c>
      <c r="U313" s="81">
        <f t="shared" si="180"/>
        <v>2.7218200000000001</v>
      </c>
      <c r="V313" s="81">
        <f t="shared" si="180"/>
        <v>2.72275</v>
      </c>
      <c r="W313" s="81">
        <f t="shared" si="180"/>
        <v>2.7593299999999998</v>
      </c>
      <c r="X313" s="81">
        <f t="shared" si="180"/>
        <v>2.7519100000000001</v>
      </c>
      <c r="Y313" s="81">
        <f t="shared" si="180"/>
        <v>2.6228400000000001</v>
      </c>
      <c r="Z313" s="81">
        <f t="shared" si="180"/>
        <v>2.3492000000000002</v>
      </c>
      <c r="AA313" s="81">
        <f t="shared" si="180"/>
        <v>2.1443599999999998</v>
      </c>
    </row>
    <row r="314" spans="1:27" ht="12.75" hidden="1" customHeight="1" outlineLevel="1" x14ac:dyDescent="0.2">
      <c r="A314" s="89" t="s">
        <v>1145</v>
      </c>
      <c r="B314" s="63" t="s">
        <v>230</v>
      </c>
      <c r="C314" s="43" t="s">
        <v>79</v>
      </c>
      <c r="D314" s="44">
        <v>1391.29</v>
      </c>
      <c r="E314" s="44">
        <v>1282.5</v>
      </c>
      <c r="F314" s="44">
        <v>1218.9000000000001</v>
      </c>
      <c r="G314" s="44">
        <v>1225.8800000000001</v>
      </c>
      <c r="H314" s="44">
        <v>1270.56</v>
      </c>
      <c r="I314" s="44">
        <v>1349.64</v>
      </c>
      <c r="J314" s="44">
        <v>1459.35</v>
      </c>
      <c r="K314" s="44">
        <v>1709.71</v>
      </c>
      <c r="L314" s="44">
        <v>1903.91</v>
      </c>
      <c r="M314" s="44">
        <v>2126.37</v>
      </c>
      <c r="N314" s="44">
        <v>2161.5300000000002</v>
      </c>
      <c r="O314" s="44">
        <v>2137.23</v>
      </c>
      <c r="P314" s="44">
        <v>2144.1999999999998</v>
      </c>
      <c r="Q314" s="44">
        <v>2147.4</v>
      </c>
      <c r="R314" s="44">
        <v>2222.52</v>
      </c>
      <c r="S314" s="44">
        <v>2208.6799999999998</v>
      </c>
      <c r="T314" s="44">
        <v>2201.1999999999998</v>
      </c>
      <c r="U314" s="44">
        <v>2169.42</v>
      </c>
      <c r="V314" s="44">
        <v>2170.35</v>
      </c>
      <c r="W314" s="44">
        <v>2206.9299999999998</v>
      </c>
      <c r="X314" s="44">
        <v>2199.5100000000002</v>
      </c>
      <c r="Y314" s="44">
        <v>2070.44</v>
      </c>
      <c r="Z314" s="44">
        <v>1796.8</v>
      </c>
      <c r="AA314" s="44">
        <v>1591.96</v>
      </c>
    </row>
    <row r="315" spans="1:27" ht="12.75" hidden="1" customHeight="1" outlineLevel="1" x14ac:dyDescent="0.2">
      <c r="A315" s="89" t="s">
        <v>1146</v>
      </c>
      <c r="B315" s="63" t="s">
        <v>90</v>
      </c>
      <c r="C315" s="43" t="s">
        <v>79</v>
      </c>
      <c r="D315" s="44">
        <v>217.03</v>
      </c>
      <c r="E315" s="44">
        <f>$D$315</f>
        <v>217.03</v>
      </c>
      <c r="F315" s="44">
        <f t="shared" ref="F315:AA315" si="181">$D$315</f>
        <v>217.03</v>
      </c>
      <c r="G315" s="44">
        <f t="shared" si="181"/>
        <v>217.03</v>
      </c>
      <c r="H315" s="44">
        <f t="shared" si="181"/>
        <v>217.03</v>
      </c>
      <c r="I315" s="44">
        <f t="shared" si="181"/>
        <v>217.03</v>
      </c>
      <c r="J315" s="44">
        <f t="shared" si="181"/>
        <v>217.03</v>
      </c>
      <c r="K315" s="44">
        <f t="shared" si="181"/>
        <v>217.03</v>
      </c>
      <c r="L315" s="44">
        <f t="shared" si="181"/>
        <v>217.03</v>
      </c>
      <c r="M315" s="44">
        <f t="shared" si="181"/>
        <v>217.03</v>
      </c>
      <c r="N315" s="44">
        <f t="shared" si="181"/>
        <v>217.03</v>
      </c>
      <c r="O315" s="44">
        <f t="shared" si="181"/>
        <v>217.03</v>
      </c>
      <c r="P315" s="44">
        <f t="shared" si="181"/>
        <v>217.03</v>
      </c>
      <c r="Q315" s="44">
        <f t="shared" si="181"/>
        <v>217.03</v>
      </c>
      <c r="R315" s="44">
        <f t="shared" si="181"/>
        <v>217.03</v>
      </c>
      <c r="S315" s="44">
        <f t="shared" si="181"/>
        <v>217.03</v>
      </c>
      <c r="T315" s="44">
        <f t="shared" si="181"/>
        <v>217.03</v>
      </c>
      <c r="U315" s="44">
        <f t="shared" si="181"/>
        <v>217.03</v>
      </c>
      <c r="V315" s="44">
        <f t="shared" si="181"/>
        <v>217.03</v>
      </c>
      <c r="W315" s="44">
        <f t="shared" si="181"/>
        <v>217.03</v>
      </c>
      <c r="X315" s="44">
        <f t="shared" si="181"/>
        <v>217.03</v>
      </c>
      <c r="Y315" s="44">
        <f t="shared" si="181"/>
        <v>217.03</v>
      </c>
      <c r="Z315" s="44">
        <f t="shared" si="181"/>
        <v>217.03</v>
      </c>
      <c r="AA315" s="44">
        <f t="shared" si="181"/>
        <v>217.03</v>
      </c>
    </row>
    <row r="316" spans="1:27" ht="12.75" hidden="1" customHeight="1" outlineLevel="1" x14ac:dyDescent="0.2">
      <c r="A316" s="89" t="s">
        <v>1147</v>
      </c>
      <c r="B316" s="63" t="s">
        <v>83</v>
      </c>
      <c r="C316" s="43" t="s">
        <v>79</v>
      </c>
      <c r="D316" s="44">
        <v>4.68</v>
      </c>
      <c r="E316" s="44">
        <v>4.68</v>
      </c>
      <c r="F316" s="44">
        <v>4.68</v>
      </c>
      <c r="G316" s="44">
        <v>4.68</v>
      </c>
      <c r="H316" s="44">
        <v>4.68</v>
      </c>
      <c r="I316" s="44">
        <v>4.68</v>
      </c>
      <c r="J316" s="44">
        <v>4.68</v>
      </c>
      <c r="K316" s="44">
        <v>4.68</v>
      </c>
      <c r="L316" s="44">
        <v>4.68</v>
      </c>
      <c r="M316" s="44">
        <v>4.68</v>
      </c>
      <c r="N316" s="44">
        <v>4.68</v>
      </c>
      <c r="O316" s="44">
        <v>4.68</v>
      </c>
      <c r="P316" s="44">
        <v>4.68</v>
      </c>
      <c r="Q316" s="44">
        <v>4.68</v>
      </c>
      <c r="R316" s="44">
        <v>4.68</v>
      </c>
      <c r="S316" s="44">
        <v>4.68</v>
      </c>
      <c r="T316" s="44">
        <v>4.68</v>
      </c>
      <c r="U316" s="44">
        <v>4.68</v>
      </c>
      <c r="V316" s="44">
        <v>4.68</v>
      </c>
      <c r="W316" s="44">
        <v>4.68</v>
      </c>
      <c r="X316" s="44">
        <v>4.68</v>
      </c>
      <c r="Y316" s="44">
        <v>4.68</v>
      </c>
      <c r="Z316" s="44">
        <v>4.68</v>
      </c>
      <c r="AA316" s="44">
        <v>4.68</v>
      </c>
    </row>
    <row r="317" spans="1:27" ht="12.75" hidden="1" customHeight="1" outlineLevel="1" x14ac:dyDescent="0.2">
      <c r="A317" s="89" t="s">
        <v>1148</v>
      </c>
      <c r="B317" s="63" t="s">
        <v>81</v>
      </c>
      <c r="C317" s="43" t="s">
        <v>79</v>
      </c>
      <c r="D317" s="44">
        <f>$D$11</f>
        <v>330.69</v>
      </c>
      <c r="E317" s="44">
        <f t="shared" ref="E317:AA317" si="182">$D$11</f>
        <v>330.69</v>
      </c>
      <c r="F317" s="44">
        <f t="shared" si="182"/>
        <v>330.69</v>
      </c>
      <c r="G317" s="44">
        <f t="shared" si="182"/>
        <v>330.69</v>
      </c>
      <c r="H317" s="44">
        <f t="shared" si="182"/>
        <v>330.69</v>
      </c>
      <c r="I317" s="44">
        <f t="shared" si="182"/>
        <v>330.69</v>
      </c>
      <c r="J317" s="44">
        <f t="shared" si="182"/>
        <v>330.69</v>
      </c>
      <c r="K317" s="44">
        <f t="shared" si="182"/>
        <v>330.69</v>
      </c>
      <c r="L317" s="44">
        <f t="shared" si="182"/>
        <v>330.69</v>
      </c>
      <c r="M317" s="44">
        <f t="shared" si="182"/>
        <v>330.69</v>
      </c>
      <c r="N317" s="44">
        <f t="shared" si="182"/>
        <v>330.69</v>
      </c>
      <c r="O317" s="44">
        <f t="shared" si="182"/>
        <v>330.69</v>
      </c>
      <c r="P317" s="44">
        <f t="shared" si="182"/>
        <v>330.69</v>
      </c>
      <c r="Q317" s="44">
        <f t="shared" si="182"/>
        <v>330.69</v>
      </c>
      <c r="R317" s="44">
        <f t="shared" si="182"/>
        <v>330.69</v>
      </c>
      <c r="S317" s="44">
        <f t="shared" si="182"/>
        <v>330.69</v>
      </c>
      <c r="T317" s="44">
        <f t="shared" si="182"/>
        <v>330.69</v>
      </c>
      <c r="U317" s="44">
        <f t="shared" si="182"/>
        <v>330.69</v>
      </c>
      <c r="V317" s="44">
        <f t="shared" si="182"/>
        <v>330.69</v>
      </c>
      <c r="W317" s="44">
        <f t="shared" si="182"/>
        <v>330.69</v>
      </c>
      <c r="X317" s="44">
        <f t="shared" si="182"/>
        <v>330.69</v>
      </c>
      <c r="Y317" s="44">
        <f t="shared" si="182"/>
        <v>330.69</v>
      </c>
      <c r="Z317" s="44">
        <f t="shared" si="182"/>
        <v>330.69</v>
      </c>
      <c r="AA317" s="44">
        <f t="shared" si="182"/>
        <v>330.69</v>
      </c>
    </row>
    <row r="318" spans="1:27" ht="12.75" customHeight="1" collapsed="1" x14ac:dyDescent="0.2">
      <c r="A318" s="88" t="s">
        <v>1149</v>
      </c>
      <c r="B318" s="28" t="str">
        <f>"02"&amp;"."&amp;$B$640&amp;"."&amp;$B$641</f>
        <v>02.09.2023</v>
      </c>
      <c r="C318" s="80" t="s">
        <v>76</v>
      </c>
      <c r="D318" s="81">
        <f>ROUND(((D319+D320+D322+D321)/1000),5)</f>
        <v>2.10988</v>
      </c>
      <c r="E318" s="81">
        <f>ROUND(((E319+E320+E322+E321)/1000),5)</f>
        <v>1.9194800000000001</v>
      </c>
      <c r="F318" s="81">
        <f>ROUND(((F319+F320+F322+F321)/1000),5)</f>
        <v>1.87904</v>
      </c>
      <c r="G318" s="81">
        <f t="shared" ref="G318:AA318" si="183">ROUND(((G319+G320+G322+G321)/1000),5)</f>
        <v>1.84721</v>
      </c>
      <c r="H318" s="81">
        <f t="shared" si="183"/>
        <v>1.8651500000000001</v>
      </c>
      <c r="I318" s="81">
        <f t="shared" si="183"/>
        <v>1.86148</v>
      </c>
      <c r="J318" s="81">
        <f t="shared" si="183"/>
        <v>1.88887</v>
      </c>
      <c r="K318" s="81">
        <f t="shared" si="183"/>
        <v>2.1819600000000001</v>
      </c>
      <c r="L318" s="81">
        <f t="shared" si="183"/>
        <v>2.3754900000000001</v>
      </c>
      <c r="M318" s="81">
        <f t="shared" si="183"/>
        <v>2.5846100000000001</v>
      </c>
      <c r="N318" s="81">
        <f t="shared" si="183"/>
        <v>2.6543199999999998</v>
      </c>
      <c r="O318" s="81">
        <f t="shared" si="183"/>
        <v>2.6689099999999999</v>
      </c>
      <c r="P318" s="81">
        <f t="shared" si="183"/>
        <v>2.6612900000000002</v>
      </c>
      <c r="Q318" s="81">
        <f t="shared" si="183"/>
        <v>2.6669</v>
      </c>
      <c r="R318" s="81">
        <f t="shared" si="183"/>
        <v>2.6655600000000002</v>
      </c>
      <c r="S318" s="81">
        <f t="shared" si="183"/>
        <v>2.6601699999999999</v>
      </c>
      <c r="T318" s="81">
        <f t="shared" si="183"/>
        <v>2.63964</v>
      </c>
      <c r="U318" s="81">
        <f t="shared" si="183"/>
        <v>2.6107100000000001</v>
      </c>
      <c r="V318" s="81">
        <f t="shared" si="183"/>
        <v>2.60955</v>
      </c>
      <c r="W318" s="81">
        <f t="shared" si="183"/>
        <v>2.6171899999999999</v>
      </c>
      <c r="X318" s="81">
        <f t="shared" si="183"/>
        <v>2.6111</v>
      </c>
      <c r="Y318" s="81">
        <f t="shared" si="183"/>
        <v>2.5289600000000001</v>
      </c>
      <c r="Z318" s="81">
        <f t="shared" si="183"/>
        <v>2.3548300000000002</v>
      </c>
      <c r="AA318" s="81">
        <f t="shared" si="183"/>
        <v>2.2281599999999999</v>
      </c>
    </row>
    <row r="319" spans="1:27" ht="12.75" hidden="1" customHeight="1" outlineLevel="1" x14ac:dyDescent="0.2">
      <c r="A319" s="89" t="s">
        <v>1150</v>
      </c>
      <c r="B319" s="63" t="s">
        <v>230</v>
      </c>
      <c r="C319" s="43" t="s">
        <v>79</v>
      </c>
      <c r="D319" s="44">
        <v>1557.48</v>
      </c>
      <c r="E319" s="44">
        <v>1367.08</v>
      </c>
      <c r="F319" s="44">
        <v>1326.64</v>
      </c>
      <c r="G319" s="44">
        <v>1294.81</v>
      </c>
      <c r="H319" s="44">
        <v>1312.75</v>
      </c>
      <c r="I319" s="44">
        <v>1309.08</v>
      </c>
      <c r="J319" s="44">
        <v>1336.47</v>
      </c>
      <c r="K319" s="44">
        <v>1629.56</v>
      </c>
      <c r="L319" s="44">
        <v>1823.09</v>
      </c>
      <c r="M319" s="44">
        <v>2032.21</v>
      </c>
      <c r="N319" s="44">
        <v>2101.92</v>
      </c>
      <c r="O319" s="44">
        <v>2116.5100000000002</v>
      </c>
      <c r="P319" s="44">
        <v>2108.89</v>
      </c>
      <c r="Q319" s="44">
        <v>2114.5</v>
      </c>
      <c r="R319" s="44">
        <v>2113.16</v>
      </c>
      <c r="S319" s="44">
        <v>2107.77</v>
      </c>
      <c r="T319" s="44">
        <v>2087.2399999999998</v>
      </c>
      <c r="U319" s="44">
        <v>2058.31</v>
      </c>
      <c r="V319" s="44">
        <v>2057.15</v>
      </c>
      <c r="W319" s="44">
        <v>2064.79</v>
      </c>
      <c r="X319" s="44">
        <v>2058.6999999999998</v>
      </c>
      <c r="Y319" s="44">
        <v>1976.56</v>
      </c>
      <c r="Z319" s="44">
        <v>1802.43</v>
      </c>
      <c r="AA319" s="44">
        <v>1675.76</v>
      </c>
    </row>
    <row r="320" spans="1:27" ht="12.75" hidden="1" customHeight="1" outlineLevel="1" x14ac:dyDescent="0.2">
      <c r="A320" s="89" t="s">
        <v>1151</v>
      </c>
      <c r="B320" s="63" t="s">
        <v>90</v>
      </c>
      <c r="C320" s="43" t="s">
        <v>79</v>
      </c>
      <c r="D320" s="44">
        <f>$D$315</f>
        <v>217.03</v>
      </c>
      <c r="E320" s="44">
        <f t="shared" ref="E320:AA320" si="184">$D$315</f>
        <v>217.03</v>
      </c>
      <c r="F320" s="44">
        <f t="shared" si="184"/>
        <v>217.03</v>
      </c>
      <c r="G320" s="44">
        <f t="shared" si="184"/>
        <v>217.03</v>
      </c>
      <c r="H320" s="44">
        <f t="shared" si="184"/>
        <v>217.03</v>
      </c>
      <c r="I320" s="44">
        <f t="shared" si="184"/>
        <v>217.03</v>
      </c>
      <c r="J320" s="44">
        <f t="shared" si="184"/>
        <v>217.03</v>
      </c>
      <c r="K320" s="44">
        <f t="shared" si="184"/>
        <v>217.03</v>
      </c>
      <c r="L320" s="44">
        <f t="shared" si="184"/>
        <v>217.03</v>
      </c>
      <c r="M320" s="44">
        <f t="shared" si="184"/>
        <v>217.03</v>
      </c>
      <c r="N320" s="44">
        <f t="shared" si="184"/>
        <v>217.03</v>
      </c>
      <c r="O320" s="44">
        <f t="shared" si="184"/>
        <v>217.03</v>
      </c>
      <c r="P320" s="44">
        <f t="shared" si="184"/>
        <v>217.03</v>
      </c>
      <c r="Q320" s="44">
        <f t="shared" si="184"/>
        <v>217.03</v>
      </c>
      <c r="R320" s="44">
        <f t="shared" si="184"/>
        <v>217.03</v>
      </c>
      <c r="S320" s="44">
        <f t="shared" si="184"/>
        <v>217.03</v>
      </c>
      <c r="T320" s="44">
        <f t="shared" si="184"/>
        <v>217.03</v>
      </c>
      <c r="U320" s="44">
        <f t="shared" si="184"/>
        <v>217.03</v>
      </c>
      <c r="V320" s="44">
        <f t="shared" si="184"/>
        <v>217.03</v>
      </c>
      <c r="W320" s="44">
        <f t="shared" si="184"/>
        <v>217.03</v>
      </c>
      <c r="X320" s="44">
        <f t="shared" si="184"/>
        <v>217.03</v>
      </c>
      <c r="Y320" s="44">
        <f t="shared" si="184"/>
        <v>217.03</v>
      </c>
      <c r="Z320" s="44">
        <f t="shared" si="184"/>
        <v>217.03</v>
      </c>
      <c r="AA320" s="44">
        <f t="shared" si="184"/>
        <v>217.03</v>
      </c>
    </row>
    <row r="321" spans="1:27" ht="12.75" hidden="1" customHeight="1" outlineLevel="1" x14ac:dyDescent="0.2">
      <c r="A321" s="89" t="s">
        <v>1152</v>
      </c>
      <c r="B321" s="63" t="s">
        <v>83</v>
      </c>
      <c r="C321" s="43" t="s">
        <v>79</v>
      </c>
      <c r="D321" s="44">
        <v>4.68</v>
      </c>
      <c r="E321" s="44">
        <v>4.68</v>
      </c>
      <c r="F321" s="44">
        <v>4.68</v>
      </c>
      <c r="G321" s="44">
        <v>4.68</v>
      </c>
      <c r="H321" s="44">
        <v>4.68</v>
      </c>
      <c r="I321" s="44">
        <v>4.68</v>
      </c>
      <c r="J321" s="44">
        <v>4.68</v>
      </c>
      <c r="K321" s="44">
        <v>4.68</v>
      </c>
      <c r="L321" s="44">
        <v>4.68</v>
      </c>
      <c r="M321" s="44">
        <v>4.68</v>
      </c>
      <c r="N321" s="44">
        <v>4.68</v>
      </c>
      <c r="O321" s="44">
        <v>4.68</v>
      </c>
      <c r="P321" s="44">
        <v>4.68</v>
      </c>
      <c r="Q321" s="44">
        <v>4.68</v>
      </c>
      <c r="R321" s="44">
        <v>4.68</v>
      </c>
      <c r="S321" s="44">
        <v>4.68</v>
      </c>
      <c r="T321" s="44">
        <v>4.68</v>
      </c>
      <c r="U321" s="44">
        <v>4.68</v>
      </c>
      <c r="V321" s="44">
        <v>4.68</v>
      </c>
      <c r="W321" s="44">
        <v>4.68</v>
      </c>
      <c r="X321" s="44">
        <v>4.68</v>
      </c>
      <c r="Y321" s="44">
        <v>4.68</v>
      </c>
      <c r="Z321" s="44">
        <v>4.68</v>
      </c>
      <c r="AA321" s="44">
        <v>4.68</v>
      </c>
    </row>
    <row r="322" spans="1:27" ht="12.75" hidden="1" customHeight="1" outlineLevel="1" x14ac:dyDescent="0.2">
      <c r="A322" s="89" t="s">
        <v>1153</v>
      </c>
      <c r="B322" s="63" t="s">
        <v>81</v>
      </c>
      <c r="C322" s="43" t="s">
        <v>79</v>
      </c>
      <c r="D322" s="44">
        <f>$D$11</f>
        <v>330.69</v>
      </c>
      <c r="E322" s="44">
        <f t="shared" ref="E322:AA322" si="185">$D$11</f>
        <v>330.69</v>
      </c>
      <c r="F322" s="44">
        <f t="shared" si="185"/>
        <v>330.69</v>
      </c>
      <c r="G322" s="44">
        <f t="shared" si="185"/>
        <v>330.69</v>
      </c>
      <c r="H322" s="44">
        <f t="shared" si="185"/>
        <v>330.69</v>
      </c>
      <c r="I322" s="44">
        <f t="shared" si="185"/>
        <v>330.69</v>
      </c>
      <c r="J322" s="44">
        <f t="shared" si="185"/>
        <v>330.69</v>
      </c>
      <c r="K322" s="44">
        <f t="shared" si="185"/>
        <v>330.69</v>
      </c>
      <c r="L322" s="44">
        <f t="shared" si="185"/>
        <v>330.69</v>
      </c>
      <c r="M322" s="44">
        <f t="shared" si="185"/>
        <v>330.69</v>
      </c>
      <c r="N322" s="44">
        <f t="shared" si="185"/>
        <v>330.69</v>
      </c>
      <c r="O322" s="44">
        <f t="shared" si="185"/>
        <v>330.69</v>
      </c>
      <c r="P322" s="44">
        <f t="shared" si="185"/>
        <v>330.69</v>
      </c>
      <c r="Q322" s="44">
        <f t="shared" si="185"/>
        <v>330.69</v>
      </c>
      <c r="R322" s="44">
        <f t="shared" si="185"/>
        <v>330.69</v>
      </c>
      <c r="S322" s="44">
        <f t="shared" si="185"/>
        <v>330.69</v>
      </c>
      <c r="T322" s="44">
        <f t="shared" si="185"/>
        <v>330.69</v>
      </c>
      <c r="U322" s="44">
        <f t="shared" si="185"/>
        <v>330.69</v>
      </c>
      <c r="V322" s="44">
        <f t="shared" si="185"/>
        <v>330.69</v>
      </c>
      <c r="W322" s="44">
        <f t="shared" si="185"/>
        <v>330.69</v>
      </c>
      <c r="X322" s="44">
        <f t="shared" si="185"/>
        <v>330.69</v>
      </c>
      <c r="Y322" s="44">
        <f t="shared" si="185"/>
        <v>330.69</v>
      </c>
      <c r="Z322" s="44">
        <f t="shared" si="185"/>
        <v>330.69</v>
      </c>
      <c r="AA322" s="44">
        <f t="shared" si="185"/>
        <v>330.69</v>
      </c>
    </row>
    <row r="323" spans="1:27" ht="12.75" customHeight="1" collapsed="1" x14ac:dyDescent="0.2">
      <c r="A323" s="88" t="s">
        <v>1154</v>
      </c>
      <c r="B323" s="28" t="str">
        <f>"03"&amp;"."&amp;$B$640&amp;"."&amp;$B$641</f>
        <v>03.09.2023</v>
      </c>
      <c r="C323" s="80" t="s">
        <v>76</v>
      </c>
      <c r="D323" s="81">
        <f>ROUND(((D324+D325+D327+D326)/1000),5)</f>
        <v>1.8911199999999999</v>
      </c>
      <c r="E323" s="81">
        <f>ROUND(((E324+E325+E327+E326)/1000),5)</f>
        <v>1.75407</v>
      </c>
      <c r="F323" s="81">
        <f>ROUND(((F324+F325+F327+F326)/1000),5)</f>
        <v>1.67624</v>
      </c>
      <c r="G323" s="81">
        <f t="shared" ref="G323:AA323" si="186">ROUND(((G324+G325+G327+G326)/1000),5)</f>
        <v>1.67065</v>
      </c>
      <c r="H323" s="81">
        <f t="shared" si="186"/>
        <v>1.6686399999999999</v>
      </c>
      <c r="I323" s="81">
        <f t="shared" si="186"/>
        <v>1.63337</v>
      </c>
      <c r="J323" s="81">
        <f t="shared" si="186"/>
        <v>1.65265</v>
      </c>
      <c r="K323" s="81">
        <f t="shared" si="186"/>
        <v>1.82426</v>
      </c>
      <c r="L323" s="81">
        <f t="shared" si="186"/>
        <v>2.0974300000000001</v>
      </c>
      <c r="M323" s="81">
        <f t="shared" si="186"/>
        <v>2.3193999999999999</v>
      </c>
      <c r="N323" s="81">
        <f t="shared" si="186"/>
        <v>2.4129999999999998</v>
      </c>
      <c r="O323" s="81">
        <f t="shared" si="186"/>
        <v>2.4383900000000001</v>
      </c>
      <c r="P323" s="81">
        <f t="shared" si="186"/>
        <v>2.4047200000000002</v>
      </c>
      <c r="Q323" s="81">
        <f t="shared" si="186"/>
        <v>2.4143599999999998</v>
      </c>
      <c r="R323" s="81">
        <f t="shared" si="186"/>
        <v>2.4068999999999998</v>
      </c>
      <c r="S323" s="81">
        <f t="shared" si="186"/>
        <v>2.3809300000000002</v>
      </c>
      <c r="T323" s="81">
        <f t="shared" si="186"/>
        <v>2.3827099999999999</v>
      </c>
      <c r="U323" s="81">
        <f t="shared" si="186"/>
        <v>2.3304399999999998</v>
      </c>
      <c r="V323" s="81">
        <f t="shared" si="186"/>
        <v>2.3549099999999998</v>
      </c>
      <c r="W323" s="81">
        <f t="shared" si="186"/>
        <v>2.5210900000000001</v>
      </c>
      <c r="X323" s="81">
        <f t="shared" si="186"/>
        <v>2.5111400000000001</v>
      </c>
      <c r="Y323" s="81">
        <f t="shared" si="186"/>
        <v>2.4400400000000002</v>
      </c>
      <c r="Z323" s="81">
        <f t="shared" si="186"/>
        <v>2.26004</v>
      </c>
      <c r="AA323" s="81">
        <f t="shared" si="186"/>
        <v>1.9467699999999999</v>
      </c>
    </row>
    <row r="324" spans="1:27" ht="12.75" hidden="1" customHeight="1" outlineLevel="1" x14ac:dyDescent="0.2">
      <c r="A324" s="89" t="s">
        <v>1155</v>
      </c>
      <c r="B324" s="63" t="s">
        <v>230</v>
      </c>
      <c r="C324" s="43" t="s">
        <v>79</v>
      </c>
      <c r="D324" s="44">
        <v>1338.72</v>
      </c>
      <c r="E324" s="44">
        <v>1201.67</v>
      </c>
      <c r="F324" s="44">
        <v>1123.8399999999999</v>
      </c>
      <c r="G324" s="44">
        <v>1118.25</v>
      </c>
      <c r="H324" s="44">
        <v>1116.24</v>
      </c>
      <c r="I324" s="44">
        <v>1080.97</v>
      </c>
      <c r="J324" s="44">
        <v>1100.25</v>
      </c>
      <c r="K324" s="44">
        <v>1271.8599999999999</v>
      </c>
      <c r="L324" s="44">
        <v>1545.03</v>
      </c>
      <c r="M324" s="44">
        <v>1767</v>
      </c>
      <c r="N324" s="44">
        <v>1860.6</v>
      </c>
      <c r="O324" s="44">
        <v>1885.99</v>
      </c>
      <c r="P324" s="44">
        <v>1852.32</v>
      </c>
      <c r="Q324" s="44">
        <v>1861.96</v>
      </c>
      <c r="R324" s="44">
        <v>1854.5</v>
      </c>
      <c r="S324" s="44">
        <v>1828.53</v>
      </c>
      <c r="T324" s="44">
        <v>1830.31</v>
      </c>
      <c r="U324" s="44">
        <v>1778.04</v>
      </c>
      <c r="V324" s="44">
        <v>1802.51</v>
      </c>
      <c r="W324" s="44">
        <v>1968.69</v>
      </c>
      <c r="X324" s="44">
        <v>1958.74</v>
      </c>
      <c r="Y324" s="44">
        <v>1887.64</v>
      </c>
      <c r="Z324" s="44">
        <v>1707.64</v>
      </c>
      <c r="AA324" s="44">
        <v>1394.37</v>
      </c>
    </row>
    <row r="325" spans="1:27" ht="12.75" hidden="1" customHeight="1" outlineLevel="1" x14ac:dyDescent="0.2">
      <c r="A325" s="89" t="s">
        <v>1156</v>
      </c>
      <c r="B325" s="63" t="s">
        <v>90</v>
      </c>
      <c r="C325" s="43" t="s">
        <v>79</v>
      </c>
      <c r="D325" s="44">
        <f>$D$315</f>
        <v>217.03</v>
      </c>
      <c r="E325" s="44">
        <f t="shared" ref="E325:AA325" si="187">$D$315</f>
        <v>217.03</v>
      </c>
      <c r="F325" s="44">
        <f t="shared" si="187"/>
        <v>217.03</v>
      </c>
      <c r="G325" s="44">
        <f t="shared" si="187"/>
        <v>217.03</v>
      </c>
      <c r="H325" s="44">
        <f t="shared" si="187"/>
        <v>217.03</v>
      </c>
      <c r="I325" s="44">
        <f t="shared" si="187"/>
        <v>217.03</v>
      </c>
      <c r="J325" s="44">
        <f t="shared" si="187"/>
        <v>217.03</v>
      </c>
      <c r="K325" s="44">
        <f t="shared" si="187"/>
        <v>217.03</v>
      </c>
      <c r="L325" s="44">
        <f t="shared" si="187"/>
        <v>217.03</v>
      </c>
      <c r="M325" s="44">
        <f t="shared" si="187"/>
        <v>217.03</v>
      </c>
      <c r="N325" s="44">
        <f t="shared" si="187"/>
        <v>217.03</v>
      </c>
      <c r="O325" s="44">
        <f t="shared" si="187"/>
        <v>217.03</v>
      </c>
      <c r="P325" s="44">
        <f t="shared" si="187"/>
        <v>217.03</v>
      </c>
      <c r="Q325" s="44">
        <f t="shared" si="187"/>
        <v>217.03</v>
      </c>
      <c r="R325" s="44">
        <f t="shared" si="187"/>
        <v>217.03</v>
      </c>
      <c r="S325" s="44">
        <f t="shared" si="187"/>
        <v>217.03</v>
      </c>
      <c r="T325" s="44">
        <f t="shared" si="187"/>
        <v>217.03</v>
      </c>
      <c r="U325" s="44">
        <f t="shared" si="187"/>
        <v>217.03</v>
      </c>
      <c r="V325" s="44">
        <f t="shared" si="187"/>
        <v>217.03</v>
      </c>
      <c r="W325" s="44">
        <f t="shared" si="187"/>
        <v>217.03</v>
      </c>
      <c r="X325" s="44">
        <f t="shared" si="187"/>
        <v>217.03</v>
      </c>
      <c r="Y325" s="44">
        <f t="shared" si="187"/>
        <v>217.03</v>
      </c>
      <c r="Z325" s="44">
        <f t="shared" si="187"/>
        <v>217.03</v>
      </c>
      <c r="AA325" s="44">
        <f t="shared" si="187"/>
        <v>217.03</v>
      </c>
    </row>
    <row r="326" spans="1:27" ht="12.75" hidden="1" customHeight="1" outlineLevel="1" x14ac:dyDescent="0.2">
      <c r="A326" s="89" t="s">
        <v>1157</v>
      </c>
      <c r="B326" s="63" t="s">
        <v>83</v>
      </c>
      <c r="C326" s="43" t="s">
        <v>79</v>
      </c>
      <c r="D326" s="44">
        <v>4.68</v>
      </c>
      <c r="E326" s="44">
        <v>4.68</v>
      </c>
      <c r="F326" s="44">
        <v>4.68</v>
      </c>
      <c r="G326" s="44">
        <v>4.68</v>
      </c>
      <c r="H326" s="44">
        <v>4.68</v>
      </c>
      <c r="I326" s="44">
        <v>4.68</v>
      </c>
      <c r="J326" s="44">
        <v>4.68</v>
      </c>
      <c r="K326" s="44">
        <v>4.68</v>
      </c>
      <c r="L326" s="44">
        <v>4.68</v>
      </c>
      <c r="M326" s="44">
        <v>4.68</v>
      </c>
      <c r="N326" s="44">
        <v>4.68</v>
      </c>
      <c r="O326" s="44">
        <v>4.68</v>
      </c>
      <c r="P326" s="44">
        <v>4.68</v>
      </c>
      <c r="Q326" s="44">
        <v>4.68</v>
      </c>
      <c r="R326" s="44">
        <v>4.68</v>
      </c>
      <c r="S326" s="44">
        <v>4.68</v>
      </c>
      <c r="T326" s="44">
        <v>4.68</v>
      </c>
      <c r="U326" s="44">
        <v>4.68</v>
      </c>
      <c r="V326" s="44">
        <v>4.68</v>
      </c>
      <c r="W326" s="44">
        <v>4.68</v>
      </c>
      <c r="X326" s="44">
        <v>4.68</v>
      </c>
      <c r="Y326" s="44">
        <v>4.68</v>
      </c>
      <c r="Z326" s="44">
        <v>4.68</v>
      </c>
      <c r="AA326" s="44">
        <v>4.68</v>
      </c>
    </row>
    <row r="327" spans="1:27" ht="12.75" hidden="1" customHeight="1" outlineLevel="1" x14ac:dyDescent="0.2">
      <c r="A327" s="89" t="s">
        <v>1158</v>
      </c>
      <c r="B327" s="63" t="s">
        <v>81</v>
      </c>
      <c r="C327" s="43" t="s">
        <v>79</v>
      </c>
      <c r="D327" s="44">
        <f>$D$11</f>
        <v>330.69</v>
      </c>
      <c r="E327" s="44">
        <f t="shared" ref="E327:AA327" si="188">$D$11</f>
        <v>330.69</v>
      </c>
      <c r="F327" s="44">
        <f t="shared" si="188"/>
        <v>330.69</v>
      </c>
      <c r="G327" s="44">
        <f t="shared" si="188"/>
        <v>330.69</v>
      </c>
      <c r="H327" s="44">
        <f t="shared" si="188"/>
        <v>330.69</v>
      </c>
      <c r="I327" s="44">
        <f t="shared" si="188"/>
        <v>330.69</v>
      </c>
      <c r="J327" s="44">
        <f t="shared" si="188"/>
        <v>330.69</v>
      </c>
      <c r="K327" s="44">
        <f t="shared" si="188"/>
        <v>330.69</v>
      </c>
      <c r="L327" s="44">
        <f t="shared" si="188"/>
        <v>330.69</v>
      </c>
      <c r="M327" s="44">
        <f t="shared" si="188"/>
        <v>330.69</v>
      </c>
      <c r="N327" s="44">
        <f t="shared" si="188"/>
        <v>330.69</v>
      </c>
      <c r="O327" s="44">
        <f t="shared" si="188"/>
        <v>330.69</v>
      </c>
      <c r="P327" s="44">
        <f t="shared" si="188"/>
        <v>330.69</v>
      </c>
      <c r="Q327" s="44">
        <f t="shared" si="188"/>
        <v>330.69</v>
      </c>
      <c r="R327" s="44">
        <f t="shared" si="188"/>
        <v>330.69</v>
      </c>
      <c r="S327" s="44">
        <f t="shared" si="188"/>
        <v>330.69</v>
      </c>
      <c r="T327" s="44">
        <f t="shared" si="188"/>
        <v>330.69</v>
      </c>
      <c r="U327" s="44">
        <f t="shared" si="188"/>
        <v>330.69</v>
      </c>
      <c r="V327" s="44">
        <f t="shared" si="188"/>
        <v>330.69</v>
      </c>
      <c r="W327" s="44">
        <f t="shared" si="188"/>
        <v>330.69</v>
      </c>
      <c r="X327" s="44">
        <f t="shared" si="188"/>
        <v>330.69</v>
      </c>
      <c r="Y327" s="44">
        <f t="shared" si="188"/>
        <v>330.69</v>
      </c>
      <c r="Z327" s="44">
        <f t="shared" si="188"/>
        <v>330.69</v>
      </c>
      <c r="AA327" s="44">
        <f t="shared" si="188"/>
        <v>330.69</v>
      </c>
    </row>
    <row r="328" spans="1:27" ht="12.75" customHeight="1" collapsed="1" x14ac:dyDescent="0.2">
      <c r="A328" s="88" t="s">
        <v>1159</v>
      </c>
      <c r="B328" s="28" t="str">
        <f>"04"&amp;"."&amp;$B$640&amp;"."&amp;$B$641</f>
        <v>04.09.2023</v>
      </c>
      <c r="C328" s="80" t="s">
        <v>76</v>
      </c>
      <c r="D328" s="81">
        <f>ROUND(((D329+D330+D332+D331)/1000),5)</f>
        <v>1.9285300000000001</v>
      </c>
      <c r="E328" s="81">
        <f>ROUND(((E329+E330+E332+E331)/1000),5)</f>
        <v>1.80057</v>
      </c>
      <c r="F328" s="81">
        <f>ROUND(((F329+F330+F332+F331)/1000),5)</f>
        <v>1.7309600000000001</v>
      </c>
      <c r="G328" s="81">
        <f t="shared" ref="G328:AA328" si="189">ROUND(((G329+G330+G332+G331)/1000),5)</f>
        <v>1.6910700000000001</v>
      </c>
      <c r="H328" s="81">
        <f t="shared" si="189"/>
        <v>1.73763</v>
      </c>
      <c r="I328" s="81">
        <f t="shared" si="189"/>
        <v>1.7959000000000001</v>
      </c>
      <c r="J328" s="81">
        <f t="shared" si="189"/>
        <v>1.9499299999999999</v>
      </c>
      <c r="K328" s="81">
        <f t="shared" si="189"/>
        <v>2.2157</v>
      </c>
      <c r="L328" s="81">
        <f t="shared" si="189"/>
        <v>2.41066</v>
      </c>
      <c r="M328" s="81">
        <f t="shared" si="189"/>
        <v>2.5558700000000001</v>
      </c>
      <c r="N328" s="81">
        <f t="shared" si="189"/>
        <v>2.5995499999999998</v>
      </c>
      <c r="O328" s="81">
        <f t="shared" si="189"/>
        <v>2.5933099999999998</v>
      </c>
      <c r="P328" s="81">
        <f t="shared" si="189"/>
        <v>2.5589599999999999</v>
      </c>
      <c r="Q328" s="81">
        <f t="shared" si="189"/>
        <v>2.5980500000000002</v>
      </c>
      <c r="R328" s="81">
        <f t="shared" si="189"/>
        <v>2.6617000000000002</v>
      </c>
      <c r="S328" s="81">
        <f t="shared" si="189"/>
        <v>2.6589700000000001</v>
      </c>
      <c r="T328" s="81">
        <f t="shared" si="189"/>
        <v>2.6519300000000001</v>
      </c>
      <c r="U328" s="81">
        <f t="shared" si="189"/>
        <v>2.59456</v>
      </c>
      <c r="V328" s="81">
        <f t="shared" si="189"/>
        <v>2.6065</v>
      </c>
      <c r="W328" s="81">
        <f t="shared" si="189"/>
        <v>2.6548099999999999</v>
      </c>
      <c r="X328" s="81">
        <f t="shared" si="189"/>
        <v>2.6547399999999999</v>
      </c>
      <c r="Y328" s="81">
        <f t="shared" si="189"/>
        <v>2.5394000000000001</v>
      </c>
      <c r="Z328" s="81">
        <f t="shared" si="189"/>
        <v>2.33013</v>
      </c>
      <c r="AA328" s="81">
        <f t="shared" si="189"/>
        <v>2.0382600000000002</v>
      </c>
    </row>
    <row r="329" spans="1:27" ht="12.75" hidden="1" customHeight="1" outlineLevel="1" x14ac:dyDescent="0.2">
      <c r="A329" s="89" t="s">
        <v>1160</v>
      </c>
      <c r="B329" s="63" t="s">
        <v>230</v>
      </c>
      <c r="C329" s="43" t="s">
        <v>79</v>
      </c>
      <c r="D329" s="44">
        <v>1376.13</v>
      </c>
      <c r="E329" s="44">
        <v>1248.17</v>
      </c>
      <c r="F329" s="44">
        <v>1178.56</v>
      </c>
      <c r="G329" s="44">
        <v>1138.67</v>
      </c>
      <c r="H329" s="44">
        <v>1185.23</v>
      </c>
      <c r="I329" s="44">
        <v>1243.5</v>
      </c>
      <c r="J329" s="44">
        <v>1397.53</v>
      </c>
      <c r="K329" s="44">
        <v>1663.3</v>
      </c>
      <c r="L329" s="44">
        <v>1858.26</v>
      </c>
      <c r="M329" s="44">
        <v>2003.47</v>
      </c>
      <c r="N329" s="44">
        <v>2047.15</v>
      </c>
      <c r="O329" s="44">
        <v>2040.91</v>
      </c>
      <c r="P329" s="44">
        <v>2006.56</v>
      </c>
      <c r="Q329" s="44">
        <v>2045.65</v>
      </c>
      <c r="R329" s="44">
        <v>2109.3000000000002</v>
      </c>
      <c r="S329" s="44">
        <v>2106.5700000000002</v>
      </c>
      <c r="T329" s="44">
        <v>2099.5300000000002</v>
      </c>
      <c r="U329" s="44">
        <v>2042.16</v>
      </c>
      <c r="V329" s="44">
        <v>2054.1</v>
      </c>
      <c r="W329" s="44">
        <v>2102.41</v>
      </c>
      <c r="X329" s="44">
        <v>2102.34</v>
      </c>
      <c r="Y329" s="44">
        <v>1987</v>
      </c>
      <c r="Z329" s="44">
        <v>1777.73</v>
      </c>
      <c r="AA329" s="44">
        <v>1485.86</v>
      </c>
    </row>
    <row r="330" spans="1:27" ht="12.75" hidden="1" customHeight="1" outlineLevel="1" x14ac:dyDescent="0.2">
      <c r="A330" s="89" t="s">
        <v>1161</v>
      </c>
      <c r="B330" s="63" t="s">
        <v>90</v>
      </c>
      <c r="C330" s="43" t="s">
        <v>79</v>
      </c>
      <c r="D330" s="44">
        <f>$D$315</f>
        <v>217.03</v>
      </c>
      <c r="E330" s="44">
        <f t="shared" ref="E330:AA330" si="190">$D$315</f>
        <v>217.03</v>
      </c>
      <c r="F330" s="44">
        <f t="shared" si="190"/>
        <v>217.03</v>
      </c>
      <c r="G330" s="44">
        <f t="shared" si="190"/>
        <v>217.03</v>
      </c>
      <c r="H330" s="44">
        <f t="shared" si="190"/>
        <v>217.03</v>
      </c>
      <c r="I330" s="44">
        <f t="shared" si="190"/>
        <v>217.03</v>
      </c>
      <c r="J330" s="44">
        <f t="shared" si="190"/>
        <v>217.03</v>
      </c>
      <c r="K330" s="44">
        <f t="shared" si="190"/>
        <v>217.03</v>
      </c>
      <c r="L330" s="44">
        <f t="shared" si="190"/>
        <v>217.03</v>
      </c>
      <c r="M330" s="44">
        <f t="shared" si="190"/>
        <v>217.03</v>
      </c>
      <c r="N330" s="44">
        <f t="shared" si="190"/>
        <v>217.03</v>
      </c>
      <c r="O330" s="44">
        <f t="shared" si="190"/>
        <v>217.03</v>
      </c>
      <c r="P330" s="44">
        <f t="shared" si="190"/>
        <v>217.03</v>
      </c>
      <c r="Q330" s="44">
        <f t="shared" si="190"/>
        <v>217.03</v>
      </c>
      <c r="R330" s="44">
        <f t="shared" si="190"/>
        <v>217.03</v>
      </c>
      <c r="S330" s="44">
        <f t="shared" si="190"/>
        <v>217.03</v>
      </c>
      <c r="T330" s="44">
        <f t="shared" si="190"/>
        <v>217.03</v>
      </c>
      <c r="U330" s="44">
        <f t="shared" si="190"/>
        <v>217.03</v>
      </c>
      <c r="V330" s="44">
        <f t="shared" si="190"/>
        <v>217.03</v>
      </c>
      <c r="W330" s="44">
        <f t="shared" si="190"/>
        <v>217.03</v>
      </c>
      <c r="X330" s="44">
        <f t="shared" si="190"/>
        <v>217.03</v>
      </c>
      <c r="Y330" s="44">
        <f t="shared" si="190"/>
        <v>217.03</v>
      </c>
      <c r="Z330" s="44">
        <f t="shared" si="190"/>
        <v>217.03</v>
      </c>
      <c r="AA330" s="44">
        <f t="shared" si="190"/>
        <v>217.03</v>
      </c>
    </row>
    <row r="331" spans="1:27" ht="12.75" hidden="1" customHeight="1" outlineLevel="1" x14ac:dyDescent="0.2">
      <c r="A331" s="89" t="s">
        <v>1162</v>
      </c>
      <c r="B331" s="63" t="s">
        <v>83</v>
      </c>
      <c r="C331" s="43" t="s">
        <v>79</v>
      </c>
      <c r="D331" s="44">
        <v>4.68</v>
      </c>
      <c r="E331" s="44">
        <v>4.68</v>
      </c>
      <c r="F331" s="44">
        <v>4.68</v>
      </c>
      <c r="G331" s="44">
        <v>4.68</v>
      </c>
      <c r="H331" s="44">
        <v>4.68</v>
      </c>
      <c r="I331" s="44">
        <v>4.68</v>
      </c>
      <c r="J331" s="44">
        <v>4.68</v>
      </c>
      <c r="K331" s="44">
        <v>4.68</v>
      </c>
      <c r="L331" s="44">
        <v>4.68</v>
      </c>
      <c r="M331" s="44">
        <v>4.68</v>
      </c>
      <c r="N331" s="44">
        <v>4.68</v>
      </c>
      <c r="O331" s="44">
        <v>4.68</v>
      </c>
      <c r="P331" s="44">
        <v>4.68</v>
      </c>
      <c r="Q331" s="44">
        <v>4.68</v>
      </c>
      <c r="R331" s="44">
        <v>4.68</v>
      </c>
      <c r="S331" s="44">
        <v>4.68</v>
      </c>
      <c r="T331" s="44">
        <v>4.68</v>
      </c>
      <c r="U331" s="44">
        <v>4.68</v>
      </c>
      <c r="V331" s="44">
        <v>4.68</v>
      </c>
      <c r="W331" s="44">
        <v>4.68</v>
      </c>
      <c r="X331" s="44">
        <v>4.68</v>
      </c>
      <c r="Y331" s="44">
        <v>4.68</v>
      </c>
      <c r="Z331" s="44">
        <v>4.68</v>
      </c>
      <c r="AA331" s="44">
        <v>4.68</v>
      </c>
    </row>
    <row r="332" spans="1:27" ht="12.75" hidden="1" customHeight="1" outlineLevel="1" x14ac:dyDescent="0.2">
      <c r="A332" s="89" t="s">
        <v>1163</v>
      </c>
      <c r="B332" s="63" t="s">
        <v>81</v>
      </c>
      <c r="C332" s="43" t="s">
        <v>79</v>
      </c>
      <c r="D332" s="44">
        <f>$D$11</f>
        <v>330.69</v>
      </c>
      <c r="E332" s="44">
        <f t="shared" ref="E332:AA332" si="191">$D$11</f>
        <v>330.69</v>
      </c>
      <c r="F332" s="44">
        <f t="shared" si="191"/>
        <v>330.69</v>
      </c>
      <c r="G332" s="44">
        <f t="shared" si="191"/>
        <v>330.69</v>
      </c>
      <c r="H332" s="44">
        <f t="shared" si="191"/>
        <v>330.69</v>
      </c>
      <c r="I332" s="44">
        <f t="shared" si="191"/>
        <v>330.69</v>
      </c>
      <c r="J332" s="44">
        <f t="shared" si="191"/>
        <v>330.69</v>
      </c>
      <c r="K332" s="44">
        <f t="shared" si="191"/>
        <v>330.69</v>
      </c>
      <c r="L332" s="44">
        <f t="shared" si="191"/>
        <v>330.69</v>
      </c>
      <c r="M332" s="44">
        <f t="shared" si="191"/>
        <v>330.69</v>
      </c>
      <c r="N332" s="44">
        <f t="shared" si="191"/>
        <v>330.69</v>
      </c>
      <c r="O332" s="44">
        <f t="shared" si="191"/>
        <v>330.69</v>
      </c>
      <c r="P332" s="44">
        <f t="shared" si="191"/>
        <v>330.69</v>
      </c>
      <c r="Q332" s="44">
        <f t="shared" si="191"/>
        <v>330.69</v>
      </c>
      <c r="R332" s="44">
        <f t="shared" si="191"/>
        <v>330.69</v>
      </c>
      <c r="S332" s="44">
        <f t="shared" si="191"/>
        <v>330.69</v>
      </c>
      <c r="T332" s="44">
        <f t="shared" si="191"/>
        <v>330.69</v>
      </c>
      <c r="U332" s="44">
        <f t="shared" si="191"/>
        <v>330.69</v>
      </c>
      <c r="V332" s="44">
        <f t="shared" si="191"/>
        <v>330.69</v>
      </c>
      <c r="W332" s="44">
        <f t="shared" si="191"/>
        <v>330.69</v>
      </c>
      <c r="X332" s="44">
        <f t="shared" si="191"/>
        <v>330.69</v>
      </c>
      <c r="Y332" s="44">
        <f t="shared" si="191"/>
        <v>330.69</v>
      </c>
      <c r="Z332" s="44">
        <f t="shared" si="191"/>
        <v>330.69</v>
      </c>
      <c r="AA332" s="44">
        <f t="shared" si="191"/>
        <v>330.69</v>
      </c>
    </row>
    <row r="333" spans="1:27" ht="12.75" customHeight="1" collapsed="1" x14ac:dyDescent="0.2">
      <c r="A333" s="88" t="s">
        <v>1164</v>
      </c>
      <c r="B333" s="28" t="str">
        <f>"05"&amp;"."&amp;$B$640&amp;"."&amp;$B$641</f>
        <v>05.09.2023</v>
      </c>
      <c r="C333" s="80" t="s">
        <v>76</v>
      </c>
      <c r="D333" s="81">
        <f>ROUND(((D334+D335+D337+D336)/1000),5)</f>
        <v>1.90924</v>
      </c>
      <c r="E333" s="81">
        <f>ROUND(((E334+E335+E337+E336)/1000),5)</f>
        <v>1.8191900000000001</v>
      </c>
      <c r="F333" s="81">
        <f>ROUND(((F334+F335+F337+F336)/1000),5)</f>
        <v>1.7310099999999999</v>
      </c>
      <c r="G333" s="81">
        <f t="shared" ref="G333:AA333" si="192">ROUND(((G334+G335+G337+G336)/1000),5)</f>
        <v>1.7126600000000001</v>
      </c>
      <c r="H333" s="81">
        <f t="shared" si="192"/>
        <v>1.7767200000000001</v>
      </c>
      <c r="I333" s="81">
        <f t="shared" si="192"/>
        <v>1.8905000000000001</v>
      </c>
      <c r="J333" s="81">
        <f t="shared" si="192"/>
        <v>1.99451</v>
      </c>
      <c r="K333" s="81">
        <f t="shared" si="192"/>
        <v>2.2804799999999998</v>
      </c>
      <c r="L333" s="81">
        <f t="shared" si="192"/>
        <v>2.3558599999999998</v>
      </c>
      <c r="M333" s="81">
        <f t="shared" si="192"/>
        <v>2.5551400000000002</v>
      </c>
      <c r="N333" s="81">
        <f t="shared" si="192"/>
        <v>2.5880700000000001</v>
      </c>
      <c r="O333" s="81">
        <f t="shared" si="192"/>
        <v>2.5863200000000002</v>
      </c>
      <c r="P333" s="81">
        <f t="shared" si="192"/>
        <v>2.5700599999999998</v>
      </c>
      <c r="Q333" s="81">
        <f t="shared" si="192"/>
        <v>2.5895199999999998</v>
      </c>
      <c r="R333" s="81">
        <f t="shared" si="192"/>
        <v>2.6422500000000002</v>
      </c>
      <c r="S333" s="81">
        <f t="shared" si="192"/>
        <v>2.6377299999999999</v>
      </c>
      <c r="T333" s="81">
        <f t="shared" si="192"/>
        <v>2.6225399999999999</v>
      </c>
      <c r="U333" s="81">
        <f t="shared" si="192"/>
        <v>2.5840200000000002</v>
      </c>
      <c r="V333" s="81">
        <f t="shared" si="192"/>
        <v>2.5783900000000002</v>
      </c>
      <c r="W333" s="81">
        <f t="shared" si="192"/>
        <v>2.6320100000000002</v>
      </c>
      <c r="X333" s="81">
        <f t="shared" si="192"/>
        <v>2.6235300000000001</v>
      </c>
      <c r="Y333" s="81">
        <f t="shared" si="192"/>
        <v>2.5669300000000002</v>
      </c>
      <c r="Z333" s="81">
        <f t="shared" si="192"/>
        <v>2.3577599999999999</v>
      </c>
      <c r="AA333" s="81">
        <f t="shared" si="192"/>
        <v>2.2143999999999999</v>
      </c>
    </row>
    <row r="334" spans="1:27" ht="12.75" hidden="1" customHeight="1" outlineLevel="1" x14ac:dyDescent="0.2">
      <c r="A334" s="89" t="s">
        <v>1165</v>
      </c>
      <c r="B334" s="63" t="s">
        <v>230</v>
      </c>
      <c r="C334" s="43" t="s">
        <v>79</v>
      </c>
      <c r="D334" s="44">
        <v>1356.84</v>
      </c>
      <c r="E334" s="44">
        <v>1266.79</v>
      </c>
      <c r="F334" s="44">
        <v>1178.6099999999999</v>
      </c>
      <c r="G334" s="44">
        <v>1160.26</v>
      </c>
      <c r="H334" s="44">
        <v>1224.32</v>
      </c>
      <c r="I334" s="44">
        <v>1338.1</v>
      </c>
      <c r="J334" s="44">
        <v>1442.11</v>
      </c>
      <c r="K334" s="44">
        <v>1728.08</v>
      </c>
      <c r="L334" s="44">
        <v>1803.46</v>
      </c>
      <c r="M334" s="44">
        <v>2002.74</v>
      </c>
      <c r="N334" s="44">
        <v>2035.67</v>
      </c>
      <c r="O334" s="44">
        <v>2033.92</v>
      </c>
      <c r="P334" s="44">
        <v>2017.66</v>
      </c>
      <c r="Q334" s="44">
        <v>2037.12</v>
      </c>
      <c r="R334" s="44">
        <v>2089.85</v>
      </c>
      <c r="S334" s="44">
        <v>2085.33</v>
      </c>
      <c r="T334" s="44">
        <v>2070.14</v>
      </c>
      <c r="U334" s="44">
        <v>2031.62</v>
      </c>
      <c r="V334" s="44">
        <v>2025.99</v>
      </c>
      <c r="W334" s="44">
        <v>2079.61</v>
      </c>
      <c r="X334" s="44">
        <v>2071.13</v>
      </c>
      <c r="Y334" s="44">
        <v>2014.53</v>
      </c>
      <c r="Z334" s="44">
        <v>1805.36</v>
      </c>
      <c r="AA334" s="44">
        <v>1662</v>
      </c>
    </row>
    <row r="335" spans="1:27" ht="12.75" hidden="1" customHeight="1" outlineLevel="1" x14ac:dyDescent="0.2">
      <c r="A335" s="89" t="s">
        <v>1166</v>
      </c>
      <c r="B335" s="63" t="s">
        <v>90</v>
      </c>
      <c r="C335" s="43" t="s">
        <v>79</v>
      </c>
      <c r="D335" s="44">
        <f>$D$315</f>
        <v>217.03</v>
      </c>
      <c r="E335" s="44">
        <f t="shared" ref="E335:AA335" si="193">$D$315</f>
        <v>217.03</v>
      </c>
      <c r="F335" s="44">
        <f t="shared" si="193"/>
        <v>217.03</v>
      </c>
      <c r="G335" s="44">
        <f t="shared" si="193"/>
        <v>217.03</v>
      </c>
      <c r="H335" s="44">
        <f t="shared" si="193"/>
        <v>217.03</v>
      </c>
      <c r="I335" s="44">
        <f t="shared" si="193"/>
        <v>217.03</v>
      </c>
      <c r="J335" s="44">
        <f t="shared" si="193"/>
        <v>217.03</v>
      </c>
      <c r="K335" s="44">
        <f t="shared" si="193"/>
        <v>217.03</v>
      </c>
      <c r="L335" s="44">
        <f t="shared" si="193"/>
        <v>217.03</v>
      </c>
      <c r="M335" s="44">
        <f t="shared" si="193"/>
        <v>217.03</v>
      </c>
      <c r="N335" s="44">
        <f t="shared" si="193"/>
        <v>217.03</v>
      </c>
      <c r="O335" s="44">
        <f t="shared" si="193"/>
        <v>217.03</v>
      </c>
      <c r="P335" s="44">
        <f t="shared" si="193"/>
        <v>217.03</v>
      </c>
      <c r="Q335" s="44">
        <f t="shared" si="193"/>
        <v>217.03</v>
      </c>
      <c r="R335" s="44">
        <f t="shared" si="193"/>
        <v>217.03</v>
      </c>
      <c r="S335" s="44">
        <f t="shared" si="193"/>
        <v>217.03</v>
      </c>
      <c r="T335" s="44">
        <f t="shared" si="193"/>
        <v>217.03</v>
      </c>
      <c r="U335" s="44">
        <f t="shared" si="193"/>
        <v>217.03</v>
      </c>
      <c r="V335" s="44">
        <f t="shared" si="193"/>
        <v>217.03</v>
      </c>
      <c r="W335" s="44">
        <f t="shared" si="193"/>
        <v>217.03</v>
      </c>
      <c r="X335" s="44">
        <f t="shared" si="193"/>
        <v>217.03</v>
      </c>
      <c r="Y335" s="44">
        <f t="shared" si="193"/>
        <v>217.03</v>
      </c>
      <c r="Z335" s="44">
        <f t="shared" si="193"/>
        <v>217.03</v>
      </c>
      <c r="AA335" s="44">
        <f t="shared" si="193"/>
        <v>217.03</v>
      </c>
    </row>
    <row r="336" spans="1:27" ht="12.75" hidden="1" customHeight="1" outlineLevel="1" x14ac:dyDescent="0.2">
      <c r="A336" s="89" t="s">
        <v>1167</v>
      </c>
      <c r="B336" s="63" t="s">
        <v>83</v>
      </c>
      <c r="C336" s="43" t="s">
        <v>79</v>
      </c>
      <c r="D336" s="44">
        <v>4.68</v>
      </c>
      <c r="E336" s="44">
        <v>4.68</v>
      </c>
      <c r="F336" s="44">
        <v>4.68</v>
      </c>
      <c r="G336" s="44">
        <v>4.68</v>
      </c>
      <c r="H336" s="44">
        <v>4.68</v>
      </c>
      <c r="I336" s="44">
        <v>4.68</v>
      </c>
      <c r="J336" s="44">
        <v>4.68</v>
      </c>
      <c r="K336" s="44">
        <v>4.68</v>
      </c>
      <c r="L336" s="44">
        <v>4.68</v>
      </c>
      <c r="M336" s="44">
        <v>4.68</v>
      </c>
      <c r="N336" s="44">
        <v>4.68</v>
      </c>
      <c r="O336" s="44">
        <v>4.68</v>
      </c>
      <c r="P336" s="44">
        <v>4.68</v>
      </c>
      <c r="Q336" s="44">
        <v>4.68</v>
      </c>
      <c r="R336" s="44">
        <v>4.68</v>
      </c>
      <c r="S336" s="44">
        <v>4.68</v>
      </c>
      <c r="T336" s="44">
        <v>4.68</v>
      </c>
      <c r="U336" s="44">
        <v>4.68</v>
      </c>
      <c r="V336" s="44">
        <v>4.68</v>
      </c>
      <c r="W336" s="44">
        <v>4.68</v>
      </c>
      <c r="X336" s="44">
        <v>4.68</v>
      </c>
      <c r="Y336" s="44">
        <v>4.68</v>
      </c>
      <c r="Z336" s="44">
        <v>4.68</v>
      </c>
      <c r="AA336" s="44">
        <v>4.68</v>
      </c>
    </row>
    <row r="337" spans="1:27" ht="12.75" hidden="1" customHeight="1" outlineLevel="1" x14ac:dyDescent="0.2">
      <c r="A337" s="89" t="s">
        <v>1168</v>
      </c>
      <c r="B337" s="63" t="s">
        <v>81</v>
      </c>
      <c r="C337" s="43" t="s">
        <v>79</v>
      </c>
      <c r="D337" s="44">
        <f>$D$11</f>
        <v>330.69</v>
      </c>
      <c r="E337" s="44">
        <f t="shared" ref="E337:AA337" si="194">$D$11</f>
        <v>330.69</v>
      </c>
      <c r="F337" s="44">
        <f t="shared" si="194"/>
        <v>330.69</v>
      </c>
      <c r="G337" s="44">
        <f t="shared" si="194"/>
        <v>330.69</v>
      </c>
      <c r="H337" s="44">
        <f t="shared" si="194"/>
        <v>330.69</v>
      </c>
      <c r="I337" s="44">
        <f t="shared" si="194"/>
        <v>330.69</v>
      </c>
      <c r="J337" s="44">
        <f t="shared" si="194"/>
        <v>330.69</v>
      </c>
      <c r="K337" s="44">
        <f t="shared" si="194"/>
        <v>330.69</v>
      </c>
      <c r="L337" s="44">
        <f t="shared" si="194"/>
        <v>330.69</v>
      </c>
      <c r="M337" s="44">
        <f t="shared" si="194"/>
        <v>330.69</v>
      </c>
      <c r="N337" s="44">
        <f t="shared" si="194"/>
        <v>330.69</v>
      </c>
      <c r="O337" s="44">
        <f t="shared" si="194"/>
        <v>330.69</v>
      </c>
      <c r="P337" s="44">
        <f t="shared" si="194"/>
        <v>330.69</v>
      </c>
      <c r="Q337" s="44">
        <f t="shared" si="194"/>
        <v>330.69</v>
      </c>
      <c r="R337" s="44">
        <f t="shared" si="194"/>
        <v>330.69</v>
      </c>
      <c r="S337" s="44">
        <f t="shared" si="194"/>
        <v>330.69</v>
      </c>
      <c r="T337" s="44">
        <f t="shared" si="194"/>
        <v>330.69</v>
      </c>
      <c r="U337" s="44">
        <f t="shared" si="194"/>
        <v>330.69</v>
      </c>
      <c r="V337" s="44">
        <f t="shared" si="194"/>
        <v>330.69</v>
      </c>
      <c r="W337" s="44">
        <f t="shared" si="194"/>
        <v>330.69</v>
      </c>
      <c r="X337" s="44">
        <f t="shared" si="194"/>
        <v>330.69</v>
      </c>
      <c r="Y337" s="44">
        <f t="shared" si="194"/>
        <v>330.69</v>
      </c>
      <c r="Z337" s="44">
        <f t="shared" si="194"/>
        <v>330.69</v>
      </c>
      <c r="AA337" s="44">
        <f t="shared" si="194"/>
        <v>330.69</v>
      </c>
    </row>
    <row r="338" spans="1:27" ht="12.75" customHeight="1" collapsed="1" x14ac:dyDescent="0.2">
      <c r="A338" s="88" t="s">
        <v>1169</v>
      </c>
      <c r="B338" s="28" t="str">
        <f>"06"&amp;"."&amp;$B$640&amp;"."&amp;$B$641</f>
        <v>06.09.2023</v>
      </c>
      <c r="C338" s="80" t="s">
        <v>76</v>
      </c>
      <c r="D338" s="81">
        <f>ROUND(((D339+D340+D342+D341)/1000),5)</f>
        <v>1.88042</v>
      </c>
      <c r="E338" s="81">
        <f>ROUND(((E339+E340+E342+E341)/1000),5)</f>
        <v>1.7442800000000001</v>
      </c>
      <c r="F338" s="81">
        <f>ROUND(((F339+F340+F342+F341)/1000),5)</f>
        <v>1.66825</v>
      </c>
      <c r="G338" s="81">
        <f t="shared" ref="G338:AA338" si="195">ROUND(((G339+G340+G342+G341)/1000),5)</f>
        <v>1.6668499999999999</v>
      </c>
      <c r="H338" s="81">
        <f t="shared" si="195"/>
        <v>1.7435099999999999</v>
      </c>
      <c r="I338" s="81">
        <f t="shared" si="195"/>
        <v>1.8698600000000001</v>
      </c>
      <c r="J338" s="81">
        <f t="shared" si="195"/>
        <v>1.9952399999999999</v>
      </c>
      <c r="K338" s="81">
        <f t="shared" si="195"/>
        <v>2.2912400000000002</v>
      </c>
      <c r="L338" s="81">
        <f t="shared" si="195"/>
        <v>2.5347300000000001</v>
      </c>
      <c r="M338" s="81">
        <f t="shared" si="195"/>
        <v>2.6054599999999999</v>
      </c>
      <c r="N338" s="81">
        <f t="shared" si="195"/>
        <v>2.63245</v>
      </c>
      <c r="O338" s="81">
        <f t="shared" si="195"/>
        <v>2.6298499999999998</v>
      </c>
      <c r="P338" s="81">
        <f t="shared" si="195"/>
        <v>2.62269</v>
      </c>
      <c r="Q338" s="81">
        <f t="shared" si="195"/>
        <v>2.6328</v>
      </c>
      <c r="R338" s="81">
        <f t="shared" si="195"/>
        <v>2.6714600000000002</v>
      </c>
      <c r="S338" s="81">
        <f t="shared" si="195"/>
        <v>2.6585800000000002</v>
      </c>
      <c r="T338" s="81">
        <f t="shared" si="195"/>
        <v>2.6507999999999998</v>
      </c>
      <c r="U338" s="81">
        <f t="shared" si="195"/>
        <v>2.6415199999999999</v>
      </c>
      <c r="V338" s="81">
        <f t="shared" si="195"/>
        <v>2.6403799999999999</v>
      </c>
      <c r="W338" s="81">
        <f t="shared" si="195"/>
        <v>2.6593100000000001</v>
      </c>
      <c r="X338" s="81">
        <f t="shared" si="195"/>
        <v>2.6567799999999999</v>
      </c>
      <c r="Y338" s="81">
        <f t="shared" si="195"/>
        <v>2.5460500000000001</v>
      </c>
      <c r="Z338" s="81">
        <f t="shared" si="195"/>
        <v>2.33066</v>
      </c>
      <c r="AA338" s="81">
        <f t="shared" si="195"/>
        <v>2.1151200000000001</v>
      </c>
    </row>
    <row r="339" spans="1:27" ht="12.75" hidden="1" customHeight="1" outlineLevel="1" x14ac:dyDescent="0.2">
      <c r="A339" s="89" t="s">
        <v>1170</v>
      </c>
      <c r="B339" s="63" t="s">
        <v>230</v>
      </c>
      <c r="C339" s="43" t="s">
        <v>79</v>
      </c>
      <c r="D339" s="44">
        <v>1328.02</v>
      </c>
      <c r="E339" s="44">
        <v>1191.8800000000001</v>
      </c>
      <c r="F339" s="44">
        <v>1115.8499999999999</v>
      </c>
      <c r="G339" s="44">
        <v>1114.45</v>
      </c>
      <c r="H339" s="44">
        <v>1191.1099999999999</v>
      </c>
      <c r="I339" s="44">
        <v>1317.46</v>
      </c>
      <c r="J339" s="44">
        <v>1442.84</v>
      </c>
      <c r="K339" s="44">
        <v>1738.84</v>
      </c>
      <c r="L339" s="44">
        <v>1982.33</v>
      </c>
      <c r="M339" s="44">
        <v>2053.06</v>
      </c>
      <c r="N339" s="44">
        <v>2080.0500000000002</v>
      </c>
      <c r="O339" s="44">
        <v>2077.4499999999998</v>
      </c>
      <c r="P339" s="44">
        <v>2070.29</v>
      </c>
      <c r="Q339" s="44">
        <v>2080.4</v>
      </c>
      <c r="R339" s="44">
        <v>2119.06</v>
      </c>
      <c r="S339" s="44">
        <v>2106.1799999999998</v>
      </c>
      <c r="T339" s="44">
        <v>2098.4</v>
      </c>
      <c r="U339" s="44">
        <v>2089.12</v>
      </c>
      <c r="V339" s="44">
        <v>2087.98</v>
      </c>
      <c r="W339" s="44">
        <v>2106.91</v>
      </c>
      <c r="X339" s="44">
        <v>2104.38</v>
      </c>
      <c r="Y339" s="44">
        <v>1993.65</v>
      </c>
      <c r="Z339" s="44">
        <v>1778.26</v>
      </c>
      <c r="AA339" s="44">
        <v>1562.72</v>
      </c>
    </row>
    <row r="340" spans="1:27" ht="12.75" hidden="1" customHeight="1" outlineLevel="1" x14ac:dyDescent="0.2">
      <c r="A340" s="89" t="s">
        <v>1171</v>
      </c>
      <c r="B340" s="63" t="s">
        <v>90</v>
      </c>
      <c r="C340" s="43" t="s">
        <v>79</v>
      </c>
      <c r="D340" s="44">
        <f>$D$315</f>
        <v>217.03</v>
      </c>
      <c r="E340" s="44">
        <f t="shared" ref="E340:AA340" si="196">$D$315</f>
        <v>217.03</v>
      </c>
      <c r="F340" s="44">
        <f t="shared" si="196"/>
        <v>217.03</v>
      </c>
      <c r="G340" s="44">
        <f t="shared" si="196"/>
        <v>217.03</v>
      </c>
      <c r="H340" s="44">
        <f t="shared" si="196"/>
        <v>217.03</v>
      </c>
      <c r="I340" s="44">
        <f t="shared" si="196"/>
        <v>217.03</v>
      </c>
      <c r="J340" s="44">
        <f t="shared" si="196"/>
        <v>217.03</v>
      </c>
      <c r="K340" s="44">
        <f t="shared" si="196"/>
        <v>217.03</v>
      </c>
      <c r="L340" s="44">
        <f t="shared" si="196"/>
        <v>217.03</v>
      </c>
      <c r="M340" s="44">
        <f t="shared" si="196"/>
        <v>217.03</v>
      </c>
      <c r="N340" s="44">
        <f t="shared" si="196"/>
        <v>217.03</v>
      </c>
      <c r="O340" s="44">
        <f t="shared" si="196"/>
        <v>217.03</v>
      </c>
      <c r="P340" s="44">
        <f t="shared" si="196"/>
        <v>217.03</v>
      </c>
      <c r="Q340" s="44">
        <f t="shared" si="196"/>
        <v>217.03</v>
      </c>
      <c r="R340" s="44">
        <f t="shared" si="196"/>
        <v>217.03</v>
      </c>
      <c r="S340" s="44">
        <f t="shared" si="196"/>
        <v>217.03</v>
      </c>
      <c r="T340" s="44">
        <f t="shared" si="196"/>
        <v>217.03</v>
      </c>
      <c r="U340" s="44">
        <f t="shared" si="196"/>
        <v>217.03</v>
      </c>
      <c r="V340" s="44">
        <f t="shared" si="196"/>
        <v>217.03</v>
      </c>
      <c r="W340" s="44">
        <f t="shared" si="196"/>
        <v>217.03</v>
      </c>
      <c r="X340" s="44">
        <f t="shared" si="196"/>
        <v>217.03</v>
      </c>
      <c r="Y340" s="44">
        <f t="shared" si="196"/>
        <v>217.03</v>
      </c>
      <c r="Z340" s="44">
        <f t="shared" si="196"/>
        <v>217.03</v>
      </c>
      <c r="AA340" s="44">
        <f t="shared" si="196"/>
        <v>217.03</v>
      </c>
    </row>
    <row r="341" spans="1:27" ht="12.75" hidden="1" customHeight="1" outlineLevel="1" x14ac:dyDescent="0.2">
      <c r="A341" s="89" t="s">
        <v>1172</v>
      </c>
      <c r="B341" s="63" t="s">
        <v>83</v>
      </c>
      <c r="C341" s="43" t="s">
        <v>79</v>
      </c>
      <c r="D341" s="44">
        <v>4.68</v>
      </c>
      <c r="E341" s="44">
        <v>4.68</v>
      </c>
      <c r="F341" s="44">
        <v>4.68</v>
      </c>
      <c r="G341" s="44">
        <v>4.68</v>
      </c>
      <c r="H341" s="44">
        <v>4.68</v>
      </c>
      <c r="I341" s="44">
        <v>4.68</v>
      </c>
      <c r="J341" s="44">
        <v>4.68</v>
      </c>
      <c r="K341" s="44">
        <v>4.68</v>
      </c>
      <c r="L341" s="44">
        <v>4.68</v>
      </c>
      <c r="M341" s="44">
        <v>4.68</v>
      </c>
      <c r="N341" s="44">
        <v>4.68</v>
      </c>
      <c r="O341" s="44">
        <v>4.68</v>
      </c>
      <c r="P341" s="44">
        <v>4.68</v>
      </c>
      <c r="Q341" s="44">
        <v>4.68</v>
      </c>
      <c r="R341" s="44">
        <v>4.68</v>
      </c>
      <c r="S341" s="44">
        <v>4.68</v>
      </c>
      <c r="T341" s="44">
        <v>4.68</v>
      </c>
      <c r="U341" s="44">
        <v>4.68</v>
      </c>
      <c r="V341" s="44">
        <v>4.68</v>
      </c>
      <c r="W341" s="44">
        <v>4.68</v>
      </c>
      <c r="X341" s="44">
        <v>4.68</v>
      </c>
      <c r="Y341" s="44">
        <v>4.68</v>
      </c>
      <c r="Z341" s="44">
        <v>4.68</v>
      </c>
      <c r="AA341" s="44">
        <v>4.68</v>
      </c>
    </row>
    <row r="342" spans="1:27" ht="12.75" hidden="1" customHeight="1" outlineLevel="1" x14ac:dyDescent="0.2">
      <c r="A342" s="89" t="s">
        <v>1173</v>
      </c>
      <c r="B342" s="63" t="s">
        <v>81</v>
      </c>
      <c r="C342" s="43" t="s">
        <v>79</v>
      </c>
      <c r="D342" s="44">
        <f>$D$11</f>
        <v>330.69</v>
      </c>
      <c r="E342" s="44">
        <f t="shared" ref="E342:AA342" si="197">$D$11</f>
        <v>330.69</v>
      </c>
      <c r="F342" s="44">
        <f t="shared" si="197"/>
        <v>330.69</v>
      </c>
      <c r="G342" s="44">
        <f t="shared" si="197"/>
        <v>330.69</v>
      </c>
      <c r="H342" s="44">
        <f t="shared" si="197"/>
        <v>330.69</v>
      </c>
      <c r="I342" s="44">
        <f t="shared" si="197"/>
        <v>330.69</v>
      </c>
      <c r="J342" s="44">
        <f t="shared" si="197"/>
        <v>330.69</v>
      </c>
      <c r="K342" s="44">
        <f t="shared" si="197"/>
        <v>330.69</v>
      </c>
      <c r="L342" s="44">
        <f t="shared" si="197"/>
        <v>330.69</v>
      </c>
      <c r="M342" s="44">
        <f t="shared" si="197"/>
        <v>330.69</v>
      </c>
      <c r="N342" s="44">
        <f t="shared" si="197"/>
        <v>330.69</v>
      </c>
      <c r="O342" s="44">
        <f t="shared" si="197"/>
        <v>330.69</v>
      </c>
      <c r="P342" s="44">
        <f t="shared" si="197"/>
        <v>330.69</v>
      </c>
      <c r="Q342" s="44">
        <f t="shared" si="197"/>
        <v>330.69</v>
      </c>
      <c r="R342" s="44">
        <f t="shared" si="197"/>
        <v>330.69</v>
      </c>
      <c r="S342" s="44">
        <f t="shared" si="197"/>
        <v>330.69</v>
      </c>
      <c r="T342" s="44">
        <f t="shared" si="197"/>
        <v>330.69</v>
      </c>
      <c r="U342" s="44">
        <f t="shared" si="197"/>
        <v>330.69</v>
      </c>
      <c r="V342" s="44">
        <f t="shared" si="197"/>
        <v>330.69</v>
      </c>
      <c r="W342" s="44">
        <f t="shared" si="197"/>
        <v>330.69</v>
      </c>
      <c r="X342" s="44">
        <f t="shared" si="197"/>
        <v>330.69</v>
      </c>
      <c r="Y342" s="44">
        <f t="shared" si="197"/>
        <v>330.69</v>
      </c>
      <c r="Z342" s="44">
        <f t="shared" si="197"/>
        <v>330.69</v>
      </c>
      <c r="AA342" s="44">
        <f t="shared" si="197"/>
        <v>330.69</v>
      </c>
    </row>
    <row r="343" spans="1:27" ht="12.75" customHeight="1" collapsed="1" x14ac:dyDescent="0.2">
      <c r="A343" s="88" t="s">
        <v>1174</v>
      </c>
      <c r="B343" s="28" t="str">
        <f>"07"&amp;"."&amp;$B$640&amp;"."&amp;$B$641</f>
        <v>07.09.2023</v>
      </c>
      <c r="C343" s="80" t="s">
        <v>76</v>
      </c>
      <c r="D343" s="81">
        <f>ROUND(((D344+D345+D347+D346)/1000),5)</f>
        <v>1.9062300000000001</v>
      </c>
      <c r="E343" s="81">
        <f>ROUND(((E344+E345+E347+E346)/1000),5)</f>
        <v>1.7744500000000001</v>
      </c>
      <c r="F343" s="81">
        <f>ROUND(((F344+F345+F347+F346)/1000),5)</f>
        <v>1.7020299999999999</v>
      </c>
      <c r="G343" s="81">
        <f t="shared" ref="G343:AA343" si="198">ROUND(((G344+G345+G347+G346)/1000),5)</f>
        <v>1.6970700000000001</v>
      </c>
      <c r="H343" s="81">
        <f t="shared" si="198"/>
        <v>1.79132</v>
      </c>
      <c r="I343" s="81">
        <f t="shared" si="198"/>
        <v>1.89981</v>
      </c>
      <c r="J343" s="81">
        <f t="shared" si="198"/>
        <v>2.01702</v>
      </c>
      <c r="K343" s="81">
        <f t="shared" si="198"/>
        <v>2.3331300000000001</v>
      </c>
      <c r="L343" s="81">
        <f t="shared" si="198"/>
        <v>2.5687799999999998</v>
      </c>
      <c r="M343" s="81">
        <f t="shared" si="198"/>
        <v>2.6590699999999998</v>
      </c>
      <c r="N343" s="81">
        <f t="shared" si="198"/>
        <v>2.6917499999999999</v>
      </c>
      <c r="O343" s="81">
        <f t="shared" si="198"/>
        <v>2.68228</v>
      </c>
      <c r="P343" s="81">
        <f t="shared" si="198"/>
        <v>2.6672099999999999</v>
      </c>
      <c r="Q343" s="81">
        <f t="shared" si="198"/>
        <v>2.6853699999999998</v>
      </c>
      <c r="R343" s="81">
        <f t="shared" si="198"/>
        <v>2.7277800000000001</v>
      </c>
      <c r="S343" s="81">
        <f t="shared" si="198"/>
        <v>2.7235200000000002</v>
      </c>
      <c r="T343" s="81">
        <f t="shared" si="198"/>
        <v>2.69889</v>
      </c>
      <c r="U343" s="81">
        <f t="shared" si="198"/>
        <v>2.6814</v>
      </c>
      <c r="V343" s="81">
        <f t="shared" si="198"/>
        <v>2.6742599999999999</v>
      </c>
      <c r="W343" s="81">
        <f t="shared" si="198"/>
        <v>2.7132999999999998</v>
      </c>
      <c r="X343" s="81">
        <f t="shared" si="198"/>
        <v>2.69177</v>
      </c>
      <c r="Y343" s="81">
        <f t="shared" si="198"/>
        <v>2.5674000000000001</v>
      </c>
      <c r="Z343" s="81">
        <f t="shared" si="198"/>
        <v>2.2298900000000001</v>
      </c>
      <c r="AA343" s="81">
        <f t="shared" si="198"/>
        <v>2.0534500000000002</v>
      </c>
    </row>
    <row r="344" spans="1:27" ht="12.75" hidden="1" customHeight="1" outlineLevel="1" x14ac:dyDescent="0.2">
      <c r="A344" s="89" t="s">
        <v>1175</v>
      </c>
      <c r="B344" s="63" t="s">
        <v>230</v>
      </c>
      <c r="C344" s="43" t="s">
        <v>79</v>
      </c>
      <c r="D344" s="44">
        <v>1353.83</v>
      </c>
      <c r="E344" s="44">
        <v>1222.05</v>
      </c>
      <c r="F344" s="44">
        <v>1149.6300000000001</v>
      </c>
      <c r="G344" s="44">
        <v>1144.67</v>
      </c>
      <c r="H344" s="44">
        <v>1238.92</v>
      </c>
      <c r="I344" s="44">
        <v>1347.41</v>
      </c>
      <c r="J344" s="44">
        <v>1464.62</v>
      </c>
      <c r="K344" s="44">
        <v>1780.73</v>
      </c>
      <c r="L344" s="44">
        <v>2016.38</v>
      </c>
      <c r="M344" s="44">
        <v>2106.67</v>
      </c>
      <c r="N344" s="44">
        <v>2139.35</v>
      </c>
      <c r="O344" s="44">
        <v>2129.88</v>
      </c>
      <c r="P344" s="44">
        <v>2114.81</v>
      </c>
      <c r="Q344" s="44">
        <v>2132.9699999999998</v>
      </c>
      <c r="R344" s="44">
        <v>2175.38</v>
      </c>
      <c r="S344" s="44">
        <v>2171.12</v>
      </c>
      <c r="T344" s="44">
        <v>2146.4899999999998</v>
      </c>
      <c r="U344" s="44">
        <v>2129</v>
      </c>
      <c r="V344" s="44">
        <v>2121.86</v>
      </c>
      <c r="W344" s="44">
        <v>2160.9</v>
      </c>
      <c r="X344" s="44">
        <v>2139.37</v>
      </c>
      <c r="Y344" s="44">
        <v>2015</v>
      </c>
      <c r="Z344" s="44">
        <v>1677.49</v>
      </c>
      <c r="AA344" s="44">
        <v>1501.05</v>
      </c>
    </row>
    <row r="345" spans="1:27" ht="12.75" hidden="1" customHeight="1" outlineLevel="1" x14ac:dyDescent="0.2">
      <c r="A345" s="89" t="s">
        <v>1176</v>
      </c>
      <c r="B345" s="63" t="s">
        <v>90</v>
      </c>
      <c r="C345" s="43" t="s">
        <v>79</v>
      </c>
      <c r="D345" s="44">
        <f>$D$315</f>
        <v>217.03</v>
      </c>
      <c r="E345" s="44">
        <f t="shared" ref="E345:AA345" si="199">$D$315</f>
        <v>217.03</v>
      </c>
      <c r="F345" s="44">
        <f t="shared" si="199"/>
        <v>217.03</v>
      </c>
      <c r="G345" s="44">
        <f t="shared" si="199"/>
        <v>217.03</v>
      </c>
      <c r="H345" s="44">
        <f t="shared" si="199"/>
        <v>217.03</v>
      </c>
      <c r="I345" s="44">
        <f t="shared" si="199"/>
        <v>217.03</v>
      </c>
      <c r="J345" s="44">
        <f t="shared" si="199"/>
        <v>217.03</v>
      </c>
      <c r="K345" s="44">
        <f t="shared" si="199"/>
        <v>217.03</v>
      </c>
      <c r="L345" s="44">
        <f t="shared" si="199"/>
        <v>217.03</v>
      </c>
      <c r="M345" s="44">
        <f t="shared" si="199"/>
        <v>217.03</v>
      </c>
      <c r="N345" s="44">
        <f t="shared" si="199"/>
        <v>217.03</v>
      </c>
      <c r="O345" s="44">
        <f t="shared" si="199"/>
        <v>217.03</v>
      </c>
      <c r="P345" s="44">
        <f t="shared" si="199"/>
        <v>217.03</v>
      </c>
      <c r="Q345" s="44">
        <f t="shared" si="199"/>
        <v>217.03</v>
      </c>
      <c r="R345" s="44">
        <f t="shared" si="199"/>
        <v>217.03</v>
      </c>
      <c r="S345" s="44">
        <f t="shared" si="199"/>
        <v>217.03</v>
      </c>
      <c r="T345" s="44">
        <f t="shared" si="199"/>
        <v>217.03</v>
      </c>
      <c r="U345" s="44">
        <f t="shared" si="199"/>
        <v>217.03</v>
      </c>
      <c r="V345" s="44">
        <f t="shared" si="199"/>
        <v>217.03</v>
      </c>
      <c r="W345" s="44">
        <f t="shared" si="199"/>
        <v>217.03</v>
      </c>
      <c r="X345" s="44">
        <f t="shared" si="199"/>
        <v>217.03</v>
      </c>
      <c r="Y345" s="44">
        <f t="shared" si="199"/>
        <v>217.03</v>
      </c>
      <c r="Z345" s="44">
        <f t="shared" si="199"/>
        <v>217.03</v>
      </c>
      <c r="AA345" s="44">
        <f t="shared" si="199"/>
        <v>217.03</v>
      </c>
    </row>
    <row r="346" spans="1:27" ht="12.75" hidden="1" customHeight="1" outlineLevel="1" x14ac:dyDescent="0.2">
      <c r="A346" s="89" t="s">
        <v>1177</v>
      </c>
      <c r="B346" s="63" t="s">
        <v>83</v>
      </c>
      <c r="C346" s="43" t="s">
        <v>79</v>
      </c>
      <c r="D346" s="44">
        <v>4.68</v>
      </c>
      <c r="E346" s="44">
        <v>4.68</v>
      </c>
      <c r="F346" s="44">
        <v>4.68</v>
      </c>
      <c r="G346" s="44">
        <v>4.68</v>
      </c>
      <c r="H346" s="44">
        <v>4.68</v>
      </c>
      <c r="I346" s="44">
        <v>4.68</v>
      </c>
      <c r="J346" s="44">
        <v>4.68</v>
      </c>
      <c r="K346" s="44">
        <v>4.68</v>
      </c>
      <c r="L346" s="44">
        <v>4.68</v>
      </c>
      <c r="M346" s="44">
        <v>4.68</v>
      </c>
      <c r="N346" s="44">
        <v>4.68</v>
      </c>
      <c r="O346" s="44">
        <v>4.68</v>
      </c>
      <c r="P346" s="44">
        <v>4.68</v>
      </c>
      <c r="Q346" s="44">
        <v>4.68</v>
      </c>
      <c r="R346" s="44">
        <v>4.68</v>
      </c>
      <c r="S346" s="44">
        <v>4.68</v>
      </c>
      <c r="T346" s="44">
        <v>4.68</v>
      </c>
      <c r="U346" s="44">
        <v>4.68</v>
      </c>
      <c r="V346" s="44">
        <v>4.68</v>
      </c>
      <c r="W346" s="44">
        <v>4.68</v>
      </c>
      <c r="X346" s="44">
        <v>4.68</v>
      </c>
      <c r="Y346" s="44">
        <v>4.68</v>
      </c>
      <c r="Z346" s="44">
        <v>4.68</v>
      </c>
      <c r="AA346" s="44">
        <v>4.68</v>
      </c>
    </row>
    <row r="347" spans="1:27" ht="12.75" hidden="1" customHeight="1" outlineLevel="1" x14ac:dyDescent="0.2">
      <c r="A347" s="89" t="s">
        <v>1178</v>
      </c>
      <c r="B347" s="63" t="s">
        <v>81</v>
      </c>
      <c r="C347" s="43" t="s">
        <v>79</v>
      </c>
      <c r="D347" s="44">
        <f>$D$11</f>
        <v>330.69</v>
      </c>
      <c r="E347" s="44">
        <f t="shared" ref="E347:AA347" si="200">$D$11</f>
        <v>330.69</v>
      </c>
      <c r="F347" s="44">
        <f t="shared" si="200"/>
        <v>330.69</v>
      </c>
      <c r="G347" s="44">
        <f t="shared" si="200"/>
        <v>330.69</v>
      </c>
      <c r="H347" s="44">
        <f t="shared" si="200"/>
        <v>330.69</v>
      </c>
      <c r="I347" s="44">
        <f t="shared" si="200"/>
        <v>330.69</v>
      </c>
      <c r="J347" s="44">
        <f t="shared" si="200"/>
        <v>330.69</v>
      </c>
      <c r="K347" s="44">
        <f t="shared" si="200"/>
        <v>330.69</v>
      </c>
      <c r="L347" s="44">
        <f t="shared" si="200"/>
        <v>330.69</v>
      </c>
      <c r="M347" s="44">
        <f t="shared" si="200"/>
        <v>330.69</v>
      </c>
      <c r="N347" s="44">
        <f t="shared" si="200"/>
        <v>330.69</v>
      </c>
      <c r="O347" s="44">
        <f t="shared" si="200"/>
        <v>330.69</v>
      </c>
      <c r="P347" s="44">
        <f t="shared" si="200"/>
        <v>330.69</v>
      </c>
      <c r="Q347" s="44">
        <f t="shared" si="200"/>
        <v>330.69</v>
      </c>
      <c r="R347" s="44">
        <f t="shared" si="200"/>
        <v>330.69</v>
      </c>
      <c r="S347" s="44">
        <f t="shared" si="200"/>
        <v>330.69</v>
      </c>
      <c r="T347" s="44">
        <f t="shared" si="200"/>
        <v>330.69</v>
      </c>
      <c r="U347" s="44">
        <f t="shared" si="200"/>
        <v>330.69</v>
      </c>
      <c r="V347" s="44">
        <f t="shared" si="200"/>
        <v>330.69</v>
      </c>
      <c r="W347" s="44">
        <f t="shared" si="200"/>
        <v>330.69</v>
      </c>
      <c r="X347" s="44">
        <f t="shared" si="200"/>
        <v>330.69</v>
      </c>
      <c r="Y347" s="44">
        <f t="shared" si="200"/>
        <v>330.69</v>
      </c>
      <c r="Z347" s="44">
        <f t="shared" si="200"/>
        <v>330.69</v>
      </c>
      <c r="AA347" s="44">
        <f t="shared" si="200"/>
        <v>330.69</v>
      </c>
    </row>
    <row r="348" spans="1:27" ht="12.75" customHeight="1" collapsed="1" x14ac:dyDescent="0.2">
      <c r="A348" s="88" t="s">
        <v>1179</v>
      </c>
      <c r="B348" s="28" t="str">
        <f>"08"&amp;"."&amp;$B$640&amp;"."&amp;$B$641</f>
        <v>08.09.2023</v>
      </c>
      <c r="C348" s="80" t="s">
        <v>76</v>
      </c>
      <c r="D348" s="81">
        <f>ROUND(((D349+D350+D352+D351)/1000),5)</f>
        <v>1.92093</v>
      </c>
      <c r="E348" s="81">
        <f>ROUND(((E349+E350+E352+E351)/1000),5)</f>
        <v>1.7660100000000001</v>
      </c>
      <c r="F348" s="81">
        <f>ROUND(((F349+F350+F352+F351)/1000),5)</f>
        <v>1.6655199999999999</v>
      </c>
      <c r="G348" s="81">
        <f t="shared" ref="G348:AA348" si="201">ROUND(((G349+G350+G352+G351)/1000),5)</f>
        <v>1.6399699999999999</v>
      </c>
      <c r="H348" s="81">
        <f t="shared" si="201"/>
        <v>1.7888200000000001</v>
      </c>
      <c r="I348" s="81">
        <f t="shared" si="201"/>
        <v>1.90493</v>
      </c>
      <c r="J348" s="81">
        <f t="shared" si="201"/>
        <v>2.0390899999999998</v>
      </c>
      <c r="K348" s="81">
        <f t="shared" si="201"/>
        <v>2.3068399999999998</v>
      </c>
      <c r="L348" s="81">
        <f t="shared" si="201"/>
        <v>2.5291299999999999</v>
      </c>
      <c r="M348" s="81">
        <f t="shared" si="201"/>
        <v>2.6249099999999999</v>
      </c>
      <c r="N348" s="81">
        <f t="shared" si="201"/>
        <v>2.6542500000000002</v>
      </c>
      <c r="O348" s="81">
        <f t="shared" si="201"/>
        <v>2.6428699999999998</v>
      </c>
      <c r="P348" s="81">
        <f t="shared" si="201"/>
        <v>2.6454200000000001</v>
      </c>
      <c r="Q348" s="81">
        <f t="shared" si="201"/>
        <v>2.65707</v>
      </c>
      <c r="R348" s="81">
        <f t="shared" si="201"/>
        <v>2.6811799999999999</v>
      </c>
      <c r="S348" s="81">
        <f t="shared" si="201"/>
        <v>2.6706300000000001</v>
      </c>
      <c r="T348" s="81">
        <f t="shared" si="201"/>
        <v>2.6479699999999999</v>
      </c>
      <c r="U348" s="81">
        <f t="shared" si="201"/>
        <v>2.6315200000000001</v>
      </c>
      <c r="V348" s="81">
        <f t="shared" si="201"/>
        <v>2.63768</v>
      </c>
      <c r="W348" s="81">
        <f t="shared" si="201"/>
        <v>2.6904499999999998</v>
      </c>
      <c r="X348" s="81">
        <f t="shared" si="201"/>
        <v>2.6988599999999998</v>
      </c>
      <c r="Y348" s="81">
        <f t="shared" si="201"/>
        <v>2.6448299999999998</v>
      </c>
      <c r="Z348" s="81">
        <f t="shared" si="201"/>
        <v>2.4671599999999998</v>
      </c>
      <c r="AA348" s="81">
        <f t="shared" si="201"/>
        <v>2.1737000000000002</v>
      </c>
    </row>
    <row r="349" spans="1:27" ht="12.75" hidden="1" customHeight="1" outlineLevel="1" x14ac:dyDescent="0.2">
      <c r="A349" s="89" t="s">
        <v>1180</v>
      </c>
      <c r="B349" s="63" t="s">
        <v>230</v>
      </c>
      <c r="C349" s="43" t="s">
        <v>79</v>
      </c>
      <c r="D349" s="44">
        <v>1368.53</v>
      </c>
      <c r="E349" s="44">
        <v>1213.6099999999999</v>
      </c>
      <c r="F349" s="44">
        <v>1113.1199999999999</v>
      </c>
      <c r="G349" s="44">
        <v>1087.57</v>
      </c>
      <c r="H349" s="44">
        <v>1236.42</v>
      </c>
      <c r="I349" s="44">
        <v>1352.53</v>
      </c>
      <c r="J349" s="44">
        <v>1486.69</v>
      </c>
      <c r="K349" s="44">
        <v>1754.44</v>
      </c>
      <c r="L349" s="44">
        <v>1976.73</v>
      </c>
      <c r="M349" s="44">
        <v>2072.5100000000002</v>
      </c>
      <c r="N349" s="44">
        <v>2101.85</v>
      </c>
      <c r="O349" s="44">
        <v>2090.4699999999998</v>
      </c>
      <c r="P349" s="44">
        <v>2093.02</v>
      </c>
      <c r="Q349" s="44">
        <v>2104.67</v>
      </c>
      <c r="R349" s="44">
        <v>2128.7800000000002</v>
      </c>
      <c r="S349" s="44">
        <v>2118.23</v>
      </c>
      <c r="T349" s="44">
        <v>2095.5700000000002</v>
      </c>
      <c r="U349" s="44">
        <v>2079.12</v>
      </c>
      <c r="V349" s="44">
        <v>2085.2800000000002</v>
      </c>
      <c r="W349" s="44">
        <v>2138.0500000000002</v>
      </c>
      <c r="X349" s="44">
        <v>2146.46</v>
      </c>
      <c r="Y349" s="44">
        <v>2092.4299999999998</v>
      </c>
      <c r="Z349" s="44">
        <v>1914.76</v>
      </c>
      <c r="AA349" s="44">
        <v>1621.3</v>
      </c>
    </row>
    <row r="350" spans="1:27" ht="12.75" hidden="1" customHeight="1" outlineLevel="1" x14ac:dyDescent="0.2">
      <c r="A350" s="89" t="s">
        <v>1181</v>
      </c>
      <c r="B350" s="63" t="s">
        <v>90</v>
      </c>
      <c r="C350" s="43" t="s">
        <v>79</v>
      </c>
      <c r="D350" s="44">
        <f>$D$315</f>
        <v>217.03</v>
      </c>
      <c r="E350" s="44">
        <f t="shared" ref="E350:AA350" si="202">$D$315</f>
        <v>217.03</v>
      </c>
      <c r="F350" s="44">
        <f t="shared" si="202"/>
        <v>217.03</v>
      </c>
      <c r="G350" s="44">
        <f t="shared" si="202"/>
        <v>217.03</v>
      </c>
      <c r="H350" s="44">
        <f t="shared" si="202"/>
        <v>217.03</v>
      </c>
      <c r="I350" s="44">
        <f t="shared" si="202"/>
        <v>217.03</v>
      </c>
      <c r="J350" s="44">
        <f t="shared" si="202"/>
        <v>217.03</v>
      </c>
      <c r="K350" s="44">
        <f t="shared" si="202"/>
        <v>217.03</v>
      </c>
      <c r="L350" s="44">
        <f t="shared" si="202"/>
        <v>217.03</v>
      </c>
      <c r="M350" s="44">
        <f t="shared" si="202"/>
        <v>217.03</v>
      </c>
      <c r="N350" s="44">
        <f t="shared" si="202"/>
        <v>217.03</v>
      </c>
      <c r="O350" s="44">
        <f t="shared" si="202"/>
        <v>217.03</v>
      </c>
      <c r="P350" s="44">
        <f t="shared" si="202"/>
        <v>217.03</v>
      </c>
      <c r="Q350" s="44">
        <f t="shared" si="202"/>
        <v>217.03</v>
      </c>
      <c r="R350" s="44">
        <f t="shared" si="202"/>
        <v>217.03</v>
      </c>
      <c r="S350" s="44">
        <f t="shared" si="202"/>
        <v>217.03</v>
      </c>
      <c r="T350" s="44">
        <f t="shared" si="202"/>
        <v>217.03</v>
      </c>
      <c r="U350" s="44">
        <f t="shared" si="202"/>
        <v>217.03</v>
      </c>
      <c r="V350" s="44">
        <f t="shared" si="202"/>
        <v>217.03</v>
      </c>
      <c r="W350" s="44">
        <f t="shared" si="202"/>
        <v>217.03</v>
      </c>
      <c r="X350" s="44">
        <f t="shared" si="202"/>
        <v>217.03</v>
      </c>
      <c r="Y350" s="44">
        <f t="shared" si="202"/>
        <v>217.03</v>
      </c>
      <c r="Z350" s="44">
        <f t="shared" si="202"/>
        <v>217.03</v>
      </c>
      <c r="AA350" s="44">
        <f t="shared" si="202"/>
        <v>217.03</v>
      </c>
    </row>
    <row r="351" spans="1:27" ht="12.75" hidden="1" customHeight="1" outlineLevel="1" x14ac:dyDescent="0.2">
      <c r="A351" s="89" t="s">
        <v>1182</v>
      </c>
      <c r="B351" s="63" t="s">
        <v>83</v>
      </c>
      <c r="C351" s="43" t="s">
        <v>79</v>
      </c>
      <c r="D351" s="44">
        <v>4.68</v>
      </c>
      <c r="E351" s="44">
        <v>4.68</v>
      </c>
      <c r="F351" s="44">
        <v>4.68</v>
      </c>
      <c r="G351" s="44">
        <v>4.68</v>
      </c>
      <c r="H351" s="44">
        <v>4.68</v>
      </c>
      <c r="I351" s="44">
        <v>4.68</v>
      </c>
      <c r="J351" s="44">
        <v>4.68</v>
      </c>
      <c r="K351" s="44">
        <v>4.68</v>
      </c>
      <c r="L351" s="44">
        <v>4.68</v>
      </c>
      <c r="M351" s="44">
        <v>4.68</v>
      </c>
      <c r="N351" s="44">
        <v>4.68</v>
      </c>
      <c r="O351" s="44">
        <v>4.68</v>
      </c>
      <c r="P351" s="44">
        <v>4.68</v>
      </c>
      <c r="Q351" s="44">
        <v>4.68</v>
      </c>
      <c r="R351" s="44">
        <v>4.68</v>
      </c>
      <c r="S351" s="44">
        <v>4.68</v>
      </c>
      <c r="T351" s="44">
        <v>4.68</v>
      </c>
      <c r="U351" s="44">
        <v>4.68</v>
      </c>
      <c r="V351" s="44">
        <v>4.68</v>
      </c>
      <c r="W351" s="44">
        <v>4.68</v>
      </c>
      <c r="X351" s="44">
        <v>4.68</v>
      </c>
      <c r="Y351" s="44">
        <v>4.68</v>
      </c>
      <c r="Z351" s="44">
        <v>4.68</v>
      </c>
      <c r="AA351" s="44">
        <v>4.68</v>
      </c>
    </row>
    <row r="352" spans="1:27" ht="12.75" hidden="1" customHeight="1" outlineLevel="1" x14ac:dyDescent="0.2">
      <c r="A352" s="89" t="s">
        <v>1183</v>
      </c>
      <c r="B352" s="63" t="s">
        <v>81</v>
      </c>
      <c r="C352" s="43" t="s">
        <v>79</v>
      </c>
      <c r="D352" s="44">
        <f>$D$11</f>
        <v>330.69</v>
      </c>
      <c r="E352" s="44">
        <f t="shared" ref="E352:AA352" si="203">$D$11</f>
        <v>330.69</v>
      </c>
      <c r="F352" s="44">
        <f t="shared" si="203"/>
        <v>330.69</v>
      </c>
      <c r="G352" s="44">
        <f t="shared" si="203"/>
        <v>330.69</v>
      </c>
      <c r="H352" s="44">
        <f t="shared" si="203"/>
        <v>330.69</v>
      </c>
      <c r="I352" s="44">
        <f t="shared" si="203"/>
        <v>330.69</v>
      </c>
      <c r="J352" s="44">
        <f t="shared" si="203"/>
        <v>330.69</v>
      </c>
      <c r="K352" s="44">
        <f t="shared" si="203"/>
        <v>330.69</v>
      </c>
      <c r="L352" s="44">
        <f t="shared" si="203"/>
        <v>330.69</v>
      </c>
      <c r="M352" s="44">
        <f t="shared" si="203"/>
        <v>330.69</v>
      </c>
      <c r="N352" s="44">
        <f t="shared" si="203"/>
        <v>330.69</v>
      </c>
      <c r="O352" s="44">
        <f t="shared" si="203"/>
        <v>330.69</v>
      </c>
      <c r="P352" s="44">
        <f t="shared" si="203"/>
        <v>330.69</v>
      </c>
      <c r="Q352" s="44">
        <f t="shared" si="203"/>
        <v>330.69</v>
      </c>
      <c r="R352" s="44">
        <f t="shared" si="203"/>
        <v>330.69</v>
      </c>
      <c r="S352" s="44">
        <f t="shared" si="203"/>
        <v>330.69</v>
      </c>
      <c r="T352" s="44">
        <f t="shared" si="203"/>
        <v>330.69</v>
      </c>
      <c r="U352" s="44">
        <f t="shared" si="203"/>
        <v>330.69</v>
      </c>
      <c r="V352" s="44">
        <f t="shared" si="203"/>
        <v>330.69</v>
      </c>
      <c r="W352" s="44">
        <f t="shared" si="203"/>
        <v>330.69</v>
      </c>
      <c r="X352" s="44">
        <f t="shared" si="203"/>
        <v>330.69</v>
      </c>
      <c r="Y352" s="44">
        <f t="shared" si="203"/>
        <v>330.69</v>
      </c>
      <c r="Z352" s="44">
        <f t="shared" si="203"/>
        <v>330.69</v>
      </c>
      <c r="AA352" s="44">
        <f t="shared" si="203"/>
        <v>330.69</v>
      </c>
    </row>
    <row r="353" spans="1:27" ht="12.75" customHeight="1" collapsed="1" x14ac:dyDescent="0.2">
      <c r="A353" s="88" t="s">
        <v>1184</v>
      </c>
      <c r="B353" s="28" t="str">
        <f>"09"&amp;"."&amp;$B$640&amp;"."&amp;$B$641</f>
        <v>09.09.2023</v>
      </c>
      <c r="C353" s="80" t="s">
        <v>76</v>
      </c>
      <c r="D353" s="81">
        <f>ROUND(((D354+D355+D357+D356)/1000),5)</f>
        <v>2.0798800000000002</v>
      </c>
      <c r="E353" s="81">
        <f>ROUND(((E354+E355+E357+E356)/1000),5)</f>
        <v>1.97496</v>
      </c>
      <c r="F353" s="81">
        <f>ROUND(((F354+F355+F357+F356)/1000),5)</f>
        <v>1.92221</v>
      </c>
      <c r="G353" s="81">
        <f t="shared" ref="G353:AA353" si="204">ROUND(((G354+G355+G357+G356)/1000),5)</f>
        <v>1.89741</v>
      </c>
      <c r="H353" s="81">
        <f t="shared" si="204"/>
        <v>1.9084700000000001</v>
      </c>
      <c r="I353" s="81">
        <f t="shared" si="204"/>
        <v>1.91225</v>
      </c>
      <c r="J353" s="81">
        <f t="shared" si="204"/>
        <v>1.9381900000000001</v>
      </c>
      <c r="K353" s="81">
        <f t="shared" si="204"/>
        <v>2.1579999999999999</v>
      </c>
      <c r="L353" s="81">
        <f t="shared" si="204"/>
        <v>2.4674299999999998</v>
      </c>
      <c r="M353" s="81">
        <f t="shared" si="204"/>
        <v>2.56528</v>
      </c>
      <c r="N353" s="81">
        <f t="shared" si="204"/>
        <v>2.5996199999999998</v>
      </c>
      <c r="O353" s="81">
        <f t="shared" si="204"/>
        <v>2.6027399999999998</v>
      </c>
      <c r="P353" s="81">
        <f t="shared" si="204"/>
        <v>2.6002700000000001</v>
      </c>
      <c r="Q353" s="81">
        <f t="shared" si="204"/>
        <v>2.5998299999999999</v>
      </c>
      <c r="R353" s="81">
        <f t="shared" si="204"/>
        <v>2.59978</v>
      </c>
      <c r="S353" s="81">
        <f t="shared" si="204"/>
        <v>2.59585</v>
      </c>
      <c r="T353" s="81">
        <f t="shared" si="204"/>
        <v>2.5838800000000002</v>
      </c>
      <c r="U353" s="81">
        <f t="shared" si="204"/>
        <v>2.5583200000000001</v>
      </c>
      <c r="V353" s="81">
        <f t="shared" si="204"/>
        <v>2.5810900000000001</v>
      </c>
      <c r="W353" s="81">
        <f t="shared" si="204"/>
        <v>2.6043099999999999</v>
      </c>
      <c r="X353" s="81">
        <f t="shared" si="204"/>
        <v>2.6049500000000001</v>
      </c>
      <c r="Y353" s="81">
        <f t="shared" si="204"/>
        <v>2.5268600000000001</v>
      </c>
      <c r="Z353" s="81">
        <f t="shared" si="204"/>
        <v>2.32694</v>
      </c>
      <c r="AA353" s="81">
        <f t="shared" si="204"/>
        <v>2.1125799999999999</v>
      </c>
    </row>
    <row r="354" spans="1:27" ht="12.75" hidden="1" customHeight="1" outlineLevel="1" x14ac:dyDescent="0.2">
      <c r="A354" s="89" t="s">
        <v>1185</v>
      </c>
      <c r="B354" s="63" t="s">
        <v>230</v>
      </c>
      <c r="C354" s="43" t="s">
        <v>79</v>
      </c>
      <c r="D354" s="44">
        <v>1527.48</v>
      </c>
      <c r="E354" s="44">
        <v>1422.56</v>
      </c>
      <c r="F354" s="44">
        <v>1369.81</v>
      </c>
      <c r="G354" s="44">
        <v>1345.01</v>
      </c>
      <c r="H354" s="44">
        <v>1356.07</v>
      </c>
      <c r="I354" s="44">
        <v>1359.85</v>
      </c>
      <c r="J354" s="44">
        <v>1385.79</v>
      </c>
      <c r="K354" s="44">
        <v>1605.6</v>
      </c>
      <c r="L354" s="44">
        <v>1915.03</v>
      </c>
      <c r="M354" s="44">
        <v>2012.88</v>
      </c>
      <c r="N354" s="44">
        <v>2047.22</v>
      </c>
      <c r="O354" s="44">
        <v>2050.34</v>
      </c>
      <c r="P354" s="44">
        <v>2047.87</v>
      </c>
      <c r="Q354" s="44">
        <v>2047.43</v>
      </c>
      <c r="R354" s="44">
        <v>2047.38</v>
      </c>
      <c r="S354" s="44">
        <v>2043.45</v>
      </c>
      <c r="T354" s="44">
        <v>2031.48</v>
      </c>
      <c r="U354" s="44">
        <v>2005.92</v>
      </c>
      <c r="V354" s="44">
        <v>2028.69</v>
      </c>
      <c r="W354" s="44">
        <v>2051.91</v>
      </c>
      <c r="X354" s="44">
        <v>2052.5500000000002</v>
      </c>
      <c r="Y354" s="44">
        <v>1974.46</v>
      </c>
      <c r="Z354" s="44">
        <v>1774.54</v>
      </c>
      <c r="AA354" s="44">
        <v>1560.18</v>
      </c>
    </row>
    <row r="355" spans="1:27" ht="12.75" hidden="1" customHeight="1" outlineLevel="1" x14ac:dyDescent="0.2">
      <c r="A355" s="89" t="s">
        <v>1186</v>
      </c>
      <c r="B355" s="63" t="s">
        <v>90</v>
      </c>
      <c r="C355" s="43" t="s">
        <v>79</v>
      </c>
      <c r="D355" s="44">
        <f>$D$315</f>
        <v>217.03</v>
      </c>
      <c r="E355" s="44">
        <f t="shared" ref="E355:AA355" si="205">$D$315</f>
        <v>217.03</v>
      </c>
      <c r="F355" s="44">
        <f t="shared" si="205"/>
        <v>217.03</v>
      </c>
      <c r="G355" s="44">
        <f t="shared" si="205"/>
        <v>217.03</v>
      </c>
      <c r="H355" s="44">
        <f t="shared" si="205"/>
        <v>217.03</v>
      </c>
      <c r="I355" s="44">
        <f t="shared" si="205"/>
        <v>217.03</v>
      </c>
      <c r="J355" s="44">
        <f t="shared" si="205"/>
        <v>217.03</v>
      </c>
      <c r="K355" s="44">
        <f t="shared" si="205"/>
        <v>217.03</v>
      </c>
      <c r="L355" s="44">
        <f t="shared" si="205"/>
        <v>217.03</v>
      </c>
      <c r="M355" s="44">
        <f t="shared" si="205"/>
        <v>217.03</v>
      </c>
      <c r="N355" s="44">
        <f t="shared" si="205"/>
        <v>217.03</v>
      </c>
      <c r="O355" s="44">
        <f t="shared" si="205"/>
        <v>217.03</v>
      </c>
      <c r="P355" s="44">
        <f t="shared" si="205"/>
        <v>217.03</v>
      </c>
      <c r="Q355" s="44">
        <f t="shared" si="205"/>
        <v>217.03</v>
      </c>
      <c r="R355" s="44">
        <f t="shared" si="205"/>
        <v>217.03</v>
      </c>
      <c r="S355" s="44">
        <f t="shared" si="205"/>
        <v>217.03</v>
      </c>
      <c r="T355" s="44">
        <f t="shared" si="205"/>
        <v>217.03</v>
      </c>
      <c r="U355" s="44">
        <f t="shared" si="205"/>
        <v>217.03</v>
      </c>
      <c r="V355" s="44">
        <f t="shared" si="205"/>
        <v>217.03</v>
      </c>
      <c r="W355" s="44">
        <f t="shared" si="205"/>
        <v>217.03</v>
      </c>
      <c r="X355" s="44">
        <f t="shared" si="205"/>
        <v>217.03</v>
      </c>
      <c r="Y355" s="44">
        <f t="shared" si="205"/>
        <v>217.03</v>
      </c>
      <c r="Z355" s="44">
        <f t="shared" si="205"/>
        <v>217.03</v>
      </c>
      <c r="AA355" s="44">
        <f t="shared" si="205"/>
        <v>217.03</v>
      </c>
    </row>
    <row r="356" spans="1:27" ht="12.75" hidden="1" customHeight="1" outlineLevel="1" x14ac:dyDescent="0.2">
      <c r="A356" s="89" t="s">
        <v>1187</v>
      </c>
      <c r="B356" s="63" t="s">
        <v>83</v>
      </c>
      <c r="C356" s="43" t="s">
        <v>79</v>
      </c>
      <c r="D356" s="44">
        <v>4.68</v>
      </c>
      <c r="E356" s="44">
        <v>4.68</v>
      </c>
      <c r="F356" s="44">
        <v>4.68</v>
      </c>
      <c r="G356" s="44">
        <v>4.68</v>
      </c>
      <c r="H356" s="44">
        <v>4.68</v>
      </c>
      <c r="I356" s="44">
        <v>4.68</v>
      </c>
      <c r="J356" s="44">
        <v>4.68</v>
      </c>
      <c r="K356" s="44">
        <v>4.68</v>
      </c>
      <c r="L356" s="44">
        <v>4.68</v>
      </c>
      <c r="M356" s="44">
        <v>4.68</v>
      </c>
      <c r="N356" s="44">
        <v>4.68</v>
      </c>
      <c r="O356" s="44">
        <v>4.68</v>
      </c>
      <c r="P356" s="44">
        <v>4.68</v>
      </c>
      <c r="Q356" s="44">
        <v>4.68</v>
      </c>
      <c r="R356" s="44">
        <v>4.68</v>
      </c>
      <c r="S356" s="44">
        <v>4.68</v>
      </c>
      <c r="T356" s="44">
        <v>4.68</v>
      </c>
      <c r="U356" s="44">
        <v>4.68</v>
      </c>
      <c r="V356" s="44">
        <v>4.68</v>
      </c>
      <c r="W356" s="44">
        <v>4.68</v>
      </c>
      <c r="X356" s="44">
        <v>4.68</v>
      </c>
      <c r="Y356" s="44">
        <v>4.68</v>
      </c>
      <c r="Z356" s="44">
        <v>4.68</v>
      </c>
      <c r="AA356" s="44">
        <v>4.68</v>
      </c>
    </row>
    <row r="357" spans="1:27" ht="12.75" hidden="1" customHeight="1" outlineLevel="1" x14ac:dyDescent="0.2">
      <c r="A357" s="89" t="s">
        <v>1188</v>
      </c>
      <c r="B357" s="63" t="s">
        <v>81</v>
      </c>
      <c r="C357" s="43" t="s">
        <v>79</v>
      </c>
      <c r="D357" s="44">
        <f>$D$11</f>
        <v>330.69</v>
      </c>
      <c r="E357" s="44">
        <f t="shared" ref="E357:AA357" si="206">$D$11</f>
        <v>330.69</v>
      </c>
      <c r="F357" s="44">
        <f t="shared" si="206"/>
        <v>330.69</v>
      </c>
      <c r="G357" s="44">
        <f t="shared" si="206"/>
        <v>330.69</v>
      </c>
      <c r="H357" s="44">
        <f t="shared" si="206"/>
        <v>330.69</v>
      </c>
      <c r="I357" s="44">
        <f t="shared" si="206"/>
        <v>330.69</v>
      </c>
      <c r="J357" s="44">
        <f t="shared" si="206"/>
        <v>330.69</v>
      </c>
      <c r="K357" s="44">
        <f t="shared" si="206"/>
        <v>330.69</v>
      </c>
      <c r="L357" s="44">
        <f t="shared" si="206"/>
        <v>330.69</v>
      </c>
      <c r="M357" s="44">
        <f t="shared" si="206"/>
        <v>330.69</v>
      </c>
      <c r="N357" s="44">
        <f t="shared" si="206"/>
        <v>330.69</v>
      </c>
      <c r="O357" s="44">
        <f t="shared" si="206"/>
        <v>330.69</v>
      </c>
      <c r="P357" s="44">
        <f t="shared" si="206"/>
        <v>330.69</v>
      </c>
      <c r="Q357" s="44">
        <f t="shared" si="206"/>
        <v>330.69</v>
      </c>
      <c r="R357" s="44">
        <f t="shared" si="206"/>
        <v>330.69</v>
      </c>
      <c r="S357" s="44">
        <f t="shared" si="206"/>
        <v>330.69</v>
      </c>
      <c r="T357" s="44">
        <f t="shared" si="206"/>
        <v>330.69</v>
      </c>
      <c r="U357" s="44">
        <f t="shared" si="206"/>
        <v>330.69</v>
      </c>
      <c r="V357" s="44">
        <f t="shared" si="206"/>
        <v>330.69</v>
      </c>
      <c r="W357" s="44">
        <f t="shared" si="206"/>
        <v>330.69</v>
      </c>
      <c r="X357" s="44">
        <f t="shared" si="206"/>
        <v>330.69</v>
      </c>
      <c r="Y357" s="44">
        <f t="shared" si="206"/>
        <v>330.69</v>
      </c>
      <c r="Z357" s="44">
        <f t="shared" si="206"/>
        <v>330.69</v>
      </c>
      <c r="AA357" s="44">
        <f t="shared" si="206"/>
        <v>330.69</v>
      </c>
    </row>
    <row r="358" spans="1:27" ht="12.75" customHeight="1" collapsed="1" x14ac:dyDescent="0.2">
      <c r="A358" s="88" t="s">
        <v>1189</v>
      </c>
      <c r="B358" s="28" t="str">
        <f>"10"&amp;"."&amp;$B$640&amp;"."&amp;$B$641</f>
        <v>10.09.2023</v>
      </c>
      <c r="C358" s="80" t="s">
        <v>76</v>
      </c>
      <c r="D358" s="81">
        <f>ROUND(((D359+D360+D362+D361)/1000),5)</f>
        <v>2.0024600000000001</v>
      </c>
      <c r="E358" s="81">
        <f>ROUND(((E359+E360+E362+E361)/1000),5)</f>
        <v>1.9457</v>
      </c>
      <c r="F358" s="81">
        <f>ROUND(((F359+F360+F362+F361)/1000),5)</f>
        <v>1.82666</v>
      </c>
      <c r="G358" s="81">
        <f t="shared" ref="G358:AA358" si="207">ROUND(((G359+G360+G362+G361)/1000),5)</f>
        <v>1.79643</v>
      </c>
      <c r="H358" s="81">
        <f t="shared" si="207"/>
        <v>1.80393</v>
      </c>
      <c r="I358" s="81">
        <f t="shared" si="207"/>
        <v>1.79583</v>
      </c>
      <c r="J358" s="81">
        <f t="shared" si="207"/>
        <v>1.7976700000000001</v>
      </c>
      <c r="K358" s="81">
        <f t="shared" si="207"/>
        <v>1.98373</v>
      </c>
      <c r="L358" s="81">
        <f t="shared" si="207"/>
        <v>2.2205900000000001</v>
      </c>
      <c r="M358" s="81">
        <f t="shared" si="207"/>
        <v>2.46313</v>
      </c>
      <c r="N358" s="81">
        <f t="shared" si="207"/>
        <v>2.54251</v>
      </c>
      <c r="O358" s="81">
        <f t="shared" si="207"/>
        <v>2.5489199999999999</v>
      </c>
      <c r="P358" s="81">
        <f t="shared" si="207"/>
        <v>2.5441799999999999</v>
      </c>
      <c r="Q358" s="81">
        <f t="shared" si="207"/>
        <v>2.5452400000000002</v>
      </c>
      <c r="R358" s="81">
        <f t="shared" si="207"/>
        <v>2.5490300000000001</v>
      </c>
      <c r="S358" s="81">
        <f t="shared" si="207"/>
        <v>2.54739</v>
      </c>
      <c r="T358" s="81">
        <f t="shared" si="207"/>
        <v>2.5481699999999998</v>
      </c>
      <c r="U358" s="81">
        <f t="shared" si="207"/>
        <v>2.5431300000000001</v>
      </c>
      <c r="V358" s="81">
        <f t="shared" si="207"/>
        <v>2.5661900000000002</v>
      </c>
      <c r="W358" s="81">
        <f t="shared" si="207"/>
        <v>2.60684</v>
      </c>
      <c r="X358" s="81">
        <f t="shared" si="207"/>
        <v>2.6111800000000001</v>
      </c>
      <c r="Y358" s="81">
        <f t="shared" si="207"/>
        <v>2.54379</v>
      </c>
      <c r="Z358" s="81">
        <f t="shared" si="207"/>
        <v>2.3471099999999998</v>
      </c>
      <c r="AA358" s="81">
        <f t="shared" si="207"/>
        <v>2.11625</v>
      </c>
    </row>
    <row r="359" spans="1:27" ht="12.75" hidden="1" customHeight="1" outlineLevel="1" x14ac:dyDescent="0.2">
      <c r="A359" s="89" t="s">
        <v>1190</v>
      </c>
      <c r="B359" s="63" t="s">
        <v>230</v>
      </c>
      <c r="C359" s="43" t="s">
        <v>79</v>
      </c>
      <c r="D359" s="44">
        <v>1450.06</v>
      </c>
      <c r="E359" s="44">
        <v>1393.3</v>
      </c>
      <c r="F359" s="44">
        <v>1274.26</v>
      </c>
      <c r="G359" s="44">
        <v>1244.03</v>
      </c>
      <c r="H359" s="44">
        <v>1251.53</v>
      </c>
      <c r="I359" s="44">
        <v>1243.43</v>
      </c>
      <c r="J359" s="44">
        <v>1245.27</v>
      </c>
      <c r="K359" s="44">
        <v>1431.33</v>
      </c>
      <c r="L359" s="44">
        <v>1668.19</v>
      </c>
      <c r="M359" s="44">
        <v>1910.73</v>
      </c>
      <c r="N359" s="44">
        <v>1990.11</v>
      </c>
      <c r="O359" s="44">
        <v>1996.52</v>
      </c>
      <c r="P359" s="44">
        <v>1991.78</v>
      </c>
      <c r="Q359" s="44">
        <v>1992.84</v>
      </c>
      <c r="R359" s="44">
        <v>1996.63</v>
      </c>
      <c r="S359" s="44">
        <v>1994.99</v>
      </c>
      <c r="T359" s="44">
        <v>1995.77</v>
      </c>
      <c r="U359" s="44">
        <v>1990.73</v>
      </c>
      <c r="V359" s="44">
        <v>2013.79</v>
      </c>
      <c r="W359" s="44">
        <v>2054.44</v>
      </c>
      <c r="X359" s="44">
        <v>2058.7800000000002</v>
      </c>
      <c r="Y359" s="44">
        <v>1991.39</v>
      </c>
      <c r="Z359" s="44">
        <v>1794.71</v>
      </c>
      <c r="AA359" s="44">
        <v>1563.85</v>
      </c>
    </row>
    <row r="360" spans="1:27" ht="12.75" hidden="1" customHeight="1" outlineLevel="1" x14ac:dyDescent="0.2">
      <c r="A360" s="89" t="s">
        <v>1191</v>
      </c>
      <c r="B360" s="63" t="s">
        <v>90</v>
      </c>
      <c r="C360" s="43" t="s">
        <v>79</v>
      </c>
      <c r="D360" s="44">
        <f>$D$315</f>
        <v>217.03</v>
      </c>
      <c r="E360" s="44">
        <f t="shared" ref="E360:AA360" si="208">$D$315</f>
        <v>217.03</v>
      </c>
      <c r="F360" s="44">
        <f t="shared" si="208"/>
        <v>217.03</v>
      </c>
      <c r="G360" s="44">
        <f t="shared" si="208"/>
        <v>217.03</v>
      </c>
      <c r="H360" s="44">
        <f t="shared" si="208"/>
        <v>217.03</v>
      </c>
      <c r="I360" s="44">
        <f t="shared" si="208"/>
        <v>217.03</v>
      </c>
      <c r="J360" s="44">
        <f t="shared" si="208"/>
        <v>217.03</v>
      </c>
      <c r="K360" s="44">
        <f t="shared" si="208"/>
        <v>217.03</v>
      </c>
      <c r="L360" s="44">
        <f t="shared" si="208"/>
        <v>217.03</v>
      </c>
      <c r="M360" s="44">
        <f t="shared" si="208"/>
        <v>217.03</v>
      </c>
      <c r="N360" s="44">
        <f t="shared" si="208"/>
        <v>217.03</v>
      </c>
      <c r="O360" s="44">
        <f t="shared" si="208"/>
        <v>217.03</v>
      </c>
      <c r="P360" s="44">
        <f t="shared" si="208"/>
        <v>217.03</v>
      </c>
      <c r="Q360" s="44">
        <f t="shared" si="208"/>
        <v>217.03</v>
      </c>
      <c r="R360" s="44">
        <f t="shared" si="208"/>
        <v>217.03</v>
      </c>
      <c r="S360" s="44">
        <f t="shared" si="208"/>
        <v>217.03</v>
      </c>
      <c r="T360" s="44">
        <f t="shared" si="208"/>
        <v>217.03</v>
      </c>
      <c r="U360" s="44">
        <f t="shared" si="208"/>
        <v>217.03</v>
      </c>
      <c r="V360" s="44">
        <f t="shared" si="208"/>
        <v>217.03</v>
      </c>
      <c r="W360" s="44">
        <f t="shared" si="208"/>
        <v>217.03</v>
      </c>
      <c r="X360" s="44">
        <f t="shared" si="208"/>
        <v>217.03</v>
      </c>
      <c r="Y360" s="44">
        <f t="shared" si="208"/>
        <v>217.03</v>
      </c>
      <c r="Z360" s="44">
        <f t="shared" si="208"/>
        <v>217.03</v>
      </c>
      <c r="AA360" s="44">
        <f t="shared" si="208"/>
        <v>217.03</v>
      </c>
    </row>
    <row r="361" spans="1:27" ht="12.75" hidden="1" customHeight="1" outlineLevel="1" x14ac:dyDescent="0.2">
      <c r="A361" s="89" t="s">
        <v>1192</v>
      </c>
      <c r="B361" s="63" t="s">
        <v>83</v>
      </c>
      <c r="C361" s="43" t="s">
        <v>79</v>
      </c>
      <c r="D361" s="44">
        <v>4.68</v>
      </c>
      <c r="E361" s="44">
        <v>4.68</v>
      </c>
      <c r="F361" s="44">
        <v>4.68</v>
      </c>
      <c r="G361" s="44">
        <v>4.68</v>
      </c>
      <c r="H361" s="44">
        <v>4.68</v>
      </c>
      <c r="I361" s="44">
        <v>4.68</v>
      </c>
      <c r="J361" s="44">
        <v>4.68</v>
      </c>
      <c r="K361" s="44">
        <v>4.68</v>
      </c>
      <c r="L361" s="44">
        <v>4.68</v>
      </c>
      <c r="M361" s="44">
        <v>4.68</v>
      </c>
      <c r="N361" s="44">
        <v>4.68</v>
      </c>
      <c r="O361" s="44">
        <v>4.68</v>
      </c>
      <c r="P361" s="44">
        <v>4.68</v>
      </c>
      <c r="Q361" s="44">
        <v>4.68</v>
      </c>
      <c r="R361" s="44">
        <v>4.68</v>
      </c>
      <c r="S361" s="44">
        <v>4.68</v>
      </c>
      <c r="T361" s="44">
        <v>4.68</v>
      </c>
      <c r="U361" s="44">
        <v>4.68</v>
      </c>
      <c r="V361" s="44">
        <v>4.68</v>
      </c>
      <c r="W361" s="44">
        <v>4.68</v>
      </c>
      <c r="X361" s="44">
        <v>4.68</v>
      </c>
      <c r="Y361" s="44">
        <v>4.68</v>
      </c>
      <c r="Z361" s="44">
        <v>4.68</v>
      </c>
      <c r="AA361" s="44">
        <v>4.68</v>
      </c>
    </row>
    <row r="362" spans="1:27" ht="12.75" hidden="1" customHeight="1" outlineLevel="1" x14ac:dyDescent="0.2">
      <c r="A362" s="89" t="s">
        <v>1193</v>
      </c>
      <c r="B362" s="63" t="s">
        <v>81</v>
      </c>
      <c r="C362" s="43" t="s">
        <v>79</v>
      </c>
      <c r="D362" s="44">
        <f>$D$11</f>
        <v>330.69</v>
      </c>
      <c r="E362" s="44">
        <f t="shared" ref="E362:AA362" si="209">$D$11</f>
        <v>330.69</v>
      </c>
      <c r="F362" s="44">
        <f t="shared" si="209"/>
        <v>330.69</v>
      </c>
      <c r="G362" s="44">
        <f t="shared" si="209"/>
        <v>330.69</v>
      </c>
      <c r="H362" s="44">
        <f t="shared" si="209"/>
        <v>330.69</v>
      </c>
      <c r="I362" s="44">
        <f t="shared" si="209"/>
        <v>330.69</v>
      </c>
      <c r="J362" s="44">
        <f t="shared" si="209"/>
        <v>330.69</v>
      </c>
      <c r="K362" s="44">
        <f t="shared" si="209"/>
        <v>330.69</v>
      </c>
      <c r="L362" s="44">
        <f t="shared" si="209"/>
        <v>330.69</v>
      </c>
      <c r="M362" s="44">
        <f t="shared" si="209"/>
        <v>330.69</v>
      </c>
      <c r="N362" s="44">
        <f t="shared" si="209"/>
        <v>330.69</v>
      </c>
      <c r="O362" s="44">
        <f t="shared" si="209"/>
        <v>330.69</v>
      </c>
      <c r="P362" s="44">
        <f t="shared" si="209"/>
        <v>330.69</v>
      </c>
      <c r="Q362" s="44">
        <f t="shared" si="209"/>
        <v>330.69</v>
      </c>
      <c r="R362" s="44">
        <f t="shared" si="209"/>
        <v>330.69</v>
      </c>
      <c r="S362" s="44">
        <f t="shared" si="209"/>
        <v>330.69</v>
      </c>
      <c r="T362" s="44">
        <f t="shared" si="209"/>
        <v>330.69</v>
      </c>
      <c r="U362" s="44">
        <f t="shared" si="209"/>
        <v>330.69</v>
      </c>
      <c r="V362" s="44">
        <f t="shared" si="209"/>
        <v>330.69</v>
      </c>
      <c r="W362" s="44">
        <f t="shared" si="209"/>
        <v>330.69</v>
      </c>
      <c r="X362" s="44">
        <f t="shared" si="209"/>
        <v>330.69</v>
      </c>
      <c r="Y362" s="44">
        <f t="shared" si="209"/>
        <v>330.69</v>
      </c>
      <c r="Z362" s="44">
        <f t="shared" si="209"/>
        <v>330.69</v>
      </c>
      <c r="AA362" s="44">
        <f t="shared" si="209"/>
        <v>330.69</v>
      </c>
    </row>
    <row r="363" spans="1:27" ht="12.75" customHeight="1" collapsed="1" x14ac:dyDescent="0.2">
      <c r="A363" s="88" t="s">
        <v>1194</v>
      </c>
      <c r="B363" s="28" t="str">
        <f>"11"&amp;"."&amp;$B$640&amp;"."&amp;$B$641</f>
        <v>11.09.2023</v>
      </c>
      <c r="C363" s="80" t="s">
        <v>76</v>
      </c>
      <c r="D363" s="81">
        <f>ROUND(((D364+D365+D367+D366)/1000),5)</f>
        <v>1.9981199999999999</v>
      </c>
      <c r="E363" s="81">
        <f>ROUND(((E364+E365+E367+E366)/1000),5)</f>
        <v>1.88212</v>
      </c>
      <c r="F363" s="81">
        <f>ROUND(((F364+F365+F367+F366)/1000),5)</f>
        <v>1.82419</v>
      </c>
      <c r="G363" s="81">
        <f t="shared" ref="G363:AA363" si="210">ROUND(((G364+G365+G367+G366)/1000),5)</f>
        <v>1.82633</v>
      </c>
      <c r="H363" s="81">
        <f t="shared" si="210"/>
        <v>1.8937999999999999</v>
      </c>
      <c r="I363" s="81">
        <f t="shared" si="210"/>
        <v>1.9088700000000001</v>
      </c>
      <c r="J363" s="81">
        <f t="shared" si="210"/>
        <v>2.0813199999999998</v>
      </c>
      <c r="K363" s="81">
        <f t="shared" si="210"/>
        <v>2.3387600000000002</v>
      </c>
      <c r="L363" s="81">
        <f t="shared" si="210"/>
        <v>2.5441600000000002</v>
      </c>
      <c r="M363" s="81">
        <f t="shared" si="210"/>
        <v>2.61252</v>
      </c>
      <c r="N363" s="81">
        <f t="shared" si="210"/>
        <v>2.6197699999999999</v>
      </c>
      <c r="O363" s="81">
        <f t="shared" si="210"/>
        <v>2.6051799999999998</v>
      </c>
      <c r="P363" s="81">
        <f t="shared" si="210"/>
        <v>2.5950199999999999</v>
      </c>
      <c r="Q363" s="81">
        <f t="shared" si="210"/>
        <v>2.6066400000000001</v>
      </c>
      <c r="R363" s="81">
        <f t="shared" si="210"/>
        <v>2.6319599999999999</v>
      </c>
      <c r="S363" s="81">
        <f t="shared" si="210"/>
        <v>2.6219399999999999</v>
      </c>
      <c r="T363" s="81">
        <f t="shared" si="210"/>
        <v>2.6088499999999999</v>
      </c>
      <c r="U363" s="81">
        <f t="shared" si="210"/>
        <v>2.5872999999999999</v>
      </c>
      <c r="V363" s="81">
        <f t="shared" si="210"/>
        <v>2.6073499999999998</v>
      </c>
      <c r="W363" s="81">
        <f t="shared" si="210"/>
        <v>2.6815699999999998</v>
      </c>
      <c r="X363" s="81">
        <f t="shared" si="210"/>
        <v>2.6364299999999998</v>
      </c>
      <c r="Y363" s="81">
        <f t="shared" si="210"/>
        <v>2.5315099999999999</v>
      </c>
      <c r="Z363" s="81">
        <f t="shared" si="210"/>
        <v>2.2623199999999999</v>
      </c>
      <c r="AA363" s="81">
        <f t="shared" si="210"/>
        <v>2.0508899999999999</v>
      </c>
    </row>
    <row r="364" spans="1:27" ht="12.75" hidden="1" customHeight="1" outlineLevel="1" x14ac:dyDescent="0.2">
      <c r="A364" s="89" t="s">
        <v>1195</v>
      </c>
      <c r="B364" s="63" t="s">
        <v>230</v>
      </c>
      <c r="C364" s="43" t="s">
        <v>79</v>
      </c>
      <c r="D364" s="44">
        <v>1445.72</v>
      </c>
      <c r="E364" s="44">
        <v>1329.72</v>
      </c>
      <c r="F364" s="44">
        <v>1271.79</v>
      </c>
      <c r="G364" s="44">
        <v>1273.93</v>
      </c>
      <c r="H364" s="44">
        <v>1341.4</v>
      </c>
      <c r="I364" s="44">
        <v>1356.47</v>
      </c>
      <c r="J364" s="44">
        <v>1528.92</v>
      </c>
      <c r="K364" s="44">
        <v>1786.36</v>
      </c>
      <c r="L364" s="44">
        <v>1991.76</v>
      </c>
      <c r="M364" s="44">
        <v>2060.12</v>
      </c>
      <c r="N364" s="44">
        <v>2067.37</v>
      </c>
      <c r="O364" s="44">
        <v>2052.7800000000002</v>
      </c>
      <c r="P364" s="44">
        <v>2042.62</v>
      </c>
      <c r="Q364" s="44">
        <v>2054.2399999999998</v>
      </c>
      <c r="R364" s="44">
        <v>2079.56</v>
      </c>
      <c r="S364" s="44">
        <v>2069.54</v>
      </c>
      <c r="T364" s="44">
        <v>2056.4499999999998</v>
      </c>
      <c r="U364" s="44">
        <v>2034.9</v>
      </c>
      <c r="V364" s="44">
        <v>2054.9499999999998</v>
      </c>
      <c r="W364" s="44">
        <v>2129.17</v>
      </c>
      <c r="X364" s="44">
        <v>2084.0300000000002</v>
      </c>
      <c r="Y364" s="44">
        <v>1979.11</v>
      </c>
      <c r="Z364" s="44">
        <v>1709.92</v>
      </c>
      <c r="AA364" s="44">
        <v>1498.49</v>
      </c>
    </row>
    <row r="365" spans="1:27" ht="12.75" hidden="1" customHeight="1" outlineLevel="1" x14ac:dyDescent="0.2">
      <c r="A365" s="89" t="s">
        <v>1196</v>
      </c>
      <c r="B365" s="63" t="s">
        <v>90</v>
      </c>
      <c r="C365" s="43" t="s">
        <v>79</v>
      </c>
      <c r="D365" s="44">
        <f>$D$315</f>
        <v>217.03</v>
      </c>
      <c r="E365" s="44">
        <f t="shared" ref="E365:AA365" si="211">$D$315</f>
        <v>217.03</v>
      </c>
      <c r="F365" s="44">
        <f t="shared" si="211"/>
        <v>217.03</v>
      </c>
      <c r="G365" s="44">
        <f t="shared" si="211"/>
        <v>217.03</v>
      </c>
      <c r="H365" s="44">
        <f t="shared" si="211"/>
        <v>217.03</v>
      </c>
      <c r="I365" s="44">
        <f t="shared" si="211"/>
        <v>217.03</v>
      </c>
      <c r="J365" s="44">
        <f t="shared" si="211"/>
        <v>217.03</v>
      </c>
      <c r="K365" s="44">
        <f t="shared" si="211"/>
        <v>217.03</v>
      </c>
      <c r="L365" s="44">
        <f t="shared" si="211"/>
        <v>217.03</v>
      </c>
      <c r="M365" s="44">
        <f t="shared" si="211"/>
        <v>217.03</v>
      </c>
      <c r="N365" s="44">
        <f t="shared" si="211"/>
        <v>217.03</v>
      </c>
      <c r="O365" s="44">
        <f t="shared" si="211"/>
        <v>217.03</v>
      </c>
      <c r="P365" s="44">
        <f t="shared" si="211"/>
        <v>217.03</v>
      </c>
      <c r="Q365" s="44">
        <f t="shared" si="211"/>
        <v>217.03</v>
      </c>
      <c r="R365" s="44">
        <f t="shared" si="211"/>
        <v>217.03</v>
      </c>
      <c r="S365" s="44">
        <f t="shared" si="211"/>
        <v>217.03</v>
      </c>
      <c r="T365" s="44">
        <f t="shared" si="211"/>
        <v>217.03</v>
      </c>
      <c r="U365" s="44">
        <f t="shared" si="211"/>
        <v>217.03</v>
      </c>
      <c r="V365" s="44">
        <f t="shared" si="211"/>
        <v>217.03</v>
      </c>
      <c r="W365" s="44">
        <f t="shared" si="211"/>
        <v>217.03</v>
      </c>
      <c r="X365" s="44">
        <f t="shared" si="211"/>
        <v>217.03</v>
      </c>
      <c r="Y365" s="44">
        <f t="shared" si="211"/>
        <v>217.03</v>
      </c>
      <c r="Z365" s="44">
        <f t="shared" si="211"/>
        <v>217.03</v>
      </c>
      <c r="AA365" s="44">
        <f t="shared" si="211"/>
        <v>217.03</v>
      </c>
    </row>
    <row r="366" spans="1:27" ht="12.75" hidden="1" customHeight="1" outlineLevel="1" x14ac:dyDescent="0.2">
      <c r="A366" s="89" t="s">
        <v>1197</v>
      </c>
      <c r="B366" s="63" t="s">
        <v>83</v>
      </c>
      <c r="C366" s="43" t="s">
        <v>79</v>
      </c>
      <c r="D366" s="44">
        <v>4.68</v>
      </c>
      <c r="E366" s="44">
        <v>4.68</v>
      </c>
      <c r="F366" s="44">
        <v>4.68</v>
      </c>
      <c r="G366" s="44">
        <v>4.68</v>
      </c>
      <c r="H366" s="44">
        <v>4.68</v>
      </c>
      <c r="I366" s="44">
        <v>4.68</v>
      </c>
      <c r="J366" s="44">
        <v>4.68</v>
      </c>
      <c r="K366" s="44">
        <v>4.68</v>
      </c>
      <c r="L366" s="44">
        <v>4.68</v>
      </c>
      <c r="M366" s="44">
        <v>4.68</v>
      </c>
      <c r="N366" s="44">
        <v>4.68</v>
      </c>
      <c r="O366" s="44">
        <v>4.68</v>
      </c>
      <c r="P366" s="44">
        <v>4.68</v>
      </c>
      <c r="Q366" s="44">
        <v>4.68</v>
      </c>
      <c r="R366" s="44">
        <v>4.68</v>
      </c>
      <c r="S366" s="44">
        <v>4.68</v>
      </c>
      <c r="T366" s="44">
        <v>4.68</v>
      </c>
      <c r="U366" s="44">
        <v>4.68</v>
      </c>
      <c r="V366" s="44">
        <v>4.68</v>
      </c>
      <c r="W366" s="44">
        <v>4.68</v>
      </c>
      <c r="X366" s="44">
        <v>4.68</v>
      </c>
      <c r="Y366" s="44">
        <v>4.68</v>
      </c>
      <c r="Z366" s="44">
        <v>4.68</v>
      </c>
      <c r="AA366" s="44">
        <v>4.68</v>
      </c>
    </row>
    <row r="367" spans="1:27" ht="12.75" hidden="1" customHeight="1" outlineLevel="1" x14ac:dyDescent="0.2">
      <c r="A367" s="89" t="s">
        <v>1198</v>
      </c>
      <c r="B367" s="63" t="s">
        <v>81</v>
      </c>
      <c r="C367" s="43" t="s">
        <v>79</v>
      </c>
      <c r="D367" s="44">
        <f>$D$11</f>
        <v>330.69</v>
      </c>
      <c r="E367" s="44">
        <f t="shared" ref="E367:AA367" si="212">$D$11</f>
        <v>330.69</v>
      </c>
      <c r="F367" s="44">
        <f t="shared" si="212"/>
        <v>330.69</v>
      </c>
      <c r="G367" s="44">
        <f t="shared" si="212"/>
        <v>330.69</v>
      </c>
      <c r="H367" s="44">
        <f t="shared" si="212"/>
        <v>330.69</v>
      </c>
      <c r="I367" s="44">
        <f t="shared" si="212"/>
        <v>330.69</v>
      </c>
      <c r="J367" s="44">
        <f t="shared" si="212"/>
        <v>330.69</v>
      </c>
      <c r="K367" s="44">
        <f t="shared" si="212"/>
        <v>330.69</v>
      </c>
      <c r="L367" s="44">
        <f t="shared" si="212"/>
        <v>330.69</v>
      </c>
      <c r="M367" s="44">
        <f t="shared" si="212"/>
        <v>330.69</v>
      </c>
      <c r="N367" s="44">
        <f t="shared" si="212"/>
        <v>330.69</v>
      </c>
      <c r="O367" s="44">
        <f t="shared" si="212"/>
        <v>330.69</v>
      </c>
      <c r="P367" s="44">
        <f t="shared" si="212"/>
        <v>330.69</v>
      </c>
      <c r="Q367" s="44">
        <f t="shared" si="212"/>
        <v>330.69</v>
      </c>
      <c r="R367" s="44">
        <f t="shared" si="212"/>
        <v>330.69</v>
      </c>
      <c r="S367" s="44">
        <f t="shared" si="212"/>
        <v>330.69</v>
      </c>
      <c r="T367" s="44">
        <f t="shared" si="212"/>
        <v>330.69</v>
      </c>
      <c r="U367" s="44">
        <f t="shared" si="212"/>
        <v>330.69</v>
      </c>
      <c r="V367" s="44">
        <f t="shared" si="212"/>
        <v>330.69</v>
      </c>
      <c r="W367" s="44">
        <f t="shared" si="212"/>
        <v>330.69</v>
      </c>
      <c r="X367" s="44">
        <f t="shared" si="212"/>
        <v>330.69</v>
      </c>
      <c r="Y367" s="44">
        <f t="shared" si="212"/>
        <v>330.69</v>
      </c>
      <c r="Z367" s="44">
        <f t="shared" si="212"/>
        <v>330.69</v>
      </c>
      <c r="AA367" s="44">
        <f t="shared" si="212"/>
        <v>330.69</v>
      </c>
    </row>
    <row r="368" spans="1:27" ht="12.75" customHeight="1" collapsed="1" x14ac:dyDescent="0.2">
      <c r="A368" s="88" t="s">
        <v>1199</v>
      </c>
      <c r="B368" s="28" t="str">
        <f>"12"&amp;"."&amp;$B$640&amp;"."&amp;$B$641</f>
        <v>12.09.2023</v>
      </c>
      <c r="C368" s="80" t="s">
        <v>76</v>
      </c>
      <c r="D368" s="81">
        <f>ROUND(((D369+D370+D372+D371)/1000),5)</f>
        <v>1.90496</v>
      </c>
      <c r="E368" s="81">
        <f>ROUND(((E369+E370+E372+E371)/1000),5)</f>
        <v>1.80016</v>
      </c>
      <c r="F368" s="81">
        <f>ROUND(((F369+F370+F372+F371)/1000),5)</f>
        <v>1.72777</v>
      </c>
      <c r="G368" s="81">
        <f t="shared" ref="G368:AA368" si="213">ROUND(((G369+G370+G372+G371)/1000),5)</f>
        <v>1.7587699999999999</v>
      </c>
      <c r="H368" s="81">
        <f t="shared" si="213"/>
        <v>1.87479</v>
      </c>
      <c r="I368" s="81">
        <f t="shared" si="213"/>
        <v>1.9121600000000001</v>
      </c>
      <c r="J368" s="81">
        <f t="shared" si="213"/>
        <v>2.05829</v>
      </c>
      <c r="K368" s="81">
        <f t="shared" si="213"/>
        <v>2.2192799999999999</v>
      </c>
      <c r="L368" s="81">
        <f t="shared" si="213"/>
        <v>2.5289899999999998</v>
      </c>
      <c r="M368" s="81">
        <f t="shared" si="213"/>
        <v>2.59741</v>
      </c>
      <c r="N368" s="81">
        <f t="shared" si="213"/>
        <v>2.6057399999999999</v>
      </c>
      <c r="O368" s="81">
        <f t="shared" si="213"/>
        <v>2.6007899999999999</v>
      </c>
      <c r="P368" s="81">
        <f t="shared" si="213"/>
        <v>2.58589</v>
      </c>
      <c r="Q368" s="81">
        <f t="shared" si="213"/>
        <v>2.58277</v>
      </c>
      <c r="R368" s="81">
        <f t="shared" si="213"/>
        <v>2.6142799999999999</v>
      </c>
      <c r="S368" s="81">
        <f t="shared" si="213"/>
        <v>2.6069399999999998</v>
      </c>
      <c r="T368" s="81">
        <f t="shared" si="213"/>
        <v>2.5963099999999999</v>
      </c>
      <c r="U368" s="81">
        <f t="shared" si="213"/>
        <v>2.5747300000000002</v>
      </c>
      <c r="V368" s="81">
        <f t="shared" si="213"/>
        <v>2.59755</v>
      </c>
      <c r="W368" s="81">
        <f t="shared" si="213"/>
        <v>2.65299</v>
      </c>
      <c r="X368" s="81">
        <f t="shared" si="213"/>
        <v>2.6371500000000001</v>
      </c>
      <c r="Y368" s="81">
        <f t="shared" si="213"/>
        <v>2.5478200000000002</v>
      </c>
      <c r="Z368" s="81">
        <f t="shared" si="213"/>
        <v>2.2846799999999998</v>
      </c>
      <c r="AA368" s="81">
        <f t="shared" si="213"/>
        <v>2.0789399999999998</v>
      </c>
    </row>
    <row r="369" spans="1:27" ht="12.75" hidden="1" customHeight="1" outlineLevel="1" x14ac:dyDescent="0.2">
      <c r="A369" s="89" t="s">
        <v>1200</v>
      </c>
      <c r="B369" s="63" t="s">
        <v>230</v>
      </c>
      <c r="C369" s="43" t="s">
        <v>79</v>
      </c>
      <c r="D369" s="44">
        <v>1352.56</v>
      </c>
      <c r="E369" s="44">
        <v>1247.76</v>
      </c>
      <c r="F369" s="44">
        <v>1175.3699999999999</v>
      </c>
      <c r="G369" s="44">
        <v>1206.3699999999999</v>
      </c>
      <c r="H369" s="44">
        <v>1322.39</v>
      </c>
      <c r="I369" s="44">
        <v>1359.76</v>
      </c>
      <c r="J369" s="44">
        <v>1505.89</v>
      </c>
      <c r="K369" s="44">
        <v>1666.88</v>
      </c>
      <c r="L369" s="44">
        <v>1976.59</v>
      </c>
      <c r="M369" s="44">
        <v>2045.01</v>
      </c>
      <c r="N369" s="44">
        <v>2053.34</v>
      </c>
      <c r="O369" s="44">
        <v>2048.39</v>
      </c>
      <c r="P369" s="44">
        <v>2033.49</v>
      </c>
      <c r="Q369" s="44">
        <v>2030.37</v>
      </c>
      <c r="R369" s="44">
        <v>2061.88</v>
      </c>
      <c r="S369" s="44">
        <v>2054.54</v>
      </c>
      <c r="T369" s="44">
        <v>2043.91</v>
      </c>
      <c r="U369" s="44">
        <v>2022.33</v>
      </c>
      <c r="V369" s="44">
        <v>2045.15</v>
      </c>
      <c r="W369" s="44">
        <v>2100.59</v>
      </c>
      <c r="X369" s="44">
        <v>2084.75</v>
      </c>
      <c r="Y369" s="44">
        <v>1995.42</v>
      </c>
      <c r="Z369" s="44">
        <v>1732.28</v>
      </c>
      <c r="AA369" s="44">
        <v>1526.54</v>
      </c>
    </row>
    <row r="370" spans="1:27" ht="12.75" hidden="1" customHeight="1" outlineLevel="1" x14ac:dyDescent="0.2">
      <c r="A370" s="89" t="s">
        <v>1201</v>
      </c>
      <c r="B370" s="63" t="s">
        <v>90</v>
      </c>
      <c r="C370" s="43" t="s">
        <v>79</v>
      </c>
      <c r="D370" s="44">
        <f>$D$315</f>
        <v>217.03</v>
      </c>
      <c r="E370" s="44">
        <f t="shared" ref="E370:AA370" si="214">$D$315</f>
        <v>217.03</v>
      </c>
      <c r="F370" s="44">
        <f t="shared" si="214"/>
        <v>217.03</v>
      </c>
      <c r="G370" s="44">
        <f t="shared" si="214"/>
        <v>217.03</v>
      </c>
      <c r="H370" s="44">
        <f t="shared" si="214"/>
        <v>217.03</v>
      </c>
      <c r="I370" s="44">
        <f t="shared" si="214"/>
        <v>217.03</v>
      </c>
      <c r="J370" s="44">
        <f t="shared" si="214"/>
        <v>217.03</v>
      </c>
      <c r="K370" s="44">
        <f t="shared" si="214"/>
        <v>217.03</v>
      </c>
      <c r="L370" s="44">
        <f t="shared" si="214"/>
        <v>217.03</v>
      </c>
      <c r="M370" s="44">
        <f t="shared" si="214"/>
        <v>217.03</v>
      </c>
      <c r="N370" s="44">
        <f t="shared" si="214"/>
        <v>217.03</v>
      </c>
      <c r="O370" s="44">
        <f t="shared" si="214"/>
        <v>217.03</v>
      </c>
      <c r="P370" s="44">
        <f t="shared" si="214"/>
        <v>217.03</v>
      </c>
      <c r="Q370" s="44">
        <f t="shared" si="214"/>
        <v>217.03</v>
      </c>
      <c r="R370" s="44">
        <f t="shared" si="214"/>
        <v>217.03</v>
      </c>
      <c r="S370" s="44">
        <f t="shared" si="214"/>
        <v>217.03</v>
      </c>
      <c r="T370" s="44">
        <f t="shared" si="214"/>
        <v>217.03</v>
      </c>
      <c r="U370" s="44">
        <f t="shared" si="214"/>
        <v>217.03</v>
      </c>
      <c r="V370" s="44">
        <f t="shared" si="214"/>
        <v>217.03</v>
      </c>
      <c r="W370" s="44">
        <f t="shared" si="214"/>
        <v>217.03</v>
      </c>
      <c r="X370" s="44">
        <f t="shared" si="214"/>
        <v>217.03</v>
      </c>
      <c r="Y370" s="44">
        <f t="shared" si="214"/>
        <v>217.03</v>
      </c>
      <c r="Z370" s="44">
        <f t="shared" si="214"/>
        <v>217.03</v>
      </c>
      <c r="AA370" s="44">
        <f t="shared" si="214"/>
        <v>217.03</v>
      </c>
    </row>
    <row r="371" spans="1:27" ht="12.75" hidden="1" customHeight="1" outlineLevel="1" x14ac:dyDescent="0.2">
      <c r="A371" s="89" t="s">
        <v>1202</v>
      </c>
      <c r="B371" s="63" t="s">
        <v>83</v>
      </c>
      <c r="C371" s="43" t="s">
        <v>79</v>
      </c>
      <c r="D371" s="44">
        <v>4.68</v>
      </c>
      <c r="E371" s="44">
        <v>4.68</v>
      </c>
      <c r="F371" s="44">
        <v>4.68</v>
      </c>
      <c r="G371" s="44">
        <v>4.68</v>
      </c>
      <c r="H371" s="44">
        <v>4.68</v>
      </c>
      <c r="I371" s="44">
        <v>4.68</v>
      </c>
      <c r="J371" s="44">
        <v>4.68</v>
      </c>
      <c r="K371" s="44">
        <v>4.68</v>
      </c>
      <c r="L371" s="44">
        <v>4.68</v>
      </c>
      <c r="M371" s="44">
        <v>4.68</v>
      </c>
      <c r="N371" s="44">
        <v>4.68</v>
      </c>
      <c r="O371" s="44">
        <v>4.68</v>
      </c>
      <c r="P371" s="44">
        <v>4.68</v>
      </c>
      <c r="Q371" s="44">
        <v>4.68</v>
      </c>
      <c r="R371" s="44">
        <v>4.68</v>
      </c>
      <c r="S371" s="44">
        <v>4.68</v>
      </c>
      <c r="T371" s="44">
        <v>4.68</v>
      </c>
      <c r="U371" s="44">
        <v>4.68</v>
      </c>
      <c r="V371" s="44">
        <v>4.68</v>
      </c>
      <c r="W371" s="44">
        <v>4.68</v>
      </c>
      <c r="X371" s="44">
        <v>4.68</v>
      </c>
      <c r="Y371" s="44">
        <v>4.68</v>
      </c>
      <c r="Z371" s="44">
        <v>4.68</v>
      </c>
      <c r="AA371" s="44">
        <v>4.68</v>
      </c>
    </row>
    <row r="372" spans="1:27" ht="12.75" hidden="1" customHeight="1" outlineLevel="1" x14ac:dyDescent="0.2">
      <c r="A372" s="89" t="s">
        <v>1203</v>
      </c>
      <c r="B372" s="63" t="s">
        <v>81</v>
      </c>
      <c r="C372" s="43" t="s">
        <v>79</v>
      </c>
      <c r="D372" s="44">
        <f>$D$11</f>
        <v>330.69</v>
      </c>
      <c r="E372" s="44">
        <f t="shared" ref="E372:AA372" si="215">$D$11</f>
        <v>330.69</v>
      </c>
      <c r="F372" s="44">
        <f t="shared" si="215"/>
        <v>330.69</v>
      </c>
      <c r="G372" s="44">
        <f t="shared" si="215"/>
        <v>330.69</v>
      </c>
      <c r="H372" s="44">
        <f t="shared" si="215"/>
        <v>330.69</v>
      </c>
      <c r="I372" s="44">
        <f t="shared" si="215"/>
        <v>330.69</v>
      </c>
      <c r="J372" s="44">
        <f t="shared" si="215"/>
        <v>330.69</v>
      </c>
      <c r="K372" s="44">
        <f t="shared" si="215"/>
        <v>330.69</v>
      </c>
      <c r="L372" s="44">
        <f t="shared" si="215"/>
        <v>330.69</v>
      </c>
      <c r="M372" s="44">
        <f t="shared" si="215"/>
        <v>330.69</v>
      </c>
      <c r="N372" s="44">
        <f t="shared" si="215"/>
        <v>330.69</v>
      </c>
      <c r="O372" s="44">
        <f t="shared" si="215"/>
        <v>330.69</v>
      </c>
      <c r="P372" s="44">
        <f t="shared" si="215"/>
        <v>330.69</v>
      </c>
      <c r="Q372" s="44">
        <f t="shared" si="215"/>
        <v>330.69</v>
      </c>
      <c r="R372" s="44">
        <f t="shared" si="215"/>
        <v>330.69</v>
      </c>
      <c r="S372" s="44">
        <f t="shared" si="215"/>
        <v>330.69</v>
      </c>
      <c r="T372" s="44">
        <f t="shared" si="215"/>
        <v>330.69</v>
      </c>
      <c r="U372" s="44">
        <f t="shared" si="215"/>
        <v>330.69</v>
      </c>
      <c r="V372" s="44">
        <f t="shared" si="215"/>
        <v>330.69</v>
      </c>
      <c r="W372" s="44">
        <f t="shared" si="215"/>
        <v>330.69</v>
      </c>
      <c r="X372" s="44">
        <f t="shared" si="215"/>
        <v>330.69</v>
      </c>
      <c r="Y372" s="44">
        <f t="shared" si="215"/>
        <v>330.69</v>
      </c>
      <c r="Z372" s="44">
        <f t="shared" si="215"/>
        <v>330.69</v>
      </c>
      <c r="AA372" s="44">
        <f t="shared" si="215"/>
        <v>330.69</v>
      </c>
    </row>
    <row r="373" spans="1:27" ht="12.75" customHeight="1" collapsed="1" x14ac:dyDescent="0.2">
      <c r="A373" s="88" t="s">
        <v>1204</v>
      </c>
      <c r="B373" s="28" t="str">
        <f>"13"&amp;"."&amp;$B$640&amp;"."&amp;$B$641</f>
        <v>13.09.2023</v>
      </c>
      <c r="C373" s="80" t="s">
        <v>76</v>
      </c>
      <c r="D373" s="81">
        <f>ROUND(((D374+D375+D377+D376)/1000),5)</f>
        <v>1.93374</v>
      </c>
      <c r="E373" s="81">
        <f>ROUND(((E374+E375+E377+E376)/1000),5)</f>
        <v>1.8534999999999999</v>
      </c>
      <c r="F373" s="81">
        <f>ROUND(((F374+F375+F377+F376)/1000),5)</f>
        <v>1.8069599999999999</v>
      </c>
      <c r="G373" s="81">
        <f t="shared" ref="G373:AA373" si="216">ROUND(((G374+G375+G377+G376)/1000),5)</f>
        <v>1.80636</v>
      </c>
      <c r="H373" s="81">
        <f t="shared" si="216"/>
        <v>1.87801</v>
      </c>
      <c r="I373" s="81">
        <f t="shared" si="216"/>
        <v>1.9140200000000001</v>
      </c>
      <c r="J373" s="81">
        <f t="shared" si="216"/>
        <v>2.0796100000000002</v>
      </c>
      <c r="K373" s="81">
        <f t="shared" si="216"/>
        <v>2.2994699999999999</v>
      </c>
      <c r="L373" s="81">
        <f t="shared" si="216"/>
        <v>2.5571700000000002</v>
      </c>
      <c r="M373" s="81">
        <f t="shared" si="216"/>
        <v>2.6340599999999998</v>
      </c>
      <c r="N373" s="81">
        <f t="shared" si="216"/>
        <v>2.6725699999999999</v>
      </c>
      <c r="O373" s="81">
        <f t="shared" si="216"/>
        <v>2.6320199999999998</v>
      </c>
      <c r="P373" s="81">
        <f t="shared" si="216"/>
        <v>2.5950700000000002</v>
      </c>
      <c r="Q373" s="81">
        <f t="shared" si="216"/>
        <v>2.6193900000000001</v>
      </c>
      <c r="R373" s="81">
        <f t="shared" si="216"/>
        <v>2.7189899999999998</v>
      </c>
      <c r="S373" s="81">
        <f t="shared" si="216"/>
        <v>2.7091500000000002</v>
      </c>
      <c r="T373" s="81">
        <f t="shared" si="216"/>
        <v>2.6622699999999999</v>
      </c>
      <c r="U373" s="81">
        <f t="shared" si="216"/>
        <v>2.59375</v>
      </c>
      <c r="V373" s="81">
        <f t="shared" si="216"/>
        <v>2.6555399999999998</v>
      </c>
      <c r="W373" s="81">
        <f t="shared" si="216"/>
        <v>2.77285</v>
      </c>
      <c r="X373" s="81">
        <f t="shared" si="216"/>
        <v>2.7145999999999999</v>
      </c>
      <c r="Y373" s="81">
        <f t="shared" si="216"/>
        <v>2.5606399999999998</v>
      </c>
      <c r="Z373" s="81">
        <f t="shared" si="216"/>
        <v>2.2829000000000002</v>
      </c>
      <c r="AA373" s="81">
        <f t="shared" si="216"/>
        <v>2.0831900000000001</v>
      </c>
    </row>
    <row r="374" spans="1:27" ht="12.75" hidden="1" customHeight="1" outlineLevel="1" x14ac:dyDescent="0.2">
      <c r="A374" s="89" t="s">
        <v>1205</v>
      </c>
      <c r="B374" s="63" t="s">
        <v>230</v>
      </c>
      <c r="C374" s="43" t="s">
        <v>79</v>
      </c>
      <c r="D374" s="44">
        <v>1381.34</v>
      </c>
      <c r="E374" s="44">
        <v>1301.0999999999999</v>
      </c>
      <c r="F374" s="44">
        <v>1254.56</v>
      </c>
      <c r="G374" s="44">
        <v>1253.96</v>
      </c>
      <c r="H374" s="44">
        <v>1325.61</v>
      </c>
      <c r="I374" s="44">
        <v>1361.62</v>
      </c>
      <c r="J374" s="44">
        <v>1527.21</v>
      </c>
      <c r="K374" s="44">
        <v>1747.07</v>
      </c>
      <c r="L374" s="44">
        <v>2004.77</v>
      </c>
      <c r="M374" s="44">
        <v>2081.66</v>
      </c>
      <c r="N374" s="44">
        <v>2120.17</v>
      </c>
      <c r="O374" s="44">
        <v>2079.62</v>
      </c>
      <c r="P374" s="44">
        <v>2042.67</v>
      </c>
      <c r="Q374" s="44">
        <v>2066.9899999999998</v>
      </c>
      <c r="R374" s="44">
        <v>2166.59</v>
      </c>
      <c r="S374" s="44">
        <v>2156.75</v>
      </c>
      <c r="T374" s="44">
        <v>2109.87</v>
      </c>
      <c r="U374" s="44">
        <v>2041.35</v>
      </c>
      <c r="V374" s="44">
        <v>2103.14</v>
      </c>
      <c r="W374" s="44">
        <v>2220.4499999999998</v>
      </c>
      <c r="X374" s="44">
        <v>2162.1999999999998</v>
      </c>
      <c r="Y374" s="44">
        <v>2008.24</v>
      </c>
      <c r="Z374" s="44">
        <v>1730.5</v>
      </c>
      <c r="AA374" s="44">
        <v>1530.79</v>
      </c>
    </row>
    <row r="375" spans="1:27" ht="12.75" hidden="1" customHeight="1" outlineLevel="1" x14ac:dyDescent="0.2">
      <c r="A375" s="89" t="s">
        <v>1206</v>
      </c>
      <c r="B375" s="63" t="s">
        <v>90</v>
      </c>
      <c r="C375" s="43" t="s">
        <v>79</v>
      </c>
      <c r="D375" s="44">
        <f>$D$315</f>
        <v>217.03</v>
      </c>
      <c r="E375" s="44">
        <f t="shared" ref="E375:AA375" si="217">$D$315</f>
        <v>217.03</v>
      </c>
      <c r="F375" s="44">
        <f t="shared" si="217"/>
        <v>217.03</v>
      </c>
      <c r="G375" s="44">
        <f t="shared" si="217"/>
        <v>217.03</v>
      </c>
      <c r="H375" s="44">
        <f t="shared" si="217"/>
        <v>217.03</v>
      </c>
      <c r="I375" s="44">
        <f t="shared" si="217"/>
        <v>217.03</v>
      </c>
      <c r="J375" s="44">
        <f t="shared" si="217"/>
        <v>217.03</v>
      </c>
      <c r="K375" s="44">
        <f t="shared" si="217"/>
        <v>217.03</v>
      </c>
      <c r="L375" s="44">
        <f t="shared" si="217"/>
        <v>217.03</v>
      </c>
      <c r="M375" s="44">
        <f t="shared" si="217"/>
        <v>217.03</v>
      </c>
      <c r="N375" s="44">
        <f t="shared" si="217"/>
        <v>217.03</v>
      </c>
      <c r="O375" s="44">
        <f t="shared" si="217"/>
        <v>217.03</v>
      </c>
      <c r="P375" s="44">
        <f t="shared" si="217"/>
        <v>217.03</v>
      </c>
      <c r="Q375" s="44">
        <f t="shared" si="217"/>
        <v>217.03</v>
      </c>
      <c r="R375" s="44">
        <f t="shared" si="217"/>
        <v>217.03</v>
      </c>
      <c r="S375" s="44">
        <f t="shared" si="217"/>
        <v>217.03</v>
      </c>
      <c r="T375" s="44">
        <f t="shared" si="217"/>
        <v>217.03</v>
      </c>
      <c r="U375" s="44">
        <f t="shared" si="217"/>
        <v>217.03</v>
      </c>
      <c r="V375" s="44">
        <f t="shared" si="217"/>
        <v>217.03</v>
      </c>
      <c r="W375" s="44">
        <f t="shared" si="217"/>
        <v>217.03</v>
      </c>
      <c r="X375" s="44">
        <f t="shared" si="217"/>
        <v>217.03</v>
      </c>
      <c r="Y375" s="44">
        <f t="shared" si="217"/>
        <v>217.03</v>
      </c>
      <c r="Z375" s="44">
        <f t="shared" si="217"/>
        <v>217.03</v>
      </c>
      <c r="AA375" s="44">
        <f t="shared" si="217"/>
        <v>217.03</v>
      </c>
    </row>
    <row r="376" spans="1:27" ht="12.75" hidden="1" customHeight="1" outlineLevel="1" x14ac:dyDescent="0.2">
      <c r="A376" s="89" t="s">
        <v>1207</v>
      </c>
      <c r="B376" s="63" t="s">
        <v>83</v>
      </c>
      <c r="C376" s="43" t="s">
        <v>79</v>
      </c>
      <c r="D376" s="44">
        <v>4.68</v>
      </c>
      <c r="E376" s="44">
        <v>4.68</v>
      </c>
      <c r="F376" s="44">
        <v>4.68</v>
      </c>
      <c r="G376" s="44">
        <v>4.68</v>
      </c>
      <c r="H376" s="44">
        <v>4.68</v>
      </c>
      <c r="I376" s="44">
        <v>4.68</v>
      </c>
      <c r="J376" s="44">
        <v>4.68</v>
      </c>
      <c r="K376" s="44">
        <v>4.68</v>
      </c>
      <c r="L376" s="44">
        <v>4.68</v>
      </c>
      <c r="M376" s="44">
        <v>4.68</v>
      </c>
      <c r="N376" s="44">
        <v>4.68</v>
      </c>
      <c r="O376" s="44">
        <v>4.68</v>
      </c>
      <c r="P376" s="44">
        <v>4.68</v>
      </c>
      <c r="Q376" s="44">
        <v>4.68</v>
      </c>
      <c r="R376" s="44">
        <v>4.68</v>
      </c>
      <c r="S376" s="44">
        <v>4.68</v>
      </c>
      <c r="T376" s="44">
        <v>4.68</v>
      </c>
      <c r="U376" s="44">
        <v>4.68</v>
      </c>
      <c r="V376" s="44">
        <v>4.68</v>
      </c>
      <c r="W376" s="44">
        <v>4.68</v>
      </c>
      <c r="X376" s="44">
        <v>4.68</v>
      </c>
      <c r="Y376" s="44">
        <v>4.68</v>
      </c>
      <c r="Z376" s="44">
        <v>4.68</v>
      </c>
      <c r="AA376" s="44">
        <v>4.68</v>
      </c>
    </row>
    <row r="377" spans="1:27" ht="12.75" hidden="1" customHeight="1" outlineLevel="1" x14ac:dyDescent="0.2">
      <c r="A377" s="89" t="s">
        <v>1208</v>
      </c>
      <c r="B377" s="63" t="s">
        <v>81</v>
      </c>
      <c r="C377" s="43" t="s">
        <v>79</v>
      </c>
      <c r="D377" s="44">
        <f>$D$11</f>
        <v>330.69</v>
      </c>
      <c r="E377" s="44">
        <f t="shared" ref="E377:AA377" si="218">$D$11</f>
        <v>330.69</v>
      </c>
      <c r="F377" s="44">
        <f t="shared" si="218"/>
        <v>330.69</v>
      </c>
      <c r="G377" s="44">
        <f t="shared" si="218"/>
        <v>330.69</v>
      </c>
      <c r="H377" s="44">
        <f t="shared" si="218"/>
        <v>330.69</v>
      </c>
      <c r="I377" s="44">
        <f t="shared" si="218"/>
        <v>330.69</v>
      </c>
      <c r="J377" s="44">
        <f t="shared" si="218"/>
        <v>330.69</v>
      </c>
      <c r="K377" s="44">
        <f t="shared" si="218"/>
        <v>330.69</v>
      </c>
      <c r="L377" s="44">
        <f t="shared" si="218"/>
        <v>330.69</v>
      </c>
      <c r="M377" s="44">
        <f t="shared" si="218"/>
        <v>330.69</v>
      </c>
      <c r="N377" s="44">
        <f t="shared" si="218"/>
        <v>330.69</v>
      </c>
      <c r="O377" s="44">
        <f t="shared" si="218"/>
        <v>330.69</v>
      </c>
      <c r="P377" s="44">
        <f t="shared" si="218"/>
        <v>330.69</v>
      </c>
      <c r="Q377" s="44">
        <f t="shared" si="218"/>
        <v>330.69</v>
      </c>
      <c r="R377" s="44">
        <f t="shared" si="218"/>
        <v>330.69</v>
      </c>
      <c r="S377" s="44">
        <f t="shared" si="218"/>
        <v>330.69</v>
      </c>
      <c r="T377" s="44">
        <f t="shared" si="218"/>
        <v>330.69</v>
      </c>
      <c r="U377" s="44">
        <f t="shared" si="218"/>
        <v>330.69</v>
      </c>
      <c r="V377" s="44">
        <f t="shared" si="218"/>
        <v>330.69</v>
      </c>
      <c r="W377" s="44">
        <f t="shared" si="218"/>
        <v>330.69</v>
      </c>
      <c r="X377" s="44">
        <f t="shared" si="218"/>
        <v>330.69</v>
      </c>
      <c r="Y377" s="44">
        <f t="shared" si="218"/>
        <v>330.69</v>
      </c>
      <c r="Z377" s="44">
        <f t="shared" si="218"/>
        <v>330.69</v>
      </c>
      <c r="AA377" s="44">
        <f t="shared" si="218"/>
        <v>330.69</v>
      </c>
    </row>
    <row r="378" spans="1:27" ht="12.75" customHeight="1" collapsed="1" x14ac:dyDescent="0.2">
      <c r="A378" s="88" t="s">
        <v>1209</v>
      </c>
      <c r="B378" s="28" t="str">
        <f>"14"&amp;"."&amp;$B$640&amp;"."&amp;$B$641</f>
        <v>14.09.2023</v>
      </c>
      <c r="C378" s="80" t="s">
        <v>76</v>
      </c>
      <c r="D378" s="81">
        <f>ROUND(((D379+D380+D382+D381)/1000),5)</f>
        <v>1.94939</v>
      </c>
      <c r="E378" s="81">
        <f>ROUND(((E379+E380+E382+E381)/1000),5)</f>
        <v>1.8524499999999999</v>
      </c>
      <c r="F378" s="81">
        <f>ROUND(((F379+F380+F382+F381)/1000),5)</f>
        <v>1.79758</v>
      </c>
      <c r="G378" s="81">
        <f t="shared" ref="G378:AA378" si="219">ROUND(((G379+G380+G382+G381)/1000),5)</f>
        <v>1.80968</v>
      </c>
      <c r="H378" s="81">
        <f t="shared" si="219"/>
        <v>1.87069</v>
      </c>
      <c r="I378" s="81">
        <f t="shared" si="219"/>
        <v>1.9294</v>
      </c>
      <c r="J378" s="81">
        <f t="shared" si="219"/>
        <v>2.1100500000000002</v>
      </c>
      <c r="K378" s="81">
        <f t="shared" si="219"/>
        <v>2.3521200000000002</v>
      </c>
      <c r="L378" s="81">
        <f t="shared" si="219"/>
        <v>2.53945</v>
      </c>
      <c r="M378" s="81">
        <f t="shared" si="219"/>
        <v>2.61117</v>
      </c>
      <c r="N378" s="81">
        <f t="shared" si="219"/>
        <v>2.6132900000000001</v>
      </c>
      <c r="O378" s="81">
        <f t="shared" si="219"/>
        <v>2.6102400000000001</v>
      </c>
      <c r="P378" s="81">
        <f t="shared" si="219"/>
        <v>2.60094</v>
      </c>
      <c r="Q378" s="81">
        <f t="shared" si="219"/>
        <v>2.6080299999999998</v>
      </c>
      <c r="R378" s="81">
        <f t="shared" si="219"/>
        <v>2.6591300000000002</v>
      </c>
      <c r="S378" s="81">
        <f t="shared" si="219"/>
        <v>2.6515900000000001</v>
      </c>
      <c r="T378" s="81">
        <f t="shared" si="219"/>
        <v>2.6227299999999998</v>
      </c>
      <c r="U378" s="81">
        <f t="shared" si="219"/>
        <v>2.6131199999999999</v>
      </c>
      <c r="V378" s="81">
        <f t="shared" si="219"/>
        <v>2.6221800000000002</v>
      </c>
      <c r="W378" s="81">
        <f t="shared" si="219"/>
        <v>2.7021899999999999</v>
      </c>
      <c r="X378" s="81">
        <f t="shared" si="219"/>
        <v>2.6604199999999998</v>
      </c>
      <c r="Y378" s="81">
        <f t="shared" si="219"/>
        <v>2.56955</v>
      </c>
      <c r="Z378" s="81">
        <f t="shared" si="219"/>
        <v>2.3425799999999999</v>
      </c>
      <c r="AA378" s="81">
        <f t="shared" si="219"/>
        <v>2.08948</v>
      </c>
    </row>
    <row r="379" spans="1:27" ht="12.75" hidden="1" customHeight="1" outlineLevel="1" x14ac:dyDescent="0.2">
      <c r="A379" s="89" t="s">
        <v>1210</v>
      </c>
      <c r="B379" s="63" t="s">
        <v>230</v>
      </c>
      <c r="C379" s="43" t="s">
        <v>79</v>
      </c>
      <c r="D379" s="44">
        <v>1396.99</v>
      </c>
      <c r="E379" s="44">
        <v>1300.05</v>
      </c>
      <c r="F379" s="44">
        <v>1245.18</v>
      </c>
      <c r="G379" s="44">
        <v>1257.28</v>
      </c>
      <c r="H379" s="44">
        <v>1318.29</v>
      </c>
      <c r="I379" s="44">
        <v>1377</v>
      </c>
      <c r="J379" s="44">
        <v>1557.65</v>
      </c>
      <c r="K379" s="44">
        <v>1799.72</v>
      </c>
      <c r="L379" s="44">
        <v>1987.05</v>
      </c>
      <c r="M379" s="44">
        <v>2058.77</v>
      </c>
      <c r="N379" s="44">
        <v>2060.89</v>
      </c>
      <c r="O379" s="44">
        <v>2057.84</v>
      </c>
      <c r="P379" s="44">
        <v>2048.54</v>
      </c>
      <c r="Q379" s="44">
        <v>2055.63</v>
      </c>
      <c r="R379" s="44">
        <v>2106.73</v>
      </c>
      <c r="S379" s="44">
        <v>2099.19</v>
      </c>
      <c r="T379" s="44">
        <v>2070.33</v>
      </c>
      <c r="U379" s="44">
        <v>2060.7199999999998</v>
      </c>
      <c r="V379" s="44">
        <v>2069.7800000000002</v>
      </c>
      <c r="W379" s="44">
        <v>2149.79</v>
      </c>
      <c r="X379" s="44">
        <v>2108.02</v>
      </c>
      <c r="Y379" s="44">
        <v>2017.15</v>
      </c>
      <c r="Z379" s="44">
        <v>1790.18</v>
      </c>
      <c r="AA379" s="44">
        <v>1537.08</v>
      </c>
    </row>
    <row r="380" spans="1:27" ht="12.75" hidden="1" customHeight="1" outlineLevel="1" x14ac:dyDescent="0.2">
      <c r="A380" s="89" t="s">
        <v>1211</v>
      </c>
      <c r="B380" s="63" t="s">
        <v>90</v>
      </c>
      <c r="C380" s="43" t="s">
        <v>79</v>
      </c>
      <c r="D380" s="44">
        <f>$D$315</f>
        <v>217.03</v>
      </c>
      <c r="E380" s="44">
        <f t="shared" ref="E380:AA380" si="220">$D$315</f>
        <v>217.03</v>
      </c>
      <c r="F380" s="44">
        <f t="shared" si="220"/>
        <v>217.03</v>
      </c>
      <c r="G380" s="44">
        <f t="shared" si="220"/>
        <v>217.03</v>
      </c>
      <c r="H380" s="44">
        <f t="shared" si="220"/>
        <v>217.03</v>
      </c>
      <c r="I380" s="44">
        <f t="shared" si="220"/>
        <v>217.03</v>
      </c>
      <c r="J380" s="44">
        <f t="shared" si="220"/>
        <v>217.03</v>
      </c>
      <c r="K380" s="44">
        <f t="shared" si="220"/>
        <v>217.03</v>
      </c>
      <c r="L380" s="44">
        <f t="shared" si="220"/>
        <v>217.03</v>
      </c>
      <c r="M380" s="44">
        <f t="shared" si="220"/>
        <v>217.03</v>
      </c>
      <c r="N380" s="44">
        <f t="shared" si="220"/>
        <v>217.03</v>
      </c>
      <c r="O380" s="44">
        <f t="shared" si="220"/>
        <v>217.03</v>
      </c>
      <c r="P380" s="44">
        <f t="shared" si="220"/>
        <v>217.03</v>
      </c>
      <c r="Q380" s="44">
        <f t="shared" si="220"/>
        <v>217.03</v>
      </c>
      <c r="R380" s="44">
        <f t="shared" si="220"/>
        <v>217.03</v>
      </c>
      <c r="S380" s="44">
        <f t="shared" si="220"/>
        <v>217.03</v>
      </c>
      <c r="T380" s="44">
        <f t="shared" si="220"/>
        <v>217.03</v>
      </c>
      <c r="U380" s="44">
        <f t="shared" si="220"/>
        <v>217.03</v>
      </c>
      <c r="V380" s="44">
        <f t="shared" si="220"/>
        <v>217.03</v>
      </c>
      <c r="W380" s="44">
        <f t="shared" si="220"/>
        <v>217.03</v>
      </c>
      <c r="X380" s="44">
        <f t="shared" si="220"/>
        <v>217.03</v>
      </c>
      <c r="Y380" s="44">
        <f t="shared" si="220"/>
        <v>217.03</v>
      </c>
      <c r="Z380" s="44">
        <f t="shared" si="220"/>
        <v>217.03</v>
      </c>
      <c r="AA380" s="44">
        <f t="shared" si="220"/>
        <v>217.03</v>
      </c>
    </row>
    <row r="381" spans="1:27" ht="12.75" hidden="1" customHeight="1" outlineLevel="1" x14ac:dyDescent="0.2">
      <c r="A381" s="89" t="s">
        <v>1212</v>
      </c>
      <c r="B381" s="63" t="s">
        <v>83</v>
      </c>
      <c r="C381" s="43" t="s">
        <v>79</v>
      </c>
      <c r="D381" s="44">
        <v>4.68</v>
      </c>
      <c r="E381" s="44">
        <v>4.68</v>
      </c>
      <c r="F381" s="44">
        <v>4.68</v>
      </c>
      <c r="G381" s="44">
        <v>4.68</v>
      </c>
      <c r="H381" s="44">
        <v>4.68</v>
      </c>
      <c r="I381" s="44">
        <v>4.68</v>
      </c>
      <c r="J381" s="44">
        <v>4.68</v>
      </c>
      <c r="K381" s="44">
        <v>4.68</v>
      </c>
      <c r="L381" s="44">
        <v>4.68</v>
      </c>
      <c r="M381" s="44">
        <v>4.68</v>
      </c>
      <c r="N381" s="44">
        <v>4.68</v>
      </c>
      <c r="O381" s="44">
        <v>4.68</v>
      </c>
      <c r="P381" s="44">
        <v>4.68</v>
      </c>
      <c r="Q381" s="44">
        <v>4.68</v>
      </c>
      <c r="R381" s="44">
        <v>4.68</v>
      </c>
      <c r="S381" s="44">
        <v>4.68</v>
      </c>
      <c r="T381" s="44">
        <v>4.68</v>
      </c>
      <c r="U381" s="44">
        <v>4.68</v>
      </c>
      <c r="V381" s="44">
        <v>4.68</v>
      </c>
      <c r="W381" s="44">
        <v>4.68</v>
      </c>
      <c r="X381" s="44">
        <v>4.68</v>
      </c>
      <c r="Y381" s="44">
        <v>4.68</v>
      </c>
      <c r="Z381" s="44">
        <v>4.68</v>
      </c>
      <c r="AA381" s="44">
        <v>4.68</v>
      </c>
    </row>
    <row r="382" spans="1:27" ht="12.75" hidden="1" customHeight="1" outlineLevel="1" x14ac:dyDescent="0.2">
      <c r="A382" s="89" t="s">
        <v>1213</v>
      </c>
      <c r="B382" s="63" t="s">
        <v>81</v>
      </c>
      <c r="C382" s="43" t="s">
        <v>79</v>
      </c>
      <c r="D382" s="44">
        <f>$D$11</f>
        <v>330.69</v>
      </c>
      <c r="E382" s="44">
        <f t="shared" ref="E382:AA382" si="221">$D$11</f>
        <v>330.69</v>
      </c>
      <c r="F382" s="44">
        <f t="shared" si="221"/>
        <v>330.69</v>
      </c>
      <c r="G382" s="44">
        <f t="shared" si="221"/>
        <v>330.69</v>
      </c>
      <c r="H382" s="44">
        <f t="shared" si="221"/>
        <v>330.69</v>
      </c>
      <c r="I382" s="44">
        <f t="shared" si="221"/>
        <v>330.69</v>
      </c>
      <c r="J382" s="44">
        <f t="shared" si="221"/>
        <v>330.69</v>
      </c>
      <c r="K382" s="44">
        <f t="shared" si="221"/>
        <v>330.69</v>
      </c>
      <c r="L382" s="44">
        <f t="shared" si="221"/>
        <v>330.69</v>
      </c>
      <c r="M382" s="44">
        <f t="shared" si="221"/>
        <v>330.69</v>
      </c>
      <c r="N382" s="44">
        <f t="shared" si="221"/>
        <v>330.69</v>
      </c>
      <c r="O382" s="44">
        <f t="shared" si="221"/>
        <v>330.69</v>
      </c>
      <c r="P382" s="44">
        <f t="shared" si="221"/>
        <v>330.69</v>
      </c>
      <c r="Q382" s="44">
        <f t="shared" si="221"/>
        <v>330.69</v>
      </c>
      <c r="R382" s="44">
        <f t="shared" si="221"/>
        <v>330.69</v>
      </c>
      <c r="S382" s="44">
        <f t="shared" si="221"/>
        <v>330.69</v>
      </c>
      <c r="T382" s="44">
        <f t="shared" si="221"/>
        <v>330.69</v>
      </c>
      <c r="U382" s="44">
        <f t="shared" si="221"/>
        <v>330.69</v>
      </c>
      <c r="V382" s="44">
        <f t="shared" si="221"/>
        <v>330.69</v>
      </c>
      <c r="W382" s="44">
        <f t="shared" si="221"/>
        <v>330.69</v>
      </c>
      <c r="X382" s="44">
        <f t="shared" si="221"/>
        <v>330.69</v>
      </c>
      <c r="Y382" s="44">
        <f t="shared" si="221"/>
        <v>330.69</v>
      </c>
      <c r="Z382" s="44">
        <f t="shared" si="221"/>
        <v>330.69</v>
      </c>
      <c r="AA382" s="44">
        <f t="shared" si="221"/>
        <v>330.69</v>
      </c>
    </row>
    <row r="383" spans="1:27" ht="12.75" customHeight="1" collapsed="1" x14ac:dyDescent="0.2">
      <c r="A383" s="88" t="s">
        <v>1214</v>
      </c>
      <c r="B383" s="28" t="str">
        <f>"15"&amp;"."&amp;$B$640&amp;"."&amp;$B$641</f>
        <v>15.09.2023</v>
      </c>
      <c r="C383" s="80" t="s">
        <v>76</v>
      </c>
      <c r="D383" s="81">
        <f>ROUND(((D384+D385+D387+D386)/1000),5)</f>
        <v>1.99054</v>
      </c>
      <c r="E383" s="81">
        <f>ROUND(((E384+E385+E387+E386)/1000),5)</f>
        <v>1.90282</v>
      </c>
      <c r="F383" s="81">
        <f>ROUND(((F384+F385+F387+F386)/1000),5)</f>
        <v>1.8380099999999999</v>
      </c>
      <c r="G383" s="81">
        <f t="shared" ref="G383:AA383" si="222">ROUND(((G384+G385+G387+G386)/1000),5)</f>
        <v>1.82385</v>
      </c>
      <c r="H383" s="81">
        <f t="shared" si="222"/>
        <v>1.90957</v>
      </c>
      <c r="I383" s="81">
        <f t="shared" si="222"/>
        <v>1.9781599999999999</v>
      </c>
      <c r="J383" s="81">
        <f t="shared" si="222"/>
        <v>2.0655800000000002</v>
      </c>
      <c r="K383" s="81">
        <f t="shared" si="222"/>
        <v>2.3111899999999999</v>
      </c>
      <c r="L383" s="81">
        <f t="shared" si="222"/>
        <v>2.5432199999999998</v>
      </c>
      <c r="M383" s="81">
        <f t="shared" si="222"/>
        <v>2.7584900000000001</v>
      </c>
      <c r="N383" s="81">
        <f t="shared" si="222"/>
        <v>2.9605999999999999</v>
      </c>
      <c r="O383" s="81">
        <f t="shared" si="222"/>
        <v>2.6455799999999998</v>
      </c>
      <c r="P383" s="81">
        <f t="shared" si="222"/>
        <v>2.5686</v>
      </c>
      <c r="Q383" s="81">
        <f t="shared" si="222"/>
        <v>2.64106</v>
      </c>
      <c r="R383" s="81">
        <f t="shared" si="222"/>
        <v>2.6034099999999998</v>
      </c>
      <c r="S383" s="81">
        <f t="shared" si="222"/>
        <v>2.5973999999999999</v>
      </c>
      <c r="T383" s="81">
        <f t="shared" si="222"/>
        <v>2.5724300000000002</v>
      </c>
      <c r="U383" s="81">
        <f t="shared" si="222"/>
        <v>2.5545</v>
      </c>
      <c r="V383" s="81">
        <f t="shared" si="222"/>
        <v>2.59979</v>
      </c>
      <c r="W383" s="81">
        <f t="shared" si="222"/>
        <v>2.6675200000000001</v>
      </c>
      <c r="X383" s="81">
        <f t="shared" si="222"/>
        <v>2.6848700000000001</v>
      </c>
      <c r="Y383" s="81">
        <f t="shared" si="222"/>
        <v>2.5980799999999999</v>
      </c>
      <c r="Z383" s="81">
        <f t="shared" si="222"/>
        <v>2.3534099999999998</v>
      </c>
      <c r="AA383" s="81">
        <f t="shared" si="222"/>
        <v>2.1639200000000001</v>
      </c>
    </row>
    <row r="384" spans="1:27" ht="12.75" hidden="1" customHeight="1" outlineLevel="1" x14ac:dyDescent="0.2">
      <c r="A384" s="89" t="s">
        <v>1215</v>
      </c>
      <c r="B384" s="63" t="s">
        <v>230</v>
      </c>
      <c r="C384" s="43" t="s">
        <v>79</v>
      </c>
      <c r="D384" s="44">
        <v>1438.14</v>
      </c>
      <c r="E384" s="44">
        <v>1350.42</v>
      </c>
      <c r="F384" s="44">
        <v>1285.6099999999999</v>
      </c>
      <c r="G384" s="44">
        <v>1271.45</v>
      </c>
      <c r="H384" s="44">
        <v>1357.17</v>
      </c>
      <c r="I384" s="44">
        <v>1425.76</v>
      </c>
      <c r="J384" s="44">
        <v>1513.18</v>
      </c>
      <c r="K384" s="44">
        <v>1758.79</v>
      </c>
      <c r="L384" s="44">
        <v>1990.82</v>
      </c>
      <c r="M384" s="44">
        <v>2206.09</v>
      </c>
      <c r="N384" s="44">
        <v>2408.1999999999998</v>
      </c>
      <c r="O384" s="44">
        <v>2093.1799999999998</v>
      </c>
      <c r="P384" s="44">
        <v>2016.2</v>
      </c>
      <c r="Q384" s="44">
        <v>2088.66</v>
      </c>
      <c r="R384" s="44">
        <v>2051.0100000000002</v>
      </c>
      <c r="S384" s="44">
        <v>2045</v>
      </c>
      <c r="T384" s="44">
        <v>2020.03</v>
      </c>
      <c r="U384" s="44">
        <v>2002.1</v>
      </c>
      <c r="V384" s="44">
        <v>2047.39</v>
      </c>
      <c r="W384" s="44">
        <v>2115.12</v>
      </c>
      <c r="X384" s="44">
        <v>2132.4699999999998</v>
      </c>
      <c r="Y384" s="44">
        <v>2045.68</v>
      </c>
      <c r="Z384" s="44">
        <v>1801.01</v>
      </c>
      <c r="AA384" s="44">
        <v>1611.52</v>
      </c>
    </row>
    <row r="385" spans="1:27" ht="12.75" hidden="1" customHeight="1" outlineLevel="1" x14ac:dyDescent="0.2">
      <c r="A385" s="89" t="s">
        <v>1216</v>
      </c>
      <c r="B385" s="63" t="s">
        <v>90</v>
      </c>
      <c r="C385" s="43" t="s">
        <v>79</v>
      </c>
      <c r="D385" s="44">
        <f>$D$315</f>
        <v>217.03</v>
      </c>
      <c r="E385" s="44">
        <f t="shared" ref="E385:AA385" si="223">$D$315</f>
        <v>217.03</v>
      </c>
      <c r="F385" s="44">
        <f t="shared" si="223"/>
        <v>217.03</v>
      </c>
      <c r="G385" s="44">
        <f t="shared" si="223"/>
        <v>217.03</v>
      </c>
      <c r="H385" s="44">
        <f t="shared" si="223"/>
        <v>217.03</v>
      </c>
      <c r="I385" s="44">
        <f t="shared" si="223"/>
        <v>217.03</v>
      </c>
      <c r="J385" s="44">
        <f t="shared" si="223"/>
        <v>217.03</v>
      </c>
      <c r="K385" s="44">
        <f t="shared" si="223"/>
        <v>217.03</v>
      </c>
      <c r="L385" s="44">
        <f t="shared" si="223"/>
        <v>217.03</v>
      </c>
      <c r="M385" s="44">
        <f t="shared" si="223"/>
        <v>217.03</v>
      </c>
      <c r="N385" s="44">
        <f t="shared" si="223"/>
        <v>217.03</v>
      </c>
      <c r="O385" s="44">
        <f t="shared" si="223"/>
        <v>217.03</v>
      </c>
      <c r="P385" s="44">
        <f t="shared" si="223"/>
        <v>217.03</v>
      </c>
      <c r="Q385" s="44">
        <f t="shared" si="223"/>
        <v>217.03</v>
      </c>
      <c r="R385" s="44">
        <f t="shared" si="223"/>
        <v>217.03</v>
      </c>
      <c r="S385" s="44">
        <f t="shared" si="223"/>
        <v>217.03</v>
      </c>
      <c r="T385" s="44">
        <f t="shared" si="223"/>
        <v>217.03</v>
      </c>
      <c r="U385" s="44">
        <f t="shared" si="223"/>
        <v>217.03</v>
      </c>
      <c r="V385" s="44">
        <f t="shared" si="223"/>
        <v>217.03</v>
      </c>
      <c r="W385" s="44">
        <f t="shared" si="223"/>
        <v>217.03</v>
      </c>
      <c r="X385" s="44">
        <f t="shared" si="223"/>
        <v>217.03</v>
      </c>
      <c r="Y385" s="44">
        <f t="shared" si="223"/>
        <v>217.03</v>
      </c>
      <c r="Z385" s="44">
        <f t="shared" si="223"/>
        <v>217.03</v>
      </c>
      <c r="AA385" s="44">
        <f t="shared" si="223"/>
        <v>217.03</v>
      </c>
    </row>
    <row r="386" spans="1:27" ht="12.75" hidden="1" customHeight="1" outlineLevel="1" x14ac:dyDescent="0.2">
      <c r="A386" s="89" t="s">
        <v>1217</v>
      </c>
      <c r="B386" s="63" t="s">
        <v>83</v>
      </c>
      <c r="C386" s="43" t="s">
        <v>79</v>
      </c>
      <c r="D386" s="44">
        <v>4.68</v>
      </c>
      <c r="E386" s="44">
        <v>4.68</v>
      </c>
      <c r="F386" s="44">
        <v>4.68</v>
      </c>
      <c r="G386" s="44">
        <v>4.68</v>
      </c>
      <c r="H386" s="44">
        <v>4.68</v>
      </c>
      <c r="I386" s="44">
        <v>4.68</v>
      </c>
      <c r="J386" s="44">
        <v>4.68</v>
      </c>
      <c r="K386" s="44">
        <v>4.68</v>
      </c>
      <c r="L386" s="44">
        <v>4.68</v>
      </c>
      <c r="M386" s="44">
        <v>4.68</v>
      </c>
      <c r="N386" s="44">
        <v>4.68</v>
      </c>
      <c r="O386" s="44">
        <v>4.68</v>
      </c>
      <c r="P386" s="44">
        <v>4.68</v>
      </c>
      <c r="Q386" s="44">
        <v>4.68</v>
      </c>
      <c r="R386" s="44">
        <v>4.68</v>
      </c>
      <c r="S386" s="44">
        <v>4.68</v>
      </c>
      <c r="T386" s="44">
        <v>4.68</v>
      </c>
      <c r="U386" s="44">
        <v>4.68</v>
      </c>
      <c r="V386" s="44">
        <v>4.68</v>
      </c>
      <c r="W386" s="44">
        <v>4.68</v>
      </c>
      <c r="X386" s="44">
        <v>4.68</v>
      </c>
      <c r="Y386" s="44">
        <v>4.68</v>
      </c>
      <c r="Z386" s="44">
        <v>4.68</v>
      </c>
      <c r="AA386" s="44">
        <v>4.68</v>
      </c>
    </row>
    <row r="387" spans="1:27" ht="12.75" hidden="1" customHeight="1" outlineLevel="1" x14ac:dyDescent="0.2">
      <c r="A387" s="89" t="s">
        <v>1218</v>
      </c>
      <c r="B387" s="63" t="s">
        <v>81</v>
      </c>
      <c r="C387" s="43" t="s">
        <v>79</v>
      </c>
      <c r="D387" s="44">
        <f>$D$11</f>
        <v>330.69</v>
      </c>
      <c r="E387" s="44">
        <f t="shared" ref="E387:AA387" si="224">$D$11</f>
        <v>330.69</v>
      </c>
      <c r="F387" s="44">
        <f t="shared" si="224"/>
        <v>330.69</v>
      </c>
      <c r="G387" s="44">
        <f t="shared" si="224"/>
        <v>330.69</v>
      </c>
      <c r="H387" s="44">
        <f t="shared" si="224"/>
        <v>330.69</v>
      </c>
      <c r="I387" s="44">
        <f t="shared" si="224"/>
        <v>330.69</v>
      </c>
      <c r="J387" s="44">
        <f t="shared" si="224"/>
        <v>330.69</v>
      </c>
      <c r="K387" s="44">
        <f t="shared" si="224"/>
        <v>330.69</v>
      </c>
      <c r="L387" s="44">
        <f t="shared" si="224"/>
        <v>330.69</v>
      </c>
      <c r="M387" s="44">
        <f t="shared" si="224"/>
        <v>330.69</v>
      </c>
      <c r="N387" s="44">
        <f t="shared" si="224"/>
        <v>330.69</v>
      </c>
      <c r="O387" s="44">
        <f t="shared" si="224"/>
        <v>330.69</v>
      </c>
      <c r="P387" s="44">
        <f t="shared" si="224"/>
        <v>330.69</v>
      </c>
      <c r="Q387" s="44">
        <f t="shared" si="224"/>
        <v>330.69</v>
      </c>
      <c r="R387" s="44">
        <f t="shared" si="224"/>
        <v>330.69</v>
      </c>
      <c r="S387" s="44">
        <f t="shared" si="224"/>
        <v>330.69</v>
      </c>
      <c r="T387" s="44">
        <f t="shared" si="224"/>
        <v>330.69</v>
      </c>
      <c r="U387" s="44">
        <f t="shared" si="224"/>
        <v>330.69</v>
      </c>
      <c r="V387" s="44">
        <f t="shared" si="224"/>
        <v>330.69</v>
      </c>
      <c r="W387" s="44">
        <f t="shared" si="224"/>
        <v>330.69</v>
      </c>
      <c r="X387" s="44">
        <f t="shared" si="224"/>
        <v>330.69</v>
      </c>
      <c r="Y387" s="44">
        <f t="shared" si="224"/>
        <v>330.69</v>
      </c>
      <c r="Z387" s="44">
        <f t="shared" si="224"/>
        <v>330.69</v>
      </c>
      <c r="AA387" s="44">
        <f t="shared" si="224"/>
        <v>330.69</v>
      </c>
    </row>
    <row r="388" spans="1:27" ht="12.75" customHeight="1" collapsed="1" x14ac:dyDescent="0.2">
      <c r="A388" s="88" t="s">
        <v>1219</v>
      </c>
      <c r="B388" s="28" t="str">
        <f>"16"&amp;"."&amp;$B$640&amp;"."&amp;$B$641</f>
        <v>16.09.2023</v>
      </c>
      <c r="C388" s="80" t="s">
        <v>76</v>
      </c>
      <c r="D388" s="81">
        <f>ROUND(((D389+D390+D392+D391)/1000),5)</f>
        <v>2.0501100000000001</v>
      </c>
      <c r="E388" s="81">
        <f>ROUND(((E389+E390+E392+E391)/1000),5)</f>
        <v>1.8932899999999999</v>
      </c>
      <c r="F388" s="81">
        <f>ROUND(((F389+F390+F392+F391)/1000),5)</f>
        <v>1.82142</v>
      </c>
      <c r="G388" s="81">
        <f t="shared" ref="G388:AA388" si="225">ROUND(((G389+G390+G392+G391)/1000),5)</f>
        <v>1.8004</v>
      </c>
      <c r="H388" s="81">
        <f t="shared" si="225"/>
        <v>1.84663</v>
      </c>
      <c r="I388" s="81">
        <f t="shared" si="225"/>
        <v>1.9024799999999999</v>
      </c>
      <c r="J388" s="81">
        <f t="shared" si="225"/>
        <v>1.9227399999999999</v>
      </c>
      <c r="K388" s="81">
        <f t="shared" si="225"/>
        <v>2.0784699999999998</v>
      </c>
      <c r="L388" s="81">
        <f t="shared" si="225"/>
        <v>2.3826000000000001</v>
      </c>
      <c r="M388" s="81">
        <f t="shared" si="225"/>
        <v>2.5499900000000002</v>
      </c>
      <c r="N388" s="81">
        <f t="shared" si="225"/>
        <v>2.5920899999999998</v>
      </c>
      <c r="O388" s="81">
        <f t="shared" si="225"/>
        <v>2.5946899999999999</v>
      </c>
      <c r="P388" s="81">
        <f t="shared" si="225"/>
        <v>2.5876999999999999</v>
      </c>
      <c r="Q388" s="81">
        <f t="shared" si="225"/>
        <v>2.5815700000000001</v>
      </c>
      <c r="R388" s="81">
        <f t="shared" si="225"/>
        <v>2.5827</v>
      </c>
      <c r="S388" s="81">
        <f t="shared" si="225"/>
        <v>2.5791900000000001</v>
      </c>
      <c r="T388" s="81">
        <f t="shared" si="225"/>
        <v>2.5786799999999999</v>
      </c>
      <c r="U388" s="81">
        <f t="shared" si="225"/>
        <v>2.5686300000000002</v>
      </c>
      <c r="V388" s="81">
        <f t="shared" si="225"/>
        <v>2.6490300000000002</v>
      </c>
      <c r="W388" s="81">
        <f t="shared" si="225"/>
        <v>2.7966799999999998</v>
      </c>
      <c r="X388" s="81">
        <f t="shared" si="225"/>
        <v>2.95838</v>
      </c>
      <c r="Y388" s="81">
        <f t="shared" si="225"/>
        <v>2.62886</v>
      </c>
      <c r="Z388" s="81">
        <f t="shared" si="225"/>
        <v>2.2719999999999998</v>
      </c>
      <c r="AA388" s="81">
        <f t="shared" si="225"/>
        <v>2.1397300000000001</v>
      </c>
    </row>
    <row r="389" spans="1:27" ht="12.75" hidden="1" customHeight="1" outlineLevel="1" x14ac:dyDescent="0.2">
      <c r="A389" s="89" t="s">
        <v>1220</v>
      </c>
      <c r="B389" s="63" t="s">
        <v>230</v>
      </c>
      <c r="C389" s="43" t="s">
        <v>79</v>
      </c>
      <c r="D389" s="44">
        <v>1497.71</v>
      </c>
      <c r="E389" s="44">
        <v>1340.89</v>
      </c>
      <c r="F389" s="44">
        <v>1269.02</v>
      </c>
      <c r="G389" s="44">
        <v>1248</v>
      </c>
      <c r="H389" s="44">
        <v>1294.23</v>
      </c>
      <c r="I389" s="44">
        <v>1350.08</v>
      </c>
      <c r="J389" s="44">
        <v>1370.34</v>
      </c>
      <c r="K389" s="44">
        <v>1526.07</v>
      </c>
      <c r="L389" s="44">
        <v>1830.2</v>
      </c>
      <c r="M389" s="44">
        <v>1997.59</v>
      </c>
      <c r="N389" s="44">
        <v>2039.69</v>
      </c>
      <c r="O389" s="44">
        <v>2042.29</v>
      </c>
      <c r="P389" s="44">
        <v>2035.3</v>
      </c>
      <c r="Q389" s="44">
        <v>2029.17</v>
      </c>
      <c r="R389" s="44">
        <v>2030.3</v>
      </c>
      <c r="S389" s="44">
        <v>2026.79</v>
      </c>
      <c r="T389" s="44">
        <v>2026.28</v>
      </c>
      <c r="U389" s="44">
        <v>2016.23</v>
      </c>
      <c r="V389" s="44">
        <v>2096.63</v>
      </c>
      <c r="W389" s="44">
        <v>2244.2800000000002</v>
      </c>
      <c r="X389" s="44">
        <v>2405.98</v>
      </c>
      <c r="Y389" s="44">
        <v>2076.46</v>
      </c>
      <c r="Z389" s="44">
        <v>1719.6</v>
      </c>
      <c r="AA389" s="44">
        <v>1587.33</v>
      </c>
    </row>
    <row r="390" spans="1:27" ht="12.75" hidden="1" customHeight="1" outlineLevel="1" x14ac:dyDescent="0.2">
      <c r="A390" s="89" t="s">
        <v>1221</v>
      </c>
      <c r="B390" s="63" t="s">
        <v>90</v>
      </c>
      <c r="C390" s="43" t="s">
        <v>79</v>
      </c>
      <c r="D390" s="44">
        <f>$D$315</f>
        <v>217.03</v>
      </c>
      <c r="E390" s="44">
        <f t="shared" ref="E390:AA390" si="226">$D$315</f>
        <v>217.03</v>
      </c>
      <c r="F390" s="44">
        <f t="shared" si="226"/>
        <v>217.03</v>
      </c>
      <c r="G390" s="44">
        <f t="shared" si="226"/>
        <v>217.03</v>
      </c>
      <c r="H390" s="44">
        <f t="shared" si="226"/>
        <v>217.03</v>
      </c>
      <c r="I390" s="44">
        <f t="shared" si="226"/>
        <v>217.03</v>
      </c>
      <c r="J390" s="44">
        <f t="shared" si="226"/>
        <v>217.03</v>
      </c>
      <c r="K390" s="44">
        <f t="shared" si="226"/>
        <v>217.03</v>
      </c>
      <c r="L390" s="44">
        <f t="shared" si="226"/>
        <v>217.03</v>
      </c>
      <c r="M390" s="44">
        <f t="shared" si="226"/>
        <v>217.03</v>
      </c>
      <c r="N390" s="44">
        <f t="shared" si="226"/>
        <v>217.03</v>
      </c>
      <c r="O390" s="44">
        <f t="shared" si="226"/>
        <v>217.03</v>
      </c>
      <c r="P390" s="44">
        <f t="shared" si="226"/>
        <v>217.03</v>
      </c>
      <c r="Q390" s="44">
        <f t="shared" si="226"/>
        <v>217.03</v>
      </c>
      <c r="R390" s="44">
        <f t="shared" si="226"/>
        <v>217.03</v>
      </c>
      <c r="S390" s="44">
        <f t="shared" si="226"/>
        <v>217.03</v>
      </c>
      <c r="T390" s="44">
        <f t="shared" si="226"/>
        <v>217.03</v>
      </c>
      <c r="U390" s="44">
        <f t="shared" si="226"/>
        <v>217.03</v>
      </c>
      <c r="V390" s="44">
        <f t="shared" si="226"/>
        <v>217.03</v>
      </c>
      <c r="W390" s="44">
        <f t="shared" si="226"/>
        <v>217.03</v>
      </c>
      <c r="X390" s="44">
        <f t="shared" si="226"/>
        <v>217.03</v>
      </c>
      <c r="Y390" s="44">
        <f t="shared" si="226"/>
        <v>217.03</v>
      </c>
      <c r="Z390" s="44">
        <f t="shared" si="226"/>
        <v>217.03</v>
      </c>
      <c r="AA390" s="44">
        <f t="shared" si="226"/>
        <v>217.03</v>
      </c>
    </row>
    <row r="391" spans="1:27" ht="12.75" hidden="1" customHeight="1" outlineLevel="1" x14ac:dyDescent="0.2">
      <c r="A391" s="89" t="s">
        <v>1222</v>
      </c>
      <c r="B391" s="63" t="s">
        <v>83</v>
      </c>
      <c r="C391" s="43" t="s">
        <v>79</v>
      </c>
      <c r="D391" s="44">
        <v>4.68</v>
      </c>
      <c r="E391" s="44">
        <v>4.68</v>
      </c>
      <c r="F391" s="44">
        <v>4.68</v>
      </c>
      <c r="G391" s="44">
        <v>4.68</v>
      </c>
      <c r="H391" s="44">
        <v>4.68</v>
      </c>
      <c r="I391" s="44">
        <v>4.68</v>
      </c>
      <c r="J391" s="44">
        <v>4.68</v>
      </c>
      <c r="K391" s="44">
        <v>4.68</v>
      </c>
      <c r="L391" s="44">
        <v>4.68</v>
      </c>
      <c r="M391" s="44">
        <v>4.68</v>
      </c>
      <c r="N391" s="44">
        <v>4.68</v>
      </c>
      <c r="O391" s="44">
        <v>4.68</v>
      </c>
      <c r="P391" s="44">
        <v>4.68</v>
      </c>
      <c r="Q391" s="44">
        <v>4.68</v>
      </c>
      <c r="R391" s="44">
        <v>4.68</v>
      </c>
      <c r="S391" s="44">
        <v>4.68</v>
      </c>
      <c r="T391" s="44">
        <v>4.68</v>
      </c>
      <c r="U391" s="44">
        <v>4.68</v>
      </c>
      <c r="V391" s="44">
        <v>4.68</v>
      </c>
      <c r="W391" s="44">
        <v>4.68</v>
      </c>
      <c r="X391" s="44">
        <v>4.68</v>
      </c>
      <c r="Y391" s="44">
        <v>4.68</v>
      </c>
      <c r="Z391" s="44">
        <v>4.68</v>
      </c>
      <c r="AA391" s="44">
        <v>4.68</v>
      </c>
    </row>
    <row r="392" spans="1:27" ht="12.75" hidden="1" customHeight="1" outlineLevel="1" x14ac:dyDescent="0.2">
      <c r="A392" s="89" t="s">
        <v>1223</v>
      </c>
      <c r="B392" s="63" t="s">
        <v>81</v>
      </c>
      <c r="C392" s="43" t="s">
        <v>79</v>
      </c>
      <c r="D392" s="44">
        <f>$D$11</f>
        <v>330.69</v>
      </c>
      <c r="E392" s="44">
        <f t="shared" ref="E392:AA392" si="227">$D$11</f>
        <v>330.69</v>
      </c>
      <c r="F392" s="44">
        <f t="shared" si="227"/>
        <v>330.69</v>
      </c>
      <c r="G392" s="44">
        <f t="shared" si="227"/>
        <v>330.69</v>
      </c>
      <c r="H392" s="44">
        <f t="shared" si="227"/>
        <v>330.69</v>
      </c>
      <c r="I392" s="44">
        <f t="shared" si="227"/>
        <v>330.69</v>
      </c>
      <c r="J392" s="44">
        <f t="shared" si="227"/>
        <v>330.69</v>
      </c>
      <c r="K392" s="44">
        <f t="shared" si="227"/>
        <v>330.69</v>
      </c>
      <c r="L392" s="44">
        <f t="shared" si="227"/>
        <v>330.69</v>
      </c>
      <c r="M392" s="44">
        <f t="shared" si="227"/>
        <v>330.69</v>
      </c>
      <c r="N392" s="44">
        <f t="shared" si="227"/>
        <v>330.69</v>
      </c>
      <c r="O392" s="44">
        <f t="shared" si="227"/>
        <v>330.69</v>
      </c>
      <c r="P392" s="44">
        <f t="shared" si="227"/>
        <v>330.69</v>
      </c>
      <c r="Q392" s="44">
        <f t="shared" si="227"/>
        <v>330.69</v>
      </c>
      <c r="R392" s="44">
        <f t="shared" si="227"/>
        <v>330.69</v>
      </c>
      <c r="S392" s="44">
        <f t="shared" si="227"/>
        <v>330.69</v>
      </c>
      <c r="T392" s="44">
        <f t="shared" si="227"/>
        <v>330.69</v>
      </c>
      <c r="U392" s="44">
        <f t="shared" si="227"/>
        <v>330.69</v>
      </c>
      <c r="V392" s="44">
        <f t="shared" si="227"/>
        <v>330.69</v>
      </c>
      <c r="W392" s="44">
        <f t="shared" si="227"/>
        <v>330.69</v>
      </c>
      <c r="X392" s="44">
        <f t="shared" si="227"/>
        <v>330.69</v>
      </c>
      <c r="Y392" s="44">
        <f t="shared" si="227"/>
        <v>330.69</v>
      </c>
      <c r="Z392" s="44">
        <f t="shared" si="227"/>
        <v>330.69</v>
      </c>
      <c r="AA392" s="44">
        <f t="shared" si="227"/>
        <v>330.69</v>
      </c>
    </row>
    <row r="393" spans="1:27" ht="12.75" customHeight="1" collapsed="1" x14ac:dyDescent="0.2">
      <c r="A393" s="88" t="s">
        <v>1224</v>
      </c>
      <c r="B393" s="28" t="str">
        <f>"17"&amp;"."&amp;$B$640&amp;"."&amp;$B$641</f>
        <v>17.09.2023</v>
      </c>
      <c r="C393" s="80" t="s">
        <v>76</v>
      </c>
      <c r="D393" s="81">
        <f>ROUND(((D394+D395+D397+D396)/1000),5)</f>
        <v>2.0248699999999999</v>
      </c>
      <c r="E393" s="81">
        <f>ROUND(((E394+E395+E397+E396)/1000),5)</f>
        <v>1.8744799999999999</v>
      </c>
      <c r="F393" s="81">
        <f>ROUND(((F394+F395+F397+F396)/1000),5)</f>
        <v>1.8030200000000001</v>
      </c>
      <c r="G393" s="81">
        <f t="shared" ref="G393:AA393" si="228">ROUND(((G394+G395+G397+G396)/1000),5)</f>
        <v>1.7936099999999999</v>
      </c>
      <c r="H393" s="81">
        <f t="shared" si="228"/>
        <v>1.80416</v>
      </c>
      <c r="I393" s="81">
        <f t="shared" si="228"/>
        <v>1.83142</v>
      </c>
      <c r="J393" s="81">
        <f t="shared" si="228"/>
        <v>1.79834</v>
      </c>
      <c r="K393" s="81">
        <f t="shared" si="228"/>
        <v>1.9679199999999999</v>
      </c>
      <c r="L393" s="81">
        <f t="shared" si="228"/>
        <v>2.1480999999999999</v>
      </c>
      <c r="M393" s="81">
        <f t="shared" si="228"/>
        <v>2.2881999999999998</v>
      </c>
      <c r="N393" s="81">
        <f t="shared" si="228"/>
        <v>2.3353199999999998</v>
      </c>
      <c r="O393" s="81">
        <f t="shared" si="228"/>
        <v>2.34707</v>
      </c>
      <c r="P393" s="81">
        <f t="shared" si="228"/>
        <v>2.3395199999999998</v>
      </c>
      <c r="Q393" s="81">
        <f t="shared" si="228"/>
        <v>2.3311999999999999</v>
      </c>
      <c r="R393" s="81">
        <f t="shared" si="228"/>
        <v>2.3400099999999999</v>
      </c>
      <c r="S393" s="81">
        <f t="shared" si="228"/>
        <v>2.3483900000000002</v>
      </c>
      <c r="T393" s="81">
        <f t="shared" si="228"/>
        <v>2.3894099999999998</v>
      </c>
      <c r="U393" s="81">
        <f t="shared" si="228"/>
        <v>2.4413399999999998</v>
      </c>
      <c r="V393" s="81">
        <f t="shared" si="228"/>
        <v>2.6011899999999999</v>
      </c>
      <c r="W393" s="81">
        <f t="shared" si="228"/>
        <v>2.6911</v>
      </c>
      <c r="X393" s="81">
        <f t="shared" si="228"/>
        <v>2.9529000000000001</v>
      </c>
      <c r="Y393" s="81">
        <f t="shared" si="228"/>
        <v>2.63042</v>
      </c>
      <c r="Z393" s="81">
        <f t="shared" si="228"/>
        <v>2.22254</v>
      </c>
      <c r="AA393" s="81">
        <f t="shared" si="228"/>
        <v>2.0270100000000002</v>
      </c>
    </row>
    <row r="394" spans="1:27" ht="12.75" hidden="1" customHeight="1" outlineLevel="1" x14ac:dyDescent="0.2">
      <c r="A394" s="89" t="s">
        <v>1225</v>
      </c>
      <c r="B394" s="63" t="s">
        <v>230</v>
      </c>
      <c r="C394" s="43" t="s">
        <v>79</v>
      </c>
      <c r="D394" s="44">
        <v>1472.47</v>
      </c>
      <c r="E394" s="44">
        <v>1322.08</v>
      </c>
      <c r="F394" s="44">
        <v>1250.6199999999999</v>
      </c>
      <c r="G394" s="44">
        <v>1241.21</v>
      </c>
      <c r="H394" s="44">
        <v>1251.76</v>
      </c>
      <c r="I394" s="44">
        <v>1279.02</v>
      </c>
      <c r="J394" s="44">
        <v>1245.94</v>
      </c>
      <c r="K394" s="44">
        <v>1415.52</v>
      </c>
      <c r="L394" s="44">
        <v>1595.7</v>
      </c>
      <c r="M394" s="44">
        <v>1735.8</v>
      </c>
      <c r="N394" s="44">
        <v>1782.92</v>
      </c>
      <c r="O394" s="44">
        <v>1794.67</v>
      </c>
      <c r="P394" s="44">
        <v>1787.12</v>
      </c>
      <c r="Q394" s="44">
        <v>1778.8</v>
      </c>
      <c r="R394" s="44">
        <v>1787.61</v>
      </c>
      <c r="S394" s="44">
        <v>1795.99</v>
      </c>
      <c r="T394" s="44">
        <v>1837.01</v>
      </c>
      <c r="U394" s="44">
        <v>1888.94</v>
      </c>
      <c r="V394" s="44">
        <v>2048.79</v>
      </c>
      <c r="W394" s="44">
        <v>2138.6999999999998</v>
      </c>
      <c r="X394" s="44">
        <v>2400.5</v>
      </c>
      <c r="Y394" s="44">
        <v>2078.02</v>
      </c>
      <c r="Z394" s="44">
        <v>1670.14</v>
      </c>
      <c r="AA394" s="44">
        <v>1474.61</v>
      </c>
    </row>
    <row r="395" spans="1:27" ht="12.75" hidden="1" customHeight="1" outlineLevel="1" x14ac:dyDescent="0.2">
      <c r="A395" s="89" t="s">
        <v>1226</v>
      </c>
      <c r="B395" s="63" t="s">
        <v>90</v>
      </c>
      <c r="C395" s="43" t="s">
        <v>79</v>
      </c>
      <c r="D395" s="44">
        <f>$D$315</f>
        <v>217.03</v>
      </c>
      <c r="E395" s="44">
        <f t="shared" ref="E395:AA395" si="229">$D$315</f>
        <v>217.03</v>
      </c>
      <c r="F395" s="44">
        <f t="shared" si="229"/>
        <v>217.03</v>
      </c>
      <c r="G395" s="44">
        <f t="shared" si="229"/>
        <v>217.03</v>
      </c>
      <c r="H395" s="44">
        <f t="shared" si="229"/>
        <v>217.03</v>
      </c>
      <c r="I395" s="44">
        <f t="shared" si="229"/>
        <v>217.03</v>
      </c>
      <c r="J395" s="44">
        <f t="shared" si="229"/>
        <v>217.03</v>
      </c>
      <c r="K395" s="44">
        <f t="shared" si="229"/>
        <v>217.03</v>
      </c>
      <c r="L395" s="44">
        <f t="shared" si="229"/>
        <v>217.03</v>
      </c>
      <c r="M395" s="44">
        <f t="shared" si="229"/>
        <v>217.03</v>
      </c>
      <c r="N395" s="44">
        <f t="shared" si="229"/>
        <v>217.03</v>
      </c>
      <c r="O395" s="44">
        <f t="shared" si="229"/>
        <v>217.03</v>
      </c>
      <c r="P395" s="44">
        <f t="shared" si="229"/>
        <v>217.03</v>
      </c>
      <c r="Q395" s="44">
        <f t="shared" si="229"/>
        <v>217.03</v>
      </c>
      <c r="R395" s="44">
        <f t="shared" si="229"/>
        <v>217.03</v>
      </c>
      <c r="S395" s="44">
        <f t="shared" si="229"/>
        <v>217.03</v>
      </c>
      <c r="T395" s="44">
        <f t="shared" si="229"/>
        <v>217.03</v>
      </c>
      <c r="U395" s="44">
        <f t="shared" si="229"/>
        <v>217.03</v>
      </c>
      <c r="V395" s="44">
        <f t="shared" si="229"/>
        <v>217.03</v>
      </c>
      <c r="W395" s="44">
        <f t="shared" si="229"/>
        <v>217.03</v>
      </c>
      <c r="X395" s="44">
        <f t="shared" si="229"/>
        <v>217.03</v>
      </c>
      <c r="Y395" s="44">
        <f t="shared" si="229"/>
        <v>217.03</v>
      </c>
      <c r="Z395" s="44">
        <f t="shared" si="229"/>
        <v>217.03</v>
      </c>
      <c r="AA395" s="44">
        <f t="shared" si="229"/>
        <v>217.03</v>
      </c>
    </row>
    <row r="396" spans="1:27" ht="12.75" hidden="1" customHeight="1" outlineLevel="1" x14ac:dyDescent="0.2">
      <c r="A396" s="89" t="s">
        <v>1227</v>
      </c>
      <c r="B396" s="63" t="s">
        <v>83</v>
      </c>
      <c r="C396" s="43" t="s">
        <v>79</v>
      </c>
      <c r="D396" s="44">
        <v>4.68</v>
      </c>
      <c r="E396" s="44">
        <v>4.68</v>
      </c>
      <c r="F396" s="44">
        <v>4.68</v>
      </c>
      <c r="G396" s="44">
        <v>4.68</v>
      </c>
      <c r="H396" s="44">
        <v>4.68</v>
      </c>
      <c r="I396" s="44">
        <v>4.68</v>
      </c>
      <c r="J396" s="44">
        <v>4.68</v>
      </c>
      <c r="K396" s="44">
        <v>4.68</v>
      </c>
      <c r="L396" s="44">
        <v>4.68</v>
      </c>
      <c r="M396" s="44">
        <v>4.68</v>
      </c>
      <c r="N396" s="44">
        <v>4.68</v>
      </c>
      <c r="O396" s="44">
        <v>4.68</v>
      </c>
      <c r="P396" s="44">
        <v>4.68</v>
      </c>
      <c r="Q396" s="44">
        <v>4.68</v>
      </c>
      <c r="R396" s="44">
        <v>4.68</v>
      </c>
      <c r="S396" s="44">
        <v>4.68</v>
      </c>
      <c r="T396" s="44">
        <v>4.68</v>
      </c>
      <c r="U396" s="44">
        <v>4.68</v>
      </c>
      <c r="V396" s="44">
        <v>4.68</v>
      </c>
      <c r="W396" s="44">
        <v>4.68</v>
      </c>
      <c r="X396" s="44">
        <v>4.68</v>
      </c>
      <c r="Y396" s="44">
        <v>4.68</v>
      </c>
      <c r="Z396" s="44">
        <v>4.68</v>
      </c>
      <c r="AA396" s="44">
        <v>4.68</v>
      </c>
    </row>
    <row r="397" spans="1:27" ht="12.75" hidden="1" customHeight="1" outlineLevel="1" x14ac:dyDescent="0.2">
      <c r="A397" s="89" t="s">
        <v>1228</v>
      </c>
      <c r="B397" s="63" t="s">
        <v>81</v>
      </c>
      <c r="C397" s="43" t="s">
        <v>79</v>
      </c>
      <c r="D397" s="44">
        <f>$D$11</f>
        <v>330.69</v>
      </c>
      <c r="E397" s="44">
        <f t="shared" ref="E397:AA397" si="230">$D$11</f>
        <v>330.69</v>
      </c>
      <c r="F397" s="44">
        <f t="shared" si="230"/>
        <v>330.69</v>
      </c>
      <c r="G397" s="44">
        <f t="shared" si="230"/>
        <v>330.69</v>
      </c>
      <c r="H397" s="44">
        <f t="shared" si="230"/>
        <v>330.69</v>
      </c>
      <c r="I397" s="44">
        <f t="shared" si="230"/>
        <v>330.69</v>
      </c>
      <c r="J397" s="44">
        <f t="shared" si="230"/>
        <v>330.69</v>
      </c>
      <c r="K397" s="44">
        <f t="shared" si="230"/>
        <v>330.69</v>
      </c>
      <c r="L397" s="44">
        <f t="shared" si="230"/>
        <v>330.69</v>
      </c>
      <c r="M397" s="44">
        <f t="shared" si="230"/>
        <v>330.69</v>
      </c>
      <c r="N397" s="44">
        <f t="shared" si="230"/>
        <v>330.69</v>
      </c>
      <c r="O397" s="44">
        <f t="shared" si="230"/>
        <v>330.69</v>
      </c>
      <c r="P397" s="44">
        <f t="shared" si="230"/>
        <v>330.69</v>
      </c>
      <c r="Q397" s="44">
        <f t="shared" si="230"/>
        <v>330.69</v>
      </c>
      <c r="R397" s="44">
        <f t="shared" si="230"/>
        <v>330.69</v>
      </c>
      <c r="S397" s="44">
        <f t="shared" si="230"/>
        <v>330.69</v>
      </c>
      <c r="T397" s="44">
        <f t="shared" si="230"/>
        <v>330.69</v>
      </c>
      <c r="U397" s="44">
        <f t="shared" si="230"/>
        <v>330.69</v>
      </c>
      <c r="V397" s="44">
        <f t="shared" si="230"/>
        <v>330.69</v>
      </c>
      <c r="W397" s="44">
        <f t="shared" si="230"/>
        <v>330.69</v>
      </c>
      <c r="X397" s="44">
        <f t="shared" si="230"/>
        <v>330.69</v>
      </c>
      <c r="Y397" s="44">
        <f t="shared" si="230"/>
        <v>330.69</v>
      </c>
      <c r="Z397" s="44">
        <f t="shared" si="230"/>
        <v>330.69</v>
      </c>
      <c r="AA397" s="44">
        <f t="shared" si="230"/>
        <v>330.69</v>
      </c>
    </row>
    <row r="398" spans="1:27" ht="12.75" customHeight="1" collapsed="1" x14ac:dyDescent="0.2">
      <c r="A398" s="88" t="s">
        <v>1229</v>
      </c>
      <c r="B398" s="28" t="str">
        <f>"18"&amp;"."&amp;$B$640&amp;"."&amp;$B$641</f>
        <v>18.09.2023</v>
      </c>
      <c r="C398" s="80" t="s">
        <v>76</v>
      </c>
      <c r="D398" s="81">
        <f>ROUND(((D399+D400+D402+D401)/1000),5)</f>
        <v>1.8620099999999999</v>
      </c>
      <c r="E398" s="81">
        <f>ROUND(((E399+E400+E402+E401)/1000),5)</f>
        <v>1.8048999999999999</v>
      </c>
      <c r="F398" s="81">
        <f>ROUND(((F399+F400+F402+F401)/1000),5)</f>
        <v>1.7345200000000001</v>
      </c>
      <c r="G398" s="81">
        <f t="shared" ref="G398:AA398" si="231">ROUND(((G399+G400+G402+G401)/1000),5)</f>
        <v>1.72706</v>
      </c>
      <c r="H398" s="81">
        <f t="shared" si="231"/>
        <v>1.82423</v>
      </c>
      <c r="I398" s="81">
        <f t="shared" si="231"/>
        <v>1.97339</v>
      </c>
      <c r="J398" s="81">
        <f t="shared" si="231"/>
        <v>2.07647</v>
      </c>
      <c r="K398" s="81">
        <f t="shared" si="231"/>
        <v>2.3088799999999998</v>
      </c>
      <c r="L398" s="81">
        <f t="shared" si="231"/>
        <v>2.5423</v>
      </c>
      <c r="M398" s="81">
        <f t="shared" si="231"/>
        <v>2.6981600000000001</v>
      </c>
      <c r="N398" s="81">
        <f t="shared" si="231"/>
        <v>2.77597</v>
      </c>
      <c r="O398" s="81">
        <f t="shared" si="231"/>
        <v>2.754</v>
      </c>
      <c r="P398" s="81">
        <f t="shared" si="231"/>
        <v>2.7075499999999999</v>
      </c>
      <c r="Q398" s="81">
        <f t="shared" si="231"/>
        <v>2.79508</v>
      </c>
      <c r="R398" s="81">
        <f t="shared" si="231"/>
        <v>2.6486399999999999</v>
      </c>
      <c r="S398" s="81">
        <f t="shared" si="231"/>
        <v>2.6457199999999998</v>
      </c>
      <c r="T398" s="81">
        <f t="shared" si="231"/>
        <v>2.6186099999999999</v>
      </c>
      <c r="U398" s="81">
        <f t="shared" si="231"/>
        <v>2.5918700000000001</v>
      </c>
      <c r="V398" s="81">
        <f t="shared" si="231"/>
        <v>2.6535600000000001</v>
      </c>
      <c r="W398" s="81">
        <f t="shared" si="231"/>
        <v>2.7776700000000001</v>
      </c>
      <c r="X398" s="81">
        <f t="shared" si="231"/>
        <v>2.7351899999999998</v>
      </c>
      <c r="Y398" s="81">
        <f t="shared" si="231"/>
        <v>2.5561799999999999</v>
      </c>
      <c r="Z398" s="81">
        <f t="shared" si="231"/>
        <v>2.23529</v>
      </c>
      <c r="AA398" s="81">
        <f t="shared" si="231"/>
        <v>2.0824400000000001</v>
      </c>
    </row>
    <row r="399" spans="1:27" ht="12.75" hidden="1" customHeight="1" outlineLevel="1" x14ac:dyDescent="0.2">
      <c r="A399" s="89" t="s">
        <v>1230</v>
      </c>
      <c r="B399" s="63" t="s">
        <v>230</v>
      </c>
      <c r="C399" s="43" t="s">
        <v>79</v>
      </c>
      <c r="D399" s="44">
        <v>1309.6099999999999</v>
      </c>
      <c r="E399" s="44">
        <v>1252.5</v>
      </c>
      <c r="F399" s="44">
        <v>1182.1199999999999</v>
      </c>
      <c r="G399" s="44">
        <v>1174.6600000000001</v>
      </c>
      <c r="H399" s="44">
        <v>1271.83</v>
      </c>
      <c r="I399" s="44">
        <v>1420.99</v>
      </c>
      <c r="J399" s="44">
        <v>1524.07</v>
      </c>
      <c r="K399" s="44">
        <v>1756.48</v>
      </c>
      <c r="L399" s="44">
        <v>1989.9</v>
      </c>
      <c r="M399" s="44">
        <v>2145.7600000000002</v>
      </c>
      <c r="N399" s="44">
        <v>2223.5700000000002</v>
      </c>
      <c r="O399" s="44">
        <v>2201.6</v>
      </c>
      <c r="P399" s="44">
        <v>2155.15</v>
      </c>
      <c r="Q399" s="44">
        <v>2242.6799999999998</v>
      </c>
      <c r="R399" s="44">
        <v>2096.2399999999998</v>
      </c>
      <c r="S399" s="44">
        <v>2093.3200000000002</v>
      </c>
      <c r="T399" s="44">
        <v>2066.21</v>
      </c>
      <c r="U399" s="44">
        <v>2039.47</v>
      </c>
      <c r="V399" s="44">
        <v>2101.16</v>
      </c>
      <c r="W399" s="44">
        <v>2225.27</v>
      </c>
      <c r="X399" s="44">
        <v>2182.79</v>
      </c>
      <c r="Y399" s="44">
        <v>2003.78</v>
      </c>
      <c r="Z399" s="44">
        <v>1682.89</v>
      </c>
      <c r="AA399" s="44">
        <v>1530.04</v>
      </c>
    </row>
    <row r="400" spans="1:27" ht="12.75" hidden="1" customHeight="1" outlineLevel="1" x14ac:dyDescent="0.2">
      <c r="A400" s="89" t="s">
        <v>1231</v>
      </c>
      <c r="B400" s="63" t="s">
        <v>90</v>
      </c>
      <c r="C400" s="43" t="s">
        <v>79</v>
      </c>
      <c r="D400" s="44">
        <f>$D$315</f>
        <v>217.03</v>
      </c>
      <c r="E400" s="44">
        <f t="shared" ref="E400:AA400" si="232">$D$315</f>
        <v>217.03</v>
      </c>
      <c r="F400" s="44">
        <f t="shared" si="232"/>
        <v>217.03</v>
      </c>
      <c r="G400" s="44">
        <f t="shared" si="232"/>
        <v>217.03</v>
      </c>
      <c r="H400" s="44">
        <f t="shared" si="232"/>
        <v>217.03</v>
      </c>
      <c r="I400" s="44">
        <f t="shared" si="232"/>
        <v>217.03</v>
      </c>
      <c r="J400" s="44">
        <f t="shared" si="232"/>
        <v>217.03</v>
      </c>
      <c r="K400" s="44">
        <f t="shared" si="232"/>
        <v>217.03</v>
      </c>
      <c r="L400" s="44">
        <f t="shared" si="232"/>
        <v>217.03</v>
      </c>
      <c r="M400" s="44">
        <f t="shared" si="232"/>
        <v>217.03</v>
      </c>
      <c r="N400" s="44">
        <f t="shared" si="232"/>
        <v>217.03</v>
      </c>
      <c r="O400" s="44">
        <f t="shared" si="232"/>
        <v>217.03</v>
      </c>
      <c r="P400" s="44">
        <f t="shared" si="232"/>
        <v>217.03</v>
      </c>
      <c r="Q400" s="44">
        <f t="shared" si="232"/>
        <v>217.03</v>
      </c>
      <c r="R400" s="44">
        <f t="shared" si="232"/>
        <v>217.03</v>
      </c>
      <c r="S400" s="44">
        <f t="shared" si="232"/>
        <v>217.03</v>
      </c>
      <c r="T400" s="44">
        <f t="shared" si="232"/>
        <v>217.03</v>
      </c>
      <c r="U400" s="44">
        <f t="shared" si="232"/>
        <v>217.03</v>
      </c>
      <c r="V400" s="44">
        <f t="shared" si="232"/>
        <v>217.03</v>
      </c>
      <c r="W400" s="44">
        <f t="shared" si="232"/>
        <v>217.03</v>
      </c>
      <c r="X400" s="44">
        <f t="shared" si="232"/>
        <v>217.03</v>
      </c>
      <c r="Y400" s="44">
        <f t="shared" si="232"/>
        <v>217.03</v>
      </c>
      <c r="Z400" s="44">
        <f t="shared" si="232"/>
        <v>217.03</v>
      </c>
      <c r="AA400" s="44">
        <f t="shared" si="232"/>
        <v>217.03</v>
      </c>
    </row>
    <row r="401" spans="1:27" ht="12.75" hidden="1" customHeight="1" outlineLevel="1" x14ac:dyDescent="0.2">
      <c r="A401" s="89" t="s">
        <v>1232</v>
      </c>
      <c r="B401" s="63" t="s">
        <v>83</v>
      </c>
      <c r="C401" s="43" t="s">
        <v>79</v>
      </c>
      <c r="D401" s="44">
        <v>4.68</v>
      </c>
      <c r="E401" s="44">
        <v>4.68</v>
      </c>
      <c r="F401" s="44">
        <v>4.68</v>
      </c>
      <c r="G401" s="44">
        <v>4.68</v>
      </c>
      <c r="H401" s="44">
        <v>4.68</v>
      </c>
      <c r="I401" s="44">
        <v>4.68</v>
      </c>
      <c r="J401" s="44">
        <v>4.68</v>
      </c>
      <c r="K401" s="44">
        <v>4.68</v>
      </c>
      <c r="L401" s="44">
        <v>4.68</v>
      </c>
      <c r="M401" s="44">
        <v>4.68</v>
      </c>
      <c r="N401" s="44">
        <v>4.68</v>
      </c>
      <c r="O401" s="44">
        <v>4.68</v>
      </c>
      <c r="P401" s="44">
        <v>4.68</v>
      </c>
      <c r="Q401" s="44">
        <v>4.68</v>
      </c>
      <c r="R401" s="44">
        <v>4.68</v>
      </c>
      <c r="S401" s="44">
        <v>4.68</v>
      </c>
      <c r="T401" s="44">
        <v>4.68</v>
      </c>
      <c r="U401" s="44">
        <v>4.68</v>
      </c>
      <c r="V401" s="44">
        <v>4.68</v>
      </c>
      <c r="W401" s="44">
        <v>4.68</v>
      </c>
      <c r="X401" s="44">
        <v>4.68</v>
      </c>
      <c r="Y401" s="44">
        <v>4.68</v>
      </c>
      <c r="Z401" s="44">
        <v>4.68</v>
      </c>
      <c r="AA401" s="44">
        <v>4.68</v>
      </c>
    </row>
    <row r="402" spans="1:27" ht="12.75" hidden="1" customHeight="1" outlineLevel="1" x14ac:dyDescent="0.2">
      <c r="A402" s="89" t="s">
        <v>1233</v>
      </c>
      <c r="B402" s="63" t="s">
        <v>81</v>
      </c>
      <c r="C402" s="43" t="s">
        <v>79</v>
      </c>
      <c r="D402" s="44">
        <f>$D$11</f>
        <v>330.69</v>
      </c>
      <c r="E402" s="44">
        <f t="shared" ref="E402:AA402" si="233">$D$11</f>
        <v>330.69</v>
      </c>
      <c r="F402" s="44">
        <f t="shared" si="233"/>
        <v>330.69</v>
      </c>
      <c r="G402" s="44">
        <f t="shared" si="233"/>
        <v>330.69</v>
      </c>
      <c r="H402" s="44">
        <f t="shared" si="233"/>
        <v>330.69</v>
      </c>
      <c r="I402" s="44">
        <f t="shared" si="233"/>
        <v>330.69</v>
      </c>
      <c r="J402" s="44">
        <f t="shared" si="233"/>
        <v>330.69</v>
      </c>
      <c r="K402" s="44">
        <f t="shared" si="233"/>
        <v>330.69</v>
      </c>
      <c r="L402" s="44">
        <f t="shared" si="233"/>
        <v>330.69</v>
      </c>
      <c r="M402" s="44">
        <f t="shared" si="233"/>
        <v>330.69</v>
      </c>
      <c r="N402" s="44">
        <f t="shared" si="233"/>
        <v>330.69</v>
      </c>
      <c r="O402" s="44">
        <f t="shared" si="233"/>
        <v>330.69</v>
      </c>
      <c r="P402" s="44">
        <f t="shared" si="233"/>
        <v>330.69</v>
      </c>
      <c r="Q402" s="44">
        <f t="shared" si="233"/>
        <v>330.69</v>
      </c>
      <c r="R402" s="44">
        <f t="shared" si="233"/>
        <v>330.69</v>
      </c>
      <c r="S402" s="44">
        <f t="shared" si="233"/>
        <v>330.69</v>
      </c>
      <c r="T402" s="44">
        <f t="shared" si="233"/>
        <v>330.69</v>
      </c>
      <c r="U402" s="44">
        <f t="shared" si="233"/>
        <v>330.69</v>
      </c>
      <c r="V402" s="44">
        <f t="shared" si="233"/>
        <v>330.69</v>
      </c>
      <c r="W402" s="44">
        <f t="shared" si="233"/>
        <v>330.69</v>
      </c>
      <c r="X402" s="44">
        <f t="shared" si="233"/>
        <v>330.69</v>
      </c>
      <c r="Y402" s="44">
        <f t="shared" si="233"/>
        <v>330.69</v>
      </c>
      <c r="Z402" s="44">
        <f t="shared" si="233"/>
        <v>330.69</v>
      </c>
      <c r="AA402" s="44">
        <f t="shared" si="233"/>
        <v>330.69</v>
      </c>
    </row>
    <row r="403" spans="1:27" ht="12.75" customHeight="1" collapsed="1" x14ac:dyDescent="0.2">
      <c r="A403" s="88" t="s">
        <v>1234</v>
      </c>
      <c r="B403" s="28" t="str">
        <f>"19"&amp;"."&amp;$B$640&amp;"."&amp;$B$641</f>
        <v>19.09.2023</v>
      </c>
      <c r="C403" s="80" t="s">
        <v>76</v>
      </c>
      <c r="D403" s="81">
        <f>ROUND(((D404+D405+D407+D406)/1000),5)</f>
        <v>1.8496999999999999</v>
      </c>
      <c r="E403" s="81">
        <f>ROUND(((E404+E405+E407+E406)/1000),5)</f>
        <v>1.8021499999999999</v>
      </c>
      <c r="F403" s="81">
        <f>ROUND(((F404+F405+F407+F406)/1000),5)</f>
        <v>1.7346900000000001</v>
      </c>
      <c r="G403" s="81">
        <f t="shared" ref="G403:AA403" si="234">ROUND(((G404+G405+G407+G406)/1000),5)</f>
        <v>1.72994</v>
      </c>
      <c r="H403" s="81">
        <f t="shared" si="234"/>
        <v>1.80881</v>
      </c>
      <c r="I403" s="81">
        <f t="shared" si="234"/>
        <v>1.94781</v>
      </c>
      <c r="J403" s="81">
        <f t="shared" si="234"/>
        <v>2.0864500000000001</v>
      </c>
      <c r="K403" s="81">
        <f t="shared" si="234"/>
        <v>2.3224</v>
      </c>
      <c r="L403" s="81">
        <f t="shared" si="234"/>
        <v>2.62466</v>
      </c>
      <c r="M403" s="81">
        <f t="shared" si="234"/>
        <v>2.9318599999999999</v>
      </c>
      <c r="N403" s="81">
        <f t="shared" si="234"/>
        <v>2.95357</v>
      </c>
      <c r="O403" s="81">
        <f t="shared" si="234"/>
        <v>2.93607</v>
      </c>
      <c r="P403" s="81">
        <f t="shared" si="234"/>
        <v>2.9135900000000001</v>
      </c>
      <c r="Q403" s="81">
        <f t="shared" si="234"/>
        <v>2.9307400000000001</v>
      </c>
      <c r="R403" s="81">
        <f t="shared" si="234"/>
        <v>2.6515599999999999</v>
      </c>
      <c r="S403" s="81">
        <f t="shared" si="234"/>
        <v>2.65374</v>
      </c>
      <c r="T403" s="81">
        <f t="shared" si="234"/>
        <v>2.6283599999999998</v>
      </c>
      <c r="U403" s="81">
        <f t="shared" si="234"/>
        <v>2.5954999999999999</v>
      </c>
      <c r="V403" s="81">
        <f t="shared" si="234"/>
        <v>2.6539999999999999</v>
      </c>
      <c r="W403" s="81">
        <f t="shared" si="234"/>
        <v>2.7580900000000002</v>
      </c>
      <c r="X403" s="81">
        <f t="shared" si="234"/>
        <v>2.7517800000000001</v>
      </c>
      <c r="Y403" s="81">
        <f t="shared" si="234"/>
        <v>2.6539600000000001</v>
      </c>
      <c r="Z403" s="81">
        <f t="shared" si="234"/>
        <v>2.2876300000000001</v>
      </c>
      <c r="AA403" s="81">
        <f t="shared" si="234"/>
        <v>2.0517699999999999</v>
      </c>
    </row>
    <row r="404" spans="1:27" ht="12.75" hidden="1" customHeight="1" outlineLevel="1" x14ac:dyDescent="0.2">
      <c r="A404" s="89" t="s">
        <v>1235</v>
      </c>
      <c r="B404" s="63" t="s">
        <v>230</v>
      </c>
      <c r="C404" s="43" t="s">
        <v>79</v>
      </c>
      <c r="D404" s="44">
        <v>1297.3</v>
      </c>
      <c r="E404" s="44">
        <v>1249.75</v>
      </c>
      <c r="F404" s="44">
        <v>1182.29</v>
      </c>
      <c r="G404" s="44">
        <v>1177.54</v>
      </c>
      <c r="H404" s="44">
        <v>1256.4100000000001</v>
      </c>
      <c r="I404" s="44">
        <v>1395.41</v>
      </c>
      <c r="J404" s="44">
        <v>1534.05</v>
      </c>
      <c r="K404" s="44">
        <v>1770</v>
      </c>
      <c r="L404" s="44">
        <v>2072.2600000000002</v>
      </c>
      <c r="M404" s="44">
        <v>2379.46</v>
      </c>
      <c r="N404" s="44">
        <v>2401.17</v>
      </c>
      <c r="O404" s="44">
        <v>2383.67</v>
      </c>
      <c r="P404" s="44">
        <v>2361.19</v>
      </c>
      <c r="Q404" s="44">
        <v>2378.34</v>
      </c>
      <c r="R404" s="44">
        <v>2099.16</v>
      </c>
      <c r="S404" s="44">
        <v>2101.34</v>
      </c>
      <c r="T404" s="44">
        <v>2075.96</v>
      </c>
      <c r="U404" s="44">
        <v>2043.1</v>
      </c>
      <c r="V404" s="44">
        <v>2101.6</v>
      </c>
      <c r="W404" s="44">
        <v>2205.69</v>
      </c>
      <c r="X404" s="44">
        <v>2199.38</v>
      </c>
      <c r="Y404" s="44">
        <v>2101.56</v>
      </c>
      <c r="Z404" s="44">
        <v>1735.23</v>
      </c>
      <c r="AA404" s="44">
        <v>1499.37</v>
      </c>
    </row>
    <row r="405" spans="1:27" ht="12.75" hidden="1" customHeight="1" outlineLevel="1" x14ac:dyDescent="0.2">
      <c r="A405" s="89" t="s">
        <v>1236</v>
      </c>
      <c r="B405" s="63" t="s">
        <v>90</v>
      </c>
      <c r="C405" s="43" t="s">
        <v>79</v>
      </c>
      <c r="D405" s="44">
        <f>$D$315</f>
        <v>217.03</v>
      </c>
      <c r="E405" s="44">
        <f t="shared" ref="E405:AA405" si="235">$D$315</f>
        <v>217.03</v>
      </c>
      <c r="F405" s="44">
        <f t="shared" si="235"/>
        <v>217.03</v>
      </c>
      <c r="G405" s="44">
        <f t="shared" si="235"/>
        <v>217.03</v>
      </c>
      <c r="H405" s="44">
        <f t="shared" si="235"/>
        <v>217.03</v>
      </c>
      <c r="I405" s="44">
        <f t="shared" si="235"/>
        <v>217.03</v>
      </c>
      <c r="J405" s="44">
        <f t="shared" si="235"/>
        <v>217.03</v>
      </c>
      <c r="K405" s="44">
        <f t="shared" si="235"/>
        <v>217.03</v>
      </c>
      <c r="L405" s="44">
        <f t="shared" si="235"/>
        <v>217.03</v>
      </c>
      <c r="M405" s="44">
        <f t="shared" si="235"/>
        <v>217.03</v>
      </c>
      <c r="N405" s="44">
        <f t="shared" si="235"/>
        <v>217.03</v>
      </c>
      <c r="O405" s="44">
        <f t="shared" si="235"/>
        <v>217.03</v>
      </c>
      <c r="P405" s="44">
        <f t="shared" si="235"/>
        <v>217.03</v>
      </c>
      <c r="Q405" s="44">
        <f t="shared" si="235"/>
        <v>217.03</v>
      </c>
      <c r="R405" s="44">
        <f t="shared" si="235"/>
        <v>217.03</v>
      </c>
      <c r="S405" s="44">
        <f t="shared" si="235"/>
        <v>217.03</v>
      </c>
      <c r="T405" s="44">
        <f t="shared" si="235"/>
        <v>217.03</v>
      </c>
      <c r="U405" s="44">
        <f t="shared" si="235"/>
        <v>217.03</v>
      </c>
      <c r="V405" s="44">
        <f t="shared" si="235"/>
        <v>217.03</v>
      </c>
      <c r="W405" s="44">
        <f t="shared" si="235"/>
        <v>217.03</v>
      </c>
      <c r="X405" s="44">
        <f t="shared" si="235"/>
        <v>217.03</v>
      </c>
      <c r="Y405" s="44">
        <f t="shared" si="235"/>
        <v>217.03</v>
      </c>
      <c r="Z405" s="44">
        <f t="shared" si="235"/>
        <v>217.03</v>
      </c>
      <c r="AA405" s="44">
        <f t="shared" si="235"/>
        <v>217.03</v>
      </c>
    </row>
    <row r="406" spans="1:27" ht="12.75" hidden="1" customHeight="1" outlineLevel="1" x14ac:dyDescent="0.2">
      <c r="A406" s="89" t="s">
        <v>1237</v>
      </c>
      <c r="B406" s="63" t="s">
        <v>83</v>
      </c>
      <c r="C406" s="43" t="s">
        <v>79</v>
      </c>
      <c r="D406" s="101">
        <v>4.68</v>
      </c>
      <c r="E406" s="101">
        <v>4.68</v>
      </c>
      <c r="F406" s="101">
        <v>4.68</v>
      </c>
      <c r="G406" s="101">
        <v>4.68</v>
      </c>
      <c r="H406" s="101">
        <v>4.68</v>
      </c>
      <c r="I406" s="101">
        <v>4.68</v>
      </c>
      <c r="J406" s="101">
        <v>4.68</v>
      </c>
      <c r="K406" s="101">
        <v>4.68</v>
      </c>
      <c r="L406" s="101">
        <v>4.68</v>
      </c>
      <c r="M406" s="101">
        <v>4.68</v>
      </c>
      <c r="N406" s="101">
        <v>4.68</v>
      </c>
      <c r="O406" s="101">
        <v>4.68</v>
      </c>
      <c r="P406" s="101">
        <v>4.68</v>
      </c>
      <c r="Q406" s="101">
        <v>4.68</v>
      </c>
      <c r="R406" s="101">
        <v>4.68</v>
      </c>
      <c r="S406" s="101">
        <v>4.68</v>
      </c>
      <c r="T406" s="101">
        <v>4.68</v>
      </c>
      <c r="U406" s="101">
        <v>4.68</v>
      </c>
      <c r="V406" s="101">
        <v>4.68</v>
      </c>
      <c r="W406" s="101">
        <v>4.68</v>
      </c>
      <c r="X406" s="101">
        <v>4.68</v>
      </c>
      <c r="Y406" s="101">
        <v>4.68</v>
      </c>
      <c r="Z406" s="101">
        <v>4.68</v>
      </c>
      <c r="AA406" s="101">
        <v>4.68</v>
      </c>
    </row>
    <row r="407" spans="1:27" ht="12.75" hidden="1" customHeight="1" outlineLevel="1" x14ac:dyDescent="0.2">
      <c r="A407" s="89" t="s">
        <v>1238</v>
      </c>
      <c r="B407" s="63" t="s">
        <v>81</v>
      </c>
      <c r="C407" s="43" t="s">
        <v>79</v>
      </c>
      <c r="D407" s="44">
        <f>$D$11</f>
        <v>330.69</v>
      </c>
      <c r="E407" s="44">
        <f t="shared" ref="E407:AA407" si="236">$D$11</f>
        <v>330.69</v>
      </c>
      <c r="F407" s="44">
        <f t="shared" si="236"/>
        <v>330.69</v>
      </c>
      <c r="G407" s="44">
        <f t="shared" si="236"/>
        <v>330.69</v>
      </c>
      <c r="H407" s="44">
        <f t="shared" si="236"/>
        <v>330.69</v>
      </c>
      <c r="I407" s="44">
        <f t="shared" si="236"/>
        <v>330.69</v>
      </c>
      <c r="J407" s="44">
        <f t="shared" si="236"/>
        <v>330.69</v>
      </c>
      <c r="K407" s="44">
        <f t="shared" si="236"/>
        <v>330.69</v>
      </c>
      <c r="L407" s="44">
        <f t="shared" si="236"/>
        <v>330.69</v>
      </c>
      <c r="M407" s="44">
        <f t="shared" si="236"/>
        <v>330.69</v>
      </c>
      <c r="N407" s="44">
        <f t="shared" si="236"/>
        <v>330.69</v>
      </c>
      <c r="O407" s="44">
        <f t="shared" si="236"/>
        <v>330.69</v>
      </c>
      <c r="P407" s="44">
        <f t="shared" si="236"/>
        <v>330.69</v>
      </c>
      <c r="Q407" s="44">
        <f t="shared" si="236"/>
        <v>330.69</v>
      </c>
      <c r="R407" s="44">
        <f t="shared" si="236"/>
        <v>330.69</v>
      </c>
      <c r="S407" s="44">
        <f t="shared" si="236"/>
        <v>330.69</v>
      </c>
      <c r="T407" s="44">
        <f t="shared" si="236"/>
        <v>330.69</v>
      </c>
      <c r="U407" s="44">
        <f t="shared" si="236"/>
        <v>330.69</v>
      </c>
      <c r="V407" s="44">
        <f t="shared" si="236"/>
        <v>330.69</v>
      </c>
      <c r="W407" s="44">
        <f t="shared" si="236"/>
        <v>330.69</v>
      </c>
      <c r="X407" s="44">
        <f t="shared" si="236"/>
        <v>330.69</v>
      </c>
      <c r="Y407" s="44">
        <f t="shared" si="236"/>
        <v>330.69</v>
      </c>
      <c r="Z407" s="44">
        <f t="shared" si="236"/>
        <v>330.69</v>
      </c>
      <c r="AA407" s="44">
        <f t="shared" si="236"/>
        <v>330.69</v>
      </c>
    </row>
    <row r="408" spans="1:27" ht="12.75" customHeight="1" collapsed="1" x14ac:dyDescent="0.2">
      <c r="A408" s="88" t="s">
        <v>1239</v>
      </c>
      <c r="B408" s="28" t="str">
        <f>"20"&amp;"."&amp;$B$640&amp;"."&amp;$B$641</f>
        <v>20.09.2023</v>
      </c>
      <c r="C408" s="80" t="s">
        <v>76</v>
      </c>
      <c r="D408" s="81">
        <f>ROUND(((D409+D410+D412+D411)/1000),5)</f>
        <v>1.8570800000000001</v>
      </c>
      <c r="E408" s="81">
        <f>ROUND(((E409+E410+E412+E411)/1000),5)</f>
        <v>1.73726</v>
      </c>
      <c r="F408" s="81">
        <f>ROUND(((F409+F410+F412+F411)/1000),5)</f>
        <v>1.68614</v>
      </c>
      <c r="G408" s="81">
        <f t="shared" ref="G408:AA408" si="237">ROUND(((G409+G410+G412+G411)/1000),5)</f>
        <v>1.67238</v>
      </c>
      <c r="H408" s="81">
        <f t="shared" si="237"/>
        <v>1.7434000000000001</v>
      </c>
      <c r="I408" s="81">
        <f t="shared" si="237"/>
        <v>1.89578</v>
      </c>
      <c r="J408" s="81">
        <f t="shared" si="237"/>
        <v>2.0772900000000001</v>
      </c>
      <c r="K408" s="81">
        <f t="shared" si="237"/>
        <v>2.2994699999999999</v>
      </c>
      <c r="L408" s="81">
        <f t="shared" si="237"/>
        <v>2.5699399999999999</v>
      </c>
      <c r="M408" s="81">
        <f t="shared" si="237"/>
        <v>3.1428799999999999</v>
      </c>
      <c r="N408" s="81">
        <f t="shared" si="237"/>
        <v>3.1825299999999999</v>
      </c>
      <c r="O408" s="81">
        <f t="shared" si="237"/>
        <v>3.1451500000000001</v>
      </c>
      <c r="P408" s="81">
        <f t="shared" si="237"/>
        <v>3.0008599999999999</v>
      </c>
      <c r="Q408" s="81">
        <f t="shared" si="237"/>
        <v>3.1445099999999999</v>
      </c>
      <c r="R408" s="81">
        <f t="shared" si="237"/>
        <v>2.6559699999999999</v>
      </c>
      <c r="S408" s="81">
        <f t="shared" si="237"/>
        <v>2.6544699999999999</v>
      </c>
      <c r="T408" s="81">
        <f t="shared" si="237"/>
        <v>2.6412900000000001</v>
      </c>
      <c r="U408" s="81">
        <f t="shared" si="237"/>
        <v>2.6213000000000002</v>
      </c>
      <c r="V408" s="81">
        <f t="shared" si="237"/>
        <v>2.6611600000000002</v>
      </c>
      <c r="W408" s="81">
        <f t="shared" si="237"/>
        <v>2.7507899999999998</v>
      </c>
      <c r="X408" s="81">
        <f t="shared" si="237"/>
        <v>2.89568</v>
      </c>
      <c r="Y408" s="81">
        <f t="shared" si="237"/>
        <v>2.6349499999999999</v>
      </c>
      <c r="Z408" s="81">
        <f t="shared" si="237"/>
        <v>2.3179699999999999</v>
      </c>
      <c r="AA408" s="81">
        <f t="shared" si="237"/>
        <v>2.0285299999999999</v>
      </c>
    </row>
    <row r="409" spans="1:27" ht="12.75" hidden="1" customHeight="1" outlineLevel="1" x14ac:dyDescent="0.2">
      <c r="A409" s="89" t="s">
        <v>1240</v>
      </c>
      <c r="B409" s="63" t="s">
        <v>230</v>
      </c>
      <c r="C409" s="43" t="s">
        <v>79</v>
      </c>
      <c r="D409" s="44">
        <v>1304.68</v>
      </c>
      <c r="E409" s="44">
        <v>1184.8599999999999</v>
      </c>
      <c r="F409" s="44">
        <v>1133.74</v>
      </c>
      <c r="G409" s="44">
        <v>1119.98</v>
      </c>
      <c r="H409" s="44">
        <v>1191</v>
      </c>
      <c r="I409" s="44">
        <v>1343.38</v>
      </c>
      <c r="J409" s="44">
        <v>1524.89</v>
      </c>
      <c r="K409" s="44">
        <v>1747.07</v>
      </c>
      <c r="L409" s="44">
        <v>2017.54</v>
      </c>
      <c r="M409" s="44">
        <v>2590.48</v>
      </c>
      <c r="N409" s="44">
        <v>2630.13</v>
      </c>
      <c r="O409" s="44">
        <v>2592.75</v>
      </c>
      <c r="P409" s="44">
        <v>2448.46</v>
      </c>
      <c r="Q409" s="44">
        <v>2592.11</v>
      </c>
      <c r="R409" s="44">
        <v>2103.5700000000002</v>
      </c>
      <c r="S409" s="44">
        <v>2102.0700000000002</v>
      </c>
      <c r="T409" s="44">
        <v>2088.89</v>
      </c>
      <c r="U409" s="44">
        <v>2068.9</v>
      </c>
      <c r="V409" s="44">
        <v>2108.7600000000002</v>
      </c>
      <c r="W409" s="44">
        <v>2198.39</v>
      </c>
      <c r="X409" s="44">
        <v>2343.2800000000002</v>
      </c>
      <c r="Y409" s="44">
        <v>2082.5500000000002</v>
      </c>
      <c r="Z409" s="44">
        <v>1765.57</v>
      </c>
      <c r="AA409" s="44">
        <v>1476.13</v>
      </c>
    </row>
    <row r="410" spans="1:27" ht="12.75" hidden="1" customHeight="1" outlineLevel="1" x14ac:dyDescent="0.2">
      <c r="A410" s="89" t="s">
        <v>1241</v>
      </c>
      <c r="B410" s="63" t="s">
        <v>90</v>
      </c>
      <c r="C410" s="43" t="s">
        <v>79</v>
      </c>
      <c r="D410" s="44">
        <f>$D$315</f>
        <v>217.03</v>
      </c>
      <c r="E410" s="44">
        <f t="shared" ref="E410:AA410" si="238">$D$315</f>
        <v>217.03</v>
      </c>
      <c r="F410" s="44">
        <f t="shared" si="238"/>
        <v>217.03</v>
      </c>
      <c r="G410" s="44">
        <f t="shared" si="238"/>
        <v>217.03</v>
      </c>
      <c r="H410" s="44">
        <f t="shared" si="238"/>
        <v>217.03</v>
      </c>
      <c r="I410" s="44">
        <f t="shared" si="238"/>
        <v>217.03</v>
      </c>
      <c r="J410" s="44">
        <f t="shared" si="238"/>
        <v>217.03</v>
      </c>
      <c r="K410" s="44">
        <f t="shared" si="238"/>
        <v>217.03</v>
      </c>
      <c r="L410" s="44">
        <f t="shared" si="238"/>
        <v>217.03</v>
      </c>
      <c r="M410" s="44">
        <f t="shared" si="238"/>
        <v>217.03</v>
      </c>
      <c r="N410" s="44">
        <f t="shared" si="238"/>
        <v>217.03</v>
      </c>
      <c r="O410" s="44">
        <f t="shared" si="238"/>
        <v>217.03</v>
      </c>
      <c r="P410" s="44">
        <f t="shared" si="238"/>
        <v>217.03</v>
      </c>
      <c r="Q410" s="44">
        <f t="shared" si="238"/>
        <v>217.03</v>
      </c>
      <c r="R410" s="44">
        <f t="shared" si="238"/>
        <v>217.03</v>
      </c>
      <c r="S410" s="44">
        <f t="shared" si="238"/>
        <v>217.03</v>
      </c>
      <c r="T410" s="44">
        <f t="shared" si="238"/>
        <v>217.03</v>
      </c>
      <c r="U410" s="44">
        <f t="shared" si="238"/>
        <v>217.03</v>
      </c>
      <c r="V410" s="44">
        <f t="shared" si="238"/>
        <v>217.03</v>
      </c>
      <c r="W410" s="44">
        <f t="shared" si="238"/>
        <v>217.03</v>
      </c>
      <c r="X410" s="44">
        <f t="shared" si="238"/>
        <v>217.03</v>
      </c>
      <c r="Y410" s="44">
        <f t="shared" si="238"/>
        <v>217.03</v>
      </c>
      <c r="Z410" s="44">
        <f t="shared" si="238"/>
        <v>217.03</v>
      </c>
      <c r="AA410" s="44">
        <f t="shared" si="238"/>
        <v>217.03</v>
      </c>
    </row>
    <row r="411" spans="1:27" ht="12.75" hidden="1" customHeight="1" outlineLevel="1" x14ac:dyDescent="0.2">
      <c r="A411" s="89" t="s">
        <v>1242</v>
      </c>
      <c r="B411" s="63" t="s">
        <v>83</v>
      </c>
      <c r="C411" s="43" t="s">
        <v>79</v>
      </c>
      <c r="D411" s="44">
        <v>4.68</v>
      </c>
      <c r="E411" s="44">
        <v>4.68</v>
      </c>
      <c r="F411" s="44">
        <v>4.68</v>
      </c>
      <c r="G411" s="44">
        <v>4.68</v>
      </c>
      <c r="H411" s="44">
        <v>4.68</v>
      </c>
      <c r="I411" s="44">
        <v>4.68</v>
      </c>
      <c r="J411" s="44">
        <v>4.68</v>
      </c>
      <c r="K411" s="44">
        <v>4.68</v>
      </c>
      <c r="L411" s="44">
        <v>4.68</v>
      </c>
      <c r="M411" s="44">
        <v>4.68</v>
      </c>
      <c r="N411" s="44">
        <v>4.68</v>
      </c>
      <c r="O411" s="44">
        <v>4.68</v>
      </c>
      <c r="P411" s="44">
        <v>4.68</v>
      </c>
      <c r="Q411" s="44">
        <v>4.68</v>
      </c>
      <c r="R411" s="44">
        <v>4.68</v>
      </c>
      <c r="S411" s="44">
        <v>4.68</v>
      </c>
      <c r="T411" s="44">
        <v>4.68</v>
      </c>
      <c r="U411" s="44">
        <v>4.68</v>
      </c>
      <c r="V411" s="44">
        <v>4.68</v>
      </c>
      <c r="W411" s="44">
        <v>4.68</v>
      </c>
      <c r="X411" s="44">
        <v>4.68</v>
      </c>
      <c r="Y411" s="44">
        <v>4.68</v>
      </c>
      <c r="Z411" s="44">
        <v>4.68</v>
      </c>
      <c r="AA411" s="44">
        <v>4.68</v>
      </c>
    </row>
    <row r="412" spans="1:27" ht="12.75" hidden="1" customHeight="1" outlineLevel="1" x14ac:dyDescent="0.2">
      <c r="A412" s="89" t="s">
        <v>1243</v>
      </c>
      <c r="B412" s="63" t="s">
        <v>81</v>
      </c>
      <c r="C412" s="43" t="s">
        <v>79</v>
      </c>
      <c r="D412" s="44">
        <f>$D$11</f>
        <v>330.69</v>
      </c>
      <c r="E412" s="44">
        <f t="shared" ref="E412:AA412" si="239">$D$11</f>
        <v>330.69</v>
      </c>
      <c r="F412" s="44">
        <f t="shared" si="239"/>
        <v>330.69</v>
      </c>
      <c r="G412" s="44">
        <f t="shared" si="239"/>
        <v>330.69</v>
      </c>
      <c r="H412" s="44">
        <f t="shared" si="239"/>
        <v>330.69</v>
      </c>
      <c r="I412" s="44">
        <f t="shared" si="239"/>
        <v>330.69</v>
      </c>
      <c r="J412" s="44">
        <f t="shared" si="239"/>
        <v>330.69</v>
      </c>
      <c r="K412" s="44">
        <f t="shared" si="239"/>
        <v>330.69</v>
      </c>
      <c r="L412" s="44">
        <f t="shared" si="239"/>
        <v>330.69</v>
      </c>
      <c r="M412" s="44">
        <f t="shared" si="239"/>
        <v>330.69</v>
      </c>
      <c r="N412" s="44">
        <f t="shared" si="239"/>
        <v>330.69</v>
      </c>
      <c r="O412" s="44">
        <f t="shared" si="239"/>
        <v>330.69</v>
      </c>
      <c r="P412" s="44">
        <f t="shared" si="239"/>
        <v>330.69</v>
      </c>
      <c r="Q412" s="44">
        <f t="shared" si="239"/>
        <v>330.69</v>
      </c>
      <c r="R412" s="44">
        <f t="shared" si="239"/>
        <v>330.69</v>
      </c>
      <c r="S412" s="44">
        <f t="shared" si="239"/>
        <v>330.69</v>
      </c>
      <c r="T412" s="44">
        <f t="shared" si="239"/>
        <v>330.69</v>
      </c>
      <c r="U412" s="44">
        <f t="shared" si="239"/>
        <v>330.69</v>
      </c>
      <c r="V412" s="44">
        <f t="shared" si="239"/>
        <v>330.69</v>
      </c>
      <c r="W412" s="44">
        <f t="shared" si="239"/>
        <v>330.69</v>
      </c>
      <c r="X412" s="44">
        <f t="shared" si="239"/>
        <v>330.69</v>
      </c>
      <c r="Y412" s="44">
        <f t="shared" si="239"/>
        <v>330.69</v>
      </c>
      <c r="Z412" s="44">
        <f t="shared" si="239"/>
        <v>330.69</v>
      </c>
      <c r="AA412" s="44">
        <f t="shared" si="239"/>
        <v>330.69</v>
      </c>
    </row>
    <row r="413" spans="1:27" ht="12.75" customHeight="1" collapsed="1" x14ac:dyDescent="0.2">
      <c r="A413" s="88" t="s">
        <v>1244</v>
      </c>
      <c r="B413" s="28" t="str">
        <f>"21"&amp;"."&amp;$B$640&amp;"."&amp;$B$641</f>
        <v>21.09.2023</v>
      </c>
      <c r="C413" s="80" t="s">
        <v>76</v>
      </c>
      <c r="D413" s="81">
        <f>ROUND(((D414+D415+D417+D416)/1000),5)</f>
        <v>1.8392500000000001</v>
      </c>
      <c r="E413" s="81">
        <f>ROUND(((E414+E415+E417+E416)/1000),5)</f>
        <v>1.7397199999999999</v>
      </c>
      <c r="F413" s="81">
        <f>ROUND(((F414+F415+F417+F416)/1000),5)</f>
        <v>1.67025</v>
      </c>
      <c r="G413" s="81">
        <f t="shared" ref="G413:AA413" si="240">ROUND(((G414+G415+G417+G416)/1000),5)</f>
        <v>1.6823999999999999</v>
      </c>
      <c r="H413" s="81">
        <f t="shared" si="240"/>
        <v>1.7660899999999999</v>
      </c>
      <c r="I413" s="81">
        <f t="shared" si="240"/>
        <v>1.88571</v>
      </c>
      <c r="J413" s="81">
        <f t="shared" si="240"/>
        <v>2.02169</v>
      </c>
      <c r="K413" s="81">
        <f t="shared" si="240"/>
        <v>2.2347399999999999</v>
      </c>
      <c r="L413" s="81">
        <f t="shared" si="240"/>
        <v>2.5777899999999998</v>
      </c>
      <c r="M413" s="81">
        <f t="shared" si="240"/>
        <v>2.9151199999999999</v>
      </c>
      <c r="N413" s="81">
        <f t="shared" si="240"/>
        <v>2.92591</v>
      </c>
      <c r="O413" s="81">
        <f t="shared" si="240"/>
        <v>2.92401</v>
      </c>
      <c r="P413" s="81">
        <f t="shared" si="240"/>
        <v>2.91866</v>
      </c>
      <c r="Q413" s="81">
        <f t="shared" si="240"/>
        <v>2.9210099999999999</v>
      </c>
      <c r="R413" s="81">
        <f t="shared" si="240"/>
        <v>2.6328999999999998</v>
      </c>
      <c r="S413" s="81">
        <f t="shared" si="240"/>
        <v>2.6310199999999999</v>
      </c>
      <c r="T413" s="81">
        <f t="shared" si="240"/>
        <v>2.6111300000000002</v>
      </c>
      <c r="U413" s="81">
        <f t="shared" si="240"/>
        <v>2.6002399999999999</v>
      </c>
      <c r="V413" s="81">
        <f t="shared" si="240"/>
        <v>2.7256399999999998</v>
      </c>
      <c r="W413" s="81">
        <f t="shared" si="240"/>
        <v>2.7865199999999999</v>
      </c>
      <c r="X413" s="81">
        <f t="shared" si="240"/>
        <v>2.76111</v>
      </c>
      <c r="Y413" s="81">
        <f t="shared" si="240"/>
        <v>2.6072299999999999</v>
      </c>
      <c r="Z413" s="81">
        <f t="shared" si="240"/>
        <v>2.32491</v>
      </c>
      <c r="AA413" s="81">
        <f t="shared" si="240"/>
        <v>2.0581200000000002</v>
      </c>
    </row>
    <row r="414" spans="1:27" ht="12.75" hidden="1" customHeight="1" outlineLevel="1" x14ac:dyDescent="0.2">
      <c r="A414" s="89" t="s">
        <v>1245</v>
      </c>
      <c r="B414" s="63" t="s">
        <v>230</v>
      </c>
      <c r="C414" s="43" t="s">
        <v>79</v>
      </c>
      <c r="D414" s="44">
        <v>1286.8499999999999</v>
      </c>
      <c r="E414" s="44">
        <v>1187.32</v>
      </c>
      <c r="F414" s="44">
        <v>1117.8499999999999</v>
      </c>
      <c r="G414" s="44">
        <v>1130</v>
      </c>
      <c r="H414" s="44">
        <v>1213.69</v>
      </c>
      <c r="I414" s="44">
        <v>1333.31</v>
      </c>
      <c r="J414" s="44">
        <v>1469.29</v>
      </c>
      <c r="K414" s="44">
        <v>1682.34</v>
      </c>
      <c r="L414" s="44">
        <v>2025.39</v>
      </c>
      <c r="M414" s="44">
        <v>2362.7199999999998</v>
      </c>
      <c r="N414" s="44">
        <v>2373.5100000000002</v>
      </c>
      <c r="O414" s="44">
        <v>2371.61</v>
      </c>
      <c r="P414" s="44">
        <v>2366.2600000000002</v>
      </c>
      <c r="Q414" s="44">
        <v>2368.61</v>
      </c>
      <c r="R414" s="44">
        <v>2080.5</v>
      </c>
      <c r="S414" s="44">
        <v>2078.62</v>
      </c>
      <c r="T414" s="44">
        <v>2058.73</v>
      </c>
      <c r="U414" s="44">
        <v>2047.84</v>
      </c>
      <c r="V414" s="44">
        <v>2173.2399999999998</v>
      </c>
      <c r="W414" s="44">
        <v>2234.12</v>
      </c>
      <c r="X414" s="44">
        <v>2208.71</v>
      </c>
      <c r="Y414" s="44">
        <v>2054.83</v>
      </c>
      <c r="Z414" s="44">
        <v>1772.51</v>
      </c>
      <c r="AA414" s="44">
        <v>1505.72</v>
      </c>
    </row>
    <row r="415" spans="1:27" ht="12.75" hidden="1" customHeight="1" outlineLevel="1" x14ac:dyDescent="0.2">
      <c r="A415" s="89" t="s">
        <v>1246</v>
      </c>
      <c r="B415" s="63" t="s">
        <v>90</v>
      </c>
      <c r="C415" s="43" t="s">
        <v>79</v>
      </c>
      <c r="D415" s="44">
        <f>$D$315</f>
        <v>217.03</v>
      </c>
      <c r="E415" s="44">
        <f t="shared" ref="E415:AA415" si="241">$D$315</f>
        <v>217.03</v>
      </c>
      <c r="F415" s="44">
        <f t="shared" si="241"/>
        <v>217.03</v>
      </c>
      <c r="G415" s="44">
        <f t="shared" si="241"/>
        <v>217.03</v>
      </c>
      <c r="H415" s="44">
        <f t="shared" si="241"/>
        <v>217.03</v>
      </c>
      <c r="I415" s="44">
        <f t="shared" si="241"/>
        <v>217.03</v>
      </c>
      <c r="J415" s="44">
        <f t="shared" si="241"/>
        <v>217.03</v>
      </c>
      <c r="K415" s="44">
        <f t="shared" si="241"/>
        <v>217.03</v>
      </c>
      <c r="L415" s="44">
        <f t="shared" si="241"/>
        <v>217.03</v>
      </c>
      <c r="M415" s="44">
        <f t="shared" si="241"/>
        <v>217.03</v>
      </c>
      <c r="N415" s="44">
        <f t="shared" si="241"/>
        <v>217.03</v>
      </c>
      <c r="O415" s="44">
        <f t="shared" si="241"/>
        <v>217.03</v>
      </c>
      <c r="P415" s="44">
        <f t="shared" si="241"/>
        <v>217.03</v>
      </c>
      <c r="Q415" s="44">
        <f t="shared" si="241"/>
        <v>217.03</v>
      </c>
      <c r="R415" s="44">
        <f t="shared" si="241"/>
        <v>217.03</v>
      </c>
      <c r="S415" s="44">
        <f t="shared" si="241"/>
        <v>217.03</v>
      </c>
      <c r="T415" s="44">
        <f t="shared" si="241"/>
        <v>217.03</v>
      </c>
      <c r="U415" s="44">
        <f t="shared" si="241"/>
        <v>217.03</v>
      </c>
      <c r="V415" s="44">
        <f t="shared" si="241"/>
        <v>217.03</v>
      </c>
      <c r="W415" s="44">
        <f t="shared" si="241"/>
        <v>217.03</v>
      </c>
      <c r="X415" s="44">
        <f t="shared" si="241"/>
        <v>217.03</v>
      </c>
      <c r="Y415" s="44">
        <f t="shared" si="241"/>
        <v>217.03</v>
      </c>
      <c r="Z415" s="44">
        <f t="shared" si="241"/>
        <v>217.03</v>
      </c>
      <c r="AA415" s="44">
        <f t="shared" si="241"/>
        <v>217.03</v>
      </c>
    </row>
    <row r="416" spans="1:27" ht="12.75" hidden="1" customHeight="1" outlineLevel="1" x14ac:dyDescent="0.2">
      <c r="A416" s="89" t="s">
        <v>1247</v>
      </c>
      <c r="B416" s="63" t="s">
        <v>83</v>
      </c>
      <c r="C416" s="43" t="s">
        <v>79</v>
      </c>
      <c r="D416" s="44">
        <v>4.68</v>
      </c>
      <c r="E416" s="44">
        <v>4.68</v>
      </c>
      <c r="F416" s="44">
        <v>4.68</v>
      </c>
      <c r="G416" s="44">
        <v>4.68</v>
      </c>
      <c r="H416" s="44">
        <v>4.68</v>
      </c>
      <c r="I416" s="44">
        <v>4.68</v>
      </c>
      <c r="J416" s="44">
        <v>4.68</v>
      </c>
      <c r="K416" s="44">
        <v>4.68</v>
      </c>
      <c r="L416" s="44">
        <v>4.68</v>
      </c>
      <c r="M416" s="44">
        <v>4.68</v>
      </c>
      <c r="N416" s="44">
        <v>4.68</v>
      </c>
      <c r="O416" s="44">
        <v>4.68</v>
      </c>
      <c r="P416" s="44">
        <v>4.68</v>
      </c>
      <c r="Q416" s="44">
        <v>4.68</v>
      </c>
      <c r="R416" s="44">
        <v>4.68</v>
      </c>
      <c r="S416" s="44">
        <v>4.68</v>
      </c>
      <c r="T416" s="44">
        <v>4.68</v>
      </c>
      <c r="U416" s="44">
        <v>4.68</v>
      </c>
      <c r="V416" s="44">
        <v>4.68</v>
      </c>
      <c r="W416" s="44">
        <v>4.68</v>
      </c>
      <c r="X416" s="44">
        <v>4.68</v>
      </c>
      <c r="Y416" s="44">
        <v>4.68</v>
      </c>
      <c r="Z416" s="44">
        <v>4.68</v>
      </c>
      <c r="AA416" s="44">
        <v>4.68</v>
      </c>
    </row>
    <row r="417" spans="1:27" ht="12.75" hidden="1" customHeight="1" outlineLevel="1" x14ac:dyDescent="0.2">
      <c r="A417" s="89" t="s">
        <v>1248</v>
      </c>
      <c r="B417" s="63" t="s">
        <v>81</v>
      </c>
      <c r="C417" s="43" t="s">
        <v>79</v>
      </c>
      <c r="D417" s="44">
        <f>$D$11</f>
        <v>330.69</v>
      </c>
      <c r="E417" s="44">
        <f t="shared" ref="E417:AA417" si="242">$D$11</f>
        <v>330.69</v>
      </c>
      <c r="F417" s="44">
        <f t="shared" si="242"/>
        <v>330.69</v>
      </c>
      <c r="G417" s="44">
        <f t="shared" si="242"/>
        <v>330.69</v>
      </c>
      <c r="H417" s="44">
        <f t="shared" si="242"/>
        <v>330.69</v>
      </c>
      <c r="I417" s="44">
        <f t="shared" si="242"/>
        <v>330.69</v>
      </c>
      <c r="J417" s="44">
        <f t="shared" si="242"/>
        <v>330.69</v>
      </c>
      <c r="K417" s="44">
        <f t="shared" si="242"/>
        <v>330.69</v>
      </c>
      <c r="L417" s="44">
        <f t="shared" si="242"/>
        <v>330.69</v>
      </c>
      <c r="M417" s="44">
        <f t="shared" si="242"/>
        <v>330.69</v>
      </c>
      <c r="N417" s="44">
        <f t="shared" si="242"/>
        <v>330.69</v>
      </c>
      <c r="O417" s="44">
        <f t="shared" si="242"/>
        <v>330.69</v>
      </c>
      <c r="P417" s="44">
        <f t="shared" si="242"/>
        <v>330.69</v>
      </c>
      <c r="Q417" s="44">
        <f t="shared" si="242"/>
        <v>330.69</v>
      </c>
      <c r="R417" s="44">
        <f t="shared" si="242"/>
        <v>330.69</v>
      </c>
      <c r="S417" s="44">
        <f t="shared" si="242"/>
        <v>330.69</v>
      </c>
      <c r="T417" s="44">
        <f t="shared" si="242"/>
        <v>330.69</v>
      </c>
      <c r="U417" s="44">
        <f t="shared" si="242"/>
        <v>330.69</v>
      </c>
      <c r="V417" s="44">
        <f t="shared" si="242"/>
        <v>330.69</v>
      </c>
      <c r="W417" s="44">
        <f t="shared" si="242"/>
        <v>330.69</v>
      </c>
      <c r="X417" s="44">
        <f t="shared" si="242"/>
        <v>330.69</v>
      </c>
      <c r="Y417" s="44">
        <f t="shared" si="242"/>
        <v>330.69</v>
      </c>
      <c r="Z417" s="44">
        <f t="shared" si="242"/>
        <v>330.69</v>
      </c>
      <c r="AA417" s="44">
        <f t="shared" si="242"/>
        <v>330.69</v>
      </c>
    </row>
    <row r="418" spans="1:27" ht="12.75" customHeight="1" collapsed="1" x14ac:dyDescent="0.2">
      <c r="A418" s="88" t="s">
        <v>1249</v>
      </c>
      <c r="B418" s="28" t="str">
        <f>"22"&amp;"."&amp;$B$640&amp;"."&amp;$B$641</f>
        <v>22.09.2023</v>
      </c>
      <c r="C418" s="80" t="s">
        <v>76</v>
      </c>
      <c r="D418" s="81">
        <f>ROUND(((D419+D420+D422+D421)/1000),5)</f>
        <v>1.8414999999999999</v>
      </c>
      <c r="E418" s="81">
        <f>ROUND(((E419+E420+E422+E421)/1000),5)</f>
        <v>1.73613</v>
      </c>
      <c r="F418" s="81">
        <f>ROUND(((F419+F420+F422+F421)/1000),5)</f>
        <v>1.6817599999999999</v>
      </c>
      <c r="G418" s="81">
        <f t="shared" ref="G418:AA418" si="243">ROUND(((G419+G420+G422+G421)/1000),5)</f>
        <v>1.68238</v>
      </c>
      <c r="H418" s="81">
        <f t="shared" si="243"/>
        <v>1.74878</v>
      </c>
      <c r="I418" s="81">
        <f t="shared" si="243"/>
        <v>1.92462</v>
      </c>
      <c r="J418" s="81">
        <f t="shared" si="243"/>
        <v>2.11849</v>
      </c>
      <c r="K418" s="81">
        <f t="shared" si="243"/>
        <v>2.3331599999999999</v>
      </c>
      <c r="L418" s="81">
        <f t="shared" si="243"/>
        <v>2.5750799999999998</v>
      </c>
      <c r="M418" s="81">
        <f t="shared" si="243"/>
        <v>2.7521100000000001</v>
      </c>
      <c r="N418" s="81">
        <f t="shared" si="243"/>
        <v>2.7671399999999999</v>
      </c>
      <c r="O418" s="81">
        <f t="shared" si="243"/>
        <v>2.9221200000000001</v>
      </c>
      <c r="P418" s="81">
        <f t="shared" si="243"/>
        <v>2.72505</v>
      </c>
      <c r="Q418" s="81">
        <f t="shared" si="243"/>
        <v>2.75759</v>
      </c>
      <c r="R418" s="81">
        <f t="shared" si="243"/>
        <v>2.6385299999999998</v>
      </c>
      <c r="S418" s="81">
        <f t="shared" si="243"/>
        <v>2.6290900000000001</v>
      </c>
      <c r="T418" s="81">
        <f t="shared" si="243"/>
        <v>2.6258699999999999</v>
      </c>
      <c r="U418" s="81">
        <f t="shared" si="243"/>
        <v>2.6021899999999998</v>
      </c>
      <c r="V418" s="81">
        <f t="shared" si="243"/>
        <v>2.6747200000000002</v>
      </c>
      <c r="W418" s="81">
        <f t="shared" si="243"/>
        <v>2.7051500000000002</v>
      </c>
      <c r="X418" s="81">
        <f t="shared" si="243"/>
        <v>2.7006399999999999</v>
      </c>
      <c r="Y418" s="81">
        <f t="shared" si="243"/>
        <v>2.61646</v>
      </c>
      <c r="Z418" s="81">
        <f t="shared" si="243"/>
        <v>2.3385799999999999</v>
      </c>
      <c r="AA418" s="81">
        <f t="shared" si="243"/>
        <v>2.1452599999999999</v>
      </c>
    </row>
    <row r="419" spans="1:27" ht="12.75" hidden="1" customHeight="1" outlineLevel="1" x14ac:dyDescent="0.2">
      <c r="A419" s="89" t="s">
        <v>1250</v>
      </c>
      <c r="B419" s="63" t="s">
        <v>230</v>
      </c>
      <c r="C419" s="43" t="s">
        <v>79</v>
      </c>
      <c r="D419" s="44">
        <v>1289.0999999999999</v>
      </c>
      <c r="E419" s="44">
        <v>1183.73</v>
      </c>
      <c r="F419" s="44">
        <v>1129.3599999999999</v>
      </c>
      <c r="G419" s="44">
        <v>1129.98</v>
      </c>
      <c r="H419" s="44">
        <v>1196.3800000000001</v>
      </c>
      <c r="I419" s="44">
        <v>1372.22</v>
      </c>
      <c r="J419" s="44">
        <v>1566.09</v>
      </c>
      <c r="K419" s="44">
        <v>1780.76</v>
      </c>
      <c r="L419" s="44">
        <v>2022.68</v>
      </c>
      <c r="M419" s="44">
        <v>2199.71</v>
      </c>
      <c r="N419" s="44">
        <v>2214.7399999999998</v>
      </c>
      <c r="O419" s="44">
        <v>2369.7199999999998</v>
      </c>
      <c r="P419" s="44">
        <v>2172.65</v>
      </c>
      <c r="Q419" s="44">
        <v>2205.19</v>
      </c>
      <c r="R419" s="44">
        <v>2086.13</v>
      </c>
      <c r="S419" s="44">
        <v>2076.69</v>
      </c>
      <c r="T419" s="44">
        <v>2073.4699999999998</v>
      </c>
      <c r="U419" s="44">
        <v>2049.79</v>
      </c>
      <c r="V419" s="44">
        <v>2122.3200000000002</v>
      </c>
      <c r="W419" s="44">
        <v>2152.75</v>
      </c>
      <c r="X419" s="44">
        <v>2148.2399999999998</v>
      </c>
      <c r="Y419" s="44">
        <v>2064.06</v>
      </c>
      <c r="Z419" s="44">
        <v>1786.18</v>
      </c>
      <c r="AA419" s="44">
        <v>1592.86</v>
      </c>
    </row>
    <row r="420" spans="1:27" ht="12.75" hidden="1" customHeight="1" outlineLevel="1" x14ac:dyDescent="0.2">
      <c r="A420" s="89" t="s">
        <v>1251</v>
      </c>
      <c r="B420" s="63" t="s">
        <v>90</v>
      </c>
      <c r="C420" s="43" t="s">
        <v>79</v>
      </c>
      <c r="D420" s="44">
        <f>$D$315</f>
        <v>217.03</v>
      </c>
      <c r="E420" s="44">
        <f t="shared" ref="E420:AA420" si="244">$D$315</f>
        <v>217.03</v>
      </c>
      <c r="F420" s="44">
        <f t="shared" si="244"/>
        <v>217.03</v>
      </c>
      <c r="G420" s="44">
        <f t="shared" si="244"/>
        <v>217.03</v>
      </c>
      <c r="H420" s="44">
        <f t="shared" si="244"/>
        <v>217.03</v>
      </c>
      <c r="I420" s="44">
        <f t="shared" si="244"/>
        <v>217.03</v>
      </c>
      <c r="J420" s="44">
        <f t="shared" si="244"/>
        <v>217.03</v>
      </c>
      <c r="K420" s="44">
        <f t="shared" si="244"/>
        <v>217.03</v>
      </c>
      <c r="L420" s="44">
        <f t="shared" si="244"/>
        <v>217.03</v>
      </c>
      <c r="M420" s="44">
        <f t="shared" si="244"/>
        <v>217.03</v>
      </c>
      <c r="N420" s="44">
        <f t="shared" si="244"/>
        <v>217.03</v>
      </c>
      <c r="O420" s="44">
        <f t="shared" si="244"/>
        <v>217.03</v>
      </c>
      <c r="P420" s="44">
        <f t="shared" si="244"/>
        <v>217.03</v>
      </c>
      <c r="Q420" s="44">
        <f t="shared" si="244"/>
        <v>217.03</v>
      </c>
      <c r="R420" s="44">
        <f t="shared" si="244"/>
        <v>217.03</v>
      </c>
      <c r="S420" s="44">
        <f t="shared" si="244"/>
        <v>217.03</v>
      </c>
      <c r="T420" s="44">
        <f t="shared" si="244"/>
        <v>217.03</v>
      </c>
      <c r="U420" s="44">
        <f t="shared" si="244"/>
        <v>217.03</v>
      </c>
      <c r="V420" s="44">
        <f t="shared" si="244"/>
        <v>217.03</v>
      </c>
      <c r="W420" s="44">
        <f t="shared" si="244"/>
        <v>217.03</v>
      </c>
      <c r="X420" s="44">
        <f t="shared" si="244"/>
        <v>217.03</v>
      </c>
      <c r="Y420" s="44">
        <f t="shared" si="244"/>
        <v>217.03</v>
      </c>
      <c r="Z420" s="44">
        <f t="shared" si="244"/>
        <v>217.03</v>
      </c>
      <c r="AA420" s="44">
        <f t="shared" si="244"/>
        <v>217.03</v>
      </c>
    </row>
    <row r="421" spans="1:27" ht="12.75" hidden="1" customHeight="1" outlineLevel="1" x14ac:dyDescent="0.2">
      <c r="A421" s="89" t="s">
        <v>1252</v>
      </c>
      <c r="B421" s="63" t="s">
        <v>83</v>
      </c>
      <c r="C421" s="43" t="s">
        <v>79</v>
      </c>
      <c r="D421" s="44">
        <v>4.68</v>
      </c>
      <c r="E421" s="44">
        <v>4.68</v>
      </c>
      <c r="F421" s="44">
        <v>4.68</v>
      </c>
      <c r="G421" s="44">
        <v>4.68</v>
      </c>
      <c r="H421" s="44">
        <v>4.68</v>
      </c>
      <c r="I421" s="44">
        <v>4.68</v>
      </c>
      <c r="J421" s="44">
        <v>4.68</v>
      </c>
      <c r="K421" s="44">
        <v>4.68</v>
      </c>
      <c r="L421" s="44">
        <v>4.68</v>
      </c>
      <c r="M421" s="44">
        <v>4.68</v>
      </c>
      <c r="N421" s="44">
        <v>4.68</v>
      </c>
      <c r="O421" s="44">
        <v>4.68</v>
      </c>
      <c r="P421" s="44">
        <v>4.68</v>
      </c>
      <c r="Q421" s="44">
        <v>4.68</v>
      </c>
      <c r="R421" s="44">
        <v>4.68</v>
      </c>
      <c r="S421" s="44">
        <v>4.68</v>
      </c>
      <c r="T421" s="44">
        <v>4.68</v>
      </c>
      <c r="U421" s="44">
        <v>4.68</v>
      </c>
      <c r="V421" s="44">
        <v>4.68</v>
      </c>
      <c r="W421" s="44">
        <v>4.68</v>
      </c>
      <c r="X421" s="44">
        <v>4.68</v>
      </c>
      <c r="Y421" s="44">
        <v>4.68</v>
      </c>
      <c r="Z421" s="44">
        <v>4.68</v>
      </c>
      <c r="AA421" s="44">
        <v>4.68</v>
      </c>
    </row>
    <row r="422" spans="1:27" ht="12.75" hidden="1" customHeight="1" outlineLevel="1" x14ac:dyDescent="0.2">
      <c r="A422" s="89" t="s">
        <v>1253</v>
      </c>
      <c r="B422" s="63" t="s">
        <v>81</v>
      </c>
      <c r="C422" s="43" t="s">
        <v>79</v>
      </c>
      <c r="D422" s="44">
        <f>$D$11</f>
        <v>330.69</v>
      </c>
      <c r="E422" s="44">
        <f t="shared" ref="E422:AA422" si="245">$D$11</f>
        <v>330.69</v>
      </c>
      <c r="F422" s="44">
        <f t="shared" si="245"/>
        <v>330.69</v>
      </c>
      <c r="G422" s="44">
        <f t="shared" si="245"/>
        <v>330.69</v>
      </c>
      <c r="H422" s="44">
        <f t="shared" si="245"/>
        <v>330.69</v>
      </c>
      <c r="I422" s="44">
        <f t="shared" si="245"/>
        <v>330.69</v>
      </c>
      <c r="J422" s="44">
        <f t="shared" si="245"/>
        <v>330.69</v>
      </c>
      <c r="K422" s="44">
        <f t="shared" si="245"/>
        <v>330.69</v>
      </c>
      <c r="L422" s="44">
        <f t="shared" si="245"/>
        <v>330.69</v>
      </c>
      <c r="M422" s="44">
        <f t="shared" si="245"/>
        <v>330.69</v>
      </c>
      <c r="N422" s="44">
        <f t="shared" si="245"/>
        <v>330.69</v>
      </c>
      <c r="O422" s="44">
        <f t="shared" si="245"/>
        <v>330.69</v>
      </c>
      <c r="P422" s="44">
        <f t="shared" si="245"/>
        <v>330.69</v>
      </c>
      <c r="Q422" s="44">
        <f t="shared" si="245"/>
        <v>330.69</v>
      </c>
      <c r="R422" s="44">
        <f t="shared" si="245"/>
        <v>330.69</v>
      </c>
      <c r="S422" s="44">
        <f t="shared" si="245"/>
        <v>330.69</v>
      </c>
      <c r="T422" s="44">
        <f t="shared" si="245"/>
        <v>330.69</v>
      </c>
      <c r="U422" s="44">
        <f t="shared" si="245"/>
        <v>330.69</v>
      </c>
      <c r="V422" s="44">
        <f t="shared" si="245"/>
        <v>330.69</v>
      </c>
      <c r="W422" s="44">
        <f t="shared" si="245"/>
        <v>330.69</v>
      </c>
      <c r="X422" s="44">
        <f t="shared" si="245"/>
        <v>330.69</v>
      </c>
      <c r="Y422" s="44">
        <f t="shared" si="245"/>
        <v>330.69</v>
      </c>
      <c r="Z422" s="44">
        <f t="shared" si="245"/>
        <v>330.69</v>
      </c>
      <c r="AA422" s="44">
        <f t="shared" si="245"/>
        <v>330.69</v>
      </c>
    </row>
    <row r="423" spans="1:27" ht="12.75" customHeight="1" collapsed="1" x14ac:dyDescent="0.2">
      <c r="A423" s="88" t="s">
        <v>1254</v>
      </c>
      <c r="B423" s="28" t="str">
        <f>"23"&amp;"."&amp;$B$640&amp;"."&amp;$B$641</f>
        <v>23.09.2023</v>
      </c>
      <c r="C423" s="80" t="s">
        <v>76</v>
      </c>
      <c r="D423" s="81">
        <f>ROUND(((D424+D425+D427+D426)/1000),5)</f>
        <v>2.1678600000000001</v>
      </c>
      <c r="E423" s="81">
        <f>ROUND(((E424+E425+E427+E426)/1000),5)</f>
        <v>2.0173000000000001</v>
      </c>
      <c r="F423" s="81">
        <f>ROUND(((F424+F425+F427+F426)/1000),5)</f>
        <v>1.91462</v>
      </c>
      <c r="G423" s="81">
        <f t="shared" ref="G423:AA423" si="246">ROUND(((G424+G425+G427+G426)/1000),5)</f>
        <v>1.85998</v>
      </c>
      <c r="H423" s="81">
        <f t="shared" si="246"/>
        <v>1.9407000000000001</v>
      </c>
      <c r="I423" s="81">
        <f t="shared" si="246"/>
        <v>1.95824</v>
      </c>
      <c r="J423" s="81">
        <f t="shared" si="246"/>
        <v>2.0532400000000002</v>
      </c>
      <c r="K423" s="81">
        <f t="shared" si="246"/>
        <v>2.1781299999999999</v>
      </c>
      <c r="L423" s="81">
        <f t="shared" si="246"/>
        <v>2.42388</v>
      </c>
      <c r="M423" s="81">
        <f t="shared" si="246"/>
        <v>2.56907</v>
      </c>
      <c r="N423" s="81">
        <f t="shared" si="246"/>
        <v>2.6651600000000002</v>
      </c>
      <c r="O423" s="81">
        <f t="shared" si="246"/>
        <v>2.6973099999999999</v>
      </c>
      <c r="P423" s="81">
        <f t="shared" si="246"/>
        <v>2.89459</v>
      </c>
      <c r="Q423" s="81">
        <f t="shared" si="246"/>
        <v>2.9204599999999998</v>
      </c>
      <c r="R423" s="81">
        <f t="shared" si="246"/>
        <v>2.9103500000000002</v>
      </c>
      <c r="S423" s="81">
        <f t="shared" si="246"/>
        <v>2.7852100000000002</v>
      </c>
      <c r="T423" s="81">
        <f t="shared" si="246"/>
        <v>2.7268500000000002</v>
      </c>
      <c r="U423" s="81">
        <f t="shared" si="246"/>
        <v>2.6572100000000001</v>
      </c>
      <c r="V423" s="81">
        <f t="shared" si="246"/>
        <v>2.7932000000000001</v>
      </c>
      <c r="W423" s="81">
        <f t="shared" si="246"/>
        <v>2.8374899999999998</v>
      </c>
      <c r="X423" s="81">
        <f t="shared" si="246"/>
        <v>2.9408799999999999</v>
      </c>
      <c r="Y423" s="81">
        <f t="shared" si="246"/>
        <v>2.6173600000000001</v>
      </c>
      <c r="Z423" s="81">
        <f t="shared" si="246"/>
        <v>2.2547899999999998</v>
      </c>
      <c r="AA423" s="81">
        <f t="shared" si="246"/>
        <v>2.0757599999999998</v>
      </c>
    </row>
    <row r="424" spans="1:27" ht="12.75" hidden="1" customHeight="1" outlineLevel="1" x14ac:dyDescent="0.2">
      <c r="A424" s="89" t="s">
        <v>1255</v>
      </c>
      <c r="B424" s="63" t="s">
        <v>230</v>
      </c>
      <c r="C424" s="43" t="s">
        <v>79</v>
      </c>
      <c r="D424" s="44">
        <v>1615.46</v>
      </c>
      <c r="E424" s="44">
        <v>1464.9</v>
      </c>
      <c r="F424" s="44">
        <v>1362.22</v>
      </c>
      <c r="G424" s="44">
        <v>1307.58</v>
      </c>
      <c r="H424" s="44">
        <v>1388.3</v>
      </c>
      <c r="I424" s="44">
        <v>1405.84</v>
      </c>
      <c r="J424" s="44">
        <v>1500.84</v>
      </c>
      <c r="K424" s="44">
        <v>1625.73</v>
      </c>
      <c r="L424" s="44">
        <v>1871.48</v>
      </c>
      <c r="M424" s="44">
        <v>2016.67</v>
      </c>
      <c r="N424" s="44">
        <v>2112.7600000000002</v>
      </c>
      <c r="O424" s="44">
        <v>2144.91</v>
      </c>
      <c r="P424" s="44">
        <v>2342.19</v>
      </c>
      <c r="Q424" s="44">
        <v>2368.06</v>
      </c>
      <c r="R424" s="44">
        <v>2357.9499999999998</v>
      </c>
      <c r="S424" s="44">
        <v>2232.81</v>
      </c>
      <c r="T424" s="44">
        <v>2174.4499999999998</v>
      </c>
      <c r="U424" s="44">
        <v>2104.81</v>
      </c>
      <c r="V424" s="44">
        <v>2240.8000000000002</v>
      </c>
      <c r="W424" s="44">
        <v>2285.09</v>
      </c>
      <c r="X424" s="44">
        <v>2388.48</v>
      </c>
      <c r="Y424" s="44">
        <v>2064.96</v>
      </c>
      <c r="Z424" s="44">
        <v>1702.39</v>
      </c>
      <c r="AA424" s="44">
        <v>1523.36</v>
      </c>
    </row>
    <row r="425" spans="1:27" ht="12.75" hidden="1" customHeight="1" outlineLevel="1" x14ac:dyDescent="0.2">
      <c r="A425" s="89" t="s">
        <v>1256</v>
      </c>
      <c r="B425" s="63" t="s">
        <v>90</v>
      </c>
      <c r="C425" s="43" t="s">
        <v>79</v>
      </c>
      <c r="D425" s="44">
        <f>$D$315</f>
        <v>217.03</v>
      </c>
      <c r="E425" s="44">
        <f t="shared" ref="E425:AA425" si="247">$D$315</f>
        <v>217.03</v>
      </c>
      <c r="F425" s="44">
        <f t="shared" si="247"/>
        <v>217.03</v>
      </c>
      <c r="G425" s="44">
        <f t="shared" si="247"/>
        <v>217.03</v>
      </c>
      <c r="H425" s="44">
        <f t="shared" si="247"/>
        <v>217.03</v>
      </c>
      <c r="I425" s="44">
        <f t="shared" si="247"/>
        <v>217.03</v>
      </c>
      <c r="J425" s="44">
        <f t="shared" si="247"/>
        <v>217.03</v>
      </c>
      <c r="K425" s="44">
        <f t="shared" si="247"/>
        <v>217.03</v>
      </c>
      <c r="L425" s="44">
        <f t="shared" si="247"/>
        <v>217.03</v>
      </c>
      <c r="M425" s="44">
        <f t="shared" si="247"/>
        <v>217.03</v>
      </c>
      <c r="N425" s="44">
        <f t="shared" si="247"/>
        <v>217.03</v>
      </c>
      <c r="O425" s="44">
        <f t="shared" si="247"/>
        <v>217.03</v>
      </c>
      <c r="P425" s="44">
        <f t="shared" si="247"/>
        <v>217.03</v>
      </c>
      <c r="Q425" s="44">
        <f t="shared" si="247"/>
        <v>217.03</v>
      </c>
      <c r="R425" s="44">
        <f t="shared" si="247"/>
        <v>217.03</v>
      </c>
      <c r="S425" s="44">
        <f t="shared" si="247"/>
        <v>217.03</v>
      </c>
      <c r="T425" s="44">
        <f t="shared" si="247"/>
        <v>217.03</v>
      </c>
      <c r="U425" s="44">
        <f t="shared" si="247"/>
        <v>217.03</v>
      </c>
      <c r="V425" s="44">
        <f t="shared" si="247"/>
        <v>217.03</v>
      </c>
      <c r="W425" s="44">
        <f t="shared" si="247"/>
        <v>217.03</v>
      </c>
      <c r="X425" s="44">
        <f t="shared" si="247"/>
        <v>217.03</v>
      </c>
      <c r="Y425" s="44">
        <f t="shared" si="247"/>
        <v>217.03</v>
      </c>
      <c r="Z425" s="44">
        <f t="shared" si="247"/>
        <v>217.03</v>
      </c>
      <c r="AA425" s="44">
        <f t="shared" si="247"/>
        <v>217.03</v>
      </c>
    </row>
    <row r="426" spans="1:27" ht="12.75" hidden="1" customHeight="1" outlineLevel="1" x14ac:dyDescent="0.2">
      <c r="A426" s="89" t="s">
        <v>1257</v>
      </c>
      <c r="B426" s="63" t="s">
        <v>83</v>
      </c>
      <c r="C426" s="43" t="s">
        <v>79</v>
      </c>
      <c r="D426" s="44">
        <v>4.68</v>
      </c>
      <c r="E426" s="44">
        <v>4.68</v>
      </c>
      <c r="F426" s="44">
        <v>4.68</v>
      </c>
      <c r="G426" s="44">
        <v>4.68</v>
      </c>
      <c r="H426" s="44">
        <v>4.68</v>
      </c>
      <c r="I426" s="44">
        <v>4.68</v>
      </c>
      <c r="J426" s="44">
        <v>4.68</v>
      </c>
      <c r="K426" s="44">
        <v>4.68</v>
      </c>
      <c r="L426" s="44">
        <v>4.68</v>
      </c>
      <c r="M426" s="44">
        <v>4.68</v>
      </c>
      <c r="N426" s="44">
        <v>4.68</v>
      </c>
      <c r="O426" s="44">
        <v>4.68</v>
      </c>
      <c r="P426" s="44">
        <v>4.68</v>
      </c>
      <c r="Q426" s="44">
        <v>4.68</v>
      </c>
      <c r="R426" s="44">
        <v>4.68</v>
      </c>
      <c r="S426" s="44">
        <v>4.68</v>
      </c>
      <c r="T426" s="44">
        <v>4.68</v>
      </c>
      <c r="U426" s="44">
        <v>4.68</v>
      </c>
      <c r="V426" s="44">
        <v>4.68</v>
      </c>
      <c r="W426" s="44">
        <v>4.68</v>
      </c>
      <c r="X426" s="44">
        <v>4.68</v>
      </c>
      <c r="Y426" s="44">
        <v>4.68</v>
      </c>
      <c r="Z426" s="44">
        <v>4.68</v>
      </c>
      <c r="AA426" s="44">
        <v>4.68</v>
      </c>
    </row>
    <row r="427" spans="1:27" ht="12.75" hidden="1" customHeight="1" outlineLevel="1" x14ac:dyDescent="0.2">
      <c r="A427" s="89" t="s">
        <v>1258</v>
      </c>
      <c r="B427" s="63" t="s">
        <v>81</v>
      </c>
      <c r="C427" s="43" t="s">
        <v>79</v>
      </c>
      <c r="D427" s="44">
        <f>$D$11</f>
        <v>330.69</v>
      </c>
      <c r="E427" s="44">
        <f t="shared" ref="E427:AA427" si="248">$D$11</f>
        <v>330.69</v>
      </c>
      <c r="F427" s="44">
        <f t="shared" si="248"/>
        <v>330.69</v>
      </c>
      <c r="G427" s="44">
        <f t="shared" si="248"/>
        <v>330.69</v>
      </c>
      <c r="H427" s="44">
        <f t="shared" si="248"/>
        <v>330.69</v>
      </c>
      <c r="I427" s="44">
        <f t="shared" si="248"/>
        <v>330.69</v>
      </c>
      <c r="J427" s="44">
        <f t="shared" si="248"/>
        <v>330.69</v>
      </c>
      <c r="K427" s="44">
        <f t="shared" si="248"/>
        <v>330.69</v>
      </c>
      <c r="L427" s="44">
        <f t="shared" si="248"/>
        <v>330.69</v>
      </c>
      <c r="M427" s="44">
        <f t="shared" si="248"/>
        <v>330.69</v>
      </c>
      <c r="N427" s="44">
        <f t="shared" si="248"/>
        <v>330.69</v>
      </c>
      <c r="O427" s="44">
        <f t="shared" si="248"/>
        <v>330.69</v>
      </c>
      <c r="P427" s="44">
        <f t="shared" si="248"/>
        <v>330.69</v>
      </c>
      <c r="Q427" s="44">
        <f t="shared" si="248"/>
        <v>330.69</v>
      </c>
      <c r="R427" s="44">
        <f t="shared" si="248"/>
        <v>330.69</v>
      </c>
      <c r="S427" s="44">
        <f t="shared" si="248"/>
        <v>330.69</v>
      </c>
      <c r="T427" s="44">
        <f t="shared" si="248"/>
        <v>330.69</v>
      </c>
      <c r="U427" s="44">
        <f t="shared" si="248"/>
        <v>330.69</v>
      </c>
      <c r="V427" s="44">
        <f t="shared" si="248"/>
        <v>330.69</v>
      </c>
      <c r="W427" s="44">
        <f t="shared" si="248"/>
        <v>330.69</v>
      </c>
      <c r="X427" s="44">
        <f t="shared" si="248"/>
        <v>330.69</v>
      </c>
      <c r="Y427" s="44">
        <f t="shared" si="248"/>
        <v>330.69</v>
      </c>
      <c r="Z427" s="44">
        <f t="shared" si="248"/>
        <v>330.69</v>
      </c>
      <c r="AA427" s="44">
        <f t="shared" si="248"/>
        <v>330.69</v>
      </c>
    </row>
    <row r="428" spans="1:27" ht="12.75" customHeight="1" collapsed="1" x14ac:dyDescent="0.2">
      <c r="A428" s="88" t="s">
        <v>1259</v>
      </c>
      <c r="B428" s="28" t="str">
        <f>"24"&amp;"."&amp;$B$640&amp;"."&amp;$B$641</f>
        <v>24.09.2023</v>
      </c>
      <c r="C428" s="80" t="s">
        <v>76</v>
      </c>
      <c r="D428" s="81">
        <f>ROUND(((D429+D430+D432+D431)/1000),5)</f>
        <v>1.89211</v>
      </c>
      <c r="E428" s="81">
        <f>ROUND(((E429+E430+E432+E431)/1000),5)</f>
        <v>1.73678</v>
      </c>
      <c r="F428" s="81">
        <f>ROUND(((F429+F430+F432+F431)/1000),5)</f>
        <v>1.6632800000000001</v>
      </c>
      <c r="G428" s="81">
        <f t="shared" ref="G428:AA428" si="249">ROUND(((G429+G430+G432+G431)/1000),5)</f>
        <v>1.6124099999999999</v>
      </c>
      <c r="H428" s="81">
        <f t="shared" si="249"/>
        <v>1.6698299999999999</v>
      </c>
      <c r="I428" s="81">
        <f t="shared" si="249"/>
        <v>1.7153099999999999</v>
      </c>
      <c r="J428" s="81">
        <f t="shared" si="249"/>
        <v>1.4654400000000001</v>
      </c>
      <c r="K428" s="81">
        <f t="shared" si="249"/>
        <v>1.96191</v>
      </c>
      <c r="L428" s="81">
        <f t="shared" si="249"/>
        <v>2.1659199999999998</v>
      </c>
      <c r="M428" s="81">
        <f t="shared" si="249"/>
        <v>2.32958</v>
      </c>
      <c r="N428" s="81">
        <f t="shared" si="249"/>
        <v>2.3769499999999999</v>
      </c>
      <c r="O428" s="81">
        <f t="shared" si="249"/>
        <v>2.3874399999999998</v>
      </c>
      <c r="P428" s="81">
        <f t="shared" si="249"/>
        <v>2.3784800000000001</v>
      </c>
      <c r="Q428" s="81">
        <f t="shared" si="249"/>
        <v>2.3916300000000001</v>
      </c>
      <c r="R428" s="81">
        <f t="shared" si="249"/>
        <v>2.4075099999999998</v>
      </c>
      <c r="S428" s="81">
        <f t="shared" si="249"/>
        <v>2.44373</v>
      </c>
      <c r="T428" s="81">
        <f t="shared" si="249"/>
        <v>2.4592499999999999</v>
      </c>
      <c r="U428" s="81">
        <f t="shared" si="249"/>
        <v>2.4594900000000002</v>
      </c>
      <c r="V428" s="81">
        <f t="shared" si="249"/>
        <v>2.6509499999999999</v>
      </c>
      <c r="W428" s="81">
        <f t="shared" si="249"/>
        <v>2.76268</v>
      </c>
      <c r="X428" s="81">
        <f t="shared" si="249"/>
        <v>2.7977300000000001</v>
      </c>
      <c r="Y428" s="81">
        <f t="shared" si="249"/>
        <v>2.5611199999999998</v>
      </c>
      <c r="Z428" s="81">
        <f t="shared" si="249"/>
        <v>2.2021500000000001</v>
      </c>
      <c r="AA428" s="81">
        <f t="shared" si="249"/>
        <v>1.8992199999999999</v>
      </c>
    </row>
    <row r="429" spans="1:27" ht="12.75" hidden="1" customHeight="1" outlineLevel="1" x14ac:dyDescent="0.2">
      <c r="A429" s="89" t="s">
        <v>1260</v>
      </c>
      <c r="B429" s="63" t="s">
        <v>230</v>
      </c>
      <c r="C429" s="43" t="s">
        <v>79</v>
      </c>
      <c r="D429" s="44">
        <v>1339.71</v>
      </c>
      <c r="E429" s="44">
        <v>1184.3800000000001</v>
      </c>
      <c r="F429" s="44">
        <v>1110.8800000000001</v>
      </c>
      <c r="G429" s="44">
        <v>1060.01</v>
      </c>
      <c r="H429" s="44">
        <v>1117.43</v>
      </c>
      <c r="I429" s="44">
        <v>1162.9100000000001</v>
      </c>
      <c r="J429" s="44">
        <v>913.04</v>
      </c>
      <c r="K429" s="44">
        <v>1409.51</v>
      </c>
      <c r="L429" s="44">
        <v>1613.52</v>
      </c>
      <c r="M429" s="44">
        <v>1777.18</v>
      </c>
      <c r="N429" s="44">
        <v>1824.55</v>
      </c>
      <c r="O429" s="44">
        <v>1835.04</v>
      </c>
      <c r="P429" s="44">
        <v>1826.08</v>
      </c>
      <c r="Q429" s="44">
        <v>1839.23</v>
      </c>
      <c r="R429" s="44">
        <v>1855.11</v>
      </c>
      <c r="S429" s="44">
        <v>1891.33</v>
      </c>
      <c r="T429" s="44">
        <v>1906.85</v>
      </c>
      <c r="U429" s="44">
        <v>1907.09</v>
      </c>
      <c r="V429" s="44">
        <v>2098.5500000000002</v>
      </c>
      <c r="W429" s="44">
        <v>2210.2800000000002</v>
      </c>
      <c r="X429" s="44">
        <v>2245.33</v>
      </c>
      <c r="Y429" s="44">
        <v>2008.72</v>
      </c>
      <c r="Z429" s="44">
        <v>1649.75</v>
      </c>
      <c r="AA429" s="44">
        <v>1346.82</v>
      </c>
    </row>
    <row r="430" spans="1:27" ht="12.75" hidden="1" customHeight="1" outlineLevel="1" x14ac:dyDescent="0.2">
      <c r="A430" s="89" t="s">
        <v>1261</v>
      </c>
      <c r="B430" s="63" t="s">
        <v>90</v>
      </c>
      <c r="C430" s="43" t="s">
        <v>79</v>
      </c>
      <c r="D430" s="44">
        <f>$D$315</f>
        <v>217.03</v>
      </c>
      <c r="E430" s="44">
        <f t="shared" ref="E430:AA430" si="250">$D$315</f>
        <v>217.03</v>
      </c>
      <c r="F430" s="44">
        <f t="shared" si="250"/>
        <v>217.03</v>
      </c>
      <c r="G430" s="44">
        <f t="shared" si="250"/>
        <v>217.03</v>
      </c>
      <c r="H430" s="44">
        <f t="shared" si="250"/>
        <v>217.03</v>
      </c>
      <c r="I430" s="44">
        <f t="shared" si="250"/>
        <v>217.03</v>
      </c>
      <c r="J430" s="44">
        <f t="shared" si="250"/>
        <v>217.03</v>
      </c>
      <c r="K430" s="44">
        <f t="shared" si="250"/>
        <v>217.03</v>
      </c>
      <c r="L430" s="44">
        <f t="shared" si="250"/>
        <v>217.03</v>
      </c>
      <c r="M430" s="44">
        <f t="shared" si="250"/>
        <v>217.03</v>
      </c>
      <c r="N430" s="44">
        <f t="shared" si="250"/>
        <v>217.03</v>
      </c>
      <c r="O430" s="44">
        <f t="shared" si="250"/>
        <v>217.03</v>
      </c>
      <c r="P430" s="44">
        <f t="shared" si="250"/>
        <v>217.03</v>
      </c>
      <c r="Q430" s="44">
        <f t="shared" si="250"/>
        <v>217.03</v>
      </c>
      <c r="R430" s="44">
        <f t="shared" si="250"/>
        <v>217.03</v>
      </c>
      <c r="S430" s="44">
        <f t="shared" si="250"/>
        <v>217.03</v>
      </c>
      <c r="T430" s="44">
        <f t="shared" si="250"/>
        <v>217.03</v>
      </c>
      <c r="U430" s="44">
        <f t="shared" si="250"/>
        <v>217.03</v>
      </c>
      <c r="V430" s="44">
        <f t="shared" si="250"/>
        <v>217.03</v>
      </c>
      <c r="W430" s="44">
        <f t="shared" si="250"/>
        <v>217.03</v>
      </c>
      <c r="X430" s="44">
        <f t="shared" si="250"/>
        <v>217.03</v>
      </c>
      <c r="Y430" s="44">
        <f t="shared" si="250"/>
        <v>217.03</v>
      </c>
      <c r="Z430" s="44">
        <f t="shared" si="250"/>
        <v>217.03</v>
      </c>
      <c r="AA430" s="44">
        <f t="shared" si="250"/>
        <v>217.03</v>
      </c>
    </row>
    <row r="431" spans="1:27" ht="12.75" hidden="1" customHeight="1" outlineLevel="1" x14ac:dyDescent="0.2">
      <c r="A431" s="89" t="s">
        <v>1262</v>
      </c>
      <c r="B431" s="63" t="s">
        <v>83</v>
      </c>
      <c r="C431" s="43" t="s">
        <v>79</v>
      </c>
      <c r="D431" s="44">
        <v>4.68</v>
      </c>
      <c r="E431" s="44">
        <v>4.68</v>
      </c>
      <c r="F431" s="44">
        <v>4.68</v>
      </c>
      <c r="G431" s="44">
        <v>4.68</v>
      </c>
      <c r="H431" s="44">
        <v>4.68</v>
      </c>
      <c r="I431" s="44">
        <v>4.68</v>
      </c>
      <c r="J431" s="44">
        <v>4.68</v>
      </c>
      <c r="K431" s="44">
        <v>4.68</v>
      </c>
      <c r="L431" s="44">
        <v>4.68</v>
      </c>
      <c r="M431" s="44">
        <v>4.68</v>
      </c>
      <c r="N431" s="44">
        <v>4.68</v>
      </c>
      <c r="O431" s="44">
        <v>4.68</v>
      </c>
      <c r="P431" s="44">
        <v>4.68</v>
      </c>
      <c r="Q431" s="44">
        <v>4.68</v>
      </c>
      <c r="R431" s="44">
        <v>4.68</v>
      </c>
      <c r="S431" s="44">
        <v>4.68</v>
      </c>
      <c r="T431" s="44">
        <v>4.68</v>
      </c>
      <c r="U431" s="44">
        <v>4.68</v>
      </c>
      <c r="V431" s="44">
        <v>4.68</v>
      </c>
      <c r="W431" s="44">
        <v>4.68</v>
      </c>
      <c r="X431" s="44">
        <v>4.68</v>
      </c>
      <c r="Y431" s="44">
        <v>4.68</v>
      </c>
      <c r="Z431" s="44">
        <v>4.68</v>
      </c>
      <c r="AA431" s="44">
        <v>4.68</v>
      </c>
    </row>
    <row r="432" spans="1:27" ht="12.75" hidden="1" customHeight="1" outlineLevel="1" x14ac:dyDescent="0.2">
      <c r="A432" s="89" t="s">
        <v>1263</v>
      </c>
      <c r="B432" s="63" t="s">
        <v>81</v>
      </c>
      <c r="C432" s="43" t="s">
        <v>79</v>
      </c>
      <c r="D432" s="44">
        <f>$D$11</f>
        <v>330.69</v>
      </c>
      <c r="E432" s="44">
        <f t="shared" ref="E432:AA432" si="251">$D$11</f>
        <v>330.69</v>
      </c>
      <c r="F432" s="44">
        <f t="shared" si="251"/>
        <v>330.69</v>
      </c>
      <c r="G432" s="44">
        <f t="shared" si="251"/>
        <v>330.69</v>
      </c>
      <c r="H432" s="44">
        <f t="shared" si="251"/>
        <v>330.69</v>
      </c>
      <c r="I432" s="44">
        <f t="shared" si="251"/>
        <v>330.69</v>
      </c>
      <c r="J432" s="44">
        <f t="shared" si="251"/>
        <v>330.69</v>
      </c>
      <c r="K432" s="44">
        <f t="shared" si="251"/>
        <v>330.69</v>
      </c>
      <c r="L432" s="44">
        <f t="shared" si="251"/>
        <v>330.69</v>
      </c>
      <c r="M432" s="44">
        <f t="shared" si="251"/>
        <v>330.69</v>
      </c>
      <c r="N432" s="44">
        <f t="shared" si="251"/>
        <v>330.69</v>
      </c>
      <c r="O432" s="44">
        <f t="shared" si="251"/>
        <v>330.69</v>
      </c>
      <c r="P432" s="44">
        <f t="shared" si="251"/>
        <v>330.69</v>
      </c>
      <c r="Q432" s="44">
        <f t="shared" si="251"/>
        <v>330.69</v>
      </c>
      <c r="R432" s="44">
        <f t="shared" si="251"/>
        <v>330.69</v>
      </c>
      <c r="S432" s="44">
        <f t="shared" si="251"/>
        <v>330.69</v>
      </c>
      <c r="T432" s="44">
        <f t="shared" si="251"/>
        <v>330.69</v>
      </c>
      <c r="U432" s="44">
        <f t="shared" si="251"/>
        <v>330.69</v>
      </c>
      <c r="V432" s="44">
        <f t="shared" si="251"/>
        <v>330.69</v>
      </c>
      <c r="W432" s="44">
        <f t="shared" si="251"/>
        <v>330.69</v>
      </c>
      <c r="X432" s="44">
        <f t="shared" si="251"/>
        <v>330.69</v>
      </c>
      <c r="Y432" s="44">
        <f t="shared" si="251"/>
        <v>330.69</v>
      </c>
      <c r="Z432" s="44">
        <f t="shared" si="251"/>
        <v>330.69</v>
      </c>
      <c r="AA432" s="44">
        <f t="shared" si="251"/>
        <v>330.69</v>
      </c>
    </row>
    <row r="433" spans="1:27" collapsed="1" x14ac:dyDescent="0.2">
      <c r="A433" s="88" t="s">
        <v>1264</v>
      </c>
      <c r="B433" s="28" t="str">
        <f>"25"&amp;"."&amp;$B$640&amp;"."&amp;$B$641</f>
        <v>25.09.2023</v>
      </c>
      <c r="C433" s="80" t="s">
        <v>76</v>
      </c>
      <c r="D433" s="81">
        <f>ROUND(((D434+D435+D437+D436)/1000),5)</f>
        <v>1.73489</v>
      </c>
      <c r="E433" s="81">
        <f>ROUND(((E434+E435+E437+E436)/1000),5)</f>
        <v>1.5593300000000001</v>
      </c>
      <c r="F433" s="81">
        <f>ROUND(((F434+F435+F437+F436)/1000),5)</f>
        <v>0.79371999999999998</v>
      </c>
      <c r="G433" s="81">
        <f t="shared" ref="G433:AA433" si="252">ROUND(((G434+G435+G437+G436)/1000),5)</f>
        <v>0.75133000000000005</v>
      </c>
      <c r="H433" s="81">
        <f t="shared" si="252"/>
        <v>0.81789000000000001</v>
      </c>
      <c r="I433" s="81">
        <f t="shared" si="252"/>
        <v>1.8575200000000001</v>
      </c>
      <c r="J433" s="81">
        <f t="shared" si="252"/>
        <v>2.0196100000000001</v>
      </c>
      <c r="K433" s="81">
        <f t="shared" si="252"/>
        <v>2.2465099999999998</v>
      </c>
      <c r="L433" s="81">
        <f t="shared" si="252"/>
        <v>2.5695299999999999</v>
      </c>
      <c r="M433" s="81">
        <f t="shared" si="252"/>
        <v>2.76728</v>
      </c>
      <c r="N433" s="81">
        <f t="shared" si="252"/>
        <v>2.8555199999999998</v>
      </c>
      <c r="O433" s="81">
        <f t="shared" si="252"/>
        <v>2.8291200000000001</v>
      </c>
      <c r="P433" s="81">
        <f t="shared" si="252"/>
        <v>2.7973599999999998</v>
      </c>
      <c r="Q433" s="81">
        <f t="shared" si="252"/>
        <v>2.7685399999999998</v>
      </c>
      <c r="R433" s="81">
        <f t="shared" si="252"/>
        <v>2.76</v>
      </c>
      <c r="S433" s="81">
        <f t="shared" si="252"/>
        <v>2.7592400000000001</v>
      </c>
      <c r="T433" s="81">
        <f t="shared" si="252"/>
        <v>2.7568000000000001</v>
      </c>
      <c r="U433" s="81">
        <f t="shared" si="252"/>
        <v>2.7431299999999998</v>
      </c>
      <c r="V433" s="81">
        <f t="shared" si="252"/>
        <v>2.83988</v>
      </c>
      <c r="W433" s="81">
        <f t="shared" si="252"/>
        <v>2.8847999999999998</v>
      </c>
      <c r="X433" s="81">
        <f t="shared" si="252"/>
        <v>2.8345199999999999</v>
      </c>
      <c r="Y433" s="81">
        <f t="shared" si="252"/>
        <v>2.6123099999999999</v>
      </c>
      <c r="Z433" s="81">
        <f t="shared" si="252"/>
        <v>2.0980099999999999</v>
      </c>
      <c r="AA433" s="81">
        <f t="shared" si="252"/>
        <v>1.8067500000000001</v>
      </c>
    </row>
    <row r="434" spans="1:27" ht="12.75" hidden="1" customHeight="1" outlineLevel="1" x14ac:dyDescent="0.2">
      <c r="A434" s="89" t="s">
        <v>1265</v>
      </c>
      <c r="B434" s="63" t="s">
        <v>230</v>
      </c>
      <c r="C434" s="43" t="s">
        <v>79</v>
      </c>
      <c r="D434" s="44">
        <v>1182.49</v>
      </c>
      <c r="E434" s="44">
        <v>1006.93</v>
      </c>
      <c r="F434" s="44">
        <v>241.32</v>
      </c>
      <c r="G434" s="44">
        <v>198.93</v>
      </c>
      <c r="H434" s="44">
        <v>265.49</v>
      </c>
      <c r="I434" s="44">
        <v>1305.1199999999999</v>
      </c>
      <c r="J434" s="44">
        <v>1467.21</v>
      </c>
      <c r="K434" s="44">
        <v>1694.11</v>
      </c>
      <c r="L434" s="44">
        <v>2017.13</v>
      </c>
      <c r="M434" s="44">
        <v>2214.88</v>
      </c>
      <c r="N434" s="44">
        <v>2303.12</v>
      </c>
      <c r="O434" s="44">
        <v>2276.7199999999998</v>
      </c>
      <c r="P434" s="44">
        <v>2244.96</v>
      </c>
      <c r="Q434" s="44">
        <v>2216.14</v>
      </c>
      <c r="R434" s="44">
        <v>2207.6</v>
      </c>
      <c r="S434" s="44">
        <v>2206.84</v>
      </c>
      <c r="T434" s="44">
        <v>2204.4</v>
      </c>
      <c r="U434" s="44">
        <v>2190.73</v>
      </c>
      <c r="V434" s="44">
        <v>2287.48</v>
      </c>
      <c r="W434" s="44">
        <v>2332.4</v>
      </c>
      <c r="X434" s="44">
        <v>2282.12</v>
      </c>
      <c r="Y434" s="44">
        <v>2059.91</v>
      </c>
      <c r="Z434" s="44">
        <v>1545.61</v>
      </c>
      <c r="AA434" s="44">
        <v>1254.3499999999999</v>
      </c>
    </row>
    <row r="435" spans="1:27" ht="12.75" hidden="1" customHeight="1" outlineLevel="1" x14ac:dyDescent="0.2">
      <c r="A435" s="89" t="s">
        <v>1266</v>
      </c>
      <c r="B435" s="63" t="s">
        <v>90</v>
      </c>
      <c r="C435" s="43" t="s">
        <v>79</v>
      </c>
      <c r="D435" s="44">
        <f>$D$315</f>
        <v>217.03</v>
      </c>
      <c r="E435" s="44">
        <f t="shared" ref="E435:AA435" si="253">$D$315</f>
        <v>217.03</v>
      </c>
      <c r="F435" s="44">
        <f t="shared" si="253"/>
        <v>217.03</v>
      </c>
      <c r="G435" s="44">
        <f t="shared" si="253"/>
        <v>217.03</v>
      </c>
      <c r="H435" s="44">
        <f t="shared" si="253"/>
        <v>217.03</v>
      </c>
      <c r="I435" s="44">
        <f t="shared" si="253"/>
        <v>217.03</v>
      </c>
      <c r="J435" s="44">
        <f t="shared" si="253"/>
        <v>217.03</v>
      </c>
      <c r="K435" s="44">
        <f t="shared" si="253"/>
        <v>217.03</v>
      </c>
      <c r="L435" s="44">
        <f t="shared" si="253"/>
        <v>217.03</v>
      </c>
      <c r="M435" s="44">
        <f t="shared" si="253"/>
        <v>217.03</v>
      </c>
      <c r="N435" s="44">
        <f t="shared" si="253"/>
        <v>217.03</v>
      </c>
      <c r="O435" s="44">
        <f t="shared" si="253"/>
        <v>217.03</v>
      </c>
      <c r="P435" s="44">
        <f t="shared" si="253"/>
        <v>217.03</v>
      </c>
      <c r="Q435" s="44">
        <f t="shared" si="253"/>
        <v>217.03</v>
      </c>
      <c r="R435" s="44">
        <f t="shared" si="253"/>
        <v>217.03</v>
      </c>
      <c r="S435" s="44">
        <f t="shared" si="253"/>
        <v>217.03</v>
      </c>
      <c r="T435" s="44">
        <f t="shared" si="253"/>
        <v>217.03</v>
      </c>
      <c r="U435" s="44">
        <f t="shared" si="253"/>
        <v>217.03</v>
      </c>
      <c r="V435" s="44">
        <f t="shared" si="253"/>
        <v>217.03</v>
      </c>
      <c r="W435" s="44">
        <f t="shared" si="253"/>
        <v>217.03</v>
      </c>
      <c r="X435" s="44">
        <f t="shared" si="253"/>
        <v>217.03</v>
      </c>
      <c r="Y435" s="44">
        <f t="shared" si="253"/>
        <v>217.03</v>
      </c>
      <c r="Z435" s="44">
        <f t="shared" si="253"/>
        <v>217.03</v>
      </c>
      <c r="AA435" s="44">
        <f t="shared" si="253"/>
        <v>217.03</v>
      </c>
    </row>
    <row r="436" spans="1:27" ht="12.75" hidden="1" customHeight="1" outlineLevel="1" x14ac:dyDescent="0.2">
      <c r="A436" s="89" t="s">
        <v>1267</v>
      </c>
      <c r="B436" s="63" t="s">
        <v>83</v>
      </c>
      <c r="C436" s="43" t="s">
        <v>79</v>
      </c>
      <c r="D436" s="44">
        <v>4.68</v>
      </c>
      <c r="E436" s="44">
        <v>4.68</v>
      </c>
      <c r="F436" s="44">
        <v>4.68</v>
      </c>
      <c r="G436" s="44">
        <v>4.68</v>
      </c>
      <c r="H436" s="44">
        <v>4.68</v>
      </c>
      <c r="I436" s="44">
        <v>4.68</v>
      </c>
      <c r="J436" s="44">
        <v>4.68</v>
      </c>
      <c r="K436" s="44">
        <v>4.68</v>
      </c>
      <c r="L436" s="44">
        <v>4.68</v>
      </c>
      <c r="M436" s="44">
        <v>4.68</v>
      </c>
      <c r="N436" s="44">
        <v>4.68</v>
      </c>
      <c r="O436" s="44">
        <v>4.68</v>
      </c>
      <c r="P436" s="44">
        <v>4.68</v>
      </c>
      <c r="Q436" s="44">
        <v>4.68</v>
      </c>
      <c r="R436" s="44">
        <v>4.68</v>
      </c>
      <c r="S436" s="44">
        <v>4.68</v>
      </c>
      <c r="T436" s="44">
        <v>4.68</v>
      </c>
      <c r="U436" s="44">
        <v>4.68</v>
      </c>
      <c r="V436" s="44">
        <v>4.68</v>
      </c>
      <c r="W436" s="44">
        <v>4.68</v>
      </c>
      <c r="X436" s="44">
        <v>4.68</v>
      </c>
      <c r="Y436" s="44">
        <v>4.68</v>
      </c>
      <c r="Z436" s="44">
        <v>4.68</v>
      </c>
      <c r="AA436" s="44">
        <v>4.68</v>
      </c>
    </row>
    <row r="437" spans="1:27" ht="12.75" hidden="1" customHeight="1" outlineLevel="1" x14ac:dyDescent="0.2">
      <c r="A437" s="89" t="s">
        <v>1268</v>
      </c>
      <c r="B437" s="63" t="s">
        <v>81</v>
      </c>
      <c r="C437" s="43" t="s">
        <v>79</v>
      </c>
      <c r="D437" s="44">
        <f>$D$11</f>
        <v>330.69</v>
      </c>
      <c r="E437" s="44">
        <f t="shared" ref="E437:AA437" si="254">$D$11</f>
        <v>330.69</v>
      </c>
      <c r="F437" s="44">
        <f t="shared" si="254"/>
        <v>330.69</v>
      </c>
      <c r="G437" s="44">
        <f t="shared" si="254"/>
        <v>330.69</v>
      </c>
      <c r="H437" s="44">
        <f t="shared" si="254"/>
        <v>330.69</v>
      </c>
      <c r="I437" s="44">
        <f t="shared" si="254"/>
        <v>330.69</v>
      </c>
      <c r="J437" s="44">
        <f t="shared" si="254"/>
        <v>330.69</v>
      </c>
      <c r="K437" s="44">
        <f t="shared" si="254"/>
        <v>330.69</v>
      </c>
      <c r="L437" s="44">
        <f t="shared" si="254"/>
        <v>330.69</v>
      </c>
      <c r="M437" s="44">
        <f t="shared" si="254"/>
        <v>330.69</v>
      </c>
      <c r="N437" s="44">
        <f t="shared" si="254"/>
        <v>330.69</v>
      </c>
      <c r="O437" s="44">
        <f t="shared" si="254"/>
        <v>330.69</v>
      </c>
      <c r="P437" s="44">
        <f t="shared" si="254"/>
        <v>330.69</v>
      </c>
      <c r="Q437" s="44">
        <f t="shared" si="254"/>
        <v>330.69</v>
      </c>
      <c r="R437" s="44">
        <f t="shared" si="254"/>
        <v>330.69</v>
      </c>
      <c r="S437" s="44">
        <f t="shared" si="254"/>
        <v>330.69</v>
      </c>
      <c r="T437" s="44">
        <f t="shared" si="254"/>
        <v>330.69</v>
      </c>
      <c r="U437" s="44">
        <f t="shared" si="254"/>
        <v>330.69</v>
      </c>
      <c r="V437" s="44">
        <f t="shared" si="254"/>
        <v>330.69</v>
      </c>
      <c r="W437" s="44">
        <f t="shared" si="254"/>
        <v>330.69</v>
      </c>
      <c r="X437" s="44">
        <f t="shared" si="254"/>
        <v>330.69</v>
      </c>
      <c r="Y437" s="44">
        <f t="shared" si="254"/>
        <v>330.69</v>
      </c>
      <c r="Z437" s="44">
        <f t="shared" si="254"/>
        <v>330.69</v>
      </c>
      <c r="AA437" s="44">
        <f t="shared" si="254"/>
        <v>330.69</v>
      </c>
    </row>
    <row r="438" spans="1:27" collapsed="1" x14ac:dyDescent="0.2">
      <c r="A438" s="88" t="s">
        <v>1269</v>
      </c>
      <c r="B438" s="28" t="str">
        <f>"26"&amp;"."&amp;$B$640&amp;"."&amp;$B$641</f>
        <v>26.09.2023</v>
      </c>
      <c r="C438" s="80" t="s">
        <v>76</v>
      </c>
      <c r="D438" s="81">
        <f>ROUND(((D439+D440+D442+D441)/1000),5)</f>
        <v>1.7264699999999999</v>
      </c>
      <c r="E438" s="81">
        <f>ROUND(((E439+E440+E442+E441)/1000),5)</f>
        <v>1.54088</v>
      </c>
      <c r="F438" s="81">
        <f>ROUND(((F439+F440+F442+F441)/1000),5)</f>
        <v>0.77986</v>
      </c>
      <c r="G438" s="81">
        <f t="shared" ref="G438:AA438" si="255">ROUND(((G439+G440+G442+G441)/1000),5)</f>
        <v>0.79208999999999996</v>
      </c>
      <c r="H438" s="81">
        <f t="shared" si="255"/>
        <v>1.5172300000000001</v>
      </c>
      <c r="I438" s="81">
        <f t="shared" si="255"/>
        <v>1.9116299999999999</v>
      </c>
      <c r="J438" s="81">
        <f t="shared" si="255"/>
        <v>2.0920200000000002</v>
      </c>
      <c r="K438" s="81">
        <f t="shared" si="255"/>
        <v>2.1878600000000001</v>
      </c>
      <c r="L438" s="81">
        <f t="shared" si="255"/>
        <v>2.5663900000000002</v>
      </c>
      <c r="M438" s="81">
        <f t="shared" si="255"/>
        <v>2.7880400000000001</v>
      </c>
      <c r="N438" s="81">
        <f t="shared" si="255"/>
        <v>2.8675000000000002</v>
      </c>
      <c r="O438" s="81">
        <f t="shared" si="255"/>
        <v>2.8557899999999998</v>
      </c>
      <c r="P438" s="81">
        <f t="shared" si="255"/>
        <v>2.80911</v>
      </c>
      <c r="Q438" s="81">
        <f t="shared" si="255"/>
        <v>2.8159000000000001</v>
      </c>
      <c r="R438" s="81">
        <f t="shared" si="255"/>
        <v>2.7873600000000001</v>
      </c>
      <c r="S438" s="81">
        <f t="shared" si="255"/>
        <v>2.7851599999999999</v>
      </c>
      <c r="T438" s="81">
        <f t="shared" si="255"/>
        <v>2.7128800000000002</v>
      </c>
      <c r="U438" s="81">
        <f t="shared" si="255"/>
        <v>2.6480899999999998</v>
      </c>
      <c r="V438" s="81">
        <f t="shared" si="255"/>
        <v>2.8299599999999998</v>
      </c>
      <c r="W438" s="81">
        <f t="shared" si="255"/>
        <v>2.8954300000000002</v>
      </c>
      <c r="X438" s="81">
        <f t="shared" si="255"/>
        <v>2.8438400000000001</v>
      </c>
      <c r="Y438" s="81">
        <f t="shared" si="255"/>
        <v>2.5863499999999999</v>
      </c>
      <c r="Z438" s="81">
        <f t="shared" si="255"/>
        <v>2.1131099999999998</v>
      </c>
      <c r="AA438" s="81">
        <f t="shared" si="255"/>
        <v>1.9053899999999999</v>
      </c>
    </row>
    <row r="439" spans="1:27" ht="12.75" hidden="1" customHeight="1" outlineLevel="1" x14ac:dyDescent="0.2">
      <c r="A439" s="89" t="s">
        <v>1270</v>
      </c>
      <c r="B439" s="63" t="s">
        <v>230</v>
      </c>
      <c r="C439" s="43" t="s">
        <v>79</v>
      </c>
      <c r="D439" s="44">
        <v>1174.07</v>
      </c>
      <c r="E439" s="44">
        <v>988.48</v>
      </c>
      <c r="F439" s="44">
        <v>227.46</v>
      </c>
      <c r="G439" s="44">
        <v>239.69</v>
      </c>
      <c r="H439" s="44">
        <v>964.83</v>
      </c>
      <c r="I439" s="44">
        <v>1359.23</v>
      </c>
      <c r="J439" s="44">
        <v>1539.62</v>
      </c>
      <c r="K439" s="44">
        <v>1635.46</v>
      </c>
      <c r="L439" s="44">
        <v>2013.99</v>
      </c>
      <c r="M439" s="44">
        <v>2235.64</v>
      </c>
      <c r="N439" s="44">
        <v>2315.1</v>
      </c>
      <c r="O439" s="44">
        <v>2303.39</v>
      </c>
      <c r="P439" s="44">
        <v>2256.71</v>
      </c>
      <c r="Q439" s="44">
        <v>2263.5</v>
      </c>
      <c r="R439" s="44">
        <v>2234.96</v>
      </c>
      <c r="S439" s="44">
        <v>2232.7600000000002</v>
      </c>
      <c r="T439" s="44">
        <v>2160.48</v>
      </c>
      <c r="U439" s="44">
        <v>2095.69</v>
      </c>
      <c r="V439" s="44">
        <v>2277.56</v>
      </c>
      <c r="W439" s="44">
        <v>2343.0300000000002</v>
      </c>
      <c r="X439" s="44">
        <v>2291.44</v>
      </c>
      <c r="Y439" s="44">
        <v>2033.95</v>
      </c>
      <c r="Z439" s="44">
        <v>1560.71</v>
      </c>
      <c r="AA439" s="44">
        <v>1352.99</v>
      </c>
    </row>
    <row r="440" spans="1:27" ht="12.75" hidden="1" customHeight="1" outlineLevel="1" x14ac:dyDescent="0.2">
      <c r="A440" s="89" t="s">
        <v>1271</v>
      </c>
      <c r="B440" s="63" t="s">
        <v>90</v>
      </c>
      <c r="C440" s="43" t="s">
        <v>79</v>
      </c>
      <c r="D440" s="44">
        <f>$D$315</f>
        <v>217.03</v>
      </c>
      <c r="E440" s="44">
        <f t="shared" ref="E440:AA440" si="256">$D$315</f>
        <v>217.03</v>
      </c>
      <c r="F440" s="44">
        <f t="shared" si="256"/>
        <v>217.03</v>
      </c>
      <c r="G440" s="44">
        <f t="shared" si="256"/>
        <v>217.03</v>
      </c>
      <c r="H440" s="44">
        <f t="shared" si="256"/>
        <v>217.03</v>
      </c>
      <c r="I440" s="44">
        <f t="shared" si="256"/>
        <v>217.03</v>
      </c>
      <c r="J440" s="44">
        <f t="shared" si="256"/>
        <v>217.03</v>
      </c>
      <c r="K440" s="44">
        <f t="shared" si="256"/>
        <v>217.03</v>
      </c>
      <c r="L440" s="44">
        <f t="shared" si="256"/>
        <v>217.03</v>
      </c>
      <c r="M440" s="44">
        <f t="shared" si="256"/>
        <v>217.03</v>
      </c>
      <c r="N440" s="44">
        <f t="shared" si="256"/>
        <v>217.03</v>
      </c>
      <c r="O440" s="44">
        <f t="shared" si="256"/>
        <v>217.03</v>
      </c>
      <c r="P440" s="44">
        <f t="shared" si="256"/>
        <v>217.03</v>
      </c>
      <c r="Q440" s="44">
        <f t="shared" si="256"/>
        <v>217.03</v>
      </c>
      <c r="R440" s="44">
        <f t="shared" si="256"/>
        <v>217.03</v>
      </c>
      <c r="S440" s="44">
        <f t="shared" si="256"/>
        <v>217.03</v>
      </c>
      <c r="T440" s="44">
        <f t="shared" si="256"/>
        <v>217.03</v>
      </c>
      <c r="U440" s="44">
        <f t="shared" si="256"/>
        <v>217.03</v>
      </c>
      <c r="V440" s="44">
        <f t="shared" si="256"/>
        <v>217.03</v>
      </c>
      <c r="W440" s="44">
        <f t="shared" si="256"/>
        <v>217.03</v>
      </c>
      <c r="X440" s="44">
        <f t="shared" si="256"/>
        <v>217.03</v>
      </c>
      <c r="Y440" s="44">
        <f t="shared" si="256"/>
        <v>217.03</v>
      </c>
      <c r="Z440" s="44">
        <f t="shared" si="256"/>
        <v>217.03</v>
      </c>
      <c r="AA440" s="44">
        <f t="shared" si="256"/>
        <v>217.03</v>
      </c>
    </row>
    <row r="441" spans="1:27" ht="12.75" hidden="1" customHeight="1" outlineLevel="1" x14ac:dyDescent="0.2">
      <c r="A441" s="89" t="s">
        <v>1272</v>
      </c>
      <c r="B441" s="63" t="s">
        <v>83</v>
      </c>
      <c r="C441" s="43" t="s">
        <v>79</v>
      </c>
      <c r="D441" s="44">
        <v>4.68</v>
      </c>
      <c r="E441" s="44">
        <v>4.68</v>
      </c>
      <c r="F441" s="44">
        <v>4.68</v>
      </c>
      <c r="G441" s="44">
        <v>4.68</v>
      </c>
      <c r="H441" s="44">
        <v>4.68</v>
      </c>
      <c r="I441" s="44">
        <v>4.68</v>
      </c>
      <c r="J441" s="44">
        <v>4.68</v>
      </c>
      <c r="K441" s="44">
        <v>4.68</v>
      </c>
      <c r="L441" s="44">
        <v>4.68</v>
      </c>
      <c r="M441" s="44">
        <v>4.68</v>
      </c>
      <c r="N441" s="44">
        <v>4.68</v>
      </c>
      <c r="O441" s="44">
        <v>4.68</v>
      </c>
      <c r="P441" s="44">
        <v>4.68</v>
      </c>
      <c r="Q441" s="44">
        <v>4.68</v>
      </c>
      <c r="R441" s="44">
        <v>4.68</v>
      </c>
      <c r="S441" s="44">
        <v>4.68</v>
      </c>
      <c r="T441" s="44">
        <v>4.68</v>
      </c>
      <c r="U441" s="44">
        <v>4.68</v>
      </c>
      <c r="V441" s="44">
        <v>4.68</v>
      </c>
      <c r="W441" s="44">
        <v>4.68</v>
      </c>
      <c r="X441" s="44">
        <v>4.68</v>
      </c>
      <c r="Y441" s="44">
        <v>4.68</v>
      </c>
      <c r="Z441" s="44">
        <v>4.68</v>
      </c>
      <c r="AA441" s="44">
        <v>4.68</v>
      </c>
    </row>
    <row r="442" spans="1:27" ht="12.75" hidden="1" customHeight="1" outlineLevel="1" x14ac:dyDescent="0.2">
      <c r="A442" s="89" t="s">
        <v>1273</v>
      </c>
      <c r="B442" s="63" t="s">
        <v>81</v>
      </c>
      <c r="C442" s="43" t="s">
        <v>79</v>
      </c>
      <c r="D442" s="44">
        <f>$D$11</f>
        <v>330.69</v>
      </c>
      <c r="E442" s="44">
        <f t="shared" ref="E442:AA442" si="257">$D$11</f>
        <v>330.69</v>
      </c>
      <c r="F442" s="44">
        <f t="shared" si="257"/>
        <v>330.69</v>
      </c>
      <c r="G442" s="44">
        <f t="shared" si="257"/>
        <v>330.69</v>
      </c>
      <c r="H442" s="44">
        <f t="shared" si="257"/>
        <v>330.69</v>
      </c>
      <c r="I442" s="44">
        <f t="shared" si="257"/>
        <v>330.69</v>
      </c>
      <c r="J442" s="44">
        <f t="shared" si="257"/>
        <v>330.69</v>
      </c>
      <c r="K442" s="44">
        <f t="shared" si="257"/>
        <v>330.69</v>
      </c>
      <c r="L442" s="44">
        <f t="shared" si="257"/>
        <v>330.69</v>
      </c>
      <c r="M442" s="44">
        <f t="shared" si="257"/>
        <v>330.69</v>
      </c>
      <c r="N442" s="44">
        <f t="shared" si="257"/>
        <v>330.69</v>
      </c>
      <c r="O442" s="44">
        <f t="shared" si="257"/>
        <v>330.69</v>
      </c>
      <c r="P442" s="44">
        <f t="shared" si="257"/>
        <v>330.69</v>
      </c>
      <c r="Q442" s="44">
        <f t="shared" si="257"/>
        <v>330.69</v>
      </c>
      <c r="R442" s="44">
        <f t="shared" si="257"/>
        <v>330.69</v>
      </c>
      <c r="S442" s="44">
        <f t="shared" si="257"/>
        <v>330.69</v>
      </c>
      <c r="T442" s="44">
        <f t="shared" si="257"/>
        <v>330.69</v>
      </c>
      <c r="U442" s="44">
        <f t="shared" si="257"/>
        <v>330.69</v>
      </c>
      <c r="V442" s="44">
        <f t="shared" si="257"/>
        <v>330.69</v>
      </c>
      <c r="W442" s="44">
        <f t="shared" si="257"/>
        <v>330.69</v>
      </c>
      <c r="X442" s="44">
        <f t="shared" si="257"/>
        <v>330.69</v>
      </c>
      <c r="Y442" s="44">
        <f t="shared" si="257"/>
        <v>330.69</v>
      </c>
      <c r="Z442" s="44">
        <f t="shared" si="257"/>
        <v>330.69</v>
      </c>
      <c r="AA442" s="44">
        <f t="shared" si="257"/>
        <v>330.69</v>
      </c>
    </row>
    <row r="443" spans="1:27" collapsed="1" x14ac:dyDescent="0.2">
      <c r="A443" s="88" t="s">
        <v>1274</v>
      </c>
      <c r="B443" s="28" t="str">
        <f>"27"&amp;"."&amp;$B$640&amp;"."&amp;$B$641</f>
        <v>27.09.2023</v>
      </c>
      <c r="C443" s="80" t="s">
        <v>76</v>
      </c>
      <c r="D443" s="81">
        <f>ROUND(((D444+D445+D447+D446)/1000),5)</f>
        <v>1.7375700000000001</v>
      </c>
      <c r="E443" s="81">
        <f>ROUND(((E444+E445+E447+E446)/1000),5)</f>
        <v>1.5126900000000001</v>
      </c>
      <c r="F443" s="81">
        <f>ROUND(((F444+F445+F447+F446)/1000),5)</f>
        <v>1.23359</v>
      </c>
      <c r="G443" s="81">
        <f t="shared" ref="G443:AA443" si="258">ROUND(((G444+G445+G447+G446)/1000),5)</f>
        <v>1.2862499999999999</v>
      </c>
      <c r="H443" s="81">
        <f t="shared" si="258"/>
        <v>1.53016</v>
      </c>
      <c r="I443" s="81">
        <f t="shared" si="258"/>
        <v>1.9222300000000001</v>
      </c>
      <c r="J443" s="81">
        <f t="shared" si="258"/>
        <v>2.07959</v>
      </c>
      <c r="K443" s="81">
        <f t="shared" si="258"/>
        <v>2.2605900000000001</v>
      </c>
      <c r="L443" s="81">
        <f t="shared" si="258"/>
        <v>2.5858400000000001</v>
      </c>
      <c r="M443" s="81">
        <f t="shared" si="258"/>
        <v>2.7614700000000001</v>
      </c>
      <c r="N443" s="81">
        <f t="shared" si="258"/>
        <v>2.8313600000000001</v>
      </c>
      <c r="O443" s="81">
        <f t="shared" si="258"/>
        <v>2.7629999999999999</v>
      </c>
      <c r="P443" s="81">
        <f t="shared" si="258"/>
        <v>2.70804</v>
      </c>
      <c r="Q443" s="81">
        <f t="shared" si="258"/>
        <v>2.70871</v>
      </c>
      <c r="R443" s="81">
        <f t="shared" si="258"/>
        <v>2.6961900000000001</v>
      </c>
      <c r="S443" s="81">
        <f t="shared" si="258"/>
        <v>2.6950500000000002</v>
      </c>
      <c r="T443" s="81">
        <f t="shared" si="258"/>
        <v>2.6739600000000001</v>
      </c>
      <c r="U443" s="81">
        <f t="shared" si="258"/>
        <v>2.6873399999999998</v>
      </c>
      <c r="V443" s="81">
        <f t="shared" si="258"/>
        <v>2.7092900000000002</v>
      </c>
      <c r="W443" s="81">
        <f t="shared" si="258"/>
        <v>2.72818</v>
      </c>
      <c r="X443" s="81">
        <f t="shared" si="258"/>
        <v>2.5803799999999999</v>
      </c>
      <c r="Y443" s="81">
        <f t="shared" si="258"/>
        <v>2.3531900000000001</v>
      </c>
      <c r="Z443" s="81">
        <f t="shared" si="258"/>
        <v>2.0958700000000001</v>
      </c>
      <c r="AA443" s="81">
        <f t="shared" si="258"/>
        <v>1.9224600000000001</v>
      </c>
    </row>
    <row r="444" spans="1:27" ht="12.75" hidden="1" customHeight="1" outlineLevel="1" x14ac:dyDescent="0.2">
      <c r="A444" s="89" t="s">
        <v>1275</v>
      </c>
      <c r="B444" s="63" t="s">
        <v>230</v>
      </c>
      <c r="C444" s="43" t="s">
        <v>79</v>
      </c>
      <c r="D444" s="44">
        <v>1185.17</v>
      </c>
      <c r="E444" s="44">
        <v>960.29</v>
      </c>
      <c r="F444" s="44">
        <v>681.19</v>
      </c>
      <c r="G444" s="44">
        <v>733.85</v>
      </c>
      <c r="H444" s="44">
        <v>977.76</v>
      </c>
      <c r="I444" s="44">
        <v>1369.83</v>
      </c>
      <c r="J444" s="44">
        <v>1527.19</v>
      </c>
      <c r="K444" s="44">
        <v>1708.19</v>
      </c>
      <c r="L444" s="44">
        <v>2033.44</v>
      </c>
      <c r="M444" s="44">
        <v>2209.0700000000002</v>
      </c>
      <c r="N444" s="44">
        <v>2278.96</v>
      </c>
      <c r="O444" s="44">
        <v>2210.6</v>
      </c>
      <c r="P444" s="44">
        <v>2155.64</v>
      </c>
      <c r="Q444" s="44">
        <v>2156.31</v>
      </c>
      <c r="R444" s="44">
        <v>2143.79</v>
      </c>
      <c r="S444" s="44">
        <v>2142.65</v>
      </c>
      <c r="T444" s="44">
        <v>2121.56</v>
      </c>
      <c r="U444" s="44">
        <v>2134.94</v>
      </c>
      <c r="V444" s="44">
        <v>2156.89</v>
      </c>
      <c r="W444" s="44">
        <v>2175.7800000000002</v>
      </c>
      <c r="X444" s="44">
        <v>2027.98</v>
      </c>
      <c r="Y444" s="44">
        <v>1800.79</v>
      </c>
      <c r="Z444" s="44">
        <v>1543.47</v>
      </c>
      <c r="AA444" s="44">
        <v>1370.06</v>
      </c>
    </row>
    <row r="445" spans="1:27" ht="12.75" hidden="1" customHeight="1" outlineLevel="1" x14ac:dyDescent="0.2">
      <c r="A445" s="89" t="s">
        <v>1276</v>
      </c>
      <c r="B445" s="63" t="s">
        <v>90</v>
      </c>
      <c r="C445" s="43" t="s">
        <v>79</v>
      </c>
      <c r="D445" s="44">
        <f>$D$315</f>
        <v>217.03</v>
      </c>
      <c r="E445" s="44">
        <f t="shared" ref="E445:AA445" si="259">$D$315</f>
        <v>217.03</v>
      </c>
      <c r="F445" s="44">
        <f t="shared" si="259"/>
        <v>217.03</v>
      </c>
      <c r="G445" s="44">
        <f t="shared" si="259"/>
        <v>217.03</v>
      </c>
      <c r="H445" s="44">
        <f t="shared" si="259"/>
        <v>217.03</v>
      </c>
      <c r="I445" s="44">
        <f t="shared" si="259"/>
        <v>217.03</v>
      </c>
      <c r="J445" s="44">
        <f t="shared" si="259"/>
        <v>217.03</v>
      </c>
      <c r="K445" s="44">
        <f t="shared" si="259"/>
        <v>217.03</v>
      </c>
      <c r="L445" s="44">
        <f t="shared" si="259"/>
        <v>217.03</v>
      </c>
      <c r="M445" s="44">
        <f t="shared" si="259"/>
        <v>217.03</v>
      </c>
      <c r="N445" s="44">
        <f t="shared" si="259"/>
        <v>217.03</v>
      </c>
      <c r="O445" s="44">
        <f t="shared" si="259"/>
        <v>217.03</v>
      </c>
      <c r="P445" s="44">
        <f t="shared" si="259"/>
        <v>217.03</v>
      </c>
      <c r="Q445" s="44">
        <f t="shared" si="259"/>
        <v>217.03</v>
      </c>
      <c r="R445" s="44">
        <f t="shared" si="259"/>
        <v>217.03</v>
      </c>
      <c r="S445" s="44">
        <f t="shared" si="259"/>
        <v>217.03</v>
      </c>
      <c r="T445" s="44">
        <f t="shared" si="259"/>
        <v>217.03</v>
      </c>
      <c r="U445" s="44">
        <f t="shared" si="259"/>
        <v>217.03</v>
      </c>
      <c r="V445" s="44">
        <f t="shared" si="259"/>
        <v>217.03</v>
      </c>
      <c r="W445" s="44">
        <f t="shared" si="259"/>
        <v>217.03</v>
      </c>
      <c r="X445" s="44">
        <f t="shared" si="259"/>
        <v>217.03</v>
      </c>
      <c r="Y445" s="44">
        <f t="shared" si="259"/>
        <v>217.03</v>
      </c>
      <c r="Z445" s="44">
        <f t="shared" si="259"/>
        <v>217.03</v>
      </c>
      <c r="AA445" s="44">
        <f t="shared" si="259"/>
        <v>217.03</v>
      </c>
    </row>
    <row r="446" spans="1:27" ht="12.75" hidden="1" customHeight="1" outlineLevel="1" x14ac:dyDescent="0.2">
      <c r="A446" s="89" t="s">
        <v>1277</v>
      </c>
      <c r="B446" s="63" t="s">
        <v>83</v>
      </c>
      <c r="C446" s="43" t="s">
        <v>79</v>
      </c>
      <c r="D446" s="44">
        <v>4.68</v>
      </c>
      <c r="E446" s="44">
        <v>4.68</v>
      </c>
      <c r="F446" s="44">
        <v>4.68</v>
      </c>
      <c r="G446" s="44">
        <v>4.68</v>
      </c>
      <c r="H446" s="44">
        <v>4.68</v>
      </c>
      <c r="I446" s="44">
        <v>4.68</v>
      </c>
      <c r="J446" s="44">
        <v>4.68</v>
      </c>
      <c r="K446" s="44">
        <v>4.68</v>
      </c>
      <c r="L446" s="44">
        <v>4.68</v>
      </c>
      <c r="M446" s="44">
        <v>4.68</v>
      </c>
      <c r="N446" s="44">
        <v>4.68</v>
      </c>
      <c r="O446" s="44">
        <v>4.68</v>
      </c>
      <c r="P446" s="44">
        <v>4.68</v>
      </c>
      <c r="Q446" s="44">
        <v>4.68</v>
      </c>
      <c r="R446" s="44">
        <v>4.68</v>
      </c>
      <c r="S446" s="44">
        <v>4.68</v>
      </c>
      <c r="T446" s="44">
        <v>4.68</v>
      </c>
      <c r="U446" s="44">
        <v>4.68</v>
      </c>
      <c r="V446" s="44">
        <v>4.68</v>
      </c>
      <c r="W446" s="44">
        <v>4.68</v>
      </c>
      <c r="X446" s="44">
        <v>4.68</v>
      </c>
      <c r="Y446" s="44">
        <v>4.68</v>
      </c>
      <c r="Z446" s="44">
        <v>4.68</v>
      </c>
      <c r="AA446" s="44">
        <v>4.68</v>
      </c>
    </row>
    <row r="447" spans="1:27" ht="12.75" hidden="1" customHeight="1" outlineLevel="1" x14ac:dyDescent="0.2">
      <c r="A447" s="89" t="s">
        <v>1278</v>
      </c>
      <c r="B447" s="63" t="s">
        <v>81</v>
      </c>
      <c r="C447" s="43" t="s">
        <v>79</v>
      </c>
      <c r="D447" s="44">
        <f>$D$11</f>
        <v>330.69</v>
      </c>
      <c r="E447" s="44">
        <f t="shared" ref="E447:AA447" si="260">$D$11</f>
        <v>330.69</v>
      </c>
      <c r="F447" s="44">
        <f t="shared" si="260"/>
        <v>330.69</v>
      </c>
      <c r="G447" s="44">
        <f t="shared" si="260"/>
        <v>330.69</v>
      </c>
      <c r="H447" s="44">
        <f t="shared" si="260"/>
        <v>330.69</v>
      </c>
      <c r="I447" s="44">
        <f t="shared" si="260"/>
        <v>330.69</v>
      </c>
      <c r="J447" s="44">
        <f t="shared" si="260"/>
        <v>330.69</v>
      </c>
      <c r="K447" s="44">
        <f t="shared" si="260"/>
        <v>330.69</v>
      </c>
      <c r="L447" s="44">
        <f t="shared" si="260"/>
        <v>330.69</v>
      </c>
      <c r="M447" s="44">
        <f t="shared" si="260"/>
        <v>330.69</v>
      </c>
      <c r="N447" s="44">
        <f t="shared" si="260"/>
        <v>330.69</v>
      </c>
      <c r="O447" s="44">
        <f t="shared" si="260"/>
        <v>330.69</v>
      </c>
      <c r="P447" s="44">
        <f t="shared" si="260"/>
        <v>330.69</v>
      </c>
      <c r="Q447" s="44">
        <f t="shared" si="260"/>
        <v>330.69</v>
      </c>
      <c r="R447" s="44">
        <f t="shared" si="260"/>
        <v>330.69</v>
      </c>
      <c r="S447" s="44">
        <f t="shared" si="260"/>
        <v>330.69</v>
      </c>
      <c r="T447" s="44">
        <f t="shared" si="260"/>
        <v>330.69</v>
      </c>
      <c r="U447" s="44">
        <f t="shared" si="260"/>
        <v>330.69</v>
      </c>
      <c r="V447" s="44">
        <f t="shared" si="260"/>
        <v>330.69</v>
      </c>
      <c r="W447" s="44">
        <f t="shared" si="260"/>
        <v>330.69</v>
      </c>
      <c r="X447" s="44">
        <f t="shared" si="260"/>
        <v>330.69</v>
      </c>
      <c r="Y447" s="44">
        <f t="shared" si="260"/>
        <v>330.69</v>
      </c>
      <c r="Z447" s="44">
        <f t="shared" si="260"/>
        <v>330.69</v>
      </c>
      <c r="AA447" s="44">
        <f t="shared" si="260"/>
        <v>330.69</v>
      </c>
    </row>
    <row r="448" spans="1:27" collapsed="1" x14ac:dyDescent="0.2">
      <c r="A448" s="88" t="s">
        <v>1279</v>
      </c>
      <c r="B448" s="28" t="str">
        <f>"28"&amp;"."&amp;$B$640&amp;"."&amp;$B$641</f>
        <v>28.09.2023</v>
      </c>
      <c r="C448" s="80" t="s">
        <v>76</v>
      </c>
      <c r="D448" s="81">
        <f>ROUND(((D449+D450+D452+D451)/1000),5)</f>
        <v>1.7811999999999999</v>
      </c>
      <c r="E448" s="81">
        <f>ROUND(((E449+E450+E452+E451)/1000),5)</f>
        <v>1.66808</v>
      </c>
      <c r="F448" s="81">
        <f>ROUND(((F449+F450+F452+F451)/1000),5)</f>
        <v>1.6515299999999999</v>
      </c>
      <c r="G448" s="81">
        <f t="shared" ref="G448:AA448" si="261">ROUND(((G449+G450+G452+G451)/1000),5)</f>
        <v>1.6368799999999999</v>
      </c>
      <c r="H448" s="81">
        <f t="shared" si="261"/>
        <v>1.73627</v>
      </c>
      <c r="I448" s="81">
        <f t="shared" si="261"/>
        <v>1.94956</v>
      </c>
      <c r="J448" s="81">
        <f t="shared" si="261"/>
        <v>2.0352999999999999</v>
      </c>
      <c r="K448" s="81">
        <f t="shared" si="261"/>
        <v>2.1630699999999998</v>
      </c>
      <c r="L448" s="81">
        <f t="shared" si="261"/>
        <v>2.41567</v>
      </c>
      <c r="M448" s="81">
        <f t="shared" si="261"/>
        <v>2.5236999999999998</v>
      </c>
      <c r="N448" s="81">
        <f t="shared" si="261"/>
        <v>2.5319400000000001</v>
      </c>
      <c r="O448" s="81">
        <f t="shared" si="261"/>
        <v>2.51037</v>
      </c>
      <c r="P448" s="81">
        <f t="shared" si="261"/>
        <v>2.4632100000000001</v>
      </c>
      <c r="Q448" s="81">
        <f t="shared" si="261"/>
        <v>2.4794100000000001</v>
      </c>
      <c r="R448" s="81">
        <f t="shared" si="261"/>
        <v>2.5438299999999998</v>
      </c>
      <c r="S448" s="81">
        <f t="shared" si="261"/>
        <v>2.5411700000000002</v>
      </c>
      <c r="T448" s="81">
        <f t="shared" si="261"/>
        <v>2.5368599999999999</v>
      </c>
      <c r="U448" s="81">
        <f t="shared" si="261"/>
        <v>2.5185</v>
      </c>
      <c r="V448" s="81">
        <f t="shared" si="261"/>
        <v>2.68018</v>
      </c>
      <c r="W448" s="81">
        <f t="shared" si="261"/>
        <v>2.70146</v>
      </c>
      <c r="X448" s="81">
        <f t="shared" si="261"/>
        <v>2.5739299999999998</v>
      </c>
      <c r="Y448" s="81">
        <f t="shared" si="261"/>
        <v>2.3865099999999999</v>
      </c>
      <c r="Z448" s="81">
        <f t="shared" si="261"/>
        <v>2.07403</v>
      </c>
      <c r="AA448" s="81">
        <f t="shared" si="261"/>
        <v>1.95044</v>
      </c>
    </row>
    <row r="449" spans="1:27" ht="12.75" hidden="1" customHeight="1" outlineLevel="1" x14ac:dyDescent="0.2">
      <c r="A449" s="89" t="s">
        <v>1280</v>
      </c>
      <c r="B449" s="63" t="s">
        <v>230</v>
      </c>
      <c r="C449" s="43" t="s">
        <v>79</v>
      </c>
      <c r="D449" s="44">
        <v>1228.8</v>
      </c>
      <c r="E449" s="44">
        <v>1115.68</v>
      </c>
      <c r="F449" s="44">
        <v>1099.1300000000001</v>
      </c>
      <c r="G449" s="44">
        <v>1084.48</v>
      </c>
      <c r="H449" s="44">
        <v>1183.8699999999999</v>
      </c>
      <c r="I449" s="44">
        <v>1397.16</v>
      </c>
      <c r="J449" s="44">
        <v>1482.9</v>
      </c>
      <c r="K449" s="44">
        <v>1610.67</v>
      </c>
      <c r="L449" s="44">
        <v>1863.27</v>
      </c>
      <c r="M449" s="44">
        <v>1971.3</v>
      </c>
      <c r="N449" s="44">
        <v>1979.54</v>
      </c>
      <c r="O449" s="44">
        <v>1957.97</v>
      </c>
      <c r="P449" s="44">
        <v>1910.81</v>
      </c>
      <c r="Q449" s="44">
        <v>1927.01</v>
      </c>
      <c r="R449" s="44">
        <v>1991.43</v>
      </c>
      <c r="S449" s="44">
        <v>1988.77</v>
      </c>
      <c r="T449" s="44">
        <v>1984.46</v>
      </c>
      <c r="U449" s="44">
        <v>1966.1</v>
      </c>
      <c r="V449" s="44">
        <v>2127.7800000000002</v>
      </c>
      <c r="W449" s="44">
        <v>2149.06</v>
      </c>
      <c r="X449" s="44">
        <v>2021.53</v>
      </c>
      <c r="Y449" s="44">
        <v>1834.11</v>
      </c>
      <c r="Z449" s="44">
        <v>1521.63</v>
      </c>
      <c r="AA449" s="44">
        <v>1398.04</v>
      </c>
    </row>
    <row r="450" spans="1:27" ht="12.75" hidden="1" customHeight="1" outlineLevel="1" x14ac:dyDescent="0.2">
      <c r="A450" s="89" t="s">
        <v>1281</v>
      </c>
      <c r="B450" s="63" t="s">
        <v>90</v>
      </c>
      <c r="C450" s="43" t="s">
        <v>79</v>
      </c>
      <c r="D450" s="44">
        <f>$D$315</f>
        <v>217.03</v>
      </c>
      <c r="E450" s="44">
        <f t="shared" ref="E450:AA450" si="262">$D$315</f>
        <v>217.03</v>
      </c>
      <c r="F450" s="44">
        <f t="shared" si="262"/>
        <v>217.03</v>
      </c>
      <c r="G450" s="44">
        <f t="shared" si="262"/>
        <v>217.03</v>
      </c>
      <c r="H450" s="44">
        <f t="shared" si="262"/>
        <v>217.03</v>
      </c>
      <c r="I450" s="44">
        <f t="shared" si="262"/>
        <v>217.03</v>
      </c>
      <c r="J450" s="44">
        <f t="shared" si="262"/>
        <v>217.03</v>
      </c>
      <c r="K450" s="44">
        <f t="shared" si="262"/>
        <v>217.03</v>
      </c>
      <c r="L450" s="44">
        <f t="shared" si="262"/>
        <v>217.03</v>
      </c>
      <c r="M450" s="44">
        <f t="shared" si="262"/>
        <v>217.03</v>
      </c>
      <c r="N450" s="44">
        <f t="shared" si="262"/>
        <v>217.03</v>
      </c>
      <c r="O450" s="44">
        <f t="shared" si="262"/>
        <v>217.03</v>
      </c>
      <c r="P450" s="44">
        <f t="shared" si="262"/>
        <v>217.03</v>
      </c>
      <c r="Q450" s="44">
        <f t="shared" si="262"/>
        <v>217.03</v>
      </c>
      <c r="R450" s="44">
        <f t="shared" si="262"/>
        <v>217.03</v>
      </c>
      <c r="S450" s="44">
        <f t="shared" si="262"/>
        <v>217.03</v>
      </c>
      <c r="T450" s="44">
        <f t="shared" si="262"/>
        <v>217.03</v>
      </c>
      <c r="U450" s="44">
        <f t="shared" si="262"/>
        <v>217.03</v>
      </c>
      <c r="V450" s="44">
        <f t="shared" si="262"/>
        <v>217.03</v>
      </c>
      <c r="W450" s="44">
        <f t="shared" si="262"/>
        <v>217.03</v>
      </c>
      <c r="X450" s="44">
        <f t="shared" si="262"/>
        <v>217.03</v>
      </c>
      <c r="Y450" s="44">
        <f t="shared" si="262"/>
        <v>217.03</v>
      </c>
      <c r="Z450" s="44">
        <f t="shared" si="262"/>
        <v>217.03</v>
      </c>
      <c r="AA450" s="44">
        <f t="shared" si="262"/>
        <v>217.03</v>
      </c>
    </row>
    <row r="451" spans="1:27" ht="12.75" hidden="1" customHeight="1" outlineLevel="1" x14ac:dyDescent="0.2">
      <c r="A451" s="89" t="s">
        <v>1282</v>
      </c>
      <c r="B451" s="63" t="s">
        <v>83</v>
      </c>
      <c r="C451" s="43" t="s">
        <v>79</v>
      </c>
      <c r="D451" s="44">
        <v>4.68</v>
      </c>
      <c r="E451" s="44">
        <v>4.68</v>
      </c>
      <c r="F451" s="44">
        <v>4.68</v>
      </c>
      <c r="G451" s="44">
        <v>4.68</v>
      </c>
      <c r="H451" s="44">
        <v>4.68</v>
      </c>
      <c r="I451" s="44">
        <v>4.68</v>
      </c>
      <c r="J451" s="44">
        <v>4.68</v>
      </c>
      <c r="K451" s="44">
        <v>4.68</v>
      </c>
      <c r="L451" s="44">
        <v>4.68</v>
      </c>
      <c r="M451" s="44">
        <v>4.68</v>
      </c>
      <c r="N451" s="44">
        <v>4.68</v>
      </c>
      <c r="O451" s="44">
        <v>4.68</v>
      </c>
      <c r="P451" s="44">
        <v>4.68</v>
      </c>
      <c r="Q451" s="44">
        <v>4.68</v>
      </c>
      <c r="R451" s="44">
        <v>4.68</v>
      </c>
      <c r="S451" s="44">
        <v>4.68</v>
      </c>
      <c r="T451" s="44">
        <v>4.68</v>
      </c>
      <c r="U451" s="44">
        <v>4.68</v>
      </c>
      <c r="V451" s="44">
        <v>4.68</v>
      </c>
      <c r="W451" s="44">
        <v>4.68</v>
      </c>
      <c r="X451" s="44">
        <v>4.68</v>
      </c>
      <c r="Y451" s="44">
        <v>4.68</v>
      </c>
      <c r="Z451" s="44">
        <v>4.68</v>
      </c>
      <c r="AA451" s="44">
        <v>4.68</v>
      </c>
    </row>
    <row r="452" spans="1:27" ht="12.75" hidden="1" customHeight="1" outlineLevel="1" x14ac:dyDescent="0.2">
      <c r="A452" s="89" t="s">
        <v>1283</v>
      </c>
      <c r="B452" s="63" t="s">
        <v>81</v>
      </c>
      <c r="C452" s="43" t="s">
        <v>79</v>
      </c>
      <c r="D452" s="44">
        <f>$D$11</f>
        <v>330.69</v>
      </c>
      <c r="E452" s="44">
        <f t="shared" ref="E452:AA452" si="263">$D$11</f>
        <v>330.69</v>
      </c>
      <c r="F452" s="44">
        <f t="shared" si="263"/>
        <v>330.69</v>
      </c>
      <c r="G452" s="44">
        <f t="shared" si="263"/>
        <v>330.69</v>
      </c>
      <c r="H452" s="44">
        <f t="shared" si="263"/>
        <v>330.69</v>
      </c>
      <c r="I452" s="44">
        <f t="shared" si="263"/>
        <v>330.69</v>
      </c>
      <c r="J452" s="44">
        <f t="shared" si="263"/>
        <v>330.69</v>
      </c>
      <c r="K452" s="44">
        <f t="shared" si="263"/>
        <v>330.69</v>
      </c>
      <c r="L452" s="44">
        <f t="shared" si="263"/>
        <v>330.69</v>
      </c>
      <c r="M452" s="44">
        <f t="shared" si="263"/>
        <v>330.69</v>
      </c>
      <c r="N452" s="44">
        <f t="shared" si="263"/>
        <v>330.69</v>
      </c>
      <c r="O452" s="44">
        <f t="shared" si="263"/>
        <v>330.69</v>
      </c>
      <c r="P452" s="44">
        <f t="shared" si="263"/>
        <v>330.69</v>
      </c>
      <c r="Q452" s="44">
        <f t="shared" si="263"/>
        <v>330.69</v>
      </c>
      <c r="R452" s="44">
        <f t="shared" si="263"/>
        <v>330.69</v>
      </c>
      <c r="S452" s="44">
        <f t="shared" si="263"/>
        <v>330.69</v>
      </c>
      <c r="T452" s="44">
        <f t="shared" si="263"/>
        <v>330.69</v>
      </c>
      <c r="U452" s="44">
        <f t="shared" si="263"/>
        <v>330.69</v>
      </c>
      <c r="V452" s="44">
        <f t="shared" si="263"/>
        <v>330.69</v>
      </c>
      <c r="W452" s="44">
        <f t="shared" si="263"/>
        <v>330.69</v>
      </c>
      <c r="X452" s="44">
        <f t="shared" si="263"/>
        <v>330.69</v>
      </c>
      <c r="Y452" s="44">
        <f t="shared" si="263"/>
        <v>330.69</v>
      </c>
      <c r="Z452" s="44">
        <f t="shared" si="263"/>
        <v>330.69</v>
      </c>
      <c r="AA452" s="44">
        <f t="shared" si="263"/>
        <v>330.69</v>
      </c>
    </row>
    <row r="453" spans="1:27" collapsed="1" x14ac:dyDescent="0.2">
      <c r="A453" s="88" t="s">
        <v>1284</v>
      </c>
      <c r="B453" s="28" t="str">
        <f>"29"&amp;"."&amp;$B$640&amp;"."&amp;$B$641</f>
        <v>29.09.2023</v>
      </c>
      <c r="C453" s="80" t="s">
        <v>76</v>
      </c>
      <c r="D453" s="81">
        <f>ROUND(((D454+D455+D457+D456)/1000),5)</f>
        <v>1.7632699999999999</v>
      </c>
      <c r="E453" s="81">
        <f>ROUND(((E454+E455+E457+E456)/1000),5)</f>
        <v>1.577</v>
      </c>
      <c r="F453" s="81">
        <f>ROUND(((F454+F455+F457+F456)/1000),5)</f>
        <v>1.52508</v>
      </c>
      <c r="G453" s="81">
        <f t="shared" ref="G453:AA453" si="264">ROUND(((G454+G455+G457+G456)/1000),5)</f>
        <v>1.5412999999999999</v>
      </c>
      <c r="H453" s="81">
        <f t="shared" si="264"/>
        <v>1.6545099999999999</v>
      </c>
      <c r="I453" s="81">
        <f t="shared" si="264"/>
        <v>1.8818699999999999</v>
      </c>
      <c r="J453" s="81">
        <f t="shared" si="264"/>
        <v>1.98326</v>
      </c>
      <c r="K453" s="81">
        <f t="shared" si="264"/>
        <v>2.1680999999999999</v>
      </c>
      <c r="L453" s="81">
        <f t="shared" si="264"/>
        <v>2.3972099999999998</v>
      </c>
      <c r="M453" s="81">
        <f t="shared" si="264"/>
        <v>2.5289700000000002</v>
      </c>
      <c r="N453" s="81">
        <f t="shared" si="264"/>
        <v>2.5337499999999999</v>
      </c>
      <c r="O453" s="81">
        <f t="shared" si="264"/>
        <v>2.48969</v>
      </c>
      <c r="P453" s="81">
        <f t="shared" si="264"/>
        <v>2.4648400000000001</v>
      </c>
      <c r="Q453" s="81">
        <f t="shared" si="264"/>
        <v>2.5222899999999999</v>
      </c>
      <c r="R453" s="81">
        <f t="shared" si="264"/>
        <v>2.5453199999999998</v>
      </c>
      <c r="S453" s="81">
        <f t="shared" si="264"/>
        <v>2.5390299999999999</v>
      </c>
      <c r="T453" s="81">
        <f t="shared" si="264"/>
        <v>2.5294500000000002</v>
      </c>
      <c r="U453" s="81">
        <f t="shared" si="264"/>
        <v>2.5235699999999999</v>
      </c>
      <c r="V453" s="81">
        <f t="shared" si="264"/>
        <v>2.6145399999999999</v>
      </c>
      <c r="W453" s="81">
        <f t="shared" si="264"/>
        <v>2.66683</v>
      </c>
      <c r="X453" s="81">
        <f t="shared" si="264"/>
        <v>2.57775</v>
      </c>
      <c r="Y453" s="81">
        <f t="shared" si="264"/>
        <v>2.4340000000000002</v>
      </c>
      <c r="Z453" s="81">
        <f t="shared" si="264"/>
        <v>2.1318100000000002</v>
      </c>
      <c r="AA453" s="81">
        <f t="shared" si="264"/>
        <v>2.0163099999999998</v>
      </c>
    </row>
    <row r="454" spans="1:27" ht="12.75" hidden="1" customHeight="1" outlineLevel="1" x14ac:dyDescent="0.2">
      <c r="A454" s="89" t="s">
        <v>1285</v>
      </c>
      <c r="B454" s="63" t="s">
        <v>230</v>
      </c>
      <c r="C454" s="43" t="s">
        <v>79</v>
      </c>
      <c r="D454" s="44">
        <v>1210.8699999999999</v>
      </c>
      <c r="E454" s="44">
        <v>1024.5999999999999</v>
      </c>
      <c r="F454" s="44">
        <v>972.68</v>
      </c>
      <c r="G454" s="44">
        <v>988.9</v>
      </c>
      <c r="H454" s="44">
        <v>1102.1099999999999</v>
      </c>
      <c r="I454" s="44">
        <v>1329.47</v>
      </c>
      <c r="J454" s="44">
        <v>1430.86</v>
      </c>
      <c r="K454" s="44">
        <v>1615.7</v>
      </c>
      <c r="L454" s="44">
        <v>1844.81</v>
      </c>
      <c r="M454" s="44">
        <v>1976.57</v>
      </c>
      <c r="N454" s="44">
        <v>1981.35</v>
      </c>
      <c r="O454" s="44">
        <v>1937.29</v>
      </c>
      <c r="P454" s="44">
        <v>1912.44</v>
      </c>
      <c r="Q454" s="44">
        <v>1969.89</v>
      </c>
      <c r="R454" s="44">
        <v>1992.92</v>
      </c>
      <c r="S454" s="44">
        <v>1986.63</v>
      </c>
      <c r="T454" s="44">
        <v>1977.05</v>
      </c>
      <c r="U454" s="44">
        <v>1971.17</v>
      </c>
      <c r="V454" s="44">
        <v>2062.14</v>
      </c>
      <c r="W454" s="44">
        <v>2114.4299999999998</v>
      </c>
      <c r="X454" s="44">
        <v>2025.35</v>
      </c>
      <c r="Y454" s="44">
        <v>1881.6</v>
      </c>
      <c r="Z454" s="44">
        <v>1579.41</v>
      </c>
      <c r="AA454" s="44">
        <v>1463.91</v>
      </c>
    </row>
    <row r="455" spans="1:27" ht="12.75" hidden="1" customHeight="1" outlineLevel="1" x14ac:dyDescent="0.2">
      <c r="A455" s="89" t="s">
        <v>1286</v>
      </c>
      <c r="B455" s="63" t="s">
        <v>90</v>
      </c>
      <c r="C455" s="43" t="s">
        <v>79</v>
      </c>
      <c r="D455" s="44">
        <f>$D$315</f>
        <v>217.03</v>
      </c>
      <c r="E455" s="44">
        <f t="shared" ref="E455:AA455" si="265">$D$315</f>
        <v>217.03</v>
      </c>
      <c r="F455" s="44">
        <f t="shared" si="265"/>
        <v>217.03</v>
      </c>
      <c r="G455" s="44">
        <f t="shared" si="265"/>
        <v>217.03</v>
      </c>
      <c r="H455" s="44">
        <f t="shared" si="265"/>
        <v>217.03</v>
      </c>
      <c r="I455" s="44">
        <f t="shared" si="265"/>
        <v>217.03</v>
      </c>
      <c r="J455" s="44">
        <f t="shared" si="265"/>
        <v>217.03</v>
      </c>
      <c r="K455" s="44">
        <f t="shared" si="265"/>
        <v>217.03</v>
      </c>
      <c r="L455" s="44">
        <f t="shared" si="265"/>
        <v>217.03</v>
      </c>
      <c r="M455" s="44">
        <f t="shared" si="265"/>
        <v>217.03</v>
      </c>
      <c r="N455" s="44">
        <f t="shared" si="265"/>
        <v>217.03</v>
      </c>
      <c r="O455" s="44">
        <f t="shared" si="265"/>
        <v>217.03</v>
      </c>
      <c r="P455" s="44">
        <f t="shared" si="265"/>
        <v>217.03</v>
      </c>
      <c r="Q455" s="44">
        <f t="shared" si="265"/>
        <v>217.03</v>
      </c>
      <c r="R455" s="44">
        <f t="shared" si="265"/>
        <v>217.03</v>
      </c>
      <c r="S455" s="44">
        <f t="shared" si="265"/>
        <v>217.03</v>
      </c>
      <c r="T455" s="44">
        <f t="shared" si="265"/>
        <v>217.03</v>
      </c>
      <c r="U455" s="44">
        <f t="shared" si="265"/>
        <v>217.03</v>
      </c>
      <c r="V455" s="44">
        <f t="shared" si="265"/>
        <v>217.03</v>
      </c>
      <c r="W455" s="44">
        <f t="shared" si="265"/>
        <v>217.03</v>
      </c>
      <c r="X455" s="44">
        <f t="shared" si="265"/>
        <v>217.03</v>
      </c>
      <c r="Y455" s="44">
        <f t="shared" si="265"/>
        <v>217.03</v>
      </c>
      <c r="Z455" s="44">
        <f t="shared" si="265"/>
        <v>217.03</v>
      </c>
      <c r="AA455" s="44">
        <f t="shared" si="265"/>
        <v>217.03</v>
      </c>
    </row>
    <row r="456" spans="1:27" ht="12.75" hidden="1" customHeight="1" outlineLevel="1" x14ac:dyDescent="0.2">
      <c r="A456" s="89" t="s">
        <v>1287</v>
      </c>
      <c r="B456" s="63" t="s">
        <v>83</v>
      </c>
      <c r="C456" s="43" t="s">
        <v>79</v>
      </c>
      <c r="D456" s="44">
        <v>4.68</v>
      </c>
      <c r="E456" s="44">
        <v>4.68</v>
      </c>
      <c r="F456" s="44">
        <v>4.68</v>
      </c>
      <c r="G456" s="44">
        <v>4.68</v>
      </c>
      <c r="H456" s="44">
        <v>4.68</v>
      </c>
      <c r="I456" s="44">
        <v>4.68</v>
      </c>
      <c r="J456" s="44">
        <v>4.68</v>
      </c>
      <c r="K456" s="44">
        <v>4.68</v>
      </c>
      <c r="L456" s="44">
        <v>4.68</v>
      </c>
      <c r="M456" s="44">
        <v>4.68</v>
      </c>
      <c r="N456" s="44">
        <v>4.68</v>
      </c>
      <c r="O456" s="44">
        <v>4.68</v>
      </c>
      <c r="P456" s="44">
        <v>4.68</v>
      </c>
      <c r="Q456" s="44">
        <v>4.68</v>
      </c>
      <c r="R456" s="44">
        <v>4.68</v>
      </c>
      <c r="S456" s="44">
        <v>4.68</v>
      </c>
      <c r="T456" s="44">
        <v>4.68</v>
      </c>
      <c r="U456" s="44">
        <v>4.68</v>
      </c>
      <c r="V456" s="44">
        <v>4.68</v>
      </c>
      <c r="W456" s="44">
        <v>4.68</v>
      </c>
      <c r="X456" s="44">
        <v>4.68</v>
      </c>
      <c r="Y456" s="44">
        <v>4.68</v>
      </c>
      <c r="Z456" s="44">
        <v>4.68</v>
      </c>
      <c r="AA456" s="44">
        <v>4.68</v>
      </c>
    </row>
    <row r="457" spans="1:27" ht="12.75" hidden="1" customHeight="1" outlineLevel="1" x14ac:dyDescent="0.2">
      <c r="A457" s="89" t="s">
        <v>1288</v>
      </c>
      <c r="B457" s="63" t="s">
        <v>81</v>
      </c>
      <c r="C457" s="43" t="s">
        <v>79</v>
      </c>
      <c r="D457" s="44">
        <f>$D$11</f>
        <v>330.69</v>
      </c>
      <c r="E457" s="44">
        <f t="shared" ref="E457:AA457" si="266">$D$11</f>
        <v>330.69</v>
      </c>
      <c r="F457" s="44">
        <f t="shared" si="266"/>
        <v>330.69</v>
      </c>
      <c r="G457" s="44">
        <f t="shared" si="266"/>
        <v>330.69</v>
      </c>
      <c r="H457" s="44">
        <f t="shared" si="266"/>
        <v>330.69</v>
      </c>
      <c r="I457" s="44">
        <f t="shared" si="266"/>
        <v>330.69</v>
      </c>
      <c r="J457" s="44">
        <f t="shared" si="266"/>
        <v>330.69</v>
      </c>
      <c r="K457" s="44">
        <f t="shared" si="266"/>
        <v>330.69</v>
      </c>
      <c r="L457" s="44">
        <f t="shared" si="266"/>
        <v>330.69</v>
      </c>
      <c r="M457" s="44">
        <f t="shared" si="266"/>
        <v>330.69</v>
      </c>
      <c r="N457" s="44">
        <f t="shared" si="266"/>
        <v>330.69</v>
      </c>
      <c r="O457" s="44">
        <f t="shared" si="266"/>
        <v>330.69</v>
      </c>
      <c r="P457" s="44">
        <f t="shared" si="266"/>
        <v>330.69</v>
      </c>
      <c r="Q457" s="44">
        <f t="shared" si="266"/>
        <v>330.69</v>
      </c>
      <c r="R457" s="44">
        <f t="shared" si="266"/>
        <v>330.69</v>
      </c>
      <c r="S457" s="44">
        <f t="shared" si="266"/>
        <v>330.69</v>
      </c>
      <c r="T457" s="44">
        <f t="shared" si="266"/>
        <v>330.69</v>
      </c>
      <c r="U457" s="44">
        <f t="shared" si="266"/>
        <v>330.69</v>
      </c>
      <c r="V457" s="44">
        <f t="shared" si="266"/>
        <v>330.69</v>
      </c>
      <c r="W457" s="44">
        <f t="shared" si="266"/>
        <v>330.69</v>
      </c>
      <c r="X457" s="44">
        <f t="shared" si="266"/>
        <v>330.69</v>
      </c>
      <c r="Y457" s="44">
        <f t="shared" si="266"/>
        <v>330.69</v>
      </c>
      <c r="Z457" s="44">
        <f t="shared" si="266"/>
        <v>330.69</v>
      </c>
      <c r="AA457" s="44">
        <f t="shared" si="266"/>
        <v>330.69</v>
      </c>
    </row>
    <row r="458" spans="1:27" collapsed="1" x14ac:dyDescent="0.2">
      <c r="A458" s="88" t="s">
        <v>1289</v>
      </c>
      <c r="B458" s="28" t="str">
        <f>"30"&amp;"."&amp;$B$640&amp;"."&amp;$B$641</f>
        <v>30.09.2023</v>
      </c>
      <c r="C458" s="80" t="s">
        <v>76</v>
      </c>
      <c r="D458" s="81">
        <f>ROUND(((D459+D460+D462+D461)/1000),5)</f>
        <v>1.91476</v>
      </c>
      <c r="E458" s="81">
        <f>ROUND(((E459+E460+E462+E461)/1000),5)</f>
        <v>1.8342400000000001</v>
      </c>
      <c r="F458" s="81">
        <f>ROUND(((F459+F460+F462+F461)/1000),5)</f>
        <v>1.7638199999999999</v>
      </c>
      <c r="G458" s="81">
        <f t="shared" ref="G458:AA458" si="267">ROUND(((G459+G460+G462+G461)/1000),5)</f>
        <v>1.7301</v>
      </c>
      <c r="H458" s="81">
        <f t="shared" si="267"/>
        <v>1.77779</v>
      </c>
      <c r="I458" s="81">
        <f t="shared" si="267"/>
        <v>1.8713</v>
      </c>
      <c r="J458" s="81">
        <f t="shared" si="267"/>
        <v>1.8998200000000001</v>
      </c>
      <c r="K458" s="81">
        <f t="shared" si="267"/>
        <v>2.0674199999999998</v>
      </c>
      <c r="L458" s="81">
        <f t="shared" si="267"/>
        <v>2.3552900000000001</v>
      </c>
      <c r="M458" s="81">
        <f t="shared" si="267"/>
        <v>2.5621700000000001</v>
      </c>
      <c r="N458" s="81">
        <f t="shared" si="267"/>
        <v>2.59456</v>
      </c>
      <c r="O458" s="81">
        <f t="shared" si="267"/>
        <v>2.59897</v>
      </c>
      <c r="P458" s="81">
        <f t="shared" si="267"/>
        <v>2.5744699999999998</v>
      </c>
      <c r="Q458" s="81">
        <f t="shared" si="267"/>
        <v>2.5720000000000001</v>
      </c>
      <c r="R458" s="81">
        <f t="shared" si="267"/>
        <v>2.57382</v>
      </c>
      <c r="S458" s="81">
        <f t="shared" si="267"/>
        <v>2.5705900000000002</v>
      </c>
      <c r="T458" s="81">
        <f t="shared" si="267"/>
        <v>2.5566399999999998</v>
      </c>
      <c r="U458" s="81">
        <f t="shared" si="267"/>
        <v>2.4900000000000002</v>
      </c>
      <c r="V458" s="81">
        <f t="shared" si="267"/>
        <v>2.58941</v>
      </c>
      <c r="W458" s="81">
        <f t="shared" si="267"/>
        <v>2.6390199999999999</v>
      </c>
      <c r="X458" s="81">
        <f t="shared" si="267"/>
        <v>2.5821399999999999</v>
      </c>
      <c r="Y458" s="81">
        <f t="shared" si="267"/>
        <v>2.32389</v>
      </c>
      <c r="Z458" s="81">
        <f t="shared" si="267"/>
        <v>2.1812399999999998</v>
      </c>
      <c r="AA458" s="81">
        <f t="shared" si="267"/>
        <v>1.97254</v>
      </c>
    </row>
    <row r="459" spans="1:27" ht="12.75" hidden="1" customHeight="1" outlineLevel="1" x14ac:dyDescent="0.2">
      <c r="A459" s="89" t="s">
        <v>1290</v>
      </c>
      <c r="B459" s="63" t="s">
        <v>230</v>
      </c>
      <c r="C459" s="43" t="s">
        <v>79</v>
      </c>
      <c r="D459" s="44">
        <v>1362.36</v>
      </c>
      <c r="E459" s="44">
        <v>1281.8399999999999</v>
      </c>
      <c r="F459" s="44">
        <v>1211.42</v>
      </c>
      <c r="G459" s="44">
        <v>1177.7</v>
      </c>
      <c r="H459" s="44">
        <v>1225.3900000000001</v>
      </c>
      <c r="I459" s="44">
        <v>1318.9</v>
      </c>
      <c r="J459" s="44">
        <v>1347.42</v>
      </c>
      <c r="K459" s="44">
        <v>1515.02</v>
      </c>
      <c r="L459" s="44">
        <v>1802.89</v>
      </c>
      <c r="M459" s="44">
        <v>2009.77</v>
      </c>
      <c r="N459" s="44">
        <v>2042.16</v>
      </c>
      <c r="O459" s="44">
        <v>2046.57</v>
      </c>
      <c r="P459" s="44">
        <v>2022.07</v>
      </c>
      <c r="Q459" s="44">
        <v>2019.6</v>
      </c>
      <c r="R459" s="44">
        <v>2021.42</v>
      </c>
      <c r="S459" s="44">
        <v>2018.19</v>
      </c>
      <c r="T459" s="44">
        <v>2004.24</v>
      </c>
      <c r="U459" s="44">
        <v>1937.6</v>
      </c>
      <c r="V459" s="44">
        <v>2037.01</v>
      </c>
      <c r="W459" s="44">
        <v>2086.62</v>
      </c>
      <c r="X459" s="44">
        <v>2029.74</v>
      </c>
      <c r="Y459" s="44">
        <v>1771.49</v>
      </c>
      <c r="Z459" s="44">
        <v>1628.84</v>
      </c>
      <c r="AA459" s="44">
        <v>1420.14</v>
      </c>
    </row>
    <row r="460" spans="1:27" ht="12.75" hidden="1" customHeight="1" outlineLevel="1" x14ac:dyDescent="0.2">
      <c r="A460" s="89" t="s">
        <v>1291</v>
      </c>
      <c r="B460" s="63" t="s">
        <v>90</v>
      </c>
      <c r="C460" s="43" t="s">
        <v>79</v>
      </c>
      <c r="D460" s="44">
        <f>$D$315</f>
        <v>217.03</v>
      </c>
      <c r="E460" s="44">
        <f t="shared" ref="E460:AA460" si="268">$D$315</f>
        <v>217.03</v>
      </c>
      <c r="F460" s="44">
        <f t="shared" si="268"/>
        <v>217.03</v>
      </c>
      <c r="G460" s="44">
        <f t="shared" si="268"/>
        <v>217.03</v>
      </c>
      <c r="H460" s="44">
        <f t="shared" si="268"/>
        <v>217.03</v>
      </c>
      <c r="I460" s="44">
        <f t="shared" si="268"/>
        <v>217.03</v>
      </c>
      <c r="J460" s="44">
        <f t="shared" si="268"/>
        <v>217.03</v>
      </c>
      <c r="K460" s="44">
        <f t="shared" si="268"/>
        <v>217.03</v>
      </c>
      <c r="L460" s="44">
        <f t="shared" si="268"/>
        <v>217.03</v>
      </c>
      <c r="M460" s="44">
        <f t="shared" si="268"/>
        <v>217.03</v>
      </c>
      <c r="N460" s="44">
        <f t="shared" si="268"/>
        <v>217.03</v>
      </c>
      <c r="O460" s="44">
        <f t="shared" si="268"/>
        <v>217.03</v>
      </c>
      <c r="P460" s="44">
        <f t="shared" si="268"/>
        <v>217.03</v>
      </c>
      <c r="Q460" s="44">
        <f t="shared" si="268"/>
        <v>217.03</v>
      </c>
      <c r="R460" s="44">
        <f t="shared" si="268"/>
        <v>217.03</v>
      </c>
      <c r="S460" s="44">
        <f t="shared" si="268"/>
        <v>217.03</v>
      </c>
      <c r="T460" s="44">
        <f t="shared" si="268"/>
        <v>217.03</v>
      </c>
      <c r="U460" s="44">
        <f t="shared" si="268"/>
        <v>217.03</v>
      </c>
      <c r="V460" s="44">
        <f t="shared" si="268"/>
        <v>217.03</v>
      </c>
      <c r="W460" s="44">
        <f t="shared" si="268"/>
        <v>217.03</v>
      </c>
      <c r="X460" s="44">
        <f t="shared" si="268"/>
        <v>217.03</v>
      </c>
      <c r="Y460" s="44">
        <f t="shared" si="268"/>
        <v>217.03</v>
      </c>
      <c r="Z460" s="44">
        <f t="shared" si="268"/>
        <v>217.03</v>
      </c>
      <c r="AA460" s="44">
        <f t="shared" si="268"/>
        <v>217.03</v>
      </c>
    </row>
    <row r="461" spans="1:27" ht="12.75" hidden="1" customHeight="1" outlineLevel="1" x14ac:dyDescent="0.2">
      <c r="A461" s="89" t="s">
        <v>1292</v>
      </c>
      <c r="B461" s="63" t="s">
        <v>83</v>
      </c>
      <c r="C461" s="43" t="s">
        <v>79</v>
      </c>
      <c r="D461" s="44">
        <v>4.68</v>
      </c>
      <c r="E461" s="44">
        <v>4.68</v>
      </c>
      <c r="F461" s="44">
        <v>4.68</v>
      </c>
      <c r="G461" s="44">
        <v>4.68</v>
      </c>
      <c r="H461" s="44">
        <v>4.68</v>
      </c>
      <c r="I461" s="44">
        <v>4.68</v>
      </c>
      <c r="J461" s="44">
        <v>4.68</v>
      </c>
      <c r="K461" s="44">
        <v>4.68</v>
      </c>
      <c r="L461" s="44">
        <v>4.68</v>
      </c>
      <c r="M461" s="44">
        <v>4.68</v>
      </c>
      <c r="N461" s="44">
        <v>4.68</v>
      </c>
      <c r="O461" s="44">
        <v>4.68</v>
      </c>
      <c r="P461" s="44">
        <v>4.68</v>
      </c>
      <c r="Q461" s="44">
        <v>4.68</v>
      </c>
      <c r="R461" s="44">
        <v>4.68</v>
      </c>
      <c r="S461" s="44">
        <v>4.68</v>
      </c>
      <c r="T461" s="44">
        <v>4.68</v>
      </c>
      <c r="U461" s="44">
        <v>4.68</v>
      </c>
      <c r="V461" s="44">
        <v>4.68</v>
      </c>
      <c r="W461" s="44">
        <v>4.68</v>
      </c>
      <c r="X461" s="44">
        <v>4.68</v>
      </c>
      <c r="Y461" s="44">
        <v>4.68</v>
      </c>
      <c r="Z461" s="44">
        <v>4.68</v>
      </c>
      <c r="AA461" s="44">
        <v>4.68</v>
      </c>
    </row>
    <row r="462" spans="1:27" ht="12.75" hidden="1" customHeight="1" outlineLevel="1" x14ac:dyDescent="0.2">
      <c r="A462" s="89" t="s">
        <v>1293</v>
      </c>
      <c r="B462" s="63" t="s">
        <v>81</v>
      </c>
      <c r="C462" s="43" t="s">
        <v>79</v>
      </c>
      <c r="D462" s="44">
        <f>$D$11</f>
        <v>330.69</v>
      </c>
      <c r="E462" s="44">
        <f t="shared" ref="E462:AA462" si="269">$D$11</f>
        <v>330.69</v>
      </c>
      <c r="F462" s="44">
        <f t="shared" si="269"/>
        <v>330.69</v>
      </c>
      <c r="G462" s="44">
        <f t="shared" si="269"/>
        <v>330.69</v>
      </c>
      <c r="H462" s="44">
        <f t="shared" si="269"/>
        <v>330.69</v>
      </c>
      <c r="I462" s="44">
        <f t="shared" si="269"/>
        <v>330.69</v>
      </c>
      <c r="J462" s="44">
        <f t="shared" si="269"/>
        <v>330.69</v>
      </c>
      <c r="K462" s="44">
        <f t="shared" si="269"/>
        <v>330.69</v>
      </c>
      <c r="L462" s="44">
        <f t="shared" si="269"/>
        <v>330.69</v>
      </c>
      <c r="M462" s="44">
        <f t="shared" si="269"/>
        <v>330.69</v>
      </c>
      <c r="N462" s="44">
        <f t="shared" si="269"/>
        <v>330.69</v>
      </c>
      <c r="O462" s="44">
        <f t="shared" si="269"/>
        <v>330.69</v>
      </c>
      <c r="P462" s="44">
        <f t="shared" si="269"/>
        <v>330.69</v>
      </c>
      <c r="Q462" s="44">
        <f t="shared" si="269"/>
        <v>330.69</v>
      </c>
      <c r="R462" s="44">
        <f t="shared" si="269"/>
        <v>330.69</v>
      </c>
      <c r="S462" s="44">
        <f t="shared" si="269"/>
        <v>330.69</v>
      </c>
      <c r="T462" s="44">
        <f t="shared" si="269"/>
        <v>330.69</v>
      </c>
      <c r="U462" s="44">
        <f t="shared" si="269"/>
        <v>330.69</v>
      </c>
      <c r="V462" s="44">
        <f t="shared" si="269"/>
        <v>330.69</v>
      </c>
      <c r="W462" s="44">
        <f t="shared" si="269"/>
        <v>330.69</v>
      </c>
      <c r="X462" s="44">
        <f t="shared" si="269"/>
        <v>330.69</v>
      </c>
      <c r="Y462" s="44">
        <f t="shared" si="269"/>
        <v>330.69</v>
      </c>
      <c r="Z462" s="44">
        <f t="shared" si="269"/>
        <v>330.69</v>
      </c>
      <c r="AA462" s="44">
        <f t="shared" si="269"/>
        <v>330.69</v>
      </c>
    </row>
    <row r="463" spans="1:27" collapsed="1" x14ac:dyDescent="0.2">
      <c r="B463" s="91" t="s">
        <v>379</v>
      </c>
    </row>
    <row r="464" spans="1:27" x14ac:dyDescent="0.2">
      <c r="A464" s="179" t="s">
        <v>682</v>
      </c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1"/>
    </row>
    <row r="465" spans="1:27" ht="25.5" x14ac:dyDescent="0.2">
      <c r="A465" s="26" t="s">
        <v>64</v>
      </c>
      <c r="B465" s="27" t="s">
        <v>202</v>
      </c>
      <c r="C465" s="26" t="s">
        <v>203</v>
      </c>
      <c r="D465" s="27" t="s">
        <v>204</v>
      </c>
      <c r="E465" s="27" t="s">
        <v>205</v>
      </c>
      <c r="F465" s="27" t="s">
        <v>206</v>
      </c>
      <c r="G465" s="27" t="s">
        <v>207</v>
      </c>
      <c r="H465" s="27" t="s">
        <v>208</v>
      </c>
      <c r="I465" s="27" t="s">
        <v>209</v>
      </c>
      <c r="J465" s="27" t="s">
        <v>210</v>
      </c>
      <c r="K465" s="27" t="s">
        <v>211</v>
      </c>
      <c r="L465" s="27" t="s">
        <v>212</v>
      </c>
      <c r="M465" s="27" t="s">
        <v>213</v>
      </c>
      <c r="N465" s="27" t="s">
        <v>214</v>
      </c>
      <c r="O465" s="27" t="s">
        <v>215</v>
      </c>
      <c r="P465" s="27" t="s">
        <v>216</v>
      </c>
      <c r="Q465" s="27" t="s">
        <v>217</v>
      </c>
      <c r="R465" s="27" t="s">
        <v>218</v>
      </c>
      <c r="S465" s="27" t="s">
        <v>219</v>
      </c>
      <c r="T465" s="27" t="s">
        <v>220</v>
      </c>
      <c r="U465" s="27" t="s">
        <v>221</v>
      </c>
      <c r="V465" s="27" t="s">
        <v>222</v>
      </c>
      <c r="W465" s="27" t="s">
        <v>223</v>
      </c>
      <c r="X465" s="27" t="s">
        <v>224</v>
      </c>
      <c r="Y465" s="27" t="s">
        <v>225</v>
      </c>
      <c r="Z465" s="27" t="s">
        <v>226</v>
      </c>
      <c r="AA465" s="27" t="s">
        <v>227</v>
      </c>
    </row>
    <row r="466" spans="1:27" x14ac:dyDescent="0.2">
      <c r="A466" s="88" t="s">
        <v>1294</v>
      </c>
      <c r="B466" s="28" t="str">
        <f>"01"&amp;"."&amp;$B$640&amp;"."&amp;$B$641</f>
        <v>01.09.2023</v>
      </c>
      <c r="C466" s="80" t="s">
        <v>76</v>
      </c>
      <c r="D466" s="81">
        <f>ROUND(((D467+D468+D470+D469)/1000),5)</f>
        <v>2.1608399999999999</v>
      </c>
      <c r="E466" s="81">
        <f>ROUND(((E467+E468+E470+E469)/1000),5)</f>
        <v>2.0520499999999999</v>
      </c>
      <c r="F466" s="81">
        <f>ROUND(((F467+F468+F470+F469)/1000),5)</f>
        <v>1.9884500000000001</v>
      </c>
      <c r="G466" s="81">
        <f t="shared" ref="G466:AA466" si="270">ROUND(((G467+G468+G470+G469)/1000),5)</f>
        <v>1.99543</v>
      </c>
      <c r="H466" s="81">
        <f t="shared" si="270"/>
        <v>2.0401099999999999</v>
      </c>
      <c r="I466" s="81">
        <f t="shared" si="270"/>
        <v>2.1191900000000001</v>
      </c>
      <c r="J466" s="81">
        <f t="shared" si="270"/>
        <v>2.2288999999999999</v>
      </c>
      <c r="K466" s="81">
        <f t="shared" si="270"/>
        <v>2.47926</v>
      </c>
      <c r="L466" s="81">
        <f t="shared" si="270"/>
        <v>2.6734599999999999</v>
      </c>
      <c r="M466" s="81">
        <f t="shared" si="270"/>
        <v>2.8959199999999998</v>
      </c>
      <c r="N466" s="81">
        <f t="shared" si="270"/>
        <v>2.9310800000000001</v>
      </c>
      <c r="O466" s="81">
        <f t="shared" si="270"/>
        <v>2.9067799999999999</v>
      </c>
      <c r="P466" s="81">
        <f t="shared" si="270"/>
        <v>2.9137499999999998</v>
      </c>
      <c r="Q466" s="81">
        <f t="shared" si="270"/>
        <v>2.9169499999999999</v>
      </c>
      <c r="R466" s="81">
        <f t="shared" si="270"/>
        <v>2.99207</v>
      </c>
      <c r="S466" s="81">
        <f t="shared" si="270"/>
        <v>2.9782299999999999</v>
      </c>
      <c r="T466" s="81">
        <f t="shared" si="270"/>
        <v>2.9707499999999998</v>
      </c>
      <c r="U466" s="81">
        <f t="shared" si="270"/>
        <v>2.9389699999999999</v>
      </c>
      <c r="V466" s="81">
        <f t="shared" si="270"/>
        <v>2.9399000000000002</v>
      </c>
      <c r="W466" s="81">
        <f t="shared" si="270"/>
        <v>2.97648</v>
      </c>
      <c r="X466" s="81">
        <f t="shared" si="270"/>
        <v>2.9690599999999998</v>
      </c>
      <c r="Y466" s="81">
        <f t="shared" si="270"/>
        <v>2.8399899999999998</v>
      </c>
      <c r="Z466" s="81">
        <f t="shared" si="270"/>
        <v>2.5663499999999999</v>
      </c>
      <c r="AA466" s="81">
        <f t="shared" si="270"/>
        <v>2.36151</v>
      </c>
    </row>
    <row r="467" spans="1:27" ht="12.75" hidden="1" customHeight="1" outlineLevel="1" x14ac:dyDescent="0.2">
      <c r="A467" s="89" t="s">
        <v>1295</v>
      </c>
      <c r="B467" s="63" t="s">
        <v>230</v>
      </c>
      <c r="C467" s="43" t="s">
        <v>79</v>
      </c>
      <c r="D467" s="44">
        <v>1391.29</v>
      </c>
      <c r="E467" s="44">
        <v>1282.5</v>
      </c>
      <c r="F467" s="44">
        <v>1218.9000000000001</v>
      </c>
      <c r="G467" s="44">
        <v>1225.8800000000001</v>
      </c>
      <c r="H467" s="44">
        <v>1270.56</v>
      </c>
      <c r="I467" s="44">
        <v>1349.64</v>
      </c>
      <c r="J467" s="44">
        <v>1459.35</v>
      </c>
      <c r="K467" s="44">
        <v>1709.71</v>
      </c>
      <c r="L467" s="44">
        <v>1903.91</v>
      </c>
      <c r="M467" s="44">
        <v>2126.37</v>
      </c>
      <c r="N467" s="44">
        <v>2161.5300000000002</v>
      </c>
      <c r="O467" s="44">
        <v>2137.23</v>
      </c>
      <c r="P467" s="44">
        <v>2144.1999999999998</v>
      </c>
      <c r="Q467" s="44">
        <v>2147.4</v>
      </c>
      <c r="R467" s="44">
        <v>2222.52</v>
      </c>
      <c r="S467" s="44">
        <v>2208.6799999999998</v>
      </c>
      <c r="T467" s="44">
        <v>2201.1999999999998</v>
      </c>
      <c r="U467" s="44">
        <v>2169.42</v>
      </c>
      <c r="V467" s="44">
        <v>2170.35</v>
      </c>
      <c r="W467" s="44">
        <v>2206.9299999999998</v>
      </c>
      <c r="X467" s="44">
        <v>2199.5100000000002</v>
      </c>
      <c r="Y467" s="44">
        <v>2070.44</v>
      </c>
      <c r="Z467" s="44">
        <v>1796.8</v>
      </c>
      <c r="AA467" s="44">
        <v>1591.96</v>
      </c>
    </row>
    <row r="468" spans="1:27" ht="12.75" hidden="1" customHeight="1" outlineLevel="1" x14ac:dyDescent="0.2">
      <c r="A468" s="89" t="s">
        <v>1296</v>
      </c>
      <c r="B468" s="63" t="s">
        <v>90</v>
      </c>
      <c r="C468" s="43" t="s">
        <v>79</v>
      </c>
      <c r="D468" s="44">
        <v>434.18</v>
      </c>
      <c r="E468" s="44">
        <f>$D$468</f>
        <v>434.18</v>
      </c>
      <c r="F468" s="44">
        <f t="shared" ref="F468:AA468" si="271">$D$468</f>
        <v>434.18</v>
      </c>
      <c r="G468" s="44">
        <f t="shared" si="271"/>
        <v>434.18</v>
      </c>
      <c r="H468" s="44">
        <f t="shared" si="271"/>
        <v>434.18</v>
      </c>
      <c r="I468" s="44">
        <f t="shared" si="271"/>
        <v>434.18</v>
      </c>
      <c r="J468" s="44">
        <f t="shared" si="271"/>
        <v>434.18</v>
      </c>
      <c r="K468" s="44">
        <f t="shared" si="271"/>
        <v>434.18</v>
      </c>
      <c r="L468" s="44">
        <f t="shared" si="271"/>
        <v>434.18</v>
      </c>
      <c r="M468" s="44">
        <f t="shared" si="271"/>
        <v>434.18</v>
      </c>
      <c r="N468" s="44">
        <f t="shared" si="271"/>
        <v>434.18</v>
      </c>
      <c r="O468" s="44">
        <f t="shared" si="271"/>
        <v>434.18</v>
      </c>
      <c r="P468" s="44">
        <f t="shared" si="271"/>
        <v>434.18</v>
      </c>
      <c r="Q468" s="44">
        <f t="shared" si="271"/>
        <v>434.18</v>
      </c>
      <c r="R468" s="44">
        <f t="shared" si="271"/>
        <v>434.18</v>
      </c>
      <c r="S468" s="44">
        <f t="shared" si="271"/>
        <v>434.18</v>
      </c>
      <c r="T468" s="44">
        <f t="shared" si="271"/>
        <v>434.18</v>
      </c>
      <c r="U468" s="44">
        <f t="shared" si="271"/>
        <v>434.18</v>
      </c>
      <c r="V468" s="44">
        <f t="shared" si="271"/>
        <v>434.18</v>
      </c>
      <c r="W468" s="44">
        <f t="shared" si="271"/>
        <v>434.18</v>
      </c>
      <c r="X468" s="44">
        <f t="shared" si="271"/>
        <v>434.18</v>
      </c>
      <c r="Y468" s="44">
        <f t="shared" si="271"/>
        <v>434.18</v>
      </c>
      <c r="Z468" s="44">
        <f t="shared" si="271"/>
        <v>434.18</v>
      </c>
      <c r="AA468" s="44">
        <f t="shared" si="271"/>
        <v>434.18</v>
      </c>
    </row>
    <row r="469" spans="1:27" ht="12.75" hidden="1" customHeight="1" outlineLevel="1" x14ac:dyDescent="0.2">
      <c r="A469" s="89" t="s">
        <v>1297</v>
      </c>
      <c r="B469" s="63" t="s">
        <v>83</v>
      </c>
      <c r="C469" s="43" t="s">
        <v>79</v>
      </c>
      <c r="D469" s="44">
        <v>4.68</v>
      </c>
      <c r="E469" s="44">
        <v>4.68</v>
      </c>
      <c r="F469" s="44">
        <v>4.68</v>
      </c>
      <c r="G469" s="44">
        <v>4.68</v>
      </c>
      <c r="H469" s="44">
        <v>4.68</v>
      </c>
      <c r="I469" s="44">
        <v>4.68</v>
      </c>
      <c r="J469" s="44">
        <v>4.68</v>
      </c>
      <c r="K469" s="44">
        <v>4.68</v>
      </c>
      <c r="L469" s="44">
        <v>4.68</v>
      </c>
      <c r="M469" s="44">
        <v>4.68</v>
      </c>
      <c r="N469" s="44">
        <v>4.68</v>
      </c>
      <c r="O469" s="44">
        <v>4.68</v>
      </c>
      <c r="P469" s="44">
        <v>4.68</v>
      </c>
      <c r="Q469" s="44">
        <v>4.68</v>
      </c>
      <c r="R469" s="44">
        <v>4.68</v>
      </c>
      <c r="S469" s="44">
        <v>4.68</v>
      </c>
      <c r="T469" s="44">
        <v>4.68</v>
      </c>
      <c r="U469" s="44">
        <v>4.68</v>
      </c>
      <c r="V469" s="44">
        <v>4.68</v>
      </c>
      <c r="W469" s="44">
        <v>4.68</v>
      </c>
      <c r="X469" s="44">
        <v>4.68</v>
      </c>
      <c r="Y469" s="44">
        <v>4.68</v>
      </c>
      <c r="Z469" s="44">
        <v>4.68</v>
      </c>
      <c r="AA469" s="44">
        <v>4.68</v>
      </c>
    </row>
    <row r="470" spans="1:27" ht="12.75" hidden="1" customHeight="1" outlineLevel="1" x14ac:dyDescent="0.2">
      <c r="A470" s="89" t="s">
        <v>1298</v>
      </c>
      <c r="B470" s="63" t="s">
        <v>81</v>
      </c>
      <c r="C470" s="43" t="s">
        <v>79</v>
      </c>
      <c r="D470" s="44">
        <f>$D$11</f>
        <v>330.69</v>
      </c>
      <c r="E470" s="44">
        <f t="shared" ref="E470:AA470" si="272">$D$11</f>
        <v>330.69</v>
      </c>
      <c r="F470" s="44">
        <f t="shared" si="272"/>
        <v>330.69</v>
      </c>
      <c r="G470" s="44">
        <f t="shared" si="272"/>
        <v>330.69</v>
      </c>
      <c r="H470" s="44">
        <f t="shared" si="272"/>
        <v>330.69</v>
      </c>
      <c r="I470" s="44">
        <f t="shared" si="272"/>
        <v>330.69</v>
      </c>
      <c r="J470" s="44">
        <f t="shared" si="272"/>
        <v>330.69</v>
      </c>
      <c r="K470" s="44">
        <f t="shared" si="272"/>
        <v>330.69</v>
      </c>
      <c r="L470" s="44">
        <f t="shared" si="272"/>
        <v>330.69</v>
      </c>
      <c r="M470" s="44">
        <f t="shared" si="272"/>
        <v>330.69</v>
      </c>
      <c r="N470" s="44">
        <f t="shared" si="272"/>
        <v>330.69</v>
      </c>
      <c r="O470" s="44">
        <f t="shared" si="272"/>
        <v>330.69</v>
      </c>
      <c r="P470" s="44">
        <f t="shared" si="272"/>
        <v>330.69</v>
      </c>
      <c r="Q470" s="44">
        <f t="shared" si="272"/>
        <v>330.69</v>
      </c>
      <c r="R470" s="44">
        <f t="shared" si="272"/>
        <v>330.69</v>
      </c>
      <c r="S470" s="44">
        <f t="shared" si="272"/>
        <v>330.69</v>
      </c>
      <c r="T470" s="44">
        <f t="shared" si="272"/>
        <v>330.69</v>
      </c>
      <c r="U470" s="44">
        <f t="shared" si="272"/>
        <v>330.69</v>
      </c>
      <c r="V470" s="44">
        <f t="shared" si="272"/>
        <v>330.69</v>
      </c>
      <c r="W470" s="44">
        <f t="shared" si="272"/>
        <v>330.69</v>
      </c>
      <c r="X470" s="44">
        <f t="shared" si="272"/>
        <v>330.69</v>
      </c>
      <c r="Y470" s="44">
        <f t="shared" si="272"/>
        <v>330.69</v>
      </c>
      <c r="Z470" s="44">
        <f t="shared" si="272"/>
        <v>330.69</v>
      </c>
      <c r="AA470" s="44">
        <f t="shared" si="272"/>
        <v>330.69</v>
      </c>
    </row>
    <row r="471" spans="1:27" collapsed="1" x14ac:dyDescent="0.2">
      <c r="A471" s="88" t="s">
        <v>1299</v>
      </c>
      <c r="B471" s="28" t="str">
        <f>"02"&amp;"."&amp;$B$640&amp;"."&amp;$B$641</f>
        <v>02.09.2023</v>
      </c>
      <c r="C471" s="80" t="s">
        <v>76</v>
      </c>
      <c r="D471" s="81">
        <f>ROUND(((D472+D473+D475+D474)/1000),5)</f>
        <v>2.3270300000000002</v>
      </c>
      <c r="E471" s="81">
        <f>ROUND(((E472+E473+E475+E474)/1000),5)</f>
        <v>2.1366299999999998</v>
      </c>
      <c r="F471" s="81">
        <f>ROUND(((F472+F473+F475+F474)/1000),5)</f>
        <v>2.09619</v>
      </c>
      <c r="G471" s="81">
        <f t="shared" ref="G471:AA471" si="273">ROUND(((G472+G473+G475+G474)/1000),5)</f>
        <v>2.0643600000000002</v>
      </c>
      <c r="H471" s="81">
        <f t="shared" si="273"/>
        <v>2.0823</v>
      </c>
      <c r="I471" s="81">
        <f t="shared" si="273"/>
        <v>2.07863</v>
      </c>
      <c r="J471" s="81">
        <f t="shared" si="273"/>
        <v>2.10602</v>
      </c>
      <c r="K471" s="81">
        <f t="shared" si="273"/>
        <v>2.3991099999999999</v>
      </c>
      <c r="L471" s="81">
        <f t="shared" si="273"/>
        <v>2.5926399999999998</v>
      </c>
      <c r="M471" s="81">
        <f t="shared" si="273"/>
        <v>2.8017599999999998</v>
      </c>
      <c r="N471" s="81">
        <f t="shared" si="273"/>
        <v>2.87147</v>
      </c>
      <c r="O471" s="81">
        <f t="shared" si="273"/>
        <v>2.8860600000000001</v>
      </c>
      <c r="P471" s="81">
        <f t="shared" si="273"/>
        <v>2.8784399999999999</v>
      </c>
      <c r="Q471" s="81">
        <f t="shared" si="273"/>
        <v>2.8840499999999998</v>
      </c>
      <c r="R471" s="81">
        <f t="shared" si="273"/>
        <v>2.8827099999999999</v>
      </c>
      <c r="S471" s="81">
        <f t="shared" si="273"/>
        <v>2.8773200000000001</v>
      </c>
      <c r="T471" s="81">
        <f t="shared" si="273"/>
        <v>2.8567900000000002</v>
      </c>
      <c r="U471" s="81">
        <f t="shared" si="273"/>
        <v>2.8278599999999998</v>
      </c>
      <c r="V471" s="81">
        <f t="shared" si="273"/>
        <v>2.8267000000000002</v>
      </c>
      <c r="W471" s="81">
        <f t="shared" si="273"/>
        <v>2.8343400000000001</v>
      </c>
      <c r="X471" s="81">
        <f t="shared" si="273"/>
        <v>2.8282500000000002</v>
      </c>
      <c r="Y471" s="81">
        <f t="shared" si="273"/>
        <v>2.7461099999999998</v>
      </c>
      <c r="Z471" s="81">
        <f t="shared" si="273"/>
        <v>2.5719799999999999</v>
      </c>
      <c r="AA471" s="81">
        <f t="shared" si="273"/>
        <v>2.4453100000000001</v>
      </c>
    </row>
    <row r="472" spans="1:27" ht="12.75" hidden="1" customHeight="1" outlineLevel="1" x14ac:dyDescent="0.2">
      <c r="A472" s="89" t="s">
        <v>1300</v>
      </c>
      <c r="B472" s="63" t="s">
        <v>230</v>
      </c>
      <c r="C472" s="43" t="s">
        <v>79</v>
      </c>
      <c r="D472" s="44">
        <v>1557.48</v>
      </c>
      <c r="E472" s="44">
        <v>1367.08</v>
      </c>
      <c r="F472" s="44">
        <v>1326.64</v>
      </c>
      <c r="G472" s="44">
        <v>1294.81</v>
      </c>
      <c r="H472" s="44">
        <v>1312.75</v>
      </c>
      <c r="I472" s="44">
        <v>1309.08</v>
      </c>
      <c r="J472" s="44">
        <v>1336.47</v>
      </c>
      <c r="K472" s="44">
        <v>1629.56</v>
      </c>
      <c r="L472" s="44">
        <v>1823.09</v>
      </c>
      <c r="M472" s="44">
        <v>2032.21</v>
      </c>
      <c r="N472" s="44">
        <v>2101.92</v>
      </c>
      <c r="O472" s="44">
        <v>2116.5100000000002</v>
      </c>
      <c r="P472" s="44">
        <v>2108.89</v>
      </c>
      <c r="Q472" s="44">
        <v>2114.5</v>
      </c>
      <c r="R472" s="44">
        <v>2113.16</v>
      </c>
      <c r="S472" s="44">
        <v>2107.77</v>
      </c>
      <c r="T472" s="44">
        <v>2087.2399999999998</v>
      </c>
      <c r="U472" s="44">
        <v>2058.31</v>
      </c>
      <c r="V472" s="44">
        <v>2057.15</v>
      </c>
      <c r="W472" s="44">
        <v>2064.79</v>
      </c>
      <c r="X472" s="44">
        <v>2058.6999999999998</v>
      </c>
      <c r="Y472" s="44">
        <v>1976.56</v>
      </c>
      <c r="Z472" s="44">
        <v>1802.43</v>
      </c>
      <c r="AA472" s="44">
        <v>1675.76</v>
      </c>
    </row>
    <row r="473" spans="1:27" ht="12.75" hidden="1" customHeight="1" outlineLevel="1" x14ac:dyDescent="0.2">
      <c r="A473" s="89" t="s">
        <v>1301</v>
      </c>
      <c r="B473" s="63" t="s">
        <v>90</v>
      </c>
      <c r="C473" s="43" t="s">
        <v>79</v>
      </c>
      <c r="D473" s="44">
        <f>$D$468</f>
        <v>434.18</v>
      </c>
      <c r="E473" s="44">
        <f t="shared" ref="E473:AA473" si="274">$D$468</f>
        <v>434.18</v>
      </c>
      <c r="F473" s="44">
        <f t="shared" si="274"/>
        <v>434.18</v>
      </c>
      <c r="G473" s="44">
        <f t="shared" si="274"/>
        <v>434.18</v>
      </c>
      <c r="H473" s="44">
        <f t="shared" si="274"/>
        <v>434.18</v>
      </c>
      <c r="I473" s="44">
        <f t="shared" si="274"/>
        <v>434.18</v>
      </c>
      <c r="J473" s="44">
        <f t="shared" si="274"/>
        <v>434.18</v>
      </c>
      <c r="K473" s="44">
        <f t="shared" si="274"/>
        <v>434.18</v>
      </c>
      <c r="L473" s="44">
        <f t="shared" si="274"/>
        <v>434.18</v>
      </c>
      <c r="M473" s="44">
        <f t="shared" si="274"/>
        <v>434.18</v>
      </c>
      <c r="N473" s="44">
        <f t="shared" si="274"/>
        <v>434.18</v>
      </c>
      <c r="O473" s="44">
        <f t="shared" si="274"/>
        <v>434.18</v>
      </c>
      <c r="P473" s="44">
        <f t="shared" si="274"/>
        <v>434.18</v>
      </c>
      <c r="Q473" s="44">
        <f t="shared" si="274"/>
        <v>434.18</v>
      </c>
      <c r="R473" s="44">
        <f t="shared" si="274"/>
        <v>434.18</v>
      </c>
      <c r="S473" s="44">
        <f t="shared" si="274"/>
        <v>434.18</v>
      </c>
      <c r="T473" s="44">
        <f t="shared" si="274"/>
        <v>434.18</v>
      </c>
      <c r="U473" s="44">
        <f t="shared" si="274"/>
        <v>434.18</v>
      </c>
      <c r="V473" s="44">
        <f t="shared" si="274"/>
        <v>434.18</v>
      </c>
      <c r="W473" s="44">
        <f t="shared" si="274"/>
        <v>434.18</v>
      </c>
      <c r="X473" s="44">
        <f t="shared" si="274"/>
        <v>434.18</v>
      </c>
      <c r="Y473" s="44">
        <f t="shared" si="274"/>
        <v>434.18</v>
      </c>
      <c r="Z473" s="44">
        <f t="shared" si="274"/>
        <v>434.18</v>
      </c>
      <c r="AA473" s="44">
        <f t="shared" si="274"/>
        <v>434.18</v>
      </c>
    </row>
    <row r="474" spans="1:27" ht="12.75" hidden="1" customHeight="1" outlineLevel="1" x14ac:dyDescent="0.2">
      <c r="A474" s="89" t="s">
        <v>1302</v>
      </c>
      <c r="B474" s="63" t="s">
        <v>83</v>
      </c>
      <c r="C474" s="43" t="s">
        <v>79</v>
      </c>
      <c r="D474" s="44">
        <v>4.68</v>
      </c>
      <c r="E474" s="44">
        <v>4.68</v>
      </c>
      <c r="F474" s="44">
        <v>4.68</v>
      </c>
      <c r="G474" s="44">
        <v>4.68</v>
      </c>
      <c r="H474" s="44">
        <v>4.68</v>
      </c>
      <c r="I474" s="44">
        <v>4.68</v>
      </c>
      <c r="J474" s="44">
        <v>4.68</v>
      </c>
      <c r="K474" s="44">
        <v>4.68</v>
      </c>
      <c r="L474" s="44">
        <v>4.68</v>
      </c>
      <c r="M474" s="44">
        <v>4.68</v>
      </c>
      <c r="N474" s="44">
        <v>4.68</v>
      </c>
      <c r="O474" s="44">
        <v>4.68</v>
      </c>
      <c r="P474" s="44">
        <v>4.68</v>
      </c>
      <c r="Q474" s="44">
        <v>4.68</v>
      </c>
      <c r="R474" s="44">
        <v>4.68</v>
      </c>
      <c r="S474" s="44">
        <v>4.68</v>
      </c>
      <c r="T474" s="44">
        <v>4.68</v>
      </c>
      <c r="U474" s="44">
        <v>4.68</v>
      </c>
      <c r="V474" s="44">
        <v>4.68</v>
      </c>
      <c r="W474" s="44">
        <v>4.68</v>
      </c>
      <c r="X474" s="44">
        <v>4.68</v>
      </c>
      <c r="Y474" s="44">
        <v>4.68</v>
      </c>
      <c r="Z474" s="44">
        <v>4.68</v>
      </c>
      <c r="AA474" s="44">
        <v>4.68</v>
      </c>
    </row>
    <row r="475" spans="1:27" ht="12.75" hidden="1" customHeight="1" outlineLevel="1" x14ac:dyDescent="0.2">
      <c r="A475" s="89" t="s">
        <v>1303</v>
      </c>
      <c r="B475" s="63" t="s">
        <v>81</v>
      </c>
      <c r="C475" s="43" t="s">
        <v>79</v>
      </c>
      <c r="D475" s="44">
        <f>$D$11</f>
        <v>330.69</v>
      </c>
      <c r="E475" s="44">
        <f t="shared" ref="E475:AA475" si="275">$D$11</f>
        <v>330.69</v>
      </c>
      <c r="F475" s="44">
        <f t="shared" si="275"/>
        <v>330.69</v>
      </c>
      <c r="G475" s="44">
        <f t="shared" si="275"/>
        <v>330.69</v>
      </c>
      <c r="H475" s="44">
        <f t="shared" si="275"/>
        <v>330.69</v>
      </c>
      <c r="I475" s="44">
        <f t="shared" si="275"/>
        <v>330.69</v>
      </c>
      <c r="J475" s="44">
        <f t="shared" si="275"/>
        <v>330.69</v>
      </c>
      <c r="K475" s="44">
        <f t="shared" si="275"/>
        <v>330.69</v>
      </c>
      <c r="L475" s="44">
        <f t="shared" si="275"/>
        <v>330.69</v>
      </c>
      <c r="M475" s="44">
        <f t="shared" si="275"/>
        <v>330.69</v>
      </c>
      <c r="N475" s="44">
        <f t="shared" si="275"/>
        <v>330.69</v>
      </c>
      <c r="O475" s="44">
        <f t="shared" si="275"/>
        <v>330.69</v>
      </c>
      <c r="P475" s="44">
        <f t="shared" si="275"/>
        <v>330.69</v>
      </c>
      <c r="Q475" s="44">
        <f t="shared" si="275"/>
        <v>330.69</v>
      </c>
      <c r="R475" s="44">
        <f t="shared" si="275"/>
        <v>330.69</v>
      </c>
      <c r="S475" s="44">
        <f t="shared" si="275"/>
        <v>330.69</v>
      </c>
      <c r="T475" s="44">
        <f t="shared" si="275"/>
        <v>330.69</v>
      </c>
      <c r="U475" s="44">
        <f t="shared" si="275"/>
        <v>330.69</v>
      </c>
      <c r="V475" s="44">
        <f t="shared" si="275"/>
        <v>330.69</v>
      </c>
      <c r="W475" s="44">
        <f t="shared" si="275"/>
        <v>330.69</v>
      </c>
      <c r="X475" s="44">
        <f t="shared" si="275"/>
        <v>330.69</v>
      </c>
      <c r="Y475" s="44">
        <f t="shared" si="275"/>
        <v>330.69</v>
      </c>
      <c r="Z475" s="44">
        <f t="shared" si="275"/>
        <v>330.69</v>
      </c>
      <c r="AA475" s="44">
        <f t="shared" si="275"/>
        <v>330.69</v>
      </c>
    </row>
    <row r="476" spans="1:27" collapsed="1" x14ac:dyDescent="0.2">
      <c r="A476" s="88" t="s">
        <v>1304</v>
      </c>
      <c r="B476" s="28" t="str">
        <f>"03"&amp;"."&amp;$B$640&amp;"."&amp;$B$641</f>
        <v>03.09.2023</v>
      </c>
      <c r="C476" s="80" t="s">
        <v>76</v>
      </c>
      <c r="D476" s="81">
        <f>ROUND(((D477+D478+D480+D479)/1000),5)</f>
        <v>2.1082700000000001</v>
      </c>
      <c r="E476" s="81">
        <f>ROUND(((E477+E478+E480+E479)/1000),5)</f>
        <v>1.97122</v>
      </c>
      <c r="F476" s="81">
        <f>ROUND(((F477+F478+F480+F479)/1000),5)</f>
        <v>1.8933899999999999</v>
      </c>
      <c r="G476" s="81">
        <f t="shared" ref="G476:AA476" si="276">ROUND(((G477+G478+G480+G479)/1000),5)</f>
        <v>1.8877999999999999</v>
      </c>
      <c r="H476" s="81">
        <f t="shared" si="276"/>
        <v>1.8857900000000001</v>
      </c>
      <c r="I476" s="81">
        <f t="shared" si="276"/>
        <v>1.8505199999999999</v>
      </c>
      <c r="J476" s="81">
        <f t="shared" si="276"/>
        <v>1.8697999999999999</v>
      </c>
      <c r="K476" s="81">
        <f t="shared" si="276"/>
        <v>2.0414099999999999</v>
      </c>
      <c r="L476" s="81">
        <f t="shared" si="276"/>
        <v>2.3145799999999999</v>
      </c>
      <c r="M476" s="81">
        <f t="shared" si="276"/>
        <v>2.5365500000000001</v>
      </c>
      <c r="N476" s="81">
        <f t="shared" si="276"/>
        <v>2.63015</v>
      </c>
      <c r="O476" s="81">
        <f t="shared" si="276"/>
        <v>2.6555399999999998</v>
      </c>
      <c r="P476" s="81">
        <f t="shared" si="276"/>
        <v>2.6218699999999999</v>
      </c>
      <c r="Q476" s="81">
        <f t="shared" si="276"/>
        <v>2.63151</v>
      </c>
      <c r="R476" s="81">
        <f t="shared" si="276"/>
        <v>2.62405</v>
      </c>
      <c r="S476" s="81">
        <f t="shared" si="276"/>
        <v>2.5980799999999999</v>
      </c>
      <c r="T476" s="81">
        <f t="shared" si="276"/>
        <v>2.5998600000000001</v>
      </c>
      <c r="U476" s="81">
        <f t="shared" si="276"/>
        <v>2.54759</v>
      </c>
      <c r="V476" s="81">
        <f t="shared" si="276"/>
        <v>2.57206</v>
      </c>
      <c r="W476" s="81">
        <f t="shared" si="276"/>
        <v>2.7382399999999998</v>
      </c>
      <c r="X476" s="81">
        <f t="shared" si="276"/>
        <v>2.7282899999999999</v>
      </c>
      <c r="Y476" s="81">
        <f t="shared" si="276"/>
        <v>2.6571899999999999</v>
      </c>
      <c r="Z476" s="81">
        <f t="shared" si="276"/>
        <v>2.4771899999999998</v>
      </c>
      <c r="AA476" s="81">
        <f t="shared" si="276"/>
        <v>2.1639200000000001</v>
      </c>
    </row>
    <row r="477" spans="1:27" ht="12.75" hidden="1" customHeight="1" outlineLevel="1" x14ac:dyDescent="0.2">
      <c r="A477" s="89" t="s">
        <v>1305</v>
      </c>
      <c r="B477" s="63" t="s">
        <v>230</v>
      </c>
      <c r="C477" s="43" t="s">
        <v>79</v>
      </c>
      <c r="D477" s="44">
        <v>1338.72</v>
      </c>
      <c r="E477" s="44">
        <v>1201.67</v>
      </c>
      <c r="F477" s="44">
        <v>1123.8399999999999</v>
      </c>
      <c r="G477" s="44">
        <v>1118.25</v>
      </c>
      <c r="H477" s="44">
        <v>1116.24</v>
      </c>
      <c r="I477" s="44">
        <v>1080.97</v>
      </c>
      <c r="J477" s="44">
        <v>1100.25</v>
      </c>
      <c r="K477" s="44">
        <v>1271.8599999999999</v>
      </c>
      <c r="L477" s="44">
        <v>1545.03</v>
      </c>
      <c r="M477" s="44">
        <v>1767</v>
      </c>
      <c r="N477" s="44">
        <v>1860.6</v>
      </c>
      <c r="O477" s="44">
        <v>1885.99</v>
      </c>
      <c r="P477" s="44">
        <v>1852.32</v>
      </c>
      <c r="Q477" s="44">
        <v>1861.96</v>
      </c>
      <c r="R477" s="44">
        <v>1854.5</v>
      </c>
      <c r="S477" s="44">
        <v>1828.53</v>
      </c>
      <c r="T477" s="44">
        <v>1830.31</v>
      </c>
      <c r="U477" s="44">
        <v>1778.04</v>
      </c>
      <c r="V477" s="44">
        <v>1802.51</v>
      </c>
      <c r="W477" s="44">
        <v>1968.69</v>
      </c>
      <c r="X477" s="44">
        <v>1958.74</v>
      </c>
      <c r="Y477" s="44">
        <v>1887.64</v>
      </c>
      <c r="Z477" s="44">
        <v>1707.64</v>
      </c>
      <c r="AA477" s="44">
        <v>1394.37</v>
      </c>
    </row>
    <row r="478" spans="1:27" ht="12.75" hidden="1" customHeight="1" outlineLevel="1" x14ac:dyDescent="0.2">
      <c r="A478" s="89" t="s">
        <v>1306</v>
      </c>
      <c r="B478" s="63" t="s">
        <v>90</v>
      </c>
      <c r="C478" s="43" t="s">
        <v>79</v>
      </c>
      <c r="D478" s="44">
        <f>$D$468</f>
        <v>434.18</v>
      </c>
      <c r="E478" s="44">
        <f t="shared" ref="E478:AA478" si="277">$D$468</f>
        <v>434.18</v>
      </c>
      <c r="F478" s="44">
        <f t="shared" si="277"/>
        <v>434.18</v>
      </c>
      <c r="G478" s="44">
        <f t="shared" si="277"/>
        <v>434.18</v>
      </c>
      <c r="H478" s="44">
        <f t="shared" si="277"/>
        <v>434.18</v>
      </c>
      <c r="I478" s="44">
        <f t="shared" si="277"/>
        <v>434.18</v>
      </c>
      <c r="J478" s="44">
        <f t="shared" si="277"/>
        <v>434.18</v>
      </c>
      <c r="K478" s="44">
        <f t="shared" si="277"/>
        <v>434.18</v>
      </c>
      <c r="L478" s="44">
        <f t="shared" si="277"/>
        <v>434.18</v>
      </c>
      <c r="M478" s="44">
        <f t="shared" si="277"/>
        <v>434.18</v>
      </c>
      <c r="N478" s="44">
        <f t="shared" si="277"/>
        <v>434.18</v>
      </c>
      <c r="O478" s="44">
        <f t="shared" si="277"/>
        <v>434.18</v>
      </c>
      <c r="P478" s="44">
        <f t="shared" si="277"/>
        <v>434.18</v>
      </c>
      <c r="Q478" s="44">
        <f t="shared" si="277"/>
        <v>434.18</v>
      </c>
      <c r="R478" s="44">
        <f t="shared" si="277"/>
        <v>434.18</v>
      </c>
      <c r="S478" s="44">
        <f t="shared" si="277"/>
        <v>434.18</v>
      </c>
      <c r="T478" s="44">
        <f t="shared" si="277"/>
        <v>434.18</v>
      </c>
      <c r="U478" s="44">
        <f t="shared" si="277"/>
        <v>434.18</v>
      </c>
      <c r="V478" s="44">
        <f t="shared" si="277"/>
        <v>434.18</v>
      </c>
      <c r="W478" s="44">
        <f t="shared" si="277"/>
        <v>434.18</v>
      </c>
      <c r="X478" s="44">
        <f t="shared" si="277"/>
        <v>434.18</v>
      </c>
      <c r="Y478" s="44">
        <f t="shared" si="277"/>
        <v>434.18</v>
      </c>
      <c r="Z478" s="44">
        <f t="shared" si="277"/>
        <v>434.18</v>
      </c>
      <c r="AA478" s="44">
        <f t="shared" si="277"/>
        <v>434.18</v>
      </c>
    </row>
    <row r="479" spans="1:27" ht="12.75" hidden="1" customHeight="1" outlineLevel="1" x14ac:dyDescent="0.2">
      <c r="A479" s="89" t="s">
        <v>1307</v>
      </c>
      <c r="B479" s="63" t="s">
        <v>83</v>
      </c>
      <c r="C479" s="43" t="s">
        <v>79</v>
      </c>
      <c r="D479" s="44">
        <v>4.68</v>
      </c>
      <c r="E479" s="44">
        <v>4.68</v>
      </c>
      <c r="F479" s="44">
        <v>4.68</v>
      </c>
      <c r="G479" s="44">
        <v>4.68</v>
      </c>
      <c r="H479" s="44">
        <v>4.68</v>
      </c>
      <c r="I479" s="44">
        <v>4.68</v>
      </c>
      <c r="J479" s="44">
        <v>4.68</v>
      </c>
      <c r="K479" s="44">
        <v>4.68</v>
      </c>
      <c r="L479" s="44">
        <v>4.68</v>
      </c>
      <c r="M479" s="44">
        <v>4.68</v>
      </c>
      <c r="N479" s="44">
        <v>4.68</v>
      </c>
      <c r="O479" s="44">
        <v>4.68</v>
      </c>
      <c r="P479" s="44">
        <v>4.68</v>
      </c>
      <c r="Q479" s="44">
        <v>4.68</v>
      </c>
      <c r="R479" s="44">
        <v>4.68</v>
      </c>
      <c r="S479" s="44">
        <v>4.68</v>
      </c>
      <c r="T479" s="44">
        <v>4.68</v>
      </c>
      <c r="U479" s="44">
        <v>4.68</v>
      </c>
      <c r="V479" s="44">
        <v>4.68</v>
      </c>
      <c r="W479" s="44">
        <v>4.68</v>
      </c>
      <c r="X479" s="44">
        <v>4.68</v>
      </c>
      <c r="Y479" s="44">
        <v>4.68</v>
      </c>
      <c r="Z479" s="44">
        <v>4.68</v>
      </c>
      <c r="AA479" s="44">
        <v>4.68</v>
      </c>
    </row>
    <row r="480" spans="1:27" ht="12.75" hidden="1" customHeight="1" outlineLevel="1" x14ac:dyDescent="0.2">
      <c r="A480" s="89" t="s">
        <v>1308</v>
      </c>
      <c r="B480" s="63" t="s">
        <v>81</v>
      </c>
      <c r="C480" s="43" t="s">
        <v>79</v>
      </c>
      <c r="D480" s="44">
        <f>$D$11</f>
        <v>330.69</v>
      </c>
      <c r="E480" s="44">
        <f t="shared" ref="E480:AA480" si="278">$D$11</f>
        <v>330.69</v>
      </c>
      <c r="F480" s="44">
        <f t="shared" si="278"/>
        <v>330.69</v>
      </c>
      <c r="G480" s="44">
        <f t="shared" si="278"/>
        <v>330.69</v>
      </c>
      <c r="H480" s="44">
        <f t="shared" si="278"/>
        <v>330.69</v>
      </c>
      <c r="I480" s="44">
        <f t="shared" si="278"/>
        <v>330.69</v>
      </c>
      <c r="J480" s="44">
        <f t="shared" si="278"/>
        <v>330.69</v>
      </c>
      <c r="K480" s="44">
        <f t="shared" si="278"/>
        <v>330.69</v>
      </c>
      <c r="L480" s="44">
        <f t="shared" si="278"/>
        <v>330.69</v>
      </c>
      <c r="M480" s="44">
        <f t="shared" si="278"/>
        <v>330.69</v>
      </c>
      <c r="N480" s="44">
        <f t="shared" si="278"/>
        <v>330.69</v>
      </c>
      <c r="O480" s="44">
        <f t="shared" si="278"/>
        <v>330.69</v>
      </c>
      <c r="P480" s="44">
        <f t="shared" si="278"/>
        <v>330.69</v>
      </c>
      <c r="Q480" s="44">
        <f t="shared" si="278"/>
        <v>330.69</v>
      </c>
      <c r="R480" s="44">
        <f t="shared" si="278"/>
        <v>330.69</v>
      </c>
      <c r="S480" s="44">
        <f t="shared" si="278"/>
        <v>330.69</v>
      </c>
      <c r="T480" s="44">
        <f t="shared" si="278"/>
        <v>330.69</v>
      </c>
      <c r="U480" s="44">
        <f t="shared" si="278"/>
        <v>330.69</v>
      </c>
      <c r="V480" s="44">
        <f t="shared" si="278"/>
        <v>330.69</v>
      </c>
      <c r="W480" s="44">
        <f t="shared" si="278"/>
        <v>330.69</v>
      </c>
      <c r="X480" s="44">
        <f t="shared" si="278"/>
        <v>330.69</v>
      </c>
      <c r="Y480" s="44">
        <f t="shared" si="278"/>
        <v>330.69</v>
      </c>
      <c r="Z480" s="44">
        <f t="shared" si="278"/>
        <v>330.69</v>
      </c>
      <c r="AA480" s="44">
        <f t="shared" si="278"/>
        <v>330.69</v>
      </c>
    </row>
    <row r="481" spans="1:27" collapsed="1" x14ac:dyDescent="0.2">
      <c r="A481" s="88" t="s">
        <v>1309</v>
      </c>
      <c r="B481" s="28" t="str">
        <f>"04"&amp;"."&amp;$B$640&amp;"."&amp;$B$641</f>
        <v>04.09.2023</v>
      </c>
      <c r="C481" s="80" t="s">
        <v>76</v>
      </c>
      <c r="D481" s="81">
        <f>ROUND(((D482+D483+D485+D484)/1000),5)</f>
        <v>2.14568</v>
      </c>
      <c r="E481" s="81">
        <f>ROUND(((E482+E483+E485+E484)/1000),5)</f>
        <v>2.0177200000000002</v>
      </c>
      <c r="F481" s="81">
        <f>ROUND(((F482+F483+F485+F484)/1000),5)</f>
        <v>1.94811</v>
      </c>
      <c r="G481" s="81">
        <f t="shared" ref="G481:AA481" si="279">ROUND(((G482+G483+G485+G484)/1000),5)</f>
        <v>1.90822</v>
      </c>
      <c r="H481" s="81">
        <f t="shared" si="279"/>
        <v>1.95478</v>
      </c>
      <c r="I481" s="81">
        <f t="shared" si="279"/>
        <v>2.0130499999999998</v>
      </c>
      <c r="J481" s="81">
        <f t="shared" si="279"/>
        <v>2.1670799999999999</v>
      </c>
      <c r="K481" s="81">
        <f t="shared" si="279"/>
        <v>2.4328500000000002</v>
      </c>
      <c r="L481" s="81">
        <f t="shared" si="279"/>
        <v>2.6278100000000002</v>
      </c>
      <c r="M481" s="81">
        <f t="shared" si="279"/>
        <v>2.7730199999999998</v>
      </c>
      <c r="N481" s="81">
        <f t="shared" si="279"/>
        <v>2.8167</v>
      </c>
      <c r="O481" s="81">
        <f t="shared" si="279"/>
        <v>2.81046</v>
      </c>
      <c r="P481" s="81">
        <f t="shared" si="279"/>
        <v>2.7761100000000001</v>
      </c>
      <c r="Q481" s="81">
        <f t="shared" si="279"/>
        <v>2.8151999999999999</v>
      </c>
      <c r="R481" s="81">
        <f t="shared" si="279"/>
        <v>2.8788499999999999</v>
      </c>
      <c r="S481" s="81">
        <f t="shared" si="279"/>
        <v>2.8761199999999998</v>
      </c>
      <c r="T481" s="81">
        <f t="shared" si="279"/>
        <v>2.8690799999999999</v>
      </c>
      <c r="U481" s="81">
        <f t="shared" si="279"/>
        <v>2.8117100000000002</v>
      </c>
      <c r="V481" s="81">
        <f t="shared" si="279"/>
        <v>2.8236500000000002</v>
      </c>
      <c r="W481" s="81">
        <f t="shared" si="279"/>
        <v>2.8719600000000001</v>
      </c>
      <c r="X481" s="81">
        <f t="shared" si="279"/>
        <v>2.8718900000000001</v>
      </c>
      <c r="Y481" s="81">
        <f t="shared" si="279"/>
        <v>2.7565499999999998</v>
      </c>
      <c r="Z481" s="81">
        <f t="shared" si="279"/>
        <v>2.5472800000000002</v>
      </c>
      <c r="AA481" s="81">
        <f t="shared" si="279"/>
        <v>2.2554099999999999</v>
      </c>
    </row>
    <row r="482" spans="1:27" ht="12.75" hidden="1" customHeight="1" outlineLevel="1" x14ac:dyDescent="0.2">
      <c r="A482" s="89" t="s">
        <v>1310</v>
      </c>
      <c r="B482" s="63" t="s">
        <v>230</v>
      </c>
      <c r="C482" s="43" t="s">
        <v>79</v>
      </c>
      <c r="D482" s="44">
        <v>1376.13</v>
      </c>
      <c r="E482" s="44">
        <v>1248.17</v>
      </c>
      <c r="F482" s="44">
        <v>1178.56</v>
      </c>
      <c r="G482" s="44">
        <v>1138.67</v>
      </c>
      <c r="H482" s="44">
        <v>1185.23</v>
      </c>
      <c r="I482" s="44">
        <v>1243.5</v>
      </c>
      <c r="J482" s="44">
        <v>1397.53</v>
      </c>
      <c r="K482" s="44">
        <v>1663.3</v>
      </c>
      <c r="L482" s="44">
        <v>1858.26</v>
      </c>
      <c r="M482" s="44">
        <v>2003.47</v>
      </c>
      <c r="N482" s="44">
        <v>2047.15</v>
      </c>
      <c r="O482" s="44">
        <v>2040.91</v>
      </c>
      <c r="P482" s="44">
        <v>2006.56</v>
      </c>
      <c r="Q482" s="44">
        <v>2045.65</v>
      </c>
      <c r="R482" s="44">
        <v>2109.3000000000002</v>
      </c>
      <c r="S482" s="44">
        <v>2106.5700000000002</v>
      </c>
      <c r="T482" s="44">
        <v>2099.5300000000002</v>
      </c>
      <c r="U482" s="44">
        <v>2042.16</v>
      </c>
      <c r="V482" s="44">
        <v>2054.1</v>
      </c>
      <c r="W482" s="44">
        <v>2102.41</v>
      </c>
      <c r="X482" s="44">
        <v>2102.34</v>
      </c>
      <c r="Y482" s="44">
        <v>1987</v>
      </c>
      <c r="Z482" s="44">
        <v>1777.73</v>
      </c>
      <c r="AA482" s="44">
        <v>1485.86</v>
      </c>
    </row>
    <row r="483" spans="1:27" ht="12.75" hidden="1" customHeight="1" outlineLevel="1" x14ac:dyDescent="0.2">
      <c r="A483" s="89" t="s">
        <v>1311</v>
      </c>
      <c r="B483" s="63" t="s">
        <v>90</v>
      </c>
      <c r="C483" s="43" t="s">
        <v>79</v>
      </c>
      <c r="D483" s="44">
        <f>$D$468</f>
        <v>434.18</v>
      </c>
      <c r="E483" s="44">
        <f t="shared" ref="E483:AA483" si="280">$D$468</f>
        <v>434.18</v>
      </c>
      <c r="F483" s="44">
        <f t="shared" si="280"/>
        <v>434.18</v>
      </c>
      <c r="G483" s="44">
        <f t="shared" si="280"/>
        <v>434.18</v>
      </c>
      <c r="H483" s="44">
        <f t="shared" si="280"/>
        <v>434.18</v>
      </c>
      <c r="I483" s="44">
        <f t="shared" si="280"/>
        <v>434.18</v>
      </c>
      <c r="J483" s="44">
        <f t="shared" si="280"/>
        <v>434.18</v>
      </c>
      <c r="K483" s="44">
        <f t="shared" si="280"/>
        <v>434.18</v>
      </c>
      <c r="L483" s="44">
        <f t="shared" si="280"/>
        <v>434.18</v>
      </c>
      <c r="M483" s="44">
        <f t="shared" si="280"/>
        <v>434.18</v>
      </c>
      <c r="N483" s="44">
        <f t="shared" si="280"/>
        <v>434.18</v>
      </c>
      <c r="O483" s="44">
        <f t="shared" si="280"/>
        <v>434.18</v>
      </c>
      <c r="P483" s="44">
        <f t="shared" si="280"/>
        <v>434.18</v>
      </c>
      <c r="Q483" s="44">
        <f t="shared" si="280"/>
        <v>434.18</v>
      </c>
      <c r="R483" s="44">
        <f t="shared" si="280"/>
        <v>434.18</v>
      </c>
      <c r="S483" s="44">
        <f t="shared" si="280"/>
        <v>434.18</v>
      </c>
      <c r="T483" s="44">
        <f t="shared" si="280"/>
        <v>434.18</v>
      </c>
      <c r="U483" s="44">
        <f t="shared" si="280"/>
        <v>434.18</v>
      </c>
      <c r="V483" s="44">
        <f t="shared" si="280"/>
        <v>434.18</v>
      </c>
      <c r="W483" s="44">
        <f t="shared" si="280"/>
        <v>434.18</v>
      </c>
      <c r="X483" s="44">
        <f t="shared" si="280"/>
        <v>434.18</v>
      </c>
      <c r="Y483" s="44">
        <f t="shared" si="280"/>
        <v>434.18</v>
      </c>
      <c r="Z483" s="44">
        <f t="shared" si="280"/>
        <v>434.18</v>
      </c>
      <c r="AA483" s="44">
        <f t="shared" si="280"/>
        <v>434.18</v>
      </c>
    </row>
    <row r="484" spans="1:27" ht="12.75" hidden="1" customHeight="1" outlineLevel="1" x14ac:dyDescent="0.2">
      <c r="A484" s="89" t="s">
        <v>1312</v>
      </c>
      <c r="B484" s="63" t="s">
        <v>83</v>
      </c>
      <c r="C484" s="43" t="s">
        <v>79</v>
      </c>
      <c r="D484" s="44">
        <v>4.68</v>
      </c>
      <c r="E484" s="44">
        <v>4.68</v>
      </c>
      <c r="F484" s="44">
        <v>4.68</v>
      </c>
      <c r="G484" s="44">
        <v>4.68</v>
      </c>
      <c r="H484" s="44">
        <v>4.68</v>
      </c>
      <c r="I484" s="44">
        <v>4.68</v>
      </c>
      <c r="J484" s="44">
        <v>4.68</v>
      </c>
      <c r="K484" s="44">
        <v>4.68</v>
      </c>
      <c r="L484" s="44">
        <v>4.68</v>
      </c>
      <c r="M484" s="44">
        <v>4.68</v>
      </c>
      <c r="N484" s="44">
        <v>4.68</v>
      </c>
      <c r="O484" s="44">
        <v>4.68</v>
      </c>
      <c r="P484" s="44">
        <v>4.68</v>
      </c>
      <c r="Q484" s="44">
        <v>4.68</v>
      </c>
      <c r="R484" s="44">
        <v>4.68</v>
      </c>
      <c r="S484" s="44">
        <v>4.68</v>
      </c>
      <c r="T484" s="44">
        <v>4.68</v>
      </c>
      <c r="U484" s="44">
        <v>4.68</v>
      </c>
      <c r="V484" s="44">
        <v>4.68</v>
      </c>
      <c r="W484" s="44">
        <v>4.68</v>
      </c>
      <c r="X484" s="44">
        <v>4.68</v>
      </c>
      <c r="Y484" s="44">
        <v>4.68</v>
      </c>
      <c r="Z484" s="44">
        <v>4.68</v>
      </c>
      <c r="AA484" s="44">
        <v>4.68</v>
      </c>
    </row>
    <row r="485" spans="1:27" ht="12.75" hidden="1" customHeight="1" outlineLevel="1" x14ac:dyDescent="0.2">
      <c r="A485" s="89" t="s">
        <v>1313</v>
      </c>
      <c r="B485" s="63" t="s">
        <v>81</v>
      </c>
      <c r="C485" s="43" t="s">
        <v>79</v>
      </c>
      <c r="D485" s="44">
        <f>$D$11</f>
        <v>330.69</v>
      </c>
      <c r="E485" s="44">
        <f t="shared" ref="E485:AA485" si="281">$D$11</f>
        <v>330.69</v>
      </c>
      <c r="F485" s="44">
        <f t="shared" si="281"/>
        <v>330.69</v>
      </c>
      <c r="G485" s="44">
        <f t="shared" si="281"/>
        <v>330.69</v>
      </c>
      <c r="H485" s="44">
        <f t="shared" si="281"/>
        <v>330.69</v>
      </c>
      <c r="I485" s="44">
        <f t="shared" si="281"/>
        <v>330.69</v>
      </c>
      <c r="J485" s="44">
        <f t="shared" si="281"/>
        <v>330.69</v>
      </c>
      <c r="K485" s="44">
        <f t="shared" si="281"/>
        <v>330.69</v>
      </c>
      <c r="L485" s="44">
        <f t="shared" si="281"/>
        <v>330.69</v>
      </c>
      <c r="M485" s="44">
        <f t="shared" si="281"/>
        <v>330.69</v>
      </c>
      <c r="N485" s="44">
        <f t="shared" si="281"/>
        <v>330.69</v>
      </c>
      <c r="O485" s="44">
        <f t="shared" si="281"/>
        <v>330.69</v>
      </c>
      <c r="P485" s="44">
        <f t="shared" si="281"/>
        <v>330.69</v>
      </c>
      <c r="Q485" s="44">
        <f t="shared" si="281"/>
        <v>330.69</v>
      </c>
      <c r="R485" s="44">
        <f t="shared" si="281"/>
        <v>330.69</v>
      </c>
      <c r="S485" s="44">
        <f t="shared" si="281"/>
        <v>330.69</v>
      </c>
      <c r="T485" s="44">
        <f t="shared" si="281"/>
        <v>330.69</v>
      </c>
      <c r="U485" s="44">
        <f t="shared" si="281"/>
        <v>330.69</v>
      </c>
      <c r="V485" s="44">
        <f t="shared" si="281"/>
        <v>330.69</v>
      </c>
      <c r="W485" s="44">
        <f t="shared" si="281"/>
        <v>330.69</v>
      </c>
      <c r="X485" s="44">
        <f t="shared" si="281"/>
        <v>330.69</v>
      </c>
      <c r="Y485" s="44">
        <f t="shared" si="281"/>
        <v>330.69</v>
      </c>
      <c r="Z485" s="44">
        <f t="shared" si="281"/>
        <v>330.69</v>
      </c>
      <c r="AA485" s="44">
        <f t="shared" si="281"/>
        <v>330.69</v>
      </c>
    </row>
    <row r="486" spans="1:27" collapsed="1" x14ac:dyDescent="0.2">
      <c r="A486" s="88" t="s">
        <v>1314</v>
      </c>
      <c r="B486" s="28" t="str">
        <f>"05"&amp;"."&amp;$B$640&amp;"."&amp;$B$641</f>
        <v>05.09.2023</v>
      </c>
      <c r="C486" s="80" t="s">
        <v>76</v>
      </c>
      <c r="D486" s="81">
        <f>ROUND(((D487+D488+D490+D489)/1000),5)</f>
        <v>2.1263899999999998</v>
      </c>
      <c r="E486" s="81">
        <f>ROUND(((E487+E488+E490+E489)/1000),5)</f>
        <v>2.03634</v>
      </c>
      <c r="F486" s="81">
        <f>ROUND(((F487+F488+F490+F489)/1000),5)</f>
        <v>1.9481599999999999</v>
      </c>
      <c r="G486" s="81">
        <f t="shared" ref="G486:AA486" si="282">ROUND(((G487+G488+G490+G489)/1000),5)</f>
        <v>1.92981</v>
      </c>
      <c r="H486" s="81">
        <f t="shared" si="282"/>
        <v>1.99387</v>
      </c>
      <c r="I486" s="81">
        <f t="shared" si="282"/>
        <v>2.10765</v>
      </c>
      <c r="J486" s="81">
        <f t="shared" si="282"/>
        <v>2.2116600000000002</v>
      </c>
      <c r="K486" s="81">
        <f t="shared" si="282"/>
        <v>2.49763</v>
      </c>
      <c r="L486" s="81">
        <f t="shared" si="282"/>
        <v>2.57301</v>
      </c>
      <c r="M486" s="81">
        <f t="shared" si="282"/>
        <v>2.7722899999999999</v>
      </c>
      <c r="N486" s="81">
        <f t="shared" si="282"/>
        <v>2.8052199999999998</v>
      </c>
      <c r="O486" s="81">
        <f t="shared" si="282"/>
        <v>2.8034699999999999</v>
      </c>
      <c r="P486" s="81">
        <f t="shared" si="282"/>
        <v>2.78721</v>
      </c>
      <c r="Q486" s="81">
        <f t="shared" si="282"/>
        <v>2.80667</v>
      </c>
      <c r="R486" s="81">
        <f t="shared" si="282"/>
        <v>2.8593999999999999</v>
      </c>
      <c r="S486" s="81">
        <f t="shared" si="282"/>
        <v>2.8548800000000001</v>
      </c>
      <c r="T486" s="81">
        <f t="shared" si="282"/>
        <v>2.83969</v>
      </c>
      <c r="U486" s="81">
        <f t="shared" si="282"/>
        <v>2.8011699999999999</v>
      </c>
      <c r="V486" s="81">
        <f t="shared" si="282"/>
        <v>2.7955399999999999</v>
      </c>
      <c r="W486" s="81">
        <f t="shared" si="282"/>
        <v>2.8491599999999999</v>
      </c>
      <c r="X486" s="81">
        <f t="shared" si="282"/>
        <v>2.8406799999999999</v>
      </c>
      <c r="Y486" s="81">
        <f t="shared" si="282"/>
        <v>2.7840799999999999</v>
      </c>
      <c r="Z486" s="81">
        <f t="shared" si="282"/>
        <v>2.57491</v>
      </c>
      <c r="AA486" s="81">
        <f t="shared" si="282"/>
        <v>2.4315500000000001</v>
      </c>
    </row>
    <row r="487" spans="1:27" ht="12.75" hidden="1" customHeight="1" outlineLevel="1" x14ac:dyDescent="0.2">
      <c r="A487" s="89" t="s">
        <v>1315</v>
      </c>
      <c r="B487" s="63" t="s">
        <v>230</v>
      </c>
      <c r="C487" s="43" t="s">
        <v>79</v>
      </c>
      <c r="D487" s="44">
        <v>1356.84</v>
      </c>
      <c r="E487" s="44">
        <v>1266.79</v>
      </c>
      <c r="F487" s="44">
        <v>1178.6099999999999</v>
      </c>
      <c r="G487" s="44">
        <v>1160.26</v>
      </c>
      <c r="H487" s="44">
        <v>1224.32</v>
      </c>
      <c r="I487" s="44">
        <v>1338.1</v>
      </c>
      <c r="J487" s="44">
        <v>1442.11</v>
      </c>
      <c r="K487" s="44">
        <v>1728.08</v>
      </c>
      <c r="L487" s="44">
        <v>1803.46</v>
      </c>
      <c r="M487" s="44">
        <v>2002.74</v>
      </c>
      <c r="N487" s="44">
        <v>2035.67</v>
      </c>
      <c r="O487" s="44">
        <v>2033.92</v>
      </c>
      <c r="P487" s="44">
        <v>2017.66</v>
      </c>
      <c r="Q487" s="44">
        <v>2037.12</v>
      </c>
      <c r="R487" s="44">
        <v>2089.85</v>
      </c>
      <c r="S487" s="44">
        <v>2085.33</v>
      </c>
      <c r="T487" s="44">
        <v>2070.14</v>
      </c>
      <c r="U487" s="44">
        <v>2031.62</v>
      </c>
      <c r="V487" s="44">
        <v>2025.99</v>
      </c>
      <c r="W487" s="44">
        <v>2079.61</v>
      </c>
      <c r="X487" s="44">
        <v>2071.13</v>
      </c>
      <c r="Y487" s="44">
        <v>2014.53</v>
      </c>
      <c r="Z487" s="44">
        <v>1805.36</v>
      </c>
      <c r="AA487" s="44">
        <v>1662</v>
      </c>
    </row>
    <row r="488" spans="1:27" ht="12.75" hidden="1" customHeight="1" outlineLevel="1" x14ac:dyDescent="0.2">
      <c r="A488" s="89" t="s">
        <v>1316</v>
      </c>
      <c r="B488" s="63" t="s">
        <v>90</v>
      </c>
      <c r="C488" s="43" t="s">
        <v>79</v>
      </c>
      <c r="D488" s="44">
        <f>$D$468</f>
        <v>434.18</v>
      </c>
      <c r="E488" s="44">
        <f t="shared" ref="E488:AA488" si="283">$D$468</f>
        <v>434.18</v>
      </c>
      <c r="F488" s="44">
        <f t="shared" si="283"/>
        <v>434.18</v>
      </c>
      <c r="G488" s="44">
        <f t="shared" si="283"/>
        <v>434.18</v>
      </c>
      <c r="H488" s="44">
        <f t="shared" si="283"/>
        <v>434.18</v>
      </c>
      <c r="I488" s="44">
        <f t="shared" si="283"/>
        <v>434.18</v>
      </c>
      <c r="J488" s="44">
        <f t="shared" si="283"/>
        <v>434.18</v>
      </c>
      <c r="K488" s="44">
        <f t="shared" si="283"/>
        <v>434.18</v>
      </c>
      <c r="L488" s="44">
        <f t="shared" si="283"/>
        <v>434.18</v>
      </c>
      <c r="M488" s="44">
        <f t="shared" si="283"/>
        <v>434.18</v>
      </c>
      <c r="N488" s="44">
        <f t="shared" si="283"/>
        <v>434.18</v>
      </c>
      <c r="O488" s="44">
        <f t="shared" si="283"/>
        <v>434.18</v>
      </c>
      <c r="P488" s="44">
        <f t="shared" si="283"/>
        <v>434.18</v>
      </c>
      <c r="Q488" s="44">
        <f t="shared" si="283"/>
        <v>434.18</v>
      </c>
      <c r="R488" s="44">
        <f t="shared" si="283"/>
        <v>434.18</v>
      </c>
      <c r="S488" s="44">
        <f t="shared" si="283"/>
        <v>434.18</v>
      </c>
      <c r="T488" s="44">
        <f t="shared" si="283"/>
        <v>434.18</v>
      </c>
      <c r="U488" s="44">
        <f t="shared" si="283"/>
        <v>434.18</v>
      </c>
      <c r="V488" s="44">
        <f t="shared" si="283"/>
        <v>434.18</v>
      </c>
      <c r="W488" s="44">
        <f t="shared" si="283"/>
        <v>434.18</v>
      </c>
      <c r="X488" s="44">
        <f t="shared" si="283"/>
        <v>434.18</v>
      </c>
      <c r="Y488" s="44">
        <f t="shared" si="283"/>
        <v>434.18</v>
      </c>
      <c r="Z488" s="44">
        <f t="shared" si="283"/>
        <v>434.18</v>
      </c>
      <c r="AA488" s="44">
        <f t="shared" si="283"/>
        <v>434.18</v>
      </c>
    </row>
    <row r="489" spans="1:27" ht="12.75" hidden="1" customHeight="1" outlineLevel="1" x14ac:dyDescent="0.2">
      <c r="A489" s="89" t="s">
        <v>1317</v>
      </c>
      <c r="B489" s="63" t="s">
        <v>83</v>
      </c>
      <c r="C489" s="43" t="s">
        <v>79</v>
      </c>
      <c r="D489" s="44">
        <v>4.68</v>
      </c>
      <c r="E489" s="44">
        <v>4.68</v>
      </c>
      <c r="F489" s="44">
        <v>4.68</v>
      </c>
      <c r="G489" s="44">
        <v>4.68</v>
      </c>
      <c r="H489" s="44">
        <v>4.68</v>
      </c>
      <c r="I489" s="44">
        <v>4.68</v>
      </c>
      <c r="J489" s="44">
        <v>4.68</v>
      </c>
      <c r="K489" s="44">
        <v>4.68</v>
      </c>
      <c r="L489" s="44">
        <v>4.68</v>
      </c>
      <c r="M489" s="44">
        <v>4.68</v>
      </c>
      <c r="N489" s="44">
        <v>4.68</v>
      </c>
      <c r="O489" s="44">
        <v>4.68</v>
      </c>
      <c r="P489" s="44">
        <v>4.68</v>
      </c>
      <c r="Q489" s="44">
        <v>4.68</v>
      </c>
      <c r="R489" s="44">
        <v>4.68</v>
      </c>
      <c r="S489" s="44">
        <v>4.68</v>
      </c>
      <c r="T489" s="44">
        <v>4.68</v>
      </c>
      <c r="U489" s="44">
        <v>4.68</v>
      </c>
      <c r="V489" s="44">
        <v>4.68</v>
      </c>
      <c r="W489" s="44">
        <v>4.68</v>
      </c>
      <c r="X489" s="44">
        <v>4.68</v>
      </c>
      <c r="Y489" s="44">
        <v>4.68</v>
      </c>
      <c r="Z489" s="44">
        <v>4.68</v>
      </c>
      <c r="AA489" s="44">
        <v>4.68</v>
      </c>
    </row>
    <row r="490" spans="1:27" ht="12.75" hidden="1" customHeight="1" outlineLevel="1" x14ac:dyDescent="0.2">
      <c r="A490" s="89" t="s">
        <v>1318</v>
      </c>
      <c r="B490" s="63" t="s">
        <v>81</v>
      </c>
      <c r="C490" s="43" t="s">
        <v>79</v>
      </c>
      <c r="D490" s="44">
        <f>$D$11</f>
        <v>330.69</v>
      </c>
      <c r="E490" s="44">
        <f t="shared" ref="E490:AA490" si="284">$D$11</f>
        <v>330.69</v>
      </c>
      <c r="F490" s="44">
        <f t="shared" si="284"/>
        <v>330.69</v>
      </c>
      <c r="G490" s="44">
        <f t="shared" si="284"/>
        <v>330.69</v>
      </c>
      <c r="H490" s="44">
        <f t="shared" si="284"/>
        <v>330.69</v>
      </c>
      <c r="I490" s="44">
        <f t="shared" si="284"/>
        <v>330.69</v>
      </c>
      <c r="J490" s="44">
        <f t="shared" si="284"/>
        <v>330.69</v>
      </c>
      <c r="K490" s="44">
        <f t="shared" si="284"/>
        <v>330.69</v>
      </c>
      <c r="L490" s="44">
        <f t="shared" si="284"/>
        <v>330.69</v>
      </c>
      <c r="M490" s="44">
        <f t="shared" si="284"/>
        <v>330.69</v>
      </c>
      <c r="N490" s="44">
        <f t="shared" si="284"/>
        <v>330.69</v>
      </c>
      <c r="O490" s="44">
        <f t="shared" si="284"/>
        <v>330.69</v>
      </c>
      <c r="P490" s="44">
        <f t="shared" si="284"/>
        <v>330.69</v>
      </c>
      <c r="Q490" s="44">
        <f t="shared" si="284"/>
        <v>330.69</v>
      </c>
      <c r="R490" s="44">
        <f t="shared" si="284"/>
        <v>330.69</v>
      </c>
      <c r="S490" s="44">
        <f t="shared" si="284"/>
        <v>330.69</v>
      </c>
      <c r="T490" s="44">
        <f t="shared" si="284"/>
        <v>330.69</v>
      </c>
      <c r="U490" s="44">
        <f t="shared" si="284"/>
        <v>330.69</v>
      </c>
      <c r="V490" s="44">
        <f t="shared" si="284"/>
        <v>330.69</v>
      </c>
      <c r="W490" s="44">
        <f t="shared" si="284"/>
        <v>330.69</v>
      </c>
      <c r="X490" s="44">
        <f t="shared" si="284"/>
        <v>330.69</v>
      </c>
      <c r="Y490" s="44">
        <f t="shared" si="284"/>
        <v>330.69</v>
      </c>
      <c r="Z490" s="44">
        <f t="shared" si="284"/>
        <v>330.69</v>
      </c>
      <c r="AA490" s="44">
        <f t="shared" si="284"/>
        <v>330.69</v>
      </c>
    </row>
    <row r="491" spans="1:27" collapsed="1" x14ac:dyDescent="0.2">
      <c r="A491" s="88" t="s">
        <v>1319</v>
      </c>
      <c r="B491" s="28" t="str">
        <f>"06"&amp;"."&amp;$B$640&amp;"."&amp;$B$641</f>
        <v>06.09.2023</v>
      </c>
      <c r="C491" s="80" t="s">
        <v>76</v>
      </c>
      <c r="D491" s="81">
        <f>ROUND(((D492+D493+D495+D494)/1000),5)</f>
        <v>2.0975700000000002</v>
      </c>
      <c r="E491" s="81">
        <f>ROUND(((E492+E493+E495+E494)/1000),5)</f>
        <v>1.96143</v>
      </c>
      <c r="F491" s="81">
        <f>ROUND(((F492+F493+F495+F494)/1000),5)</f>
        <v>1.8854</v>
      </c>
      <c r="G491" s="81">
        <f t="shared" ref="G491:AA491" si="285">ROUND(((G492+G493+G495+G494)/1000),5)</f>
        <v>1.8839999999999999</v>
      </c>
      <c r="H491" s="81">
        <f t="shared" si="285"/>
        <v>1.9606600000000001</v>
      </c>
      <c r="I491" s="81">
        <f t="shared" si="285"/>
        <v>2.0870099999999998</v>
      </c>
      <c r="J491" s="81">
        <f t="shared" si="285"/>
        <v>2.2123900000000001</v>
      </c>
      <c r="K491" s="81">
        <f t="shared" si="285"/>
        <v>2.5083899999999999</v>
      </c>
      <c r="L491" s="81">
        <f t="shared" si="285"/>
        <v>2.7518799999999999</v>
      </c>
      <c r="M491" s="81">
        <f t="shared" si="285"/>
        <v>2.8226100000000001</v>
      </c>
      <c r="N491" s="81">
        <f t="shared" si="285"/>
        <v>2.8496000000000001</v>
      </c>
      <c r="O491" s="81">
        <f t="shared" si="285"/>
        <v>2.847</v>
      </c>
      <c r="P491" s="81">
        <f t="shared" si="285"/>
        <v>2.8398400000000001</v>
      </c>
      <c r="Q491" s="81">
        <f t="shared" si="285"/>
        <v>2.8499500000000002</v>
      </c>
      <c r="R491" s="81">
        <f t="shared" si="285"/>
        <v>2.8886099999999999</v>
      </c>
      <c r="S491" s="81">
        <f t="shared" si="285"/>
        <v>2.8757299999999999</v>
      </c>
      <c r="T491" s="81">
        <f t="shared" si="285"/>
        <v>2.86795</v>
      </c>
      <c r="U491" s="81">
        <f t="shared" si="285"/>
        <v>2.85867</v>
      </c>
      <c r="V491" s="81">
        <f t="shared" si="285"/>
        <v>2.8575300000000001</v>
      </c>
      <c r="W491" s="81">
        <f t="shared" si="285"/>
        <v>2.8764599999999998</v>
      </c>
      <c r="X491" s="81">
        <f t="shared" si="285"/>
        <v>2.8739300000000001</v>
      </c>
      <c r="Y491" s="81">
        <f t="shared" si="285"/>
        <v>2.7631999999999999</v>
      </c>
      <c r="Z491" s="81">
        <f t="shared" si="285"/>
        <v>2.5478100000000001</v>
      </c>
      <c r="AA491" s="81">
        <f t="shared" si="285"/>
        <v>2.3322699999999998</v>
      </c>
    </row>
    <row r="492" spans="1:27" ht="12.75" hidden="1" customHeight="1" outlineLevel="1" x14ac:dyDescent="0.2">
      <c r="A492" s="89" t="s">
        <v>1320</v>
      </c>
      <c r="B492" s="63" t="s">
        <v>230</v>
      </c>
      <c r="C492" s="43" t="s">
        <v>79</v>
      </c>
      <c r="D492" s="44">
        <v>1328.02</v>
      </c>
      <c r="E492" s="44">
        <v>1191.8800000000001</v>
      </c>
      <c r="F492" s="44">
        <v>1115.8499999999999</v>
      </c>
      <c r="G492" s="44">
        <v>1114.45</v>
      </c>
      <c r="H492" s="44">
        <v>1191.1099999999999</v>
      </c>
      <c r="I492" s="44">
        <v>1317.46</v>
      </c>
      <c r="J492" s="44">
        <v>1442.84</v>
      </c>
      <c r="K492" s="44">
        <v>1738.84</v>
      </c>
      <c r="L492" s="44">
        <v>1982.33</v>
      </c>
      <c r="M492" s="44">
        <v>2053.06</v>
      </c>
      <c r="N492" s="44">
        <v>2080.0500000000002</v>
      </c>
      <c r="O492" s="44">
        <v>2077.4499999999998</v>
      </c>
      <c r="P492" s="44">
        <v>2070.29</v>
      </c>
      <c r="Q492" s="44">
        <v>2080.4</v>
      </c>
      <c r="R492" s="44">
        <v>2119.06</v>
      </c>
      <c r="S492" s="44">
        <v>2106.1799999999998</v>
      </c>
      <c r="T492" s="44">
        <v>2098.4</v>
      </c>
      <c r="U492" s="44">
        <v>2089.12</v>
      </c>
      <c r="V492" s="44">
        <v>2087.98</v>
      </c>
      <c r="W492" s="44">
        <v>2106.91</v>
      </c>
      <c r="X492" s="44">
        <v>2104.38</v>
      </c>
      <c r="Y492" s="44">
        <v>1993.65</v>
      </c>
      <c r="Z492" s="44">
        <v>1778.26</v>
      </c>
      <c r="AA492" s="44">
        <v>1562.72</v>
      </c>
    </row>
    <row r="493" spans="1:27" ht="12.75" hidden="1" customHeight="1" outlineLevel="1" x14ac:dyDescent="0.2">
      <c r="A493" s="89" t="s">
        <v>1321</v>
      </c>
      <c r="B493" s="63" t="s">
        <v>90</v>
      </c>
      <c r="C493" s="43" t="s">
        <v>79</v>
      </c>
      <c r="D493" s="44">
        <f>$D$468</f>
        <v>434.18</v>
      </c>
      <c r="E493" s="44">
        <f t="shared" ref="E493:AA493" si="286">$D$468</f>
        <v>434.18</v>
      </c>
      <c r="F493" s="44">
        <f t="shared" si="286"/>
        <v>434.18</v>
      </c>
      <c r="G493" s="44">
        <f t="shared" si="286"/>
        <v>434.18</v>
      </c>
      <c r="H493" s="44">
        <f t="shared" si="286"/>
        <v>434.18</v>
      </c>
      <c r="I493" s="44">
        <f t="shared" si="286"/>
        <v>434.18</v>
      </c>
      <c r="J493" s="44">
        <f t="shared" si="286"/>
        <v>434.18</v>
      </c>
      <c r="K493" s="44">
        <f t="shared" si="286"/>
        <v>434.18</v>
      </c>
      <c r="L493" s="44">
        <f t="shared" si="286"/>
        <v>434.18</v>
      </c>
      <c r="M493" s="44">
        <f t="shared" si="286"/>
        <v>434.18</v>
      </c>
      <c r="N493" s="44">
        <f t="shared" si="286"/>
        <v>434.18</v>
      </c>
      <c r="O493" s="44">
        <f t="shared" si="286"/>
        <v>434.18</v>
      </c>
      <c r="P493" s="44">
        <f t="shared" si="286"/>
        <v>434.18</v>
      </c>
      <c r="Q493" s="44">
        <f t="shared" si="286"/>
        <v>434.18</v>
      </c>
      <c r="R493" s="44">
        <f t="shared" si="286"/>
        <v>434.18</v>
      </c>
      <c r="S493" s="44">
        <f t="shared" si="286"/>
        <v>434.18</v>
      </c>
      <c r="T493" s="44">
        <f t="shared" si="286"/>
        <v>434.18</v>
      </c>
      <c r="U493" s="44">
        <f t="shared" si="286"/>
        <v>434.18</v>
      </c>
      <c r="V493" s="44">
        <f t="shared" si="286"/>
        <v>434.18</v>
      </c>
      <c r="W493" s="44">
        <f t="shared" si="286"/>
        <v>434.18</v>
      </c>
      <c r="X493" s="44">
        <f t="shared" si="286"/>
        <v>434.18</v>
      </c>
      <c r="Y493" s="44">
        <f t="shared" si="286"/>
        <v>434.18</v>
      </c>
      <c r="Z493" s="44">
        <f t="shared" si="286"/>
        <v>434.18</v>
      </c>
      <c r="AA493" s="44">
        <f t="shared" si="286"/>
        <v>434.18</v>
      </c>
    </row>
    <row r="494" spans="1:27" ht="12.75" hidden="1" customHeight="1" outlineLevel="1" x14ac:dyDescent="0.2">
      <c r="A494" s="89" t="s">
        <v>1322</v>
      </c>
      <c r="B494" s="63" t="s">
        <v>83</v>
      </c>
      <c r="C494" s="43" t="s">
        <v>79</v>
      </c>
      <c r="D494" s="44">
        <v>4.68</v>
      </c>
      <c r="E494" s="44">
        <v>4.68</v>
      </c>
      <c r="F494" s="44">
        <v>4.68</v>
      </c>
      <c r="G494" s="44">
        <v>4.68</v>
      </c>
      <c r="H494" s="44">
        <v>4.68</v>
      </c>
      <c r="I494" s="44">
        <v>4.68</v>
      </c>
      <c r="J494" s="44">
        <v>4.68</v>
      </c>
      <c r="K494" s="44">
        <v>4.68</v>
      </c>
      <c r="L494" s="44">
        <v>4.68</v>
      </c>
      <c r="M494" s="44">
        <v>4.68</v>
      </c>
      <c r="N494" s="44">
        <v>4.68</v>
      </c>
      <c r="O494" s="44">
        <v>4.68</v>
      </c>
      <c r="P494" s="44">
        <v>4.68</v>
      </c>
      <c r="Q494" s="44">
        <v>4.68</v>
      </c>
      <c r="R494" s="44">
        <v>4.68</v>
      </c>
      <c r="S494" s="44">
        <v>4.68</v>
      </c>
      <c r="T494" s="44">
        <v>4.68</v>
      </c>
      <c r="U494" s="44">
        <v>4.68</v>
      </c>
      <c r="V494" s="44">
        <v>4.68</v>
      </c>
      <c r="W494" s="44">
        <v>4.68</v>
      </c>
      <c r="X494" s="44">
        <v>4.68</v>
      </c>
      <c r="Y494" s="44">
        <v>4.68</v>
      </c>
      <c r="Z494" s="44">
        <v>4.68</v>
      </c>
      <c r="AA494" s="44">
        <v>4.68</v>
      </c>
    </row>
    <row r="495" spans="1:27" ht="12.75" hidden="1" customHeight="1" outlineLevel="1" x14ac:dyDescent="0.2">
      <c r="A495" s="89" t="s">
        <v>1323</v>
      </c>
      <c r="B495" s="63" t="s">
        <v>81</v>
      </c>
      <c r="C495" s="43" t="s">
        <v>79</v>
      </c>
      <c r="D495" s="44">
        <f>$D$11</f>
        <v>330.69</v>
      </c>
      <c r="E495" s="44">
        <f t="shared" ref="E495:AA495" si="287">$D$11</f>
        <v>330.69</v>
      </c>
      <c r="F495" s="44">
        <f t="shared" si="287"/>
        <v>330.69</v>
      </c>
      <c r="G495" s="44">
        <f t="shared" si="287"/>
        <v>330.69</v>
      </c>
      <c r="H495" s="44">
        <f t="shared" si="287"/>
        <v>330.69</v>
      </c>
      <c r="I495" s="44">
        <f t="shared" si="287"/>
        <v>330.69</v>
      </c>
      <c r="J495" s="44">
        <f t="shared" si="287"/>
        <v>330.69</v>
      </c>
      <c r="K495" s="44">
        <f t="shared" si="287"/>
        <v>330.69</v>
      </c>
      <c r="L495" s="44">
        <f t="shared" si="287"/>
        <v>330.69</v>
      </c>
      <c r="M495" s="44">
        <f t="shared" si="287"/>
        <v>330.69</v>
      </c>
      <c r="N495" s="44">
        <f t="shared" si="287"/>
        <v>330.69</v>
      </c>
      <c r="O495" s="44">
        <f t="shared" si="287"/>
        <v>330.69</v>
      </c>
      <c r="P495" s="44">
        <f t="shared" si="287"/>
        <v>330.69</v>
      </c>
      <c r="Q495" s="44">
        <f t="shared" si="287"/>
        <v>330.69</v>
      </c>
      <c r="R495" s="44">
        <f t="shared" si="287"/>
        <v>330.69</v>
      </c>
      <c r="S495" s="44">
        <f t="shared" si="287"/>
        <v>330.69</v>
      </c>
      <c r="T495" s="44">
        <f t="shared" si="287"/>
        <v>330.69</v>
      </c>
      <c r="U495" s="44">
        <f t="shared" si="287"/>
        <v>330.69</v>
      </c>
      <c r="V495" s="44">
        <f t="shared" si="287"/>
        <v>330.69</v>
      </c>
      <c r="W495" s="44">
        <f t="shared" si="287"/>
        <v>330.69</v>
      </c>
      <c r="X495" s="44">
        <f t="shared" si="287"/>
        <v>330.69</v>
      </c>
      <c r="Y495" s="44">
        <f t="shared" si="287"/>
        <v>330.69</v>
      </c>
      <c r="Z495" s="44">
        <f t="shared" si="287"/>
        <v>330.69</v>
      </c>
      <c r="AA495" s="44">
        <f t="shared" si="287"/>
        <v>330.69</v>
      </c>
    </row>
    <row r="496" spans="1:27" collapsed="1" x14ac:dyDescent="0.2">
      <c r="A496" s="88" t="s">
        <v>1324</v>
      </c>
      <c r="B496" s="28" t="str">
        <f>"07"&amp;"."&amp;$B$640&amp;"."&amp;$B$641</f>
        <v>07.09.2023</v>
      </c>
      <c r="C496" s="80" t="s">
        <v>76</v>
      </c>
      <c r="D496" s="81">
        <f>ROUND(((D497+D498+D500+D499)/1000),5)</f>
        <v>2.12338</v>
      </c>
      <c r="E496" s="81">
        <f>ROUND(((E497+E498+E500+E499)/1000),5)</f>
        <v>1.9916</v>
      </c>
      <c r="F496" s="81">
        <f>ROUND(((F497+F498+F500+F499)/1000),5)</f>
        <v>1.9191800000000001</v>
      </c>
      <c r="G496" s="81">
        <f t="shared" ref="G496:AA496" si="288">ROUND(((G497+G498+G500+G499)/1000),5)</f>
        <v>1.91422</v>
      </c>
      <c r="H496" s="81">
        <f t="shared" si="288"/>
        <v>2.00847</v>
      </c>
      <c r="I496" s="81">
        <f t="shared" si="288"/>
        <v>2.1169600000000002</v>
      </c>
      <c r="J496" s="81">
        <f t="shared" si="288"/>
        <v>2.2341700000000002</v>
      </c>
      <c r="K496" s="81">
        <f t="shared" si="288"/>
        <v>2.5502799999999999</v>
      </c>
      <c r="L496" s="81">
        <f t="shared" si="288"/>
        <v>2.78593</v>
      </c>
      <c r="M496" s="81">
        <f t="shared" si="288"/>
        <v>2.87622</v>
      </c>
      <c r="N496" s="81">
        <f t="shared" si="288"/>
        <v>2.9089</v>
      </c>
      <c r="O496" s="81">
        <f t="shared" si="288"/>
        <v>2.8994300000000002</v>
      </c>
      <c r="P496" s="81">
        <f t="shared" si="288"/>
        <v>2.88436</v>
      </c>
      <c r="Q496" s="81">
        <f t="shared" si="288"/>
        <v>2.90252</v>
      </c>
      <c r="R496" s="81">
        <f t="shared" si="288"/>
        <v>2.9449299999999998</v>
      </c>
      <c r="S496" s="81">
        <f t="shared" si="288"/>
        <v>2.9406699999999999</v>
      </c>
      <c r="T496" s="81">
        <f t="shared" si="288"/>
        <v>2.9160400000000002</v>
      </c>
      <c r="U496" s="81">
        <f t="shared" si="288"/>
        <v>2.8985500000000002</v>
      </c>
      <c r="V496" s="81">
        <f t="shared" si="288"/>
        <v>2.89141</v>
      </c>
      <c r="W496" s="81">
        <f t="shared" si="288"/>
        <v>2.93045</v>
      </c>
      <c r="X496" s="81">
        <f t="shared" si="288"/>
        <v>2.9089200000000002</v>
      </c>
      <c r="Y496" s="81">
        <f t="shared" si="288"/>
        <v>2.7845499999999999</v>
      </c>
      <c r="Z496" s="81">
        <f t="shared" si="288"/>
        <v>2.4470399999999999</v>
      </c>
      <c r="AA496" s="81">
        <f t="shared" si="288"/>
        <v>2.2706</v>
      </c>
    </row>
    <row r="497" spans="1:27" ht="12.75" hidden="1" customHeight="1" outlineLevel="1" x14ac:dyDescent="0.2">
      <c r="A497" s="89" t="s">
        <v>1325</v>
      </c>
      <c r="B497" s="63" t="s">
        <v>230</v>
      </c>
      <c r="C497" s="43" t="s">
        <v>79</v>
      </c>
      <c r="D497" s="44">
        <v>1353.83</v>
      </c>
      <c r="E497" s="44">
        <v>1222.05</v>
      </c>
      <c r="F497" s="44">
        <v>1149.6300000000001</v>
      </c>
      <c r="G497" s="44">
        <v>1144.67</v>
      </c>
      <c r="H497" s="44">
        <v>1238.92</v>
      </c>
      <c r="I497" s="44">
        <v>1347.41</v>
      </c>
      <c r="J497" s="44">
        <v>1464.62</v>
      </c>
      <c r="K497" s="44">
        <v>1780.73</v>
      </c>
      <c r="L497" s="44">
        <v>2016.38</v>
      </c>
      <c r="M497" s="44">
        <v>2106.67</v>
      </c>
      <c r="N497" s="44">
        <v>2139.35</v>
      </c>
      <c r="O497" s="44">
        <v>2129.88</v>
      </c>
      <c r="P497" s="44">
        <v>2114.81</v>
      </c>
      <c r="Q497" s="44">
        <v>2132.9699999999998</v>
      </c>
      <c r="R497" s="44">
        <v>2175.38</v>
      </c>
      <c r="S497" s="44">
        <v>2171.12</v>
      </c>
      <c r="T497" s="44">
        <v>2146.4899999999998</v>
      </c>
      <c r="U497" s="44">
        <v>2129</v>
      </c>
      <c r="V497" s="44">
        <v>2121.86</v>
      </c>
      <c r="W497" s="44">
        <v>2160.9</v>
      </c>
      <c r="X497" s="44">
        <v>2139.37</v>
      </c>
      <c r="Y497" s="44">
        <v>2015</v>
      </c>
      <c r="Z497" s="44">
        <v>1677.49</v>
      </c>
      <c r="AA497" s="44">
        <v>1501.05</v>
      </c>
    </row>
    <row r="498" spans="1:27" ht="12.75" hidden="1" customHeight="1" outlineLevel="1" x14ac:dyDescent="0.2">
      <c r="A498" s="89" t="s">
        <v>1326</v>
      </c>
      <c r="B498" s="63" t="s">
        <v>90</v>
      </c>
      <c r="C498" s="43" t="s">
        <v>79</v>
      </c>
      <c r="D498" s="44">
        <f>$D$468</f>
        <v>434.18</v>
      </c>
      <c r="E498" s="44">
        <f t="shared" ref="E498:AA498" si="289">$D$468</f>
        <v>434.18</v>
      </c>
      <c r="F498" s="44">
        <f t="shared" si="289"/>
        <v>434.18</v>
      </c>
      <c r="G498" s="44">
        <f t="shared" si="289"/>
        <v>434.18</v>
      </c>
      <c r="H498" s="44">
        <f t="shared" si="289"/>
        <v>434.18</v>
      </c>
      <c r="I498" s="44">
        <f t="shared" si="289"/>
        <v>434.18</v>
      </c>
      <c r="J498" s="44">
        <f t="shared" si="289"/>
        <v>434.18</v>
      </c>
      <c r="K498" s="44">
        <f t="shared" si="289"/>
        <v>434.18</v>
      </c>
      <c r="L498" s="44">
        <f t="shared" si="289"/>
        <v>434.18</v>
      </c>
      <c r="M498" s="44">
        <f t="shared" si="289"/>
        <v>434.18</v>
      </c>
      <c r="N498" s="44">
        <f t="shared" si="289"/>
        <v>434.18</v>
      </c>
      <c r="O498" s="44">
        <f t="shared" si="289"/>
        <v>434.18</v>
      </c>
      <c r="P498" s="44">
        <f t="shared" si="289"/>
        <v>434.18</v>
      </c>
      <c r="Q498" s="44">
        <f t="shared" si="289"/>
        <v>434.18</v>
      </c>
      <c r="R498" s="44">
        <f t="shared" si="289"/>
        <v>434.18</v>
      </c>
      <c r="S498" s="44">
        <f t="shared" si="289"/>
        <v>434.18</v>
      </c>
      <c r="T498" s="44">
        <f t="shared" si="289"/>
        <v>434.18</v>
      </c>
      <c r="U498" s="44">
        <f t="shared" si="289"/>
        <v>434.18</v>
      </c>
      <c r="V498" s="44">
        <f t="shared" si="289"/>
        <v>434.18</v>
      </c>
      <c r="W498" s="44">
        <f t="shared" si="289"/>
        <v>434.18</v>
      </c>
      <c r="X498" s="44">
        <f t="shared" si="289"/>
        <v>434.18</v>
      </c>
      <c r="Y498" s="44">
        <f t="shared" si="289"/>
        <v>434.18</v>
      </c>
      <c r="Z498" s="44">
        <f t="shared" si="289"/>
        <v>434.18</v>
      </c>
      <c r="AA498" s="44">
        <f t="shared" si="289"/>
        <v>434.18</v>
      </c>
    </row>
    <row r="499" spans="1:27" ht="12.75" hidden="1" customHeight="1" outlineLevel="1" x14ac:dyDescent="0.2">
      <c r="A499" s="89" t="s">
        <v>1327</v>
      </c>
      <c r="B499" s="63" t="s">
        <v>83</v>
      </c>
      <c r="C499" s="43" t="s">
        <v>79</v>
      </c>
      <c r="D499" s="44">
        <v>4.68</v>
      </c>
      <c r="E499" s="44">
        <v>4.68</v>
      </c>
      <c r="F499" s="44">
        <v>4.68</v>
      </c>
      <c r="G499" s="44">
        <v>4.68</v>
      </c>
      <c r="H499" s="44">
        <v>4.68</v>
      </c>
      <c r="I499" s="44">
        <v>4.68</v>
      </c>
      <c r="J499" s="44">
        <v>4.68</v>
      </c>
      <c r="K499" s="44">
        <v>4.68</v>
      </c>
      <c r="L499" s="44">
        <v>4.68</v>
      </c>
      <c r="M499" s="44">
        <v>4.68</v>
      </c>
      <c r="N499" s="44">
        <v>4.68</v>
      </c>
      <c r="O499" s="44">
        <v>4.68</v>
      </c>
      <c r="P499" s="44">
        <v>4.68</v>
      </c>
      <c r="Q499" s="44">
        <v>4.68</v>
      </c>
      <c r="R499" s="44">
        <v>4.68</v>
      </c>
      <c r="S499" s="44">
        <v>4.68</v>
      </c>
      <c r="T499" s="44">
        <v>4.68</v>
      </c>
      <c r="U499" s="44">
        <v>4.68</v>
      </c>
      <c r="V499" s="44">
        <v>4.68</v>
      </c>
      <c r="W499" s="44">
        <v>4.68</v>
      </c>
      <c r="X499" s="44">
        <v>4.68</v>
      </c>
      <c r="Y499" s="44">
        <v>4.68</v>
      </c>
      <c r="Z499" s="44">
        <v>4.68</v>
      </c>
      <c r="AA499" s="44">
        <v>4.68</v>
      </c>
    </row>
    <row r="500" spans="1:27" ht="12.75" hidden="1" customHeight="1" outlineLevel="1" x14ac:dyDescent="0.2">
      <c r="A500" s="89" t="s">
        <v>1328</v>
      </c>
      <c r="B500" s="63" t="s">
        <v>81</v>
      </c>
      <c r="C500" s="43" t="s">
        <v>79</v>
      </c>
      <c r="D500" s="44">
        <f>$D$11</f>
        <v>330.69</v>
      </c>
      <c r="E500" s="44">
        <f t="shared" ref="E500:AA500" si="290">$D$11</f>
        <v>330.69</v>
      </c>
      <c r="F500" s="44">
        <f t="shared" si="290"/>
        <v>330.69</v>
      </c>
      <c r="G500" s="44">
        <f t="shared" si="290"/>
        <v>330.69</v>
      </c>
      <c r="H500" s="44">
        <f t="shared" si="290"/>
        <v>330.69</v>
      </c>
      <c r="I500" s="44">
        <f t="shared" si="290"/>
        <v>330.69</v>
      </c>
      <c r="J500" s="44">
        <f t="shared" si="290"/>
        <v>330.69</v>
      </c>
      <c r="K500" s="44">
        <f t="shared" si="290"/>
        <v>330.69</v>
      </c>
      <c r="L500" s="44">
        <f t="shared" si="290"/>
        <v>330.69</v>
      </c>
      <c r="M500" s="44">
        <f t="shared" si="290"/>
        <v>330.69</v>
      </c>
      <c r="N500" s="44">
        <f t="shared" si="290"/>
        <v>330.69</v>
      </c>
      <c r="O500" s="44">
        <f t="shared" si="290"/>
        <v>330.69</v>
      </c>
      <c r="P500" s="44">
        <f t="shared" si="290"/>
        <v>330.69</v>
      </c>
      <c r="Q500" s="44">
        <f t="shared" si="290"/>
        <v>330.69</v>
      </c>
      <c r="R500" s="44">
        <f t="shared" si="290"/>
        <v>330.69</v>
      </c>
      <c r="S500" s="44">
        <f t="shared" si="290"/>
        <v>330.69</v>
      </c>
      <c r="T500" s="44">
        <f t="shared" si="290"/>
        <v>330.69</v>
      </c>
      <c r="U500" s="44">
        <f t="shared" si="290"/>
        <v>330.69</v>
      </c>
      <c r="V500" s="44">
        <f t="shared" si="290"/>
        <v>330.69</v>
      </c>
      <c r="W500" s="44">
        <f t="shared" si="290"/>
        <v>330.69</v>
      </c>
      <c r="X500" s="44">
        <f t="shared" si="290"/>
        <v>330.69</v>
      </c>
      <c r="Y500" s="44">
        <f t="shared" si="290"/>
        <v>330.69</v>
      </c>
      <c r="Z500" s="44">
        <f t="shared" si="290"/>
        <v>330.69</v>
      </c>
      <c r="AA500" s="44">
        <f t="shared" si="290"/>
        <v>330.69</v>
      </c>
    </row>
    <row r="501" spans="1:27" collapsed="1" x14ac:dyDescent="0.2">
      <c r="A501" s="88" t="s">
        <v>1329</v>
      </c>
      <c r="B501" s="28" t="str">
        <f>"08"&amp;"."&amp;$B$640&amp;"."&amp;$B$641</f>
        <v>08.09.2023</v>
      </c>
      <c r="C501" s="80" t="s">
        <v>76</v>
      </c>
      <c r="D501" s="81">
        <f>ROUND(((D502+D503+D505+D504)/1000),5)</f>
        <v>2.13808</v>
      </c>
      <c r="E501" s="81">
        <f>ROUND(((E502+E503+E505+E504)/1000),5)</f>
        <v>1.98316</v>
      </c>
      <c r="F501" s="81">
        <f>ROUND(((F502+F503+F505+F504)/1000),5)</f>
        <v>1.8826700000000001</v>
      </c>
      <c r="G501" s="81">
        <f t="shared" ref="G501:AA501" si="291">ROUND(((G502+G503+G505+G504)/1000),5)</f>
        <v>1.8571200000000001</v>
      </c>
      <c r="H501" s="81">
        <f t="shared" si="291"/>
        <v>2.00597</v>
      </c>
      <c r="I501" s="81">
        <f t="shared" si="291"/>
        <v>2.12208</v>
      </c>
      <c r="J501" s="81">
        <f t="shared" si="291"/>
        <v>2.25624</v>
      </c>
      <c r="K501" s="81">
        <f t="shared" si="291"/>
        <v>2.52399</v>
      </c>
      <c r="L501" s="81">
        <f t="shared" si="291"/>
        <v>2.7462800000000001</v>
      </c>
      <c r="M501" s="81">
        <f t="shared" si="291"/>
        <v>2.84206</v>
      </c>
      <c r="N501" s="81">
        <f t="shared" si="291"/>
        <v>2.8714</v>
      </c>
      <c r="O501" s="81">
        <f t="shared" si="291"/>
        <v>2.86002</v>
      </c>
      <c r="P501" s="81">
        <f t="shared" si="291"/>
        <v>2.8625699999999998</v>
      </c>
      <c r="Q501" s="81">
        <f t="shared" si="291"/>
        <v>2.8742200000000002</v>
      </c>
      <c r="R501" s="81">
        <f t="shared" si="291"/>
        <v>2.8983300000000001</v>
      </c>
      <c r="S501" s="81">
        <f t="shared" si="291"/>
        <v>2.8877799999999998</v>
      </c>
      <c r="T501" s="81">
        <f t="shared" si="291"/>
        <v>2.8651200000000001</v>
      </c>
      <c r="U501" s="81">
        <f t="shared" si="291"/>
        <v>2.8486699999999998</v>
      </c>
      <c r="V501" s="81">
        <f t="shared" si="291"/>
        <v>2.8548300000000002</v>
      </c>
      <c r="W501" s="81">
        <f t="shared" si="291"/>
        <v>2.9076</v>
      </c>
      <c r="X501" s="81">
        <f t="shared" si="291"/>
        <v>2.91601</v>
      </c>
      <c r="Y501" s="81">
        <f t="shared" si="291"/>
        <v>2.86198</v>
      </c>
      <c r="Z501" s="81">
        <f t="shared" si="291"/>
        <v>2.68431</v>
      </c>
      <c r="AA501" s="81">
        <f t="shared" si="291"/>
        <v>2.3908499999999999</v>
      </c>
    </row>
    <row r="502" spans="1:27" ht="12.75" hidden="1" customHeight="1" outlineLevel="1" x14ac:dyDescent="0.2">
      <c r="A502" s="89" t="s">
        <v>1330</v>
      </c>
      <c r="B502" s="63" t="s">
        <v>230</v>
      </c>
      <c r="C502" s="43" t="s">
        <v>79</v>
      </c>
      <c r="D502" s="44">
        <v>1368.53</v>
      </c>
      <c r="E502" s="44">
        <v>1213.6099999999999</v>
      </c>
      <c r="F502" s="44">
        <v>1113.1199999999999</v>
      </c>
      <c r="G502" s="44">
        <v>1087.57</v>
      </c>
      <c r="H502" s="44">
        <v>1236.42</v>
      </c>
      <c r="I502" s="44">
        <v>1352.53</v>
      </c>
      <c r="J502" s="44">
        <v>1486.69</v>
      </c>
      <c r="K502" s="44">
        <v>1754.44</v>
      </c>
      <c r="L502" s="44">
        <v>1976.73</v>
      </c>
      <c r="M502" s="44">
        <v>2072.5100000000002</v>
      </c>
      <c r="N502" s="44">
        <v>2101.85</v>
      </c>
      <c r="O502" s="44">
        <v>2090.4699999999998</v>
      </c>
      <c r="P502" s="44">
        <v>2093.02</v>
      </c>
      <c r="Q502" s="44">
        <v>2104.67</v>
      </c>
      <c r="R502" s="44">
        <v>2128.7800000000002</v>
      </c>
      <c r="S502" s="44">
        <v>2118.23</v>
      </c>
      <c r="T502" s="44">
        <v>2095.5700000000002</v>
      </c>
      <c r="U502" s="44">
        <v>2079.12</v>
      </c>
      <c r="V502" s="44">
        <v>2085.2800000000002</v>
      </c>
      <c r="W502" s="44">
        <v>2138.0500000000002</v>
      </c>
      <c r="X502" s="44">
        <v>2146.46</v>
      </c>
      <c r="Y502" s="44">
        <v>2092.4299999999998</v>
      </c>
      <c r="Z502" s="44">
        <v>1914.76</v>
      </c>
      <c r="AA502" s="44">
        <v>1621.3</v>
      </c>
    </row>
    <row r="503" spans="1:27" ht="12.75" hidden="1" customHeight="1" outlineLevel="1" x14ac:dyDescent="0.2">
      <c r="A503" s="89" t="s">
        <v>1331</v>
      </c>
      <c r="B503" s="63" t="s">
        <v>90</v>
      </c>
      <c r="C503" s="43" t="s">
        <v>79</v>
      </c>
      <c r="D503" s="44">
        <f>$D$468</f>
        <v>434.18</v>
      </c>
      <c r="E503" s="44">
        <f t="shared" ref="E503:AA503" si="292">$D$468</f>
        <v>434.18</v>
      </c>
      <c r="F503" s="44">
        <f t="shared" si="292"/>
        <v>434.18</v>
      </c>
      <c r="G503" s="44">
        <f t="shared" si="292"/>
        <v>434.18</v>
      </c>
      <c r="H503" s="44">
        <f t="shared" si="292"/>
        <v>434.18</v>
      </c>
      <c r="I503" s="44">
        <f t="shared" si="292"/>
        <v>434.18</v>
      </c>
      <c r="J503" s="44">
        <f t="shared" si="292"/>
        <v>434.18</v>
      </c>
      <c r="K503" s="44">
        <f t="shared" si="292"/>
        <v>434.18</v>
      </c>
      <c r="L503" s="44">
        <f t="shared" si="292"/>
        <v>434.18</v>
      </c>
      <c r="M503" s="44">
        <f t="shared" si="292"/>
        <v>434.18</v>
      </c>
      <c r="N503" s="44">
        <f t="shared" si="292"/>
        <v>434.18</v>
      </c>
      <c r="O503" s="44">
        <f t="shared" si="292"/>
        <v>434.18</v>
      </c>
      <c r="P503" s="44">
        <f t="shared" si="292"/>
        <v>434.18</v>
      </c>
      <c r="Q503" s="44">
        <f t="shared" si="292"/>
        <v>434.18</v>
      </c>
      <c r="R503" s="44">
        <f t="shared" si="292"/>
        <v>434.18</v>
      </c>
      <c r="S503" s="44">
        <f t="shared" si="292"/>
        <v>434.18</v>
      </c>
      <c r="T503" s="44">
        <f t="shared" si="292"/>
        <v>434.18</v>
      </c>
      <c r="U503" s="44">
        <f t="shared" si="292"/>
        <v>434.18</v>
      </c>
      <c r="V503" s="44">
        <f t="shared" si="292"/>
        <v>434.18</v>
      </c>
      <c r="W503" s="44">
        <f t="shared" si="292"/>
        <v>434.18</v>
      </c>
      <c r="X503" s="44">
        <f t="shared" si="292"/>
        <v>434.18</v>
      </c>
      <c r="Y503" s="44">
        <f t="shared" si="292"/>
        <v>434.18</v>
      </c>
      <c r="Z503" s="44">
        <f t="shared" si="292"/>
        <v>434.18</v>
      </c>
      <c r="AA503" s="44">
        <f t="shared" si="292"/>
        <v>434.18</v>
      </c>
    </row>
    <row r="504" spans="1:27" ht="12.75" hidden="1" customHeight="1" outlineLevel="1" x14ac:dyDescent="0.2">
      <c r="A504" s="89" t="s">
        <v>1332</v>
      </c>
      <c r="B504" s="63" t="s">
        <v>83</v>
      </c>
      <c r="C504" s="43" t="s">
        <v>79</v>
      </c>
      <c r="D504" s="44">
        <v>4.68</v>
      </c>
      <c r="E504" s="44">
        <v>4.68</v>
      </c>
      <c r="F504" s="44">
        <v>4.68</v>
      </c>
      <c r="G504" s="44">
        <v>4.68</v>
      </c>
      <c r="H504" s="44">
        <v>4.68</v>
      </c>
      <c r="I504" s="44">
        <v>4.68</v>
      </c>
      <c r="J504" s="44">
        <v>4.68</v>
      </c>
      <c r="K504" s="44">
        <v>4.68</v>
      </c>
      <c r="L504" s="44">
        <v>4.68</v>
      </c>
      <c r="M504" s="44">
        <v>4.68</v>
      </c>
      <c r="N504" s="44">
        <v>4.68</v>
      </c>
      <c r="O504" s="44">
        <v>4.68</v>
      </c>
      <c r="P504" s="44">
        <v>4.68</v>
      </c>
      <c r="Q504" s="44">
        <v>4.68</v>
      </c>
      <c r="R504" s="44">
        <v>4.68</v>
      </c>
      <c r="S504" s="44">
        <v>4.68</v>
      </c>
      <c r="T504" s="44">
        <v>4.68</v>
      </c>
      <c r="U504" s="44">
        <v>4.68</v>
      </c>
      <c r="V504" s="44">
        <v>4.68</v>
      </c>
      <c r="W504" s="44">
        <v>4.68</v>
      </c>
      <c r="X504" s="44">
        <v>4.68</v>
      </c>
      <c r="Y504" s="44">
        <v>4.68</v>
      </c>
      <c r="Z504" s="44">
        <v>4.68</v>
      </c>
      <c r="AA504" s="44">
        <v>4.68</v>
      </c>
    </row>
    <row r="505" spans="1:27" ht="12.75" hidden="1" customHeight="1" outlineLevel="1" x14ac:dyDescent="0.2">
      <c r="A505" s="89" t="s">
        <v>1333</v>
      </c>
      <c r="B505" s="63" t="s">
        <v>81</v>
      </c>
      <c r="C505" s="43" t="s">
        <v>79</v>
      </c>
      <c r="D505" s="44">
        <f>$D$11</f>
        <v>330.69</v>
      </c>
      <c r="E505" s="44">
        <f t="shared" ref="E505:AA505" si="293">$D$11</f>
        <v>330.69</v>
      </c>
      <c r="F505" s="44">
        <f t="shared" si="293"/>
        <v>330.69</v>
      </c>
      <c r="G505" s="44">
        <f t="shared" si="293"/>
        <v>330.69</v>
      </c>
      <c r="H505" s="44">
        <f t="shared" si="293"/>
        <v>330.69</v>
      </c>
      <c r="I505" s="44">
        <f t="shared" si="293"/>
        <v>330.69</v>
      </c>
      <c r="J505" s="44">
        <f t="shared" si="293"/>
        <v>330.69</v>
      </c>
      <c r="K505" s="44">
        <f t="shared" si="293"/>
        <v>330.69</v>
      </c>
      <c r="L505" s="44">
        <f t="shared" si="293"/>
        <v>330.69</v>
      </c>
      <c r="M505" s="44">
        <f t="shared" si="293"/>
        <v>330.69</v>
      </c>
      <c r="N505" s="44">
        <f t="shared" si="293"/>
        <v>330.69</v>
      </c>
      <c r="O505" s="44">
        <f t="shared" si="293"/>
        <v>330.69</v>
      </c>
      <c r="P505" s="44">
        <f t="shared" si="293"/>
        <v>330.69</v>
      </c>
      <c r="Q505" s="44">
        <f t="shared" si="293"/>
        <v>330.69</v>
      </c>
      <c r="R505" s="44">
        <f t="shared" si="293"/>
        <v>330.69</v>
      </c>
      <c r="S505" s="44">
        <f t="shared" si="293"/>
        <v>330.69</v>
      </c>
      <c r="T505" s="44">
        <f t="shared" si="293"/>
        <v>330.69</v>
      </c>
      <c r="U505" s="44">
        <f t="shared" si="293"/>
        <v>330.69</v>
      </c>
      <c r="V505" s="44">
        <f t="shared" si="293"/>
        <v>330.69</v>
      </c>
      <c r="W505" s="44">
        <f t="shared" si="293"/>
        <v>330.69</v>
      </c>
      <c r="X505" s="44">
        <f t="shared" si="293"/>
        <v>330.69</v>
      </c>
      <c r="Y505" s="44">
        <f t="shared" si="293"/>
        <v>330.69</v>
      </c>
      <c r="Z505" s="44">
        <f t="shared" si="293"/>
        <v>330.69</v>
      </c>
      <c r="AA505" s="44">
        <f t="shared" si="293"/>
        <v>330.69</v>
      </c>
    </row>
    <row r="506" spans="1:27" collapsed="1" x14ac:dyDescent="0.2">
      <c r="A506" s="88" t="s">
        <v>1334</v>
      </c>
      <c r="B506" s="28" t="str">
        <f>"09"&amp;"."&amp;$B$640&amp;"."&amp;$B$641</f>
        <v>09.09.2023</v>
      </c>
      <c r="C506" s="80" t="s">
        <v>76</v>
      </c>
      <c r="D506" s="81">
        <f>ROUND(((D507+D508+D510+D509)/1000),5)</f>
        <v>2.2970299999999999</v>
      </c>
      <c r="E506" s="81">
        <f>ROUND(((E507+E508+E510+E509)/1000),5)</f>
        <v>2.19211</v>
      </c>
      <c r="F506" s="81">
        <f>ROUND(((F507+F508+F510+F509)/1000),5)</f>
        <v>2.1393599999999999</v>
      </c>
      <c r="G506" s="81">
        <f t="shared" ref="G506:AA506" si="294">ROUND(((G507+G508+G510+G509)/1000),5)</f>
        <v>2.11456</v>
      </c>
      <c r="H506" s="81">
        <f t="shared" si="294"/>
        <v>2.1256200000000001</v>
      </c>
      <c r="I506" s="81">
        <f t="shared" si="294"/>
        <v>2.1294</v>
      </c>
      <c r="J506" s="81">
        <f t="shared" si="294"/>
        <v>2.1553399999999998</v>
      </c>
      <c r="K506" s="81">
        <f t="shared" si="294"/>
        <v>2.3751500000000001</v>
      </c>
      <c r="L506" s="81">
        <f t="shared" si="294"/>
        <v>2.68458</v>
      </c>
      <c r="M506" s="81">
        <f t="shared" si="294"/>
        <v>2.7824300000000002</v>
      </c>
      <c r="N506" s="81">
        <f t="shared" si="294"/>
        <v>2.81677</v>
      </c>
      <c r="O506" s="81">
        <f t="shared" si="294"/>
        <v>2.81989</v>
      </c>
      <c r="P506" s="81">
        <f t="shared" si="294"/>
        <v>2.8174199999999998</v>
      </c>
      <c r="Q506" s="81">
        <f t="shared" si="294"/>
        <v>2.81698</v>
      </c>
      <c r="R506" s="81">
        <f t="shared" si="294"/>
        <v>2.8169300000000002</v>
      </c>
      <c r="S506" s="81">
        <f t="shared" si="294"/>
        <v>2.8130000000000002</v>
      </c>
      <c r="T506" s="81">
        <f t="shared" si="294"/>
        <v>2.8010299999999999</v>
      </c>
      <c r="U506" s="81">
        <f t="shared" si="294"/>
        <v>2.7754699999999999</v>
      </c>
      <c r="V506" s="81">
        <f t="shared" si="294"/>
        <v>2.7982399999999998</v>
      </c>
      <c r="W506" s="81">
        <f t="shared" si="294"/>
        <v>2.8214600000000001</v>
      </c>
      <c r="X506" s="81">
        <f t="shared" si="294"/>
        <v>2.8220999999999998</v>
      </c>
      <c r="Y506" s="81">
        <f t="shared" si="294"/>
        <v>2.7440099999999998</v>
      </c>
      <c r="Z506" s="81">
        <f t="shared" si="294"/>
        <v>2.5440900000000002</v>
      </c>
      <c r="AA506" s="81">
        <f t="shared" si="294"/>
        <v>2.3297300000000001</v>
      </c>
    </row>
    <row r="507" spans="1:27" ht="12.75" hidden="1" customHeight="1" outlineLevel="1" x14ac:dyDescent="0.2">
      <c r="A507" s="89" t="s">
        <v>1335</v>
      </c>
      <c r="B507" s="63" t="s">
        <v>230</v>
      </c>
      <c r="C507" s="43" t="s">
        <v>79</v>
      </c>
      <c r="D507" s="44">
        <v>1527.48</v>
      </c>
      <c r="E507" s="44">
        <v>1422.56</v>
      </c>
      <c r="F507" s="44">
        <v>1369.81</v>
      </c>
      <c r="G507" s="44">
        <v>1345.01</v>
      </c>
      <c r="H507" s="44">
        <v>1356.07</v>
      </c>
      <c r="I507" s="44">
        <v>1359.85</v>
      </c>
      <c r="J507" s="44">
        <v>1385.79</v>
      </c>
      <c r="K507" s="44">
        <v>1605.6</v>
      </c>
      <c r="L507" s="44">
        <v>1915.03</v>
      </c>
      <c r="M507" s="44">
        <v>2012.88</v>
      </c>
      <c r="N507" s="44">
        <v>2047.22</v>
      </c>
      <c r="O507" s="44">
        <v>2050.34</v>
      </c>
      <c r="P507" s="44">
        <v>2047.87</v>
      </c>
      <c r="Q507" s="44">
        <v>2047.43</v>
      </c>
      <c r="R507" s="44">
        <v>2047.38</v>
      </c>
      <c r="S507" s="44">
        <v>2043.45</v>
      </c>
      <c r="T507" s="44">
        <v>2031.48</v>
      </c>
      <c r="U507" s="44">
        <v>2005.92</v>
      </c>
      <c r="V507" s="44">
        <v>2028.69</v>
      </c>
      <c r="W507" s="44">
        <v>2051.91</v>
      </c>
      <c r="X507" s="44">
        <v>2052.5500000000002</v>
      </c>
      <c r="Y507" s="44">
        <v>1974.46</v>
      </c>
      <c r="Z507" s="44">
        <v>1774.54</v>
      </c>
      <c r="AA507" s="44">
        <v>1560.18</v>
      </c>
    </row>
    <row r="508" spans="1:27" ht="12.75" hidden="1" customHeight="1" outlineLevel="1" x14ac:dyDescent="0.2">
      <c r="A508" s="89" t="s">
        <v>1336</v>
      </c>
      <c r="B508" s="63" t="s">
        <v>90</v>
      </c>
      <c r="C508" s="43" t="s">
        <v>79</v>
      </c>
      <c r="D508" s="44">
        <f>$D$468</f>
        <v>434.18</v>
      </c>
      <c r="E508" s="44">
        <f t="shared" ref="E508:AA508" si="295">$D$468</f>
        <v>434.18</v>
      </c>
      <c r="F508" s="44">
        <f t="shared" si="295"/>
        <v>434.18</v>
      </c>
      <c r="G508" s="44">
        <f t="shared" si="295"/>
        <v>434.18</v>
      </c>
      <c r="H508" s="44">
        <f t="shared" si="295"/>
        <v>434.18</v>
      </c>
      <c r="I508" s="44">
        <f t="shared" si="295"/>
        <v>434.18</v>
      </c>
      <c r="J508" s="44">
        <f t="shared" si="295"/>
        <v>434.18</v>
      </c>
      <c r="K508" s="44">
        <f t="shared" si="295"/>
        <v>434.18</v>
      </c>
      <c r="L508" s="44">
        <f t="shared" si="295"/>
        <v>434.18</v>
      </c>
      <c r="M508" s="44">
        <f t="shared" si="295"/>
        <v>434.18</v>
      </c>
      <c r="N508" s="44">
        <f t="shared" si="295"/>
        <v>434.18</v>
      </c>
      <c r="O508" s="44">
        <f t="shared" si="295"/>
        <v>434.18</v>
      </c>
      <c r="P508" s="44">
        <f t="shared" si="295"/>
        <v>434.18</v>
      </c>
      <c r="Q508" s="44">
        <f t="shared" si="295"/>
        <v>434.18</v>
      </c>
      <c r="R508" s="44">
        <f t="shared" si="295"/>
        <v>434.18</v>
      </c>
      <c r="S508" s="44">
        <f t="shared" si="295"/>
        <v>434.18</v>
      </c>
      <c r="T508" s="44">
        <f t="shared" si="295"/>
        <v>434.18</v>
      </c>
      <c r="U508" s="44">
        <f t="shared" si="295"/>
        <v>434.18</v>
      </c>
      <c r="V508" s="44">
        <f t="shared" si="295"/>
        <v>434.18</v>
      </c>
      <c r="W508" s="44">
        <f t="shared" si="295"/>
        <v>434.18</v>
      </c>
      <c r="X508" s="44">
        <f t="shared" si="295"/>
        <v>434.18</v>
      </c>
      <c r="Y508" s="44">
        <f t="shared" si="295"/>
        <v>434.18</v>
      </c>
      <c r="Z508" s="44">
        <f t="shared" si="295"/>
        <v>434.18</v>
      </c>
      <c r="AA508" s="44">
        <f t="shared" si="295"/>
        <v>434.18</v>
      </c>
    </row>
    <row r="509" spans="1:27" ht="12.75" hidden="1" customHeight="1" outlineLevel="1" x14ac:dyDescent="0.2">
      <c r="A509" s="89" t="s">
        <v>1337</v>
      </c>
      <c r="B509" s="63" t="s">
        <v>83</v>
      </c>
      <c r="C509" s="43" t="s">
        <v>79</v>
      </c>
      <c r="D509" s="44">
        <v>4.68</v>
      </c>
      <c r="E509" s="44">
        <v>4.68</v>
      </c>
      <c r="F509" s="44">
        <v>4.68</v>
      </c>
      <c r="G509" s="44">
        <v>4.68</v>
      </c>
      <c r="H509" s="44">
        <v>4.68</v>
      </c>
      <c r="I509" s="44">
        <v>4.68</v>
      </c>
      <c r="J509" s="44">
        <v>4.68</v>
      </c>
      <c r="K509" s="44">
        <v>4.68</v>
      </c>
      <c r="L509" s="44">
        <v>4.68</v>
      </c>
      <c r="M509" s="44">
        <v>4.68</v>
      </c>
      <c r="N509" s="44">
        <v>4.68</v>
      </c>
      <c r="O509" s="44">
        <v>4.68</v>
      </c>
      <c r="P509" s="44">
        <v>4.68</v>
      </c>
      <c r="Q509" s="44">
        <v>4.68</v>
      </c>
      <c r="R509" s="44">
        <v>4.68</v>
      </c>
      <c r="S509" s="44">
        <v>4.68</v>
      </c>
      <c r="T509" s="44">
        <v>4.68</v>
      </c>
      <c r="U509" s="44">
        <v>4.68</v>
      </c>
      <c r="V509" s="44">
        <v>4.68</v>
      </c>
      <c r="W509" s="44">
        <v>4.68</v>
      </c>
      <c r="X509" s="44">
        <v>4.68</v>
      </c>
      <c r="Y509" s="44">
        <v>4.68</v>
      </c>
      <c r="Z509" s="44">
        <v>4.68</v>
      </c>
      <c r="AA509" s="44">
        <v>4.68</v>
      </c>
    </row>
    <row r="510" spans="1:27" ht="12.75" hidden="1" customHeight="1" outlineLevel="1" x14ac:dyDescent="0.2">
      <c r="A510" s="89" t="s">
        <v>1338</v>
      </c>
      <c r="B510" s="63" t="s">
        <v>81</v>
      </c>
      <c r="C510" s="43" t="s">
        <v>79</v>
      </c>
      <c r="D510" s="44">
        <f>$D$11</f>
        <v>330.69</v>
      </c>
      <c r="E510" s="44">
        <f t="shared" ref="E510:AA510" si="296">$D$11</f>
        <v>330.69</v>
      </c>
      <c r="F510" s="44">
        <f t="shared" si="296"/>
        <v>330.69</v>
      </c>
      <c r="G510" s="44">
        <f t="shared" si="296"/>
        <v>330.69</v>
      </c>
      <c r="H510" s="44">
        <f t="shared" si="296"/>
        <v>330.69</v>
      </c>
      <c r="I510" s="44">
        <f t="shared" si="296"/>
        <v>330.69</v>
      </c>
      <c r="J510" s="44">
        <f t="shared" si="296"/>
        <v>330.69</v>
      </c>
      <c r="K510" s="44">
        <f t="shared" si="296"/>
        <v>330.69</v>
      </c>
      <c r="L510" s="44">
        <f t="shared" si="296"/>
        <v>330.69</v>
      </c>
      <c r="M510" s="44">
        <f t="shared" si="296"/>
        <v>330.69</v>
      </c>
      <c r="N510" s="44">
        <f t="shared" si="296"/>
        <v>330.69</v>
      </c>
      <c r="O510" s="44">
        <f t="shared" si="296"/>
        <v>330.69</v>
      </c>
      <c r="P510" s="44">
        <f t="shared" si="296"/>
        <v>330.69</v>
      </c>
      <c r="Q510" s="44">
        <f t="shared" si="296"/>
        <v>330.69</v>
      </c>
      <c r="R510" s="44">
        <f t="shared" si="296"/>
        <v>330.69</v>
      </c>
      <c r="S510" s="44">
        <f t="shared" si="296"/>
        <v>330.69</v>
      </c>
      <c r="T510" s="44">
        <f t="shared" si="296"/>
        <v>330.69</v>
      </c>
      <c r="U510" s="44">
        <f t="shared" si="296"/>
        <v>330.69</v>
      </c>
      <c r="V510" s="44">
        <f t="shared" si="296"/>
        <v>330.69</v>
      </c>
      <c r="W510" s="44">
        <f t="shared" si="296"/>
        <v>330.69</v>
      </c>
      <c r="X510" s="44">
        <f t="shared" si="296"/>
        <v>330.69</v>
      </c>
      <c r="Y510" s="44">
        <f t="shared" si="296"/>
        <v>330.69</v>
      </c>
      <c r="Z510" s="44">
        <f t="shared" si="296"/>
        <v>330.69</v>
      </c>
      <c r="AA510" s="44">
        <f t="shared" si="296"/>
        <v>330.69</v>
      </c>
    </row>
    <row r="511" spans="1:27" collapsed="1" x14ac:dyDescent="0.2">
      <c r="A511" s="88" t="s">
        <v>1339</v>
      </c>
      <c r="B511" s="28" t="str">
        <f>"10"&amp;"."&amp;$B$640&amp;"."&amp;$B$641</f>
        <v>10.09.2023</v>
      </c>
      <c r="C511" s="80" t="s">
        <v>76</v>
      </c>
      <c r="D511" s="81">
        <f>ROUND(((D512+D513+D515+D514)/1000),5)</f>
        <v>2.2196099999999999</v>
      </c>
      <c r="E511" s="81">
        <f>ROUND(((E512+E513+E515+E514)/1000),5)</f>
        <v>2.1628500000000002</v>
      </c>
      <c r="F511" s="81">
        <f>ROUND(((F512+F513+F515+F514)/1000),5)</f>
        <v>2.0438100000000001</v>
      </c>
      <c r="G511" s="81">
        <f t="shared" ref="G511:AA511" si="297">ROUND(((G512+G513+G515+G514)/1000),5)</f>
        <v>2.0135800000000001</v>
      </c>
      <c r="H511" s="81">
        <f t="shared" si="297"/>
        <v>2.02108</v>
      </c>
      <c r="I511" s="81">
        <f t="shared" si="297"/>
        <v>2.0129800000000002</v>
      </c>
      <c r="J511" s="81">
        <f t="shared" si="297"/>
        <v>2.0148199999999998</v>
      </c>
      <c r="K511" s="81">
        <f t="shared" si="297"/>
        <v>2.2008800000000002</v>
      </c>
      <c r="L511" s="81">
        <f t="shared" si="297"/>
        <v>2.4377399999999998</v>
      </c>
      <c r="M511" s="81">
        <f t="shared" si="297"/>
        <v>2.6802800000000002</v>
      </c>
      <c r="N511" s="81">
        <f t="shared" si="297"/>
        <v>2.7596599999999998</v>
      </c>
      <c r="O511" s="81">
        <f t="shared" si="297"/>
        <v>2.76607</v>
      </c>
      <c r="P511" s="81">
        <f t="shared" si="297"/>
        <v>2.7613300000000001</v>
      </c>
      <c r="Q511" s="81">
        <f t="shared" si="297"/>
        <v>2.7623899999999999</v>
      </c>
      <c r="R511" s="81">
        <f t="shared" si="297"/>
        <v>2.7661799999999999</v>
      </c>
      <c r="S511" s="81">
        <f t="shared" si="297"/>
        <v>2.7645400000000002</v>
      </c>
      <c r="T511" s="81">
        <f t="shared" si="297"/>
        <v>2.76532</v>
      </c>
      <c r="U511" s="81">
        <f t="shared" si="297"/>
        <v>2.7602799999999998</v>
      </c>
      <c r="V511" s="81">
        <f t="shared" si="297"/>
        <v>2.7833399999999999</v>
      </c>
      <c r="W511" s="81">
        <f t="shared" si="297"/>
        <v>2.8239899999999998</v>
      </c>
      <c r="X511" s="81">
        <f t="shared" si="297"/>
        <v>2.8283299999999998</v>
      </c>
      <c r="Y511" s="81">
        <f t="shared" si="297"/>
        <v>2.7609400000000002</v>
      </c>
      <c r="Z511" s="81">
        <f t="shared" si="297"/>
        <v>2.56426</v>
      </c>
      <c r="AA511" s="81">
        <f t="shared" si="297"/>
        <v>2.3334000000000001</v>
      </c>
    </row>
    <row r="512" spans="1:27" ht="12.75" hidden="1" customHeight="1" outlineLevel="1" x14ac:dyDescent="0.2">
      <c r="A512" s="89" t="s">
        <v>1340</v>
      </c>
      <c r="B512" s="63" t="s">
        <v>230</v>
      </c>
      <c r="C512" s="43" t="s">
        <v>79</v>
      </c>
      <c r="D512" s="44">
        <v>1450.06</v>
      </c>
      <c r="E512" s="44">
        <v>1393.3</v>
      </c>
      <c r="F512" s="44">
        <v>1274.26</v>
      </c>
      <c r="G512" s="44">
        <v>1244.03</v>
      </c>
      <c r="H512" s="44">
        <v>1251.53</v>
      </c>
      <c r="I512" s="44">
        <v>1243.43</v>
      </c>
      <c r="J512" s="44">
        <v>1245.27</v>
      </c>
      <c r="K512" s="44">
        <v>1431.33</v>
      </c>
      <c r="L512" s="44">
        <v>1668.19</v>
      </c>
      <c r="M512" s="44">
        <v>1910.73</v>
      </c>
      <c r="N512" s="44">
        <v>1990.11</v>
      </c>
      <c r="O512" s="44">
        <v>1996.52</v>
      </c>
      <c r="P512" s="44">
        <v>1991.78</v>
      </c>
      <c r="Q512" s="44">
        <v>1992.84</v>
      </c>
      <c r="R512" s="44">
        <v>1996.63</v>
      </c>
      <c r="S512" s="44">
        <v>1994.99</v>
      </c>
      <c r="T512" s="44">
        <v>1995.77</v>
      </c>
      <c r="U512" s="44">
        <v>1990.73</v>
      </c>
      <c r="V512" s="44">
        <v>2013.79</v>
      </c>
      <c r="W512" s="44">
        <v>2054.44</v>
      </c>
      <c r="X512" s="44">
        <v>2058.7800000000002</v>
      </c>
      <c r="Y512" s="44">
        <v>1991.39</v>
      </c>
      <c r="Z512" s="44">
        <v>1794.71</v>
      </c>
      <c r="AA512" s="44">
        <v>1563.85</v>
      </c>
    </row>
    <row r="513" spans="1:27" ht="12.75" hidden="1" customHeight="1" outlineLevel="1" x14ac:dyDescent="0.2">
      <c r="A513" s="89" t="s">
        <v>1341</v>
      </c>
      <c r="B513" s="63" t="s">
        <v>90</v>
      </c>
      <c r="C513" s="43" t="s">
        <v>79</v>
      </c>
      <c r="D513" s="44">
        <f>$D$468</f>
        <v>434.18</v>
      </c>
      <c r="E513" s="44">
        <f t="shared" ref="E513:AA513" si="298">$D$468</f>
        <v>434.18</v>
      </c>
      <c r="F513" s="44">
        <f t="shared" si="298"/>
        <v>434.18</v>
      </c>
      <c r="G513" s="44">
        <f t="shared" si="298"/>
        <v>434.18</v>
      </c>
      <c r="H513" s="44">
        <f t="shared" si="298"/>
        <v>434.18</v>
      </c>
      <c r="I513" s="44">
        <f t="shared" si="298"/>
        <v>434.18</v>
      </c>
      <c r="J513" s="44">
        <f t="shared" si="298"/>
        <v>434.18</v>
      </c>
      <c r="K513" s="44">
        <f t="shared" si="298"/>
        <v>434.18</v>
      </c>
      <c r="L513" s="44">
        <f t="shared" si="298"/>
        <v>434.18</v>
      </c>
      <c r="M513" s="44">
        <f t="shared" si="298"/>
        <v>434.18</v>
      </c>
      <c r="N513" s="44">
        <f t="shared" si="298"/>
        <v>434.18</v>
      </c>
      <c r="O513" s="44">
        <f t="shared" si="298"/>
        <v>434.18</v>
      </c>
      <c r="P513" s="44">
        <f t="shared" si="298"/>
        <v>434.18</v>
      </c>
      <c r="Q513" s="44">
        <f t="shared" si="298"/>
        <v>434.18</v>
      </c>
      <c r="R513" s="44">
        <f t="shared" si="298"/>
        <v>434.18</v>
      </c>
      <c r="S513" s="44">
        <f t="shared" si="298"/>
        <v>434.18</v>
      </c>
      <c r="T513" s="44">
        <f t="shared" si="298"/>
        <v>434.18</v>
      </c>
      <c r="U513" s="44">
        <f t="shared" si="298"/>
        <v>434.18</v>
      </c>
      <c r="V513" s="44">
        <f t="shared" si="298"/>
        <v>434.18</v>
      </c>
      <c r="W513" s="44">
        <f t="shared" si="298"/>
        <v>434.18</v>
      </c>
      <c r="X513" s="44">
        <f t="shared" si="298"/>
        <v>434.18</v>
      </c>
      <c r="Y513" s="44">
        <f t="shared" si="298"/>
        <v>434.18</v>
      </c>
      <c r="Z513" s="44">
        <f t="shared" si="298"/>
        <v>434.18</v>
      </c>
      <c r="AA513" s="44">
        <f t="shared" si="298"/>
        <v>434.18</v>
      </c>
    </row>
    <row r="514" spans="1:27" ht="12.75" hidden="1" customHeight="1" outlineLevel="1" x14ac:dyDescent="0.2">
      <c r="A514" s="89" t="s">
        <v>1342</v>
      </c>
      <c r="B514" s="63" t="s">
        <v>83</v>
      </c>
      <c r="C514" s="43" t="s">
        <v>79</v>
      </c>
      <c r="D514" s="44">
        <v>4.68</v>
      </c>
      <c r="E514" s="44">
        <v>4.68</v>
      </c>
      <c r="F514" s="44">
        <v>4.68</v>
      </c>
      <c r="G514" s="44">
        <v>4.68</v>
      </c>
      <c r="H514" s="44">
        <v>4.68</v>
      </c>
      <c r="I514" s="44">
        <v>4.68</v>
      </c>
      <c r="J514" s="44">
        <v>4.68</v>
      </c>
      <c r="K514" s="44">
        <v>4.68</v>
      </c>
      <c r="L514" s="44">
        <v>4.68</v>
      </c>
      <c r="M514" s="44">
        <v>4.68</v>
      </c>
      <c r="N514" s="44">
        <v>4.68</v>
      </c>
      <c r="O514" s="44">
        <v>4.68</v>
      </c>
      <c r="P514" s="44">
        <v>4.68</v>
      </c>
      <c r="Q514" s="44">
        <v>4.68</v>
      </c>
      <c r="R514" s="44">
        <v>4.68</v>
      </c>
      <c r="S514" s="44">
        <v>4.68</v>
      </c>
      <c r="T514" s="44">
        <v>4.68</v>
      </c>
      <c r="U514" s="44">
        <v>4.68</v>
      </c>
      <c r="V514" s="44">
        <v>4.68</v>
      </c>
      <c r="W514" s="44">
        <v>4.68</v>
      </c>
      <c r="X514" s="44">
        <v>4.68</v>
      </c>
      <c r="Y514" s="44">
        <v>4.68</v>
      </c>
      <c r="Z514" s="44">
        <v>4.68</v>
      </c>
      <c r="AA514" s="44">
        <v>4.68</v>
      </c>
    </row>
    <row r="515" spans="1:27" ht="12.75" hidden="1" customHeight="1" outlineLevel="1" x14ac:dyDescent="0.2">
      <c r="A515" s="89" t="s">
        <v>1343</v>
      </c>
      <c r="B515" s="63" t="s">
        <v>81</v>
      </c>
      <c r="C515" s="43" t="s">
        <v>79</v>
      </c>
      <c r="D515" s="44">
        <f>$D$11</f>
        <v>330.69</v>
      </c>
      <c r="E515" s="44">
        <f t="shared" ref="E515:AA515" si="299">$D$11</f>
        <v>330.69</v>
      </c>
      <c r="F515" s="44">
        <f t="shared" si="299"/>
        <v>330.69</v>
      </c>
      <c r="G515" s="44">
        <f t="shared" si="299"/>
        <v>330.69</v>
      </c>
      <c r="H515" s="44">
        <f t="shared" si="299"/>
        <v>330.69</v>
      </c>
      <c r="I515" s="44">
        <f t="shared" si="299"/>
        <v>330.69</v>
      </c>
      <c r="J515" s="44">
        <f t="shared" si="299"/>
        <v>330.69</v>
      </c>
      <c r="K515" s="44">
        <f t="shared" si="299"/>
        <v>330.69</v>
      </c>
      <c r="L515" s="44">
        <f t="shared" si="299"/>
        <v>330.69</v>
      </c>
      <c r="M515" s="44">
        <f t="shared" si="299"/>
        <v>330.69</v>
      </c>
      <c r="N515" s="44">
        <f t="shared" si="299"/>
        <v>330.69</v>
      </c>
      <c r="O515" s="44">
        <f t="shared" si="299"/>
        <v>330.69</v>
      </c>
      <c r="P515" s="44">
        <f t="shared" si="299"/>
        <v>330.69</v>
      </c>
      <c r="Q515" s="44">
        <f t="shared" si="299"/>
        <v>330.69</v>
      </c>
      <c r="R515" s="44">
        <f t="shared" si="299"/>
        <v>330.69</v>
      </c>
      <c r="S515" s="44">
        <f t="shared" si="299"/>
        <v>330.69</v>
      </c>
      <c r="T515" s="44">
        <f t="shared" si="299"/>
        <v>330.69</v>
      </c>
      <c r="U515" s="44">
        <f t="shared" si="299"/>
        <v>330.69</v>
      </c>
      <c r="V515" s="44">
        <f t="shared" si="299"/>
        <v>330.69</v>
      </c>
      <c r="W515" s="44">
        <f t="shared" si="299"/>
        <v>330.69</v>
      </c>
      <c r="X515" s="44">
        <f t="shared" si="299"/>
        <v>330.69</v>
      </c>
      <c r="Y515" s="44">
        <f t="shared" si="299"/>
        <v>330.69</v>
      </c>
      <c r="Z515" s="44">
        <f t="shared" si="299"/>
        <v>330.69</v>
      </c>
      <c r="AA515" s="44">
        <f t="shared" si="299"/>
        <v>330.69</v>
      </c>
    </row>
    <row r="516" spans="1:27" collapsed="1" x14ac:dyDescent="0.2">
      <c r="A516" s="88" t="s">
        <v>1344</v>
      </c>
      <c r="B516" s="28" t="str">
        <f>"11"&amp;"."&amp;$B$640&amp;"."&amp;$B$641</f>
        <v>11.09.2023</v>
      </c>
      <c r="C516" s="80" t="s">
        <v>76</v>
      </c>
      <c r="D516" s="81">
        <f>ROUND(((D517+D518+D520+D519)/1000),5)</f>
        <v>2.2152699999999999</v>
      </c>
      <c r="E516" s="81">
        <f>ROUND(((E517+E518+E520+E519)/1000),5)</f>
        <v>2.0992700000000002</v>
      </c>
      <c r="F516" s="81">
        <f>ROUND(((F517+F518+F520+F519)/1000),5)</f>
        <v>2.0413399999999999</v>
      </c>
      <c r="G516" s="81">
        <f t="shared" ref="G516:AA516" si="300">ROUND(((G517+G518+G520+G519)/1000),5)</f>
        <v>2.0434800000000002</v>
      </c>
      <c r="H516" s="81">
        <f t="shared" si="300"/>
        <v>2.1109499999999999</v>
      </c>
      <c r="I516" s="81">
        <f t="shared" si="300"/>
        <v>2.12602</v>
      </c>
      <c r="J516" s="81">
        <f t="shared" si="300"/>
        <v>2.29847</v>
      </c>
      <c r="K516" s="81">
        <f t="shared" si="300"/>
        <v>2.5559099999999999</v>
      </c>
      <c r="L516" s="81">
        <f t="shared" si="300"/>
        <v>2.7613099999999999</v>
      </c>
      <c r="M516" s="81">
        <f t="shared" si="300"/>
        <v>2.8296700000000001</v>
      </c>
      <c r="N516" s="81">
        <f t="shared" si="300"/>
        <v>2.8369200000000001</v>
      </c>
      <c r="O516" s="81">
        <f t="shared" si="300"/>
        <v>2.82233</v>
      </c>
      <c r="P516" s="81">
        <f t="shared" si="300"/>
        <v>2.8121700000000001</v>
      </c>
      <c r="Q516" s="81">
        <f t="shared" si="300"/>
        <v>2.8237899999999998</v>
      </c>
      <c r="R516" s="81">
        <f t="shared" si="300"/>
        <v>2.84911</v>
      </c>
      <c r="S516" s="81">
        <f t="shared" si="300"/>
        <v>2.8390900000000001</v>
      </c>
      <c r="T516" s="81">
        <f t="shared" si="300"/>
        <v>2.8260000000000001</v>
      </c>
      <c r="U516" s="81">
        <f t="shared" si="300"/>
        <v>2.8044500000000001</v>
      </c>
      <c r="V516" s="81">
        <f t="shared" si="300"/>
        <v>2.8245</v>
      </c>
      <c r="W516" s="81">
        <f t="shared" si="300"/>
        <v>2.89872</v>
      </c>
      <c r="X516" s="81">
        <f t="shared" si="300"/>
        <v>2.85358</v>
      </c>
      <c r="Y516" s="81">
        <f t="shared" si="300"/>
        <v>2.7486600000000001</v>
      </c>
      <c r="Z516" s="81">
        <f t="shared" si="300"/>
        <v>2.4794700000000001</v>
      </c>
      <c r="AA516" s="81">
        <f t="shared" si="300"/>
        <v>2.2680400000000001</v>
      </c>
    </row>
    <row r="517" spans="1:27" ht="12.75" hidden="1" customHeight="1" outlineLevel="1" x14ac:dyDescent="0.2">
      <c r="A517" s="89" t="s">
        <v>1345</v>
      </c>
      <c r="B517" s="63" t="s">
        <v>230</v>
      </c>
      <c r="C517" s="43" t="s">
        <v>79</v>
      </c>
      <c r="D517" s="44">
        <v>1445.72</v>
      </c>
      <c r="E517" s="44">
        <v>1329.72</v>
      </c>
      <c r="F517" s="44">
        <v>1271.79</v>
      </c>
      <c r="G517" s="44">
        <v>1273.93</v>
      </c>
      <c r="H517" s="44">
        <v>1341.4</v>
      </c>
      <c r="I517" s="44">
        <v>1356.47</v>
      </c>
      <c r="J517" s="44">
        <v>1528.92</v>
      </c>
      <c r="K517" s="44">
        <v>1786.36</v>
      </c>
      <c r="L517" s="44">
        <v>1991.76</v>
      </c>
      <c r="M517" s="44">
        <v>2060.12</v>
      </c>
      <c r="N517" s="44">
        <v>2067.37</v>
      </c>
      <c r="O517" s="44">
        <v>2052.7800000000002</v>
      </c>
      <c r="P517" s="44">
        <v>2042.62</v>
      </c>
      <c r="Q517" s="44">
        <v>2054.2399999999998</v>
      </c>
      <c r="R517" s="44">
        <v>2079.56</v>
      </c>
      <c r="S517" s="44">
        <v>2069.54</v>
      </c>
      <c r="T517" s="44">
        <v>2056.4499999999998</v>
      </c>
      <c r="U517" s="44">
        <v>2034.9</v>
      </c>
      <c r="V517" s="44">
        <v>2054.9499999999998</v>
      </c>
      <c r="W517" s="44">
        <v>2129.17</v>
      </c>
      <c r="X517" s="44">
        <v>2084.0300000000002</v>
      </c>
      <c r="Y517" s="44">
        <v>1979.11</v>
      </c>
      <c r="Z517" s="44">
        <v>1709.92</v>
      </c>
      <c r="AA517" s="44">
        <v>1498.49</v>
      </c>
    </row>
    <row r="518" spans="1:27" ht="12.75" hidden="1" customHeight="1" outlineLevel="1" x14ac:dyDescent="0.2">
      <c r="A518" s="89" t="s">
        <v>1346</v>
      </c>
      <c r="B518" s="63" t="s">
        <v>90</v>
      </c>
      <c r="C518" s="43" t="s">
        <v>79</v>
      </c>
      <c r="D518" s="44">
        <f>$D$468</f>
        <v>434.18</v>
      </c>
      <c r="E518" s="44">
        <f t="shared" ref="E518:AA518" si="301">$D$468</f>
        <v>434.18</v>
      </c>
      <c r="F518" s="44">
        <f t="shared" si="301"/>
        <v>434.18</v>
      </c>
      <c r="G518" s="44">
        <f t="shared" si="301"/>
        <v>434.18</v>
      </c>
      <c r="H518" s="44">
        <f t="shared" si="301"/>
        <v>434.18</v>
      </c>
      <c r="I518" s="44">
        <f t="shared" si="301"/>
        <v>434.18</v>
      </c>
      <c r="J518" s="44">
        <f t="shared" si="301"/>
        <v>434.18</v>
      </c>
      <c r="K518" s="44">
        <f t="shared" si="301"/>
        <v>434.18</v>
      </c>
      <c r="L518" s="44">
        <f t="shared" si="301"/>
        <v>434.18</v>
      </c>
      <c r="M518" s="44">
        <f t="shared" si="301"/>
        <v>434.18</v>
      </c>
      <c r="N518" s="44">
        <f t="shared" si="301"/>
        <v>434.18</v>
      </c>
      <c r="O518" s="44">
        <f t="shared" si="301"/>
        <v>434.18</v>
      </c>
      <c r="P518" s="44">
        <f t="shared" si="301"/>
        <v>434.18</v>
      </c>
      <c r="Q518" s="44">
        <f t="shared" si="301"/>
        <v>434.18</v>
      </c>
      <c r="R518" s="44">
        <f t="shared" si="301"/>
        <v>434.18</v>
      </c>
      <c r="S518" s="44">
        <f t="shared" si="301"/>
        <v>434.18</v>
      </c>
      <c r="T518" s="44">
        <f t="shared" si="301"/>
        <v>434.18</v>
      </c>
      <c r="U518" s="44">
        <f t="shared" si="301"/>
        <v>434.18</v>
      </c>
      <c r="V518" s="44">
        <f t="shared" si="301"/>
        <v>434.18</v>
      </c>
      <c r="W518" s="44">
        <f t="shared" si="301"/>
        <v>434.18</v>
      </c>
      <c r="X518" s="44">
        <f t="shared" si="301"/>
        <v>434.18</v>
      </c>
      <c r="Y518" s="44">
        <f t="shared" si="301"/>
        <v>434.18</v>
      </c>
      <c r="Z518" s="44">
        <f t="shared" si="301"/>
        <v>434.18</v>
      </c>
      <c r="AA518" s="44">
        <f t="shared" si="301"/>
        <v>434.18</v>
      </c>
    </row>
    <row r="519" spans="1:27" ht="12.75" hidden="1" customHeight="1" outlineLevel="1" x14ac:dyDescent="0.2">
      <c r="A519" s="89" t="s">
        <v>1347</v>
      </c>
      <c r="B519" s="63" t="s">
        <v>83</v>
      </c>
      <c r="C519" s="43" t="s">
        <v>79</v>
      </c>
      <c r="D519" s="44">
        <v>4.68</v>
      </c>
      <c r="E519" s="44">
        <v>4.68</v>
      </c>
      <c r="F519" s="44">
        <v>4.68</v>
      </c>
      <c r="G519" s="44">
        <v>4.68</v>
      </c>
      <c r="H519" s="44">
        <v>4.68</v>
      </c>
      <c r="I519" s="44">
        <v>4.68</v>
      </c>
      <c r="J519" s="44">
        <v>4.68</v>
      </c>
      <c r="K519" s="44">
        <v>4.68</v>
      </c>
      <c r="L519" s="44">
        <v>4.68</v>
      </c>
      <c r="M519" s="44">
        <v>4.68</v>
      </c>
      <c r="N519" s="44">
        <v>4.68</v>
      </c>
      <c r="O519" s="44">
        <v>4.68</v>
      </c>
      <c r="P519" s="44">
        <v>4.68</v>
      </c>
      <c r="Q519" s="44">
        <v>4.68</v>
      </c>
      <c r="R519" s="44">
        <v>4.68</v>
      </c>
      <c r="S519" s="44">
        <v>4.68</v>
      </c>
      <c r="T519" s="44">
        <v>4.68</v>
      </c>
      <c r="U519" s="44">
        <v>4.68</v>
      </c>
      <c r="V519" s="44">
        <v>4.68</v>
      </c>
      <c r="W519" s="44">
        <v>4.68</v>
      </c>
      <c r="X519" s="44">
        <v>4.68</v>
      </c>
      <c r="Y519" s="44">
        <v>4.68</v>
      </c>
      <c r="Z519" s="44">
        <v>4.68</v>
      </c>
      <c r="AA519" s="44">
        <v>4.68</v>
      </c>
    </row>
    <row r="520" spans="1:27" ht="12.75" hidden="1" customHeight="1" outlineLevel="1" x14ac:dyDescent="0.2">
      <c r="A520" s="89" t="s">
        <v>1348</v>
      </c>
      <c r="B520" s="63" t="s">
        <v>81</v>
      </c>
      <c r="C520" s="43" t="s">
        <v>79</v>
      </c>
      <c r="D520" s="44">
        <f>$D$11</f>
        <v>330.69</v>
      </c>
      <c r="E520" s="44">
        <f t="shared" ref="E520:AA520" si="302">$D$11</f>
        <v>330.69</v>
      </c>
      <c r="F520" s="44">
        <f t="shared" si="302"/>
        <v>330.69</v>
      </c>
      <c r="G520" s="44">
        <f t="shared" si="302"/>
        <v>330.69</v>
      </c>
      <c r="H520" s="44">
        <f t="shared" si="302"/>
        <v>330.69</v>
      </c>
      <c r="I520" s="44">
        <f t="shared" si="302"/>
        <v>330.69</v>
      </c>
      <c r="J520" s="44">
        <f t="shared" si="302"/>
        <v>330.69</v>
      </c>
      <c r="K520" s="44">
        <f t="shared" si="302"/>
        <v>330.69</v>
      </c>
      <c r="L520" s="44">
        <f t="shared" si="302"/>
        <v>330.69</v>
      </c>
      <c r="M520" s="44">
        <f t="shared" si="302"/>
        <v>330.69</v>
      </c>
      <c r="N520" s="44">
        <f t="shared" si="302"/>
        <v>330.69</v>
      </c>
      <c r="O520" s="44">
        <f t="shared" si="302"/>
        <v>330.69</v>
      </c>
      <c r="P520" s="44">
        <f t="shared" si="302"/>
        <v>330.69</v>
      </c>
      <c r="Q520" s="44">
        <f t="shared" si="302"/>
        <v>330.69</v>
      </c>
      <c r="R520" s="44">
        <f t="shared" si="302"/>
        <v>330.69</v>
      </c>
      <c r="S520" s="44">
        <f t="shared" si="302"/>
        <v>330.69</v>
      </c>
      <c r="T520" s="44">
        <f t="shared" si="302"/>
        <v>330.69</v>
      </c>
      <c r="U520" s="44">
        <f t="shared" si="302"/>
        <v>330.69</v>
      </c>
      <c r="V520" s="44">
        <f t="shared" si="302"/>
        <v>330.69</v>
      </c>
      <c r="W520" s="44">
        <f t="shared" si="302"/>
        <v>330.69</v>
      </c>
      <c r="X520" s="44">
        <f t="shared" si="302"/>
        <v>330.69</v>
      </c>
      <c r="Y520" s="44">
        <f t="shared" si="302"/>
        <v>330.69</v>
      </c>
      <c r="Z520" s="44">
        <f t="shared" si="302"/>
        <v>330.69</v>
      </c>
      <c r="AA520" s="44">
        <f t="shared" si="302"/>
        <v>330.69</v>
      </c>
    </row>
    <row r="521" spans="1:27" collapsed="1" x14ac:dyDescent="0.2">
      <c r="A521" s="88" t="s">
        <v>1349</v>
      </c>
      <c r="B521" s="28" t="str">
        <f>"12"&amp;"."&amp;$B$640&amp;"."&amp;$B$641</f>
        <v>12.09.2023</v>
      </c>
      <c r="C521" s="80" t="s">
        <v>76</v>
      </c>
      <c r="D521" s="81">
        <f>ROUND(((D522+D523+D525+D524)/1000),5)</f>
        <v>2.1221100000000002</v>
      </c>
      <c r="E521" s="81">
        <f>ROUND(((E522+E523+E525+E524)/1000),5)</f>
        <v>2.0173100000000002</v>
      </c>
      <c r="F521" s="81">
        <f>ROUND(((F522+F523+F525+F524)/1000),5)</f>
        <v>1.94492</v>
      </c>
      <c r="G521" s="81">
        <f t="shared" ref="G521:AA521" si="303">ROUND(((G522+G523+G525+G524)/1000),5)</f>
        <v>1.9759199999999999</v>
      </c>
      <c r="H521" s="81">
        <f t="shared" si="303"/>
        <v>2.0919400000000001</v>
      </c>
      <c r="I521" s="81">
        <f t="shared" si="303"/>
        <v>2.1293099999999998</v>
      </c>
      <c r="J521" s="81">
        <f t="shared" si="303"/>
        <v>2.2754400000000001</v>
      </c>
      <c r="K521" s="81">
        <f t="shared" si="303"/>
        <v>2.4364300000000001</v>
      </c>
      <c r="L521" s="81">
        <f t="shared" si="303"/>
        <v>2.74614</v>
      </c>
      <c r="M521" s="81">
        <f t="shared" si="303"/>
        <v>2.8145600000000002</v>
      </c>
      <c r="N521" s="81">
        <f t="shared" si="303"/>
        <v>2.8228900000000001</v>
      </c>
      <c r="O521" s="81">
        <f t="shared" si="303"/>
        <v>2.8179400000000001</v>
      </c>
      <c r="P521" s="81">
        <f t="shared" si="303"/>
        <v>2.8030400000000002</v>
      </c>
      <c r="Q521" s="81">
        <f t="shared" si="303"/>
        <v>2.7999200000000002</v>
      </c>
      <c r="R521" s="81">
        <f t="shared" si="303"/>
        <v>2.8314300000000001</v>
      </c>
      <c r="S521" s="81">
        <f t="shared" si="303"/>
        <v>2.82409</v>
      </c>
      <c r="T521" s="81">
        <f t="shared" si="303"/>
        <v>2.8134600000000001</v>
      </c>
      <c r="U521" s="81">
        <f t="shared" si="303"/>
        <v>2.7918799999999999</v>
      </c>
      <c r="V521" s="81">
        <f t="shared" si="303"/>
        <v>2.8147000000000002</v>
      </c>
      <c r="W521" s="81">
        <f t="shared" si="303"/>
        <v>2.8701400000000001</v>
      </c>
      <c r="X521" s="81">
        <f t="shared" si="303"/>
        <v>2.8542999999999998</v>
      </c>
      <c r="Y521" s="81">
        <f t="shared" si="303"/>
        <v>2.7649699999999999</v>
      </c>
      <c r="Z521" s="81">
        <f t="shared" si="303"/>
        <v>2.50183</v>
      </c>
      <c r="AA521" s="81">
        <f t="shared" si="303"/>
        <v>2.29609</v>
      </c>
    </row>
    <row r="522" spans="1:27" ht="12.75" hidden="1" customHeight="1" outlineLevel="1" x14ac:dyDescent="0.2">
      <c r="A522" s="89" t="s">
        <v>1350</v>
      </c>
      <c r="B522" s="63" t="s">
        <v>230</v>
      </c>
      <c r="C522" s="43" t="s">
        <v>79</v>
      </c>
      <c r="D522" s="44">
        <v>1352.56</v>
      </c>
      <c r="E522" s="44">
        <v>1247.76</v>
      </c>
      <c r="F522" s="44">
        <v>1175.3699999999999</v>
      </c>
      <c r="G522" s="44">
        <v>1206.3699999999999</v>
      </c>
      <c r="H522" s="44">
        <v>1322.39</v>
      </c>
      <c r="I522" s="44">
        <v>1359.76</v>
      </c>
      <c r="J522" s="44">
        <v>1505.89</v>
      </c>
      <c r="K522" s="44">
        <v>1666.88</v>
      </c>
      <c r="L522" s="44">
        <v>1976.59</v>
      </c>
      <c r="M522" s="44">
        <v>2045.01</v>
      </c>
      <c r="N522" s="44">
        <v>2053.34</v>
      </c>
      <c r="O522" s="44">
        <v>2048.39</v>
      </c>
      <c r="P522" s="44">
        <v>2033.49</v>
      </c>
      <c r="Q522" s="44">
        <v>2030.37</v>
      </c>
      <c r="R522" s="44">
        <v>2061.88</v>
      </c>
      <c r="S522" s="44">
        <v>2054.54</v>
      </c>
      <c r="T522" s="44">
        <v>2043.91</v>
      </c>
      <c r="U522" s="44">
        <v>2022.33</v>
      </c>
      <c r="V522" s="44">
        <v>2045.15</v>
      </c>
      <c r="W522" s="44">
        <v>2100.59</v>
      </c>
      <c r="X522" s="44">
        <v>2084.75</v>
      </c>
      <c r="Y522" s="44">
        <v>1995.42</v>
      </c>
      <c r="Z522" s="44">
        <v>1732.28</v>
      </c>
      <c r="AA522" s="44">
        <v>1526.54</v>
      </c>
    </row>
    <row r="523" spans="1:27" ht="12.75" hidden="1" customHeight="1" outlineLevel="1" x14ac:dyDescent="0.2">
      <c r="A523" s="89" t="s">
        <v>1351</v>
      </c>
      <c r="B523" s="63" t="s">
        <v>90</v>
      </c>
      <c r="C523" s="43" t="s">
        <v>79</v>
      </c>
      <c r="D523" s="44">
        <f>$D$468</f>
        <v>434.18</v>
      </c>
      <c r="E523" s="44">
        <f t="shared" ref="E523:AA523" si="304">$D$468</f>
        <v>434.18</v>
      </c>
      <c r="F523" s="44">
        <f t="shared" si="304"/>
        <v>434.18</v>
      </c>
      <c r="G523" s="44">
        <f t="shared" si="304"/>
        <v>434.18</v>
      </c>
      <c r="H523" s="44">
        <f t="shared" si="304"/>
        <v>434.18</v>
      </c>
      <c r="I523" s="44">
        <f t="shared" si="304"/>
        <v>434.18</v>
      </c>
      <c r="J523" s="44">
        <f t="shared" si="304"/>
        <v>434.18</v>
      </c>
      <c r="K523" s="44">
        <f t="shared" si="304"/>
        <v>434.18</v>
      </c>
      <c r="L523" s="44">
        <f t="shared" si="304"/>
        <v>434.18</v>
      </c>
      <c r="M523" s="44">
        <f t="shared" si="304"/>
        <v>434.18</v>
      </c>
      <c r="N523" s="44">
        <f t="shared" si="304"/>
        <v>434.18</v>
      </c>
      <c r="O523" s="44">
        <f t="shared" si="304"/>
        <v>434.18</v>
      </c>
      <c r="P523" s="44">
        <f t="shared" si="304"/>
        <v>434.18</v>
      </c>
      <c r="Q523" s="44">
        <f t="shared" si="304"/>
        <v>434.18</v>
      </c>
      <c r="R523" s="44">
        <f t="shared" si="304"/>
        <v>434.18</v>
      </c>
      <c r="S523" s="44">
        <f t="shared" si="304"/>
        <v>434.18</v>
      </c>
      <c r="T523" s="44">
        <f t="shared" si="304"/>
        <v>434.18</v>
      </c>
      <c r="U523" s="44">
        <f t="shared" si="304"/>
        <v>434.18</v>
      </c>
      <c r="V523" s="44">
        <f t="shared" si="304"/>
        <v>434.18</v>
      </c>
      <c r="W523" s="44">
        <f t="shared" si="304"/>
        <v>434.18</v>
      </c>
      <c r="X523" s="44">
        <f t="shared" si="304"/>
        <v>434.18</v>
      </c>
      <c r="Y523" s="44">
        <f t="shared" si="304"/>
        <v>434.18</v>
      </c>
      <c r="Z523" s="44">
        <f t="shared" si="304"/>
        <v>434.18</v>
      </c>
      <c r="AA523" s="44">
        <f t="shared" si="304"/>
        <v>434.18</v>
      </c>
    </row>
    <row r="524" spans="1:27" ht="12.75" hidden="1" customHeight="1" outlineLevel="1" x14ac:dyDescent="0.2">
      <c r="A524" s="89" t="s">
        <v>1352</v>
      </c>
      <c r="B524" s="63" t="s">
        <v>83</v>
      </c>
      <c r="C524" s="43" t="s">
        <v>79</v>
      </c>
      <c r="D524" s="44">
        <v>4.68</v>
      </c>
      <c r="E524" s="44">
        <v>4.68</v>
      </c>
      <c r="F524" s="44">
        <v>4.68</v>
      </c>
      <c r="G524" s="44">
        <v>4.68</v>
      </c>
      <c r="H524" s="44">
        <v>4.68</v>
      </c>
      <c r="I524" s="44">
        <v>4.68</v>
      </c>
      <c r="J524" s="44">
        <v>4.68</v>
      </c>
      <c r="K524" s="44">
        <v>4.68</v>
      </c>
      <c r="L524" s="44">
        <v>4.68</v>
      </c>
      <c r="M524" s="44">
        <v>4.68</v>
      </c>
      <c r="N524" s="44">
        <v>4.68</v>
      </c>
      <c r="O524" s="44">
        <v>4.68</v>
      </c>
      <c r="P524" s="44">
        <v>4.68</v>
      </c>
      <c r="Q524" s="44">
        <v>4.68</v>
      </c>
      <c r="R524" s="44">
        <v>4.68</v>
      </c>
      <c r="S524" s="44">
        <v>4.68</v>
      </c>
      <c r="T524" s="44">
        <v>4.68</v>
      </c>
      <c r="U524" s="44">
        <v>4.68</v>
      </c>
      <c r="V524" s="44">
        <v>4.68</v>
      </c>
      <c r="W524" s="44">
        <v>4.68</v>
      </c>
      <c r="X524" s="44">
        <v>4.68</v>
      </c>
      <c r="Y524" s="44">
        <v>4.68</v>
      </c>
      <c r="Z524" s="44">
        <v>4.68</v>
      </c>
      <c r="AA524" s="44">
        <v>4.68</v>
      </c>
    </row>
    <row r="525" spans="1:27" ht="12.75" hidden="1" customHeight="1" outlineLevel="1" x14ac:dyDescent="0.2">
      <c r="A525" s="89" t="s">
        <v>1353</v>
      </c>
      <c r="B525" s="63" t="s">
        <v>81</v>
      </c>
      <c r="C525" s="43" t="s">
        <v>79</v>
      </c>
      <c r="D525" s="44">
        <f>$D$11</f>
        <v>330.69</v>
      </c>
      <c r="E525" s="44">
        <f t="shared" ref="E525:AA525" si="305">$D$11</f>
        <v>330.69</v>
      </c>
      <c r="F525" s="44">
        <f t="shared" si="305"/>
        <v>330.69</v>
      </c>
      <c r="G525" s="44">
        <f t="shared" si="305"/>
        <v>330.69</v>
      </c>
      <c r="H525" s="44">
        <f t="shared" si="305"/>
        <v>330.69</v>
      </c>
      <c r="I525" s="44">
        <f t="shared" si="305"/>
        <v>330.69</v>
      </c>
      <c r="J525" s="44">
        <f t="shared" si="305"/>
        <v>330.69</v>
      </c>
      <c r="K525" s="44">
        <f t="shared" si="305"/>
        <v>330.69</v>
      </c>
      <c r="L525" s="44">
        <f t="shared" si="305"/>
        <v>330.69</v>
      </c>
      <c r="M525" s="44">
        <f t="shared" si="305"/>
        <v>330.69</v>
      </c>
      <c r="N525" s="44">
        <f t="shared" si="305"/>
        <v>330.69</v>
      </c>
      <c r="O525" s="44">
        <f t="shared" si="305"/>
        <v>330.69</v>
      </c>
      <c r="P525" s="44">
        <f t="shared" si="305"/>
        <v>330.69</v>
      </c>
      <c r="Q525" s="44">
        <f t="shared" si="305"/>
        <v>330.69</v>
      </c>
      <c r="R525" s="44">
        <f t="shared" si="305"/>
        <v>330.69</v>
      </c>
      <c r="S525" s="44">
        <f t="shared" si="305"/>
        <v>330.69</v>
      </c>
      <c r="T525" s="44">
        <f t="shared" si="305"/>
        <v>330.69</v>
      </c>
      <c r="U525" s="44">
        <f t="shared" si="305"/>
        <v>330.69</v>
      </c>
      <c r="V525" s="44">
        <f t="shared" si="305"/>
        <v>330.69</v>
      </c>
      <c r="W525" s="44">
        <f t="shared" si="305"/>
        <v>330.69</v>
      </c>
      <c r="X525" s="44">
        <f t="shared" si="305"/>
        <v>330.69</v>
      </c>
      <c r="Y525" s="44">
        <f t="shared" si="305"/>
        <v>330.69</v>
      </c>
      <c r="Z525" s="44">
        <f t="shared" si="305"/>
        <v>330.69</v>
      </c>
      <c r="AA525" s="44">
        <f t="shared" si="305"/>
        <v>330.69</v>
      </c>
    </row>
    <row r="526" spans="1:27" collapsed="1" x14ac:dyDescent="0.2">
      <c r="A526" s="88" t="s">
        <v>1354</v>
      </c>
      <c r="B526" s="28" t="str">
        <f>"13"&amp;"."&amp;$B$640&amp;"."&amp;$B$641</f>
        <v>13.09.2023</v>
      </c>
      <c r="C526" s="80" t="s">
        <v>76</v>
      </c>
      <c r="D526" s="81">
        <f>ROUND(((D527+D528+D530+D529)/1000),5)</f>
        <v>2.15089</v>
      </c>
      <c r="E526" s="81">
        <f>ROUND(((E527+E528+E530+E529)/1000),5)</f>
        <v>2.0706500000000001</v>
      </c>
      <c r="F526" s="81">
        <f>ROUND(((F527+F528+F530+F529)/1000),5)</f>
        <v>2.0241099999999999</v>
      </c>
      <c r="G526" s="81">
        <f t="shared" ref="G526:AA526" si="306">ROUND(((G527+G528+G530+G529)/1000),5)</f>
        <v>2.0235099999999999</v>
      </c>
      <c r="H526" s="81">
        <f t="shared" si="306"/>
        <v>2.0951599999999999</v>
      </c>
      <c r="I526" s="81">
        <f t="shared" si="306"/>
        <v>2.13117</v>
      </c>
      <c r="J526" s="81">
        <f t="shared" si="306"/>
        <v>2.2967599999999999</v>
      </c>
      <c r="K526" s="81">
        <f t="shared" si="306"/>
        <v>2.5166200000000001</v>
      </c>
      <c r="L526" s="81">
        <f t="shared" si="306"/>
        <v>2.7743199999999999</v>
      </c>
      <c r="M526" s="81">
        <f t="shared" si="306"/>
        <v>2.85121</v>
      </c>
      <c r="N526" s="81">
        <f t="shared" si="306"/>
        <v>2.8897200000000001</v>
      </c>
      <c r="O526" s="81">
        <f t="shared" si="306"/>
        <v>2.84917</v>
      </c>
      <c r="P526" s="81">
        <f t="shared" si="306"/>
        <v>2.8122199999999999</v>
      </c>
      <c r="Q526" s="81">
        <f t="shared" si="306"/>
        <v>2.8365399999999998</v>
      </c>
      <c r="R526" s="81">
        <f t="shared" si="306"/>
        <v>2.93614</v>
      </c>
      <c r="S526" s="81">
        <f t="shared" si="306"/>
        <v>2.9262999999999999</v>
      </c>
      <c r="T526" s="81">
        <f t="shared" si="306"/>
        <v>2.8794200000000001</v>
      </c>
      <c r="U526" s="81">
        <f t="shared" si="306"/>
        <v>2.8109000000000002</v>
      </c>
      <c r="V526" s="81">
        <f t="shared" si="306"/>
        <v>2.87269</v>
      </c>
      <c r="W526" s="81">
        <f t="shared" si="306"/>
        <v>2.99</v>
      </c>
      <c r="X526" s="81">
        <f t="shared" si="306"/>
        <v>2.9317500000000001</v>
      </c>
      <c r="Y526" s="81">
        <f t="shared" si="306"/>
        <v>2.77779</v>
      </c>
      <c r="Z526" s="81">
        <f t="shared" si="306"/>
        <v>2.5000499999999999</v>
      </c>
      <c r="AA526" s="81">
        <f t="shared" si="306"/>
        <v>2.3003399999999998</v>
      </c>
    </row>
    <row r="527" spans="1:27" ht="12.75" hidden="1" customHeight="1" outlineLevel="1" x14ac:dyDescent="0.2">
      <c r="A527" s="89" t="s">
        <v>1355</v>
      </c>
      <c r="B527" s="63" t="s">
        <v>230</v>
      </c>
      <c r="C527" s="43" t="s">
        <v>79</v>
      </c>
      <c r="D527" s="44">
        <v>1381.34</v>
      </c>
      <c r="E527" s="44">
        <v>1301.0999999999999</v>
      </c>
      <c r="F527" s="44">
        <v>1254.56</v>
      </c>
      <c r="G527" s="44">
        <v>1253.96</v>
      </c>
      <c r="H527" s="44">
        <v>1325.61</v>
      </c>
      <c r="I527" s="44">
        <v>1361.62</v>
      </c>
      <c r="J527" s="44">
        <v>1527.21</v>
      </c>
      <c r="K527" s="44">
        <v>1747.07</v>
      </c>
      <c r="L527" s="44">
        <v>2004.77</v>
      </c>
      <c r="M527" s="44">
        <v>2081.66</v>
      </c>
      <c r="N527" s="44">
        <v>2120.17</v>
      </c>
      <c r="O527" s="44">
        <v>2079.62</v>
      </c>
      <c r="P527" s="44">
        <v>2042.67</v>
      </c>
      <c r="Q527" s="44">
        <v>2066.9899999999998</v>
      </c>
      <c r="R527" s="44">
        <v>2166.59</v>
      </c>
      <c r="S527" s="44">
        <v>2156.75</v>
      </c>
      <c r="T527" s="44">
        <v>2109.87</v>
      </c>
      <c r="U527" s="44">
        <v>2041.35</v>
      </c>
      <c r="V527" s="44">
        <v>2103.14</v>
      </c>
      <c r="W527" s="44">
        <v>2220.4499999999998</v>
      </c>
      <c r="X527" s="44">
        <v>2162.1999999999998</v>
      </c>
      <c r="Y527" s="44">
        <v>2008.24</v>
      </c>
      <c r="Z527" s="44">
        <v>1730.5</v>
      </c>
      <c r="AA527" s="44">
        <v>1530.79</v>
      </c>
    </row>
    <row r="528" spans="1:27" ht="12.75" hidden="1" customHeight="1" outlineLevel="1" x14ac:dyDescent="0.2">
      <c r="A528" s="89" t="s">
        <v>1356</v>
      </c>
      <c r="B528" s="63" t="s">
        <v>90</v>
      </c>
      <c r="C528" s="43" t="s">
        <v>79</v>
      </c>
      <c r="D528" s="44">
        <f>$D$468</f>
        <v>434.18</v>
      </c>
      <c r="E528" s="44">
        <f t="shared" ref="E528:AA528" si="307">$D$468</f>
        <v>434.18</v>
      </c>
      <c r="F528" s="44">
        <f t="shared" si="307"/>
        <v>434.18</v>
      </c>
      <c r="G528" s="44">
        <f t="shared" si="307"/>
        <v>434.18</v>
      </c>
      <c r="H528" s="44">
        <f t="shared" si="307"/>
        <v>434.18</v>
      </c>
      <c r="I528" s="44">
        <f t="shared" si="307"/>
        <v>434.18</v>
      </c>
      <c r="J528" s="44">
        <f t="shared" si="307"/>
        <v>434.18</v>
      </c>
      <c r="K528" s="44">
        <f t="shared" si="307"/>
        <v>434.18</v>
      </c>
      <c r="L528" s="44">
        <f t="shared" si="307"/>
        <v>434.18</v>
      </c>
      <c r="M528" s="44">
        <f t="shared" si="307"/>
        <v>434.18</v>
      </c>
      <c r="N528" s="44">
        <f t="shared" si="307"/>
        <v>434.18</v>
      </c>
      <c r="O528" s="44">
        <f t="shared" si="307"/>
        <v>434.18</v>
      </c>
      <c r="P528" s="44">
        <f t="shared" si="307"/>
        <v>434.18</v>
      </c>
      <c r="Q528" s="44">
        <f t="shared" si="307"/>
        <v>434.18</v>
      </c>
      <c r="R528" s="44">
        <f t="shared" si="307"/>
        <v>434.18</v>
      </c>
      <c r="S528" s="44">
        <f t="shared" si="307"/>
        <v>434.18</v>
      </c>
      <c r="T528" s="44">
        <f t="shared" si="307"/>
        <v>434.18</v>
      </c>
      <c r="U528" s="44">
        <f t="shared" si="307"/>
        <v>434.18</v>
      </c>
      <c r="V528" s="44">
        <f t="shared" si="307"/>
        <v>434.18</v>
      </c>
      <c r="W528" s="44">
        <f t="shared" si="307"/>
        <v>434.18</v>
      </c>
      <c r="X528" s="44">
        <f t="shared" si="307"/>
        <v>434.18</v>
      </c>
      <c r="Y528" s="44">
        <f t="shared" si="307"/>
        <v>434.18</v>
      </c>
      <c r="Z528" s="44">
        <f t="shared" si="307"/>
        <v>434.18</v>
      </c>
      <c r="AA528" s="44">
        <f t="shared" si="307"/>
        <v>434.18</v>
      </c>
    </row>
    <row r="529" spans="1:27" ht="12.75" hidden="1" customHeight="1" outlineLevel="1" x14ac:dyDescent="0.2">
      <c r="A529" s="89" t="s">
        <v>1357</v>
      </c>
      <c r="B529" s="63" t="s">
        <v>83</v>
      </c>
      <c r="C529" s="43" t="s">
        <v>79</v>
      </c>
      <c r="D529" s="44">
        <v>4.68</v>
      </c>
      <c r="E529" s="44">
        <v>4.68</v>
      </c>
      <c r="F529" s="44">
        <v>4.68</v>
      </c>
      <c r="G529" s="44">
        <v>4.68</v>
      </c>
      <c r="H529" s="44">
        <v>4.68</v>
      </c>
      <c r="I529" s="44">
        <v>4.68</v>
      </c>
      <c r="J529" s="44">
        <v>4.68</v>
      </c>
      <c r="K529" s="44">
        <v>4.68</v>
      </c>
      <c r="L529" s="44">
        <v>4.68</v>
      </c>
      <c r="M529" s="44">
        <v>4.68</v>
      </c>
      <c r="N529" s="44">
        <v>4.68</v>
      </c>
      <c r="O529" s="44">
        <v>4.68</v>
      </c>
      <c r="P529" s="44">
        <v>4.68</v>
      </c>
      <c r="Q529" s="44">
        <v>4.68</v>
      </c>
      <c r="R529" s="44">
        <v>4.68</v>
      </c>
      <c r="S529" s="44">
        <v>4.68</v>
      </c>
      <c r="T529" s="44">
        <v>4.68</v>
      </c>
      <c r="U529" s="44">
        <v>4.68</v>
      </c>
      <c r="V529" s="44">
        <v>4.68</v>
      </c>
      <c r="W529" s="44">
        <v>4.68</v>
      </c>
      <c r="X529" s="44">
        <v>4.68</v>
      </c>
      <c r="Y529" s="44">
        <v>4.68</v>
      </c>
      <c r="Z529" s="44">
        <v>4.68</v>
      </c>
      <c r="AA529" s="44">
        <v>4.68</v>
      </c>
    </row>
    <row r="530" spans="1:27" ht="12.75" hidden="1" customHeight="1" outlineLevel="1" x14ac:dyDescent="0.2">
      <c r="A530" s="89" t="s">
        <v>1358</v>
      </c>
      <c r="B530" s="63" t="s">
        <v>81</v>
      </c>
      <c r="C530" s="43" t="s">
        <v>79</v>
      </c>
      <c r="D530" s="44">
        <f>$D$11</f>
        <v>330.69</v>
      </c>
      <c r="E530" s="44">
        <f t="shared" ref="E530:AA530" si="308">$D$11</f>
        <v>330.69</v>
      </c>
      <c r="F530" s="44">
        <f t="shared" si="308"/>
        <v>330.69</v>
      </c>
      <c r="G530" s="44">
        <f t="shared" si="308"/>
        <v>330.69</v>
      </c>
      <c r="H530" s="44">
        <f t="shared" si="308"/>
        <v>330.69</v>
      </c>
      <c r="I530" s="44">
        <f t="shared" si="308"/>
        <v>330.69</v>
      </c>
      <c r="J530" s="44">
        <f t="shared" si="308"/>
        <v>330.69</v>
      </c>
      <c r="K530" s="44">
        <f t="shared" si="308"/>
        <v>330.69</v>
      </c>
      <c r="L530" s="44">
        <f t="shared" si="308"/>
        <v>330.69</v>
      </c>
      <c r="M530" s="44">
        <f t="shared" si="308"/>
        <v>330.69</v>
      </c>
      <c r="N530" s="44">
        <f t="shared" si="308"/>
        <v>330.69</v>
      </c>
      <c r="O530" s="44">
        <f t="shared" si="308"/>
        <v>330.69</v>
      </c>
      <c r="P530" s="44">
        <f t="shared" si="308"/>
        <v>330.69</v>
      </c>
      <c r="Q530" s="44">
        <f t="shared" si="308"/>
        <v>330.69</v>
      </c>
      <c r="R530" s="44">
        <f t="shared" si="308"/>
        <v>330.69</v>
      </c>
      <c r="S530" s="44">
        <f t="shared" si="308"/>
        <v>330.69</v>
      </c>
      <c r="T530" s="44">
        <f t="shared" si="308"/>
        <v>330.69</v>
      </c>
      <c r="U530" s="44">
        <f t="shared" si="308"/>
        <v>330.69</v>
      </c>
      <c r="V530" s="44">
        <f t="shared" si="308"/>
        <v>330.69</v>
      </c>
      <c r="W530" s="44">
        <f t="shared" si="308"/>
        <v>330.69</v>
      </c>
      <c r="X530" s="44">
        <f t="shared" si="308"/>
        <v>330.69</v>
      </c>
      <c r="Y530" s="44">
        <f t="shared" si="308"/>
        <v>330.69</v>
      </c>
      <c r="Z530" s="44">
        <f t="shared" si="308"/>
        <v>330.69</v>
      </c>
      <c r="AA530" s="44">
        <f t="shared" si="308"/>
        <v>330.69</v>
      </c>
    </row>
    <row r="531" spans="1:27" collapsed="1" x14ac:dyDescent="0.2">
      <c r="A531" s="88" t="s">
        <v>1359</v>
      </c>
      <c r="B531" s="28" t="str">
        <f>"14"&amp;"."&amp;$B$640&amp;"."&amp;$B$641</f>
        <v>14.09.2023</v>
      </c>
      <c r="C531" s="80" t="s">
        <v>76</v>
      </c>
      <c r="D531" s="81">
        <f>ROUND(((D532+D533+D535+D534)/1000),5)</f>
        <v>2.1665399999999999</v>
      </c>
      <c r="E531" s="81">
        <f>ROUND(((E532+E533+E535+E534)/1000),5)</f>
        <v>2.0695999999999999</v>
      </c>
      <c r="F531" s="81">
        <f>ROUND(((F532+F533+F535+F534)/1000),5)</f>
        <v>2.0147300000000001</v>
      </c>
      <c r="G531" s="81">
        <f t="shared" ref="G531:AA531" si="309">ROUND(((G532+G533+G535+G534)/1000),5)</f>
        <v>2.0268299999999999</v>
      </c>
      <c r="H531" s="81">
        <f t="shared" si="309"/>
        <v>2.0878399999999999</v>
      </c>
      <c r="I531" s="81">
        <f t="shared" si="309"/>
        <v>2.14655</v>
      </c>
      <c r="J531" s="81">
        <f t="shared" si="309"/>
        <v>2.3271999999999999</v>
      </c>
      <c r="K531" s="81">
        <f t="shared" si="309"/>
        <v>2.5692699999999999</v>
      </c>
      <c r="L531" s="81">
        <f t="shared" si="309"/>
        <v>2.7566000000000002</v>
      </c>
      <c r="M531" s="81">
        <f t="shared" si="309"/>
        <v>2.8283200000000002</v>
      </c>
      <c r="N531" s="81">
        <f t="shared" si="309"/>
        <v>2.8304399999999998</v>
      </c>
      <c r="O531" s="81">
        <f t="shared" si="309"/>
        <v>2.8273899999999998</v>
      </c>
      <c r="P531" s="81">
        <f t="shared" si="309"/>
        <v>2.8180900000000002</v>
      </c>
      <c r="Q531" s="81">
        <f t="shared" si="309"/>
        <v>2.82518</v>
      </c>
      <c r="R531" s="81">
        <f t="shared" si="309"/>
        <v>2.8762799999999999</v>
      </c>
      <c r="S531" s="81">
        <f t="shared" si="309"/>
        <v>2.8687399999999998</v>
      </c>
      <c r="T531" s="81">
        <f t="shared" si="309"/>
        <v>2.83988</v>
      </c>
      <c r="U531" s="81">
        <f t="shared" si="309"/>
        <v>2.8302700000000001</v>
      </c>
      <c r="V531" s="81">
        <f t="shared" si="309"/>
        <v>2.8393299999999999</v>
      </c>
      <c r="W531" s="81">
        <f t="shared" si="309"/>
        <v>2.91934</v>
      </c>
      <c r="X531" s="81">
        <f t="shared" si="309"/>
        <v>2.87757</v>
      </c>
      <c r="Y531" s="81">
        <f t="shared" si="309"/>
        <v>2.7867000000000002</v>
      </c>
      <c r="Z531" s="81">
        <f t="shared" si="309"/>
        <v>2.5597300000000001</v>
      </c>
      <c r="AA531" s="81">
        <f t="shared" si="309"/>
        <v>2.3066300000000002</v>
      </c>
    </row>
    <row r="532" spans="1:27" ht="12.75" hidden="1" customHeight="1" outlineLevel="1" x14ac:dyDescent="0.2">
      <c r="A532" s="89" t="s">
        <v>1360</v>
      </c>
      <c r="B532" s="63" t="s">
        <v>230</v>
      </c>
      <c r="C532" s="43" t="s">
        <v>79</v>
      </c>
      <c r="D532" s="44">
        <v>1396.99</v>
      </c>
      <c r="E532" s="44">
        <v>1300.05</v>
      </c>
      <c r="F532" s="44">
        <v>1245.18</v>
      </c>
      <c r="G532" s="44">
        <v>1257.28</v>
      </c>
      <c r="H532" s="44">
        <v>1318.29</v>
      </c>
      <c r="I532" s="44">
        <v>1377</v>
      </c>
      <c r="J532" s="44">
        <v>1557.65</v>
      </c>
      <c r="K532" s="44">
        <v>1799.72</v>
      </c>
      <c r="L532" s="44">
        <v>1987.05</v>
      </c>
      <c r="M532" s="44">
        <v>2058.77</v>
      </c>
      <c r="N532" s="44">
        <v>2060.89</v>
      </c>
      <c r="O532" s="44">
        <v>2057.84</v>
      </c>
      <c r="P532" s="44">
        <v>2048.54</v>
      </c>
      <c r="Q532" s="44">
        <v>2055.63</v>
      </c>
      <c r="R532" s="44">
        <v>2106.73</v>
      </c>
      <c r="S532" s="44">
        <v>2099.19</v>
      </c>
      <c r="T532" s="44">
        <v>2070.33</v>
      </c>
      <c r="U532" s="44">
        <v>2060.7199999999998</v>
      </c>
      <c r="V532" s="44">
        <v>2069.7800000000002</v>
      </c>
      <c r="W532" s="44">
        <v>2149.79</v>
      </c>
      <c r="X532" s="44">
        <v>2108.02</v>
      </c>
      <c r="Y532" s="44">
        <v>2017.15</v>
      </c>
      <c r="Z532" s="44">
        <v>1790.18</v>
      </c>
      <c r="AA532" s="44">
        <v>1537.08</v>
      </c>
    </row>
    <row r="533" spans="1:27" ht="12.75" hidden="1" customHeight="1" outlineLevel="1" x14ac:dyDescent="0.2">
      <c r="A533" s="89" t="s">
        <v>1361</v>
      </c>
      <c r="B533" s="63" t="s">
        <v>90</v>
      </c>
      <c r="C533" s="43" t="s">
        <v>79</v>
      </c>
      <c r="D533" s="44">
        <f>$D$468</f>
        <v>434.18</v>
      </c>
      <c r="E533" s="44">
        <f t="shared" ref="E533:AA533" si="310">$D$468</f>
        <v>434.18</v>
      </c>
      <c r="F533" s="44">
        <f t="shared" si="310"/>
        <v>434.18</v>
      </c>
      <c r="G533" s="44">
        <f t="shared" si="310"/>
        <v>434.18</v>
      </c>
      <c r="H533" s="44">
        <f t="shared" si="310"/>
        <v>434.18</v>
      </c>
      <c r="I533" s="44">
        <f t="shared" si="310"/>
        <v>434.18</v>
      </c>
      <c r="J533" s="44">
        <f t="shared" si="310"/>
        <v>434.18</v>
      </c>
      <c r="K533" s="44">
        <f t="shared" si="310"/>
        <v>434.18</v>
      </c>
      <c r="L533" s="44">
        <f t="shared" si="310"/>
        <v>434.18</v>
      </c>
      <c r="M533" s="44">
        <f t="shared" si="310"/>
        <v>434.18</v>
      </c>
      <c r="N533" s="44">
        <f t="shared" si="310"/>
        <v>434.18</v>
      </c>
      <c r="O533" s="44">
        <f t="shared" si="310"/>
        <v>434.18</v>
      </c>
      <c r="P533" s="44">
        <f t="shared" si="310"/>
        <v>434.18</v>
      </c>
      <c r="Q533" s="44">
        <f t="shared" si="310"/>
        <v>434.18</v>
      </c>
      <c r="R533" s="44">
        <f t="shared" si="310"/>
        <v>434.18</v>
      </c>
      <c r="S533" s="44">
        <f t="shared" si="310"/>
        <v>434.18</v>
      </c>
      <c r="T533" s="44">
        <f t="shared" si="310"/>
        <v>434.18</v>
      </c>
      <c r="U533" s="44">
        <f t="shared" si="310"/>
        <v>434.18</v>
      </c>
      <c r="V533" s="44">
        <f t="shared" si="310"/>
        <v>434.18</v>
      </c>
      <c r="W533" s="44">
        <f t="shared" si="310"/>
        <v>434.18</v>
      </c>
      <c r="X533" s="44">
        <f t="shared" si="310"/>
        <v>434.18</v>
      </c>
      <c r="Y533" s="44">
        <f t="shared" si="310"/>
        <v>434.18</v>
      </c>
      <c r="Z533" s="44">
        <f t="shared" si="310"/>
        <v>434.18</v>
      </c>
      <c r="AA533" s="44">
        <f t="shared" si="310"/>
        <v>434.18</v>
      </c>
    </row>
    <row r="534" spans="1:27" ht="12.75" hidden="1" customHeight="1" outlineLevel="1" x14ac:dyDescent="0.2">
      <c r="A534" s="89" t="s">
        <v>1362</v>
      </c>
      <c r="B534" s="63" t="s">
        <v>83</v>
      </c>
      <c r="C534" s="43" t="s">
        <v>79</v>
      </c>
      <c r="D534" s="44">
        <v>4.68</v>
      </c>
      <c r="E534" s="44">
        <v>4.68</v>
      </c>
      <c r="F534" s="44">
        <v>4.68</v>
      </c>
      <c r="G534" s="44">
        <v>4.68</v>
      </c>
      <c r="H534" s="44">
        <v>4.68</v>
      </c>
      <c r="I534" s="44">
        <v>4.68</v>
      </c>
      <c r="J534" s="44">
        <v>4.68</v>
      </c>
      <c r="K534" s="44">
        <v>4.68</v>
      </c>
      <c r="L534" s="44">
        <v>4.68</v>
      </c>
      <c r="M534" s="44">
        <v>4.68</v>
      </c>
      <c r="N534" s="44">
        <v>4.68</v>
      </c>
      <c r="O534" s="44">
        <v>4.68</v>
      </c>
      <c r="P534" s="44">
        <v>4.68</v>
      </c>
      <c r="Q534" s="44">
        <v>4.68</v>
      </c>
      <c r="R534" s="44">
        <v>4.68</v>
      </c>
      <c r="S534" s="44">
        <v>4.68</v>
      </c>
      <c r="T534" s="44">
        <v>4.68</v>
      </c>
      <c r="U534" s="44">
        <v>4.68</v>
      </c>
      <c r="V534" s="44">
        <v>4.68</v>
      </c>
      <c r="W534" s="44">
        <v>4.68</v>
      </c>
      <c r="X534" s="44">
        <v>4.68</v>
      </c>
      <c r="Y534" s="44">
        <v>4.68</v>
      </c>
      <c r="Z534" s="44">
        <v>4.68</v>
      </c>
      <c r="AA534" s="44">
        <v>4.68</v>
      </c>
    </row>
    <row r="535" spans="1:27" ht="12.75" hidden="1" customHeight="1" outlineLevel="1" x14ac:dyDescent="0.2">
      <c r="A535" s="89" t="s">
        <v>1363</v>
      </c>
      <c r="B535" s="63" t="s">
        <v>81</v>
      </c>
      <c r="C535" s="43" t="s">
        <v>79</v>
      </c>
      <c r="D535" s="44">
        <f>$D$11</f>
        <v>330.69</v>
      </c>
      <c r="E535" s="44">
        <f t="shared" ref="E535:AA535" si="311">$D$11</f>
        <v>330.69</v>
      </c>
      <c r="F535" s="44">
        <f t="shared" si="311"/>
        <v>330.69</v>
      </c>
      <c r="G535" s="44">
        <f t="shared" si="311"/>
        <v>330.69</v>
      </c>
      <c r="H535" s="44">
        <f t="shared" si="311"/>
        <v>330.69</v>
      </c>
      <c r="I535" s="44">
        <f t="shared" si="311"/>
        <v>330.69</v>
      </c>
      <c r="J535" s="44">
        <f t="shared" si="311"/>
        <v>330.69</v>
      </c>
      <c r="K535" s="44">
        <f t="shared" si="311"/>
        <v>330.69</v>
      </c>
      <c r="L535" s="44">
        <f t="shared" si="311"/>
        <v>330.69</v>
      </c>
      <c r="M535" s="44">
        <f t="shared" si="311"/>
        <v>330.69</v>
      </c>
      <c r="N535" s="44">
        <f t="shared" si="311"/>
        <v>330.69</v>
      </c>
      <c r="O535" s="44">
        <f t="shared" si="311"/>
        <v>330.69</v>
      </c>
      <c r="P535" s="44">
        <f t="shared" si="311"/>
        <v>330.69</v>
      </c>
      <c r="Q535" s="44">
        <f t="shared" si="311"/>
        <v>330.69</v>
      </c>
      <c r="R535" s="44">
        <f t="shared" si="311"/>
        <v>330.69</v>
      </c>
      <c r="S535" s="44">
        <f t="shared" si="311"/>
        <v>330.69</v>
      </c>
      <c r="T535" s="44">
        <f t="shared" si="311"/>
        <v>330.69</v>
      </c>
      <c r="U535" s="44">
        <f t="shared" si="311"/>
        <v>330.69</v>
      </c>
      <c r="V535" s="44">
        <f t="shared" si="311"/>
        <v>330.69</v>
      </c>
      <c r="W535" s="44">
        <f t="shared" si="311"/>
        <v>330.69</v>
      </c>
      <c r="X535" s="44">
        <f t="shared" si="311"/>
        <v>330.69</v>
      </c>
      <c r="Y535" s="44">
        <f t="shared" si="311"/>
        <v>330.69</v>
      </c>
      <c r="Z535" s="44">
        <f t="shared" si="311"/>
        <v>330.69</v>
      </c>
      <c r="AA535" s="44">
        <f t="shared" si="311"/>
        <v>330.69</v>
      </c>
    </row>
    <row r="536" spans="1:27" collapsed="1" x14ac:dyDescent="0.2">
      <c r="A536" s="88" t="s">
        <v>1364</v>
      </c>
      <c r="B536" s="28" t="str">
        <f>"15"&amp;"."&amp;$B$640&amp;"."&amp;$B$641</f>
        <v>15.09.2023</v>
      </c>
      <c r="C536" s="80" t="s">
        <v>76</v>
      </c>
      <c r="D536" s="81">
        <f>ROUND(((D537+D538+D540+D539)/1000),5)</f>
        <v>2.2076899999999999</v>
      </c>
      <c r="E536" s="81">
        <f>ROUND(((E537+E538+E540+E539)/1000),5)</f>
        <v>2.1199699999999999</v>
      </c>
      <c r="F536" s="81">
        <f>ROUND(((F537+F538+F540+F539)/1000),5)</f>
        <v>2.0551599999999999</v>
      </c>
      <c r="G536" s="81">
        <f t="shared" ref="G536:AA536" si="312">ROUND(((G537+G538+G540+G539)/1000),5)</f>
        <v>2.0409999999999999</v>
      </c>
      <c r="H536" s="81">
        <f t="shared" si="312"/>
        <v>2.1267200000000002</v>
      </c>
      <c r="I536" s="81">
        <f t="shared" si="312"/>
        <v>2.1953100000000001</v>
      </c>
      <c r="J536" s="81">
        <f t="shared" si="312"/>
        <v>2.2827299999999999</v>
      </c>
      <c r="K536" s="81">
        <f t="shared" si="312"/>
        <v>2.52834</v>
      </c>
      <c r="L536" s="81">
        <f t="shared" si="312"/>
        <v>2.76037</v>
      </c>
      <c r="M536" s="81">
        <f t="shared" si="312"/>
        <v>2.9756399999999998</v>
      </c>
      <c r="N536" s="81">
        <f t="shared" si="312"/>
        <v>3.1777500000000001</v>
      </c>
      <c r="O536" s="81">
        <f t="shared" si="312"/>
        <v>2.86273</v>
      </c>
      <c r="P536" s="81">
        <f t="shared" si="312"/>
        <v>2.7857500000000002</v>
      </c>
      <c r="Q536" s="81">
        <f t="shared" si="312"/>
        <v>2.8582100000000001</v>
      </c>
      <c r="R536" s="81">
        <f t="shared" si="312"/>
        <v>2.82056</v>
      </c>
      <c r="S536" s="81">
        <f t="shared" si="312"/>
        <v>2.8145500000000001</v>
      </c>
      <c r="T536" s="81">
        <f t="shared" si="312"/>
        <v>2.7895799999999999</v>
      </c>
      <c r="U536" s="81">
        <f t="shared" si="312"/>
        <v>2.7716500000000002</v>
      </c>
      <c r="V536" s="81">
        <f t="shared" si="312"/>
        <v>2.8169400000000002</v>
      </c>
      <c r="W536" s="81">
        <f t="shared" si="312"/>
        <v>2.8846699999999998</v>
      </c>
      <c r="X536" s="81">
        <f t="shared" si="312"/>
        <v>2.9020199999999998</v>
      </c>
      <c r="Y536" s="81">
        <f t="shared" si="312"/>
        <v>2.8152300000000001</v>
      </c>
      <c r="Z536" s="81">
        <f t="shared" si="312"/>
        <v>2.57056</v>
      </c>
      <c r="AA536" s="81">
        <f t="shared" si="312"/>
        <v>2.3810699999999998</v>
      </c>
    </row>
    <row r="537" spans="1:27" ht="12.75" hidden="1" customHeight="1" outlineLevel="1" x14ac:dyDescent="0.2">
      <c r="A537" s="89" t="s">
        <v>1365</v>
      </c>
      <c r="B537" s="63" t="s">
        <v>230</v>
      </c>
      <c r="C537" s="43" t="s">
        <v>79</v>
      </c>
      <c r="D537" s="44">
        <v>1438.14</v>
      </c>
      <c r="E537" s="44">
        <v>1350.42</v>
      </c>
      <c r="F537" s="44">
        <v>1285.6099999999999</v>
      </c>
      <c r="G537" s="44">
        <v>1271.45</v>
      </c>
      <c r="H537" s="44">
        <v>1357.17</v>
      </c>
      <c r="I537" s="44">
        <v>1425.76</v>
      </c>
      <c r="J537" s="44">
        <v>1513.18</v>
      </c>
      <c r="K537" s="44">
        <v>1758.79</v>
      </c>
      <c r="L537" s="44">
        <v>1990.82</v>
      </c>
      <c r="M537" s="44">
        <v>2206.09</v>
      </c>
      <c r="N537" s="44">
        <v>2408.1999999999998</v>
      </c>
      <c r="O537" s="44">
        <v>2093.1799999999998</v>
      </c>
      <c r="P537" s="44">
        <v>2016.2</v>
      </c>
      <c r="Q537" s="44">
        <v>2088.66</v>
      </c>
      <c r="R537" s="44">
        <v>2051.0100000000002</v>
      </c>
      <c r="S537" s="44">
        <v>2045</v>
      </c>
      <c r="T537" s="44">
        <v>2020.03</v>
      </c>
      <c r="U537" s="44">
        <v>2002.1</v>
      </c>
      <c r="V537" s="44">
        <v>2047.39</v>
      </c>
      <c r="W537" s="44">
        <v>2115.12</v>
      </c>
      <c r="X537" s="44">
        <v>2132.4699999999998</v>
      </c>
      <c r="Y537" s="44">
        <v>2045.68</v>
      </c>
      <c r="Z537" s="44">
        <v>1801.01</v>
      </c>
      <c r="AA537" s="44">
        <v>1611.52</v>
      </c>
    </row>
    <row r="538" spans="1:27" ht="12.75" hidden="1" customHeight="1" outlineLevel="1" x14ac:dyDescent="0.2">
      <c r="A538" s="89" t="s">
        <v>1366</v>
      </c>
      <c r="B538" s="63" t="s">
        <v>90</v>
      </c>
      <c r="C538" s="43" t="s">
        <v>79</v>
      </c>
      <c r="D538" s="44">
        <f>$D$468</f>
        <v>434.18</v>
      </c>
      <c r="E538" s="44">
        <f t="shared" ref="E538:AA538" si="313">$D$468</f>
        <v>434.18</v>
      </c>
      <c r="F538" s="44">
        <f t="shared" si="313"/>
        <v>434.18</v>
      </c>
      <c r="G538" s="44">
        <f t="shared" si="313"/>
        <v>434.18</v>
      </c>
      <c r="H538" s="44">
        <f t="shared" si="313"/>
        <v>434.18</v>
      </c>
      <c r="I538" s="44">
        <f t="shared" si="313"/>
        <v>434.18</v>
      </c>
      <c r="J538" s="44">
        <f t="shared" si="313"/>
        <v>434.18</v>
      </c>
      <c r="K538" s="44">
        <f t="shared" si="313"/>
        <v>434.18</v>
      </c>
      <c r="L538" s="44">
        <f t="shared" si="313"/>
        <v>434.18</v>
      </c>
      <c r="M538" s="44">
        <f t="shared" si="313"/>
        <v>434.18</v>
      </c>
      <c r="N538" s="44">
        <f t="shared" si="313"/>
        <v>434.18</v>
      </c>
      <c r="O538" s="44">
        <f t="shared" si="313"/>
        <v>434.18</v>
      </c>
      <c r="P538" s="44">
        <f t="shared" si="313"/>
        <v>434.18</v>
      </c>
      <c r="Q538" s="44">
        <f t="shared" si="313"/>
        <v>434.18</v>
      </c>
      <c r="R538" s="44">
        <f t="shared" si="313"/>
        <v>434.18</v>
      </c>
      <c r="S538" s="44">
        <f t="shared" si="313"/>
        <v>434.18</v>
      </c>
      <c r="T538" s="44">
        <f t="shared" si="313"/>
        <v>434.18</v>
      </c>
      <c r="U538" s="44">
        <f t="shared" si="313"/>
        <v>434.18</v>
      </c>
      <c r="V538" s="44">
        <f t="shared" si="313"/>
        <v>434.18</v>
      </c>
      <c r="W538" s="44">
        <f t="shared" si="313"/>
        <v>434.18</v>
      </c>
      <c r="X538" s="44">
        <f t="shared" si="313"/>
        <v>434.18</v>
      </c>
      <c r="Y538" s="44">
        <f t="shared" si="313"/>
        <v>434.18</v>
      </c>
      <c r="Z538" s="44">
        <f t="shared" si="313"/>
        <v>434.18</v>
      </c>
      <c r="AA538" s="44">
        <f t="shared" si="313"/>
        <v>434.18</v>
      </c>
    </row>
    <row r="539" spans="1:27" ht="12.75" hidden="1" customHeight="1" outlineLevel="1" x14ac:dyDescent="0.2">
      <c r="A539" s="89" t="s">
        <v>1367</v>
      </c>
      <c r="B539" s="63" t="s">
        <v>83</v>
      </c>
      <c r="C539" s="43" t="s">
        <v>79</v>
      </c>
      <c r="D539" s="44">
        <v>4.68</v>
      </c>
      <c r="E539" s="44">
        <v>4.68</v>
      </c>
      <c r="F539" s="44">
        <v>4.68</v>
      </c>
      <c r="G539" s="44">
        <v>4.68</v>
      </c>
      <c r="H539" s="44">
        <v>4.68</v>
      </c>
      <c r="I539" s="44">
        <v>4.68</v>
      </c>
      <c r="J539" s="44">
        <v>4.68</v>
      </c>
      <c r="K539" s="44">
        <v>4.68</v>
      </c>
      <c r="L539" s="44">
        <v>4.68</v>
      </c>
      <c r="M539" s="44">
        <v>4.68</v>
      </c>
      <c r="N539" s="44">
        <v>4.68</v>
      </c>
      <c r="O539" s="44">
        <v>4.68</v>
      </c>
      <c r="P539" s="44">
        <v>4.68</v>
      </c>
      <c r="Q539" s="44">
        <v>4.68</v>
      </c>
      <c r="R539" s="44">
        <v>4.68</v>
      </c>
      <c r="S539" s="44">
        <v>4.68</v>
      </c>
      <c r="T539" s="44">
        <v>4.68</v>
      </c>
      <c r="U539" s="44">
        <v>4.68</v>
      </c>
      <c r="V539" s="44">
        <v>4.68</v>
      </c>
      <c r="W539" s="44">
        <v>4.68</v>
      </c>
      <c r="X539" s="44">
        <v>4.68</v>
      </c>
      <c r="Y539" s="44">
        <v>4.68</v>
      </c>
      <c r="Z539" s="44">
        <v>4.68</v>
      </c>
      <c r="AA539" s="44">
        <v>4.68</v>
      </c>
    </row>
    <row r="540" spans="1:27" ht="12.75" hidden="1" customHeight="1" outlineLevel="1" x14ac:dyDescent="0.2">
      <c r="A540" s="89" t="s">
        <v>1368</v>
      </c>
      <c r="B540" s="63" t="s">
        <v>81</v>
      </c>
      <c r="C540" s="43" t="s">
        <v>79</v>
      </c>
      <c r="D540" s="44">
        <f>$D$11</f>
        <v>330.69</v>
      </c>
      <c r="E540" s="44">
        <f t="shared" ref="E540:AA540" si="314">$D$11</f>
        <v>330.69</v>
      </c>
      <c r="F540" s="44">
        <f t="shared" si="314"/>
        <v>330.69</v>
      </c>
      <c r="G540" s="44">
        <f t="shared" si="314"/>
        <v>330.69</v>
      </c>
      <c r="H540" s="44">
        <f t="shared" si="314"/>
        <v>330.69</v>
      </c>
      <c r="I540" s="44">
        <f t="shared" si="314"/>
        <v>330.69</v>
      </c>
      <c r="J540" s="44">
        <f t="shared" si="314"/>
        <v>330.69</v>
      </c>
      <c r="K540" s="44">
        <f t="shared" si="314"/>
        <v>330.69</v>
      </c>
      <c r="L540" s="44">
        <f t="shared" si="314"/>
        <v>330.69</v>
      </c>
      <c r="M540" s="44">
        <f t="shared" si="314"/>
        <v>330.69</v>
      </c>
      <c r="N540" s="44">
        <f t="shared" si="314"/>
        <v>330.69</v>
      </c>
      <c r="O540" s="44">
        <f t="shared" si="314"/>
        <v>330.69</v>
      </c>
      <c r="P540" s="44">
        <f t="shared" si="314"/>
        <v>330.69</v>
      </c>
      <c r="Q540" s="44">
        <f t="shared" si="314"/>
        <v>330.69</v>
      </c>
      <c r="R540" s="44">
        <f t="shared" si="314"/>
        <v>330.69</v>
      </c>
      <c r="S540" s="44">
        <f t="shared" si="314"/>
        <v>330.69</v>
      </c>
      <c r="T540" s="44">
        <f t="shared" si="314"/>
        <v>330.69</v>
      </c>
      <c r="U540" s="44">
        <f t="shared" si="314"/>
        <v>330.69</v>
      </c>
      <c r="V540" s="44">
        <f t="shared" si="314"/>
        <v>330.69</v>
      </c>
      <c r="W540" s="44">
        <f t="shared" si="314"/>
        <v>330.69</v>
      </c>
      <c r="X540" s="44">
        <f t="shared" si="314"/>
        <v>330.69</v>
      </c>
      <c r="Y540" s="44">
        <f t="shared" si="314"/>
        <v>330.69</v>
      </c>
      <c r="Z540" s="44">
        <f t="shared" si="314"/>
        <v>330.69</v>
      </c>
      <c r="AA540" s="44">
        <f t="shared" si="314"/>
        <v>330.69</v>
      </c>
    </row>
    <row r="541" spans="1:27" collapsed="1" x14ac:dyDescent="0.2">
      <c r="A541" s="88" t="s">
        <v>1369</v>
      </c>
      <c r="B541" s="28" t="str">
        <f>"16"&amp;"."&amp;$B$640&amp;"."&amp;$B$641</f>
        <v>16.09.2023</v>
      </c>
      <c r="C541" s="80" t="s">
        <v>76</v>
      </c>
      <c r="D541" s="81">
        <f>ROUND(((D542+D543+D545+D544)/1000),5)</f>
        <v>2.2672599999999998</v>
      </c>
      <c r="E541" s="81">
        <f>ROUND(((E542+E543+E545+E544)/1000),5)</f>
        <v>2.1104400000000001</v>
      </c>
      <c r="F541" s="81">
        <f>ROUND(((F542+F543+F545+F544)/1000),5)</f>
        <v>2.03857</v>
      </c>
      <c r="G541" s="81">
        <f t="shared" ref="G541:AA541" si="315">ROUND(((G542+G543+G545+G544)/1000),5)</f>
        <v>2.01755</v>
      </c>
      <c r="H541" s="81">
        <f t="shared" si="315"/>
        <v>2.0637799999999999</v>
      </c>
      <c r="I541" s="81">
        <f t="shared" si="315"/>
        <v>2.1196299999999999</v>
      </c>
      <c r="J541" s="81">
        <f t="shared" si="315"/>
        <v>2.1398899999999998</v>
      </c>
      <c r="K541" s="81">
        <f t="shared" si="315"/>
        <v>2.29562</v>
      </c>
      <c r="L541" s="81">
        <f t="shared" si="315"/>
        <v>2.5997499999999998</v>
      </c>
      <c r="M541" s="81">
        <f t="shared" si="315"/>
        <v>2.7671399999999999</v>
      </c>
      <c r="N541" s="81">
        <f t="shared" si="315"/>
        <v>2.80924</v>
      </c>
      <c r="O541" s="81">
        <f t="shared" si="315"/>
        <v>2.8118400000000001</v>
      </c>
      <c r="P541" s="81">
        <f t="shared" si="315"/>
        <v>2.8048500000000001</v>
      </c>
      <c r="Q541" s="81">
        <f t="shared" si="315"/>
        <v>2.7987199999999999</v>
      </c>
      <c r="R541" s="81">
        <f t="shared" si="315"/>
        <v>2.7998500000000002</v>
      </c>
      <c r="S541" s="81">
        <f t="shared" si="315"/>
        <v>2.7963399999999998</v>
      </c>
      <c r="T541" s="81">
        <f t="shared" si="315"/>
        <v>2.79583</v>
      </c>
      <c r="U541" s="81">
        <f t="shared" si="315"/>
        <v>2.7857799999999999</v>
      </c>
      <c r="V541" s="81">
        <f t="shared" si="315"/>
        <v>2.8661799999999999</v>
      </c>
      <c r="W541" s="81">
        <f t="shared" si="315"/>
        <v>3.01383</v>
      </c>
      <c r="X541" s="81">
        <f t="shared" si="315"/>
        <v>3.1755300000000002</v>
      </c>
      <c r="Y541" s="81">
        <f t="shared" si="315"/>
        <v>2.8460100000000002</v>
      </c>
      <c r="Z541" s="81">
        <f t="shared" si="315"/>
        <v>2.48915</v>
      </c>
      <c r="AA541" s="81">
        <f t="shared" si="315"/>
        <v>2.3568799999999999</v>
      </c>
    </row>
    <row r="542" spans="1:27" ht="12.75" hidden="1" customHeight="1" outlineLevel="1" x14ac:dyDescent="0.2">
      <c r="A542" s="89" t="s">
        <v>1370</v>
      </c>
      <c r="B542" s="63" t="s">
        <v>230</v>
      </c>
      <c r="C542" s="43" t="s">
        <v>79</v>
      </c>
      <c r="D542" s="44">
        <v>1497.71</v>
      </c>
      <c r="E542" s="44">
        <v>1340.89</v>
      </c>
      <c r="F542" s="44">
        <v>1269.02</v>
      </c>
      <c r="G542" s="44">
        <v>1248</v>
      </c>
      <c r="H542" s="44">
        <v>1294.23</v>
      </c>
      <c r="I542" s="44">
        <v>1350.08</v>
      </c>
      <c r="J542" s="44">
        <v>1370.34</v>
      </c>
      <c r="K542" s="44">
        <v>1526.07</v>
      </c>
      <c r="L542" s="44">
        <v>1830.2</v>
      </c>
      <c r="M542" s="44">
        <v>1997.59</v>
      </c>
      <c r="N542" s="44">
        <v>2039.69</v>
      </c>
      <c r="O542" s="44">
        <v>2042.29</v>
      </c>
      <c r="P542" s="44">
        <v>2035.3</v>
      </c>
      <c r="Q542" s="44">
        <v>2029.17</v>
      </c>
      <c r="R542" s="44">
        <v>2030.3</v>
      </c>
      <c r="S542" s="44">
        <v>2026.79</v>
      </c>
      <c r="T542" s="44">
        <v>2026.28</v>
      </c>
      <c r="U542" s="44">
        <v>2016.23</v>
      </c>
      <c r="V542" s="44">
        <v>2096.63</v>
      </c>
      <c r="W542" s="44">
        <v>2244.2800000000002</v>
      </c>
      <c r="X542" s="44">
        <v>2405.98</v>
      </c>
      <c r="Y542" s="44">
        <v>2076.46</v>
      </c>
      <c r="Z542" s="44">
        <v>1719.6</v>
      </c>
      <c r="AA542" s="44">
        <v>1587.33</v>
      </c>
    </row>
    <row r="543" spans="1:27" ht="12.75" hidden="1" customHeight="1" outlineLevel="1" x14ac:dyDescent="0.2">
      <c r="A543" s="89" t="s">
        <v>1371</v>
      </c>
      <c r="B543" s="63" t="s">
        <v>90</v>
      </c>
      <c r="C543" s="43" t="s">
        <v>79</v>
      </c>
      <c r="D543" s="44">
        <f>$D$468</f>
        <v>434.18</v>
      </c>
      <c r="E543" s="44">
        <f t="shared" ref="E543:AA543" si="316">$D$468</f>
        <v>434.18</v>
      </c>
      <c r="F543" s="44">
        <f t="shared" si="316"/>
        <v>434.18</v>
      </c>
      <c r="G543" s="44">
        <f t="shared" si="316"/>
        <v>434.18</v>
      </c>
      <c r="H543" s="44">
        <f t="shared" si="316"/>
        <v>434.18</v>
      </c>
      <c r="I543" s="44">
        <f t="shared" si="316"/>
        <v>434.18</v>
      </c>
      <c r="J543" s="44">
        <f t="shared" si="316"/>
        <v>434.18</v>
      </c>
      <c r="K543" s="44">
        <f t="shared" si="316"/>
        <v>434.18</v>
      </c>
      <c r="L543" s="44">
        <f t="shared" si="316"/>
        <v>434.18</v>
      </c>
      <c r="M543" s="44">
        <f t="shared" si="316"/>
        <v>434.18</v>
      </c>
      <c r="N543" s="44">
        <f t="shared" si="316"/>
        <v>434.18</v>
      </c>
      <c r="O543" s="44">
        <f t="shared" si="316"/>
        <v>434.18</v>
      </c>
      <c r="P543" s="44">
        <f t="shared" si="316"/>
        <v>434.18</v>
      </c>
      <c r="Q543" s="44">
        <f t="shared" si="316"/>
        <v>434.18</v>
      </c>
      <c r="R543" s="44">
        <f t="shared" si="316"/>
        <v>434.18</v>
      </c>
      <c r="S543" s="44">
        <f t="shared" si="316"/>
        <v>434.18</v>
      </c>
      <c r="T543" s="44">
        <f t="shared" si="316"/>
        <v>434.18</v>
      </c>
      <c r="U543" s="44">
        <f t="shared" si="316"/>
        <v>434.18</v>
      </c>
      <c r="V543" s="44">
        <f t="shared" si="316"/>
        <v>434.18</v>
      </c>
      <c r="W543" s="44">
        <f t="shared" si="316"/>
        <v>434.18</v>
      </c>
      <c r="X543" s="44">
        <f t="shared" si="316"/>
        <v>434.18</v>
      </c>
      <c r="Y543" s="44">
        <f t="shared" si="316"/>
        <v>434.18</v>
      </c>
      <c r="Z543" s="44">
        <f t="shared" si="316"/>
        <v>434.18</v>
      </c>
      <c r="AA543" s="44">
        <f t="shared" si="316"/>
        <v>434.18</v>
      </c>
    </row>
    <row r="544" spans="1:27" ht="12.75" hidden="1" customHeight="1" outlineLevel="1" x14ac:dyDescent="0.2">
      <c r="A544" s="89" t="s">
        <v>1372</v>
      </c>
      <c r="B544" s="63" t="s">
        <v>83</v>
      </c>
      <c r="C544" s="43" t="s">
        <v>79</v>
      </c>
      <c r="D544" s="44">
        <v>4.68</v>
      </c>
      <c r="E544" s="44">
        <v>4.68</v>
      </c>
      <c r="F544" s="44">
        <v>4.68</v>
      </c>
      <c r="G544" s="44">
        <v>4.68</v>
      </c>
      <c r="H544" s="44">
        <v>4.68</v>
      </c>
      <c r="I544" s="44">
        <v>4.68</v>
      </c>
      <c r="J544" s="44">
        <v>4.68</v>
      </c>
      <c r="K544" s="44">
        <v>4.68</v>
      </c>
      <c r="L544" s="44">
        <v>4.68</v>
      </c>
      <c r="M544" s="44">
        <v>4.68</v>
      </c>
      <c r="N544" s="44">
        <v>4.68</v>
      </c>
      <c r="O544" s="44">
        <v>4.68</v>
      </c>
      <c r="P544" s="44">
        <v>4.68</v>
      </c>
      <c r="Q544" s="44">
        <v>4.68</v>
      </c>
      <c r="R544" s="44">
        <v>4.68</v>
      </c>
      <c r="S544" s="44">
        <v>4.68</v>
      </c>
      <c r="T544" s="44">
        <v>4.68</v>
      </c>
      <c r="U544" s="44">
        <v>4.68</v>
      </c>
      <c r="V544" s="44">
        <v>4.68</v>
      </c>
      <c r="W544" s="44">
        <v>4.68</v>
      </c>
      <c r="X544" s="44">
        <v>4.68</v>
      </c>
      <c r="Y544" s="44">
        <v>4.68</v>
      </c>
      <c r="Z544" s="44">
        <v>4.68</v>
      </c>
      <c r="AA544" s="44">
        <v>4.68</v>
      </c>
    </row>
    <row r="545" spans="1:27" ht="12.75" hidden="1" customHeight="1" outlineLevel="1" x14ac:dyDescent="0.2">
      <c r="A545" s="89" t="s">
        <v>1373</v>
      </c>
      <c r="B545" s="63" t="s">
        <v>81</v>
      </c>
      <c r="C545" s="43" t="s">
        <v>79</v>
      </c>
      <c r="D545" s="44">
        <f>$D$11</f>
        <v>330.69</v>
      </c>
      <c r="E545" s="44">
        <f t="shared" ref="E545:AA545" si="317">$D$11</f>
        <v>330.69</v>
      </c>
      <c r="F545" s="44">
        <f t="shared" si="317"/>
        <v>330.69</v>
      </c>
      <c r="G545" s="44">
        <f t="shared" si="317"/>
        <v>330.69</v>
      </c>
      <c r="H545" s="44">
        <f t="shared" si="317"/>
        <v>330.69</v>
      </c>
      <c r="I545" s="44">
        <f t="shared" si="317"/>
        <v>330.69</v>
      </c>
      <c r="J545" s="44">
        <f t="shared" si="317"/>
        <v>330.69</v>
      </c>
      <c r="K545" s="44">
        <f t="shared" si="317"/>
        <v>330.69</v>
      </c>
      <c r="L545" s="44">
        <f t="shared" si="317"/>
        <v>330.69</v>
      </c>
      <c r="M545" s="44">
        <f t="shared" si="317"/>
        <v>330.69</v>
      </c>
      <c r="N545" s="44">
        <f t="shared" si="317"/>
        <v>330.69</v>
      </c>
      <c r="O545" s="44">
        <f t="shared" si="317"/>
        <v>330.69</v>
      </c>
      <c r="P545" s="44">
        <f t="shared" si="317"/>
        <v>330.69</v>
      </c>
      <c r="Q545" s="44">
        <f t="shared" si="317"/>
        <v>330.69</v>
      </c>
      <c r="R545" s="44">
        <f t="shared" si="317"/>
        <v>330.69</v>
      </c>
      <c r="S545" s="44">
        <f t="shared" si="317"/>
        <v>330.69</v>
      </c>
      <c r="T545" s="44">
        <f t="shared" si="317"/>
        <v>330.69</v>
      </c>
      <c r="U545" s="44">
        <f t="shared" si="317"/>
        <v>330.69</v>
      </c>
      <c r="V545" s="44">
        <f t="shared" si="317"/>
        <v>330.69</v>
      </c>
      <c r="W545" s="44">
        <f t="shared" si="317"/>
        <v>330.69</v>
      </c>
      <c r="X545" s="44">
        <f t="shared" si="317"/>
        <v>330.69</v>
      </c>
      <c r="Y545" s="44">
        <f t="shared" si="317"/>
        <v>330.69</v>
      </c>
      <c r="Z545" s="44">
        <f t="shared" si="317"/>
        <v>330.69</v>
      </c>
      <c r="AA545" s="44">
        <f t="shared" si="317"/>
        <v>330.69</v>
      </c>
    </row>
    <row r="546" spans="1:27" collapsed="1" x14ac:dyDescent="0.2">
      <c r="A546" s="88" t="s">
        <v>1374</v>
      </c>
      <c r="B546" s="28" t="str">
        <f>"17"&amp;"."&amp;$B$640&amp;"."&amp;$B$641</f>
        <v>17.09.2023</v>
      </c>
      <c r="C546" s="80" t="s">
        <v>76</v>
      </c>
      <c r="D546" s="81">
        <f>ROUND(((D547+D548+D550+D549)/1000),5)</f>
        <v>2.2420200000000001</v>
      </c>
      <c r="E546" s="81">
        <f>ROUND(((E547+E548+E550+E549)/1000),5)</f>
        <v>2.0916299999999999</v>
      </c>
      <c r="F546" s="81">
        <f>ROUND(((F547+F548+F550+F549)/1000),5)</f>
        <v>2.0201699999999998</v>
      </c>
      <c r="G546" s="81">
        <f t="shared" ref="G546:AA546" si="318">ROUND(((G547+G548+G550+G549)/1000),5)</f>
        <v>2.0107599999999999</v>
      </c>
      <c r="H546" s="81">
        <f t="shared" si="318"/>
        <v>2.0213100000000002</v>
      </c>
      <c r="I546" s="81">
        <f t="shared" si="318"/>
        <v>2.0485699999999998</v>
      </c>
      <c r="J546" s="81">
        <f t="shared" si="318"/>
        <v>2.0154899999999998</v>
      </c>
      <c r="K546" s="81">
        <f t="shared" si="318"/>
        <v>2.1850700000000001</v>
      </c>
      <c r="L546" s="81">
        <f t="shared" si="318"/>
        <v>2.3652500000000001</v>
      </c>
      <c r="M546" s="81">
        <f t="shared" si="318"/>
        <v>2.50535</v>
      </c>
      <c r="N546" s="81">
        <f t="shared" si="318"/>
        <v>2.55247</v>
      </c>
      <c r="O546" s="81">
        <f t="shared" si="318"/>
        <v>2.5642200000000002</v>
      </c>
      <c r="P546" s="81">
        <f t="shared" si="318"/>
        <v>2.55667</v>
      </c>
      <c r="Q546" s="81">
        <f t="shared" si="318"/>
        <v>2.5483500000000001</v>
      </c>
      <c r="R546" s="81">
        <f t="shared" si="318"/>
        <v>2.5571600000000001</v>
      </c>
      <c r="S546" s="81">
        <f t="shared" si="318"/>
        <v>2.5655399999999999</v>
      </c>
      <c r="T546" s="81">
        <f t="shared" si="318"/>
        <v>2.60656</v>
      </c>
      <c r="U546" s="81">
        <f t="shared" si="318"/>
        <v>2.65849</v>
      </c>
      <c r="V546" s="81">
        <f t="shared" si="318"/>
        <v>2.8183400000000001</v>
      </c>
      <c r="W546" s="81">
        <f t="shared" si="318"/>
        <v>2.9082499999999998</v>
      </c>
      <c r="X546" s="81">
        <f t="shared" si="318"/>
        <v>3.1700499999999998</v>
      </c>
      <c r="Y546" s="81">
        <f t="shared" si="318"/>
        <v>2.8475700000000002</v>
      </c>
      <c r="Z546" s="81">
        <f t="shared" si="318"/>
        <v>2.4396900000000001</v>
      </c>
      <c r="AA546" s="81">
        <f t="shared" si="318"/>
        <v>2.2441599999999999</v>
      </c>
    </row>
    <row r="547" spans="1:27" ht="12.75" hidden="1" customHeight="1" outlineLevel="1" x14ac:dyDescent="0.2">
      <c r="A547" s="89" t="s">
        <v>1375</v>
      </c>
      <c r="B547" s="63" t="s">
        <v>230</v>
      </c>
      <c r="C547" s="43" t="s">
        <v>79</v>
      </c>
      <c r="D547" s="44">
        <v>1472.47</v>
      </c>
      <c r="E547" s="44">
        <v>1322.08</v>
      </c>
      <c r="F547" s="44">
        <v>1250.6199999999999</v>
      </c>
      <c r="G547" s="44">
        <v>1241.21</v>
      </c>
      <c r="H547" s="44">
        <v>1251.76</v>
      </c>
      <c r="I547" s="44">
        <v>1279.02</v>
      </c>
      <c r="J547" s="44">
        <v>1245.94</v>
      </c>
      <c r="K547" s="44">
        <v>1415.52</v>
      </c>
      <c r="L547" s="44">
        <v>1595.7</v>
      </c>
      <c r="M547" s="44">
        <v>1735.8</v>
      </c>
      <c r="N547" s="44">
        <v>1782.92</v>
      </c>
      <c r="O547" s="44">
        <v>1794.67</v>
      </c>
      <c r="P547" s="44">
        <v>1787.12</v>
      </c>
      <c r="Q547" s="44">
        <v>1778.8</v>
      </c>
      <c r="R547" s="44">
        <v>1787.61</v>
      </c>
      <c r="S547" s="44">
        <v>1795.99</v>
      </c>
      <c r="T547" s="44">
        <v>1837.01</v>
      </c>
      <c r="U547" s="44">
        <v>1888.94</v>
      </c>
      <c r="V547" s="44">
        <v>2048.79</v>
      </c>
      <c r="W547" s="44">
        <v>2138.6999999999998</v>
      </c>
      <c r="X547" s="44">
        <v>2400.5</v>
      </c>
      <c r="Y547" s="44">
        <v>2078.02</v>
      </c>
      <c r="Z547" s="44">
        <v>1670.14</v>
      </c>
      <c r="AA547" s="44">
        <v>1474.61</v>
      </c>
    </row>
    <row r="548" spans="1:27" ht="12.75" hidden="1" customHeight="1" outlineLevel="1" x14ac:dyDescent="0.2">
      <c r="A548" s="89" t="s">
        <v>1376</v>
      </c>
      <c r="B548" s="63" t="s">
        <v>90</v>
      </c>
      <c r="C548" s="43" t="s">
        <v>79</v>
      </c>
      <c r="D548" s="44">
        <f>$D$468</f>
        <v>434.18</v>
      </c>
      <c r="E548" s="44">
        <f t="shared" ref="E548:AA548" si="319">$D$468</f>
        <v>434.18</v>
      </c>
      <c r="F548" s="44">
        <f t="shared" si="319"/>
        <v>434.18</v>
      </c>
      <c r="G548" s="44">
        <f t="shared" si="319"/>
        <v>434.18</v>
      </c>
      <c r="H548" s="44">
        <f t="shared" si="319"/>
        <v>434.18</v>
      </c>
      <c r="I548" s="44">
        <f t="shared" si="319"/>
        <v>434.18</v>
      </c>
      <c r="J548" s="44">
        <f t="shared" si="319"/>
        <v>434.18</v>
      </c>
      <c r="K548" s="44">
        <f t="shared" si="319"/>
        <v>434.18</v>
      </c>
      <c r="L548" s="44">
        <f t="shared" si="319"/>
        <v>434.18</v>
      </c>
      <c r="M548" s="44">
        <f t="shared" si="319"/>
        <v>434.18</v>
      </c>
      <c r="N548" s="44">
        <f t="shared" si="319"/>
        <v>434.18</v>
      </c>
      <c r="O548" s="44">
        <f t="shared" si="319"/>
        <v>434.18</v>
      </c>
      <c r="P548" s="44">
        <f t="shared" si="319"/>
        <v>434.18</v>
      </c>
      <c r="Q548" s="44">
        <f t="shared" si="319"/>
        <v>434.18</v>
      </c>
      <c r="R548" s="44">
        <f t="shared" si="319"/>
        <v>434.18</v>
      </c>
      <c r="S548" s="44">
        <f t="shared" si="319"/>
        <v>434.18</v>
      </c>
      <c r="T548" s="44">
        <f t="shared" si="319"/>
        <v>434.18</v>
      </c>
      <c r="U548" s="44">
        <f t="shared" si="319"/>
        <v>434.18</v>
      </c>
      <c r="V548" s="44">
        <f t="shared" si="319"/>
        <v>434.18</v>
      </c>
      <c r="W548" s="44">
        <f t="shared" si="319"/>
        <v>434.18</v>
      </c>
      <c r="X548" s="44">
        <f t="shared" si="319"/>
        <v>434.18</v>
      </c>
      <c r="Y548" s="44">
        <f t="shared" si="319"/>
        <v>434.18</v>
      </c>
      <c r="Z548" s="44">
        <f t="shared" si="319"/>
        <v>434.18</v>
      </c>
      <c r="AA548" s="44">
        <f t="shared" si="319"/>
        <v>434.18</v>
      </c>
    </row>
    <row r="549" spans="1:27" ht="12.75" hidden="1" customHeight="1" outlineLevel="1" x14ac:dyDescent="0.2">
      <c r="A549" s="89" t="s">
        <v>1377</v>
      </c>
      <c r="B549" s="63" t="s">
        <v>83</v>
      </c>
      <c r="C549" s="43" t="s">
        <v>79</v>
      </c>
      <c r="D549" s="44">
        <v>4.68</v>
      </c>
      <c r="E549" s="44">
        <v>4.68</v>
      </c>
      <c r="F549" s="44">
        <v>4.68</v>
      </c>
      <c r="G549" s="44">
        <v>4.68</v>
      </c>
      <c r="H549" s="44">
        <v>4.68</v>
      </c>
      <c r="I549" s="44">
        <v>4.68</v>
      </c>
      <c r="J549" s="44">
        <v>4.68</v>
      </c>
      <c r="K549" s="44">
        <v>4.68</v>
      </c>
      <c r="L549" s="44">
        <v>4.68</v>
      </c>
      <c r="M549" s="44">
        <v>4.68</v>
      </c>
      <c r="N549" s="44">
        <v>4.68</v>
      </c>
      <c r="O549" s="44">
        <v>4.68</v>
      </c>
      <c r="P549" s="44">
        <v>4.68</v>
      </c>
      <c r="Q549" s="44">
        <v>4.68</v>
      </c>
      <c r="R549" s="44">
        <v>4.68</v>
      </c>
      <c r="S549" s="44">
        <v>4.68</v>
      </c>
      <c r="T549" s="44">
        <v>4.68</v>
      </c>
      <c r="U549" s="44">
        <v>4.68</v>
      </c>
      <c r="V549" s="44">
        <v>4.68</v>
      </c>
      <c r="W549" s="44">
        <v>4.68</v>
      </c>
      <c r="X549" s="44">
        <v>4.68</v>
      </c>
      <c r="Y549" s="44">
        <v>4.68</v>
      </c>
      <c r="Z549" s="44">
        <v>4.68</v>
      </c>
      <c r="AA549" s="44">
        <v>4.68</v>
      </c>
    </row>
    <row r="550" spans="1:27" ht="12.75" hidden="1" customHeight="1" outlineLevel="1" x14ac:dyDescent="0.2">
      <c r="A550" s="89" t="s">
        <v>1378</v>
      </c>
      <c r="B550" s="63" t="s">
        <v>81</v>
      </c>
      <c r="C550" s="43" t="s">
        <v>79</v>
      </c>
      <c r="D550" s="44">
        <f>$D$11</f>
        <v>330.69</v>
      </c>
      <c r="E550" s="44">
        <f t="shared" ref="E550:AA550" si="320">$D$11</f>
        <v>330.69</v>
      </c>
      <c r="F550" s="44">
        <f t="shared" si="320"/>
        <v>330.69</v>
      </c>
      <c r="G550" s="44">
        <f t="shared" si="320"/>
        <v>330.69</v>
      </c>
      <c r="H550" s="44">
        <f t="shared" si="320"/>
        <v>330.69</v>
      </c>
      <c r="I550" s="44">
        <f t="shared" si="320"/>
        <v>330.69</v>
      </c>
      <c r="J550" s="44">
        <f t="shared" si="320"/>
        <v>330.69</v>
      </c>
      <c r="K550" s="44">
        <f t="shared" si="320"/>
        <v>330.69</v>
      </c>
      <c r="L550" s="44">
        <f t="shared" si="320"/>
        <v>330.69</v>
      </c>
      <c r="M550" s="44">
        <f t="shared" si="320"/>
        <v>330.69</v>
      </c>
      <c r="N550" s="44">
        <f t="shared" si="320"/>
        <v>330.69</v>
      </c>
      <c r="O550" s="44">
        <f t="shared" si="320"/>
        <v>330.69</v>
      </c>
      <c r="P550" s="44">
        <f t="shared" si="320"/>
        <v>330.69</v>
      </c>
      <c r="Q550" s="44">
        <f t="shared" si="320"/>
        <v>330.69</v>
      </c>
      <c r="R550" s="44">
        <f t="shared" si="320"/>
        <v>330.69</v>
      </c>
      <c r="S550" s="44">
        <f t="shared" si="320"/>
        <v>330.69</v>
      </c>
      <c r="T550" s="44">
        <f t="shared" si="320"/>
        <v>330.69</v>
      </c>
      <c r="U550" s="44">
        <f t="shared" si="320"/>
        <v>330.69</v>
      </c>
      <c r="V550" s="44">
        <f t="shared" si="320"/>
        <v>330.69</v>
      </c>
      <c r="W550" s="44">
        <f t="shared" si="320"/>
        <v>330.69</v>
      </c>
      <c r="X550" s="44">
        <f t="shared" si="320"/>
        <v>330.69</v>
      </c>
      <c r="Y550" s="44">
        <f t="shared" si="320"/>
        <v>330.69</v>
      </c>
      <c r="Z550" s="44">
        <f t="shared" si="320"/>
        <v>330.69</v>
      </c>
      <c r="AA550" s="44">
        <f t="shared" si="320"/>
        <v>330.69</v>
      </c>
    </row>
    <row r="551" spans="1:27" collapsed="1" x14ac:dyDescent="0.2">
      <c r="A551" s="88" t="s">
        <v>1379</v>
      </c>
      <c r="B551" s="28" t="str">
        <f>"18"&amp;"."&amp;$B$640&amp;"."&amp;$B$641</f>
        <v>18.09.2023</v>
      </c>
      <c r="C551" s="80" t="s">
        <v>76</v>
      </c>
      <c r="D551" s="81">
        <f>ROUND(((D552+D553+D555+D554)/1000),5)</f>
        <v>2.0791599999999999</v>
      </c>
      <c r="E551" s="81">
        <f>ROUND(((E552+E553+E555+E554)/1000),5)</f>
        <v>2.0220500000000001</v>
      </c>
      <c r="F551" s="81">
        <f>ROUND(((F552+F553+F555+F554)/1000),5)</f>
        <v>1.95167</v>
      </c>
      <c r="G551" s="81">
        <f t="shared" ref="G551:AA551" si="321">ROUND(((G552+G553+G555+G554)/1000),5)</f>
        <v>1.94421</v>
      </c>
      <c r="H551" s="81">
        <f t="shared" si="321"/>
        <v>2.0413800000000002</v>
      </c>
      <c r="I551" s="81">
        <f t="shared" si="321"/>
        <v>2.1905399999999999</v>
      </c>
      <c r="J551" s="81">
        <f t="shared" si="321"/>
        <v>2.2936200000000002</v>
      </c>
      <c r="K551" s="81">
        <f t="shared" si="321"/>
        <v>2.52603</v>
      </c>
      <c r="L551" s="81">
        <f t="shared" si="321"/>
        <v>2.7594500000000002</v>
      </c>
      <c r="M551" s="81">
        <f t="shared" si="321"/>
        <v>2.9153099999999998</v>
      </c>
      <c r="N551" s="81">
        <f t="shared" si="321"/>
        <v>2.9931199999999998</v>
      </c>
      <c r="O551" s="81">
        <f t="shared" si="321"/>
        <v>2.9711500000000002</v>
      </c>
      <c r="P551" s="81">
        <f t="shared" si="321"/>
        <v>2.9247000000000001</v>
      </c>
      <c r="Q551" s="81">
        <f t="shared" si="321"/>
        <v>3.0122300000000002</v>
      </c>
      <c r="R551" s="81">
        <f t="shared" si="321"/>
        <v>2.8657900000000001</v>
      </c>
      <c r="S551" s="81">
        <f t="shared" si="321"/>
        <v>2.86287</v>
      </c>
      <c r="T551" s="81">
        <f t="shared" si="321"/>
        <v>2.8357600000000001</v>
      </c>
      <c r="U551" s="81">
        <f t="shared" si="321"/>
        <v>2.8090199999999999</v>
      </c>
      <c r="V551" s="81">
        <f t="shared" si="321"/>
        <v>2.8707099999999999</v>
      </c>
      <c r="W551" s="81">
        <f t="shared" si="321"/>
        <v>2.9948199999999998</v>
      </c>
      <c r="X551" s="81">
        <f t="shared" si="321"/>
        <v>2.95234</v>
      </c>
      <c r="Y551" s="81">
        <f t="shared" si="321"/>
        <v>2.7733300000000001</v>
      </c>
      <c r="Z551" s="81">
        <f t="shared" si="321"/>
        <v>2.4524400000000002</v>
      </c>
      <c r="AA551" s="81">
        <f t="shared" si="321"/>
        <v>2.2995899999999998</v>
      </c>
    </row>
    <row r="552" spans="1:27" ht="12.75" hidden="1" customHeight="1" outlineLevel="1" x14ac:dyDescent="0.2">
      <c r="A552" s="89" t="s">
        <v>1380</v>
      </c>
      <c r="B552" s="63" t="s">
        <v>230</v>
      </c>
      <c r="C552" s="43" t="s">
        <v>79</v>
      </c>
      <c r="D552" s="44">
        <v>1309.6099999999999</v>
      </c>
      <c r="E552" s="44">
        <v>1252.5</v>
      </c>
      <c r="F552" s="44">
        <v>1182.1199999999999</v>
      </c>
      <c r="G552" s="44">
        <v>1174.6600000000001</v>
      </c>
      <c r="H552" s="44">
        <v>1271.83</v>
      </c>
      <c r="I552" s="44">
        <v>1420.99</v>
      </c>
      <c r="J552" s="44">
        <v>1524.07</v>
      </c>
      <c r="K552" s="44">
        <v>1756.48</v>
      </c>
      <c r="L552" s="44">
        <v>1989.9</v>
      </c>
      <c r="M552" s="44">
        <v>2145.7600000000002</v>
      </c>
      <c r="N552" s="44">
        <v>2223.5700000000002</v>
      </c>
      <c r="O552" s="44">
        <v>2201.6</v>
      </c>
      <c r="P552" s="44">
        <v>2155.15</v>
      </c>
      <c r="Q552" s="44">
        <v>2242.6799999999998</v>
      </c>
      <c r="R552" s="44">
        <v>2096.2399999999998</v>
      </c>
      <c r="S552" s="44">
        <v>2093.3200000000002</v>
      </c>
      <c r="T552" s="44">
        <v>2066.21</v>
      </c>
      <c r="U552" s="44">
        <v>2039.47</v>
      </c>
      <c r="V552" s="44">
        <v>2101.16</v>
      </c>
      <c r="W552" s="44">
        <v>2225.27</v>
      </c>
      <c r="X552" s="44">
        <v>2182.79</v>
      </c>
      <c r="Y552" s="44">
        <v>2003.78</v>
      </c>
      <c r="Z552" s="44">
        <v>1682.89</v>
      </c>
      <c r="AA552" s="44">
        <v>1530.04</v>
      </c>
    </row>
    <row r="553" spans="1:27" ht="12.75" hidden="1" customHeight="1" outlineLevel="1" x14ac:dyDescent="0.2">
      <c r="A553" s="89" t="s">
        <v>1381</v>
      </c>
      <c r="B553" s="63" t="s">
        <v>90</v>
      </c>
      <c r="C553" s="43" t="s">
        <v>79</v>
      </c>
      <c r="D553" s="44">
        <f>$D$468</f>
        <v>434.18</v>
      </c>
      <c r="E553" s="44">
        <f t="shared" ref="E553:AA553" si="322">$D$468</f>
        <v>434.18</v>
      </c>
      <c r="F553" s="44">
        <f t="shared" si="322"/>
        <v>434.18</v>
      </c>
      <c r="G553" s="44">
        <f t="shared" si="322"/>
        <v>434.18</v>
      </c>
      <c r="H553" s="44">
        <f t="shared" si="322"/>
        <v>434.18</v>
      </c>
      <c r="I553" s="44">
        <f t="shared" si="322"/>
        <v>434.18</v>
      </c>
      <c r="J553" s="44">
        <f t="shared" si="322"/>
        <v>434.18</v>
      </c>
      <c r="K553" s="44">
        <f t="shared" si="322"/>
        <v>434.18</v>
      </c>
      <c r="L553" s="44">
        <f t="shared" si="322"/>
        <v>434.18</v>
      </c>
      <c r="M553" s="44">
        <f t="shared" si="322"/>
        <v>434.18</v>
      </c>
      <c r="N553" s="44">
        <f t="shared" si="322"/>
        <v>434.18</v>
      </c>
      <c r="O553" s="44">
        <f t="shared" si="322"/>
        <v>434.18</v>
      </c>
      <c r="P553" s="44">
        <f t="shared" si="322"/>
        <v>434.18</v>
      </c>
      <c r="Q553" s="44">
        <f t="shared" si="322"/>
        <v>434.18</v>
      </c>
      <c r="R553" s="44">
        <f t="shared" si="322"/>
        <v>434.18</v>
      </c>
      <c r="S553" s="44">
        <f t="shared" si="322"/>
        <v>434.18</v>
      </c>
      <c r="T553" s="44">
        <f t="shared" si="322"/>
        <v>434.18</v>
      </c>
      <c r="U553" s="44">
        <f t="shared" si="322"/>
        <v>434.18</v>
      </c>
      <c r="V553" s="44">
        <f t="shared" si="322"/>
        <v>434.18</v>
      </c>
      <c r="W553" s="44">
        <f t="shared" si="322"/>
        <v>434.18</v>
      </c>
      <c r="X553" s="44">
        <f t="shared" si="322"/>
        <v>434.18</v>
      </c>
      <c r="Y553" s="44">
        <f t="shared" si="322"/>
        <v>434.18</v>
      </c>
      <c r="Z553" s="44">
        <f t="shared" si="322"/>
        <v>434.18</v>
      </c>
      <c r="AA553" s="44">
        <f t="shared" si="322"/>
        <v>434.18</v>
      </c>
    </row>
    <row r="554" spans="1:27" ht="12.75" hidden="1" customHeight="1" outlineLevel="1" x14ac:dyDescent="0.2">
      <c r="A554" s="89" t="s">
        <v>1382</v>
      </c>
      <c r="B554" s="63" t="s">
        <v>83</v>
      </c>
      <c r="C554" s="43" t="s">
        <v>79</v>
      </c>
      <c r="D554" s="44">
        <v>4.68</v>
      </c>
      <c r="E554" s="44">
        <v>4.68</v>
      </c>
      <c r="F554" s="44">
        <v>4.68</v>
      </c>
      <c r="G554" s="44">
        <v>4.68</v>
      </c>
      <c r="H554" s="44">
        <v>4.68</v>
      </c>
      <c r="I554" s="44">
        <v>4.68</v>
      </c>
      <c r="J554" s="44">
        <v>4.68</v>
      </c>
      <c r="K554" s="44">
        <v>4.68</v>
      </c>
      <c r="L554" s="44">
        <v>4.68</v>
      </c>
      <c r="M554" s="44">
        <v>4.68</v>
      </c>
      <c r="N554" s="44">
        <v>4.68</v>
      </c>
      <c r="O554" s="44">
        <v>4.68</v>
      </c>
      <c r="P554" s="44">
        <v>4.68</v>
      </c>
      <c r="Q554" s="44">
        <v>4.68</v>
      </c>
      <c r="R554" s="44">
        <v>4.68</v>
      </c>
      <c r="S554" s="44">
        <v>4.68</v>
      </c>
      <c r="T554" s="44">
        <v>4.68</v>
      </c>
      <c r="U554" s="44">
        <v>4.68</v>
      </c>
      <c r="V554" s="44">
        <v>4.68</v>
      </c>
      <c r="W554" s="44">
        <v>4.68</v>
      </c>
      <c r="X554" s="44">
        <v>4.68</v>
      </c>
      <c r="Y554" s="44">
        <v>4.68</v>
      </c>
      <c r="Z554" s="44">
        <v>4.68</v>
      </c>
      <c r="AA554" s="44">
        <v>4.68</v>
      </c>
    </row>
    <row r="555" spans="1:27" ht="12.75" hidden="1" customHeight="1" outlineLevel="1" x14ac:dyDescent="0.2">
      <c r="A555" s="89" t="s">
        <v>1383</v>
      </c>
      <c r="B555" s="63" t="s">
        <v>81</v>
      </c>
      <c r="C555" s="43" t="s">
        <v>79</v>
      </c>
      <c r="D555" s="44">
        <f>$D$11</f>
        <v>330.69</v>
      </c>
      <c r="E555" s="44">
        <f t="shared" ref="E555:AA555" si="323">$D$11</f>
        <v>330.69</v>
      </c>
      <c r="F555" s="44">
        <f t="shared" si="323"/>
        <v>330.69</v>
      </c>
      <c r="G555" s="44">
        <f t="shared" si="323"/>
        <v>330.69</v>
      </c>
      <c r="H555" s="44">
        <f t="shared" si="323"/>
        <v>330.69</v>
      </c>
      <c r="I555" s="44">
        <f t="shared" si="323"/>
        <v>330.69</v>
      </c>
      <c r="J555" s="44">
        <f t="shared" si="323"/>
        <v>330.69</v>
      </c>
      <c r="K555" s="44">
        <f t="shared" si="323"/>
        <v>330.69</v>
      </c>
      <c r="L555" s="44">
        <f t="shared" si="323"/>
        <v>330.69</v>
      </c>
      <c r="M555" s="44">
        <f t="shared" si="323"/>
        <v>330.69</v>
      </c>
      <c r="N555" s="44">
        <f t="shared" si="323"/>
        <v>330.69</v>
      </c>
      <c r="O555" s="44">
        <f t="shared" si="323"/>
        <v>330.69</v>
      </c>
      <c r="P555" s="44">
        <f t="shared" si="323"/>
        <v>330.69</v>
      </c>
      <c r="Q555" s="44">
        <f t="shared" si="323"/>
        <v>330.69</v>
      </c>
      <c r="R555" s="44">
        <f t="shared" si="323"/>
        <v>330.69</v>
      </c>
      <c r="S555" s="44">
        <f t="shared" si="323"/>
        <v>330.69</v>
      </c>
      <c r="T555" s="44">
        <f t="shared" si="323"/>
        <v>330.69</v>
      </c>
      <c r="U555" s="44">
        <f t="shared" si="323"/>
        <v>330.69</v>
      </c>
      <c r="V555" s="44">
        <f t="shared" si="323"/>
        <v>330.69</v>
      </c>
      <c r="W555" s="44">
        <f t="shared" si="323"/>
        <v>330.69</v>
      </c>
      <c r="X555" s="44">
        <f t="shared" si="323"/>
        <v>330.69</v>
      </c>
      <c r="Y555" s="44">
        <f t="shared" si="323"/>
        <v>330.69</v>
      </c>
      <c r="Z555" s="44">
        <f t="shared" si="323"/>
        <v>330.69</v>
      </c>
      <c r="AA555" s="44">
        <f t="shared" si="323"/>
        <v>330.69</v>
      </c>
    </row>
    <row r="556" spans="1:27" collapsed="1" x14ac:dyDescent="0.2">
      <c r="A556" s="88" t="s">
        <v>1384</v>
      </c>
      <c r="B556" s="28" t="str">
        <f>"19"&amp;"."&amp;$B$640&amp;"."&amp;$B$641</f>
        <v>19.09.2023</v>
      </c>
      <c r="C556" s="80" t="s">
        <v>76</v>
      </c>
      <c r="D556" s="81">
        <f>ROUND(((D557+D558+D560+D559)/1000),5)</f>
        <v>2.0668500000000001</v>
      </c>
      <c r="E556" s="81">
        <f>ROUND(((E557+E558+E560+E559)/1000),5)</f>
        <v>2.0192999999999999</v>
      </c>
      <c r="F556" s="81">
        <f>ROUND(((F557+F558+F560+F559)/1000),5)</f>
        <v>1.95184</v>
      </c>
      <c r="G556" s="81">
        <f t="shared" ref="G556:AA556" si="324">ROUND(((G557+G558+G560+G559)/1000),5)</f>
        <v>1.94709</v>
      </c>
      <c r="H556" s="81">
        <f t="shared" si="324"/>
        <v>2.02596</v>
      </c>
      <c r="I556" s="81">
        <f t="shared" si="324"/>
        <v>2.1649600000000002</v>
      </c>
      <c r="J556" s="81">
        <f t="shared" si="324"/>
        <v>2.3035999999999999</v>
      </c>
      <c r="K556" s="81">
        <f t="shared" si="324"/>
        <v>2.5395500000000002</v>
      </c>
      <c r="L556" s="81">
        <f t="shared" si="324"/>
        <v>2.8418100000000002</v>
      </c>
      <c r="M556" s="81">
        <f t="shared" si="324"/>
        <v>3.1490100000000001</v>
      </c>
      <c r="N556" s="81">
        <f t="shared" si="324"/>
        <v>3.1707200000000002</v>
      </c>
      <c r="O556" s="81">
        <f t="shared" si="324"/>
        <v>3.1532200000000001</v>
      </c>
      <c r="P556" s="81">
        <f t="shared" si="324"/>
        <v>3.1307399999999999</v>
      </c>
      <c r="Q556" s="81">
        <f t="shared" si="324"/>
        <v>3.1478899999999999</v>
      </c>
      <c r="R556" s="81">
        <f t="shared" si="324"/>
        <v>2.8687100000000001</v>
      </c>
      <c r="S556" s="81">
        <f t="shared" si="324"/>
        <v>2.8708900000000002</v>
      </c>
      <c r="T556" s="81">
        <f t="shared" si="324"/>
        <v>2.84551</v>
      </c>
      <c r="U556" s="81">
        <f t="shared" si="324"/>
        <v>2.8126500000000001</v>
      </c>
      <c r="V556" s="81">
        <f t="shared" si="324"/>
        <v>2.8711500000000001</v>
      </c>
      <c r="W556" s="81">
        <f t="shared" si="324"/>
        <v>2.9752399999999999</v>
      </c>
      <c r="X556" s="81">
        <f t="shared" si="324"/>
        <v>2.9689299999999998</v>
      </c>
      <c r="Y556" s="81">
        <f t="shared" si="324"/>
        <v>2.8711099999999998</v>
      </c>
      <c r="Z556" s="81">
        <f t="shared" si="324"/>
        <v>2.5047799999999998</v>
      </c>
      <c r="AA556" s="81">
        <f t="shared" si="324"/>
        <v>2.26892</v>
      </c>
    </row>
    <row r="557" spans="1:27" ht="12.75" hidden="1" customHeight="1" outlineLevel="1" x14ac:dyDescent="0.2">
      <c r="A557" s="89" t="s">
        <v>1385</v>
      </c>
      <c r="B557" s="63" t="s">
        <v>230</v>
      </c>
      <c r="C557" s="43" t="s">
        <v>79</v>
      </c>
      <c r="D557" s="44">
        <v>1297.3</v>
      </c>
      <c r="E557" s="44">
        <v>1249.75</v>
      </c>
      <c r="F557" s="44">
        <v>1182.29</v>
      </c>
      <c r="G557" s="44">
        <v>1177.54</v>
      </c>
      <c r="H557" s="44">
        <v>1256.4100000000001</v>
      </c>
      <c r="I557" s="44">
        <v>1395.41</v>
      </c>
      <c r="J557" s="44">
        <v>1534.05</v>
      </c>
      <c r="K557" s="44">
        <v>1770</v>
      </c>
      <c r="L557" s="44">
        <v>2072.2600000000002</v>
      </c>
      <c r="M557" s="44">
        <v>2379.46</v>
      </c>
      <c r="N557" s="44">
        <v>2401.17</v>
      </c>
      <c r="O557" s="44">
        <v>2383.67</v>
      </c>
      <c r="P557" s="44">
        <v>2361.19</v>
      </c>
      <c r="Q557" s="44">
        <v>2378.34</v>
      </c>
      <c r="R557" s="44">
        <v>2099.16</v>
      </c>
      <c r="S557" s="44">
        <v>2101.34</v>
      </c>
      <c r="T557" s="44">
        <v>2075.96</v>
      </c>
      <c r="U557" s="44">
        <v>2043.1</v>
      </c>
      <c r="V557" s="44">
        <v>2101.6</v>
      </c>
      <c r="W557" s="44">
        <v>2205.69</v>
      </c>
      <c r="X557" s="44">
        <v>2199.38</v>
      </c>
      <c r="Y557" s="44">
        <v>2101.56</v>
      </c>
      <c r="Z557" s="44">
        <v>1735.23</v>
      </c>
      <c r="AA557" s="44">
        <v>1499.37</v>
      </c>
    </row>
    <row r="558" spans="1:27" ht="12.75" hidden="1" customHeight="1" outlineLevel="1" x14ac:dyDescent="0.2">
      <c r="A558" s="89" t="s">
        <v>1386</v>
      </c>
      <c r="B558" s="63" t="s">
        <v>90</v>
      </c>
      <c r="C558" s="43" t="s">
        <v>79</v>
      </c>
      <c r="D558" s="44">
        <f>$D$468</f>
        <v>434.18</v>
      </c>
      <c r="E558" s="44">
        <f t="shared" ref="E558:AA558" si="325">$D$468</f>
        <v>434.18</v>
      </c>
      <c r="F558" s="44">
        <f t="shared" si="325"/>
        <v>434.18</v>
      </c>
      <c r="G558" s="44">
        <f t="shared" si="325"/>
        <v>434.18</v>
      </c>
      <c r="H558" s="44">
        <f t="shared" si="325"/>
        <v>434.18</v>
      </c>
      <c r="I558" s="44">
        <f t="shared" si="325"/>
        <v>434.18</v>
      </c>
      <c r="J558" s="44">
        <f t="shared" si="325"/>
        <v>434.18</v>
      </c>
      <c r="K558" s="44">
        <f t="shared" si="325"/>
        <v>434.18</v>
      </c>
      <c r="L558" s="44">
        <f t="shared" si="325"/>
        <v>434.18</v>
      </c>
      <c r="M558" s="44">
        <f t="shared" si="325"/>
        <v>434.18</v>
      </c>
      <c r="N558" s="44">
        <f t="shared" si="325"/>
        <v>434.18</v>
      </c>
      <c r="O558" s="44">
        <f t="shared" si="325"/>
        <v>434.18</v>
      </c>
      <c r="P558" s="44">
        <f t="shared" si="325"/>
        <v>434.18</v>
      </c>
      <c r="Q558" s="44">
        <f t="shared" si="325"/>
        <v>434.18</v>
      </c>
      <c r="R558" s="44">
        <f t="shared" si="325"/>
        <v>434.18</v>
      </c>
      <c r="S558" s="44">
        <f t="shared" si="325"/>
        <v>434.18</v>
      </c>
      <c r="T558" s="44">
        <f t="shared" si="325"/>
        <v>434.18</v>
      </c>
      <c r="U558" s="44">
        <f t="shared" si="325"/>
        <v>434.18</v>
      </c>
      <c r="V558" s="44">
        <f t="shared" si="325"/>
        <v>434.18</v>
      </c>
      <c r="W558" s="44">
        <f t="shared" si="325"/>
        <v>434.18</v>
      </c>
      <c r="X558" s="44">
        <f t="shared" si="325"/>
        <v>434.18</v>
      </c>
      <c r="Y558" s="44">
        <f t="shared" si="325"/>
        <v>434.18</v>
      </c>
      <c r="Z558" s="44">
        <f t="shared" si="325"/>
        <v>434.18</v>
      </c>
      <c r="AA558" s="44">
        <f t="shared" si="325"/>
        <v>434.18</v>
      </c>
    </row>
    <row r="559" spans="1:27" ht="12.75" hidden="1" customHeight="1" outlineLevel="1" x14ac:dyDescent="0.2">
      <c r="A559" s="89" t="s">
        <v>1387</v>
      </c>
      <c r="B559" s="63" t="s">
        <v>83</v>
      </c>
      <c r="C559" s="43" t="s">
        <v>79</v>
      </c>
      <c r="D559" s="44">
        <v>4.68</v>
      </c>
      <c r="E559" s="44">
        <v>4.68</v>
      </c>
      <c r="F559" s="44">
        <v>4.68</v>
      </c>
      <c r="G559" s="44">
        <v>4.68</v>
      </c>
      <c r="H559" s="44">
        <v>4.68</v>
      </c>
      <c r="I559" s="44">
        <v>4.68</v>
      </c>
      <c r="J559" s="44">
        <v>4.68</v>
      </c>
      <c r="K559" s="44">
        <v>4.68</v>
      </c>
      <c r="L559" s="44">
        <v>4.68</v>
      </c>
      <c r="M559" s="44">
        <v>4.68</v>
      </c>
      <c r="N559" s="44">
        <v>4.68</v>
      </c>
      <c r="O559" s="44">
        <v>4.68</v>
      </c>
      <c r="P559" s="44">
        <v>4.68</v>
      </c>
      <c r="Q559" s="44">
        <v>4.68</v>
      </c>
      <c r="R559" s="44">
        <v>4.68</v>
      </c>
      <c r="S559" s="44">
        <v>4.68</v>
      </c>
      <c r="T559" s="44">
        <v>4.68</v>
      </c>
      <c r="U559" s="44">
        <v>4.68</v>
      </c>
      <c r="V559" s="44">
        <v>4.68</v>
      </c>
      <c r="W559" s="44">
        <v>4.68</v>
      </c>
      <c r="X559" s="44">
        <v>4.68</v>
      </c>
      <c r="Y559" s="44">
        <v>4.68</v>
      </c>
      <c r="Z559" s="44">
        <v>4.68</v>
      </c>
      <c r="AA559" s="44">
        <v>4.68</v>
      </c>
    </row>
    <row r="560" spans="1:27" ht="12.75" hidden="1" customHeight="1" outlineLevel="1" x14ac:dyDescent="0.2">
      <c r="A560" s="89" t="s">
        <v>1388</v>
      </c>
      <c r="B560" s="63" t="s">
        <v>81</v>
      </c>
      <c r="C560" s="43" t="s">
        <v>79</v>
      </c>
      <c r="D560" s="44">
        <f>$D$11</f>
        <v>330.69</v>
      </c>
      <c r="E560" s="44">
        <f t="shared" ref="E560:AA560" si="326">$D$11</f>
        <v>330.69</v>
      </c>
      <c r="F560" s="44">
        <f t="shared" si="326"/>
        <v>330.69</v>
      </c>
      <c r="G560" s="44">
        <f t="shared" si="326"/>
        <v>330.69</v>
      </c>
      <c r="H560" s="44">
        <f t="shared" si="326"/>
        <v>330.69</v>
      </c>
      <c r="I560" s="44">
        <f t="shared" si="326"/>
        <v>330.69</v>
      </c>
      <c r="J560" s="44">
        <f t="shared" si="326"/>
        <v>330.69</v>
      </c>
      <c r="K560" s="44">
        <f t="shared" si="326"/>
        <v>330.69</v>
      </c>
      <c r="L560" s="44">
        <f t="shared" si="326"/>
        <v>330.69</v>
      </c>
      <c r="M560" s="44">
        <f t="shared" si="326"/>
        <v>330.69</v>
      </c>
      <c r="N560" s="44">
        <f t="shared" si="326"/>
        <v>330.69</v>
      </c>
      <c r="O560" s="44">
        <f t="shared" si="326"/>
        <v>330.69</v>
      </c>
      <c r="P560" s="44">
        <f t="shared" si="326"/>
        <v>330.69</v>
      </c>
      <c r="Q560" s="44">
        <f t="shared" si="326"/>
        <v>330.69</v>
      </c>
      <c r="R560" s="44">
        <f t="shared" si="326"/>
        <v>330.69</v>
      </c>
      <c r="S560" s="44">
        <f t="shared" si="326"/>
        <v>330.69</v>
      </c>
      <c r="T560" s="44">
        <f t="shared" si="326"/>
        <v>330.69</v>
      </c>
      <c r="U560" s="44">
        <f t="shared" si="326"/>
        <v>330.69</v>
      </c>
      <c r="V560" s="44">
        <f t="shared" si="326"/>
        <v>330.69</v>
      </c>
      <c r="W560" s="44">
        <f t="shared" si="326"/>
        <v>330.69</v>
      </c>
      <c r="X560" s="44">
        <f t="shared" si="326"/>
        <v>330.69</v>
      </c>
      <c r="Y560" s="44">
        <f t="shared" si="326"/>
        <v>330.69</v>
      </c>
      <c r="Z560" s="44">
        <f t="shared" si="326"/>
        <v>330.69</v>
      </c>
      <c r="AA560" s="44">
        <f t="shared" si="326"/>
        <v>330.69</v>
      </c>
    </row>
    <row r="561" spans="1:27" collapsed="1" x14ac:dyDescent="0.2">
      <c r="A561" s="88" t="s">
        <v>1389</v>
      </c>
      <c r="B561" s="28" t="str">
        <f>"20"&amp;"."&amp;$B$640&amp;"."&amp;$B$641</f>
        <v>20.09.2023</v>
      </c>
      <c r="C561" s="80" t="s">
        <v>76</v>
      </c>
      <c r="D561" s="81">
        <f>ROUND(((D562+D563+D565+D564)/1000),5)</f>
        <v>2.07423</v>
      </c>
      <c r="E561" s="81">
        <f>ROUND(((E562+E563+E565+E564)/1000),5)</f>
        <v>1.95441</v>
      </c>
      <c r="F561" s="81">
        <f>ROUND(((F562+F563+F565+F564)/1000),5)</f>
        <v>1.9032899999999999</v>
      </c>
      <c r="G561" s="81">
        <f t="shared" ref="G561:AA561" si="327">ROUND(((G562+G563+G565+G564)/1000),5)</f>
        <v>1.8895299999999999</v>
      </c>
      <c r="H561" s="81">
        <f t="shared" si="327"/>
        <v>1.96055</v>
      </c>
      <c r="I561" s="81">
        <f t="shared" si="327"/>
        <v>2.11293</v>
      </c>
      <c r="J561" s="81">
        <f t="shared" si="327"/>
        <v>2.2944399999999998</v>
      </c>
      <c r="K561" s="81">
        <f t="shared" si="327"/>
        <v>2.5166200000000001</v>
      </c>
      <c r="L561" s="81">
        <f t="shared" si="327"/>
        <v>2.7870900000000001</v>
      </c>
      <c r="M561" s="81">
        <f t="shared" si="327"/>
        <v>3.3600300000000001</v>
      </c>
      <c r="N561" s="81">
        <f t="shared" si="327"/>
        <v>3.39968</v>
      </c>
      <c r="O561" s="81">
        <f t="shared" si="327"/>
        <v>3.3622999999999998</v>
      </c>
      <c r="P561" s="81">
        <f t="shared" si="327"/>
        <v>3.21801</v>
      </c>
      <c r="Q561" s="81">
        <f t="shared" si="327"/>
        <v>3.3616600000000001</v>
      </c>
      <c r="R561" s="81">
        <f t="shared" si="327"/>
        <v>2.8731200000000001</v>
      </c>
      <c r="S561" s="81">
        <f t="shared" si="327"/>
        <v>2.8716200000000001</v>
      </c>
      <c r="T561" s="81">
        <f t="shared" si="327"/>
        <v>2.8584399999999999</v>
      </c>
      <c r="U561" s="81">
        <f t="shared" si="327"/>
        <v>2.8384499999999999</v>
      </c>
      <c r="V561" s="81">
        <f t="shared" si="327"/>
        <v>2.8783099999999999</v>
      </c>
      <c r="W561" s="81">
        <f t="shared" si="327"/>
        <v>2.96794</v>
      </c>
      <c r="X561" s="81">
        <f t="shared" si="327"/>
        <v>3.1128300000000002</v>
      </c>
      <c r="Y561" s="81">
        <f t="shared" si="327"/>
        <v>2.8521000000000001</v>
      </c>
      <c r="Z561" s="81">
        <f t="shared" si="327"/>
        <v>2.53512</v>
      </c>
      <c r="AA561" s="81">
        <f t="shared" si="327"/>
        <v>2.2456800000000001</v>
      </c>
    </row>
    <row r="562" spans="1:27" ht="12.75" hidden="1" customHeight="1" outlineLevel="1" x14ac:dyDescent="0.2">
      <c r="A562" s="89" t="s">
        <v>1390</v>
      </c>
      <c r="B562" s="63" t="s">
        <v>230</v>
      </c>
      <c r="C562" s="43" t="s">
        <v>79</v>
      </c>
      <c r="D562" s="44">
        <v>1304.68</v>
      </c>
      <c r="E562" s="44">
        <v>1184.8599999999999</v>
      </c>
      <c r="F562" s="44">
        <v>1133.74</v>
      </c>
      <c r="G562" s="44">
        <v>1119.98</v>
      </c>
      <c r="H562" s="44">
        <v>1191</v>
      </c>
      <c r="I562" s="44">
        <v>1343.38</v>
      </c>
      <c r="J562" s="44">
        <v>1524.89</v>
      </c>
      <c r="K562" s="44">
        <v>1747.07</v>
      </c>
      <c r="L562" s="44">
        <v>2017.54</v>
      </c>
      <c r="M562" s="44">
        <v>2590.48</v>
      </c>
      <c r="N562" s="44">
        <v>2630.13</v>
      </c>
      <c r="O562" s="44">
        <v>2592.75</v>
      </c>
      <c r="P562" s="44">
        <v>2448.46</v>
      </c>
      <c r="Q562" s="44">
        <v>2592.11</v>
      </c>
      <c r="R562" s="44">
        <v>2103.5700000000002</v>
      </c>
      <c r="S562" s="44">
        <v>2102.0700000000002</v>
      </c>
      <c r="T562" s="44">
        <v>2088.89</v>
      </c>
      <c r="U562" s="44">
        <v>2068.9</v>
      </c>
      <c r="V562" s="44">
        <v>2108.7600000000002</v>
      </c>
      <c r="W562" s="44">
        <v>2198.39</v>
      </c>
      <c r="X562" s="44">
        <v>2343.2800000000002</v>
      </c>
      <c r="Y562" s="44">
        <v>2082.5500000000002</v>
      </c>
      <c r="Z562" s="44">
        <v>1765.57</v>
      </c>
      <c r="AA562" s="44">
        <v>1476.13</v>
      </c>
    </row>
    <row r="563" spans="1:27" ht="12.75" hidden="1" customHeight="1" outlineLevel="1" x14ac:dyDescent="0.2">
      <c r="A563" s="89" t="s">
        <v>1391</v>
      </c>
      <c r="B563" s="63" t="s">
        <v>90</v>
      </c>
      <c r="C563" s="43" t="s">
        <v>79</v>
      </c>
      <c r="D563" s="44">
        <f>$D$468</f>
        <v>434.18</v>
      </c>
      <c r="E563" s="44">
        <f t="shared" ref="E563:AA563" si="328">$D$468</f>
        <v>434.18</v>
      </c>
      <c r="F563" s="44">
        <f t="shared" si="328"/>
        <v>434.18</v>
      </c>
      <c r="G563" s="44">
        <f t="shared" si="328"/>
        <v>434.18</v>
      </c>
      <c r="H563" s="44">
        <f t="shared" si="328"/>
        <v>434.18</v>
      </c>
      <c r="I563" s="44">
        <f t="shared" si="328"/>
        <v>434.18</v>
      </c>
      <c r="J563" s="44">
        <f t="shared" si="328"/>
        <v>434.18</v>
      </c>
      <c r="K563" s="44">
        <f t="shared" si="328"/>
        <v>434.18</v>
      </c>
      <c r="L563" s="44">
        <f t="shared" si="328"/>
        <v>434.18</v>
      </c>
      <c r="M563" s="44">
        <f t="shared" si="328"/>
        <v>434.18</v>
      </c>
      <c r="N563" s="44">
        <f t="shared" si="328"/>
        <v>434.18</v>
      </c>
      <c r="O563" s="44">
        <f t="shared" si="328"/>
        <v>434.18</v>
      </c>
      <c r="P563" s="44">
        <f t="shared" si="328"/>
        <v>434.18</v>
      </c>
      <c r="Q563" s="44">
        <f t="shared" si="328"/>
        <v>434.18</v>
      </c>
      <c r="R563" s="44">
        <f t="shared" si="328"/>
        <v>434.18</v>
      </c>
      <c r="S563" s="44">
        <f t="shared" si="328"/>
        <v>434.18</v>
      </c>
      <c r="T563" s="44">
        <f t="shared" si="328"/>
        <v>434.18</v>
      </c>
      <c r="U563" s="44">
        <f t="shared" si="328"/>
        <v>434.18</v>
      </c>
      <c r="V563" s="44">
        <f t="shared" si="328"/>
        <v>434.18</v>
      </c>
      <c r="W563" s="44">
        <f t="shared" si="328"/>
        <v>434.18</v>
      </c>
      <c r="X563" s="44">
        <f t="shared" si="328"/>
        <v>434.18</v>
      </c>
      <c r="Y563" s="44">
        <f t="shared" si="328"/>
        <v>434.18</v>
      </c>
      <c r="Z563" s="44">
        <f t="shared" si="328"/>
        <v>434.18</v>
      </c>
      <c r="AA563" s="44">
        <f t="shared" si="328"/>
        <v>434.18</v>
      </c>
    </row>
    <row r="564" spans="1:27" ht="12.75" hidden="1" customHeight="1" outlineLevel="1" x14ac:dyDescent="0.2">
      <c r="A564" s="89" t="s">
        <v>1392</v>
      </c>
      <c r="B564" s="63" t="s">
        <v>83</v>
      </c>
      <c r="C564" s="43" t="s">
        <v>79</v>
      </c>
      <c r="D564" s="44">
        <v>4.68</v>
      </c>
      <c r="E564" s="44">
        <v>4.68</v>
      </c>
      <c r="F564" s="44">
        <v>4.68</v>
      </c>
      <c r="G564" s="44">
        <v>4.68</v>
      </c>
      <c r="H564" s="44">
        <v>4.68</v>
      </c>
      <c r="I564" s="44">
        <v>4.68</v>
      </c>
      <c r="J564" s="44">
        <v>4.68</v>
      </c>
      <c r="K564" s="44">
        <v>4.68</v>
      </c>
      <c r="L564" s="44">
        <v>4.68</v>
      </c>
      <c r="M564" s="44">
        <v>4.68</v>
      </c>
      <c r="N564" s="44">
        <v>4.68</v>
      </c>
      <c r="O564" s="44">
        <v>4.68</v>
      </c>
      <c r="P564" s="44">
        <v>4.68</v>
      </c>
      <c r="Q564" s="44">
        <v>4.68</v>
      </c>
      <c r="R564" s="44">
        <v>4.68</v>
      </c>
      <c r="S564" s="44">
        <v>4.68</v>
      </c>
      <c r="T564" s="44">
        <v>4.68</v>
      </c>
      <c r="U564" s="44">
        <v>4.68</v>
      </c>
      <c r="V564" s="44">
        <v>4.68</v>
      </c>
      <c r="W564" s="44">
        <v>4.68</v>
      </c>
      <c r="X564" s="44">
        <v>4.68</v>
      </c>
      <c r="Y564" s="44">
        <v>4.68</v>
      </c>
      <c r="Z564" s="44">
        <v>4.68</v>
      </c>
      <c r="AA564" s="44">
        <v>4.68</v>
      </c>
    </row>
    <row r="565" spans="1:27" ht="12.75" hidden="1" customHeight="1" outlineLevel="1" x14ac:dyDescent="0.2">
      <c r="A565" s="89" t="s">
        <v>1393</v>
      </c>
      <c r="B565" s="63" t="s">
        <v>81</v>
      </c>
      <c r="C565" s="43" t="s">
        <v>79</v>
      </c>
      <c r="D565" s="44">
        <f>$D$11</f>
        <v>330.69</v>
      </c>
      <c r="E565" s="44">
        <f t="shared" ref="E565:AA565" si="329">$D$11</f>
        <v>330.69</v>
      </c>
      <c r="F565" s="44">
        <f t="shared" si="329"/>
        <v>330.69</v>
      </c>
      <c r="G565" s="44">
        <f t="shared" si="329"/>
        <v>330.69</v>
      </c>
      <c r="H565" s="44">
        <f t="shared" si="329"/>
        <v>330.69</v>
      </c>
      <c r="I565" s="44">
        <f t="shared" si="329"/>
        <v>330.69</v>
      </c>
      <c r="J565" s="44">
        <f t="shared" si="329"/>
        <v>330.69</v>
      </c>
      <c r="K565" s="44">
        <f t="shared" si="329"/>
        <v>330.69</v>
      </c>
      <c r="L565" s="44">
        <f t="shared" si="329"/>
        <v>330.69</v>
      </c>
      <c r="M565" s="44">
        <f t="shared" si="329"/>
        <v>330.69</v>
      </c>
      <c r="N565" s="44">
        <f t="shared" si="329"/>
        <v>330.69</v>
      </c>
      <c r="O565" s="44">
        <f t="shared" si="329"/>
        <v>330.69</v>
      </c>
      <c r="P565" s="44">
        <f t="shared" si="329"/>
        <v>330.69</v>
      </c>
      <c r="Q565" s="44">
        <f t="shared" si="329"/>
        <v>330.69</v>
      </c>
      <c r="R565" s="44">
        <f t="shared" si="329"/>
        <v>330.69</v>
      </c>
      <c r="S565" s="44">
        <f t="shared" si="329"/>
        <v>330.69</v>
      </c>
      <c r="T565" s="44">
        <f t="shared" si="329"/>
        <v>330.69</v>
      </c>
      <c r="U565" s="44">
        <f t="shared" si="329"/>
        <v>330.69</v>
      </c>
      <c r="V565" s="44">
        <f t="shared" si="329"/>
        <v>330.69</v>
      </c>
      <c r="W565" s="44">
        <f t="shared" si="329"/>
        <v>330.69</v>
      </c>
      <c r="X565" s="44">
        <f t="shared" si="329"/>
        <v>330.69</v>
      </c>
      <c r="Y565" s="44">
        <f t="shared" si="329"/>
        <v>330.69</v>
      </c>
      <c r="Z565" s="44">
        <f t="shared" si="329"/>
        <v>330.69</v>
      </c>
      <c r="AA565" s="44">
        <f t="shared" si="329"/>
        <v>330.69</v>
      </c>
    </row>
    <row r="566" spans="1:27" collapsed="1" x14ac:dyDescent="0.2">
      <c r="A566" s="88" t="s">
        <v>1394</v>
      </c>
      <c r="B566" s="28" t="str">
        <f>"21"&amp;"."&amp;$B$640&amp;"."&amp;$B$641</f>
        <v>21.09.2023</v>
      </c>
      <c r="C566" s="80" t="s">
        <v>76</v>
      </c>
      <c r="D566" s="81">
        <f>ROUND(((D567+D568+D570+D569)/1000),5)</f>
        <v>2.0564</v>
      </c>
      <c r="E566" s="81">
        <f>ROUND(((E567+E568+E570+E569)/1000),5)</f>
        <v>1.9568700000000001</v>
      </c>
      <c r="F566" s="81">
        <f>ROUND(((F567+F568+F570+F569)/1000),5)</f>
        <v>1.8874</v>
      </c>
      <c r="G566" s="81">
        <f t="shared" ref="G566:AA566" si="330">ROUND(((G567+G568+G570+G569)/1000),5)</f>
        <v>1.8995500000000001</v>
      </c>
      <c r="H566" s="81">
        <f t="shared" si="330"/>
        <v>1.9832399999999999</v>
      </c>
      <c r="I566" s="81">
        <f t="shared" si="330"/>
        <v>2.1028600000000002</v>
      </c>
      <c r="J566" s="81">
        <f t="shared" si="330"/>
        <v>2.2388400000000002</v>
      </c>
      <c r="K566" s="81">
        <f t="shared" si="330"/>
        <v>2.4518900000000001</v>
      </c>
      <c r="L566" s="81">
        <f t="shared" si="330"/>
        <v>2.79494</v>
      </c>
      <c r="M566" s="81">
        <f t="shared" si="330"/>
        <v>3.1322700000000001</v>
      </c>
      <c r="N566" s="81">
        <f t="shared" si="330"/>
        <v>3.1430600000000002</v>
      </c>
      <c r="O566" s="81">
        <f t="shared" si="330"/>
        <v>3.1411600000000002</v>
      </c>
      <c r="P566" s="81">
        <f t="shared" si="330"/>
        <v>3.1358100000000002</v>
      </c>
      <c r="Q566" s="81">
        <f t="shared" si="330"/>
        <v>3.1381600000000001</v>
      </c>
      <c r="R566" s="81">
        <f t="shared" si="330"/>
        <v>2.85005</v>
      </c>
      <c r="S566" s="81">
        <f t="shared" si="330"/>
        <v>2.8481700000000001</v>
      </c>
      <c r="T566" s="81">
        <f t="shared" si="330"/>
        <v>2.8282799999999999</v>
      </c>
      <c r="U566" s="81">
        <f t="shared" si="330"/>
        <v>2.8173900000000001</v>
      </c>
      <c r="V566" s="81">
        <f t="shared" si="330"/>
        <v>2.94279</v>
      </c>
      <c r="W566" s="81">
        <f t="shared" si="330"/>
        <v>3.0036700000000001</v>
      </c>
      <c r="X566" s="81">
        <f t="shared" si="330"/>
        <v>2.9782600000000001</v>
      </c>
      <c r="Y566" s="81">
        <f t="shared" si="330"/>
        <v>2.8243800000000001</v>
      </c>
      <c r="Z566" s="81">
        <f t="shared" si="330"/>
        <v>2.5420600000000002</v>
      </c>
      <c r="AA566" s="81">
        <f t="shared" si="330"/>
        <v>2.2752699999999999</v>
      </c>
    </row>
    <row r="567" spans="1:27" ht="12.75" hidden="1" customHeight="1" outlineLevel="1" x14ac:dyDescent="0.2">
      <c r="A567" s="89" t="s">
        <v>1395</v>
      </c>
      <c r="B567" s="63" t="s">
        <v>230</v>
      </c>
      <c r="C567" s="43" t="s">
        <v>79</v>
      </c>
      <c r="D567" s="44">
        <v>1286.8499999999999</v>
      </c>
      <c r="E567" s="44">
        <v>1187.32</v>
      </c>
      <c r="F567" s="44">
        <v>1117.8499999999999</v>
      </c>
      <c r="G567" s="44">
        <v>1130</v>
      </c>
      <c r="H567" s="44">
        <v>1213.69</v>
      </c>
      <c r="I567" s="44">
        <v>1333.31</v>
      </c>
      <c r="J567" s="44">
        <v>1469.29</v>
      </c>
      <c r="K567" s="44">
        <v>1682.34</v>
      </c>
      <c r="L567" s="44">
        <v>2025.39</v>
      </c>
      <c r="M567" s="44">
        <v>2362.7199999999998</v>
      </c>
      <c r="N567" s="44">
        <v>2373.5100000000002</v>
      </c>
      <c r="O567" s="44">
        <v>2371.61</v>
      </c>
      <c r="P567" s="44">
        <v>2366.2600000000002</v>
      </c>
      <c r="Q567" s="44">
        <v>2368.61</v>
      </c>
      <c r="R567" s="44">
        <v>2080.5</v>
      </c>
      <c r="S567" s="44">
        <v>2078.62</v>
      </c>
      <c r="T567" s="44">
        <v>2058.73</v>
      </c>
      <c r="U567" s="44">
        <v>2047.84</v>
      </c>
      <c r="V567" s="44">
        <v>2173.2399999999998</v>
      </c>
      <c r="W567" s="44">
        <v>2234.12</v>
      </c>
      <c r="X567" s="44">
        <v>2208.71</v>
      </c>
      <c r="Y567" s="44">
        <v>2054.83</v>
      </c>
      <c r="Z567" s="44">
        <v>1772.51</v>
      </c>
      <c r="AA567" s="44">
        <v>1505.72</v>
      </c>
    </row>
    <row r="568" spans="1:27" ht="12.75" hidden="1" customHeight="1" outlineLevel="1" x14ac:dyDescent="0.2">
      <c r="A568" s="89" t="s">
        <v>1396</v>
      </c>
      <c r="B568" s="63" t="s">
        <v>90</v>
      </c>
      <c r="C568" s="43" t="s">
        <v>79</v>
      </c>
      <c r="D568" s="44">
        <f>$D$468</f>
        <v>434.18</v>
      </c>
      <c r="E568" s="44">
        <f t="shared" ref="E568:AA568" si="331">$D$468</f>
        <v>434.18</v>
      </c>
      <c r="F568" s="44">
        <f t="shared" si="331"/>
        <v>434.18</v>
      </c>
      <c r="G568" s="44">
        <f t="shared" si="331"/>
        <v>434.18</v>
      </c>
      <c r="H568" s="44">
        <f t="shared" si="331"/>
        <v>434.18</v>
      </c>
      <c r="I568" s="44">
        <f t="shared" si="331"/>
        <v>434.18</v>
      </c>
      <c r="J568" s="44">
        <f t="shared" si="331"/>
        <v>434.18</v>
      </c>
      <c r="K568" s="44">
        <f t="shared" si="331"/>
        <v>434.18</v>
      </c>
      <c r="L568" s="44">
        <f t="shared" si="331"/>
        <v>434.18</v>
      </c>
      <c r="M568" s="44">
        <f t="shared" si="331"/>
        <v>434.18</v>
      </c>
      <c r="N568" s="44">
        <f t="shared" si="331"/>
        <v>434.18</v>
      </c>
      <c r="O568" s="44">
        <f t="shared" si="331"/>
        <v>434.18</v>
      </c>
      <c r="P568" s="44">
        <f t="shared" si="331"/>
        <v>434.18</v>
      </c>
      <c r="Q568" s="44">
        <f t="shared" si="331"/>
        <v>434.18</v>
      </c>
      <c r="R568" s="44">
        <f t="shared" si="331"/>
        <v>434.18</v>
      </c>
      <c r="S568" s="44">
        <f t="shared" si="331"/>
        <v>434.18</v>
      </c>
      <c r="T568" s="44">
        <f t="shared" si="331"/>
        <v>434.18</v>
      </c>
      <c r="U568" s="44">
        <f t="shared" si="331"/>
        <v>434.18</v>
      </c>
      <c r="V568" s="44">
        <f t="shared" si="331"/>
        <v>434.18</v>
      </c>
      <c r="W568" s="44">
        <f t="shared" si="331"/>
        <v>434.18</v>
      </c>
      <c r="X568" s="44">
        <f t="shared" si="331"/>
        <v>434.18</v>
      </c>
      <c r="Y568" s="44">
        <f t="shared" si="331"/>
        <v>434.18</v>
      </c>
      <c r="Z568" s="44">
        <f t="shared" si="331"/>
        <v>434.18</v>
      </c>
      <c r="AA568" s="44">
        <f t="shared" si="331"/>
        <v>434.18</v>
      </c>
    </row>
    <row r="569" spans="1:27" ht="12.75" hidden="1" customHeight="1" outlineLevel="1" x14ac:dyDescent="0.2">
      <c r="A569" s="89" t="s">
        <v>1397</v>
      </c>
      <c r="B569" s="63" t="s">
        <v>83</v>
      </c>
      <c r="C569" s="43" t="s">
        <v>79</v>
      </c>
      <c r="D569" s="44">
        <v>4.68</v>
      </c>
      <c r="E569" s="44">
        <v>4.68</v>
      </c>
      <c r="F569" s="44">
        <v>4.68</v>
      </c>
      <c r="G569" s="44">
        <v>4.68</v>
      </c>
      <c r="H569" s="44">
        <v>4.68</v>
      </c>
      <c r="I569" s="44">
        <v>4.68</v>
      </c>
      <c r="J569" s="44">
        <v>4.68</v>
      </c>
      <c r="K569" s="44">
        <v>4.68</v>
      </c>
      <c r="L569" s="44">
        <v>4.68</v>
      </c>
      <c r="M569" s="44">
        <v>4.68</v>
      </c>
      <c r="N569" s="44">
        <v>4.68</v>
      </c>
      <c r="O569" s="44">
        <v>4.68</v>
      </c>
      <c r="P569" s="44">
        <v>4.68</v>
      </c>
      <c r="Q569" s="44">
        <v>4.68</v>
      </c>
      <c r="R569" s="44">
        <v>4.68</v>
      </c>
      <c r="S569" s="44">
        <v>4.68</v>
      </c>
      <c r="T569" s="44">
        <v>4.68</v>
      </c>
      <c r="U569" s="44">
        <v>4.68</v>
      </c>
      <c r="V569" s="44">
        <v>4.68</v>
      </c>
      <c r="W569" s="44">
        <v>4.68</v>
      </c>
      <c r="X569" s="44">
        <v>4.68</v>
      </c>
      <c r="Y569" s="44">
        <v>4.68</v>
      </c>
      <c r="Z569" s="44">
        <v>4.68</v>
      </c>
      <c r="AA569" s="44">
        <v>4.68</v>
      </c>
    </row>
    <row r="570" spans="1:27" ht="12.75" hidden="1" customHeight="1" outlineLevel="1" x14ac:dyDescent="0.2">
      <c r="A570" s="89" t="s">
        <v>1398</v>
      </c>
      <c r="B570" s="63" t="s">
        <v>81</v>
      </c>
      <c r="C570" s="43" t="s">
        <v>79</v>
      </c>
      <c r="D570" s="44">
        <f>$D$11</f>
        <v>330.69</v>
      </c>
      <c r="E570" s="44">
        <f t="shared" ref="E570:AA570" si="332">$D$11</f>
        <v>330.69</v>
      </c>
      <c r="F570" s="44">
        <f t="shared" si="332"/>
        <v>330.69</v>
      </c>
      <c r="G570" s="44">
        <f t="shared" si="332"/>
        <v>330.69</v>
      </c>
      <c r="H570" s="44">
        <f t="shared" si="332"/>
        <v>330.69</v>
      </c>
      <c r="I570" s="44">
        <f t="shared" si="332"/>
        <v>330.69</v>
      </c>
      <c r="J570" s="44">
        <f t="shared" si="332"/>
        <v>330.69</v>
      </c>
      <c r="K570" s="44">
        <f t="shared" si="332"/>
        <v>330.69</v>
      </c>
      <c r="L570" s="44">
        <f t="shared" si="332"/>
        <v>330.69</v>
      </c>
      <c r="M570" s="44">
        <f t="shared" si="332"/>
        <v>330.69</v>
      </c>
      <c r="N570" s="44">
        <f t="shared" si="332"/>
        <v>330.69</v>
      </c>
      <c r="O570" s="44">
        <f t="shared" si="332"/>
        <v>330.69</v>
      </c>
      <c r="P570" s="44">
        <f t="shared" si="332"/>
        <v>330.69</v>
      </c>
      <c r="Q570" s="44">
        <f t="shared" si="332"/>
        <v>330.69</v>
      </c>
      <c r="R570" s="44">
        <f t="shared" si="332"/>
        <v>330.69</v>
      </c>
      <c r="S570" s="44">
        <f t="shared" si="332"/>
        <v>330.69</v>
      </c>
      <c r="T570" s="44">
        <f t="shared" si="332"/>
        <v>330.69</v>
      </c>
      <c r="U570" s="44">
        <f t="shared" si="332"/>
        <v>330.69</v>
      </c>
      <c r="V570" s="44">
        <f t="shared" si="332"/>
        <v>330.69</v>
      </c>
      <c r="W570" s="44">
        <f t="shared" si="332"/>
        <v>330.69</v>
      </c>
      <c r="X570" s="44">
        <f t="shared" si="332"/>
        <v>330.69</v>
      </c>
      <c r="Y570" s="44">
        <f t="shared" si="332"/>
        <v>330.69</v>
      </c>
      <c r="Z570" s="44">
        <f t="shared" si="332"/>
        <v>330.69</v>
      </c>
      <c r="AA570" s="44">
        <f t="shared" si="332"/>
        <v>330.69</v>
      </c>
    </row>
    <row r="571" spans="1:27" collapsed="1" x14ac:dyDescent="0.2">
      <c r="A571" s="88" t="s">
        <v>1399</v>
      </c>
      <c r="B571" s="28" t="str">
        <f>"22"&amp;"."&amp;$B$640&amp;"."&amp;$B$641</f>
        <v>22.09.2023</v>
      </c>
      <c r="C571" s="80" t="s">
        <v>76</v>
      </c>
      <c r="D571" s="81">
        <f>ROUND(((D572+D573+D575+D574)/1000),5)</f>
        <v>2.0586500000000001</v>
      </c>
      <c r="E571" s="81">
        <f>ROUND(((E572+E573+E575+E574)/1000),5)</f>
        <v>1.9532799999999999</v>
      </c>
      <c r="F571" s="81">
        <f>ROUND(((F572+F573+F575+F574)/1000),5)</f>
        <v>1.8989100000000001</v>
      </c>
      <c r="G571" s="81">
        <f t="shared" ref="G571:AA571" si="333">ROUND(((G572+G573+G575+G574)/1000),5)</f>
        <v>1.8995299999999999</v>
      </c>
      <c r="H571" s="81">
        <f t="shared" si="333"/>
        <v>1.96593</v>
      </c>
      <c r="I571" s="81">
        <f t="shared" si="333"/>
        <v>2.1417700000000002</v>
      </c>
      <c r="J571" s="81">
        <f t="shared" si="333"/>
        <v>2.3356400000000002</v>
      </c>
      <c r="K571" s="81">
        <f t="shared" si="333"/>
        <v>2.5503100000000001</v>
      </c>
      <c r="L571" s="81">
        <f t="shared" si="333"/>
        <v>2.79223</v>
      </c>
      <c r="M571" s="81">
        <f t="shared" si="333"/>
        <v>2.9692599999999998</v>
      </c>
      <c r="N571" s="81">
        <f t="shared" si="333"/>
        <v>2.9842900000000001</v>
      </c>
      <c r="O571" s="81">
        <f t="shared" si="333"/>
        <v>3.1392699999999998</v>
      </c>
      <c r="P571" s="81">
        <f t="shared" si="333"/>
        <v>2.9422000000000001</v>
      </c>
      <c r="Q571" s="81">
        <f t="shared" si="333"/>
        <v>2.9747400000000002</v>
      </c>
      <c r="R571" s="81">
        <f t="shared" si="333"/>
        <v>2.85568</v>
      </c>
      <c r="S571" s="81">
        <f t="shared" si="333"/>
        <v>2.8462399999999999</v>
      </c>
      <c r="T571" s="81">
        <f t="shared" si="333"/>
        <v>2.8430200000000001</v>
      </c>
      <c r="U571" s="81">
        <f t="shared" si="333"/>
        <v>2.81934</v>
      </c>
      <c r="V571" s="81">
        <f t="shared" si="333"/>
        <v>2.8918699999999999</v>
      </c>
      <c r="W571" s="81">
        <f t="shared" si="333"/>
        <v>2.9222999999999999</v>
      </c>
      <c r="X571" s="81">
        <f t="shared" si="333"/>
        <v>2.9177900000000001</v>
      </c>
      <c r="Y571" s="81">
        <f t="shared" si="333"/>
        <v>2.8336100000000002</v>
      </c>
      <c r="Z571" s="81">
        <f t="shared" si="333"/>
        <v>2.5557300000000001</v>
      </c>
      <c r="AA571" s="81">
        <f t="shared" si="333"/>
        <v>2.3624100000000001</v>
      </c>
    </row>
    <row r="572" spans="1:27" ht="12.75" hidden="1" customHeight="1" outlineLevel="1" x14ac:dyDescent="0.2">
      <c r="A572" s="89" t="s">
        <v>1400</v>
      </c>
      <c r="B572" s="63" t="s">
        <v>230</v>
      </c>
      <c r="C572" s="43" t="s">
        <v>79</v>
      </c>
      <c r="D572" s="44">
        <v>1289.0999999999999</v>
      </c>
      <c r="E572" s="44">
        <v>1183.73</v>
      </c>
      <c r="F572" s="44">
        <v>1129.3599999999999</v>
      </c>
      <c r="G572" s="44">
        <v>1129.98</v>
      </c>
      <c r="H572" s="44">
        <v>1196.3800000000001</v>
      </c>
      <c r="I572" s="44">
        <v>1372.22</v>
      </c>
      <c r="J572" s="44">
        <v>1566.09</v>
      </c>
      <c r="K572" s="44">
        <v>1780.76</v>
      </c>
      <c r="L572" s="44">
        <v>2022.68</v>
      </c>
      <c r="M572" s="44">
        <v>2199.71</v>
      </c>
      <c r="N572" s="44">
        <v>2214.7399999999998</v>
      </c>
      <c r="O572" s="44">
        <v>2369.7199999999998</v>
      </c>
      <c r="P572" s="44">
        <v>2172.65</v>
      </c>
      <c r="Q572" s="44">
        <v>2205.19</v>
      </c>
      <c r="R572" s="44">
        <v>2086.13</v>
      </c>
      <c r="S572" s="44">
        <v>2076.69</v>
      </c>
      <c r="T572" s="44">
        <v>2073.4699999999998</v>
      </c>
      <c r="U572" s="44">
        <v>2049.79</v>
      </c>
      <c r="V572" s="44">
        <v>2122.3200000000002</v>
      </c>
      <c r="W572" s="44">
        <v>2152.75</v>
      </c>
      <c r="X572" s="44">
        <v>2148.2399999999998</v>
      </c>
      <c r="Y572" s="44">
        <v>2064.06</v>
      </c>
      <c r="Z572" s="44">
        <v>1786.18</v>
      </c>
      <c r="AA572" s="44">
        <v>1592.86</v>
      </c>
    </row>
    <row r="573" spans="1:27" ht="12.75" hidden="1" customHeight="1" outlineLevel="1" x14ac:dyDescent="0.2">
      <c r="A573" s="89" t="s">
        <v>1401</v>
      </c>
      <c r="B573" s="63" t="s">
        <v>90</v>
      </c>
      <c r="C573" s="43" t="s">
        <v>79</v>
      </c>
      <c r="D573" s="44">
        <f>$D$468</f>
        <v>434.18</v>
      </c>
      <c r="E573" s="44">
        <f t="shared" ref="E573:AA573" si="334">$D$468</f>
        <v>434.18</v>
      </c>
      <c r="F573" s="44">
        <f t="shared" si="334"/>
        <v>434.18</v>
      </c>
      <c r="G573" s="44">
        <f t="shared" si="334"/>
        <v>434.18</v>
      </c>
      <c r="H573" s="44">
        <f t="shared" si="334"/>
        <v>434.18</v>
      </c>
      <c r="I573" s="44">
        <f t="shared" si="334"/>
        <v>434.18</v>
      </c>
      <c r="J573" s="44">
        <f t="shared" si="334"/>
        <v>434.18</v>
      </c>
      <c r="K573" s="44">
        <f t="shared" si="334"/>
        <v>434.18</v>
      </c>
      <c r="L573" s="44">
        <f t="shared" si="334"/>
        <v>434.18</v>
      </c>
      <c r="M573" s="44">
        <f t="shared" si="334"/>
        <v>434.18</v>
      </c>
      <c r="N573" s="44">
        <f t="shared" si="334"/>
        <v>434.18</v>
      </c>
      <c r="O573" s="44">
        <f t="shared" si="334"/>
        <v>434.18</v>
      </c>
      <c r="P573" s="44">
        <f t="shared" si="334"/>
        <v>434.18</v>
      </c>
      <c r="Q573" s="44">
        <f t="shared" si="334"/>
        <v>434.18</v>
      </c>
      <c r="R573" s="44">
        <f t="shared" si="334"/>
        <v>434.18</v>
      </c>
      <c r="S573" s="44">
        <f t="shared" si="334"/>
        <v>434.18</v>
      </c>
      <c r="T573" s="44">
        <f t="shared" si="334"/>
        <v>434.18</v>
      </c>
      <c r="U573" s="44">
        <f t="shared" si="334"/>
        <v>434.18</v>
      </c>
      <c r="V573" s="44">
        <f t="shared" si="334"/>
        <v>434.18</v>
      </c>
      <c r="W573" s="44">
        <f t="shared" si="334"/>
        <v>434.18</v>
      </c>
      <c r="X573" s="44">
        <f t="shared" si="334"/>
        <v>434.18</v>
      </c>
      <c r="Y573" s="44">
        <f t="shared" si="334"/>
        <v>434.18</v>
      </c>
      <c r="Z573" s="44">
        <f t="shared" si="334"/>
        <v>434.18</v>
      </c>
      <c r="AA573" s="44">
        <f t="shared" si="334"/>
        <v>434.18</v>
      </c>
    </row>
    <row r="574" spans="1:27" ht="12.75" hidden="1" customHeight="1" outlineLevel="1" x14ac:dyDescent="0.2">
      <c r="A574" s="89" t="s">
        <v>1402</v>
      </c>
      <c r="B574" s="63" t="s">
        <v>83</v>
      </c>
      <c r="C574" s="43" t="s">
        <v>79</v>
      </c>
      <c r="D574" s="44">
        <v>4.68</v>
      </c>
      <c r="E574" s="44">
        <v>4.68</v>
      </c>
      <c r="F574" s="44">
        <v>4.68</v>
      </c>
      <c r="G574" s="44">
        <v>4.68</v>
      </c>
      <c r="H574" s="44">
        <v>4.68</v>
      </c>
      <c r="I574" s="44">
        <v>4.68</v>
      </c>
      <c r="J574" s="44">
        <v>4.68</v>
      </c>
      <c r="K574" s="44">
        <v>4.68</v>
      </c>
      <c r="L574" s="44">
        <v>4.68</v>
      </c>
      <c r="M574" s="44">
        <v>4.68</v>
      </c>
      <c r="N574" s="44">
        <v>4.68</v>
      </c>
      <c r="O574" s="44">
        <v>4.68</v>
      </c>
      <c r="P574" s="44">
        <v>4.68</v>
      </c>
      <c r="Q574" s="44">
        <v>4.68</v>
      </c>
      <c r="R574" s="44">
        <v>4.68</v>
      </c>
      <c r="S574" s="44">
        <v>4.68</v>
      </c>
      <c r="T574" s="44">
        <v>4.68</v>
      </c>
      <c r="U574" s="44">
        <v>4.68</v>
      </c>
      <c r="V574" s="44">
        <v>4.68</v>
      </c>
      <c r="W574" s="44">
        <v>4.68</v>
      </c>
      <c r="X574" s="44">
        <v>4.68</v>
      </c>
      <c r="Y574" s="44">
        <v>4.68</v>
      </c>
      <c r="Z574" s="44">
        <v>4.68</v>
      </c>
      <c r="AA574" s="44">
        <v>4.68</v>
      </c>
    </row>
    <row r="575" spans="1:27" ht="12.75" hidden="1" customHeight="1" outlineLevel="1" x14ac:dyDescent="0.2">
      <c r="A575" s="89" t="s">
        <v>1403</v>
      </c>
      <c r="B575" s="63" t="s">
        <v>81</v>
      </c>
      <c r="C575" s="43" t="s">
        <v>79</v>
      </c>
      <c r="D575" s="44">
        <f>$D$11</f>
        <v>330.69</v>
      </c>
      <c r="E575" s="44">
        <f t="shared" ref="E575:AA575" si="335">$D$11</f>
        <v>330.69</v>
      </c>
      <c r="F575" s="44">
        <f t="shared" si="335"/>
        <v>330.69</v>
      </c>
      <c r="G575" s="44">
        <f t="shared" si="335"/>
        <v>330.69</v>
      </c>
      <c r="H575" s="44">
        <f t="shared" si="335"/>
        <v>330.69</v>
      </c>
      <c r="I575" s="44">
        <f t="shared" si="335"/>
        <v>330.69</v>
      </c>
      <c r="J575" s="44">
        <f t="shared" si="335"/>
        <v>330.69</v>
      </c>
      <c r="K575" s="44">
        <f t="shared" si="335"/>
        <v>330.69</v>
      </c>
      <c r="L575" s="44">
        <f t="shared" si="335"/>
        <v>330.69</v>
      </c>
      <c r="M575" s="44">
        <f t="shared" si="335"/>
        <v>330.69</v>
      </c>
      <c r="N575" s="44">
        <f t="shared" si="335"/>
        <v>330.69</v>
      </c>
      <c r="O575" s="44">
        <f t="shared" si="335"/>
        <v>330.69</v>
      </c>
      <c r="P575" s="44">
        <f t="shared" si="335"/>
        <v>330.69</v>
      </c>
      <c r="Q575" s="44">
        <f t="shared" si="335"/>
        <v>330.69</v>
      </c>
      <c r="R575" s="44">
        <f t="shared" si="335"/>
        <v>330.69</v>
      </c>
      <c r="S575" s="44">
        <f t="shared" si="335"/>
        <v>330.69</v>
      </c>
      <c r="T575" s="44">
        <f t="shared" si="335"/>
        <v>330.69</v>
      </c>
      <c r="U575" s="44">
        <f t="shared" si="335"/>
        <v>330.69</v>
      </c>
      <c r="V575" s="44">
        <f t="shared" si="335"/>
        <v>330.69</v>
      </c>
      <c r="W575" s="44">
        <f t="shared" si="335"/>
        <v>330.69</v>
      </c>
      <c r="X575" s="44">
        <f t="shared" si="335"/>
        <v>330.69</v>
      </c>
      <c r="Y575" s="44">
        <f t="shared" si="335"/>
        <v>330.69</v>
      </c>
      <c r="Z575" s="44">
        <f t="shared" si="335"/>
        <v>330.69</v>
      </c>
      <c r="AA575" s="44">
        <f t="shared" si="335"/>
        <v>330.69</v>
      </c>
    </row>
    <row r="576" spans="1:27" collapsed="1" x14ac:dyDescent="0.2">
      <c r="A576" s="88" t="s">
        <v>1404</v>
      </c>
      <c r="B576" s="28" t="str">
        <f>"23"&amp;"."&amp;$B$640&amp;"."&amp;$B$641</f>
        <v>23.09.2023</v>
      </c>
      <c r="C576" s="80" t="s">
        <v>76</v>
      </c>
      <c r="D576" s="81">
        <f>ROUND(((D577+D578+D580+D579)/1000),5)</f>
        <v>2.3850099999999999</v>
      </c>
      <c r="E576" s="81">
        <f>ROUND(((E577+E578+E580+E579)/1000),5)</f>
        <v>2.2344499999999998</v>
      </c>
      <c r="F576" s="81">
        <f>ROUND(((F577+F578+F580+F579)/1000),5)</f>
        <v>2.1317699999999999</v>
      </c>
      <c r="G576" s="81">
        <f t="shared" ref="G576:AA576" si="336">ROUND(((G577+G578+G580+G579)/1000),5)</f>
        <v>2.0771299999999999</v>
      </c>
      <c r="H576" s="81">
        <f t="shared" si="336"/>
        <v>2.1578499999999998</v>
      </c>
      <c r="I576" s="81">
        <f t="shared" si="336"/>
        <v>2.1753900000000002</v>
      </c>
      <c r="J576" s="81">
        <f t="shared" si="336"/>
        <v>2.2703899999999999</v>
      </c>
      <c r="K576" s="81">
        <f t="shared" si="336"/>
        <v>2.3952800000000001</v>
      </c>
      <c r="L576" s="81">
        <f t="shared" si="336"/>
        <v>2.6410300000000002</v>
      </c>
      <c r="M576" s="81">
        <f t="shared" si="336"/>
        <v>2.7862200000000001</v>
      </c>
      <c r="N576" s="81">
        <f t="shared" si="336"/>
        <v>2.8823099999999999</v>
      </c>
      <c r="O576" s="81">
        <f t="shared" si="336"/>
        <v>2.9144600000000001</v>
      </c>
      <c r="P576" s="81">
        <f t="shared" si="336"/>
        <v>3.1117400000000002</v>
      </c>
      <c r="Q576" s="81">
        <f t="shared" si="336"/>
        <v>3.13761</v>
      </c>
      <c r="R576" s="81">
        <f t="shared" si="336"/>
        <v>3.1274999999999999</v>
      </c>
      <c r="S576" s="81">
        <f t="shared" si="336"/>
        <v>3.0023599999999999</v>
      </c>
      <c r="T576" s="81">
        <f t="shared" si="336"/>
        <v>2.944</v>
      </c>
      <c r="U576" s="81">
        <f t="shared" si="336"/>
        <v>2.8743599999999998</v>
      </c>
      <c r="V576" s="81">
        <f t="shared" si="336"/>
        <v>3.0103499999999999</v>
      </c>
      <c r="W576" s="81">
        <f t="shared" si="336"/>
        <v>3.05464</v>
      </c>
      <c r="X576" s="81">
        <f t="shared" si="336"/>
        <v>3.1580300000000001</v>
      </c>
      <c r="Y576" s="81">
        <f t="shared" si="336"/>
        <v>2.8345099999999999</v>
      </c>
      <c r="Z576" s="81">
        <f t="shared" si="336"/>
        <v>2.47194</v>
      </c>
      <c r="AA576" s="81">
        <f t="shared" si="336"/>
        <v>2.29291</v>
      </c>
    </row>
    <row r="577" spans="1:27" ht="12.75" hidden="1" customHeight="1" outlineLevel="1" x14ac:dyDescent="0.2">
      <c r="A577" s="89" t="s">
        <v>1405</v>
      </c>
      <c r="B577" s="63" t="s">
        <v>230</v>
      </c>
      <c r="C577" s="43" t="s">
        <v>79</v>
      </c>
      <c r="D577" s="44">
        <v>1615.46</v>
      </c>
      <c r="E577" s="44">
        <v>1464.9</v>
      </c>
      <c r="F577" s="44">
        <v>1362.22</v>
      </c>
      <c r="G577" s="44">
        <v>1307.58</v>
      </c>
      <c r="H577" s="44">
        <v>1388.3</v>
      </c>
      <c r="I577" s="44">
        <v>1405.84</v>
      </c>
      <c r="J577" s="44">
        <v>1500.84</v>
      </c>
      <c r="K577" s="44">
        <v>1625.73</v>
      </c>
      <c r="L577" s="44">
        <v>1871.48</v>
      </c>
      <c r="M577" s="44">
        <v>2016.67</v>
      </c>
      <c r="N577" s="44">
        <v>2112.7600000000002</v>
      </c>
      <c r="O577" s="44">
        <v>2144.91</v>
      </c>
      <c r="P577" s="44">
        <v>2342.19</v>
      </c>
      <c r="Q577" s="44">
        <v>2368.06</v>
      </c>
      <c r="R577" s="44">
        <v>2357.9499999999998</v>
      </c>
      <c r="S577" s="44">
        <v>2232.81</v>
      </c>
      <c r="T577" s="44">
        <v>2174.4499999999998</v>
      </c>
      <c r="U577" s="44">
        <v>2104.81</v>
      </c>
      <c r="V577" s="44">
        <v>2240.8000000000002</v>
      </c>
      <c r="W577" s="44">
        <v>2285.09</v>
      </c>
      <c r="X577" s="44">
        <v>2388.48</v>
      </c>
      <c r="Y577" s="44">
        <v>2064.96</v>
      </c>
      <c r="Z577" s="44">
        <v>1702.39</v>
      </c>
      <c r="AA577" s="44">
        <v>1523.36</v>
      </c>
    </row>
    <row r="578" spans="1:27" ht="12.75" hidden="1" customHeight="1" outlineLevel="1" x14ac:dyDescent="0.2">
      <c r="A578" s="89" t="s">
        <v>1406</v>
      </c>
      <c r="B578" s="63" t="s">
        <v>90</v>
      </c>
      <c r="C578" s="43" t="s">
        <v>79</v>
      </c>
      <c r="D578" s="44">
        <f>$D$468</f>
        <v>434.18</v>
      </c>
      <c r="E578" s="44">
        <f t="shared" ref="E578:AA578" si="337">$D$468</f>
        <v>434.18</v>
      </c>
      <c r="F578" s="44">
        <f t="shared" si="337"/>
        <v>434.18</v>
      </c>
      <c r="G578" s="44">
        <f t="shared" si="337"/>
        <v>434.18</v>
      </c>
      <c r="H578" s="44">
        <f t="shared" si="337"/>
        <v>434.18</v>
      </c>
      <c r="I578" s="44">
        <f t="shared" si="337"/>
        <v>434.18</v>
      </c>
      <c r="J578" s="44">
        <f t="shared" si="337"/>
        <v>434.18</v>
      </c>
      <c r="K578" s="44">
        <f t="shared" si="337"/>
        <v>434.18</v>
      </c>
      <c r="L578" s="44">
        <f t="shared" si="337"/>
        <v>434.18</v>
      </c>
      <c r="M578" s="44">
        <f t="shared" si="337"/>
        <v>434.18</v>
      </c>
      <c r="N578" s="44">
        <f t="shared" si="337"/>
        <v>434.18</v>
      </c>
      <c r="O578" s="44">
        <f t="shared" si="337"/>
        <v>434.18</v>
      </c>
      <c r="P578" s="44">
        <f t="shared" si="337"/>
        <v>434.18</v>
      </c>
      <c r="Q578" s="44">
        <f t="shared" si="337"/>
        <v>434.18</v>
      </c>
      <c r="R578" s="44">
        <f t="shared" si="337"/>
        <v>434.18</v>
      </c>
      <c r="S578" s="44">
        <f t="shared" si="337"/>
        <v>434.18</v>
      </c>
      <c r="T578" s="44">
        <f t="shared" si="337"/>
        <v>434.18</v>
      </c>
      <c r="U578" s="44">
        <f t="shared" si="337"/>
        <v>434.18</v>
      </c>
      <c r="V578" s="44">
        <f t="shared" si="337"/>
        <v>434.18</v>
      </c>
      <c r="W578" s="44">
        <f t="shared" si="337"/>
        <v>434.18</v>
      </c>
      <c r="X578" s="44">
        <f t="shared" si="337"/>
        <v>434.18</v>
      </c>
      <c r="Y578" s="44">
        <f t="shared" si="337"/>
        <v>434.18</v>
      </c>
      <c r="Z578" s="44">
        <f t="shared" si="337"/>
        <v>434.18</v>
      </c>
      <c r="AA578" s="44">
        <f t="shared" si="337"/>
        <v>434.18</v>
      </c>
    </row>
    <row r="579" spans="1:27" ht="12.75" hidden="1" customHeight="1" outlineLevel="1" x14ac:dyDescent="0.2">
      <c r="A579" s="89" t="s">
        <v>1407</v>
      </c>
      <c r="B579" s="63" t="s">
        <v>83</v>
      </c>
      <c r="C579" s="43" t="s">
        <v>79</v>
      </c>
      <c r="D579" s="44">
        <v>4.68</v>
      </c>
      <c r="E579" s="44">
        <v>4.68</v>
      </c>
      <c r="F579" s="44">
        <v>4.68</v>
      </c>
      <c r="G579" s="44">
        <v>4.68</v>
      </c>
      <c r="H579" s="44">
        <v>4.68</v>
      </c>
      <c r="I579" s="44">
        <v>4.68</v>
      </c>
      <c r="J579" s="44">
        <v>4.68</v>
      </c>
      <c r="K579" s="44">
        <v>4.68</v>
      </c>
      <c r="L579" s="44">
        <v>4.68</v>
      </c>
      <c r="M579" s="44">
        <v>4.68</v>
      </c>
      <c r="N579" s="44">
        <v>4.68</v>
      </c>
      <c r="O579" s="44">
        <v>4.68</v>
      </c>
      <c r="P579" s="44">
        <v>4.68</v>
      </c>
      <c r="Q579" s="44">
        <v>4.68</v>
      </c>
      <c r="R579" s="44">
        <v>4.68</v>
      </c>
      <c r="S579" s="44">
        <v>4.68</v>
      </c>
      <c r="T579" s="44">
        <v>4.68</v>
      </c>
      <c r="U579" s="44">
        <v>4.68</v>
      </c>
      <c r="V579" s="44">
        <v>4.68</v>
      </c>
      <c r="W579" s="44">
        <v>4.68</v>
      </c>
      <c r="X579" s="44">
        <v>4.68</v>
      </c>
      <c r="Y579" s="44">
        <v>4.68</v>
      </c>
      <c r="Z579" s="44">
        <v>4.68</v>
      </c>
      <c r="AA579" s="44">
        <v>4.68</v>
      </c>
    </row>
    <row r="580" spans="1:27" ht="12.75" hidden="1" customHeight="1" outlineLevel="1" x14ac:dyDescent="0.2">
      <c r="A580" s="89" t="s">
        <v>1408</v>
      </c>
      <c r="B580" s="63" t="s">
        <v>81</v>
      </c>
      <c r="C580" s="43" t="s">
        <v>79</v>
      </c>
      <c r="D580" s="44">
        <f>$D$11</f>
        <v>330.69</v>
      </c>
      <c r="E580" s="44">
        <f t="shared" ref="E580:AA580" si="338">$D$11</f>
        <v>330.69</v>
      </c>
      <c r="F580" s="44">
        <f t="shared" si="338"/>
        <v>330.69</v>
      </c>
      <c r="G580" s="44">
        <f t="shared" si="338"/>
        <v>330.69</v>
      </c>
      <c r="H580" s="44">
        <f t="shared" si="338"/>
        <v>330.69</v>
      </c>
      <c r="I580" s="44">
        <f t="shared" si="338"/>
        <v>330.69</v>
      </c>
      <c r="J580" s="44">
        <f t="shared" si="338"/>
        <v>330.69</v>
      </c>
      <c r="K580" s="44">
        <f t="shared" si="338"/>
        <v>330.69</v>
      </c>
      <c r="L580" s="44">
        <f t="shared" si="338"/>
        <v>330.69</v>
      </c>
      <c r="M580" s="44">
        <f t="shared" si="338"/>
        <v>330.69</v>
      </c>
      <c r="N580" s="44">
        <f t="shared" si="338"/>
        <v>330.69</v>
      </c>
      <c r="O580" s="44">
        <f t="shared" si="338"/>
        <v>330.69</v>
      </c>
      <c r="P580" s="44">
        <f t="shared" si="338"/>
        <v>330.69</v>
      </c>
      <c r="Q580" s="44">
        <f t="shared" si="338"/>
        <v>330.69</v>
      </c>
      <c r="R580" s="44">
        <f t="shared" si="338"/>
        <v>330.69</v>
      </c>
      <c r="S580" s="44">
        <f t="shared" si="338"/>
        <v>330.69</v>
      </c>
      <c r="T580" s="44">
        <f t="shared" si="338"/>
        <v>330.69</v>
      </c>
      <c r="U580" s="44">
        <f t="shared" si="338"/>
        <v>330.69</v>
      </c>
      <c r="V580" s="44">
        <f t="shared" si="338"/>
        <v>330.69</v>
      </c>
      <c r="W580" s="44">
        <f t="shared" si="338"/>
        <v>330.69</v>
      </c>
      <c r="X580" s="44">
        <f t="shared" si="338"/>
        <v>330.69</v>
      </c>
      <c r="Y580" s="44">
        <f t="shared" si="338"/>
        <v>330.69</v>
      </c>
      <c r="Z580" s="44">
        <f t="shared" si="338"/>
        <v>330.69</v>
      </c>
      <c r="AA580" s="44">
        <f t="shared" si="338"/>
        <v>330.69</v>
      </c>
    </row>
    <row r="581" spans="1:27" collapsed="1" x14ac:dyDescent="0.2">
      <c r="A581" s="88" t="s">
        <v>1409</v>
      </c>
      <c r="B581" s="28" t="str">
        <f>"24"&amp;"."&amp;$B$640&amp;"."&amp;$B$641</f>
        <v>24.09.2023</v>
      </c>
      <c r="C581" s="80" t="s">
        <v>76</v>
      </c>
      <c r="D581" s="81">
        <f>ROUND(((D582+D583+D585+D584)/1000),5)</f>
        <v>2.1092599999999999</v>
      </c>
      <c r="E581" s="81">
        <f>ROUND(((E582+E583+E585+E584)/1000),5)</f>
        <v>1.9539299999999999</v>
      </c>
      <c r="F581" s="81">
        <f>ROUND(((F582+F583+F585+F584)/1000),5)</f>
        <v>1.88043</v>
      </c>
      <c r="G581" s="81">
        <f t="shared" ref="G581:AA581" si="339">ROUND(((G582+G583+G585+G584)/1000),5)</f>
        <v>1.8295600000000001</v>
      </c>
      <c r="H581" s="81">
        <f t="shared" si="339"/>
        <v>1.8869800000000001</v>
      </c>
      <c r="I581" s="81">
        <f t="shared" si="339"/>
        <v>1.9324600000000001</v>
      </c>
      <c r="J581" s="81">
        <f t="shared" si="339"/>
        <v>1.68259</v>
      </c>
      <c r="K581" s="81">
        <f t="shared" si="339"/>
        <v>2.1790600000000002</v>
      </c>
      <c r="L581" s="81">
        <f t="shared" si="339"/>
        <v>2.38307</v>
      </c>
      <c r="M581" s="81">
        <f t="shared" si="339"/>
        <v>2.5467300000000002</v>
      </c>
      <c r="N581" s="81">
        <f t="shared" si="339"/>
        <v>2.5941000000000001</v>
      </c>
      <c r="O581" s="81">
        <f t="shared" si="339"/>
        <v>2.60459</v>
      </c>
      <c r="P581" s="81">
        <f t="shared" si="339"/>
        <v>2.5956299999999999</v>
      </c>
      <c r="Q581" s="81">
        <f t="shared" si="339"/>
        <v>2.6087799999999999</v>
      </c>
      <c r="R581" s="81">
        <f t="shared" si="339"/>
        <v>2.62466</v>
      </c>
      <c r="S581" s="81">
        <f t="shared" si="339"/>
        <v>2.6608800000000001</v>
      </c>
      <c r="T581" s="81">
        <f t="shared" si="339"/>
        <v>2.6764000000000001</v>
      </c>
      <c r="U581" s="81">
        <f t="shared" si="339"/>
        <v>2.6766399999999999</v>
      </c>
      <c r="V581" s="81">
        <f t="shared" si="339"/>
        <v>2.8681000000000001</v>
      </c>
      <c r="W581" s="81">
        <f t="shared" si="339"/>
        <v>2.9798300000000002</v>
      </c>
      <c r="X581" s="81">
        <f t="shared" si="339"/>
        <v>3.0148799999999998</v>
      </c>
      <c r="Y581" s="81">
        <f t="shared" si="339"/>
        <v>2.77827</v>
      </c>
      <c r="Z581" s="81">
        <f t="shared" si="339"/>
        <v>2.4192999999999998</v>
      </c>
      <c r="AA581" s="81">
        <f t="shared" si="339"/>
        <v>2.1163699999999999</v>
      </c>
    </row>
    <row r="582" spans="1:27" ht="12.75" hidden="1" customHeight="1" outlineLevel="1" x14ac:dyDescent="0.2">
      <c r="A582" s="89" t="s">
        <v>1410</v>
      </c>
      <c r="B582" s="63" t="s">
        <v>230</v>
      </c>
      <c r="C582" s="43" t="s">
        <v>79</v>
      </c>
      <c r="D582" s="44">
        <v>1339.71</v>
      </c>
      <c r="E582" s="44">
        <v>1184.3800000000001</v>
      </c>
      <c r="F582" s="44">
        <v>1110.8800000000001</v>
      </c>
      <c r="G582" s="44">
        <v>1060.01</v>
      </c>
      <c r="H582" s="44">
        <v>1117.43</v>
      </c>
      <c r="I582" s="44">
        <v>1162.9100000000001</v>
      </c>
      <c r="J582" s="44">
        <v>913.04</v>
      </c>
      <c r="K582" s="44">
        <v>1409.51</v>
      </c>
      <c r="L582" s="44">
        <v>1613.52</v>
      </c>
      <c r="M582" s="44">
        <v>1777.18</v>
      </c>
      <c r="N582" s="44">
        <v>1824.55</v>
      </c>
      <c r="O582" s="44">
        <v>1835.04</v>
      </c>
      <c r="P582" s="44">
        <v>1826.08</v>
      </c>
      <c r="Q582" s="44">
        <v>1839.23</v>
      </c>
      <c r="R582" s="44">
        <v>1855.11</v>
      </c>
      <c r="S582" s="44">
        <v>1891.33</v>
      </c>
      <c r="T582" s="44">
        <v>1906.85</v>
      </c>
      <c r="U582" s="44">
        <v>1907.09</v>
      </c>
      <c r="V582" s="44">
        <v>2098.5500000000002</v>
      </c>
      <c r="W582" s="44">
        <v>2210.2800000000002</v>
      </c>
      <c r="X582" s="44">
        <v>2245.33</v>
      </c>
      <c r="Y582" s="44">
        <v>2008.72</v>
      </c>
      <c r="Z582" s="44">
        <v>1649.75</v>
      </c>
      <c r="AA582" s="44">
        <v>1346.82</v>
      </c>
    </row>
    <row r="583" spans="1:27" ht="12.75" hidden="1" customHeight="1" outlineLevel="1" x14ac:dyDescent="0.2">
      <c r="A583" s="89" t="s">
        <v>1411</v>
      </c>
      <c r="B583" s="63" t="s">
        <v>90</v>
      </c>
      <c r="C583" s="43" t="s">
        <v>79</v>
      </c>
      <c r="D583" s="44">
        <f>$D$468</f>
        <v>434.18</v>
      </c>
      <c r="E583" s="44">
        <f t="shared" ref="E583:AA583" si="340">$D$468</f>
        <v>434.18</v>
      </c>
      <c r="F583" s="44">
        <f t="shared" si="340"/>
        <v>434.18</v>
      </c>
      <c r="G583" s="44">
        <f t="shared" si="340"/>
        <v>434.18</v>
      </c>
      <c r="H583" s="44">
        <f t="shared" si="340"/>
        <v>434.18</v>
      </c>
      <c r="I583" s="44">
        <f t="shared" si="340"/>
        <v>434.18</v>
      </c>
      <c r="J583" s="44">
        <f t="shared" si="340"/>
        <v>434.18</v>
      </c>
      <c r="K583" s="44">
        <f t="shared" si="340"/>
        <v>434.18</v>
      </c>
      <c r="L583" s="44">
        <f t="shared" si="340"/>
        <v>434.18</v>
      </c>
      <c r="M583" s="44">
        <f t="shared" si="340"/>
        <v>434.18</v>
      </c>
      <c r="N583" s="44">
        <f t="shared" si="340"/>
        <v>434.18</v>
      </c>
      <c r="O583" s="44">
        <f t="shared" si="340"/>
        <v>434.18</v>
      </c>
      <c r="P583" s="44">
        <f t="shared" si="340"/>
        <v>434.18</v>
      </c>
      <c r="Q583" s="44">
        <f t="shared" si="340"/>
        <v>434.18</v>
      </c>
      <c r="R583" s="44">
        <f t="shared" si="340"/>
        <v>434.18</v>
      </c>
      <c r="S583" s="44">
        <f t="shared" si="340"/>
        <v>434.18</v>
      </c>
      <c r="T583" s="44">
        <f t="shared" si="340"/>
        <v>434.18</v>
      </c>
      <c r="U583" s="44">
        <f t="shared" si="340"/>
        <v>434.18</v>
      </c>
      <c r="V583" s="44">
        <f t="shared" si="340"/>
        <v>434.18</v>
      </c>
      <c r="W583" s="44">
        <f t="shared" si="340"/>
        <v>434.18</v>
      </c>
      <c r="X583" s="44">
        <f t="shared" si="340"/>
        <v>434.18</v>
      </c>
      <c r="Y583" s="44">
        <f t="shared" si="340"/>
        <v>434.18</v>
      </c>
      <c r="Z583" s="44">
        <f t="shared" si="340"/>
        <v>434.18</v>
      </c>
      <c r="AA583" s="44">
        <f t="shared" si="340"/>
        <v>434.18</v>
      </c>
    </row>
    <row r="584" spans="1:27" ht="12.75" hidden="1" customHeight="1" outlineLevel="1" x14ac:dyDescent="0.2">
      <c r="A584" s="89" t="s">
        <v>1412</v>
      </c>
      <c r="B584" s="63" t="s">
        <v>83</v>
      </c>
      <c r="C584" s="43" t="s">
        <v>79</v>
      </c>
      <c r="D584" s="44">
        <v>4.68</v>
      </c>
      <c r="E584" s="44">
        <v>4.68</v>
      </c>
      <c r="F584" s="44">
        <v>4.68</v>
      </c>
      <c r="G584" s="44">
        <v>4.68</v>
      </c>
      <c r="H584" s="44">
        <v>4.68</v>
      </c>
      <c r="I584" s="44">
        <v>4.68</v>
      </c>
      <c r="J584" s="44">
        <v>4.68</v>
      </c>
      <c r="K584" s="44">
        <v>4.68</v>
      </c>
      <c r="L584" s="44">
        <v>4.68</v>
      </c>
      <c r="M584" s="44">
        <v>4.68</v>
      </c>
      <c r="N584" s="44">
        <v>4.68</v>
      </c>
      <c r="O584" s="44">
        <v>4.68</v>
      </c>
      <c r="P584" s="44">
        <v>4.68</v>
      </c>
      <c r="Q584" s="44">
        <v>4.68</v>
      </c>
      <c r="R584" s="44">
        <v>4.68</v>
      </c>
      <c r="S584" s="44">
        <v>4.68</v>
      </c>
      <c r="T584" s="44">
        <v>4.68</v>
      </c>
      <c r="U584" s="44">
        <v>4.68</v>
      </c>
      <c r="V584" s="44">
        <v>4.68</v>
      </c>
      <c r="W584" s="44">
        <v>4.68</v>
      </c>
      <c r="X584" s="44">
        <v>4.68</v>
      </c>
      <c r="Y584" s="44">
        <v>4.68</v>
      </c>
      <c r="Z584" s="44">
        <v>4.68</v>
      </c>
      <c r="AA584" s="44">
        <v>4.68</v>
      </c>
    </row>
    <row r="585" spans="1:27" ht="12.75" hidden="1" customHeight="1" outlineLevel="1" x14ac:dyDescent="0.2">
      <c r="A585" s="89" t="s">
        <v>1413</v>
      </c>
      <c r="B585" s="63" t="s">
        <v>81</v>
      </c>
      <c r="C585" s="43" t="s">
        <v>79</v>
      </c>
      <c r="D585" s="44">
        <f>$D$11</f>
        <v>330.69</v>
      </c>
      <c r="E585" s="44">
        <f t="shared" ref="E585:AA585" si="341">$D$11</f>
        <v>330.69</v>
      </c>
      <c r="F585" s="44">
        <f t="shared" si="341"/>
        <v>330.69</v>
      </c>
      <c r="G585" s="44">
        <f t="shared" si="341"/>
        <v>330.69</v>
      </c>
      <c r="H585" s="44">
        <f t="shared" si="341"/>
        <v>330.69</v>
      </c>
      <c r="I585" s="44">
        <f t="shared" si="341"/>
        <v>330.69</v>
      </c>
      <c r="J585" s="44">
        <f t="shared" si="341"/>
        <v>330.69</v>
      </c>
      <c r="K585" s="44">
        <f t="shared" si="341"/>
        <v>330.69</v>
      </c>
      <c r="L585" s="44">
        <f t="shared" si="341"/>
        <v>330.69</v>
      </c>
      <c r="M585" s="44">
        <f t="shared" si="341"/>
        <v>330.69</v>
      </c>
      <c r="N585" s="44">
        <f t="shared" si="341"/>
        <v>330.69</v>
      </c>
      <c r="O585" s="44">
        <f t="shared" si="341"/>
        <v>330.69</v>
      </c>
      <c r="P585" s="44">
        <f t="shared" si="341"/>
        <v>330.69</v>
      </c>
      <c r="Q585" s="44">
        <f t="shared" si="341"/>
        <v>330.69</v>
      </c>
      <c r="R585" s="44">
        <f t="shared" si="341"/>
        <v>330.69</v>
      </c>
      <c r="S585" s="44">
        <f t="shared" si="341"/>
        <v>330.69</v>
      </c>
      <c r="T585" s="44">
        <f t="shared" si="341"/>
        <v>330.69</v>
      </c>
      <c r="U585" s="44">
        <f t="shared" si="341"/>
        <v>330.69</v>
      </c>
      <c r="V585" s="44">
        <f t="shared" si="341"/>
        <v>330.69</v>
      </c>
      <c r="W585" s="44">
        <f t="shared" si="341"/>
        <v>330.69</v>
      </c>
      <c r="X585" s="44">
        <f t="shared" si="341"/>
        <v>330.69</v>
      </c>
      <c r="Y585" s="44">
        <f t="shared" si="341"/>
        <v>330.69</v>
      </c>
      <c r="Z585" s="44">
        <f t="shared" si="341"/>
        <v>330.69</v>
      </c>
      <c r="AA585" s="44">
        <f t="shared" si="341"/>
        <v>330.69</v>
      </c>
    </row>
    <row r="586" spans="1:27" collapsed="1" x14ac:dyDescent="0.2">
      <c r="A586" s="88" t="s">
        <v>1414</v>
      </c>
      <c r="B586" s="28" t="str">
        <f>"25"&amp;"."&amp;$B$640&amp;"."&amp;$B$641</f>
        <v>25.09.2023</v>
      </c>
      <c r="C586" s="80" t="s">
        <v>76</v>
      </c>
      <c r="D586" s="81">
        <f>ROUND(((D587+D588+D590+D589)/1000),5)</f>
        <v>1.95204</v>
      </c>
      <c r="E586" s="81">
        <f>ROUND(((E587+E588+E590+E589)/1000),5)</f>
        <v>1.7764800000000001</v>
      </c>
      <c r="F586" s="81">
        <f>ROUND(((F587+F588+F590+F589)/1000),5)</f>
        <v>1.0108699999999999</v>
      </c>
      <c r="G586" s="81">
        <f t="shared" ref="G586:AA586" si="342">ROUND(((G587+G588+G590+G589)/1000),5)</f>
        <v>0.96848000000000001</v>
      </c>
      <c r="H586" s="81">
        <f t="shared" si="342"/>
        <v>1.03504</v>
      </c>
      <c r="I586" s="81">
        <f t="shared" si="342"/>
        <v>2.0746699999999998</v>
      </c>
      <c r="J586" s="81">
        <f t="shared" si="342"/>
        <v>2.2367599999999999</v>
      </c>
      <c r="K586" s="81">
        <f t="shared" si="342"/>
        <v>2.46366</v>
      </c>
      <c r="L586" s="81">
        <f t="shared" si="342"/>
        <v>2.78668</v>
      </c>
      <c r="M586" s="81">
        <f t="shared" si="342"/>
        <v>2.9844300000000001</v>
      </c>
      <c r="N586" s="81">
        <f t="shared" si="342"/>
        <v>3.07267</v>
      </c>
      <c r="O586" s="81">
        <f t="shared" si="342"/>
        <v>3.0462699999999998</v>
      </c>
      <c r="P586" s="81">
        <f t="shared" si="342"/>
        <v>3.01451</v>
      </c>
      <c r="Q586" s="81">
        <f t="shared" si="342"/>
        <v>2.98569</v>
      </c>
      <c r="R586" s="81">
        <f t="shared" si="342"/>
        <v>2.97715</v>
      </c>
      <c r="S586" s="81">
        <f t="shared" si="342"/>
        <v>2.9763899999999999</v>
      </c>
      <c r="T586" s="81">
        <f t="shared" si="342"/>
        <v>2.9739499999999999</v>
      </c>
      <c r="U586" s="81">
        <f t="shared" si="342"/>
        <v>2.96028</v>
      </c>
      <c r="V586" s="81">
        <f t="shared" si="342"/>
        <v>3.0570300000000001</v>
      </c>
      <c r="W586" s="81">
        <f t="shared" si="342"/>
        <v>3.10195</v>
      </c>
      <c r="X586" s="81">
        <f t="shared" si="342"/>
        <v>3.0516700000000001</v>
      </c>
      <c r="Y586" s="81">
        <f t="shared" si="342"/>
        <v>2.8294600000000001</v>
      </c>
      <c r="Z586" s="81">
        <f t="shared" si="342"/>
        <v>2.3151600000000001</v>
      </c>
      <c r="AA586" s="81">
        <f t="shared" si="342"/>
        <v>2.0238999999999998</v>
      </c>
    </row>
    <row r="587" spans="1:27" ht="12.75" hidden="1" customHeight="1" outlineLevel="1" x14ac:dyDescent="0.2">
      <c r="A587" s="89" t="s">
        <v>1415</v>
      </c>
      <c r="B587" s="63" t="s">
        <v>230</v>
      </c>
      <c r="C587" s="43" t="s">
        <v>79</v>
      </c>
      <c r="D587" s="44">
        <v>1182.49</v>
      </c>
      <c r="E587" s="44">
        <v>1006.93</v>
      </c>
      <c r="F587" s="44">
        <v>241.32</v>
      </c>
      <c r="G587" s="44">
        <v>198.93</v>
      </c>
      <c r="H587" s="44">
        <v>265.49</v>
      </c>
      <c r="I587" s="44">
        <v>1305.1199999999999</v>
      </c>
      <c r="J587" s="44">
        <v>1467.21</v>
      </c>
      <c r="K587" s="44">
        <v>1694.11</v>
      </c>
      <c r="L587" s="44">
        <v>2017.13</v>
      </c>
      <c r="M587" s="44">
        <v>2214.88</v>
      </c>
      <c r="N587" s="44">
        <v>2303.12</v>
      </c>
      <c r="O587" s="44">
        <v>2276.7199999999998</v>
      </c>
      <c r="P587" s="44">
        <v>2244.96</v>
      </c>
      <c r="Q587" s="44">
        <v>2216.14</v>
      </c>
      <c r="R587" s="44">
        <v>2207.6</v>
      </c>
      <c r="S587" s="44">
        <v>2206.84</v>
      </c>
      <c r="T587" s="44">
        <v>2204.4</v>
      </c>
      <c r="U587" s="44">
        <v>2190.73</v>
      </c>
      <c r="V587" s="44">
        <v>2287.48</v>
      </c>
      <c r="W587" s="44">
        <v>2332.4</v>
      </c>
      <c r="X587" s="44">
        <v>2282.12</v>
      </c>
      <c r="Y587" s="44">
        <v>2059.91</v>
      </c>
      <c r="Z587" s="44">
        <v>1545.61</v>
      </c>
      <c r="AA587" s="44">
        <v>1254.3499999999999</v>
      </c>
    </row>
    <row r="588" spans="1:27" ht="12.75" hidden="1" customHeight="1" outlineLevel="1" x14ac:dyDescent="0.2">
      <c r="A588" s="89" t="s">
        <v>1416</v>
      </c>
      <c r="B588" s="63" t="s">
        <v>90</v>
      </c>
      <c r="C588" s="43" t="s">
        <v>79</v>
      </c>
      <c r="D588" s="44">
        <f>$D$468</f>
        <v>434.18</v>
      </c>
      <c r="E588" s="44">
        <f t="shared" ref="E588:AA588" si="343">$D$468</f>
        <v>434.18</v>
      </c>
      <c r="F588" s="44">
        <f t="shared" si="343"/>
        <v>434.18</v>
      </c>
      <c r="G588" s="44">
        <f t="shared" si="343"/>
        <v>434.18</v>
      </c>
      <c r="H588" s="44">
        <f t="shared" si="343"/>
        <v>434.18</v>
      </c>
      <c r="I588" s="44">
        <f t="shared" si="343"/>
        <v>434.18</v>
      </c>
      <c r="J588" s="44">
        <f t="shared" si="343"/>
        <v>434.18</v>
      </c>
      <c r="K588" s="44">
        <f t="shared" si="343"/>
        <v>434.18</v>
      </c>
      <c r="L588" s="44">
        <f t="shared" si="343"/>
        <v>434.18</v>
      </c>
      <c r="M588" s="44">
        <f t="shared" si="343"/>
        <v>434.18</v>
      </c>
      <c r="N588" s="44">
        <f t="shared" si="343"/>
        <v>434.18</v>
      </c>
      <c r="O588" s="44">
        <f t="shared" si="343"/>
        <v>434.18</v>
      </c>
      <c r="P588" s="44">
        <f t="shared" si="343"/>
        <v>434.18</v>
      </c>
      <c r="Q588" s="44">
        <f t="shared" si="343"/>
        <v>434.18</v>
      </c>
      <c r="R588" s="44">
        <f t="shared" si="343"/>
        <v>434.18</v>
      </c>
      <c r="S588" s="44">
        <f t="shared" si="343"/>
        <v>434.18</v>
      </c>
      <c r="T588" s="44">
        <f t="shared" si="343"/>
        <v>434.18</v>
      </c>
      <c r="U588" s="44">
        <f t="shared" si="343"/>
        <v>434.18</v>
      </c>
      <c r="V588" s="44">
        <f t="shared" si="343"/>
        <v>434.18</v>
      </c>
      <c r="W588" s="44">
        <f t="shared" si="343"/>
        <v>434.18</v>
      </c>
      <c r="X588" s="44">
        <f t="shared" si="343"/>
        <v>434.18</v>
      </c>
      <c r="Y588" s="44">
        <f t="shared" si="343"/>
        <v>434.18</v>
      </c>
      <c r="Z588" s="44">
        <f t="shared" si="343"/>
        <v>434.18</v>
      </c>
      <c r="AA588" s="44">
        <f t="shared" si="343"/>
        <v>434.18</v>
      </c>
    </row>
    <row r="589" spans="1:27" ht="12.75" hidden="1" customHeight="1" outlineLevel="1" x14ac:dyDescent="0.2">
      <c r="A589" s="89" t="s">
        <v>1417</v>
      </c>
      <c r="B589" s="63" t="s">
        <v>83</v>
      </c>
      <c r="C589" s="43" t="s">
        <v>79</v>
      </c>
      <c r="D589" s="44">
        <v>4.68</v>
      </c>
      <c r="E589" s="44">
        <v>4.68</v>
      </c>
      <c r="F589" s="44">
        <v>4.68</v>
      </c>
      <c r="G589" s="44">
        <v>4.68</v>
      </c>
      <c r="H589" s="44">
        <v>4.68</v>
      </c>
      <c r="I589" s="44">
        <v>4.68</v>
      </c>
      <c r="J589" s="44">
        <v>4.68</v>
      </c>
      <c r="K589" s="44">
        <v>4.68</v>
      </c>
      <c r="L589" s="44">
        <v>4.68</v>
      </c>
      <c r="M589" s="44">
        <v>4.68</v>
      </c>
      <c r="N589" s="44">
        <v>4.68</v>
      </c>
      <c r="O589" s="44">
        <v>4.68</v>
      </c>
      <c r="P589" s="44">
        <v>4.68</v>
      </c>
      <c r="Q589" s="44">
        <v>4.68</v>
      </c>
      <c r="R589" s="44">
        <v>4.68</v>
      </c>
      <c r="S589" s="44">
        <v>4.68</v>
      </c>
      <c r="T589" s="44">
        <v>4.68</v>
      </c>
      <c r="U589" s="44">
        <v>4.68</v>
      </c>
      <c r="V589" s="44">
        <v>4.68</v>
      </c>
      <c r="W589" s="44">
        <v>4.68</v>
      </c>
      <c r="X589" s="44">
        <v>4.68</v>
      </c>
      <c r="Y589" s="44">
        <v>4.68</v>
      </c>
      <c r="Z589" s="44">
        <v>4.68</v>
      </c>
      <c r="AA589" s="44">
        <v>4.68</v>
      </c>
    </row>
    <row r="590" spans="1:27" ht="12.75" hidden="1" customHeight="1" outlineLevel="1" x14ac:dyDescent="0.2">
      <c r="A590" s="89" t="s">
        <v>1418</v>
      </c>
      <c r="B590" s="63" t="s">
        <v>81</v>
      </c>
      <c r="C590" s="43" t="s">
        <v>79</v>
      </c>
      <c r="D590" s="44">
        <f>$D$11</f>
        <v>330.69</v>
      </c>
      <c r="E590" s="44">
        <f t="shared" ref="E590:AA590" si="344">$D$11</f>
        <v>330.69</v>
      </c>
      <c r="F590" s="44">
        <f t="shared" si="344"/>
        <v>330.69</v>
      </c>
      <c r="G590" s="44">
        <f t="shared" si="344"/>
        <v>330.69</v>
      </c>
      <c r="H590" s="44">
        <f t="shared" si="344"/>
        <v>330.69</v>
      </c>
      <c r="I590" s="44">
        <f t="shared" si="344"/>
        <v>330.69</v>
      </c>
      <c r="J590" s="44">
        <f t="shared" si="344"/>
        <v>330.69</v>
      </c>
      <c r="K590" s="44">
        <f t="shared" si="344"/>
        <v>330.69</v>
      </c>
      <c r="L590" s="44">
        <f t="shared" si="344"/>
        <v>330.69</v>
      </c>
      <c r="M590" s="44">
        <f t="shared" si="344"/>
        <v>330.69</v>
      </c>
      <c r="N590" s="44">
        <f t="shared" si="344"/>
        <v>330.69</v>
      </c>
      <c r="O590" s="44">
        <f t="shared" si="344"/>
        <v>330.69</v>
      </c>
      <c r="P590" s="44">
        <f t="shared" si="344"/>
        <v>330.69</v>
      </c>
      <c r="Q590" s="44">
        <f t="shared" si="344"/>
        <v>330.69</v>
      </c>
      <c r="R590" s="44">
        <f t="shared" si="344"/>
        <v>330.69</v>
      </c>
      <c r="S590" s="44">
        <f t="shared" si="344"/>
        <v>330.69</v>
      </c>
      <c r="T590" s="44">
        <f t="shared" si="344"/>
        <v>330.69</v>
      </c>
      <c r="U590" s="44">
        <f t="shared" si="344"/>
        <v>330.69</v>
      </c>
      <c r="V590" s="44">
        <f t="shared" si="344"/>
        <v>330.69</v>
      </c>
      <c r="W590" s="44">
        <f t="shared" si="344"/>
        <v>330.69</v>
      </c>
      <c r="X590" s="44">
        <f t="shared" si="344"/>
        <v>330.69</v>
      </c>
      <c r="Y590" s="44">
        <f t="shared" si="344"/>
        <v>330.69</v>
      </c>
      <c r="Z590" s="44">
        <f t="shared" si="344"/>
        <v>330.69</v>
      </c>
      <c r="AA590" s="44">
        <f t="shared" si="344"/>
        <v>330.69</v>
      </c>
    </row>
    <row r="591" spans="1:27" collapsed="1" x14ac:dyDescent="0.2">
      <c r="A591" s="88" t="s">
        <v>1419</v>
      </c>
      <c r="B591" s="28" t="str">
        <f>"26"&amp;"."&amp;$B$640&amp;"."&amp;$B$641</f>
        <v>26.09.2023</v>
      </c>
      <c r="C591" s="80" t="s">
        <v>76</v>
      </c>
      <c r="D591" s="81">
        <f>ROUND(((D592+D593+D595+D594)/1000),5)</f>
        <v>1.9436199999999999</v>
      </c>
      <c r="E591" s="81">
        <f>ROUND(((E592+E593+E595+E594)/1000),5)</f>
        <v>1.75803</v>
      </c>
      <c r="F591" s="81">
        <f>ROUND(((F592+F593+F595+F594)/1000),5)</f>
        <v>0.99700999999999995</v>
      </c>
      <c r="G591" s="81">
        <f t="shared" ref="G591:AA591" si="345">ROUND(((G592+G593+G595+G594)/1000),5)</f>
        <v>1.0092399999999999</v>
      </c>
      <c r="H591" s="81">
        <f t="shared" si="345"/>
        <v>1.73438</v>
      </c>
      <c r="I591" s="81">
        <f t="shared" si="345"/>
        <v>2.1287799999999999</v>
      </c>
      <c r="J591" s="81">
        <f t="shared" si="345"/>
        <v>2.3091699999999999</v>
      </c>
      <c r="K591" s="81">
        <f t="shared" si="345"/>
        <v>2.4050099999999999</v>
      </c>
      <c r="L591" s="81">
        <f t="shared" si="345"/>
        <v>2.7835399999999999</v>
      </c>
      <c r="M591" s="81">
        <f t="shared" si="345"/>
        <v>3.0051899999999998</v>
      </c>
      <c r="N591" s="81">
        <f t="shared" si="345"/>
        <v>3.0846499999999999</v>
      </c>
      <c r="O591" s="81">
        <f t="shared" si="345"/>
        <v>3.07294</v>
      </c>
      <c r="P591" s="81">
        <f t="shared" si="345"/>
        <v>3.0262600000000002</v>
      </c>
      <c r="Q591" s="81">
        <f t="shared" si="345"/>
        <v>3.0330499999999998</v>
      </c>
      <c r="R591" s="81">
        <f t="shared" si="345"/>
        <v>3.0045099999999998</v>
      </c>
      <c r="S591" s="81">
        <f t="shared" si="345"/>
        <v>3.00231</v>
      </c>
      <c r="T591" s="81">
        <f t="shared" si="345"/>
        <v>2.9300299999999999</v>
      </c>
      <c r="U591" s="81">
        <f t="shared" si="345"/>
        <v>2.86524</v>
      </c>
      <c r="V591" s="81">
        <f t="shared" si="345"/>
        <v>3.04711</v>
      </c>
      <c r="W591" s="81">
        <f t="shared" si="345"/>
        <v>3.1125799999999999</v>
      </c>
      <c r="X591" s="81">
        <f t="shared" si="345"/>
        <v>3.0609899999999999</v>
      </c>
      <c r="Y591" s="81">
        <f t="shared" si="345"/>
        <v>2.8035000000000001</v>
      </c>
      <c r="Z591" s="81">
        <f t="shared" si="345"/>
        <v>2.33026</v>
      </c>
      <c r="AA591" s="81">
        <f t="shared" si="345"/>
        <v>2.1225399999999999</v>
      </c>
    </row>
    <row r="592" spans="1:27" ht="12.75" hidden="1" customHeight="1" outlineLevel="1" x14ac:dyDescent="0.2">
      <c r="A592" s="89" t="s">
        <v>1420</v>
      </c>
      <c r="B592" s="63" t="s">
        <v>230</v>
      </c>
      <c r="C592" s="43" t="s">
        <v>79</v>
      </c>
      <c r="D592" s="44">
        <v>1174.07</v>
      </c>
      <c r="E592" s="44">
        <v>988.48</v>
      </c>
      <c r="F592" s="44">
        <v>227.46</v>
      </c>
      <c r="G592" s="44">
        <v>239.69</v>
      </c>
      <c r="H592" s="44">
        <v>964.83</v>
      </c>
      <c r="I592" s="44">
        <v>1359.23</v>
      </c>
      <c r="J592" s="44">
        <v>1539.62</v>
      </c>
      <c r="K592" s="44">
        <v>1635.46</v>
      </c>
      <c r="L592" s="44">
        <v>2013.99</v>
      </c>
      <c r="M592" s="44">
        <v>2235.64</v>
      </c>
      <c r="N592" s="44">
        <v>2315.1</v>
      </c>
      <c r="O592" s="44">
        <v>2303.39</v>
      </c>
      <c r="P592" s="44">
        <v>2256.71</v>
      </c>
      <c r="Q592" s="44">
        <v>2263.5</v>
      </c>
      <c r="R592" s="44">
        <v>2234.96</v>
      </c>
      <c r="S592" s="44">
        <v>2232.7600000000002</v>
      </c>
      <c r="T592" s="44">
        <v>2160.48</v>
      </c>
      <c r="U592" s="44">
        <v>2095.69</v>
      </c>
      <c r="V592" s="44">
        <v>2277.56</v>
      </c>
      <c r="W592" s="44">
        <v>2343.0300000000002</v>
      </c>
      <c r="X592" s="44">
        <v>2291.44</v>
      </c>
      <c r="Y592" s="44">
        <v>2033.95</v>
      </c>
      <c r="Z592" s="44">
        <v>1560.71</v>
      </c>
      <c r="AA592" s="44">
        <v>1352.99</v>
      </c>
    </row>
    <row r="593" spans="1:27" ht="12.75" hidden="1" customHeight="1" outlineLevel="1" x14ac:dyDescent="0.2">
      <c r="A593" s="89" t="s">
        <v>1421</v>
      </c>
      <c r="B593" s="63" t="s">
        <v>90</v>
      </c>
      <c r="C593" s="43" t="s">
        <v>79</v>
      </c>
      <c r="D593" s="44">
        <f>$D$468</f>
        <v>434.18</v>
      </c>
      <c r="E593" s="44">
        <f t="shared" ref="E593:AA593" si="346">$D$468</f>
        <v>434.18</v>
      </c>
      <c r="F593" s="44">
        <f t="shared" si="346"/>
        <v>434.18</v>
      </c>
      <c r="G593" s="44">
        <f t="shared" si="346"/>
        <v>434.18</v>
      </c>
      <c r="H593" s="44">
        <f t="shared" si="346"/>
        <v>434.18</v>
      </c>
      <c r="I593" s="44">
        <f t="shared" si="346"/>
        <v>434.18</v>
      </c>
      <c r="J593" s="44">
        <f t="shared" si="346"/>
        <v>434.18</v>
      </c>
      <c r="K593" s="44">
        <f t="shared" si="346"/>
        <v>434.18</v>
      </c>
      <c r="L593" s="44">
        <f t="shared" si="346"/>
        <v>434.18</v>
      </c>
      <c r="M593" s="44">
        <f t="shared" si="346"/>
        <v>434.18</v>
      </c>
      <c r="N593" s="44">
        <f t="shared" si="346"/>
        <v>434.18</v>
      </c>
      <c r="O593" s="44">
        <f t="shared" si="346"/>
        <v>434.18</v>
      </c>
      <c r="P593" s="44">
        <f t="shared" si="346"/>
        <v>434.18</v>
      </c>
      <c r="Q593" s="44">
        <f t="shared" si="346"/>
        <v>434.18</v>
      </c>
      <c r="R593" s="44">
        <f t="shared" si="346"/>
        <v>434.18</v>
      </c>
      <c r="S593" s="44">
        <f t="shared" si="346"/>
        <v>434.18</v>
      </c>
      <c r="T593" s="44">
        <f t="shared" si="346"/>
        <v>434.18</v>
      </c>
      <c r="U593" s="44">
        <f t="shared" si="346"/>
        <v>434.18</v>
      </c>
      <c r="V593" s="44">
        <f t="shared" si="346"/>
        <v>434.18</v>
      </c>
      <c r="W593" s="44">
        <f t="shared" si="346"/>
        <v>434.18</v>
      </c>
      <c r="X593" s="44">
        <f t="shared" si="346"/>
        <v>434.18</v>
      </c>
      <c r="Y593" s="44">
        <f t="shared" si="346"/>
        <v>434.18</v>
      </c>
      <c r="Z593" s="44">
        <f t="shared" si="346"/>
        <v>434.18</v>
      </c>
      <c r="AA593" s="44">
        <f t="shared" si="346"/>
        <v>434.18</v>
      </c>
    </row>
    <row r="594" spans="1:27" ht="12.75" hidden="1" customHeight="1" outlineLevel="1" x14ac:dyDescent="0.2">
      <c r="A594" s="89" t="s">
        <v>1422</v>
      </c>
      <c r="B594" s="63" t="s">
        <v>83</v>
      </c>
      <c r="C594" s="43" t="s">
        <v>79</v>
      </c>
      <c r="D594" s="44">
        <v>4.68</v>
      </c>
      <c r="E594" s="44">
        <v>4.68</v>
      </c>
      <c r="F594" s="44">
        <v>4.68</v>
      </c>
      <c r="G594" s="44">
        <v>4.68</v>
      </c>
      <c r="H594" s="44">
        <v>4.68</v>
      </c>
      <c r="I594" s="44">
        <v>4.68</v>
      </c>
      <c r="J594" s="44">
        <v>4.68</v>
      </c>
      <c r="K594" s="44">
        <v>4.68</v>
      </c>
      <c r="L594" s="44">
        <v>4.68</v>
      </c>
      <c r="M594" s="44">
        <v>4.68</v>
      </c>
      <c r="N594" s="44">
        <v>4.68</v>
      </c>
      <c r="O594" s="44">
        <v>4.68</v>
      </c>
      <c r="P594" s="44">
        <v>4.68</v>
      </c>
      <c r="Q594" s="44">
        <v>4.68</v>
      </c>
      <c r="R594" s="44">
        <v>4.68</v>
      </c>
      <c r="S594" s="44">
        <v>4.68</v>
      </c>
      <c r="T594" s="44">
        <v>4.68</v>
      </c>
      <c r="U594" s="44">
        <v>4.68</v>
      </c>
      <c r="V594" s="44">
        <v>4.68</v>
      </c>
      <c r="W594" s="44">
        <v>4.68</v>
      </c>
      <c r="X594" s="44">
        <v>4.68</v>
      </c>
      <c r="Y594" s="44">
        <v>4.68</v>
      </c>
      <c r="Z594" s="44">
        <v>4.68</v>
      </c>
      <c r="AA594" s="44">
        <v>4.68</v>
      </c>
    </row>
    <row r="595" spans="1:27" ht="12.75" hidden="1" customHeight="1" outlineLevel="1" x14ac:dyDescent="0.2">
      <c r="A595" s="89" t="s">
        <v>1423</v>
      </c>
      <c r="B595" s="63" t="s">
        <v>81</v>
      </c>
      <c r="C595" s="43" t="s">
        <v>79</v>
      </c>
      <c r="D595" s="44">
        <f>$D$11</f>
        <v>330.69</v>
      </c>
      <c r="E595" s="44">
        <f t="shared" ref="E595:AA595" si="347">$D$11</f>
        <v>330.69</v>
      </c>
      <c r="F595" s="44">
        <f t="shared" si="347"/>
        <v>330.69</v>
      </c>
      <c r="G595" s="44">
        <f t="shared" si="347"/>
        <v>330.69</v>
      </c>
      <c r="H595" s="44">
        <f t="shared" si="347"/>
        <v>330.69</v>
      </c>
      <c r="I595" s="44">
        <f t="shared" si="347"/>
        <v>330.69</v>
      </c>
      <c r="J595" s="44">
        <f t="shared" si="347"/>
        <v>330.69</v>
      </c>
      <c r="K595" s="44">
        <f t="shared" si="347"/>
        <v>330.69</v>
      </c>
      <c r="L595" s="44">
        <f t="shared" si="347"/>
        <v>330.69</v>
      </c>
      <c r="M595" s="44">
        <f t="shared" si="347"/>
        <v>330.69</v>
      </c>
      <c r="N595" s="44">
        <f t="shared" si="347"/>
        <v>330.69</v>
      </c>
      <c r="O595" s="44">
        <f t="shared" si="347"/>
        <v>330.69</v>
      </c>
      <c r="P595" s="44">
        <f t="shared" si="347"/>
        <v>330.69</v>
      </c>
      <c r="Q595" s="44">
        <f t="shared" si="347"/>
        <v>330.69</v>
      </c>
      <c r="R595" s="44">
        <f t="shared" si="347"/>
        <v>330.69</v>
      </c>
      <c r="S595" s="44">
        <f t="shared" si="347"/>
        <v>330.69</v>
      </c>
      <c r="T595" s="44">
        <f t="shared" si="347"/>
        <v>330.69</v>
      </c>
      <c r="U595" s="44">
        <f t="shared" si="347"/>
        <v>330.69</v>
      </c>
      <c r="V595" s="44">
        <f t="shared" si="347"/>
        <v>330.69</v>
      </c>
      <c r="W595" s="44">
        <f t="shared" si="347"/>
        <v>330.69</v>
      </c>
      <c r="X595" s="44">
        <f t="shared" si="347"/>
        <v>330.69</v>
      </c>
      <c r="Y595" s="44">
        <f t="shared" si="347"/>
        <v>330.69</v>
      </c>
      <c r="Z595" s="44">
        <f t="shared" si="347"/>
        <v>330.69</v>
      </c>
      <c r="AA595" s="44">
        <f t="shared" si="347"/>
        <v>330.69</v>
      </c>
    </row>
    <row r="596" spans="1:27" collapsed="1" x14ac:dyDescent="0.2">
      <c r="A596" s="88" t="s">
        <v>1424</v>
      </c>
      <c r="B596" s="28" t="str">
        <f>"27"&amp;"."&amp;$B$640&amp;"."&amp;$B$641</f>
        <v>27.09.2023</v>
      </c>
      <c r="C596" s="80" t="s">
        <v>76</v>
      </c>
      <c r="D596" s="81">
        <f>ROUND(((D597+D598+D600+D599)/1000),5)</f>
        <v>1.95472</v>
      </c>
      <c r="E596" s="81">
        <f>ROUND(((E597+E598+E600+E599)/1000),5)</f>
        <v>1.72984</v>
      </c>
      <c r="F596" s="81">
        <f>ROUND(((F597+F598+F600+F599)/1000),5)</f>
        <v>1.4507399999999999</v>
      </c>
      <c r="G596" s="81">
        <f t="shared" ref="G596:AA596" si="348">ROUND(((G597+G598+G600+G599)/1000),5)</f>
        <v>1.5034000000000001</v>
      </c>
      <c r="H596" s="81">
        <f t="shared" si="348"/>
        <v>1.7473099999999999</v>
      </c>
      <c r="I596" s="81">
        <f t="shared" si="348"/>
        <v>2.1393800000000001</v>
      </c>
      <c r="J596" s="81">
        <f t="shared" si="348"/>
        <v>2.2967399999999998</v>
      </c>
      <c r="K596" s="81">
        <f t="shared" si="348"/>
        <v>2.4777399999999998</v>
      </c>
      <c r="L596" s="81">
        <f t="shared" si="348"/>
        <v>2.8029899999999999</v>
      </c>
      <c r="M596" s="81">
        <f t="shared" si="348"/>
        <v>2.9786199999999998</v>
      </c>
      <c r="N596" s="81">
        <f t="shared" si="348"/>
        <v>3.0485099999999998</v>
      </c>
      <c r="O596" s="81">
        <f t="shared" si="348"/>
        <v>2.9801500000000001</v>
      </c>
      <c r="P596" s="81">
        <f t="shared" si="348"/>
        <v>2.9251900000000002</v>
      </c>
      <c r="Q596" s="81">
        <f t="shared" si="348"/>
        <v>2.9258600000000001</v>
      </c>
      <c r="R596" s="81">
        <f t="shared" si="348"/>
        <v>2.9133399999999998</v>
      </c>
      <c r="S596" s="81">
        <f t="shared" si="348"/>
        <v>2.9121999999999999</v>
      </c>
      <c r="T596" s="81">
        <f t="shared" si="348"/>
        <v>2.8911099999999998</v>
      </c>
      <c r="U596" s="81">
        <f t="shared" si="348"/>
        <v>2.90449</v>
      </c>
      <c r="V596" s="81">
        <f t="shared" si="348"/>
        <v>2.9264399999999999</v>
      </c>
      <c r="W596" s="81">
        <f t="shared" si="348"/>
        <v>2.9453299999999998</v>
      </c>
      <c r="X596" s="81">
        <f t="shared" si="348"/>
        <v>2.7975300000000001</v>
      </c>
      <c r="Y596" s="81">
        <f t="shared" si="348"/>
        <v>2.5703399999999998</v>
      </c>
      <c r="Z596" s="81">
        <f t="shared" si="348"/>
        <v>2.3130199999999999</v>
      </c>
      <c r="AA596" s="81">
        <f t="shared" si="348"/>
        <v>2.1396099999999998</v>
      </c>
    </row>
    <row r="597" spans="1:27" ht="12.75" hidden="1" customHeight="1" outlineLevel="1" x14ac:dyDescent="0.2">
      <c r="A597" s="89" t="s">
        <v>1425</v>
      </c>
      <c r="B597" s="63" t="s">
        <v>230</v>
      </c>
      <c r="C597" s="43" t="s">
        <v>79</v>
      </c>
      <c r="D597" s="44">
        <v>1185.17</v>
      </c>
      <c r="E597" s="44">
        <v>960.29</v>
      </c>
      <c r="F597" s="44">
        <v>681.19</v>
      </c>
      <c r="G597" s="44">
        <v>733.85</v>
      </c>
      <c r="H597" s="44">
        <v>977.76</v>
      </c>
      <c r="I597" s="44">
        <v>1369.83</v>
      </c>
      <c r="J597" s="44">
        <v>1527.19</v>
      </c>
      <c r="K597" s="44">
        <v>1708.19</v>
      </c>
      <c r="L597" s="44">
        <v>2033.44</v>
      </c>
      <c r="M597" s="44">
        <v>2209.0700000000002</v>
      </c>
      <c r="N597" s="44">
        <v>2278.96</v>
      </c>
      <c r="O597" s="44">
        <v>2210.6</v>
      </c>
      <c r="P597" s="44">
        <v>2155.64</v>
      </c>
      <c r="Q597" s="44">
        <v>2156.31</v>
      </c>
      <c r="R597" s="44">
        <v>2143.79</v>
      </c>
      <c r="S597" s="44">
        <v>2142.65</v>
      </c>
      <c r="T597" s="44">
        <v>2121.56</v>
      </c>
      <c r="U597" s="44">
        <v>2134.94</v>
      </c>
      <c r="V597" s="44">
        <v>2156.89</v>
      </c>
      <c r="W597" s="44">
        <v>2175.7800000000002</v>
      </c>
      <c r="X597" s="44">
        <v>2027.98</v>
      </c>
      <c r="Y597" s="44">
        <v>1800.79</v>
      </c>
      <c r="Z597" s="44">
        <v>1543.47</v>
      </c>
      <c r="AA597" s="44">
        <v>1370.06</v>
      </c>
    </row>
    <row r="598" spans="1:27" ht="12.75" hidden="1" customHeight="1" outlineLevel="1" x14ac:dyDescent="0.2">
      <c r="A598" s="89" t="s">
        <v>1426</v>
      </c>
      <c r="B598" s="63" t="s">
        <v>90</v>
      </c>
      <c r="C598" s="43" t="s">
        <v>79</v>
      </c>
      <c r="D598" s="44">
        <f>$D$468</f>
        <v>434.18</v>
      </c>
      <c r="E598" s="44">
        <f t="shared" ref="E598:AA598" si="349">$D$468</f>
        <v>434.18</v>
      </c>
      <c r="F598" s="44">
        <f t="shared" si="349"/>
        <v>434.18</v>
      </c>
      <c r="G598" s="44">
        <f t="shared" si="349"/>
        <v>434.18</v>
      </c>
      <c r="H598" s="44">
        <f t="shared" si="349"/>
        <v>434.18</v>
      </c>
      <c r="I598" s="44">
        <f t="shared" si="349"/>
        <v>434.18</v>
      </c>
      <c r="J598" s="44">
        <f t="shared" si="349"/>
        <v>434.18</v>
      </c>
      <c r="K598" s="44">
        <f t="shared" si="349"/>
        <v>434.18</v>
      </c>
      <c r="L598" s="44">
        <f t="shared" si="349"/>
        <v>434.18</v>
      </c>
      <c r="M598" s="44">
        <f t="shared" si="349"/>
        <v>434.18</v>
      </c>
      <c r="N598" s="44">
        <f t="shared" si="349"/>
        <v>434.18</v>
      </c>
      <c r="O598" s="44">
        <f t="shared" si="349"/>
        <v>434.18</v>
      </c>
      <c r="P598" s="44">
        <f t="shared" si="349"/>
        <v>434.18</v>
      </c>
      <c r="Q598" s="44">
        <f t="shared" si="349"/>
        <v>434.18</v>
      </c>
      <c r="R598" s="44">
        <f t="shared" si="349"/>
        <v>434.18</v>
      </c>
      <c r="S598" s="44">
        <f t="shared" si="349"/>
        <v>434.18</v>
      </c>
      <c r="T598" s="44">
        <f t="shared" si="349"/>
        <v>434.18</v>
      </c>
      <c r="U598" s="44">
        <f t="shared" si="349"/>
        <v>434.18</v>
      </c>
      <c r="V598" s="44">
        <f t="shared" si="349"/>
        <v>434.18</v>
      </c>
      <c r="W598" s="44">
        <f t="shared" si="349"/>
        <v>434.18</v>
      </c>
      <c r="X598" s="44">
        <f t="shared" si="349"/>
        <v>434.18</v>
      </c>
      <c r="Y598" s="44">
        <f t="shared" si="349"/>
        <v>434.18</v>
      </c>
      <c r="Z598" s="44">
        <f t="shared" si="349"/>
        <v>434.18</v>
      </c>
      <c r="AA598" s="44">
        <f t="shared" si="349"/>
        <v>434.18</v>
      </c>
    </row>
    <row r="599" spans="1:27" ht="12.75" hidden="1" customHeight="1" outlineLevel="1" x14ac:dyDescent="0.2">
      <c r="A599" s="89" t="s">
        <v>1427</v>
      </c>
      <c r="B599" s="63" t="s">
        <v>83</v>
      </c>
      <c r="C599" s="43" t="s">
        <v>79</v>
      </c>
      <c r="D599" s="44">
        <v>4.68</v>
      </c>
      <c r="E599" s="44">
        <v>4.68</v>
      </c>
      <c r="F599" s="44">
        <v>4.68</v>
      </c>
      <c r="G599" s="44">
        <v>4.68</v>
      </c>
      <c r="H599" s="44">
        <v>4.68</v>
      </c>
      <c r="I599" s="44">
        <v>4.68</v>
      </c>
      <c r="J599" s="44">
        <v>4.68</v>
      </c>
      <c r="K599" s="44">
        <v>4.68</v>
      </c>
      <c r="L599" s="44">
        <v>4.68</v>
      </c>
      <c r="M599" s="44">
        <v>4.68</v>
      </c>
      <c r="N599" s="44">
        <v>4.68</v>
      </c>
      <c r="O599" s="44">
        <v>4.68</v>
      </c>
      <c r="P599" s="44">
        <v>4.68</v>
      </c>
      <c r="Q599" s="44">
        <v>4.68</v>
      </c>
      <c r="R599" s="44">
        <v>4.68</v>
      </c>
      <c r="S599" s="44">
        <v>4.68</v>
      </c>
      <c r="T599" s="44">
        <v>4.68</v>
      </c>
      <c r="U599" s="44">
        <v>4.68</v>
      </c>
      <c r="V599" s="44">
        <v>4.68</v>
      </c>
      <c r="W599" s="44">
        <v>4.68</v>
      </c>
      <c r="X599" s="44">
        <v>4.68</v>
      </c>
      <c r="Y599" s="44">
        <v>4.68</v>
      </c>
      <c r="Z599" s="44">
        <v>4.68</v>
      </c>
      <c r="AA599" s="44">
        <v>4.68</v>
      </c>
    </row>
    <row r="600" spans="1:27" ht="12.75" hidden="1" customHeight="1" outlineLevel="1" x14ac:dyDescent="0.2">
      <c r="A600" s="89" t="s">
        <v>1428</v>
      </c>
      <c r="B600" s="63" t="s">
        <v>81</v>
      </c>
      <c r="C600" s="43" t="s">
        <v>79</v>
      </c>
      <c r="D600" s="44">
        <f>$D$11</f>
        <v>330.69</v>
      </c>
      <c r="E600" s="44">
        <f t="shared" ref="E600:AA600" si="350">$D$11</f>
        <v>330.69</v>
      </c>
      <c r="F600" s="44">
        <f t="shared" si="350"/>
        <v>330.69</v>
      </c>
      <c r="G600" s="44">
        <f t="shared" si="350"/>
        <v>330.69</v>
      </c>
      <c r="H600" s="44">
        <f t="shared" si="350"/>
        <v>330.69</v>
      </c>
      <c r="I600" s="44">
        <f t="shared" si="350"/>
        <v>330.69</v>
      </c>
      <c r="J600" s="44">
        <f t="shared" si="350"/>
        <v>330.69</v>
      </c>
      <c r="K600" s="44">
        <f t="shared" si="350"/>
        <v>330.69</v>
      </c>
      <c r="L600" s="44">
        <f t="shared" si="350"/>
        <v>330.69</v>
      </c>
      <c r="M600" s="44">
        <f t="shared" si="350"/>
        <v>330.69</v>
      </c>
      <c r="N600" s="44">
        <f t="shared" si="350"/>
        <v>330.69</v>
      </c>
      <c r="O600" s="44">
        <f t="shared" si="350"/>
        <v>330.69</v>
      </c>
      <c r="P600" s="44">
        <f t="shared" si="350"/>
        <v>330.69</v>
      </c>
      <c r="Q600" s="44">
        <f t="shared" si="350"/>
        <v>330.69</v>
      </c>
      <c r="R600" s="44">
        <f t="shared" si="350"/>
        <v>330.69</v>
      </c>
      <c r="S600" s="44">
        <f t="shared" si="350"/>
        <v>330.69</v>
      </c>
      <c r="T600" s="44">
        <f t="shared" si="350"/>
        <v>330.69</v>
      </c>
      <c r="U600" s="44">
        <f t="shared" si="350"/>
        <v>330.69</v>
      </c>
      <c r="V600" s="44">
        <f t="shared" si="350"/>
        <v>330.69</v>
      </c>
      <c r="W600" s="44">
        <f t="shared" si="350"/>
        <v>330.69</v>
      </c>
      <c r="X600" s="44">
        <f t="shared" si="350"/>
        <v>330.69</v>
      </c>
      <c r="Y600" s="44">
        <f t="shared" si="350"/>
        <v>330.69</v>
      </c>
      <c r="Z600" s="44">
        <f t="shared" si="350"/>
        <v>330.69</v>
      </c>
      <c r="AA600" s="44">
        <f t="shared" si="350"/>
        <v>330.69</v>
      </c>
    </row>
    <row r="601" spans="1:27" collapsed="1" x14ac:dyDescent="0.2">
      <c r="A601" s="88" t="s">
        <v>1429</v>
      </c>
      <c r="B601" s="28" t="str">
        <f>"28"&amp;"."&amp;$B$640&amp;"."&amp;$B$641</f>
        <v>28.09.2023</v>
      </c>
      <c r="C601" s="80" t="s">
        <v>76</v>
      </c>
      <c r="D601" s="81">
        <f>ROUND(((D602+D603+D605+D604)/1000),5)</f>
        <v>1.9983500000000001</v>
      </c>
      <c r="E601" s="81">
        <f>ROUND(((E602+E603+E605+E604)/1000),5)</f>
        <v>1.88523</v>
      </c>
      <c r="F601" s="81">
        <f>ROUND(((F602+F603+F605+F604)/1000),5)</f>
        <v>1.8686799999999999</v>
      </c>
      <c r="G601" s="81">
        <f t="shared" ref="G601:AA601" si="351">ROUND(((G602+G603+G605+G604)/1000),5)</f>
        <v>1.8540300000000001</v>
      </c>
      <c r="H601" s="81">
        <f t="shared" si="351"/>
        <v>1.9534199999999999</v>
      </c>
      <c r="I601" s="81">
        <f t="shared" si="351"/>
        <v>2.1667100000000001</v>
      </c>
      <c r="J601" s="81">
        <f t="shared" si="351"/>
        <v>2.2524500000000001</v>
      </c>
      <c r="K601" s="81">
        <f t="shared" si="351"/>
        <v>2.38022</v>
      </c>
      <c r="L601" s="81">
        <f t="shared" si="351"/>
        <v>2.6328200000000002</v>
      </c>
      <c r="M601" s="81">
        <f t="shared" si="351"/>
        <v>2.74085</v>
      </c>
      <c r="N601" s="81">
        <f t="shared" si="351"/>
        <v>2.7490899999999998</v>
      </c>
      <c r="O601" s="81">
        <f t="shared" si="351"/>
        <v>2.7275200000000002</v>
      </c>
      <c r="P601" s="81">
        <f t="shared" si="351"/>
        <v>2.6803599999999999</v>
      </c>
      <c r="Q601" s="81">
        <f t="shared" si="351"/>
        <v>2.6965599999999998</v>
      </c>
      <c r="R601" s="81">
        <f t="shared" si="351"/>
        <v>2.76098</v>
      </c>
      <c r="S601" s="81">
        <f t="shared" si="351"/>
        <v>2.7583199999999999</v>
      </c>
      <c r="T601" s="81">
        <f t="shared" si="351"/>
        <v>2.7540100000000001</v>
      </c>
      <c r="U601" s="81">
        <f t="shared" si="351"/>
        <v>2.7356500000000001</v>
      </c>
      <c r="V601" s="81">
        <f t="shared" si="351"/>
        <v>2.8973300000000002</v>
      </c>
      <c r="W601" s="81">
        <f t="shared" si="351"/>
        <v>2.9186100000000001</v>
      </c>
      <c r="X601" s="81">
        <f t="shared" si="351"/>
        <v>2.79108</v>
      </c>
      <c r="Y601" s="81">
        <f t="shared" si="351"/>
        <v>2.6036600000000001</v>
      </c>
      <c r="Z601" s="81">
        <f t="shared" si="351"/>
        <v>2.2911800000000002</v>
      </c>
      <c r="AA601" s="81">
        <f t="shared" si="351"/>
        <v>2.1675900000000001</v>
      </c>
    </row>
    <row r="602" spans="1:27" ht="12.75" hidden="1" customHeight="1" outlineLevel="1" x14ac:dyDescent="0.2">
      <c r="A602" s="89" t="s">
        <v>1430</v>
      </c>
      <c r="B602" s="63" t="s">
        <v>230</v>
      </c>
      <c r="C602" s="43" t="s">
        <v>79</v>
      </c>
      <c r="D602" s="44">
        <v>1228.8</v>
      </c>
      <c r="E602" s="44">
        <v>1115.68</v>
      </c>
      <c r="F602" s="44">
        <v>1099.1300000000001</v>
      </c>
      <c r="G602" s="44">
        <v>1084.48</v>
      </c>
      <c r="H602" s="44">
        <v>1183.8699999999999</v>
      </c>
      <c r="I602" s="44">
        <v>1397.16</v>
      </c>
      <c r="J602" s="44">
        <v>1482.9</v>
      </c>
      <c r="K602" s="44">
        <v>1610.67</v>
      </c>
      <c r="L602" s="44">
        <v>1863.27</v>
      </c>
      <c r="M602" s="44">
        <v>1971.3</v>
      </c>
      <c r="N602" s="44">
        <v>1979.54</v>
      </c>
      <c r="O602" s="44">
        <v>1957.97</v>
      </c>
      <c r="P602" s="44">
        <v>1910.81</v>
      </c>
      <c r="Q602" s="44">
        <v>1927.01</v>
      </c>
      <c r="R602" s="44">
        <v>1991.43</v>
      </c>
      <c r="S602" s="44">
        <v>1988.77</v>
      </c>
      <c r="T602" s="44">
        <v>1984.46</v>
      </c>
      <c r="U602" s="44">
        <v>1966.1</v>
      </c>
      <c r="V602" s="44">
        <v>2127.7800000000002</v>
      </c>
      <c r="W602" s="44">
        <v>2149.06</v>
      </c>
      <c r="X602" s="44">
        <v>2021.53</v>
      </c>
      <c r="Y602" s="44">
        <v>1834.11</v>
      </c>
      <c r="Z602" s="44">
        <v>1521.63</v>
      </c>
      <c r="AA602" s="44">
        <v>1398.04</v>
      </c>
    </row>
    <row r="603" spans="1:27" ht="12.75" hidden="1" customHeight="1" outlineLevel="1" x14ac:dyDescent="0.2">
      <c r="A603" s="89" t="s">
        <v>1431</v>
      </c>
      <c r="B603" s="63" t="s">
        <v>90</v>
      </c>
      <c r="C603" s="43" t="s">
        <v>79</v>
      </c>
      <c r="D603" s="44">
        <f>$D$468</f>
        <v>434.18</v>
      </c>
      <c r="E603" s="44">
        <f t="shared" ref="E603:AA603" si="352">$D$468</f>
        <v>434.18</v>
      </c>
      <c r="F603" s="44">
        <f t="shared" si="352"/>
        <v>434.18</v>
      </c>
      <c r="G603" s="44">
        <f t="shared" si="352"/>
        <v>434.18</v>
      </c>
      <c r="H603" s="44">
        <f t="shared" si="352"/>
        <v>434.18</v>
      </c>
      <c r="I603" s="44">
        <f t="shared" si="352"/>
        <v>434.18</v>
      </c>
      <c r="J603" s="44">
        <f t="shared" si="352"/>
        <v>434.18</v>
      </c>
      <c r="K603" s="44">
        <f t="shared" si="352"/>
        <v>434.18</v>
      </c>
      <c r="L603" s="44">
        <f t="shared" si="352"/>
        <v>434.18</v>
      </c>
      <c r="M603" s="44">
        <f t="shared" si="352"/>
        <v>434.18</v>
      </c>
      <c r="N603" s="44">
        <f t="shared" si="352"/>
        <v>434.18</v>
      </c>
      <c r="O603" s="44">
        <f t="shared" si="352"/>
        <v>434.18</v>
      </c>
      <c r="P603" s="44">
        <f t="shared" si="352"/>
        <v>434.18</v>
      </c>
      <c r="Q603" s="44">
        <f t="shared" si="352"/>
        <v>434.18</v>
      </c>
      <c r="R603" s="44">
        <f t="shared" si="352"/>
        <v>434.18</v>
      </c>
      <c r="S603" s="44">
        <f t="shared" si="352"/>
        <v>434.18</v>
      </c>
      <c r="T603" s="44">
        <f t="shared" si="352"/>
        <v>434.18</v>
      </c>
      <c r="U603" s="44">
        <f t="shared" si="352"/>
        <v>434.18</v>
      </c>
      <c r="V603" s="44">
        <f t="shared" si="352"/>
        <v>434.18</v>
      </c>
      <c r="W603" s="44">
        <f t="shared" si="352"/>
        <v>434.18</v>
      </c>
      <c r="X603" s="44">
        <f t="shared" si="352"/>
        <v>434.18</v>
      </c>
      <c r="Y603" s="44">
        <f t="shared" si="352"/>
        <v>434.18</v>
      </c>
      <c r="Z603" s="44">
        <f t="shared" si="352"/>
        <v>434.18</v>
      </c>
      <c r="AA603" s="44">
        <f t="shared" si="352"/>
        <v>434.18</v>
      </c>
    </row>
    <row r="604" spans="1:27" ht="12.75" hidden="1" customHeight="1" outlineLevel="1" x14ac:dyDescent="0.2">
      <c r="A604" s="89" t="s">
        <v>1432</v>
      </c>
      <c r="B604" s="63" t="s">
        <v>83</v>
      </c>
      <c r="C604" s="43" t="s">
        <v>79</v>
      </c>
      <c r="D604" s="44">
        <v>4.68</v>
      </c>
      <c r="E604" s="44">
        <v>4.68</v>
      </c>
      <c r="F604" s="44">
        <v>4.68</v>
      </c>
      <c r="G604" s="44">
        <v>4.68</v>
      </c>
      <c r="H604" s="44">
        <v>4.68</v>
      </c>
      <c r="I604" s="44">
        <v>4.68</v>
      </c>
      <c r="J604" s="44">
        <v>4.68</v>
      </c>
      <c r="K604" s="44">
        <v>4.68</v>
      </c>
      <c r="L604" s="44">
        <v>4.68</v>
      </c>
      <c r="M604" s="44">
        <v>4.68</v>
      </c>
      <c r="N604" s="44">
        <v>4.68</v>
      </c>
      <c r="O604" s="44">
        <v>4.68</v>
      </c>
      <c r="P604" s="44">
        <v>4.68</v>
      </c>
      <c r="Q604" s="44">
        <v>4.68</v>
      </c>
      <c r="R604" s="44">
        <v>4.68</v>
      </c>
      <c r="S604" s="44">
        <v>4.68</v>
      </c>
      <c r="T604" s="44">
        <v>4.68</v>
      </c>
      <c r="U604" s="44">
        <v>4.68</v>
      </c>
      <c r="V604" s="44">
        <v>4.68</v>
      </c>
      <c r="W604" s="44">
        <v>4.68</v>
      </c>
      <c r="X604" s="44">
        <v>4.68</v>
      </c>
      <c r="Y604" s="44">
        <v>4.68</v>
      </c>
      <c r="Z604" s="44">
        <v>4.68</v>
      </c>
      <c r="AA604" s="44">
        <v>4.68</v>
      </c>
    </row>
    <row r="605" spans="1:27" ht="12.75" hidden="1" customHeight="1" outlineLevel="1" x14ac:dyDescent="0.2">
      <c r="A605" s="89" t="s">
        <v>1433</v>
      </c>
      <c r="B605" s="63" t="s">
        <v>81</v>
      </c>
      <c r="C605" s="43" t="s">
        <v>79</v>
      </c>
      <c r="D605" s="44">
        <f>$D$11</f>
        <v>330.69</v>
      </c>
      <c r="E605" s="44">
        <f t="shared" ref="E605:AA605" si="353">$D$11</f>
        <v>330.69</v>
      </c>
      <c r="F605" s="44">
        <f t="shared" si="353"/>
        <v>330.69</v>
      </c>
      <c r="G605" s="44">
        <f t="shared" si="353"/>
        <v>330.69</v>
      </c>
      <c r="H605" s="44">
        <f t="shared" si="353"/>
        <v>330.69</v>
      </c>
      <c r="I605" s="44">
        <f t="shared" si="353"/>
        <v>330.69</v>
      </c>
      <c r="J605" s="44">
        <f t="shared" si="353"/>
        <v>330.69</v>
      </c>
      <c r="K605" s="44">
        <f t="shared" si="353"/>
        <v>330.69</v>
      </c>
      <c r="L605" s="44">
        <f t="shared" si="353"/>
        <v>330.69</v>
      </c>
      <c r="M605" s="44">
        <f t="shared" si="353"/>
        <v>330.69</v>
      </c>
      <c r="N605" s="44">
        <f t="shared" si="353"/>
        <v>330.69</v>
      </c>
      <c r="O605" s="44">
        <f t="shared" si="353"/>
        <v>330.69</v>
      </c>
      <c r="P605" s="44">
        <f t="shared" si="353"/>
        <v>330.69</v>
      </c>
      <c r="Q605" s="44">
        <f t="shared" si="353"/>
        <v>330.69</v>
      </c>
      <c r="R605" s="44">
        <f t="shared" si="353"/>
        <v>330.69</v>
      </c>
      <c r="S605" s="44">
        <f t="shared" si="353"/>
        <v>330.69</v>
      </c>
      <c r="T605" s="44">
        <f t="shared" si="353"/>
        <v>330.69</v>
      </c>
      <c r="U605" s="44">
        <f t="shared" si="353"/>
        <v>330.69</v>
      </c>
      <c r="V605" s="44">
        <f t="shared" si="353"/>
        <v>330.69</v>
      </c>
      <c r="W605" s="44">
        <f t="shared" si="353"/>
        <v>330.69</v>
      </c>
      <c r="X605" s="44">
        <f t="shared" si="353"/>
        <v>330.69</v>
      </c>
      <c r="Y605" s="44">
        <f t="shared" si="353"/>
        <v>330.69</v>
      </c>
      <c r="Z605" s="44">
        <f t="shared" si="353"/>
        <v>330.69</v>
      </c>
      <c r="AA605" s="44">
        <f t="shared" si="353"/>
        <v>330.69</v>
      </c>
    </row>
    <row r="606" spans="1:27" collapsed="1" x14ac:dyDescent="0.2">
      <c r="A606" s="88" t="s">
        <v>1434</v>
      </c>
      <c r="B606" s="28" t="str">
        <f>"29"&amp;"."&amp;$B$640&amp;"."&amp;$B$641</f>
        <v>29.09.2023</v>
      </c>
      <c r="C606" s="80" t="s">
        <v>76</v>
      </c>
      <c r="D606" s="81">
        <f>ROUND(((D607+D608+D610+D609)/1000),5)</f>
        <v>1.9804200000000001</v>
      </c>
      <c r="E606" s="81">
        <f>ROUND(((E607+E608+E610+E609)/1000),5)</f>
        <v>1.7941499999999999</v>
      </c>
      <c r="F606" s="81">
        <f>ROUND(((F607+F608+F610+F609)/1000),5)</f>
        <v>1.7422299999999999</v>
      </c>
      <c r="G606" s="81">
        <f t="shared" ref="G606:AA606" si="354">ROUND(((G607+G608+G610+G609)/1000),5)</f>
        <v>1.7584500000000001</v>
      </c>
      <c r="H606" s="81">
        <f t="shared" si="354"/>
        <v>1.8716600000000001</v>
      </c>
      <c r="I606" s="81">
        <f t="shared" si="354"/>
        <v>2.0990199999999999</v>
      </c>
      <c r="J606" s="81">
        <f t="shared" si="354"/>
        <v>2.2004100000000002</v>
      </c>
      <c r="K606" s="81">
        <f t="shared" si="354"/>
        <v>2.3852500000000001</v>
      </c>
      <c r="L606" s="81">
        <f t="shared" si="354"/>
        <v>2.61436</v>
      </c>
      <c r="M606" s="81">
        <f t="shared" si="354"/>
        <v>2.7461199999999999</v>
      </c>
      <c r="N606" s="81">
        <f t="shared" si="354"/>
        <v>2.7509000000000001</v>
      </c>
      <c r="O606" s="81">
        <f t="shared" si="354"/>
        <v>2.7068400000000001</v>
      </c>
      <c r="P606" s="81">
        <f t="shared" si="354"/>
        <v>2.6819899999999999</v>
      </c>
      <c r="Q606" s="81">
        <f t="shared" si="354"/>
        <v>2.7394400000000001</v>
      </c>
      <c r="R606" s="81">
        <f t="shared" si="354"/>
        <v>2.76247</v>
      </c>
      <c r="S606" s="81">
        <f t="shared" si="354"/>
        <v>2.7561800000000001</v>
      </c>
      <c r="T606" s="81">
        <f t="shared" si="354"/>
        <v>2.7465999999999999</v>
      </c>
      <c r="U606" s="81">
        <f t="shared" si="354"/>
        <v>2.74072</v>
      </c>
      <c r="V606" s="81">
        <f t="shared" si="354"/>
        <v>2.83169</v>
      </c>
      <c r="W606" s="81">
        <f t="shared" si="354"/>
        <v>2.8839800000000002</v>
      </c>
      <c r="X606" s="81">
        <f t="shared" si="354"/>
        <v>2.7949000000000002</v>
      </c>
      <c r="Y606" s="81">
        <f t="shared" si="354"/>
        <v>2.6511499999999999</v>
      </c>
      <c r="Z606" s="81">
        <f t="shared" si="354"/>
        <v>2.3489599999999999</v>
      </c>
      <c r="AA606" s="81">
        <f t="shared" si="354"/>
        <v>2.23346</v>
      </c>
    </row>
    <row r="607" spans="1:27" ht="12.75" hidden="1" customHeight="1" outlineLevel="1" x14ac:dyDescent="0.2">
      <c r="A607" s="89" t="s">
        <v>1435</v>
      </c>
      <c r="B607" s="63" t="s">
        <v>230</v>
      </c>
      <c r="C607" s="43" t="s">
        <v>79</v>
      </c>
      <c r="D607" s="44">
        <v>1210.8699999999999</v>
      </c>
      <c r="E607" s="44">
        <v>1024.5999999999999</v>
      </c>
      <c r="F607" s="44">
        <v>972.68</v>
      </c>
      <c r="G607" s="44">
        <v>988.9</v>
      </c>
      <c r="H607" s="44">
        <v>1102.1099999999999</v>
      </c>
      <c r="I607" s="44">
        <v>1329.47</v>
      </c>
      <c r="J607" s="44">
        <v>1430.86</v>
      </c>
      <c r="K607" s="44">
        <v>1615.7</v>
      </c>
      <c r="L607" s="44">
        <v>1844.81</v>
      </c>
      <c r="M607" s="44">
        <v>1976.57</v>
      </c>
      <c r="N607" s="44">
        <v>1981.35</v>
      </c>
      <c r="O607" s="44">
        <v>1937.29</v>
      </c>
      <c r="P607" s="44">
        <v>1912.44</v>
      </c>
      <c r="Q607" s="44">
        <v>1969.89</v>
      </c>
      <c r="R607" s="44">
        <v>1992.92</v>
      </c>
      <c r="S607" s="44">
        <v>1986.63</v>
      </c>
      <c r="T607" s="44">
        <v>1977.05</v>
      </c>
      <c r="U607" s="44">
        <v>1971.17</v>
      </c>
      <c r="V607" s="44">
        <v>2062.14</v>
      </c>
      <c r="W607" s="44">
        <v>2114.4299999999998</v>
      </c>
      <c r="X607" s="44">
        <v>2025.35</v>
      </c>
      <c r="Y607" s="44">
        <v>1881.6</v>
      </c>
      <c r="Z607" s="44">
        <v>1579.41</v>
      </c>
      <c r="AA607" s="44">
        <v>1463.91</v>
      </c>
    </row>
    <row r="608" spans="1:27" ht="12.75" hidden="1" customHeight="1" outlineLevel="1" x14ac:dyDescent="0.2">
      <c r="A608" s="89" t="s">
        <v>1436</v>
      </c>
      <c r="B608" s="63" t="s">
        <v>90</v>
      </c>
      <c r="C608" s="43" t="s">
        <v>79</v>
      </c>
      <c r="D608" s="44">
        <f>$D$468</f>
        <v>434.18</v>
      </c>
      <c r="E608" s="44">
        <f t="shared" ref="E608:AA608" si="355">$D$468</f>
        <v>434.18</v>
      </c>
      <c r="F608" s="44">
        <f t="shared" si="355"/>
        <v>434.18</v>
      </c>
      <c r="G608" s="44">
        <f t="shared" si="355"/>
        <v>434.18</v>
      </c>
      <c r="H608" s="44">
        <f t="shared" si="355"/>
        <v>434.18</v>
      </c>
      <c r="I608" s="44">
        <f t="shared" si="355"/>
        <v>434.18</v>
      </c>
      <c r="J608" s="44">
        <f t="shared" si="355"/>
        <v>434.18</v>
      </c>
      <c r="K608" s="44">
        <f t="shared" si="355"/>
        <v>434.18</v>
      </c>
      <c r="L608" s="44">
        <f t="shared" si="355"/>
        <v>434.18</v>
      </c>
      <c r="M608" s="44">
        <f t="shared" si="355"/>
        <v>434.18</v>
      </c>
      <c r="N608" s="44">
        <f t="shared" si="355"/>
        <v>434.18</v>
      </c>
      <c r="O608" s="44">
        <f t="shared" si="355"/>
        <v>434.18</v>
      </c>
      <c r="P608" s="44">
        <f t="shared" si="355"/>
        <v>434.18</v>
      </c>
      <c r="Q608" s="44">
        <f t="shared" si="355"/>
        <v>434.18</v>
      </c>
      <c r="R608" s="44">
        <f t="shared" si="355"/>
        <v>434.18</v>
      </c>
      <c r="S608" s="44">
        <f t="shared" si="355"/>
        <v>434.18</v>
      </c>
      <c r="T608" s="44">
        <f t="shared" si="355"/>
        <v>434.18</v>
      </c>
      <c r="U608" s="44">
        <f t="shared" si="355"/>
        <v>434.18</v>
      </c>
      <c r="V608" s="44">
        <f t="shared" si="355"/>
        <v>434.18</v>
      </c>
      <c r="W608" s="44">
        <f t="shared" si="355"/>
        <v>434.18</v>
      </c>
      <c r="X608" s="44">
        <f t="shared" si="355"/>
        <v>434.18</v>
      </c>
      <c r="Y608" s="44">
        <f t="shared" si="355"/>
        <v>434.18</v>
      </c>
      <c r="Z608" s="44">
        <f t="shared" si="355"/>
        <v>434.18</v>
      </c>
      <c r="AA608" s="44">
        <f t="shared" si="355"/>
        <v>434.18</v>
      </c>
    </row>
    <row r="609" spans="1:27" ht="12.75" hidden="1" customHeight="1" outlineLevel="1" x14ac:dyDescent="0.2">
      <c r="A609" s="89" t="s">
        <v>1437</v>
      </c>
      <c r="B609" s="63" t="s">
        <v>83</v>
      </c>
      <c r="C609" s="43" t="s">
        <v>79</v>
      </c>
      <c r="D609" s="44">
        <v>4.68</v>
      </c>
      <c r="E609" s="44">
        <v>4.68</v>
      </c>
      <c r="F609" s="44">
        <v>4.68</v>
      </c>
      <c r="G609" s="44">
        <v>4.68</v>
      </c>
      <c r="H609" s="44">
        <v>4.68</v>
      </c>
      <c r="I609" s="44">
        <v>4.68</v>
      </c>
      <c r="J609" s="44">
        <v>4.68</v>
      </c>
      <c r="K609" s="44">
        <v>4.68</v>
      </c>
      <c r="L609" s="44">
        <v>4.68</v>
      </c>
      <c r="M609" s="44">
        <v>4.68</v>
      </c>
      <c r="N609" s="44">
        <v>4.68</v>
      </c>
      <c r="O609" s="44">
        <v>4.68</v>
      </c>
      <c r="P609" s="44">
        <v>4.68</v>
      </c>
      <c r="Q609" s="44">
        <v>4.68</v>
      </c>
      <c r="R609" s="44">
        <v>4.68</v>
      </c>
      <c r="S609" s="44">
        <v>4.68</v>
      </c>
      <c r="T609" s="44">
        <v>4.68</v>
      </c>
      <c r="U609" s="44">
        <v>4.68</v>
      </c>
      <c r="V609" s="44">
        <v>4.68</v>
      </c>
      <c r="W609" s="44">
        <v>4.68</v>
      </c>
      <c r="X609" s="44">
        <v>4.68</v>
      </c>
      <c r="Y609" s="44">
        <v>4.68</v>
      </c>
      <c r="Z609" s="44">
        <v>4.68</v>
      </c>
      <c r="AA609" s="44">
        <v>4.68</v>
      </c>
    </row>
    <row r="610" spans="1:27" ht="12.75" hidden="1" customHeight="1" outlineLevel="1" x14ac:dyDescent="0.2">
      <c r="A610" s="89" t="s">
        <v>1438</v>
      </c>
      <c r="B610" s="63" t="s">
        <v>81</v>
      </c>
      <c r="C610" s="43" t="s">
        <v>79</v>
      </c>
      <c r="D610" s="44">
        <f>$D$11</f>
        <v>330.69</v>
      </c>
      <c r="E610" s="44">
        <f t="shared" ref="E610:AA610" si="356">$D$11</f>
        <v>330.69</v>
      </c>
      <c r="F610" s="44">
        <f t="shared" si="356"/>
        <v>330.69</v>
      </c>
      <c r="G610" s="44">
        <f t="shared" si="356"/>
        <v>330.69</v>
      </c>
      <c r="H610" s="44">
        <f t="shared" si="356"/>
        <v>330.69</v>
      </c>
      <c r="I610" s="44">
        <f t="shared" si="356"/>
        <v>330.69</v>
      </c>
      <c r="J610" s="44">
        <f t="shared" si="356"/>
        <v>330.69</v>
      </c>
      <c r="K610" s="44">
        <f t="shared" si="356"/>
        <v>330.69</v>
      </c>
      <c r="L610" s="44">
        <f t="shared" si="356"/>
        <v>330.69</v>
      </c>
      <c r="M610" s="44">
        <f t="shared" si="356"/>
        <v>330.69</v>
      </c>
      <c r="N610" s="44">
        <f t="shared" si="356"/>
        <v>330.69</v>
      </c>
      <c r="O610" s="44">
        <f t="shared" si="356"/>
        <v>330.69</v>
      </c>
      <c r="P610" s="44">
        <f t="shared" si="356"/>
        <v>330.69</v>
      </c>
      <c r="Q610" s="44">
        <f t="shared" si="356"/>
        <v>330.69</v>
      </c>
      <c r="R610" s="44">
        <f t="shared" si="356"/>
        <v>330.69</v>
      </c>
      <c r="S610" s="44">
        <f t="shared" si="356"/>
        <v>330.69</v>
      </c>
      <c r="T610" s="44">
        <f t="shared" si="356"/>
        <v>330.69</v>
      </c>
      <c r="U610" s="44">
        <f t="shared" si="356"/>
        <v>330.69</v>
      </c>
      <c r="V610" s="44">
        <f t="shared" si="356"/>
        <v>330.69</v>
      </c>
      <c r="W610" s="44">
        <f t="shared" si="356"/>
        <v>330.69</v>
      </c>
      <c r="X610" s="44">
        <f t="shared" si="356"/>
        <v>330.69</v>
      </c>
      <c r="Y610" s="44">
        <f t="shared" si="356"/>
        <v>330.69</v>
      </c>
      <c r="Z610" s="44">
        <f t="shared" si="356"/>
        <v>330.69</v>
      </c>
      <c r="AA610" s="44">
        <f t="shared" si="356"/>
        <v>330.69</v>
      </c>
    </row>
    <row r="611" spans="1:27" collapsed="1" x14ac:dyDescent="0.2">
      <c r="A611" s="88" t="s">
        <v>1439</v>
      </c>
      <c r="B611" s="28" t="str">
        <f>"30"&amp;"."&amp;$B$640&amp;"."&amp;$B$641</f>
        <v>30.09.2023</v>
      </c>
      <c r="C611" s="80" t="s">
        <v>76</v>
      </c>
      <c r="D611" s="81">
        <f>ROUND(((D612+D613+D615+D614)/1000),5)</f>
        <v>2.13191</v>
      </c>
      <c r="E611" s="81">
        <f>ROUND(((E612+E613+E615+E614)/1000),5)</f>
        <v>2.05139</v>
      </c>
      <c r="F611" s="81">
        <f>ROUND(((F612+F613+F615+F614)/1000),5)</f>
        <v>1.9809699999999999</v>
      </c>
      <c r="G611" s="81">
        <f t="shared" ref="G611:AA611" si="357">ROUND(((G612+G613+G615+G614)/1000),5)</f>
        <v>1.9472499999999999</v>
      </c>
      <c r="H611" s="81">
        <f t="shared" si="357"/>
        <v>1.9949399999999999</v>
      </c>
      <c r="I611" s="81">
        <f t="shared" si="357"/>
        <v>2.0884499999999999</v>
      </c>
      <c r="J611" s="81">
        <f t="shared" si="357"/>
        <v>2.1169699999999998</v>
      </c>
      <c r="K611" s="81">
        <f t="shared" si="357"/>
        <v>2.28457</v>
      </c>
      <c r="L611" s="81">
        <f t="shared" si="357"/>
        <v>2.5724399999999998</v>
      </c>
      <c r="M611" s="81">
        <f t="shared" si="357"/>
        <v>2.7793199999999998</v>
      </c>
      <c r="N611" s="81">
        <f t="shared" si="357"/>
        <v>2.8117100000000002</v>
      </c>
      <c r="O611" s="81">
        <f t="shared" si="357"/>
        <v>2.8161200000000002</v>
      </c>
      <c r="P611" s="81">
        <f t="shared" si="357"/>
        <v>2.79162</v>
      </c>
      <c r="Q611" s="81">
        <f t="shared" si="357"/>
        <v>2.7891499999999998</v>
      </c>
      <c r="R611" s="81">
        <f t="shared" si="357"/>
        <v>2.7909700000000002</v>
      </c>
      <c r="S611" s="81">
        <f t="shared" si="357"/>
        <v>2.7877399999999999</v>
      </c>
      <c r="T611" s="81">
        <f t="shared" si="357"/>
        <v>2.77379</v>
      </c>
      <c r="U611" s="81">
        <f t="shared" si="357"/>
        <v>2.7071499999999999</v>
      </c>
      <c r="V611" s="81">
        <f t="shared" si="357"/>
        <v>2.8065600000000002</v>
      </c>
      <c r="W611" s="81">
        <f t="shared" si="357"/>
        <v>2.8561700000000001</v>
      </c>
      <c r="X611" s="81">
        <f t="shared" si="357"/>
        <v>2.7992900000000001</v>
      </c>
      <c r="Y611" s="81">
        <f t="shared" si="357"/>
        <v>2.5410400000000002</v>
      </c>
      <c r="Z611" s="81">
        <f t="shared" si="357"/>
        <v>2.39839</v>
      </c>
      <c r="AA611" s="81">
        <f t="shared" si="357"/>
        <v>2.1896900000000001</v>
      </c>
    </row>
    <row r="612" spans="1:27" ht="12.75" hidden="1" customHeight="1" outlineLevel="1" x14ac:dyDescent="0.2">
      <c r="A612" s="89" t="s">
        <v>1440</v>
      </c>
      <c r="B612" s="63" t="s">
        <v>230</v>
      </c>
      <c r="C612" s="43" t="s">
        <v>79</v>
      </c>
      <c r="D612" s="44">
        <v>1362.36</v>
      </c>
      <c r="E612" s="44">
        <v>1281.8399999999999</v>
      </c>
      <c r="F612" s="44">
        <v>1211.42</v>
      </c>
      <c r="G612" s="44">
        <v>1177.7</v>
      </c>
      <c r="H612" s="44">
        <v>1225.3900000000001</v>
      </c>
      <c r="I612" s="44">
        <v>1318.9</v>
      </c>
      <c r="J612" s="44">
        <v>1347.42</v>
      </c>
      <c r="K612" s="44">
        <v>1515.02</v>
      </c>
      <c r="L612" s="44">
        <v>1802.89</v>
      </c>
      <c r="M612" s="44">
        <v>2009.77</v>
      </c>
      <c r="N612" s="44">
        <v>2042.16</v>
      </c>
      <c r="O612" s="44">
        <v>2046.57</v>
      </c>
      <c r="P612" s="44">
        <v>2022.07</v>
      </c>
      <c r="Q612" s="44">
        <v>2019.6</v>
      </c>
      <c r="R612" s="44">
        <v>2021.42</v>
      </c>
      <c r="S612" s="44">
        <v>2018.19</v>
      </c>
      <c r="T612" s="44">
        <v>2004.24</v>
      </c>
      <c r="U612" s="44">
        <v>1937.6</v>
      </c>
      <c r="V612" s="44">
        <v>2037.01</v>
      </c>
      <c r="W612" s="44">
        <v>2086.62</v>
      </c>
      <c r="X612" s="44">
        <v>2029.74</v>
      </c>
      <c r="Y612" s="44">
        <v>1771.49</v>
      </c>
      <c r="Z612" s="44">
        <v>1628.84</v>
      </c>
      <c r="AA612" s="44">
        <v>1420.14</v>
      </c>
    </row>
    <row r="613" spans="1:27" ht="12.75" hidden="1" customHeight="1" outlineLevel="1" x14ac:dyDescent="0.2">
      <c r="A613" s="89" t="s">
        <v>1441</v>
      </c>
      <c r="B613" s="63" t="s">
        <v>90</v>
      </c>
      <c r="C613" s="43" t="s">
        <v>79</v>
      </c>
      <c r="D613" s="44">
        <f>$D$468</f>
        <v>434.18</v>
      </c>
      <c r="E613" s="44">
        <f t="shared" ref="E613:AA613" si="358">$D$468</f>
        <v>434.18</v>
      </c>
      <c r="F613" s="44">
        <f t="shared" si="358"/>
        <v>434.18</v>
      </c>
      <c r="G613" s="44">
        <f t="shared" si="358"/>
        <v>434.18</v>
      </c>
      <c r="H613" s="44">
        <f t="shared" si="358"/>
        <v>434.18</v>
      </c>
      <c r="I613" s="44">
        <f t="shared" si="358"/>
        <v>434.18</v>
      </c>
      <c r="J613" s="44">
        <f t="shared" si="358"/>
        <v>434.18</v>
      </c>
      <c r="K613" s="44">
        <f t="shared" si="358"/>
        <v>434.18</v>
      </c>
      <c r="L613" s="44">
        <f t="shared" si="358"/>
        <v>434.18</v>
      </c>
      <c r="M613" s="44">
        <f t="shared" si="358"/>
        <v>434.18</v>
      </c>
      <c r="N613" s="44">
        <f t="shared" si="358"/>
        <v>434.18</v>
      </c>
      <c r="O613" s="44">
        <f t="shared" si="358"/>
        <v>434.18</v>
      </c>
      <c r="P613" s="44">
        <f t="shared" si="358"/>
        <v>434.18</v>
      </c>
      <c r="Q613" s="44">
        <f t="shared" si="358"/>
        <v>434.18</v>
      </c>
      <c r="R613" s="44">
        <f t="shared" si="358"/>
        <v>434.18</v>
      </c>
      <c r="S613" s="44">
        <f t="shared" si="358"/>
        <v>434.18</v>
      </c>
      <c r="T613" s="44">
        <f t="shared" si="358"/>
        <v>434.18</v>
      </c>
      <c r="U613" s="44">
        <f t="shared" si="358"/>
        <v>434.18</v>
      </c>
      <c r="V613" s="44">
        <f t="shared" si="358"/>
        <v>434.18</v>
      </c>
      <c r="W613" s="44">
        <f t="shared" si="358"/>
        <v>434.18</v>
      </c>
      <c r="X613" s="44">
        <f t="shared" si="358"/>
        <v>434.18</v>
      </c>
      <c r="Y613" s="44">
        <f t="shared" si="358"/>
        <v>434.18</v>
      </c>
      <c r="Z613" s="44">
        <f t="shared" si="358"/>
        <v>434.18</v>
      </c>
      <c r="AA613" s="44">
        <f t="shared" si="358"/>
        <v>434.18</v>
      </c>
    </row>
    <row r="614" spans="1:27" ht="12.75" hidden="1" customHeight="1" outlineLevel="1" x14ac:dyDescent="0.2">
      <c r="A614" s="89" t="s">
        <v>1442</v>
      </c>
      <c r="B614" s="63" t="s">
        <v>83</v>
      </c>
      <c r="C614" s="43" t="s">
        <v>79</v>
      </c>
      <c r="D614" s="44">
        <v>4.68</v>
      </c>
      <c r="E614" s="44">
        <v>4.68</v>
      </c>
      <c r="F614" s="44">
        <v>4.68</v>
      </c>
      <c r="G614" s="44">
        <v>4.68</v>
      </c>
      <c r="H614" s="44">
        <v>4.68</v>
      </c>
      <c r="I614" s="44">
        <v>4.68</v>
      </c>
      <c r="J614" s="44">
        <v>4.68</v>
      </c>
      <c r="K614" s="44">
        <v>4.68</v>
      </c>
      <c r="L614" s="44">
        <v>4.68</v>
      </c>
      <c r="M614" s="44">
        <v>4.68</v>
      </c>
      <c r="N614" s="44">
        <v>4.68</v>
      </c>
      <c r="O614" s="44">
        <v>4.68</v>
      </c>
      <c r="P614" s="44">
        <v>4.68</v>
      </c>
      <c r="Q614" s="44">
        <v>4.68</v>
      </c>
      <c r="R614" s="44">
        <v>4.68</v>
      </c>
      <c r="S614" s="44">
        <v>4.68</v>
      </c>
      <c r="T614" s="44">
        <v>4.68</v>
      </c>
      <c r="U614" s="44">
        <v>4.68</v>
      </c>
      <c r="V614" s="44">
        <v>4.68</v>
      </c>
      <c r="W614" s="44">
        <v>4.68</v>
      </c>
      <c r="X614" s="44">
        <v>4.68</v>
      </c>
      <c r="Y614" s="44">
        <v>4.68</v>
      </c>
      <c r="Z614" s="44">
        <v>4.68</v>
      </c>
      <c r="AA614" s="44">
        <v>4.68</v>
      </c>
    </row>
    <row r="615" spans="1:27" ht="12.75" hidden="1" customHeight="1" outlineLevel="1" x14ac:dyDescent="0.2">
      <c r="A615" s="89" t="s">
        <v>1443</v>
      </c>
      <c r="B615" s="63" t="s">
        <v>81</v>
      </c>
      <c r="C615" s="43" t="s">
        <v>79</v>
      </c>
      <c r="D615" s="44">
        <f>$D$11</f>
        <v>330.69</v>
      </c>
      <c r="E615" s="44">
        <f t="shared" ref="E615:AA615" si="359">$D$11</f>
        <v>330.69</v>
      </c>
      <c r="F615" s="44">
        <f t="shared" si="359"/>
        <v>330.69</v>
      </c>
      <c r="G615" s="44">
        <f t="shared" si="359"/>
        <v>330.69</v>
      </c>
      <c r="H615" s="44">
        <f t="shared" si="359"/>
        <v>330.69</v>
      </c>
      <c r="I615" s="44">
        <f t="shared" si="359"/>
        <v>330.69</v>
      </c>
      <c r="J615" s="44">
        <f t="shared" si="359"/>
        <v>330.69</v>
      </c>
      <c r="K615" s="44">
        <f t="shared" si="359"/>
        <v>330.69</v>
      </c>
      <c r="L615" s="44">
        <f t="shared" si="359"/>
        <v>330.69</v>
      </c>
      <c r="M615" s="44">
        <f t="shared" si="359"/>
        <v>330.69</v>
      </c>
      <c r="N615" s="44">
        <f t="shared" si="359"/>
        <v>330.69</v>
      </c>
      <c r="O615" s="44">
        <f t="shared" si="359"/>
        <v>330.69</v>
      </c>
      <c r="P615" s="44">
        <f t="shared" si="359"/>
        <v>330.69</v>
      </c>
      <c r="Q615" s="44">
        <f t="shared" si="359"/>
        <v>330.69</v>
      </c>
      <c r="R615" s="44">
        <f t="shared" si="359"/>
        <v>330.69</v>
      </c>
      <c r="S615" s="44">
        <f t="shared" si="359"/>
        <v>330.69</v>
      </c>
      <c r="T615" s="44">
        <f t="shared" si="359"/>
        <v>330.69</v>
      </c>
      <c r="U615" s="44">
        <f t="shared" si="359"/>
        <v>330.69</v>
      </c>
      <c r="V615" s="44">
        <f t="shared" si="359"/>
        <v>330.69</v>
      </c>
      <c r="W615" s="44">
        <f t="shared" si="359"/>
        <v>330.69</v>
      </c>
      <c r="X615" s="44">
        <f t="shared" si="359"/>
        <v>330.69</v>
      </c>
      <c r="Y615" s="44">
        <f t="shared" si="359"/>
        <v>330.69</v>
      </c>
      <c r="Z615" s="44">
        <f t="shared" si="359"/>
        <v>330.69</v>
      </c>
      <c r="AA615" s="44">
        <f t="shared" si="359"/>
        <v>330.69</v>
      </c>
    </row>
    <row r="616" spans="1:27" collapsed="1" x14ac:dyDescent="0.2">
      <c r="B616" s="91" t="s">
        <v>379</v>
      </c>
    </row>
    <row r="617" spans="1:27" x14ac:dyDescent="0.2">
      <c r="B617" s="91" t="s">
        <v>379</v>
      </c>
    </row>
    <row r="618" spans="1:27" x14ac:dyDescent="0.2">
      <c r="A618" s="179" t="s">
        <v>833</v>
      </c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1"/>
    </row>
    <row r="619" spans="1:27" ht="15" customHeight="1" x14ac:dyDescent="0.2">
      <c r="A619" s="182" t="s">
        <v>1444</v>
      </c>
      <c r="B619" s="184" t="s">
        <v>835</v>
      </c>
      <c r="C619" s="186" t="s">
        <v>836</v>
      </c>
      <c r="D619" s="27" t="s">
        <v>69</v>
      </c>
      <c r="E619" s="27" t="s">
        <v>70</v>
      </c>
      <c r="F619" s="27" t="s">
        <v>837</v>
      </c>
      <c r="G619" s="27" t="s">
        <v>838</v>
      </c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</row>
    <row r="620" spans="1:27" x14ac:dyDescent="0.2">
      <c r="A620" s="183"/>
      <c r="B620" s="185"/>
      <c r="C620" s="187"/>
      <c r="D620" s="95">
        <f>SUM(D621:D622)</f>
        <v>1458442.51</v>
      </c>
      <c r="E620" s="95">
        <f>SUM(E621:E622)</f>
        <v>1894979.2000000002</v>
      </c>
      <c r="F620" s="95">
        <f>SUM(F621:F622)</f>
        <v>1978830.7</v>
      </c>
      <c r="G620" s="95">
        <f>SUM(G621:G622)</f>
        <v>2242428.67</v>
      </c>
    </row>
    <row r="621" spans="1:27" ht="12.75" hidden="1" customHeight="1" outlineLevel="1" x14ac:dyDescent="0.2">
      <c r="A621" s="96" t="s">
        <v>1445</v>
      </c>
      <c r="B621" s="97" t="s">
        <v>840</v>
      </c>
      <c r="C621" s="98" t="s">
        <v>836</v>
      </c>
      <c r="D621" s="44">
        <v>886622.05</v>
      </c>
      <c r="E621" s="44">
        <f>$D621</f>
        <v>886622.05</v>
      </c>
      <c r="F621" s="44">
        <f>$D621</f>
        <v>886622.05</v>
      </c>
      <c r="G621" s="44">
        <f>$D621</f>
        <v>886622.05</v>
      </c>
    </row>
    <row r="622" spans="1:27" ht="12.75" hidden="1" customHeight="1" outlineLevel="1" x14ac:dyDescent="0.2">
      <c r="A622" s="96" t="s">
        <v>1446</v>
      </c>
      <c r="B622" s="97" t="s">
        <v>90</v>
      </c>
      <c r="C622" s="98" t="s">
        <v>836</v>
      </c>
      <c r="D622" s="44">
        <v>571820.46</v>
      </c>
      <c r="E622" s="44">
        <v>1008357.15</v>
      </c>
      <c r="F622" s="44">
        <v>1092208.6499999999</v>
      </c>
      <c r="G622" s="44">
        <v>1355806.62</v>
      </c>
    </row>
    <row r="623" spans="1:27" collapsed="1" x14ac:dyDescent="0.2"/>
    <row r="625" spans="1:27" ht="12.75" customHeight="1" x14ac:dyDescent="0.25">
      <c r="A625" s="188" t="s">
        <v>84</v>
      </c>
      <c r="B625" s="188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</row>
    <row r="626" spans="1:27" ht="12.75" customHeight="1" x14ac:dyDescent="0.25">
      <c r="A626" s="172" t="s">
        <v>2906</v>
      </c>
      <c r="B626" s="172"/>
      <c r="C626" s="172"/>
      <c r="D626" s="172"/>
      <c r="E626" s="172"/>
      <c r="F626" s="172"/>
      <c r="G626" s="172"/>
      <c r="H626" s="172"/>
      <c r="I626" s="172"/>
      <c r="J626" s="172"/>
      <c r="K626" s="172"/>
      <c r="L626" s="172"/>
      <c r="M626" s="172"/>
      <c r="N626" s="172"/>
      <c r="O626" s="17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</row>
    <row r="628" spans="1:27" x14ac:dyDescent="0.2">
      <c r="A628" s="54"/>
      <c r="B628" s="55"/>
    </row>
    <row r="629" spans="1:27" x14ac:dyDescent="0.2">
      <c r="A629" s="54"/>
      <c r="B629" s="56"/>
    </row>
    <row r="640" spans="1:27" hidden="1" x14ac:dyDescent="0.2">
      <c r="B640" s="99" t="s">
        <v>2907</v>
      </c>
    </row>
    <row r="641" spans="2:2" hidden="1" x14ac:dyDescent="0.2">
      <c r="B641" s="100" t="s">
        <v>2908</v>
      </c>
    </row>
  </sheetData>
  <autoFilter ref="B6:C567" xr:uid="{00000000-0001-0000-0900-000000000000}"/>
  <mergeCells count="12">
    <mergeCell ref="A626:O626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5:B625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4BDAA-48E8-406F-A231-459000AC9DB7}">
  <sheetPr>
    <tabColor theme="5" tint="0.59999389629810485"/>
    <pageSetUpPr fitToPage="1"/>
  </sheetPr>
  <dimension ref="A1:AA641"/>
  <sheetViews>
    <sheetView view="pageBreakPreview" zoomScale="76" zoomScaleNormal="100" zoomScaleSheetLayoutView="76" workbookViewId="0">
      <pane ySplit="4" topLeftCell="A5" activePane="bottomLeft" state="frozen"/>
      <selection activeCell="A34" sqref="A34:XFD34"/>
      <selection pane="bottomLeft"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3" t="s">
        <v>843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</row>
    <row r="2" spans="1:27" x14ac:dyDescent="0.2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</row>
    <row r="3" spans="1:27" x14ac:dyDescent="0.2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</row>
    <row r="4" spans="1:27" ht="15" customHeight="1" x14ac:dyDescent="0.25">
      <c r="A4" s="176" t="s">
        <v>841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9" t="s">
        <v>201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1"/>
    </row>
    <row r="6" spans="1:27" ht="27" customHeight="1" x14ac:dyDescent="0.2">
      <c r="A6" s="26" t="s">
        <v>64</v>
      </c>
      <c r="B6" s="27" t="s">
        <v>202</v>
      </c>
      <c r="C6" s="26" t="s">
        <v>203</v>
      </c>
      <c r="D6" s="27" t="s">
        <v>204</v>
      </c>
      <c r="E6" s="27" t="s">
        <v>205</v>
      </c>
      <c r="F6" s="27" t="s">
        <v>206</v>
      </c>
      <c r="G6" s="27" t="s">
        <v>207</v>
      </c>
      <c r="H6" s="27" t="s">
        <v>208</v>
      </c>
      <c r="I6" s="27" t="s">
        <v>209</v>
      </c>
      <c r="J6" s="27" t="s">
        <v>210</v>
      </c>
      <c r="K6" s="27" t="s">
        <v>211</v>
      </c>
      <c r="L6" s="27" t="s">
        <v>212</v>
      </c>
      <c r="M6" s="27" t="s">
        <v>213</v>
      </c>
      <c r="N6" s="27" t="s">
        <v>214</v>
      </c>
      <c r="O6" s="27" t="s">
        <v>215</v>
      </c>
      <c r="P6" s="27" t="s">
        <v>216</v>
      </c>
      <c r="Q6" s="27" t="s">
        <v>217</v>
      </c>
      <c r="R6" s="27" t="s">
        <v>218</v>
      </c>
      <c r="S6" s="27" t="s">
        <v>219</v>
      </c>
      <c r="T6" s="27" t="s">
        <v>220</v>
      </c>
      <c r="U6" s="27" t="s">
        <v>221</v>
      </c>
      <c r="V6" s="27" t="s">
        <v>222</v>
      </c>
      <c r="W6" s="27" t="s">
        <v>223</v>
      </c>
      <c r="X6" s="27" t="s">
        <v>224</v>
      </c>
      <c r="Y6" s="27" t="s">
        <v>225</v>
      </c>
      <c r="Z6" s="27" t="s">
        <v>226</v>
      </c>
      <c r="AA6" s="27" t="s">
        <v>227</v>
      </c>
    </row>
    <row r="7" spans="1:27" x14ac:dyDescent="0.2">
      <c r="A7" s="88" t="s">
        <v>844</v>
      </c>
      <c r="B7" s="28" t="str">
        <f>"01"&amp;"."&amp;$B$640&amp;"."&amp;$B$641</f>
        <v>01.09.2023</v>
      </c>
      <c r="C7" s="80" t="s">
        <v>76</v>
      </c>
      <c r="D7" s="81">
        <f>ROUND(((D8+D9+D11+D10)/1000),5)</f>
        <v>1.6785099999999999</v>
      </c>
      <c r="E7" s="81">
        <f>ROUND(((E8+E9+E11+E10)/1000),5)</f>
        <v>1.56972</v>
      </c>
      <c r="F7" s="81">
        <f>ROUND(((F8+F9+F11+F10)/1000),5)</f>
        <v>1.5061199999999999</v>
      </c>
      <c r="G7" s="81">
        <f t="shared" ref="G7:AA7" si="0">ROUND(((G8+G9+G11+G10)/1000),5)</f>
        <v>1.5130999999999999</v>
      </c>
      <c r="H7" s="81">
        <f t="shared" si="0"/>
        <v>1.5577799999999999</v>
      </c>
      <c r="I7" s="81">
        <f t="shared" si="0"/>
        <v>1.63686</v>
      </c>
      <c r="J7" s="81">
        <f t="shared" si="0"/>
        <v>1.74657</v>
      </c>
      <c r="K7" s="81">
        <f t="shared" si="0"/>
        <v>1.9969300000000001</v>
      </c>
      <c r="L7" s="81">
        <f t="shared" si="0"/>
        <v>2.1911299999999998</v>
      </c>
      <c r="M7" s="81">
        <f t="shared" si="0"/>
        <v>2.4135900000000001</v>
      </c>
      <c r="N7" s="81">
        <f t="shared" si="0"/>
        <v>2.44875</v>
      </c>
      <c r="O7" s="81">
        <f t="shared" si="0"/>
        <v>2.4244500000000002</v>
      </c>
      <c r="P7" s="81">
        <f t="shared" si="0"/>
        <v>2.4314200000000001</v>
      </c>
      <c r="Q7" s="81">
        <f t="shared" si="0"/>
        <v>2.4346199999999998</v>
      </c>
      <c r="R7" s="81">
        <f t="shared" si="0"/>
        <v>2.5097399999999999</v>
      </c>
      <c r="S7" s="81">
        <f t="shared" si="0"/>
        <v>2.4958999999999998</v>
      </c>
      <c r="T7" s="81">
        <f t="shared" si="0"/>
        <v>2.4884200000000001</v>
      </c>
      <c r="U7" s="81">
        <f t="shared" si="0"/>
        <v>2.4566400000000002</v>
      </c>
      <c r="V7" s="81">
        <f t="shared" si="0"/>
        <v>2.45757</v>
      </c>
      <c r="W7" s="81">
        <f t="shared" si="0"/>
        <v>2.4941499999999999</v>
      </c>
      <c r="X7" s="81">
        <f t="shared" si="0"/>
        <v>2.4867300000000001</v>
      </c>
      <c r="Y7" s="81">
        <f t="shared" si="0"/>
        <v>2.3576600000000001</v>
      </c>
      <c r="Z7" s="81">
        <f t="shared" si="0"/>
        <v>2.0840200000000002</v>
      </c>
      <c r="AA7" s="81">
        <f t="shared" si="0"/>
        <v>1.8791800000000001</v>
      </c>
    </row>
    <row r="8" spans="1:27" ht="12.75" hidden="1" customHeight="1" outlineLevel="1" x14ac:dyDescent="0.2">
      <c r="A8" s="89" t="s">
        <v>845</v>
      </c>
      <c r="B8" s="63" t="s">
        <v>230</v>
      </c>
      <c r="C8" s="43" t="s">
        <v>79</v>
      </c>
      <c r="D8" s="44">
        <v>1391.29</v>
      </c>
      <c r="E8" s="44">
        <v>1282.5</v>
      </c>
      <c r="F8" s="44">
        <v>1218.9000000000001</v>
      </c>
      <c r="G8" s="44">
        <v>1225.8800000000001</v>
      </c>
      <c r="H8" s="44">
        <v>1270.56</v>
      </c>
      <c r="I8" s="44">
        <v>1349.64</v>
      </c>
      <c r="J8" s="44">
        <v>1459.35</v>
      </c>
      <c r="K8" s="44">
        <v>1709.71</v>
      </c>
      <c r="L8" s="44">
        <v>1903.91</v>
      </c>
      <c r="M8" s="44">
        <v>2126.37</v>
      </c>
      <c r="N8" s="44">
        <v>2161.5300000000002</v>
      </c>
      <c r="O8" s="44">
        <v>2137.23</v>
      </c>
      <c r="P8" s="44">
        <v>2144.1999999999998</v>
      </c>
      <c r="Q8" s="44">
        <v>2147.4</v>
      </c>
      <c r="R8" s="44">
        <v>2222.52</v>
      </c>
      <c r="S8" s="44">
        <v>2208.6799999999998</v>
      </c>
      <c r="T8" s="44">
        <v>2201.1999999999998</v>
      </c>
      <c r="U8" s="44">
        <v>2169.42</v>
      </c>
      <c r="V8" s="44">
        <v>2170.35</v>
      </c>
      <c r="W8" s="44">
        <v>2206.9299999999998</v>
      </c>
      <c r="X8" s="44">
        <v>2199.5100000000002</v>
      </c>
      <c r="Y8" s="44">
        <v>2070.44</v>
      </c>
      <c r="Z8" s="44">
        <v>1796.8</v>
      </c>
      <c r="AA8" s="44">
        <v>1591.96</v>
      </c>
    </row>
    <row r="9" spans="1:27" ht="12.75" hidden="1" customHeight="1" outlineLevel="1" x14ac:dyDescent="0.2">
      <c r="A9" s="89" t="s">
        <v>846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89" t="s">
        <v>847</v>
      </c>
      <c r="B10" s="63" t="s">
        <v>83</v>
      </c>
      <c r="C10" s="43" t="s">
        <v>79</v>
      </c>
      <c r="D10" s="44">
        <v>4.68</v>
      </c>
      <c r="E10" s="44">
        <v>4.68</v>
      </c>
      <c r="F10" s="44">
        <v>4.68</v>
      </c>
      <c r="G10" s="44">
        <v>4.68</v>
      </c>
      <c r="H10" s="44">
        <v>4.68</v>
      </c>
      <c r="I10" s="44">
        <v>4.68</v>
      </c>
      <c r="J10" s="44">
        <v>4.68</v>
      </c>
      <c r="K10" s="44">
        <v>4.68</v>
      </c>
      <c r="L10" s="44">
        <v>4.68</v>
      </c>
      <c r="M10" s="44">
        <v>4.68</v>
      </c>
      <c r="N10" s="44">
        <v>4.68</v>
      </c>
      <c r="O10" s="44">
        <v>4.68</v>
      </c>
      <c r="P10" s="44">
        <v>4.68</v>
      </c>
      <c r="Q10" s="44">
        <v>4.68</v>
      </c>
      <c r="R10" s="44">
        <v>4.68</v>
      </c>
      <c r="S10" s="44">
        <v>4.68</v>
      </c>
      <c r="T10" s="44">
        <v>4.68</v>
      </c>
      <c r="U10" s="44">
        <v>4.68</v>
      </c>
      <c r="V10" s="44">
        <v>4.68</v>
      </c>
      <c r="W10" s="44">
        <v>4.68</v>
      </c>
      <c r="X10" s="44">
        <v>4.68</v>
      </c>
      <c r="Y10" s="44">
        <v>4.68</v>
      </c>
      <c r="Z10" s="44">
        <v>4.68</v>
      </c>
      <c r="AA10" s="44">
        <v>4.68</v>
      </c>
    </row>
    <row r="11" spans="1:27" ht="12.75" hidden="1" customHeight="1" outlineLevel="1" x14ac:dyDescent="0.2">
      <c r="A11" s="89" t="s">
        <v>848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collapsed="1" x14ac:dyDescent="0.2">
      <c r="A12" s="88" t="s">
        <v>849</v>
      </c>
      <c r="B12" s="28" t="str">
        <f>"02"&amp;"."&amp;$B$640&amp;"."&amp;$B$641</f>
        <v>02.09.2023</v>
      </c>
      <c r="C12" s="80" t="s">
        <v>76</v>
      </c>
      <c r="D12" s="81">
        <f>ROUND(((D13+D14+D16+D15)/1000),5)</f>
        <v>1.8447</v>
      </c>
      <c r="E12" s="81">
        <f>ROUND(((E13+E14+E16+E15)/1000),5)</f>
        <v>1.6543000000000001</v>
      </c>
      <c r="F12" s="81">
        <f>ROUND(((F13+F14+F16+F15)/1000),5)</f>
        <v>1.6138600000000001</v>
      </c>
      <c r="G12" s="81">
        <f t="shared" ref="G12:AA12" si="3">ROUND(((G13+G14+G16+G15)/1000),5)</f>
        <v>1.58203</v>
      </c>
      <c r="H12" s="81">
        <f t="shared" si="3"/>
        <v>1.5999699999999999</v>
      </c>
      <c r="I12" s="81">
        <f t="shared" si="3"/>
        <v>1.5963000000000001</v>
      </c>
      <c r="J12" s="81">
        <f t="shared" si="3"/>
        <v>1.6236900000000001</v>
      </c>
      <c r="K12" s="81">
        <f t="shared" si="3"/>
        <v>1.9167799999999999</v>
      </c>
      <c r="L12" s="81">
        <f t="shared" si="3"/>
        <v>2.1103100000000001</v>
      </c>
      <c r="M12" s="81">
        <f t="shared" si="3"/>
        <v>2.3194300000000001</v>
      </c>
      <c r="N12" s="81">
        <f t="shared" si="3"/>
        <v>2.3891399999999998</v>
      </c>
      <c r="O12" s="81">
        <f t="shared" si="3"/>
        <v>2.4037299999999999</v>
      </c>
      <c r="P12" s="81">
        <f t="shared" si="3"/>
        <v>2.3961100000000002</v>
      </c>
      <c r="Q12" s="81">
        <f t="shared" si="3"/>
        <v>2.4017200000000001</v>
      </c>
      <c r="R12" s="81">
        <f t="shared" si="3"/>
        <v>2.4003800000000002</v>
      </c>
      <c r="S12" s="81">
        <f t="shared" si="3"/>
        <v>2.39499</v>
      </c>
      <c r="T12" s="81">
        <f t="shared" si="3"/>
        <v>2.37446</v>
      </c>
      <c r="U12" s="81">
        <f t="shared" si="3"/>
        <v>2.3455300000000001</v>
      </c>
      <c r="V12" s="81">
        <f t="shared" si="3"/>
        <v>2.3443700000000001</v>
      </c>
      <c r="W12" s="81">
        <f t="shared" si="3"/>
        <v>2.3520099999999999</v>
      </c>
      <c r="X12" s="81">
        <f t="shared" si="3"/>
        <v>2.34592</v>
      </c>
      <c r="Y12" s="81">
        <f t="shared" si="3"/>
        <v>2.2637800000000001</v>
      </c>
      <c r="Z12" s="81">
        <f t="shared" si="3"/>
        <v>2.0896499999999998</v>
      </c>
      <c r="AA12" s="81">
        <f t="shared" si="3"/>
        <v>1.9629799999999999</v>
      </c>
    </row>
    <row r="13" spans="1:27" ht="12.75" hidden="1" customHeight="1" outlineLevel="1" x14ac:dyDescent="0.2">
      <c r="A13" s="89" t="s">
        <v>850</v>
      </c>
      <c r="B13" s="63" t="s">
        <v>230</v>
      </c>
      <c r="C13" s="43" t="s">
        <v>79</v>
      </c>
      <c r="D13" s="44">
        <v>1557.48</v>
      </c>
      <c r="E13" s="44">
        <v>1367.08</v>
      </c>
      <c r="F13" s="44">
        <v>1326.64</v>
      </c>
      <c r="G13" s="44">
        <v>1294.81</v>
      </c>
      <c r="H13" s="44">
        <v>1312.75</v>
      </c>
      <c r="I13" s="44">
        <v>1309.08</v>
      </c>
      <c r="J13" s="44">
        <v>1336.47</v>
      </c>
      <c r="K13" s="44">
        <v>1629.56</v>
      </c>
      <c r="L13" s="44">
        <v>1823.09</v>
      </c>
      <c r="M13" s="44">
        <v>2032.21</v>
      </c>
      <c r="N13" s="44">
        <v>2101.92</v>
      </c>
      <c r="O13" s="44">
        <v>2116.5100000000002</v>
      </c>
      <c r="P13" s="44">
        <v>2108.89</v>
      </c>
      <c r="Q13" s="44">
        <v>2114.5</v>
      </c>
      <c r="R13" s="44">
        <v>2113.16</v>
      </c>
      <c r="S13" s="44">
        <v>2107.77</v>
      </c>
      <c r="T13" s="44">
        <v>2087.2399999999998</v>
      </c>
      <c r="U13" s="44">
        <v>2058.31</v>
      </c>
      <c r="V13" s="44">
        <v>2057.15</v>
      </c>
      <c r="W13" s="44">
        <v>2064.79</v>
      </c>
      <c r="X13" s="44">
        <v>2058.6999999999998</v>
      </c>
      <c r="Y13" s="44">
        <v>1976.56</v>
      </c>
      <c r="Z13" s="44">
        <v>1802.43</v>
      </c>
      <c r="AA13" s="44">
        <v>1675.76</v>
      </c>
    </row>
    <row r="14" spans="1:27" ht="12.75" hidden="1" customHeight="1" outlineLevel="1" x14ac:dyDescent="0.2">
      <c r="A14" s="89" t="s">
        <v>851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89" t="s">
        <v>852</v>
      </c>
      <c r="B15" s="63" t="s">
        <v>83</v>
      </c>
      <c r="C15" s="43" t="s">
        <v>79</v>
      </c>
      <c r="D15" s="44">
        <v>4.68</v>
      </c>
      <c r="E15" s="44">
        <v>4.68</v>
      </c>
      <c r="F15" s="44">
        <v>4.68</v>
      </c>
      <c r="G15" s="44">
        <v>4.68</v>
      </c>
      <c r="H15" s="44">
        <v>4.68</v>
      </c>
      <c r="I15" s="44">
        <v>4.68</v>
      </c>
      <c r="J15" s="44">
        <v>4.68</v>
      </c>
      <c r="K15" s="44">
        <v>4.68</v>
      </c>
      <c r="L15" s="44">
        <v>4.68</v>
      </c>
      <c r="M15" s="44">
        <v>4.68</v>
      </c>
      <c r="N15" s="44">
        <v>4.68</v>
      </c>
      <c r="O15" s="44">
        <v>4.68</v>
      </c>
      <c r="P15" s="44">
        <v>4.68</v>
      </c>
      <c r="Q15" s="44">
        <v>4.68</v>
      </c>
      <c r="R15" s="44">
        <v>4.68</v>
      </c>
      <c r="S15" s="44">
        <v>4.68</v>
      </c>
      <c r="T15" s="44">
        <v>4.68</v>
      </c>
      <c r="U15" s="44">
        <v>4.68</v>
      </c>
      <c r="V15" s="44">
        <v>4.68</v>
      </c>
      <c r="W15" s="44">
        <v>4.68</v>
      </c>
      <c r="X15" s="44">
        <v>4.68</v>
      </c>
      <c r="Y15" s="44">
        <v>4.68</v>
      </c>
      <c r="Z15" s="44">
        <v>4.68</v>
      </c>
      <c r="AA15" s="44">
        <v>4.68</v>
      </c>
    </row>
    <row r="16" spans="1:27" ht="12.75" hidden="1" customHeight="1" outlineLevel="1" x14ac:dyDescent="0.2">
      <c r="A16" s="89" t="s">
        <v>853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>$D$11</f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2">
      <c r="A17" s="88" t="s">
        <v>854</v>
      </c>
      <c r="B17" s="28" t="str">
        <f>"03"&amp;"."&amp;$B$640&amp;"."&amp;$B$641</f>
        <v>03.09.2023</v>
      </c>
      <c r="C17" s="80" t="s">
        <v>76</v>
      </c>
      <c r="D17" s="81">
        <f>ROUND(((D18+D19+D21+D20)/1000),5)</f>
        <v>1.6259399999999999</v>
      </c>
      <c r="E17" s="81">
        <f>ROUND(((E18+E19+E21+E20)/1000),5)</f>
        <v>1.48889</v>
      </c>
      <c r="F17" s="81">
        <f>ROUND(((F18+F19+F21+F20)/1000),5)</f>
        <v>1.41106</v>
      </c>
      <c r="G17" s="81">
        <f t="shared" ref="G17:AA17" si="6">ROUND(((G18+G19+G21+G20)/1000),5)</f>
        <v>1.40547</v>
      </c>
      <c r="H17" s="81">
        <f t="shared" si="6"/>
        <v>1.4034599999999999</v>
      </c>
      <c r="I17" s="81">
        <f t="shared" si="6"/>
        <v>1.36819</v>
      </c>
      <c r="J17" s="81">
        <f t="shared" si="6"/>
        <v>1.38747</v>
      </c>
      <c r="K17" s="81">
        <f t="shared" si="6"/>
        <v>1.55908</v>
      </c>
      <c r="L17" s="81">
        <f t="shared" si="6"/>
        <v>1.8322499999999999</v>
      </c>
      <c r="M17" s="81">
        <f t="shared" si="6"/>
        <v>2.0542199999999999</v>
      </c>
      <c r="N17" s="81">
        <f t="shared" si="6"/>
        <v>2.1478199999999998</v>
      </c>
      <c r="O17" s="81">
        <f t="shared" si="6"/>
        <v>2.1732100000000001</v>
      </c>
      <c r="P17" s="81">
        <f t="shared" si="6"/>
        <v>2.1395400000000002</v>
      </c>
      <c r="Q17" s="81">
        <f t="shared" si="6"/>
        <v>2.1491799999999999</v>
      </c>
      <c r="R17" s="81">
        <f t="shared" si="6"/>
        <v>2.1417199999999998</v>
      </c>
      <c r="S17" s="81">
        <f t="shared" si="6"/>
        <v>2.1157499999999998</v>
      </c>
      <c r="T17" s="81">
        <f t="shared" si="6"/>
        <v>2.1175299999999999</v>
      </c>
      <c r="U17" s="81">
        <f t="shared" si="6"/>
        <v>2.0652599999999999</v>
      </c>
      <c r="V17" s="81">
        <f t="shared" si="6"/>
        <v>2.0897299999999999</v>
      </c>
      <c r="W17" s="81">
        <f t="shared" si="6"/>
        <v>2.2559100000000001</v>
      </c>
      <c r="X17" s="81">
        <f t="shared" si="6"/>
        <v>2.2459600000000002</v>
      </c>
      <c r="Y17" s="81">
        <f t="shared" si="6"/>
        <v>2.1748599999999998</v>
      </c>
      <c r="Z17" s="81">
        <f t="shared" si="6"/>
        <v>1.9948600000000001</v>
      </c>
      <c r="AA17" s="81">
        <f t="shared" si="6"/>
        <v>1.6815899999999999</v>
      </c>
    </row>
    <row r="18" spans="1:27" ht="12.75" hidden="1" customHeight="1" outlineLevel="1" x14ac:dyDescent="0.2">
      <c r="A18" s="89" t="s">
        <v>855</v>
      </c>
      <c r="B18" s="63" t="s">
        <v>230</v>
      </c>
      <c r="C18" s="43" t="s">
        <v>79</v>
      </c>
      <c r="D18" s="44">
        <v>1338.72</v>
      </c>
      <c r="E18" s="44">
        <v>1201.67</v>
      </c>
      <c r="F18" s="44">
        <v>1123.8399999999999</v>
      </c>
      <c r="G18" s="44">
        <v>1118.25</v>
      </c>
      <c r="H18" s="44">
        <v>1116.24</v>
      </c>
      <c r="I18" s="44">
        <v>1080.97</v>
      </c>
      <c r="J18" s="44">
        <v>1100.25</v>
      </c>
      <c r="K18" s="44">
        <v>1271.8599999999999</v>
      </c>
      <c r="L18" s="44">
        <v>1545.03</v>
      </c>
      <c r="M18" s="44">
        <v>1767</v>
      </c>
      <c r="N18" s="44">
        <v>1860.6</v>
      </c>
      <c r="O18" s="44">
        <v>1885.99</v>
      </c>
      <c r="P18" s="44">
        <v>1852.32</v>
      </c>
      <c r="Q18" s="44">
        <v>1861.96</v>
      </c>
      <c r="R18" s="44">
        <v>1854.5</v>
      </c>
      <c r="S18" s="44">
        <v>1828.53</v>
      </c>
      <c r="T18" s="44">
        <v>1830.31</v>
      </c>
      <c r="U18" s="44">
        <v>1778.04</v>
      </c>
      <c r="V18" s="44">
        <v>1802.51</v>
      </c>
      <c r="W18" s="44">
        <v>1968.69</v>
      </c>
      <c r="X18" s="44">
        <v>1958.74</v>
      </c>
      <c r="Y18" s="44">
        <v>1887.64</v>
      </c>
      <c r="Z18" s="44">
        <v>1707.64</v>
      </c>
      <c r="AA18" s="44">
        <v>1394.37</v>
      </c>
    </row>
    <row r="19" spans="1:27" ht="12.75" hidden="1" customHeight="1" outlineLevel="1" x14ac:dyDescent="0.2">
      <c r="A19" s="89" t="s">
        <v>856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89" t="s">
        <v>857</v>
      </c>
      <c r="B20" s="63" t="s">
        <v>83</v>
      </c>
      <c r="C20" s="43" t="s">
        <v>79</v>
      </c>
      <c r="D20" s="44">
        <v>4.68</v>
      </c>
      <c r="E20" s="44">
        <v>4.68</v>
      </c>
      <c r="F20" s="44">
        <v>4.68</v>
      </c>
      <c r="G20" s="44">
        <v>4.68</v>
      </c>
      <c r="H20" s="44">
        <v>4.68</v>
      </c>
      <c r="I20" s="44">
        <v>4.68</v>
      </c>
      <c r="J20" s="44">
        <v>4.68</v>
      </c>
      <c r="K20" s="44">
        <v>4.68</v>
      </c>
      <c r="L20" s="44">
        <v>4.68</v>
      </c>
      <c r="M20" s="44">
        <v>4.68</v>
      </c>
      <c r="N20" s="44">
        <v>4.68</v>
      </c>
      <c r="O20" s="44">
        <v>4.68</v>
      </c>
      <c r="P20" s="44">
        <v>4.68</v>
      </c>
      <c r="Q20" s="44">
        <v>4.68</v>
      </c>
      <c r="R20" s="44">
        <v>4.68</v>
      </c>
      <c r="S20" s="44">
        <v>4.68</v>
      </c>
      <c r="T20" s="44">
        <v>4.68</v>
      </c>
      <c r="U20" s="44">
        <v>4.68</v>
      </c>
      <c r="V20" s="44">
        <v>4.68</v>
      </c>
      <c r="W20" s="44">
        <v>4.68</v>
      </c>
      <c r="X20" s="44">
        <v>4.68</v>
      </c>
      <c r="Y20" s="44">
        <v>4.68</v>
      </c>
      <c r="Z20" s="44">
        <v>4.68</v>
      </c>
      <c r="AA20" s="44">
        <v>4.68</v>
      </c>
    </row>
    <row r="21" spans="1:27" ht="12.75" hidden="1" customHeight="1" outlineLevel="1" x14ac:dyDescent="0.2">
      <c r="A21" s="89" t="s">
        <v>858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>$D$11</f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2">
      <c r="A22" s="88" t="s">
        <v>859</v>
      </c>
      <c r="B22" s="28" t="str">
        <f>"04"&amp;"."&amp;$B$640&amp;"."&amp;$B$641</f>
        <v>04.09.2023</v>
      </c>
      <c r="C22" s="80" t="s">
        <v>76</v>
      </c>
      <c r="D22" s="81">
        <f>ROUND(((D23+D24+D26+D25)/1000),5)</f>
        <v>1.6633500000000001</v>
      </c>
      <c r="E22" s="81">
        <f>ROUND(((E23+E24+E26+E25)/1000),5)</f>
        <v>1.53539</v>
      </c>
      <c r="F22" s="81">
        <f>ROUND(((F23+F24+F26+F25)/1000),5)</f>
        <v>1.4657800000000001</v>
      </c>
      <c r="G22" s="81">
        <f t="shared" ref="G22:AA22" si="9">ROUND(((G23+G24+G26+G25)/1000),5)</f>
        <v>1.4258900000000001</v>
      </c>
      <c r="H22" s="81">
        <f t="shared" si="9"/>
        <v>1.47245</v>
      </c>
      <c r="I22" s="81">
        <f t="shared" si="9"/>
        <v>1.5307200000000001</v>
      </c>
      <c r="J22" s="81">
        <f t="shared" si="9"/>
        <v>1.68475</v>
      </c>
      <c r="K22" s="81">
        <f t="shared" si="9"/>
        <v>1.95052</v>
      </c>
      <c r="L22" s="81">
        <f t="shared" si="9"/>
        <v>2.1454800000000001</v>
      </c>
      <c r="M22" s="81">
        <f t="shared" si="9"/>
        <v>2.2906900000000001</v>
      </c>
      <c r="N22" s="81">
        <f t="shared" si="9"/>
        <v>2.3343699999999998</v>
      </c>
      <c r="O22" s="81">
        <f t="shared" si="9"/>
        <v>2.3281299999999998</v>
      </c>
      <c r="P22" s="81">
        <f t="shared" si="9"/>
        <v>2.2937799999999999</v>
      </c>
      <c r="Q22" s="81">
        <f t="shared" si="9"/>
        <v>2.3328700000000002</v>
      </c>
      <c r="R22" s="81">
        <f t="shared" si="9"/>
        <v>2.3965200000000002</v>
      </c>
      <c r="S22" s="81">
        <f t="shared" si="9"/>
        <v>2.3937900000000001</v>
      </c>
      <c r="T22" s="81">
        <f t="shared" si="9"/>
        <v>2.3867500000000001</v>
      </c>
      <c r="U22" s="81">
        <f t="shared" si="9"/>
        <v>2.32938</v>
      </c>
      <c r="V22" s="81">
        <f t="shared" si="9"/>
        <v>2.3413200000000001</v>
      </c>
      <c r="W22" s="81">
        <f t="shared" si="9"/>
        <v>2.3896299999999999</v>
      </c>
      <c r="X22" s="81">
        <f t="shared" si="9"/>
        <v>2.3895599999999999</v>
      </c>
      <c r="Y22" s="81">
        <f t="shared" si="9"/>
        <v>2.2742200000000001</v>
      </c>
      <c r="Z22" s="81">
        <f t="shared" si="9"/>
        <v>2.0649500000000001</v>
      </c>
      <c r="AA22" s="81">
        <f t="shared" si="9"/>
        <v>1.77308</v>
      </c>
    </row>
    <row r="23" spans="1:27" ht="12.75" hidden="1" customHeight="1" outlineLevel="1" x14ac:dyDescent="0.2">
      <c r="A23" s="89" t="s">
        <v>860</v>
      </c>
      <c r="B23" s="63" t="s">
        <v>230</v>
      </c>
      <c r="C23" s="43" t="s">
        <v>79</v>
      </c>
      <c r="D23" s="44">
        <v>1376.13</v>
      </c>
      <c r="E23" s="44">
        <v>1248.17</v>
      </c>
      <c r="F23" s="44">
        <v>1178.56</v>
      </c>
      <c r="G23" s="44">
        <v>1138.67</v>
      </c>
      <c r="H23" s="44">
        <v>1185.23</v>
      </c>
      <c r="I23" s="44">
        <v>1243.5</v>
      </c>
      <c r="J23" s="44">
        <v>1397.53</v>
      </c>
      <c r="K23" s="44">
        <v>1663.3</v>
      </c>
      <c r="L23" s="44">
        <v>1858.26</v>
      </c>
      <c r="M23" s="44">
        <v>2003.47</v>
      </c>
      <c r="N23" s="44">
        <v>2047.15</v>
      </c>
      <c r="O23" s="44">
        <v>2040.91</v>
      </c>
      <c r="P23" s="44">
        <v>2006.56</v>
      </c>
      <c r="Q23" s="44">
        <v>2045.65</v>
      </c>
      <c r="R23" s="44">
        <v>2109.3000000000002</v>
      </c>
      <c r="S23" s="44">
        <v>2106.5700000000002</v>
      </c>
      <c r="T23" s="44">
        <v>2099.5300000000002</v>
      </c>
      <c r="U23" s="44">
        <v>2042.16</v>
      </c>
      <c r="V23" s="44">
        <v>2054.1</v>
      </c>
      <c r="W23" s="44">
        <v>2102.41</v>
      </c>
      <c r="X23" s="44">
        <v>2102.34</v>
      </c>
      <c r="Y23" s="44">
        <v>1987</v>
      </c>
      <c r="Z23" s="44">
        <v>1777.73</v>
      </c>
      <c r="AA23" s="44">
        <v>1485.86</v>
      </c>
    </row>
    <row r="24" spans="1:27" ht="12.75" hidden="1" customHeight="1" outlineLevel="1" x14ac:dyDescent="0.2">
      <c r="A24" s="89" t="s">
        <v>861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89" t="s">
        <v>862</v>
      </c>
      <c r="B25" s="63" t="s">
        <v>83</v>
      </c>
      <c r="C25" s="43" t="s">
        <v>79</v>
      </c>
      <c r="D25" s="44">
        <v>4.68</v>
      </c>
      <c r="E25" s="44">
        <v>4.68</v>
      </c>
      <c r="F25" s="44">
        <v>4.68</v>
      </c>
      <c r="G25" s="44">
        <v>4.68</v>
      </c>
      <c r="H25" s="44">
        <v>4.68</v>
      </c>
      <c r="I25" s="44">
        <v>4.68</v>
      </c>
      <c r="J25" s="44">
        <v>4.68</v>
      </c>
      <c r="K25" s="44">
        <v>4.68</v>
      </c>
      <c r="L25" s="44">
        <v>4.68</v>
      </c>
      <c r="M25" s="44">
        <v>4.68</v>
      </c>
      <c r="N25" s="44">
        <v>4.68</v>
      </c>
      <c r="O25" s="44">
        <v>4.68</v>
      </c>
      <c r="P25" s="44">
        <v>4.68</v>
      </c>
      <c r="Q25" s="44">
        <v>4.68</v>
      </c>
      <c r="R25" s="44">
        <v>4.68</v>
      </c>
      <c r="S25" s="44">
        <v>4.68</v>
      </c>
      <c r="T25" s="44">
        <v>4.68</v>
      </c>
      <c r="U25" s="44">
        <v>4.68</v>
      </c>
      <c r="V25" s="44">
        <v>4.68</v>
      </c>
      <c r="W25" s="44">
        <v>4.68</v>
      </c>
      <c r="X25" s="44">
        <v>4.68</v>
      </c>
      <c r="Y25" s="44">
        <v>4.68</v>
      </c>
      <c r="Z25" s="44">
        <v>4.68</v>
      </c>
      <c r="AA25" s="44">
        <v>4.68</v>
      </c>
    </row>
    <row r="26" spans="1:27" ht="12.75" hidden="1" customHeight="1" outlineLevel="1" x14ac:dyDescent="0.2">
      <c r="A26" s="89" t="s">
        <v>863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>$D$11</f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2">
      <c r="A27" s="88" t="s">
        <v>864</v>
      </c>
      <c r="B27" s="28" t="str">
        <f>"05"&amp;"."&amp;$B$640&amp;"."&amp;$B$641</f>
        <v>05.09.2023</v>
      </c>
      <c r="C27" s="80" t="s">
        <v>76</v>
      </c>
      <c r="D27" s="81">
        <f>ROUND(((D28+D29+D31+D30)/1000),5)</f>
        <v>1.6440600000000001</v>
      </c>
      <c r="E27" s="81">
        <f>ROUND(((E28+E29+E31+E30)/1000),5)</f>
        <v>1.5540099999999999</v>
      </c>
      <c r="F27" s="81">
        <f>ROUND(((F28+F29+F31+F30)/1000),5)</f>
        <v>1.46583</v>
      </c>
      <c r="G27" s="81">
        <f t="shared" ref="G27:AA27" si="12">ROUND(((G28+G29+G31+G30)/1000),5)</f>
        <v>1.4474800000000001</v>
      </c>
      <c r="H27" s="81">
        <f t="shared" si="12"/>
        <v>1.5115400000000001</v>
      </c>
      <c r="I27" s="81">
        <f t="shared" si="12"/>
        <v>1.6253200000000001</v>
      </c>
      <c r="J27" s="81">
        <f t="shared" si="12"/>
        <v>1.72933</v>
      </c>
      <c r="K27" s="81">
        <f t="shared" si="12"/>
        <v>2.0152999999999999</v>
      </c>
      <c r="L27" s="81">
        <f t="shared" si="12"/>
        <v>2.0906799999999999</v>
      </c>
      <c r="M27" s="81">
        <f t="shared" si="12"/>
        <v>2.2899600000000002</v>
      </c>
      <c r="N27" s="81">
        <f t="shared" si="12"/>
        <v>2.3228900000000001</v>
      </c>
      <c r="O27" s="81">
        <f t="shared" si="12"/>
        <v>2.3211400000000002</v>
      </c>
      <c r="P27" s="81">
        <f t="shared" si="12"/>
        <v>2.3048799999999998</v>
      </c>
      <c r="Q27" s="81">
        <f t="shared" si="12"/>
        <v>2.3243399999999999</v>
      </c>
      <c r="R27" s="81">
        <f t="shared" si="12"/>
        <v>2.3770699999999998</v>
      </c>
      <c r="S27" s="81">
        <f t="shared" si="12"/>
        <v>2.3725499999999999</v>
      </c>
      <c r="T27" s="81">
        <f t="shared" si="12"/>
        <v>2.3573599999999999</v>
      </c>
      <c r="U27" s="81">
        <f t="shared" si="12"/>
        <v>2.3188399999999998</v>
      </c>
      <c r="V27" s="81">
        <f t="shared" si="12"/>
        <v>2.3132100000000002</v>
      </c>
      <c r="W27" s="81">
        <f t="shared" si="12"/>
        <v>2.3668300000000002</v>
      </c>
      <c r="X27" s="81">
        <f t="shared" si="12"/>
        <v>2.3583500000000002</v>
      </c>
      <c r="Y27" s="81">
        <f t="shared" si="12"/>
        <v>2.3017500000000002</v>
      </c>
      <c r="Z27" s="81">
        <f t="shared" si="12"/>
        <v>2.0925799999999999</v>
      </c>
      <c r="AA27" s="81">
        <f t="shared" si="12"/>
        <v>1.94922</v>
      </c>
    </row>
    <row r="28" spans="1:27" ht="12.75" hidden="1" customHeight="1" outlineLevel="1" x14ac:dyDescent="0.2">
      <c r="A28" s="89" t="s">
        <v>865</v>
      </c>
      <c r="B28" s="63" t="s">
        <v>230</v>
      </c>
      <c r="C28" s="43" t="s">
        <v>79</v>
      </c>
      <c r="D28" s="44">
        <v>1356.84</v>
      </c>
      <c r="E28" s="44">
        <v>1266.79</v>
      </c>
      <c r="F28" s="44">
        <v>1178.6099999999999</v>
      </c>
      <c r="G28" s="44">
        <v>1160.26</v>
      </c>
      <c r="H28" s="44">
        <v>1224.32</v>
      </c>
      <c r="I28" s="44">
        <v>1338.1</v>
      </c>
      <c r="J28" s="44">
        <v>1442.11</v>
      </c>
      <c r="K28" s="44">
        <v>1728.08</v>
      </c>
      <c r="L28" s="44">
        <v>1803.46</v>
      </c>
      <c r="M28" s="44">
        <v>2002.74</v>
      </c>
      <c r="N28" s="44">
        <v>2035.67</v>
      </c>
      <c r="O28" s="44">
        <v>2033.92</v>
      </c>
      <c r="P28" s="44">
        <v>2017.66</v>
      </c>
      <c r="Q28" s="44">
        <v>2037.12</v>
      </c>
      <c r="R28" s="44">
        <v>2089.85</v>
      </c>
      <c r="S28" s="44">
        <v>2085.33</v>
      </c>
      <c r="T28" s="44">
        <v>2070.14</v>
      </c>
      <c r="U28" s="44">
        <v>2031.62</v>
      </c>
      <c r="V28" s="44">
        <v>2025.99</v>
      </c>
      <c r="W28" s="44">
        <v>2079.61</v>
      </c>
      <c r="X28" s="44">
        <v>2071.13</v>
      </c>
      <c r="Y28" s="44">
        <v>2014.53</v>
      </c>
      <c r="Z28" s="44">
        <v>1805.36</v>
      </c>
      <c r="AA28" s="44">
        <v>1662</v>
      </c>
    </row>
    <row r="29" spans="1:27" ht="12.75" hidden="1" customHeight="1" outlineLevel="1" x14ac:dyDescent="0.2">
      <c r="A29" s="89" t="s">
        <v>866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89" t="s">
        <v>867</v>
      </c>
      <c r="B30" s="63" t="s">
        <v>83</v>
      </c>
      <c r="C30" s="43" t="s">
        <v>79</v>
      </c>
      <c r="D30" s="44">
        <v>4.68</v>
      </c>
      <c r="E30" s="44">
        <v>4.68</v>
      </c>
      <c r="F30" s="44">
        <v>4.68</v>
      </c>
      <c r="G30" s="44">
        <v>4.68</v>
      </c>
      <c r="H30" s="44">
        <v>4.68</v>
      </c>
      <c r="I30" s="44">
        <v>4.68</v>
      </c>
      <c r="J30" s="44">
        <v>4.68</v>
      </c>
      <c r="K30" s="44">
        <v>4.68</v>
      </c>
      <c r="L30" s="44">
        <v>4.68</v>
      </c>
      <c r="M30" s="44">
        <v>4.68</v>
      </c>
      <c r="N30" s="44">
        <v>4.68</v>
      </c>
      <c r="O30" s="44">
        <v>4.68</v>
      </c>
      <c r="P30" s="44">
        <v>4.68</v>
      </c>
      <c r="Q30" s="44">
        <v>4.68</v>
      </c>
      <c r="R30" s="44">
        <v>4.68</v>
      </c>
      <c r="S30" s="44">
        <v>4.68</v>
      </c>
      <c r="T30" s="44">
        <v>4.68</v>
      </c>
      <c r="U30" s="44">
        <v>4.68</v>
      </c>
      <c r="V30" s="44">
        <v>4.68</v>
      </c>
      <c r="W30" s="44">
        <v>4.68</v>
      </c>
      <c r="X30" s="44">
        <v>4.68</v>
      </c>
      <c r="Y30" s="44">
        <v>4.68</v>
      </c>
      <c r="Z30" s="44">
        <v>4.68</v>
      </c>
      <c r="AA30" s="44">
        <v>4.68</v>
      </c>
    </row>
    <row r="31" spans="1:27" ht="12.75" hidden="1" customHeight="1" outlineLevel="1" x14ac:dyDescent="0.2">
      <c r="A31" s="89" t="s">
        <v>868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>$D$11</f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2">
      <c r="A32" s="88" t="s">
        <v>869</v>
      </c>
      <c r="B32" s="28" t="str">
        <f>"06"&amp;"."&amp;$B$640&amp;"."&amp;$B$641</f>
        <v>06.09.2023</v>
      </c>
      <c r="C32" s="80" t="s">
        <v>76</v>
      </c>
      <c r="D32" s="81">
        <f>ROUND(((D33+D34+D36+D35)/1000),5)</f>
        <v>1.61524</v>
      </c>
      <c r="E32" s="81">
        <f>ROUND(((E33+E34+E36+E35)/1000),5)</f>
        <v>1.4791000000000001</v>
      </c>
      <c r="F32" s="81">
        <f>ROUND(((F33+F34+F36+F35)/1000),5)</f>
        <v>1.40307</v>
      </c>
      <c r="G32" s="81">
        <f t="shared" ref="G32:AA32" si="15">ROUND(((G33+G34+G36+G35)/1000),5)</f>
        <v>1.40167</v>
      </c>
      <c r="H32" s="81">
        <f t="shared" si="15"/>
        <v>1.4783299999999999</v>
      </c>
      <c r="I32" s="81">
        <f t="shared" si="15"/>
        <v>1.6046800000000001</v>
      </c>
      <c r="J32" s="81">
        <f t="shared" si="15"/>
        <v>1.7300599999999999</v>
      </c>
      <c r="K32" s="81">
        <f t="shared" si="15"/>
        <v>2.0260600000000002</v>
      </c>
      <c r="L32" s="81">
        <f t="shared" si="15"/>
        <v>2.2695500000000002</v>
      </c>
      <c r="M32" s="81">
        <f t="shared" si="15"/>
        <v>2.3402799999999999</v>
      </c>
      <c r="N32" s="81">
        <f t="shared" si="15"/>
        <v>2.36727</v>
      </c>
      <c r="O32" s="81">
        <f t="shared" si="15"/>
        <v>2.3646699999999998</v>
      </c>
      <c r="P32" s="81">
        <f t="shared" si="15"/>
        <v>2.35751</v>
      </c>
      <c r="Q32" s="81">
        <f t="shared" si="15"/>
        <v>2.3676200000000001</v>
      </c>
      <c r="R32" s="81">
        <f t="shared" si="15"/>
        <v>2.4062800000000002</v>
      </c>
      <c r="S32" s="81">
        <f t="shared" si="15"/>
        <v>2.3934000000000002</v>
      </c>
      <c r="T32" s="81">
        <f t="shared" si="15"/>
        <v>2.3856199999999999</v>
      </c>
      <c r="U32" s="81">
        <f t="shared" si="15"/>
        <v>2.3763399999999999</v>
      </c>
      <c r="V32" s="81">
        <f t="shared" si="15"/>
        <v>2.3752</v>
      </c>
      <c r="W32" s="81">
        <f t="shared" si="15"/>
        <v>2.3941300000000001</v>
      </c>
      <c r="X32" s="81">
        <f t="shared" si="15"/>
        <v>2.3915999999999999</v>
      </c>
      <c r="Y32" s="81">
        <f t="shared" si="15"/>
        <v>2.2808700000000002</v>
      </c>
      <c r="Z32" s="81">
        <f t="shared" si="15"/>
        <v>2.06548</v>
      </c>
      <c r="AA32" s="81">
        <f t="shared" si="15"/>
        <v>1.8499399999999999</v>
      </c>
    </row>
    <row r="33" spans="1:27" ht="12.75" hidden="1" customHeight="1" outlineLevel="1" x14ac:dyDescent="0.2">
      <c r="A33" s="89" t="s">
        <v>870</v>
      </c>
      <c r="B33" s="63" t="s">
        <v>230</v>
      </c>
      <c r="C33" s="43" t="s">
        <v>79</v>
      </c>
      <c r="D33" s="44">
        <v>1328.02</v>
      </c>
      <c r="E33" s="44">
        <v>1191.8800000000001</v>
      </c>
      <c r="F33" s="44">
        <v>1115.8499999999999</v>
      </c>
      <c r="G33" s="44">
        <v>1114.45</v>
      </c>
      <c r="H33" s="44">
        <v>1191.1099999999999</v>
      </c>
      <c r="I33" s="44">
        <v>1317.46</v>
      </c>
      <c r="J33" s="44">
        <v>1442.84</v>
      </c>
      <c r="K33" s="44">
        <v>1738.84</v>
      </c>
      <c r="L33" s="44">
        <v>1982.33</v>
      </c>
      <c r="M33" s="44">
        <v>2053.06</v>
      </c>
      <c r="N33" s="44">
        <v>2080.0500000000002</v>
      </c>
      <c r="O33" s="44">
        <v>2077.4499999999998</v>
      </c>
      <c r="P33" s="44">
        <v>2070.29</v>
      </c>
      <c r="Q33" s="44">
        <v>2080.4</v>
      </c>
      <c r="R33" s="44">
        <v>2119.06</v>
      </c>
      <c r="S33" s="44">
        <v>2106.1799999999998</v>
      </c>
      <c r="T33" s="44">
        <v>2098.4</v>
      </c>
      <c r="U33" s="44">
        <v>2089.12</v>
      </c>
      <c r="V33" s="44">
        <v>2087.98</v>
      </c>
      <c r="W33" s="44">
        <v>2106.91</v>
      </c>
      <c r="X33" s="44">
        <v>2104.38</v>
      </c>
      <c r="Y33" s="44">
        <v>1993.65</v>
      </c>
      <c r="Z33" s="44">
        <v>1778.26</v>
      </c>
      <c r="AA33" s="44">
        <v>1562.72</v>
      </c>
    </row>
    <row r="34" spans="1:27" ht="12.75" hidden="1" customHeight="1" outlineLevel="1" x14ac:dyDescent="0.2">
      <c r="A34" s="89" t="s">
        <v>871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89" t="s">
        <v>872</v>
      </c>
      <c r="B35" s="63" t="s">
        <v>83</v>
      </c>
      <c r="C35" s="43" t="s">
        <v>79</v>
      </c>
      <c r="D35" s="44">
        <v>4.68</v>
      </c>
      <c r="E35" s="44">
        <v>4.68</v>
      </c>
      <c r="F35" s="44">
        <v>4.68</v>
      </c>
      <c r="G35" s="44">
        <v>4.68</v>
      </c>
      <c r="H35" s="44">
        <v>4.68</v>
      </c>
      <c r="I35" s="44">
        <v>4.68</v>
      </c>
      <c r="J35" s="44">
        <v>4.68</v>
      </c>
      <c r="K35" s="44">
        <v>4.68</v>
      </c>
      <c r="L35" s="44">
        <v>4.68</v>
      </c>
      <c r="M35" s="44">
        <v>4.68</v>
      </c>
      <c r="N35" s="44">
        <v>4.68</v>
      </c>
      <c r="O35" s="44">
        <v>4.68</v>
      </c>
      <c r="P35" s="44">
        <v>4.68</v>
      </c>
      <c r="Q35" s="44">
        <v>4.68</v>
      </c>
      <c r="R35" s="44">
        <v>4.68</v>
      </c>
      <c r="S35" s="44">
        <v>4.68</v>
      </c>
      <c r="T35" s="44">
        <v>4.68</v>
      </c>
      <c r="U35" s="44">
        <v>4.68</v>
      </c>
      <c r="V35" s="44">
        <v>4.68</v>
      </c>
      <c r="W35" s="44">
        <v>4.68</v>
      </c>
      <c r="X35" s="44">
        <v>4.68</v>
      </c>
      <c r="Y35" s="44">
        <v>4.68</v>
      </c>
      <c r="Z35" s="44">
        <v>4.68</v>
      </c>
      <c r="AA35" s="44">
        <v>4.68</v>
      </c>
    </row>
    <row r="36" spans="1:27" ht="12.75" hidden="1" customHeight="1" outlineLevel="1" x14ac:dyDescent="0.2">
      <c r="A36" s="89" t="s">
        <v>873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>$D$11</f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2">
      <c r="A37" s="88" t="s">
        <v>874</v>
      </c>
      <c r="B37" s="28" t="str">
        <f>"07"&amp;"."&amp;$B$640&amp;"."&amp;$B$641</f>
        <v>07.09.2023</v>
      </c>
      <c r="C37" s="80" t="s">
        <v>76</v>
      </c>
      <c r="D37" s="81">
        <f>ROUND(((D38+D39+D41+D40)/1000),5)</f>
        <v>1.6410499999999999</v>
      </c>
      <c r="E37" s="81">
        <f>ROUND(((E38+E39+E41+E40)/1000),5)</f>
        <v>1.5092699999999999</v>
      </c>
      <c r="F37" s="81">
        <f>ROUND(((F38+F39+F41+F40)/1000),5)</f>
        <v>1.43685</v>
      </c>
      <c r="G37" s="81">
        <f t="shared" ref="G37:AA37" si="18">ROUND(((G38+G39+G41+G40)/1000),5)</f>
        <v>1.4318900000000001</v>
      </c>
      <c r="H37" s="81">
        <f t="shared" si="18"/>
        <v>1.5261400000000001</v>
      </c>
      <c r="I37" s="81">
        <f t="shared" si="18"/>
        <v>1.63463</v>
      </c>
      <c r="J37" s="81">
        <f t="shared" si="18"/>
        <v>1.7518400000000001</v>
      </c>
      <c r="K37" s="81">
        <f t="shared" si="18"/>
        <v>2.0679500000000002</v>
      </c>
      <c r="L37" s="81">
        <f t="shared" si="18"/>
        <v>2.3035999999999999</v>
      </c>
      <c r="M37" s="81">
        <f t="shared" si="18"/>
        <v>2.3938899999999999</v>
      </c>
      <c r="N37" s="81">
        <f t="shared" si="18"/>
        <v>2.4265699999999999</v>
      </c>
      <c r="O37" s="81">
        <f t="shared" si="18"/>
        <v>2.4171</v>
      </c>
      <c r="P37" s="81">
        <f t="shared" si="18"/>
        <v>2.4020299999999999</v>
      </c>
      <c r="Q37" s="81">
        <f t="shared" si="18"/>
        <v>2.4201899999999998</v>
      </c>
      <c r="R37" s="81">
        <f t="shared" si="18"/>
        <v>2.4626000000000001</v>
      </c>
      <c r="S37" s="81">
        <f t="shared" si="18"/>
        <v>2.4583400000000002</v>
      </c>
      <c r="T37" s="81">
        <f t="shared" si="18"/>
        <v>2.43371</v>
      </c>
      <c r="U37" s="81">
        <f t="shared" si="18"/>
        <v>2.41622</v>
      </c>
      <c r="V37" s="81">
        <f t="shared" si="18"/>
        <v>2.4090799999999999</v>
      </c>
      <c r="W37" s="81">
        <f t="shared" si="18"/>
        <v>2.4481199999999999</v>
      </c>
      <c r="X37" s="81">
        <f t="shared" si="18"/>
        <v>2.42659</v>
      </c>
      <c r="Y37" s="81">
        <f t="shared" si="18"/>
        <v>2.3022200000000002</v>
      </c>
      <c r="Z37" s="81">
        <f t="shared" si="18"/>
        <v>1.96471</v>
      </c>
      <c r="AA37" s="81">
        <f t="shared" si="18"/>
        <v>1.78827</v>
      </c>
    </row>
    <row r="38" spans="1:27" ht="12.75" hidden="1" customHeight="1" outlineLevel="1" x14ac:dyDescent="0.2">
      <c r="A38" s="89" t="s">
        <v>875</v>
      </c>
      <c r="B38" s="63" t="s">
        <v>230</v>
      </c>
      <c r="C38" s="43" t="s">
        <v>79</v>
      </c>
      <c r="D38" s="44">
        <v>1353.83</v>
      </c>
      <c r="E38" s="44">
        <v>1222.05</v>
      </c>
      <c r="F38" s="44">
        <v>1149.6300000000001</v>
      </c>
      <c r="G38" s="44">
        <v>1144.67</v>
      </c>
      <c r="H38" s="44">
        <v>1238.92</v>
      </c>
      <c r="I38" s="44">
        <v>1347.41</v>
      </c>
      <c r="J38" s="44">
        <v>1464.62</v>
      </c>
      <c r="K38" s="44">
        <v>1780.73</v>
      </c>
      <c r="L38" s="44">
        <v>2016.38</v>
      </c>
      <c r="M38" s="44">
        <v>2106.67</v>
      </c>
      <c r="N38" s="44">
        <v>2139.35</v>
      </c>
      <c r="O38" s="44">
        <v>2129.88</v>
      </c>
      <c r="P38" s="44">
        <v>2114.81</v>
      </c>
      <c r="Q38" s="44">
        <v>2132.9699999999998</v>
      </c>
      <c r="R38" s="44">
        <v>2175.38</v>
      </c>
      <c r="S38" s="44">
        <v>2171.12</v>
      </c>
      <c r="T38" s="44">
        <v>2146.4899999999998</v>
      </c>
      <c r="U38" s="44">
        <v>2129</v>
      </c>
      <c r="V38" s="44">
        <v>2121.86</v>
      </c>
      <c r="W38" s="44">
        <v>2160.9</v>
      </c>
      <c r="X38" s="44">
        <v>2139.37</v>
      </c>
      <c r="Y38" s="44">
        <v>2015</v>
      </c>
      <c r="Z38" s="44">
        <v>1677.49</v>
      </c>
      <c r="AA38" s="44">
        <v>1501.05</v>
      </c>
    </row>
    <row r="39" spans="1:27" ht="12.75" hidden="1" customHeight="1" outlineLevel="1" x14ac:dyDescent="0.2">
      <c r="A39" s="89" t="s">
        <v>876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89" t="s">
        <v>877</v>
      </c>
      <c r="B40" s="63" t="s">
        <v>83</v>
      </c>
      <c r="C40" s="43" t="s">
        <v>79</v>
      </c>
      <c r="D40" s="44">
        <v>4.68</v>
      </c>
      <c r="E40" s="44">
        <v>4.68</v>
      </c>
      <c r="F40" s="44">
        <v>4.68</v>
      </c>
      <c r="G40" s="44">
        <v>4.68</v>
      </c>
      <c r="H40" s="44">
        <v>4.68</v>
      </c>
      <c r="I40" s="44">
        <v>4.68</v>
      </c>
      <c r="J40" s="44">
        <v>4.68</v>
      </c>
      <c r="K40" s="44">
        <v>4.68</v>
      </c>
      <c r="L40" s="44">
        <v>4.68</v>
      </c>
      <c r="M40" s="44">
        <v>4.68</v>
      </c>
      <c r="N40" s="44">
        <v>4.68</v>
      </c>
      <c r="O40" s="44">
        <v>4.68</v>
      </c>
      <c r="P40" s="44">
        <v>4.68</v>
      </c>
      <c r="Q40" s="44">
        <v>4.68</v>
      </c>
      <c r="R40" s="44">
        <v>4.68</v>
      </c>
      <c r="S40" s="44">
        <v>4.68</v>
      </c>
      <c r="T40" s="44">
        <v>4.68</v>
      </c>
      <c r="U40" s="44">
        <v>4.68</v>
      </c>
      <c r="V40" s="44">
        <v>4.68</v>
      </c>
      <c r="W40" s="44">
        <v>4.68</v>
      </c>
      <c r="X40" s="44">
        <v>4.68</v>
      </c>
      <c r="Y40" s="44">
        <v>4.68</v>
      </c>
      <c r="Z40" s="44">
        <v>4.68</v>
      </c>
      <c r="AA40" s="44">
        <v>4.68</v>
      </c>
    </row>
    <row r="41" spans="1:27" ht="12.75" hidden="1" customHeight="1" outlineLevel="1" x14ac:dyDescent="0.2">
      <c r="A41" s="89" t="s">
        <v>878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>$D$11</f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2">
      <c r="A42" s="88" t="s">
        <v>879</v>
      </c>
      <c r="B42" s="28" t="str">
        <f>"08"&amp;"."&amp;$B$640&amp;"."&amp;$B$641</f>
        <v>08.09.2023</v>
      </c>
      <c r="C42" s="80" t="s">
        <v>76</v>
      </c>
      <c r="D42" s="81">
        <f>ROUND(((D43+D44+D46+D45)/1000),5)</f>
        <v>1.6557500000000001</v>
      </c>
      <c r="E42" s="81">
        <f>ROUND(((E43+E44+E46+E45)/1000),5)</f>
        <v>1.5008300000000001</v>
      </c>
      <c r="F42" s="81">
        <f>ROUND(((F43+F44+F46+F45)/1000),5)</f>
        <v>1.4003399999999999</v>
      </c>
      <c r="G42" s="81">
        <f t="shared" ref="G42:AA42" si="21">ROUND(((G43+G44+G46+G45)/1000),5)</f>
        <v>1.37479</v>
      </c>
      <c r="H42" s="81">
        <f t="shared" si="21"/>
        <v>1.5236400000000001</v>
      </c>
      <c r="I42" s="81">
        <f t="shared" si="21"/>
        <v>1.63975</v>
      </c>
      <c r="J42" s="81">
        <f t="shared" si="21"/>
        <v>1.7739100000000001</v>
      </c>
      <c r="K42" s="81">
        <f t="shared" si="21"/>
        <v>2.0416599999999998</v>
      </c>
      <c r="L42" s="81">
        <f t="shared" si="21"/>
        <v>2.2639499999999999</v>
      </c>
      <c r="M42" s="81">
        <f t="shared" si="21"/>
        <v>2.3597299999999999</v>
      </c>
      <c r="N42" s="81">
        <f t="shared" si="21"/>
        <v>2.3890699999999998</v>
      </c>
      <c r="O42" s="81">
        <f t="shared" si="21"/>
        <v>2.3776899999999999</v>
      </c>
      <c r="P42" s="81">
        <f t="shared" si="21"/>
        <v>2.3802400000000001</v>
      </c>
      <c r="Q42" s="81">
        <f t="shared" si="21"/>
        <v>2.3918900000000001</v>
      </c>
      <c r="R42" s="81">
        <f t="shared" si="21"/>
        <v>2.4159999999999999</v>
      </c>
      <c r="S42" s="81">
        <f t="shared" si="21"/>
        <v>2.4054500000000001</v>
      </c>
      <c r="T42" s="81">
        <f t="shared" si="21"/>
        <v>2.38279</v>
      </c>
      <c r="U42" s="81">
        <f t="shared" si="21"/>
        <v>2.3663400000000001</v>
      </c>
      <c r="V42" s="81">
        <f t="shared" si="21"/>
        <v>2.3725000000000001</v>
      </c>
      <c r="W42" s="81">
        <f t="shared" si="21"/>
        <v>2.4252699999999998</v>
      </c>
      <c r="X42" s="81">
        <f t="shared" si="21"/>
        <v>2.4336799999999998</v>
      </c>
      <c r="Y42" s="81">
        <f t="shared" si="21"/>
        <v>2.3796499999999998</v>
      </c>
      <c r="Z42" s="81">
        <f t="shared" si="21"/>
        <v>2.2019799999999998</v>
      </c>
      <c r="AA42" s="81">
        <f t="shared" si="21"/>
        <v>1.90852</v>
      </c>
    </row>
    <row r="43" spans="1:27" ht="12.75" hidden="1" customHeight="1" outlineLevel="1" x14ac:dyDescent="0.2">
      <c r="A43" s="89" t="s">
        <v>880</v>
      </c>
      <c r="B43" s="63" t="s">
        <v>230</v>
      </c>
      <c r="C43" s="43" t="s">
        <v>79</v>
      </c>
      <c r="D43" s="44">
        <v>1368.53</v>
      </c>
      <c r="E43" s="44">
        <v>1213.6099999999999</v>
      </c>
      <c r="F43" s="44">
        <v>1113.1199999999999</v>
      </c>
      <c r="G43" s="44">
        <v>1087.57</v>
      </c>
      <c r="H43" s="44">
        <v>1236.42</v>
      </c>
      <c r="I43" s="44">
        <v>1352.53</v>
      </c>
      <c r="J43" s="44">
        <v>1486.69</v>
      </c>
      <c r="K43" s="44">
        <v>1754.44</v>
      </c>
      <c r="L43" s="44">
        <v>1976.73</v>
      </c>
      <c r="M43" s="44">
        <v>2072.5100000000002</v>
      </c>
      <c r="N43" s="44">
        <v>2101.85</v>
      </c>
      <c r="O43" s="44">
        <v>2090.4699999999998</v>
      </c>
      <c r="P43" s="44">
        <v>2093.02</v>
      </c>
      <c r="Q43" s="44">
        <v>2104.67</v>
      </c>
      <c r="R43" s="44">
        <v>2128.7800000000002</v>
      </c>
      <c r="S43" s="44">
        <v>2118.23</v>
      </c>
      <c r="T43" s="44">
        <v>2095.5700000000002</v>
      </c>
      <c r="U43" s="44">
        <v>2079.12</v>
      </c>
      <c r="V43" s="44">
        <v>2085.2800000000002</v>
      </c>
      <c r="W43" s="44">
        <v>2138.0500000000002</v>
      </c>
      <c r="X43" s="44">
        <v>2146.46</v>
      </c>
      <c r="Y43" s="44">
        <v>2092.4299999999998</v>
      </c>
      <c r="Z43" s="44">
        <v>1914.76</v>
      </c>
      <c r="AA43" s="44">
        <v>1621.3</v>
      </c>
    </row>
    <row r="44" spans="1:27" ht="12.75" hidden="1" customHeight="1" outlineLevel="1" x14ac:dyDescent="0.2">
      <c r="A44" s="89" t="s">
        <v>881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89" t="s">
        <v>882</v>
      </c>
      <c r="B45" s="63" t="s">
        <v>83</v>
      </c>
      <c r="C45" s="43" t="s">
        <v>79</v>
      </c>
      <c r="D45" s="44">
        <v>4.68</v>
      </c>
      <c r="E45" s="44">
        <v>4.68</v>
      </c>
      <c r="F45" s="44">
        <v>4.68</v>
      </c>
      <c r="G45" s="44">
        <v>4.68</v>
      </c>
      <c r="H45" s="44">
        <v>4.68</v>
      </c>
      <c r="I45" s="44">
        <v>4.68</v>
      </c>
      <c r="J45" s="44">
        <v>4.68</v>
      </c>
      <c r="K45" s="44">
        <v>4.68</v>
      </c>
      <c r="L45" s="44">
        <v>4.68</v>
      </c>
      <c r="M45" s="44">
        <v>4.68</v>
      </c>
      <c r="N45" s="44">
        <v>4.68</v>
      </c>
      <c r="O45" s="44">
        <v>4.68</v>
      </c>
      <c r="P45" s="44">
        <v>4.68</v>
      </c>
      <c r="Q45" s="44">
        <v>4.68</v>
      </c>
      <c r="R45" s="44">
        <v>4.68</v>
      </c>
      <c r="S45" s="44">
        <v>4.68</v>
      </c>
      <c r="T45" s="44">
        <v>4.68</v>
      </c>
      <c r="U45" s="44">
        <v>4.68</v>
      </c>
      <c r="V45" s="44">
        <v>4.68</v>
      </c>
      <c r="W45" s="44">
        <v>4.68</v>
      </c>
      <c r="X45" s="44">
        <v>4.68</v>
      </c>
      <c r="Y45" s="44">
        <v>4.68</v>
      </c>
      <c r="Z45" s="44">
        <v>4.68</v>
      </c>
      <c r="AA45" s="44">
        <v>4.68</v>
      </c>
    </row>
    <row r="46" spans="1:27" ht="12.75" hidden="1" customHeight="1" outlineLevel="1" x14ac:dyDescent="0.2">
      <c r="A46" s="89" t="s">
        <v>883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>$D$11</f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2">
      <c r="A47" s="88" t="s">
        <v>884</v>
      </c>
      <c r="B47" s="28" t="str">
        <f>"09"&amp;"."&amp;$B$640&amp;"."&amp;$B$641</f>
        <v>09.09.2023</v>
      </c>
      <c r="C47" s="80" t="s">
        <v>76</v>
      </c>
      <c r="D47" s="81">
        <f>ROUND(((D48+D49+D51+D50)/1000),5)</f>
        <v>1.8147</v>
      </c>
      <c r="E47" s="81">
        <f>ROUND(((E48+E49+E51+E50)/1000),5)</f>
        <v>1.7097800000000001</v>
      </c>
      <c r="F47" s="81">
        <f>ROUND(((F48+F49+F51+F50)/1000),5)</f>
        <v>1.65703</v>
      </c>
      <c r="G47" s="81">
        <f t="shared" ref="G47:AA47" si="24">ROUND(((G48+G49+G51+G50)/1000),5)</f>
        <v>1.6322300000000001</v>
      </c>
      <c r="H47" s="81">
        <f t="shared" si="24"/>
        <v>1.6432899999999999</v>
      </c>
      <c r="I47" s="81">
        <f t="shared" si="24"/>
        <v>1.64707</v>
      </c>
      <c r="J47" s="81">
        <f t="shared" si="24"/>
        <v>1.6730100000000001</v>
      </c>
      <c r="K47" s="81">
        <f t="shared" si="24"/>
        <v>1.8928199999999999</v>
      </c>
      <c r="L47" s="81">
        <f t="shared" si="24"/>
        <v>2.2022499999999998</v>
      </c>
      <c r="M47" s="81">
        <f t="shared" si="24"/>
        <v>2.3001</v>
      </c>
      <c r="N47" s="81">
        <f t="shared" si="24"/>
        <v>2.3344399999999998</v>
      </c>
      <c r="O47" s="81">
        <f t="shared" si="24"/>
        <v>2.3375599999999999</v>
      </c>
      <c r="P47" s="81">
        <f t="shared" si="24"/>
        <v>2.3350900000000001</v>
      </c>
      <c r="Q47" s="81">
        <f t="shared" si="24"/>
        <v>2.3346499999999999</v>
      </c>
      <c r="R47" s="81">
        <f t="shared" si="24"/>
        <v>2.3346</v>
      </c>
      <c r="S47" s="81">
        <f t="shared" si="24"/>
        <v>2.33067</v>
      </c>
      <c r="T47" s="81">
        <f t="shared" si="24"/>
        <v>2.3187000000000002</v>
      </c>
      <c r="U47" s="81">
        <f t="shared" si="24"/>
        <v>2.2931400000000002</v>
      </c>
      <c r="V47" s="81">
        <f t="shared" si="24"/>
        <v>2.3159100000000001</v>
      </c>
      <c r="W47" s="81">
        <f t="shared" si="24"/>
        <v>2.3391299999999999</v>
      </c>
      <c r="X47" s="81">
        <f t="shared" si="24"/>
        <v>2.3397700000000001</v>
      </c>
      <c r="Y47" s="81">
        <f t="shared" si="24"/>
        <v>2.2616800000000001</v>
      </c>
      <c r="Z47" s="81">
        <f t="shared" si="24"/>
        <v>2.06176</v>
      </c>
      <c r="AA47" s="81">
        <f t="shared" si="24"/>
        <v>1.8473999999999999</v>
      </c>
    </row>
    <row r="48" spans="1:27" ht="12.75" hidden="1" customHeight="1" outlineLevel="1" x14ac:dyDescent="0.2">
      <c r="A48" s="89" t="s">
        <v>885</v>
      </c>
      <c r="B48" s="63" t="s">
        <v>230</v>
      </c>
      <c r="C48" s="43" t="s">
        <v>79</v>
      </c>
      <c r="D48" s="44">
        <v>1527.48</v>
      </c>
      <c r="E48" s="44">
        <v>1422.56</v>
      </c>
      <c r="F48" s="44">
        <v>1369.81</v>
      </c>
      <c r="G48" s="44">
        <v>1345.01</v>
      </c>
      <c r="H48" s="44">
        <v>1356.07</v>
      </c>
      <c r="I48" s="44">
        <v>1359.85</v>
      </c>
      <c r="J48" s="44">
        <v>1385.79</v>
      </c>
      <c r="K48" s="44">
        <v>1605.6</v>
      </c>
      <c r="L48" s="44">
        <v>1915.03</v>
      </c>
      <c r="M48" s="44">
        <v>2012.88</v>
      </c>
      <c r="N48" s="44">
        <v>2047.22</v>
      </c>
      <c r="O48" s="44">
        <v>2050.34</v>
      </c>
      <c r="P48" s="44">
        <v>2047.87</v>
      </c>
      <c r="Q48" s="44">
        <v>2047.43</v>
      </c>
      <c r="R48" s="44">
        <v>2047.38</v>
      </c>
      <c r="S48" s="44">
        <v>2043.45</v>
      </c>
      <c r="T48" s="44">
        <v>2031.48</v>
      </c>
      <c r="U48" s="44">
        <v>2005.92</v>
      </c>
      <c r="V48" s="44">
        <v>2028.69</v>
      </c>
      <c r="W48" s="44">
        <v>2051.91</v>
      </c>
      <c r="X48" s="44">
        <v>2052.5500000000002</v>
      </c>
      <c r="Y48" s="44">
        <v>1974.46</v>
      </c>
      <c r="Z48" s="44">
        <v>1774.54</v>
      </c>
      <c r="AA48" s="44">
        <v>1560.18</v>
      </c>
    </row>
    <row r="49" spans="1:27" ht="12.75" hidden="1" customHeight="1" outlineLevel="1" x14ac:dyDescent="0.2">
      <c r="A49" s="89" t="s">
        <v>886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89" t="s">
        <v>887</v>
      </c>
      <c r="B50" s="63" t="s">
        <v>83</v>
      </c>
      <c r="C50" s="43" t="s">
        <v>79</v>
      </c>
      <c r="D50" s="44">
        <v>4.68</v>
      </c>
      <c r="E50" s="44">
        <v>4.68</v>
      </c>
      <c r="F50" s="44">
        <v>4.68</v>
      </c>
      <c r="G50" s="44">
        <v>4.68</v>
      </c>
      <c r="H50" s="44">
        <v>4.68</v>
      </c>
      <c r="I50" s="44">
        <v>4.68</v>
      </c>
      <c r="J50" s="44">
        <v>4.68</v>
      </c>
      <c r="K50" s="44">
        <v>4.68</v>
      </c>
      <c r="L50" s="44">
        <v>4.68</v>
      </c>
      <c r="M50" s="44">
        <v>4.68</v>
      </c>
      <c r="N50" s="44">
        <v>4.68</v>
      </c>
      <c r="O50" s="44">
        <v>4.68</v>
      </c>
      <c r="P50" s="44">
        <v>4.68</v>
      </c>
      <c r="Q50" s="44">
        <v>4.68</v>
      </c>
      <c r="R50" s="44">
        <v>4.68</v>
      </c>
      <c r="S50" s="44">
        <v>4.68</v>
      </c>
      <c r="T50" s="44">
        <v>4.68</v>
      </c>
      <c r="U50" s="44">
        <v>4.68</v>
      </c>
      <c r="V50" s="44">
        <v>4.68</v>
      </c>
      <c r="W50" s="44">
        <v>4.68</v>
      </c>
      <c r="X50" s="44">
        <v>4.68</v>
      </c>
      <c r="Y50" s="44">
        <v>4.68</v>
      </c>
      <c r="Z50" s="44">
        <v>4.68</v>
      </c>
      <c r="AA50" s="44">
        <v>4.68</v>
      </c>
    </row>
    <row r="51" spans="1:27" ht="12.75" hidden="1" customHeight="1" outlineLevel="1" x14ac:dyDescent="0.2">
      <c r="A51" s="89" t="s">
        <v>888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>$D$11</f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2">
      <c r="A52" s="88" t="s">
        <v>889</v>
      </c>
      <c r="B52" s="28" t="str">
        <f>"10"&amp;"."&amp;$B$640&amp;"."&amp;$B$641</f>
        <v>10.09.2023</v>
      </c>
      <c r="C52" s="80" t="s">
        <v>76</v>
      </c>
      <c r="D52" s="81">
        <f>ROUND(((D53+D54+D56+D55)/1000),5)</f>
        <v>1.7372799999999999</v>
      </c>
      <c r="E52" s="81">
        <f>ROUND(((E53+E54+E56+E55)/1000),5)</f>
        <v>1.68052</v>
      </c>
      <c r="F52" s="81">
        <f>ROUND(((F53+F54+F56+F55)/1000),5)</f>
        <v>1.56148</v>
      </c>
      <c r="G52" s="81">
        <f t="shared" ref="G52:AA52" si="27">ROUND(((G53+G54+G56+G55)/1000),5)</f>
        <v>1.53125</v>
      </c>
      <c r="H52" s="81">
        <f t="shared" si="27"/>
        <v>1.5387500000000001</v>
      </c>
      <c r="I52" s="81">
        <f t="shared" si="27"/>
        <v>1.5306500000000001</v>
      </c>
      <c r="J52" s="81">
        <f t="shared" si="27"/>
        <v>1.5324899999999999</v>
      </c>
      <c r="K52" s="81">
        <f t="shared" si="27"/>
        <v>1.71855</v>
      </c>
      <c r="L52" s="81">
        <f t="shared" si="27"/>
        <v>1.9554100000000001</v>
      </c>
      <c r="M52" s="81">
        <f t="shared" si="27"/>
        <v>2.1979500000000001</v>
      </c>
      <c r="N52" s="81">
        <f t="shared" si="27"/>
        <v>2.2773300000000001</v>
      </c>
      <c r="O52" s="81">
        <f t="shared" si="27"/>
        <v>2.2837399999999999</v>
      </c>
      <c r="P52" s="81">
        <f t="shared" si="27"/>
        <v>2.2789999999999999</v>
      </c>
      <c r="Q52" s="81">
        <f t="shared" si="27"/>
        <v>2.2800600000000002</v>
      </c>
      <c r="R52" s="81">
        <f t="shared" si="27"/>
        <v>2.2838500000000002</v>
      </c>
      <c r="S52" s="81">
        <f t="shared" si="27"/>
        <v>2.2822100000000001</v>
      </c>
      <c r="T52" s="81">
        <f t="shared" si="27"/>
        <v>2.2829899999999999</v>
      </c>
      <c r="U52" s="81">
        <f t="shared" si="27"/>
        <v>2.2779500000000001</v>
      </c>
      <c r="V52" s="81">
        <f t="shared" si="27"/>
        <v>2.3010100000000002</v>
      </c>
      <c r="W52" s="81">
        <f t="shared" si="27"/>
        <v>2.3416600000000001</v>
      </c>
      <c r="X52" s="81">
        <f t="shared" si="27"/>
        <v>2.3460000000000001</v>
      </c>
      <c r="Y52" s="81">
        <f t="shared" si="27"/>
        <v>2.27861</v>
      </c>
      <c r="Z52" s="81">
        <f t="shared" si="27"/>
        <v>2.0819299999999998</v>
      </c>
      <c r="AA52" s="81">
        <f t="shared" si="27"/>
        <v>1.85107</v>
      </c>
    </row>
    <row r="53" spans="1:27" ht="12.75" hidden="1" customHeight="1" outlineLevel="1" x14ac:dyDescent="0.2">
      <c r="A53" s="89" t="s">
        <v>890</v>
      </c>
      <c r="B53" s="63" t="s">
        <v>230</v>
      </c>
      <c r="C53" s="43" t="s">
        <v>79</v>
      </c>
      <c r="D53" s="44">
        <v>1450.06</v>
      </c>
      <c r="E53" s="44">
        <v>1393.3</v>
      </c>
      <c r="F53" s="44">
        <v>1274.26</v>
      </c>
      <c r="G53" s="44">
        <v>1244.03</v>
      </c>
      <c r="H53" s="44">
        <v>1251.53</v>
      </c>
      <c r="I53" s="44">
        <v>1243.43</v>
      </c>
      <c r="J53" s="44">
        <v>1245.27</v>
      </c>
      <c r="K53" s="44">
        <v>1431.33</v>
      </c>
      <c r="L53" s="44">
        <v>1668.19</v>
      </c>
      <c r="M53" s="44">
        <v>1910.73</v>
      </c>
      <c r="N53" s="44">
        <v>1990.11</v>
      </c>
      <c r="O53" s="44">
        <v>1996.52</v>
      </c>
      <c r="P53" s="44">
        <v>1991.78</v>
      </c>
      <c r="Q53" s="44">
        <v>1992.84</v>
      </c>
      <c r="R53" s="44">
        <v>1996.63</v>
      </c>
      <c r="S53" s="44">
        <v>1994.99</v>
      </c>
      <c r="T53" s="44">
        <v>1995.77</v>
      </c>
      <c r="U53" s="44">
        <v>1990.73</v>
      </c>
      <c r="V53" s="44">
        <v>2013.79</v>
      </c>
      <c r="W53" s="44">
        <v>2054.44</v>
      </c>
      <c r="X53" s="44">
        <v>2058.7800000000002</v>
      </c>
      <c r="Y53" s="44">
        <v>1991.39</v>
      </c>
      <c r="Z53" s="44">
        <v>1794.71</v>
      </c>
      <c r="AA53" s="44">
        <v>1563.85</v>
      </c>
    </row>
    <row r="54" spans="1:27" ht="12.75" hidden="1" customHeight="1" outlineLevel="1" x14ac:dyDescent="0.2">
      <c r="A54" s="89" t="s">
        <v>891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89" t="s">
        <v>892</v>
      </c>
      <c r="B55" s="63" t="s">
        <v>83</v>
      </c>
      <c r="C55" s="43" t="s">
        <v>79</v>
      </c>
      <c r="D55" s="44">
        <v>4.68</v>
      </c>
      <c r="E55" s="44">
        <v>4.68</v>
      </c>
      <c r="F55" s="44">
        <v>4.68</v>
      </c>
      <c r="G55" s="44">
        <v>4.68</v>
      </c>
      <c r="H55" s="44">
        <v>4.68</v>
      </c>
      <c r="I55" s="44">
        <v>4.68</v>
      </c>
      <c r="J55" s="44">
        <v>4.68</v>
      </c>
      <c r="K55" s="44">
        <v>4.68</v>
      </c>
      <c r="L55" s="44">
        <v>4.68</v>
      </c>
      <c r="M55" s="44">
        <v>4.68</v>
      </c>
      <c r="N55" s="44">
        <v>4.68</v>
      </c>
      <c r="O55" s="44">
        <v>4.68</v>
      </c>
      <c r="P55" s="44">
        <v>4.68</v>
      </c>
      <c r="Q55" s="44">
        <v>4.68</v>
      </c>
      <c r="R55" s="44">
        <v>4.68</v>
      </c>
      <c r="S55" s="44">
        <v>4.68</v>
      </c>
      <c r="T55" s="44">
        <v>4.68</v>
      </c>
      <c r="U55" s="44">
        <v>4.68</v>
      </c>
      <c r="V55" s="44">
        <v>4.68</v>
      </c>
      <c r="W55" s="44">
        <v>4.68</v>
      </c>
      <c r="X55" s="44">
        <v>4.68</v>
      </c>
      <c r="Y55" s="44">
        <v>4.68</v>
      </c>
      <c r="Z55" s="44">
        <v>4.68</v>
      </c>
      <c r="AA55" s="44">
        <v>4.68</v>
      </c>
    </row>
    <row r="56" spans="1:27" ht="12.75" hidden="1" customHeight="1" outlineLevel="1" x14ac:dyDescent="0.2">
      <c r="A56" s="89" t="s">
        <v>893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>$D$11</f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2">
      <c r="A57" s="88" t="s">
        <v>894</v>
      </c>
      <c r="B57" s="28" t="str">
        <f>"11"&amp;"."&amp;$B$640&amp;"."&amp;$B$641</f>
        <v>11.09.2023</v>
      </c>
      <c r="C57" s="80" t="s">
        <v>76</v>
      </c>
      <c r="D57" s="81">
        <f>ROUND(((D58+D59+D61+D60)/1000),5)</f>
        <v>1.7329399999999999</v>
      </c>
      <c r="E57" s="81">
        <f>ROUND(((E58+E59+E61+E60)/1000),5)</f>
        <v>1.61694</v>
      </c>
      <c r="F57" s="81">
        <f>ROUND(((F58+F59+F61+F60)/1000),5)</f>
        <v>1.55901</v>
      </c>
      <c r="G57" s="81">
        <f t="shared" ref="G57:AA57" si="30">ROUND(((G58+G59+G61+G60)/1000),5)</f>
        <v>1.56115</v>
      </c>
      <c r="H57" s="81">
        <f t="shared" si="30"/>
        <v>1.62862</v>
      </c>
      <c r="I57" s="81">
        <f t="shared" si="30"/>
        <v>1.6436900000000001</v>
      </c>
      <c r="J57" s="81">
        <f t="shared" si="30"/>
        <v>1.8161400000000001</v>
      </c>
      <c r="K57" s="81">
        <f t="shared" si="30"/>
        <v>2.0735800000000002</v>
      </c>
      <c r="L57" s="81">
        <f t="shared" si="30"/>
        <v>2.2789799999999998</v>
      </c>
      <c r="M57" s="81">
        <f t="shared" si="30"/>
        <v>2.34734</v>
      </c>
      <c r="N57" s="81">
        <f t="shared" si="30"/>
        <v>2.35459</v>
      </c>
      <c r="O57" s="81">
        <f t="shared" si="30"/>
        <v>2.34</v>
      </c>
      <c r="P57" s="81">
        <f t="shared" si="30"/>
        <v>2.3298399999999999</v>
      </c>
      <c r="Q57" s="81">
        <f t="shared" si="30"/>
        <v>2.3414600000000001</v>
      </c>
      <c r="R57" s="81">
        <f t="shared" si="30"/>
        <v>2.3667799999999999</v>
      </c>
      <c r="S57" s="81">
        <f t="shared" si="30"/>
        <v>2.35676</v>
      </c>
      <c r="T57" s="81">
        <f t="shared" si="30"/>
        <v>2.3436699999999999</v>
      </c>
      <c r="U57" s="81">
        <f t="shared" si="30"/>
        <v>2.32212</v>
      </c>
      <c r="V57" s="81">
        <f t="shared" si="30"/>
        <v>2.3421699999999999</v>
      </c>
      <c r="W57" s="81">
        <f t="shared" si="30"/>
        <v>2.4163899999999998</v>
      </c>
      <c r="X57" s="81">
        <f t="shared" si="30"/>
        <v>2.3712499999999999</v>
      </c>
      <c r="Y57" s="81">
        <f t="shared" si="30"/>
        <v>2.26633</v>
      </c>
      <c r="Z57" s="81">
        <f t="shared" si="30"/>
        <v>1.9971399999999999</v>
      </c>
      <c r="AA57" s="81">
        <f t="shared" si="30"/>
        <v>1.7857099999999999</v>
      </c>
    </row>
    <row r="58" spans="1:27" ht="12.75" hidden="1" customHeight="1" outlineLevel="1" x14ac:dyDescent="0.2">
      <c r="A58" s="89" t="s">
        <v>895</v>
      </c>
      <c r="B58" s="63" t="s">
        <v>230</v>
      </c>
      <c r="C58" s="43" t="s">
        <v>79</v>
      </c>
      <c r="D58" s="44">
        <v>1445.72</v>
      </c>
      <c r="E58" s="44">
        <v>1329.72</v>
      </c>
      <c r="F58" s="44">
        <v>1271.79</v>
      </c>
      <c r="G58" s="44">
        <v>1273.93</v>
      </c>
      <c r="H58" s="44">
        <v>1341.4</v>
      </c>
      <c r="I58" s="44">
        <v>1356.47</v>
      </c>
      <c r="J58" s="44">
        <v>1528.92</v>
      </c>
      <c r="K58" s="44">
        <v>1786.36</v>
      </c>
      <c r="L58" s="44">
        <v>1991.76</v>
      </c>
      <c r="M58" s="44">
        <v>2060.12</v>
      </c>
      <c r="N58" s="44">
        <v>2067.37</v>
      </c>
      <c r="O58" s="44">
        <v>2052.7800000000002</v>
      </c>
      <c r="P58" s="44">
        <v>2042.62</v>
      </c>
      <c r="Q58" s="44">
        <v>2054.2399999999998</v>
      </c>
      <c r="R58" s="44">
        <v>2079.56</v>
      </c>
      <c r="S58" s="44">
        <v>2069.54</v>
      </c>
      <c r="T58" s="44">
        <v>2056.4499999999998</v>
      </c>
      <c r="U58" s="44">
        <v>2034.9</v>
      </c>
      <c r="V58" s="44">
        <v>2054.9499999999998</v>
      </c>
      <c r="W58" s="44">
        <v>2129.17</v>
      </c>
      <c r="X58" s="44">
        <v>2084.0300000000002</v>
      </c>
      <c r="Y58" s="44">
        <v>1979.11</v>
      </c>
      <c r="Z58" s="44">
        <v>1709.92</v>
      </c>
      <c r="AA58" s="44">
        <v>1498.49</v>
      </c>
    </row>
    <row r="59" spans="1:27" ht="12.75" hidden="1" customHeight="1" outlineLevel="1" x14ac:dyDescent="0.2">
      <c r="A59" s="89" t="s">
        <v>896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89" t="s">
        <v>897</v>
      </c>
      <c r="B60" s="63" t="s">
        <v>83</v>
      </c>
      <c r="C60" s="43" t="s">
        <v>79</v>
      </c>
      <c r="D60" s="44">
        <v>4.68</v>
      </c>
      <c r="E60" s="44">
        <v>4.68</v>
      </c>
      <c r="F60" s="44">
        <v>4.68</v>
      </c>
      <c r="G60" s="44">
        <v>4.68</v>
      </c>
      <c r="H60" s="44">
        <v>4.68</v>
      </c>
      <c r="I60" s="44">
        <v>4.68</v>
      </c>
      <c r="J60" s="44">
        <v>4.68</v>
      </c>
      <c r="K60" s="44">
        <v>4.68</v>
      </c>
      <c r="L60" s="44">
        <v>4.68</v>
      </c>
      <c r="M60" s="44">
        <v>4.68</v>
      </c>
      <c r="N60" s="44">
        <v>4.68</v>
      </c>
      <c r="O60" s="44">
        <v>4.68</v>
      </c>
      <c r="P60" s="44">
        <v>4.68</v>
      </c>
      <c r="Q60" s="44">
        <v>4.68</v>
      </c>
      <c r="R60" s="44">
        <v>4.68</v>
      </c>
      <c r="S60" s="44">
        <v>4.68</v>
      </c>
      <c r="T60" s="44">
        <v>4.68</v>
      </c>
      <c r="U60" s="44">
        <v>4.68</v>
      </c>
      <c r="V60" s="44">
        <v>4.68</v>
      </c>
      <c r="W60" s="44">
        <v>4.68</v>
      </c>
      <c r="X60" s="44">
        <v>4.68</v>
      </c>
      <c r="Y60" s="44">
        <v>4.68</v>
      </c>
      <c r="Z60" s="44">
        <v>4.68</v>
      </c>
      <c r="AA60" s="44">
        <v>4.68</v>
      </c>
    </row>
    <row r="61" spans="1:27" ht="12.75" hidden="1" customHeight="1" outlineLevel="1" x14ac:dyDescent="0.2">
      <c r="A61" s="89" t="s">
        <v>898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>$D$11</f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2">
      <c r="A62" s="88" t="s">
        <v>899</v>
      </c>
      <c r="B62" s="28" t="str">
        <f>"12"&amp;"."&amp;$B$640&amp;"."&amp;$B$641</f>
        <v>12.09.2023</v>
      </c>
      <c r="C62" s="80" t="s">
        <v>76</v>
      </c>
      <c r="D62" s="81">
        <f>ROUND(((D63+D64+D66+D65)/1000),5)</f>
        <v>1.63978</v>
      </c>
      <c r="E62" s="81">
        <f>ROUND(((E63+E64+E66+E65)/1000),5)</f>
        <v>1.53498</v>
      </c>
      <c r="F62" s="81">
        <f>ROUND(((F63+F64+F66+F65)/1000),5)</f>
        <v>1.4625900000000001</v>
      </c>
      <c r="G62" s="81">
        <f t="shared" ref="G62:AA62" si="33">ROUND(((G63+G64+G66+G65)/1000),5)</f>
        <v>1.49359</v>
      </c>
      <c r="H62" s="81">
        <f t="shared" si="33"/>
        <v>1.60961</v>
      </c>
      <c r="I62" s="81">
        <f t="shared" si="33"/>
        <v>1.6469800000000001</v>
      </c>
      <c r="J62" s="81">
        <f t="shared" si="33"/>
        <v>1.79311</v>
      </c>
      <c r="K62" s="81">
        <f t="shared" si="33"/>
        <v>1.9540999999999999</v>
      </c>
      <c r="L62" s="81">
        <f t="shared" si="33"/>
        <v>2.2638099999999999</v>
      </c>
      <c r="M62" s="81">
        <f t="shared" si="33"/>
        <v>2.33223</v>
      </c>
      <c r="N62" s="81">
        <f t="shared" si="33"/>
        <v>2.34056</v>
      </c>
      <c r="O62" s="81">
        <f t="shared" si="33"/>
        <v>2.33561</v>
      </c>
      <c r="P62" s="81">
        <f t="shared" si="33"/>
        <v>2.3207100000000001</v>
      </c>
      <c r="Q62" s="81">
        <f t="shared" si="33"/>
        <v>2.31759</v>
      </c>
      <c r="R62" s="81">
        <f t="shared" si="33"/>
        <v>2.3491</v>
      </c>
      <c r="S62" s="81">
        <f t="shared" si="33"/>
        <v>2.3417599999999998</v>
      </c>
      <c r="T62" s="81">
        <f t="shared" si="33"/>
        <v>2.3311299999999999</v>
      </c>
      <c r="U62" s="81">
        <f t="shared" si="33"/>
        <v>2.3095500000000002</v>
      </c>
      <c r="V62" s="81">
        <f t="shared" si="33"/>
        <v>2.3323700000000001</v>
      </c>
      <c r="W62" s="81">
        <f t="shared" si="33"/>
        <v>2.38781</v>
      </c>
      <c r="X62" s="81">
        <f t="shared" si="33"/>
        <v>2.3719700000000001</v>
      </c>
      <c r="Y62" s="81">
        <f t="shared" si="33"/>
        <v>2.2826399999999998</v>
      </c>
      <c r="Z62" s="81">
        <f t="shared" si="33"/>
        <v>2.0194999999999999</v>
      </c>
      <c r="AA62" s="81">
        <f t="shared" si="33"/>
        <v>1.81376</v>
      </c>
    </row>
    <row r="63" spans="1:27" ht="12.75" hidden="1" customHeight="1" outlineLevel="1" x14ac:dyDescent="0.2">
      <c r="A63" s="89" t="s">
        <v>900</v>
      </c>
      <c r="B63" s="63" t="s">
        <v>230</v>
      </c>
      <c r="C63" s="43" t="s">
        <v>79</v>
      </c>
      <c r="D63" s="44">
        <v>1352.56</v>
      </c>
      <c r="E63" s="44">
        <v>1247.76</v>
      </c>
      <c r="F63" s="44">
        <v>1175.3699999999999</v>
      </c>
      <c r="G63" s="44">
        <v>1206.3699999999999</v>
      </c>
      <c r="H63" s="44">
        <v>1322.39</v>
      </c>
      <c r="I63" s="44">
        <v>1359.76</v>
      </c>
      <c r="J63" s="44">
        <v>1505.89</v>
      </c>
      <c r="K63" s="44">
        <v>1666.88</v>
      </c>
      <c r="L63" s="44">
        <v>1976.59</v>
      </c>
      <c r="M63" s="44">
        <v>2045.01</v>
      </c>
      <c r="N63" s="44">
        <v>2053.34</v>
      </c>
      <c r="O63" s="44">
        <v>2048.39</v>
      </c>
      <c r="P63" s="44">
        <v>2033.49</v>
      </c>
      <c r="Q63" s="44">
        <v>2030.37</v>
      </c>
      <c r="R63" s="44">
        <v>2061.88</v>
      </c>
      <c r="S63" s="44">
        <v>2054.54</v>
      </c>
      <c r="T63" s="44">
        <v>2043.91</v>
      </c>
      <c r="U63" s="44">
        <v>2022.33</v>
      </c>
      <c r="V63" s="44">
        <v>2045.15</v>
      </c>
      <c r="W63" s="44">
        <v>2100.59</v>
      </c>
      <c r="X63" s="44">
        <v>2084.75</v>
      </c>
      <c r="Y63" s="44">
        <v>1995.42</v>
      </c>
      <c r="Z63" s="44">
        <v>1732.28</v>
      </c>
      <c r="AA63" s="44">
        <v>1526.54</v>
      </c>
    </row>
    <row r="64" spans="1:27" ht="12.75" hidden="1" customHeight="1" outlineLevel="1" x14ac:dyDescent="0.2">
      <c r="A64" s="89" t="s">
        <v>901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89" t="s">
        <v>902</v>
      </c>
      <c r="B65" s="63" t="s">
        <v>83</v>
      </c>
      <c r="C65" s="43" t="s">
        <v>79</v>
      </c>
      <c r="D65" s="44">
        <v>4.68</v>
      </c>
      <c r="E65" s="44">
        <v>4.68</v>
      </c>
      <c r="F65" s="44">
        <v>4.68</v>
      </c>
      <c r="G65" s="44">
        <v>4.68</v>
      </c>
      <c r="H65" s="44">
        <v>4.68</v>
      </c>
      <c r="I65" s="44">
        <v>4.68</v>
      </c>
      <c r="J65" s="44">
        <v>4.68</v>
      </c>
      <c r="K65" s="44">
        <v>4.68</v>
      </c>
      <c r="L65" s="44">
        <v>4.68</v>
      </c>
      <c r="M65" s="44">
        <v>4.68</v>
      </c>
      <c r="N65" s="44">
        <v>4.68</v>
      </c>
      <c r="O65" s="44">
        <v>4.68</v>
      </c>
      <c r="P65" s="44">
        <v>4.68</v>
      </c>
      <c r="Q65" s="44">
        <v>4.68</v>
      </c>
      <c r="R65" s="44">
        <v>4.68</v>
      </c>
      <c r="S65" s="44">
        <v>4.68</v>
      </c>
      <c r="T65" s="44">
        <v>4.68</v>
      </c>
      <c r="U65" s="44">
        <v>4.68</v>
      </c>
      <c r="V65" s="44">
        <v>4.68</v>
      </c>
      <c r="W65" s="44">
        <v>4.68</v>
      </c>
      <c r="X65" s="44">
        <v>4.68</v>
      </c>
      <c r="Y65" s="44">
        <v>4.68</v>
      </c>
      <c r="Z65" s="44">
        <v>4.68</v>
      </c>
      <c r="AA65" s="44">
        <v>4.68</v>
      </c>
    </row>
    <row r="66" spans="1:27" ht="12.75" hidden="1" customHeight="1" outlineLevel="1" x14ac:dyDescent="0.2">
      <c r="A66" s="89" t="s">
        <v>903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>$D$11</f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2">
      <c r="A67" s="88" t="s">
        <v>904</v>
      </c>
      <c r="B67" s="28" t="str">
        <f>"13"&amp;"."&amp;$B$640&amp;"."&amp;$B$641</f>
        <v>13.09.2023</v>
      </c>
      <c r="C67" s="80" t="s">
        <v>76</v>
      </c>
      <c r="D67" s="81">
        <f>ROUND(((D68+D69+D71+D70)/1000),5)</f>
        <v>1.66856</v>
      </c>
      <c r="E67" s="81">
        <f>ROUND(((E68+E69+E71+E70)/1000),5)</f>
        <v>1.58832</v>
      </c>
      <c r="F67" s="81">
        <f>ROUND(((F68+F69+F71+F70)/1000),5)</f>
        <v>1.5417799999999999</v>
      </c>
      <c r="G67" s="81">
        <f t="shared" ref="G67:AA67" si="36">ROUND(((G68+G69+G71+G70)/1000),5)</f>
        <v>1.54118</v>
      </c>
      <c r="H67" s="81">
        <f t="shared" si="36"/>
        <v>1.61283</v>
      </c>
      <c r="I67" s="81">
        <f t="shared" si="36"/>
        <v>1.6488400000000001</v>
      </c>
      <c r="J67" s="81">
        <f t="shared" si="36"/>
        <v>1.81443</v>
      </c>
      <c r="K67" s="81">
        <f t="shared" si="36"/>
        <v>2.0342899999999999</v>
      </c>
      <c r="L67" s="81">
        <f t="shared" si="36"/>
        <v>2.2919900000000002</v>
      </c>
      <c r="M67" s="81">
        <f t="shared" si="36"/>
        <v>2.3688799999999999</v>
      </c>
      <c r="N67" s="81">
        <f t="shared" si="36"/>
        <v>2.4073899999999999</v>
      </c>
      <c r="O67" s="81">
        <f t="shared" si="36"/>
        <v>2.3668399999999998</v>
      </c>
      <c r="P67" s="81">
        <f t="shared" si="36"/>
        <v>2.3298899999999998</v>
      </c>
      <c r="Q67" s="81">
        <f t="shared" si="36"/>
        <v>2.3542100000000001</v>
      </c>
      <c r="R67" s="81">
        <f t="shared" si="36"/>
        <v>2.4538099999999998</v>
      </c>
      <c r="S67" s="81">
        <f t="shared" si="36"/>
        <v>2.4439700000000002</v>
      </c>
      <c r="T67" s="81">
        <f t="shared" si="36"/>
        <v>2.3970899999999999</v>
      </c>
      <c r="U67" s="81">
        <f t="shared" si="36"/>
        <v>2.32857</v>
      </c>
      <c r="V67" s="81">
        <f t="shared" si="36"/>
        <v>2.3903599999999998</v>
      </c>
      <c r="W67" s="81">
        <f t="shared" si="36"/>
        <v>2.5076700000000001</v>
      </c>
      <c r="X67" s="81">
        <f t="shared" si="36"/>
        <v>2.4494199999999999</v>
      </c>
      <c r="Y67" s="81">
        <f t="shared" si="36"/>
        <v>2.2954599999999998</v>
      </c>
      <c r="Z67" s="81">
        <f t="shared" si="36"/>
        <v>2.0177200000000002</v>
      </c>
      <c r="AA67" s="81">
        <f t="shared" si="36"/>
        <v>1.8180099999999999</v>
      </c>
    </row>
    <row r="68" spans="1:27" ht="12.75" hidden="1" customHeight="1" outlineLevel="1" x14ac:dyDescent="0.2">
      <c r="A68" s="89" t="s">
        <v>905</v>
      </c>
      <c r="B68" s="63" t="s">
        <v>230</v>
      </c>
      <c r="C68" s="43" t="s">
        <v>79</v>
      </c>
      <c r="D68" s="44">
        <v>1381.34</v>
      </c>
      <c r="E68" s="44">
        <v>1301.0999999999999</v>
      </c>
      <c r="F68" s="44">
        <v>1254.56</v>
      </c>
      <c r="G68" s="44">
        <v>1253.96</v>
      </c>
      <c r="H68" s="44">
        <v>1325.61</v>
      </c>
      <c r="I68" s="44">
        <v>1361.62</v>
      </c>
      <c r="J68" s="44">
        <v>1527.21</v>
      </c>
      <c r="K68" s="44">
        <v>1747.07</v>
      </c>
      <c r="L68" s="44">
        <v>2004.77</v>
      </c>
      <c r="M68" s="44">
        <v>2081.66</v>
      </c>
      <c r="N68" s="44">
        <v>2120.17</v>
      </c>
      <c r="O68" s="44">
        <v>2079.62</v>
      </c>
      <c r="P68" s="44">
        <v>2042.67</v>
      </c>
      <c r="Q68" s="44">
        <v>2066.9899999999998</v>
      </c>
      <c r="R68" s="44">
        <v>2166.59</v>
      </c>
      <c r="S68" s="44">
        <v>2156.75</v>
      </c>
      <c r="T68" s="44">
        <v>2109.87</v>
      </c>
      <c r="U68" s="44">
        <v>2041.35</v>
      </c>
      <c r="V68" s="44">
        <v>2103.14</v>
      </c>
      <c r="W68" s="44">
        <v>2220.4499999999998</v>
      </c>
      <c r="X68" s="44">
        <v>2162.1999999999998</v>
      </c>
      <c r="Y68" s="44">
        <v>2008.24</v>
      </c>
      <c r="Z68" s="44">
        <v>1730.5</v>
      </c>
      <c r="AA68" s="44">
        <v>1530.79</v>
      </c>
    </row>
    <row r="69" spans="1:27" ht="12.75" hidden="1" customHeight="1" outlineLevel="1" x14ac:dyDescent="0.2">
      <c r="A69" s="89" t="s">
        <v>906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89" t="s">
        <v>907</v>
      </c>
      <c r="B70" s="63" t="s">
        <v>83</v>
      </c>
      <c r="C70" s="43" t="s">
        <v>79</v>
      </c>
      <c r="D70" s="44">
        <v>4.68</v>
      </c>
      <c r="E70" s="44">
        <v>4.68</v>
      </c>
      <c r="F70" s="44">
        <v>4.68</v>
      </c>
      <c r="G70" s="44">
        <v>4.68</v>
      </c>
      <c r="H70" s="44">
        <v>4.68</v>
      </c>
      <c r="I70" s="44">
        <v>4.68</v>
      </c>
      <c r="J70" s="44">
        <v>4.68</v>
      </c>
      <c r="K70" s="44">
        <v>4.68</v>
      </c>
      <c r="L70" s="44">
        <v>4.68</v>
      </c>
      <c r="M70" s="44">
        <v>4.68</v>
      </c>
      <c r="N70" s="44">
        <v>4.68</v>
      </c>
      <c r="O70" s="44">
        <v>4.68</v>
      </c>
      <c r="P70" s="44">
        <v>4.68</v>
      </c>
      <c r="Q70" s="44">
        <v>4.68</v>
      </c>
      <c r="R70" s="44">
        <v>4.68</v>
      </c>
      <c r="S70" s="44">
        <v>4.68</v>
      </c>
      <c r="T70" s="44">
        <v>4.68</v>
      </c>
      <c r="U70" s="44">
        <v>4.68</v>
      </c>
      <c r="V70" s="44">
        <v>4.68</v>
      </c>
      <c r="W70" s="44">
        <v>4.68</v>
      </c>
      <c r="X70" s="44">
        <v>4.68</v>
      </c>
      <c r="Y70" s="44">
        <v>4.68</v>
      </c>
      <c r="Z70" s="44">
        <v>4.68</v>
      </c>
      <c r="AA70" s="44">
        <v>4.68</v>
      </c>
    </row>
    <row r="71" spans="1:27" ht="12.75" hidden="1" customHeight="1" outlineLevel="1" x14ac:dyDescent="0.2">
      <c r="A71" s="89" t="s">
        <v>908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>$D$11</f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2">
      <c r="A72" s="88" t="s">
        <v>909</v>
      </c>
      <c r="B72" s="28" t="str">
        <f>"14"&amp;"."&amp;$B$640&amp;"."&amp;$B$641</f>
        <v>14.09.2023</v>
      </c>
      <c r="C72" s="80" t="s">
        <v>76</v>
      </c>
      <c r="D72" s="81">
        <f>ROUND(((D73+D74+D76+D75)/1000),5)</f>
        <v>1.68421</v>
      </c>
      <c r="E72" s="81">
        <f>ROUND(((E73+E74+E76+E75)/1000),5)</f>
        <v>1.58727</v>
      </c>
      <c r="F72" s="81">
        <f>ROUND(((F73+F74+F76+F75)/1000),5)</f>
        <v>1.5324</v>
      </c>
      <c r="G72" s="81">
        <f t="shared" ref="G72:AA72" si="39">ROUND(((G73+G74+G76+G75)/1000),5)</f>
        <v>1.5445</v>
      </c>
      <c r="H72" s="81">
        <f t="shared" si="39"/>
        <v>1.60551</v>
      </c>
      <c r="I72" s="81">
        <f t="shared" si="39"/>
        <v>1.66422</v>
      </c>
      <c r="J72" s="81">
        <f t="shared" si="39"/>
        <v>1.84487</v>
      </c>
      <c r="K72" s="81">
        <f t="shared" si="39"/>
        <v>2.0869399999999998</v>
      </c>
      <c r="L72" s="81">
        <f t="shared" si="39"/>
        <v>2.27427</v>
      </c>
      <c r="M72" s="81">
        <f t="shared" si="39"/>
        <v>2.34599</v>
      </c>
      <c r="N72" s="81">
        <f t="shared" si="39"/>
        <v>2.3481100000000001</v>
      </c>
      <c r="O72" s="81">
        <f t="shared" si="39"/>
        <v>2.3450600000000001</v>
      </c>
      <c r="P72" s="81">
        <f t="shared" si="39"/>
        <v>2.3357600000000001</v>
      </c>
      <c r="Q72" s="81">
        <f t="shared" si="39"/>
        <v>2.3428499999999999</v>
      </c>
      <c r="R72" s="81">
        <f t="shared" si="39"/>
        <v>2.3939499999999998</v>
      </c>
      <c r="S72" s="81">
        <f t="shared" si="39"/>
        <v>2.3864100000000001</v>
      </c>
      <c r="T72" s="81">
        <f t="shared" si="39"/>
        <v>2.3575499999999998</v>
      </c>
      <c r="U72" s="81">
        <f t="shared" si="39"/>
        <v>2.3479399999999999</v>
      </c>
      <c r="V72" s="81">
        <f t="shared" si="39"/>
        <v>2.3570000000000002</v>
      </c>
      <c r="W72" s="81">
        <f t="shared" si="39"/>
        <v>2.4370099999999999</v>
      </c>
      <c r="X72" s="81">
        <f t="shared" si="39"/>
        <v>2.3952399999999998</v>
      </c>
      <c r="Y72" s="81">
        <f t="shared" si="39"/>
        <v>2.30437</v>
      </c>
      <c r="Z72" s="81">
        <f t="shared" si="39"/>
        <v>2.0773999999999999</v>
      </c>
      <c r="AA72" s="81">
        <f t="shared" si="39"/>
        <v>1.8243</v>
      </c>
    </row>
    <row r="73" spans="1:27" ht="12.75" hidden="1" customHeight="1" outlineLevel="1" x14ac:dyDescent="0.2">
      <c r="A73" s="89" t="s">
        <v>910</v>
      </c>
      <c r="B73" s="63" t="s">
        <v>230</v>
      </c>
      <c r="C73" s="43" t="s">
        <v>79</v>
      </c>
      <c r="D73" s="44">
        <v>1396.99</v>
      </c>
      <c r="E73" s="44">
        <v>1300.05</v>
      </c>
      <c r="F73" s="44">
        <v>1245.18</v>
      </c>
      <c r="G73" s="44">
        <v>1257.28</v>
      </c>
      <c r="H73" s="44">
        <v>1318.29</v>
      </c>
      <c r="I73" s="44">
        <v>1377</v>
      </c>
      <c r="J73" s="44">
        <v>1557.65</v>
      </c>
      <c r="K73" s="44">
        <v>1799.72</v>
      </c>
      <c r="L73" s="44">
        <v>1987.05</v>
      </c>
      <c r="M73" s="44">
        <v>2058.77</v>
      </c>
      <c r="N73" s="44">
        <v>2060.89</v>
      </c>
      <c r="O73" s="44">
        <v>2057.84</v>
      </c>
      <c r="P73" s="44">
        <v>2048.54</v>
      </c>
      <c r="Q73" s="44">
        <v>2055.63</v>
      </c>
      <c r="R73" s="44">
        <v>2106.73</v>
      </c>
      <c r="S73" s="44">
        <v>2099.19</v>
      </c>
      <c r="T73" s="44">
        <v>2070.33</v>
      </c>
      <c r="U73" s="44">
        <v>2060.7199999999998</v>
      </c>
      <c r="V73" s="44">
        <v>2069.7800000000002</v>
      </c>
      <c r="W73" s="44">
        <v>2149.79</v>
      </c>
      <c r="X73" s="44">
        <v>2108.02</v>
      </c>
      <c r="Y73" s="44">
        <v>2017.15</v>
      </c>
      <c r="Z73" s="44">
        <v>1790.18</v>
      </c>
      <c r="AA73" s="44">
        <v>1537.08</v>
      </c>
    </row>
    <row r="74" spans="1:27" ht="12.75" hidden="1" customHeight="1" outlineLevel="1" x14ac:dyDescent="0.2">
      <c r="A74" s="89" t="s">
        <v>911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89" t="s">
        <v>912</v>
      </c>
      <c r="B75" s="63" t="s">
        <v>83</v>
      </c>
      <c r="C75" s="43" t="s">
        <v>79</v>
      </c>
      <c r="D75" s="44">
        <v>4.68</v>
      </c>
      <c r="E75" s="44">
        <v>4.68</v>
      </c>
      <c r="F75" s="44">
        <v>4.68</v>
      </c>
      <c r="G75" s="44">
        <v>4.68</v>
      </c>
      <c r="H75" s="44">
        <v>4.68</v>
      </c>
      <c r="I75" s="44">
        <v>4.68</v>
      </c>
      <c r="J75" s="44">
        <v>4.68</v>
      </c>
      <c r="K75" s="44">
        <v>4.68</v>
      </c>
      <c r="L75" s="44">
        <v>4.68</v>
      </c>
      <c r="M75" s="44">
        <v>4.68</v>
      </c>
      <c r="N75" s="44">
        <v>4.68</v>
      </c>
      <c r="O75" s="44">
        <v>4.68</v>
      </c>
      <c r="P75" s="44">
        <v>4.68</v>
      </c>
      <c r="Q75" s="44">
        <v>4.68</v>
      </c>
      <c r="R75" s="44">
        <v>4.68</v>
      </c>
      <c r="S75" s="44">
        <v>4.68</v>
      </c>
      <c r="T75" s="44">
        <v>4.68</v>
      </c>
      <c r="U75" s="44">
        <v>4.68</v>
      </c>
      <c r="V75" s="44">
        <v>4.68</v>
      </c>
      <c r="W75" s="44">
        <v>4.68</v>
      </c>
      <c r="X75" s="44">
        <v>4.68</v>
      </c>
      <c r="Y75" s="44">
        <v>4.68</v>
      </c>
      <c r="Z75" s="44">
        <v>4.68</v>
      </c>
      <c r="AA75" s="44">
        <v>4.68</v>
      </c>
    </row>
    <row r="76" spans="1:27" ht="12.75" hidden="1" customHeight="1" outlineLevel="1" x14ac:dyDescent="0.2">
      <c r="A76" s="89" t="s">
        <v>913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>$D$11</f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2">
      <c r="A77" s="88" t="s">
        <v>914</v>
      </c>
      <c r="B77" s="28" t="str">
        <f>"15"&amp;"."&amp;$B$640&amp;"."&amp;$B$641</f>
        <v>15.09.2023</v>
      </c>
      <c r="C77" s="80" t="s">
        <v>76</v>
      </c>
      <c r="D77" s="81">
        <f>ROUND(((D78+D79+D81+D80)/1000),5)</f>
        <v>1.72536</v>
      </c>
      <c r="E77" s="81">
        <f>ROUND(((E78+E79+E81+E80)/1000),5)</f>
        <v>1.63764</v>
      </c>
      <c r="F77" s="81">
        <f>ROUND(((F78+F79+F81+F80)/1000),5)</f>
        <v>1.57283</v>
      </c>
      <c r="G77" s="81">
        <f t="shared" ref="G77:AA77" si="42">ROUND(((G78+G79+G81+G80)/1000),5)</f>
        <v>1.55867</v>
      </c>
      <c r="H77" s="81">
        <f t="shared" si="42"/>
        <v>1.64439</v>
      </c>
      <c r="I77" s="81">
        <f t="shared" si="42"/>
        <v>1.7129799999999999</v>
      </c>
      <c r="J77" s="81">
        <f t="shared" si="42"/>
        <v>1.8004</v>
      </c>
      <c r="K77" s="81">
        <f t="shared" si="42"/>
        <v>2.0460099999999999</v>
      </c>
      <c r="L77" s="81">
        <f t="shared" si="42"/>
        <v>2.2780399999999998</v>
      </c>
      <c r="M77" s="81">
        <f t="shared" si="42"/>
        <v>2.4933100000000001</v>
      </c>
      <c r="N77" s="81">
        <f t="shared" si="42"/>
        <v>2.6954199999999999</v>
      </c>
      <c r="O77" s="81">
        <f t="shared" si="42"/>
        <v>2.3803999999999998</v>
      </c>
      <c r="P77" s="81">
        <f t="shared" si="42"/>
        <v>2.30342</v>
      </c>
      <c r="Q77" s="81">
        <f t="shared" si="42"/>
        <v>2.37588</v>
      </c>
      <c r="R77" s="81">
        <f t="shared" si="42"/>
        <v>2.3382299999999998</v>
      </c>
      <c r="S77" s="81">
        <f t="shared" si="42"/>
        <v>2.33222</v>
      </c>
      <c r="T77" s="81">
        <f t="shared" si="42"/>
        <v>2.3072499999999998</v>
      </c>
      <c r="U77" s="81">
        <f t="shared" si="42"/>
        <v>2.28932</v>
      </c>
      <c r="V77" s="81">
        <f t="shared" si="42"/>
        <v>2.3346100000000001</v>
      </c>
      <c r="W77" s="81">
        <f t="shared" si="42"/>
        <v>2.4023400000000001</v>
      </c>
      <c r="X77" s="81">
        <f t="shared" si="42"/>
        <v>2.4196900000000001</v>
      </c>
      <c r="Y77" s="81">
        <f t="shared" si="42"/>
        <v>2.3329</v>
      </c>
      <c r="Z77" s="81">
        <f t="shared" si="42"/>
        <v>2.0882299999999998</v>
      </c>
      <c r="AA77" s="81">
        <f t="shared" si="42"/>
        <v>1.8987400000000001</v>
      </c>
    </row>
    <row r="78" spans="1:27" ht="12.75" hidden="1" customHeight="1" outlineLevel="1" x14ac:dyDescent="0.2">
      <c r="A78" s="89" t="s">
        <v>915</v>
      </c>
      <c r="B78" s="63" t="s">
        <v>230</v>
      </c>
      <c r="C78" s="43" t="s">
        <v>79</v>
      </c>
      <c r="D78" s="44">
        <v>1438.14</v>
      </c>
      <c r="E78" s="44">
        <v>1350.42</v>
      </c>
      <c r="F78" s="44">
        <v>1285.6099999999999</v>
      </c>
      <c r="G78" s="44">
        <v>1271.45</v>
      </c>
      <c r="H78" s="44">
        <v>1357.17</v>
      </c>
      <c r="I78" s="44">
        <v>1425.76</v>
      </c>
      <c r="J78" s="44">
        <v>1513.18</v>
      </c>
      <c r="K78" s="44">
        <v>1758.79</v>
      </c>
      <c r="L78" s="44">
        <v>1990.82</v>
      </c>
      <c r="M78" s="44">
        <v>2206.09</v>
      </c>
      <c r="N78" s="44">
        <v>2408.1999999999998</v>
      </c>
      <c r="O78" s="44">
        <v>2093.1799999999998</v>
      </c>
      <c r="P78" s="44">
        <v>2016.2</v>
      </c>
      <c r="Q78" s="44">
        <v>2088.66</v>
      </c>
      <c r="R78" s="44">
        <v>2051.0100000000002</v>
      </c>
      <c r="S78" s="44">
        <v>2045</v>
      </c>
      <c r="T78" s="44">
        <v>2020.03</v>
      </c>
      <c r="U78" s="44">
        <v>2002.1</v>
      </c>
      <c r="V78" s="44">
        <v>2047.39</v>
      </c>
      <c r="W78" s="44">
        <v>2115.12</v>
      </c>
      <c r="X78" s="44">
        <v>2132.4699999999998</v>
      </c>
      <c r="Y78" s="44">
        <v>2045.68</v>
      </c>
      <c r="Z78" s="44">
        <v>1801.01</v>
      </c>
      <c r="AA78" s="44">
        <v>1611.52</v>
      </c>
    </row>
    <row r="79" spans="1:27" ht="12.75" hidden="1" customHeight="1" outlineLevel="1" x14ac:dyDescent="0.2">
      <c r="A79" s="89" t="s">
        <v>916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89" t="s">
        <v>917</v>
      </c>
      <c r="B80" s="63" t="s">
        <v>83</v>
      </c>
      <c r="C80" s="43" t="s">
        <v>79</v>
      </c>
      <c r="D80" s="44">
        <v>4.68</v>
      </c>
      <c r="E80" s="44">
        <v>4.68</v>
      </c>
      <c r="F80" s="44">
        <v>4.68</v>
      </c>
      <c r="G80" s="44">
        <v>4.68</v>
      </c>
      <c r="H80" s="44">
        <v>4.68</v>
      </c>
      <c r="I80" s="44">
        <v>4.68</v>
      </c>
      <c r="J80" s="44">
        <v>4.68</v>
      </c>
      <c r="K80" s="44">
        <v>4.68</v>
      </c>
      <c r="L80" s="44">
        <v>4.68</v>
      </c>
      <c r="M80" s="44">
        <v>4.68</v>
      </c>
      <c r="N80" s="44">
        <v>4.68</v>
      </c>
      <c r="O80" s="44">
        <v>4.68</v>
      </c>
      <c r="P80" s="44">
        <v>4.68</v>
      </c>
      <c r="Q80" s="44">
        <v>4.68</v>
      </c>
      <c r="R80" s="44">
        <v>4.68</v>
      </c>
      <c r="S80" s="44">
        <v>4.68</v>
      </c>
      <c r="T80" s="44">
        <v>4.68</v>
      </c>
      <c r="U80" s="44">
        <v>4.68</v>
      </c>
      <c r="V80" s="44">
        <v>4.68</v>
      </c>
      <c r="W80" s="44">
        <v>4.68</v>
      </c>
      <c r="X80" s="44">
        <v>4.68</v>
      </c>
      <c r="Y80" s="44">
        <v>4.68</v>
      </c>
      <c r="Z80" s="44">
        <v>4.68</v>
      </c>
      <c r="AA80" s="44">
        <v>4.68</v>
      </c>
    </row>
    <row r="81" spans="1:27" ht="12.75" hidden="1" customHeight="1" outlineLevel="1" x14ac:dyDescent="0.2">
      <c r="A81" s="89" t="s">
        <v>918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>$D$11</f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2">
      <c r="A82" s="88" t="s">
        <v>919</v>
      </c>
      <c r="B82" s="28" t="str">
        <f>"16"&amp;"."&amp;$B$640&amp;"."&amp;$B$641</f>
        <v>16.09.2023</v>
      </c>
      <c r="C82" s="80" t="s">
        <v>76</v>
      </c>
      <c r="D82" s="81">
        <f>ROUND(((D83+D84+D86+D85)/1000),5)</f>
        <v>1.7849299999999999</v>
      </c>
      <c r="E82" s="81">
        <f>ROUND(((E83+E84+E86+E85)/1000),5)</f>
        <v>1.6281099999999999</v>
      </c>
      <c r="F82" s="81">
        <f>ROUND(((F83+F84+F86+F85)/1000),5)</f>
        <v>1.5562400000000001</v>
      </c>
      <c r="G82" s="81">
        <f t="shared" ref="G82:AA82" si="45">ROUND(((G83+G84+G86+G85)/1000),5)</f>
        <v>1.53522</v>
      </c>
      <c r="H82" s="81">
        <f t="shared" si="45"/>
        <v>1.58145</v>
      </c>
      <c r="I82" s="81">
        <f t="shared" si="45"/>
        <v>1.6373</v>
      </c>
      <c r="J82" s="81">
        <f t="shared" si="45"/>
        <v>1.6575599999999999</v>
      </c>
      <c r="K82" s="81">
        <f t="shared" si="45"/>
        <v>1.8132900000000001</v>
      </c>
      <c r="L82" s="81">
        <f t="shared" si="45"/>
        <v>2.1174200000000001</v>
      </c>
      <c r="M82" s="81">
        <f t="shared" si="45"/>
        <v>2.2848099999999998</v>
      </c>
      <c r="N82" s="81">
        <f t="shared" si="45"/>
        <v>2.3269099999999998</v>
      </c>
      <c r="O82" s="81">
        <f t="shared" si="45"/>
        <v>2.32951</v>
      </c>
      <c r="P82" s="81">
        <f t="shared" si="45"/>
        <v>2.3225199999999999</v>
      </c>
      <c r="Q82" s="81">
        <f t="shared" si="45"/>
        <v>2.3163900000000002</v>
      </c>
      <c r="R82" s="81">
        <f t="shared" si="45"/>
        <v>2.31752</v>
      </c>
      <c r="S82" s="81">
        <f t="shared" si="45"/>
        <v>2.3140100000000001</v>
      </c>
      <c r="T82" s="81">
        <f t="shared" si="45"/>
        <v>2.3134999999999999</v>
      </c>
      <c r="U82" s="81">
        <f t="shared" si="45"/>
        <v>2.3034500000000002</v>
      </c>
      <c r="V82" s="81">
        <f t="shared" si="45"/>
        <v>2.3838499999999998</v>
      </c>
      <c r="W82" s="81">
        <f t="shared" si="45"/>
        <v>2.5314999999999999</v>
      </c>
      <c r="X82" s="81">
        <f t="shared" si="45"/>
        <v>2.6932</v>
      </c>
      <c r="Y82" s="81">
        <f t="shared" si="45"/>
        <v>2.36368</v>
      </c>
      <c r="Z82" s="81">
        <f t="shared" si="45"/>
        <v>2.0068199999999998</v>
      </c>
      <c r="AA82" s="81">
        <f t="shared" si="45"/>
        <v>1.8745499999999999</v>
      </c>
    </row>
    <row r="83" spans="1:27" ht="12.75" hidden="1" customHeight="1" outlineLevel="1" x14ac:dyDescent="0.2">
      <c r="A83" s="89" t="s">
        <v>920</v>
      </c>
      <c r="B83" s="63" t="s">
        <v>230</v>
      </c>
      <c r="C83" s="43" t="s">
        <v>79</v>
      </c>
      <c r="D83" s="44">
        <v>1497.71</v>
      </c>
      <c r="E83" s="44">
        <v>1340.89</v>
      </c>
      <c r="F83" s="44">
        <v>1269.02</v>
      </c>
      <c r="G83" s="44">
        <v>1248</v>
      </c>
      <c r="H83" s="44">
        <v>1294.23</v>
      </c>
      <c r="I83" s="44">
        <v>1350.08</v>
      </c>
      <c r="J83" s="44">
        <v>1370.34</v>
      </c>
      <c r="K83" s="44">
        <v>1526.07</v>
      </c>
      <c r="L83" s="44">
        <v>1830.2</v>
      </c>
      <c r="M83" s="44">
        <v>1997.59</v>
      </c>
      <c r="N83" s="44">
        <v>2039.69</v>
      </c>
      <c r="O83" s="44">
        <v>2042.29</v>
      </c>
      <c r="P83" s="44">
        <v>2035.3</v>
      </c>
      <c r="Q83" s="44">
        <v>2029.17</v>
      </c>
      <c r="R83" s="44">
        <v>2030.3</v>
      </c>
      <c r="S83" s="44">
        <v>2026.79</v>
      </c>
      <c r="T83" s="44">
        <v>2026.28</v>
      </c>
      <c r="U83" s="44">
        <v>2016.23</v>
      </c>
      <c r="V83" s="44">
        <v>2096.63</v>
      </c>
      <c r="W83" s="44">
        <v>2244.2800000000002</v>
      </c>
      <c r="X83" s="44">
        <v>2405.98</v>
      </c>
      <c r="Y83" s="44">
        <v>2076.46</v>
      </c>
      <c r="Z83" s="44">
        <v>1719.6</v>
      </c>
      <c r="AA83" s="44">
        <v>1587.33</v>
      </c>
    </row>
    <row r="84" spans="1:27" ht="12.75" hidden="1" customHeight="1" outlineLevel="1" x14ac:dyDescent="0.2">
      <c r="A84" s="89" t="s">
        <v>921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89" t="s">
        <v>922</v>
      </c>
      <c r="B85" s="63" t="s">
        <v>83</v>
      </c>
      <c r="C85" s="43" t="s">
        <v>79</v>
      </c>
      <c r="D85" s="44">
        <v>4.68</v>
      </c>
      <c r="E85" s="44">
        <v>4.68</v>
      </c>
      <c r="F85" s="44">
        <v>4.68</v>
      </c>
      <c r="G85" s="44">
        <v>4.68</v>
      </c>
      <c r="H85" s="44">
        <v>4.68</v>
      </c>
      <c r="I85" s="44">
        <v>4.68</v>
      </c>
      <c r="J85" s="44">
        <v>4.68</v>
      </c>
      <c r="K85" s="44">
        <v>4.68</v>
      </c>
      <c r="L85" s="44">
        <v>4.68</v>
      </c>
      <c r="M85" s="44">
        <v>4.68</v>
      </c>
      <c r="N85" s="44">
        <v>4.68</v>
      </c>
      <c r="O85" s="44">
        <v>4.68</v>
      </c>
      <c r="P85" s="44">
        <v>4.68</v>
      </c>
      <c r="Q85" s="44">
        <v>4.68</v>
      </c>
      <c r="R85" s="44">
        <v>4.68</v>
      </c>
      <c r="S85" s="44">
        <v>4.68</v>
      </c>
      <c r="T85" s="44">
        <v>4.68</v>
      </c>
      <c r="U85" s="44">
        <v>4.68</v>
      </c>
      <c r="V85" s="44">
        <v>4.68</v>
      </c>
      <c r="W85" s="44">
        <v>4.68</v>
      </c>
      <c r="X85" s="44">
        <v>4.68</v>
      </c>
      <c r="Y85" s="44">
        <v>4.68</v>
      </c>
      <c r="Z85" s="44">
        <v>4.68</v>
      </c>
      <c r="AA85" s="44">
        <v>4.68</v>
      </c>
    </row>
    <row r="86" spans="1:27" ht="12.75" hidden="1" customHeight="1" outlineLevel="1" x14ac:dyDescent="0.2">
      <c r="A86" s="89" t="s">
        <v>923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>$D$11</f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2">
      <c r="A87" s="88" t="s">
        <v>924</v>
      </c>
      <c r="B87" s="28" t="str">
        <f>"17"&amp;"."&amp;$B$640&amp;"."&amp;$B$641</f>
        <v>17.09.2023</v>
      </c>
      <c r="C87" s="80" t="s">
        <v>76</v>
      </c>
      <c r="D87" s="81">
        <f>ROUND(((D88+D89+D91+D90)/1000),5)</f>
        <v>1.75969</v>
      </c>
      <c r="E87" s="81">
        <f>ROUND(((E88+E89+E91+E90)/1000),5)</f>
        <v>1.6093</v>
      </c>
      <c r="F87" s="81">
        <f>ROUND(((F88+F89+F91+F90)/1000),5)</f>
        <v>1.5378400000000001</v>
      </c>
      <c r="G87" s="81">
        <f t="shared" ref="G87:AA87" si="48">ROUND(((G88+G89+G91+G90)/1000),5)</f>
        <v>1.52843</v>
      </c>
      <c r="H87" s="81">
        <f t="shared" si="48"/>
        <v>1.53898</v>
      </c>
      <c r="I87" s="81">
        <f t="shared" si="48"/>
        <v>1.5662400000000001</v>
      </c>
      <c r="J87" s="81">
        <f t="shared" si="48"/>
        <v>1.5331600000000001</v>
      </c>
      <c r="K87" s="81">
        <f t="shared" si="48"/>
        <v>1.7027399999999999</v>
      </c>
      <c r="L87" s="81">
        <f t="shared" si="48"/>
        <v>1.8829199999999999</v>
      </c>
      <c r="M87" s="81">
        <f t="shared" si="48"/>
        <v>2.0230199999999998</v>
      </c>
      <c r="N87" s="81">
        <f t="shared" si="48"/>
        <v>2.0701399999999999</v>
      </c>
      <c r="O87" s="81">
        <f t="shared" si="48"/>
        <v>2.08189</v>
      </c>
      <c r="P87" s="81">
        <f t="shared" si="48"/>
        <v>2.0743399999999999</v>
      </c>
      <c r="Q87" s="81">
        <f t="shared" si="48"/>
        <v>2.06602</v>
      </c>
      <c r="R87" s="81">
        <f t="shared" si="48"/>
        <v>2.07483</v>
      </c>
      <c r="S87" s="81">
        <f t="shared" si="48"/>
        <v>2.0832099999999998</v>
      </c>
      <c r="T87" s="81">
        <f t="shared" si="48"/>
        <v>2.1242299999999998</v>
      </c>
      <c r="U87" s="81">
        <f t="shared" si="48"/>
        <v>2.1761599999999999</v>
      </c>
      <c r="V87" s="81">
        <f t="shared" si="48"/>
        <v>2.3360099999999999</v>
      </c>
      <c r="W87" s="81">
        <f t="shared" si="48"/>
        <v>2.4259200000000001</v>
      </c>
      <c r="X87" s="81">
        <f t="shared" si="48"/>
        <v>2.6877200000000001</v>
      </c>
      <c r="Y87" s="81">
        <f t="shared" si="48"/>
        <v>2.36524</v>
      </c>
      <c r="Z87" s="81">
        <f t="shared" si="48"/>
        <v>1.95736</v>
      </c>
      <c r="AA87" s="81">
        <f t="shared" si="48"/>
        <v>1.76183</v>
      </c>
    </row>
    <row r="88" spans="1:27" ht="12.75" hidden="1" customHeight="1" outlineLevel="1" x14ac:dyDescent="0.2">
      <c r="A88" s="89" t="s">
        <v>925</v>
      </c>
      <c r="B88" s="63" t="s">
        <v>230</v>
      </c>
      <c r="C88" s="43" t="s">
        <v>79</v>
      </c>
      <c r="D88" s="44">
        <v>1472.47</v>
      </c>
      <c r="E88" s="44">
        <v>1322.08</v>
      </c>
      <c r="F88" s="44">
        <v>1250.6199999999999</v>
      </c>
      <c r="G88" s="44">
        <v>1241.21</v>
      </c>
      <c r="H88" s="44">
        <v>1251.76</v>
      </c>
      <c r="I88" s="44">
        <v>1279.02</v>
      </c>
      <c r="J88" s="44">
        <v>1245.94</v>
      </c>
      <c r="K88" s="44">
        <v>1415.52</v>
      </c>
      <c r="L88" s="44">
        <v>1595.7</v>
      </c>
      <c r="M88" s="44">
        <v>1735.8</v>
      </c>
      <c r="N88" s="44">
        <v>1782.92</v>
      </c>
      <c r="O88" s="44">
        <v>1794.67</v>
      </c>
      <c r="P88" s="44">
        <v>1787.12</v>
      </c>
      <c r="Q88" s="44">
        <v>1778.8</v>
      </c>
      <c r="R88" s="44">
        <v>1787.61</v>
      </c>
      <c r="S88" s="44">
        <v>1795.99</v>
      </c>
      <c r="T88" s="44">
        <v>1837.01</v>
      </c>
      <c r="U88" s="44">
        <v>1888.94</v>
      </c>
      <c r="V88" s="44">
        <v>2048.79</v>
      </c>
      <c r="W88" s="44">
        <v>2138.6999999999998</v>
      </c>
      <c r="X88" s="44">
        <v>2400.5</v>
      </c>
      <c r="Y88" s="44">
        <v>2078.02</v>
      </c>
      <c r="Z88" s="44">
        <v>1670.14</v>
      </c>
      <c r="AA88" s="44">
        <v>1474.61</v>
      </c>
    </row>
    <row r="89" spans="1:27" ht="12.75" hidden="1" customHeight="1" outlineLevel="1" x14ac:dyDescent="0.2">
      <c r="A89" s="89" t="s">
        <v>926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89" t="s">
        <v>927</v>
      </c>
      <c r="B90" s="63" t="s">
        <v>83</v>
      </c>
      <c r="C90" s="43" t="s">
        <v>79</v>
      </c>
      <c r="D90" s="44">
        <v>4.68</v>
      </c>
      <c r="E90" s="44">
        <v>4.68</v>
      </c>
      <c r="F90" s="44">
        <v>4.68</v>
      </c>
      <c r="G90" s="44">
        <v>4.68</v>
      </c>
      <c r="H90" s="44">
        <v>4.68</v>
      </c>
      <c r="I90" s="44">
        <v>4.68</v>
      </c>
      <c r="J90" s="44">
        <v>4.68</v>
      </c>
      <c r="K90" s="44">
        <v>4.68</v>
      </c>
      <c r="L90" s="44">
        <v>4.68</v>
      </c>
      <c r="M90" s="44">
        <v>4.68</v>
      </c>
      <c r="N90" s="44">
        <v>4.68</v>
      </c>
      <c r="O90" s="44">
        <v>4.68</v>
      </c>
      <c r="P90" s="44">
        <v>4.68</v>
      </c>
      <c r="Q90" s="44">
        <v>4.68</v>
      </c>
      <c r="R90" s="44">
        <v>4.68</v>
      </c>
      <c r="S90" s="44">
        <v>4.68</v>
      </c>
      <c r="T90" s="44">
        <v>4.68</v>
      </c>
      <c r="U90" s="44">
        <v>4.68</v>
      </c>
      <c r="V90" s="44">
        <v>4.68</v>
      </c>
      <c r="W90" s="44">
        <v>4.68</v>
      </c>
      <c r="X90" s="44">
        <v>4.68</v>
      </c>
      <c r="Y90" s="44">
        <v>4.68</v>
      </c>
      <c r="Z90" s="44">
        <v>4.68</v>
      </c>
      <c r="AA90" s="44">
        <v>4.68</v>
      </c>
    </row>
    <row r="91" spans="1:27" ht="12.75" hidden="1" customHeight="1" outlineLevel="1" x14ac:dyDescent="0.2">
      <c r="A91" s="89" t="s">
        <v>928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>$D$11</f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2">
      <c r="A92" s="88" t="s">
        <v>929</v>
      </c>
      <c r="B92" s="28" t="str">
        <f>"18"&amp;"."&amp;$B$640&amp;"."&amp;$B$641</f>
        <v>18.09.2023</v>
      </c>
      <c r="C92" s="80" t="s">
        <v>76</v>
      </c>
      <c r="D92" s="81">
        <f>ROUND(((D93+D94+D96+D95)/1000),5)</f>
        <v>1.59683</v>
      </c>
      <c r="E92" s="81">
        <f>ROUND(((E93+E94+E96+E95)/1000),5)</f>
        <v>1.53972</v>
      </c>
      <c r="F92" s="81">
        <f>ROUND(((F93+F94+F96+F95)/1000),5)</f>
        <v>1.4693400000000001</v>
      </c>
      <c r="G92" s="81">
        <f t="shared" ref="G92:AA92" si="51">ROUND(((G93+G94+G96+G95)/1000),5)</f>
        <v>1.4618800000000001</v>
      </c>
      <c r="H92" s="81">
        <f t="shared" si="51"/>
        <v>1.55905</v>
      </c>
      <c r="I92" s="81">
        <f t="shared" si="51"/>
        <v>1.70821</v>
      </c>
      <c r="J92" s="81">
        <f t="shared" si="51"/>
        <v>1.8112900000000001</v>
      </c>
      <c r="K92" s="81">
        <f t="shared" si="51"/>
        <v>2.0436999999999999</v>
      </c>
      <c r="L92" s="81">
        <f t="shared" si="51"/>
        <v>2.27712</v>
      </c>
      <c r="M92" s="81">
        <f t="shared" si="51"/>
        <v>2.4329800000000001</v>
      </c>
      <c r="N92" s="81">
        <f t="shared" si="51"/>
        <v>2.5107900000000001</v>
      </c>
      <c r="O92" s="81">
        <f t="shared" si="51"/>
        <v>2.48882</v>
      </c>
      <c r="P92" s="81">
        <f t="shared" si="51"/>
        <v>2.4423699999999999</v>
      </c>
      <c r="Q92" s="81">
        <f t="shared" si="51"/>
        <v>2.5299</v>
      </c>
      <c r="R92" s="81">
        <f t="shared" si="51"/>
        <v>2.3834599999999999</v>
      </c>
      <c r="S92" s="81">
        <f t="shared" si="51"/>
        <v>2.3805399999999999</v>
      </c>
      <c r="T92" s="81">
        <f t="shared" si="51"/>
        <v>2.3534299999999999</v>
      </c>
      <c r="U92" s="81">
        <f t="shared" si="51"/>
        <v>2.3266900000000001</v>
      </c>
      <c r="V92" s="81">
        <f t="shared" si="51"/>
        <v>2.3883800000000002</v>
      </c>
      <c r="W92" s="81">
        <f t="shared" si="51"/>
        <v>2.5124900000000001</v>
      </c>
      <c r="X92" s="81">
        <f t="shared" si="51"/>
        <v>2.4700099999999998</v>
      </c>
      <c r="Y92" s="81">
        <f t="shared" si="51"/>
        <v>2.2909999999999999</v>
      </c>
      <c r="Z92" s="81">
        <f t="shared" si="51"/>
        <v>1.97011</v>
      </c>
      <c r="AA92" s="81">
        <f t="shared" si="51"/>
        <v>1.8172600000000001</v>
      </c>
    </row>
    <row r="93" spans="1:27" ht="12.75" hidden="1" customHeight="1" outlineLevel="1" x14ac:dyDescent="0.2">
      <c r="A93" s="89" t="s">
        <v>930</v>
      </c>
      <c r="B93" s="63" t="s">
        <v>230</v>
      </c>
      <c r="C93" s="43" t="s">
        <v>79</v>
      </c>
      <c r="D93" s="44">
        <v>1309.6099999999999</v>
      </c>
      <c r="E93" s="44">
        <v>1252.5</v>
      </c>
      <c r="F93" s="44">
        <v>1182.1199999999999</v>
      </c>
      <c r="G93" s="44">
        <v>1174.6600000000001</v>
      </c>
      <c r="H93" s="44">
        <v>1271.83</v>
      </c>
      <c r="I93" s="44">
        <v>1420.99</v>
      </c>
      <c r="J93" s="44">
        <v>1524.07</v>
      </c>
      <c r="K93" s="44">
        <v>1756.48</v>
      </c>
      <c r="L93" s="44">
        <v>1989.9</v>
      </c>
      <c r="M93" s="44">
        <v>2145.7600000000002</v>
      </c>
      <c r="N93" s="44">
        <v>2223.5700000000002</v>
      </c>
      <c r="O93" s="44">
        <v>2201.6</v>
      </c>
      <c r="P93" s="44">
        <v>2155.15</v>
      </c>
      <c r="Q93" s="44">
        <v>2242.6799999999998</v>
      </c>
      <c r="R93" s="44">
        <v>2096.2399999999998</v>
      </c>
      <c r="S93" s="44">
        <v>2093.3200000000002</v>
      </c>
      <c r="T93" s="44">
        <v>2066.21</v>
      </c>
      <c r="U93" s="44">
        <v>2039.47</v>
      </c>
      <c r="V93" s="44">
        <v>2101.16</v>
      </c>
      <c r="W93" s="44">
        <v>2225.27</v>
      </c>
      <c r="X93" s="44">
        <v>2182.79</v>
      </c>
      <c r="Y93" s="44">
        <v>2003.78</v>
      </c>
      <c r="Z93" s="44">
        <v>1682.89</v>
      </c>
      <c r="AA93" s="44">
        <v>1530.04</v>
      </c>
    </row>
    <row r="94" spans="1:27" ht="12.75" hidden="1" customHeight="1" outlineLevel="1" x14ac:dyDescent="0.2">
      <c r="A94" s="89" t="s">
        <v>931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89" t="s">
        <v>932</v>
      </c>
      <c r="B95" s="63" t="s">
        <v>83</v>
      </c>
      <c r="C95" s="43" t="s">
        <v>79</v>
      </c>
      <c r="D95" s="44">
        <v>4.68</v>
      </c>
      <c r="E95" s="44">
        <v>4.68</v>
      </c>
      <c r="F95" s="44">
        <v>4.68</v>
      </c>
      <c r="G95" s="44">
        <v>4.68</v>
      </c>
      <c r="H95" s="44">
        <v>4.68</v>
      </c>
      <c r="I95" s="44">
        <v>4.68</v>
      </c>
      <c r="J95" s="44">
        <v>4.68</v>
      </c>
      <c r="K95" s="44">
        <v>4.68</v>
      </c>
      <c r="L95" s="44">
        <v>4.68</v>
      </c>
      <c r="M95" s="44">
        <v>4.68</v>
      </c>
      <c r="N95" s="44">
        <v>4.68</v>
      </c>
      <c r="O95" s="44">
        <v>4.68</v>
      </c>
      <c r="P95" s="44">
        <v>4.68</v>
      </c>
      <c r="Q95" s="44">
        <v>4.68</v>
      </c>
      <c r="R95" s="44">
        <v>4.68</v>
      </c>
      <c r="S95" s="44">
        <v>4.68</v>
      </c>
      <c r="T95" s="44">
        <v>4.68</v>
      </c>
      <c r="U95" s="44">
        <v>4.68</v>
      </c>
      <c r="V95" s="44">
        <v>4.68</v>
      </c>
      <c r="W95" s="44">
        <v>4.68</v>
      </c>
      <c r="X95" s="44">
        <v>4.68</v>
      </c>
      <c r="Y95" s="44">
        <v>4.68</v>
      </c>
      <c r="Z95" s="44">
        <v>4.68</v>
      </c>
      <c r="AA95" s="44">
        <v>4.68</v>
      </c>
    </row>
    <row r="96" spans="1:27" ht="12.75" hidden="1" customHeight="1" outlineLevel="1" x14ac:dyDescent="0.2">
      <c r="A96" s="89" t="s">
        <v>933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>$D$11</f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2">
      <c r="A97" s="88" t="s">
        <v>934</v>
      </c>
      <c r="B97" s="28" t="str">
        <f>"19"&amp;"."&amp;$B$640&amp;"."&amp;$B$641</f>
        <v>19.09.2023</v>
      </c>
      <c r="C97" s="80" t="s">
        <v>76</v>
      </c>
      <c r="D97" s="81">
        <f>ROUND(((D98+D99+D101+D100)/1000),5)</f>
        <v>1.5845199999999999</v>
      </c>
      <c r="E97" s="81">
        <f>ROUND(((E98+E99+E101+E100)/1000),5)</f>
        <v>1.5369699999999999</v>
      </c>
      <c r="F97" s="81">
        <f>ROUND(((F98+F99+F101+F100)/1000),5)</f>
        <v>1.4695100000000001</v>
      </c>
      <c r="G97" s="81">
        <f t="shared" ref="G97:AA97" si="54">ROUND(((G98+G99+G101+G100)/1000),5)</f>
        <v>1.4647600000000001</v>
      </c>
      <c r="H97" s="81">
        <f t="shared" si="54"/>
        <v>1.5436300000000001</v>
      </c>
      <c r="I97" s="81">
        <f t="shared" si="54"/>
        <v>1.6826300000000001</v>
      </c>
      <c r="J97" s="81">
        <f t="shared" si="54"/>
        <v>1.8212699999999999</v>
      </c>
      <c r="K97" s="81">
        <f t="shared" si="54"/>
        <v>2.05722</v>
      </c>
      <c r="L97" s="81">
        <f t="shared" si="54"/>
        <v>2.35948</v>
      </c>
      <c r="M97" s="81">
        <f t="shared" si="54"/>
        <v>2.6666799999999999</v>
      </c>
      <c r="N97" s="81">
        <f t="shared" si="54"/>
        <v>2.6883900000000001</v>
      </c>
      <c r="O97" s="81">
        <f t="shared" si="54"/>
        <v>2.67089</v>
      </c>
      <c r="P97" s="81">
        <f t="shared" si="54"/>
        <v>2.6484100000000002</v>
      </c>
      <c r="Q97" s="81">
        <f t="shared" si="54"/>
        <v>2.6655600000000002</v>
      </c>
      <c r="R97" s="81">
        <f t="shared" si="54"/>
        <v>2.3863799999999999</v>
      </c>
      <c r="S97" s="81">
        <f t="shared" si="54"/>
        <v>2.38856</v>
      </c>
      <c r="T97" s="81">
        <f t="shared" si="54"/>
        <v>2.3631799999999998</v>
      </c>
      <c r="U97" s="81">
        <f t="shared" si="54"/>
        <v>2.3303199999999999</v>
      </c>
      <c r="V97" s="81">
        <f t="shared" si="54"/>
        <v>2.3888199999999999</v>
      </c>
      <c r="W97" s="81">
        <f t="shared" si="54"/>
        <v>2.4929100000000002</v>
      </c>
      <c r="X97" s="81">
        <f t="shared" si="54"/>
        <v>2.4866000000000001</v>
      </c>
      <c r="Y97" s="81">
        <f t="shared" si="54"/>
        <v>2.3887800000000001</v>
      </c>
      <c r="Z97" s="81">
        <f t="shared" si="54"/>
        <v>2.0224500000000001</v>
      </c>
      <c r="AA97" s="81">
        <f t="shared" si="54"/>
        <v>1.7865899999999999</v>
      </c>
    </row>
    <row r="98" spans="1:27" ht="12.75" hidden="1" customHeight="1" outlineLevel="1" x14ac:dyDescent="0.2">
      <c r="A98" s="89" t="s">
        <v>935</v>
      </c>
      <c r="B98" s="63" t="s">
        <v>230</v>
      </c>
      <c r="C98" s="43" t="s">
        <v>79</v>
      </c>
      <c r="D98" s="44">
        <v>1297.3</v>
      </c>
      <c r="E98" s="44">
        <v>1249.75</v>
      </c>
      <c r="F98" s="44">
        <v>1182.29</v>
      </c>
      <c r="G98" s="44">
        <v>1177.54</v>
      </c>
      <c r="H98" s="44">
        <v>1256.4100000000001</v>
      </c>
      <c r="I98" s="44">
        <v>1395.41</v>
      </c>
      <c r="J98" s="44">
        <v>1534.05</v>
      </c>
      <c r="K98" s="44">
        <v>1770</v>
      </c>
      <c r="L98" s="44">
        <v>2072.2600000000002</v>
      </c>
      <c r="M98" s="44">
        <v>2379.46</v>
      </c>
      <c r="N98" s="44">
        <v>2401.17</v>
      </c>
      <c r="O98" s="44">
        <v>2383.67</v>
      </c>
      <c r="P98" s="44">
        <v>2361.19</v>
      </c>
      <c r="Q98" s="44">
        <v>2378.34</v>
      </c>
      <c r="R98" s="44">
        <v>2099.16</v>
      </c>
      <c r="S98" s="44">
        <v>2101.34</v>
      </c>
      <c r="T98" s="44">
        <v>2075.96</v>
      </c>
      <c r="U98" s="44">
        <v>2043.1</v>
      </c>
      <c r="V98" s="44">
        <v>2101.6</v>
      </c>
      <c r="W98" s="44">
        <v>2205.69</v>
      </c>
      <c r="X98" s="44">
        <v>2199.38</v>
      </c>
      <c r="Y98" s="44">
        <v>2101.56</v>
      </c>
      <c r="Z98" s="44">
        <v>1735.23</v>
      </c>
      <c r="AA98" s="44">
        <v>1499.37</v>
      </c>
    </row>
    <row r="99" spans="1:27" ht="12.75" hidden="1" customHeight="1" outlineLevel="1" x14ac:dyDescent="0.2">
      <c r="A99" s="89" t="s">
        <v>936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89" t="s">
        <v>937</v>
      </c>
      <c r="B100" s="63" t="s">
        <v>83</v>
      </c>
      <c r="C100" s="43" t="s">
        <v>79</v>
      </c>
      <c r="D100" s="44">
        <v>4.68</v>
      </c>
      <c r="E100" s="44">
        <v>4.68</v>
      </c>
      <c r="F100" s="44">
        <v>4.68</v>
      </c>
      <c r="G100" s="44">
        <v>4.68</v>
      </c>
      <c r="H100" s="44">
        <v>4.68</v>
      </c>
      <c r="I100" s="44">
        <v>4.68</v>
      </c>
      <c r="J100" s="44">
        <v>4.68</v>
      </c>
      <c r="K100" s="44">
        <v>4.68</v>
      </c>
      <c r="L100" s="44">
        <v>4.68</v>
      </c>
      <c r="M100" s="44">
        <v>4.68</v>
      </c>
      <c r="N100" s="44">
        <v>4.68</v>
      </c>
      <c r="O100" s="44">
        <v>4.68</v>
      </c>
      <c r="P100" s="44">
        <v>4.68</v>
      </c>
      <c r="Q100" s="44">
        <v>4.68</v>
      </c>
      <c r="R100" s="44">
        <v>4.68</v>
      </c>
      <c r="S100" s="44">
        <v>4.68</v>
      </c>
      <c r="T100" s="44">
        <v>4.68</v>
      </c>
      <c r="U100" s="44">
        <v>4.68</v>
      </c>
      <c r="V100" s="44">
        <v>4.68</v>
      </c>
      <c r="W100" s="44">
        <v>4.68</v>
      </c>
      <c r="X100" s="44">
        <v>4.68</v>
      </c>
      <c r="Y100" s="44">
        <v>4.68</v>
      </c>
      <c r="Z100" s="44">
        <v>4.68</v>
      </c>
      <c r="AA100" s="44">
        <v>4.68</v>
      </c>
    </row>
    <row r="101" spans="1:27" ht="12.75" hidden="1" customHeight="1" outlineLevel="1" x14ac:dyDescent="0.2">
      <c r="A101" s="89" t="s">
        <v>938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>$D$11</f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2">
      <c r="A102" s="88" t="s">
        <v>939</v>
      </c>
      <c r="B102" s="28" t="str">
        <f>"20"&amp;"."&amp;$B$640&amp;"."&amp;$B$641</f>
        <v>20.09.2023</v>
      </c>
      <c r="C102" s="80" t="s">
        <v>76</v>
      </c>
      <c r="D102" s="81">
        <f>ROUND(((D103+D104+D106+D105)/1000),5)</f>
        <v>1.5919000000000001</v>
      </c>
      <c r="E102" s="81">
        <f>ROUND(((E103+E104+E106+E105)/1000),5)</f>
        <v>1.4720800000000001</v>
      </c>
      <c r="F102" s="81">
        <f>ROUND(((F103+F104+F106+F105)/1000),5)</f>
        <v>1.42096</v>
      </c>
      <c r="G102" s="81">
        <f t="shared" ref="G102:AA102" si="57">ROUND(((G103+G104+G106+G105)/1000),5)</f>
        <v>1.4072</v>
      </c>
      <c r="H102" s="81">
        <f t="shared" si="57"/>
        <v>1.4782200000000001</v>
      </c>
      <c r="I102" s="81">
        <f t="shared" si="57"/>
        <v>1.6306</v>
      </c>
      <c r="J102" s="81">
        <f t="shared" si="57"/>
        <v>1.8121100000000001</v>
      </c>
      <c r="K102" s="81">
        <f t="shared" si="57"/>
        <v>2.0342899999999999</v>
      </c>
      <c r="L102" s="81">
        <f t="shared" si="57"/>
        <v>2.3047599999999999</v>
      </c>
      <c r="M102" s="81">
        <f t="shared" si="57"/>
        <v>2.8776999999999999</v>
      </c>
      <c r="N102" s="81">
        <f t="shared" si="57"/>
        <v>2.9173499999999999</v>
      </c>
      <c r="O102" s="81">
        <f t="shared" si="57"/>
        <v>2.8799700000000001</v>
      </c>
      <c r="P102" s="81">
        <f t="shared" si="57"/>
        <v>2.7356799999999999</v>
      </c>
      <c r="Q102" s="81">
        <f t="shared" si="57"/>
        <v>2.8793299999999999</v>
      </c>
      <c r="R102" s="81">
        <f t="shared" si="57"/>
        <v>2.39079</v>
      </c>
      <c r="S102" s="81">
        <f t="shared" si="57"/>
        <v>2.3892899999999999</v>
      </c>
      <c r="T102" s="81">
        <f t="shared" si="57"/>
        <v>2.3761100000000002</v>
      </c>
      <c r="U102" s="81">
        <f t="shared" si="57"/>
        <v>2.3561200000000002</v>
      </c>
      <c r="V102" s="81">
        <f t="shared" si="57"/>
        <v>2.3959800000000002</v>
      </c>
      <c r="W102" s="81">
        <f t="shared" si="57"/>
        <v>2.4856099999999999</v>
      </c>
      <c r="X102" s="81">
        <f t="shared" si="57"/>
        <v>2.6305000000000001</v>
      </c>
      <c r="Y102" s="81">
        <f t="shared" si="57"/>
        <v>2.3697699999999999</v>
      </c>
      <c r="Z102" s="81">
        <f t="shared" si="57"/>
        <v>2.0527899999999999</v>
      </c>
      <c r="AA102" s="81">
        <f t="shared" si="57"/>
        <v>1.76335</v>
      </c>
    </row>
    <row r="103" spans="1:27" ht="12.75" hidden="1" customHeight="1" outlineLevel="1" x14ac:dyDescent="0.2">
      <c r="A103" s="89" t="s">
        <v>940</v>
      </c>
      <c r="B103" s="63" t="s">
        <v>230</v>
      </c>
      <c r="C103" s="43" t="s">
        <v>79</v>
      </c>
      <c r="D103" s="44">
        <v>1304.68</v>
      </c>
      <c r="E103" s="44">
        <v>1184.8599999999999</v>
      </c>
      <c r="F103" s="44">
        <v>1133.74</v>
      </c>
      <c r="G103" s="44">
        <v>1119.98</v>
      </c>
      <c r="H103" s="44">
        <v>1191</v>
      </c>
      <c r="I103" s="44">
        <v>1343.38</v>
      </c>
      <c r="J103" s="44">
        <v>1524.89</v>
      </c>
      <c r="K103" s="44">
        <v>1747.07</v>
      </c>
      <c r="L103" s="44">
        <v>2017.54</v>
      </c>
      <c r="M103" s="44">
        <v>2590.48</v>
      </c>
      <c r="N103" s="44">
        <v>2630.13</v>
      </c>
      <c r="O103" s="44">
        <v>2592.75</v>
      </c>
      <c r="P103" s="44">
        <v>2448.46</v>
      </c>
      <c r="Q103" s="44">
        <v>2592.11</v>
      </c>
      <c r="R103" s="44">
        <v>2103.5700000000002</v>
      </c>
      <c r="S103" s="44">
        <v>2102.0700000000002</v>
      </c>
      <c r="T103" s="44">
        <v>2088.89</v>
      </c>
      <c r="U103" s="44">
        <v>2068.9</v>
      </c>
      <c r="V103" s="44">
        <v>2108.7600000000002</v>
      </c>
      <c r="W103" s="44">
        <v>2198.39</v>
      </c>
      <c r="X103" s="44">
        <v>2343.2800000000002</v>
      </c>
      <c r="Y103" s="44">
        <v>2082.5500000000002</v>
      </c>
      <c r="Z103" s="44">
        <v>1765.57</v>
      </c>
      <c r="AA103" s="44">
        <v>1476.13</v>
      </c>
    </row>
    <row r="104" spans="1:27" ht="12.75" hidden="1" customHeight="1" outlineLevel="1" x14ac:dyDescent="0.2">
      <c r="A104" s="89" t="s">
        <v>941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89" t="s">
        <v>942</v>
      </c>
      <c r="B105" s="63" t="s">
        <v>83</v>
      </c>
      <c r="C105" s="43" t="s">
        <v>79</v>
      </c>
      <c r="D105" s="44">
        <v>4.68</v>
      </c>
      <c r="E105" s="44">
        <v>4.68</v>
      </c>
      <c r="F105" s="44">
        <v>4.68</v>
      </c>
      <c r="G105" s="44">
        <v>4.68</v>
      </c>
      <c r="H105" s="44">
        <v>4.68</v>
      </c>
      <c r="I105" s="44">
        <v>4.68</v>
      </c>
      <c r="J105" s="44">
        <v>4.68</v>
      </c>
      <c r="K105" s="44">
        <v>4.68</v>
      </c>
      <c r="L105" s="44">
        <v>4.68</v>
      </c>
      <c r="M105" s="44">
        <v>4.68</v>
      </c>
      <c r="N105" s="44">
        <v>4.68</v>
      </c>
      <c r="O105" s="44">
        <v>4.68</v>
      </c>
      <c r="P105" s="44">
        <v>4.68</v>
      </c>
      <c r="Q105" s="44">
        <v>4.68</v>
      </c>
      <c r="R105" s="44">
        <v>4.68</v>
      </c>
      <c r="S105" s="44">
        <v>4.68</v>
      </c>
      <c r="T105" s="44">
        <v>4.68</v>
      </c>
      <c r="U105" s="44">
        <v>4.68</v>
      </c>
      <c r="V105" s="44">
        <v>4.68</v>
      </c>
      <c r="W105" s="44">
        <v>4.68</v>
      </c>
      <c r="X105" s="44">
        <v>4.68</v>
      </c>
      <c r="Y105" s="44">
        <v>4.68</v>
      </c>
      <c r="Z105" s="44">
        <v>4.68</v>
      </c>
      <c r="AA105" s="44">
        <v>4.68</v>
      </c>
    </row>
    <row r="106" spans="1:27" ht="12.75" hidden="1" customHeight="1" outlineLevel="1" x14ac:dyDescent="0.2">
      <c r="A106" s="89" t="s">
        <v>943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>$D$11</f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2">
      <c r="A107" s="88" t="s">
        <v>944</v>
      </c>
      <c r="B107" s="28" t="str">
        <f>"21"&amp;"."&amp;$B$640&amp;"."&amp;$B$641</f>
        <v>21.09.2023</v>
      </c>
      <c r="C107" s="80" t="s">
        <v>76</v>
      </c>
      <c r="D107" s="81">
        <f>ROUND(((D108+D109+D111+D110)/1000),5)</f>
        <v>1.5740700000000001</v>
      </c>
      <c r="E107" s="81">
        <f>ROUND(((E108+E109+E111+E110)/1000),5)</f>
        <v>1.47454</v>
      </c>
      <c r="F107" s="81">
        <f>ROUND(((F108+F109+F111+F110)/1000),5)</f>
        <v>1.40507</v>
      </c>
      <c r="G107" s="81">
        <f t="shared" ref="G107:AA107" si="60">ROUND(((G108+G109+G111+G110)/1000),5)</f>
        <v>1.4172199999999999</v>
      </c>
      <c r="H107" s="81">
        <f t="shared" si="60"/>
        <v>1.50091</v>
      </c>
      <c r="I107" s="81">
        <f t="shared" si="60"/>
        <v>1.62053</v>
      </c>
      <c r="J107" s="81">
        <f t="shared" si="60"/>
        <v>1.75651</v>
      </c>
      <c r="K107" s="81">
        <f t="shared" si="60"/>
        <v>1.96956</v>
      </c>
      <c r="L107" s="81">
        <f t="shared" si="60"/>
        <v>2.3126099999999998</v>
      </c>
      <c r="M107" s="81">
        <f t="shared" si="60"/>
        <v>2.64994</v>
      </c>
      <c r="N107" s="81">
        <f t="shared" si="60"/>
        <v>2.66073</v>
      </c>
      <c r="O107" s="81">
        <f t="shared" si="60"/>
        <v>2.65883</v>
      </c>
      <c r="P107" s="81">
        <f t="shared" si="60"/>
        <v>2.6534800000000001</v>
      </c>
      <c r="Q107" s="81">
        <f t="shared" si="60"/>
        <v>2.6558299999999999</v>
      </c>
      <c r="R107" s="81">
        <f t="shared" si="60"/>
        <v>2.3677199999999998</v>
      </c>
      <c r="S107" s="81">
        <f t="shared" si="60"/>
        <v>2.3658399999999999</v>
      </c>
      <c r="T107" s="81">
        <f t="shared" si="60"/>
        <v>2.3459500000000002</v>
      </c>
      <c r="U107" s="81">
        <f t="shared" si="60"/>
        <v>2.3350599999999999</v>
      </c>
      <c r="V107" s="81">
        <f t="shared" si="60"/>
        <v>2.4604599999999999</v>
      </c>
      <c r="W107" s="81">
        <f t="shared" si="60"/>
        <v>2.5213399999999999</v>
      </c>
      <c r="X107" s="81">
        <f t="shared" si="60"/>
        <v>2.49593</v>
      </c>
      <c r="Y107" s="81">
        <f t="shared" si="60"/>
        <v>2.34205</v>
      </c>
      <c r="Z107" s="81">
        <f t="shared" si="60"/>
        <v>2.0597300000000001</v>
      </c>
      <c r="AA107" s="81">
        <f t="shared" si="60"/>
        <v>1.79294</v>
      </c>
    </row>
    <row r="108" spans="1:27" ht="12.75" hidden="1" customHeight="1" outlineLevel="1" x14ac:dyDescent="0.2">
      <c r="A108" s="89" t="s">
        <v>945</v>
      </c>
      <c r="B108" s="63" t="s">
        <v>230</v>
      </c>
      <c r="C108" s="43" t="s">
        <v>79</v>
      </c>
      <c r="D108" s="44">
        <v>1286.8499999999999</v>
      </c>
      <c r="E108" s="44">
        <v>1187.32</v>
      </c>
      <c r="F108" s="44">
        <v>1117.8499999999999</v>
      </c>
      <c r="G108" s="44">
        <v>1130</v>
      </c>
      <c r="H108" s="44">
        <v>1213.69</v>
      </c>
      <c r="I108" s="44">
        <v>1333.31</v>
      </c>
      <c r="J108" s="44">
        <v>1469.29</v>
      </c>
      <c r="K108" s="44">
        <v>1682.34</v>
      </c>
      <c r="L108" s="44">
        <v>2025.39</v>
      </c>
      <c r="M108" s="44">
        <v>2362.7199999999998</v>
      </c>
      <c r="N108" s="44">
        <v>2373.5100000000002</v>
      </c>
      <c r="O108" s="44">
        <v>2371.61</v>
      </c>
      <c r="P108" s="44">
        <v>2366.2600000000002</v>
      </c>
      <c r="Q108" s="44">
        <v>2368.61</v>
      </c>
      <c r="R108" s="44">
        <v>2080.5</v>
      </c>
      <c r="S108" s="44">
        <v>2078.62</v>
      </c>
      <c r="T108" s="44">
        <v>2058.73</v>
      </c>
      <c r="U108" s="44">
        <v>2047.84</v>
      </c>
      <c r="V108" s="44">
        <v>2173.2399999999998</v>
      </c>
      <c r="W108" s="44">
        <v>2234.12</v>
      </c>
      <c r="X108" s="44">
        <v>2208.71</v>
      </c>
      <c r="Y108" s="44">
        <v>2054.83</v>
      </c>
      <c r="Z108" s="44">
        <v>1772.51</v>
      </c>
      <c r="AA108" s="44">
        <v>1505.72</v>
      </c>
    </row>
    <row r="109" spans="1:27" ht="12.75" hidden="1" customHeight="1" outlineLevel="1" x14ac:dyDescent="0.2">
      <c r="A109" s="89" t="s">
        <v>946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89" t="s">
        <v>947</v>
      </c>
      <c r="B110" s="63" t="s">
        <v>83</v>
      </c>
      <c r="C110" s="43" t="s">
        <v>79</v>
      </c>
      <c r="D110" s="44">
        <v>4.68</v>
      </c>
      <c r="E110" s="44">
        <v>4.68</v>
      </c>
      <c r="F110" s="44">
        <v>4.68</v>
      </c>
      <c r="G110" s="44">
        <v>4.68</v>
      </c>
      <c r="H110" s="44">
        <v>4.68</v>
      </c>
      <c r="I110" s="44">
        <v>4.68</v>
      </c>
      <c r="J110" s="44">
        <v>4.68</v>
      </c>
      <c r="K110" s="44">
        <v>4.68</v>
      </c>
      <c r="L110" s="44">
        <v>4.68</v>
      </c>
      <c r="M110" s="44">
        <v>4.68</v>
      </c>
      <c r="N110" s="44">
        <v>4.68</v>
      </c>
      <c r="O110" s="44">
        <v>4.68</v>
      </c>
      <c r="P110" s="44">
        <v>4.68</v>
      </c>
      <c r="Q110" s="44">
        <v>4.68</v>
      </c>
      <c r="R110" s="44">
        <v>4.68</v>
      </c>
      <c r="S110" s="44">
        <v>4.68</v>
      </c>
      <c r="T110" s="44">
        <v>4.68</v>
      </c>
      <c r="U110" s="44">
        <v>4.68</v>
      </c>
      <c r="V110" s="44">
        <v>4.68</v>
      </c>
      <c r="W110" s="44">
        <v>4.68</v>
      </c>
      <c r="X110" s="44">
        <v>4.68</v>
      </c>
      <c r="Y110" s="44">
        <v>4.68</v>
      </c>
      <c r="Z110" s="44">
        <v>4.68</v>
      </c>
      <c r="AA110" s="44">
        <v>4.68</v>
      </c>
    </row>
    <row r="111" spans="1:27" ht="12.75" hidden="1" customHeight="1" outlineLevel="1" x14ac:dyDescent="0.2">
      <c r="A111" s="89" t="s">
        <v>948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>$D$11</f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2">
      <c r="A112" s="88" t="s">
        <v>949</v>
      </c>
      <c r="B112" s="28" t="str">
        <f>"22"&amp;"."&amp;$B$640&amp;"."&amp;$B$641</f>
        <v>22.09.2023</v>
      </c>
      <c r="C112" s="80" t="s">
        <v>76</v>
      </c>
      <c r="D112" s="81">
        <f>ROUND(((D113+D114+D116+D115)/1000),5)</f>
        <v>1.5763199999999999</v>
      </c>
      <c r="E112" s="81">
        <f>ROUND(((E113+E114+E116+E115)/1000),5)</f>
        <v>1.47095</v>
      </c>
      <c r="F112" s="81">
        <f>ROUND(((F113+F114+F116+F115)/1000),5)</f>
        <v>1.41658</v>
      </c>
      <c r="G112" s="81">
        <f t="shared" ref="G112:AA112" si="63">ROUND(((G113+G114+G116+G115)/1000),5)</f>
        <v>1.4172</v>
      </c>
      <c r="H112" s="81">
        <f t="shared" si="63"/>
        <v>1.4836</v>
      </c>
      <c r="I112" s="81">
        <f t="shared" si="63"/>
        <v>1.65944</v>
      </c>
      <c r="J112" s="81">
        <f t="shared" si="63"/>
        <v>1.85331</v>
      </c>
      <c r="K112" s="81">
        <f t="shared" si="63"/>
        <v>2.0679799999999999</v>
      </c>
      <c r="L112" s="81">
        <f t="shared" si="63"/>
        <v>2.3098999999999998</v>
      </c>
      <c r="M112" s="81">
        <f t="shared" si="63"/>
        <v>2.4869300000000001</v>
      </c>
      <c r="N112" s="81">
        <f t="shared" si="63"/>
        <v>2.50196</v>
      </c>
      <c r="O112" s="81">
        <f t="shared" si="63"/>
        <v>2.6569400000000001</v>
      </c>
      <c r="P112" s="81">
        <f t="shared" si="63"/>
        <v>2.45987</v>
      </c>
      <c r="Q112" s="81">
        <f t="shared" si="63"/>
        <v>2.49241</v>
      </c>
      <c r="R112" s="81">
        <f t="shared" si="63"/>
        <v>2.3733499999999998</v>
      </c>
      <c r="S112" s="81">
        <f t="shared" si="63"/>
        <v>2.3639100000000002</v>
      </c>
      <c r="T112" s="81">
        <f t="shared" si="63"/>
        <v>2.36069</v>
      </c>
      <c r="U112" s="81">
        <f t="shared" si="63"/>
        <v>2.3370099999999998</v>
      </c>
      <c r="V112" s="81">
        <f t="shared" si="63"/>
        <v>2.4095399999999998</v>
      </c>
      <c r="W112" s="81">
        <f t="shared" si="63"/>
        <v>2.4399700000000002</v>
      </c>
      <c r="X112" s="81">
        <f t="shared" si="63"/>
        <v>2.43546</v>
      </c>
      <c r="Y112" s="81">
        <f t="shared" si="63"/>
        <v>2.35128</v>
      </c>
      <c r="Z112" s="81">
        <f t="shared" si="63"/>
        <v>2.0733999999999999</v>
      </c>
      <c r="AA112" s="81">
        <f t="shared" si="63"/>
        <v>1.88008</v>
      </c>
    </row>
    <row r="113" spans="1:27" ht="12.75" hidden="1" customHeight="1" outlineLevel="1" x14ac:dyDescent="0.2">
      <c r="A113" s="89" t="s">
        <v>950</v>
      </c>
      <c r="B113" s="63" t="s">
        <v>230</v>
      </c>
      <c r="C113" s="43" t="s">
        <v>79</v>
      </c>
      <c r="D113" s="44">
        <v>1289.0999999999999</v>
      </c>
      <c r="E113" s="44">
        <v>1183.73</v>
      </c>
      <c r="F113" s="44">
        <v>1129.3599999999999</v>
      </c>
      <c r="G113" s="44">
        <v>1129.98</v>
      </c>
      <c r="H113" s="44">
        <v>1196.3800000000001</v>
      </c>
      <c r="I113" s="44">
        <v>1372.22</v>
      </c>
      <c r="J113" s="44">
        <v>1566.09</v>
      </c>
      <c r="K113" s="44">
        <v>1780.76</v>
      </c>
      <c r="L113" s="44">
        <v>2022.68</v>
      </c>
      <c r="M113" s="44">
        <v>2199.71</v>
      </c>
      <c r="N113" s="44">
        <v>2214.7399999999998</v>
      </c>
      <c r="O113" s="44">
        <v>2369.7199999999998</v>
      </c>
      <c r="P113" s="44">
        <v>2172.65</v>
      </c>
      <c r="Q113" s="44">
        <v>2205.19</v>
      </c>
      <c r="R113" s="44">
        <v>2086.13</v>
      </c>
      <c r="S113" s="44">
        <v>2076.69</v>
      </c>
      <c r="T113" s="44">
        <v>2073.4699999999998</v>
      </c>
      <c r="U113" s="44">
        <v>2049.79</v>
      </c>
      <c r="V113" s="44">
        <v>2122.3200000000002</v>
      </c>
      <c r="W113" s="44">
        <v>2152.75</v>
      </c>
      <c r="X113" s="44">
        <v>2148.2399999999998</v>
      </c>
      <c r="Y113" s="44">
        <v>2064.06</v>
      </c>
      <c r="Z113" s="44">
        <v>1786.18</v>
      </c>
      <c r="AA113" s="44">
        <v>1592.86</v>
      </c>
    </row>
    <row r="114" spans="1:27" ht="12.75" hidden="1" customHeight="1" outlineLevel="1" x14ac:dyDescent="0.2">
      <c r="A114" s="89" t="s">
        <v>951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89" t="s">
        <v>952</v>
      </c>
      <c r="B115" s="63" t="s">
        <v>83</v>
      </c>
      <c r="C115" s="43" t="s">
        <v>79</v>
      </c>
      <c r="D115" s="44">
        <v>4.68</v>
      </c>
      <c r="E115" s="44">
        <v>4.68</v>
      </c>
      <c r="F115" s="44">
        <v>4.68</v>
      </c>
      <c r="G115" s="44">
        <v>4.68</v>
      </c>
      <c r="H115" s="44">
        <v>4.68</v>
      </c>
      <c r="I115" s="44">
        <v>4.68</v>
      </c>
      <c r="J115" s="44">
        <v>4.68</v>
      </c>
      <c r="K115" s="44">
        <v>4.68</v>
      </c>
      <c r="L115" s="44">
        <v>4.68</v>
      </c>
      <c r="M115" s="44">
        <v>4.68</v>
      </c>
      <c r="N115" s="44">
        <v>4.68</v>
      </c>
      <c r="O115" s="44">
        <v>4.68</v>
      </c>
      <c r="P115" s="44">
        <v>4.68</v>
      </c>
      <c r="Q115" s="44">
        <v>4.68</v>
      </c>
      <c r="R115" s="44">
        <v>4.68</v>
      </c>
      <c r="S115" s="44">
        <v>4.68</v>
      </c>
      <c r="T115" s="44">
        <v>4.68</v>
      </c>
      <c r="U115" s="44">
        <v>4.68</v>
      </c>
      <c r="V115" s="44">
        <v>4.68</v>
      </c>
      <c r="W115" s="44">
        <v>4.68</v>
      </c>
      <c r="X115" s="44">
        <v>4.68</v>
      </c>
      <c r="Y115" s="44">
        <v>4.68</v>
      </c>
      <c r="Z115" s="44">
        <v>4.68</v>
      </c>
      <c r="AA115" s="44">
        <v>4.68</v>
      </c>
    </row>
    <row r="116" spans="1:27" ht="12.75" hidden="1" customHeight="1" outlineLevel="1" x14ac:dyDescent="0.2">
      <c r="A116" s="89" t="s">
        <v>953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>$D$11</f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2">
      <c r="A117" s="88" t="s">
        <v>954</v>
      </c>
      <c r="B117" s="28" t="str">
        <f>"23"&amp;"."&amp;$B$640&amp;"."&amp;$B$641</f>
        <v>23.09.2023</v>
      </c>
      <c r="C117" s="80" t="s">
        <v>76</v>
      </c>
      <c r="D117" s="81">
        <f>ROUND(((D118+D119+D121+D120)/1000),5)</f>
        <v>1.9026799999999999</v>
      </c>
      <c r="E117" s="81">
        <f>ROUND(((E118+E119+E121+E120)/1000),5)</f>
        <v>1.7521199999999999</v>
      </c>
      <c r="F117" s="81">
        <f>ROUND(((F118+F119+F121+F120)/1000),5)</f>
        <v>1.64944</v>
      </c>
      <c r="G117" s="81">
        <f t="shared" ref="G117:AA117" si="66">ROUND(((G118+G119+G121+G120)/1000),5)</f>
        <v>1.5948</v>
      </c>
      <c r="H117" s="81">
        <f t="shared" si="66"/>
        <v>1.6755199999999999</v>
      </c>
      <c r="I117" s="81">
        <f t="shared" si="66"/>
        <v>1.69306</v>
      </c>
      <c r="J117" s="81">
        <f t="shared" si="66"/>
        <v>1.78806</v>
      </c>
      <c r="K117" s="81">
        <f t="shared" si="66"/>
        <v>1.9129499999999999</v>
      </c>
      <c r="L117" s="81">
        <f t="shared" si="66"/>
        <v>2.1587000000000001</v>
      </c>
      <c r="M117" s="81">
        <f t="shared" si="66"/>
        <v>2.30389</v>
      </c>
      <c r="N117" s="81">
        <f t="shared" si="66"/>
        <v>2.3999799999999998</v>
      </c>
      <c r="O117" s="81">
        <f t="shared" si="66"/>
        <v>2.4321299999999999</v>
      </c>
      <c r="P117" s="81">
        <f t="shared" si="66"/>
        <v>2.62941</v>
      </c>
      <c r="Q117" s="81">
        <f t="shared" si="66"/>
        <v>2.6552799999999999</v>
      </c>
      <c r="R117" s="81">
        <f t="shared" si="66"/>
        <v>2.6451699999999998</v>
      </c>
      <c r="S117" s="81">
        <f t="shared" si="66"/>
        <v>2.5200300000000002</v>
      </c>
      <c r="T117" s="81">
        <f t="shared" si="66"/>
        <v>2.4616699999999998</v>
      </c>
      <c r="U117" s="81">
        <f t="shared" si="66"/>
        <v>2.3920300000000001</v>
      </c>
      <c r="V117" s="81">
        <f t="shared" si="66"/>
        <v>2.5280200000000002</v>
      </c>
      <c r="W117" s="81">
        <f t="shared" si="66"/>
        <v>2.5723099999999999</v>
      </c>
      <c r="X117" s="81">
        <f t="shared" si="66"/>
        <v>2.6757</v>
      </c>
      <c r="Y117" s="81">
        <f t="shared" si="66"/>
        <v>2.3521800000000002</v>
      </c>
      <c r="Z117" s="81">
        <f t="shared" si="66"/>
        <v>1.9896100000000001</v>
      </c>
      <c r="AA117" s="81">
        <f t="shared" si="66"/>
        <v>1.8105800000000001</v>
      </c>
    </row>
    <row r="118" spans="1:27" ht="12.75" hidden="1" customHeight="1" outlineLevel="1" x14ac:dyDescent="0.2">
      <c r="A118" s="89" t="s">
        <v>955</v>
      </c>
      <c r="B118" s="63" t="s">
        <v>230</v>
      </c>
      <c r="C118" s="43" t="s">
        <v>79</v>
      </c>
      <c r="D118" s="44">
        <v>1615.46</v>
      </c>
      <c r="E118" s="44">
        <v>1464.9</v>
      </c>
      <c r="F118" s="44">
        <v>1362.22</v>
      </c>
      <c r="G118" s="44">
        <v>1307.58</v>
      </c>
      <c r="H118" s="44">
        <v>1388.3</v>
      </c>
      <c r="I118" s="44">
        <v>1405.84</v>
      </c>
      <c r="J118" s="44">
        <v>1500.84</v>
      </c>
      <c r="K118" s="44">
        <v>1625.73</v>
      </c>
      <c r="L118" s="44">
        <v>1871.48</v>
      </c>
      <c r="M118" s="44">
        <v>2016.67</v>
      </c>
      <c r="N118" s="44">
        <v>2112.7600000000002</v>
      </c>
      <c r="O118" s="44">
        <v>2144.91</v>
      </c>
      <c r="P118" s="44">
        <v>2342.19</v>
      </c>
      <c r="Q118" s="44">
        <v>2368.06</v>
      </c>
      <c r="R118" s="44">
        <v>2357.9499999999998</v>
      </c>
      <c r="S118" s="44">
        <v>2232.81</v>
      </c>
      <c r="T118" s="44">
        <v>2174.4499999999998</v>
      </c>
      <c r="U118" s="44">
        <v>2104.81</v>
      </c>
      <c r="V118" s="44">
        <v>2240.8000000000002</v>
      </c>
      <c r="W118" s="44">
        <v>2285.09</v>
      </c>
      <c r="X118" s="44">
        <v>2388.48</v>
      </c>
      <c r="Y118" s="44">
        <v>2064.96</v>
      </c>
      <c r="Z118" s="44">
        <v>1702.39</v>
      </c>
      <c r="AA118" s="44">
        <v>1523.36</v>
      </c>
    </row>
    <row r="119" spans="1:27" ht="12.75" hidden="1" customHeight="1" outlineLevel="1" x14ac:dyDescent="0.2">
      <c r="A119" s="89" t="s">
        <v>956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89" t="s">
        <v>957</v>
      </c>
      <c r="B120" s="63" t="s">
        <v>83</v>
      </c>
      <c r="C120" s="43" t="s">
        <v>79</v>
      </c>
      <c r="D120" s="44">
        <v>4.68</v>
      </c>
      <c r="E120" s="44">
        <v>4.68</v>
      </c>
      <c r="F120" s="44">
        <v>4.68</v>
      </c>
      <c r="G120" s="44">
        <v>4.68</v>
      </c>
      <c r="H120" s="44">
        <v>4.68</v>
      </c>
      <c r="I120" s="44">
        <v>4.68</v>
      </c>
      <c r="J120" s="44">
        <v>4.68</v>
      </c>
      <c r="K120" s="44">
        <v>4.68</v>
      </c>
      <c r="L120" s="44">
        <v>4.68</v>
      </c>
      <c r="M120" s="44">
        <v>4.68</v>
      </c>
      <c r="N120" s="44">
        <v>4.68</v>
      </c>
      <c r="O120" s="44">
        <v>4.68</v>
      </c>
      <c r="P120" s="44">
        <v>4.68</v>
      </c>
      <c r="Q120" s="44">
        <v>4.68</v>
      </c>
      <c r="R120" s="44">
        <v>4.68</v>
      </c>
      <c r="S120" s="44">
        <v>4.68</v>
      </c>
      <c r="T120" s="44">
        <v>4.68</v>
      </c>
      <c r="U120" s="44">
        <v>4.68</v>
      </c>
      <c r="V120" s="44">
        <v>4.68</v>
      </c>
      <c r="W120" s="44">
        <v>4.68</v>
      </c>
      <c r="X120" s="44">
        <v>4.68</v>
      </c>
      <c r="Y120" s="44">
        <v>4.68</v>
      </c>
      <c r="Z120" s="44">
        <v>4.68</v>
      </c>
      <c r="AA120" s="44">
        <v>4.68</v>
      </c>
    </row>
    <row r="121" spans="1:27" ht="12.75" hidden="1" customHeight="1" outlineLevel="1" x14ac:dyDescent="0.2">
      <c r="A121" s="89" t="s">
        <v>958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>$D$11</f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2">
      <c r="A122" s="88" t="s">
        <v>959</v>
      </c>
      <c r="B122" s="28" t="str">
        <f>"24"&amp;"."&amp;$B$640&amp;"."&amp;$B$641</f>
        <v>24.09.2023</v>
      </c>
      <c r="C122" s="80" t="s">
        <v>76</v>
      </c>
      <c r="D122" s="81">
        <f>ROUND(((D123+D124+D126+D125)/1000),5)</f>
        <v>1.62693</v>
      </c>
      <c r="E122" s="81">
        <f>ROUND(((E123+E124+E126+E125)/1000),5)</f>
        <v>1.4716</v>
      </c>
      <c r="F122" s="81">
        <f>ROUND(((F123+F124+F126+F125)/1000),5)</f>
        <v>1.3980999999999999</v>
      </c>
      <c r="G122" s="81">
        <f t="shared" ref="G122:AA122" si="69">ROUND(((G123+G124+G126+G125)/1000),5)</f>
        <v>1.3472299999999999</v>
      </c>
      <c r="H122" s="81">
        <f t="shared" si="69"/>
        <v>1.40465</v>
      </c>
      <c r="I122" s="81">
        <f t="shared" si="69"/>
        <v>1.4501299999999999</v>
      </c>
      <c r="J122" s="81">
        <f t="shared" si="69"/>
        <v>1.2002600000000001</v>
      </c>
      <c r="K122" s="81">
        <f t="shared" si="69"/>
        <v>1.6967300000000001</v>
      </c>
      <c r="L122" s="81">
        <f t="shared" si="69"/>
        <v>1.9007400000000001</v>
      </c>
      <c r="M122" s="81">
        <f t="shared" si="69"/>
        <v>2.0644</v>
      </c>
      <c r="N122" s="81">
        <f t="shared" si="69"/>
        <v>2.1117699999999999</v>
      </c>
      <c r="O122" s="81">
        <f t="shared" si="69"/>
        <v>2.1222599999999998</v>
      </c>
      <c r="P122" s="81">
        <f t="shared" si="69"/>
        <v>2.1133000000000002</v>
      </c>
      <c r="Q122" s="81">
        <f t="shared" si="69"/>
        <v>2.1264500000000002</v>
      </c>
      <c r="R122" s="81">
        <f t="shared" si="69"/>
        <v>2.1423299999999998</v>
      </c>
      <c r="S122" s="81">
        <f t="shared" si="69"/>
        <v>2.17855</v>
      </c>
      <c r="T122" s="81">
        <f t="shared" si="69"/>
        <v>2.19407</v>
      </c>
      <c r="U122" s="81">
        <f t="shared" si="69"/>
        <v>2.1943100000000002</v>
      </c>
      <c r="V122" s="81">
        <f t="shared" si="69"/>
        <v>2.3857699999999999</v>
      </c>
      <c r="W122" s="81">
        <f t="shared" si="69"/>
        <v>2.4975000000000001</v>
      </c>
      <c r="X122" s="81">
        <f t="shared" si="69"/>
        <v>2.5325500000000001</v>
      </c>
      <c r="Y122" s="81">
        <f t="shared" si="69"/>
        <v>2.2959399999999999</v>
      </c>
      <c r="Z122" s="81">
        <f t="shared" si="69"/>
        <v>1.9369700000000001</v>
      </c>
      <c r="AA122" s="81">
        <f t="shared" si="69"/>
        <v>1.6340399999999999</v>
      </c>
    </row>
    <row r="123" spans="1:27" ht="12.75" hidden="1" customHeight="1" outlineLevel="1" x14ac:dyDescent="0.2">
      <c r="A123" s="89" t="s">
        <v>960</v>
      </c>
      <c r="B123" s="63" t="s">
        <v>230</v>
      </c>
      <c r="C123" s="43" t="s">
        <v>79</v>
      </c>
      <c r="D123" s="44">
        <v>1339.71</v>
      </c>
      <c r="E123" s="44">
        <v>1184.3800000000001</v>
      </c>
      <c r="F123" s="44">
        <v>1110.8800000000001</v>
      </c>
      <c r="G123" s="44">
        <v>1060.01</v>
      </c>
      <c r="H123" s="44">
        <v>1117.43</v>
      </c>
      <c r="I123" s="44">
        <v>1162.9100000000001</v>
      </c>
      <c r="J123" s="44">
        <v>913.04</v>
      </c>
      <c r="K123" s="44">
        <v>1409.51</v>
      </c>
      <c r="L123" s="44">
        <v>1613.52</v>
      </c>
      <c r="M123" s="44">
        <v>1777.18</v>
      </c>
      <c r="N123" s="44">
        <v>1824.55</v>
      </c>
      <c r="O123" s="44">
        <v>1835.04</v>
      </c>
      <c r="P123" s="44">
        <v>1826.08</v>
      </c>
      <c r="Q123" s="44">
        <v>1839.23</v>
      </c>
      <c r="R123" s="44">
        <v>1855.11</v>
      </c>
      <c r="S123" s="44">
        <v>1891.33</v>
      </c>
      <c r="T123" s="44">
        <v>1906.85</v>
      </c>
      <c r="U123" s="44">
        <v>1907.09</v>
      </c>
      <c r="V123" s="44">
        <v>2098.5500000000002</v>
      </c>
      <c r="W123" s="44">
        <v>2210.2800000000002</v>
      </c>
      <c r="X123" s="44">
        <v>2245.33</v>
      </c>
      <c r="Y123" s="44">
        <v>2008.72</v>
      </c>
      <c r="Z123" s="44">
        <v>1649.75</v>
      </c>
      <c r="AA123" s="44">
        <v>1346.82</v>
      </c>
    </row>
    <row r="124" spans="1:27" ht="12.75" hidden="1" customHeight="1" outlineLevel="1" x14ac:dyDescent="0.2">
      <c r="A124" s="89" t="s">
        <v>961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89" t="s">
        <v>962</v>
      </c>
      <c r="B125" s="63" t="s">
        <v>83</v>
      </c>
      <c r="C125" s="43" t="s">
        <v>79</v>
      </c>
      <c r="D125" s="44">
        <v>4.68</v>
      </c>
      <c r="E125" s="44">
        <v>4.68</v>
      </c>
      <c r="F125" s="44">
        <v>4.68</v>
      </c>
      <c r="G125" s="44">
        <v>4.68</v>
      </c>
      <c r="H125" s="44">
        <v>4.68</v>
      </c>
      <c r="I125" s="44">
        <v>4.68</v>
      </c>
      <c r="J125" s="44">
        <v>4.68</v>
      </c>
      <c r="K125" s="44">
        <v>4.68</v>
      </c>
      <c r="L125" s="44">
        <v>4.68</v>
      </c>
      <c r="M125" s="44">
        <v>4.68</v>
      </c>
      <c r="N125" s="44">
        <v>4.68</v>
      </c>
      <c r="O125" s="44">
        <v>4.68</v>
      </c>
      <c r="P125" s="44">
        <v>4.68</v>
      </c>
      <c r="Q125" s="44">
        <v>4.68</v>
      </c>
      <c r="R125" s="44">
        <v>4.68</v>
      </c>
      <c r="S125" s="44">
        <v>4.68</v>
      </c>
      <c r="T125" s="44">
        <v>4.68</v>
      </c>
      <c r="U125" s="44">
        <v>4.68</v>
      </c>
      <c r="V125" s="44">
        <v>4.68</v>
      </c>
      <c r="W125" s="44">
        <v>4.68</v>
      </c>
      <c r="X125" s="44">
        <v>4.68</v>
      </c>
      <c r="Y125" s="44">
        <v>4.68</v>
      </c>
      <c r="Z125" s="44">
        <v>4.68</v>
      </c>
      <c r="AA125" s="44">
        <v>4.68</v>
      </c>
    </row>
    <row r="126" spans="1:27" ht="12.75" hidden="1" customHeight="1" outlineLevel="1" x14ac:dyDescent="0.2">
      <c r="A126" s="89" t="s">
        <v>963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>$D$11</f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2">
      <c r="A127" s="88" t="s">
        <v>964</v>
      </c>
      <c r="B127" s="28" t="str">
        <f>"25"&amp;"."&amp;$B$640&amp;"."&amp;$B$641</f>
        <v>25.09.2023</v>
      </c>
      <c r="C127" s="80" t="s">
        <v>76</v>
      </c>
      <c r="D127" s="81">
        <f>ROUND(((D128+D129+D131+D130)/1000),5)</f>
        <v>1.4697100000000001</v>
      </c>
      <c r="E127" s="81">
        <f>ROUND(((E128+E129+E131+E130)/1000),5)</f>
        <v>1.2941499999999999</v>
      </c>
      <c r="F127" s="81">
        <f>ROUND(((F128+F129+F131+F130)/1000),5)</f>
        <v>0.52854000000000001</v>
      </c>
      <c r="G127" s="81">
        <f t="shared" ref="G127:AA127" si="72">ROUND(((G128+G129+G131+G130)/1000),5)</f>
        <v>0.48615000000000003</v>
      </c>
      <c r="H127" s="81">
        <f t="shared" si="72"/>
        <v>0.55271000000000003</v>
      </c>
      <c r="I127" s="81">
        <f t="shared" si="72"/>
        <v>1.5923400000000001</v>
      </c>
      <c r="J127" s="81">
        <f t="shared" si="72"/>
        <v>1.7544299999999999</v>
      </c>
      <c r="K127" s="81">
        <f t="shared" si="72"/>
        <v>1.98133</v>
      </c>
      <c r="L127" s="81">
        <f t="shared" si="72"/>
        <v>2.3043499999999999</v>
      </c>
      <c r="M127" s="81">
        <f t="shared" si="72"/>
        <v>2.5021</v>
      </c>
      <c r="N127" s="81">
        <f t="shared" si="72"/>
        <v>2.5903399999999999</v>
      </c>
      <c r="O127" s="81">
        <f t="shared" si="72"/>
        <v>2.5639400000000001</v>
      </c>
      <c r="P127" s="81">
        <f t="shared" si="72"/>
        <v>2.5321799999999999</v>
      </c>
      <c r="Q127" s="81">
        <f t="shared" si="72"/>
        <v>2.5033599999999998</v>
      </c>
      <c r="R127" s="81">
        <f t="shared" si="72"/>
        <v>2.4948199999999998</v>
      </c>
      <c r="S127" s="81">
        <f t="shared" si="72"/>
        <v>2.4940600000000002</v>
      </c>
      <c r="T127" s="81">
        <f t="shared" si="72"/>
        <v>2.4916200000000002</v>
      </c>
      <c r="U127" s="81">
        <f t="shared" si="72"/>
        <v>2.4779499999999999</v>
      </c>
      <c r="V127" s="81">
        <f t="shared" si="72"/>
        <v>2.5747</v>
      </c>
      <c r="W127" s="81">
        <f t="shared" si="72"/>
        <v>2.6196199999999998</v>
      </c>
      <c r="X127" s="81">
        <f t="shared" si="72"/>
        <v>2.56934</v>
      </c>
      <c r="Y127" s="81">
        <f t="shared" si="72"/>
        <v>2.3471299999999999</v>
      </c>
      <c r="Z127" s="81">
        <f t="shared" si="72"/>
        <v>1.83283</v>
      </c>
      <c r="AA127" s="81">
        <f t="shared" si="72"/>
        <v>1.5415700000000001</v>
      </c>
    </row>
    <row r="128" spans="1:27" ht="12.75" hidden="1" customHeight="1" outlineLevel="1" x14ac:dyDescent="0.2">
      <c r="A128" s="89" t="s">
        <v>965</v>
      </c>
      <c r="B128" s="63" t="s">
        <v>230</v>
      </c>
      <c r="C128" s="43" t="s">
        <v>79</v>
      </c>
      <c r="D128" s="44">
        <v>1182.49</v>
      </c>
      <c r="E128" s="44">
        <v>1006.93</v>
      </c>
      <c r="F128" s="44">
        <v>241.32</v>
      </c>
      <c r="G128" s="44">
        <v>198.93</v>
      </c>
      <c r="H128" s="44">
        <v>265.49</v>
      </c>
      <c r="I128" s="44">
        <v>1305.1199999999999</v>
      </c>
      <c r="J128" s="44">
        <v>1467.21</v>
      </c>
      <c r="K128" s="44">
        <v>1694.11</v>
      </c>
      <c r="L128" s="44">
        <v>2017.13</v>
      </c>
      <c r="M128" s="44">
        <v>2214.88</v>
      </c>
      <c r="N128" s="44">
        <v>2303.12</v>
      </c>
      <c r="O128" s="44">
        <v>2276.7199999999998</v>
      </c>
      <c r="P128" s="44">
        <v>2244.96</v>
      </c>
      <c r="Q128" s="44">
        <v>2216.14</v>
      </c>
      <c r="R128" s="44">
        <v>2207.6</v>
      </c>
      <c r="S128" s="44">
        <v>2206.84</v>
      </c>
      <c r="T128" s="44">
        <v>2204.4</v>
      </c>
      <c r="U128" s="44">
        <v>2190.73</v>
      </c>
      <c r="V128" s="44">
        <v>2287.48</v>
      </c>
      <c r="W128" s="44">
        <v>2332.4</v>
      </c>
      <c r="X128" s="44">
        <v>2282.12</v>
      </c>
      <c r="Y128" s="44">
        <v>2059.91</v>
      </c>
      <c r="Z128" s="44">
        <v>1545.61</v>
      </c>
      <c r="AA128" s="44">
        <v>1254.3499999999999</v>
      </c>
    </row>
    <row r="129" spans="1:27" ht="12.75" hidden="1" customHeight="1" outlineLevel="1" x14ac:dyDescent="0.2">
      <c r="A129" s="89" t="s">
        <v>966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89" t="s">
        <v>967</v>
      </c>
      <c r="B130" s="63" t="s">
        <v>83</v>
      </c>
      <c r="C130" s="43" t="s">
        <v>79</v>
      </c>
      <c r="D130" s="44">
        <v>4.68</v>
      </c>
      <c r="E130" s="44">
        <v>4.68</v>
      </c>
      <c r="F130" s="44">
        <v>4.68</v>
      </c>
      <c r="G130" s="44">
        <v>4.68</v>
      </c>
      <c r="H130" s="44">
        <v>4.68</v>
      </c>
      <c r="I130" s="44">
        <v>4.68</v>
      </c>
      <c r="J130" s="44">
        <v>4.68</v>
      </c>
      <c r="K130" s="44">
        <v>4.68</v>
      </c>
      <c r="L130" s="44">
        <v>4.68</v>
      </c>
      <c r="M130" s="44">
        <v>4.68</v>
      </c>
      <c r="N130" s="44">
        <v>4.68</v>
      </c>
      <c r="O130" s="44">
        <v>4.68</v>
      </c>
      <c r="P130" s="44">
        <v>4.68</v>
      </c>
      <c r="Q130" s="44">
        <v>4.68</v>
      </c>
      <c r="R130" s="44">
        <v>4.68</v>
      </c>
      <c r="S130" s="44">
        <v>4.68</v>
      </c>
      <c r="T130" s="44">
        <v>4.68</v>
      </c>
      <c r="U130" s="44">
        <v>4.68</v>
      </c>
      <c r="V130" s="44">
        <v>4.68</v>
      </c>
      <c r="W130" s="44">
        <v>4.68</v>
      </c>
      <c r="X130" s="44">
        <v>4.68</v>
      </c>
      <c r="Y130" s="44">
        <v>4.68</v>
      </c>
      <c r="Z130" s="44">
        <v>4.68</v>
      </c>
      <c r="AA130" s="44">
        <v>4.68</v>
      </c>
    </row>
    <row r="131" spans="1:27" ht="12.75" hidden="1" customHeight="1" outlineLevel="1" x14ac:dyDescent="0.2">
      <c r="A131" s="89" t="s">
        <v>968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>$D$11</f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2">
      <c r="A132" s="88" t="s">
        <v>969</v>
      </c>
      <c r="B132" s="28" t="str">
        <f>"26"&amp;"."&amp;$B$640&amp;"."&amp;$B$641</f>
        <v>26.09.2023</v>
      </c>
      <c r="C132" s="80" t="s">
        <v>76</v>
      </c>
      <c r="D132" s="81">
        <f>ROUND(((D133+D134+D136+D135)/1000),5)</f>
        <v>1.46129</v>
      </c>
      <c r="E132" s="81">
        <f>ROUND(((E133+E134+E136+E135)/1000),5)</f>
        <v>1.2757000000000001</v>
      </c>
      <c r="F132" s="81">
        <f>ROUND(((F133+F134+F136+F135)/1000),5)</f>
        <v>0.51468000000000003</v>
      </c>
      <c r="G132" s="81">
        <f t="shared" ref="G132:AA132" si="75">ROUND(((G133+G134+G136+G135)/1000),5)</f>
        <v>0.52690999999999999</v>
      </c>
      <c r="H132" s="81">
        <f t="shared" si="75"/>
        <v>1.2520500000000001</v>
      </c>
      <c r="I132" s="81">
        <f t="shared" si="75"/>
        <v>1.64645</v>
      </c>
      <c r="J132" s="81">
        <f t="shared" si="75"/>
        <v>1.82684</v>
      </c>
      <c r="K132" s="81">
        <f t="shared" si="75"/>
        <v>1.9226799999999999</v>
      </c>
      <c r="L132" s="81">
        <f t="shared" si="75"/>
        <v>2.3012100000000002</v>
      </c>
      <c r="M132" s="81">
        <f t="shared" si="75"/>
        <v>2.5228600000000001</v>
      </c>
      <c r="N132" s="81">
        <f t="shared" si="75"/>
        <v>2.6023200000000002</v>
      </c>
      <c r="O132" s="81">
        <f t="shared" si="75"/>
        <v>2.5906099999999999</v>
      </c>
      <c r="P132" s="81">
        <f t="shared" si="75"/>
        <v>2.54393</v>
      </c>
      <c r="Q132" s="81">
        <f t="shared" si="75"/>
        <v>2.5507200000000001</v>
      </c>
      <c r="R132" s="81">
        <f t="shared" si="75"/>
        <v>2.5221800000000001</v>
      </c>
      <c r="S132" s="81">
        <f t="shared" si="75"/>
        <v>2.5199799999999999</v>
      </c>
      <c r="T132" s="81">
        <f t="shared" si="75"/>
        <v>2.4477000000000002</v>
      </c>
      <c r="U132" s="81">
        <f t="shared" si="75"/>
        <v>2.3829099999999999</v>
      </c>
      <c r="V132" s="81">
        <f t="shared" si="75"/>
        <v>2.5647799999999998</v>
      </c>
      <c r="W132" s="81">
        <f t="shared" si="75"/>
        <v>2.6302500000000002</v>
      </c>
      <c r="X132" s="81">
        <f t="shared" si="75"/>
        <v>2.5786600000000002</v>
      </c>
      <c r="Y132" s="81">
        <f t="shared" si="75"/>
        <v>2.32117</v>
      </c>
      <c r="Z132" s="81">
        <f t="shared" si="75"/>
        <v>1.8479300000000001</v>
      </c>
      <c r="AA132" s="81">
        <f t="shared" si="75"/>
        <v>1.6402099999999999</v>
      </c>
    </row>
    <row r="133" spans="1:27" ht="12.75" hidden="1" customHeight="1" outlineLevel="1" x14ac:dyDescent="0.2">
      <c r="A133" s="89" t="s">
        <v>970</v>
      </c>
      <c r="B133" s="63" t="s">
        <v>230</v>
      </c>
      <c r="C133" s="43" t="s">
        <v>79</v>
      </c>
      <c r="D133" s="44">
        <v>1174.07</v>
      </c>
      <c r="E133" s="44">
        <v>988.48</v>
      </c>
      <c r="F133" s="44">
        <v>227.46</v>
      </c>
      <c r="G133" s="44">
        <v>239.69</v>
      </c>
      <c r="H133" s="44">
        <v>964.83</v>
      </c>
      <c r="I133" s="44">
        <v>1359.23</v>
      </c>
      <c r="J133" s="44">
        <v>1539.62</v>
      </c>
      <c r="K133" s="44">
        <v>1635.46</v>
      </c>
      <c r="L133" s="44">
        <v>2013.99</v>
      </c>
      <c r="M133" s="44">
        <v>2235.64</v>
      </c>
      <c r="N133" s="44">
        <v>2315.1</v>
      </c>
      <c r="O133" s="44">
        <v>2303.39</v>
      </c>
      <c r="P133" s="44">
        <v>2256.71</v>
      </c>
      <c r="Q133" s="44">
        <v>2263.5</v>
      </c>
      <c r="R133" s="44">
        <v>2234.96</v>
      </c>
      <c r="S133" s="44">
        <v>2232.7600000000002</v>
      </c>
      <c r="T133" s="44">
        <v>2160.48</v>
      </c>
      <c r="U133" s="44">
        <v>2095.69</v>
      </c>
      <c r="V133" s="44">
        <v>2277.56</v>
      </c>
      <c r="W133" s="44">
        <v>2343.0300000000002</v>
      </c>
      <c r="X133" s="44">
        <v>2291.44</v>
      </c>
      <c r="Y133" s="44">
        <v>2033.95</v>
      </c>
      <c r="Z133" s="44">
        <v>1560.71</v>
      </c>
      <c r="AA133" s="44">
        <v>1352.99</v>
      </c>
    </row>
    <row r="134" spans="1:27" ht="12.75" hidden="1" customHeight="1" outlineLevel="1" x14ac:dyDescent="0.2">
      <c r="A134" s="89" t="s">
        <v>971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89" t="s">
        <v>972</v>
      </c>
      <c r="B135" s="63" t="s">
        <v>83</v>
      </c>
      <c r="C135" s="43" t="s">
        <v>79</v>
      </c>
      <c r="D135" s="44">
        <v>4.68</v>
      </c>
      <c r="E135" s="44">
        <v>4.68</v>
      </c>
      <c r="F135" s="44">
        <v>4.68</v>
      </c>
      <c r="G135" s="44">
        <v>4.68</v>
      </c>
      <c r="H135" s="44">
        <v>4.68</v>
      </c>
      <c r="I135" s="44">
        <v>4.68</v>
      </c>
      <c r="J135" s="44">
        <v>4.68</v>
      </c>
      <c r="K135" s="44">
        <v>4.68</v>
      </c>
      <c r="L135" s="44">
        <v>4.68</v>
      </c>
      <c r="M135" s="44">
        <v>4.68</v>
      </c>
      <c r="N135" s="44">
        <v>4.68</v>
      </c>
      <c r="O135" s="44">
        <v>4.68</v>
      </c>
      <c r="P135" s="44">
        <v>4.68</v>
      </c>
      <c r="Q135" s="44">
        <v>4.68</v>
      </c>
      <c r="R135" s="44">
        <v>4.68</v>
      </c>
      <c r="S135" s="44">
        <v>4.68</v>
      </c>
      <c r="T135" s="44">
        <v>4.68</v>
      </c>
      <c r="U135" s="44">
        <v>4.68</v>
      </c>
      <c r="V135" s="44">
        <v>4.68</v>
      </c>
      <c r="W135" s="44">
        <v>4.68</v>
      </c>
      <c r="X135" s="44">
        <v>4.68</v>
      </c>
      <c r="Y135" s="44">
        <v>4.68</v>
      </c>
      <c r="Z135" s="44">
        <v>4.68</v>
      </c>
      <c r="AA135" s="44">
        <v>4.68</v>
      </c>
    </row>
    <row r="136" spans="1:27" ht="12.75" hidden="1" customHeight="1" outlineLevel="1" x14ac:dyDescent="0.2">
      <c r="A136" s="89" t="s">
        <v>973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>$D$11</f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2">
      <c r="A137" s="88" t="s">
        <v>974</v>
      </c>
      <c r="B137" s="28" t="str">
        <f>"27"&amp;"."&amp;$B$640&amp;"."&amp;$B$641</f>
        <v>27.09.2023</v>
      </c>
      <c r="C137" s="80" t="s">
        <v>76</v>
      </c>
      <c r="D137" s="81">
        <f>ROUND(((D138+D139+D141+D140)/1000),5)</f>
        <v>1.4723900000000001</v>
      </c>
      <c r="E137" s="81">
        <f>ROUND(((E138+E139+E141+E140)/1000),5)</f>
        <v>1.2475099999999999</v>
      </c>
      <c r="F137" s="81">
        <f>ROUND(((F138+F139+F141+F140)/1000),5)</f>
        <v>0.96840999999999999</v>
      </c>
      <c r="G137" s="81">
        <f t="shared" ref="G137:AA137" si="78">ROUND(((G138+G139+G141+G140)/1000),5)</f>
        <v>1.0210699999999999</v>
      </c>
      <c r="H137" s="81">
        <f t="shared" si="78"/>
        <v>1.26498</v>
      </c>
      <c r="I137" s="81">
        <f t="shared" si="78"/>
        <v>1.6570499999999999</v>
      </c>
      <c r="J137" s="81">
        <f t="shared" si="78"/>
        <v>1.8144100000000001</v>
      </c>
      <c r="K137" s="81">
        <f t="shared" si="78"/>
        <v>1.9954099999999999</v>
      </c>
      <c r="L137" s="81">
        <f t="shared" si="78"/>
        <v>2.3206600000000002</v>
      </c>
      <c r="M137" s="81">
        <f t="shared" si="78"/>
        <v>2.4962900000000001</v>
      </c>
      <c r="N137" s="81">
        <f t="shared" si="78"/>
        <v>2.5661800000000001</v>
      </c>
      <c r="O137" s="81">
        <f t="shared" si="78"/>
        <v>2.4978199999999999</v>
      </c>
      <c r="P137" s="81">
        <f t="shared" si="78"/>
        <v>2.44286</v>
      </c>
      <c r="Q137" s="81">
        <f t="shared" si="78"/>
        <v>2.44353</v>
      </c>
      <c r="R137" s="81">
        <f t="shared" si="78"/>
        <v>2.4310100000000001</v>
      </c>
      <c r="S137" s="81">
        <f t="shared" si="78"/>
        <v>2.4298700000000002</v>
      </c>
      <c r="T137" s="81">
        <f t="shared" si="78"/>
        <v>2.4087800000000001</v>
      </c>
      <c r="U137" s="81">
        <f t="shared" si="78"/>
        <v>2.4221599999999999</v>
      </c>
      <c r="V137" s="81">
        <f t="shared" si="78"/>
        <v>2.4441099999999998</v>
      </c>
      <c r="W137" s="81">
        <f t="shared" si="78"/>
        <v>2.4630000000000001</v>
      </c>
      <c r="X137" s="81">
        <f t="shared" si="78"/>
        <v>2.3151999999999999</v>
      </c>
      <c r="Y137" s="81">
        <f t="shared" si="78"/>
        <v>2.0880100000000001</v>
      </c>
      <c r="Z137" s="81">
        <f t="shared" si="78"/>
        <v>1.8306899999999999</v>
      </c>
      <c r="AA137" s="81">
        <f t="shared" si="78"/>
        <v>1.6572800000000001</v>
      </c>
    </row>
    <row r="138" spans="1:27" ht="12.75" hidden="1" customHeight="1" outlineLevel="1" x14ac:dyDescent="0.2">
      <c r="A138" s="89" t="s">
        <v>975</v>
      </c>
      <c r="B138" s="63" t="s">
        <v>230</v>
      </c>
      <c r="C138" s="43" t="s">
        <v>79</v>
      </c>
      <c r="D138" s="44">
        <v>1185.17</v>
      </c>
      <c r="E138" s="44">
        <v>960.29</v>
      </c>
      <c r="F138" s="44">
        <v>681.19</v>
      </c>
      <c r="G138" s="44">
        <v>733.85</v>
      </c>
      <c r="H138" s="44">
        <v>977.76</v>
      </c>
      <c r="I138" s="44">
        <v>1369.83</v>
      </c>
      <c r="J138" s="44">
        <v>1527.19</v>
      </c>
      <c r="K138" s="44">
        <v>1708.19</v>
      </c>
      <c r="L138" s="44">
        <v>2033.44</v>
      </c>
      <c r="M138" s="44">
        <v>2209.0700000000002</v>
      </c>
      <c r="N138" s="44">
        <v>2278.96</v>
      </c>
      <c r="O138" s="44">
        <v>2210.6</v>
      </c>
      <c r="P138" s="44">
        <v>2155.64</v>
      </c>
      <c r="Q138" s="44">
        <v>2156.31</v>
      </c>
      <c r="R138" s="44">
        <v>2143.79</v>
      </c>
      <c r="S138" s="44">
        <v>2142.65</v>
      </c>
      <c r="T138" s="44">
        <v>2121.56</v>
      </c>
      <c r="U138" s="44">
        <v>2134.94</v>
      </c>
      <c r="V138" s="44">
        <v>2156.89</v>
      </c>
      <c r="W138" s="44">
        <v>2175.7800000000002</v>
      </c>
      <c r="X138" s="44">
        <v>2027.98</v>
      </c>
      <c r="Y138" s="44">
        <v>1800.79</v>
      </c>
      <c r="Z138" s="44">
        <v>1543.47</v>
      </c>
      <c r="AA138" s="44">
        <v>1370.06</v>
      </c>
    </row>
    <row r="139" spans="1:27" ht="12.75" hidden="1" customHeight="1" outlineLevel="1" x14ac:dyDescent="0.2">
      <c r="A139" s="89" t="s">
        <v>976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89" t="s">
        <v>977</v>
      </c>
      <c r="B140" s="63" t="s">
        <v>83</v>
      </c>
      <c r="C140" s="43" t="s">
        <v>79</v>
      </c>
      <c r="D140" s="44">
        <v>4.68</v>
      </c>
      <c r="E140" s="44">
        <v>4.68</v>
      </c>
      <c r="F140" s="44">
        <v>4.68</v>
      </c>
      <c r="G140" s="44">
        <v>4.68</v>
      </c>
      <c r="H140" s="44">
        <v>4.68</v>
      </c>
      <c r="I140" s="44">
        <v>4.68</v>
      </c>
      <c r="J140" s="44">
        <v>4.68</v>
      </c>
      <c r="K140" s="44">
        <v>4.68</v>
      </c>
      <c r="L140" s="44">
        <v>4.68</v>
      </c>
      <c r="M140" s="44">
        <v>4.68</v>
      </c>
      <c r="N140" s="44">
        <v>4.68</v>
      </c>
      <c r="O140" s="44">
        <v>4.68</v>
      </c>
      <c r="P140" s="44">
        <v>4.68</v>
      </c>
      <c r="Q140" s="44">
        <v>4.68</v>
      </c>
      <c r="R140" s="44">
        <v>4.68</v>
      </c>
      <c r="S140" s="44">
        <v>4.68</v>
      </c>
      <c r="T140" s="44">
        <v>4.68</v>
      </c>
      <c r="U140" s="44">
        <v>4.68</v>
      </c>
      <c r="V140" s="44">
        <v>4.68</v>
      </c>
      <c r="W140" s="44">
        <v>4.68</v>
      </c>
      <c r="X140" s="44">
        <v>4.68</v>
      </c>
      <c r="Y140" s="44">
        <v>4.68</v>
      </c>
      <c r="Z140" s="44">
        <v>4.68</v>
      </c>
      <c r="AA140" s="44">
        <v>4.68</v>
      </c>
    </row>
    <row r="141" spans="1:27" ht="12.75" hidden="1" customHeight="1" outlineLevel="1" x14ac:dyDescent="0.2">
      <c r="A141" s="89" t="s">
        <v>978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>$D$11</f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2">
      <c r="A142" s="88" t="s">
        <v>979</v>
      </c>
      <c r="B142" s="28" t="str">
        <f>"28"&amp;"."&amp;$B$640&amp;"."&amp;$B$641</f>
        <v>28.09.2023</v>
      </c>
      <c r="C142" s="80" t="s">
        <v>76</v>
      </c>
      <c r="D142" s="81">
        <f>ROUND(((D143+D144+D146+D145)/1000),5)</f>
        <v>1.5160199999999999</v>
      </c>
      <c r="E142" s="81">
        <f>ROUND(((E143+E144+E146+E145)/1000),5)</f>
        <v>1.4029</v>
      </c>
      <c r="F142" s="81">
        <f>ROUND(((F143+F144+F146+F145)/1000),5)</f>
        <v>1.38635</v>
      </c>
      <c r="G142" s="81">
        <f t="shared" ref="G142:AA142" si="81">ROUND(((G143+G144+G146+G145)/1000),5)</f>
        <v>1.3716999999999999</v>
      </c>
      <c r="H142" s="81">
        <f t="shared" si="81"/>
        <v>1.47109</v>
      </c>
      <c r="I142" s="81">
        <f t="shared" si="81"/>
        <v>1.68438</v>
      </c>
      <c r="J142" s="81">
        <f t="shared" si="81"/>
        <v>1.7701199999999999</v>
      </c>
      <c r="K142" s="81">
        <f t="shared" si="81"/>
        <v>1.8978900000000001</v>
      </c>
      <c r="L142" s="81">
        <f t="shared" si="81"/>
        <v>2.15049</v>
      </c>
      <c r="M142" s="81">
        <f t="shared" si="81"/>
        <v>2.2585199999999999</v>
      </c>
      <c r="N142" s="81">
        <f t="shared" si="81"/>
        <v>2.2667600000000001</v>
      </c>
      <c r="O142" s="81">
        <f t="shared" si="81"/>
        <v>2.24519</v>
      </c>
      <c r="P142" s="81">
        <f t="shared" si="81"/>
        <v>2.1980300000000002</v>
      </c>
      <c r="Q142" s="81">
        <f t="shared" si="81"/>
        <v>2.2142300000000001</v>
      </c>
      <c r="R142" s="81">
        <f t="shared" si="81"/>
        <v>2.2786499999999998</v>
      </c>
      <c r="S142" s="81">
        <f t="shared" si="81"/>
        <v>2.2759900000000002</v>
      </c>
      <c r="T142" s="81">
        <f t="shared" si="81"/>
        <v>2.2716799999999999</v>
      </c>
      <c r="U142" s="81">
        <f t="shared" si="81"/>
        <v>2.25332</v>
      </c>
      <c r="V142" s="81">
        <f t="shared" si="81"/>
        <v>2.415</v>
      </c>
      <c r="W142" s="81">
        <f t="shared" si="81"/>
        <v>2.43628</v>
      </c>
      <c r="X142" s="81">
        <f t="shared" si="81"/>
        <v>2.3087499999999999</v>
      </c>
      <c r="Y142" s="81">
        <f t="shared" si="81"/>
        <v>2.1213299999999999</v>
      </c>
      <c r="Z142" s="81">
        <f t="shared" si="81"/>
        <v>1.8088500000000001</v>
      </c>
      <c r="AA142" s="81">
        <f t="shared" si="81"/>
        <v>1.68526</v>
      </c>
    </row>
    <row r="143" spans="1:27" ht="12.75" hidden="1" customHeight="1" outlineLevel="1" x14ac:dyDescent="0.2">
      <c r="A143" s="89" t="s">
        <v>980</v>
      </c>
      <c r="B143" s="63" t="s">
        <v>230</v>
      </c>
      <c r="C143" s="43" t="s">
        <v>79</v>
      </c>
      <c r="D143" s="44">
        <v>1228.8</v>
      </c>
      <c r="E143" s="44">
        <v>1115.68</v>
      </c>
      <c r="F143" s="44">
        <v>1099.1300000000001</v>
      </c>
      <c r="G143" s="44">
        <v>1084.48</v>
      </c>
      <c r="H143" s="44">
        <v>1183.8699999999999</v>
      </c>
      <c r="I143" s="44">
        <v>1397.16</v>
      </c>
      <c r="J143" s="44">
        <v>1482.9</v>
      </c>
      <c r="K143" s="44">
        <v>1610.67</v>
      </c>
      <c r="L143" s="44">
        <v>1863.27</v>
      </c>
      <c r="M143" s="44">
        <v>1971.3</v>
      </c>
      <c r="N143" s="44">
        <v>1979.54</v>
      </c>
      <c r="O143" s="44">
        <v>1957.97</v>
      </c>
      <c r="P143" s="44">
        <v>1910.81</v>
      </c>
      <c r="Q143" s="44">
        <v>1927.01</v>
      </c>
      <c r="R143" s="44">
        <v>1991.43</v>
      </c>
      <c r="S143" s="44">
        <v>1988.77</v>
      </c>
      <c r="T143" s="44">
        <v>1984.46</v>
      </c>
      <c r="U143" s="44">
        <v>1966.1</v>
      </c>
      <c r="V143" s="44">
        <v>2127.7800000000002</v>
      </c>
      <c r="W143" s="44">
        <v>2149.06</v>
      </c>
      <c r="X143" s="44">
        <v>2021.53</v>
      </c>
      <c r="Y143" s="44">
        <v>1834.11</v>
      </c>
      <c r="Z143" s="44">
        <v>1521.63</v>
      </c>
      <c r="AA143" s="44">
        <v>1398.04</v>
      </c>
    </row>
    <row r="144" spans="1:27" ht="12.75" hidden="1" customHeight="1" outlineLevel="1" x14ac:dyDescent="0.2">
      <c r="A144" s="89" t="s">
        <v>981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89" t="s">
        <v>982</v>
      </c>
      <c r="B145" s="63" t="s">
        <v>83</v>
      </c>
      <c r="C145" s="43" t="s">
        <v>79</v>
      </c>
      <c r="D145" s="44">
        <v>4.68</v>
      </c>
      <c r="E145" s="44">
        <v>4.68</v>
      </c>
      <c r="F145" s="44">
        <v>4.68</v>
      </c>
      <c r="G145" s="44">
        <v>4.68</v>
      </c>
      <c r="H145" s="44">
        <v>4.68</v>
      </c>
      <c r="I145" s="44">
        <v>4.68</v>
      </c>
      <c r="J145" s="44">
        <v>4.68</v>
      </c>
      <c r="K145" s="44">
        <v>4.68</v>
      </c>
      <c r="L145" s="44">
        <v>4.68</v>
      </c>
      <c r="M145" s="44">
        <v>4.68</v>
      </c>
      <c r="N145" s="44">
        <v>4.68</v>
      </c>
      <c r="O145" s="44">
        <v>4.68</v>
      </c>
      <c r="P145" s="44">
        <v>4.68</v>
      </c>
      <c r="Q145" s="44">
        <v>4.68</v>
      </c>
      <c r="R145" s="44">
        <v>4.68</v>
      </c>
      <c r="S145" s="44">
        <v>4.68</v>
      </c>
      <c r="T145" s="44">
        <v>4.68</v>
      </c>
      <c r="U145" s="44">
        <v>4.68</v>
      </c>
      <c r="V145" s="44">
        <v>4.68</v>
      </c>
      <c r="W145" s="44">
        <v>4.68</v>
      </c>
      <c r="X145" s="44">
        <v>4.68</v>
      </c>
      <c r="Y145" s="44">
        <v>4.68</v>
      </c>
      <c r="Z145" s="44">
        <v>4.68</v>
      </c>
      <c r="AA145" s="44">
        <v>4.68</v>
      </c>
    </row>
    <row r="146" spans="1:27" ht="12.75" hidden="1" customHeight="1" outlineLevel="1" x14ac:dyDescent="0.2">
      <c r="A146" s="89" t="s">
        <v>983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>$D$11</f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2">
      <c r="A147" s="88" t="s">
        <v>984</v>
      </c>
      <c r="B147" s="28" t="str">
        <f>"29"&amp;"."&amp;$B$640&amp;"."&amp;$B$641</f>
        <v>29.09.2023</v>
      </c>
      <c r="C147" s="80" t="s">
        <v>76</v>
      </c>
      <c r="D147" s="81">
        <f>ROUND(((D148+D149+D151+D150)/1000),5)</f>
        <v>1.4980899999999999</v>
      </c>
      <c r="E147" s="81">
        <f>ROUND(((E148+E149+E151+E150)/1000),5)</f>
        <v>1.31182</v>
      </c>
      <c r="F147" s="81">
        <f>ROUND(((F148+F149+F151+F150)/1000),5)</f>
        <v>1.2599</v>
      </c>
      <c r="G147" s="81">
        <f t="shared" ref="G147:AA147" si="84">ROUND(((G148+G149+G151+G150)/1000),5)</f>
        <v>1.2761199999999999</v>
      </c>
      <c r="H147" s="81">
        <f t="shared" si="84"/>
        <v>1.38933</v>
      </c>
      <c r="I147" s="81">
        <f t="shared" si="84"/>
        <v>1.61669</v>
      </c>
      <c r="J147" s="81">
        <f t="shared" si="84"/>
        <v>1.7180800000000001</v>
      </c>
      <c r="K147" s="81">
        <f t="shared" si="84"/>
        <v>1.9029199999999999</v>
      </c>
      <c r="L147" s="81">
        <f t="shared" si="84"/>
        <v>2.1320299999999999</v>
      </c>
      <c r="M147" s="81">
        <f t="shared" si="84"/>
        <v>2.2637900000000002</v>
      </c>
      <c r="N147" s="81">
        <f t="shared" si="84"/>
        <v>2.26857</v>
      </c>
      <c r="O147" s="81">
        <f t="shared" si="84"/>
        <v>2.22451</v>
      </c>
      <c r="P147" s="81">
        <f t="shared" si="84"/>
        <v>2.1996600000000002</v>
      </c>
      <c r="Q147" s="81">
        <f t="shared" si="84"/>
        <v>2.2571099999999999</v>
      </c>
      <c r="R147" s="81">
        <f t="shared" si="84"/>
        <v>2.2801399999999998</v>
      </c>
      <c r="S147" s="81">
        <f t="shared" si="84"/>
        <v>2.2738499999999999</v>
      </c>
      <c r="T147" s="81">
        <f t="shared" si="84"/>
        <v>2.2642699999999998</v>
      </c>
      <c r="U147" s="81">
        <f t="shared" si="84"/>
        <v>2.2583899999999999</v>
      </c>
      <c r="V147" s="81">
        <f t="shared" si="84"/>
        <v>2.3493599999999999</v>
      </c>
      <c r="W147" s="81">
        <f t="shared" si="84"/>
        <v>2.4016500000000001</v>
      </c>
      <c r="X147" s="81">
        <f t="shared" si="84"/>
        <v>2.31257</v>
      </c>
      <c r="Y147" s="81">
        <f t="shared" si="84"/>
        <v>2.1688200000000002</v>
      </c>
      <c r="Z147" s="81">
        <f t="shared" si="84"/>
        <v>1.86663</v>
      </c>
      <c r="AA147" s="81">
        <f t="shared" si="84"/>
        <v>1.7511300000000001</v>
      </c>
    </row>
    <row r="148" spans="1:27" ht="12.75" hidden="1" customHeight="1" outlineLevel="1" x14ac:dyDescent="0.2">
      <c r="A148" s="89" t="s">
        <v>985</v>
      </c>
      <c r="B148" s="63" t="s">
        <v>230</v>
      </c>
      <c r="C148" s="43" t="s">
        <v>79</v>
      </c>
      <c r="D148" s="44">
        <v>1210.8699999999999</v>
      </c>
      <c r="E148" s="44">
        <v>1024.5999999999999</v>
      </c>
      <c r="F148" s="44">
        <v>972.68</v>
      </c>
      <c r="G148" s="44">
        <v>988.9</v>
      </c>
      <c r="H148" s="44">
        <v>1102.1099999999999</v>
      </c>
      <c r="I148" s="44">
        <v>1329.47</v>
      </c>
      <c r="J148" s="44">
        <v>1430.86</v>
      </c>
      <c r="K148" s="44">
        <v>1615.7</v>
      </c>
      <c r="L148" s="44">
        <v>1844.81</v>
      </c>
      <c r="M148" s="44">
        <v>1976.57</v>
      </c>
      <c r="N148" s="44">
        <v>1981.35</v>
      </c>
      <c r="O148" s="44">
        <v>1937.29</v>
      </c>
      <c r="P148" s="44">
        <v>1912.44</v>
      </c>
      <c r="Q148" s="44">
        <v>1969.89</v>
      </c>
      <c r="R148" s="44">
        <v>1992.92</v>
      </c>
      <c r="S148" s="44">
        <v>1986.63</v>
      </c>
      <c r="T148" s="44">
        <v>1977.05</v>
      </c>
      <c r="U148" s="44">
        <v>1971.17</v>
      </c>
      <c r="V148" s="44">
        <v>2062.14</v>
      </c>
      <c r="W148" s="44">
        <v>2114.4299999999998</v>
      </c>
      <c r="X148" s="44">
        <v>2025.35</v>
      </c>
      <c r="Y148" s="44">
        <v>1881.6</v>
      </c>
      <c r="Z148" s="44">
        <v>1579.41</v>
      </c>
      <c r="AA148" s="44">
        <v>1463.91</v>
      </c>
    </row>
    <row r="149" spans="1:27" ht="12.75" hidden="1" customHeight="1" outlineLevel="1" x14ac:dyDescent="0.2">
      <c r="A149" s="89" t="s">
        <v>986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89" t="s">
        <v>987</v>
      </c>
      <c r="B150" s="63" t="s">
        <v>83</v>
      </c>
      <c r="C150" s="43" t="s">
        <v>79</v>
      </c>
      <c r="D150" s="44">
        <v>4.68</v>
      </c>
      <c r="E150" s="44">
        <v>4.68</v>
      </c>
      <c r="F150" s="44">
        <v>4.68</v>
      </c>
      <c r="G150" s="44">
        <v>4.68</v>
      </c>
      <c r="H150" s="44">
        <v>4.68</v>
      </c>
      <c r="I150" s="44">
        <v>4.68</v>
      </c>
      <c r="J150" s="44">
        <v>4.68</v>
      </c>
      <c r="K150" s="44">
        <v>4.68</v>
      </c>
      <c r="L150" s="44">
        <v>4.68</v>
      </c>
      <c r="M150" s="44">
        <v>4.68</v>
      </c>
      <c r="N150" s="44">
        <v>4.68</v>
      </c>
      <c r="O150" s="44">
        <v>4.68</v>
      </c>
      <c r="P150" s="44">
        <v>4.68</v>
      </c>
      <c r="Q150" s="44">
        <v>4.68</v>
      </c>
      <c r="R150" s="44">
        <v>4.68</v>
      </c>
      <c r="S150" s="44">
        <v>4.68</v>
      </c>
      <c r="T150" s="44">
        <v>4.68</v>
      </c>
      <c r="U150" s="44">
        <v>4.68</v>
      </c>
      <c r="V150" s="44">
        <v>4.68</v>
      </c>
      <c r="W150" s="44">
        <v>4.68</v>
      </c>
      <c r="X150" s="44">
        <v>4.68</v>
      </c>
      <c r="Y150" s="44">
        <v>4.68</v>
      </c>
      <c r="Z150" s="44">
        <v>4.68</v>
      </c>
      <c r="AA150" s="44">
        <v>4.68</v>
      </c>
    </row>
    <row r="151" spans="1:27" ht="12.75" hidden="1" customHeight="1" outlineLevel="1" x14ac:dyDescent="0.2">
      <c r="A151" s="89" t="s">
        <v>988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>$D$11</f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2">
      <c r="A152" s="88" t="s">
        <v>989</v>
      </c>
      <c r="B152" s="28" t="str">
        <f>"30"&amp;"."&amp;$B$640&amp;"."&amp;$B$641</f>
        <v>30.09.2023</v>
      </c>
      <c r="C152" s="80" t="s">
        <v>76</v>
      </c>
      <c r="D152" s="81">
        <f>ROUND(((D153+D154+D156+D155)/1000),5)</f>
        <v>1.64958</v>
      </c>
      <c r="E152" s="81">
        <f>ROUND(((E153+E154+E156+E155)/1000),5)</f>
        <v>1.5690599999999999</v>
      </c>
      <c r="F152" s="81">
        <f>ROUND(((F153+F154+F156+F155)/1000),5)</f>
        <v>1.49864</v>
      </c>
      <c r="G152" s="81">
        <f t="shared" ref="G152:AA152" si="87">ROUND(((G153+G154+G156+G155)/1000),5)</f>
        <v>1.46492</v>
      </c>
      <c r="H152" s="81">
        <f t="shared" si="87"/>
        <v>1.51261</v>
      </c>
      <c r="I152" s="81">
        <f t="shared" si="87"/>
        <v>1.60612</v>
      </c>
      <c r="J152" s="81">
        <f t="shared" si="87"/>
        <v>1.6346400000000001</v>
      </c>
      <c r="K152" s="81">
        <f t="shared" si="87"/>
        <v>1.8022400000000001</v>
      </c>
      <c r="L152" s="81">
        <f t="shared" si="87"/>
        <v>2.0901100000000001</v>
      </c>
      <c r="M152" s="81">
        <f t="shared" si="87"/>
        <v>2.2969900000000001</v>
      </c>
      <c r="N152" s="81">
        <f t="shared" si="87"/>
        <v>2.32938</v>
      </c>
      <c r="O152" s="81">
        <f t="shared" si="87"/>
        <v>2.33379</v>
      </c>
      <c r="P152" s="81">
        <f t="shared" si="87"/>
        <v>2.3092899999999998</v>
      </c>
      <c r="Q152" s="81">
        <f t="shared" si="87"/>
        <v>2.3068200000000001</v>
      </c>
      <c r="R152" s="81">
        <f t="shared" si="87"/>
        <v>2.30864</v>
      </c>
      <c r="S152" s="81">
        <f t="shared" si="87"/>
        <v>2.3054100000000002</v>
      </c>
      <c r="T152" s="81">
        <f t="shared" si="87"/>
        <v>2.2914599999999998</v>
      </c>
      <c r="U152" s="81">
        <f t="shared" si="87"/>
        <v>2.2248199999999998</v>
      </c>
      <c r="V152" s="81">
        <f t="shared" si="87"/>
        <v>2.32423</v>
      </c>
      <c r="W152" s="81">
        <f t="shared" si="87"/>
        <v>2.37384</v>
      </c>
      <c r="X152" s="81">
        <f t="shared" si="87"/>
        <v>2.3169599999999999</v>
      </c>
      <c r="Y152" s="81">
        <f t="shared" si="87"/>
        <v>2.05871</v>
      </c>
      <c r="Z152" s="81">
        <f t="shared" si="87"/>
        <v>1.9160600000000001</v>
      </c>
      <c r="AA152" s="81">
        <f t="shared" si="87"/>
        <v>1.70736</v>
      </c>
    </row>
    <row r="153" spans="1:27" ht="12.75" hidden="1" customHeight="1" outlineLevel="1" x14ac:dyDescent="0.2">
      <c r="A153" s="89" t="s">
        <v>990</v>
      </c>
      <c r="B153" s="63" t="s">
        <v>230</v>
      </c>
      <c r="C153" s="43" t="s">
        <v>79</v>
      </c>
      <c r="D153" s="44">
        <v>1362.36</v>
      </c>
      <c r="E153" s="44">
        <v>1281.8399999999999</v>
      </c>
      <c r="F153" s="44">
        <v>1211.42</v>
      </c>
      <c r="G153" s="44">
        <v>1177.7</v>
      </c>
      <c r="H153" s="44">
        <v>1225.3900000000001</v>
      </c>
      <c r="I153" s="44">
        <v>1318.9</v>
      </c>
      <c r="J153" s="44">
        <v>1347.42</v>
      </c>
      <c r="K153" s="44">
        <v>1515.02</v>
      </c>
      <c r="L153" s="44">
        <v>1802.89</v>
      </c>
      <c r="M153" s="44">
        <v>2009.77</v>
      </c>
      <c r="N153" s="44">
        <v>2042.16</v>
      </c>
      <c r="O153" s="44">
        <v>2046.57</v>
      </c>
      <c r="P153" s="44">
        <v>2022.07</v>
      </c>
      <c r="Q153" s="44">
        <v>2019.6</v>
      </c>
      <c r="R153" s="44">
        <v>2021.42</v>
      </c>
      <c r="S153" s="44">
        <v>2018.19</v>
      </c>
      <c r="T153" s="44">
        <v>2004.24</v>
      </c>
      <c r="U153" s="44">
        <v>1937.6</v>
      </c>
      <c r="V153" s="44">
        <v>2037.01</v>
      </c>
      <c r="W153" s="44">
        <v>2086.62</v>
      </c>
      <c r="X153" s="44">
        <v>2029.74</v>
      </c>
      <c r="Y153" s="44">
        <v>1771.49</v>
      </c>
      <c r="Z153" s="44">
        <v>1628.84</v>
      </c>
      <c r="AA153" s="44">
        <v>1420.14</v>
      </c>
    </row>
    <row r="154" spans="1:27" ht="12.75" hidden="1" customHeight="1" outlineLevel="1" x14ac:dyDescent="0.2">
      <c r="A154" s="89" t="s">
        <v>991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89" t="s">
        <v>992</v>
      </c>
      <c r="B155" s="63" t="s">
        <v>83</v>
      </c>
      <c r="C155" s="43" t="s">
        <v>79</v>
      </c>
      <c r="D155" s="44">
        <v>4.68</v>
      </c>
      <c r="E155" s="44">
        <v>4.68</v>
      </c>
      <c r="F155" s="44">
        <v>4.68</v>
      </c>
      <c r="G155" s="44">
        <v>4.68</v>
      </c>
      <c r="H155" s="44">
        <v>4.68</v>
      </c>
      <c r="I155" s="44">
        <v>4.68</v>
      </c>
      <c r="J155" s="44">
        <v>4.68</v>
      </c>
      <c r="K155" s="44">
        <v>4.68</v>
      </c>
      <c r="L155" s="44">
        <v>4.68</v>
      </c>
      <c r="M155" s="44">
        <v>4.68</v>
      </c>
      <c r="N155" s="44">
        <v>4.68</v>
      </c>
      <c r="O155" s="44">
        <v>4.68</v>
      </c>
      <c r="P155" s="44">
        <v>4.68</v>
      </c>
      <c r="Q155" s="44">
        <v>4.68</v>
      </c>
      <c r="R155" s="44">
        <v>4.68</v>
      </c>
      <c r="S155" s="44">
        <v>4.68</v>
      </c>
      <c r="T155" s="44">
        <v>4.68</v>
      </c>
      <c r="U155" s="44">
        <v>4.68</v>
      </c>
      <c r="V155" s="44">
        <v>4.68</v>
      </c>
      <c r="W155" s="44">
        <v>4.68</v>
      </c>
      <c r="X155" s="44">
        <v>4.68</v>
      </c>
      <c r="Y155" s="44">
        <v>4.68</v>
      </c>
      <c r="Z155" s="44">
        <v>4.68</v>
      </c>
      <c r="AA155" s="44">
        <v>4.68</v>
      </c>
    </row>
    <row r="156" spans="1:27" ht="12.75" hidden="1" customHeight="1" outlineLevel="1" x14ac:dyDescent="0.2">
      <c r="A156" s="89" t="s">
        <v>993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>$D$11</f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2">
      <c r="A157" s="90"/>
      <c r="B157" s="91" t="s">
        <v>379</v>
      </c>
      <c r="C157" s="92"/>
      <c r="D157" s="93"/>
      <c r="E157" s="93"/>
      <c r="F157" s="93"/>
      <c r="G157" s="93"/>
      <c r="I157" s="39"/>
    </row>
    <row r="158" spans="1:27" x14ac:dyDescent="0.2">
      <c r="A158" s="179" t="s">
        <v>380</v>
      </c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1"/>
    </row>
    <row r="159" spans="1:27" ht="27" customHeight="1" x14ac:dyDescent="0.2">
      <c r="A159" s="26" t="s">
        <v>64</v>
      </c>
      <c r="B159" s="27" t="s">
        <v>202</v>
      </c>
      <c r="C159" s="26" t="s">
        <v>203</v>
      </c>
      <c r="D159" s="27" t="s">
        <v>204</v>
      </c>
      <c r="E159" s="27" t="s">
        <v>205</v>
      </c>
      <c r="F159" s="27" t="s">
        <v>206</v>
      </c>
      <c r="G159" s="27" t="s">
        <v>207</v>
      </c>
      <c r="H159" s="27" t="s">
        <v>208</v>
      </c>
      <c r="I159" s="27" t="s">
        <v>209</v>
      </c>
      <c r="J159" s="27" t="s">
        <v>210</v>
      </c>
      <c r="K159" s="27" t="s">
        <v>211</v>
      </c>
      <c r="L159" s="27" t="s">
        <v>212</v>
      </c>
      <c r="M159" s="27" t="s">
        <v>213</v>
      </c>
      <c r="N159" s="27" t="s">
        <v>214</v>
      </c>
      <c r="O159" s="27" t="s">
        <v>215</v>
      </c>
      <c r="P159" s="27" t="s">
        <v>216</v>
      </c>
      <c r="Q159" s="27" t="s">
        <v>217</v>
      </c>
      <c r="R159" s="27" t="s">
        <v>218</v>
      </c>
      <c r="S159" s="27" t="s">
        <v>219</v>
      </c>
      <c r="T159" s="27" t="s">
        <v>220</v>
      </c>
      <c r="U159" s="27" t="s">
        <v>221</v>
      </c>
      <c r="V159" s="27" t="s">
        <v>222</v>
      </c>
      <c r="W159" s="27" t="s">
        <v>223</v>
      </c>
      <c r="X159" s="27" t="s">
        <v>224</v>
      </c>
      <c r="Y159" s="27" t="s">
        <v>225</v>
      </c>
      <c r="Z159" s="27" t="s">
        <v>226</v>
      </c>
      <c r="AA159" s="27" t="s">
        <v>227</v>
      </c>
    </row>
    <row r="160" spans="1:27" x14ac:dyDescent="0.2">
      <c r="A160" s="88" t="s">
        <v>994</v>
      </c>
      <c r="B160" s="28" t="str">
        <f>"01"&amp;"."&amp;$B$640&amp;"."&amp;$B$641</f>
        <v>01.09.2023</v>
      </c>
      <c r="C160" s="80" t="s">
        <v>76</v>
      </c>
      <c r="D160" s="81">
        <f>ROUND(((D161+D162+D164+D163)/1000),5)</f>
        <v>1.7254499999999999</v>
      </c>
      <c r="E160" s="81">
        <f>ROUND(((E161+E162+E164+E163)/1000),5)</f>
        <v>1.61666</v>
      </c>
      <c r="F160" s="81">
        <f>ROUND(((F161+F162+F164+F163)/1000),5)</f>
        <v>1.5530600000000001</v>
      </c>
      <c r="G160" s="81">
        <f t="shared" ref="G160:AA160" si="90">ROUND(((G161+G162+G164+G163)/1000),5)</f>
        <v>1.5600400000000001</v>
      </c>
      <c r="H160" s="81">
        <f t="shared" si="90"/>
        <v>1.6047199999999999</v>
      </c>
      <c r="I160" s="81">
        <f t="shared" si="90"/>
        <v>1.6838</v>
      </c>
      <c r="J160" s="81">
        <f t="shared" si="90"/>
        <v>1.7935099999999999</v>
      </c>
      <c r="K160" s="81">
        <f t="shared" si="90"/>
        <v>2.0438700000000001</v>
      </c>
      <c r="L160" s="81">
        <f t="shared" si="90"/>
        <v>2.23807</v>
      </c>
      <c r="M160" s="81">
        <f t="shared" si="90"/>
        <v>2.4605299999999999</v>
      </c>
      <c r="N160" s="81">
        <f t="shared" si="90"/>
        <v>2.4956900000000002</v>
      </c>
      <c r="O160" s="81">
        <f t="shared" si="90"/>
        <v>2.47139</v>
      </c>
      <c r="P160" s="81">
        <f t="shared" si="90"/>
        <v>2.4783599999999999</v>
      </c>
      <c r="Q160" s="81">
        <f t="shared" si="90"/>
        <v>2.48156</v>
      </c>
      <c r="R160" s="81">
        <f t="shared" si="90"/>
        <v>2.5566800000000001</v>
      </c>
      <c r="S160" s="81">
        <f t="shared" si="90"/>
        <v>2.54284</v>
      </c>
      <c r="T160" s="81">
        <f t="shared" si="90"/>
        <v>2.5353599999999998</v>
      </c>
      <c r="U160" s="81">
        <f t="shared" si="90"/>
        <v>2.5035799999999999</v>
      </c>
      <c r="V160" s="81">
        <f t="shared" si="90"/>
        <v>2.5045099999999998</v>
      </c>
      <c r="W160" s="81">
        <f t="shared" si="90"/>
        <v>2.5410900000000001</v>
      </c>
      <c r="X160" s="81">
        <f t="shared" si="90"/>
        <v>2.5336699999999999</v>
      </c>
      <c r="Y160" s="81">
        <f t="shared" si="90"/>
        <v>2.4045999999999998</v>
      </c>
      <c r="Z160" s="81">
        <f t="shared" si="90"/>
        <v>2.13096</v>
      </c>
      <c r="AA160" s="81">
        <f t="shared" si="90"/>
        <v>1.9261200000000001</v>
      </c>
    </row>
    <row r="161" spans="1:27" ht="12.75" hidden="1" customHeight="1" outlineLevel="1" x14ac:dyDescent="0.2">
      <c r="A161" s="89" t="s">
        <v>995</v>
      </c>
      <c r="B161" s="63" t="s">
        <v>230</v>
      </c>
      <c r="C161" s="43" t="s">
        <v>79</v>
      </c>
      <c r="D161" s="44">
        <v>1391.29</v>
      </c>
      <c r="E161" s="44">
        <v>1282.5</v>
      </c>
      <c r="F161" s="44">
        <v>1218.9000000000001</v>
      </c>
      <c r="G161" s="44">
        <v>1225.8800000000001</v>
      </c>
      <c r="H161" s="44">
        <v>1270.56</v>
      </c>
      <c r="I161" s="44">
        <v>1349.64</v>
      </c>
      <c r="J161" s="44">
        <v>1459.35</v>
      </c>
      <c r="K161" s="44">
        <v>1709.71</v>
      </c>
      <c r="L161" s="44">
        <v>1903.91</v>
      </c>
      <c r="M161" s="44">
        <v>2126.37</v>
      </c>
      <c r="N161" s="44">
        <v>2161.5300000000002</v>
      </c>
      <c r="O161" s="44">
        <v>2137.23</v>
      </c>
      <c r="P161" s="44">
        <v>2144.1999999999998</v>
      </c>
      <c r="Q161" s="44">
        <v>2147.4</v>
      </c>
      <c r="R161" s="44">
        <v>2222.52</v>
      </c>
      <c r="S161" s="44">
        <v>2208.6799999999998</v>
      </c>
      <c r="T161" s="44">
        <v>2201.1999999999998</v>
      </c>
      <c r="U161" s="44">
        <v>2169.42</v>
      </c>
      <c r="V161" s="44">
        <v>2170.35</v>
      </c>
      <c r="W161" s="44">
        <v>2206.9299999999998</v>
      </c>
      <c r="X161" s="44">
        <v>2199.5100000000002</v>
      </c>
      <c r="Y161" s="44">
        <v>2070.44</v>
      </c>
      <c r="Z161" s="44">
        <v>1796.8</v>
      </c>
      <c r="AA161" s="44">
        <v>1591.96</v>
      </c>
    </row>
    <row r="162" spans="1:27" ht="12.75" hidden="1" customHeight="1" outlineLevel="1" x14ac:dyDescent="0.2">
      <c r="A162" s="89" t="s">
        <v>996</v>
      </c>
      <c r="B162" s="63" t="s">
        <v>90</v>
      </c>
      <c r="C162" s="43" t="s">
        <v>79</v>
      </c>
      <c r="D162" s="44">
        <v>113.12</v>
      </c>
      <c r="E162" s="44">
        <f>$D$162</f>
        <v>113.12</v>
      </c>
      <c r="F162" s="44">
        <f t="shared" ref="F162:AA162" si="91">$D$162</f>
        <v>113.12</v>
      </c>
      <c r="G162" s="44">
        <f t="shared" si="91"/>
        <v>113.12</v>
      </c>
      <c r="H162" s="44">
        <f t="shared" si="91"/>
        <v>113.12</v>
      </c>
      <c r="I162" s="44">
        <f t="shared" si="91"/>
        <v>113.12</v>
      </c>
      <c r="J162" s="44">
        <f t="shared" si="91"/>
        <v>113.12</v>
      </c>
      <c r="K162" s="44">
        <f t="shared" si="91"/>
        <v>113.12</v>
      </c>
      <c r="L162" s="44">
        <f t="shared" si="91"/>
        <v>113.12</v>
      </c>
      <c r="M162" s="44">
        <f t="shared" si="91"/>
        <v>113.12</v>
      </c>
      <c r="N162" s="44">
        <f t="shared" si="91"/>
        <v>113.12</v>
      </c>
      <c r="O162" s="44">
        <f t="shared" si="91"/>
        <v>113.12</v>
      </c>
      <c r="P162" s="44">
        <f t="shared" si="91"/>
        <v>113.12</v>
      </c>
      <c r="Q162" s="44">
        <f t="shared" si="91"/>
        <v>113.12</v>
      </c>
      <c r="R162" s="44">
        <f t="shared" si="91"/>
        <v>113.12</v>
      </c>
      <c r="S162" s="44">
        <f t="shared" si="91"/>
        <v>113.12</v>
      </c>
      <c r="T162" s="44">
        <f t="shared" si="91"/>
        <v>113.12</v>
      </c>
      <c r="U162" s="44">
        <f t="shared" si="91"/>
        <v>113.12</v>
      </c>
      <c r="V162" s="44">
        <f t="shared" si="91"/>
        <v>113.12</v>
      </c>
      <c r="W162" s="44">
        <f t="shared" si="91"/>
        <v>113.12</v>
      </c>
      <c r="X162" s="44">
        <f t="shared" si="91"/>
        <v>113.12</v>
      </c>
      <c r="Y162" s="44">
        <f t="shared" si="91"/>
        <v>113.12</v>
      </c>
      <c r="Z162" s="44">
        <f t="shared" si="91"/>
        <v>113.12</v>
      </c>
      <c r="AA162" s="44">
        <f t="shared" si="91"/>
        <v>113.12</v>
      </c>
    </row>
    <row r="163" spans="1:27" ht="12.75" hidden="1" customHeight="1" outlineLevel="1" x14ac:dyDescent="0.2">
      <c r="A163" s="89" t="s">
        <v>997</v>
      </c>
      <c r="B163" s="63" t="s">
        <v>83</v>
      </c>
      <c r="C163" s="43" t="s">
        <v>79</v>
      </c>
      <c r="D163" s="44">
        <v>4.68</v>
      </c>
      <c r="E163" s="44">
        <v>4.68</v>
      </c>
      <c r="F163" s="44">
        <v>4.68</v>
      </c>
      <c r="G163" s="44">
        <v>4.68</v>
      </c>
      <c r="H163" s="44">
        <v>4.68</v>
      </c>
      <c r="I163" s="44">
        <v>4.68</v>
      </c>
      <c r="J163" s="44">
        <v>4.68</v>
      </c>
      <c r="K163" s="44">
        <v>4.68</v>
      </c>
      <c r="L163" s="44">
        <v>4.68</v>
      </c>
      <c r="M163" s="44">
        <v>4.68</v>
      </c>
      <c r="N163" s="44">
        <v>4.68</v>
      </c>
      <c r="O163" s="44">
        <v>4.68</v>
      </c>
      <c r="P163" s="44">
        <v>4.68</v>
      </c>
      <c r="Q163" s="44">
        <v>4.68</v>
      </c>
      <c r="R163" s="44">
        <v>4.68</v>
      </c>
      <c r="S163" s="44">
        <v>4.68</v>
      </c>
      <c r="T163" s="44">
        <v>4.68</v>
      </c>
      <c r="U163" s="44">
        <v>4.68</v>
      </c>
      <c r="V163" s="44">
        <v>4.68</v>
      </c>
      <c r="W163" s="44">
        <v>4.68</v>
      </c>
      <c r="X163" s="44">
        <v>4.68</v>
      </c>
      <c r="Y163" s="44">
        <v>4.68</v>
      </c>
      <c r="Z163" s="44">
        <v>4.68</v>
      </c>
      <c r="AA163" s="44">
        <v>4.68</v>
      </c>
    </row>
    <row r="164" spans="1:27" ht="12.75" hidden="1" customHeight="1" outlineLevel="1" x14ac:dyDescent="0.2">
      <c r="A164" s="89" t="s">
        <v>998</v>
      </c>
      <c r="B164" s="63" t="s">
        <v>81</v>
      </c>
      <c r="C164" s="43" t="s">
        <v>79</v>
      </c>
      <c r="D164" s="44">
        <f>$D$11</f>
        <v>216.36</v>
      </c>
      <c r="E164" s="44">
        <f t="shared" ref="E164:AA164" si="92">$D$11</f>
        <v>216.36</v>
      </c>
      <c r="F164" s="44">
        <f t="shared" si="92"/>
        <v>216.36</v>
      </c>
      <c r="G164" s="44">
        <f t="shared" si="92"/>
        <v>216.36</v>
      </c>
      <c r="H164" s="44">
        <f t="shared" si="92"/>
        <v>216.36</v>
      </c>
      <c r="I164" s="44">
        <f t="shared" si="92"/>
        <v>216.36</v>
      </c>
      <c r="J164" s="44">
        <f t="shared" si="92"/>
        <v>216.36</v>
      </c>
      <c r="K164" s="44">
        <f t="shared" si="92"/>
        <v>216.36</v>
      </c>
      <c r="L164" s="44">
        <f t="shared" si="92"/>
        <v>216.36</v>
      </c>
      <c r="M164" s="44">
        <f t="shared" si="92"/>
        <v>216.36</v>
      </c>
      <c r="N164" s="44">
        <f t="shared" si="92"/>
        <v>216.36</v>
      </c>
      <c r="O164" s="44">
        <f t="shared" si="92"/>
        <v>216.36</v>
      </c>
      <c r="P164" s="44">
        <f t="shared" si="92"/>
        <v>216.36</v>
      </c>
      <c r="Q164" s="44">
        <f t="shared" si="92"/>
        <v>216.36</v>
      </c>
      <c r="R164" s="44">
        <f>$D$11</f>
        <v>216.36</v>
      </c>
      <c r="S164" s="44">
        <f t="shared" si="92"/>
        <v>216.36</v>
      </c>
      <c r="T164" s="44">
        <f t="shared" si="92"/>
        <v>216.36</v>
      </c>
      <c r="U164" s="44">
        <f t="shared" si="92"/>
        <v>216.36</v>
      </c>
      <c r="V164" s="44">
        <f t="shared" si="92"/>
        <v>216.36</v>
      </c>
      <c r="W164" s="44">
        <f t="shared" si="92"/>
        <v>216.36</v>
      </c>
      <c r="X164" s="44">
        <f t="shared" si="92"/>
        <v>216.36</v>
      </c>
      <c r="Y164" s="44">
        <f t="shared" si="92"/>
        <v>216.36</v>
      </c>
      <c r="Z164" s="44">
        <f t="shared" si="92"/>
        <v>216.36</v>
      </c>
      <c r="AA164" s="44">
        <f t="shared" si="92"/>
        <v>216.36</v>
      </c>
    </row>
    <row r="165" spans="1:27" collapsed="1" x14ac:dyDescent="0.2">
      <c r="A165" s="88" t="s">
        <v>999</v>
      </c>
      <c r="B165" s="28" t="str">
        <f>"02"&amp;"."&amp;$B$640&amp;"."&amp;$B$641</f>
        <v>02.09.2023</v>
      </c>
      <c r="C165" s="80" t="s">
        <v>76</v>
      </c>
      <c r="D165" s="81">
        <f>ROUND(((D166+D167+D169+D168)/1000),5)</f>
        <v>1.89164</v>
      </c>
      <c r="E165" s="81">
        <f>ROUND(((E166+E167+E169+E168)/1000),5)</f>
        <v>1.7012400000000001</v>
      </c>
      <c r="F165" s="81">
        <f>ROUND(((F166+F167+F169+F168)/1000),5)</f>
        <v>1.6608000000000001</v>
      </c>
      <c r="G165" s="81">
        <f t="shared" ref="G165:AA165" si="93">ROUND(((G166+G167+G169+G168)/1000),5)</f>
        <v>1.62897</v>
      </c>
      <c r="H165" s="81">
        <f t="shared" si="93"/>
        <v>1.6469100000000001</v>
      </c>
      <c r="I165" s="81">
        <f t="shared" si="93"/>
        <v>1.64324</v>
      </c>
      <c r="J165" s="81">
        <f t="shared" si="93"/>
        <v>1.6706300000000001</v>
      </c>
      <c r="K165" s="81">
        <f t="shared" si="93"/>
        <v>1.9637199999999999</v>
      </c>
      <c r="L165" s="81">
        <f t="shared" si="93"/>
        <v>2.1572499999999999</v>
      </c>
      <c r="M165" s="81">
        <f t="shared" si="93"/>
        <v>2.3663699999999999</v>
      </c>
      <c r="N165" s="81">
        <f t="shared" si="93"/>
        <v>2.43608</v>
      </c>
      <c r="O165" s="81">
        <f t="shared" si="93"/>
        <v>2.4506700000000001</v>
      </c>
      <c r="P165" s="81">
        <f t="shared" si="93"/>
        <v>2.4430499999999999</v>
      </c>
      <c r="Q165" s="81">
        <f t="shared" si="93"/>
        <v>2.4486599999999998</v>
      </c>
      <c r="R165" s="81">
        <f t="shared" si="93"/>
        <v>2.4473199999999999</v>
      </c>
      <c r="S165" s="81">
        <f t="shared" si="93"/>
        <v>2.4419300000000002</v>
      </c>
      <c r="T165" s="81">
        <f t="shared" si="93"/>
        <v>2.4214000000000002</v>
      </c>
      <c r="U165" s="81">
        <f t="shared" si="93"/>
        <v>2.3924699999999999</v>
      </c>
      <c r="V165" s="81">
        <f t="shared" si="93"/>
        <v>2.3913099999999998</v>
      </c>
      <c r="W165" s="81">
        <f t="shared" si="93"/>
        <v>2.3989500000000001</v>
      </c>
      <c r="X165" s="81">
        <f t="shared" si="93"/>
        <v>2.3928600000000002</v>
      </c>
      <c r="Y165" s="81">
        <f t="shared" si="93"/>
        <v>2.3107199999999999</v>
      </c>
      <c r="Z165" s="81">
        <f t="shared" si="93"/>
        <v>2.13659</v>
      </c>
      <c r="AA165" s="81">
        <f t="shared" si="93"/>
        <v>2.0099200000000002</v>
      </c>
    </row>
    <row r="166" spans="1:27" ht="12.75" hidden="1" customHeight="1" outlineLevel="1" x14ac:dyDescent="0.2">
      <c r="A166" s="89" t="s">
        <v>1000</v>
      </c>
      <c r="B166" s="63" t="s">
        <v>230</v>
      </c>
      <c r="C166" s="43" t="s">
        <v>79</v>
      </c>
      <c r="D166" s="44">
        <v>1557.48</v>
      </c>
      <c r="E166" s="44">
        <v>1367.08</v>
      </c>
      <c r="F166" s="44">
        <v>1326.64</v>
      </c>
      <c r="G166" s="44">
        <v>1294.81</v>
      </c>
      <c r="H166" s="44">
        <v>1312.75</v>
      </c>
      <c r="I166" s="44">
        <v>1309.08</v>
      </c>
      <c r="J166" s="44">
        <v>1336.47</v>
      </c>
      <c r="K166" s="44">
        <v>1629.56</v>
      </c>
      <c r="L166" s="44">
        <v>1823.09</v>
      </c>
      <c r="M166" s="44">
        <v>2032.21</v>
      </c>
      <c r="N166" s="44">
        <v>2101.92</v>
      </c>
      <c r="O166" s="44">
        <v>2116.5100000000002</v>
      </c>
      <c r="P166" s="44">
        <v>2108.89</v>
      </c>
      <c r="Q166" s="44">
        <v>2114.5</v>
      </c>
      <c r="R166" s="44">
        <v>2113.16</v>
      </c>
      <c r="S166" s="44">
        <v>2107.77</v>
      </c>
      <c r="T166" s="44">
        <v>2087.2399999999998</v>
      </c>
      <c r="U166" s="44">
        <v>2058.31</v>
      </c>
      <c r="V166" s="44">
        <v>2057.15</v>
      </c>
      <c r="W166" s="44">
        <v>2064.79</v>
      </c>
      <c r="X166" s="44">
        <v>2058.6999999999998</v>
      </c>
      <c r="Y166" s="44">
        <v>1976.56</v>
      </c>
      <c r="Z166" s="44">
        <v>1802.43</v>
      </c>
      <c r="AA166" s="44">
        <v>1675.76</v>
      </c>
    </row>
    <row r="167" spans="1:27" ht="12.75" hidden="1" customHeight="1" outlineLevel="1" x14ac:dyDescent="0.2">
      <c r="A167" s="89" t="s">
        <v>1001</v>
      </c>
      <c r="B167" s="63" t="s">
        <v>90</v>
      </c>
      <c r="C167" s="43" t="s">
        <v>79</v>
      </c>
      <c r="D167" s="44">
        <f>$D$162</f>
        <v>113.12</v>
      </c>
      <c r="E167" s="44">
        <f>$D$162</f>
        <v>113.12</v>
      </c>
      <c r="F167" s="44">
        <f t="shared" ref="F167:AA167" si="94">$D$162</f>
        <v>113.12</v>
      </c>
      <c r="G167" s="44">
        <f t="shared" si="94"/>
        <v>113.12</v>
      </c>
      <c r="H167" s="44">
        <f t="shared" si="94"/>
        <v>113.12</v>
      </c>
      <c r="I167" s="44">
        <f t="shared" si="94"/>
        <v>113.12</v>
      </c>
      <c r="J167" s="44">
        <f t="shared" si="94"/>
        <v>113.12</v>
      </c>
      <c r="K167" s="44">
        <f t="shared" si="94"/>
        <v>113.12</v>
      </c>
      <c r="L167" s="44">
        <f t="shared" si="94"/>
        <v>113.12</v>
      </c>
      <c r="M167" s="44">
        <f t="shared" si="94"/>
        <v>113.12</v>
      </c>
      <c r="N167" s="44">
        <f t="shared" si="94"/>
        <v>113.12</v>
      </c>
      <c r="O167" s="44">
        <f t="shared" si="94"/>
        <v>113.12</v>
      </c>
      <c r="P167" s="44">
        <f t="shared" si="94"/>
        <v>113.12</v>
      </c>
      <c r="Q167" s="44">
        <f t="shared" si="94"/>
        <v>113.12</v>
      </c>
      <c r="R167" s="44">
        <f t="shared" si="94"/>
        <v>113.12</v>
      </c>
      <c r="S167" s="44">
        <f t="shared" si="94"/>
        <v>113.12</v>
      </c>
      <c r="T167" s="44">
        <f t="shared" si="94"/>
        <v>113.12</v>
      </c>
      <c r="U167" s="44">
        <f t="shared" si="94"/>
        <v>113.12</v>
      </c>
      <c r="V167" s="44">
        <f t="shared" si="94"/>
        <v>113.12</v>
      </c>
      <c r="W167" s="44">
        <f t="shared" si="94"/>
        <v>113.12</v>
      </c>
      <c r="X167" s="44">
        <f t="shared" si="94"/>
        <v>113.12</v>
      </c>
      <c r="Y167" s="44">
        <f t="shared" si="94"/>
        <v>113.12</v>
      </c>
      <c r="Z167" s="44">
        <f t="shared" si="94"/>
        <v>113.12</v>
      </c>
      <c r="AA167" s="44">
        <f t="shared" si="94"/>
        <v>113.12</v>
      </c>
    </row>
    <row r="168" spans="1:27" ht="12.75" hidden="1" customHeight="1" outlineLevel="1" x14ac:dyDescent="0.2">
      <c r="A168" s="89" t="s">
        <v>1002</v>
      </c>
      <c r="B168" s="63" t="s">
        <v>83</v>
      </c>
      <c r="C168" s="43" t="s">
        <v>79</v>
      </c>
      <c r="D168" s="44">
        <v>4.68</v>
      </c>
      <c r="E168" s="44">
        <v>4.68</v>
      </c>
      <c r="F168" s="44">
        <v>4.68</v>
      </c>
      <c r="G168" s="44">
        <v>4.68</v>
      </c>
      <c r="H168" s="44">
        <v>4.68</v>
      </c>
      <c r="I168" s="44">
        <v>4.68</v>
      </c>
      <c r="J168" s="44">
        <v>4.68</v>
      </c>
      <c r="K168" s="44">
        <v>4.68</v>
      </c>
      <c r="L168" s="44">
        <v>4.68</v>
      </c>
      <c r="M168" s="44">
        <v>4.68</v>
      </c>
      <c r="N168" s="44">
        <v>4.68</v>
      </c>
      <c r="O168" s="44">
        <v>4.68</v>
      </c>
      <c r="P168" s="44">
        <v>4.68</v>
      </c>
      <c r="Q168" s="44">
        <v>4.68</v>
      </c>
      <c r="R168" s="44">
        <v>4.68</v>
      </c>
      <c r="S168" s="44">
        <v>4.68</v>
      </c>
      <c r="T168" s="44">
        <v>4.68</v>
      </c>
      <c r="U168" s="44">
        <v>4.68</v>
      </c>
      <c r="V168" s="44">
        <v>4.68</v>
      </c>
      <c r="W168" s="44">
        <v>4.68</v>
      </c>
      <c r="X168" s="44">
        <v>4.68</v>
      </c>
      <c r="Y168" s="44">
        <v>4.68</v>
      </c>
      <c r="Z168" s="44">
        <v>4.68</v>
      </c>
      <c r="AA168" s="44">
        <v>4.68</v>
      </c>
    </row>
    <row r="169" spans="1:27" ht="12.75" hidden="1" customHeight="1" outlineLevel="1" x14ac:dyDescent="0.2">
      <c r="A169" s="89" t="s">
        <v>1003</v>
      </c>
      <c r="B169" s="63" t="s">
        <v>81</v>
      </c>
      <c r="C169" s="43" t="s">
        <v>79</v>
      </c>
      <c r="D169" s="44">
        <f>$D$11</f>
        <v>216.36</v>
      </c>
      <c r="E169" s="44">
        <f t="shared" ref="E169:AA169" si="95">$D$11</f>
        <v>216.36</v>
      </c>
      <c r="F169" s="44">
        <f t="shared" si="95"/>
        <v>216.36</v>
      </c>
      <c r="G169" s="44">
        <f t="shared" si="95"/>
        <v>216.36</v>
      </c>
      <c r="H169" s="44">
        <f t="shared" si="95"/>
        <v>216.36</v>
      </c>
      <c r="I169" s="44">
        <f t="shared" si="95"/>
        <v>216.36</v>
      </c>
      <c r="J169" s="44">
        <f t="shared" si="95"/>
        <v>216.36</v>
      </c>
      <c r="K169" s="44">
        <f t="shared" si="95"/>
        <v>216.36</v>
      </c>
      <c r="L169" s="44">
        <f t="shared" si="95"/>
        <v>216.36</v>
      </c>
      <c r="M169" s="44">
        <f t="shared" si="95"/>
        <v>216.36</v>
      </c>
      <c r="N169" s="44">
        <f t="shared" si="95"/>
        <v>216.36</v>
      </c>
      <c r="O169" s="44">
        <f t="shared" si="95"/>
        <v>216.36</v>
      </c>
      <c r="P169" s="44">
        <f t="shared" si="95"/>
        <v>216.36</v>
      </c>
      <c r="Q169" s="44">
        <f t="shared" si="95"/>
        <v>216.36</v>
      </c>
      <c r="R169" s="44">
        <f>$D$11</f>
        <v>216.36</v>
      </c>
      <c r="S169" s="44">
        <f t="shared" si="95"/>
        <v>216.36</v>
      </c>
      <c r="T169" s="44">
        <f t="shared" si="95"/>
        <v>216.36</v>
      </c>
      <c r="U169" s="44">
        <f t="shared" si="95"/>
        <v>216.36</v>
      </c>
      <c r="V169" s="44">
        <f t="shared" si="95"/>
        <v>216.36</v>
      </c>
      <c r="W169" s="44">
        <f t="shared" si="95"/>
        <v>216.36</v>
      </c>
      <c r="X169" s="44">
        <f t="shared" si="95"/>
        <v>216.36</v>
      </c>
      <c r="Y169" s="44">
        <f t="shared" si="95"/>
        <v>216.36</v>
      </c>
      <c r="Z169" s="44">
        <f t="shared" si="95"/>
        <v>216.36</v>
      </c>
      <c r="AA169" s="44">
        <f t="shared" si="95"/>
        <v>216.36</v>
      </c>
    </row>
    <row r="170" spans="1:27" ht="12.75" customHeight="1" collapsed="1" x14ac:dyDescent="0.2">
      <c r="A170" s="88" t="s">
        <v>1004</v>
      </c>
      <c r="B170" s="28" t="str">
        <f>"03"&amp;"."&amp;$B$640&amp;"."&amp;$B$641</f>
        <v>03.09.2023</v>
      </c>
      <c r="C170" s="80" t="s">
        <v>76</v>
      </c>
      <c r="D170" s="81">
        <f>ROUND(((D171+D172+D174+D173)/1000),5)</f>
        <v>1.6728799999999999</v>
      </c>
      <c r="E170" s="81">
        <f>ROUND(((E171+E172+E174+E173)/1000),5)</f>
        <v>1.53583</v>
      </c>
      <c r="F170" s="81">
        <f>ROUND(((F171+F172+F174+F173)/1000),5)</f>
        <v>1.458</v>
      </c>
      <c r="G170" s="81">
        <f t="shared" ref="G170:AA170" si="96">ROUND(((G171+G172+G174+G173)/1000),5)</f>
        <v>1.45241</v>
      </c>
      <c r="H170" s="81">
        <f t="shared" si="96"/>
        <v>1.4503999999999999</v>
      </c>
      <c r="I170" s="81">
        <f t="shared" si="96"/>
        <v>1.41513</v>
      </c>
      <c r="J170" s="81">
        <f t="shared" si="96"/>
        <v>1.43441</v>
      </c>
      <c r="K170" s="81">
        <f t="shared" si="96"/>
        <v>1.60602</v>
      </c>
      <c r="L170" s="81">
        <f t="shared" si="96"/>
        <v>1.8791899999999999</v>
      </c>
      <c r="M170" s="81">
        <f t="shared" si="96"/>
        <v>2.1011600000000001</v>
      </c>
      <c r="N170" s="81">
        <f t="shared" si="96"/>
        <v>2.19476</v>
      </c>
      <c r="O170" s="81">
        <f t="shared" si="96"/>
        <v>2.2201499999999998</v>
      </c>
      <c r="P170" s="81">
        <f t="shared" si="96"/>
        <v>2.18648</v>
      </c>
      <c r="Q170" s="81">
        <f t="shared" si="96"/>
        <v>2.1961200000000001</v>
      </c>
      <c r="R170" s="81">
        <f t="shared" si="96"/>
        <v>2.18866</v>
      </c>
      <c r="S170" s="81">
        <f t="shared" si="96"/>
        <v>2.16269</v>
      </c>
      <c r="T170" s="81">
        <f t="shared" si="96"/>
        <v>2.1644700000000001</v>
      </c>
      <c r="U170" s="81">
        <f t="shared" si="96"/>
        <v>2.1122000000000001</v>
      </c>
      <c r="V170" s="81">
        <f t="shared" si="96"/>
        <v>2.1366700000000001</v>
      </c>
      <c r="W170" s="81">
        <f t="shared" si="96"/>
        <v>2.3028499999999998</v>
      </c>
      <c r="X170" s="81">
        <f t="shared" si="96"/>
        <v>2.2928999999999999</v>
      </c>
      <c r="Y170" s="81">
        <f t="shared" si="96"/>
        <v>2.2218</v>
      </c>
      <c r="Z170" s="81">
        <f t="shared" si="96"/>
        <v>2.0417999999999998</v>
      </c>
      <c r="AA170" s="81">
        <f t="shared" si="96"/>
        <v>1.7285299999999999</v>
      </c>
    </row>
    <row r="171" spans="1:27" ht="12.75" hidden="1" customHeight="1" outlineLevel="1" x14ac:dyDescent="0.2">
      <c r="A171" s="89" t="s">
        <v>1005</v>
      </c>
      <c r="B171" s="63" t="s">
        <v>230</v>
      </c>
      <c r="C171" s="43" t="s">
        <v>79</v>
      </c>
      <c r="D171" s="44">
        <v>1338.72</v>
      </c>
      <c r="E171" s="44">
        <v>1201.67</v>
      </c>
      <c r="F171" s="44">
        <v>1123.8399999999999</v>
      </c>
      <c r="G171" s="44">
        <v>1118.25</v>
      </c>
      <c r="H171" s="44">
        <v>1116.24</v>
      </c>
      <c r="I171" s="44">
        <v>1080.97</v>
      </c>
      <c r="J171" s="44">
        <v>1100.25</v>
      </c>
      <c r="K171" s="44">
        <v>1271.8599999999999</v>
      </c>
      <c r="L171" s="44">
        <v>1545.03</v>
      </c>
      <c r="M171" s="44">
        <v>1767</v>
      </c>
      <c r="N171" s="44">
        <v>1860.6</v>
      </c>
      <c r="O171" s="44">
        <v>1885.99</v>
      </c>
      <c r="P171" s="44">
        <v>1852.32</v>
      </c>
      <c r="Q171" s="44">
        <v>1861.96</v>
      </c>
      <c r="R171" s="44">
        <v>1854.5</v>
      </c>
      <c r="S171" s="44">
        <v>1828.53</v>
      </c>
      <c r="T171" s="44">
        <v>1830.31</v>
      </c>
      <c r="U171" s="44">
        <v>1778.04</v>
      </c>
      <c r="V171" s="44">
        <v>1802.51</v>
      </c>
      <c r="W171" s="44">
        <v>1968.69</v>
      </c>
      <c r="X171" s="44">
        <v>1958.74</v>
      </c>
      <c r="Y171" s="44">
        <v>1887.64</v>
      </c>
      <c r="Z171" s="44">
        <v>1707.64</v>
      </c>
      <c r="AA171" s="44">
        <v>1394.37</v>
      </c>
    </row>
    <row r="172" spans="1:27" ht="12.75" hidden="1" customHeight="1" outlineLevel="1" x14ac:dyDescent="0.2">
      <c r="A172" s="89" t="s">
        <v>1006</v>
      </c>
      <c r="B172" s="63" t="s">
        <v>90</v>
      </c>
      <c r="C172" s="43" t="s">
        <v>79</v>
      </c>
      <c r="D172" s="44">
        <f>$D$162</f>
        <v>113.12</v>
      </c>
      <c r="E172" s="44">
        <f>$D$162</f>
        <v>113.12</v>
      </c>
      <c r="F172" s="44">
        <f t="shared" ref="F172:AA172" si="97">$D$162</f>
        <v>113.12</v>
      </c>
      <c r="G172" s="44">
        <f t="shared" si="97"/>
        <v>113.12</v>
      </c>
      <c r="H172" s="44">
        <f t="shared" si="97"/>
        <v>113.12</v>
      </c>
      <c r="I172" s="44">
        <f t="shared" si="97"/>
        <v>113.12</v>
      </c>
      <c r="J172" s="44">
        <f t="shared" si="97"/>
        <v>113.12</v>
      </c>
      <c r="K172" s="44">
        <f t="shared" si="97"/>
        <v>113.12</v>
      </c>
      <c r="L172" s="44">
        <f t="shared" si="97"/>
        <v>113.12</v>
      </c>
      <c r="M172" s="44">
        <f t="shared" si="97"/>
        <v>113.12</v>
      </c>
      <c r="N172" s="44">
        <f t="shared" si="97"/>
        <v>113.12</v>
      </c>
      <c r="O172" s="44">
        <f t="shared" si="97"/>
        <v>113.12</v>
      </c>
      <c r="P172" s="44">
        <f t="shared" si="97"/>
        <v>113.12</v>
      </c>
      <c r="Q172" s="44">
        <f t="shared" si="97"/>
        <v>113.12</v>
      </c>
      <c r="R172" s="44">
        <f t="shared" si="97"/>
        <v>113.12</v>
      </c>
      <c r="S172" s="44">
        <f t="shared" si="97"/>
        <v>113.12</v>
      </c>
      <c r="T172" s="44">
        <f t="shared" si="97"/>
        <v>113.12</v>
      </c>
      <c r="U172" s="44">
        <f t="shared" si="97"/>
        <v>113.12</v>
      </c>
      <c r="V172" s="44">
        <f t="shared" si="97"/>
        <v>113.12</v>
      </c>
      <c r="W172" s="44">
        <f t="shared" si="97"/>
        <v>113.12</v>
      </c>
      <c r="X172" s="44">
        <f t="shared" si="97"/>
        <v>113.12</v>
      </c>
      <c r="Y172" s="44">
        <f t="shared" si="97"/>
        <v>113.12</v>
      </c>
      <c r="Z172" s="44">
        <f t="shared" si="97"/>
        <v>113.12</v>
      </c>
      <c r="AA172" s="44">
        <f t="shared" si="97"/>
        <v>113.12</v>
      </c>
    </row>
    <row r="173" spans="1:27" ht="12.75" hidden="1" customHeight="1" outlineLevel="1" x14ac:dyDescent="0.2">
      <c r="A173" s="89" t="s">
        <v>1007</v>
      </c>
      <c r="B173" s="63" t="s">
        <v>83</v>
      </c>
      <c r="C173" s="43" t="s">
        <v>79</v>
      </c>
      <c r="D173" s="44">
        <v>4.68</v>
      </c>
      <c r="E173" s="44">
        <v>4.68</v>
      </c>
      <c r="F173" s="44">
        <v>4.68</v>
      </c>
      <c r="G173" s="44">
        <v>4.68</v>
      </c>
      <c r="H173" s="44">
        <v>4.68</v>
      </c>
      <c r="I173" s="44">
        <v>4.68</v>
      </c>
      <c r="J173" s="44">
        <v>4.68</v>
      </c>
      <c r="K173" s="44">
        <v>4.68</v>
      </c>
      <c r="L173" s="44">
        <v>4.68</v>
      </c>
      <c r="M173" s="44">
        <v>4.68</v>
      </c>
      <c r="N173" s="44">
        <v>4.68</v>
      </c>
      <c r="O173" s="44">
        <v>4.68</v>
      </c>
      <c r="P173" s="44">
        <v>4.68</v>
      </c>
      <c r="Q173" s="44">
        <v>4.68</v>
      </c>
      <c r="R173" s="44">
        <v>4.68</v>
      </c>
      <c r="S173" s="44">
        <v>4.68</v>
      </c>
      <c r="T173" s="44">
        <v>4.68</v>
      </c>
      <c r="U173" s="44">
        <v>4.68</v>
      </c>
      <c r="V173" s="44">
        <v>4.68</v>
      </c>
      <c r="W173" s="44">
        <v>4.68</v>
      </c>
      <c r="X173" s="44">
        <v>4.68</v>
      </c>
      <c r="Y173" s="44">
        <v>4.68</v>
      </c>
      <c r="Z173" s="44">
        <v>4.68</v>
      </c>
      <c r="AA173" s="44">
        <v>4.68</v>
      </c>
    </row>
    <row r="174" spans="1:27" ht="12.75" hidden="1" customHeight="1" outlineLevel="1" x14ac:dyDescent="0.2">
      <c r="A174" s="89" t="s">
        <v>1008</v>
      </c>
      <c r="B174" s="63" t="s">
        <v>81</v>
      </c>
      <c r="C174" s="43" t="s">
        <v>79</v>
      </c>
      <c r="D174" s="44">
        <f>$D$11</f>
        <v>216.36</v>
      </c>
      <c r="E174" s="44">
        <f t="shared" ref="E174:AA174" si="98">$D$11</f>
        <v>216.36</v>
      </c>
      <c r="F174" s="44">
        <f t="shared" si="98"/>
        <v>216.36</v>
      </c>
      <c r="G174" s="44">
        <f t="shared" si="98"/>
        <v>216.36</v>
      </c>
      <c r="H174" s="44">
        <f t="shared" si="98"/>
        <v>216.36</v>
      </c>
      <c r="I174" s="44">
        <f t="shared" si="98"/>
        <v>216.36</v>
      </c>
      <c r="J174" s="44">
        <f t="shared" si="98"/>
        <v>216.36</v>
      </c>
      <c r="K174" s="44">
        <f t="shared" si="98"/>
        <v>216.36</v>
      </c>
      <c r="L174" s="44">
        <f t="shared" si="98"/>
        <v>216.36</v>
      </c>
      <c r="M174" s="44">
        <f t="shared" si="98"/>
        <v>216.36</v>
      </c>
      <c r="N174" s="44">
        <f t="shared" si="98"/>
        <v>216.36</v>
      </c>
      <c r="O174" s="44">
        <f t="shared" si="98"/>
        <v>216.36</v>
      </c>
      <c r="P174" s="44">
        <f t="shared" si="98"/>
        <v>216.36</v>
      </c>
      <c r="Q174" s="44">
        <f t="shared" si="98"/>
        <v>216.36</v>
      </c>
      <c r="R174" s="44">
        <f>$D$11</f>
        <v>216.36</v>
      </c>
      <c r="S174" s="44">
        <f t="shared" si="98"/>
        <v>216.36</v>
      </c>
      <c r="T174" s="44">
        <f t="shared" si="98"/>
        <v>216.36</v>
      </c>
      <c r="U174" s="44">
        <f t="shared" si="98"/>
        <v>216.36</v>
      </c>
      <c r="V174" s="44">
        <f t="shared" si="98"/>
        <v>216.36</v>
      </c>
      <c r="W174" s="44">
        <f t="shared" si="98"/>
        <v>216.36</v>
      </c>
      <c r="X174" s="44">
        <f t="shared" si="98"/>
        <v>216.36</v>
      </c>
      <c r="Y174" s="44">
        <f t="shared" si="98"/>
        <v>216.36</v>
      </c>
      <c r="Z174" s="44">
        <f t="shared" si="98"/>
        <v>216.36</v>
      </c>
      <c r="AA174" s="44">
        <f t="shared" si="98"/>
        <v>216.36</v>
      </c>
    </row>
    <row r="175" spans="1:27" ht="12.75" customHeight="1" collapsed="1" x14ac:dyDescent="0.2">
      <c r="A175" s="88" t="s">
        <v>1009</v>
      </c>
      <c r="B175" s="28" t="str">
        <f>"04"&amp;"."&amp;$B$640&amp;"."&amp;$B$641</f>
        <v>04.09.2023</v>
      </c>
      <c r="C175" s="80" t="s">
        <v>76</v>
      </c>
      <c r="D175" s="81">
        <f>ROUND(((D176+D177+D179+D178)/1000),5)</f>
        <v>1.7102900000000001</v>
      </c>
      <c r="E175" s="81">
        <f>ROUND(((E176+E177+E179+E178)/1000),5)</f>
        <v>1.58233</v>
      </c>
      <c r="F175" s="81">
        <f>ROUND(((F176+F177+F179+F178)/1000),5)</f>
        <v>1.5127200000000001</v>
      </c>
      <c r="G175" s="81">
        <f t="shared" ref="G175:AA175" si="99">ROUND(((G176+G177+G179+G178)/1000),5)</f>
        <v>1.4728300000000001</v>
      </c>
      <c r="H175" s="81">
        <f t="shared" si="99"/>
        <v>1.51939</v>
      </c>
      <c r="I175" s="81">
        <f t="shared" si="99"/>
        <v>1.5776600000000001</v>
      </c>
      <c r="J175" s="81">
        <f t="shared" si="99"/>
        <v>1.73169</v>
      </c>
      <c r="K175" s="81">
        <f t="shared" si="99"/>
        <v>1.99746</v>
      </c>
      <c r="L175" s="81">
        <f t="shared" si="99"/>
        <v>2.1924199999999998</v>
      </c>
      <c r="M175" s="81">
        <f t="shared" si="99"/>
        <v>2.3376299999999999</v>
      </c>
      <c r="N175" s="81">
        <f t="shared" si="99"/>
        <v>2.38131</v>
      </c>
      <c r="O175" s="81">
        <f t="shared" si="99"/>
        <v>2.37507</v>
      </c>
      <c r="P175" s="81">
        <f t="shared" si="99"/>
        <v>2.3407200000000001</v>
      </c>
      <c r="Q175" s="81">
        <f t="shared" si="99"/>
        <v>2.37981</v>
      </c>
      <c r="R175" s="81">
        <f t="shared" si="99"/>
        <v>2.44346</v>
      </c>
      <c r="S175" s="81">
        <f t="shared" si="99"/>
        <v>2.4407299999999998</v>
      </c>
      <c r="T175" s="81">
        <f t="shared" si="99"/>
        <v>2.4336899999999999</v>
      </c>
      <c r="U175" s="81">
        <f t="shared" si="99"/>
        <v>2.3763200000000002</v>
      </c>
      <c r="V175" s="81">
        <f t="shared" si="99"/>
        <v>2.3882599999999998</v>
      </c>
      <c r="W175" s="81">
        <f t="shared" si="99"/>
        <v>2.4365700000000001</v>
      </c>
      <c r="X175" s="81">
        <f t="shared" si="99"/>
        <v>2.4365000000000001</v>
      </c>
      <c r="Y175" s="81">
        <f t="shared" si="99"/>
        <v>2.3211599999999999</v>
      </c>
      <c r="Z175" s="81">
        <f t="shared" si="99"/>
        <v>2.1118899999999998</v>
      </c>
      <c r="AA175" s="81">
        <f t="shared" si="99"/>
        <v>1.82002</v>
      </c>
    </row>
    <row r="176" spans="1:27" ht="12.75" hidden="1" customHeight="1" outlineLevel="1" x14ac:dyDescent="0.2">
      <c r="A176" s="89" t="s">
        <v>1010</v>
      </c>
      <c r="B176" s="63" t="s">
        <v>230</v>
      </c>
      <c r="C176" s="43" t="s">
        <v>79</v>
      </c>
      <c r="D176" s="44">
        <v>1376.13</v>
      </c>
      <c r="E176" s="44">
        <v>1248.17</v>
      </c>
      <c r="F176" s="44">
        <v>1178.56</v>
      </c>
      <c r="G176" s="44">
        <v>1138.67</v>
      </c>
      <c r="H176" s="44">
        <v>1185.23</v>
      </c>
      <c r="I176" s="44">
        <v>1243.5</v>
      </c>
      <c r="J176" s="44">
        <v>1397.53</v>
      </c>
      <c r="K176" s="44">
        <v>1663.3</v>
      </c>
      <c r="L176" s="44">
        <v>1858.26</v>
      </c>
      <c r="M176" s="44">
        <v>2003.47</v>
      </c>
      <c r="N176" s="44">
        <v>2047.15</v>
      </c>
      <c r="O176" s="44">
        <v>2040.91</v>
      </c>
      <c r="P176" s="44">
        <v>2006.56</v>
      </c>
      <c r="Q176" s="44">
        <v>2045.65</v>
      </c>
      <c r="R176" s="44">
        <v>2109.3000000000002</v>
      </c>
      <c r="S176" s="44">
        <v>2106.5700000000002</v>
      </c>
      <c r="T176" s="44">
        <v>2099.5300000000002</v>
      </c>
      <c r="U176" s="44">
        <v>2042.16</v>
      </c>
      <c r="V176" s="44">
        <v>2054.1</v>
      </c>
      <c r="W176" s="44">
        <v>2102.41</v>
      </c>
      <c r="X176" s="44">
        <v>2102.34</v>
      </c>
      <c r="Y176" s="44">
        <v>1987</v>
      </c>
      <c r="Z176" s="44">
        <v>1777.73</v>
      </c>
      <c r="AA176" s="44">
        <v>1485.86</v>
      </c>
    </row>
    <row r="177" spans="1:27" ht="12.75" hidden="1" customHeight="1" outlineLevel="1" x14ac:dyDescent="0.2">
      <c r="A177" s="89" t="s">
        <v>1011</v>
      </c>
      <c r="B177" s="63" t="s">
        <v>90</v>
      </c>
      <c r="C177" s="43" t="s">
        <v>79</v>
      </c>
      <c r="D177" s="44">
        <f>$D$162</f>
        <v>113.12</v>
      </c>
      <c r="E177" s="44">
        <f>$D$162</f>
        <v>113.12</v>
      </c>
      <c r="F177" s="44">
        <f t="shared" ref="F177:AA177" si="100">$D$162</f>
        <v>113.12</v>
      </c>
      <c r="G177" s="44">
        <f t="shared" si="100"/>
        <v>113.12</v>
      </c>
      <c r="H177" s="44">
        <f t="shared" si="100"/>
        <v>113.12</v>
      </c>
      <c r="I177" s="44">
        <f t="shared" si="100"/>
        <v>113.12</v>
      </c>
      <c r="J177" s="44">
        <f t="shared" si="100"/>
        <v>113.12</v>
      </c>
      <c r="K177" s="44">
        <f t="shared" si="100"/>
        <v>113.12</v>
      </c>
      <c r="L177" s="44">
        <f t="shared" si="100"/>
        <v>113.12</v>
      </c>
      <c r="M177" s="44">
        <f t="shared" si="100"/>
        <v>113.12</v>
      </c>
      <c r="N177" s="44">
        <f t="shared" si="100"/>
        <v>113.12</v>
      </c>
      <c r="O177" s="44">
        <f t="shared" si="100"/>
        <v>113.12</v>
      </c>
      <c r="P177" s="44">
        <f t="shared" si="100"/>
        <v>113.12</v>
      </c>
      <c r="Q177" s="44">
        <f t="shared" si="100"/>
        <v>113.12</v>
      </c>
      <c r="R177" s="44">
        <f t="shared" si="100"/>
        <v>113.12</v>
      </c>
      <c r="S177" s="44">
        <f t="shared" si="100"/>
        <v>113.12</v>
      </c>
      <c r="T177" s="44">
        <f t="shared" si="100"/>
        <v>113.12</v>
      </c>
      <c r="U177" s="44">
        <f t="shared" si="100"/>
        <v>113.12</v>
      </c>
      <c r="V177" s="44">
        <f t="shared" si="100"/>
        <v>113.12</v>
      </c>
      <c r="W177" s="44">
        <f t="shared" si="100"/>
        <v>113.12</v>
      </c>
      <c r="X177" s="44">
        <f t="shared" si="100"/>
        <v>113.12</v>
      </c>
      <c r="Y177" s="44">
        <f t="shared" si="100"/>
        <v>113.12</v>
      </c>
      <c r="Z177" s="44">
        <f t="shared" si="100"/>
        <v>113.12</v>
      </c>
      <c r="AA177" s="44">
        <f t="shared" si="100"/>
        <v>113.12</v>
      </c>
    </row>
    <row r="178" spans="1:27" ht="12.75" hidden="1" customHeight="1" outlineLevel="1" x14ac:dyDescent="0.2">
      <c r="A178" s="89" t="s">
        <v>1012</v>
      </c>
      <c r="B178" s="63" t="s">
        <v>83</v>
      </c>
      <c r="C178" s="43" t="s">
        <v>79</v>
      </c>
      <c r="D178" s="44">
        <v>4.68</v>
      </c>
      <c r="E178" s="44">
        <v>4.68</v>
      </c>
      <c r="F178" s="44">
        <v>4.68</v>
      </c>
      <c r="G178" s="44">
        <v>4.68</v>
      </c>
      <c r="H178" s="44">
        <v>4.68</v>
      </c>
      <c r="I178" s="44">
        <v>4.68</v>
      </c>
      <c r="J178" s="44">
        <v>4.68</v>
      </c>
      <c r="K178" s="44">
        <v>4.68</v>
      </c>
      <c r="L178" s="44">
        <v>4.68</v>
      </c>
      <c r="M178" s="44">
        <v>4.68</v>
      </c>
      <c r="N178" s="44">
        <v>4.68</v>
      </c>
      <c r="O178" s="44">
        <v>4.68</v>
      </c>
      <c r="P178" s="44">
        <v>4.68</v>
      </c>
      <c r="Q178" s="44">
        <v>4.68</v>
      </c>
      <c r="R178" s="44">
        <v>4.68</v>
      </c>
      <c r="S178" s="44">
        <v>4.68</v>
      </c>
      <c r="T178" s="44">
        <v>4.68</v>
      </c>
      <c r="U178" s="44">
        <v>4.68</v>
      </c>
      <c r="V178" s="44">
        <v>4.68</v>
      </c>
      <c r="W178" s="44">
        <v>4.68</v>
      </c>
      <c r="X178" s="44">
        <v>4.68</v>
      </c>
      <c r="Y178" s="44">
        <v>4.68</v>
      </c>
      <c r="Z178" s="44">
        <v>4.68</v>
      </c>
      <c r="AA178" s="44">
        <v>4.68</v>
      </c>
    </row>
    <row r="179" spans="1:27" ht="12.75" hidden="1" customHeight="1" outlineLevel="1" x14ac:dyDescent="0.2">
      <c r="A179" s="89" t="s">
        <v>1013</v>
      </c>
      <c r="B179" s="63" t="s">
        <v>81</v>
      </c>
      <c r="C179" s="43" t="s">
        <v>79</v>
      </c>
      <c r="D179" s="44">
        <f>$D$11</f>
        <v>216.36</v>
      </c>
      <c r="E179" s="44">
        <f t="shared" ref="E179:AA179" si="101">$D$11</f>
        <v>216.36</v>
      </c>
      <c r="F179" s="44">
        <f t="shared" si="101"/>
        <v>216.36</v>
      </c>
      <c r="G179" s="44">
        <f t="shared" si="101"/>
        <v>216.36</v>
      </c>
      <c r="H179" s="44">
        <f t="shared" si="101"/>
        <v>216.36</v>
      </c>
      <c r="I179" s="44">
        <f t="shared" si="101"/>
        <v>216.36</v>
      </c>
      <c r="J179" s="44">
        <f t="shared" si="101"/>
        <v>216.36</v>
      </c>
      <c r="K179" s="44">
        <f t="shared" si="101"/>
        <v>216.36</v>
      </c>
      <c r="L179" s="44">
        <f t="shared" si="101"/>
        <v>216.36</v>
      </c>
      <c r="M179" s="44">
        <f t="shared" si="101"/>
        <v>216.36</v>
      </c>
      <c r="N179" s="44">
        <f t="shared" si="101"/>
        <v>216.36</v>
      </c>
      <c r="O179" s="44">
        <f t="shared" si="101"/>
        <v>216.36</v>
      </c>
      <c r="P179" s="44">
        <f t="shared" si="101"/>
        <v>216.36</v>
      </c>
      <c r="Q179" s="44">
        <f t="shared" si="101"/>
        <v>216.36</v>
      </c>
      <c r="R179" s="44">
        <f>$D$11</f>
        <v>216.36</v>
      </c>
      <c r="S179" s="44">
        <f t="shared" si="101"/>
        <v>216.36</v>
      </c>
      <c r="T179" s="44">
        <f t="shared" si="101"/>
        <v>216.36</v>
      </c>
      <c r="U179" s="44">
        <f t="shared" si="101"/>
        <v>216.36</v>
      </c>
      <c r="V179" s="44">
        <f t="shared" si="101"/>
        <v>216.36</v>
      </c>
      <c r="W179" s="44">
        <f t="shared" si="101"/>
        <v>216.36</v>
      </c>
      <c r="X179" s="44">
        <f t="shared" si="101"/>
        <v>216.36</v>
      </c>
      <c r="Y179" s="44">
        <f t="shared" si="101"/>
        <v>216.36</v>
      </c>
      <c r="Z179" s="44">
        <f t="shared" si="101"/>
        <v>216.36</v>
      </c>
      <c r="AA179" s="44">
        <f t="shared" si="101"/>
        <v>216.36</v>
      </c>
    </row>
    <row r="180" spans="1:27" ht="12.75" customHeight="1" collapsed="1" x14ac:dyDescent="0.2">
      <c r="A180" s="88" t="s">
        <v>1014</v>
      </c>
      <c r="B180" s="28" t="str">
        <f>"05"&amp;"."&amp;$B$640&amp;"."&amp;$B$641</f>
        <v>05.09.2023</v>
      </c>
      <c r="C180" s="80" t="s">
        <v>76</v>
      </c>
      <c r="D180" s="81">
        <f>ROUND(((D181+D182+D184+D183)/1000),5)</f>
        <v>1.6910000000000001</v>
      </c>
      <c r="E180" s="81">
        <f>ROUND(((E181+E182+E184+E183)/1000),5)</f>
        <v>1.6009500000000001</v>
      </c>
      <c r="F180" s="81">
        <f>ROUND(((F181+F182+F184+F183)/1000),5)</f>
        <v>1.5127699999999999</v>
      </c>
      <c r="G180" s="81">
        <f t="shared" ref="G180:AA180" si="102">ROUND(((G181+G182+G184+G183)/1000),5)</f>
        <v>1.4944200000000001</v>
      </c>
      <c r="H180" s="81">
        <f t="shared" si="102"/>
        <v>1.5584800000000001</v>
      </c>
      <c r="I180" s="81">
        <f t="shared" si="102"/>
        <v>1.6722600000000001</v>
      </c>
      <c r="J180" s="81">
        <f t="shared" si="102"/>
        <v>1.77627</v>
      </c>
      <c r="K180" s="81">
        <f t="shared" si="102"/>
        <v>2.0622400000000001</v>
      </c>
      <c r="L180" s="81">
        <f t="shared" si="102"/>
        <v>2.1376200000000001</v>
      </c>
      <c r="M180" s="81">
        <f t="shared" si="102"/>
        <v>2.3369</v>
      </c>
      <c r="N180" s="81">
        <f t="shared" si="102"/>
        <v>2.3698299999999999</v>
      </c>
      <c r="O180" s="81">
        <f t="shared" si="102"/>
        <v>2.36808</v>
      </c>
      <c r="P180" s="81">
        <f t="shared" si="102"/>
        <v>2.35182</v>
      </c>
      <c r="Q180" s="81">
        <f t="shared" si="102"/>
        <v>2.3712800000000001</v>
      </c>
      <c r="R180" s="81">
        <f t="shared" si="102"/>
        <v>2.42401</v>
      </c>
      <c r="S180" s="81">
        <f t="shared" si="102"/>
        <v>2.4194900000000001</v>
      </c>
      <c r="T180" s="81">
        <f t="shared" si="102"/>
        <v>2.4043000000000001</v>
      </c>
      <c r="U180" s="81">
        <f t="shared" si="102"/>
        <v>2.36578</v>
      </c>
      <c r="V180" s="81">
        <f t="shared" si="102"/>
        <v>2.36015</v>
      </c>
      <c r="W180" s="81">
        <f t="shared" si="102"/>
        <v>2.41377</v>
      </c>
      <c r="X180" s="81">
        <f t="shared" si="102"/>
        <v>2.4052899999999999</v>
      </c>
      <c r="Y180" s="81">
        <f t="shared" si="102"/>
        <v>2.3486899999999999</v>
      </c>
      <c r="Z180" s="81">
        <f t="shared" si="102"/>
        <v>2.1395200000000001</v>
      </c>
      <c r="AA180" s="81">
        <f t="shared" si="102"/>
        <v>1.9961599999999999</v>
      </c>
    </row>
    <row r="181" spans="1:27" ht="12.75" hidden="1" customHeight="1" outlineLevel="1" x14ac:dyDescent="0.2">
      <c r="A181" s="89" t="s">
        <v>1015</v>
      </c>
      <c r="B181" s="63" t="s">
        <v>230</v>
      </c>
      <c r="C181" s="43" t="s">
        <v>79</v>
      </c>
      <c r="D181" s="44">
        <v>1356.84</v>
      </c>
      <c r="E181" s="44">
        <v>1266.79</v>
      </c>
      <c r="F181" s="44">
        <v>1178.6099999999999</v>
      </c>
      <c r="G181" s="44">
        <v>1160.26</v>
      </c>
      <c r="H181" s="44">
        <v>1224.32</v>
      </c>
      <c r="I181" s="44">
        <v>1338.1</v>
      </c>
      <c r="J181" s="44">
        <v>1442.11</v>
      </c>
      <c r="K181" s="44">
        <v>1728.08</v>
      </c>
      <c r="L181" s="44">
        <v>1803.46</v>
      </c>
      <c r="M181" s="44">
        <v>2002.74</v>
      </c>
      <c r="N181" s="44">
        <v>2035.67</v>
      </c>
      <c r="O181" s="44">
        <v>2033.92</v>
      </c>
      <c r="P181" s="44">
        <v>2017.66</v>
      </c>
      <c r="Q181" s="44">
        <v>2037.12</v>
      </c>
      <c r="R181" s="44">
        <v>2089.85</v>
      </c>
      <c r="S181" s="44">
        <v>2085.33</v>
      </c>
      <c r="T181" s="44">
        <v>2070.14</v>
      </c>
      <c r="U181" s="44">
        <v>2031.62</v>
      </c>
      <c r="V181" s="44">
        <v>2025.99</v>
      </c>
      <c r="W181" s="44">
        <v>2079.61</v>
      </c>
      <c r="X181" s="44">
        <v>2071.13</v>
      </c>
      <c r="Y181" s="44">
        <v>2014.53</v>
      </c>
      <c r="Z181" s="44">
        <v>1805.36</v>
      </c>
      <c r="AA181" s="44">
        <v>1662</v>
      </c>
    </row>
    <row r="182" spans="1:27" ht="12.75" hidden="1" customHeight="1" outlineLevel="1" x14ac:dyDescent="0.2">
      <c r="A182" s="89" t="s">
        <v>1016</v>
      </c>
      <c r="B182" s="63" t="s">
        <v>90</v>
      </c>
      <c r="C182" s="43" t="s">
        <v>79</v>
      </c>
      <c r="D182" s="44">
        <f>$D$162</f>
        <v>113.12</v>
      </c>
      <c r="E182" s="44">
        <f>$D$162</f>
        <v>113.12</v>
      </c>
      <c r="F182" s="44">
        <f t="shared" ref="F182:AA182" si="103">$D$162</f>
        <v>113.12</v>
      </c>
      <c r="G182" s="44">
        <f t="shared" si="103"/>
        <v>113.12</v>
      </c>
      <c r="H182" s="44">
        <f t="shared" si="103"/>
        <v>113.12</v>
      </c>
      <c r="I182" s="44">
        <f t="shared" si="103"/>
        <v>113.12</v>
      </c>
      <c r="J182" s="44">
        <f t="shared" si="103"/>
        <v>113.12</v>
      </c>
      <c r="K182" s="44">
        <f t="shared" si="103"/>
        <v>113.12</v>
      </c>
      <c r="L182" s="44">
        <f t="shared" si="103"/>
        <v>113.12</v>
      </c>
      <c r="M182" s="44">
        <f t="shared" si="103"/>
        <v>113.12</v>
      </c>
      <c r="N182" s="44">
        <f t="shared" si="103"/>
        <v>113.12</v>
      </c>
      <c r="O182" s="44">
        <f t="shared" si="103"/>
        <v>113.12</v>
      </c>
      <c r="P182" s="44">
        <f t="shared" si="103"/>
        <v>113.12</v>
      </c>
      <c r="Q182" s="44">
        <f t="shared" si="103"/>
        <v>113.12</v>
      </c>
      <c r="R182" s="44">
        <f t="shared" si="103"/>
        <v>113.12</v>
      </c>
      <c r="S182" s="44">
        <f t="shared" si="103"/>
        <v>113.12</v>
      </c>
      <c r="T182" s="44">
        <f t="shared" si="103"/>
        <v>113.12</v>
      </c>
      <c r="U182" s="44">
        <f t="shared" si="103"/>
        <v>113.12</v>
      </c>
      <c r="V182" s="44">
        <f t="shared" si="103"/>
        <v>113.12</v>
      </c>
      <c r="W182" s="44">
        <f t="shared" si="103"/>
        <v>113.12</v>
      </c>
      <c r="X182" s="44">
        <f t="shared" si="103"/>
        <v>113.12</v>
      </c>
      <c r="Y182" s="44">
        <f t="shared" si="103"/>
        <v>113.12</v>
      </c>
      <c r="Z182" s="44">
        <f t="shared" si="103"/>
        <v>113.12</v>
      </c>
      <c r="AA182" s="44">
        <f t="shared" si="103"/>
        <v>113.12</v>
      </c>
    </row>
    <row r="183" spans="1:27" ht="12.75" hidden="1" customHeight="1" outlineLevel="1" x14ac:dyDescent="0.2">
      <c r="A183" s="89" t="s">
        <v>1017</v>
      </c>
      <c r="B183" s="63" t="s">
        <v>83</v>
      </c>
      <c r="C183" s="43" t="s">
        <v>79</v>
      </c>
      <c r="D183" s="44">
        <v>4.68</v>
      </c>
      <c r="E183" s="44">
        <v>4.68</v>
      </c>
      <c r="F183" s="44">
        <v>4.68</v>
      </c>
      <c r="G183" s="44">
        <v>4.68</v>
      </c>
      <c r="H183" s="44">
        <v>4.68</v>
      </c>
      <c r="I183" s="44">
        <v>4.68</v>
      </c>
      <c r="J183" s="44">
        <v>4.68</v>
      </c>
      <c r="K183" s="44">
        <v>4.68</v>
      </c>
      <c r="L183" s="44">
        <v>4.68</v>
      </c>
      <c r="M183" s="44">
        <v>4.68</v>
      </c>
      <c r="N183" s="44">
        <v>4.68</v>
      </c>
      <c r="O183" s="44">
        <v>4.68</v>
      </c>
      <c r="P183" s="44">
        <v>4.68</v>
      </c>
      <c r="Q183" s="44">
        <v>4.68</v>
      </c>
      <c r="R183" s="44">
        <v>4.68</v>
      </c>
      <c r="S183" s="44">
        <v>4.68</v>
      </c>
      <c r="T183" s="44">
        <v>4.68</v>
      </c>
      <c r="U183" s="44">
        <v>4.68</v>
      </c>
      <c r="V183" s="44">
        <v>4.68</v>
      </c>
      <c r="W183" s="44">
        <v>4.68</v>
      </c>
      <c r="X183" s="44">
        <v>4.68</v>
      </c>
      <c r="Y183" s="44">
        <v>4.68</v>
      </c>
      <c r="Z183" s="44">
        <v>4.68</v>
      </c>
      <c r="AA183" s="44">
        <v>4.68</v>
      </c>
    </row>
    <row r="184" spans="1:27" ht="12.75" hidden="1" customHeight="1" outlineLevel="1" x14ac:dyDescent="0.2">
      <c r="A184" s="89" t="s">
        <v>1018</v>
      </c>
      <c r="B184" s="63" t="s">
        <v>81</v>
      </c>
      <c r="C184" s="43" t="s">
        <v>79</v>
      </c>
      <c r="D184" s="44">
        <f>$D$11</f>
        <v>216.36</v>
      </c>
      <c r="E184" s="44">
        <f t="shared" ref="E184:AA184" si="104">$D$11</f>
        <v>216.36</v>
      </c>
      <c r="F184" s="44">
        <f t="shared" si="104"/>
        <v>216.36</v>
      </c>
      <c r="G184" s="44">
        <f t="shared" si="104"/>
        <v>216.36</v>
      </c>
      <c r="H184" s="44">
        <f t="shared" si="104"/>
        <v>216.36</v>
      </c>
      <c r="I184" s="44">
        <f t="shared" si="104"/>
        <v>216.36</v>
      </c>
      <c r="J184" s="44">
        <f t="shared" si="104"/>
        <v>216.36</v>
      </c>
      <c r="K184" s="44">
        <f t="shared" si="104"/>
        <v>216.36</v>
      </c>
      <c r="L184" s="44">
        <f t="shared" si="104"/>
        <v>216.36</v>
      </c>
      <c r="M184" s="44">
        <f t="shared" si="104"/>
        <v>216.36</v>
      </c>
      <c r="N184" s="44">
        <f t="shared" si="104"/>
        <v>216.36</v>
      </c>
      <c r="O184" s="44">
        <f t="shared" si="104"/>
        <v>216.36</v>
      </c>
      <c r="P184" s="44">
        <f t="shared" si="104"/>
        <v>216.36</v>
      </c>
      <c r="Q184" s="44">
        <f t="shared" si="104"/>
        <v>216.36</v>
      </c>
      <c r="R184" s="44">
        <f>$D$11</f>
        <v>216.36</v>
      </c>
      <c r="S184" s="44">
        <f t="shared" si="104"/>
        <v>216.36</v>
      </c>
      <c r="T184" s="44">
        <f t="shared" si="104"/>
        <v>216.36</v>
      </c>
      <c r="U184" s="44">
        <f t="shared" si="104"/>
        <v>216.36</v>
      </c>
      <c r="V184" s="44">
        <f t="shared" si="104"/>
        <v>216.36</v>
      </c>
      <c r="W184" s="44">
        <f t="shared" si="104"/>
        <v>216.36</v>
      </c>
      <c r="X184" s="44">
        <f t="shared" si="104"/>
        <v>216.36</v>
      </c>
      <c r="Y184" s="44">
        <f t="shared" si="104"/>
        <v>216.36</v>
      </c>
      <c r="Z184" s="44">
        <f t="shared" si="104"/>
        <v>216.36</v>
      </c>
      <c r="AA184" s="44">
        <f t="shared" si="104"/>
        <v>216.36</v>
      </c>
    </row>
    <row r="185" spans="1:27" ht="12.75" customHeight="1" collapsed="1" x14ac:dyDescent="0.2">
      <c r="A185" s="88" t="s">
        <v>1019</v>
      </c>
      <c r="B185" s="28" t="str">
        <f>"06"&amp;"."&amp;$B$640&amp;"."&amp;$B$641</f>
        <v>06.09.2023</v>
      </c>
      <c r="C185" s="80" t="s">
        <v>76</v>
      </c>
      <c r="D185" s="81">
        <f>ROUND(((D186+D187+D189+D188)/1000),5)</f>
        <v>1.66218</v>
      </c>
      <c r="E185" s="81">
        <f>ROUND(((E186+E187+E189+E188)/1000),5)</f>
        <v>1.5260400000000001</v>
      </c>
      <c r="F185" s="81">
        <f>ROUND(((F186+F187+F189+F188)/1000),5)</f>
        <v>1.45001</v>
      </c>
      <c r="G185" s="81">
        <f t="shared" ref="G185:AA185" si="105">ROUND(((G186+G187+G189+G188)/1000),5)</f>
        <v>1.44861</v>
      </c>
      <c r="H185" s="81">
        <f t="shared" si="105"/>
        <v>1.5252699999999999</v>
      </c>
      <c r="I185" s="81">
        <f t="shared" si="105"/>
        <v>1.6516200000000001</v>
      </c>
      <c r="J185" s="81">
        <f t="shared" si="105"/>
        <v>1.7769999999999999</v>
      </c>
      <c r="K185" s="81">
        <f t="shared" si="105"/>
        <v>2.073</v>
      </c>
      <c r="L185" s="81">
        <f t="shared" si="105"/>
        <v>2.3164899999999999</v>
      </c>
      <c r="M185" s="81">
        <f t="shared" si="105"/>
        <v>2.3872200000000001</v>
      </c>
      <c r="N185" s="81">
        <f t="shared" si="105"/>
        <v>2.4142100000000002</v>
      </c>
      <c r="O185" s="81">
        <f t="shared" si="105"/>
        <v>2.41161</v>
      </c>
      <c r="P185" s="81">
        <f t="shared" si="105"/>
        <v>2.4044500000000002</v>
      </c>
      <c r="Q185" s="81">
        <f t="shared" si="105"/>
        <v>2.4145599999999998</v>
      </c>
      <c r="R185" s="81">
        <f t="shared" si="105"/>
        <v>2.45322</v>
      </c>
      <c r="S185" s="81">
        <f t="shared" si="105"/>
        <v>2.44034</v>
      </c>
      <c r="T185" s="81">
        <f t="shared" si="105"/>
        <v>2.4325600000000001</v>
      </c>
      <c r="U185" s="81">
        <f t="shared" si="105"/>
        <v>2.4232800000000001</v>
      </c>
      <c r="V185" s="81">
        <f t="shared" si="105"/>
        <v>2.4221400000000002</v>
      </c>
      <c r="W185" s="81">
        <f t="shared" si="105"/>
        <v>2.4410699999999999</v>
      </c>
      <c r="X185" s="81">
        <f t="shared" si="105"/>
        <v>2.4385400000000002</v>
      </c>
      <c r="Y185" s="81">
        <f t="shared" si="105"/>
        <v>2.3278099999999999</v>
      </c>
      <c r="Z185" s="81">
        <f t="shared" si="105"/>
        <v>2.1124200000000002</v>
      </c>
      <c r="AA185" s="81">
        <f t="shared" si="105"/>
        <v>1.8968799999999999</v>
      </c>
    </row>
    <row r="186" spans="1:27" ht="12.75" hidden="1" customHeight="1" outlineLevel="1" x14ac:dyDescent="0.2">
      <c r="A186" s="89" t="s">
        <v>1020</v>
      </c>
      <c r="B186" s="63" t="s">
        <v>230</v>
      </c>
      <c r="C186" s="43" t="s">
        <v>79</v>
      </c>
      <c r="D186" s="44">
        <v>1328.02</v>
      </c>
      <c r="E186" s="44">
        <v>1191.8800000000001</v>
      </c>
      <c r="F186" s="44">
        <v>1115.8499999999999</v>
      </c>
      <c r="G186" s="44">
        <v>1114.45</v>
      </c>
      <c r="H186" s="44">
        <v>1191.1099999999999</v>
      </c>
      <c r="I186" s="44">
        <v>1317.46</v>
      </c>
      <c r="J186" s="44">
        <v>1442.84</v>
      </c>
      <c r="K186" s="44">
        <v>1738.84</v>
      </c>
      <c r="L186" s="44">
        <v>1982.33</v>
      </c>
      <c r="M186" s="44">
        <v>2053.06</v>
      </c>
      <c r="N186" s="44">
        <v>2080.0500000000002</v>
      </c>
      <c r="O186" s="44">
        <v>2077.4499999999998</v>
      </c>
      <c r="P186" s="44">
        <v>2070.29</v>
      </c>
      <c r="Q186" s="44">
        <v>2080.4</v>
      </c>
      <c r="R186" s="44">
        <v>2119.06</v>
      </c>
      <c r="S186" s="44">
        <v>2106.1799999999998</v>
      </c>
      <c r="T186" s="44">
        <v>2098.4</v>
      </c>
      <c r="U186" s="44">
        <v>2089.12</v>
      </c>
      <c r="V186" s="44">
        <v>2087.98</v>
      </c>
      <c r="W186" s="44">
        <v>2106.91</v>
      </c>
      <c r="X186" s="44">
        <v>2104.38</v>
      </c>
      <c r="Y186" s="44">
        <v>1993.65</v>
      </c>
      <c r="Z186" s="44">
        <v>1778.26</v>
      </c>
      <c r="AA186" s="44">
        <v>1562.72</v>
      </c>
    </row>
    <row r="187" spans="1:27" ht="12.75" hidden="1" customHeight="1" outlineLevel="1" x14ac:dyDescent="0.2">
      <c r="A187" s="89" t="s">
        <v>1021</v>
      </c>
      <c r="B187" s="63" t="s">
        <v>90</v>
      </c>
      <c r="C187" s="43" t="s">
        <v>79</v>
      </c>
      <c r="D187" s="44">
        <f>$D$162</f>
        <v>113.12</v>
      </c>
      <c r="E187" s="44">
        <f>$D$162</f>
        <v>113.12</v>
      </c>
      <c r="F187" s="44">
        <f t="shared" ref="F187:AA187" si="106">$D$162</f>
        <v>113.12</v>
      </c>
      <c r="G187" s="44">
        <f t="shared" si="106"/>
        <v>113.12</v>
      </c>
      <c r="H187" s="44">
        <f t="shared" si="106"/>
        <v>113.12</v>
      </c>
      <c r="I187" s="44">
        <f t="shared" si="106"/>
        <v>113.12</v>
      </c>
      <c r="J187" s="44">
        <f t="shared" si="106"/>
        <v>113.12</v>
      </c>
      <c r="K187" s="44">
        <f t="shared" si="106"/>
        <v>113.12</v>
      </c>
      <c r="L187" s="44">
        <f t="shared" si="106"/>
        <v>113.12</v>
      </c>
      <c r="M187" s="44">
        <f t="shared" si="106"/>
        <v>113.12</v>
      </c>
      <c r="N187" s="44">
        <f t="shared" si="106"/>
        <v>113.12</v>
      </c>
      <c r="O187" s="44">
        <f t="shared" si="106"/>
        <v>113.12</v>
      </c>
      <c r="P187" s="44">
        <f t="shared" si="106"/>
        <v>113.12</v>
      </c>
      <c r="Q187" s="44">
        <f t="shared" si="106"/>
        <v>113.12</v>
      </c>
      <c r="R187" s="44">
        <f t="shared" si="106"/>
        <v>113.12</v>
      </c>
      <c r="S187" s="44">
        <f t="shared" si="106"/>
        <v>113.12</v>
      </c>
      <c r="T187" s="44">
        <f t="shared" si="106"/>
        <v>113.12</v>
      </c>
      <c r="U187" s="44">
        <f t="shared" si="106"/>
        <v>113.12</v>
      </c>
      <c r="V187" s="44">
        <f t="shared" si="106"/>
        <v>113.12</v>
      </c>
      <c r="W187" s="44">
        <f t="shared" si="106"/>
        <v>113.12</v>
      </c>
      <c r="X187" s="44">
        <f t="shared" si="106"/>
        <v>113.12</v>
      </c>
      <c r="Y187" s="44">
        <f t="shared" si="106"/>
        <v>113.12</v>
      </c>
      <c r="Z187" s="44">
        <f t="shared" si="106"/>
        <v>113.12</v>
      </c>
      <c r="AA187" s="44">
        <f t="shared" si="106"/>
        <v>113.12</v>
      </c>
    </row>
    <row r="188" spans="1:27" ht="12.75" hidden="1" customHeight="1" outlineLevel="1" x14ac:dyDescent="0.2">
      <c r="A188" s="89" t="s">
        <v>1022</v>
      </c>
      <c r="B188" s="63" t="s">
        <v>83</v>
      </c>
      <c r="C188" s="43" t="s">
        <v>79</v>
      </c>
      <c r="D188" s="44">
        <v>4.68</v>
      </c>
      <c r="E188" s="44">
        <v>4.68</v>
      </c>
      <c r="F188" s="44">
        <v>4.68</v>
      </c>
      <c r="G188" s="44">
        <v>4.68</v>
      </c>
      <c r="H188" s="44">
        <v>4.68</v>
      </c>
      <c r="I188" s="44">
        <v>4.68</v>
      </c>
      <c r="J188" s="44">
        <v>4.68</v>
      </c>
      <c r="K188" s="44">
        <v>4.68</v>
      </c>
      <c r="L188" s="44">
        <v>4.68</v>
      </c>
      <c r="M188" s="44">
        <v>4.68</v>
      </c>
      <c r="N188" s="44">
        <v>4.68</v>
      </c>
      <c r="O188" s="44">
        <v>4.68</v>
      </c>
      <c r="P188" s="44">
        <v>4.68</v>
      </c>
      <c r="Q188" s="44">
        <v>4.68</v>
      </c>
      <c r="R188" s="44">
        <v>4.68</v>
      </c>
      <c r="S188" s="44">
        <v>4.68</v>
      </c>
      <c r="T188" s="44">
        <v>4.68</v>
      </c>
      <c r="U188" s="44">
        <v>4.68</v>
      </c>
      <c r="V188" s="44">
        <v>4.68</v>
      </c>
      <c r="W188" s="44">
        <v>4.68</v>
      </c>
      <c r="X188" s="44">
        <v>4.68</v>
      </c>
      <c r="Y188" s="44">
        <v>4.68</v>
      </c>
      <c r="Z188" s="44">
        <v>4.68</v>
      </c>
      <c r="AA188" s="44">
        <v>4.68</v>
      </c>
    </row>
    <row r="189" spans="1:27" ht="12.75" hidden="1" customHeight="1" outlineLevel="1" x14ac:dyDescent="0.2">
      <c r="A189" s="89" t="s">
        <v>1023</v>
      </c>
      <c r="B189" s="63" t="s">
        <v>81</v>
      </c>
      <c r="C189" s="43" t="s">
        <v>79</v>
      </c>
      <c r="D189" s="44">
        <f>$D$11</f>
        <v>216.36</v>
      </c>
      <c r="E189" s="44">
        <f t="shared" ref="E189:AA189" si="107">$D$11</f>
        <v>216.36</v>
      </c>
      <c r="F189" s="44">
        <f t="shared" si="107"/>
        <v>216.36</v>
      </c>
      <c r="G189" s="44">
        <f t="shared" si="107"/>
        <v>216.36</v>
      </c>
      <c r="H189" s="44">
        <f t="shared" si="107"/>
        <v>216.36</v>
      </c>
      <c r="I189" s="44">
        <f t="shared" si="107"/>
        <v>216.36</v>
      </c>
      <c r="J189" s="44">
        <f t="shared" si="107"/>
        <v>216.36</v>
      </c>
      <c r="K189" s="44">
        <f t="shared" si="107"/>
        <v>216.36</v>
      </c>
      <c r="L189" s="44">
        <f t="shared" si="107"/>
        <v>216.36</v>
      </c>
      <c r="M189" s="44">
        <f t="shared" si="107"/>
        <v>216.36</v>
      </c>
      <c r="N189" s="44">
        <f t="shared" si="107"/>
        <v>216.36</v>
      </c>
      <c r="O189" s="44">
        <f t="shared" si="107"/>
        <v>216.36</v>
      </c>
      <c r="P189" s="44">
        <f t="shared" si="107"/>
        <v>216.36</v>
      </c>
      <c r="Q189" s="44">
        <f t="shared" si="107"/>
        <v>216.36</v>
      </c>
      <c r="R189" s="44">
        <f>$D$11</f>
        <v>216.36</v>
      </c>
      <c r="S189" s="44">
        <f t="shared" si="107"/>
        <v>216.36</v>
      </c>
      <c r="T189" s="44">
        <f t="shared" si="107"/>
        <v>216.36</v>
      </c>
      <c r="U189" s="44">
        <f t="shared" si="107"/>
        <v>216.36</v>
      </c>
      <c r="V189" s="44">
        <f t="shared" si="107"/>
        <v>216.36</v>
      </c>
      <c r="W189" s="44">
        <f t="shared" si="107"/>
        <v>216.36</v>
      </c>
      <c r="X189" s="44">
        <f t="shared" si="107"/>
        <v>216.36</v>
      </c>
      <c r="Y189" s="44">
        <f t="shared" si="107"/>
        <v>216.36</v>
      </c>
      <c r="Z189" s="44">
        <f t="shared" si="107"/>
        <v>216.36</v>
      </c>
      <c r="AA189" s="44">
        <f t="shared" si="107"/>
        <v>216.36</v>
      </c>
    </row>
    <row r="190" spans="1:27" ht="12.75" customHeight="1" collapsed="1" x14ac:dyDescent="0.2">
      <c r="A190" s="88" t="s">
        <v>1024</v>
      </c>
      <c r="B190" s="28" t="str">
        <f>"07"&amp;"."&amp;$B$640&amp;"."&amp;$B$641</f>
        <v>07.09.2023</v>
      </c>
      <c r="C190" s="80" t="s">
        <v>76</v>
      </c>
      <c r="D190" s="81">
        <f>ROUND(((D191+D192+D194+D193)/1000),5)</f>
        <v>1.6879900000000001</v>
      </c>
      <c r="E190" s="81">
        <f>ROUND(((E191+E192+E194+E193)/1000),5)</f>
        <v>1.5562100000000001</v>
      </c>
      <c r="F190" s="81">
        <f>ROUND(((F191+F192+F194+F193)/1000),5)</f>
        <v>1.4837899999999999</v>
      </c>
      <c r="G190" s="81">
        <f t="shared" ref="G190:AA190" si="108">ROUND(((G191+G192+G194+G193)/1000),5)</f>
        <v>1.4788300000000001</v>
      </c>
      <c r="H190" s="81">
        <f t="shared" si="108"/>
        <v>1.57308</v>
      </c>
      <c r="I190" s="81">
        <f t="shared" si="108"/>
        <v>1.68157</v>
      </c>
      <c r="J190" s="81">
        <f t="shared" si="108"/>
        <v>1.79878</v>
      </c>
      <c r="K190" s="81">
        <f t="shared" si="108"/>
        <v>2.1148899999999999</v>
      </c>
      <c r="L190" s="81">
        <f t="shared" si="108"/>
        <v>2.3505400000000001</v>
      </c>
      <c r="M190" s="81">
        <f t="shared" si="108"/>
        <v>2.4408300000000001</v>
      </c>
      <c r="N190" s="81">
        <f t="shared" si="108"/>
        <v>2.4735100000000001</v>
      </c>
      <c r="O190" s="81">
        <f t="shared" si="108"/>
        <v>2.4640399999999998</v>
      </c>
      <c r="P190" s="81">
        <f t="shared" si="108"/>
        <v>2.4489700000000001</v>
      </c>
      <c r="Q190" s="81">
        <f t="shared" si="108"/>
        <v>2.46713</v>
      </c>
      <c r="R190" s="81">
        <f t="shared" si="108"/>
        <v>2.5095399999999999</v>
      </c>
      <c r="S190" s="81">
        <f t="shared" si="108"/>
        <v>2.50528</v>
      </c>
      <c r="T190" s="81">
        <f t="shared" si="108"/>
        <v>2.4806499999999998</v>
      </c>
      <c r="U190" s="81">
        <f t="shared" si="108"/>
        <v>2.4631599999999998</v>
      </c>
      <c r="V190" s="81">
        <f t="shared" si="108"/>
        <v>2.4560200000000001</v>
      </c>
      <c r="W190" s="81">
        <f t="shared" si="108"/>
        <v>2.4950600000000001</v>
      </c>
      <c r="X190" s="81">
        <f t="shared" si="108"/>
        <v>2.4735299999999998</v>
      </c>
      <c r="Y190" s="81">
        <f t="shared" si="108"/>
        <v>2.3491599999999999</v>
      </c>
      <c r="Z190" s="81">
        <f t="shared" si="108"/>
        <v>2.0116499999999999</v>
      </c>
      <c r="AA190" s="81">
        <f t="shared" si="108"/>
        <v>1.83521</v>
      </c>
    </row>
    <row r="191" spans="1:27" ht="12.75" hidden="1" customHeight="1" outlineLevel="1" x14ac:dyDescent="0.2">
      <c r="A191" s="89" t="s">
        <v>1025</v>
      </c>
      <c r="B191" s="63" t="s">
        <v>230</v>
      </c>
      <c r="C191" s="43" t="s">
        <v>79</v>
      </c>
      <c r="D191" s="44">
        <v>1353.83</v>
      </c>
      <c r="E191" s="44">
        <v>1222.05</v>
      </c>
      <c r="F191" s="44">
        <v>1149.6300000000001</v>
      </c>
      <c r="G191" s="44">
        <v>1144.67</v>
      </c>
      <c r="H191" s="44">
        <v>1238.92</v>
      </c>
      <c r="I191" s="44">
        <v>1347.41</v>
      </c>
      <c r="J191" s="44">
        <v>1464.62</v>
      </c>
      <c r="K191" s="44">
        <v>1780.73</v>
      </c>
      <c r="L191" s="44">
        <v>2016.38</v>
      </c>
      <c r="M191" s="44">
        <v>2106.67</v>
      </c>
      <c r="N191" s="44">
        <v>2139.35</v>
      </c>
      <c r="O191" s="44">
        <v>2129.88</v>
      </c>
      <c r="P191" s="44">
        <v>2114.81</v>
      </c>
      <c r="Q191" s="44">
        <v>2132.9699999999998</v>
      </c>
      <c r="R191" s="44">
        <v>2175.38</v>
      </c>
      <c r="S191" s="44">
        <v>2171.12</v>
      </c>
      <c r="T191" s="44">
        <v>2146.4899999999998</v>
      </c>
      <c r="U191" s="44">
        <v>2129</v>
      </c>
      <c r="V191" s="44">
        <v>2121.86</v>
      </c>
      <c r="W191" s="44">
        <v>2160.9</v>
      </c>
      <c r="X191" s="44">
        <v>2139.37</v>
      </c>
      <c r="Y191" s="44">
        <v>2015</v>
      </c>
      <c r="Z191" s="44">
        <v>1677.49</v>
      </c>
      <c r="AA191" s="44">
        <v>1501.05</v>
      </c>
    </row>
    <row r="192" spans="1:27" ht="12.75" hidden="1" customHeight="1" outlineLevel="1" x14ac:dyDescent="0.2">
      <c r="A192" s="89" t="s">
        <v>1026</v>
      </c>
      <c r="B192" s="63" t="s">
        <v>90</v>
      </c>
      <c r="C192" s="43" t="s">
        <v>79</v>
      </c>
      <c r="D192" s="44">
        <f>$D$162</f>
        <v>113.12</v>
      </c>
      <c r="E192" s="44">
        <f>$D$162</f>
        <v>113.12</v>
      </c>
      <c r="F192" s="44">
        <f t="shared" ref="F192:AA192" si="109">$D$162</f>
        <v>113.12</v>
      </c>
      <c r="G192" s="44">
        <f t="shared" si="109"/>
        <v>113.12</v>
      </c>
      <c r="H192" s="44">
        <f t="shared" si="109"/>
        <v>113.12</v>
      </c>
      <c r="I192" s="44">
        <f t="shared" si="109"/>
        <v>113.12</v>
      </c>
      <c r="J192" s="44">
        <f t="shared" si="109"/>
        <v>113.12</v>
      </c>
      <c r="K192" s="44">
        <f t="shared" si="109"/>
        <v>113.12</v>
      </c>
      <c r="L192" s="44">
        <f t="shared" si="109"/>
        <v>113.12</v>
      </c>
      <c r="M192" s="44">
        <f t="shared" si="109"/>
        <v>113.12</v>
      </c>
      <c r="N192" s="44">
        <f t="shared" si="109"/>
        <v>113.12</v>
      </c>
      <c r="O192" s="44">
        <f t="shared" si="109"/>
        <v>113.12</v>
      </c>
      <c r="P192" s="44">
        <f t="shared" si="109"/>
        <v>113.12</v>
      </c>
      <c r="Q192" s="44">
        <f t="shared" si="109"/>
        <v>113.12</v>
      </c>
      <c r="R192" s="44">
        <f t="shared" si="109"/>
        <v>113.12</v>
      </c>
      <c r="S192" s="44">
        <f t="shared" si="109"/>
        <v>113.12</v>
      </c>
      <c r="T192" s="44">
        <f t="shared" si="109"/>
        <v>113.12</v>
      </c>
      <c r="U192" s="44">
        <f t="shared" si="109"/>
        <v>113.12</v>
      </c>
      <c r="V192" s="44">
        <f t="shared" si="109"/>
        <v>113.12</v>
      </c>
      <c r="W192" s="44">
        <f t="shared" si="109"/>
        <v>113.12</v>
      </c>
      <c r="X192" s="44">
        <f t="shared" si="109"/>
        <v>113.12</v>
      </c>
      <c r="Y192" s="44">
        <f t="shared" si="109"/>
        <v>113.12</v>
      </c>
      <c r="Z192" s="44">
        <f t="shared" si="109"/>
        <v>113.12</v>
      </c>
      <c r="AA192" s="44">
        <f t="shared" si="109"/>
        <v>113.12</v>
      </c>
    </row>
    <row r="193" spans="1:27" ht="12.75" hidden="1" customHeight="1" outlineLevel="1" x14ac:dyDescent="0.2">
      <c r="A193" s="89" t="s">
        <v>1027</v>
      </c>
      <c r="B193" s="63" t="s">
        <v>83</v>
      </c>
      <c r="C193" s="43" t="s">
        <v>79</v>
      </c>
      <c r="D193" s="44">
        <v>4.68</v>
      </c>
      <c r="E193" s="44">
        <v>4.68</v>
      </c>
      <c r="F193" s="44">
        <v>4.68</v>
      </c>
      <c r="G193" s="44">
        <v>4.68</v>
      </c>
      <c r="H193" s="44">
        <v>4.68</v>
      </c>
      <c r="I193" s="44">
        <v>4.68</v>
      </c>
      <c r="J193" s="44">
        <v>4.68</v>
      </c>
      <c r="K193" s="44">
        <v>4.68</v>
      </c>
      <c r="L193" s="44">
        <v>4.68</v>
      </c>
      <c r="M193" s="44">
        <v>4.68</v>
      </c>
      <c r="N193" s="44">
        <v>4.68</v>
      </c>
      <c r="O193" s="44">
        <v>4.68</v>
      </c>
      <c r="P193" s="44">
        <v>4.68</v>
      </c>
      <c r="Q193" s="44">
        <v>4.68</v>
      </c>
      <c r="R193" s="44">
        <v>4.68</v>
      </c>
      <c r="S193" s="44">
        <v>4.68</v>
      </c>
      <c r="T193" s="44">
        <v>4.68</v>
      </c>
      <c r="U193" s="44">
        <v>4.68</v>
      </c>
      <c r="V193" s="44">
        <v>4.68</v>
      </c>
      <c r="W193" s="44">
        <v>4.68</v>
      </c>
      <c r="X193" s="44">
        <v>4.68</v>
      </c>
      <c r="Y193" s="44">
        <v>4.68</v>
      </c>
      <c r="Z193" s="44">
        <v>4.68</v>
      </c>
      <c r="AA193" s="44">
        <v>4.68</v>
      </c>
    </row>
    <row r="194" spans="1:27" ht="12.75" hidden="1" customHeight="1" outlineLevel="1" x14ac:dyDescent="0.2">
      <c r="A194" s="89" t="s">
        <v>1028</v>
      </c>
      <c r="B194" s="63" t="s">
        <v>81</v>
      </c>
      <c r="C194" s="43" t="s">
        <v>79</v>
      </c>
      <c r="D194" s="44">
        <f>$D$11</f>
        <v>216.36</v>
      </c>
      <c r="E194" s="44">
        <f t="shared" ref="E194:AA194" si="110">$D$11</f>
        <v>216.36</v>
      </c>
      <c r="F194" s="44">
        <f t="shared" si="110"/>
        <v>216.36</v>
      </c>
      <c r="G194" s="44">
        <f t="shared" si="110"/>
        <v>216.36</v>
      </c>
      <c r="H194" s="44">
        <f t="shared" si="110"/>
        <v>216.36</v>
      </c>
      <c r="I194" s="44">
        <f t="shared" si="110"/>
        <v>216.36</v>
      </c>
      <c r="J194" s="44">
        <f t="shared" si="110"/>
        <v>216.36</v>
      </c>
      <c r="K194" s="44">
        <f t="shared" si="110"/>
        <v>216.36</v>
      </c>
      <c r="L194" s="44">
        <f t="shared" si="110"/>
        <v>216.36</v>
      </c>
      <c r="M194" s="44">
        <f t="shared" si="110"/>
        <v>216.36</v>
      </c>
      <c r="N194" s="44">
        <f t="shared" si="110"/>
        <v>216.36</v>
      </c>
      <c r="O194" s="44">
        <f t="shared" si="110"/>
        <v>216.36</v>
      </c>
      <c r="P194" s="44">
        <f t="shared" si="110"/>
        <v>216.36</v>
      </c>
      <c r="Q194" s="44">
        <f t="shared" si="110"/>
        <v>216.36</v>
      </c>
      <c r="R194" s="44">
        <f>$D$11</f>
        <v>216.36</v>
      </c>
      <c r="S194" s="44">
        <f t="shared" si="110"/>
        <v>216.36</v>
      </c>
      <c r="T194" s="44">
        <f t="shared" si="110"/>
        <v>216.36</v>
      </c>
      <c r="U194" s="44">
        <f t="shared" si="110"/>
        <v>216.36</v>
      </c>
      <c r="V194" s="44">
        <f t="shared" si="110"/>
        <v>216.36</v>
      </c>
      <c r="W194" s="44">
        <f t="shared" si="110"/>
        <v>216.36</v>
      </c>
      <c r="X194" s="44">
        <f t="shared" si="110"/>
        <v>216.36</v>
      </c>
      <c r="Y194" s="44">
        <f t="shared" si="110"/>
        <v>216.36</v>
      </c>
      <c r="Z194" s="44">
        <f t="shared" si="110"/>
        <v>216.36</v>
      </c>
      <c r="AA194" s="44">
        <f t="shared" si="110"/>
        <v>216.36</v>
      </c>
    </row>
    <row r="195" spans="1:27" ht="12.75" customHeight="1" collapsed="1" x14ac:dyDescent="0.2">
      <c r="A195" s="88" t="s">
        <v>1029</v>
      </c>
      <c r="B195" s="28" t="str">
        <f>"08"&amp;"."&amp;$B$640&amp;"."&amp;$B$641</f>
        <v>08.09.2023</v>
      </c>
      <c r="C195" s="80" t="s">
        <v>76</v>
      </c>
      <c r="D195" s="81">
        <f>ROUND(((D196+D197+D199+D198)/1000),5)</f>
        <v>1.70269</v>
      </c>
      <c r="E195" s="81">
        <f>ROUND(((E196+E197+E199+E198)/1000),5)</f>
        <v>1.5477700000000001</v>
      </c>
      <c r="F195" s="81">
        <f>ROUND(((F196+F197+F199+F198)/1000),5)</f>
        <v>1.4472799999999999</v>
      </c>
      <c r="G195" s="81">
        <f t="shared" ref="G195:AA195" si="111">ROUND(((G196+G197+G199+G198)/1000),5)</f>
        <v>1.4217299999999999</v>
      </c>
      <c r="H195" s="81">
        <f t="shared" si="111"/>
        <v>1.5705800000000001</v>
      </c>
      <c r="I195" s="81">
        <f t="shared" si="111"/>
        <v>1.68669</v>
      </c>
      <c r="J195" s="81">
        <f t="shared" si="111"/>
        <v>1.8208500000000001</v>
      </c>
      <c r="K195" s="81">
        <f t="shared" si="111"/>
        <v>2.0886</v>
      </c>
      <c r="L195" s="81">
        <f t="shared" si="111"/>
        <v>2.3108900000000001</v>
      </c>
      <c r="M195" s="81">
        <f t="shared" si="111"/>
        <v>2.4066700000000001</v>
      </c>
      <c r="N195" s="81">
        <f t="shared" si="111"/>
        <v>2.43601</v>
      </c>
      <c r="O195" s="81">
        <f t="shared" si="111"/>
        <v>2.4246300000000001</v>
      </c>
      <c r="P195" s="81">
        <f t="shared" si="111"/>
        <v>2.4271799999999999</v>
      </c>
      <c r="Q195" s="81">
        <f t="shared" si="111"/>
        <v>2.4388299999999998</v>
      </c>
      <c r="R195" s="81">
        <f t="shared" si="111"/>
        <v>2.4629400000000001</v>
      </c>
      <c r="S195" s="81">
        <f t="shared" si="111"/>
        <v>2.4523899999999998</v>
      </c>
      <c r="T195" s="81">
        <f t="shared" si="111"/>
        <v>2.4297300000000002</v>
      </c>
      <c r="U195" s="81">
        <f t="shared" si="111"/>
        <v>2.4132799999999999</v>
      </c>
      <c r="V195" s="81">
        <f t="shared" si="111"/>
        <v>2.4194399999999998</v>
      </c>
      <c r="W195" s="81">
        <f t="shared" si="111"/>
        <v>2.47221</v>
      </c>
      <c r="X195" s="81">
        <f t="shared" si="111"/>
        <v>2.48062</v>
      </c>
      <c r="Y195" s="81">
        <f t="shared" si="111"/>
        <v>2.42659</v>
      </c>
      <c r="Z195" s="81">
        <f t="shared" si="111"/>
        <v>2.24892</v>
      </c>
      <c r="AA195" s="81">
        <f t="shared" si="111"/>
        <v>1.95546</v>
      </c>
    </row>
    <row r="196" spans="1:27" ht="12.75" hidden="1" customHeight="1" outlineLevel="1" x14ac:dyDescent="0.2">
      <c r="A196" s="89" t="s">
        <v>1030</v>
      </c>
      <c r="B196" s="63" t="s">
        <v>230</v>
      </c>
      <c r="C196" s="43" t="s">
        <v>79</v>
      </c>
      <c r="D196" s="44">
        <v>1368.53</v>
      </c>
      <c r="E196" s="44">
        <v>1213.6099999999999</v>
      </c>
      <c r="F196" s="44">
        <v>1113.1199999999999</v>
      </c>
      <c r="G196" s="44">
        <v>1087.57</v>
      </c>
      <c r="H196" s="44">
        <v>1236.42</v>
      </c>
      <c r="I196" s="44">
        <v>1352.53</v>
      </c>
      <c r="J196" s="44">
        <v>1486.69</v>
      </c>
      <c r="K196" s="44">
        <v>1754.44</v>
      </c>
      <c r="L196" s="44">
        <v>1976.73</v>
      </c>
      <c r="M196" s="44">
        <v>2072.5100000000002</v>
      </c>
      <c r="N196" s="44">
        <v>2101.85</v>
      </c>
      <c r="O196" s="44">
        <v>2090.4699999999998</v>
      </c>
      <c r="P196" s="44">
        <v>2093.02</v>
      </c>
      <c r="Q196" s="44">
        <v>2104.67</v>
      </c>
      <c r="R196" s="44">
        <v>2128.7800000000002</v>
      </c>
      <c r="S196" s="44">
        <v>2118.23</v>
      </c>
      <c r="T196" s="44">
        <v>2095.5700000000002</v>
      </c>
      <c r="U196" s="44">
        <v>2079.12</v>
      </c>
      <c r="V196" s="44">
        <v>2085.2800000000002</v>
      </c>
      <c r="W196" s="44">
        <v>2138.0500000000002</v>
      </c>
      <c r="X196" s="44">
        <v>2146.46</v>
      </c>
      <c r="Y196" s="44">
        <v>2092.4299999999998</v>
      </c>
      <c r="Z196" s="44">
        <v>1914.76</v>
      </c>
      <c r="AA196" s="44">
        <v>1621.3</v>
      </c>
    </row>
    <row r="197" spans="1:27" ht="12.75" hidden="1" customHeight="1" outlineLevel="1" x14ac:dyDescent="0.2">
      <c r="A197" s="89" t="s">
        <v>1031</v>
      </c>
      <c r="B197" s="63" t="s">
        <v>90</v>
      </c>
      <c r="C197" s="43" t="s">
        <v>79</v>
      </c>
      <c r="D197" s="44">
        <f>$D$162</f>
        <v>113.12</v>
      </c>
      <c r="E197" s="44">
        <f>$D$162</f>
        <v>113.12</v>
      </c>
      <c r="F197" s="44">
        <f t="shared" ref="F197:AA197" si="112">$D$162</f>
        <v>113.12</v>
      </c>
      <c r="G197" s="44">
        <f t="shared" si="112"/>
        <v>113.12</v>
      </c>
      <c r="H197" s="44">
        <f t="shared" si="112"/>
        <v>113.12</v>
      </c>
      <c r="I197" s="44">
        <f t="shared" si="112"/>
        <v>113.12</v>
      </c>
      <c r="J197" s="44">
        <f t="shared" si="112"/>
        <v>113.12</v>
      </c>
      <c r="K197" s="44">
        <f t="shared" si="112"/>
        <v>113.12</v>
      </c>
      <c r="L197" s="44">
        <f t="shared" si="112"/>
        <v>113.12</v>
      </c>
      <c r="M197" s="44">
        <f t="shared" si="112"/>
        <v>113.12</v>
      </c>
      <c r="N197" s="44">
        <f t="shared" si="112"/>
        <v>113.12</v>
      </c>
      <c r="O197" s="44">
        <f t="shared" si="112"/>
        <v>113.12</v>
      </c>
      <c r="P197" s="44">
        <f t="shared" si="112"/>
        <v>113.12</v>
      </c>
      <c r="Q197" s="44">
        <f t="shared" si="112"/>
        <v>113.12</v>
      </c>
      <c r="R197" s="44">
        <f t="shared" si="112"/>
        <v>113.12</v>
      </c>
      <c r="S197" s="44">
        <f t="shared" si="112"/>
        <v>113.12</v>
      </c>
      <c r="T197" s="44">
        <f t="shared" si="112"/>
        <v>113.12</v>
      </c>
      <c r="U197" s="44">
        <f t="shared" si="112"/>
        <v>113.12</v>
      </c>
      <c r="V197" s="44">
        <f t="shared" si="112"/>
        <v>113.12</v>
      </c>
      <c r="W197" s="44">
        <f t="shared" si="112"/>
        <v>113.12</v>
      </c>
      <c r="X197" s="44">
        <f t="shared" si="112"/>
        <v>113.12</v>
      </c>
      <c r="Y197" s="44">
        <f t="shared" si="112"/>
        <v>113.12</v>
      </c>
      <c r="Z197" s="44">
        <f t="shared" si="112"/>
        <v>113.12</v>
      </c>
      <c r="AA197" s="44">
        <f t="shared" si="112"/>
        <v>113.12</v>
      </c>
    </row>
    <row r="198" spans="1:27" ht="12.75" hidden="1" customHeight="1" outlineLevel="1" x14ac:dyDescent="0.2">
      <c r="A198" s="89" t="s">
        <v>1032</v>
      </c>
      <c r="B198" s="63" t="s">
        <v>83</v>
      </c>
      <c r="C198" s="43" t="s">
        <v>79</v>
      </c>
      <c r="D198" s="44">
        <v>4.68</v>
      </c>
      <c r="E198" s="44">
        <v>4.68</v>
      </c>
      <c r="F198" s="44">
        <v>4.68</v>
      </c>
      <c r="G198" s="44">
        <v>4.68</v>
      </c>
      <c r="H198" s="44">
        <v>4.68</v>
      </c>
      <c r="I198" s="44">
        <v>4.68</v>
      </c>
      <c r="J198" s="44">
        <v>4.68</v>
      </c>
      <c r="K198" s="44">
        <v>4.68</v>
      </c>
      <c r="L198" s="44">
        <v>4.68</v>
      </c>
      <c r="M198" s="44">
        <v>4.68</v>
      </c>
      <c r="N198" s="44">
        <v>4.68</v>
      </c>
      <c r="O198" s="44">
        <v>4.68</v>
      </c>
      <c r="P198" s="44">
        <v>4.68</v>
      </c>
      <c r="Q198" s="44">
        <v>4.68</v>
      </c>
      <c r="R198" s="44">
        <v>4.68</v>
      </c>
      <c r="S198" s="44">
        <v>4.68</v>
      </c>
      <c r="T198" s="44">
        <v>4.68</v>
      </c>
      <c r="U198" s="44">
        <v>4.68</v>
      </c>
      <c r="V198" s="44">
        <v>4.68</v>
      </c>
      <c r="W198" s="44">
        <v>4.68</v>
      </c>
      <c r="X198" s="44">
        <v>4.68</v>
      </c>
      <c r="Y198" s="44">
        <v>4.68</v>
      </c>
      <c r="Z198" s="44">
        <v>4.68</v>
      </c>
      <c r="AA198" s="44">
        <v>4.68</v>
      </c>
    </row>
    <row r="199" spans="1:27" ht="12.75" hidden="1" customHeight="1" outlineLevel="1" x14ac:dyDescent="0.2">
      <c r="A199" s="89" t="s">
        <v>1033</v>
      </c>
      <c r="B199" s="63" t="s">
        <v>81</v>
      </c>
      <c r="C199" s="43" t="s">
        <v>79</v>
      </c>
      <c r="D199" s="44">
        <f>$D$11</f>
        <v>216.36</v>
      </c>
      <c r="E199" s="44">
        <f t="shared" ref="E199:AA199" si="113">$D$11</f>
        <v>216.36</v>
      </c>
      <c r="F199" s="44">
        <f t="shared" si="113"/>
        <v>216.36</v>
      </c>
      <c r="G199" s="44">
        <f t="shared" si="113"/>
        <v>216.36</v>
      </c>
      <c r="H199" s="44">
        <f t="shared" si="113"/>
        <v>216.36</v>
      </c>
      <c r="I199" s="44">
        <f t="shared" si="113"/>
        <v>216.36</v>
      </c>
      <c r="J199" s="44">
        <f t="shared" si="113"/>
        <v>216.36</v>
      </c>
      <c r="K199" s="44">
        <f t="shared" si="113"/>
        <v>216.36</v>
      </c>
      <c r="L199" s="44">
        <f t="shared" si="113"/>
        <v>216.36</v>
      </c>
      <c r="M199" s="44">
        <f t="shared" si="113"/>
        <v>216.36</v>
      </c>
      <c r="N199" s="44">
        <f t="shared" si="113"/>
        <v>216.36</v>
      </c>
      <c r="O199" s="44">
        <f t="shared" si="113"/>
        <v>216.36</v>
      </c>
      <c r="P199" s="44">
        <f t="shared" si="113"/>
        <v>216.36</v>
      </c>
      <c r="Q199" s="44">
        <f t="shared" si="113"/>
        <v>216.36</v>
      </c>
      <c r="R199" s="44">
        <f>$D$11</f>
        <v>216.36</v>
      </c>
      <c r="S199" s="44">
        <f t="shared" si="113"/>
        <v>216.36</v>
      </c>
      <c r="T199" s="44">
        <f t="shared" si="113"/>
        <v>216.36</v>
      </c>
      <c r="U199" s="44">
        <f t="shared" si="113"/>
        <v>216.36</v>
      </c>
      <c r="V199" s="44">
        <f t="shared" si="113"/>
        <v>216.36</v>
      </c>
      <c r="W199" s="44">
        <f t="shared" si="113"/>
        <v>216.36</v>
      </c>
      <c r="X199" s="44">
        <f t="shared" si="113"/>
        <v>216.36</v>
      </c>
      <c r="Y199" s="44">
        <f t="shared" si="113"/>
        <v>216.36</v>
      </c>
      <c r="Z199" s="44">
        <f t="shared" si="113"/>
        <v>216.36</v>
      </c>
      <c r="AA199" s="44">
        <f t="shared" si="113"/>
        <v>216.36</v>
      </c>
    </row>
    <row r="200" spans="1:27" ht="12.75" customHeight="1" collapsed="1" x14ac:dyDescent="0.2">
      <c r="A200" s="88" t="s">
        <v>1034</v>
      </c>
      <c r="B200" s="28" t="str">
        <f>"09"&amp;"."&amp;$B$640&amp;"."&amp;$B$641</f>
        <v>09.09.2023</v>
      </c>
      <c r="C200" s="80" t="s">
        <v>76</v>
      </c>
      <c r="D200" s="81">
        <f>ROUND(((D201+D202+D204+D203)/1000),5)</f>
        <v>1.86164</v>
      </c>
      <c r="E200" s="81">
        <f>ROUND(((E201+E202+E204+E203)/1000),5)</f>
        <v>1.7567200000000001</v>
      </c>
      <c r="F200" s="81">
        <f>ROUND(((F201+F202+F204+F203)/1000),5)</f>
        <v>1.70397</v>
      </c>
      <c r="G200" s="81">
        <f t="shared" ref="G200:AA200" si="114">ROUND(((G201+G202+G204+G203)/1000),5)</f>
        <v>1.6791700000000001</v>
      </c>
      <c r="H200" s="81">
        <f t="shared" si="114"/>
        <v>1.6902299999999999</v>
      </c>
      <c r="I200" s="81">
        <f t="shared" si="114"/>
        <v>1.69401</v>
      </c>
      <c r="J200" s="81">
        <f t="shared" si="114"/>
        <v>1.7199500000000001</v>
      </c>
      <c r="K200" s="81">
        <f t="shared" si="114"/>
        <v>1.9397599999999999</v>
      </c>
      <c r="L200" s="81">
        <f t="shared" si="114"/>
        <v>2.24919</v>
      </c>
      <c r="M200" s="81">
        <f t="shared" si="114"/>
        <v>2.3470399999999998</v>
      </c>
      <c r="N200" s="81">
        <f t="shared" si="114"/>
        <v>2.3813800000000001</v>
      </c>
      <c r="O200" s="81">
        <f t="shared" si="114"/>
        <v>2.3845000000000001</v>
      </c>
      <c r="P200" s="81">
        <f t="shared" si="114"/>
        <v>2.3820299999999999</v>
      </c>
      <c r="Q200" s="81">
        <f t="shared" si="114"/>
        <v>2.3815900000000001</v>
      </c>
      <c r="R200" s="81">
        <f t="shared" si="114"/>
        <v>2.3815400000000002</v>
      </c>
      <c r="S200" s="81">
        <f t="shared" si="114"/>
        <v>2.3776099999999998</v>
      </c>
      <c r="T200" s="81">
        <f t="shared" si="114"/>
        <v>2.36564</v>
      </c>
      <c r="U200" s="81">
        <f t="shared" si="114"/>
        <v>2.3400799999999999</v>
      </c>
      <c r="V200" s="81">
        <f t="shared" si="114"/>
        <v>2.3628499999999999</v>
      </c>
      <c r="W200" s="81">
        <f t="shared" si="114"/>
        <v>2.3860700000000001</v>
      </c>
      <c r="X200" s="81">
        <f t="shared" si="114"/>
        <v>2.3867099999999999</v>
      </c>
      <c r="Y200" s="81">
        <f t="shared" si="114"/>
        <v>2.3086199999999999</v>
      </c>
      <c r="Z200" s="81">
        <f t="shared" si="114"/>
        <v>2.1086999999999998</v>
      </c>
      <c r="AA200" s="81">
        <f t="shared" si="114"/>
        <v>1.8943399999999999</v>
      </c>
    </row>
    <row r="201" spans="1:27" ht="12.75" hidden="1" customHeight="1" outlineLevel="1" x14ac:dyDescent="0.2">
      <c r="A201" s="89" t="s">
        <v>1035</v>
      </c>
      <c r="B201" s="63" t="s">
        <v>230</v>
      </c>
      <c r="C201" s="43" t="s">
        <v>79</v>
      </c>
      <c r="D201" s="44">
        <v>1527.48</v>
      </c>
      <c r="E201" s="44">
        <v>1422.56</v>
      </c>
      <c r="F201" s="44">
        <v>1369.81</v>
      </c>
      <c r="G201" s="44">
        <v>1345.01</v>
      </c>
      <c r="H201" s="44">
        <v>1356.07</v>
      </c>
      <c r="I201" s="44">
        <v>1359.85</v>
      </c>
      <c r="J201" s="44">
        <v>1385.79</v>
      </c>
      <c r="K201" s="44">
        <v>1605.6</v>
      </c>
      <c r="L201" s="44">
        <v>1915.03</v>
      </c>
      <c r="M201" s="44">
        <v>2012.88</v>
      </c>
      <c r="N201" s="44">
        <v>2047.22</v>
      </c>
      <c r="O201" s="44">
        <v>2050.34</v>
      </c>
      <c r="P201" s="44">
        <v>2047.87</v>
      </c>
      <c r="Q201" s="44">
        <v>2047.43</v>
      </c>
      <c r="R201" s="44">
        <v>2047.38</v>
      </c>
      <c r="S201" s="44">
        <v>2043.45</v>
      </c>
      <c r="T201" s="44">
        <v>2031.48</v>
      </c>
      <c r="U201" s="44">
        <v>2005.92</v>
      </c>
      <c r="V201" s="44">
        <v>2028.69</v>
      </c>
      <c r="W201" s="44">
        <v>2051.91</v>
      </c>
      <c r="X201" s="44">
        <v>2052.5500000000002</v>
      </c>
      <c r="Y201" s="44">
        <v>1974.46</v>
      </c>
      <c r="Z201" s="44">
        <v>1774.54</v>
      </c>
      <c r="AA201" s="44">
        <v>1560.18</v>
      </c>
    </row>
    <row r="202" spans="1:27" ht="12.75" hidden="1" customHeight="1" outlineLevel="1" x14ac:dyDescent="0.2">
      <c r="A202" s="89" t="s">
        <v>1036</v>
      </c>
      <c r="B202" s="63" t="s">
        <v>90</v>
      </c>
      <c r="C202" s="43" t="s">
        <v>79</v>
      </c>
      <c r="D202" s="44">
        <f>$D$162</f>
        <v>113.12</v>
      </c>
      <c r="E202" s="44">
        <f>$D$162</f>
        <v>113.12</v>
      </c>
      <c r="F202" s="44">
        <f t="shared" ref="F202:AA202" si="115">$D$162</f>
        <v>113.12</v>
      </c>
      <c r="G202" s="44">
        <f t="shared" si="115"/>
        <v>113.12</v>
      </c>
      <c r="H202" s="44">
        <f t="shared" si="115"/>
        <v>113.12</v>
      </c>
      <c r="I202" s="44">
        <f t="shared" si="115"/>
        <v>113.12</v>
      </c>
      <c r="J202" s="44">
        <f t="shared" si="115"/>
        <v>113.12</v>
      </c>
      <c r="K202" s="44">
        <f t="shared" si="115"/>
        <v>113.12</v>
      </c>
      <c r="L202" s="44">
        <f t="shared" si="115"/>
        <v>113.12</v>
      </c>
      <c r="M202" s="44">
        <f t="shared" si="115"/>
        <v>113.12</v>
      </c>
      <c r="N202" s="44">
        <f t="shared" si="115"/>
        <v>113.12</v>
      </c>
      <c r="O202" s="44">
        <f t="shared" si="115"/>
        <v>113.12</v>
      </c>
      <c r="P202" s="44">
        <f t="shared" si="115"/>
        <v>113.12</v>
      </c>
      <c r="Q202" s="44">
        <f t="shared" si="115"/>
        <v>113.12</v>
      </c>
      <c r="R202" s="44">
        <f t="shared" si="115"/>
        <v>113.12</v>
      </c>
      <c r="S202" s="44">
        <f t="shared" si="115"/>
        <v>113.12</v>
      </c>
      <c r="T202" s="44">
        <f t="shared" si="115"/>
        <v>113.12</v>
      </c>
      <c r="U202" s="44">
        <f t="shared" si="115"/>
        <v>113.12</v>
      </c>
      <c r="V202" s="44">
        <f t="shared" si="115"/>
        <v>113.12</v>
      </c>
      <c r="W202" s="44">
        <f t="shared" si="115"/>
        <v>113.12</v>
      </c>
      <c r="X202" s="44">
        <f t="shared" si="115"/>
        <v>113.12</v>
      </c>
      <c r="Y202" s="44">
        <f t="shared" si="115"/>
        <v>113.12</v>
      </c>
      <c r="Z202" s="44">
        <f t="shared" si="115"/>
        <v>113.12</v>
      </c>
      <c r="AA202" s="44">
        <f t="shared" si="115"/>
        <v>113.12</v>
      </c>
    </row>
    <row r="203" spans="1:27" ht="12.75" hidden="1" customHeight="1" outlineLevel="1" x14ac:dyDescent="0.2">
      <c r="A203" s="89" t="s">
        <v>1037</v>
      </c>
      <c r="B203" s="63" t="s">
        <v>83</v>
      </c>
      <c r="C203" s="43" t="s">
        <v>79</v>
      </c>
      <c r="D203" s="44">
        <v>4.68</v>
      </c>
      <c r="E203" s="44">
        <v>4.68</v>
      </c>
      <c r="F203" s="44">
        <v>4.68</v>
      </c>
      <c r="G203" s="44">
        <v>4.68</v>
      </c>
      <c r="H203" s="44">
        <v>4.68</v>
      </c>
      <c r="I203" s="44">
        <v>4.68</v>
      </c>
      <c r="J203" s="44">
        <v>4.68</v>
      </c>
      <c r="K203" s="44">
        <v>4.68</v>
      </c>
      <c r="L203" s="44">
        <v>4.68</v>
      </c>
      <c r="M203" s="44">
        <v>4.68</v>
      </c>
      <c r="N203" s="44">
        <v>4.68</v>
      </c>
      <c r="O203" s="44">
        <v>4.68</v>
      </c>
      <c r="P203" s="44">
        <v>4.68</v>
      </c>
      <c r="Q203" s="44">
        <v>4.68</v>
      </c>
      <c r="R203" s="44">
        <v>4.68</v>
      </c>
      <c r="S203" s="44">
        <v>4.68</v>
      </c>
      <c r="T203" s="44">
        <v>4.68</v>
      </c>
      <c r="U203" s="44">
        <v>4.68</v>
      </c>
      <c r="V203" s="44">
        <v>4.68</v>
      </c>
      <c r="W203" s="44">
        <v>4.68</v>
      </c>
      <c r="X203" s="44">
        <v>4.68</v>
      </c>
      <c r="Y203" s="44">
        <v>4.68</v>
      </c>
      <c r="Z203" s="44">
        <v>4.68</v>
      </c>
      <c r="AA203" s="44">
        <v>4.68</v>
      </c>
    </row>
    <row r="204" spans="1:27" ht="12.75" hidden="1" customHeight="1" outlineLevel="1" x14ac:dyDescent="0.2">
      <c r="A204" s="89" t="s">
        <v>1038</v>
      </c>
      <c r="B204" s="63" t="s">
        <v>81</v>
      </c>
      <c r="C204" s="43" t="s">
        <v>79</v>
      </c>
      <c r="D204" s="44">
        <f>$D$11</f>
        <v>216.36</v>
      </c>
      <c r="E204" s="44">
        <f t="shared" ref="E204:AA204" si="116">$D$11</f>
        <v>216.36</v>
      </c>
      <c r="F204" s="44">
        <f t="shared" si="116"/>
        <v>216.36</v>
      </c>
      <c r="G204" s="44">
        <f t="shared" si="116"/>
        <v>216.36</v>
      </c>
      <c r="H204" s="44">
        <f t="shared" si="116"/>
        <v>216.36</v>
      </c>
      <c r="I204" s="44">
        <f t="shared" si="116"/>
        <v>216.36</v>
      </c>
      <c r="J204" s="44">
        <f t="shared" si="116"/>
        <v>216.36</v>
      </c>
      <c r="K204" s="44">
        <f t="shared" si="116"/>
        <v>216.36</v>
      </c>
      <c r="L204" s="44">
        <f t="shared" si="116"/>
        <v>216.36</v>
      </c>
      <c r="M204" s="44">
        <f t="shared" si="116"/>
        <v>216.36</v>
      </c>
      <c r="N204" s="44">
        <f t="shared" si="116"/>
        <v>216.36</v>
      </c>
      <c r="O204" s="44">
        <f t="shared" si="116"/>
        <v>216.36</v>
      </c>
      <c r="P204" s="44">
        <f t="shared" si="116"/>
        <v>216.36</v>
      </c>
      <c r="Q204" s="44">
        <f t="shared" si="116"/>
        <v>216.36</v>
      </c>
      <c r="R204" s="44">
        <f>$D$11</f>
        <v>216.36</v>
      </c>
      <c r="S204" s="44">
        <f t="shared" si="116"/>
        <v>216.36</v>
      </c>
      <c r="T204" s="44">
        <f t="shared" si="116"/>
        <v>216.36</v>
      </c>
      <c r="U204" s="44">
        <f t="shared" si="116"/>
        <v>216.36</v>
      </c>
      <c r="V204" s="44">
        <f t="shared" si="116"/>
        <v>216.36</v>
      </c>
      <c r="W204" s="44">
        <f t="shared" si="116"/>
        <v>216.36</v>
      </c>
      <c r="X204" s="44">
        <f t="shared" si="116"/>
        <v>216.36</v>
      </c>
      <c r="Y204" s="44">
        <f t="shared" si="116"/>
        <v>216.36</v>
      </c>
      <c r="Z204" s="44">
        <f t="shared" si="116"/>
        <v>216.36</v>
      </c>
      <c r="AA204" s="44">
        <f t="shared" si="116"/>
        <v>216.36</v>
      </c>
    </row>
    <row r="205" spans="1:27" ht="12.75" customHeight="1" collapsed="1" x14ac:dyDescent="0.2">
      <c r="A205" s="88" t="s">
        <v>1039</v>
      </c>
      <c r="B205" s="28" t="str">
        <f>"10"&amp;"."&amp;$B$640&amp;"."&amp;$B$641</f>
        <v>10.09.2023</v>
      </c>
      <c r="C205" s="80" t="s">
        <v>76</v>
      </c>
      <c r="D205" s="81">
        <f>ROUND(((D206+D207+D209+D208)/1000),5)</f>
        <v>1.7842199999999999</v>
      </c>
      <c r="E205" s="81">
        <f>ROUND(((E206+E207+E209+E208)/1000),5)</f>
        <v>1.72746</v>
      </c>
      <c r="F205" s="81">
        <f>ROUND(((F206+F207+F209+F208)/1000),5)</f>
        <v>1.60842</v>
      </c>
      <c r="G205" s="81">
        <f t="shared" ref="G205:AA205" si="117">ROUND(((G206+G207+G209+G208)/1000),5)</f>
        <v>1.57819</v>
      </c>
      <c r="H205" s="81">
        <f t="shared" si="117"/>
        <v>1.58569</v>
      </c>
      <c r="I205" s="81">
        <f t="shared" si="117"/>
        <v>1.57759</v>
      </c>
      <c r="J205" s="81">
        <f t="shared" si="117"/>
        <v>1.5794299999999999</v>
      </c>
      <c r="K205" s="81">
        <f t="shared" si="117"/>
        <v>1.76549</v>
      </c>
      <c r="L205" s="81">
        <f t="shared" si="117"/>
        <v>2.0023499999999999</v>
      </c>
      <c r="M205" s="81">
        <f t="shared" si="117"/>
        <v>2.2448899999999998</v>
      </c>
      <c r="N205" s="81">
        <f t="shared" si="117"/>
        <v>2.3242699999999998</v>
      </c>
      <c r="O205" s="81">
        <f t="shared" si="117"/>
        <v>2.3306800000000001</v>
      </c>
      <c r="P205" s="81">
        <f t="shared" si="117"/>
        <v>2.3259400000000001</v>
      </c>
      <c r="Q205" s="81">
        <f t="shared" si="117"/>
        <v>2.327</v>
      </c>
      <c r="R205" s="81">
        <f t="shared" si="117"/>
        <v>2.3307899999999999</v>
      </c>
      <c r="S205" s="81">
        <f t="shared" si="117"/>
        <v>2.3291499999999998</v>
      </c>
      <c r="T205" s="81">
        <f t="shared" si="117"/>
        <v>2.3299300000000001</v>
      </c>
      <c r="U205" s="81">
        <f t="shared" si="117"/>
        <v>2.3248899999999999</v>
      </c>
      <c r="V205" s="81">
        <f t="shared" si="117"/>
        <v>2.34795</v>
      </c>
      <c r="W205" s="81">
        <f t="shared" si="117"/>
        <v>2.3885999999999998</v>
      </c>
      <c r="X205" s="81">
        <f t="shared" si="117"/>
        <v>2.3929399999999998</v>
      </c>
      <c r="Y205" s="81">
        <f t="shared" si="117"/>
        <v>2.3255499999999998</v>
      </c>
      <c r="Z205" s="81">
        <f t="shared" si="117"/>
        <v>2.12887</v>
      </c>
      <c r="AA205" s="81">
        <f t="shared" si="117"/>
        <v>1.89801</v>
      </c>
    </row>
    <row r="206" spans="1:27" ht="12.75" hidden="1" customHeight="1" outlineLevel="1" x14ac:dyDescent="0.2">
      <c r="A206" s="89" t="s">
        <v>1040</v>
      </c>
      <c r="B206" s="63" t="s">
        <v>230</v>
      </c>
      <c r="C206" s="43" t="s">
        <v>79</v>
      </c>
      <c r="D206" s="44">
        <v>1450.06</v>
      </c>
      <c r="E206" s="44">
        <v>1393.3</v>
      </c>
      <c r="F206" s="44">
        <v>1274.26</v>
      </c>
      <c r="G206" s="44">
        <v>1244.03</v>
      </c>
      <c r="H206" s="44">
        <v>1251.53</v>
      </c>
      <c r="I206" s="44">
        <v>1243.43</v>
      </c>
      <c r="J206" s="44">
        <v>1245.27</v>
      </c>
      <c r="K206" s="44">
        <v>1431.33</v>
      </c>
      <c r="L206" s="44">
        <v>1668.19</v>
      </c>
      <c r="M206" s="44">
        <v>1910.73</v>
      </c>
      <c r="N206" s="44">
        <v>1990.11</v>
      </c>
      <c r="O206" s="44">
        <v>1996.52</v>
      </c>
      <c r="P206" s="44">
        <v>1991.78</v>
      </c>
      <c r="Q206" s="44">
        <v>1992.84</v>
      </c>
      <c r="R206" s="44">
        <v>1996.63</v>
      </c>
      <c r="S206" s="44">
        <v>1994.99</v>
      </c>
      <c r="T206" s="44">
        <v>1995.77</v>
      </c>
      <c r="U206" s="44">
        <v>1990.73</v>
      </c>
      <c r="V206" s="44">
        <v>2013.79</v>
      </c>
      <c r="W206" s="44">
        <v>2054.44</v>
      </c>
      <c r="X206" s="44">
        <v>2058.7800000000002</v>
      </c>
      <c r="Y206" s="44">
        <v>1991.39</v>
      </c>
      <c r="Z206" s="44">
        <v>1794.71</v>
      </c>
      <c r="AA206" s="44">
        <v>1563.85</v>
      </c>
    </row>
    <row r="207" spans="1:27" ht="12.75" hidden="1" customHeight="1" outlineLevel="1" x14ac:dyDescent="0.2">
      <c r="A207" s="89" t="s">
        <v>1041</v>
      </c>
      <c r="B207" s="63" t="s">
        <v>90</v>
      </c>
      <c r="C207" s="43" t="s">
        <v>79</v>
      </c>
      <c r="D207" s="44">
        <f>$D$162</f>
        <v>113.12</v>
      </c>
      <c r="E207" s="44">
        <f>$D$162</f>
        <v>113.12</v>
      </c>
      <c r="F207" s="44">
        <f t="shared" ref="F207:AA207" si="118">$D$162</f>
        <v>113.12</v>
      </c>
      <c r="G207" s="44">
        <f t="shared" si="118"/>
        <v>113.12</v>
      </c>
      <c r="H207" s="44">
        <f t="shared" si="118"/>
        <v>113.12</v>
      </c>
      <c r="I207" s="44">
        <f t="shared" si="118"/>
        <v>113.12</v>
      </c>
      <c r="J207" s="44">
        <f t="shared" si="118"/>
        <v>113.12</v>
      </c>
      <c r="K207" s="44">
        <f t="shared" si="118"/>
        <v>113.12</v>
      </c>
      <c r="L207" s="44">
        <f t="shared" si="118"/>
        <v>113.12</v>
      </c>
      <c r="M207" s="44">
        <f t="shared" si="118"/>
        <v>113.12</v>
      </c>
      <c r="N207" s="44">
        <f t="shared" si="118"/>
        <v>113.12</v>
      </c>
      <c r="O207" s="44">
        <f t="shared" si="118"/>
        <v>113.12</v>
      </c>
      <c r="P207" s="44">
        <f t="shared" si="118"/>
        <v>113.12</v>
      </c>
      <c r="Q207" s="44">
        <f t="shared" si="118"/>
        <v>113.12</v>
      </c>
      <c r="R207" s="44">
        <f t="shared" si="118"/>
        <v>113.12</v>
      </c>
      <c r="S207" s="44">
        <f t="shared" si="118"/>
        <v>113.12</v>
      </c>
      <c r="T207" s="44">
        <f t="shared" si="118"/>
        <v>113.12</v>
      </c>
      <c r="U207" s="44">
        <f t="shared" si="118"/>
        <v>113.12</v>
      </c>
      <c r="V207" s="44">
        <f t="shared" si="118"/>
        <v>113.12</v>
      </c>
      <c r="W207" s="44">
        <f t="shared" si="118"/>
        <v>113.12</v>
      </c>
      <c r="X207" s="44">
        <f t="shared" si="118"/>
        <v>113.12</v>
      </c>
      <c r="Y207" s="44">
        <f t="shared" si="118"/>
        <v>113.12</v>
      </c>
      <c r="Z207" s="44">
        <f t="shared" si="118"/>
        <v>113.12</v>
      </c>
      <c r="AA207" s="44">
        <f t="shared" si="118"/>
        <v>113.12</v>
      </c>
    </row>
    <row r="208" spans="1:27" ht="12.75" hidden="1" customHeight="1" outlineLevel="1" x14ac:dyDescent="0.2">
      <c r="A208" s="89" t="s">
        <v>1042</v>
      </c>
      <c r="B208" s="63" t="s">
        <v>83</v>
      </c>
      <c r="C208" s="43" t="s">
        <v>79</v>
      </c>
      <c r="D208" s="44">
        <v>4.68</v>
      </c>
      <c r="E208" s="44">
        <v>4.68</v>
      </c>
      <c r="F208" s="44">
        <v>4.68</v>
      </c>
      <c r="G208" s="44">
        <v>4.68</v>
      </c>
      <c r="H208" s="44">
        <v>4.68</v>
      </c>
      <c r="I208" s="44">
        <v>4.68</v>
      </c>
      <c r="J208" s="44">
        <v>4.68</v>
      </c>
      <c r="K208" s="44">
        <v>4.68</v>
      </c>
      <c r="L208" s="44">
        <v>4.68</v>
      </c>
      <c r="M208" s="44">
        <v>4.68</v>
      </c>
      <c r="N208" s="44">
        <v>4.68</v>
      </c>
      <c r="O208" s="44">
        <v>4.68</v>
      </c>
      <c r="P208" s="44">
        <v>4.68</v>
      </c>
      <c r="Q208" s="44">
        <v>4.68</v>
      </c>
      <c r="R208" s="44">
        <v>4.68</v>
      </c>
      <c r="S208" s="44">
        <v>4.68</v>
      </c>
      <c r="T208" s="44">
        <v>4.68</v>
      </c>
      <c r="U208" s="44">
        <v>4.68</v>
      </c>
      <c r="V208" s="44">
        <v>4.68</v>
      </c>
      <c r="W208" s="44">
        <v>4.68</v>
      </c>
      <c r="X208" s="44">
        <v>4.68</v>
      </c>
      <c r="Y208" s="44">
        <v>4.68</v>
      </c>
      <c r="Z208" s="44">
        <v>4.68</v>
      </c>
      <c r="AA208" s="44">
        <v>4.68</v>
      </c>
    </row>
    <row r="209" spans="1:27" ht="12.75" hidden="1" customHeight="1" outlineLevel="1" x14ac:dyDescent="0.2">
      <c r="A209" s="89" t="s">
        <v>1043</v>
      </c>
      <c r="B209" s="63" t="s">
        <v>81</v>
      </c>
      <c r="C209" s="43" t="s">
        <v>79</v>
      </c>
      <c r="D209" s="44">
        <f>$D$11</f>
        <v>216.36</v>
      </c>
      <c r="E209" s="44">
        <f t="shared" ref="E209:AA209" si="119">$D$11</f>
        <v>216.36</v>
      </c>
      <c r="F209" s="44">
        <f t="shared" si="119"/>
        <v>216.36</v>
      </c>
      <c r="G209" s="44">
        <f t="shared" si="119"/>
        <v>216.36</v>
      </c>
      <c r="H209" s="44">
        <f t="shared" si="119"/>
        <v>216.36</v>
      </c>
      <c r="I209" s="44">
        <f t="shared" si="119"/>
        <v>216.36</v>
      </c>
      <c r="J209" s="44">
        <f t="shared" si="119"/>
        <v>216.36</v>
      </c>
      <c r="K209" s="44">
        <f t="shared" si="119"/>
        <v>216.36</v>
      </c>
      <c r="L209" s="44">
        <f t="shared" si="119"/>
        <v>216.36</v>
      </c>
      <c r="M209" s="44">
        <f t="shared" si="119"/>
        <v>216.36</v>
      </c>
      <c r="N209" s="44">
        <f t="shared" si="119"/>
        <v>216.36</v>
      </c>
      <c r="O209" s="44">
        <f t="shared" si="119"/>
        <v>216.36</v>
      </c>
      <c r="P209" s="44">
        <f t="shared" si="119"/>
        <v>216.36</v>
      </c>
      <c r="Q209" s="44">
        <f t="shared" si="119"/>
        <v>216.36</v>
      </c>
      <c r="R209" s="44">
        <f>$D$11</f>
        <v>216.36</v>
      </c>
      <c r="S209" s="44">
        <f t="shared" si="119"/>
        <v>216.36</v>
      </c>
      <c r="T209" s="44">
        <f t="shared" si="119"/>
        <v>216.36</v>
      </c>
      <c r="U209" s="44">
        <f t="shared" si="119"/>
        <v>216.36</v>
      </c>
      <c r="V209" s="44">
        <f t="shared" si="119"/>
        <v>216.36</v>
      </c>
      <c r="W209" s="44">
        <f t="shared" si="119"/>
        <v>216.36</v>
      </c>
      <c r="X209" s="44">
        <f t="shared" si="119"/>
        <v>216.36</v>
      </c>
      <c r="Y209" s="44">
        <f t="shared" si="119"/>
        <v>216.36</v>
      </c>
      <c r="Z209" s="44">
        <f t="shared" si="119"/>
        <v>216.36</v>
      </c>
      <c r="AA209" s="44">
        <f t="shared" si="119"/>
        <v>216.36</v>
      </c>
    </row>
    <row r="210" spans="1:27" ht="12.75" customHeight="1" collapsed="1" x14ac:dyDescent="0.2">
      <c r="A210" s="88" t="s">
        <v>1044</v>
      </c>
      <c r="B210" s="28" t="str">
        <f>"11"&amp;"."&amp;$B$640&amp;"."&amp;$B$641</f>
        <v>11.09.2023</v>
      </c>
      <c r="C210" s="80" t="s">
        <v>76</v>
      </c>
      <c r="D210" s="81">
        <f>ROUND(((D211+D212+D214+D213)/1000),5)</f>
        <v>1.7798799999999999</v>
      </c>
      <c r="E210" s="81">
        <f>ROUND(((E211+E212+E214+E213)/1000),5)</f>
        <v>1.66388</v>
      </c>
      <c r="F210" s="81">
        <f>ROUND(((F211+F212+F214+F213)/1000),5)</f>
        <v>1.60595</v>
      </c>
      <c r="G210" s="81">
        <f t="shared" ref="G210:AA210" si="120">ROUND(((G211+G212+G214+G213)/1000),5)</f>
        <v>1.60809</v>
      </c>
      <c r="H210" s="81">
        <f t="shared" si="120"/>
        <v>1.6755599999999999</v>
      </c>
      <c r="I210" s="81">
        <f t="shared" si="120"/>
        <v>1.6906300000000001</v>
      </c>
      <c r="J210" s="81">
        <f t="shared" si="120"/>
        <v>1.8630800000000001</v>
      </c>
      <c r="K210" s="81">
        <f t="shared" si="120"/>
        <v>2.12052</v>
      </c>
      <c r="L210" s="81">
        <f t="shared" si="120"/>
        <v>2.32592</v>
      </c>
      <c r="M210" s="81">
        <f t="shared" si="120"/>
        <v>2.3942800000000002</v>
      </c>
      <c r="N210" s="81">
        <f t="shared" si="120"/>
        <v>2.4015300000000002</v>
      </c>
      <c r="O210" s="81">
        <f t="shared" si="120"/>
        <v>2.3869400000000001</v>
      </c>
      <c r="P210" s="81">
        <f t="shared" si="120"/>
        <v>2.3767800000000001</v>
      </c>
      <c r="Q210" s="81">
        <f t="shared" si="120"/>
        <v>2.3883999999999999</v>
      </c>
      <c r="R210" s="81">
        <f t="shared" si="120"/>
        <v>2.4137200000000001</v>
      </c>
      <c r="S210" s="81">
        <f t="shared" si="120"/>
        <v>2.4037000000000002</v>
      </c>
      <c r="T210" s="81">
        <f t="shared" si="120"/>
        <v>2.3906100000000001</v>
      </c>
      <c r="U210" s="81">
        <f t="shared" si="120"/>
        <v>2.3690600000000002</v>
      </c>
      <c r="V210" s="81">
        <f t="shared" si="120"/>
        <v>2.3891100000000001</v>
      </c>
      <c r="W210" s="81">
        <f t="shared" si="120"/>
        <v>2.46333</v>
      </c>
      <c r="X210" s="81">
        <f t="shared" si="120"/>
        <v>2.4181900000000001</v>
      </c>
      <c r="Y210" s="81">
        <f t="shared" si="120"/>
        <v>2.3132700000000002</v>
      </c>
      <c r="Z210" s="81">
        <f t="shared" si="120"/>
        <v>2.0440800000000001</v>
      </c>
      <c r="AA210" s="81">
        <f t="shared" si="120"/>
        <v>1.8326499999999999</v>
      </c>
    </row>
    <row r="211" spans="1:27" ht="12.75" hidden="1" customHeight="1" outlineLevel="1" x14ac:dyDescent="0.2">
      <c r="A211" s="89" t="s">
        <v>1045</v>
      </c>
      <c r="B211" s="63" t="s">
        <v>230</v>
      </c>
      <c r="C211" s="43" t="s">
        <v>79</v>
      </c>
      <c r="D211" s="44">
        <v>1445.72</v>
      </c>
      <c r="E211" s="44">
        <v>1329.72</v>
      </c>
      <c r="F211" s="44">
        <v>1271.79</v>
      </c>
      <c r="G211" s="44">
        <v>1273.93</v>
      </c>
      <c r="H211" s="44">
        <v>1341.4</v>
      </c>
      <c r="I211" s="44">
        <v>1356.47</v>
      </c>
      <c r="J211" s="44">
        <v>1528.92</v>
      </c>
      <c r="K211" s="44">
        <v>1786.36</v>
      </c>
      <c r="L211" s="44">
        <v>1991.76</v>
      </c>
      <c r="M211" s="44">
        <v>2060.12</v>
      </c>
      <c r="N211" s="44">
        <v>2067.37</v>
      </c>
      <c r="O211" s="44">
        <v>2052.7800000000002</v>
      </c>
      <c r="P211" s="44">
        <v>2042.62</v>
      </c>
      <c r="Q211" s="44">
        <v>2054.2399999999998</v>
      </c>
      <c r="R211" s="44">
        <v>2079.56</v>
      </c>
      <c r="S211" s="44">
        <v>2069.54</v>
      </c>
      <c r="T211" s="44">
        <v>2056.4499999999998</v>
      </c>
      <c r="U211" s="44">
        <v>2034.9</v>
      </c>
      <c r="V211" s="44">
        <v>2054.9499999999998</v>
      </c>
      <c r="W211" s="44">
        <v>2129.17</v>
      </c>
      <c r="X211" s="44">
        <v>2084.0300000000002</v>
      </c>
      <c r="Y211" s="44">
        <v>1979.11</v>
      </c>
      <c r="Z211" s="44">
        <v>1709.92</v>
      </c>
      <c r="AA211" s="44">
        <v>1498.49</v>
      </c>
    </row>
    <row r="212" spans="1:27" ht="12.75" hidden="1" customHeight="1" outlineLevel="1" x14ac:dyDescent="0.2">
      <c r="A212" s="89" t="s">
        <v>1046</v>
      </c>
      <c r="B212" s="63" t="s">
        <v>90</v>
      </c>
      <c r="C212" s="43" t="s">
        <v>79</v>
      </c>
      <c r="D212" s="44">
        <f>$D$162</f>
        <v>113.12</v>
      </c>
      <c r="E212" s="44">
        <f>$D$162</f>
        <v>113.12</v>
      </c>
      <c r="F212" s="44">
        <f t="shared" ref="F212:AA212" si="121">$D$162</f>
        <v>113.12</v>
      </c>
      <c r="G212" s="44">
        <f t="shared" si="121"/>
        <v>113.12</v>
      </c>
      <c r="H212" s="44">
        <f t="shared" si="121"/>
        <v>113.12</v>
      </c>
      <c r="I212" s="44">
        <f t="shared" si="121"/>
        <v>113.12</v>
      </c>
      <c r="J212" s="44">
        <f t="shared" si="121"/>
        <v>113.12</v>
      </c>
      <c r="K212" s="44">
        <f t="shared" si="121"/>
        <v>113.12</v>
      </c>
      <c r="L212" s="44">
        <f t="shared" si="121"/>
        <v>113.12</v>
      </c>
      <c r="M212" s="44">
        <f t="shared" si="121"/>
        <v>113.12</v>
      </c>
      <c r="N212" s="44">
        <f t="shared" si="121"/>
        <v>113.12</v>
      </c>
      <c r="O212" s="44">
        <f t="shared" si="121"/>
        <v>113.12</v>
      </c>
      <c r="P212" s="44">
        <f t="shared" si="121"/>
        <v>113.12</v>
      </c>
      <c r="Q212" s="44">
        <f t="shared" si="121"/>
        <v>113.12</v>
      </c>
      <c r="R212" s="44">
        <f t="shared" si="121"/>
        <v>113.12</v>
      </c>
      <c r="S212" s="44">
        <f t="shared" si="121"/>
        <v>113.12</v>
      </c>
      <c r="T212" s="44">
        <f t="shared" si="121"/>
        <v>113.12</v>
      </c>
      <c r="U212" s="44">
        <f t="shared" si="121"/>
        <v>113.12</v>
      </c>
      <c r="V212" s="44">
        <f t="shared" si="121"/>
        <v>113.12</v>
      </c>
      <c r="W212" s="44">
        <f t="shared" si="121"/>
        <v>113.12</v>
      </c>
      <c r="X212" s="44">
        <f t="shared" si="121"/>
        <v>113.12</v>
      </c>
      <c r="Y212" s="44">
        <f t="shared" si="121"/>
        <v>113.12</v>
      </c>
      <c r="Z212" s="44">
        <f t="shared" si="121"/>
        <v>113.12</v>
      </c>
      <c r="AA212" s="44">
        <f t="shared" si="121"/>
        <v>113.12</v>
      </c>
    </row>
    <row r="213" spans="1:27" ht="12.75" hidden="1" customHeight="1" outlineLevel="1" x14ac:dyDescent="0.2">
      <c r="A213" s="89" t="s">
        <v>1047</v>
      </c>
      <c r="B213" s="63" t="s">
        <v>83</v>
      </c>
      <c r="C213" s="43" t="s">
        <v>79</v>
      </c>
      <c r="D213" s="44">
        <v>4.68</v>
      </c>
      <c r="E213" s="44">
        <v>4.68</v>
      </c>
      <c r="F213" s="44">
        <v>4.68</v>
      </c>
      <c r="G213" s="44">
        <v>4.68</v>
      </c>
      <c r="H213" s="44">
        <v>4.68</v>
      </c>
      <c r="I213" s="44">
        <v>4.68</v>
      </c>
      <c r="J213" s="44">
        <v>4.68</v>
      </c>
      <c r="K213" s="44">
        <v>4.68</v>
      </c>
      <c r="L213" s="44">
        <v>4.68</v>
      </c>
      <c r="M213" s="44">
        <v>4.68</v>
      </c>
      <c r="N213" s="44">
        <v>4.68</v>
      </c>
      <c r="O213" s="44">
        <v>4.68</v>
      </c>
      <c r="P213" s="44">
        <v>4.68</v>
      </c>
      <c r="Q213" s="44">
        <v>4.68</v>
      </c>
      <c r="R213" s="44">
        <v>4.68</v>
      </c>
      <c r="S213" s="44">
        <v>4.68</v>
      </c>
      <c r="T213" s="44">
        <v>4.68</v>
      </c>
      <c r="U213" s="44">
        <v>4.68</v>
      </c>
      <c r="V213" s="44">
        <v>4.68</v>
      </c>
      <c r="W213" s="44">
        <v>4.68</v>
      </c>
      <c r="X213" s="44">
        <v>4.68</v>
      </c>
      <c r="Y213" s="44">
        <v>4.68</v>
      </c>
      <c r="Z213" s="44">
        <v>4.68</v>
      </c>
      <c r="AA213" s="44">
        <v>4.68</v>
      </c>
    </row>
    <row r="214" spans="1:27" ht="12.75" hidden="1" customHeight="1" outlineLevel="1" x14ac:dyDescent="0.2">
      <c r="A214" s="89" t="s">
        <v>1048</v>
      </c>
      <c r="B214" s="63" t="s">
        <v>81</v>
      </c>
      <c r="C214" s="43" t="s">
        <v>79</v>
      </c>
      <c r="D214" s="44">
        <f>$D$11</f>
        <v>216.36</v>
      </c>
      <c r="E214" s="44">
        <f t="shared" ref="E214:AA214" si="122">$D$11</f>
        <v>216.36</v>
      </c>
      <c r="F214" s="44">
        <f t="shared" si="122"/>
        <v>216.36</v>
      </c>
      <c r="G214" s="44">
        <f t="shared" si="122"/>
        <v>216.36</v>
      </c>
      <c r="H214" s="44">
        <f t="shared" si="122"/>
        <v>216.36</v>
      </c>
      <c r="I214" s="44">
        <f t="shared" si="122"/>
        <v>216.36</v>
      </c>
      <c r="J214" s="44">
        <f t="shared" si="122"/>
        <v>216.36</v>
      </c>
      <c r="K214" s="44">
        <f t="shared" si="122"/>
        <v>216.36</v>
      </c>
      <c r="L214" s="44">
        <f t="shared" si="122"/>
        <v>216.36</v>
      </c>
      <c r="M214" s="44">
        <f t="shared" si="122"/>
        <v>216.36</v>
      </c>
      <c r="N214" s="44">
        <f t="shared" si="122"/>
        <v>216.36</v>
      </c>
      <c r="O214" s="44">
        <f t="shared" si="122"/>
        <v>216.36</v>
      </c>
      <c r="P214" s="44">
        <f t="shared" si="122"/>
        <v>216.36</v>
      </c>
      <c r="Q214" s="44">
        <f t="shared" si="122"/>
        <v>216.36</v>
      </c>
      <c r="R214" s="44">
        <f>$D$11</f>
        <v>216.36</v>
      </c>
      <c r="S214" s="44">
        <f t="shared" si="122"/>
        <v>216.36</v>
      </c>
      <c r="T214" s="44">
        <f t="shared" si="122"/>
        <v>216.36</v>
      </c>
      <c r="U214" s="44">
        <f t="shared" si="122"/>
        <v>216.36</v>
      </c>
      <c r="V214" s="44">
        <f t="shared" si="122"/>
        <v>216.36</v>
      </c>
      <c r="W214" s="44">
        <f t="shared" si="122"/>
        <v>216.36</v>
      </c>
      <c r="X214" s="44">
        <f t="shared" si="122"/>
        <v>216.36</v>
      </c>
      <c r="Y214" s="44">
        <f t="shared" si="122"/>
        <v>216.36</v>
      </c>
      <c r="Z214" s="44">
        <f t="shared" si="122"/>
        <v>216.36</v>
      </c>
      <c r="AA214" s="44">
        <f t="shared" si="122"/>
        <v>216.36</v>
      </c>
    </row>
    <row r="215" spans="1:27" ht="12.75" customHeight="1" collapsed="1" x14ac:dyDescent="0.2">
      <c r="A215" s="88" t="s">
        <v>1049</v>
      </c>
      <c r="B215" s="28" t="str">
        <f>"12"&amp;"."&amp;$B$640&amp;"."&amp;$B$641</f>
        <v>12.09.2023</v>
      </c>
      <c r="C215" s="80" t="s">
        <v>76</v>
      </c>
      <c r="D215" s="81">
        <f>ROUND(((D216+D217+D219+D218)/1000),5)</f>
        <v>1.68672</v>
      </c>
      <c r="E215" s="81">
        <f>ROUND(((E216+E217+E219+E218)/1000),5)</f>
        <v>1.58192</v>
      </c>
      <c r="F215" s="81">
        <f>ROUND(((F216+F217+F219+F218)/1000),5)</f>
        <v>1.50953</v>
      </c>
      <c r="G215" s="81">
        <f t="shared" ref="G215:AA215" si="123">ROUND(((G216+G217+G219+G218)/1000),5)</f>
        <v>1.54053</v>
      </c>
      <c r="H215" s="81">
        <f t="shared" si="123"/>
        <v>1.65655</v>
      </c>
      <c r="I215" s="81">
        <f t="shared" si="123"/>
        <v>1.6939200000000001</v>
      </c>
      <c r="J215" s="81">
        <f t="shared" si="123"/>
        <v>1.84005</v>
      </c>
      <c r="K215" s="81">
        <f t="shared" si="123"/>
        <v>2.0010400000000002</v>
      </c>
      <c r="L215" s="81">
        <f t="shared" si="123"/>
        <v>2.3107500000000001</v>
      </c>
      <c r="M215" s="81">
        <f t="shared" si="123"/>
        <v>2.3791699999999998</v>
      </c>
      <c r="N215" s="81">
        <f t="shared" si="123"/>
        <v>2.3875000000000002</v>
      </c>
      <c r="O215" s="81">
        <f t="shared" si="123"/>
        <v>2.3825500000000002</v>
      </c>
      <c r="P215" s="81">
        <f t="shared" si="123"/>
        <v>2.3676499999999998</v>
      </c>
      <c r="Q215" s="81">
        <f t="shared" si="123"/>
        <v>2.3645299999999998</v>
      </c>
      <c r="R215" s="81">
        <f t="shared" si="123"/>
        <v>2.3960400000000002</v>
      </c>
      <c r="S215" s="81">
        <f t="shared" si="123"/>
        <v>2.3887</v>
      </c>
      <c r="T215" s="81">
        <f t="shared" si="123"/>
        <v>2.3780700000000001</v>
      </c>
      <c r="U215" s="81">
        <f t="shared" si="123"/>
        <v>2.35649</v>
      </c>
      <c r="V215" s="81">
        <f t="shared" si="123"/>
        <v>2.3793099999999998</v>
      </c>
      <c r="W215" s="81">
        <f t="shared" si="123"/>
        <v>2.4347500000000002</v>
      </c>
      <c r="X215" s="81">
        <f t="shared" si="123"/>
        <v>2.4189099999999999</v>
      </c>
      <c r="Y215" s="81">
        <f t="shared" si="123"/>
        <v>2.32958</v>
      </c>
      <c r="Z215" s="81">
        <f t="shared" si="123"/>
        <v>2.0664400000000001</v>
      </c>
      <c r="AA215" s="81">
        <f t="shared" si="123"/>
        <v>1.8607</v>
      </c>
    </row>
    <row r="216" spans="1:27" ht="12.75" hidden="1" customHeight="1" outlineLevel="1" x14ac:dyDescent="0.2">
      <c r="A216" s="89" t="s">
        <v>1050</v>
      </c>
      <c r="B216" s="63" t="s">
        <v>230</v>
      </c>
      <c r="C216" s="43" t="s">
        <v>79</v>
      </c>
      <c r="D216" s="44">
        <v>1352.56</v>
      </c>
      <c r="E216" s="44">
        <v>1247.76</v>
      </c>
      <c r="F216" s="44">
        <v>1175.3699999999999</v>
      </c>
      <c r="G216" s="44">
        <v>1206.3699999999999</v>
      </c>
      <c r="H216" s="44">
        <v>1322.39</v>
      </c>
      <c r="I216" s="44">
        <v>1359.76</v>
      </c>
      <c r="J216" s="44">
        <v>1505.89</v>
      </c>
      <c r="K216" s="44">
        <v>1666.88</v>
      </c>
      <c r="L216" s="44">
        <v>1976.59</v>
      </c>
      <c r="M216" s="44">
        <v>2045.01</v>
      </c>
      <c r="N216" s="44">
        <v>2053.34</v>
      </c>
      <c r="O216" s="44">
        <v>2048.39</v>
      </c>
      <c r="P216" s="44">
        <v>2033.49</v>
      </c>
      <c r="Q216" s="44">
        <v>2030.37</v>
      </c>
      <c r="R216" s="44">
        <v>2061.88</v>
      </c>
      <c r="S216" s="44">
        <v>2054.54</v>
      </c>
      <c r="T216" s="44">
        <v>2043.91</v>
      </c>
      <c r="U216" s="44">
        <v>2022.33</v>
      </c>
      <c r="V216" s="44">
        <v>2045.15</v>
      </c>
      <c r="W216" s="44">
        <v>2100.59</v>
      </c>
      <c r="X216" s="44">
        <v>2084.75</v>
      </c>
      <c r="Y216" s="44">
        <v>1995.42</v>
      </c>
      <c r="Z216" s="44">
        <v>1732.28</v>
      </c>
      <c r="AA216" s="44">
        <v>1526.54</v>
      </c>
    </row>
    <row r="217" spans="1:27" ht="12.75" hidden="1" customHeight="1" outlineLevel="1" x14ac:dyDescent="0.2">
      <c r="A217" s="89" t="s">
        <v>1051</v>
      </c>
      <c r="B217" s="63" t="s">
        <v>90</v>
      </c>
      <c r="C217" s="43" t="s">
        <v>79</v>
      </c>
      <c r="D217" s="44">
        <f>$D$162</f>
        <v>113.12</v>
      </c>
      <c r="E217" s="44">
        <f>$D$162</f>
        <v>113.12</v>
      </c>
      <c r="F217" s="44">
        <f t="shared" ref="F217:AA217" si="124">$D$162</f>
        <v>113.12</v>
      </c>
      <c r="G217" s="44">
        <f t="shared" si="124"/>
        <v>113.12</v>
      </c>
      <c r="H217" s="44">
        <f t="shared" si="124"/>
        <v>113.12</v>
      </c>
      <c r="I217" s="44">
        <f t="shared" si="124"/>
        <v>113.12</v>
      </c>
      <c r="J217" s="44">
        <f t="shared" si="124"/>
        <v>113.12</v>
      </c>
      <c r="K217" s="44">
        <f t="shared" si="124"/>
        <v>113.12</v>
      </c>
      <c r="L217" s="44">
        <f t="shared" si="124"/>
        <v>113.12</v>
      </c>
      <c r="M217" s="44">
        <f t="shared" si="124"/>
        <v>113.12</v>
      </c>
      <c r="N217" s="44">
        <f t="shared" si="124"/>
        <v>113.12</v>
      </c>
      <c r="O217" s="44">
        <f t="shared" si="124"/>
        <v>113.12</v>
      </c>
      <c r="P217" s="44">
        <f t="shared" si="124"/>
        <v>113.12</v>
      </c>
      <c r="Q217" s="44">
        <f t="shared" si="124"/>
        <v>113.12</v>
      </c>
      <c r="R217" s="44">
        <f t="shared" si="124"/>
        <v>113.12</v>
      </c>
      <c r="S217" s="44">
        <f t="shared" si="124"/>
        <v>113.12</v>
      </c>
      <c r="T217" s="44">
        <f t="shared" si="124"/>
        <v>113.12</v>
      </c>
      <c r="U217" s="44">
        <f t="shared" si="124"/>
        <v>113.12</v>
      </c>
      <c r="V217" s="44">
        <f t="shared" si="124"/>
        <v>113.12</v>
      </c>
      <c r="W217" s="44">
        <f t="shared" si="124"/>
        <v>113.12</v>
      </c>
      <c r="X217" s="44">
        <f t="shared" si="124"/>
        <v>113.12</v>
      </c>
      <c r="Y217" s="44">
        <f t="shared" si="124"/>
        <v>113.12</v>
      </c>
      <c r="Z217" s="44">
        <f t="shared" si="124"/>
        <v>113.12</v>
      </c>
      <c r="AA217" s="44">
        <f t="shared" si="124"/>
        <v>113.12</v>
      </c>
    </row>
    <row r="218" spans="1:27" ht="12.75" hidden="1" customHeight="1" outlineLevel="1" x14ac:dyDescent="0.2">
      <c r="A218" s="89" t="s">
        <v>1052</v>
      </c>
      <c r="B218" s="63" t="s">
        <v>83</v>
      </c>
      <c r="C218" s="43" t="s">
        <v>79</v>
      </c>
      <c r="D218" s="44">
        <v>4.68</v>
      </c>
      <c r="E218" s="44">
        <v>4.68</v>
      </c>
      <c r="F218" s="44">
        <v>4.68</v>
      </c>
      <c r="G218" s="44">
        <v>4.68</v>
      </c>
      <c r="H218" s="44">
        <v>4.68</v>
      </c>
      <c r="I218" s="44">
        <v>4.68</v>
      </c>
      <c r="J218" s="44">
        <v>4.68</v>
      </c>
      <c r="K218" s="44">
        <v>4.68</v>
      </c>
      <c r="L218" s="44">
        <v>4.68</v>
      </c>
      <c r="M218" s="44">
        <v>4.68</v>
      </c>
      <c r="N218" s="44">
        <v>4.68</v>
      </c>
      <c r="O218" s="44">
        <v>4.68</v>
      </c>
      <c r="P218" s="44">
        <v>4.68</v>
      </c>
      <c r="Q218" s="44">
        <v>4.68</v>
      </c>
      <c r="R218" s="44">
        <v>4.68</v>
      </c>
      <c r="S218" s="44">
        <v>4.68</v>
      </c>
      <c r="T218" s="44">
        <v>4.68</v>
      </c>
      <c r="U218" s="44">
        <v>4.68</v>
      </c>
      <c r="V218" s="44">
        <v>4.68</v>
      </c>
      <c r="W218" s="44">
        <v>4.68</v>
      </c>
      <c r="X218" s="44">
        <v>4.68</v>
      </c>
      <c r="Y218" s="44">
        <v>4.68</v>
      </c>
      <c r="Z218" s="44">
        <v>4.68</v>
      </c>
      <c r="AA218" s="44">
        <v>4.68</v>
      </c>
    </row>
    <row r="219" spans="1:27" ht="12.75" hidden="1" customHeight="1" outlineLevel="1" x14ac:dyDescent="0.2">
      <c r="A219" s="89" t="s">
        <v>1053</v>
      </c>
      <c r="B219" s="63" t="s">
        <v>81</v>
      </c>
      <c r="C219" s="43" t="s">
        <v>79</v>
      </c>
      <c r="D219" s="44">
        <f>$D$11</f>
        <v>216.36</v>
      </c>
      <c r="E219" s="44">
        <f t="shared" ref="E219:AA219" si="125">$D$11</f>
        <v>216.36</v>
      </c>
      <c r="F219" s="44">
        <f t="shared" si="125"/>
        <v>216.36</v>
      </c>
      <c r="G219" s="44">
        <f t="shared" si="125"/>
        <v>216.36</v>
      </c>
      <c r="H219" s="44">
        <f t="shared" si="125"/>
        <v>216.36</v>
      </c>
      <c r="I219" s="44">
        <f t="shared" si="125"/>
        <v>216.36</v>
      </c>
      <c r="J219" s="44">
        <f t="shared" si="125"/>
        <v>216.36</v>
      </c>
      <c r="K219" s="44">
        <f t="shared" si="125"/>
        <v>216.36</v>
      </c>
      <c r="L219" s="44">
        <f t="shared" si="125"/>
        <v>216.36</v>
      </c>
      <c r="M219" s="44">
        <f t="shared" si="125"/>
        <v>216.36</v>
      </c>
      <c r="N219" s="44">
        <f t="shared" si="125"/>
        <v>216.36</v>
      </c>
      <c r="O219" s="44">
        <f t="shared" si="125"/>
        <v>216.36</v>
      </c>
      <c r="P219" s="44">
        <f t="shared" si="125"/>
        <v>216.36</v>
      </c>
      <c r="Q219" s="44">
        <f t="shared" si="125"/>
        <v>216.36</v>
      </c>
      <c r="R219" s="44">
        <f>$D$11</f>
        <v>216.36</v>
      </c>
      <c r="S219" s="44">
        <f t="shared" si="125"/>
        <v>216.36</v>
      </c>
      <c r="T219" s="44">
        <f t="shared" si="125"/>
        <v>216.36</v>
      </c>
      <c r="U219" s="44">
        <f t="shared" si="125"/>
        <v>216.36</v>
      </c>
      <c r="V219" s="44">
        <f t="shared" si="125"/>
        <v>216.36</v>
      </c>
      <c r="W219" s="44">
        <f t="shared" si="125"/>
        <v>216.36</v>
      </c>
      <c r="X219" s="44">
        <f t="shared" si="125"/>
        <v>216.36</v>
      </c>
      <c r="Y219" s="44">
        <f t="shared" si="125"/>
        <v>216.36</v>
      </c>
      <c r="Z219" s="44">
        <f t="shared" si="125"/>
        <v>216.36</v>
      </c>
      <c r="AA219" s="44">
        <f t="shared" si="125"/>
        <v>216.36</v>
      </c>
    </row>
    <row r="220" spans="1:27" ht="12.75" customHeight="1" collapsed="1" x14ac:dyDescent="0.2">
      <c r="A220" s="88" t="s">
        <v>1054</v>
      </c>
      <c r="B220" s="28" t="str">
        <f>"13"&amp;"."&amp;$B$640&amp;"."&amp;$B$641</f>
        <v>13.09.2023</v>
      </c>
      <c r="C220" s="80" t="s">
        <v>76</v>
      </c>
      <c r="D220" s="81">
        <f>ROUND(((D221+D222+D224+D223)/1000),5)</f>
        <v>1.7155</v>
      </c>
      <c r="E220" s="81">
        <f>ROUND(((E221+E222+E224+E223)/1000),5)</f>
        <v>1.6352599999999999</v>
      </c>
      <c r="F220" s="81">
        <f>ROUND(((F221+F222+F224+F223)/1000),5)</f>
        <v>1.5887199999999999</v>
      </c>
      <c r="G220" s="81">
        <f t="shared" ref="G220:AA220" si="126">ROUND(((G221+G222+G224+G223)/1000),5)</f>
        <v>1.58812</v>
      </c>
      <c r="H220" s="81">
        <f t="shared" si="126"/>
        <v>1.65977</v>
      </c>
      <c r="I220" s="81">
        <f t="shared" si="126"/>
        <v>1.6957800000000001</v>
      </c>
      <c r="J220" s="81">
        <f t="shared" si="126"/>
        <v>1.86137</v>
      </c>
      <c r="K220" s="81">
        <f t="shared" si="126"/>
        <v>2.0812300000000001</v>
      </c>
      <c r="L220" s="81">
        <f t="shared" si="126"/>
        <v>2.33893</v>
      </c>
      <c r="M220" s="81">
        <f t="shared" si="126"/>
        <v>2.4158200000000001</v>
      </c>
      <c r="N220" s="81">
        <f t="shared" si="126"/>
        <v>2.4543300000000001</v>
      </c>
      <c r="O220" s="81">
        <f t="shared" si="126"/>
        <v>2.41378</v>
      </c>
      <c r="P220" s="81">
        <f t="shared" si="126"/>
        <v>2.37683</v>
      </c>
      <c r="Q220" s="81">
        <f t="shared" si="126"/>
        <v>2.4011499999999999</v>
      </c>
      <c r="R220" s="81">
        <f t="shared" si="126"/>
        <v>2.50075</v>
      </c>
      <c r="S220" s="81">
        <f t="shared" si="126"/>
        <v>2.49091</v>
      </c>
      <c r="T220" s="81">
        <f t="shared" si="126"/>
        <v>2.4440300000000001</v>
      </c>
      <c r="U220" s="81">
        <f t="shared" si="126"/>
        <v>2.3755099999999998</v>
      </c>
      <c r="V220" s="81">
        <f t="shared" si="126"/>
        <v>2.4373</v>
      </c>
      <c r="W220" s="81">
        <f t="shared" si="126"/>
        <v>2.5546099999999998</v>
      </c>
      <c r="X220" s="81">
        <f t="shared" si="126"/>
        <v>2.4963600000000001</v>
      </c>
      <c r="Y220" s="81">
        <f t="shared" si="126"/>
        <v>2.3424</v>
      </c>
      <c r="Z220" s="81">
        <f t="shared" si="126"/>
        <v>2.0646599999999999</v>
      </c>
      <c r="AA220" s="81">
        <f t="shared" si="126"/>
        <v>1.8649500000000001</v>
      </c>
    </row>
    <row r="221" spans="1:27" ht="12.75" hidden="1" customHeight="1" outlineLevel="1" x14ac:dyDescent="0.2">
      <c r="A221" s="89" t="s">
        <v>1055</v>
      </c>
      <c r="B221" s="63" t="s">
        <v>230</v>
      </c>
      <c r="C221" s="43" t="s">
        <v>79</v>
      </c>
      <c r="D221" s="44">
        <v>1381.34</v>
      </c>
      <c r="E221" s="44">
        <v>1301.0999999999999</v>
      </c>
      <c r="F221" s="44">
        <v>1254.56</v>
      </c>
      <c r="G221" s="44">
        <v>1253.96</v>
      </c>
      <c r="H221" s="44">
        <v>1325.61</v>
      </c>
      <c r="I221" s="44">
        <v>1361.62</v>
      </c>
      <c r="J221" s="44">
        <v>1527.21</v>
      </c>
      <c r="K221" s="44">
        <v>1747.07</v>
      </c>
      <c r="L221" s="44">
        <v>2004.77</v>
      </c>
      <c r="M221" s="44">
        <v>2081.66</v>
      </c>
      <c r="N221" s="44">
        <v>2120.17</v>
      </c>
      <c r="O221" s="44">
        <v>2079.62</v>
      </c>
      <c r="P221" s="44">
        <v>2042.67</v>
      </c>
      <c r="Q221" s="44">
        <v>2066.9899999999998</v>
      </c>
      <c r="R221" s="44">
        <v>2166.59</v>
      </c>
      <c r="S221" s="44">
        <v>2156.75</v>
      </c>
      <c r="T221" s="44">
        <v>2109.87</v>
      </c>
      <c r="U221" s="44">
        <v>2041.35</v>
      </c>
      <c r="V221" s="44">
        <v>2103.14</v>
      </c>
      <c r="W221" s="44">
        <v>2220.4499999999998</v>
      </c>
      <c r="X221" s="44">
        <v>2162.1999999999998</v>
      </c>
      <c r="Y221" s="44">
        <v>2008.24</v>
      </c>
      <c r="Z221" s="44">
        <v>1730.5</v>
      </c>
      <c r="AA221" s="44">
        <v>1530.79</v>
      </c>
    </row>
    <row r="222" spans="1:27" ht="12.75" hidden="1" customHeight="1" outlineLevel="1" x14ac:dyDescent="0.2">
      <c r="A222" s="89" t="s">
        <v>1056</v>
      </c>
      <c r="B222" s="63" t="s">
        <v>90</v>
      </c>
      <c r="C222" s="43" t="s">
        <v>79</v>
      </c>
      <c r="D222" s="44">
        <f>$D$162</f>
        <v>113.12</v>
      </c>
      <c r="E222" s="44">
        <f>$D$162</f>
        <v>113.12</v>
      </c>
      <c r="F222" s="44">
        <f t="shared" ref="F222:AA222" si="127">$D$162</f>
        <v>113.12</v>
      </c>
      <c r="G222" s="44">
        <f t="shared" si="127"/>
        <v>113.12</v>
      </c>
      <c r="H222" s="44">
        <f t="shared" si="127"/>
        <v>113.12</v>
      </c>
      <c r="I222" s="44">
        <f t="shared" si="127"/>
        <v>113.12</v>
      </c>
      <c r="J222" s="44">
        <f t="shared" si="127"/>
        <v>113.12</v>
      </c>
      <c r="K222" s="44">
        <f t="shared" si="127"/>
        <v>113.12</v>
      </c>
      <c r="L222" s="44">
        <f t="shared" si="127"/>
        <v>113.12</v>
      </c>
      <c r="M222" s="44">
        <f t="shared" si="127"/>
        <v>113.12</v>
      </c>
      <c r="N222" s="44">
        <f t="shared" si="127"/>
        <v>113.12</v>
      </c>
      <c r="O222" s="44">
        <f t="shared" si="127"/>
        <v>113.12</v>
      </c>
      <c r="P222" s="44">
        <f t="shared" si="127"/>
        <v>113.12</v>
      </c>
      <c r="Q222" s="44">
        <f t="shared" si="127"/>
        <v>113.12</v>
      </c>
      <c r="R222" s="44">
        <f t="shared" si="127"/>
        <v>113.12</v>
      </c>
      <c r="S222" s="44">
        <f t="shared" si="127"/>
        <v>113.12</v>
      </c>
      <c r="T222" s="44">
        <f t="shared" si="127"/>
        <v>113.12</v>
      </c>
      <c r="U222" s="44">
        <f t="shared" si="127"/>
        <v>113.12</v>
      </c>
      <c r="V222" s="44">
        <f t="shared" si="127"/>
        <v>113.12</v>
      </c>
      <c r="W222" s="44">
        <f t="shared" si="127"/>
        <v>113.12</v>
      </c>
      <c r="X222" s="44">
        <f t="shared" si="127"/>
        <v>113.12</v>
      </c>
      <c r="Y222" s="44">
        <f t="shared" si="127"/>
        <v>113.12</v>
      </c>
      <c r="Z222" s="44">
        <f t="shared" si="127"/>
        <v>113.12</v>
      </c>
      <c r="AA222" s="44">
        <f t="shared" si="127"/>
        <v>113.12</v>
      </c>
    </row>
    <row r="223" spans="1:27" ht="12.75" hidden="1" customHeight="1" outlineLevel="1" x14ac:dyDescent="0.2">
      <c r="A223" s="89" t="s">
        <v>1057</v>
      </c>
      <c r="B223" s="63" t="s">
        <v>83</v>
      </c>
      <c r="C223" s="43" t="s">
        <v>79</v>
      </c>
      <c r="D223" s="44">
        <v>4.68</v>
      </c>
      <c r="E223" s="44">
        <v>4.68</v>
      </c>
      <c r="F223" s="44">
        <v>4.68</v>
      </c>
      <c r="G223" s="44">
        <v>4.68</v>
      </c>
      <c r="H223" s="44">
        <v>4.68</v>
      </c>
      <c r="I223" s="44">
        <v>4.68</v>
      </c>
      <c r="J223" s="44">
        <v>4.68</v>
      </c>
      <c r="K223" s="44">
        <v>4.68</v>
      </c>
      <c r="L223" s="44">
        <v>4.68</v>
      </c>
      <c r="M223" s="44">
        <v>4.68</v>
      </c>
      <c r="N223" s="44">
        <v>4.68</v>
      </c>
      <c r="O223" s="44">
        <v>4.68</v>
      </c>
      <c r="P223" s="44">
        <v>4.68</v>
      </c>
      <c r="Q223" s="44">
        <v>4.68</v>
      </c>
      <c r="R223" s="44">
        <v>4.68</v>
      </c>
      <c r="S223" s="44">
        <v>4.68</v>
      </c>
      <c r="T223" s="44">
        <v>4.68</v>
      </c>
      <c r="U223" s="44">
        <v>4.68</v>
      </c>
      <c r="V223" s="44">
        <v>4.68</v>
      </c>
      <c r="W223" s="44">
        <v>4.68</v>
      </c>
      <c r="X223" s="44">
        <v>4.68</v>
      </c>
      <c r="Y223" s="44">
        <v>4.68</v>
      </c>
      <c r="Z223" s="44">
        <v>4.68</v>
      </c>
      <c r="AA223" s="44">
        <v>4.68</v>
      </c>
    </row>
    <row r="224" spans="1:27" ht="12.75" hidden="1" customHeight="1" outlineLevel="1" x14ac:dyDescent="0.2">
      <c r="A224" s="89" t="s">
        <v>1058</v>
      </c>
      <c r="B224" s="63" t="s">
        <v>81</v>
      </c>
      <c r="C224" s="43" t="s">
        <v>79</v>
      </c>
      <c r="D224" s="44">
        <f>$D$11</f>
        <v>216.36</v>
      </c>
      <c r="E224" s="44">
        <f t="shared" ref="E224:AA224" si="128">$D$11</f>
        <v>216.36</v>
      </c>
      <c r="F224" s="44">
        <f t="shared" si="128"/>
        <v>216.36</v>
      </c>
      <c r="G224" s="44">
        <f t="shared" si="128"/>
        <v>216.36</v>
      </c>
      <c r="H224" s="44">
        <f t="shared" si="128"/>
        <v>216.36</v>
      </c>
      <c r="I224" s="44">
        <f t="shared" si="128"/>
        <v>216.36</v>
      </c>
      <c r="J224" s="44">
        <f t="shared" si="128"/>
        <v>216.36</v>
      </c>
      <c r="K224" s="44">
        <f t="shared" si="128"/>
        <v>216.36</v>
      </c>
      <c r="L224" s="44">
        <f t="shared" si="128"/>
        <v>216.36</v>
      </c>
      <c r="M224" s="44">
        <f t="shared" si="128"/>
        <v>216.36</v>
      </c>
      <c r="N224" s="44">
        <f t="shared" si="128"/>
        <v>216.36</v>
      </c>
      <c r="O224" s="44">
        <f t="shared" si="128"/>
        <v>216.36</v>
      </c>
      <c r="P224" s="44">
        <f t="shared" si="128"/>
        <v>216.36</v>
      </c>
      <c r="Q224" s="44">
        <f t="shared" si="128"/>
        <v>216.36</v>
      </c>
      <c r="R224" s="44">
        <f>$D$11</f>
        <v>216.36</v>
      </c>
      <c r="S224" s="44">
        <f t="shared" si="128"/>
        <v>216.36</v>
      </c>
      <c r="T224" s="44">
        <f t="shared" si="128"/>
        <v>216.36</v>
      </c>
      <c r="U224" s="44">
        <f t="shared" si="128"/>
        <v>216.36</v>
      </c>
      <c r="V224" s="44">
        <f t="shared" si="128"/>
        <v>216.36</v>
      </c>
      <c r="W224" s="44">
        <f t="shared" si="128"/>
        <v>216.36</v>
      </c>
      <c r="X224" s="44">
        <f t="shared" si="128"/>
        <v>216.36</v>
      </c>
      <c r="Y224" s="44">
        <f t="shared" si="128"/>
        <v>216.36</v>
      </c>
      <c r="Z224" s="44">
        <f t="shared" si="128"/>
        <v>216.36</v>
      </c>
      <c r="AA224" s="44">
        <f t="shared" si="128"/>
        <v>216.36</v>
      </c>
    </row>
    <row r="225" spans="1:27" ht="12.75" customHeight="1" collapsed="1" x14ac:dyDescent="0.2">
      <c r="A225" s="88" t="s">
        <v>1059</v>
      </c>
      <c r="B225" s="28" t="str">
        <f>"14"&amp;"."&amp;$B$640&amp;"."&amp;$B$641</f>
        <v>14.09.2023</v>
      </c>
      <c r="C225" s="80" t="s">
        <v>76</v>
      </c>
      <c r="D225" s="81">
        <f>ROUND(((D226+D227+D229+D228)/1000),5)</f>
        <v>1.73115</v>
      </c>
      <c r="E225" s="81">
        <f>ROUND(((E226+E227+E229+E228)/1000),5)</f>
        <v>1.6342099999999999</v>
      </c>
      <c r="F225" s="81">
        <f>ROUND(((F226+F227+F229+F228)/1000),5)</f>
        <v>1.57934</v>
      </c>
      <c r="G225" s="81">
        <f t="shared" ref="G225:AA225" si="129">ROUND(((G226+G227+G229+G228)/1000),5)</f>
        <v>1.59144</v>
      </c>
      <c r="H225" s="81">
        <f t="shared" si="129"/>
        <v>1.65245</v>
      </c>
      <c r="I225" s="81">
        <f t="shared" si="129"/>
        <v>1.71116</v>
      </c>
      <c r="J225" s="81">
        <f t="shared" si="129"/>
        <v>1.89181</v>
      </c>
      <c r="K225" s="81">
        <f t="shared" si="129"/>
        <v>2.13388</v>
      </c>
      <c r="L225" s="81">
        <f t="shared" si="129"/>
        <v>2.3212100000000002</v>
      </c>
      <c r="M225" s="81">
        <f t="shared" si="129"/>
        <v>2.3929299999999998</v>
      </c>
      <c r="N225" s="81">
        <f t="shared" si="129"/>
        <v>2.3950499999999999</v>
      </c>
      <c r="O225" s="81">
        <f t="shared" si="129"/>
        <v>2.3919999999999999</v>
      </c>
      <c r="P225" s="81">
        <f t="shared" si="129"/>
        <v>2.3826999999999998</v>
      </c>
      <c r="Q225" s="81">
        <f t="shared" si="129"/>
        <v>2.3897900000000001</v>
      </c>
      <c r="R225" s="81">
        <f t="shared" si="129"/>
        <v>2.44089</v>
      </c>
      <c r="S225" s="81">
        <f t="shared" si="129"/>
        <v>2.4333499999999999</v>
      </c>
      <c r="T225" s="81">
        <f t="shared" si="129"/>
        <v>2.40449</v>
      </c>
      <c r="U225" s="81">
        <f t="shared" si="129"/>
        <v>2.3948800000000001</v>
      </c>
      <c r="V225" s="81">
        <f t="shared" si="129"/>
        <v>2.40394</v>
      </c>
      <c r="W225" s="81">
        <f t="shared" si="129"/>
        <v>2.4839500000000001</v>
      </c>
      <c r="X225" s="81">
        <f t="shared" si="129"/>
        <v>2.44218</v>
      </c>
      <c r="Y225" s="81">
        <f t="shared" si="129"/>
        <v>2.3513099999999998</v>
      </c>
      <c r="Z225" s="81">
        <f t="shared" si="129"/>
        <v>2.1243400000000001</v>
      </c>
      <c r="AA225" s="81">
        <f t="shared" si="129"/>
        <v>1.87124</v>
      </c>
    </row>
    <row r="226" spans="1:27" ht="12.75" hidden="1" customHeight="1" outlineLevel="1" x14ac:dyDescent="0.2">
      <c r="A226" s="89" t="s">
        <v>1060</v>
      </c>
      <c r="B226" s="63" t="s">
        <v>230</v>
      </c>
      <c r="C226" s="43" t="s">
        <v>79</v>
      </c>
      <c r="D226" s="44">
        <v>1396.99</v>
      </c>
      <c r="E226" s="44">
        <v>1300.05</v>
      </c>
      <c r="F226" s="44">
        <v>1245.18</v>
      </c>
      <c r="G226" s="44">
        <v>1257.28</v>
      </c>
      <c r="H226" s="44">
        <v>1318.29</v>
      </c>
      <c r="I226" s="44">
        <v>1377</v>
      </c>
      <c r="J226" s="44">
        <v>1557.65</v>
      </c>
      <c r="K226" s="44">
        <v>1799.72</v>
      </c>
      <c r="L226" s="44">
        <v>1987.05</v>
      </c>
      <c r="M226" s="44">
        <v>2058.77</v>
      </c>
      <c r="N226" s="44">
        <v>2060.89</v>
      </c>
      <c r="O226" s="44">
        <v>2057.84</v>
      </c>
      <c r="P226" s="44">
        <v>2048.54</v>
      </c>
      <c r="Q226" s="44">
        <v>2055.63</v>
      </c>
      <c r="R226" s="44">
        <v>2106.73</v>
      </c>
      <c r="S226" s="44">
        <v>2099.19</v>
      </c>
      <c r="T226" s="44">
        <v>2070.33</v>
      </c>
      <c r="U226" s="44">
        <v>2060.7199999999998</v>
      </c>
      <c r="V226" s="44">
        <v>2069.7800000000002</v>
      </c>
      <c r="W226" s="44">
        <v>2149.79</v>
      </c>
      <c r="X226" s="44">
        <v>2108.02</v>
      </c>
      <c r="Y226" s="44">
        <v>2017.15</v>
      </c>
      <c r="Z226" s="44">
        <v>1790.18</v>
      </c>
      <c r="AA226" s="44">
        <v>1537.08</v>
      </c>
    </row>
    <row r="227" spans="1:27" ht="12.75" hidden="1" customHeight="1" outlineLevel="1" x14ac:dyDescent="0.2">
      <c r="A227" s="89" t="s">
        <v>1061</v>
      </c>
      <c r="B227" s="63" t="s">
        <v>90</v>
      </c>
      <c r="C227" s="43" t="s">
        <v>79</v>
      </c>
      <c r="D227" s="44">
        <f>$D$162</f>
        <v>113.12</v>
      </c>
      <c r="E227" s="44">
        <f>$D$162</f>
        <v>113.12</v>
      </c>
      <c r="F227" s="44">
        <f t="shared" ref="F227:AA227" si="130">$D$162</f>
        <v>113.12</v>
      </c>
      <c r="G227" s="44">
        <f t="shared" si="130"/>
        <v>113.12</v>
      </c>
      <c r="H227" s="44">
        <f t="shared" si="130"/>
        <v>113.12</v>
      </c>
      <c r="I227" s="44">
        <f t="shared" si="130"/>
        <v>113.12</v>
      </c>
      <c r="J227" s="44">
        <f t="shared" si="130"/>
        <v>113.12</v>
      </c>
      <c r="K227" s="44">
        <f t="shared" si="130"/>
        <v>113.12</v>
      </c>
      <c r="L227" s="44">
        <f t="shared" si="130"/>
        <v>113.12</v>
      </c>
      <c r="M227" s="44">
        <f t="shared" si="130"/>
        <v>113.12</v>
      </c>
      <c r="N227" s="44">
        <f t="shared" si="130"/>
        <v>113.12</v>
      </c>
      <c r="O227" s="44">
        <f t="shared" si="130"/>
        <v>113.12</v>
      </c>
      <c r="P227" s="44">
        <f t="shared" si="130"/>
        <v>113.12</v>
      </c>
      <c r="Q227" s="44">
        <f t="shared" si="130"/>
        <v>113.12</v>
      </c>
      <c r="R227" s="44">
        <f t="shared" si="130"/>
        <v>113.12</v>
      </c>
      <c r="S227" s="44">
        <f t="shared" si="130"/>
        <v>113.12</v>
      </c>
      <c r="T227" s="44">
        <f t="shared" si="130"/>
        <v>113.12</v>
      </c>
      <c r="U227" s="44">
        <f t="shared" si="130"/>
        <v>113.12</v>
      </c>
      <c r="V227" s="44">
        <f t="shared" si="130"/>
        <v>113.12</v>
      </c>
      <c r="W227" s="44">
        <f t="shared" si="130"/>
        <v>113.12</v>
      </c>
      <c r="X227" s="44">
        <f t="shared" si="130"/>
        <v>113.12</v>
      </c>
      <c r="Y227" s="44">
        <f t="shared" si="130"/>
        <v>113.12</v>
      </c>
      <c r="Z227" s="44">
        <f t="shared" si="130"/>
        <v>113.12</v>
      </c>
      <c r="AA227" s="44">
        <f t="shared" si="130"/>
        <v>113.12</v>
      </c>
    </row>
    <row r="228" spans="1:27" ht="12.75" hidden="1" customHeight="1" outlineLevel="1" x14ac:dyDescent="0.2">
      <c r="A228" s="89" t="s">
        <v>1062</v>
      </c>
      <c r="B228" s="63" t="s">
        <v>83</v>
      </c>
      <c r="C228" s="43" t="s">
        <v>79</v>
      </c>
      <c r="D228" s="44">
        <v>4.68</v>
      </c>
      <c r="E228" s="44">
        <v>4.68</v>
      </c>
      <c r="F228" s="44">
        <v>4.68</v>
      </c>
      <c r="G228" s="44">
        <v>4.68</v>
      </c>
      <c r="H228" s="44">
        <v>4.68</v>
      </c>
      <c r="I228" s="44">
        <v>4.68</v>
      </c>
      <c r="J228" s="44">
        <v>4.68</v>
      </c>
      <c r="K228" s="44">
        <v>4.68</v>
      </c>
      <c r="L228" s="44">
        <v>4.68</v>
      </c>
      <c r="M228" s="44">
        <v>4.68</v>
      </c>
      <c r="N228" s="44">
        <v>4.68</v>
      </c>
      <c r="O228" s="44">
        <v>4.68</v>
      </c>
      <c r="P228" s="44">
        <v>4.68</v>
      </c>
      <c r="Q228" s="44">
        <v>4.68</v>
      </c>
      <c r="R228" s="44">
        <v>4.68</v>
      </c>
      <c r="S228" s="44">
        <v>4.68</v>
      </c>
      <c r="T228" s="44">
        <v>4.68</v>
      </c>
      <c r="U228" s="44">
        <v>4.68</v>
      </c>
      <c r="V228" s="44">
        <v>4.68</v>
      </c>
      <c r="W228" s="44">
        <v>4.68</v>
      </c>
      <c r="X228" s="44">
        <v>4.68</v>
      </c>
      <c r="Y228" s="44">
        <v>4.68</v>
      </c>
      <c r="Z228" s="44">
        <v>4.68</v>
      </c>
      <c r="AA228" s="44">
        <v>4.68</v>
      </c>
    </row>
    <row r="229" spans="1:27" ht="12.75" hidden="1" customHeight="1" outlineLevel="1" x14ac:dyDescent="0.2">
      <c r="A229" s="89" t="s">
        <v>1063</v>
      </c>
      <c r="B229" s="63" t="s">
        <v>81</v>
      </c>
      <c r="C229" s="43" t="s">
        <v>79</v>
      </c>
      <c r="D229" s="44">
        <f>$D$11</f>
        <v>216.36</v>
      </c>
      <c r="E229" s="44">
        <f t="shared" ref="E229:AA229" si="131">$D$11</f>
        <v>216.36</v>
      </c>
      <c r="F229" s="44">
        <f t="shared" si="131"/>
        <v>216.36</v>
      </c>
      <c r="G229" s="44">
        <f t="shared" si="131"/>
        <v>216.36</v>
      </c>
      <c r="H229" s="44">
        <f t="shared" si="131"/>
        <v>216.36</v>
      </c>
      <c r="I229" s="44">
        <f t="shared" si="131"/>
        <v>216.36</v>
      </c>
      <c r="J229" s="44">
        <f t="shared" si="131"/>
        <v>216.36</v>
      </c>
      <c r="K229" s="44">
        <f t="shared" si="131"/>
        <v>216.36</v>
      </c>
      <c r="L229" s="44">
        <f t="shared" si="131"/>
        <v>216.36</v>
      </c>
      <c r="M229" s="44">
        <f t="shared" si="131"/>
        <v>216.36</v>
      </c>
      <c r="N229" s="44">
        <f t="shared" si="131"/>
        <v>216.36</v>
      </c>
      <c r="O229" s="44">
        <f t="shared" si="131"/>
        <v>216.36</v>
      </c>
      <c r="P229" s="44">
        <f t="shared" si="131"/>
        <v>216.36</v>
      </c>
      <c r="Q229" s="44">
        <f t="shared" si="131"/>
        <v>216.36</v>
      </c>
      <c r="R229" s="44">
        <f>$D$11</f>
        <v>216.36</v>
      </c>
      <c r="S229" s="44">
        <f t="shared" si="131"/>
        <v>216.36</v>
      </c>
      <c r="T229" s="44">
        <f t="shared" si="131"/>
        <v>216.36</v>
      </c>
      <c r="U229" s="44">
        <f t="shared" si="131"/>
        <v>216.36</v>
      </c>
      <c r="V229" s="44">
        <f t="shared" si="131"/>
        <v>216.36</v>
      </c>
      <c r="W229" s="44">
        <f t="shared" si="131"/>
        <v>216.36</v>
      </c>
      <c r="X229" s="44">
        <f t="shared" si="131"/>
        <v>216.36</v>
      </c>
      <c r="Y229" s="44">
        <f t="shared" si="131"/>
        <v>216.36</v>
      </c>
      <c r="Z229" s="44">
        <f t="shared" si="131"/>
        <v>216.36</v>
      </c>
      <c r="AA229" s="44">
        <f t="shared" si="131"/>
        <v>216.36</v>
      </c>
    </row>
    <row r="230" spans="1:27" ht="12.75" customHeight="1" collapsed="1" x14ac:dyDescent="0.2">
      <c r="A230" s="88" t="s">
        <v>1064</v>
      </c>
      <c r="B230" s="28" t="str">
        <f>"15"&amp;"."&amp;$B$640&amp;"."&amp;$B$641</f>
        <v>15.09.2023</v>
      </c>
      <c r="C230" s="80" t="s">
        <v>76</v>
      </c>
      <c r="D230" s="81">
        <f>ROUND(((D231+D232+D234+D233)/1000),5)</f>
        <v>1.7723</v>
      </c>
      <c r="E230" s="81">
        <f>ROUND(((E231+E232+E234+E233)/1000),5)</f>
        <v>1.68458</v>
      </c>
      <c r="F230" s="81">
        <f>ROUND(((F231+F232+F234+F233)/1000),5)</f>
        <v>1.6197699999999999</v>
      </c>
      <c r="G230" s="81">
        <f t="shared" ref="G230:AA230" si="132">ROUND(((G231+G232+G234+G233)/1000),5)</f>
        <v>1.60561</v>
      </c>
      <c r="H230" s="81">
        <f t="shared" si="132"/>
        <v>1.69133</v>
      </c>
      <c r="I230" s="81">
        <f t="shared" si="132"/>
        <v>1.7599199999999999</v>
      </c>
      <c r="J230" s="81">
        <f t="shared" si="132"/>
        <v>1.84734</v>
      </c>
      <c r="K230" s="81">
        <f t="shared" si="132"/>
        <v>2.0929500000000001</v>
      </c>
      <c r="L230" s="81">
        <f t="shared" si="132"/>
        <v>2.32498</v>
      </c>
      <c r="M230" s="81">
        <f t="shared" si="132"/>
        <v>2.5402499999999999</v>
      </c>
      <c r="N230" s="81">
        <f t="shared" si="132"/>
        <v>2.7423600000000001</v>
      </c>
      <c r="O230" s="81">
        <f t="shared" si="132"/>
        <v>2.4273400000000001</v>
      </c>
      <c r="P230" s="81">
        <f t="shared" si="132"/>
        <v>2.3503599999999998</v>
      </c>
      <c r="Q230" s="81">
        <f t="shared" si="132"/>
        <v>2.4228200000000002</v>
      </c>
      <c r="R230" s="81">
        <f t="shared" si="132"/>
        <v>2.38517</v>
      </c>
      <c r="S230" s="81">
        <f t="shared" si="132"/>
        <v>2.3791600000000002</v>
      </c>
      <c r="T230" s="81">
        <f t="shared" si="132"/>
        <v>2.35419</v>
      </c>
      <c r="U230" s="81">
        <f t="shared" si="132"/>
        <v>2.3362599999999998</v>
      </c>
      <c r="V230" s="81">
        <f t="shared" si="132"/>
        <v>2.3815499999999998</v>
      </c>
      <c r="W230" s="81">
        <f t="shared" si="132"/>
        <v>2.4492799999999999</v>
      </c>
      <c r="X230" s="81">
        <f t="shared" si="132"/>
        <v>2.4666299999999999</v>
      </c>
      <c r="Y230" s="81">
        <f t="shared" si="132"/>
        <v>2.3798400000000002</v>
      </c>
      <c r="Z230" s="81">
        <f t="shared" si="132"/>
        <v>2.13517</v>
      </c>
      <c r="AA230" s="81">
        <f t="shared" si="132"/>
        <v>1.9456800000000001</v>
      </c>
    </row>
    <row r="231" spans="1:27" ht="12.75" hidden="1" customHeight="1" outlineLevel="1" x14ac:dyDescent="0.2">
      <c r="A231" s="89" t="s">
        <v>1065</v>
      </c>
      <c r="B231" s="63" t="s">
        <v>230</v>
      </c>
      <c r="C231" s="43" t="s">
        <v>79</v>
      </c>
      <c r="D231" s="44">
        <v>1438.14</v>
      </c>
      <c r="E231" s="44">
        <v>1350.42</v>
      </c>
      <c r="F231" s="44">
        <v>1285.6099999999999</v>
      </c>
      <c r="G231" s="44">
        <v>1271.45</v>
      </c>
      <c r="H231" s="44">
        <v>1357.17</v>
      </c>
      <c r="I231" s="44">
        <v>1425.76</v>
      </c>
      <c r="J231" s="44">
        <v>1513.18</v>
      </c>
      <c r="K231" s="44">
        <v>1758.79</v>
      </c>
      <c r="L231" s="44">
        <v>1990.82</v>
      </c>
      <c r="M231" s="44">
        <v>2206.09</v>
      </c>
      <c r="N231" s="44">
        <v>2408.1999999999998</v>
      </c>
      <c r="O231" s="44">
        <v>2093.1799999999998</v>
      </c>
      <c r="P231" s="44">
        <v>2016.2</v>
      </c>
      <c r="Q231" s="44">
        <v>2088.66</v>
      </c>
      <c r="R231" s="44">
        <v>2051.0100000000002</v>
      </c>
      <c r="S231" s="44">
        <v>2045</v>
      </c>
      <c r="T231" s="44">
        <v>2020.03</v>
      </c>
      <c r="U231" s="44">
        <v>2002.1</v>
      </c>
      <c r="V231" s="44">
        <v>2047.39</v>
      </c>
      <c r="W231" s="44">
        <v>2115.12</v>
      </c>
      <c r="X231" s="44">
        <v>2132.4699999999998</v>
      </c>
      <c r="Y231" s="44">
        <v>2045.68</v>
      </c>
      <c r="Z231" s="44">
        <v>1801.01</v>
      </c>
      <c r="AA231" s="44">
        <v>1611.52</v>
      </c>
    </row>
    <row r="232" spans="1:27" ht="12.75" hidden="1" customHeight="1" outlineLevel="1" x14ac:dyDescent="0.2">
      <c r="A232" s="89" t="s">
        <v>1066</v>
      </c>
      <c r="B232" s="63" t="s">
        <v>90</v>
      </c>
      <c r="C232" s="43" t="s">
        <v>79</v>
      </c>
      <c r="D232" s="44">
        <f>$D$162</f>
        <v>113.12</v>
      </c>
      <c r="E232" s="44">
        <f>$D$162</f>
        <v>113.12</v>
      </c>
      <c r="F232" s="44">
        <f t="shared" ref="F232:AA232" si="133">$D$162</f>
        <v>113.12</v>
      </c>
      <c r="G232" s="44">
        <f t="shared" si="133"/>
        <v>113.12</v>
      </c>
      <c r="H232" s="44">
        <f t="shared" si="133"/>
        <v>113.12</v>
      </c>
      <c r="I232" s="44">
        <f t="shared" si="133"/>
        <v>113.12</v>
      </c>
      <c r="J232" s="44">
        <f t="shared" si="133"/>
        <v>113.12</v>
      </c>
      <c r="K232" s="44">
        <f t="shared" si="133"/>
        <v>113.12</v>
      </c>
      <c r="L232" s="44">
        <f t="shared" si="133"/>
        <v>113.12</v>
      </c>
      <c r="M232" s="44">
        <f t="shared" si="133"/>
        <v>113.12</v>
      </c>
      <c r="N232" s="44">
        <f t="shared" si="133"/>
        <v>113.12</v>
      </c>
      <c r="O232" s="44">
        <f t="shared" si="133"/>
        <v>113.12</v>
      </c>
      <c r="P232" s="44">
        <f t="shared" si="133"/>
        <v>113.12</v>
      </c>
      <c r="Q232" s="44">
        <f t="shared" si="133"/>
        <v>113.12</v>
      </c>
      <c r="R232" s="44">
        <f t="shared" si="133"/>
        <v>113.12</v>
      </c>
      <c r="S232" s="44">
        <f t="shared" si="133"/>
        <v>113.12</v>
      </c>
      <c r="T232" s="44">
        <f t="shared" si="133"/>
        <v>113.12</v>
      </c>
      <c r="U232" s="44">
        <f t="shared" si="133"/>
        <v>113.12</v>
      </c>
      <c r="V232" s="44">
        <f t="shared" si="133"/>
        <v>113.12</v>
      </c>
      <c r="W232" s="44">
        <f t="shared" si="133"/>
        <v>113.12</v>
      </c>
      <c r="X232" s="44">
        <f t="shared" si="133"/>
        <v>113.12</v>
      </c>
      <c r="Y232" s="44">
        <f t="shared" si="133"/>
        <v>113.12</v>
      </c>
      <c r="Z232" s="44">
        <f t="shared" si="133"/>
        <v>113.12</v>
      </c>
      <c r="AA232" s="44">
        <f t="shared" si="133"/>
        <v>113.12</v>
      </c>
    </row>
    <row r="233" spans="1:27" ht="12.75" hidden="1" customHeight="1" outlineLevel="1" x14ac:dyDescent="0.2">
      <c r="A233" s="89" t="s">
        <v>1067</v>
      </c>
      <c r="B233" s="63" t="s">
        <v>83</v>
      </c>
      <c r="C233" s="43" t="s">
        <v>79</v>
      </c>
      <c r="D233" s="44">
        <v>4.68</v>
      </c>
      <c r="E233" s="44">
        <v>4.68</v>
      </c>
      <c r="F233" s="44">
        <v>4.68</v>
      </c>
      <c r="G233" s="44">
        <v>4.68</v>
      </c>
      <c r="H233" s="44">
        <v>4.68</v>
      </c>
      <c r="I233" s="44">
        <v>4.68</v>
      </c>
      <c r="J233" s="44">
        <v>4.68</v>
      </c>
      <c r="K233" s="44">
        <v>4.68</v>
      </c>
      <c r="L233" s="44">
        <v>4.68</v>
      </c>
      <c r="M233" s="44">
        <v>4.68</v>
      </c>
      <c r="N233" s="44">
        <v>4.68</v>
      </c>
      <c r="O233" s="44">
        <v>4.68</v>
      </c>
      <c r="P233" s="44">
        <v>4.68</v>
      </c>
      <c r="Q233" s="44">
        <v>4.68</v>
      </c>
      <c r="R233" s="44">
        <v>4.68</v>
      </c>
      <c r="S233" s="44">
        <v>4.68</v>
      </c>
      <c r="T233" s="44">
        <v>4.68</v>
      </c>
      <c r="U233" s="44">
        <v>4.68</v>
      </c>
      <c r="V233" s="44">
        <v>4.68</v>
      </c>
      <c r="W233" s="44">
        <v>4.68</v>
      </c>
      <c r="X233" s="44">
        <v>4.68</v>
      </c>
      <c r="Y233" s="44">
        <v>4.68</v>
      </c>
      <c r="Z233" s="44">
        <v>4.68</v>
      </c>
      <c r="AA233" s="44">
        <v>4.68</v>
      </c>
    </row>
    <row r="234" spans="1:27" ht="12.75" hidden="1" customHeight="1" outlineLevel="1" x14ac:dyDescent="0.2">
      <c r="A234" s="89" t="s">
        <v>1068</v>
      </c>
      <c r="B234" s="63" t="s">
        <v>81</v>
      </c>
      <c r="C234" s="43" t="s">
        <v>79</v>
      </c>
      <c r="D234" s="44">
        <f>$D$11</f>
        <v>216.36</v>
      </c>
      <c r="E234" s="44">
        <f t="shared" ref="E234:AA234" si="134">$D$11</f>
        <v>216.36</v>
      </c>
      <c r="F234" s="44">
        <f t="shared" si="134"/>
        <v>216.36</v>
      </c>
      <c r="G234" s="44">
        <f t="shared" si="134"/>
        <v>216.36</v>
      </c>
      <c r="H234" s="44">
        <f t="shared" si="134"/>
        <v>216.36</v>
      </c>
      <c r="I234" s="44">
        <f t="shared" si="134"/>
        <v>216.36</v>
      </c>
      <c r="J234" s="44">
        <f t="shared" si="134"/>
        <v>216.36</v>
      </c>
      <c r="K234" s="44">
        <f t="shared" si="134"/>
        <v>216.36</v>
      </c>
      <c r="L234" s="44">
        <f t="shared" si="134"/>
        <v>216.36</v>
      </c>
      <c r="M234" s="44">
        <f t="shared" si="134"/>
        <v>216.36</v>
      </c>
      <c r="N234" s="44">
        <f t="shared" si="134"/>
        <v>216.36</v>
      </c>
      <c r="O234" s="44">
        <f t="shared" si="134"/>
        <v>216.36</v>
      </c>
      <c r="P234" s="44">
        <f t="shared" si="134"/>
        <v>216.36</v>
      </c>
      <c r="Q234" s="44">
        <f t="shared" si="134"/>
        <v>216.36</v>
      </c>
      <c r="R234" s="44">
        <f>$D$11</f>
        <v>216.36</v>
      </c>
      <c r="S234" s="44">
        <f t="shared" si="134"/>
        <v>216.36</v>
      </c>
      <c r="T234" s="44">
        <f t="shared" si="134"/>
        <v>216.36</v>
      </c>
      <c r="U234" s="44">
        <f t="shared" si="134"/>
        <v>216.36</v>
      </c>
      <c r="V234" s="44">
        <f t="shared" si="134"/>
        <v>216.36</v>
      </c>
      <c r="W234" s="44">
        <f t="shared" si="134"/>
        <v>216.36</v>
      </c>
      <c r="X234" s="44">
        <f t="shared" si="134"/>
        <v>216.36</v>
      </c>
      <c r="Y234" s="44">
        <f t="shared" si="134"/>
        <v>216.36</v>
      </c>
      <c r="Z234" s="44">
        <f t="shared" si="134"/>
        <v>216.36</v>
      </c>
      <c r="AA234" s="44">
        <f t="shared" si="134"/>
        <v>216.36</v>
      </c>
    </row>
    <row r="235" spans="1:27" ht="12.75" customHeight="1" collapsed="1" x14ac:dyDescent="0.2">
      <c r="A235" s="88" t="s">
        <v>1069</v>
      </c>
      <c r="B235" s="28" t="str">
        <f>"16"&amp;"."&amp;$B$640&amp;"."&amp;$B$641</f>
        <v>16.09.2023</v>
      </c>
      <c r="C235" s="80" t="s">
        <v>76</v>
      </c>
      <c r="D235" s="81">
        <f>ROUND(((D236+D237+D239+D238)/1000),5)</f>
        <v>1.8318700000000001</v>
      </c>
      <c r="E235" s="81">
        <f>ROUND(((E236+E237+E239+E238)/1000),5)</f>
        <v>1.6750499999999999</v>
      </c>
      <c r="F235" s="81">
        <f>ROUND(((F236+F237+F239+F238)/1000),5)</f>
        <v>1.60318</v>
      </c>
      <c r="G235" s="81">
        <f t="shared" ref="G235:AA235" si="135">ROUND(((G236+G237+G239+G238)/1000),5)</f>
        <v>1.58216</v>
      </c>
      <c r="H235" s="81">
        <f t="shared" si="135"/>
        <v>1.62839</v>
      </c>
      <c r="I235" s="81">
        <f t="shared" si="135"/>
        <v>1.68424</v>
      </c>
      <c r="J235" s="81">
        <f t="shared" si="135"/>
        <v>1.7044999999999999</v>
      </c>
      <c r="K235" s="81">
        <f t="shared" si="135"/>
        <v>1.8602300000000001</v>
      </c>
      <c r="L235" s="81">
        <f t="shared" si="135"/>
        <v>2.1643599999999998</v>
      </c>
      <c r="M235" s="81">
        <f t="shared" si="135"/>
        <v>2.33175</v>
      </c>
      <c r="N235" s="81">
        <f t="shared" si="135"/>
        <v>2.37385</v>
      </c>
      <c r="O235" s="81">
        <f t="shared" si="135"/>
        <v>2.3764500000000002</v>
      </c>
      <c r="P235" s="81">
        <f t="shared" si="135"/>
        <v>2.3694600000000001</v>
      </c>
      <c r="Q235" s="81">
        <f t="shared" si="135"/>
        <v>2.3633299999999999</v>
      </c>
      <c r="R235" s="81">
        <f t="shared" si="135"/>
        <v>2.3644599999999998</v>
      </c>
      <c r="S235" s="81">
        <f t="shared" si="135"/>
        <v>2.3609499999999999</v>
      </c>
      <c r="T235" s="81">
        <f t="shared" si="135"/>
        <v>2.3604400000000001</v>
      </c>
      <c r="U235" s="81">
        <f t="shared" si="135"/>
        <v>2.35039</v>
      </c>
      <c r="V235" s="81">
        <f t="shared" si="135"/>
        <v>2.43079</v>
      </c>
      <c r="W235" s="81">
        <f t="shared" si="135"/>
        <v>2.5784400000000001</v>
      </c>
      <c r="X235" s="81">
        <f t="shared" si="135"/>
        <v>2.7401399999999998</v>
      </c>
      <c r="Y235" s="81">
        <f t="shared" si="135"/>
        <v>2.4106200000000002</v>
      </c>
      <c r="Z235" s="81">
        <f t="shared" si="135"/>
        <v>2.05376</v>
      </c>
      <c r="AA235" s="81">
        <f t="shared" si="135"/>
        <v>1.9214899999999999</v>
      </c>
    </row>
    <row r="236" spans="1:27" ht="12.75" hidden="1" customHeight="1" outlineLevel="1" x14ac:dyDescent="0.2">
      <c r="A236" s="89" t="s">
        <v>1070</v>
      </c>
      <c r="B236" s="63" t="s">
        <v>230</v>
      </c>
      <c r="C236" s="43" t="s">
        <v>79</v>
      </c>
      <c r="D236" s="44">
        <v>1497.71</v>
      </c>
      <c r="E236" s="44">
        <v>1340.89</v>
      </c>
      <c r="F236" s="44">
        <v>1269.02</v>
      </c>
      <c r="G236" s="44">
        <v>1248</v>
      </c>
      <c r="H236" s="44">
        <v>1294.23</v>
      </c>
      <c r="I236" s="44">
        <v>1350.08</v>
      </c>
      <c r="J236" s="44">
        <v>1370.34</v>
      </c>
      <c r="K236" s="44">
        <v>1526.07</v>
      </c>
      <c r="L236" s="44">
        <v>1830.2</v>
      </c>
      <c r="M236" s="44">
        <v>1997.59</v>
      </c>
      <c r="N236" s="44">
        <v>2039.69</v>
      </c>
      <c r="O236" s="44">
        <v>2042.29</v>
      </c>
      <c r="P236" s="44">
        <v>2035.3</v>
      </c>
      <c r="Q236" s="44">
        <v>2029.17</v>
      </c>
      <c r="R236" s="44">
        <v>2030.3</v>
      </c>
      <c r="S236" s="44">
        <v>2026.79</v>
      </c>
      <c r="T236" s="44">
        <v>2026.28</v>
      </c>
      <c r="U236" s="44">
        <v>2016.23</v>
      </c>
      <c r="V236" s="44">
        <v>2096.63</v>
      </c>
      <c r="W236" s="44">
        <v>2244.2800000000002</v>
      </c>
      <c r="X236" s="44">
        <v>2405.98</v>
      </c>
      <c r="Y236" s="44">
        <v>2076.46</v>
      </c>
      <c r="Z236" s="44">
        <v>1719.6</v>
      </c>
      <c r="AA236" s="44">
        <v>1587.33</v>
      </c>
    </row>
    <row r="237" spans="1:27" ht="12.75" hidden="1" customHeight="1" outlineLevel="1" x14ac:dyDescent="0.2">
      <c r="A237" s="89" t="s">
        <v>1071</v>
      </c>
      <c r="B237" s="63" t="s">
        <v>90</v>
      </c>
      <c r="C237" s="43" t="s">
        <v>79</v>
      </c>
      <c r="D237" s="44">
        <f>$D$162</f>
        <v>113.12</v>
      </c>
      <c r="E237" s="44">
        <f>$D$162</f>
        <v>113.12</v>
      </c>
      <c r="F237" s="44">
        <f t="shared" ref="F237:AA237" si="136">$D$162</f>
        <v>113.12</v>
      </c>
      <c r="G237" s="44">
        <f t="shared" si="136"/>
        <v>113.12</v>
      </c>
      <c r="H237" s="44">
        <f t="shared" si="136"/>
        <v>113.12</v>
      </c>
      <c r="I237" s="44">
        <f t="shared" si="136"/>
        <v>113.12</v>
      </c>
      <c r="J237" s="44">
        <f t="shared" si="136"/>
        <v>113.12</v>
      </c>
      <c r="K237" s="44">
        <f t="shared" si="136"/>
        <v>113.12</v>
      </c>
      <c r="L237" s="44">
        <f t="shared" si="136"/>
        <v>113.12</v>
      </c>
      <c r="M237" s="44">
        <f t="shared" si="136"/>
        <v>113.12</v>
      </c>
      <c r="N237" s="44">
        <f t="shared" si="136"/>
        <v>113.12</v>
      </c>
      <c r="O237" s="44">
        <f t="shared" si="136"/>
        <v>113.12</v>
      </c>
      <c r="P237" s="44">
        <f t="shared" si="136"/>
        <v>113.12</v>
      </c>
      <c r="Q237" s="44">
        <f t="shared" si="136"/>
        <v>113.12</v>
      </c>
      <c r="R237" s="44">
        <f t="shared" si="136"/>
        <v>113.12</v>
      </c>
      <c r="S237" s="44">
        <f t="shared" si="136"/>
        <v>113.12</v>
      </c>
      <c r="T237" s="44">
        <f t="shared" si="136"/>
        <v>113.12</v>
      </c>
      <c r="U237" s="44">
        <f t="shared" si="136"/>
        <v>113.12</v>
      </c>
      <c r="V237" s="44">
        <f t="shared" si="136"/>
        <v>113.12</v>
      </c>
      <c r="W237" s="44">
        <f t="shared" si="136"/>
        <v>113.12</v>
      </c>
      <c r="X237" s="44">
        <f t="shared" si="136"/>
        <v>113.12</v>
      </c>
      <c r="Y237" s="44">
        <f t="shared" si="136"/>
        <v>113.12</v>
      </c>
      <c r="Z237" s="44">
        <f t="shared" si="136"/>
        <v>113.12</v>
      </c>
      <c r="AA237" s="44">
        <f t="shared" si="136"/>
        <v>113.12</v>
      </c>
    </row>
    <row r="238" spans="1:27" ht="12.75" hidden="1" customHeight="1" outlineLevel="1" x14ac:dyDescent="0.2">
      <c r="A238" s="89" t="s">
        <v>1072</v>
      </c>
      <c r="B238" s="63" t="s">
        <v>83</v>
      </c>
      <c r="C238" s="43" t="s">
        <v>79</v>
      </c>
      <c r="D238" s="44">
        <v>4.68</v>
      </c>
      <c r="E238" s="44">
        <v>4.68</v>
      </c>
      <c r="F238" s="44">
        <v>4.68</v>
      </c>
      <c r="G238" s="44">
        <v>4.68</v>
      </c>
      <c r="H238" s="44">
        <v>4.68</v>
      </c>
      <c r="I238" s="44">
        <v>4.68</v>
      </c>
      <c r="J238" s="44">
        <v>4.68</v>
      </c>
      <c r="K238" s="44">
        <v>4.68</v>
      </c>
      <c r="L238" s="44">
        <v>4.68</v>
      </c>
      <c r="M238" s="44">
        <v>4.68</v>
      </c>
      <c r="N238" s="44">
        <v>4.68</v>
      </c>
      <c r="O238" s="44">
        <v>4.68</v>
      </c>
      <c r="P238" s="44">
        <v>4.68</v>
      </c>
      <c r="Q238" s="44">
        <v>4.68</v>
      </c>
      <c r="R238" s="44">
        <v>4.68</v>
      </c>
      <c r="S238" s="44">
        <v>4.68</v>
      </c>
      <c r="T238" s="44">
        <v>4.68</v>
      </c>
      <c r="U238" s="44">
        <v>4.68</v>
      </c>
      <c r="V238" s="44">
        <v>4.68</v>
      </c>
      <c r="W238" s="44">
        <v>4.68</v>
      </c>
      <c r="X238" s="44">
        <v>4.68</v>
      </c>
      <c r="Y238" s="44">
        <v>4.68</v>
      </c>
      <c r="Z238" s="44">
        <v>4.68</v>
      </c>
      <c r="AA238" s="44">
        <v>4.68</v>
      </c>
    </row>
    <row r="239" spans="1:27" ht="12.75" hidden="1" customHeight="1" outlineLevel="1" x14ac:dyDescent="0.2">
      <c r="A239" s="89" t="s">
        <v>1073</v>
      </c>
      <c r="B239" s="63" t="s">
        <v>81</v>
      </c>
      <c r="C239" s="43" t="s">
        <v>79</v>
      </c>
      <c r="D239" s="44">
        <f>$D$11</f>
        <v>216.36</v>
      </c>
      <c r="E239" s="44">
        <f t="shared" ref="E239:AA239" si="137">$D$11</f>
        <v>216.36</v>
      </c>
      <c r="F239" s="44">
        <f t="shared" si="137"/>
        <v>216.36</v>
      </c>
      <c r="G239" s="44">
        <f t="shared" si="137"/>
        <v>216.36</v>
      </c>
      <c r="H239" s="44">
        <f t="shared" si="137"/>
        <v>216.36</v>
      </c>
      <c r="I239" s="44">
        <f t="shared" si="137"/>
        <v>216.36</v>
      </c>
      <c r="J239" s="44">
        <f t="shared" si="137"/>
        <v>216.36</v>
      </c>
      <c r="K239" s="44">
        <f t="shared" si="137"/>
        <v>216.36</v>
      </c>
      <c r="L239" s="44">
        <f t="shared" si="137"/>
        <v>216.36</v>
      </c>
      <c r="M239" s="44">
        <f t="shared" si="137"/>
        <v>216.36</v>
      </c>
      <c r="N239" s="44">
        <f t="shared" si="137"/>
        <v>216.36</v>
      </c>
      <c r="O239" s="44">
        <f t="shared" si="137"/>
        <v>216.36</v>
      </c>
      <c r="P239" s="44">
        <f t="shared" si="137"/>
        <v>216.36</v>
      </c>
      <c r="Q239" s="44">
        <f t="shared" si="137"/>
        <v>216.36</v>
      </c>
      <c r="R239" s="44">
        <f>$D$11</f>
        <v>216.36</v>
      </c>
      <c r="S239" s="44">
        <f t="shared" si="137"/>
        <v>216.36</v>
      </c>
      <c r="T239" s="44">
        <f t="shared" si="137"/>
        <v>216.36</v>
      </c>
      <c r="U239" s="44">
        <f t="shared" si="137"/>
        <v>216.36</v>
      </c>
      <c r="V239" s="44">
        <f t="shared" si="137"/>
        <v>216.36</v>
      </c>
      <c r="W239" s="44">
        <f t="shared" si="137"/>
        <v>216.36</v>
      </c>
      <c r="X239" s="44">
        <f t="shared" si="137"/>
        <v>216.36</v>
      </c>
      <c r="Y239" s="44">
        <f t="shared" si="137"/>
        <v>216.36</v>
      </c>
      <c r="Z239" s="44">
        <f t="shared" si="137"/>
        <v>216.36</v>
      </c>
      <c r="AA239" s="44">
        <f t="shared" si="137"/>
        <v>216.36</v>
      </c>
    </row>
    <row r="240" spans="1:27" ht="12.75" customHeight="1" collapsed="1" x14ac:dyDescent="0.2">
      <c r="A240" s="88" t="s">
        <v>1074</v>
      </c>
      <c r="B240" s="28" t="str">
        <f>"17"&amp;"."&amp;$B$640&amp;"."&amp;$B$641</f>
        <v>17.09.2023</v>
      </c>
      <c r="C240" s="80" t="s">
        <v>76</v>
      </c>
      <c r="D240" s="81">
        <f>ROUND(((D241+D242+D244+D243)/1000),5)</f>
        <v>1.80663</v>
      </c>
      <c r="E240" s="81">
        <f>ROUND(((E241+E242+E244+E243)/1000),5)</f>
        <v>1.6562399999999999</v>
      </c>
      <c r="F240" s="81">
        <f>ROUND(((F241+F242+F244+F243)/1000),5)</f>
        <v>1.5847800000000001</v>
      </c>
      <c r="G240" s="81">
        <f t="shared" ref="G240:AA240" si="138">ROUND(((G241+G242+G244+G243)/1000),5)</f>
        <v>1.5753699999999999</v>
      </c>
      <c r="H240" s="81">
        <f t="shared" si="138"/>
        <v>1.58592</v>
      </c>
      <c r="I240" s="81">
        <f t="shared" si="138"/>
        <v>1.6131800000000001</v>
      </c>
      <c r="J240" s="81">
        <f t="shared" si="138"/>
        <v>1.5801000000000001</v>
      </c>
      <c r="K240" s="81">
        <f t="shared" si="138"/>
        <v>1.7496799999999999</v>
      </c>
      <c r="L240" s="81">
        <f t="shared" si="138"/>
        <v>1.9298599999999999</v>
      </c>
      <c r="M240" s="81">
        <f t="shared" si="138"/>
        <v>2.06996</v>
      </c>
      <c r="N240" s="81">
        <f t="shared" si="138"/>
        <v>2.1170800000000001</v>
      </c>
      <c r="O240" s="81">
        <f t="shared" si="138"/>
        <v>2.1288299999999998</v>
      </c>
      <c r="P240" s="81">
        <f t="shared" si="138"/>
        <v>2.1212800000000001</v>
      </c>
      <c r="Q240" s="81">
        <f t="shared" si="138"/>
        <v>2.1129600000000002</v>
      </c>
      <c r="R240" s="81">
        <f t="shared" si="138"/>
        <v>2.1217700000000002</v>
      </c>
      <c r="S240" s="81">
        <f t="shared" si="138"/>
        <v>2.13015</v>
      </c>
      <c r="T240" s="81">
        <f t="shared" si="138"/>
        <v>2.17117</v>
      </c>
      <c r="U240" s="81">
        <f t="shared" si="138"/>
        <v>2.2231000000000001</v>
      </c>
      <c r="V240" s="81">
        <f t="shared" si="138"/>
        <v>2.3829500000000001</v>
      </c>
      <c r="W240" s="81">
        <f t="shared" si="138"/>
        <v>2.4728599999999998</v>
      </c>
      <c r="X240" s="81">
        <f t="shared" si="138"/>
        <v>2.7346599999999999</v>
      </c>
      <c r="Y240" s="81">
        <f t="shared" si="138"/>
        <v>2.4121800000000002</v>
      </c>
      <c r="Z240" s="81">
        <f t="shared" si="138"/>
        <v>2.0043000000000002</v>
      </c>
      <c r="AA240" s="81">
        <f t="shared" si="138"/>
        <v>1.80877</v>
      </c>
    </row>
    <row r="241" spans="1:27" ht="12.75" hidden="1" customHeight="1" outlineLevel="1" x14ac:dyDescent="0.2">
      <c r="A241" s="89" t="s">
        <v>1075</v>
      </c>
      <c r="B241" s="63" t="s">
        <v>230</v>
      </c>
      <c r="C241" s="43" t="s">
        <v>79</v>
      </c>
      <c r="D241" s="44">
        <v>1472.47</v>
      </c>
      <c r="E241" s="44">
        <v>1322.08</v>
      </c>
      <c r="F241" s="44">
        <v>1250.6199999999999</v>
      </c>
      <c r="G241" s="44">
        <v>1241.21</v>
      </c>
      <c r="H241" s="44">
        <v>1251.76</v>
      </c>
      <c r="I241" s="44">
        <v>1279.02</v>
      </c>
      <c r="J241" s="44">
        <v>1245.94</v>
      </c>
      <c r="K241" s="44">
        <v>1415.52</v>
      </c>
      <c r="L241" s="44">
        <v>1595.7</v>
      </c>
      <c r="M241" s="44">
        <v>1735.8</v>
      </c>
      <c r="N241" s="44">
        <v>1782.92</v>
      </c>
      <c r="O241" s="44">
        <v>1794.67</v>
      </c>
      <c r="P241" s="44">
        <v>1787.12</v>
      </c>
      <c r="Q241" s="44">
        <v>1778.8</v>
      </c>
      <c r="R241" s="44">
        <v>1787.61</v>
      </c>
      <c r="S241" s="44">
        <v>1795.99</v>
      </c>
      <c r="T241" s="44">
        <v>1837.01</v>
      </c>
      <c r="U241" s="44">
        <v>1888.94</v>
      </c>
      <c r="V241" s="44">
        <v>2048.79</v>
      </c>
      <c r="W241" s="44">
        <v>2138.6999999999998</v>
      </c>
      <c r="X241" s="44">
        <v>2400.5</v>
      </c>
      <c r="Y241" s="44">
        <v>2078.02</v>
      </c>
      <c r="Z241" s="44">
        <v>1670.14</v>
      </c>
      <c r="AA241" s="44">
        <v>1474.61</v>
      </c>
    </row>
    <row r="242" spans="1:27" ht="12.75" hidden="1" customHeight="1" outlineLevel="1" x14ac:dyDescent="0.2">
      <c r="A242" s="89" t="s">
        <v>1076</v>
      </c>
      <c r="B242" s="63" t="s">
        <v>90</v>
      </c>
      <c r="C242" s="43" t="s">
        <v>79</v>
      </c>
      <c r="D242" s="44">
        <f>$D$162</f>
        <v>113.12</v>
      </c>
      <c r="E242" s="44">
        <f>$D$162</f>
        <v>113.12</v>
      </c>
      <c r="F242" s="44">
        <f t="shared" ref="F242:AA242" si="139">$D$162</f>
        <v>113.12</v>
      </c>
      <c r="G242" s="44">
        <f t="shared" si="139"/>
        <v>113.12</v>
      </c>
      <c r="H242" s="44">
        <f t="shared" si="139"/>
        <v>113.12</v>
      </c>
      <c r="I242" s="44">
        <f t="shared" si="139"/>
        <v>113.12</v>
      </c>
      <c r="J242" s="44">
        <f t="shared" si="139"/>
        <v>113.12</v>
      </c>
      <c r="K242" s="44">
        <f t="shared" si="139"/>
        <v>113.12</v>
      </c>
      <c r="L242" s="44">
        <f t="shared" si="139"/>
        <v>113.12</v>
      </c>
      <c r="M242" s="44">
        <f t="shared" si="139"/>
        <v>113.12</v>
      </c>
      <c r="N242" s="44">
        <f t="shared" si="139"/>
        <v>113.12</v>
      </c>
      <c r="O242" s="44">
        <f t="shared" si="139"/>
        <v>113.12</v>
      </c>
      <c r="P242" s="44">
        <f t="shared" si="139"/>
        <v>113.12</v>
      </c>
      <c r="Q242" s="44">
        <f t="shared" si="139"/>
        <v>113.12</v>
      </c>
      <c r="R242" s="44">
        <f t="shared" si="139"/>
        <v>113.12</v>
      </c>
      <c r="S242" s="44">
        <f t="shared" si="139"/>
        <v>113.12</v>
      </c>
      <c r="T242" s="44">
        <f t="shared" si="139"/>
        <v>113.12</v>
      </c>
      <c r="U242" s="44">
        <f t="shared" si="139"/>
        <v>113.12</v>
      </c>
      <c r="V242" s="44">
        <f t="shared" si="139"/>
        <v>113.12</v>
      </c>
      <c r="W242" s="44">
        <f t="shared" si="139"/>
        <v>113.12</v>
      </c>
      <c r="X242" s="44">
        <f t="shared" si="139"/>
        <v>113.12</v>
      </c>
      <c r="Y242" s="44">
        <f t="shared" si="139"/>
        <v>113.12</v>
      </c>
      <c r="Z242" s="44">
        <f t="shared" si="139"/>
        <v>113.12</v>
      </c>
      <c r="AA242" s="44">
        <f t="shared" si="139"/>
        <v>113.12</v>
      </c>
    </row>
    <row r="243" spans="1:27" ht="12.75" hidden="1" customHeight="1" outlineLevel="1" x14ac:dyDescent="0.2">
      <c r="A243" s="89" t="s">
        <v>1077</v>
      </c>
      <c r="B243" s="63" t="s">
        <v>83</v>
      </c>
      <c r="C243" s="43" t="s">
        <v>79</v>
      </c>
      <c r="D243" s="44">
        <v>4.68</v>
      </c>
      <c r="E243" s="44">
        <v>4.68</v>
      </c>
      <c r="F243" s="44">
        <v>4.68</v>
      </c>
      <c r="G243" s="44">
        <v>4.68</v>
      </c>
      <c r="H243" s="44">
        <v>4.68</v>
      </c>
      <c r="I243" s="44">
        <v>4.68</v>
      </c>
      <c r="J243" s="44">
        <v>4.68</v>
      </c>
      <c r="K243" s="44">
        <v>4.68</v>
      </c>
      <c r="L243" s="44">
        <v>4.68</v>
      </c>
      <c r="M243" s="44">
        <v>4.68</v>
      </c>
      <c r="N243" s="44">
        <v>4.68</v>
      </c>
      <c r="O243" s="44">
        <v>4.68</v>
      </c>
      <c r="P243" s="44">
        <v>4.68</v>
      </c>
      <c r="Q243" s="44">
        <v>4.68</v>
      </c>
      <c r="R243" s="44">
        <v>4.68</v>
      </c>
      <c r="S243" s="44">
        <v>4.68</v>
      </c>
      <c r="T243" s="44">
        <v>4.68</v>
      </c>
      <c r="U243" s="44">
        <v>4.68</v>
      </c>
      <c r="V243" s="44">
        <v>4.68</v>
      </c>
      <c r="W243" s="44">
        <v>4.68</v>
      </c>
      <c r="X243" s="44">
        <v>4.68</v>
      </c>
      <c r="Y243" s="44">
        <v>4.68</v>
      </c>
      <c r="Z243" s="44">
        <v>4.68</v>
      </c>
      <c r="AA243" s="44">
        <v>4.68</v>
      </c>
    </row>
    <row r="244" spans="1:27" ht="12.75" hidden="1" customHeight="1" outlineLevel="1" x14ac:dyDescent="0.2">
      <c r="A244" s="89" t="s">
        <v>1078</v>
      </c>
      <c r="B244" s="63" t="s">
        <v>81</v>
      </c>
      <c r="C244" s="43" t="s">
        <v>79</v>
      </c>
      <c r="D244" s="44">
        <f>$D$11</f>
        <v>216.36</v>
      </c>
      <c r="E244" s="44">
        <f t="shared" ref="E244:AA244" si="140">$D$11</f>
        <v>216.36</v>
      </c>
      <c r="F244" s="44">
        <f t="shared" si="140"/>
        <v>216.36</v>
      </c>
      <c r="G244" s="44">
        <f t="shared" si="140"/>
        <v>216.36</v>
      </c>
      <c r="H244" s="44">
        <f t="shared" si="140"/>
        <v>216.36</v>
      </c>
      <c r="I244" s="44">
        <f t="shared" si="140"/>
        <v>216.36</v>
      </c>
      <c r="J244" s="44">
        <f t="shared" si="140"/>
        <v>216.36</v>
      </c>
      <c r="K244" s="44">
        <f t="shared" si="140"/>
        <v>216.36</v>
      </c>
      <c r="L244" s="44">
        <f t="shared" si="140"/>
        <v>216.36</v>
      </c>
      <c r="M244" s="44">
        <f t="shared" si="140"/>
        <v>216.36</v>
      </c>
      <c r="N244" s="44">
        <f t="shared" si="140"/>
        <v>216.36</v>
      </c>
      <c r="O244" s="44">
        <f t="shared" si="140"/>
        <v>216.36</v>
      </c>
      <c r="P244" s="44">
        <f t="shared" si="140"/>
        <v>216.36</v>
      </c>
      <c r="Q244" s="44">
        <f t="shared" si="140"/>
        <v>216.36</v>
      </c>
      <c r="R244" s="44">
        <f>$D$11</f>
        <v>216.36</v>
      </c>
      <c r="S244" s="44">
        <f t="shared" si="140"/>
        <v>216.36</v>
      </c>
      <c r="T244" s="44">
        <f t="shared" si="140"/>
        <v>216.36</v>
      </c>
      <c r="U244" s="44">
        <f t="shared" si="140"/>
        <v>216.36</v>
      </c>
      <c r="V244" s="44">
        <f t="shared" si="140"/>
        <v>216.36</v>
      </c>
      <c r="W244" s="44">
        <f t="shared" si="140"/>
        <v>216.36</v>
      </c>
      <c r="X244" s="44">
        <f t="shared" si="140"/>
        <v>216.36</v>
      </c>
      <c r="Y244" s="44">
        <f t="shared" si="140"/>
        <v>216.36</v>
      </c>
      <c r="Z244" s="44">
        <f t="shared" si="140"/>
        <v>216.36</v>
      </c>
      <c r="AA244" s="44">
        <f t="shared" si="140"/>
        <v>216.36</v>
      </c>
    </row>
    <row r="245" spans="1:27" ht="12.75" customHeight="1" collapsed="1" x14ac:dyDescent="0.2">
      <c r="A245" s="88" t="s">
        <v>1079</v>
      </c>
      <c r="B245" s="28" t="str">
        <f>"18"&amp;"."&amp;$B$640&amp;"."&amp;$B$641</f>
        <v>18.09.2023</v>
      </c>
      <c r="C245" s="80" t="s">
        <v>76</v>
      </c>
      <c r="D245" s="81">
        <f>ROUND(((D246+D247+D249+D248)/1000),5)</f>
        <v>1.64377</v>
      </c>
      <c r="E245" s="81">
        <f>ROUND(((E246+E247+E249+E248)/1000),5)</f>
        <v>1.58666</v>
      </c>
      <c r="F245" s="81">
        <f>ROUND(((F246+F247+F249+F248)/1000),5)</f>
        <v>1.5162800000000001</v>
      </c>
      <c r="G245" s="81">
        <f t="shared" ref="G245:AA245" si="141">ROUND(((G246+G247+G249+G248)/1000),5)</f>
        <v>1.5088200000000001</v>
      </c>
      <c r="H245" s="81">
        <f t="shared" si="141"/>
        <v>1.60599</v>
      </c>
      <c r="I245" s="81">
        <f t="shared" si="141"/>
        <v>1.75515</v>
      </c>
      <c r="J245" s="81">
        <f t="shared" si="141"/>
        <v>1.85823</v>
      </c>
      <c r="K245" s="81">
        <f t="shared" si="141"/>
        <v>2.0906400000000001</v>
      </c>
      <c r="L245" s="81">
        <f t="shared" si="141"/>
        <v>2.3240599999999998</v>
      </c>
      <c r="M245" s="81">
        <f t="shared" si="141"/>
        <v>2.4799199999999999</v>
      </c>
      <c r="N245" s="81">
        <f t="shared" si="141"/>
        <v>2.5577299999999998</v>
      </c>
      <c r="O245" s="81">
        <f t="shared" si="141"/>
        <v>2.5357599999999998</v>
      </c>
      <c r="P245" s="81">
        <f t="shared" si="141"/>
        <v>2.4893100000000001</v>
      </c>
      <c r="Q245" s="81">
        <f t="shared" si="141"/>
        <v>2.5768399999999998</v>
      </c>
      <c r="R245" s="81">
        <f t="shared" si="141"/>
        <v>2.4304000000000001</v>
      </c>
      <c r="S245" s="81">
        <f t="shared" si="141"/>
        <v>2.4274800000000001</v>
      </c>
      <c r="T245" s="81">
        <f t="shared" si="141"/>
        <v>2.4003700000000001</v>
      </c>
      <c r="U245" s="81">
        <f t="shared" si="141"/>
        <v>2.3736299999999999</v>
      </c>
      <c r="V245" s="81">
        <f t="shared" si="141"/>
        <v>2.4353199999999999</v>
      </c>
      <c r="W245" s="81">
        <f t="shared" si="141"/>
        <v>2.5594299999999999</v>
      </c>
      <c r="X245" s="81">
        <f t="shared" si="141"/>
        <v>2.51695</v>
      </c>
      <c r="Y245" s="81">
        <f t="shared" si="141"/>
        <v>2.3379400000000001</v>
      </c>
      <c r="Z245" s="81">
        <f t="shared" si="141"/>
        <v>2.0170499999999998</v>
      </c>
      <c r="AA245" s="81">
        <f t="shared" si="141"/>
        <v>1.8642000000000001</v>
      </c>
    </row>
    <row r="246" spans="1:27" ht="12.75" hidden="1" customHeight="1" outlineLevel="1" x14ac:dyDescent="0.2">
      <c r="A246" s="89" t="s">
        <v>1080</v>
      </c>
      <c r="B246" s="63" t="s">
        <v>230</v>
      </c>
      <c r="C246" s="43" t="s">
        <v>79</v>
      </c>
      <c r="D246" s="44">
        <v>1309.6099999999999</v>
      </c>
      <c r="E246" s="44">
        <v>1252.5</v>
      </c>
      <c r="F246" s="44">
        <v>1182.1199999999999</v>
      </c>
      <c r="G246" s="44">
        <v>1174.6600000000001</v>
      </c>
      <c r="H246" s="44">
        <v>1271.83</v>
      </c>
      <c r="I246" s="44">
        <v>1420.99</v>
      </c>
      <c r="J246" s="44">
        <v>1524.07</v>
      </c>
      <c r="K246" s="44">
        <v>1756.48</v>
      </c>
      <c r="L246" s="44">
        <v>1989.9</v>
      </c>
      <c r="M246" s="44">
        <v>2145.7600000000002</v>
      </c>
      <c r="N246" s="44">
        <v>2223.5700000000002</v>
      </c>
      <c r="O246" s="44">
        <v>2201.6</v>
      </c>
      <c r="P246" s="44">
        <v>2155.15</v>
      </c>
      <c r="Q246" s="44">
        <v>2242.6799999999998</v>
      </c>
      <c r="R246" s="44">
        <v>2096.2399999999998</v>
      </c>
      <c r="S246" s="44">
        <v>2093.3200000000002</v>
      </c>
      <c r="T246" s="44">
        <v>2066.21</v>
      </c>
      <c r="U246" s="44">
        <v>2039.47</v>
      </c>
      <c r="V246" s="44">
        <v>2101.16</v>
      </c>
      <c r="W246" s="44">
        <v>2225.27</v>
      </c>
      <c r="X246" s="44">
        <v>2182.79</v>
      </c>
      <c r="Y246" s="44">
        <v>2003.78</v>
      </c>
      <c r="Z246" s="44">
        <v>1682.89</v>
      </c>
      <c r="AA246" s="44">
        <v>1530.04</v>
      </c>
    </row>
    <row r="247" spans="1:27" ht="12.75" hidden="1" customHeight="1" outlineLevel="1" x14ac:dyDescent="0.2">
      <c r="A247" s="89" t="s">
        <v>1081</v>
      </c>
      <c r="B247" s="63" t="s">
        <v>90</v>
      </c>
      <c r="C247" s="43" t="s">
        <v>79</v>
      </c>
      <c r="D247" s="44">
        <f>$D$162</f>
        <v>113.12</v>
      </c>
      <c r="E247" s="44">
        <f>$D$162</f>
        <v>113.12</v>
      </c>
      <c r="F247" s="44">
        <f t="shared" ref="F247:AA247" si="142">$D$162</f>
        <v>113.12</v>
      </c>
      <c r="G247" s="44">
        <f t="shared" si="142"/>
        <v>113.12</v>
      </c>
      <c r="H247" s="44">
        <f t="shared" si="142"/>
        <v>113.12</v>
      </c>
      <c r="I247" s="44">
        <f t="shared" si="142"/>
        <v>113.12</v>
      </c>
      <c r="J247" s="44">
        <f t="shared" si="142"/>
        <v>113.12</v>
      </c>
      <c r="K247" s="44">
        <f t="shared" si="142"/>
        <v>113.12</v>
      </c>
      <c r="L247" s="44">
        <f t="shared" si="142"/>
        <v>113.12</v>
      </c>
      <c r="M247" s="44">
        <f t="shared" si="142"/>
        <v>113.12</v>
      </c>
      <c r="N247" s="44">
        <f t="shared" si="142"/>
        <v>113.12</v>
      </c>
      <c r="O247" s="44">
        <f t="shared" si="142"/>
        <v>113.12</v>
      </c>
      <c r="P247" s="44">
        <f t="shared" si="142"/>
        <v>113.12</v>
      </c>
      <c r="Q247" s="44">
        <f t="shared" si="142"/>
        <v>113.12</v>
      </c>
      <c r="R247" s="44">
        <f t="shared" si="142"/>
        <v>113.12</v>
      </c>
      <c r="S247" s="44">
        <f t="shared" si="142"/>
        <v>113.12</v>
      </c>
      <c r="T247" s="44">
        <f t="shared" si="142"/>
        <v>113.12</v>
      </c>
      <c r="U247" s="44">
        <f t="shared" si="142"/>
        <v>113.12</v>
      </c>
      <c r="V247" s="44">
        <f t="shared" si="142"/>
        <v>113.12</v>
      </c>
      <c r="W247" s="44">
        <f t="shared" si="142"/>
        <v>113.12</v>
      </c>
      <c r="X247" s="44">
        <f t="shared" si="142"/>
        <v>113.12</v>
      </c>
      <c r="Y247" s="44">
        <f t="shared" si="142"/>
        <v>113.12</v>
      </c>
      <c r="Z247" s="44">
        <f t="shared" si="142"/>
        <v>113.12</v>
      </c>
      <c r="AA247" s="44">
        <f t="shared" si="142"/>
        <v>113.12</v>
      </c>
    </row>
    <row r="248" spans="1:27" ht="12.75" hidden="1" customHeight="1" outlineLevel="1" x14ac:dyDescent="0.2">
      <c r="A248" s="89" t="s">
        <v>1082</v>
      </c>
      <c r="B248" s="63" t="s">
        <v>83</v>
      </c>
      <c r="C248" s="43" t="s">
        <v>79</v>
      </c>
      <c r="D248" s="44">
        <v>4.68</v>
      </c>
      <c r="E248" s="44">
        <v>4.68</v>
      </c>
      <c r="F248" s="44">
        <v>4.68</v>
      </c>
      <c r="G248" s="44">
        <v>4.68</v>
      </c>
      <c r="H248" s="44">
        <v>4.68</v>
      </c>
      <c r="I248" s="44">
        <v>4.68</v>
      </c>
      <c r="J248" s="44">
        <v>4.68</v>
      </c>
      <c r="K248" s="44">
        <v>4.68</v>
      </c>
      <c r="L248" s="44">
        <v>4.68</v>
      </c>
      <c r="M248" s="44">
        <v>4.68</v>
      </c>
      <c r="N248" s="44">
        <v>4.68</v>
      </c>
      <c r="O248" s="44">
        <v>4.68</v>
      </c>
      <c r="P248" s="44">
        <v>4.68</v>
      </c>
      <c r="Q248" s="44">
        <v>4.68</v>
      </c>
      <c r="R248" s="44">
        <v>4.68</v>
      </c>
      <c r="S248" s="44">
        <v>4.68</v>
      </c>
      <c r="T248" s="44">
        <v>4.68</v>
      </c>
      <c r="U248" s="44">
        <v>4.68</v>
      </c>
      <c r="V248" s="44">
        <v>4.68</v>
      </c>
      <c r="W248" s="44">
        <v>4.68</v>
      </c>
      <c r="X248" s="44">
        <v>4.68</v>
      </c>
      <c r="Y248" s="44">
        <v>4.68</v>
      </c>
      <c r="Z248" s="44">
        <v>4.68</v>
      </c>
      <c r="AA248" s="44">
        <v>4.68</v>
      </c>
    </row>
    <row r="249" spans="1:27" ht="12.75" hidden="1" customHeight="1" outlineLevel="1" x14ac:dyDescent="0.2">
      <c r="A249" s="89" t="s">
        <v>1083</v>
      </c>
      <c r="B249" s="63" t="s">
        <v>81</v>
      </c>
      <c r="C249" s="43" t="s">
        <v>79</v>
      </c>
      <c r="D249" s="44">
        <f>$D$11</f>
        <v>216.36</v>
      </c>
      <c r="E249" s="44">
        <f t="shared" ref="E249:AA249" si="143">$D$11</f>
        <v>216.36</v>
      </c>
      <c r="F249" s="44">
        <f t="shared" si="143"/>
        <v>216.36</v>
      </c>
      <c r="G249" s="44">
        <f t="shared" si="143"/>
        <v>216.36</v>
      </c>
      <c r="H249" s="44">
        <f t="shared" si="143"/>
        <v>216.36</v>
      </c>
      <c r="I249" s="44">
        <f t="shared" si="143"/>
        <v>216.36</v>
      </c>
      <c r="J249" s="44">
        <f t="shared" si="143"/>
        <v>216.36</v>
      </c>
      <c r="K249" s="44">
        <f t="shared" si="143"/>
        <v>216.36</v>
      </c>
      <c r="L249" s="44">
        <f t="shared" si="143"/>
        <v>216.36</v>
      </c>
      <c r="M249" s="44">
        <f t="shared" si="143"/>
        <v>216.36</v>
      </c>
      <c r="N249" s="44">
        <f t="shared" si="143"/>
        <v>216.36</v>
      </c>
      <c r="O249" s="44">
        <f t="shared" si="143"/>
        <v>216.36</v>
      </c>
      <c r="P249" s="44">
        <f t="shared" si="143"/>
        <v>216.36</v>
      </c>
      <c r="Q249" s="44">
        <f t="shared" si="143"/>
        <v>216.36</v>
      </c>
      <c r="R249" s="44">
        <f>$D$11</f>
        <v>216.36</v>
      </c>
      <c r="S249" s="44">
        <f t="shared" si="143"/>
        <v>216.36</v>
      </c>
      <c r="T249" s="44">
        <f t="shared" si="143"/>
        <v>216.36</v>
      </c>
      <c r="U249" s="44">
        <f t="shared" si="143"/>
        <v>216.36</v>
      </c>
      <c r="V249" s="44">
        <f t="shared" si="143"/>
        <v>216.36</v>
      </c>
      <c r="W249" s="44">
        <f t="shared" si="143"/>
        <v>216.36</v>
      </c>
      <c r="X249" s="44">
        <f t="shared" si="143"/>
        <v>216.36</v>
      </c>
      <c r="Y249" s="44">
        <f t="shared" si="143"/>
        <v>216.36</v>
      </c>
      <c r="Z249" s="44">
        <f t="shared" si="143"/>
        <v>216.36</v>
      </c>
      <c r="AA249" s="44">
        <f t="shared" si="143"/>
        <v>216.36</v>
      </c>
    </row>
    <row r="250" spans="1:27" ht="12.75" customHeight="1" collapsed="1" x14ac:dyDescent="0.2">
      <c r="A250" s="88" t="s">
        <v>1084</v>
      </c>
      <c r="B250" s="28" t="str">
        <f>"19"&amp;"."&amp;$B$640&amp;"."&amp;$B$641</f>
        <v>19.09.2023</v>
      </c>
      <c r="C250" s="80" t="s">
        <v>76</v>
      </c>
      <c r="D250" s="81">
        <f>ROUND(((D251+D252+D254+D253)/1000),5)</f>
        <v>1.6314599999999999</v>
      </c>
      <c r="E250" s="81">
        <f>ROUND(((E251+E252+E254+E253)/1000),5)</f>
        <v>1.5839099999999999</v>
      </c>
      <c r="F250" s="81">
        <f>ROUND(((F251+F252+F254+F253)/1000),5)</f>
        <v>1.5164500000000001</v>
      </c>
      <c r="G250" s="81">
        <f t="shared" ref="G250:AA250" si="144">ROUND(((G251+G252+G254+G253)/1000),5)</f>
        <v>1.5117</v>
      </c>
      <c r="H250" s="81">
        <f t="shared" si="144"/>
        <v>1.59057</v>
      </c>
      <c r="I250" s="81">
        <f t="shared" si="144"/>
        <v>1.7295700000000001</v>
      </c>
      <c r="J250" s="81">
        <f t="shared" si="144"/>
        <v>1.8682099999999999</v>
      </c>
      <c r="K250" s="81">
        <f t="shared" si="144"/>
        <v>2.1041599999999998</v>
      </c>
      <c r="L250" s="81">
        <f t="shared" si="144"/>
        <v>2.4064199999999998</v>
      </c>
      <c r="M250" s="81">
        <f t="shared" si="144"/>
        <v>2.7136200000000001</v>
      </c>
      <c r="N250" s="81">
        <f t="shared" si="144"/>
        <v>2.7353299999999998</v>
      </c>
      <c r="O250" s="81">
        <f t="shared" si="144"/>
        <v>2.7178300000000002</v>
      </c>
      <c r="P250" s="81">
        <f t="shared" si="144"/>
        <v>2.6953499999999999</v>
      </c>
      <c r="Q250" s="81">
        <f t="shared" si="144"/>
        <v>2.7124999999999999</v>
      </c>
      <c r="R250" s="81">
        <f t="shared" si="144"/>
        <v>2.4333200000000001</v>
      </c>
      <c r="S250" s="81">
        <f t="shared" si="144"/>
        <v>2.4355000000000002</v>
      </c>
      <c r="T250" s="81">
        <f t="shared" si="144"/>
        <v>2.41012</v>
      </c>
      <c r="U250" s="81">
        <f t="shared" si="144"/>
        <v>2.3772600000000002</v>
      </c>
      <c r="V250" s="81">
        <f t="shared" si="144"/>
        <v>2.4357600000000001</v>
      </c>
      <c r="W250" s="81">
        <f t="shared" si="144"/>
        <v>2.5398499999999999</v>
      </c>
      <c r="X250" s="81">
        <f t="shared" si="144"/>
        <v>2.5335399999999999</v>
      </c>
      <c r="Y250" s="81">
        <f t="shared" si="144"/>
        <v>2.4357199999999999</v>
      </c>
      <c r="Z250" s="81">
        <f t="shared" si="144"/>
        <v>2.0693899999999998</v>
      </c>
      <c r="AA250" s="81">
        <f t="shared" si="144"/>
        <v>1.8335300000000001</v>
      </c>
    </row>
    <row r="251" spans="1:27" ht="12.75" hidden="1" customHeight="1" outlineLevel="1" x14ac:dyDescent="0.2">
      <c r="A251" s="89" t="s">
        <v>1085</v>
      </c>
      <c r="B251" s="63" t="s">
        <v>230</v>
      </c>
      <c r="C251" s="43" t="s">
        <v>79</v>
      </c>
      <c r="D251" s="44">
        <v>1297.3</v>
      </c>
      <c r="E251" s="44">
        <v>1249.75</v>
      </c>
      <c r="F251" s="44">
        <v>1182.29</v>
      </c>
      <c r="G251" s="44">
        <v>1177.54</v>
      </c>
      <c r="H251" s="44">
        <v>1256.4100000000001</v>
      </c>
      <c r="I251" s="44">
        <v>1395.41</v>
      </c>
      <c r="J251" s="44">
        <v>1534.05</v>
      </c>
      <c r="K251" s="44">
        <v>1770</v>
      </c>
      <c r="L251" s="44">
        <v>2072.2600000000002</v>
      </c>
      <c r="M251" s="44">
        <v>2379.46</v>
      </c>
      <c r="N251" s="44">
        <v>2401.17</v>
      </c>
      <c r="O251" s="44">
        <v>2383.67</v>
      </c>
      <c r="P251" s="44">
        <v>2361.19</v>
      </c>
      <c r="Q251" s="44">
        <v>2378.34</v>
      </c>
      <c r="R251" s="44">
        <v>2099.16</v>
      </c>
      <c r="S251" s="44">
        <v>2101.34</v>
      </c>
      <c r="T251" s="44">
        <v>2075.96</v>
      </c>
      <c r="U251" s="44">
        <v>2043.1</v>
      </c>
      <c r="V251" s="44">
        <v>2101.6</v>
      </c>
      <c r="W251" s="44">
        <v>2205.69</v>
      </c>
      <c r="X251" s="44">
        <v>2199.38</v>
      </c>
      <c r="Y251" s="44">
        <v>2101.56</v>
      </c>
      <c r="Z251" s="44">
        <v>1735.23</v>
      </c>
      <c r="AA251" s="44">
        <v>1499.37</v>
      </c>
    </row>
    <row r="252" spans="1:27" ht="12.75" hidden="1" customHeight="1" outlineLevel="1" x14ac:dyDescent="0.2">
      <c r="A252" s="89" t="s">
        <v>1086</v>
      </c>
      <c r="B252" s="63" t="s">
        <v>90</v>
      </c>
      <c r="C252" s="43" t="s">
        <v>79</v>
      </c>
      <c r="D252" s="44">
        <f>$D$162</f>
        <v>113.12</v>
      </c>
      <c r="E252" s="44">
        <f>$D$162</f>
        <v>113.12</v>
      </c>
      <c r="F252" s="44">
        <f t="shared" ref="F252:AA252" si="145">$D$162</f>
        <v>113.12</v>
      </c>
      <c r="G252" s="44">
        <f t="shared" si="145"/>
        <v>113.12</v>
      </c>
      <c r="H252" s="44">
        <f t="shared" si="145"/>
        <v>113.12</v>
      </c>
      <c r="I252" s="44">
        <f t="shared" si="145"/>
        <v>113.12</v>
      </c>
      <c r="J252" s="44">
        <f t="shared" si="145"/>
        <v>113.12</v>
      </c>
      <c r="K252" s="44">
        <f t="shared" si="145"/>
        <v>113.12</v>
      </c>
      <c r="L252" s="44">
        <f t="shared" si="145"/>
        <v>113.12</v>
      </c>
      <c r="M252" s="44">
        <f t="shared" si="145"/>
        <v>113.12</v>
      </c>
      <c r="N252" s="44">
        <f t="shared" si="145"/>
        <v>113.12</v>
      </c>
      <c r="O252" s="44">
        <f t="shared" si="145"/>
        <v>113.12</v>
      </c>
      <c r="P252" s="44">
        <f t="shared" si="145"/>
        <v>113.12</v>
      </c>
      <c r="Q252" s="44">
        <f t="shared" si="145"/>
        <v>113.12</v>
      </c>
      <c r="R252" s="44">
        <f t="shared" si="145"/>
        <v>113.12</v>
      </c>
      <c r="S252" s="44">
        <f t="shared" si="145"/>
        <v>113.12</v>
      </c>
      <c r="T252" s="44">
        <f t="shared" si="145"/>
        <v>113.12</v>
      </c>
      <c r="U252" s="44">
        <f t="shared" si="145"/>
        <v>113.12</v>
      </c>
      <c r="V252" s="44">
        <f t="shared" si="145"/>
        <v>113.12</v>
      </c>
      <c r="W252" s="44">
        <f t="shared" si="145"/>
        <v>113.12</v>
      </c>
      <c r="X252" s="44">
        <f t="shared" si="145"/>
        <v>113.12</v>
      </c>
      <c r="Y252" s="44">
        <f t="shared" si="145"/>
        <v>113.12</v>
      </c>
      <c r="Z252" s="44">
        <f t="shared" si="145"/>
        <v>113.12</v>
      </c>
      <c r="AA252" s="44">
        <f t="shared" si="145"/>
        <v>113.12</v>
      </c>
    </row>
    <row r="253" spans="1:27" ht="12.75" hidden="1" customHeight="1" outlineLevel="1" x14ac:dyDescent="0.2">
      <c r="A253" s="89" t="s">
        <v>1087</v>
      </c>
      <c r="B253" s="63" t="s">
        <v>83</v>
      </c>
      <c r="C253" s="43" t="s">
        <v>79</v>
      </c>
      <c r="D253" s="44">
        <v>4.68</v>
      </c>
      <c r="E253" s="44">
        <v>4.68</v>
      </c>
      <c r="F253" s="44">
        <v>4.68</v>
      </c>
      <c r="G253" s="44">
        <v>4.68</v>
      </c>
      <c r="H253" s="44">
        <v>4.68</v>
      </c>
      <c r="I253" s="44">
        <v>4.68</v>
      </c>
      <c r="J253" s="44">
        <v>4.68</v>
      </c>
      <c r="K253" s="44">
        <v>4.68</v>
      </c>
      <c r="L253" s="44">
        <v>4.68</v>
      </c>
      <c r="M253" s="44">
        <v>4.68</v>
      </c>
      <c r="N253" s="44">
        <v>4.68</v>
      </c>
      <c r="O253" s="44">
        <v>4.68</v>
      </c>
      <c r="P253" s="44">
        <v>4.68</v>
      </c>
      <c r="Q253" s="44">
        <v>4.68</v>
      </c>
      <c r="R253" s="44">
        <v>4.68</v>
      </c>
      <c r="S253" s="44">
        <v>4.68</v>
      </c>
      <c r="T253" s="44">
        <v>4.68</v>
      </c>
      <c r="U253" s="44">
        <v>4.68</v>
      </c>
      <c r="V253" s="44">
        <v>4.68</v>
      </c>
      <c r="W253" s="44">
        <v>4.68</v>
      </c>
      <c r="X253" s="44">
        <v>4.68</v>
      </c>
      <c r="Y253" s="44">
        <v>4.68</v>
      </c>
      <c r="Z253" s="44">
        <v>4.68</v>
      </c>
      <c r="AA253" s="44">
        <v>4.68</v>
      </c>
    </row>
    <row r="254" spans="1:27" ht="12.75" hidden="1" customHeight="1" outlineLevel="1" x14ac:dyDescent="0.2">
      <c r="A254" s="89" t="s">
        <v>1088</v>
      </c>
      <c r="B254" s="63" t="s">
        <v>81</v>
      </c>
      <c r="C254" s="43" t="s">
        <v>79</v>
      </c>
      <c r="D254" s="44">
        <f>$D$11</f>
        <v>216.36</v>
      </c>
      <c r="E254" s="44">
        <f t="shared" ref="E254:AA254" si="146">$D$11</f>
        <v>216.36</v>
      </c>
      <c r="F254" s="44">
        <f t="shared" si="146"/>
        <v>216.36</v>
      </c>
      <c r="G254" s="44">
        <f t="shared" si="146"/>
        <v>216.36</v>
      </c>
      <c r="H254" s="44">
        <f t="shared" si="146"/>
        <v>216.36</v>
      </c>
      <c r="I254" s="44">
        <f t="shared" si="146"/>
        <v>216.36</v>
      </c>
      <c r="J254" s="44">
        <f t="shared" si="146"/>
        <v>216.36</v>
      </c>
      <c r="K254" s="44">
        <f t="shared" si="146"/>
        <v>216.36</v>
      </c>
      <c r="L254" s="44">
        <f t="shared" si="146"/>
        <v>216.36</v>
      </c>
      <c r="M254" s="44">
        <f t="shared" si="146"/>
        <v>216.36</v>
      </c>
      <c r="N254" s="44">
        <f t="shared" si="146"/>
        <v>216.36</v>
      </c>
      <c r="O254" s="44">
        <f t="shared" si="146"/>
        <v>216.36</v>
      </c>
      <c r="P254" s="44">
        <f t="shared" si="146"/>
        <v>216.36</v>
      </c>
      <c r="Q254" s="44">
        <f t="shared" si="146"/>
        <v>216.36</v>
      </c>
      <c r="R254" s="44">
        <f>$D$11</f>
        <v>216.36</v>
      </c>
      <c r="S254" s="44">
        <f t="shared" si="146"/>
        <v>216.36</v>
      </c>
      <c r="T254" s="44">
        <f t="shared" si="146"/>
        <v>216.36</v>
      </c>
      <c r="U254" s="44">
        <f t="shared" si="146"/>
        <v>216.36</v>
      </c>
      <c r="V254" s="44">
        <f t="shared" si="146"/>
        <v>216.36</v>
      </c>
      <c r="W254" s="44">
        <f t="shared" si="146"/>
        <v>216.36</v>
      </c>
      <c r="X254" s="44">
        <f t="shared" si="146"/>
        <v>216.36</v>
      </c>
      <c r="Y254" s="44">
        <f t="shared" si="146"/>
        <v>216.36</v>
      </c>
      <c r="Z254" s="44">
        <f t="shared" si="146"/>
        <v>216.36</v>
      </c>
      <c r="AA254" s="44">
        <f t="shared" si="146"/>
        <v>216.36</v>
      </c>
    </row>
    <row r="255" spans="1:27" ht="12.75" customHeight="1" collapsed="1" x14ac:dyDescent="0.2">
      <c r="A255" s="88" t="s">
        <v>1089</v>
      </c>
      <c r="B255" s="28" t="str">
        <f>"20"&amp;"."&amp;$B$640&amp;"."&amp;$B$641</f>
        <v>20.09.2023</v>
      </c>
      <c r="C255" s="80" t="s">
        <v>76</v>
      </c>
      <c r="D255" s="81">
        <f>ROUND(((D256+D257+D259+D258)/1000),5)</f>
        <v>1.6388400000000001</v>
      </c>
      <c r="E255" s="81">
        <f>ROUND(((E256+E257+E259+E258)/1000),5)</f>
        <v>1.51902</v>
      </c>
      <c r="F255" s="81">
        <f>ROUND(((F256+F257+F259+F258)/1000),5)</f>
        <v>1.4679</v>
      </c>
      <c r="G255" s="81">
        <f t="shared" ref="G255:AA255" si="147">ROUND(((G256+G257+G259+G258)/1000),5)</f>
        <v>1.45414</v>
      </c>
      <c r="H255" s="81">
        <f t="shared" si="147"/>
        <v>1.5251600000000001</v>
      </c>
      <c r="I255" s="81">
        <f t="shared" si="147"/>
        <v>1.67754</v>
      </c>
      <c r="J255" s="81">
        <f t="shared" si="147"/>
        <v>1.8590500000000001</v>
      </c>
      <c r="K255" s="81">
        <f t="shared" si="147"/>
        <v>2.0812300000000001</v>
      </c>
      <c r="L255" s="81">
        <f t="shared" si="147"/>
        <v>2.3517000000000001</v>
      </c>
      <c r="M255" s="81">
        <f t="shared" si="147"/>
        <v>2.9246400000000001</v>
      </c>
      <c r="N255" s="81">
        <f t="shared" si="147"/>
        <v>2.9642900000000001</v>
      </c>
      <c r="O255" s="81">
        <f t="shared" si="147"/>
        <v>2.9269099999999999</v>
      </c>
      <c r="P255" s="81">
        <f t="shared" si="147"/>
        <v>2.7826200000000001</v>
      </c>
      <c r="Q255" s="81">
        <f t="shared" si="147"/>
        <v>2.9262700000000001</v>
      </c>
      <c r="R255" s="81">
        <f t="shared" si="147"/>
        <v>2.4377300000000002</v>
      </c>
      <c r="S255" s="81">
        <f t="shared" si="147"/>
        <v>2.4362300000000001</v>
      </c>
      <c r="T255" s="81">
        <f t="shared" si="147"/>
        <v>2.4230499999999999</v>
      </c>
      <c r="U255" s="81">
        <f t="shared" si="147"/>
        <v>2.40306</v>
      </c>
      <c r="V255" s="81">
        <f t="shared" si="147"/>
        <v>2.44292</v>
      </c>
      <c r="W255" s="81">
        <f t="shared" si="147"/>
        <v>2.5325500000000001</v>
      </c>
      <c r="X255" s="81">
        <f t="shared" si="147"/>
        <v>2.6774399999999998</v>
      </c>
      <c r="Y255" s="81">
        <f t="shared" si="147"/>
        <v>2.4167100000000001</v>
      </c>
      <c r="Z255" s="81">
        <f t="shared" si="147"/>
        <v>2.0997300000000001</v>
      </c>
      <c r="AA255" s="81">
        <f t="shared" si="147"/>
        <v>1.81029</v>
      </c>
    </row>
    <row r="256" spans="1:27" ht="12.75" hidden="1" customHeight="1" outlineLevel="1" x14ac:dyDescent="0.2">
      <c r="A256" s="89" t="s">
        <v>1090</v>
      </c>
      <c r="B256" s="63" t="s">
        <v>230</v>
      </c>
      <c r="C256" s="43" t="s">
        <v>79</v>
      </c>
      <c r="D256" s="44">
        <v>1304.68</v>
      </c>
      <c r="E256" s="44">
        <v>1184.8599999999999</v>
      </c>
      <c r="F256" s="44">
        <v>1133.74</v>
      </c>
      <c r="G256" s="44">
        <v>1119.98</v>
      </c>
      <c r="H256" s="44">
        <v>1191</v>
      </c>
      <c r="I256" s="44">
        <v>1343.38</v>
      </c>
      <c r="J256" s="44">
        <v>1524.89</v>
      </c>
      <c r="K256" s="44">
        <v>1747.07</v>
      </c>
      <c r="L256" s="44">
        <v>2017.54</v>
      </c>
      <c r="M256" s="44">
        <v>2590.48</v>
      </c>
      <c r="N256" s="44">
        <v>2630.13</v>
      </c>
      <c r="O256" s="44">
        <v>2592.75</v>
      </c>
      <c r="P256" s="44">
        <v>2448.46</v>
      </c>
      <c r="Q256" s="44">
        <v>2592.11</v>
      </c>
      <c r="R256" s="44">
        <v>2103.5700000000002</v>
      </c>
      <c r="S256" s="44">
        <v>2102.0700000000002</v>
      </c>
      <c r="T256" s="44">
        <v>2088.89</v>
      </c>
      <c r="U256" s="44">
        <v>2068.9</v>
      </c>
      <c r="V256" s="44">
        <v>2108.7600000000002</v>
      </c>
      <c r="W256" s="44">
        <v>2198.39</v>
      </c>
      <c r="X256" s="44">
        <v>2343.2800000000002</v>
      </c>
      <c r="Y256" s="44">
        <v>2082.5500000000002</v>
      </c>
      <c r="Z256" s="44">
        <v>1765.57</v>
      </c>
      <c r="AA256" s="44">
        <v>1476.13</v>
      </c>
    </row>
    <row r="257" spans="1:27" ht="12.75" hidden="1" customHeight="1" outlineLevel="1" x14ac:dyDescent="0.2">
      <c r="A257" s="89" t="s">
        <v>1091</v>
      </c>
      <c r="B257" s="63" t="s">
        <v>90</v>
      </c>
      <c r="C257" s="43" t="s">
        <v>79</v>
      </c>
      <c r="D257" s="44">
        <f>$D$162</f>
        <v>113.12</v>
      </c>
      <c r="E257" s="44">
        <f>$D$162</f>
        <v>113.12</v>
      </c>
      <c r="F257" s="44">
        <f t="shared" ref="F257:AA257" si="148">$D$162</f>
        <v>113.12</v>
      </c>
      <c r="G257" s="44">
        <f t="shared" si="148"/>
        <v>113.12</v>
      </c>
      <c r="H257" s="44">
        <f t="shared" si="148"/>
        <v>113.12</v>
      </c>
      <c r="I257" s="44">
        <f t="shared" si="148"/>
        <v>113.12</v>
      </c>
      <c r="J257" s="44">
        <f t="shared" si="148"/>
        <v>113.12</v>
      </c>
      <c r="K257" s="44">
        <f t="shared" si="148"/>
        <v>113.12</v>
      </c>
      <c r="L257" s="44">
        <f t="shared" si="148"/>
        <v>113.12</v>
      </c>
      <c r="M257" s="44">
        <f t="shared" si="148"/>
        <v>113.12</v>
      </c>
      <c r="N257" s="44">
        <f t="shared" si="148"/>
        <v>113.12</v>
      </c>
      <c r="O257" s="44">
        <f t="shared" si="148"/>
        <v>113.12</v>
      </c>
      <c r="P257" s="44">
        <f t="shared" si="148"/>
        <v>113.12</v>
      </c>
      <c r="Q257" s="44">
        <f t="shared" si="148"/>
        <v>113.12</v>
      </c>
      <c r="R257" s="44">
        <f t="shared" si="148"/>
        <v>113.12</v>
      </c>
      <c r="S257" s="44">
        <f t="shared" si="148"/>
        <v>113.12</v>
      </c>
      <c r="T257" s="44">
        <f t="shared" si="148"/>
        <v>113.12</v>
      </c>
      <c r="U257" s="44">
        <f t="shared" si="148"/>
        <v>113.12</v>
      </c>
      <c r="V257" s="44">
        <f t="shared" si="148"/>
        <v>113.12</v>
      </c>
      <c r="W257" s="44">
        <f t="shared" si="148"/>
        <v>113.12</v>
      </c>
      <c r="X257" s="44">
        <f t="shared" si="148"/>
        <v>113.12</v>
      </c>
      <c r="Y257" s="44">
        <f t="shared" si="148"/>
        <v>113.12</v>
      </c>
      <c r="Z257" s="44">
        <f t="shared" si="148"/>
        <v>113.12</v>
      </c>
      <c r="AA257" s="44">
        <f t="shared" si="148"/>
        <v>113.12</v>
      </c>
    </row>
    <row r="258" spans="1:27" ht="12.75" hidden="1" customHeight="1" outlineLevel="1" x14ac:dyDescent="0.2">
      <c r="A258" s="89" t="s">
        <v>1092</v>
      </c>
      <c r="B258" s="63" t="s">
        <v>83</v>
      </c>
      <c r="C258" s="43" t="s">
        <v>79</v>
      </c>
      <c r="D258" s="44">
        <v>4.68</v>
      </c>
      <c r="E258" s="44">
        <v>4.68</v>
      </c>
      <c r="F258" s="44">
        <v>4.68</v>
      </c>
      <c r="G258" s="44">
        <v>4.68</v>
      </c>
      <c r="H258" s="44">
        <v>4.68</v>
      </c>
      <c r="I258" s="44">
        <v>4.68</v>
      </c>
      <c r="J258" s="44">
        <v>4.68</v>
      </c>
      <c r="K258" s="44">
        <v>4.68</v>
      </c>
      <c r="L258" s="44">
        <v>4.68</v>
      </c>
      <c r="M258" s="44">
        <v>4.68</v>
      </c>
      <c r="N258" s="44">
        <v>4.68</v>
      </c>
      <c r="O258" s="44">
        <v>4.68</v>
      </c>
      <c r="P258" s="44">
        <v>4.68</v>
      </c>
      <c r="Q258" s="44">
        <v>4.68</v>
      </c>
      <c r="R258" s="44">
        <v>4.68</v>
      </c>
      <c r="S258" s="44">
        <v>4.68</v>
      </c>
      <c r="T258" s="44">
        <v>4.68</v>
      </c>
      <c r="U258" s="44">
        <v>4.68</v>
      </c>
      <c r="V258" s="44">
        <v>4.68</v>
      </c>
      <c r="W258" s="44">
        <v>4.68</v>
      </c>
      <c r="X258" s="44">
        <v>4.68</v>
      </c>
      <c r="Y258" s="44">
        <v>4.68</v>
      </c>
      <c r="Z258" s="44">
        <v>4.68</v>
      </c>
      <c r="AA258" s="44">
        <v>4.68</v>
      </c>
    </row>
    <row r="259" spans="1:27" ht="12.75" hidden="1" customHeight="1" outlineLevel="1" x14ac:dyDescent="0.2">
      <c r="A259" s="89" t="s">
        <v>1093</v>
      </c>
      <c r="B259" s="63" t="s">
        <v>81</v>
      </c>
      <c r="C259" s="43" t="s">
        <v>79</v>
      </c>
      <c r="D259" s="44">
        <f>$D$11</f>
        <v>216.36</v>
      </c>
      <c r="E259" s="44">
        <f t="shared" ref="E259:AA259" si="149">$D$11</f>
        <v>216.36</v>
      </c>
      <c r="F259" s="44">
        <f t="shared" si="149"/>
        <v>216.36</v>
      </c>
      <c r="G259" s="44">
        <f t="shared" si="149"/>
        <v>216.36</v>
      </c>
      <c r="H259" s="44">
        <f t="shared" si="149"/>
        <v>216.36</v>
      </c>
      <c r="I259" s="44">
        <f t="shared" si="149"/>
        <v>216.36</v>
      </c>
      <c r="J259" s="44">
        <f t="shared" si="149"/>
        <v>216.36</v>
      </c>
      <c r="K259" s="44">
        <f t="shared" si="149"/>
        <v>216.36</v>
      </c>
      <c r="L259" s="44">
        <f t="shared" si="149"/>
        <v>216.36</v>
      </c>
      <c r="M259" s="44">
        <f t="shared" si="149"/>
        <v>216.36</v>
      </c>
      <c r="N259" s="44">
        <f t="shared" si="149"/>
        <v>216.36</v>
      </c>
      <c r="O259" s="44">
        <f t="shared" si="149"/>
        <v>216.36</v>
      </c>
      <c r="P259" s="44">
        <f t="shared" si="149"/>
        <v>216.36</v>
      </c>
      <c r="Q259" s="44">
        <f t="shared" si="149"/>
        <v>216.36</v>
      </c>
      <c r="R259" s="44">
        <f>$D$11</f>
        <v>216.36</v>
      </c>
      <c r="S259" s="44">
        <f t="shared" si="149"/>
        <v>216.36</v>
      </c>
      <c r="T259" s="44">
        <f t="shared" si="149"/>
        <v>216.36</v>
      </c>
      <c r="U259" s="44">
        <f t="shared" si="149"/>
        <v>216.36</v>
      </c>
      <c r="V259" s="44">
        <f t="shared" si="149"/>
        <v>216.36</v>
      </c>
      <c r="W259" s="44">
        <f t="shared" si="149"/>
        <v>216.36</v>
      </c>
      <c r="X259" s="44">
        <f t="shared" si="149"/>
        <v>216.36</v>
      </c>
      <c r="Y259" s="44">
        <f t="shared" si="149"/>
        <v>216.36</v>
      </c>
      <c r="Z259" s="44">
        <f t="shared" si="149"/>
        <v>216.36</v>
      </c>
      <c r="AA259" s="44">
        <f t="shared" si="149"/>
        <v>216.36</v>
      </c>
    </row>
    <row r="260" spans="1:27" ht="12.75" customHeight="1" collapsed="1" x14ac:dyDescent="0.2">
      <c r="A260" s="88" t="s">
        <v>1094</v>
      </c>
      <c r="B260" s="28" t="str">
        <f>"21"&amp;"."&amp;$B$640&amp;"."&amp;$B$641</f>
        <v>21.09.2023</v>
      </c>
      <c r="C260" s="80" t="s">
        <v>76</v>
      </c>
      <c r="D260" s="81">
        <f>ROUND(((D261+D262+D264+D263)/1000),5)</f>
        <v>1.6210100000000001</v>
      </c>
      <c r="E260" s="81">
        <f>ROUND(((E261+E262+E264+E263)/1000),5)</f>
        <v>1.5214799999999999</v>
      </c>
      <c r="F260" s="81">
        <f>ROUND(((F261+F262+F264+F263)/1000),5)</f>
        <v>1.45201</v>
      </c>
      <c r="G260" s="81">
        <f t="shared" ref="G260:AA260" si="150">ROUND(((G261+G262+G264+G263)/1000),5)</f>
        <v>1.4641599999999999</v>
      </c>
      <c r="H260" s="81">
        <f t="shared" si="150"/>
        <v>1.5478499999999999</v>
      </c>
      <c r="I260" s="81">
        <f t="shared" si="150"/>
        <v>1.66747</v>
      </c>
      <c r="J260" s="81">
        <f t="shared" si="150"/>
        <v>1.80345</v>
      </c>
      <c r="K260" s="81">
        <f t="shared" si="150"/>
        <v>2.0165000000000002</v>
      </c>
      <c r="L260" s="81">
        <f t="shared" si="150"/>
        <v>2.35955</v>
      </c>
      <c r="M260" s="81">
        <f t="shared" si="150"/>
        <v>2.6968800000000002</v>
      </c>
      <c r="N260" s="81">
        <f t="shared" si="150"/>
        <v>2.7076699999999998</v>
      </c>
      <c r="O260" s="81">
        <f t="shared" si="150"/>
        <v>2.7057699999999998</v>
      </c>
      <c r="P260" s="81">
        <f t="shared" si="150"/>
        <v>2.7004199999999998</v>
      </c>
      <c r="Q260" s="81">
        <f t="shared" si="150"/>
        <v>2.7027700000000001</v>
      </c>
      <c r="R260" s="81">
        <f t="shared" si="150"/>
        <v>2.41466</v>
      </c>
      <c r="S260" s="81">
        <f t="shared" si="150"/>
        <v>2.4127800000000001</v>
      </c>
      <c r="T260" s="81">
        <f t="shared" si="150"/>
        <v>2.39289</v>
      </c>
      <c r="U260" s="81">
        <f t="shared" si="150"/>
        <v>2.3820000000000001</v>
      </c>
      <c r="V260" s="81">
        <f t="shared" si="150"/>
        <v>2.5074000000000001</v>
      </c>
      <c r="W260" s="81">
        <f t="shared" si="150"/>
        <v>2.5682800000000001</v>
      </c>
      <c r="X260" s="81">
        <f t="shared" si="150"/>
        <v>2.5428700000000002</v>
      </c>
      <c r="Y260" s="81">
        <f t="shared" si="150"/>
        <v>2.3889900000000002</v>
      </c>
      <c r="Z260" s="81">
        <f t="shared" si="150"/>
        <v>2.1066699999999998</v>
      </c>
      <c r="AA260" s="81">
        <f t="shared" si="150"/>
        <v>1.83988</v>
      </c>
    </row>
    <row r="261" spans="1:27" ht="12.75" hidden="1" customHeight="1" outlineLevel="1" x14ac:dyDescent="0.2">
      <c r="A261" s="89" t="s">
        <v>1095</v>
      </c>
      <c r="B261" s="63" t="s">
        <v>230</v>
      </c>
      <c r="C261" s="43" t="s">
        <v>79</v>
      </c>
      <c r="D261" s="44">
        <v>1286.8499999999999</v>
      </c>
      <c r="E261" s="44">
        <v>1187.32</v>
      </c>
      <c r="F261" s="44">
        <v>1117.8499999999999</v>
      </c>
      <c r="G261" s="44">
        <v>1130</v>
      </c>
      <c r="H261" s="44">
        <v>1213.69</v>
      </c>
      <c r="I261" s="44">
        <v>1333.31</v>
      </c>
      <c r="J261" s="44">
        <v>1469.29</v>
      </c>
      <c r="K261" s="44">
        <v>1682.34</v>
      </c>
      <c r="L261" s="44">
        <v>2025.39</v>
      </c>
      <c r="M261" s="44">
        <v>2362.7199999999998</v>
      </c>
      <c r="N261" s="44">
        <v>2373.5100000000002</v>
      </c>
      <c r="O261" s="44">
        <v>2371.61</v>
      </c>
      <c r="P261" s="44">
        <v>2366.2600000000002</v>
      </c>
      <c r="Q261" s="44">
        <v>2368.61</v>
      </c>
      <c r="R261" s="44">
        <v>2080.5</v>
      </c>
      <c r="S261" s="44">
        <v>2078.62</v>
      </c>
      <c r="T261" s="44">
        <v>2058.73</v>
      </c>
      <c r="U261" s="44">
        <v>2047.84</v>
      </c>
      <c r="V261" s="44">
        <v>2173.2399999999998</v>
      </c>
      <c r="W261" s="44">
        <v>2234.12</v>
      </c>
      <c r="X261" s="44">
        <v>2208.71</v>
      </c>
      <c r="Y261" s="44">
        <v>2054.83</v>
      </c>
      <c r="Z261" s="44">
        <v>1772.51</v>
      </c>
      <c r="AA261" s="44">
        <v>1505.72</v>
      </c>
    </row>
    <row r="262" spans="1:27" ht="12.75" hidden="1" customHeight="1" outlineLevel="1" x14ac:dyDescent="0.2">
      <c r="A262" s="89" t="s">
        <v>1096</v>
      </c>
      <c r="B262" s="63" t="s">
        <v>90</v>
      </c>
      <c r="C262" s="43" t="s">
        <v>79</v>
      </c>
      <c r="D262" s="44">
        <f>$D$162</f>
        <v>113.12</v>
      </c>
      <c r="E262" s="44">
        <f>$D$162</f>
        <v>113.12</v>
      </c>
      <c r="F262" s="44">
        <f t="shared" ref="F262:AA262" si="151">$D$162</f>
        <v>113.12</v>
      </c>
      <c r="G262" s="44">
        <f t="shared" si="151"/>
        <v>113.12</v>
      </c>
      <c r="H262" s="44">
        <f t="shared" si="151"/>
        <v>113.12</v>
      </c>
      <c r="I262" s="44">
        <f t="shared" si="151"/>
        <v>113.12</v>
      </c>
      <c r="J262" s="44">
        <f t="shared" si="151"/>
        <v>113.12</v>
      </c>
      <c r="K262" s="44">
        <f t="shared" si="151"/>
        <v>113.12</v>
      </c>
      <c r="L262" s="44">
        <f t="shared" si="151"/>
        <v>113.12</v>
      </c>
      <c r="M262" s="44">
        <f t="shared" si="151"/>
        <v>113.12</v>
      </c>
      <c r="N262" s="44">
        <f t="shared" si="151"/>
        <v>113.12</v>
      </c>
      <c r="O262" s="44">
        <f t="shared" si="151"/>
        <v>113.12</v>
      </c>
      <c r="P262" s="44">
        <f t="shared" si="151"/>
        <v>113.12</v>
      </c>
      <c r="Q262" s="44">
        <f t="shared" si="151"/>
        <v>113.12</v>
      </c>
      <c r="R262" s="44">
        <f t="shared" si="151"/>
        <v>113.12</v>
      </c>
      <c r="S262" s="44">
        <f t="shared" si="151"/>
        <v>113.12</v>
      </c>
      <c r="T262" s="44">
        <f t="shared" si="151"/>
        <v>113.12</v>
      </c>
      <c r="U262" s="44">
        <f t="shared" si="151"/>
        <v>113.12</v>
      </c>
      <c r="V262" s="44">
        <f t="shared" si="151"/>
        <v>113.12</v>
      </c>
      <c r="W262" s="44">
        <f t="shared" si="151"/>
        <v>113.12</v>
      </c>
      <c r="X262" s="44">
        <f t="shared" si="151"/>
        <v>113.12</v>
      </c>
      <c r="Y262" s="44">
        <f t="shared" si="151"/>
        <v>113.12</v>
      </c>
      <c r="Z262" s="44">
        <f t="shared" si="151"/>
        <v>113.12</v>
      </c>
      <c r="AA262" s="44">
        <f t="shared" si="151"/>
        <v>113.12</v>
      </c>
    </row>
    <row r="263" spans="1:27" ht="12.75" hidden="1" customHeight="1" outlineLevel="1" x14ac:dyDescent="0.2">
      <c r="A263" s="89" t="s">
        <v>1097</v>
      </c>
      <c r="B263" s="63" t="s">
        <v>83</v>
      </c>
      <c r="C263" s="43" t="s">
        <v>79</v>
      </c>
      <c r="D263" s="44">
        <v>4.68</v>
      </c>
      <c r="E263" s="44">
        <v>4.68</v>
      </c>
      <c r="F263" s="44">
        <v>4.68</v>
      </c>
      <c r="G263" s="44">
        <v>4.68</v>
      </c>
      <c r="H263" s="44">
        <v>4.68</v>
      </c>
      <c r="I263" s="44">
        <v>4.68</v>
      </c>
      <c r="J263" s="44">
        <v>4.68</v>
      </c>
      <c r="K263" s="44">
        <v>4.68</v>
      </c>
      <c r="L263" s="44">
        <v>4.68</v>
      </c>
      <c r="M263" s="44">
        <v>4.68</v>
      </c>
      <c r="N263" s="44">
        <v>4.68</v>
      </c>
      <c r="O263" s="44">
        <v>4.68</v>
      </c>
      <c r="P263" s="44">
        <v>4.68</v>
      </c>
      <c r="Q263" s="44">
        <v>4.68</v>
      </c>
      <c r="R263" s="44">
        <v>4.68</v>
      </c>
      <c r="S263" s="44">
        <v>4.68</v>
      </c>
      <c r="T263" s="44">
        <v>4.68</v>
      </c>
      <c r="U263" s="44">
        <v>4.68</v>
      </c>
      <c r="V263" s="44">
        <v>4.68</v>
      </c>
      <c r="W263" s="44">
        <v>4.68</v>
      </c>
      <c r="X263" s="44">
        <v>4.68</v>
      </c>
      <c r="Y263" s="44">
        <v>4.68</v>
      </c>
      <c r="Z263" s="44">
        <v>4.68</v>
      </c>
      <c r="AA263" s="44">
        <v>4.68</v>
      </c>
    </row>
    <row r="264" spans="1:27" ht="12.75" hidden="1" customHeight="1" outlineLevel="1" x14ac:dyDescent="0.2">
      <c r="A264" s="89" t="s">
        <v>1098</v>
      </c>
      <c r="B264" s="63" t="s">
        <v>81</v>
      </c>
      <c r="C264" s="43" t="s">
        <v>79</v>
      </c>
      <c r="D264" s="44">
        <f>$D$11</f>
        <v>216.36</v>
      </c>
      <c r="E264" s="44">
        <f t="shared" ref="E264:AA264" si="152">$D$11</f>
        <v>216.36</v>
      </c>
      <c r="F264" s="44">
        <f t="shared" si="152"/>
        <v>216.36</v>
      </c>
      <c r="G264" s="44">
        <f t="shared" si="152"/>
        <v>216.36</v>
      </c>
      <c r="H264" s="44">
        <f t="shared" si="152"/>
        <v>216.36</v>
      </c>
      <c r="I264" s="44">
        <f t="shared" si="152"/>
        <v>216.36</v>
      </c>
      <c r="J264" s="44">
        <f t="shared" si="152"/>
        <v>216.36</v>
      </c>
      <c r="K264" s="44">
        <f t="shared" si="152"/>
        <v>216.36</v>
      </c>
      <c r="L264" s="44">
        <f t="shared" si="152"/>
        <v>216.36</v>
      </c>
      <c r="M264" s="44">
        <f t="shared" si="152"/>
        <v>216.36</v>
      </c>
      <c r="N264" s="44">
        <f t="shared" si="152"/>
        <v>216.36</v>
      </c>
      <c r="O264" s="44">
        <f t="shared" si="152"/>
        <v>216.36</v>
      </c>
      <c r="P264" s="44">
        <f t="shared" si="152"/>
        <v>216.36</v>
      </c>
      <c r="Q264" s="44">
        <f t="shared" si="152"/>
        <v>216.36</v>
      </c>
      <c r="R264" s="44">
        <f>$D$11</f>
        <v>216.36</v>
      </c>
      <c r="S264" s="44">
        <f t="shared" si="152"/>
        <v>216.36</v>
      </c>
      <c r="T264" s="44">
        <f t="shared" si="152"/>
        <v>216.36</v>
      </c>
      <c r="U264" s="44">
        <f t="shared" si="152"/>
        <v>216.36</v>
      </c>
      <c r="V264" s="44">
        <f t="shared" si="152"/>
        <v>216.36</v>
      </c>
      <c r="W264" s="44">
        <f t="shared" si="152"/>
        <v>216.36</v>
      </c>
      <c r="X264" s="44">
        <f t="shared" si="152"/>
        <v>216.36</v>
      </c>
      <c r="Y264" s="44">
        <f t="shared" si="152"/>
        <v>216.36</v>
      </c>
      <c r="Z264" s="44">
        <f t="shared" si="152"/>
        <v>216.36</v>
      </c>
      <c r="AA264" s="44">
        <f t="shared" si="152"/>
        <v>216.36</v>
      </c>
    </row>
    <row r="265" spans="1:27" ht="12.75" customHeight="1" collapsed="1" x14ac:dyDescent="0.2">
      <c r="A265" s="88" t="s">
        <v>1099</v>
      </c>
      <c r="B265" s="28" t="str">
        <f>"22"&amp;"."&amp;$B$640&amp;"."&amp;$B$641</f>
        <v>22.09.2023</v>
      </c>
      <c r="C265" s="80" t="s">
        <v>76</v>
      </c>
      <c r="D265" s="81">
        <f>ROUND(((D266+D267+D269+D268)/1000),5)</f>
        <v>1.6232599999999999</v>
      </c>
      <c r="E265" s="81">
        <f>ROUND(((E266+E267+E269+E268)/1000),5)</f>
        <v>1.51789</v>
      </c>
      <c r="F265" s="81">
        <f>ROUND(((F266+F267+F269+F268)/1000),5)</f>
        <v>1.4635199999999999</v>
      </c>
      <c r="G265" s="81">
        <f t="shared" ref="G265:AA265" si="153">ROUND(((G266+G267+G269+G268)/1000),5)</f>
        <v>1.46414</v>
      </c>
      <c r="H265" s="81">
        <f t="shared" si="153"/>
        <v>1.53054</v>
      </c>
      <c r="I265" s="81">
        <f t="shared" si="153"/>
        <v>1.70638</v>
      </c>
      <c r="J265" s="81">
        <f t="shared" si="153"/>
        <v>1.90025</v>
      </c>
      <c r="K265" s="81">
        <f t="shared" si="153"/>
        <v>2.1149200000000001</v>
      </c>
      <c r="L265" s="81">
        <f t="shared" si="153"/>
        <v>2.35684</v>
      </c>
      <c r="M265" s="81">
        <f t="shared" si="153"/>
        <v>2.5338699999999998</v>
      </c>
      <c r="N265" s="81">
        <f t="shared" si="153"/>
        <v>2.5489000000000002</v>
      </c>
      <c r="O265" s="81">
        <f t="shared" si="153"/>
        <v>2.7038799999999998</v>
      </c>
      <c r="P265" s="81">
        <f t="shared" si="153"/>
        <v>2.5068100000000002</v>
      </c>
      <c r="Q265" s="81">
        <f t="shared" si="153"/>
        <v>2.5393500000000002</v>
      </c>
      <c r="R265" s="81">
        <f t="shared" si="153"/>
        <v>2.4202900000000001</v>
      </c>
      <c r="S265" s="81">
        <f t="shared" si="153"/>
        <v>2.4108499999999999</v>
      </c>
      <c r="T265" s="81">
        <f t="shared" si="153"/>
        <v>2.4076300000000002</v>
      </c>
      <c r="U265" s="81">
        <f t="shared" si="153"/>
        <v>2.38395</v>
      </c>
      <c r="V265" s="81">
        <f t="shared" si="153"/>
        <v>2.45648</v>
      </c>
      <c r="W265" s="81">
        <f t="shared" si="153"/>
        <v>2.48691</v>
      </c>
      <c r="X265" s="81">
        <f t="shared" si="153"/>
        <v>2.4824000000000002</v>
      </c>
      <c r="Y265" s="81">
        <f t="shared" si="153"/>
        <v>2.3982199999999998</v>
      </c>
      <c r="Z265" s="81">
        <f t="shared" si="153"/>
        <v>2.1203400000000001</v>
      </c>
      <c r="AA265" s="81">
        <f t="shared" si="153"/>
        <v>1.92702</v>
      </c>
    </row>
    <row r="266" spans="1:27" ht="12.75" hidden="1" customHeight="1" outlineLevel="1" x14ac:dyDescent="0.2">
      <c r="A266" s="89" t="s">
        <v>1100</v>
      </c>
      <c r="B266" s="63" t="s">
        <v>230</v>
      </c>
      <c r="C266" s="43" t="s">
        <v>79</v>
      </c>
      <c r="D266" s="44">
        <v>1289.0999999999999</v>
      </c>
      <c r="E266" s="44">
        <v>1183.73</v>
      </c>
      <c r="F266" s="44">
        <v>1129.3599999999999</v>
      </c>
      <c r="G266" s="44">
        <v>1129.98</v>
      </c>
      <c r="H266" s="44">
        <v>1196.3800000000001</v>
      </c>
      <c r="I266" s="44">
        <v>1372.22</v>
      </c>
      <c r="J266" s="44">
        <v>1566.09</v>
      </c>
      <c r="K266" s="44">
        <v>1780.76</v>
      </c>
      <c r="L266" s="44">
        <v>2022.68</v>
      </c>
      <c r="M266" s="44">
        <v>2199.71</v>
      </c>
      <c r="N266" s="44">
        <v>2214.7399999999998</v>
      </c>
      <c r="O266" s="44">
        <v>2369.7199999999998</v>
      </c>
      <c r="P266" s="44">
        <v>2172.65</v>
      </c>
      <c r="Q266" s="44">
        <v>2205.19</v>
      </c>
      <c r="R266" s="44">
        <v>2086.13</v>
      </c>
      <c r="S266" s="44">
        <v>2076.69</v>
      </c>
      <c r="T266" s="44">
        <v>2073.4699999999998</v>
      </c>
      <c r="U266" s="44">
        <v>2049.79</v>
      </c>
      <c r="V266" s="44">
        <v>2122.3200000000002</v>
      </c>
      <c r="W266" s="44">
        <v>2152.75</v>
      </c>
      <c r="X266" s="44">
        <v>2148.2399999999998</v>
      </c>
      <c r="Y266" s="44">
        <v>2064.06</v>
      </c>
      <c r="Z266" s="44">
        <v>1786.18</v>
      </c>
      <c r="AA266" s="44">
        <v>1592.86</v>
      </c>
    </row>
    <row r="267" spans="1:27" ht="12.75" hidden="1" customHeight="1" outlineLevel="1" x14ac:dyDescent="0.2">
      <c r="A267" s="89" t="s">
        <v>1101</v>
      </c>
      <c r="B267" s="63" t="s">
        <v>90</v>
      </c>
      <c r="C267" s="43" t="s">
        <v>79</v>
      </c>
      <c r="D267" s="44">
        <f>$D$162</f>
        <v>113.12</v>
      </c>
      <c r="E267" s="44">
        <f>$D$162</f>
        <v>113.12</v>
      </c>
      <c r="F267" s="44">
        <f t="shared" ref="F267:AA267" si="154">$D$162</f>
        <v>113.12</v>
      </c>
      <c r="G267" s="44">
        <f t="shared" si="154"/>
        <v>113.12</v>
      </c>
      <c r="H267" s="44">
        <f t="shared" si="154"/>
        <v>113.12</v>
      </c>
      <c r="I267" s="44">
        <f t="shared" si="154"/>
        <v>113.12</v>
      </c>
      <c r="J267" s="44">
        <f t="shared" si="154"/>
        <v>113.12</v>
      </c>
      <c r="K267" s="44">
        <f t="shared" si="154"/>
        <v>113.12</v>
      </c>
      <c r="L267" s="44">
        <f t="shared" si="154"/>
        <v>113.12</v>
      </c>
      <c r="M267" s="44">
        <f t="shared" si="154"/>
        <v>113.12</v>
      </c>
      <c r="N267" s="44">
        <f t="shared" si="154"/>
        <v>113.12</v>
      </c>
      <c r="O267" s="44">
        <f t="shared" si="154"/>
        <v>113.12</v>
      </c>
      <c r="P267" s="44">
        <f t="shared" si="154"/>
        <v>113.12</v>
      </c>
      <c r="Q267" s="44">
        <f t="shared" si="154"/>
        <v>113.12</v>
      </c>
      <c r="R267" s="44">
        <f t="shared" si="154"/>
        <v>113.12</v>
      </c>
      <c r="S267" s="44">
        <f t="shared" si="154"/>
        <v>113.12</v>
      </c>
      <c r="T267" s="44">
        <f t="shared" si="154"/>
        <v>113.12</v>
      </c>
      <c r="U267" s="44">
        <f t="shared" si="154"/>
        <v>113.12</v>
      </c>
      <c r="V267" s="44">
        <f t="shared" si="154"/>
        <v>113.12</v>
      </c>
      <c r="W267" s="44">
        <f t="shared" si="154"/>
        <v>113.12</v>
      </c>
      <c r="X267" s="44">
        <f t="shared" si="154"/>
        <v>113.12</v>
      </c>
      <c r="Y267" s="44">
        <f t="shared" si="154"/>
        <v>113.12</v>
      </c>
      <c r="Z267" s="44">
        <f t="shared" si="154"/>
        <v>113.12</v>
      </c>
      <c r="AA267" s="44">
        <f t="shared" si="154"/>
        <v>113.12</v>
      </c>
    </row>
    <row r="268" spans="1:27" ht="12.75" hidden="1" customHeight="1" outlineLevel="1" x14ac:dyDescent="0.2">
      <c r="A268" s="89" t="s">
        <v>1102</v>
      </c>
      <c r="B268" s="63" t="s">
        <v>83</v>
      </c>
      <c r="C268" s="43" t="s">
        <v>79</v>
      </c>
      <c r="D268" s="44">
        <v>4.68</v>
      </c>
      <c r="E268" s="44">
        <v>4.68</v>
      </c>
      <c r="F268" s="44">
        <v>4.68</v>
      </c>
      <c r="G268" s="44">
        <v>4.68</v>
      </c>
      <c r="H268" s="44">
        <v>4.68</v>
      </c>
      <c r="I268" s="44">
        <v>4.68</v>
      </c>
      <c r="J268" s="44">
        <v>4.68</v>
      </c>
      <c r="K268" s="44">
        <v>4.68</v>
      </c>
      <c r="L268" s="44">
        <v>4.68</v>
      </c>
      <c r="M268" s="44">
        <v>4.68</v>
      </c>
      <c r="N268" s="44">
        <v>4.68</v>
      </c>
      <c r="O268" s="44">
        <v>4.68</v>
      </c>
      <c r="P268" s="44">
        <v>4.68</v>
      </c>
      <c r="Q268" s="44">
        <v>4.68</v>
      </c>
      <c r="R268" s="44">
        <v>4.68</v>
      </c>
      <c r="S268" s="44">
        <v>4.68</v>
      </c>
      <c r="T268" s="44">
        <v>4.68</v>
      </c>
      <c r="U268" s="44">
        <v>4.68</v>
      </c>
      <c r="V268" s="44">
        <v>4.68</v>
      </c>
      <c r="W268" s="44">
        <v>4.68</v>
      </c>
      <c r="X268" s="44">
        <v>4.68</v>
      </c>
      <c r="Y268" s="44">
        <v>4.68</v>
      </c>
      <c r="Z268" s="44">
        <v>4.68</v>
      </c>
      <c r="AA268" s="44">
        <v>4.68</v>
      </c>
    </row>
    <row r="269" spans="1:27" ht="12.75" hidden="1" customHeight="1" outlineLevel="1" x14ac:dyDescent="0.2">
      <c r="A269" s="89" t="s">
        <v>1103</v>
      </c>
      <c r="B269" s="63" t="s">
        <v>81</v>
      </c>
      <c r="C269" s="43" t="s">
        <v>79</v>
      </c>
      <c r="D269" s="44">
        <f>$D$11</f>
        <v>216.36</v>
      </c>
      <c r="E269" s="44">
        <f t="shared" ref="E269:AA269" si="155">$D$11</f>
        <v>216.36</v>
      </c>
      <c r="F269" s="44">
        <f t="shared" si="155"/>
        <v>216.36</v>
      </c>
      <c r="G269" s="44">
        <f t="shared" si="155"/>
        <v>216.36</v>
      </c>
      <c r="H269" s="44">
        <f t="shared" si="155"/>
        <v>216.36</v>
      </c>
      <c r="I269" s="44">
        <f t="shared" si="155"/>
        <v>216.36</v>
      </c>
      <c r="J269" s="44">
        <f t="shared" si="155"/>
        <v>216.36</v>
      </c>
      <c r="K269" s="44">
        <f t="shared" si="155"/>
        <v>216.36</v>
      </c>
      <c r="L269" s="44">
        <f t="shared" si="155"/>
        <v>216.36</v>
      </c>
      <c r="M269" s="44">
        <f t="shared" si="155"/>
        <v>216.36</v>
      </c>
      <c r="N269" s="44">
        <f t="shared" si="155"/>
        <v>216.36</v>
      </c>
      <c r="O269" s="44">
        <f t="shared" si="155"/>
        <v>216.36</v>
      </c>
      <c r="P269" s="44">
        <f t="shared" si="155"/>
        <v>216.36</v>
      </c>
      <c r="Q269" s="44">
        <f t="shared" si="155"/>
        <v>216.36</v>
      </c>
      <c r="R269" s="44">
        <f>$D$11</f>
        <v>216.36</v>
      </c>
      <c r="S269" s="44">
        <f t="shared" si="155"/>
        <v>216.36</v>
      </c>
      <c r="T269" s="44">
        <f t="shared" si="155"/>
        <v>216.36</v>
      </c>
      <c r="U269" s="44">
        <f t="shared" si="155"/>
        <v>216.36</v>
      </c>
      <c r="V269" s="44">
        <f t="shared" si="155"/>
        <v>216.36</v>
      </c>
      <c r="W269" s="44">
        <f t="shared" si="155"/>
        <v>216.36</v>
      </c>
      <c r="X269" s="44">
        <f t="shared" si="155"/>
        <v>216.36</v>
      </c>
      <c r="Y269" s="44">
        <f t="shared" si="155"/>
        <v>216.36</v>
      </c>
      <c r="Z269" s="44">
        <f t="shared" si="155"/>
        <v>216.36</v>
      </c>
      <c r="AA269" s="44">
        <f t="shared" si="155"/>
        <v>216.36</v>
      </c>
    </row>
    <row r="270" spans="1:27" ht="12.75" customHeight="1" collapsed="1" x14ac:dyDescent="0.2">
      <c r="A270" s="88" t="s">
        <v>1104</v>
      </c>
      <c r="B270" s="28" t="str">
        <f>"23"&amp;"."&amp;$B$640&amp;"."&amp;$B$641</f>
        <v>23.09.2023</v>
      </c>
      <c r="C270" s="80" t="s">
        <v>76</v>
      </c>
      <c r="D270" s="81">
        <f>ROUND(((D271+D272+D274+D273)/1000),5)</f>
        <v>1.9496199999999999</v>
      </c>
      <c r="E270" s="81">
        <f>ROUND(((E271+E272+E274+E273)/1000),5)</f>
        <v>1.7990600000000001</v>
      </c>
      <c r="F270" s="81">
        <f>ROUND(((F271+F272+F274+F273)/1000),5)</f>
        <v>1.69638</v>
      </c>
      <c r="G270" s="81">
        <f t="shared" ref="G270:AA270" si="156">ROUND(((G271+G272+G274+G273)/1000),5)</f>
        <v>1.64174</v>
      </c>
      <c r="H270" s="81">
        <f t="shared" si="156"/>
        <v>1.7224600000000001</v>
      </c>
      <c r="I270" s="81">
        <f t="shared" si="156"/>
        <v>1.74</v>
      </c>
      <c r="J270" s="81">
        <f t="shared" si="156"/>
        <v>1.835</v>
      </c>
      <c r="K270" s="81">
        <f t="shared" si="156"/>
        <v>1.9598899999999999</v>
      </c>
      <c r="L270" s="81">
        <f t="shared" si="156"/>
        <v>2.2056399999999998</v>
      </c>
      <c r="M270" s="81">
        <f t="shared" si="156"/>
        <v>2.3508300000000002</v>
      </c>
      <c r="N270" s="81">
        <f t="shared" si="156"/>
        <v>2.44692</v>
      </c>
      <c r="O270" s="81">
        <f t="shared" si="156"/>
        <v>2.4790700000000001</v>
      </c>
      <c r="P270" s="81">
        <f t="shared" si="156"/>
        <v>2.6763499999999998</v>
      </c>
      <c r="Q270" s="81">
        <f t="shared" si="156"/>
        <v>2.7022200000000001</v>
      </c>
      <c r="R270" s="81">
        <f t="shared" si="156"/>
        <v>2.69211</v>
      </c>
      <c r="S270" s="81">
        <f t="shared" si="156"/>
        <v>2.56697</v>
      </c>
      <c r="T270" s="81">
        <f t="shared" si="156"/>
        <v>2.50861</v>
      </c>
      <c r="U270" s="81">
        <f t="shared" si="156"/>
        <v>2.4389699999999999</v>
      </c>
      <c r="V270" s="81">
        <f t="shared" si="156"/>
        <v>2.5749599999999999</v>
      </c>
      <c r="W270" s="81">
        <f t="shared" si="156"/>
        <v>2.6192500000000001</v>
      </c>
      <c r="X270" s="81">
        <f t="shared" si="156"/>
        <v>2.7226400000000002</v>
      </c>
      <c r="Y270" s="81">
        <f t="shared" si="156"/>
        <v>2.3991199999999999</v>
      </c>
      <c r="Z270" s="81">
        <f t="shared" si="156"/>
        <v>2.0365500000000001</v>
      </c>
      <c r="AA270" s="81">
        <f t="shared" si="156"/>
        <v>1.8575200000000001</v>
      </c>
    </row>
    <row r="271" spans="1:27" ht="12.75" hidden="1" customHeight="1" outlineLevel="1" x14ac:dyDescent="0.2">
      <c r="A271" s="89" t="s">
        <v>1105</v>
      </c>
      <c r="B271" s="63" t="s">
        <v>230</v>
      </c>
      <c r="C271" s="43" t="s">
        <v>79</v>
      </c>
      <c r="D271" s="44">
        <v>1615.46</v>
      </c>
      <c r="E271" s="44">
        <v>1464.9</v>
      </c>
      <c r="F271" s="44">
        <v>1362.22</v>
      </c>
      <c r="G271" s="44">
        <v>1307.58</v>
      </c>
      <c r="H271" s="44">
        <v>1388.3</v>
      </c>
      <c r="I271" s="44">
        <v>1405.84</v>
      </c>
      <c r="J271" s="44">
        <v>1500.84</v>
      </c>
      <c r="K271" s="44">
        <v>1625.73</v>
      </c>
      <c r="L271" s="44">
        <v>1871.48</v>
      </c>
      <c r="M271" s="44">
        <v>2016.67</v>
      </c>
      <c r="N271" s="44">
        <v>2112.7600000000002</v>
      </c>
      <c r="O271" s="44">
        <v>2144.91</v>
      </c>
      <c r="P271" s="44">
        <v>2342.19</v>
      </c>
      <c r="Q271" s="44">
        <v>2368.06</v>
      </c>
      <c r="R271" s="44">
        <v>2357.9499999999998</v>
      </c>
      <c r="S271" s="44">
        <v>2232.81</v>
      </c>
      <c r="T271" s="44">
        <v>2174.4499999999998</v>
      </c>
      <c r="U271" s="44">
        <v>2104.81</v>
      </c>
      <c r="V271" s="44">
        <v>2240.8000000000002</v>
      </c>
      <c r="W271" s="44">
        <v>2285.09</v>
      </c>
      <c r="X271" s="44">
        <v>2388.48</v>
      </c>
      <c r="Y271" s="44">
        <v>2064.96</v>
      </c>
      <c r="Z271" s="44">
        <v>1702.39</v>
      </c>
      <c r="AA271" s="44">
        <v>1523.36</v>
      </c>
    </row>
    <row r="272" spans="1:27" ht="12.75" hidden="1" customHeight="1" outlineLevel="1" x14ac:dyDescent="0.2">
      <c r="A272" s="89" t="s">
        <v>1106</v>
      </c>
      <c r="B272" s="63" t="s">
        <v>90</v>
      </c>
      <c r="C272" s="43" t="s">
        <v>79</v>
      </c>
      <c r="D272" s="44">
        <f>$D$162</f>
        <v>113.12</v>
      </c>
      <c r="E272" s="44">
        <f>$D$162</f>
        <v>113.12</v>
      </c>
      <c r="F272" s="44">
        <f t="shared" ref="F272:AA272" si="157">$D$162</f>
        <v>113.12</v>
      </c>
      <c r="G272" s="44">
        <f t="shared" si="157"/>
        <v>113.12</v>
      </c>
      <c r="H272" s="44">
        <f t="shared" si="157"/>
        <v>113.12</v>
      </c>
      <c r="I272" s="44">
        <f t="shared" si="157"/>
        <v>113.12</v>
      </c>
      <c r="J272" s="44">
        <f t="shared" si="157"/>
        <v>113.12</v>
      </c>
      <c r="K272" s="44">
        <f t="shared" si="157"/>
        <v>113.12</v>
      </c>
      <c r="L272" s="44">
        <f t="shared" si="157"/>
        <v>113.12</v>
      </c>
      <c r="M272" s="44">
        <f t="shared" si="157"/>
        <v>113.12</v>
      </c>
      <c r="N272" s="44">
        <f t="shared" si="157"/>
        <v>113.12</v>
      </c>
      <c r="O272" s="44">
        <f t="shared" si="157"/>
        <v>113.12</v>
      </c>
      <c r="P272" s="44">
        <f t="shared" si="157"/>
        <v>113.12</v>
      </c>
      <c r="Q272" s="44">
        <f t="shared" si="157"/>
        <v>113.12</v>
      </c>
      <c r="R272" s="44">
        <f t="shared" si="157"/>
        <v>113.12</v>
      </c>
      <c r="S272" s="44">
        <f t="shared" si="157"/>
        <v>113.12</v>
      </c>
      <c r="T272" s="44">
        <f t="shared" si="157"/>
        <v>113.12</v>
      </c>
      <c r="U272" s="44">
        <f t="shared" si="157"/>
        <v>113.12</v>
      </c>
      <c r="V272" s="44">
        <f t="shared" si="157"/>
        <v>113.12</v>
      </c>
      <c r="W272" s="44">
        <f t="shared" si="157"/>
        <v>113.12</v>
      </c>
      <c r="X272" s="44">
        <f t="shared" si="157"/>
        <v>113.12</v>
      </c>
      <c r="Y272" s="44">
        <f t="shared" si="157"/>
        <v>113.12</v>
      </c>
      <c r="Z272" s="44">
        <f t="shared" si="157"/>
        <v>113.12</v>
      </c>
      <c r="AA272" s="44">
        <f t="shared" si="157"/>
        <v>113.12</v>
      </c>
    </row>
    <row r="273" spans="1:27" ht="12.75" hidden="1" customHeight="1" outlineLevel="1" x14ac:dyDescent="0.2">
      <c r="A273" s="89" t="s">
        <v>1107</v>
      </c>
      <c r="B273" s="63" t="s">
        <v>83</v>
      </c>
      <c r="C273" s="43" t="s">
        <v>79</v>
      </c>
      <c r="D273" s="44">
        <v>4.68</v>
      </c>
      <c r="E273" s="44">
        <v>4.68</v>
      </c>
      <c r="F273" s="44">
        <v>4.68</v>
      </c>
      <c r="G273" s="44">
        <v>4.68</v>
      </c>
      <c r="H273" s="44">
        <v>4.68</v>
      </c>
      <c r="I273" s="44">
        <v>4.68</v>
      </c>
      <c r="J273" s="44">
        <v>4.68</v>
      </c>
      <c r="K273" s="44">
        <v>4.68</v>
      </c>
      <c r="L273" s="44">
        <v>4.68</v>
      </c>
      <c r="M273" s="44">
        <v>4.68</v>
      </c>
      <c r="N273" s="44">
        <v>4.68</v>
      </c>
      <c r="O273" s="44">
        <v>4.68</v>
      </c>
      <c r="P273" s="44">
        <v>4.68</v>
      </c>
      <c r="Q273" s="44">
        <v>4.68</v>
      </c>
      <c r="R273" s="44">
        <v>4.68</v>
      </c>
      <c r="S273" s="44">
        <v>4.68</v>
      </c>
      <c r="T273" s="44">
        <v>4.68</v>
      </c>
      <c r="U273" s="44">
        <v>4.68</v>
      </c>
      <c r="V273" s="44">
        <v>4.68</v>
      </c>
      <c r="W273" s="44">
        <v>4.68</v>
      </c>
      <c r="X273" s="44">
        <v>4.68</v>
      </c>
      <c r="Y273" s="44">
        <v>4.68</v>
      </c>
      <c r="Z273" s="44">
        <v>4.68</v>
      </c>
      <c r="AA273" s="44">
        <v>4.68</v>
      </c>
    </row>
    <row r="274" spans="1:27" ht="12.75" hidden="1" customHeight="1" outlineLevel="1" x14ac:dyDescent="0.2">
      <c r="A274" s="89" t="s">
        <v>1108</v>
      </c>
      <c r="B274" s="63" t="s">
        <v>81</v>
      </c>
      <c r="C274" s="43" t="s">
        <v>79</v>
      </c>
      <c r="D274" s="44">
        <f>$D$11</f>
        <v>216.36</v>
      </c>
      <c r="E274" s="44">
        <f t="shared" ref="E274:AA274" si="158">$D$11</f>
        <v>216.36</v>
      </c>
      <c r="F274" s="44">
        <f t="shared" si="158"/>
        <v>216.36</v>
      </c>
      <c r="G274" s="44">
        <f t="shared" si="158"/>
        <v>216.36</v>
      </c>
      <c r="H274" s="44">
        <f t="shared" si="158"/>
        <v>216.36</v>
      </c>
      <c r="I274" s="44">
        <f t="shared" si="158"/>
        <v>216.36</v>
      </c>
      <c r="J274" s="44">
        <f t="shared" si="158"/>
        <v>216.36</v>
      </c>
      <c r="K274" s="44">
        <f t="shared" si="158"/>
        <v>216.36</v>
      </c>
      <c r="L274" s="44">
        <f t="shared" si="158"/>
        <v>216.36</v>
      </c>
      <c r="M274" s="44">
        <f t="shared" si="158"/>
        <v>216.36</v>
      </c>
      <c r="N274" s="44">
        <f t="shared" si="158"/>
        <v>216.36</v>
      </c>
      <c r="O274" s="44">
        <f t="shared" si="158"/>
        <v>216.36</v>
      </c>
      <c r="P274" s="44">
        <f t="shared" si="158"/>
        <v>216.36</v>
      </c>
      <c r="Q274" s="44">
        <f t="shared" si="158"/>
        <v>216.36</v>
      </c>
      <c r="R274" s="44">
        <f>$D$11</f>
        <v>216.36</v>
      </c>
      <c r="S274" s="44">
        <f t="shared" si="158"/>
        <v>216.36</v>
      </c>
      <c r="T274" s="44">
        <f t="shared" si="158"/>
        <v>216.36</v>
      </c>
      <c r="U274" s="44">
        <f t="shared" si="158"/>
        <v>216.36</v>
      </c>
      <c r="V274" s="44">
        <f t="shared" si="158"/>
        <v>216.36</v>
      </c>
      <c r="W274" s="44">
        <f t="shared" si="158"/>
        <v>216.36</v>
      </c>
      <c r="X274" s="44">
        <f t="shared" si="158"/>
        <v>216.36</v>
      </c>
      <c r="Y274" s="44">
        <f t="shared" si="158"/>
        <v>216.36</v>
      </c>
      <c r="Z274" s="44">
        <f t="shared" si="158"/>
        <v>216.36</v>
      </c>
      <c r="AA274" s="44">
        <f t="shared" si="158"/>
        <v>216.36</v>
      </c>
    </row>
    <row r="275" spans="1:27" ht="12.75" customHeight="1" collapsed="1" x14ac:dyDescent="0.2">
      <c r="A275" s="88" t="s">
        <v>1109</v>
      </c>
      <c r="B275" s="28" t="str">
        <f>"24"&amp;"."&amp;$B$640&amp;"."&amp;$B$641</f>
        <v>24.09.2023</v>
      </c>
      <c r="C275" s="80" t="s">
        <v>76</v>
      </c>
      <c r="D275" s="81">
        <f>ROUND(((D276+D277+D279+D278)/1000),5)</f>
        <v>1.67387</v>
      </c>
      <c r="E275" s="81">
        <f>ROUND(((E276+E277+E279+E278)/1000),5)</f>
        <v>1.51854</v>
      </c>
      <c r="F275" s="81">
        <f>ROUND(((F276+F277+F279+F278)/1000),5)</f>
        <v>1.4450400000000001</v>
      </c>
      <c r="G275" s="81">
        <f t="shared" ref="G275:AA275" si="159">ROUND(((G276+G277+G279+G278)/1000),5)</f>
        <v>1.3941699999999999</v>
      </c>
      <c r="H275" s="81">
        <f t="shared" si="159"/>
        <v>1.4515899999999999</v>
      </c>
      <c r="I275" s="81">
        <f t="shared" si="159"/>
        <v>1.4970699999999999</v>
      </c>
      <c r="J275" s="81">
        <f t="shared" si="159"/>
        <v>1.2472000000000001</v>
      </c>
      <c r="K275" s="81">
        <f t="shared" si="159"/>
        <v>1.7436700000000001</v>
      </c>
      <c r="L275" s="81">
        <f t="shared" si="159"/>
        <v>1.9476800000000001</v>
      </c>
      <c r="M275" s="81">
        <f t="shared" si="159"/>
        <v>2.1113400000000002</v>
      </c>
      <c r="N275" s="81">
        <f t="shared" si="159"/>
        <v>2.1587100000000001</v>
      </c>
      <c r="O275" s="81">
        <f t="shared" si="159"/>
        <v>2.1692</v>
      </c>
      <c r="P275" s="81">
        <f t="shared" si="159"/>
        <v>2.1602399999999999</v>
      </c>
      <c r="Q275" s="81">
        <f t="shared" si="159"/>
        <v>2.1733899999999999</v>
      </c>
      <c r="R275" s="81">
        <f t="shared" si="159"/>
        <v>2.18927</v>
      </c>
      <c r="S275" s="81">
        <f t="shared" si="159"/>
        <v>2.2254900000000002</v>
      </c>
      <c r="T275" s="81">
        <f t="shared" si="159"/>
        <v>2.2410100000000002</v>
      </c>
      <c r="U275" s="81">
        <f t="shared" si="159"/>
        <v>2.24125</v>
      </c>
      <c r="V275" s="81">
        <f t="shared" si="159"/>
        <v>2.4327100000000002</v>
      </c>
      <c r="W275" s="81">
        <f t="shared" si="159"/>
        <v>2.5444399999999998</v>
      </c>
      <c r="X275" s="81">
        <f t="shared" si="159"/>
        <v>2.5794899999999998</v>
      </c>
      <c r="Y275" s="81">
        <f t="shared" si="159"/>
        <v>2.3428800000000001</v>
      </c>
      <c r="Z275" s="81">
        <f t="shared" si="159"/>
        <v>1.9839100000000001</v>
      </c>
      <c r="AA275" s="81">
        <f t="shared" si="159"/>
        <v>1.6809799999999999</v>
      </c>
    </row>
    <row r="276" spans="1:27" ht="12.75" hidden="1" customHeight="1" outlineLevel="1" x14ac:dyDescent="0.2">
      <c r="A276" s="89" t="s">
        <v>1110</v>
      </c>
      <c r="B276" s="63" t="s">
        <v>230</v>
      </c>
      <c r="C276" s="43" t="s">
        <v>79</v>
      </c>
      <c r="D276" s="44">
        <v>1339.71</v>
      </c>
      <c r="E276" s="44">
        <v>1184.3800000000001</v>
      </c>
      <c r="F276" s="44">
        <v>1110.8800000000001</v>
      </c>
      <c r="G276" s="44">
        <v>1060.01</v>
      </c>
      <c r="H276" s="44">
        <v>1117.43</v>
      </c>
      <c r="I276" s="44">
        <v>1162.9100000000001</v>
      </c>
      <c r="J276" s="44">
        <v>913.04</v>
      </c>
      <c r="K276" s="44">
        <v>1409.51</v>
      </c>
      <c r="L276" s="44">
        <v>1613.52</v>
      </c>
      <c r="M276" s="44">
        <v>1777.18</v>
      </c>
      <c r="N276" s="44">
        <v>1824.55</v>
      </c>
      <c r="O276" s="44">
        <v>1835.04</v>
      </c>
      <c r="P276" s="44">
        <v>1826.08</v>
      </c>
      <c r="Q276" s="44">
        <v>1839.23</v>
      </c>
      <c r="R276" s="44">
        <v>1855.11</v>
      </c>
      <c r="S276" s="44">
        <v>1891.33</v>
      </c>
      <c r="T276" s="44">
        <v>1906.85</v>
      </c>
      <c r="U276" s="44">
        <v>1907.09</v>
      </c>
      <c r="V276" s="44">
        <v>2098.5500000000002</v>
      </c>
      <c r="W276" s="44">
        <v>2210.2800000000002</v>
      </c>
      <c r="X276" s="44">
        <v>2245.33</v>
      </c>
      <c r="Y276" s="44">
        <v>2008.72</v>
      </c>
      <c r="Z276" s="44">
        <v>1649.75</v>
      </c>
      <c r="AA276" s="44">
        <v>1346.82</v>
      </c>
    </row>
    <row r="277" spans="1:27" ht="12.75" hidden="1" customHeight="1" outlineLevel="1" x14ac:dyDescent="0.2">
      <c r="A277" s="89" t="s">
        <v>1111</v>
      </c>
      <c r="B277" s="63" t="s">
        <v>90</v>
      </c>
      <c r="C277" s="43" t="s">
        <v>79</v>
      </c>
      <c r="D277" s="44">
        <f>$D$162</f>
        <v>113.12</v>
      </c>
      <c r="E277" s="44">
        <f>$D$162</f>
        <v>113.12</v>
      </c>
      <c r="F277" s="44">
        <f t="shared" ref="F277:AA277" si="160">$D$162</f>
        <v>113.12</v>
      </c>
      <c r="G277" s="44">
        <f t="shared" si="160"/>
        <v>113.12</v>
      </c>
      <c r="H277" s="44">
        <f t="shared" si="160"/>
        <v>113.12</v>
      </c>
      <c r="I277" s="44">
        <f t="shared" si="160"/>
        <v>113.12</v>
      </c>
      <c r="J277" s="44">
        <f t="shared" si="160"/>
        <v>113.12</v>
      </c>
      <c r="K277" s="44">
        <f t="shared" si="160"/>
        <v>113.12</v>
      </c>
      <c r="L277" s="44">
        <f t="shared" si="160"/>
        <v>113.12</v>
      </c>
      <c r="M277" s="44">
        <f t="shared" si="160"/>
        <v>113.12</v>
      </c>
      <c r="N277" s="44">
        <f t="shared" si="160"/>
        <v>113.12</v>
      </c>
      <c r="O277" s="44">
        <f t="shared" si="160"/>
        <v>113.12</v>
      </c>
      <c r="P277" s="44">
        <f t="shared" si="160"/>
        <v>113.12</v>
      </c>
      <c r="Q277" s="44">
        <f t="shared" si="160"/>
        <v>113.12</v>
      </c>
      <c r="R277" s="44">
        <f t="shared" si="160"/>
        <v>113.12</v>
      </c>
      <c r="S277" s="44">
        <f t="shared" si="160"/>
        <v>113.12</v>
      </c>
      <c r="T277" s="44">
        <f t="shared" si="160"/>
        <v>113.12</v>
      </c>
      <c r="U277" s="44">
        <f t="shared" si="160"/>
        <v>113.12</v>
      </c>
      <c r="V277" s="44">
        <f t="shared" si="160"/>
        <v>113.12</v>
      </c>
      <c r="W277" s="44">
        <f t="shared" si="160"/>
        <v>113.12</v>
      </c>
      <c r="X277" s="44">
        <f t="shared" si="160"/>
        <v>113.12</v>
      </c>
      <c r="Y277" s="44">
        <f t="shared" si="160"/>
        <v>113.12</v>
      </c>
      <c r="Z277" s="44">
        <f t="shared" si="160"/>
        <v>113.12</v>
      </c>
      <c r="AA277" s="44">
        <f t="shared" si="160"/>
        <v>113.12</v>
      </c>
    </row>
    <row r="278" spans="1:27" ht="12.75" hidden="1" customHeight="1" outlineLevel="1" x14ac:dyDescent="0.2">
      <c r="A278" s="89" t="s">
        <v>1112</v>
      </c>
      <c r="B278" s="63" t="s">
        <v>83</v>
      </c>
      <c r="C278" s="43" t="s">
        <v>79</v>
      </c>
      <c r="D278" s="44">
        <v>4.68</v>
      </c>
      <c r="E278" s="44">
        <v>4.68</v>
      </c>
      <c r="F278" s="44">
        <v>4.68</v>
      </c>
      <c r="G278" s="44">
        <v>4.68</v>
      </c>
      <c r="H278" s="44">
        <v>4.68</v>
      </c>
      <c r="I278" s="44">
        <v>4.68</v>
      </c>
      <c r="J278" s="44">
        <v>4.68</v>
      </c>
      <c r="K278" s="44">
        <v>4.68</v>
      </c>
      <c r="L278" s="44">
        <v>4.68</v>
      </c>
      <c r="M278" s="44">
        <v>4.68</v>
      </c>
      <c r="N278" s="44">
        <v>4.68</v>
      </c>
      <c r="O278" s="44">
        <v>4.68</v>
      </c>
      <c r="P278" s="44">
        <v>4.68</v>
      </c>
      <c r="Q278" s="44">
        <v>4.68</v>
      </c>
      <c r="R278" s="44">
        <v>4.68</v>
      </c>
      <c r="S278" s="44">
        <v>4.68</v>
      </c>
      <c r="T278" s="44">
        <v>4.68</v>
      </c>
      <c r="U278" s="44">
        <v>4.68</v>
      </c>
      <c r="V278" s="44">
        <v>4.68</v>
      </c>
      <c r="W278" s="44">
        <v>4.68</v>
      </c>
      <c r="X278" s="44">
        <v>4.68</v>
      </c>
      <c r="Y278" s="44">
        <v>4.68</v>
      </c>
      <c r="Z278" s="44">
        <v>4.68</v>
      </c>
      <c r="AA278" s="44">
        <v>4.68</v>
      </c>
    </row>
    <row r="279" spans="1:27" ht="12.75" hidden="1" customHeight="1" outlineLevel="1" x14ac:dyDescent="0.2">
      <c r="A279" s="89" t="s">
        <v>1113</v>
      </c>
      <c r="B279" s="63" t="s">
        <v>81</v>
      </c>
      <c r="C279" s="43" t="s">
        <v>79</v>
      </c>
      <c r="D279" s="44">
        <f>$D$11</f>
        <v>216.36</v>
      </c>
      <c r="E279" s="44">
        <f t="shared" ref="E279:AA279" si="161">$D$11</f>
        <v>216.36</v>
      </c>
      <c r="F279" s="44">
        <f t="shared" si="161"/>
        <v>216.36</v>
      </c>
      <c r="G279" s="44">
        <f t="shared" si="161"/>
        <v>216.36</v>
      </c>
      <c r="H279" s="44">
        <f t="shared" si="161"/>
        <v>216.36</v>
      </c>
      <c r="I279" s="44">
        <f t="shared" si="161"/>
        <v>216.36</v>
      </c>
      <c r="J279" s="44">
        <f t="shared" si="161"/>
        <v>216.36</v>
      </c>
      <c r="K279" s="44">
        <f t="shared" si="161"/>
        <v>216.36</v>
      </c>
      <c r="L279" s="44">
        <f t="shared" si="161"/>
        <v>216.36</v>
      </c>
      <c r="M279" s="44">
        <f t="shared" si="161"/>
        <v>216.36</v>
      </c>
      <c r="N279" s="44">
        <f t="shared" si="161"/>
        <v>216.36</v>
      </c>
      <c r="O279" s="44">
        <f t="shared" si="161"/>
        <v>216.36</v>
      </c>
      <c r="P279" s="44">
        <f t="shared" si="161"/>
        <v>216.36</v>
      </c>
      <c r="Q279" s="44">
        <f t="shared" si="161"/>
        <v>216.36</v>
      </c>
      <c r="R279" s="44">
        <f>$D$11</f>
        <v>216.36</v>
      </c>
      <c r="S279" s="44">
        <f t="shared" si="161"/>
        <v>216.36</v>
      </c>
      <c r="T279" s="44">
        <f t="shared" si="161"/>
        <v>216.36</v>
      </c>
      <c r="U279" s="44">
        <f t="shared" si="161"/>
        <v>216.36</v>
      </c>
      <c r="V279" s="44">
        <f t="shared" si="161"/>
        <v>216.36</v>
      </c>
      <c r="W279" s="44">
        <f t="shared" si="161"/>
        <v>216.36</v>
      </c>
      <c r="X279" s="44">
        <f t="shared" si="161"/>
        <v>216.36</v>
      </c>
      <c r="Y279" s="44">
        <f t="shared" si="161"/>
        <v>216.36</v>
      </c>
      <c r="Z279" s="44">
        <f t="shared" si="161"/>
        <v>216.36</v>
      </c>
      <c r="AA279" s="44">
        <f t="shared" si="161"/>
        <v>216.36</v>
      </c>
    </row>
    <row r="280" spans="1:27" ht="12.75" customHeight="1" collapsed="1" x14ac:dyDescent="0.2">
      <c r="A280" s="88" t="s">
        <v>1114</v>
      </c>
      <c r="B280" s="28" t="str">
        <f>"25"&amp;"."&amp;$B$640&amp;"."&amp;$B$641</f>
        <v>25.09.2023</v>
      </c>
      <c r="C280" s="80" t="s">
        <v>76</v>
      </c>
      <c r="D280" s="81">
        <f>ROUND(((D281+D282+D284+D283)/1000),5)</f>
        <v>1.5166500000000001</v>
      </c>
      <c r="E280" s="81">
        <f>ROUND(((E281+E282+E284+E283)/1000),5)</f>
        <v>1.3410899999999999</v>
      </c>
      <c r="F280" s="81">
        <f>ROUND(((F281+F282+F284+F283)/1000),5)</f>
        <v>0.57547999999999999</v>
      </c>
      <c r="G280" s="81">
        <f t="shared" ref="G280:AA280" si="162">ROUND(((G281+G282+G284+G283)/1000),5)</f>
        <v>0.53308999999999995</v>
      </c>
      <c r="H280" s="81">
        <f t="shared" si="162"/>
        <v>0.59965000000000002</v>
      </c>
      <c r="I280" s="81">
        <f t="shared" si="162"/>
        <v>1.6392800000000001</v>
      </c>
      <c r="J280" s="81">
        <f t="shared" si="162"/>
        <v>1.8013699999999999</v>
      </c>
      <c r="K280" s="81">
        <f t="shared" si="162"/>
        <v>2.02827</v>
      </c>
      <c r="L280" s="81">
        <f t="shared" si="162"/>
        <v>2.3512900000000001</v>
      </c>
      <c r="M280" s="81">
        <f t="shared" si="162"/>
        <v>2.5490400000000002</v>
      </c>
      <c r="N280" s="81">
        <f t="shared" si="162"/>
        <v>2.6372800000000001</v>
      </c>
      <c r="O280" s="81">
        <f t="shared" si="162"/>
        <v>2.6108799999999999</v>
      </c>
      <c r="P280" s="81">
        <f t="shared" si="162"/>
        <v>2.5791200000000001</v>
      </c>
      <c r="Q280" s="81">
        <f t="shared" si="162"/>
        <v>2.5503</v>
      </c>
      <c r="R280" s="81">
        <f t="shared" si="162"/>
        <v>2.54176</v>
      </c>
      <c r="S280" s="81">
        <f t="shared" si="162"/>
        <v>2.5409999999999999</v>
      </c>
      <c r="T280" s="81">
        <f t="shared" si="162"/>
        <v>2.5385599999999999</v>
      </c>
      <c r="U280" s="81">
        <f t="shared" si="162"/>
        <v>2.5248900000000001</v>
      </c>
      <c r="V280" s="81">
        <f t="shared" si="162"/>
        <v>2.6216400000000002</v>
      </c>
      <c r="W280" s="81">
        <f t="shared" si="162"/>
        <v>2.66656</v>
      </c>
      <c r="X280" s="81">
        <f t="shared" si="162"/>
        <v>2.6162800000000002</v>
      </c>
      <c r="Y280" s="81">
        <f t="shared" si="162"/>
        <v>2.3940700000000001</v>
      </c>
      <c r="Z280" s="81">
        <f t="shared" si="162"/>
        <v>1.8797699999999999</v>
      </c>
      <c r="AA280" s="81">
        <f t="shared" si="162"/>
        <v>1.5885100000000001</v>
      </c>
    </row>
    <row r="281" spans="1:27" ht="12.75" hidden="1" customHeight="1" outlineLevel="1" x14ac:dyDescent="0.2">
      <c r="A281" s="89" t="s">
        <v>1115</v>
      </c>
      <c r="B281" s="63" t="s">
        <v>230</v>
      </c>
      <c r="C281" s="43" t="s">
        <v>79</v>
      </c>
      <c r="D281" s="44">
        <v>1182.49</v>
      </c>
      <c r="E281" s="44">
        <v>1006.93</v>
      </c>
      <c r="F281" s="44">
        <v>241.32</v>
      </c>
      <c r="G281" s="44">
        <v>198.93</v>
      </c>
      <c r="H281" s="44">
        <v>265.49</v>
      </c>
      <c r="I281" s="44">
        <v>1305.1199999999999</v>
      </c>
      <c r="J281" s="44">
        <v>1467.21</v>
      </c>
      <c r="K281" s="44">
        <v>1694.11</v>
      </c>
      <c r="L281" s="44">
        <v>2017.13</v>
      </c>
      <c r="M281" s="44">
        <v>2214.88</v>
      </c>
      <c r="N281" s="44">
        <v>2303.12</v>
      </c>
      <c r="O281" s="44">
        <v>2276.7199999999998</v>
      </c>
      <c r="P281" s="44">
        <v>2244.96</v>
      </c>
      <c r="Q281" s="44">
        <v>2216.14</v>
      </c>
      <c r="R281" s="44">
        <v>2207.6</v>
      </c>
      <c r="S281" s="44">
        <v>2206.84</v>
      </c>
      <c r="T281" s="44">
        <v>2204.4</v>
      </c>
      <c r="U281" s="44">
        <v>2190.73</v>
      </c>
      <c r="V281" s="44">
        <v>2287.48</v>
      </c>
      <c r="W281" s="44">
        <v>2332.4</v>
      </c>
      <c r="X281" s="44">
        <v>2282.12</v>
      </c>
      <c r="Y281" s="44">
        <v>2059.91</v>
      </c>
      <c r="Z281" s="44">
        <v>1545.61</v>
      </c>
      <c r="AA281" s="44">
        <v>1254.3499999999999</v>
      </c>
    </row>
    <row r="282" spans="1:27" ht="12.75" hidden="1" customHeight="1" outlineLevel="1" x14ac:dyDescent="0.2">
      <c r="A282" s="89" t="s">
        <v>1116</v>
      </c>
      <c r="B282" s="63" t="s">
        <v>90</v>
      </c>
      <c r="C282" s="43" t="s">
        <v>79</v>
      </c>
      <c r="D282" s="44">
        <f>$D$162</f>
        <v>113.12</v>
      </c>
      <c r="E282" s="44">
        <f>$D$162</f>
        <v>113.12</v>
      </c>
      <c r="F282" s="44">
        <f t="shared" ref="F282:AA282" si="163">$D$162</f>
        <v>113.12</v>
      </c>
      <c r="G282" s="44">
        <f t="shared" si="163"/>
        <v>113.12</v>
      </c>
      <c r="H282" s="44">
        <f t="shared" si="163"/>
        <v>113.12</v>
      </c>
      <c r="I282" s="44">
        <f t="shared" si="163"/>
        <v>113.12</v>
      </c>
      <c r="J282" s="44">
        <f t="shared" si="163"/>
        <v>113.12</v>
      </c>
      <c r="K282" s="44">
        <f t="shared" si="163"/>
        <v>113.12</v>
      </c>
      <c r="L282" s="44">
        <f t="shared" si="163"/>
        <v>113.12</v>
      </c>
      <c r="M282" s="44">
        <f t="shared" si="163"/>
        <v>113.12</v>
      </c>
      <c r="N282" s="44">
        <f t="shared" si="163"/>
        <v>113.12</v>
      </c>
      <c r="O282" s="44">
        <f t="shared" si="163"/>
        <v>113.12</v>
      </c>
      <c r="P282" s="44">
        <f t="shared" si="163"/>
        <v>113.12</v>
      </c>
      <c r="Q282" s="44">
        <f t="shared" si="163"/>
        <v>113.12</v>
      </c>
      <c r="R282" s="44">
        <f t="shared" si="163"/>
        <v>113.12</v>
      </c>
      <c r="S282" s="44">
        <f t="shared" si="163"/>
        <v>113.12</v>
      </c>
      <c r="T282" s="44">
        <f t="shared" si="163"/>
        <v>113.12</v>
      </c>
      <c r="U282" s="44">
        <f t="shared" si="163"/>
        <v>113.12</v>
      </c>
      <c r="V282" s="44">
        <f t="shared" si="163"/>
        <v>113.12</v>
      </c>
      <c r="W282" s="44">
        <f t="shared" si="163"/>
        <v>113.12</v>
      </c>
      <c r="X282" s="44">
        <f t="shared" si="163"/>
        <v>113.12</v>
      </c>
      <c r="Y282" s="44">
        <f t="shared" si="163"/>
        <v>113.12</v>
      </c>
      <c r="Z282" s="44">
        <f t="shared" si="163"/>
        <v>113.12</v>
      </c>
      <c r="AA282" s="44">
        <f t="shared" si="163"/>
        <v>113.12</v>
      </c>
    </row>
    <row r="283" spans="1:27" ht="12.75" hidden="1" customHeight="1" outlineLevel="1" x14ac:dyDescent="0.2">
      <c r="A283" s="89" t="s">
        <v>1117</v>
      </c>
      <c r="B283" s="63" t="s">
        <v>83</v>
      </c>
      <c r="C283" s="43" t="s">
        <v>79</v>
      </c>
      <c r="D283" s="44">
        <v>4.68</v>
      </c>
      <c r="E283" s="44">
        <v>4.68</v>
      </c>
      <c r="F283" s="44">
        <v>4.68</v>
      </c>
      <c r="G283" s="44">
        <v>4.68</v>
      </c>
      <c r="H283" s="44">
        <v>4.68</v>
      </c>
      <c r="I283" s="44">
        <v>4.68</v>
      </c>
      <c r="J283" s="44">
        <v>4.68</v>
      </c>
      <c r="K283" s="44">
        <v>4.68</v>
      </c>
      <c r="L283" s="44">
        <v>4.68</v>
      </c>
      <c r="M283" s="44">
        <v>4.68</v>
      </c>
      <c r="N283" s="44">
        <v>4.68</v>
      </c>
      <c r="O283" s="44">
        <v>4.68</v>
      </c>
      <c r="P283" s="44">
        <v>4.68</v>
      </c>
      <c r="Q283" s="44">
        <v>4.68</v>
      </c>
      <c r="R283" s="44">
        <v>4.68</v>
      </c>
      <c r="S283" s="44">
        <v>4.68</v>
      </c>
      <c r="T283" s="44">
        <v>4.68</v>
      </c>
      <c r="U283" s="44">
        <v>4.68</v>
      </c>
      <c r="V283" s="44">
        <v>4.68</v>
      </c>
      <c r="W283" s="44">
        <v>4.68</v>
      </c>
      <c r="X283" s="44">
        <v>4.68</v>
      </c>
      <c r="Y283" s="44">
        <v>4.68</v>
      </c>
      <c r="Z283" s="44">
        <v>4.68</v>
      </c>
      <c r="AA283" s="44">
        <v>4.68</v>
      </c>
    </row>
    <row r="284" spans="1:27" ht="12.75" hidden="1" customHeight="1" outlineLevel="1" x14ac:dyDescent="0.2">
      <c r="A284" s="89" t="s">
        <v>1118</v>
      </c>
      <c r="B284" s="63" t="s">
        <v>81</v>
      </c>
      <c r="C284" s="43" t="s">
        <v>79</v>
      </c>
      <c r="D284" s="44">
        <f>$D$11</f>
        <v>216.36</v>
      </c>
      <c r="E284" s="44">
        <f t="shared" ref="E284:AA284" si="164">$D$11</f>
        <v>216.36</v>
      </c>
      <c r="F284" s="44">
        <f t="shared" si="164"/>
        <v>216.36</v>
      </c>
      <c r="G284" s="44">
        <f t="shared" si="164"/>
        <v>216.36</v>
      </c>
      <c r="H284" s="44">
        <f t="shared" si="164"/>
        <v>216.36</v>
      </c>
      <c r="I284" s="44">
        <f t="shared" si="164"/>
        <v>216.36</v>
      </c>
      <c r="J284" s="44">
        <f t="shared" si="164"/>
        <v>216.36</v>
      </c>
      <c r="K284" s="44">
        <f t="shared" si="164"/>
        <v>216.36</v>
      </c>
      <c r="L284" s="44">
        <f t="shared" si="164"/>
        <v>216.36</v>
      </c>
      <c r="M284" s="44">
        <f t="shared" si="164"/>
        <v>216.36</v>
      </c>
      <c r="N284" s="44">
        <f t="shared" si="164"/>
        <v>216.36</v>
      </c>
      <c r="O284" s="44">
        <f t="shared" si="164"/>
        <v>216.36</v>
      </c>
      <c r="P284" s="44">
        <f t="shared" si="164"/>
        <v>216.36</v>
      </c>
      <c r="Q284" s="44">
        <f t="shared" si="164"/>
        <v>216.36</v>
      </c>
      <c r="R284" s="44">
        <f>$D$11</f>
        <v>216.36</v>
      </c>
      <c r="S284" s="44">
        <f t="shared" si="164"/>
        <v>216.36</v>
      </c>
      <c r="T284" s="44">
        <f t="shared" si="164"/>
        <v>216.36</v>
      </c>
      <c r="U284" s="44">
        <f t="shared" si="164"/>
        <v>216.36</v>
      </c>
      <c r="V284" s="44">
        <f t="shared" si="164"/>
        <v>216.36</v>
      </c>
      <c r="W284" s="44">
        <f t="shared" si="164"/>
        <v>216.36</v>
      </c>
      <c r="X284" s="44">
        <f t="shared" si="164"/>
        <v>216.36</v>
      </c>
      <c r="Y284" s="44">
        <f t="shared" si="164"/>
        <v>216.36</v>
      </c>
      <c r="Z284" s="44">
        <f t="shared" si="164"/>
        <v>216.36</v>
      </c>
      <c r="AA284" s="44">
        <f t="shared" si="164"/>
        <v>216.36</v>
      </c>
    </row>
    <row r="285" spans="1:27" ht="12.75" customHeight="1" collapsed="1" x14ac:dyDescent="0.2">
      <c r="A285" s="88" t="s">
        <v>1119</v>
      </c>
      <c r="B285" s="28" t="str">
        <f>"26"&amp;"."&amp;$B$640&amp;"."&amp;$B$641</f>
        <v>26.09.2023</v>
      </c>
      <c r="C285" s="80" t="s">
        <v>76</v>
      </c>
      <c r="D285" s="81">
        <f>ROUND(((D286+D287+D289+D288)/1000),5)</f>
        <v>1.50823</v>
      </c>
      <c r="E285" s="81">
        <f>ROUND(((E286+E287+E289+E288)/1000),5)</f>
        <v>1.32264</v>
      </c>
      <c r="F285" s="81">
        <f>ROUND(((F286+F287+F289+F288)/1000),5)</f>
        <v>0.56162000000000001</v>
      </c>
      <c r="G285" s="81">
        <f t="shared" ref="G285:AA285" si="165">ROUND(((G286+G287+G289+G288)/1000),5)</f>
        <v>0.57384999999999997</v>
      </c>
      <c r="H285" s="81">
        <f t="shared" si="165"/>
        <v>1.2989900000000001</v>
      </c>
      <c r="I285" s="81">
        <f t="shared" si="165"/>
        <v>1.69339</v>
      </c>
      <c r="J285" s="81">
        <f t="shared" si="165"/>
        <v>1.87378</v>
      </c>
      <c r="K285" s="81">
        <f t="shared" si="165"/>
        <v>1.9696199999999999</v>
      </c>
      <c r="L285" s="81">
        <f t="shared" si="165"/>
        <v>2.34815</v>
      </c>
      <c r="M285" s="81">
        <f t="shared" si="165"/>
        <v>2.5697999999999999</v>
      </c>
      <c r="N285" s="81">
        <f t="shared" si="165"/>
        <v>2.6492599999999999</v>
      </c>
      <c r="O285" s="81">
        <f t="shared" si="165"/>
        <v>2.6375500000000001</v>
      </c>
      <c r="P285" s="81">
        <f t="shared" si="165"/>
        <v>2.5908699999999998</v>
      </c>
      <c r="Q285" s="81">
        <f t="shared" si="165"/>
        <v>2.5976599999999999</v>
      </c>
      <c r="R285" s="81">
        <f t="shared" si="165"/>
        <v>2.5691199999999998</v>
      </c>
      <c r="S285" s="81">
        <f t="shared" si="165"/>
        <v>2.5669200000000001</v>
      </c>
      <c r="T285" s="81">
        <f t="shared" si="165"/>
        <v>2.49464</v>
      </c>
      <c r="U285" s="81">
        <f t="shared" si="165"/>
        <v>2.4298500000000001</v>
      </c>
      <c r="V285" s="81">
        <f t="shared" si="165"/>
        <v>2.61172</v>
      </c>
      <c r="W285" s="81">
        <f t="shared" si="165"/>
        <v>2.67719</v>
      </c>
      <c r="X285" s="81">
        <f t="shared" si="165"/>
        <v>2.6255999999999999</v>
      </c>
      <c r="Y285" s="81">
        <f t="shared" si="165"/>
        <v>2.3681100000000002</v>
      </c>
      <c r="Z285" s="81">
        <f t="shared" si="165"/>
        <v>1.8948700000000001</v>
      </c>
      <c r="AA285" s="81">
        <f t="shared" si="165"/>
        <v>1.6871499999999999</v>
      </c>
    </row>
    <row r="286" spans="1:27" ht="12.75" hidden="1" customHeight="1" outlineLevel="1" x14ac:dyDescent="0.2">
      <c r="A286" s="89" t="s">
        <v>1120</v>
      </c>
      <c r="B286" s="63" t="s">
        <v>230</v>
      </c>
      <c r="C286" s="43" t="s">
        <v>79</v>
      </c>
      <c r="D286" s="44">
        <v>1174.07</v>
      </c>
      <c r="E286" s="44">
        <v>988.48</v>
      </c>
      <c r="F286" s="44">
        <v>227.46</v>
      </c>
      <c r="G286" s="44">
        <v>239.69</v>
      </c>
      <c r="H286" s="44">
        <v>964.83</v>
      </c>
      <c r="I286" s="44">
        <v>1359.23</v>
      </c>
      <c r="J286" s="44">
        <v>1539.62</v>
      </c>
      <c r="K286" s="44">
        <v>1635.46</v>
      </c>
      <c r="L286" s="44">
        <v>2013.99</v>
      </c>
      <c r="M286" s="44">
        <v>2235.64</v>
      </c>
      <c r="N286" s="44">
        <v>2315.1</v>
      </c>
      <c r="O286" s="44">
        <v>2303.39</v>
      </c>
      <c r="P286" s="44">
        <v>2256.71</v>
      </c>
      <c r="Q286" s="44">
        <v>2263.5</v>
      </c>
      <c r="R286" s="44">
        <v>2234.96</v>
      </c>
      <c r="S286" s="44">
        <v>2232.7600000000002</v>
      </c>
      <c r="T286" s="44">
        <v>2160.48</v>
      </c>
      <c r="U286" s="44">
        <v>2095.69</v>
      </c>
      <c r="V286" s="44">
        <v>2277.56</v>
      </c>
      <c r="W286" s="44">
        <v>2343.0300000000002</v>
      </c>
      <c r="X286" s="44">
        <v>2291.44</v>
      </c>
      <c r="Y286" s="44">
        <v>2033.95</v>
      </c>
      <c r="Z286" s="44">
        <v>1560.71</v>
      </c>
      <c r="AA286" s="44">
        <v>1352.99</v>
      </c>
    </row>
    <row r="287" spans="1:27" ht="12.75" hidden="1" customHeight="1" outlineLevel="1" x14ac:dyDescent="0.2">
      <c r="A287" s="89" t="s">
        <v>1121</v>
      </c>
      <c r="B287" s="63" t="s">
        <v>90</v>
      </c>
      <c r="C287" s="43" t="s">
        <v>79</v>
      </c>
      <c r="D287" s="44">
        <f>$D$162</f>
        <v>113.12</v>
      </c>
      <c r="E287" s="44">
        <f>$D$162</f>
        <v>113.12</v>
      </c>
      <c r="F287" s="44">
        <f t="shared" ref="F287:AA287" si="166">$D$162</f>
        <v>113.12</v>
      </c>
      <c r="G287" s="44">
        <f t="shared" si="166"/>
        <v>113.12</v>
      </c>
      <c r="H287" s="44">
        <f t="shared" si="166"/>
        <v>113.12</v>
      </c>
      <c r="I287" s="44">
        <f t="shared" si="166"/>
        <v>113.12</v>
      </c>
      <c r="J287" s="44">
        <f t="shared" si="166"/>
        <v>113.12</v>
      </c>
      <c r="K287" s="44">
        <f t="shared" si="166"/>
        <v>113.12</v>
      </c>
      <c r="L287" s="44">
        <f t="shared" si="166"/>
        <v>113.12</v>
      </c>
      <c r="M287" s="44">
        <f t="shared" si="166"/>
        <v>113.12</v>
      </c>
      <c r="N287" s="44">
        <f t="shared" si="166"/>
        <v>113.12</v>
      </c>
      <c r="O287" s="44">
        <f t="shared" si="166"/>
        <v>113.12</v>
      </c>
      <c r="P287" s="44">
        <f t="shared" si="166"/>
        <v>113.12</v>
      </c>
      <c r="Q287" s="44">
        <f t="shared" si="166"/>
        <v>113.12</v>
      </c>
      <c r="R287" s="44">
        <f t="shared" si="166"/>
        <v>113.12</v>
      </c>
      <c r="S287" s="44">
        <f t="shared" si="166"/>
        <v>113.12</v>
      </c>
      <c r="T287" s="44">
        <f t="shared" si="166"/>
        <v>113.12</v>
      </c>
      <c r="U287" s="44">
        <f t="shared" si="166"/>
        <v>113.12</v>
      </c>
      <c r="V287" s="44">
        <f t="shared" si="166"/>
        <v>113.12</v>
      </c>
      <c r="W287" s="44">
        <f t="shared" si="166"/>
        <v>113.12</v>
      </c>
      <c r="X287" s="44">
        <f t="shared" si="166"/>
        <v>113.12</v>
      </c>
      <c r="Y287" s="44">
        <f t="shared" si="166"/>
        <v>113.12</v>
      </c>
      <c r="Z287" s="44">
        <f t="shared" si="166"/>
        <v>113.12</v>
      </c>
      <c r="AA287" s="44">
        <f t="shared" si="166"/>
        <v>113.12</v>
      </c>
    </row>
    <row r="288" spans="1:27" ht="12.75" hidden="1" customHeight="1" outlineLevel="1" x14ac:dyDescent="0.2">
      <c r="A288" s="89" t="s">
        <v>1122</v>
      </c>
      <c r="B288" s="63" t="s">
        <v>83</v>
      </c>
      <c r="C288" s="43" t="s">
        <v>79</v>
      </c>
      <c r="D288" s="44">
        <v>4.68</v>
      </c>
      <c r="E288" s="44">
        <v>4.68</v>
      </c>
      <c r="F288" s="44">
        <v>4.68</v>
      </c>
      <c r="G288" s="44">
        <v>4.68</v>
      </c>
      <c r="H288" s="44">
        <v>4.68</v>
      </c>
      <c r="I288" s="44">
        <v>4.68</v>
      </c>
      <c r="J288" s="44">
        <v>4.68</v>
      </c>
      <c r="K288" s="44">
        <v>4.68</v>
      </c>
      <c r="L288" s="44">
        <v>4.68</v>
      </c>
      <c r="M288" s="44">
        <v>4.68</v>
      </c>
      <c r="N288" s="44">
        <v>4.68</v>
      </c>
      <c r="O288" s="44">
        <v>4.68</v>
      </c>
      <c r="P288" s="44">
        <v>4.68</v>
      </c>
      <c r="Q288" s="44">
        <v>4.68</v>
      </c>
      <c r="R288" s="44">
        <v>4.68</v>
      </c>
      <c r="S288" s="44">
        <v>4.68</v>
      </c>
      <c r="T288" s="44">
        <v>4.68</v>
      </c>
      <c r="U288" s="44">
        <v>4.68</v>
      </c>
      <c r="V288" s="44">
        <v>4.68</v>
      </c>
      <c r="W288" s="44">
        <v>4.68</v>
      </c>
      <c r="X288" s="44">
        <v>4.68</v>
      </c>
      <c r="Y288" s="44">
        <v>4.68</v>
      </c>
      <c r="Z288" s="44">
        <v>4.68</v>
      </c>
      <c r="AA288" s="44">
        <v>4.68</v>
      </c>
    </row>
    <row r="289" spans="1:27" ht="12.75" hidden="1" customHeight="1" outlineLevel="1" x14ac:dyDescent="0.2">
      <c r="A289" s="89" t="s">
        <v>1123</v>
      </c>
      <c r="B289" s="63" t="s">
        <v>81</v>
      </c>
      <c r="C289" s="43" t="s">
        <v>79</v>
      </c>
      <c r="D289" s="44">
        <f>$D$11</f>
        <v>216.36</v>
      </c>
      <c r="E289" s="44">
        <f t="shared" ref="E289:AA289" si="167">$D$11</f>
        <v>216.36</v>
      </c>
      <c r="F289" s="44">
        <f t="shared" si="167"/>
        <v>216.36</v>
      </c>
      <c r="G289" s="44">
        <f t="shared" si="167"/>
        <v>216.36</v>
      </c>
      <c r="H289" s="44">
        <f t="shared" si="167"/>
        <v>216.36</v>
      </c>
      <c r="I289" s="44">
        <f t="shared" si="167"/>
        <v>216.36</v>
      </c>
      <c r="J289" s="44">
        <f t="shared" si="167"/>
        <v>216.36</v>
      </c>
      <c r="K289" s="44">
        <f t="shared" si="167"/>
        <v>216.36</v>
      </c>
      <c r="L289" s="44">
        <f t="shared" si="167"/>
        <v>216.36</v>
      </c>
      <c r="M289" s="44">
        <f t="shared" si="167"/>
        <v>216.36</v>
      </c>
      <c r="N289" s="44">
        <f t="shared" si="167"/>
        <v>216.36</v>
      </c>
      <c r="O289" s="44">
        <f t="shared" si="167"/>
        <v>216.36</v>
      </c>
      <c r="P289" s="44">
        <f t="shared" si="167"/>
        <v>216.36</v>
      </c>
      <c r="Q289" s="44">
        <f t="shared" si="167"/>
        <v>216.36</v>
      </c>
      <c r="R289" s="44">
        <f>$D$11</f>
        <v>216.36</v>
      </c>
      <c r="S289" s="44">
        <f t="shared" si="167"/>
        <v>216.36</v>
      </c>
      <c r="T289" s="44">
        <f t="shared" si="167"/>
        <v>216.36</v>
      </c>
      <c r="U289" s="44">
        <f t="shared" si="167"/>
        <v>216.36</v>
      </c>
      <c r="V289" s="44">
        <f t="shared" si="167"/>
        <v>216.36</v>
      </c>
      <c r="W289" s="44">
        <f t="shared" si="167"/>
        <v>216.36</v>
      </c>
      <c r="X289" s="44">
        <f t="shared" si="167"/>
        <v>216.36</v>
      </c>
      <c r="Y289" s="44">
        <f t="shared" si="167"/>
        <v>216.36</v>
      </c>
      <c r="Z289" s="44">
        <f t="shared" si="167"/>
        <v>216.36</v>
      </c>
      <c r="AA289" s="44">
        <f t="shared" si="167"/>
        <v>216.36</v>
      </c>
    </row>
    <row r="290" spans="1:27" ht="12.75" customHeight="1" collapsed="1" x14ac:dyDescent="0.2">
      <c r="A290" s="88" t="s">
        <v>1124</v>
      </c>
      <c r="B290" s="28" t="str">
        <f>"27"&amp;"."&amp;$B$640&amp;"."&amp;$B$641</f>
        <v>27.09.2023</v>
      </c>
      <c r="C290" s="80" t="s">
        <v>76</v>
      </c>
      <c r="D290" s="81">
        <f>ROUND(((D291+D292+D294+D293)/1000),5)</f>
        <v>1.5193300000000001</v>
      </c>
      <c r="E290" s="81">
        <f>ROUND(((E291+E292+E294+E293)/1000),5)</f>
        <v>1.2944500000000001</v>
      </c>
      <c r="F290" s="81">
        <f>ROUND(((F291+F292+F294+F293)/1000),5)</f>
        <v>1.01535</v>
      </c>
      <c r="G290" s="81">
        <f t="shared" ref="G290:AA290" si="168">ROUND(((G291+G292+G294+G293)/1000),5)</f>
        <v>1.0680099999999999</v>
      </c>
      <c r="H290" s="81">
        <f t="shared" si="168"/>
        <v>1.31192</v>
      </c>
      <c r="I290" s="81">
        <f t="shared" si="168"/>
        <v>1.7039899999999999</v>
      </c>
      <c r="J290" s="81">
        <f t="shared" si="168"/>
        <v>1.8613500000000001</v>
      </c>
      <c r="K290" s="81">
        <f t="shared" si="168"/>
        <v>2.0423499999999999</v>
      </c>
      <c r="L290" s="81">
        <f t="shared" si="168"/>
        <v>2.3675999999999999</v>
      </c>
      <c r="M290" s="81">
        <f t="shared" si="168"/>
        <v>2.5432299999999999</v>
      </c>
      <c r="N290" s="81">
        <f t="shared" si="168"/>
        <v>2.6131199999999999</v>
      </c>
      <c r="O290" s="81">
        <f t="shared" si="168"/>
        <v>2.5447600000000001</v>
      </c>
      <c r="P290" s="81">
        <f t="shared" si="168"/>
        <v>2.4897999999999998</v>
      </c>
      <c r="Q290" s="81">
        <f t="shared" si="168"/>
        <v>2.4904700000000002</v>
      </c>
      <c r="R290" s="81">
        <f t="shared" si="168"/>
        <v>2.4779499999999999</v>
      </c>
      <c r="S290" s="81">
        <f t="shared" si="168"/>
        <v>2.47681</v>
      </c>
      <c r="T290" s="81">
        <f t="shared" si="168"/>
        <v>2.4557199999999999</v>
      </c>
      <c r="U290" s="81">
        <f t="shared" si="168"/>
        <v>2.4691000000000001</v>
      </c>
      <c r="V290" s="81">
        <f t="shared" si="168"/>
        <v>2.49105</v>
      </c>
      <c r="W290" s="81">
        <f t="shared" si="168"/>
        <v>2.5099399999999998</v>
      </c>
      <c r="X290" s="81">
        <f t="shared" si="168"/>
        <v>2.3621400000000001</v>
      </c>
      <c r="Y290" s="81">
        <f t="shared" si="168"/>
        <v>2.1349499999999999</v>
      </c>
      <c r="Z290" s="81">
        <f t="shared" si="168"/>
        <v>1.8776299999999999</v>
      </c>
      <c r="AA290" s="81">
        <f t="shared" si="168"/>
        <v>1.7042200000000001</v>
      </c>
    </row>
    <row r="291" spans="1:27" ht="12.75" hidden="1" customHeight="1" outlineLevel="1" x14ac:dyDescent="0.2">
      <c r="A291" s="89" t="s">
        <v>1125</v>
      </c>
      <c r="B291" s="63" t="s">
        <v>230</v>
      </c>
      <c r="C291" s="43" t="s">
        <v>79</v>
      </c>
      <c r="D291" s="44">
        <v>1185.17</v>
      </c>
      <c r="E291" s="44">
        <v>960.29</v>
      </c>
      <c r="F291" s="44">
        <v>681.19</v>
      </c>
      <c r="G291" s="44">
        <v>733.85</v>
      </c>
      <c r="H291" s="44">
        <v>977.76</v>
      </c>
      <c r="I291" s="44">
        <v>1369.83</v>
      </c>
      <c r="J291" s="44">
        <v>1527.19</v>
      </c>
      <c r="K291" s="44">
        <v>1708.19</v>
      </c>
      <c r="L291" s="44">
        <v>2033.44</v>
      </c>
      <c r="M291" s="44">
        <v>2209.0700000000002</v>
      </c>
      <c r="N291" s="44">
        <v>2278.96</v>
      </c>
      <c r="O291" s="44">
        <v>2210.6</v>
      </c>
      <c r="P291" s="44">
        <v>2155.64</v>
      </c>
      <c r="Q291" s="44">
        <v>2156.31</v>
      </c>
      <c r="R291" s="44">
        <v>2143.79</v>
      </c>
      <c r="S291" s="44">
        <v>2142.65</v>
      </c>
      <c r="T291" s="44">
        <v>2121.56</v>
      </c>
      <c r="U291" s="44">
        <v>2134.94</v>
      </c>
      <c r="V291" s="44">
        <v>2156.89</v>
      </c>
      <c r="W291" s="44">
        <v>2175.7800000000002</v>
      </c>
      <c r="X291" s="44">
        <v>2027.98</v>
      </c>
      <c r="Y291" s="44">
        <v>1800.79</v>
      </c>
      <c r="Z291" s="44">
        <v>1543.47</v>
      </c>
      <c r="AA291" s="44">
        <v>1370.06</v>
      </c>
    </row>
    <row r="292" spans="1:27" ht="12.75" hidden="1" customHeight="1" outlineLevel="1" x14ac:dyDescent="0.2">
      <c r="A292" s="89" t="s">
        <v>1126</v>
      </c>
      <c r="B292" s="63" t="s">
        <v>90</v>
      </c>
      <c r="C292" s="43" t="s">
        <v>79</v>
      </c>
      <c r="D292" s="44">
        <f>$D$162</f>
        <v>113.12</v>
      </c>
      <c r="E292" s="44">
        <f>$D$162</f>
        <v>113.12</v>
      </c>
      <c r="F292" s="44">
        <f t="shared" ref="F292:AA292" si="169">$D$162</f>
        <v>113.12</v>
      </c>
      <c r="G292" s="44">
        <f t="shared" si="169"/>
        <v>113.12</v>
      </c>
      <c r="H292" s="44">
        <f t="shared" si="169"/>
        <v>113.12</v>
      </c>
      <c r="I292" s="44">
        <f t="shared" si="169"/>
        <v>113.12</v>
      </c>
      <c r="J292" s="44">
        <f t="shared" si="169"/>
        <v>113.12</v>
      </c>
      <c r="K292" s="44">
        <f t="shared" si="169"/>
        <v>113.12</v>
      </c>
      <c r="L292" s="44">
        <f t="shared" si="169"/>
        <v>113.12</v>
      </c>
      <c r="M292" s="44">
        <f t="shared" si="169"/>
        <v>113.12</v>
      </c>
      <c r="N292" s="44">
        <f t="shared" si="169"/>
        <v>113.12</v>
      </c>
      <c r="O292" s="44">
        <f t="shared" si="169"/>
        <v>113.12</v>
      </c>
      <c r="P292" s="44">
        <f t="shared" si="169"/>
        <v>113.12</v>
      </c>
      <c r="Q292" s="44">
        <f t="shared" si="169"/>
        <v>113.12</v>
      </c>
      <c r="R292" s="44">
        <f t="shared" si="169"/>
        <v>113.12</v>
      </c>
      <c r="S292" s="44">
        <f t="shared" si="169"/>
        <v>113.12</v>
      </c>
      <c r="T292" s="44">
        <f t="shared" si="169"/>
        <v>113.12</v>
      </c>
      <c r="U292" s="44">
        <f t="shared" si="169"/>
        <v>113.12</v>
      </c>
      <c r="V292" s="44">
        <f t="shared" si="169"/>
        <v>113.12</v>
      </c>
      <c r="W292" s="44">
        <f t="shared" si="169"/>
        <v>113.12</v>
      </c>
      <c r="X292" s="44">
        <f t="shared" si="169"/>
        <v>113.12</v>
      </c>
      <c r="Y292" s="44">
        <f t="shared" si="169"/>
        <v>113.12</v>
      </c>
      <c r="Z292" s="44">
        <f t="shared" si="169"/>
        <v>113.12</v>
      </c>
      <c r="AA292" s="44">
        <f t="shared" si="169"/>
        <v>113.12</v>
      </c>
    </row>
    <row r="293" spans="1:27" ht="12.75" hidden="1" customHeight="1" outlineLevel="1" x14ac:dyDescent="0.2">
      <c r="A293" s="89" t="s">
        <v>1127</v>
      </c>
      <c r="B293" s="63" t="s">
        <v>83</v>
      </c>
      <c r="C293" s="43" t="s">
        <v>79</v>
      </c>
      <c r="D293" s="44">
        <v>4.68</v>
      </c>
      <c r="E293" s="44">
        <v>4.68</v>
      </c>
      <c r="F293" s="44">
        <v>4.68</v>
      </c>
      <c r="G293" s="44">
        <v>4.68</v>
      </c>
      <c r="H293" s="44">
        <v>4.68</v>
      </c>
      <c r="I293" s="44">
        <v>4.68</v>
      </c>
      <c r="J293" s="44">
        <v>4.68</v>
      </c>
      <c r="K293" s="44">
        <v>4.68</v>
      </c>
      <c r="L293" s="44">
        <v>4.68</v>
      </c>
      <c r="M293" s="44">
        <v>4.68</v>
      </c>
      <c r="N293" s="44">
        <v>4.68</v>
      </c>
      <c r="O293" s="44">
        <v>4.68</v>
      </c>
      <c r="P293" s="44">
        <v>4.68</v>
      </c>
      <c r="Q293" s="44">
        <v>4.68</v>
      </c>
      <c r="R293" s="44">
        <v>4.68</v>
      </c>
      <c r="S293" s="44">
        <v>4.68</v>
      </c>
      <c r="T293" s="44">
        <v>4.68</v>
      </c>
      <c r="U293" s="44">
        <v>4.68</v>
      </c>
      <c r="V293" s="44">
        <v>4.68</v>
      </c>
      <c r="W293" s="44">
        <v>4.68</v>
      </c>
      <c r="X293" s="44">
        <v>4.68</v>
      </c>
      <c r="Y293" s="44">
        <v>4.68</v>
      </c>
      <c r="Z293" s="44">
        <v>4.68</v>
      </c>
      <c r="AA293" s="44">
        <v>4.68</v>
      </c>
    </row>
    <row r="294" spans="1:27" ht="12.75" hidden="1" customHeight="1" outlineLevel="1" x14ac:dyDescent="0.2">
      <c r="A294" s="89" t="s">
        <v>1128</v>
      </c>
      <c r="B294" s="63" t="s">
        <v>81</v>
      </c>
      <c r="C294" s="43" t="s">
        <v>79</v>
      </c>
      <c r="D294" s="44">
        <f>$D$11</f>
        <v>216.36</v>
      </c>
      <c r="E294" s="44">
        <f t="shared" ref="E294:AA294" si="170">$D$11</f>
        <v>216.36</v>
      </c>
      <c r="F294" s="44">
        <f t="shared" si="170"/>
        <v>216.36</v>
      </c>
      <c r="G294" s="44">
        <f t="shared" si="170"/>
        <v>216.36</v>
      </c>
      <c r="H294" s="44">
        <f t="shared" si="170"/>
        <v>216.36</v>
      </c>
      <c r="I294" s="44">
        <f t="shared" si="170"/>
        <v>216.36</v>
      </c>
      <c r="J294" s="44">
        <f t="shared" si="170"/>
        <v>216.36</v>
      </c>
      <c r="K294" s="44">
        <f t="shared" si="170"/>
        <v>216.36</v>
      </c>
      <c r="L294" s="44">
        <f t="shared" si="170"/>
        <v>216.36</v>
      </c>
      <c r="M294" s="44">
        <f t="shared" si="170"/>
        <v>216.36</v>
      </c>
      <c r="N294" s="44">
        <f t="shared" si="170"/>
        <v>216.36</v>
      </c>
      <c r="O294" s="44">
        <f t="shared" si="170"/>
        <v>216.36</v>
      </c>
      <c r="P294" s="44">
        <f t="shared" si="170"/>
        <v>216.36</v>
      </c>
      <c r="Q294" s="44">
        <f t="shared" si="170"/>
        <v>216.36</v>
      </c>
      <c r="R294" s="44">
        <f>$D$11</f>
        <v>216.36</v>
      </c>
      <c r="S294" s="44">
        <f t="shared" si="170"/>
        <v>216.36</v>
      </c>
      <c r="T294" s="44">
        <f t="shared" si="170"/>
        <v>216.36</v>
      </c>
      <c r="U294" s="44">
        <f t="shared" si="170"/>
        <v>216.36</v>
      </c>
      <c r="V294" s="44">
        <f t="shared" si="170"/>
        <v>216.36</v>
      </c>
      <c r="W294" s="44">
        <f t="shared" si="170"/>
        <v>216.36</v>
      </c>
      <c r="X294" s="44">
        <f t="shared" si="170"/>
        <v>216.36</v>
      </c>
      <c r="Y294" s="44">
        <f t="shared" si="170"/>
        <v>216.36</v>
      </c>
      <c r="Z294" s="44">
        <f t="shared" si="170"/>
        <v>216.36</v>
      </c>
      <c r="AA294" s="44">
        <f t="shared" si="170"/>
        <v>216.36</v>
      </c>
    </row>
    <row r="295" spans="1:27" ht="12.75" customHeight="1" collapsed="1" x14ac:dyDescent="0.2">
      <c r="A295" s="88" t="s">
        <v>1129</v>
      </c>
      <c r="B295" s="28" t="str">
        <f>"28"&amp;"."&amp;$B$640&amp;"."&amp;$B$641</f>
        <v>28.09.2023</v>
      </c>
      <c r="C295" s="80" t="s">
        <v>76</v>
      </c>
      <c r="D295" s="81">
        <f>ROUND(((D296+D297+D299+D298)/1000),5)</f>
        <v>1.5629599999999999</v>
      </c>
      <c r="E295" s="81">
        <f>ROUND(((E296+E297+E299+E298)/1000),5)</f>
        <v>1.44984</v>
      </c>
      <c r="F295" s="81">
        <f>ROUND(((F296+F297+F299+F298)/1000),5)</f>
        <v>1.43329</v>
      </c>
      <c r="G295" s="81">
        <f t="shared" ref="G295:AA295" si="171">ROUND(((G296+G297+G299+G298)/1000),5)</f>
        <v>1.4186399999999999</v>
      </c>
      <c r="H295" s="81">
        <f t="shared" si="171"/>
        <v>1.51803</v>
      </c>
      <c r="I295" s="81">
        <f t="shared" si="171"/>
        <v>1.73132</v>
      </c>
      <c r="J295" s="81">
        <f t="shared" si="171"/>
        <v>1.8170599999999999</v>
      </c>
      <c r="K295" s="81">
        <f t="shared" si="171"/>
        <v>1.9448300000000001</v>
      </c>
      <c r="L295" s="81">
        <f t="shared" si="171"/>
        <v>2.1974300000000002</v>
      </c>
      <c r="M295" s="81">
        <f t="shared" si="171"/>
        <v>2.3054600000000001</v>
      </c>
      <c r="N295" s="81">
        <f t="shared" si="171"/>
        <v>2.3136999999999999</v>
      </c>
      <c r="O295" s="81">
        <f t="shared" si="171"/>
        <v>2.2921299999999998</v>
      </c>
      <c r="P295" s="81">
        <f t="shared" si="171"/>
        <v>2.2449699999999999</v>
      </c>
      <c r="Q295" s="81">
        <f t="shared" si="171"/>
        <v>2.2611699999999999</v>
      </c>
      <c r="R295" s="81">
        <f t="shared" si="171"/>
        <v>2.32559</v>
      </c>
      <c r="S295" s="81">
        <f t="shared" si="171"/>
        <v>2.3229299999999999</v>
      </c>
      <c r="T295" s="81">
        <f t="shared" si="171"/>
        <v>2.3186200000000001</v>
      </c>
      <c r="U295" s="81">
        <f t="shared" si="171"/>
        <v>2.3002600000000002</v>
      </c>
      <c r="V295" s="81">
        <f t="shared" si="171"/>
        <v>2.4619399999999998</v>
      </c>
      <c r="W295" s="81">
        <f t="shared" si="171"/>
        <v>2.4832200000000002</v>
      </c>
      <c r="X295" s="81">
        <f t="shared" si="171"/>
        <v>2.3556900000000001</v>
      </c>
      <c r="Y295" s="81">
        <f t="shared" si="171"/>
        <v>2.1682700000000001</v>
      </c>
      <c r="Z295" s="81">
        <f t="shared" si="171"/>
        <v>1.8557900000000001</v>
      </c>
      <c r="AA295" s="81">
        <f t="shared" si="171"/>
        <v>1.7322</v>
      </c>
    </row>
    <row r="296" spans="1:27" ht="12.75" hidden="1" customHeight="1" outlineLevel="1" x14ac:dyDescent="0.2">
      <c r="A296" s="89" t="s">
        <v>1130</v>
      </c>
      <c r="B296" s="63" t="s">
        <v>230</v>
      </c>
      <c r="C296" s="43" t="s">
        <v>79</v>
      </c>
      <c r="D296" s="44">
        <v>1228.8</v>
      </c>
      <c r="E296" s="44">
        <v>1115.68</v>
      </c>
      <c r="F296" s="44">
        <v>1099.1300000000001</v>
      </c>
      <c r="G296" s="44">
        <v>1084.48</v>
      </c>
      <c r="H296" s="44">
        <v>1183.8699999999999</v>
      </c>
      <c r="I296" s="44">
        <v>1397.16</v>
      </c>
      <c r="J296" s="44">
        <v>1482.9</v>
      </c>
      <c r="K296" s="44">
        <v>1610.67</v>
      </c>
      <c r="L296" s="44">
        <v>1863.27</v>
      </c>
      <c r="M296" s="44">
        <v>1971.3</v>
      </c>
      <c r="N296" s="44">
        <v>1979.54</v>
      </c>
      <c r="O296" s="44">
        <v>1957.97</v>
      </c>
      <c r="P296" s="44">
        <v>1910.81</v>
      </c>
      <c r="Q296" s="44">
        <v>1927.01</v>
      </c>
      <c r="R296" s="44">
        <v>1991.43</v>
      </c>
      <c r="S296" s="44">
        <v>1988.77</v>
      </c>
      <c r="T296" s="44">
        <v>1984.46</v>
      </c>
      <c r="U296" s="44">
        <v>1966.1</v>
      </c>
      <c r="V296" s="44">
        <v>2127.7800000000002</v>
      </c>
      <c r="W296" s="44">
        <v>2149.06</v>
      </c>
      <c r="X296" s="44">
        <v>2021.53</v>
      </c>
      <c r="Y296" s="44">
        <v>1834.11</v>
      </c>
      <c r="Z296" s="44">
        <v>1521.63</v>
      </c>
      <c r="AA296" s="44">
        <v>1398.04</v>
      </c>
    </row>
    <row r="297" spans="1:27" ht="12.75" hidden="1" customHeight="1" outlineLevel="1" x14ac:dyDescent="0.2">
      <c r="A297" s="89" t="s">
        <v>1131</v>
      </c>
      <c r="B297" s="63" t="s">
        <v>90</v>
      </c>
      <c r="C297" s="43" t="s">
        <v>79</v>
      </c>
      <c r="D297" s="44">
        <f>$D$162</f>
        <v>113.12</v>
      </c>
      <c r="E297" s="44">
        <f>$D$162</f>
        <v>113.12</v>
      </c>
      <c r="F297" s="44">
        <f t="shared" ref="F297:AA297" si="172">$D$162</f>
        <v>113.12</v>
      </c>
      <c r="G297" s="44">
        <f t="shared" si="172"/>
        <v>113.12</v>
      </c>
      <c r="H297" s="44">
        <f t="shared" si="172"/>
        <v>113.12</v>
      </c>
      <c r="I297" s="44">
        <f t="shared" si="172"/>
        <v>113.12</v>
      </c>
      <c r="J297" s="44">
        <f t="shared" si="172"/>
        <v>113.12</v>
      </c>
      <c r="K297" s="44">
        <f t="shared" si="172"/>
        <v>113.12</v>
      </c>
      <c r="L297" s="44">
        <f t="shared" si="172"/>
        <v>113.12</v>
      </c>
      <c r="M297" s="44">
        <f t="shared" si="172"/>
        <v>113.12</v>
      </c>
      <c r="N297" s="44">
        <f t="shared" si="172"/>
        <v>113.12</v>
      </c>
      <c r="O297" s="44">
        <f t="shared" si="172"/>
        <v>113.12</v>
      </c>
      <c r="P297" s="44">
        <f t="shared" si="172"/>
        <v>113.12</v>
      </c>
      <c r="Q297" s="44">
        <f t="shared" si="172"/>
        <v>113.12</v>
      </c>
      <c r="R297" s="44">
        <f t="shared" si="172"/>
        <v>113.12</v>
      </c>
      <c r="S297" s="44">
        <f t="shared" si="172"/>
        <v>113.12</v>
      </c>
      <c r="T297" s="44">
        <f t="shared" si="172"/>
        <v>113.12</v>
      </c>
      <c r="U297" s="44">
        <f t="shared" si="172"/>
        <v>113.12</v>
      </c>
      <c r="V297" s="44">
        <f t="shared" si="172"/>
        <v>113.12</v>
      </c>
      <c r="W297" s="44">
        <f t="shared" si="172"/>
        <v>113.12</v>
      </c>
      <c r="X297" s="44">
        <f t="shared" si="172"/>
        <v>113.12</v>
      </c>
      <c r="Y297" s="44">
        <f t="shared" si="172"/>
        <v>113.12</v>
      </c>
      <c r="Z297" s="44">
        <f t="shared" si="172"/>
        <v>113.12</v>
      </c>
      <c r="AA297" s="44">
        <f t="shared" si="172"/>
        <v>113.12</v>
      </c>
    </row>
    <row r="298" spans="1:27" ht="12.75" hidden="1" customHeight="1" outlineLevel="1" x14ac:dyDescent="0.2">
      <c r="A298" s="89" t="s">
        <v>1132</v>
      </c>
      <c r="B298" s="63" t="s">
        <v>83</v>
      </c>
      <c r="C298" s="43" t="s">
        <v>79</v>
      </c>
      <c r="D298" s="44">
        <v>4.68</v>
      </c>
      <c r="E298" s="44">
        <v>4.68</v>
      </c>
      <c r="F298" s="44">
        <v>4.68</v>
      </c>
      <c r="G298" s="44">
        <v>4.68</v>
      </c>
      <c r="H298" s="44">
        <v>4.68</v>
      </c>
      <c r="I298" s="44">
        <v>4.68</v>
      </c>
      <c r="J298" s="44">
        <v>4.68</v>
      </c>
      <c r="K298" s="44">
        <v>4.68</v>
      </c>
      <c r="L298" s="44">
        <v>4.68</v>
      </c>
      <c r="M298" s="44">
        <v>4.68</v>
      </c>
      <c r="N298" s="44">
        <v>4.68</v>
      </c>
      <c r="O298" s="44">
        <v>4.68</v>
      </c>
      <c r="P298" s="44">
        <v>4.68</v>
      </c>
      <c r="Q298" s="44">
        <v>4.68</v>
      </c>
      <c r="R298" s="44">
        <v>4.68</v>
      </c>
      <c r="S298" s="44">
        <v>4.68</v>
      </c>
      <c r="T298" s="44">
        <v>4.68</v>
      </c>
      <c r="U298" s="44">
        <v>4.68</v>
      </c>
      <c r="V298" s="44">
        <v>4.68</v>
      </c>
      <c r="W298" s="44">
        <v>4.68</v>
      </c>
      <c r="X298" s="44">
        <v>4.68</v>
      </c>
      <c r="Y298" s="44">
        <v>4.68</v>
      </c>
      <c r="Z298" s="44">
        <v>4.68</v>
      </c>
      <c r="AA298" s="44">
        <v>4.68</v>
      </c>
    </row>
    <row r="299" spans="1:27" ht="12.75" hidden="1" customHeight="1" outlineLevel="1" x14ac:dyDescent="0.2">
      <c r="A299" s="89" t="s">
        <v>1133</v>
      </c>
      <c r="B299" s="63" t="s">
        <v>81</v>
      </c>
      <c r="C299" s="43" t="s">
        <v>79</v>
      </c>
      <c r="D299" s="44">
        <f>$D$11</f>
        <v>216.36</v>
      </c>
      <c r="E299" s="44">
        <f t="shared" ref="E299:AA299" si="173">$D$11</f>
        <v>216.36</v>
      </c>
      <c r="F299" s="44">
        <f t="shared" si="173"/>
        <v>216.36</v>
      </c>
      <c r="G299" s="44">
        <f t="shared" si="173"/>
        <v>216.36</v>
      </c>
      <c r="H299" s="44">
        <f t="shared" si="173"/>
        <v>216.36</v>
      </c>
      <c r="I299" s="44">
        <f t="shared" si="173"/>
        <v>216.36</v>
      </c>
      <c r="J299" s="44">
        <f t="shared" si="173"/>
        <v>216.36</v>
      </c>
      <c r="K299" s="44">
        <f t="shared" si="173"/>
        <v>216.36</v>
      </c>
      <c r="L299" s="44">
        <f t="shared" si="173"/>
        <v>216.36</v>
      </c>
      <c r="M299" s="44">
        <f t="shared" si="173"/>
        <v>216.36</v>
      </c>
      <c r="N299" s="44">
        <f t="shared" si="173"/>
        <v>216.36</v>
      </c>
      <c r="O299" s="44">
        <f t="shared" si="173"/>
        <v>216.36</v>
      </c>
      <c r="P299" s="44">
        <f t="shared" si="173"/>
        <v>216.36</v>
      </c>
      <c r="Q299" s="44">
        <f t="shared" si="173"/>
        <v>216.36</v>
      </c>
      <c r="R299" s="44">
        <f>$D$11</f>
        <v>216.36</v>
      </c>
      <c r="S299" s="44">
        <f t="shared" si="173"/>
        <v>216.36</v>
      </c>
      <c r="T299" s="44">
        <f t="shared" si="173"/>
        <v>216.36</v>
      </c>
      <c r="U299" s="44">
        <f t="shared" si="173"/>
        <v>216.36</v>
      </c>
      <c r="V299" s="44">
        <f t="shared" si="173"/>
        <v>216.36</v>
      </c>
      <c r="W299" s="44">
        <f t="shared" si="173"/>
        <v>216.36</v>
      </c>
      <c r="X299" s="44">
        <f t="shared" si="173"/>
        <v>216.36</v>
      </c>
      <c r="Y299" s="44">
        <f t="shared" si="173"/>
        <v>216.36</v>
      </c>
      <c r="Z299" s="44">
        <f t="shared" si="173"/>
        <v>216.36</v>
      </c>
      <c r="AA299" s="44">
        <f t="shared" si="173"/>
        <v>216.36</v>
      </c>
    </row>
    <row r="300" spans="1:27" ht="12.75" customHeight="1" collapsed="1" x14ac:dyDescent="0.2">
      <c r="A300" s="88" t="s">
        <v>1134</v>
      </c>
      <c r="B300" s="28" t="str">
        <f>"29"&amp;"."&amp;$B$640&amp;"."&amp;$B$641</f>
        <v>29.09.2023</v>
      </c>
      <c r="C300" s="80" t="s">
        <v>76</v>
      </c>
      <c r="D300" s="81">
        <f>ROUND(((D301+D302+D304+D303)/1000),5)</f>
        <v>1.5450299999999999</v>
      </c>
      <c r="E300" s="81">
        <f>ROUND(((E301+E302+E304+E303)/1000),5)</f>
        <v>1.35876</v>
      </c>
      <c r="F300" s="81">
        <f>ROUND(((F301+F302+F304+F303)/1000),5)</f>
        <v>1.30684</v>
      </c>
      <c r="G300" s="81">
        <f t="shared" ref="G300:AA300" si="174">ROUND(((G301+G302+G304+G303)/1000),5)</f>
        <v>1.3230599999999999</v>
      </c>
      <c r="H300" s="81">
        <f t="shared" si="174"/>
        <v>1.4362699999999999</v>
      </c>
      <c r="I300" s="81">
        <f t="shared" si="174"/>
        <v>1.6636299999999999</v>
      </c>
      <c r="J300" s="81">
        <f t="shared" si="174"/>
        <v>1.76502</v>
      </c>
      <c r="K300" s="81">
        <f t="shared" si="174"/>
        <v>1.9498599999999999</v>
      </c>
      <c r="L300" s="81">
        <f t="shared" si="174"/>
        <v>2.1789700000000001</v>
      </c>
      <c r="M300" s="81">
        <f t="shared" si="174"/>
        <v>2.31073</v>
      </c>
      <c r="N300" s="81">
        <f t="shared" si="174"/>
        <v>2.3155100000000002</v>
      </c>
      <c r="O300" s="81">
        <f t="shared" si="174"/>
        <v>2.2714500000000002</v>
      </c>
      <c r="P300" s="81">
        <f t="shared" si="174"/>
        <v>2.2465999999999999</v>
      </c>
      <c r="Q300" s="81">
        <f t="shared" si="174"/>
        <v>2.3040500000000002</v>
      </c>
      <c r="R300" s="81">
        <f t="shared" si="174"/>
        <v>2.32708</v>
      </c>
      <c r="S300" s="81">
        <f t="shared" si="174"/>
        <v>2.3207900000000001</v>
      </c>
      <c r="T300" s="81">
        <f t="shared" si="174"/>
        <v>2.31121</v>
      </c>
      <c r="U300" s="81">
        <f t="shared" si="174"/>
        <v>2.3053300000000001</v>
      </c>
      <c r="V300" s="81">
        <f t="shared" si="174"/>
        <v>2.3963000000000001</v>
      </c>
      <c r="W300" s="81">
        <f t="shared" si="174"/>
        <v>2.4485899999999998</v>
      </c>
      <c r="X300" s="81">
        <f t="shared" si="174"/>
        <v>2.3595100000000002</v>
      </c>
      <c r="Y300" s="81">
        <f t="shared" si="174"/>
        <v>2.21576</v>
      </c>
      <c r="Z300" s="81">
        <f t="shared" si="174"/>
        <v>1.91357</v>
      </c>
      <c r="AA300" s="81">
        <f t="shared" si="174"/>
        <v>1.7980700000000001</v>
      </c>
    </row>
    <row r="301" spans="1:27" ht="12.75" hidden="1" customHeight="1" outlineLevel="1" x14ac:dyDescent="0.2">
      <c r="A301" s="89" t="s">
        <v>1135</v>
      </c>
      <c r="B301" s="63" t="s">
        <v>230</v>
      </c>
      <c r="C301" s="43" t="s">
        <v>79</v>
      </c>
      <c r="D301" s="44">
        <v>1210.8699999999999</v>
      </c>
      <c r="E301" s="44">
        <v>1024.5999999999999</v>
      </c>
      <c r="F301" s="44">
        <v>972.68</v>
      </c>
      <c r="G301" s="44">
        <v>988.9</v>
      </c>
      <c r="H301" s="44">
        <v>1102.1099999999999</v>
      </c>
      <c r="I301" s="44">
        <v>1329.47</v>
      </c>
      <c r="J301" s="44">
        <v>1430.86</v>
      </c>
      <c r="K301" s="44">
        <v>1615.7</v>
      </c>
      <c r="L301" s="44">
        <v>1844.81</v>
      </c>
      <c r="M301" s="44">
        <v>1976.57</v>
      </c>
      <c r="N301" s="44">
        <v>1981.35</v>
      </c>
      <c r="O301" s="44">
        <v>1937.29</v>
      </c>
      <c r="P301" s="44">
        <v>1912.44</v>
      </c>
      <c r="Q301" s="44">
        <v>1969.89</v>
      </c>
      <c r="R301" s="44">
        <v>1992.92</v>
      </c>
      <c r="S301" s="44">
        <v>1986.63</v>
      </c>
      <c r="T301" s="44">
        <v>1977.05</v>
      </c>
      <c r="U301" s="44">
        <v>1971.17</v>
      </c>
      <c r="V301" s="44">
        <v>2062.14</v>
      </c>
      <c r="W301" s="44">
        <v>2114.4299999999998</v>
      </c>
      <c r="X301" s="44">
        <v>2025.35</v>
      </c>
      <c r="Y301" s="44">
        <v>1881.6</v>
      </c>
      <c r="Z301" s="44">
        <v>1579.41</v>
      </c>
      <c r="AA301" s="44">
        <v>1463.91</v>
      </c>
    </row>
    <row r="302" spans="1:27" ht="12.75" hidden="1" customHeight="1" outlineLevel="1" x14ac:dyDescent="0.2">
      <c r="A302" s="89" t="s">
        <v>1136</v>
      </c>
      <c r="B302" s="63" t="s">
        <v>90</v>
      </c>
      <c r="C302" s="43" t="s">
        <v>79</v>
      </c>
      <c r="D302" s="44">
        <f>$D$162</f>
        <v>113.12</v>
      </c>
      <c r="E302" s="44">
        <f>$D$162</f>
        <v>113.12</v>
      </c>
      <c r="F302" s="44">
        <f t="shared" ref="F302:AA302" si="175">$D$162</f>
        <v>113.12</v>
      </c>
      <c r="G302" s="44">
        <f t="shared" si="175"/>
        <v>113.12</v>
      </c>
      <c r="H302" s="44">
        <f t="shared" si="175"/>
        <v>113.12</v>
      </c>
      <c r="I302" s="44">
        <f t="shared" si="175"/>
        <v>113.12</v>
      </c>
      <c r="J302" s="44">
        <f t="shared" si="175"/>
        <v>113.12</v>
      </c>
      <c r="K302" s="44">
        <f t="shared" si="175"/>
        <v>113.12</v>
      </c>
      <c r="L302" s="44">
        <f t="shared" si="175"/>
        <v>113.12</v>
      </c>
      <c r="M302" s="44">
        <f t="shared" si="175"/>
        <v>113.12</v>
      </c>
      <c r="N302" s="44">
        <f t="shared" si="175"/>
        <v>113.12</v>
      </c>
      <c r="O302" s="44">
        <f t="shared" si="175"/>
        <v>113.12</v>
      </c>
      <c r="P302" s="44">
        <f t="shared" si="175"/>
        <v>113.12</v>
      </c>
      <c r="Q302" s="44">
        <f t="shared" si="175"/>
        <v>113.12</v>
      </c>
      <c r="R302" s="44">
        <f t="shared" si="175"/>
        <v>113.12</v>
      </c>
      <c r="S302" s="44">
        <f t="shared" si="175"/>
        <v>113.12</v>
      </c>
      <c r="T302" s="44">
        <f t="shared" si="175"/>
        <v>113.12</v>
      </c>
      <c r="U302" s="44">
        <f t="shared" si="175"/>
        <v>113.12</v>
      </c>
      <c r="V302" s="44">
        <f t="shared" si="175"/>
        <v>113.12</v>
      </c>
      <c r="W302" s="44">
        <f t="shared" si="175"/>
        <v>113.12</v>
      </c>
      <c r="X302" s="44">
        <f t="shared" si="175"/>
        <v>113.12</v>
      </c>
      <c r="Y302" s="44">
        <f t="shared" si="175"/>
        <v>113.12</v>
      </c>
      <c r="Z302" s="44">
        <f t="shared" si="175"/>
        <v>113.12</v>
      </c>
      <c r="AA302" s="44">
        <f t="shared" si="175"/>
        <v>113.12</v>
      </c>
    </row>
    <row r="303" spans="1:27" ht="12.75" hidden="1" customHeight="1" outlineLevel="1" x14ac:dyDescent="0.2">
      <c r="A303" s="89" t="s">
        <v>1137</v>
      </c>
      <c r="B303" s="63" t="s">
        <v>83</v>
      </c>
      <c r="C303" s="43" t="s">
        <v>79</v>
      </c>
      <c r="D303" s="44">
        <v>4.68</v>
      </c>
      <c r="E303" s="44">
        <v>4.68</v>
      </c>
      <c r="F303" s="44">
        <v>4.68</v>
      </c>
      <c r="G303" s="44">
        <v>4.68</v>
      </c>
      <c r="H303" s="44">
        <v>4.68</v>
      </c>
      <c r="I303" s="44">
        <v>4.68</v>
      </c>
      <c r="J303" s="44">
        <v>4.68</v>
      </c>
      <c r="K303" s="44">
        <v>4.68</v>
      </c>
      <c r="L303" s="44">
        <v>4.68</v>
      </c>
      <c r="M303" s="44">
        <v>4.68</v>
      </c>
      <c r="N303" s="44">
        <v>4.68</v>
      </c>
      <c r="O303" s="44">
        <v>4.68</v>
      </c>
      <c r="P303" s="44">
        <v>4.68</v>
      </c>
      <c r="Q303" s="44">
        <v>4.68</v>
      </c>
      <c r="R303" s="44">
        <v>4.68</v>
      </c>
      <c r="S303" s="44">
        <v>4.68</v>
      </c>
      <c r="T303" s="44">
        <v>4.68</v>
      </c>
      <c r="U303" s="44">
        <v>4.68</v>
      </c>
      <c r="V303" s="44">
        <v>4.68</v>
      </c>
      <c r="W303" s="44">
        <v>4.68</v>
      </c>
      <c r="X303" s="44">
        <v>4.68</v>
      </c>
      <c r="Y303" s="44">
        <v>4.68</v>
      </c>
      <c r="Z303" s="44">
        <v>4.68</v>
      </c>
      <c r="AA303" s="44">
        <v>4.68</v>
      </c>
    </row>
    <row r="304" spans="1:27" ht="12.75" hidden="1" customHeight="1" outlineLevel="1" x14ac:dyDescent="0.2">
      <c r="A304" s="89" t="s">
        <v>1138</v>
      </c>
      <c r="B304" s="63" t="s">
        <v>81</v>
      </c>
      <c r="C304" s="43" t="s">
        <v>79</v>
      </c>
      <c r="D304" s="44">
        <f>$D$11</f>
        <v>216.36</v>
      </c>
      <c r="E304" s="44">
        <f t="shared" ref="E304:AA304" si="176">$D$11</f>
        <v>216.36</v>
      </c>
      <c r="F304" s="44">
        <f t="shared" si="176"/>
        <v>216.36</v>
      </c>
      <c r="G304" s="44">
        <f t="shared" si="176"/>
        <v>216.36</v>
      </c>
      <c r="H304" s="44">
        <f t="shared" si="176"/>
        <v>216.36</v>
      </c>
      <c r="I304" s="44">
        <f t="shared" si="176"/>
        <v>216.36</v>
      </c>
      <c r="J304" s="44">
        <f t="shared" si="176"/>
        <v>216.36</v>
      </c>
      <c r="K304" s="44">
        <f t="shared" si="176"/>
        <v>216.36</v>
      </c>
      <c r="L304" s="44">
        <f t="shared" si="176"/>
        <v>216.36</v>
      </c>
      <c r="M304" s="44">
        <f t="shared" si="176"/>
        <v>216.36</v>
      </c>
      <c r="N304" s="44">
        <f t="shared" si="176"/>
        <v>216.36</v>
      </c>
      <c r="O304" s="44">
        <f t="shared" si="176"/>
        <v>216.36</v>
      </c>
      <c r="P304" s="44">
        <f t="shared" si="176"/>
        <v>216.36</v>
      </c>
      <c r="Q304" s="44">
        <f t="shared" si="176"/>
        <v>216.36</v>
      </c>
      <c r="R304" s="44">
        <f>$D$11</f>
        <v>216.36</v>
      </c>
      <c r="S304" s="44">
        <f t="shared" si="176"/>
        <v>216.36</v>
      </c>
      <c r="T304" s="44">
        <f t="shared" si="176"/>
        <v>216.36</v>
      </c>
      <c r="U304" s="44">
        <f t="shared" si="176"/>
        <v>216.36</v>
      </c>
      <c r="V304" s="44">
        <f t="shared" si="176"/>
        <v>216.36</v>
      </c>
      <c r="W304" s="44">
        <f t="shared" si="176"/>
        <v>216.36</v>
      </c>
      <c r="X304" s="44">
        <f t="shared" si="176"/>
        <v>216.36</v>
      </c>
      <c r="Y304" s="44">
        <f t="shared" si="176"/>
        <v>216.36</v>
      </c>
      <c r="Z304" s="44">
        <f t="shared" si="176"/>
        <v>216.36</v>
      </c>
      <c r="AA304" s="44">
        <f t="shared" si="176"/>
        <v>216.36</v>
      </c>
    </row>
    <row r="305" spans="1:27" ht="12.75" customHeight="1" collapsed="1" x14ac:dyDescent="0.2">
      <c r="A305" s="88" t="s">
        <v>1139</v>
      </c>
      <c r="B305" s="28" t="str">
        <f>"30"&amp;"."&amp;$B$640&amp;"."&amp;$B$641</f>
        <v>30.09.2023</v>
      </c>
      <c r="C305" s="80" t="s">
        <v>76</v>
      </c>
      <c r="D305" s="81">
        <f>ROUND(((D306+D307+D309+D308)/1000),5)</f>
        <v>1.69652</v>
      </c>
      <c r="E305" s="81">
        <f>ROUND(((E306+E307+E309+E308)/1000),5)</f>
        <v>1.6160000000000001</v>
      </c>
      <c r="F305" s="81">
        <f>ROUND(((F306+F307+F309+F308)/1000),5)</f>
        <v>1.54558</v>
      </c>
      <c r="G305" s="81">
        <f t="shared" ref="G305:AA305" si="177">ROUND(((G306+G307+G309+G308)/1000),5)</f>
        <v>1.51186</v>
      </c>
      <c r="H305" s="81">
        <f t="shared" si="177"/>
        <v>1.55955</v>
      </c>
      <c r="I305" s="81">
        <f t="shared" si="177"/>
        <v>1.65306</v>
      </c>
      <c r="J305" s="81">
        <f t="shared" si="177"/>
        <v>1.6815800000000001</v>
      </c>
      <c r="K305" s="81">
        <f t="shared" si="177"/>
        <v>1.84918</v>
      </c>
      <c r="L305" s="81">
        <f t="shared" si="177"/>
        <v>2.1370499999999999</v>
      </c>
      <c r="M305" s="81">
        <f t="shared" si="177"/>
        <v>2.3439299999999998</v>
      </c>
      <c r="N305" s="81">
        <f t="shared" si="177"/>
        <v>2.3763200000000002</v>
      </c>
      <c r="O305" s="81">
        <f t="shared" si="177"/>
        <v>2.3807299999999998</v>
      </c>
      <c r="P305" s="81">
        <f t="shared" si="177"/>
        <v>2.35623</v>
      </c>
      <c r="Q305" s="81">
        <f t="shared" si="177"/>
        <v>2.3537599999999999</v>
      </c>
      <c r="R305" s="81">
        <f t="shared" si="177"/>
        <v>2.3555799999999998</v>
      </c>
      <c r="S305" s="81">
        <f t="shared" si="177"/>
        <v>2.3523499999999999</v>
      </c>
      <c r="T305" s="81">
        <f t="shared" si="177"/>
        <v>2.3384</v>
      </c>
      <c r="U305" s="81">
        <f t="shared" si="177"/>
        <v>2.27176</v>
      </c>
      <c r="V305" s="81">
        <f t="shared" si="177"/>
        <v>2.3711700000000002</v>
      </c>
      <c r="W305" s="81">
        <f t="shared" si="177"/>
        <v>2.4207800000000002</v>
      </c>
      <c r="X305" s="81">
        <f t="shared" si="177"/>
        <v>2.3639000000000001</v>
      </c>
      <c r="Y305" s="81">
        <f t="shared" si="177"/>
        <v>2.1056499999999998</v>
      </c>
      <c r="Z305" s="81">
        <f t="shared" si="177"/>
        <v>1.9630000000000001</v>
      </c>
      <c r="AA305" s="81">
        <f t="shared" si="177"/>
        <v>1.7543</v>
      </c>
    </row>
    <row r="306" spans="1:27" ht="12.75" hidden="1" customHeight="1" outlineLevel="1" x14ac:dyDescent="0.2">
      <c r="A306" s="89" t="s">
        <v>1140</v>
      </c>
      <c r="B306" s="63" t="s">
        <v>230</v>
      </c>
      <c r="C306" s="43" t="s">
        <v>79</v>
      </c>
      <c r="D306" s="44">
        <v>1362.36</v>
      </c>
      <c r="E306" s="44">
        <v>1281.8399999999999</v>
      </c>
      <c r="F306" s="44">
        <v>1211.42</v>
      </c>
      <c r="G306" s="44">
        <v>1177.7</v>
      </c>
      <c r="H306" s="44">
        <v>1225.3900000000001</v>
      </c>
      <c r="I306" s="44">
        <v>1318.9</v>
      </c>
      <c r="J306" s="44">
        <v>1347.42</v>
      </c>
      <c r="K306" s="44">
        <v>1515.02</v>
      </c>
      <c r="L306" s="44">
        <v>1802.89</v>
      </c>
      <c r="M306" s="44">
        <v>2009.77</v>
      </c>
      <c r="N306" s="44">
        <v>2042.16</v>
      </c>
      <c r="O306" s="44">
        <v>2046.57</v>
      </c>
      <c r="P306" s="44">
        <v>2022.07</v>
      </c>
      <c r="Q306" s="44">
        <v>2019.6</v>
      </c>
      <c r="R306" s="44">
        <v>2021.42</v>
      </c>
      <c r="S306" s="44">
        <v>2018.19</v>
      </c>
      <c r="T306" s="44">
        <v>2004.24</v>
      </c>
      <c r="U306" s="44">
        <v>1937.6</v>
      </c>
      <c r="V306" s="44">
        <v>2037.01</v>
      </c>
      <c r="W306" s="44">
        <v>2086.62</v>
      </c>
      <c r="X306" s="44">
        <v>2029.74</v>
      </c>
      <c r="Y306" s="44">
        <v>1771.49</v>
      </c>
      <c r="Z306" s="44">
        <v>1628.84</v>
      </c>
      <c r="AA306" s="44">
        <v>1420.14</v>
      </c>
    </row>
    <row r="307" spans="1:27" ht="12.75" hidden="1" customHeight="1" outlineLevel="1" x14ac:dyDescent="0.2">
      <c r="A307" s="89" t="s">
        <v>1141</v>
      </c>
      <c r="B307" s="63" t="s">
        <v>90</v>
      </c>
      <c r="C307" s="43" t="s">
        <v>79</v>
      </c>
      <c r="D307" s="44">
        <f>$D$162</f>
        <v>113.12</v>
      </c>
      <c r="E307" s="44">
        <f>$D$162</f>
        <v>113.12</v>
      </c>
      <c r="F307" s="44">
        <f t="shared" ref="F307:AA307" si="178">$D$162</f>
        <v>113.12</v>
      </c>
      <c r="G307" s="44">
        <f t="shared" si="178"/>
        <v>113.12</v>
      </c>
      <c r="H307" s="44">
        <f t="shared" si="178"/>
        <v>113.12</v>
      </c>
      <c r="I307" s="44">
        <f t="shared" si="178"/>
        <v>113.12</v>
      </c>
      <c r="J307" s="44">
        <f t="shared" si="178"/>
        <v>113.12</v>
      </c>
      <c r="K307" s="44">
        <f t="shared" si="178"/>
        <v>113.12</v>
      </c>
      <c r="L307" s="44">
        <f t="shared" si="178"/>
        <v>113.12</v>
      </c>
      <c r="M307" s="44">
        <f t="shared" si="178"/>
        <v>113.12</v>
      </c>
      <c r="N307" s="44">
        <f t="shared" si="178"/>
        <v>113.12</v>
      </c>
      <c r="O307" s="44">
        <f t="shared" si="178"/>
        <v>113.12</v>
      </c>
      <c r="P307" s="44">
        <f t="shared" si="178"/>
        <v>113.12</v>
      </c>
      <c r="Q307" s="44">
        <f t="shared" si="178"/>
        <v>113.12</v>
      </c>
      <c r="R307" s="44">
        <f t="shared" si="178"/>
        <v>113.12</v>
      </c>
      <c r="S307" s="44">
        <f t="shared" si="178"/>
        <v>113.12</v>
      </c>
      <c r="T307" s="44">
        <f t="shared" si="178"/>
        <v>113.12</v>
      </c>
      <c r="U307" s="44">
        <f t="shared" si="178"/>
        <v>113.12</v>
      </c>
      <c r="V307" s="44">
        <f t="shared" si="178"/>
        <v>113.12</v>
      </c>
      <c r="W307" s="44">
        <f t="shared" si="178"/>
        <v>113.12</v>
      </c>
      <c r="X307" s="44">
        <f t="shared" si="178"/>
        <v>113.12</v>
      </c>
      <c r="Y307" s="44">
        <f t="shared" si="178"/>
        <v>113.12</v>
      </c>
      <c r="Z307" s="44">
        <f t="shared" si="178"/>
        <v>113.12</v>
      </c>
      <c r="AA307" s="44">
        <f t="shared" si="178"/>
        <v>113.12</v>
      </c>
    </row>
    <row r="308" spans="1:27" ht="12.75" hidden="1" customHeight="1" outlineLevel="1" x14ac:dyDescent="0.2">
      <c r="A308" s="89" t="s">
        <v>1142</v>
      </c>
      <c r="B308" s="63" t="s">
        <v>83</v>
      </c>
      <c r="C308" s="43" t="s">
        <v>79</v>
      </c>
      <c r="D308" s="44">
        <v>4.68</v>
      </c>
      <c r="E308" s="44">
        <v>4.68</v>
      </c>
      <c r="F308" s="44">
        <v>4.68</v>
      </c>
      <c r="G308" s="44">
        <v>4.68</v>
      </c>
      <c r="H308" s="44">
        <v>4.68</v>
      </c>
      <c r="I308" s="44">
        <v>4.68</v>
      </c>
      <c r="J308" s="44">
        <v>4.68</v>
      </c>
      <c r="K308" s="44">
        <v>4.68</v>
      </c>
      <c r="L308" s="44">
        <v>4.68</v>
      </c>
      <c r="M308" s="44">
        <v>4.68</v>
      </c>
      <c r="N308" s="44">
        <v>4.68</v>
      </c>
      <c r="O308" s="44">
        <v>4.68</v>
      </c>
      <c r="P308" s="44">
        <v>4.68</v>
      </c>
      <c r="Q308" s="44">
        <v>4.68</v>
      </c>
      <c r="R308" s="44">
        <v>4.68</v>
      </c>
      <c r="S308" s="44">
        <v>4.68</v>
      </c>
      <c r="T308" s="44">
        <v>4.68</v>
      </c>
      <c r="U308" s="44">
        <v>4.68</v>
      </c>
      <c r="V308" s="44">
        <v>4.68</v>
      </c>
      <c r="W308" s="44">
        <v>4.68</v>
      </c>
      <c r="X308" s="44">
        <v>4.68</v>
      </c>
      <c r="Y308" s="44">
        <v>4.68</v>
      </c>
      <c r="Z308" s="44">
        <v>4.68</v>
      </c>
      <c r="AA308" s="44">
        <v>4.68</v>
      </c>
    </row>
    <row r="309" spans="1:27" ht="12.75" hidden="1" customHeight="1" outlineLevel="1" x14ac:dyDescent="0.2">
      <c r="A309" s="89" t="s">
        <v>1143</v>
      </c>
      <c r="B309" s="63" t="s">
        <v>81</v>
      </c>
      <c r="C309" s="43" t="s">
        <v>79</v>
      </c>
      <c r="D309" s="44">
        <f>$D$11</f>
        <v>216.36</v>
      </c>
      <c r="E309" s="44">
        <f t="shared" ref="E309:AA309" si="179">$D$11</f>
        <v>216.36</v>
      </c>
      <c r="F309" s="44">
        <f t="shared" si="179"/>
        <v>216.36</v>
      </c>
      <c r="G309" s="44">
        <f t="shared" si="179"/>
        <v>216.36</v>
      </c>
      <c r="H309" s="44">
        <f t="shared" si="179"/>
        <v>216.36</v>
      </c>
      <c r="I309" s="44">
        <f t="shared" si="179"/>
        <v>216.36</v>
      </c>
      <c r="J309" s="44">
        <f t="shared" si="179"/>
        <v>216.36</v>
      </c>
      <c r="K309" s="44">
        <f t="shared" si="179"/>
        <v>216.36</v>
      </c>
      <c r="L309" s="44">
        <f t="shared" si="179"/>
        <v>216.36</v>
      </c>
      <c r="M309" s="44">
        <f t="shared" si="179"/>
        <v>216.36</v>
      </c>
      <c r="N309" s="44">
        <f t="shared" si="179"/>
        <v>216.36</v>
      </c>
      <c r="O309" s="44">
        <f t="shared" si="179"/>
        <v>216.36</v>
      </c>
      <c r="P309" s="44">
        <f t="shared" si="179"/>
        <v>216.36</v>
      </c>
      <c r="Q309" s="44">
        <f t="shared" si="179"/>
        <v>216.36</v>
      </c>
      <c r="R309" s="44">
        <f>$D$11</f>
        <v>216.36</v>
      </c>
      <c r="S309" s="44">
        <f t="shared" si="179"/>
        <v>216.36</v>
      </c>
      <c r="T309" s="44">
        <f t="shared" si="179"/>
        <v>216.36</v>
      </c>
      <c r="U309" s="44">
        <f t="shared" si="179"/>
        <v>216.36</v>
      </c>
      <c r="V309" s="44">
        <f t="shared" si="179"/>
        <v>216.36</v>
      </c>
      <c r="W309" s="44">
        <f t="shared" si="179"/>
        <v>216.36</v>
      </c>
      <c r="X309" s="44">
        <f t="shared" si="179"/>
        <v>216.36</v>
      </c>
      <c r="Y309" s="44">
        <f t="shared" si="179"/>
        <v>216.36</v>
      </c>
      <c r="Z309" s="44">
        <f t="shared" si="179"/>
        <v>216.36</v>
      </c>
      <c r="AA309" s="44">
        <f t="shared" si="179"/>
        <v>216.36</v>
      </c>
    </row>
    <row r="310" spans="1:27" ht="12.75" customHeight="1" collapsed="1" x14ac:dyDescent="0.2">
      <c r="A310" s="90"/>
      <c r="B310" s="91" t="s">
        <v>379</v>
      </c>
      <c r="C310" s="92"/>
      <c r="D310" s="93"/>
      <c r="E310" s="93"/>
      <c r="F310" s="93"/>
      <c r="G310" s="93"/>
      <c r="I310" s="39"/>
    </row>
    <row r="311" spans="1:27" ht="12.75" customHeight="1" x14ac:dyDescent="0.2">
      <c r="A311" s="179" t="s">
        <v>531</v>
      </c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1"/>
    </row>
    <row r="312" spans="1:27" ht="25.5" x14ac:dyDescent="0.2">
      <c r="A312" s="26" t="s">
        <v>64</v>
      </c>
      <c r="B312" s="27" t="s">
        <v>202</v>
      </c>
      <c r="C312" s="26" t="s">
        <v>203</v>
      </c>
      <c r="D312" s="27" t="s">
        <v>204</v>
      </c>
      <c r="E312" s="27" t="s">
        <v>205</v>
      </c>
      <c r="F312" s="27" t="s">
        <v>206</v>
      </c>
      <c r="G312" s="27" t="s">
        <v>207</v>
      </c>
      <c r="H312" s="27" t="s">
        <v>208</v>
      </c>
      <c r="I312" s="27" t="s">
        <v>209</v>
      </c>
      <c r="J312" s="27" t="s">
        <v>210</v>
      </c>
      <c r="K312" s="27" t="s">
        <v>211</v>
      </c>
      <c r="L312" s="27" t="s">
        <v>212</v>
      </c>
      <c r="M312" s="27" t="s">
        <v>213</v>
      </c>
      <c r="N312" s="27" t="s">
        <v>214</v>
      </c>
      <c r="O312" s="27" t="s">
        <v>215</v>
      </c>
      <c r="P312" s="27" t="s">
        <v>216</v>
      </c>
      <c r="Q312" s="27" t="s">
        <v>217</v>
      </c>
      <c r="R312" s="27" t="s">
        <v>218</v>
      </c>
      <c r="S312" s="27" t="s">
        <v>219</v>
      </c>
      <c r="T312" s="27" t="s">
        <v>220</v>
      </c>
      <c r="U312" s="27" t="s">
        <v>221</v>
      </c>
      <c r="V312" s="27" t="s">
        <v>222</v>
      </c>
      <c r="W312" s="27" t="s">
        <v>223</v>
      </c>
      <c r="X312" s="27" t="s">
        <v>224</v>
      </c>
      <c r="Y312" s="27" t="s">
        <v>225</v>
      </c>
      <c r="Z312" s="27" t="s">
        <v>226</v>
      </c>
      <c r="AA312" s="27" t="s">
        <v>227</v>
      </c>
    </row>
    <row r="313" spans="1:27" ht="12.75" customHeight="1" x14ac:dyDescent="0.2">
      <c r="A313" s="88" t="s">
        <v>1144</v>
      </c>
      <c r="B313" s="28" t="str">
        <f>"01"&amp;"."&amp;$B$640&amp;"."&amp;$B$641</f>
        <v>01.09.2023</v>
      </c>
      <c r="C313" s="80" t="s">
        <v>76</v>
      </c>
      <c r="D313" s="81">
        <f>ROUND(((D314+D315+D317+D316)/1000),5)</f>
        <v>1.8293600000000001</v>
      </c>
      <c r="E313" s="81">
        <f>ROUND(((E314+E315+E317+E316)/1000),5)</f>
        <v>1.7205699999999999</v>
      </c>
      <c r="F313" s="81">
        <f>ROUND(((F314+F315+F317+F316)/1000),5)</f>
        <v>1.6569700000000001</v>
      </c>
      <c r="G313" s="81">
        <f t="shared" ref="G313:AA313" si="180">ROUND(((G314+G315+G317+G316)/1000),5)</f>
        <v>1.66395</v>
      </c>
      <c r="H313" s="81">
        <f t="shared" si="180"/>
        <v>1.7086300000000001</v>
      </c>
      <c r="I313" s="81">
        <f t="shared" si="180"/>
        <v>1.7877099999999999</v>
      </c>
      <c r="J313" s="81">
        <f t="shared" si="180"/>
        <v>1.8974200000000001</v>
      </c>
      <c r="K313" s="81">
        <f t="shared" si="180"/>
        <v>2.14778</v>
      </c>
      <c r="L313" s="81">
        <f t="shared" si="180"/>
        <v>2.34198</v>
      </c>
      <c r="M313" s="81">
        <f t="shared" si="180"/>
        <v>2.5644399999999998</v>
      </c>
      <c r="N313" s="81">
        <f t="shared" si="180"/>
        <v>2.5996000000000001</v>
      </c>
      <c r="O313" s="81">
        <f t="shared" si="180"/>
        <v>2.5752999999999999</v>
      </c>
      <c r="P313" s="81">
        <f t="shared" si="180"/>
        <v>2.5822699999999998</v>
      </c>
      <c r="Q313" s="81">
        <f t="shared" si="180"/>
        <v>2.5854699999999999</v>
      </c>
      <c r="R313" s="81">
        <f t="shared" si="180"/>
        <v>2.66059</v>
      </c>
      <c r="S313" s="81">
        <f t="shared" si="180"/>
        <v>2.6467499999999999</v>
      </c>
      <c r="T313" s="81">
        <f t="shared" si="180"/>
        <v>2.6392699999999998</v>
      </c>
      <c r="U313" s="81">
        <f t="shared" si="180"/>
        <v>2.6074899999999999</v>
      </c>
      <c r="V313" s="81">
        <f t="shared" si="180"/>
        <v>2.6084200000000002</v>
      </c>
      <c r="W313" s="81">
        <f t="shared" si="180"/>
        <v>2.645</v>
      </c>
      <c r="X313" s="81">
        <f t="shared" si="180"/>
        <v>2.6375799999999998</v>
      </c>
      <c r="Y313" s="81">
        <f t="shared" si="180"/>
        <v>2.5085099999999998</v>
      </c>
      <c r="Z313" s="81">
        <f t="shared" si="180"/>
        <v>2.2348699999999999</v>
      </c>
      <c r="AA313" s="81">
        <f t="shared" si="180"/>
        <v>2.03003</v>
      </c>
    </row>
    <row r="314" spans="1:27" ht="12.75" hidden="1" customHeight="1" outlineLevel="1" x14ac:dyDescent="0.2">
      <c r="A314" s="89" t="s">
        <v>1145</v>
      </c>
      <c r="B314" s="63" t="s">
        <v>230</v>
      </c>
      <c r="C314" s="43" t="s">
        <v>79</v>
      </c>
      <c r="D314" s="44">
        <v>1391.29</v>
      </c>
      <c r="E314" s="44">
        <v>1282.5</v>
      </c>
      <c r="F314" s="44">
        <v>1218.9000000000001</v>
      </c>
      <c r="G314" s="44">
        <v>1225.8800000000001</v>
      </c>
      <c r="H314" s="44">
        <v>1270.56</v>
      </c>
      <c r="I314" s="44">
        <v>1349.64</v>
      </c>
      <c r="J314" s="44">
        <v>1459.35</v>
      </c>
      <c r="K314" s="44">
        <v>1709.71</v>
      </c>
      <c r="L314" s="44">
        <v>1903.91</v>
      </c>
      <c r="M314" s="44">
        <v>2126.37</v>
      </c>
      <c r="N314" s="44">
        <v>2161.5300000000002</v>
      </c>
      <c r="O314" s="44">
        <v>2137.23</v>
      </c>
      <c r="P314" s="44">
        <v>2144.1999999999998</v>
      </c>
      <c r="Q314" s="44">
        <v>2147.4</v>
      </c>
      <c r="R314" s="44">
        <v>2222.52</v>
      </c>
      <c r="S314" s="44">
        <v>2208.6799999999998</v>
      </c>
      <c r="T314" s="44">
        <v>2201.1999999999998</v>
      </c>
      <c r="U314" s="44">
        <v>2169.42</v>
      </c>
      <c r="V314" s="44">
        <v>2170.35</v>
      </c>
      <c r="W314" s="44">
        <v>2206.9299999999998</v>
      </c>
      <c r="X314" s="44">
        <v>2199.5100000000002</v>
      </c>
      <c r="Y314" s="44">
        <v>2070.44</v>
      </c>
      <c r="Z314" s="44">
        <v>1796.8</v>
      </c>
      <c r="AA314" s="44">
        <v>1591.96</v>
      </c>
    </row>
    <row r="315" spans="1:27" ht="12.75" hidden="1" customHeight="1" outlineLevel="1" x14ac:dyDescent="0.2">
      <c r="A315" s="89" t="s">
        <v>1146</v>
      </c>
      <c r="B315" s="63" t="s">
        <v>90</v>
      </c>
      <c r="C315" s="43" t="s">
        <v>79</v>
      </c>
      <c r="D315" s="44">
        <v>217.03</v>
      </c>
      <c r="E315" s="44">
        <f>$D$315</f>
        <v>217.03</v>
      </c>
      <c r="F315" s="44">
        <f t="shared" ref="F315:AA315" si="181">$D$315</f>
        <v>217.03</v>
      </c>
      <c r="G315" s="44">
        <f t="shared" si="181"/>
        <v>217.03</v>
      </c>
      <c r="H315" s="44">
        <f t="shared" si="181"/>
        <v>217.03</v>
      </c>
      <c r="I315" s="44">
        <f t="shared" si="181"/>
        <v>217.03</v>
      </c>
      <c r="J315" s="44">
        <f t="shared" si="181"/>
        <v>217.03</v>
      </c>
      <c r="K315" s="44">
        <f t="shared" si="181"/>
        <v>217.03</v>
      </c>
      <c r="L315" s="44">
        <f t="shared" si="181"/>
        <v>217.03</v>
      </c>
      <c r="M315" s="44">
        <f t="shared" si="181"/>
        <v>217.03</v>
      </c>
      <c r="N315" s="44">
        <f t="shared" si="181"/>
        <v>217.03</v>
      </c>
      <c r="O315" s="44">
        <f t="shared" si="181"/>
        <v>217.03</v>
      </c>
      <c r="P315" s="44">
        <f t="shared" si="181"/>
        <v>217.03</v>
      </c>
      <c r="Q315" s="44">
        <f t="shared" si="181"/>
        <v>217.03</v>
      </c>
      <c r="R315" s="44">
        <f t="shared" si="181"/>
        <v>217.03</v>
      </c>
      <c r="S315" s="44">
        <f t="shared" si="181"/>
        <v>217.03</v>
      </c>
      <c r="T315" s="44">
        <f t="shared" si="181"/>
        <v>217.03</v>
      </c>
      <c r="U315" s="44">
        <f t="shared" si="181"/>
        <v>217.03</v>
      </c>
      <c r="V315" s="44">
        <f t="shared" si="181"/>
        <v>217.03</v>
      </c>
      <c r="W315" s="44">
        <f t="shared" si="181"/>
        <v>217.03</v>
      </c>
      <c r="X315" s="44">
        <f t="shared" si="181"/>
        <v>217.03</v>
      </c>
      <c r="Y315" s="44">
        <f t="shared" si="181"/>
        <v>217.03</v>
      </c>
      <c r="Z315" s="44">
        <f t="shared" si="181"/>
        <v>217.03</v>
      </c>
      <c r="AA315" s="44">
        <f t="shared" si="181"/>
        <v>217.03</v>
      </c>
    </row>
    <row r="316" spans="1:27" ht="12.75" hidden="1" customHeight="1" outlineLevel="1" x14ac:dyDescent="0.2">
      <c r="A316" s="89" t="s">
        <v>1147</v>
      </c>
      <c r="B316" s="63" t="s">
        <v>83</v>
      </c>
      <c r="C316" s="43" t="s">
        <v>79</v>
      </c>
      <c r="D316" s="44">
        <v>4.68</v>
      </c>
      <c r="E316" s="44">
        <v>4.68</v>
      </c>
      <c r="F316" s="44">
        <v>4.68</v>
      </c>
      <c r="G316" s="44">
        <v>4.68</v>
      </c>
      <c r="H316" s="44">
        <v>4.68</v>
      </c>
      <c r="I316" s="44">
        <v>4.68</v>
      </c>
      <c r="J316" s="44">
        <v>4.68</v>
      </c>
      <c r="K316" s="44">
        <v>4.68</v>
      </c>
      <c r="L316" s="44">
        <v>4.68</v>
      </c>
      <c r="M316" s="44">
        <v>4.68</v>
      </c>
      <c r="N316" s="44">
        <v>4.68</v>
      </c>
      <c r="O316" s="44">
        <v>4.68</v>
      </c>
      <c r="P316" s="44">
        <v>4.68</v>
      </c>
      <c r="Q316" s="44">
        <v>4.68</v>
      </c>
      <c r="R316" s="44">
        <v>4.68</v>
      </c>
      <c r="S316" s="44">
        <v>4.68</v>
      </c>
      <c r="T316" s="44">
        <v>4.68</v>
      </c>
      <c r="U316" s="44">
        <v>4.68</v>
      </c>
      <c r="V316" s="44">
        <v>4.68</v>
      </c>
      <c r="W316" s="44">
        <v>4.68</v>
      </c>
      <c r="X316" s="44">
        <v>4.68</v>
      </c>
      <c r="Y316" s="44">
        <v>4.68</v>
      </c>
      <c r="Z316" s="44">
        <v>4.68</v>
      </c>
      <c r="AA316" s="44">
        <v>4.68</v>
      </c>
    </row>
    <row r="317" spans="1:27" ht="12.75" hidden="1" customHeight="1" outlineLevel="1" x14ac:dyDescent="0.2">
      <c r="A317" s="89" t="s">
        <v>1148</v>
      </c>
      <c r="B317" s="63" t="s">
        <v>81</v>
      </c>
      <c r="C317" s="43" t="s">
        <v>79</v>
      </c>
      <c r="D317" s="44">
        <f>$D$11</f>
        <v>216.36</v>
      </c>
      <c r="E317" s="44">
        <f t="shared" ref="E317:AA317" si="182">$D$11</f>
        <v>216.36</v>
      </c>
      <c r="F317" s="44">
        <f t="shared" si="182"/>
        <v>216.36</v>
      </c>
      <c r="G317" s="44">
        <f t="shared" si="182"/>
        <v>216.36</v>
      </c>
      <c r="H317" s="44">
        <f t="shared" si="182"/>
        <v>216.36</v>
      </c>
      <c r="I317" s="44">
        <f t="shared" si="182"/>
        <v>216.36</v>
      </c>
      <c r="J317" s="44">
        <f t="shared" si="182"/>
        <v>216.36</v>
      </c>
      <c r="K317" s="44">
        <f t="shared" si="182"/>
        <v>216.36</v>
      </c>
      <c r="L317" s="44">
        <f t="shared" si="182"/>
        <v>216.36</v>
      </c>
      <c r="M317" s="44">
        <f t="shared" si="182"/>
        <v>216.36</v>
      </c>
      <c r="N317" s="44">
        <f t="shared" si="182"/>
        <v>216.36</v>
      </c>
      <c r="O317" s="44">
        <f t="shared" si="182"/>
        <v>216.36</v>
      </c>
      <c r="P317" s="44">
        <f t="shared" si="182"/>
        <v>216.36</v>
      </c>
      <c r="Q317" s="44">
        <f t="shared" si="182"/>
        <v>216.36</v>
      </c>
      <c r="R317" s="44">
        <f>$D$11</f>
        <v>216.36</v>
      </c>
      <c r="S317" s="44">
        <f t="shared" si="182"/>
        <v>216.36</v>
      </c>
      <c r="T317" s="44">
        <f t="shared" si="182"/>
        <v>216.36</v>
      </c>
      <c r="U317" s="44">
        <f t="shared" si="182"/>
        <v>216.36</v>
      </c>
      <c r="V317" s="44">
        <f t="shared" si="182"/>
        <v>216.36</v>
      </c>
      <c r="W317" s="44">
        <f t="shared" si="182"/>
        <v>216.36</v>
      </c>
      <c r="X317" s="44">
        <f t="shared" si="182"/>
        <v>216.36</v>
      </c>
      <c r="Y317" s="44">
        <f t="shared" si="182"/>
        <v>216.36</v>
      </c>
      <c r="Z317" s="44">
        <f t="shared" si="182"/>
        <v>216.36</v>
      </c>
      <c r="AA317" s="44">
        <f t="shared" si="182"/>
        <v>216.36</v>
      </c>
    </row>
    <row r="318" spans="1:27" ht="12.75" customHeight="1" collapsed="1" x14ac:dyDescent="0.2">
      <c r="A318" s="88" t="s">
        <v>1149</v>
      </c>
      <c r="B318" s="28" t="str">
        <f>"02"&amp;"."&amp;$B$640&amp;"."&amp;$B$641</f>
        <v>02.09.2023</v>
      </c>
      <c r="C318" s="80" t="s">
        <v>76</v>
      </c>
      <c r="D318" s="81">
        <f>ROUND(((D319+D320+D322+D321)/1000),5)</f>
        <v>1.9955499999999999</v>
      </c>
      <c r="E318" s="81">
        <f>ROUND(((E319+E320+E322+E321)/1000),5)</f>
        <v>1.80515</v>
      </c>
      <c r="F318" s="81">
        <f>ROUND(((F319+F320+F322+F321)/1000),5)</f>
        <v>1.76471</v>
      </c>
      <c r="G318" s="81">
        <f t="shared" ref="G318:AA318" si="183">ROUND(((G319+G320+G322+G321)/1000),5)</f>
        <v>1.73288</v>
      </c>
      <c r="H318" s="81">
        <f t="shared" si="183"/>
        <v>1.75082</v>
      </c>
      <c r="I318" s="81">
        <f t="shared" si="183"/>
        <v>1.74715</v>
      </c>
      <c r="J318" s="81">
        <f t="shared" si="183"/>
        <v>1.77454</v>
      </c>
      <c r="K318" s="81">
        <f t="shared" si="183"/>
        <v>2.0676299999999999</v>
      </c>
      <c r="L318" s="81">
        <f t="shared" si="183"/>
        <v>2.2611599999999998</v>
      </c>
      <c r="M318" s="81">
        <f t="shared" si="183"/>
        <v>2.4702799999999998</v>
      </c>
      <c r="N318" s="81">
        <f t="shared" si="183"/>
        <v>2.53999</v>
      </c>
      <c r="O318" s="81">
        <f t="shared" si="183"/>
        <v>2.5545800000000001</v>
      </c>
      <c r="P318" s="81">
        <f t="shared" si="183"/>
        <v>2.5469599999999999</v>
      </c>
      <c r="Q318" s="81">
        <f t="shared" si="183"/>
        <v>2.5525699999999998</v>
      </c>
      <c r="R318" s="81">
        <f t="shared" si="183"/>
        <v>2.5512299999999999</v>
      </c>
      <c r="S318" s="81">
        <f t="shared" si="183"/>
        <v>2.5458400000000001</v>
      </c>
      <c r="T318" s="81">
        <f t="shared" si="183"/>
        <v>2.5253100000000002</v>
      </c>
      <c r="U318" s="81">
        <f t="shared" si="183"/>
        <v>2.4963799999999998</v>
      </c>
      <c r="V318" s="81">
        <f t="shared" si="183"/>
        <v>2.4952200000000002</v>
      </c>
      <c r="W318" s="81">
        <f t="shared" si="183"/>
        <v>2.5028600000000001</v>
      </c>
      <c r="X318" s="81">
        <f t="shared" si="183"/>
        <v>2.4967700000000002</v>
      </c>
      <c r="Y318" s="81">
        <f t="shared" si="183"/>
        <v>2.4146299999999998</v>
      </c>
      <c r="Z318" s="81">
        <f t="shared" si="183"/>
        <v>2.2404999999999999</v>
      </c>
      <c r="AA318" s="81">
        <f t="shared" si="183"/>
        <v>2.1138300000000001</v>
      </c>
    </row>
    <row r="319" spans="1:27" ht="12.75" hidden="1" customHeight="1" outlineLevel="1" x14ac:dyDescent="0.2">
      <c r="A319" s="89" t="s">
        <v>1150</v>
      </c>
      <c r="B319" s="63" t="s">
        <v>230</v>
      </c>
      <c r="C319" s="43" t="s">
        <v>79</v>
      </c>
      <c r="D319" s="44">
        <v>1557.48</v>
      </c>
      <c r="E319" s="44">
        <v>1367.08</v>
      </c>
      <c r="F319" s="44">
        <v>1326.64</v>
      </c>
      <c r="G319" s="44">
        <v>1294.81</v>
      </c>
      <c r="H319" s="44">
        <v>1312.75</v>
      </c>
      <c r="I319" s="44">
        <v>1309.08</v>
      </c>
      <c r="J319" s="44">
        <v>1336.47</v>
      </c>
      <c r="K319" s="44">
        <v>1629.56</v>
      </c>
      <c r="L319" s="44">
        <v>1823.09</v>
      </c>
      <c r="M319" s="44">
        <v>2032.21</v>
      </c>
      <c r="N319" s="44">
        <v>2101.92</v>
      </c>
      <c r="O319" s="44">
        <v>2116.5100000000002</v>
      </c>
      <c r="P319" s="44">
        <v>2108.89</v>
      </c>
      <c r="Q319" s="44">
        <v>2114.5</v>
      </c>
      <c r="R319" s="44">
        <v>2113.16</v>
      </c>
      <c r="S319" s="44">
        <v>2107.77</v>
      </c>
      <c r="T319" s="44">
        <v>2087.2399999999998</v>
      </c>
      <c r="U319" s="44">
        <v>2058.31</v>
      </c>
      <c r="V319" s="44">
        <v>2057.15</v>
      </c>
      <c r="W319" s="44">
        <v>2064.79</v>
      </c>
      <c r="X319" s="44">
        <v>2058.6999999999998</v>
      </c>
      <c r="Y319" s="44">
        <v>1976.56</v>
      </c>
      <c r="Z319" s="44">
        <v>1802.43</v>
      </c>
      <c r="AA319" s="44">
        <v>1675.76</v>
      </c>
    </row>
    <row r="320" spans="1:27" ht="12.75" hidden="1" customHeight="1" outlineLevel="1" x14ac:dyDescent="0.2">
      <c r="A320" s="89" t="s">
        <v>1151</v>
      </c>
      <c r="B320" s="63" t="s">
        <v>90</v>
      </c>
      <c r="C320" s="43" t="s">
        <v>79</v>
      </c>
      <c r="D320" s="44">
        <f>$D$315</f>
        <v>217.03</v>
      </c>
      <c r="E320" s="44">
        <f t="shared" ref="E320:AA320" si="184">$D$315</f>
        <v>217.03</v>
      </c>
      <c r="F320" s="44">
        <f t="shared" si="184"/>
        <v>217.03</v>
      </c>
      <c r="G320" s="44">
        <f t="shared" si="184"/>
        <v>217.03</v>
      </c>
      <c r="H320" s="44">
        <f t="shared" si="184"/>
        <v>217.03</v>
      </c>
      <c r="I320" s="44">
        <f t="shared" si="184"/>
        <v>217.03</v>
      </c>
      <c r="J320" s="44">
        <f t="shared" si="184"/>
        <v>217.03</v>
      </c>
      <c r="K320" s="44">
        <f t="shared" si="184"/>
        <v>217.03</v>
      </c>
      <c r="L320" s="44">
        <f t="shared" si="184"/>
        <v>217.03</v>
      </c>
      <c r="M320" s="44">
        <f t="shared" si="184"/>
        <v>217.03</v>
      </c>
      <c r="N320" s="44">
        <f t="shared" si="184"/>
        <v>217.03</v>
      </c>
      <c r="O320" s="44">
        <f t="shared" si="184"/>
        <v>217.03</v>
      </c>
      <c r="P320" s="44">
        <f t="shared" si="184"/>
        <v>217.03</v>
      </c>
      <c r="Q320" s="44">
        <f t="shared" si="184"/>
        <v>217.03</v>
      </c>
      <c r="R320" s="44">
        <f t="shared" si="184"/>
        <v>217.03</v>
      </c>
      <c r="S320" s="44">
        <f t="shared" si="184"/>
        <v>217.03</v>
      </c>
      <c r="T320" s="44">
        <f t="shared" si="184"/>
        <v>217.03</v>
      </c>
      <c r="U320" s="44">
        <f t="shared" si="184"/>
        <v>217.03</v>
      </c>
      <c r="V320" s="44">
        <f t="shared" si="184"/>
        <v>217.03</v>
      </c>
      <c r="W320" s="44">
        <f t="shared" si="184"/>
        <v>217.03</v>
      </c>
      <c r="X320" s="44">
        <f t="shared" si="184"/>
        <v>217.03</v>
      </c>
      <c r="Y320" s="44">
        <f t="shared" si="184"/>
        <v>217.03</v>
      </c>
      <c r="Z320" s="44">
        <f t="shared" si="184"/>
        <v>217.03</v>
      </c>
      <c r="AA320" s="44">
        <f t="shared" si="184"/>
        <v>217.03</v>
      </c>
    </row>
    <row r="321" spans="1:27" ht="12.75" hidden="1" customHeight="1" outlineLevel="1" x14ac:dyDescent="0.2">
      <c r="A321" s="89" t="s">
        <v>1152</v>
      </c>
      <c r="B321" s="63" t="s">
        <v>83</v>
      </c>
      <c r="C321" s="43" t="s">
        <v>79</v>
      </c>
      <c r="D321" s="44">
        <v>4.68</v>
      </c>
      <c r="E321" s="44">
        <v>4.68</v>
      </c>
      <c r="F321" s="44">
        <v>4.68</v>
      </c>
      <c r="G321" s="44">
        <v>4.68</v>
      </c>
      <c r="H321" s="44">
        <v>4.68</v>
      </c>
      <c r="I321" s="44">
        <v>4.68</v>
      </c>
      <c r="J321" s="44">
        <v>4.68</v>
      </c>
      <c r="K321" s="44">
        <v>4.68</v>
      </c>
      <c r="L321" s="44">
        <v>4.68</v>
      </c>
      <c r="M321" s="44">
        <v>4.68</v>
      </c>
      <c r="N321" s="44">
        <v>4.68</v>
      </c>
      <c r="O321" s="44">
        <v>4.68</v>
      </c>
      <c r="P321" s="44">
        <v>4.68</v>
      </c>
      <c r="Q321" s="44">
        <v>4.68</v>
      </c>
      <c r="R321" s="44">
        <v>4.68</v>
      </c>
      <c r="S321" s="44">
        <v>4.68</v>
      </c>
      <c r="T321" s="44">
        <v>4.68</v>
      </c>
      <c r="U321" s="44">
        <v>4.68</v>
      </c>
      <c r="V321" s="44">
        <v>4.68</v>
      </c>
      <c r="W321" s="44">
        <v>4.68</v>
      </c>
      <c r="X321" s="44">
        <v>4.68</v>
      </c>
      <c r="Y321" s="44">
        <v>4.68</v>
      </c>
      <c r="Z321" s="44">
        <v>4.68</v>
      </c>
      <c r="AA321" s="44">
        <v>4.68</v>
      </c>
    </row>
    <row r="322" spans="1:27" ht="12.75" hidden="1" customHeight="1" outlineLevel="1" x14ac:dyDescent="0.2">
      <c r="A322" s="89" t="s">
        <v>1153</v>
      </c>
      <c r="B322" s="63" t="s">
        <v>81</v>
      </c>
      <c r="C322" s="43" t="s">
        <v>79</v>
      </c>
      <c r="D322" s="44">
        <f>$D$11</f>
        <v>216.36</v>
      </c>
      <c r="E322" s="44">
        <f t="shared" ref="E322:AA322" si="185">$D$11</f>
        <v>216.36</v>
      </c>
      <c r="F322" s="44">
        <f t="shared" si="185"/>
        <v>216.36</v>
      </c>
      <c r="G322" s="44">
        <f t="shared" si="185"/>
        <v>216.36</v>
      </c>
      <c r="H322" s="44">
        <f t="shared" si="185"/>
        <v>216.36</v>
      </c>
      <c r="I322" s="44">
        <f t="shared" si="185"/>
        <v>216.36</v>
      </c>
      <c r="J322" s="44">
        <f t="shared" si="185"/>
        <v>216.36</v>
      </c>
      <c r="K322" s="44">
        <f t="shared" si="185"/>
        <v>216.36</v>
      </c>
      <c r="L322" s="44">
        <f t="shared" si="185"/>
        <v>216.36</v>
      </c>
      <c r="M322" s="44">
        <f t="shared" si="185"/>
        <v>216.36</v>
      </c>
      <c r="N322" s="44">
        <f t="shared" si="185"/>
        <v>216.36</v>
      </c>
      <c r="O322" s="44">
        <f t="shared" si="185"/>
        <v>216.36</v>
      </c>
      <c r="P322" s="44">
        <f t="shared" si="185"/>
        <v>216.36</v>
      </c>
      <c r="Q322" s="44">
        <f t="shared" si="185"/>
        <v>216.36</v>
      </c>
      <c r="R322" s="44">
        <f>$D$11</f>
        <v>216.36</v>
      </c>
      <c r="S322" s="44">
        <f t="shared" si="185"/>
        <v>216.36</v>
      </c>
      <c r="T322" s="44">
        <f t="shared" si="185"/>
        <v>216.36</v>
      </c>
      <c r="U322" s="44">
        <f t="shared" si="185"/>
        <v>216.36</v>
      </c>
      <c r="V322" s="44">
        <f t="shared" si="185"/>
        <v>216.36</v>
      </c>
      <c r="W322" s="44">
        <f t="shared" si="185"/>
        <v>216.36</v>
      </c>
      <c r="X322" s="44">
        <f t="shared" si="185"/>
        <v>216.36</v>
      </c>
      <c r="Y322" s="44">
        <f t="shared" si="185"/>
        <v>216.36</v>
      </c>
      <c r="Z322" s="44">
        <f t="shared" si="185"/>
        <v>216.36</v>
      </c>
      <c r="AA322" s="44">
        <f t="shared" si="185"/>
        <v>216.36</v>
      </c>
    </row>
    <row r="323" spans="1:27" ht="12.75" customHeight="1" collapsed="1" x14ac:dyDescent="0.2">
      <c r="A323" s="88" t="s">
        <v>1154</v>
      </c>
      <c r="B323" s="28" t="str">
        <f>"03"&amp;"."&amp;$B$640&amp;"."&amp;$B$641</f>
        <v>03.09.2023</v>
      </c>
      <c r="C323" s="80" t="s">
        <v>76</v>
      </c>
      <c r="D323" s="81">
        <f>ROUND(((D324+D325+D327+D326)/1000),5)</f>
        <v>1.7767900000000001</v>
      </c>
      <c r="E323" s="81">
        <f>ROUND(((E324+E325+E327+E326)/1000),5)</f>
        <v>1.63974</v>
      </c>
      <c r="F323" s="81">
        <f>ROUND(((F324+F325+F327+F326)/1000),5)</f>
        <v>1.5619099999999999</v>
      </c>
      <c r="G323" s="81">
        <f t="shared" ref="G323:AA323" si="186">ROUND(((G324+G325+G327+G326)/1000),5)</f>
        <v>1.5563199999999999</v>
      </c>
      <c r="H323" s="81">
        <f t="shared" si="186"/>
        <v>1.5543100000000001</v>
      </c>
      <c r="I323" s="81">
        <f t="shared" si="186"/>
        <v>1.5190399999999999</v>
      </c>
      <c r="J323" s="81">
        <f t="shared" si="186"/>
        <v>1.5383199999999999</v>
      </c>
      <c r="K323" s="81">
        <f t="shared" si="186"/>
        <v>1.7099299999999999</v>
      </c>
      <c r="L323" s="81">
        <f t="shared" si="186"/>
        <v>1.9831000000000001</v>
      </c>
      <c r="M323" s="81">
        <f t="shared" si="186"/>
        <v>2.2050700000000001</v>
      </c>
      <c r="N323" s="81">
        <f t="shared" si="186"/>
        <v>2.29867</v>
      </c>
      <c r="O323" s="81">
        <f t="shared" si="186"/>
        <v>2.3240599999999998</v>
      </c>
      <c r="P323" s="81">
        <f t="shared" si="186"/>
        <v>2.2903899999999999</v>
      </c>
      <c r="Q323" s="81">
        <f t="shared" si="186"/>
        <v>2.30003</v>
      </c>
      <c r="R323" s="81">
        <f t="shared" si="186"/>
        <v>2.29257</v>
      </c>
      <c r="S323" s="81">
        <f t="shared" si="186"/>
        <v>2.2665999999999999</v>
      </c>
      <c r="T323" s="81">
        <f t="shared" si="186"/>
        <v>2.2683800000000001</v>
      </c>
      <c r="U323" s="81">
        <f t="shared" si="186"/>
        <v>2.21611</v>
      </c>
      <c r="V323" s="81">
        <f t="shared" si="186"/>
        <v>2.24058</v>
      </c>
      <c r="W323" s="81">
        <f t="shared" si="186"/>
        <v>2.4067599999999998</v>
      </c>
      <c r="X323" s="81">
        <f t="shared" si="186"/>
        <v>2.3968099999999999</v>
      </c>
      <c r="Y323" s="81">
        <f t="shared" si="186"/>
        <v>2.3257099999999999</v>
      </c>
      <c r="Z323" s="81">
        <f t="shared" si="186"/>
        <v>2.1457099999999998</v>
      </c>
      <c r="AA323" s="81">
        <f t="shared" si="186"/>
        <v>1.8324400000000001</v>
      </c>
    </row>
    <row r="324" spans="1:27" ht="12.75" hidden="1" customHeight="1" outlineLevel="1" x14ac:dyDescent="0.2">
      <c r="A324" s="89" t="s">
        <v>1155</v>
      </c>
      <c r="B324" s="63" t="s">
        <v>230</v>
      </c>
      <c r="C324" s="43" t="s">
        <v>79</v>
      </c>
      <c r="D324" s="44">
        <v>1338.72</v>
      </c>
      <c r="E324" s="44">
        <v>1201.67</v>
      </c>
      <c r="F324" s="44">
        <v>1123.8399999999999</v>
      </c>
      <c r="G324" s="44">
        <v>1118.25</v>
      </c>
      <c r="H324" s="44">
        <v>1116.24</v>
      </c>
      <c r="I324" s="44">
        <v>1080.97</v>
      </c>
      <c r="J324" s="44">
        <v>1100.25</v>
      </c>
      <c r="K324" s="44">
        <v>1271.8599999999999</v>
      </c>
      <c r="L324" s="44">
        <v>1545.03</v>
      </c>
      <c r="M324" s="44">
        <v>1767</v>
      </c>
      <c r="N324" s="44">
        <v>1860.6</v>
      </c>
      <c r="O324" s="44">
        <v>1885.99</v>
      </c>
      <c r="P324" s="44">
        <v>1852.32</v>
      </c>
      <c r="Q324" s="44">
        <v>1861.96</v>
      </c>
      <c r="R324" s="44">
        <v>1854.5</v>
      </c>
      <c r="S324" s="44">
        <v>1828.53</v>
      </c>
      <c r="T324" s="44">
        <v>1830.31</v>
      </c>
      <c r="U324" s="44">
        <v>1778.04</v>
      </c>
      <c r="V324" s="44">
        <v>1802.51</v>
      </c>
      <c r="W324" s="44">
        <v>1968.69</v>
      </c>
      <c r="X324" s="44">
        <v>1958.74</v>
      </c>
      <c r="Y324" s="44">
        <v>1887.64</v>
      </c>
      <c r="Z324" s="44">
        <v>1707.64</v>
      </c>
      <c r="AA324" s="44">
        <v>1394.37</v>
      </c>
    </row>
    <row r="325" spans="1:27" ht="12.75" hidden="1" customHeight="1" outlineLevel="1" x14ac:dyDescent="0.2">
      <c r="A325" s="89" t="s">
        <v>1156</v>
      </c>
      <c r="B325" s="63" t="s">
        <v>90</v>
      </c>
      <c r="C325" s="43" t="s">
        <v>79</v>
      </c>
      <c r="D325" s="44">
        <f>$D$315</f>
        <v>217.03</v>
      </c>
      <c r="E325" s="44">
        <f t="shared" ref="E325:AA325" si="187">$D$315</f>
        <v>217.03</v>
      </c>
      <c r="F325" s="44">
        <f t="shared" si="187"/>
        <v>217.03</v>
      </c>
      <c r="G325" s="44">
        <f t="shared" si="187"/>
        <v>217.03</v>
      </c>
      <c r="H325" s="44">
        <f t="shared" si="187"/>
        <v>217.03</v>
      </c>
      <c r="I325" s="44">
        <f t="shared" si="187"/>
        <v>217.03</v>
      </c>
      <c r="J325" s="44">
        <f t="shared" si="187"/>
        <v>217.03</v>
      </c>
      <c r="K325" s="44">
        <f t="shared" si="187"/>
        <v>217.03</v>
      </c>
      <c r="L325" s="44">
        <f t="shared" si="187"/>
        <v>217.03</v>
      </c>
      <c r="M325" s="44">
        <f t="shared" si="187"/>
        <v>217.03</v>
      </c>
      <c r="N325" s="44">
        <f t="shared" si="187"/>
        <v>217.03</v>
      </c>
      <c r="O325" s="44">
        <f t="shared" si="187"/>
        <v>217.03</v>
      </c>
      <c r="P325" s="44">
        <f t="shared" si="187"/>
        <v>217.03</v>
      </c>
      <c r="Q325" s="44">
        <f t="shared" si="187"/>
        <v>217.03</v>
      </c>
      <c r="R325" s="44">
        <f t="shared" si="187"/>
        <v>217.03</v>
      </c>
      <c r="S325" s="44">
        <f t="shared" si="187"/>
        <v>217.03</v>
      </c>
      <c r="T325" s="44">
        <f t="shared" si="187"/>
        <v>217.03</v>
      </c>
      <c r="U325" s="44">
        <f t="shared" si="187"/>
        <v>217.03</v>
      </c>
      <c r="V325" s="44">
        <f t="shared" si="187"/>
        <v>217.03</v>
      </c>
      <c r="W325" s="44">
        <f t="shared" si="187"/>
        <v>217.03</v>
      </c>
      <c r="X325" s="44">
        <f t="shared" si="187"/>
        <v>217.03</v>
      </c>
      <c r="Y325" s="44">
        <f t="shared" si="187"/>
        <v>217.03</v>
      </c>
      <c r="Z325" s="44">
        <f t="shared" si="187"/>
        <v>217.03</v>
      </c>
      <c r="AA325" s="44">
        <f t="shared" si="187"/>
        <v>217.03</v>
      </c>
    </row>
    <row r="326" spans="1:27" ht="12.75" hidden="1" customHeight="1" outlineLevel="1" x14ac:dyDescent="0.2">
      <c r="A326" s="89" t="s">
        <v>1157</v>
      </c>
      <c r="B326" s="63" t="s">
        <v>83</v>
      </c>
      <c r="C326" s="43" t="s">
        <v>79</v>
      </c>
      <c r="D326" s="44">
        <v>4.68</v>
      </c>
      <c r="E326" s="44">
        <v>4.68</v>
      </c>
      <c r="F326" s="44">
        <v>4.68</v>
      </c>
      <c r="G326" s="44">
        <v>4.68</v>
      </c>
      <c r="H326" s="44">
        <v>4.68</v>
      </c>
      <c r="I326" s="44">
        <v>4.68</v>
      </c>
      <c r="J326" s="44">
        <v>4.68</v>
      </c>
      <c r="K326" s="44">
        <v>4.68</v>
      </c>
      <c r="L326" s="44">
        <v>4.68</v>
      </c>
      <c r="M326" s="44">
        <v>4.68</v>
      </c>
      <c r="N326" s="44">
        <v>4.68</v>
      </c>
      <c r="O326" s="44">
        <v>4.68</v>
      </c>
      <c r="P326" s="44">
        <v>4.68</v>
      </c>
      <c r="Q326" s="44">
        <v>4.68</v>
      </c>
      <c r="R326" s="44">
        <v>4.68</v>
      </c>
      <c r="S326" s="44">
        <v>4.68</v>
      </c>
      <c r="T326" s="44">
        <v>4.68</v>
      </c>
      <c r="U326" s="44">
        <v>4.68</v>
      </c>
      <c r="V326" s="44">
        <v>4.68</v>
      </c>
      <c r="W326" s="44">
        <v>4.68</v>
      </c>
      <c r="X326" s="44">
        <v>4.68</v>
      </c>
      <c r="Y326" s="44">
        <v>4.68</v>
      </c>
      <c r="Z326" s="44">
        <v>4.68</v>
      </c>
      <c r="AA326" s="44">
        <v>4.68</v>
      </c>
    </row>
    <row r="327" spans="1:27" ht="12.75" hidden="1" customHeight="1" outlineLevel="1" x14ac:dyDescent="0.2">
      <c r="A327" s="89" t="s">
        <v>1158</v>
      </c>
      <c r="B327" s="63" t="s">
        <v>81</v>
      </c>
      <c r="C327" s="43" t="s">
        <v>79</v>
      </c>
      <c r="D327" s="44">
        <f>$D$11</f>
        <v>216.36</v>
      </c>
      <c r="E327" s="44">
        <f t="shared" ref="E327:AA327" si="188">$D$11</f>
        <v>216.36</v>
      </c>
      <c r="F327" s="44">
        <f t="shared" si="188"/>
        <v>216.36</v>
      </c>
      <c r="G327" s="44">
        <f t="shared" si="188"/>
        <v>216.36</v>
      </c>
      <c r="H327" s="44">
        <f t="shared" si="188"/>
        <v>216.36</v>
      </c>
      <c r="I327" s="44">
        <f t="shared" si="188"/>
        <v>216.36</v>
      </c>
      <c r="J327" s="44">
        <f t="shared" si="188"/>
        <v>216.36</v>
      </c>
      <c r="K327" s="44">
        <f t="shared" si="188"/>
        <v>216.36</v>
      </c>
      <c r="L327" s="44">
        <f t="shared" si="188"/>
        <v>216.36</v>
      </c>
      <c r="M327" s="44">
        <f t="shared" si="188"/>
        <v>216.36</v>
      </c>
      <c r="N327" s="44">
        <f t="shared" si="188"/>
        <v>216.36</v>
      </c>
      <c r="O327" s="44">
        <f t="shared" si="188"/>
        <v>216.36</v>
      </c>
      <c r="P327" s="44">
        <f t="shared" si="188"/>
        <v>216.36</v>
      </c>
      <c r="Q327" s="44">
        <f t="shared" si="188"/>
        <v>216.36</v>
      </c>
      <c r="R327" s="44">
        <f>$D$11</f>
        <v>216.36</v>
      </c>
      <c r="S327" s="44">
        <f t="shared" si="188"/>
        <v>216.36</v>
      </c>
      <c r="T327" s="44">
        <f t="shared" si="188"/>
        <v>216.36</v>
      </c>
      <c r="U327" s="44">
        <f t="shared" si="188"/>
        <v>216.36</v>
      </c>
      <c r="V327" s="44">
        <f t="shared" si="188"/>
        <v>216.36</v>
      </c>
      <c r="W327" s="44">
        <f t="shared" si="188"/>
        <v>216.36</v>
      </c>
      <c r="X327" s="44">
        <f t="shared" si="188"/>
        <v>216.36</v>
      </c>
      <c r="Y327" s="44">
        <f t="shared" si="188"/>
        <v>216.36</v>
      </c>
      <c r="Z327" s="44">
        <f t="shared" si="188"/>
        <v>216.36</v>
      </c>
      <c r="AA327" s="44">
        <f t="shared" si="188"/>
        <v>216.36</v>
      </c>
    </row>
    <row r="328" spans="1:27" ht="12.75" customHeight="1" collapsed="1" x14ac:dyDescent="0.2">
      <c r="A328" s="88" t="s">
        <v>1159</v>
      </c>
      <c r="B328" s="28" t="str">
        <f>"04"&amp;"."&amp;$B$640&amp;"."&amp;$B$641</f>
        <v>04.09.2023</v>
      </c>
      <c r="C328" s="80" t="s">
        <v>76</v>
      </c>
      <c r="D328" s="81">
        <f>ROUND(((D329+D330+D332+D331)/1000),5)</f>
        <v>1.8142</v>
      </c>
      <c r="E328" s="81">
        <f>ROUND(((E329+E330+E332+E331)/1000),5)</f>
        <v>1.68624</v>
      </c>
      <c r="F328" s="81">
        <f>ROUND(((F329+F330+F332+F331)/1000),5)</f>
        <v>1.61663</v>
      </c>
      <c r="G328" s="81">
        <f t="shared" ref="G328:AA328" si="189">ROUND(((G329+G330+G332+G331)/1000),5)</f>
        <v>1.57674</v>
      </c>
      <c r="H328" s="81">
        <f t="shared" si="189"/>
        <v>1.6233</v>
      </c>
      <c r="I328" s="81">
        <f t="shared" si="189"/>
        <v>1.68157</v>
      </c>
      <c r="J328" s="81">
        <f t="shared" si="189"/>
        <v>1.8355999999999999</v>
      </c>
      <c r="K328" s="81">
        <f t="shared" si="189"/>
        <v>2.1013700000000002</v>
      </c>
      <c r="L328" s="81">
        <f t="shared" si="189"/>
        <v>2.2963300000000002</v>
      </c>
      <c r="M328" s="81">
        <f t="shared" si="189"/>
        <v>2.4415399999999998</v>
      </c>
      <c r="N328" s="81">
        <f t="shared" si="189"/>
        <v>2.48522</v>
      </c>
      <c r="O328" s="81">
        <f t="shared" si="189"/>
        <v>2.47898</v>
      </c>
      <c r="P328" s="81">
        <f t="shared" si="189"/>
        <v>2.4446300000000001</v>
      </c>
      <c r="Q328" s="81">
        <f t="shared" si="189"/>
        <v>2.4837199999999999</v>
      </c>
      <c r="R328" s="81">
        <f t="shared" si="189"/>
        <v>2.5473699999999999</v>
      </c>
      <c r="S328" s="81">
        <f t="shared" si="189"/>
        <v>2.5446399999999998</v>
      </c>
      <c r="T328" s="81">
        <f t="shared" si="189"/>
        <v>2.5375999999999999</v>
      </c>
      <c r="U328" s="81">
        <f t="shared" si="189"/>
        <v>2.4802300000000002</v>
      </c>
      <c r="V328" s="81">
        <f t="shared" si="189"/>
        <v>2.4921700000000002</v>
      </c>
      <c r="W328" s="81">
        <f t="shared" si="189"/>
        <v>2.5404800000000001</v>
      </c>
      <c r="X328" s="81">
        <f t="shared" si="189"/>
        <v>2.5404100000000001</v>
      </c>
      <c r="Y328" s="81">
        <f t="shared" si="189"/>
        <v>2.4250699999999998</v>
      </c>
      <c r="Z328" s="81">
        <f t="shared" si="189"/>
        <v>2.2158000000000002</v>
      </c>
      <c r="AA328" s="81">
        <f t="shared" si="189"/>
        <v>1.9239299999999999</v>
      </c>
    </row>
    <row r="329" spans="1:27" ht="12.75" hidden="1" customHeight="1" outlineLevel="1" x14ac:dyDescent="0.2">
      <c r="A329" s="89" t="s">
        <v>1160</v>
      </c>
      <c r="B329" s="63" t="s">
        <v>230</v>
      </c>
      <c r="C329" s="43" t="s">
        <v>79</v>
      </c>
      <c r="D329" s="44">
        <v>1376.13</v>
      </c>
      <c r="E329" s="44">
        <v>1248.17</v>
      </c>
      <c r="F329" s="44">
        <v>1178.56</v>
      </c>
      <c r="G329" s="44">
        <v>1138.67</v>
      </c>
      <c r="H329" s="44">
        <v>1185.23</v>
      </c>
      <c r="I329" s="44">
        <v>1243.5</v>
      </c>
      <c r="J329" s="44">
        <v>1397.53</v>
      </c>
      <c r="K329" s="44">
        <v>1663.3</v>
      </c>
      <c r="L329" s="44">
        <v>1858.26</v>
      </c>
      <c r="M329" s="44">
        <v>2003.47</v>
      </c>
      <c r="N329" s="44">
        <v>2047.15</v>
      </c>
      <c r="O329" s="44">
        <v>2040.91</v>
      </c>
      <c r="P329" s="44">
        <v>2006.56</v>
      </c>
      <c r="Q329" s="44">
        <v>2045.65</v>
      </c>
      <c r="R329" s="44">
        <v>2109.3000000000002</v>
      </c>
      <c r="S329" s="44">
        <v>2106.5700000000002</v>
      </c>
      <c r="T329" s="44">
        <v>2099.5300000000002</v>
      </c>
      <c r="U329" s="44">
        <v>2042.16</v>
      </c>
      <c r="V329" s="44">
        <v>2054.1</v>
      </c>
      <c r="W329" s="44">
        <v>2102.41</v>
      </c>
      <c r="X329" s="44">
        <v>2102.34</v>
      </c>
      <c r="Y329" s="44">
        <v>1987</v>
      </c>
      <c r="Z329" s="44">
        <v>1777.73</v>
      </c>
      <c r="AA329" s="44">
        <v>1485.86</v>
      </c>
    </row>
    <row r="330" spans="1:27" ht="12.75" hidden="1" customHeight="1" outlineLevel="1" x14ac:dyDescent="0.2">
      <c r="A330" s="89" t="s">
        <v>1161</v>
      </c>
      <c r="B330" s="63" t="s">
        <v>90</v>
      </c>
      <c r="C330" s="43" t="s">
        <v>79</v>
      </c>
      <c r="D330" s="44">
        <f>$D$315</f>
        <v>217.03</v>
      </c>
      <c r="E330" s="44">
        <f t="shared" ref="E330:AA330" si="190">$D$315</f>
        <v>217.03</v>
      </c>
      <c r="F330" s="44">
        <f t="shared" si="190"/>
        <v>217.03</v>
      </c>
      <c r="G330" s="44">
        <f t="shared" si="190"/>
        <v>217.03</v>
      </c>
      <c r="H330" s="44">
        <f t="shared" si="190"/>
        <v>217.03</v>
      </c>
      <c r="I330" s="44">
        <f t="shared" si="190"/>
        <v>217.03</v>
      </c>
      <c r="J330" s="44">
        <f t="shared" si="190"/>
        <v>217.03</v>
      </c>
      <c r="K330" s="44">
        <f t="shared" si="190"/>
        <v>217.03</v>
      </c>
      <c r="L330" s="44">
        <f t="shared" si="190"/>
        <v>217.03</v>
      </c>
      <c r="M330" s="44">
        <f t="shared" si="190"/>
        <v>217.03</v>
      </c>
      <c r="N330" s="44">
        <f t="shared" si="190"/>
        <v>217.03</v>
      </c>
      <c r="O330" s="44">
        <f t="shared" si="190"/>
        <v>217.03</v>
      </c>
      <c r="P330" s="44">
        <f t="shared" si="190"/>
        <v>217.03</v>
      </c>
      <c r="Q330" s="44">
        <f t="shared" si="190"/>
        <v>217.03</v>
      </c>
      <c r="R330" s="44">
        <f t="shared" si="190"/>
        <v>217.03</v>
      </c>
      <c r="S330" s="44">
        <f t="shared" si="190"/>
        <v>217.03</v>
      </c>
      <c r="T330" s="44">
        <f t="shared" si="190"/>
        <v>217.03</v>
      </c>
      <c r="U330" s="44">
        <f t="shared" si="190"/>
        <v>217.03</v>
      </c>
      <c r="V330" s="44">
        <f t="shared" si="190"/>
        <v>217.03</v>
      </c>
      <c r="W330" s="44">
        <f t="shared" si="190"/>
        <v>217.03</v>
      </c>
      <c r="X330" s="44">
        <f t="shared" si="190"/>
        <v>217.03</v>
      </c>
      <c r="Y330" s="44">
        <f t="shared" si="190"/>
        <v>217.03</v>
      </c>
      <c r="Z330" s="44">
        <f t="shared" si="190"/>
        <v>217.03</v>
      </c>
      <c r="AA330" s="44">
        <f t="shared" si="190"/>
        <v>217.03</v>
      </c>
    </row>
    <row r="331" spans="1:27" ht="12.75" hidden="1" customHeight="1" outlineLevel="1" x14ac:dyDescent="0.2">
      <c r="A331" s="89" t="s">
        <v>1162</v>
      </c>
      <c r="B331" s="63" t="s">
        <v>83</v>
      </c>
      <c r="C331" s="43" t="s">
        <v>79</v>
      </c>
      <c r="D331" s="44">
        <v>4.68</v>
      </c>
      <c r="E331" s="44">
        <v>4.68</v>
      </c>
      <c r="F331" s="44">
        <v>4.68</v>
      </c>
      <c r="G331" s="44">
        <v>4.68</v>
      </c>
      <c r="H331" s="44">
        <v>4.68</v>
      </c>
      <c r="I331" s="44">
        <v>4.68</v>
      </c>
      <c r="J331" s="44">
        <v>4.68</v>
      </c>
      <c r="K331" s="44">
        <v>4.68</v>
      </c>
      <c r="L331" s="44">
        <v>4.68</v>
      </c>
      <c r="M331" s="44">
        <v>4.68</v>
      </c>
      <c r="N331" s="44">
        <v>4.68</v>
      </c>
      <c r="O331" s="44">
        <v>4.68</v>
      </c>
      <c r="P331" s="44">
        <v>4.68</v>
      </c>
      <c r="Q331" s="44">
        <v>4.68</v>
      </c>
      <c r="R331" s="44">
        <v>4.68</v>
      </c>
      <c r="S331" s="44">
        <v>4.68</v>
      </c>
      <c r="T331" s="44">
        <v>4.68</v>
      </c>
      <c r="U331" s="44">
        <v>4.68</v>
      </c>
      <c r="V331" s="44">
        <v>4.68</v>
      </c>
      <c r="W331" s="44">
        <v>4.68</v>
      </c>
      <c r="X331" s="44">
        <v>4.68</v>
      </c>
      <c r="Y331" s="44">
        <v>4.68</v>
      </c>
      <c r="Z331" s="44">
        <v>4.68</v>
      </c>
      <c r="AA331" s="44">
        <v>4.68</v>
      </c>
    </row>
    <row r="332" spans="1:27" ht="12.75" hidden="1" customHeight="1" outlineLevel="1" x14ac:dyDescent="0.2">
      <c r="A332" s="89" t="s">
        <v>1163</v>
      </c>
      <c r="B332" s="63" t="s">
        <v>81</v>
      </c>
      <c r="C332" s="43" t="s">
        <v>79</v>
      </c>
      <c r="D332" s="44">
        <f>$D$11</f>
        <v>216.36</v>
      </c>
      <c r="E332" s="44">
        <f t="shared" ref="E332:AA332" si="191">$D$11</f>
        <v>216.36</v>
      </c>
      <c r="F332" s="44">
        <f t="shared" si="191"/>
        <v>216.36</v>
      </c>
      <c r="G332" s="44">
        <f t="shared" si="191"/>
        <v>216.36</v>
      </c>
      <c r="H332" s="44">
        <f t="shared" si="191"/>
        <v>216.36</v>
      </c>
      <c r="I332" s="44">
        <f t="shared" si="191"/>
        <v>216.36</v>
      </c>
      <c r="J332" s="44">
        <f t="shared" si="191"/>
        <v>216.36</v>
      </c>
      <c r="K332" s="44">
        <f t="shared" si="191"/>
        <v>216.36</v>
      </c>
      <c r="L332" s="44">
        <f t="shared" si="191"/>
        <v>216.36</v>
      </c>
      <c r="M332" s="44">
        <f t="shared" si="191"/>
        <v>216.36</v>
      </c>
      <c r="N332" s="44">
        <f t="shared" si="191"/>
        <v>216.36</v>
      </c>
      <c r="O332" s="44">
        <f t="shared" si="191"/>
        <v>216.36</v>
      </c>
      <c r="P332" s="44">
        <f t="shared" si="191"/>
        <v>216.36</v>
      </c>
      <c r="Q332" s="44">
        <f t="shared" si="191"/>
        <v>216.36</v>
      </c>
      <c r="R332" s="44">
        <f>$D$11</f>
        <v>216.36</v>
      </c>
      <c r="S332" s="44">
        <f t="shared" si="191"/>
        <v>216.36</v>
      </c>
      <c r="T332" s="44">
        <f t="shared" si="191"/>
        <v>216.36</v>
      </c>
      <c r="U332" s="44">
        <f t="shared" si="191"/>
        <v>216.36</v>
      </c>
      <c r="V332" s="44">
        <f t="shared" si="191"/>
        <v>216.36</v>
      </c>
      <c r="W332" s="44">
        <f t="shared" si="191"/>
        <v>216.36</v>
      </c>
      <c r="X332" s="44">
        <f t="shared" si="191"/>
        <v>216.36</v>
      </c>
      <c r="Y332" s="44">
        <f t="shared" si="191"/>
        <v>216.36</v>
      </c>
      <c r="Z332" s="44">
        <f t="shared" si="191"/>
        <v>216.36</v>
      </c>
      <c r="AA332" s="44">
        <f t="shared" si="191"/>
        <v>216.36</v>
      </c>
    </row>
    <row r="333" spans="1:27" ht="12.75" customHeight="1" collapsed="1" x14ac:dyDescent="0.2">
      <c r="A333" s="88" t="s">
        <v>1164</v>
      </c>
      <c r="B333" s="28" t="str">
        <f>"05"&amp;"."&amp;$B$640&amp;"."&amp;$B$641</f>
        <v>05.09.2023</v>
      </c>
      <c r="C333" s="80" t="s">
        <v>76</v>
      </c>
      <c r="D333" s="81">
        <f>ROUND(((D334+D335+D337+D336)/1000),5)</f>
        <v>1.79491</v>
      </c>
      <c r="E333" s="81">
        <f>ROUND(((E334+E335+E337+E336)/1000),5)</f>
        <v>1.70486</v>
      </c>
      <c r="F333" s="81">
        <f>ROUND(((F334+F335+F337+F336)/1000),5)</f>
        <v>1.6166799999999999</v>
      </c>
      <c r="G333" s="81">
        <f t="shared" ref="G333:AA333" si="192">ROUND(((G334+G335+G337+G336)/1000),5)</f>
        <v>1.59833</v>
      </c>
      <c r="H333" s="81">
        <f t="shared" si="192"/>
        <v>1.66239</v>
      </c>
      <c r="I333" s="81">
        <f t="shared" si="192"/>
        <v>1.77617</v>
      </c>
      <c r="J333" s="81">
        <f t="shared" si="192"/>
        <v>1.88018</v>
      </c>
      <c r="K333" s="81">
        <f t="shared" si="192"/>
        <v>2.16615</v>
      </c>
      <c r="L333" s="81">
        <f t="shared" si="192"/>
        <v>2.24153</v>
      </c>
      <c r="M333" s="81">
        <f t="shared" si="192"/>
        <v>2.4408099999999999</v>
      </c>
      <c r="N333" s="81">
        <f t="shared" si="192"/>
        <v>2.4737399999999998</v>
      </c>
      <c r="O333" s="81">
        <f t="shared" si="192"/>
        <v>2.4719899999999999</v>
      </c>
      <c r="P333" s="81">
        <f t="shared" si="192"/>
        <v>2.45573</v>
      </c>
      <c r="Q333" s="81">
        <f t="shared" si="192"/>
        <v>2.47519</v>
      </c>
      <c r="R333" s="81">
        <f t="shared" si="192"/>
        <v>2.5279199999999999</v>
      </c>
      <c r="S333" s="81">
        <f t="shared" si="192"/>
        <v>2.5234000000000001</v>
      </c>
      <c r="T333" s="81">
        <f t="shared" si="192"/>
        <v>2.5082100000000001</v>
      </c>
      <c r="U333" s="81">
        <f t="shared" si="192"/>
        <v>2.4696899999999999</v>
      </c>
      <c r="V333" s="81">
        <f t="shared" si="192"/>
        <v>2.4640599999999999</v>
      </c>
      <c r="W333" s="81">
        <f t="shared" si="192"/>
        <v>2.5176799999999999</v>
      </c>
      <c r="X333" s="81">
        <f t="shared" si="192"/>
        <v>2.5091999999999999</v>
      </c>
      <c r="Y333" s="81">
        <f t="shared" si="192"/>
        <v>2.4525999999999999</v>
      </c>
      <c r="Z333" s="81">
        <f t="shared" si="192"/>
        <v>2.24343</v>
      </c>
      <c r="AA333" s="81">
        <f t="shared" si="192"/>
        <v>2.1000700000000001</v>
      </c>
    </row>
    <row r="334" spans="1:27" ht="12.75" hidden="1" customHeight="1" outlineLevel="1" x14ac:dyDescent="0.2">
      <c r="A334" s="89" t="s">
        <v>1165</v>
      </c>
      <c r="B334" s="63" t="s">
        <v>230</v>
      </c>
      <c r="C334" s="43" t="s">
        <v>79</v>
      </c>
      <c r="D334" s="44">
        <v>1356.84</v>
      </c>
      <c r="E334" s="44">
        <v>1266.79</v>
      </c>
      <c r="F334" s="44">
        <v>1178.6099999999999</v>
      </c>
      <c r="G334" s="44">
        <v>1160.26</v>
      </c>
      <c r="H334" s="44">
        <v>1224.32</v>
      </c>
      <c r="I334" s="44">
        <v>1338.1</v>
      </c>
      <c r="J334" s="44">
        <v>1442.11</v>
      </c>
      <c r="K334" s="44">
        <v>1728.08</v>
      </c>
      <c r="L334" s="44">
        <v>1803.46</v>
      </c>
      <c r="M334" s="44">
        <v>2002.74</v>
      </c>
      <c r="N334" s="44">
        <v>2035.67</v>
      </c>
      <c r="O334" s="44">
        <v>2033.92</v>
      </c>
      <c r="P334" s="44">
        <v>2017.66</v>
      </c>
      <c r="Q334" s="44">
        <v>2037.12</v>
      </c>
      <c r="R334" s="44">
        <v>2089.85</v>
      </c>
      <c r="S334" s="44">
        <v>2085.33</v>
      </c>
      <c r="T334" s="44">
        <v>2070.14</v>
      </c>
      <c r="U334" s="44">
        <v>2031.62</v>
      </c>
      <c r="V334" s="44">
        <v>2025.99</v>
      </c>
      <c r="W334" s="44">
        <v>2079.61</v>
      </c>
      <c r="X334" s="44">
        <v>2071.13</v>
      </c>
      <c r="Y334" s="44">
        <v>2014.53</v>
      </c>
      <c r="Z334" s="44">
        <v>1805.36</v>
      </c>
      <c r="AA334" s="44">
        <v>1662</v>
      </c>
    </row>
    <row r="335" spans="1:27" ht="12.75" hidden="1" customHeight="1" outlineLevel="1" x14ac:dyDescent="0.2">
      <c r="A335" s="89" t="s">
        <v>1166</v>
      </c>
      <c r="B335" s="63" t="s">
        <v>90</v>
      </c>
      <c r="C335" s="43" t="s">
        <v>79</v>
      </c>
      <c r="D335" s="44">
        <f>$D$315</f>
        <v>217.03</v>
      </c>
      <c r="E335" s="44">
        <f t="shared" ref="E335:AA335" si="193">$D$315</f>
        <v>217.03</v>
      </c>
      <c r="F335" s="44">
        <f t="shared" si="193"/>
        <v>217.03</v>
      </c>
      <c r="G335" s="44">
        <f t="shared" si="193"/>
        <v>217.03</v>
      </c>
      <c r="H335" s="44">
        <f t="shared" si="193"/>
        <v>217.03</v>
      </c>
      <c r="I335" s="44">
        <f t="shared" si="193"/>
        <v>217.03</v>
      </c>
      <c r="J335" s="44">
        <f t="shared" si="193"/>
        <v>217.03</v>
      </c>
      <c r="K335" s="44">
        <f t="shared" si="193"/>
        <v>217.03</v>
      </c>
      <c r="L335" s="44">
        <f t="shared" si="193"/>
        <v>217.03</v>
      </c>
      <c r="M335" s="44">
        <f t="shared" si="193"/>
        <v>217.03</v>
      </c>
      <c r="N335" s="44">
        <f t="shared" si="193"/>
        <v>217.03</v>
      </c>
      <c r="O335" s="44">
        <f t="shared" si="193"/>
        <v>217.03</v>
      </c>
      <c r="P335" s="44">
        <f t="shared" si="193"/>
        <v>217.03</v>
      </c>
      <c r="Q335" s="44">
        <f t="shared" si="193"/>
        <v>217.03</v>
      </c>
      <c r="R335" s="44">
        <f t="shared" si="193"/>
        <v>217.03</v>
      </c>
      <c r="S335" s="44">
        <f t="shared" si="193"/>
        <v>217.03</v>
      </c>
      <c r="T335" s="44">
        <f t="shared" si="193"/>
        <v>217.03</v>
      </c>
      <c r="U335" s="44">
        <f t="shared" si="193"/>
        <v>217.03</v>
      </c>
      <c r="V335" s="44">
        <f t="shared" si="193"/>
        <v>217.03</v>
      </c>
      <c r="W335" s="44">
        <f t="shared" si="193"/>
        <v>217.03</v>
      </c>
      <c r="X335" s="44">
        <f t="shared" si="193"/>
        <v>217.03</v>
      </c>
      <c r="Y335" s="44">
        <f t="shared" si="193"/>
        <v>217.03</v>
      </c>
      <c r="Z335" s="44">
        <f t="shared" si="193"/>
        <v>217.03</v>
      </c>
      <c r="AA335" s="44">
        <f t="shared" si="193"/>
        <v>217.03</v>
      </c>
    </row>
    <row r="336" spans="1:27" ht="12.75" hidden="1" customHeight="1" outlineLevel="1" x14ac:dyDescent="0.2">
      <c r="A336" s="89" t="s">
        <v>1167</v>
      </c>
      <c r="B336" s="63" t="s">
        <v>83</v>
      </c>
      <c r="C336" s="43" t="s">
        <v>79</v>
      </c>
      <c r="D336" s="44">
        <v>4.68</v>
      </c>
      <c r="E336" s="44">
        <v>4.68</v>
      </c>
      <c r="F336" s="44">
        <v>4.68</v>
      </c>
      <c r="G336" s="44">
        <v>4.68</v>
      </c>
      <c r="H336" s="44">
        <v>4.68</v>
      </c>
      <c r="I336" s="44">
        <v>4.68</v>
      </c>
      <c r="J336" s="44">
        <v>4.68</v>
      </c>
      <c r="K336" s="44">
        <v>4.68</v>
      </c>
      <c r="L336" s="44">
        <v>4.68</v>
      </c>
      <c r="M336" s="44">
        <v>4.68</v>
      </c>
      <c r="N336" s="44">
        <v>4.68</v>
      </c>
      <c r="O336" s="44">
        <v>4.68</v>
      </c>
      <c r="P336" s="44">
        <v>4.68</v>
      </c>
      <c r="Q336" s="44">
        <v>4.68</v>
      </c>
      <c r="R336" s="44">
        <v>4.68</v>
      </c>
      <c r="S336" s="44">
        <v>4.68</v>
      </c>
      <c r="T336" s="44">
        <v>4.68</v>
      </c>
      <c r="U336" s="44">
        <v>4.68</v>
      </c>
      <c r="V336" s="44">
        <v>4.68</v>
      </c>
      <c r="W336" s="44">
        <v>4.68</v>
      </c>
      <c r="X336" s="44">
        <v>4.68</v>
      </c>
      <c r="Y336" s="44">
        <v>4.68</v>
      </c>
      <c r="Z336" s="44">
        <v>4.68</v>
      </c>
      <c r="AA336" s="44">
        <v>4.68</v>
      </c>
    </row>
    <row r="337" spans="1:27" ht="12.75" hidden="1" customHeight="1" outlineLevel="1" x14ac:dyDescent="0.2">
      <c r="A337" s="89" t="s">
        <v>1168</v>
      </c>
      <c r="B337" s="63" t="s">
        <v>81</v>
      </c>
      <c r="C337" s="43" t="s">
        <v>79</v>
      </c>
      <c r="D337" s="44">
        <f>$D$11</f>
        <v>216.36</v>
      </c>
      <c r="E337" s="44">
        <f t="shared" ref="E337:AA337" si="194">$D$11</f>
        <v>216.36</v>
      </c>
      <c r="F337" s="44">
        <f t="shared" si="194"/>
        <v>216.36</v>
      </c>
      <c r="G337" s="44">
        <f t="shared" si="194"/>
        <v>216.36</v>
      </c>
      <c r="H337" s="44">
        <f t="shared" si="194"/>
        <v>216.36</v>
      </c>
      <c r="I337" s="44">
        <f t="shared" si="194"/>
        <v>216.36</v>
      </c>
      <c r="J337" s="44">
        <f t="shared" si="194"/>
        <v>216.36</v>
      </c>
      <c r="K337" s="44">
        <f t="shared" si="194"/>
        <v>216.36</v>
      </c>
      <c r="L337" s="44">
        <f t="shared" si="194"/>
        <v>216.36</v>
      </c>
      <c r="M337" s="44">
        <f t="shared" si="194"/>
        <v>216.36</v>
      </c>
      <c r="N337" s="44">
        <f t="shared" si="194"/>
        <v>216.36</v>
      </c>
      <c r="O337" s="44">
        <f t="shared" si="194"/>
        <v>216.36</v>
      </c>
      <c r="P337" s="44">
        <f t="shared" si="194"/>
        <v>216.36</v>
      </c>
      <c r="Q337" s="44">
        <f t="shared" si="194"/>
        <v>216.36</v>
      </c>
      <c r="R337" s="44">
        <f>$D$11</f>
        <v>216.36</v>
      </c>
      <c r="S337" s="44">
        <f t="shared" si="194"/>
        <v>216.36</v>
      </c>
      <c r="T337" s="44">
        <f t="shared" si="194"/>
        <v>216.36</v>
      </c>
      <c r="U337" s="44">
        <f t="shared" si="194"/>
        <v>216.36</v>
      </c>
      <c r="V337" s="44">
        <f t="shared" si="194"/>
        <v>216.36</v>
      </c>
      <c r="W337" s="44">
        <f t="shared" si="194"/>
        <v>216.36</v>
      </c>
      <c r="X337" s="44">
        <f t="shared" si="194"/>
        <v>216.36</v>
      </c>
      <c r="Y337" s="44">
        <f t="shared" si="194"/>
        <v>216.36</v>
      </c>
      <c r="Z337" s="44">
        <f t="shared" si="194"/>
        <v>216.36</v>
      </c>
      <c r="AA337" s="44">
        <f t="shared" si="194"/>
        <v>216.36</v>
      </c>
    </row>
    <row r="338" spans="1:27" ht="12.75" customHeight="1" collapsed="1" x14ac:dyDescent="0.2">
      <c r="A338" s="88" t="s">
        <v>1169</v>
      </c>
      <c r="B338" s="28" t="str">
        <f>"06"&amp;"."&amp;$B$640&amp;"."&amp;$B$641</f>
        <v>06.09.2023</v>
      </c>
      <c r="C338" s="80" t="s">
        <v>76</v>
      </c>
      <c r="D338" s="81">
        <f>ROUND(((D339+D340+D342+D341)/1000),5)</f>
        <v>1.7660899999999999</v>
      </c>
      <c r="E338" s="81">
        <f>ROUND(((E339+E340+E342+E341)/1000),5)</f>
        <v>1.62995</v>
      </c>
      <c r="F338" s="81">
        <f>ROUND(((F339+F340+F342+F341)/1000),5)</f>
        <v>1.55392</v>
      </c>
      <c r="G338" s="81">
        <f t="shared" ref="G338:AA338" si="195">ROUND(((G339+G340+G342+G341)/1000),5)</f>
        <v>1.5525199999999999</v>
      </c>
      <c r="H338" s="81">
        <f t="shared" si="195"/>
        <v>1.6291800000000001</v>
      </c>
      <c r="I338" s="81">
        <f t="shared" si="195"/>
        <v>1.75553</v>
      </c>
      <c r="J338" s="81">
        <f t="shared" si="195"/>
        <v>1.8809100000000001</v>
      </c>
      <c r="K338" s="81">
        <f t="shared" si="195"/>
        <v>2.1769099999999999</v>
      </c>
      <c r="L338" s="81">
        <f t="shared" si="195"/>
        <v>2.4203999999999999</v>
      </c>
      <c r="M338" s="81">
        <f t="shared" si="195"/>
        <v>2.4911300000000001</v>
      </c>
      <c r="N338" s="81">
        <f t="shared" si="195"/>
        <v>2.5181200000000001</v>
      </c>
      <c r="O338" s="81">
        <f t="shared" si="195"/>
        <v>2.51552</v>
      </c>
      <c r="P338" s="81">
        <f t="shared" si="195"/>
        <v>2.5083600000000001</v>
      </c>
      <c r="Q338" s="81">
        <f t="shared" si="195"/>
        <v>2.5184700000000002</v>
      </c>
      <c r="R338" s="81">
        <f t="shared" si="195"/>
        <v>2.5571299999999999</v>
      </c>
      <c r="S338" s="81">
        <f t="shared" si="195"/>
        <v>2.5442499999999999</v>
      </c>
      <c r="T338" s="81">
        <f t="shared" si="195"/>
        <v>2.53647</v>
      </c>
      <c r="U338" s="81">
        <f t="shared" si="195"/>
        <v>2.52719</v>
      </c>
      <c r="V338" s="81">
        <f t="shared" si="195"/>
        <v>2.5260500000000001</v>
      </c>
      <c r="W338" s="81">
        <f t="shared" si="195"/>
        <v>2.5449799999999998</v>
      </c>
      <c r="X338" s="81">
        <f t="shared" si="195"/>
        <v>2.5424500000000001</v>
      </c>
      <c r="Y338" s="81">
        <f t="shared" si="195"/>
        <v>2.4317199999999999</v>
      </c>
      <c r="Z338" s="81">
        <f t="shared" si="195"/>
        <v>2.2163300000000001</v>
      </c>
      <c r="AA338" s="81">
        <f t="shared" si="195"/>
        <v>2.0007899999999998</v>
      </c>
    </row>
    <row r="339" spans="1:27" ht="12.75" hidden="1" customHeight="1" outlineLevel="1" x14ac:dyDescent="0.2">
      <c r="A339" s="89" t="s">
        <v>1170</v>
      </c>
      <c r="B339" s="63" t="s">
        <v>230</v>
      </c>
      <c r="C339" s="43" t="s">
        <v>79</v>
      </c>
      <c r="D339" s="44">
        <v>1328.02</v>
      </c>
      <c r="E339" s="44">
        <v>1191.8800000000001</v>
      </c>
      <c r="F339" s="44">
        <v>1115.8499999999999</v>
      </c>
      <c r="G339" s="44">
        <v>1114.45</v>
      </c>
      <c r="H339" s="44">
        <v>1191.1099999999999</v>
      </c>
      <c r="I339" s="44">
        <v>1317.46</v>
      </c>
      <c r="J339" s="44">
        <v>1442.84</v>
      </c>
      <c r="K339" s="44">
        <v>1738.84</v>
      </c>
      <c r="L339" s="44">
        <v>1982.33</v>
      </c>
      <c r="M339" s="44">
        <v>2053.06</v>
      </c>
      <c r="N339" s="44">
        <v>2080.0500000000002</v>
      </c>
      <c r="O339" s="44">
        <v>2077.4499999999998</v>
      </c>
      <c r="P339" s="44">
        <v>2070.29</v>
      </c>
      <c r="Q339" s="44">
        <v>2080.4</v>
      </c>
      <c r="R339" s="44">
        <v>2119.06</v>
      </c>
      <c r="S339" s="44">
        <v>2106.1799999999998</v>
      </c>
      <c r="T339" s="44">
        <v>2098.4</v>
      </c>
      <c r="U339" s="44">
        <v>2089.12</v>
      </c>
      <c r="V339" s="44">
        <v>2087.98</v>
      </c>
      <c r="W339" s="44">
        <v>2106.91</v>
      </c>
      <c r="X339" s="44">
        <v>2104.38</v>
      </c>
      <c r="Y339" s="44">
        <v>1993.65</v>
      </c>
      <c r="Z339" s="44">
        <v>1778.26</v>
      </c>
      <c r="AA339" s="44">
        <v>1562.72</v>
      </c>
    </row>
    <row r="340" spans="1:27" ht="12.75" hidden="1" customHeight="1" outlineLevel="1" x14ac:dyDescent="0.2">
      <c r="A340" s="89" t="s">
        <v>1171</v>
      </c>
      <c r="B340" s="63" t="s">
        <v>90</v>
      </c>
      <c r="C340" s="43" t="s">
        <v>79</v>
      </c>
      <c r="D340" s="44">
        <f>$D$315</f>
        <v>217.03</v>
      </c>
      <c r="E340" s="44">
        <f t="shared" ref="E340:AA340" si="196">$D$315</f>
        <v>217.03</v>
      </c>
      <c r="F340" s="44">
        <f t="shared" si="196"/>
        <v>217.03</v>
      </c>
      <c r="G340" s="44">
        <f t="shared" si="196"/>
        <v>217.03</v>
      </c>
      <c r="H340" s="44">
        <f t="shared" si="196"/>
        <v>217.03</v>
      </c>
      <c r="I340" s="44">
        <f t="shared" si="196"/>
        <v>217.03</v>
      </c>
      <c r="J340" s="44">
        <f t="shared" si="196"/>
        <v>217.03</v>
      </c>
      <c r="K340" s="44">
        <f t="shared" si="196"/>
        <v>217.03</v>
      </c>
      <c r="L340" s="44">
        <f t="shared" si="196"/>
        <v>217.03</v>
      </c>
      <c r="M340" s="44">
        <f t="shared" si="196"/>
        <v>217.03</v>
      </c>
      <c r="N340" s="44">
        <f t="shared" si="196"/>
        <v>217.03</v>
      </c>
      <c r="O340" s="44">
        <f t="shared" si="196"/>
        <v>217.03</v>
      </c>
      <c r="P340" s="44">
        <f t="shared" si="196"/>
        <v>217.03</v>
      </c>
      <c r="Q340" s="44">
        <f t="shared" si="196"/>
        <v>217.03</v>
      </c>
      <c r="R340" s="44">
        <f t="shared" si="196"/>
        <v>217.03</v>
      </c>
      <c r="S340" s="44">
        <f t="shared" si="196"/>
        <v>217.03</v>
      </c>
      <c r="T340" s="44">
        <f t="shared" si="196"/>
        <v>217.03</v>
      </c>
      <c r="U340" s="44">
        <f t="shared" si="196"/>
        <v>217.03</v>
      </c>
      <c r="V340" s="44">
        <f t="shared" si="196"/>
        <v>217.03</v>
      </c>
      <c r="W340" s="44">
        <f t="shared" si="196"/>
        <v>217.03</v>
      </c>
      <c r="X340" s="44">
        <f t="shared" si="196"/>
        <v>217.03</v>
      </c>
      <c r="Y340" s="44">
        <f t="shared" si="196"/>
        <v>217.03</v>
      </c>
      <c r="Z340" s="44">
        <f t="shared" si="196"/>
        <v>217.03</v>
      </c>
      <c r="AA340" s="44">
        <f t="shared" si="196"/>
        <v>217.03</v>
      </c>
    </row>
    <row r="341" spans="1:27" ht="12.75" hidden="1" customHeight="1" outlineLevel="1" x14ac:dyDescent="0.2">
      <c r="A341" s="89" t="s">
        <v>1172</v>
      </c>
      <c r="B341" s="63" t="s">
        <v>83</v>
      </c>
      <c r="C341" s="43" t="s">
        <v>79</v>
      </c>
      <c r="D341" s="44">
        <v>4.68</v>
      </c>
      <c r="E341" s="44">
        <v>4.68</v>
      </c>
      <c r="F341" s="44">
        <v>4.68</v>
      </c>
      <c r="G341" s="44">
        <v>4.68</v>
      </c>
      <c r="H341" s="44">
        <v>4.68</v>
      </c>
      <c r="I341" s="44">
        <v>4.68</v>
      </c>
      <c r="J341" s="44">
        <v>4.68</v>
      </c>
      <c r="K341" s="44">
        <v>4.68</v>
      </c>
      <c r="L341" s="44">
        <v>4.68</v>
      </c>
      <c r="M341" s="44">
        <v>4.68</v>
      </c>
      <c r="N341" s="44">
        <v>4.68</v>
      </c>
      <c r="O341" s="44">
        <v>4.68</v>
      </c>
      <c r="P341" s="44">
        <v>4.68</v>
      </c>
      <c r="Q341" s="44">
        <v>4.68</v>
      </c>
      <c r="R341" s="44">
        <v>4.68</v>
      </c>
      <c r="S341" s="44">
        <v>4.68</v>
      </c>
      <c r="T341" s="44">
        <v>4.68</v>
      </c>
      <c r="U341" s="44">
        <v>4.68</v>
      </c>
      <c r="V341" s="44">
        <v>4.68</v>
      </c>
      <c r="W341" s="44">
        <v>4.68</v>
      </c>
      <c r="X341" s="44">
        <v>4.68</v>
      </c>
      <c r="Y341" s="44">
        <v>4.68</v>
      </c>
      <c r="Z341" s="44">
        <v>4.68</v>
      </c>
      <c r="AA341" s="44">
        <v>4.68</v>
      </c>
    </row>
    <row r="342" spans="1:27" ht="12.75" hidden="1" customHeight="1" outlineLevel="1" x14ac:dyDescent="0.2">
      <c r="A342" s="89" t="s">
        <v>1173</v>
      </c>
      <c r="B342" s="63" t="s">
        <v>81</v>
      </c>
      <c r="C342" s="43" t="s">
        <v>79</v>
      </c>
      <c r="D342" s="44">
        <f>$D$11</f>
        <v>216.36</v>
      </c>
      <c r="E342" s="44">
        <f t="shared" ref="E342:AA342" si="197">$D$11</f>
        <v>216.36</v>
      </c>
      <c r="F342" s="44">
        <f t="shared" si="197"/>
        <v>216.36</v>
      </c>
      <c r="G342" s="44">
        <f t="shared" si="197"/>
        <v>216.36</v>
      </c>
      <c r="H342" s="44">
        <f t="shared" si="197"/>
        <v>216.36</v>
      </c>
      <c r="I342" s="44">
        <f t="shared" si="197"/>
        <v>216.36</v>
      </c>
      <c r="J342" s="44">
        <f t="shared" si="197"/>
        <v>216.36</v>
      </c>
      <c r="K342" s="44">
        <f t="shared" si="197"/>
        <v>216.36</v>
      </c>
      <c r="L342" s="44">
        <f t="shared" si="197"/>
        <v>216.36</v>
      </c>
      <c r="M342" s="44">
        <f t="shared" si="197"/>
        <v>216.36</v>
      </c>
      <c r="N342" s="44">
        <f t="shared" si="197"/>
        <v>216.36</v>
      </c>
      <c r="O342" s="44">
        <f t="shared" si="197"/>
        <v>216.36</v>
      </c>
      <c r="P342" s="44">
        <f t="shared" si="197"/>
        <v>216.36</v>
      </c>
      <c r="Q342" s="44">
        <f t="shared" si="197"/>
        <v>216.36</v>
      </c>
      <c r="R342" s="44">
        <f>$D$11</f>
        <v>216.36</v>
      </c>
      <c r="S342" s="44">
        <f t="shared" si="197"/>
        <v>216.36</v>
      </c>
      <c r="T342" s="44">
        <f t="shared" si="197"/>
        <v>216.36</v>
      </c>
      <c r="U342" s="44">
        <f t="shared" si="197"/>
        <v>216.36</v>
      </c>
      <c r="V342" s="44">
        <f t="shared" si="197"/>
        <v>216.36</v>
      </c>
      <c r="W342" s="44">
        <f t="shared" si="197"/>
        <v>216.36</v>
      </c>
      <c r="X342" s="44">
        <f t="shared" si="197"/>
        <v>216.36</v>
      </c>
      <c r="Y342" s="44">
        <f t="shared" si="197"/>
        <v>216.36</v>
      </c>
      <c r="Z342" s="44">
        <f t="shared" si="197"/>
        <v>216.36</v>
      </c>
      <c r="AA342" s="44">
        <f t="shared" si="197"/>
        <v>216.36</v>
      </c>
    </row>
    <row r="343" spans="1:27" ht="12.75" customHeight="1" collapsed="1" x14ac:dyDescent="0.2">
      <c r="A343" s="88" t="s">
        <v>1174</v>
      </c>
      <c r="B343" s="28" t="str">
        <f>"07"&amp;"."&amp;$B$640&amp;"."&amp;$B$641</f>
        <v>07.09.2023</v>
      </c>
      <c r="C343" s="80" t="s">
        <v>76</v>
      </c>
      <c r="D343" s="81">
        <f>ROUND(((D344+D345+D347+D346)/1000),5)</f>
        <v>1.7919</v>
      </c>
      <c r="E343" s="81">
        <f>ROUND(((E344+E345+E347+E346)/1000),5)</f>
        <v>1.66012</v>
      </c>
      <c r="F343" s="81">
        <f>ROUND(((F344+F345+F347+F346)/1000),5)</f>
        <v>1.5876999999999999</v>
      </c>
      <c r="G343" s="81">
        <f t="shared" ref="G343:AA343" si="198">ROUND(((G344+G345+G347+G346)/1000),5)</f>
        <v>1.58274</v>
      </c>
      <c r="H343" s="81">
        <f t="shared" si="198"/>
        <v>1.67699</v>
      </c>
      <c r="I343" s="81">
        <f t="shared" si="198"/>
        <v>1.78548</v>
      </c>
      <c r="J343" s="81">
        <f t="shared" si="198"/>
        <v>1.90269</v>
      </c>
      <c r="K343" s="81">
        <f t="shared" si="198"/>
        <v>2.2187999999999999</v>
      </c>
      <c r="L343" s="81">
        <f t="shared" si="198"/>
        <v>2.45445</v>
      </c>
      <c r="M343" s="81">
        <f t="shared" si="198"/>
        <v>2.54474</v>
      </c>
      <c r="N343" s="81">
        <f t="shared" si="198"/>
        <v>2.57742</v>
      </c>
      <c r="O343" s="81">
        <f t="shared" si="198"/>
        <v>2.5679500000000002</v>
      </c>
      <c r="P343" s="81">
        <f t="shared" si="198"/>
        <v>2.55288</v>
      </c>
      <c r="Q343" s="81">
        <f t="shared" si="198"/>
        <v>2.57104</v>
      </c>
      <c r="R343" s="81">
        <f t="shared" si="198"/>
        <v>2.6134499999999998</v>
      </c>
      <c r="S343" s="81">
        <f t="shared" si="198"/>
        <v>2.6091899999999999</v>
      </c>
      <c r="T343" s="81">
        <f t="shared" si="198"/>
        <v>2.5845600000000002</v>
      </c>
      <c r="U343" s="81">
        <f t="shared" si="198"/>
        <v>2.5670700000000002</v>
      </c>
      <c r="V343" s="81">
        <f t="shared" si="198"/>
        <v>2.55993</v>
      </c>
      <c r="W343" s="81">
        <f t="shared" si="198"/>
        <v>2.59897</v>
      </c>
      <c r="X343" s="81">
        <f t="shared" si="198"/>
        <v>2.5774400000000002</v>
      </c>
      <c r="Y343" s="81">
        <f t="shared" si="198"/>
        <v>2.4530699999999999</v>
      </c>
      <c r="Z343" s="81">
        <f t="shared" si="198"/>
        <v>2.1155599999999999</v>
      </c>
      <c r="AA343" s="81">
        <f t="shared" si="198"/>
        <v>1.93912</v>
      </c>
    </row>
    <row r="344" spans="1:27" ht="12.75" hidden="1" customHeight="1" outlineLevel="1" x14ac:dyDescent="0.2">
      <c r="A344" s="89" t="s">
        <v>1175</v>
      </c>
      <c r="B344" s="63" t="s">
        <v>230</v>
      </c>
      <c r="C344" s="43" t="s">
        <v>79</v>
      </c>
      <c r="D344" s="44">
        <v>1353.83</v>
      </c>
      <c r="E344" s="44">
        <v>1222.05</v>
      </c>
      <c r="F344" s="44">
        <v>1149.6300000000001</v>
      </c>
      <c r="G344" s="44">
        <v>1144.67</v>
      </c>
      <c r="H344" s="44">
        <v>1238.92</v>
      </c>
      <c r="I344" s="44">
        <v>1347.41</v>
      </c>
      <c r="J344" s="44">
        <v>1464.62</v>
      </c>
      <c r="K344" s="44">
        <v>1780.73</v>
      </c>
      <c r="L344" s="44">
        <v>2016.38</v>
      </c>
      <c r="M344" s="44">
        <v>2106.67</v>
      </c>
      <c r="N344" s="44">
        <v>2139.35</v>
      </c>
      <c r="O344" s="44">
        <v>2129.88</v>
      </c>
      <c r="P344" s="44">
        <v>2114.81</v>
      </c>
      <c r="Q344" s="44">
        <v>2132.9699999999998</v>
      </c>
      <c r="R344" s="44">
        <v>2175.38</v>
      </c>
      <c r="S344" s="44">
        <v>2171.12</v>
      </c>
      <c r="T344" s="44">
        <v>2146.4899999999998</v>
      </c>
      <c r="U344" s="44">
        <v>2129</v>
      </c>
      <c r="V344" s="44">
        <v>2121.86</v>
      </c>
      <c r="W344" s="44">
        <v>2160.9</v>
      </c>
      <c r="X344" s="44">
        <v>2139.37</v>
      </c>
      <c r="Y344" s="44">
        <v>2015</v>
      </c>
      <c r="Z344" s="44">
        <v>1677.49</v>
      </c>
      <c r="AA344" s="44">
        <v>1501.05</v>
      </c>
    </row>
    <row r="345" spans="1:27" ht="12.75" hidden="1" customHeight="1" outlineLevel="1" x14ac:dyDescent="0.2">
      <c r="A345" s="89" t="s">
        <v>1176</v>
      </c>
      <c r="B345" s="63" t="s">
        <v>90</v>
      </c>
      <c r="C345" s="43" t="s">
        <v>79</v>
      </c>
      <c r="D345" s="44">
        <f>$D$315</f>
        <v>217.03</v>
      </c>
      <c r="E345" s="44">
        <f t="shared" ref="E345:AA345" si="199">$D$315</f>
        <v>217.03</v>
      </c>
      <c r="F345" s="44">
        <f t="shared" si="199"/>
        <v>217.03</v>
      </c>
      <c r="G345" s="44">
        <f t="shared" si="199"/>
        <v>217.03</v>
      </c>
      <c r="H345" s="44">
        <f t="shared" si="199"/>
        <v>217.03</v>
      </c>
      <c r="I345" s="44">
        <f t="shared" si="199"/>
        <v>217.03</v>
      </c>
      <c r="J345" s="44">
        <f t="shared" si="199"/>
        <v>217.03</v>
      </c>
      <c r="K345" s="44">
        <f t="shared" si="199"/>
        <v>217.03</v>
      </c>
      <c r="L345" s="44">
        <f t="shared" si="199"/>
        <v>217.03</v>
      </c>
      <c r="M345" s="44">
        <f t="shared" si="199"/>
        <v>217.03</v>
      </c>
      <c r="N345" s="44">
        <f t="shared" si="199"/>
        <v>217.03</v>
      </c>
      <c r="O345" s="44">
        <f t="shared" si="199"/>
        <v>217.03</v>
      </c>
      <c r="P345" s="44">
        <f t="shared" si="199"/>
        <v>217.03</v>
      </c>
      <c r="Q345" s="44">
        <f t="shared" si="199"/>
        <v>217.03</v>
      </c>
      <c r="R345" s="44">
        <f t="shared" si="199"/>
        <v>217.03</v>
      </c>
      <c r="S345" s="44">
        <f t="shared" si="199"/>
        <v>217.03</v>
      </c>
      <c r="T345" s="44">
        <f t="shared" si="199"/>
        <v>217.03</v>
      </c>
      <c r="U345" s="44">
        <f t="shared" si="199"/>
        <v>217.03</v>
      </c>
      <c r="V345" s="44">
        <f t="shared" si="199"/>
        <v>217.03</v>
      </c>
      <c r="W345" s="44">
        <f t="shared" si="199"/>
        <v>217.03</v>
      </c>
      <c r="X345" s="44">
        <f t="shared" si="199"/>
        <v>217.03</v>
      </c>
      <c r="Y345" s="44">
        <f t="shared" si="199"/>
        <v>217.03</v>
      </c>
      <c r="Z345" s="44">
        <f t="shared" si="199"/>
        <v>217.03</v>
      </c>
      <c r="AA345" s="44">
        <f t="shared" si="199"/>
        <v>217.03</v>
      </c>
    </row>
    <row r="346" spans="1:27" ht="12.75" hidden="1" customHeight="1" outlineLevel="1" x14ac:dyDescent="0.2">
      <c r="A346" s="89" t="s">
        <v>1177</v>
      </c>
      <c r="B346" s="63" t="s">
        <v>83</v>
      </c>
      <c r="C346" s="43" t="s">
        <v>79</v>
      </c>
      <c r="D346" s="44">
        <v>4.68</v>
      </c>
      <c r="E346" s="44">
        <v>4.68</v>
      </c>
      <c r="F346" s="44">
        <v>4.68</v>
      </c>
      <c r="G346" s="44">
        <v>4.68</v>
      </c>
      <c r="H346" s="44">
        <v>4.68</v>
      </c>
      <c r="I346" s="44">
        <v>4.68</v>
      </c>
      <c r="J346" s="44">
        <v>4.68</v>
      </c>
      <c r="K346" s="44">
        <v>4.68</v>
      </c>
      <c r="L346" s="44">
        <v>4.68</v>
      </c>
      <c r="M346" s="44">
        <v>4.68</v>
      </c>
      <c r="N346" s="44">
        <v>4.68</v>
      </c>
      <c r="O346" s="44">
        <v>4.68</v>
      </c>
      <c r="P346" s="44">
        <v>4.68</v>
      </c>
      <c r="Q346" s="44">
        <v>4.68</v>
      </c>
      <c r="R346" s="44">
        <v>4.68</v>
      </c>
      <c r="S346" s="44">
        <v>4.68</v>
      </c>
      <c r="T346" s="44">
        <v>4.68</v>
      </c>
      <c r="U346" s="44">
        <v>4.68</v>
      </c>
      <c r="V346" s="44">
        <v>4.68</v>
      </c>
      <c r="W346" s="44">
        <v>4.68</v>
      </c>
      <c r="X346" s="44">
        <v>4.68</v>
      </c>
      <c r="Y346" s="44">
        <v>4.68</v>
      </c>
      <c r="Z346" s="44">
        <v>4.68</v>
      </c>
      <c r="AA346" s="44">
        <v>4.68</v>
      </c>
    </row>
    <row r="347" spans="1:27" ht="12.75" hidden="1" customHeight="1" outlineLevel="1" x14ac:dyDescent="0.2">
      <c r="A347" s="89" t="s">
        <v>1178</v>
      </c>
      <c r="B347" s="63" t="s">
        <v>81</v>
      </c>
      <c r="C347" s="43" t="s">
        <v>79</v>
      </c>
      <c r="D347" s="44">
        <f>$D$11</f>
        <v>216.36</v>
      </c>
      <c r="E347" s="44">
        <f t="shared" ref="E347:AA347" si="200">$D$11</f>
        <v>216.36</v>
      </c>
      <c r="F347" s="44">
        <f t="shared" si="200"/>
        <v>216.36</v>
      </c>
      <c r="G347" s="44">
        <f t="shared" si="200"/>
        <v>216.36</v>
      </c>
      <c r="H347" s="44">
        <f t="shared" si="200"/>
        <v>216.36</v>
      </c>
      <c r="I347" s="44">
        <f t="shared" si="200"/>
        <v>216.36</v>
      </c>
      <c r="J347" s="44">
        <f t="shared" si="200"/>
        <v>216.36</v>
      </c>
      <c r="K347" s="44">
        <f t="shared" si="200"/>
        <v>216.36</v>
      </c>
      <c r="L347" s="44">
        <f t="shared" si="200"/>
        <v>216.36</v>
      </c>
      <c r="M347" s="44">
        <f t="shared" si="200"/>
        <v>216.36</v>
      </c>
      <c r="N347" s="44">
        <f t="shared" si="200"/>
        <v>216.36</v>
      </c>
      <c r="O347" s="44">
        <f t="shared" si="200"/>
        <v>216.36</v>
      </c>
      <c r="P347" s="44">
        <f t="shared" si="200"/>
        <v>216.36</v>
      </c>
      <c r="Q347" s="44">
        <f t="shared" si="200"/>
        <v>216.36</v>
      </c>
      <c r="R347" s="44">
        <f>$D$11</f>
        <v>216.36</v>
      </c>
      <c r="S347" s="44">
        <f t="shared" si="200"/>
        <v>216.36</v>
      </c>
      <c r="T347" s="44">
        <f t="shared" si="200"/>
        <v>216.36</v>
      </c>
      <c r="U347" s="44">
        <f t="shared" si="200"/>
        <v>216.36</v>
      </c>
      <c r="V347" s="44">
        <f t="shared" si="200"/>
        <v>216.36</v>
      </c>
      <c r="W347" s="44">
        <f t="shared" si="200"/>
        <v>216.36</v>
      </c>
      <c r="X347" s="44">
        <f t="shared" si="200"/>
        <v>216.36</v>
      </c>
      <c r="Y347" s="44">
        <f t="shared" si="200"/>
        <v>216.36</v>
      </c>
      <c r="Z347" s="44">
        <f t="shared" si="200"/>
        <v>216.36</v>
      </c>
      <c r="AA347" s="44">
        <f t="shared" si="200"/>
        <v>216.36</v>
      </c>
    </row>
    <row r="348" spans="1:27" ht="12.75" customHeight="1" collapsed="1" x14ac:dyDescent="0.2">
      <c r="A348" s="88" t="s">
        <v>1179</v>
      </c>
      <c r="B348" s="28" t="str">
        <f>"08"&amp;"."&amp;$B$640&amp;"."&amp;$B$641</f>
        <v>08.09.2023</v>
      </c>
      <c r="C348" s="80" t="s">
        <v>76</v>
      </c>
      <c r="D348" s="81">
        <f>ROUND(((D349+D350+D352+D351)/1000),5)</f>
        <v>1.8066</v>
      </c>
      <c r="E348" s="81">
        <f>ROUND(((E349+E350+E352+E351)/1000),5)</f>
        <v>1.65168</v>
      </c>
      <c r="F348" s="81">
        <f>ROUND(((F349+F350+F352+F351)/1000),5)</f>
        <v>1.5511900000000001</v>
      </c>
      <c r="G348" s="81">
        <f t="shared" ref="G348:AA348" si="201">ROUND(((G349+G350+G352+G351)/1000),5)</f>
        <v>1.5256400000000001</v>
      </c>
      <c r="H348" s="81">
        <f t="shared" si="201"/>
        <v>1.67449</v>
      </c>
      <c r="I348" s="81">
        <f t="shared" si="201"/>
        <v>1.7906</v>
      </c>
      <c r="J348" s="81">
        <f t="shared" si="201"/>
        <v>1.92476</v>
      </c>
      <c r="K348" s="81">
        <f t="shared" si="201"/>
        <v>2.19251</v>
      </c>
      <c r="L348" s="81">
        <f t="shared" si="201"/>
        <v>2.4148000000000001</v>
      </c>
      <c r="M348" s="81">
        <f t="shared" si="201"/>
        <v>2.51058</v>
      </c>
      <c r="N348" s="81">
        <f t="shared" si="201"/>
        <v>2.53992</v>
      </c>
      <c r="O348" s="81">
        <f t="shared" si="201"/>
        <v>2.52854</v>
      </c>
      <c r="P348" s="81">
        <f t="shared" si="201"/>
        <v>2.5310899999999998</v>
      </c>
      <c r="Q348" s="81">
        <f t="shared" si="201"/>
        <v>2.5427399999999998</v>
      </c>
      <c r="R348" s="81">
        <f t="shared" si="201"/>
        <v>2.5668500000000001</v>
      </c>
      <c r="S348" s="81">
        <f t="shared" si="201"/>
        <v>2.5562999999999998</v>
      </c>
      <c r="T348" s="81">
        <f t="shared" si="201"/>
        <v>2.5336400000000001</v>
      </c>
      <c r="U348" s="81">
        <f t="shared" si="201"/>
        <v>2.5171899999999998</v>
      </c>
      <c r="V348" s="81">
        <f t="shared" si="201"/>
        <v>2.5233500000000002</v>
      </c>
      <c r="W348" s="81">
        <f t="shared" si="201"/>
        <v>2.57612</v>
      </c>
      <c r="X348" s="81">
        <f t="shared" si="201"/>
        <v>2.58453</v>
      </c>
      <c r="Y348" s="81">
        <f t="shared" si="201"/>
        <v>2.5305</v>
      </c>
      <c r="Z348" s="81">
        <f t="shared" si="201"/>
        <v>2.35283</v>
      </c>
      <c r="AA348" s="81">
        <f t="shared" si="201"/>
        <v>2.0593699999999999</v>
      </c>
    </row>
    <row r="349" spans="1:27" ht="12.75" hidden="1" customHeight="1" outlineLevel="1" x14ac:dyDescent="0.2">
      <c r="A349" s="89" t="s">
        <v>1180</v>
      </c>
      <c r="B349" s="63" t="s">
        <v>230</v>
      </c>
      <c r="C349" s="43" t="s">
        <v>79</v>
      </c>
      <c r="D349" s="44">
        <v>1368.53</v>
      </c>
      <c r="E349" s="44">
        <v>1213.6099999999999</v>
      </c>
      <c r="F349" s="44">
        <v>1113.1199999999999</v>
      </c>
      <c r="G349" s="44">
        <v>1087.57</v>
      </c>
      <c r="H349" s="44">
        <v>1236.42</v>
      </c>
      <c r="I349" s="44">
        <v>1352.53</v>
      </c>
      <c r="J349" s="44">
        <v>1486.69</v>
      </c>
      <c r="K349" s="44">
        <v>1754.44</v>
      </c>
      <c r="L349" s="44">
        <v>1976.73</v>
      </c>
      <c r="M349" s="44">
        <v>2072.5100000000002</v>
      </c>
      <c r="N349" s="44">
        <v>2101.85</v>
      </c>
      <c r="O349" s="44">
        <v>2090.4699999999998</v>
      </c>
      <c r="P349" s="44">
        <v>2093.02</v>
      </c>
      <c r="Q349" s="44">
        <v>2104.67</v>
      </c>
      <c r="R349" s="44">
        <v>2128.7800000000002</v>
      </c>
      <c r="S349" s="44">
        <v>2118.23</v>
      </c>
      <c r="T349" s="44">
        <v>2095.5700000000002</v>
      </c>
      <c r="U349" s="44">
        <v>2079.12</v>
      </c>
      <c r="V349" s="44">
        <v>2085.2800000000002</v>
      </c>
      <c r="W349" s="44">
        <v>2138.0500000000002</v>
      </c>
      <c r="X349" s="44">
        <v>2146.46</v>
      </c>
      <c r="Y349" s="44">
        <v>2092.4299999999998</v>
      </c>
      <c r="Z349" s="44">
        <v>1914.76</v>
      </c>
      <c r="AA349" s="44">
        <v>1621.3</v>
      </c>
    </row>
    <row r="350" spans="1:27" ht="12.75" hidden="1" customHeight="1" outlineLevel="1" x14ac:dyDescent="0.2">
      <c r="A350" s="89" t="s">
        <v>1181</v>
      </c>
      <c r="B350" s="63" t="s">
        <v>90</v>
      </c>
      <c r="C350" s="43" t="s">
        <v>79</v>
      </c>
      <c r="D350" s="44">
        <f>$D$315</f>
        <v>217.03</v>
      </c>
      <c r="E350" s="44">
        <f t="shared" ref="E350:AA350" si="202">$D$315</f>
        <v>217.03</v>
      </c>
      <c r="F350" s="44">
        <f t="shared" si="202"/>
        <v>217.03</v>
      </c>
      <c r="G350" s="44">
        <f t="shared" si="202"/>
        <v>217.03</v>
      </c>
      <c r="H350" s="44">
        <f t="shared" si="202"/>
        <v>217.03</v>
      </c>
      <c r="I350" s="44">
        <f t="shared" si="202"/>
        <v>217.03</v>
      </c>
      <c r="J350" s="44">
        <f t="shared" si="202"/>
        <v>217.03</v>
      </c>
      <c r="K350" s="44">
        <f t="shared" si="202"/>
        <v>217.03</v>
      </c>
      <c r="L350" s="44">
        <f t="shared" si="202"/>
        <v>217.03</v>
      </c>
      <c r="M350" s="44">
        <f t="shared" si="202"/>
        <v>217.03</v>
      </c>
      <c r="N350" s="44">
        <f t="shared" si="202"/>
        <v>217.03</v>
      </c>
      <c r="O350" s="44">
        <f t="shared" si="202"/>
        <v>217.03</v>
      </c>
      <c r="P350" s="44">
        <f t="shared" si="202"/>
        <v>217.03</v>
      </c>
      <c r="Q350" s="44">
        <f t="shared" si="202"/>
        <v>217.03</v>
      </c>
      <c r="R350" s="44">
        <f t="shared" si="202"/>
        <v>217.03</v>
      </c>
      <c r="S350" s="44">
        <f t="shared" si="202"/>
        <v>217.03</v>
      </c>
      <c r="T350" s="44">
        <f t="shared" si="202"/>
        <v>217.03</v>
      </c>
      <c r="U350" s="44">
        <f t="shared" si="202"/>
        <v>217.03</v>
      </c>
      <c r="V350" s="44">
        <f t="shared" si="202"/>
        <v>217.03</v>
      </c>
      <c r="W350" s="44">
        <f t="shared" si="202"/>
        <v>217.03</v>
      </c>
      <c r="X350" s="44">
        <f t="shared" si="202"/>
        <v>217.03</v>
      </c>
      <c r="Y350" s="44">
        <f t="shared" si="202"/>
        <v>217.03</v>
      </c>
      <c r="Z350" s="44">
        <f t="shared" si="202"/>
        <v>217.03</v>
      </c>
      <c r="AA350" s="44">
        <f t="shared" si="202"/>
        <v>217.03</v>
      </c>
    </row>
    <row r="351" spans="1:27" ht="12.75" hidden="1" customHeight="1" outlineLevel="1" x14ac:dyDescent="0.2">
      <c r="A351" s="89" t="s">
        <v>1182</v>
      </c>
      <c r="B351" s="63" t="s">
        <v>83</v>
      </c>
      <c r="C351" s="43" t="s">
        <v>79</v>
      </c>
      <c r="D351" s="44">
        <v>4.68</v>
      </c>
      <c r="E351" s="44">
        <v>4.68</v>
      </c>
      <c r="F351" s="44">
        <v>4.68</v>
      </c>
      <c r="G351" s="44">
        <v>4.68</v>
      </c>
      <c r="H351" s="44">
        <v>4.68</v>
      </c>
      <c r="I351" s="44">
        <v>4.68</v>
      </c>
      <c r="J351" s="44">
        <v>4.68</v>
      </c>
      <c r="K351" s="44">
        <v>4.68</v>
      </c>
      <c r="L351" s="44">
        <v>4.68</v>
      </c>
      <c r="M351" s="44">
        <v>4.68</v>
      </c>
      <c r="N351" s="44">
        <v>4.68</v>
      </c>
      <c r="O351" s="44">
        <v>4.68</v>
      </c>
      <c r="P351" s="44">
        <v>4.68</v>
      </c>
      <c r="Q351" s="44">
        <v>4.68</v>
      </c>
      <c r="R351" s="44">
        <v>4.68</v>
      </c>
      <c r="S351" s="44">
        <v>4.68</v>
      </c>
      <c r="T351" s="44">
        <v>4.68</v>
      </c>
      <c r="U351" s="44">
        <v>4.68</v>
      </c>
      <c r="V351" s="44">
        <v>4.68</v>
      </c>
      <c r="W351" s="44">
        <v>4.68</v>
      </c>
      <c r="X351" s="44">
        <v>4.68</v>
      </c>
      <c r="Y351" s="44">
        <v>4.68</v>
      </c>
      <c r="Z351" s="44">
        <v>4.68</v>
      </c>
      <c r="AA351" s="44">
        <v>4.68</v>
      </c>
    </row>
    <row r="352" spans="1:27" ht="12.75" hidden="1" customHeight="1" outlineLevel="1" x14ac:dyDescent="0.2">
      <c r="A352" s="89" t="s">
        <v>1183</v>
      </c>
      <c r="B352" s="63" t="s">
        <v>81</v>
      </c>
      <c r="C352" s="43" t="s">
        <v>79</v>
      </c>
      <c r="D352" s="44">
        <f>$D$11</f>
        <v>216.36</v>
      </c>
      <c r="E352" s="44">
        <f t="shared" ref="E352:AA352" si="203">$D$11</f>
        <v>216.36</v>
      </c>
      <c r="F352" s="44">
        <f t="shared" si="203"/>
        <v>216.36</v>
      </c>
      <c r="G352" s="44">
        <f t="shared" si="203"/>
        <v>216.36</v>
      </c>
      <c r="H352" s="44">
        <f t="shared" si="203"/>
        <v>216.36</v>
      </c>
      <c r="I352" s="44">
        <f t="shared" si="203"/>
        <v>216.36</v>
      </c>
      <c r="J352" s="44">
        <f t="shared" si="203"/>
        <v>216.36</v>
      </c>
      <c r="K352" s="44">
        <f t="shared" si="203"/>
        <v>216.36</v>
      </c>
      <c r="L352" s="44">
        <f t="shared" si="203"/>
        <v>216.36</v>
      </c>
      <c r="M352" s="44">
        <f t="shared" si="203"/>
        <v>216.36</v>
      </c>
      <c r="N352" s="44">
        <f t="shared" si="203"/>
        <v>216.36</v>
      </c>
      <c r="O352" s="44">
        <f t="shared" si="203"/>
        <v>216.36</v>
      </c>
      <c r="P352" s="44">
        <f t="shared" si="203"/>
        <v>216.36</v>
      </c>
      <c r="Q352" s="44">
        <f t="shared" si="203"/>
        <v>216.36</v>
      </c>
      <c r="R352" s="44">
        <f>$D$11</f>
        <v>216.36</v>
      </c>
      <c r="S352" s="44">
        <f t="shared" si="203"/>
        <v>216.36</v>
      </c>
      <c r="T352" s="44">
        <f t="shared" si="203"/>
        <v>216.36</v>
      </c>
      <c r="U352" s="44">
        <f t="shared" si="203"/>
        <v>216.36</v>
      </c>
      <c r="V352" s="44">
        <f t="shared" si="203"/>
        <v>216.36</v>
      </c>
      <c r="W352" s="44">
        <f t="shared" si="203"/>
        <v>216.36</v>
      </c>
      <c r="X352" s="44">
        <f t="shared" si="203"/>
        <v>216.36</v>
      </c>
      <c r="Y352" s="44">
        <f t="shared" si="203"/>
        <v>216.36</v>
      </c>
      <c r="Z352" s="44">
        <f t="shared" si="203"/>
        <v>216.36</v>
      </c>
      <c r="AA352" s="44">
        <f t="shared" si="203"/>
        <v>216.36</v>
      </c>
    </row>
    <row r="353" spans="1:27" ht="12.75" customHeight="1" collapsed="1" x14ac:dyDescent="0.2">
      <c r="A353" s="88" t="s">
        <v>1184</v>
      </c>
      <c r="B353" s="28" t="str">
        <f>"09"&amp;"."&amp;$B$640&amp;"."&amp;$B$641</f>
        <v>09.09.2023</v>
      </c>
      <c r="C353" s="80" t="s">
        <v>76</v>
      </c>
      <c r="D353" s="81">
        <f>ROUND(((D354+D355+D357+D356)/1000),5)</f>
        <v>1.9655499999999999</v>
      </c>
      <c r="E353" s="81">
        <f>ROUND(((E354+E355+E357+E356)/1000),5)</f>
        <v>1.86063</v>
      </c>
      <c r="F353" s="81">
        <f>ROUND(((F354+F355+F357+F356)/1000),5)</f>
        <v>1.8078799999999999</v>
      </c>
      <c r="G353" s="81">
        <f t="shared" ref="G353:AA353" si="204">ROUND(((G354+G355+G357+G356)/1000),5)</f>
        <v>1.78308</v>
      </c>
      <c r="H353" s="81">
        <f t="shared" si="204"/>
        <v>1.7941400000000001</v>
      </c>
      <c r="I353" s="81">
        <f t="shared" si="204"/>
        <v>1.79792</v>
      </c>
      <c r="J353" s="81">
        <f t="shared" si="204"/>
        <v>1.82386</v>
      </c>
      <c r="K353" s="81">
        <f t="shared" si="204"/>
        <v>2.0436700000000001</v>
      </c>
      <c r="L353" s="81">
        <f t="shared" si="204"/>
        <v>2.3531</v>
      </c>
      <c r="M353" s="81">
        <f t="shared" si="204"/>
        <v>2.4509500000000002</v>
      </c>
      <c r="N353" s="81">
        <f t="shared" si="204"/>
        <v>2.48529</v>
      </c>
      <c r="O353" s="81">
        <f t="shared" si="204"/>
        <v>2.48841</v>
      </c>
      <c r="P353" s="81">
        <f t="shared" si="204"/>
        <v>2.4859399999999998</v>
      </c>
      <c r="Q353" s="81">
        <f t="shared" si="204"/>
        <v>2.4855</v>
      </c>
      <c r="R353" s="81">
        <f t="shared" si="204"/>
        <v>2.4854500000000002</v>
      </c>
      <c r="S353" s="81">
        <f t="shared" si="204"/>
        <v>2.4815200000000002</v>
      </c>
      <c r="T353" s="81">
        <f t="shared" si="204"/>
        <v>2.4695499999999999</v>
      </c>
      <c r="U353" s="81">
        <f t="shared" si="204"/>
        <v>2.4439899999999999</v>
      </c>
      <c r="V353" s="81">
        <f t="shared" si="204"/>
        <v>2.4667599999999998</v>
      </c>
      <c r="W353" s="81">
        <f t="shared" si="204"/>
        <v>2.4899800000000001</v>
      </c>
      <c r="X353" s="81">
        <f t="shared" si="204"/>
        <v>2.4906199999999998</v>
      </c>
      <c r="Y353" s="81">
        <f t="shared" si="204"/>
        <v>2.4125299999999998</v>
      </c>
      <c r="Z353" s="81">
        <f t="shared" si="204"/>
        <v>2.2126100000000002</v>
      </c>
      <c r="AA353" s="81">
        <f t="shared" si="204"/>
        <v>1.9982500000000001</v>
      </c>
    </row>
    <row r="354" spans="1:27" ht="12.75" hidden="1" customHeight="1" outlineLevel="1" x14ac:dyDescent="0.2">
      <c r="A354" s="89" t="s">
        <v>1185</v>
      </c>
      <c r="B354" s="63" t="s">
        <v>230</v>
      </c>
      <c r="C354" s="43" t="s">
        <v>79</v>
      </c>
      <c r="D354" s="44">
        <v>1527.48</v>
      </c>
      <c r="E354" s="44">
        <v>1422.56</v>
      </c>
      <c r="F354" s="44">
        <v>1369.81</v>
      </c>
      <c r="G354" s="44">
        <v>1345.01</v>
      </c>
      <c r="H354" s="44">
        <v>1356.07</v>
      </c>
      <c r="I354" s="44">
        <v>1359.85</v>
      </c>
      <c r="J354" s="44">
        <v>1385.79</v>
      </c>
      <c r="K354" s="44">
        <v>1605.6</v>
      </c>
      <c r="L354" s="44">
        <v>1915.03</v>
      </c>
      <c r="M354" s="44">
        <v>2012.88</v>
      </c>
      <c r="N354" s="44">
        <v>2047.22</v>
      </c>
      <c r="O354" s="44">
        <v>2050.34</v>
      </c>
      <c r="P354" s="44">
        <v>2047.87</v>
      </c>
      <c r="Q354" s="44">
        <v>2047.43</v>
      </c>
      <c r="R354" s="44">
        <v>2047.38</v>
      </c>
      <c r="S354" s="44">
        <v>2043.45</v>
      </c>
      <c r="T354" s="44">
        <v>2031.48</v>
      </c>
      <c r="U354" s="44">
        <v>2005.92</v>
      </c>
      <c r="V354" s="44">
        <v>2028.69</v>
      </c>
      <c r="W354" s="44">
        <v>2051.91</v>
      </c>
      <c r="X354" s="44">
        <v>2052.5500000000002</v>
      </c>
      <c r="Y354" s="44">
        <v>1974.46</v>
      </c>
      <c r="Z354" s="44">
        <v>1774.54</v>
      </c>
      <c r="AA354" s="44">
        <v>1560.18</v>
      </c>
    </row>
    <row r="355" spans="1:27" ht="12.75" hidden="1" customHeight="1" outlineLevel="1" x14ac:dyDescent="0.2">
      <c r="A355" s="89" t="s">
        <v>1186</v>
      </c>
      <c r="B355" s="63" t="s">
        <v>90</v>
      </c>
      <c r="C355" s="43" t="s">
        <v>79</v>
      </c>
      <c r="D355" s="44">
        <f>$D$315</f>
        <v>217.03</v>
      </c>
      <c r="E355" s="44">
        <f t="shared" ref="E355:AA355" si="205">$D$315</f>
        <v>217.03</v>
      </c>
      <c r="F355" s="44">
        <f t="shared" si="205"/>
        <v>217.03</v>
      </c>
      <c r="G355" s="44">
        <f t="shared" si="205"/>
        <v>217.03</v>
      </c>
      <c r="H355" s="44">
        <f t="shared" si="205"/>
        <v>217.03</v>
      </c>
      <c r="I355" s="44">
        <f t="shared" si="205"/>
        <v>217.03</v>
      </c>
      <c r="J355" s="44">
        <f t="shared" si="205"/>
        <v>217.03</v>
      </c>
      <c r="K355" s="44">
        <f t="shared" si="205"/>
        <v>217.03</v>
      </c>
      <c r="L355" s="44">
        <f t="shared" si="205"/>
        <v>217.03</v>
      </c>
      <c r="M355" s="44">
        <f t="shared" si="205"/>
        <v>217.03</v>
      </c>
      <c r="N355" s="44">
        <f t="shared" si="205"/>
        <v>217.03</v>
      </c>
      <c r="O355" s="44">
        <f t="shared" si="205"/>
        <v>217.03</v>
      </c>
      <c r="P355" s="44">
        <f t="shared" si="205"/>
        <v>217.03</v>
      </c>
      <c r="Q355" s="44">
        <f t="shared" si="205"/>
        <v>217.03</v>
      </c>
      <c r="R355" s="44">
        <f t="shared" si="205"/>
        <v>217.03</v>
      </c>
      <c r="S355" s="44">
        <f t="shared" si="205"/>
        <v>217.03</v>
      </c>
      <c r="T355" s="44">
        <f t="shared" si="205"/>
        <v>217.03</v>
      </c>
      <c r="U355" s="44">
        <f t="shared" si="205"/>
        <v>217.03</v>
      </c>
      <c r="V355" s="44">
        <f t="shared" si="205"/>
        <v>217.03</v>
      </c>
      <c r="W355" s="44">
        <f t="shared" si="205"/>
        <v>217.03</v>
      </c>
      <c r="X355" s="44">
        <f t="shared" si="205"/>
        <v>217.03</v>
      </c>
      <c r="Y355" s="44">
        <f t="shared" si="205"/>
        <v>217.03</v>
      </c>
      <c r="Z355" s="44">
        <f t="shared" si="205"/>
        <v>217.03</v>
      </c>
      <c r="AA355" s="44">
        <f t="shared" si="205"/>
        <v>217.03</v>
      </c>
    </row>
    <row r="356" spans="1:27" ht="12.75" hidden="1" customHeight="1" outlineLevel="1" x14ac:dyDescent="0.2">
      <c r="A356" s="89" t="s">
        <v>1187</v>
      </c>
      <c r="B356" s="63" t="s">
        <v>83</v>
      </c>
      <c r="C356" s="43" t="s">
        <v>79</v>
      </c>
      <c r="D356" s="44">
        <v>4.68</v>
      </c>
      <c r="E356" s="44">
        <v>4.68</v>
      </c>
      <c r="F356" s="44">
        <v>4.68</v>
      </c>
      <c r="G356" s="44">
        <v>4.68</v>
      </c>
      <c r="H356" s="44">
        <v>4.68</v>
      </c>
      <c r="I356" s="44">
        <v>4.68</v>
      </c>
      <c r="J356" s="44">
        <v>4.68</v>
      </c>
      <c r="K356" s="44">
        <v>4.68</v>
      </c>
      <c r="L356" s="44">
        <v>4.68</v>
      </c>
      <c r="M356" s="44">
        <v>4.68</v>
      </c>
      <c r="N356" s="44">
        <v>4.68</v>
      </c>
      <c r="O356" s="44">
        <v>4.68</v>
      </c>
      <c r="P356" s="44">
        <v>4.68</v>
      </c>
      <c r="Q356" s="44">
        <v>4.68</v>
      </c>
      <c r="R356" s="44">
        <v>4.68</v>
      </c>
      <c r="S356" s="44">
        <v>4.68</v>
      </c>
      <c r="T356" s="44">
        <v>4.68</v>
      </c>
      <c r="U356" s="44">
        <v>4.68</v>
      </c>
      <c r="V356" s="44">
        <v>4.68</v>
      </c>
      <c r="W356" s="44">
        <v>4.68</v>
      </c>
      <c r="X356" s="44">
        <v>4.68</v>
      </c>
      <c r="Y356" s="44">
        <v>4.68</v>
      </c>
      <c r="Z356" s="44">
        <v>4.68</v>
      </c>
      <c r="AA356" s="44">
        <v>4.68</v>
      </c>
    </row>
    <row r="357" spans="1:27" ht="12.75" hidden="1" customHeight="1" outlineLevel="1" x14ac:dyDescent="0.2">
      <c r="A357" s="89" t="s">
        <v>1188</v>
      </c>
      <c r="B357" s="63" t="s">
        <v>81</v>
      </c>
      <c r="C357" s="43" t="s">
        <v>79</v>
      </c>
      <c r="D357" s="44">
        <f>$D$11</f>
        <v>216.36</v>
      </c>
      <c r="E357" s="44">
        <f t="shared" ref="E357:AA357" si="206">$D$11</f>
        <v>216.36</v>
      </c>
      <c r="F357" s="44">
        <f t="shared" si="206"/>
        <v>216.36</v>
      </c>
      <c r="G357" s="44">
        <f t="shared" si="206"/>
        <v>216.36</v>
      </c>
      <c r="H357" s="44">
        <f t="shared" si="206"/>
        <v>216.36</v>
      </c>
      <c r="I357" s="44">
        <f t="shared" si="206"/>
        <v>216.36</v>
      </c>
      <c r="J357" s="44">
        <f t="shared" si="206"/>
        <v>216.36</v>
      </c>
      <c r="K357" s="44">
        <f t="shared" si="206"/>
        <v>216.36</v>
      </c>
      <c r="L357" s="44">
        <f t="shared" si="206"/>
        <v>216.36</v>
      </c>
      <c r="M357" s="44">
        <f t="shared" si="206"/>
        <v>216.36</v>
      </c>
      <c r="N357" s="44">
        <f t="shared" si="206"/>
        <v>216.36</v>
      </c>
      <c r="O357" s="44">
        <f t="shared" si="206"/>
        <v>216.36</v>
      </c>
      <c r="P357" s="44">
        <f t="shared" si="206"/>
        <v>216.36</v>
      </c>
      <c r="Q357" s="44">
        <f t="shared" si="206"/>
        <v>216.36</v>
      </c>
      <c r="R357" s="44">
        <f>$D$11</f>
        <v>216.36</v>
      </c>
      <c r="S357" s="44">
        <f t="shared" si="206"/>
        <v>216.36</v>
      </c>
      <c r="T357" s="44">
        <f t="shared" si="206"/>
        <v>216.36</v>
      </c>
      <c r="U357" s="44">
        <f t="shared" si="206"/>
        <v>216.36</v>
      </c>
      <c r="V357" s="44">
        <f t="shared" si="206"/>
        <v>216.36</v>
      </c>
      <c r="W357" s="44">
        <f t="shared" si="206"/>
        <v>216.36</v>
      </c>
      <c r="X357" s="44">
        <f t="shared" si="206"/>
        <v>216.36</v>
      </c>
      <c r="Y357" s="44">
        <f t="shared" si="206"/>
        <v>216.36</v>
      </c>
      <c r="Z357" s="44">
        <f t="shared" si="206"/>
        <v>216.36</v>
      </c>
      <c r="AA357" s="44">
        <f t="shared" si="206"/>
        <v>216.36</v>
      </c>
    </row>
    <row r="358" spans="1:27" ht="12.75" customHeight="1" collapsed="1" x14ac:dyDescent="0.2">
      <c r="A358" s="88" t="s">
        <v>1189</v>
      </c>
      <c r="B358" s="28" t="str">
        <f>"10"&amp;"."&amp;$B$640&amp;"."&amp;$B$641</f>
        <v>10.09.2023</v>
      </c>
      <c r="C358" s="80" t="s">
        <v>76</v>
      </c>
      <c r="D358" s="81">
        <f>ROUND(((D359+D360+D362+D361)/1000),5)</f>
        <v>1.8881300000000001</v>
      </c>
      <c r="E358" s="81">
        <f>ROUND(((E359+E360+E362+E361)/1000),5)</f>
        <v>1.8313699999999999</v>
      </c>
      <c r="F358" s="81">
        <f>ROUND(((F359+F360+F362+F361)/1000),5)</f>
        <v>1.7123299999999999</v>
      </c>
      <c r="G358" s="81">
        <f t="shared" ref="G358:AA358" si="207">ROUND(((G359+G360+G362+G361)/1000),5)</f>
        <v>1.6820999999999999</v>
      </c>
      <c r="H358" s="81">
        <f t="shared" si="207"/>
        <v>1.6896</v>
      </c>
      <c r="I358" s="81">
        <f t="shared" si="207"/>
        <v>1.6815</v>
      </c>
      <c r="J358" s="81">
        <f t="shared" si="207"/>
        <v>1.6833400000000001</v>
      </c>
      <c r="K358" s="81">
        <f t="shared" si="207"/>
        <v>1.8694</v>
      </c>
      <c r="L358" s="81">
        <f t="shared" si="207"/>
        <v>2.1062599999999998</v>
      </c>
      <c r="M358" s="81">
        <f t="shared" si="207"/>
        <v>2.3488000000000002</v>
      </c>
      <c r="N358" s="81">
        <f t="shared" si="207"/>
        <v>2.4281799999999998</v>
      </c>
      <c r="O358" s="81">
        <f t="shared" si="207"/>
        <v>2.43459</v>
      </c>
      <c r="P358" s="81">
        <f t="shared" si="207"/>
        <v>2.4298500000000001</v>
      </c>
      <c r="Q358" s="81">
        <f t="shared" si="207"/>
        <v>2.4309099999999999</v>
      </c>
      <c r="R358" s="81">
        <f t="shared" si="207"/>
        <v>2.4346999999999999</v>
      </c>
      <c r="S358" s="81">
        <f t="shared" si="207"/>
        <v>2.4330599999999998</v>
      </c>
      <c r="T358" s="81">
        <f t="shared" si="207"/>
        <v>2.43384</v>
      </c>
      <c r="U358" s="81">
        <f t="shared" si="207"/>
        <v>2.4287999999999998</v>
      </c>
      <c r="V358" s="81">
        <f t="shared" si="207"/>
        <v>2.4518599999999999</v>
      </c>
      <c r="W358" s="81">
        <f t="shared" si="207"/>
        <v>2.4925099999999998</v>
      </c>
      <c r="X358" s="81">
        <f t="shared" si="207"/>
        <v>2.4968499999999998</v>
      </c>
      <c r="Y358" s="81">
        <f t="shared" si="207"/>
        <v>2.4294600000000002</v>
      </c>
      <c r="Z358" s="81">
        <f t="shared" si="207"/>
        <v>2.23278</v>
      </c>
      <c r="AA358" s="81">
        <f t="shared" si="207"/>
        <v>2.0019200000000001</v>
      </c>
    </row>
    <row r="359" spans="1:27" ht="12.75" hidden="1" customHeight="1" outlineLevel="1" x14ac:dyDescent="0.2">
      <c r="A359" s="89" t="s">
        <v>1190</v>
      </c>
      <c r="B359" s="63" t="s">
        <v>230</v>
      </c>
      <c r="C359" s="43" t="s">
        <v>79</v>
      </c>
      <c r="D359" s="44">
        <v>1450.06</v>
      </c>
      <c r="E359" s="44">
        <v>1393.3</v>
      </c>
      <c r="F359" s="44">
        <v>1274.26</v>
      </c>
      <c r="G359" s="44">
        <v>1244.03</v>
      </c>
      <c r="H359" s="44">
        <v>1251.53</v>
      </c>
      <c r="I359" s="44">
        <v>1243.43</v>
      </c>
      <c r="J359" s="44">
        <v>1245.27</v>
      </c>
      <c r="K359" s="44">
        <v>1431.33</v>
      </c>
      <c r="L359" s="44">
        <v>1668.19</v>
      </c>
      <c r="M359" s="44">
        <v>1910.73</v>
      </c>
      <c r="N359" s="44">
        <v>1990.11</v>
      </c>
      <c r="O359" s="44">
        <v>1996.52</v>
      </c>
      <c r="P359" s="44">
        <v>1991.78</v>
      </c>
      <c r="Q359" s="44">
        <v>1992.84</v>
      </c>
      <c r="R359" s="44">
        <v>1996.63</v>
      </c>
      <c r="S359" s="44">
        <v>1994.99</v>
      </c>
      <c r="T359" s="44">
        <v>1995.77</v>
      </c>
      <c r="U359" s="44">
        <v>1990.73</v>
      </c>
      <c r="V359" s="44">
        <v>2013.79</v>
      </c>
      <c r="W359" s="44">
        <v>2054.44</v>
      </c>
      <c r="X359" s="44">
        <v>2058.7800000000002</v>
      </c>
      <c r="Y359" s="44">
        <v>1991.39</v>
      </c>
      <c r="Z359" s="44">
        <v>1794.71</v>
      </c>
      <c r="AA359" s="44">
        <v>1563.85</v>
      </c>
    </row>
    <row r="360" spans="1:27" ht="12.75" hidden="1" customHeight="1" outlineLevel="1" x14ac:dyDescent="0.2">
      <c r="A360" s="89" t="s">
        <v>1191</v>
      </c>
      <c r="B360" s="63" t="s">
        <v>90</v>
      </c>
      <c r="C360" s="43" t="s">
        <v>79</v>
      </c>
      <c r="D360" s="44">
        <f>$D$315</f>
        <v>217.03</v>
      </c>
      <c r="E360" s="44">
        <f t="shared" ref="E360:AA360" si="208">$D$315</f>
        <v>217.03</v>
      </c>
      <c r="F360" s="44">
        <f t="shared" si="208"/>
        <v>217.03</v>
      </c>
      <c r="G360" s="44">
        <f t="shared" si="208"/>
        <v>217.03</v>
      </c>
      <c r="H360" s="44">
        <f t="shared" si="208"/>
        <v>217.03</v>
      </c>
      <c r="I360" s="44">
        <f t="shared" si="208"/>
        <v>217.03</v>
      </c>
      <c r="J360" s="44">
        <f t="shared" si="208"/>
        <v>217.03</v>
      </c>
      <c r="K360" s="44">
        <f t="shared" si="208"/>
        <v>217.03</v>
      </c>
      <c r="L360" s="44">
        <f t="shared" si="208"/>
        <v>217.03</v>
      </c>
      <c r="M360" s="44">
        <f t="shared" si="208"/>
        <v>217.03</v>
      </c>
      <c r="N360" s="44">
        <f t="shared" si="208"/>
        <v>217.03</v>
      </c>
      <c r="O360" s="44">
        <f t="shared" si="208"/>
        <v>217.03</v>
      </c>
      <c r="P360" s="44">
        <f t="shared" si="208"/>
        <v>217.03</v>
      </c>
      <c r="Q360" s="44">
        <f t="shared" si="208"/>
        <v>217.03</v>
      </c>
      <c r="R360" s="44">
        <f t="shared" si="208"/>
        <v>217.03</v>
      </c>
      <c r="S360" s="44">
        <f t="shared" si="208"/>
        <v>217.03</v>
      </c>
      <c r="T360" s="44">
        <f t="shared" si="208"/>
        <v>217.03</v>
      </c>
      <c r="U360" s="44">
        <f t="shared" si="208"/>
        <v>217.03</v>
      </c>
      <c r="V360" s="44">
        <f t="shared" si="208"/>
        <v>217.03</v>
      </c>
      <c r="W360" s="44">
        <f t="shared" si="208"/>
        <v>217.03</v>
      </c>
      <c r="X360" s="44">
        <f t="shared" si="208"/>
        <v>217.03</v>
      </c>
      <c r="Y360" s="44">
        <f t="shared" si="208"/>
        <v>217.03</v>
      </c>
      <c r="Z360" s="44">
        <f t="shared" si="208"/>
        <v>217.03</v>
      </c>
      <c r="AA360" s="44">
        <f t="shared" si="208"/>
        <v>217.03</v>
      </c>
    </row>
    <row r="361" spans="1:27" ht="12.75" hidden="1" customHeight="1" outlineLevel="1" x14ac:dyDescent="0.2">
      <c r="A361" s="89" t="s">
        <v>1192</v>
      </c>
      <c r="B361" s="63" t="s">
        <v>83</v>
      </c>
      <c r="C361" s="43" t="s">
        <v>79</v>
      </c>
      <c r="D361" s="44">
        <v>4.68</v>
      </c>
      <c r="E361" s="44">
        <v>4.68</v>
      </c>
      <c r="F361" s="44">
        <v>4.68</v>
      </c>
      <c r="G361" s="44">
        <v>4.68</v>
      </c>
      <c r="H361" s="44">
        <v>4.68</v>
      </c>
      <c r="I361" s="44">
        <v>4.68</v>
      </c>
      <c r="J361" s="44">
        <v>4.68</v>
      </c>
      <c r="K361" s="44">
        <v>4.68</v>
      </c>
      <c r="L361" s="44">
        <v>4.68</v>
      </c>
      <c r="M361" s="44">
        <v>4.68</v>
      </c>
      <c r="N361" s="44">
        <v>4.68</v>
      </c>
      <c r="O361" s="44">
        <v>4.68</v>
      </c>
      <c r="P361" s="44">
        <v>4.68</v>
      </c>
      <c r="Q361" s="44">
        <v>4.68</v>
      </c>
      <c r="R361" s="44">
        <v>4.68</v>
      </c>
      <c r="S361" s="44">
        <v>4.68</v>
      </c>
      <c r="T361" s="44">
        <v>4.68</v>
      </c>
      <c r="U361" s="44">
        <v>4.68</v>
      </c>
      <c r="V361" s="44">
        <v>4.68</v>
      </c>
      <c r="W361" s="44">
        <v>4.68</v>
      </c>
      <c r="X361" s="44">
        <v>4.68</v>
      </c>
      <c r="Y361" s="44">
        <v>4.68</v>
      </c>
      <c r="Z361" s="44">
        <v>4.68</v>
      </c>
      <c r="AA361" s="44">
        <v>4.68</v>
      </c>
    </row>
    <row r="362" spans="1:27" ht="12.75" hidden="1" customHeight="1" outlineLevel="1" x14ac:dyDescent="0.2">
      <c r="A362" s="89" t="s">
        <v>1193</v>
      </c>
      <c r="B362" s="63" t="s">
        <v>81</v>
      </c>
      <c r="C362" s="43" t="s">
        <v>79</v>
      </c>
      <c r="D362" s="44">
        <f>$D$11</f>
        <v>216.36</v>
      </c>
      <c r="E362" s="44">
        <f t="shared" ref="E362:AA362" si="209">$D$11</f>
        <v>216.36</v>
      </c>
      <c r="F362" s="44">
        <f t="shared" si="209"/>
        <v>216.36</v>
      </c>
      <c r="G362" s="44">
        <f t="shared" si="209"/>
        <v>216.36</v>
      </c>
      <c r="H362" s="44">
        <f t="shared" si="209"/>
        <v>216.36</v>
      </c>
      <c r="I362" s="44">
        <f t="shared" si="209"/>
        <v>216.36</v>
      </c>
      <c r="J362" s="44">
        <f t="shared" si="209"/>
        <v>216.36</v>
      </c>
      <c r="K362" s="44">
        <f t="shared" si="209"/>
        <v>216.36</v>
      </c>
      <c r="L362" s="44">
        <f t="shared" si="209"/>
        <v>216.36</v>
      </c>
      <c r="M362" s="44">
        <f t="shared" si="209"/>
        <v>216.36</v>
      </c>
      <c r="N362" s="44">
        <f t="shared" si="209"/>
        <v>216.36</v>
      </c>
      <c r="O362" s="44">
        <f t="shared" si="209"/>
        <v>216.36</v>
      </c>
      <c r="P362" s="44">
        <f t="shared" si="209"/>
        <v>216.36</v>
      </c>
      <c r="Q362" s="44">
        <f t="shared" si="209"/>
        <v>216.36</v>
      </c>
      <c r="R362" s="44">
        <f>$D$11</f>
        <v>216.36</v>
      </c>
      <c r="S362" s="44">
        <f t="shared" si="209"/>
        <v>216.36</v>
      </c>
      <c r="T362" s="44">
        <f t="shared" si="209"/>
        <v>216.36</v>
      </c>
      <c r="U362" s="44">
        <f t="shared" si="209"/>
        <v>216.36</v>
      </c>
      <c r="V362" s="44">
        <f t="shared" si="209"/>
        <v>216.36</v>
      </c>
      <c r="W362" s="44">
        <f t="shared" si="209"/>
        <v>216.36</v>
      </c>
      <c r="X362" s="44">
        <f t="shared" si="209"/>
        <v>216.36</v>
      </c>
      <c r="Y362" s="44">
        <f t="shared" si="209"/>
        <v>216.36</v>
      </c>
      <c r="Z362" s="44">
        <f t="shared" si="209"/>
        <v>216.36</v>
      </c>
      <c r="AA362" s="44">
        <f t="shared" si="209"/>
        <v>216.36</v>
      </c>
    </row>
    <row r="363" spans="1:27" ht="12.75" customHeight="1" collapsed="1" x14ac:dyDescent="0.2">
      <c r="A363" s="88" t="s">
        <v>1194</v>
      </c>
      <c r="B363" s="28" t="str">
        <f>"11"&amp;"."&amp;$B$640&amp;"."&amp;$B$641</f>
        <v>11.09.2023</v>
      </c>
      <c r="C363" s="80" t="s">
        <v>76</v>
      </c>
      <c r="D363" s="81">
        <f>ROUND(((D364+D365+D367+D366)/1000),5)</f>
        <v>1.8837900000000001</v>
      </c>
      <c r="E363" s="81">
        <f>ROUND(((E364+E365+E367+E366)/1000),5)</f>
        <v>1.76779</v>
      </c>
      <c r="F363" s="81">
        <f>ROUND(((F364+F365+F367+F366)/1000),5)</f>
        <v>1.7098599999999999</v>
      </c>
      <c r="G363" s="81">
        <f t="shared" ref="G363:AA363" si="210">ROUND(((G364+G365+G367+G366)/1000),5)</f>
        <v>1.712</v>
      </c>
      <c r="H363" s="81">
        <f t="shared" si="210"/>
        <v>1.7794700000000001</v>
      </c>
      <c r="I363" s="81">
        <f t="shared" si="210"/>
        <v>1.79454</v>
      </c>
      <c r="J363" s="81">
        <f t="shared" si="210"/>
        <v>1.96699</v>
      </c>
      <c r="K363" s="81">
        <f t="shared" si="210"/>
        <v>2.2244299999999999</v>
      </c>
      <c r="L363" s="81">
        <f t="shared" si="210"/>
        <v>2.4298299999999999</v>
      </c>
      <c r="M363" s="81">
        <f t="shared" si="210"/>
        <v>2.4981900000000001</v>
      </c>
      <c r="N363" s="81">
        <f t="shared" si="210"/>
        <v>2.5054400000000001</v>
      </c>
      <c r="O363" s="81">
        <f t="shared" si="210"/>
        <v>2.49085</v>
      </c>
      <c r="P363" s="81">
        <f t="shared" si="210"/>
        <v>2.4806900000000001</v>
      </c>
      <c r="Q363" s="81">
        <f t="shared" si="210"/>
        <v>2.4923099999999998</v>
      </c>
      <c r="R363" s="81">
        <f t="shared" si="210"/>
        <v>2.51763</v>
      </c>
      <c r="S363" s="81">
        <f t="shared" si="210"/>
        <v>2.5076100000000001</v>
      </c>
      <c r="T363" s="81">
        <f t="shared" si="210"/>
        <v>2.4945200000000001</v>
      </c>
      <c r="U363" s="81">
        <f t="shared" si="210"/>
        <v>2.4729700000000001</v>
      </c>
      <c r="V363" s="81">
        <f t="shared" si="210"/>
        <v>2.49302</v>
      </c>
      <c r="W363" s="81">
        <f t="shared" si="210"/>
        <v>2.56724</v>
      </c>
      <c r="X363" s="81">
        <f t="shared" si="210"/>
        <v>2.5221</v>
      </c>
      <c r="Y363" s="81">
        <f t="shared" si="210"/>
        <v>2.4171800000000001</v>
      </c>
      <c r="Z363" s="81">
        <f t="shared" si="210"/>
        <v>2.1479900000000001</v>
      </c>
      <c r="AA363" s="81">
        <f t="shared" si="210"/>
        <v>1.9365600000000001</v>
      </c>
    </row>
    <row r="364" spans="1:27" ht="12.75" hidden="1" customHeight="1" outlineLevel="1" x14ac:dyDescent="0.2">
      <c r="A364" s="89" t="s">
        <v>1195</v>
      </c>
      <c r="B364" s="63" t="s">
        <v>230</v>
      </c>
      <c r="C364" s="43" t="s">
        <v>79</v>
      </c>
      <c r="D364" s="44">
        <v>1445.72</v>
      </c>
      <c r="E364" s="44">
        <v>1329.72</v>
      </c>
      <c r="F364" s="44">
        <v>1271.79</v>
      </c>
      <c r="G364" s="44">
        <v>1273.93</v>
      </c>
      <c r="H364" s="44">
        <v>1341.4</v>
      </c>
      <c r="I364" s="44">
        <v>1356.47</v>
      </c>
      <c r="J364" s="44">
        <v>1528.92</v>
      </c>
      <c r="K364" s="44">
        <v>1786.36</v>
      </c>
      <c r="L364" s="44">
        <v>1991.76</v>
      </c>
      <c r="M364" s="44">
        <v>2060.12</v>
      </c>
      <c r="N364" s="44">
        <v>2067.37</v>
      </c>
      <c r="O364" s="44">
        <v>2052.7800000000002</v>
      </c>
      <c r="P364" s="44">
        <v>2042.62</v>
      </c>
      <c r="Q364" s="44">
        <v>2054.2399999999998</v>
      </c>
      <c r="R364" s="44">
        <v>2079.56</v>
      </c>
      <c r="S364" s="44">
        <v>2069.54</v>
      </c>
      <c r="T364" s="44">
        <v>2056.4499999999998</v>
      </c>
      <c r="U364" s="44">
        <v>2034.9</v>
      </c>
      <c r="V364" s="44">
        <v>2054.9499999999998</v>
      </c>
      <c r="W364" s="44">
        <v>2129.17</v>
      </c>
      <c r="X364" s="44">
        <v>2084.0300000000002</v>
      </c>
      <c r="Y364" s="44">
        <v>1979.11</v>
      </c>
      <c r="Z364" s="44">
        <v>1709.92</v>
      </c>
      <c r="AA364" s="44">
        <v>1498.49</v>
      </c>
    </row>
    <row r="365" spans="1:27" ht="12.75" hidden="1" customHeight="1" outlineLevel="1" x14ac:dyDescent="0.2">
      <c r="A365" s="89" t="s">
        <v>1196</v>
      </c>
      <c r="B365" s="63" t="s">
        <v>90</v>
      </c>
      <c r="C365" s="43" t="s">
        <v>79</v>
      </c>
      <c r="D365" s="44">
        <f>$D$315</f>
        <v>217.03</v>
      </c>
      <c r="E365" s="44">
        <f t="shared" ref="E365:AA365" si="211">$D$315</f>
        <v>217.03</v>
      </c>
      <c r="F365" s="44">
        <f t="shared" si="211"/>
        <v>217.03</v>
      </c>
      <c r="G365" s="44">
        <f t="shared" si="211"/>
        <v>217.03</v>
      </c>
      <c r="H365" s="44">
        <f t="shared" si="211"/>
        <v>217.03</v>
      </c>
      <c r="I365" s="44">
        <f t="shared" si="211"/>
        <v>217.03</v>
      </c>
      <c r="J365" s="44">
        <f t="shared" si="211"/>
        <v>217.03</v>
      </c>
      <c r="K365" s="44">
        <f t="shared" si="211"/>
        <v>217.03</v>
      </c>
      <c r="L365" s="44">
        <f t="shared" si="211"/>
        <v>217.03</v>
      </c>
      <c r="M365" s="44">
        <f t="shared" si="211"/>
        <v>217.03</v>
      </c>
      <c r="N365" s="44">
        <f t="shared" si="211"/>
        <v>217.03</v>
      </c>
      <c r="O365" s="44">
        <f t="shared" si="211"/>
        <v>217.03</v>
      </c>
      <c r="P365" s="44">
        <f t="shared" si="211"/>
        <v>217.03</v>
      </c>
      <c r="Q365" s="44">
        <f t="shared" si="211"/>
        <v>217.03</v>
      </c>
      <c r="R365" s="44">
        <f t="shared" si="211"/>
        <v>217.03</v>
      </c>
      <c r="S365" s="44">
        <f t="shared" si="211"/>
        <v>217.03</v>
      </c>
      <c r="T365" s="44">
        <f t="shared" si="211"/>
        <v>217.03</v>
      </c>
      <c r="U365" s="44">
        <f t="shared" si="211"/>
        <v>217.03</v>
      </c>
      <c r="V365" s="44">
        <f t="shared" si="211"/>
        <v>217.03</v>
      </c>
      <c r="W365" s="44">
        <f t="shared" si="211"/>
        <v>217.03</v>
      </c>
      <c r="X365" s="44">
        <f t="shared" si="211"/>
        <v>217.03</v>
      </c>
      <c r="Y365" s="44">
        <f t="shared" si="211"/>
        <v>217.03</v>
      </c>
      <c r="Z365" s="44">
        <f t="shared" si="211"/>
        <v>217.03</v>
      </c>
      <c r="AA365" s="44">
        <f t="shared" si="211"/>
        <v>217.03</v>
      </c>
    </row>
    <row r="366" spans="1:27" ht="12.75" hidden="1" customHeight="1" outlineLevel="1" x14ac:dyDescent="0.2">
      <c r="A366" s="89" t="s">
        <v>1197</v>
      </c>
      <c r="B366" s="63" t="s">
        <v>83</v>
      </c>
      <c r="C366" s="43" t="s">
        <v>79</v>
      </c>
      <c r="D366" s="44">
        <v>4.68</v>
      </c>
      <c r="E366" s="44">
        <v>4.68</v>
      </c>
      <c r="F366" s="44">
        <v>4.68</v>
      </c>
      <c r="G366" s="44">
        <v>4.68</v>
      </c>
      <c r="H366" s="44">
        <v>4.68</v>
      </c>
      <c r="I366" s="44">
        <v>4.68</v>
      </c>
      <c r="J366" s="44">
        <v>4.68</v>
      </c>
      <c r="K366" s="44">
        <v>4.68</v>
      </c>
      <c r="L366" s="44">
        <v>4.68</v>
      </c>
      <c r="M366" s="44">
        <v>4.68</v>
      </c>
      <c r="N366" s="44">
        <v>4.68</v>
      </c>
      <c r="O366" s="44">
        <v>4.68</v>
      </c>
      <c r="P366" s="44">
        <v>4.68</v>
      </c>
      <c r="Q366" s="44">
        <v>4.68</v>
      </c>
      <c r="R366" s="44">
        <v>4.68</v>
      </c>
      <c r="S366" s="44">
        <v>4.68</v>
      </c>
      <c r="T366" s="44">
        <v>4.68</v>
      </c>
      <c r="U366" s="44">
        <v>4.68</v>
      </c>
      <c r="V366" s="44">
        <v>4.68</v>
      </c>
      <c r="W366" s="44">
        <v>4.68</v>
      </c>
      <c r="X366" s="44">
        <v>4.68</v>
      </c>
      <c r="Y366" s="44">
        <v>4.68</v>
      </c>
      <c r="Z366" s="44">
        <v>4.68</v>
      </c>
      <c r="AA366" s="44">
        <v>4.68</v>
      </c>
    </row>
    <row r="367" spans="1:27" ht="12.75" hidden="1" customHeight="1" outlineLevel="1" x14ac:dyDescent="0.2">
      <c r="A367" s="89" t="s">
        <v>1198</v>
      </c>
      <c r="B367" s="63" t="s">
        <v>81</v>
      </c>
      <c r="C367" s="43" t="s">
        <v>79</v>
      </c>
      <c r="D367" s="44">
        <f>$D$11</f>
        <v>216.36</v>
      </c>
      <c r="E367" s="44">
        <f t="shared" ref="E367:AA367" si="212">$D$11</f>
        <v>216.36</v>
      </c>
      <c r="F367" s="44">
        <f t="shared" si="212"/>
        <v>216.36</v>
      </c>
      <c r="G367" s="44">
        <f t="shared" si="212"/>
        <v>216.36</v>
      </c>
      <c r="H367" s="44">
        <f t="shared" si="212"/>
        <v>216.36</v>
      </c>
      <c r="I367" s="44">
        <f t="shared" si="212"/>
        <v>216.36</v>
      </c>
      <c r="J367" s="44">
        <f t="shared" si="212"/>
        <v>216.36</v>
      </c>
      <c r="K367" s="44">
        <f t="shared" si="212"/>
        <v>216.36</v>
      </c>
      <c r="L367" s="44">
        <f t="shared" si="212"/>
        <v>216.36</v>
      </c>
      <c r="M367" s="44">
        <f t="shared" si="212"/>
        <v>216.36</v>
      </c>
      <c r="N367" s="44">
        <f t="shared" si="212"/>
        <v>216.36</v>
      </c>
      <c r="O367" s="44">
        <f t="shared" si="212"/>
        <v>216.36</v>
      </c>
      <c r="P367" s="44">
        <f t="shared" si="212"/>
        <v>216.36</v>
      </c>
      <c r="Q367" s="44">
        <f t="shared" si="212"/>
        <v>216.36</v>
      </c>
      <c r="R367" s="44">
        <f>$D$11</f>
        <v>216.36</v>
      </c>
      <c r="S367" s="44">
        <f t="shared" si="212"/>
        <v>216.36</v>
      </c>
      <c r="T367" s="44">
        <f t="shared" si="212"/>
        <v>216.36</v>
      </c>
      <c r="U367" s="44">
        <f t="shared" si="212"/>
        <v>216.36</v>
      </c>
      <c r="V367" s="44">
        <f t="shared" si="212"/>
        <v>216.36</v>
      </c>
      <c r="W367" s="44">
        <f t="shared" si="212"/>
        <v>216.36</v>
      </c>
      <c r="X367" s="44">
        <f t="shared" si="212"/>
        <v>216.36</v>
      </c>
      <c r="Y367" s="44">
        <f t="shared" si="212"/>
        <v>216.36</v>
      </c>
      <c r="Z367" s="44">
        <f t="shared" si="212"/>
        <v>216.36</v>
      </c>
      <c r="AA367" s="44">
        <f t="shared" si="212"/>
        <v>216.36</v>
      </c>
    </row>
    <row r="368" spans="1:27" ht="12.75" customHeight="1" collapsed="1" x14ac:dyDescent="0.2">
      <c r="A368" s="88" t="s">
        <v>1199</v>
      </c>
      <c r="B368" s="28" t="str">
        <f>"12"&amp;"."&amp;$B$640&amp;"."&amp;$B$641</f>
        <v>12.09.2023</v>
      </c>
      <c r="C368" s="80" t="s">
        <v>76</v>
      </c>
      <c r="D368" s="81">
        <f>ROUND(((D369+D370+D372+D371)/1000),5)</f>
        <v>1.7906299999999999</v>
      </c>
      <c r="E368" s="81">
        <f>ROUND(((E369+E370+E372+E371)/1000),5)</f>
        <v>1.6858299999999999</v>
      </c>
      <c r="F368" s="81">
        <f>ROUND(((F369+F370+F372+F371)/1000),5)</f>
        <v>1.61344</v>
      </c>
      <c r="G368" s="81">
        <f t="shared" ref="G368:AA368" si="213">ROUND(((G369+G370+G372+G371)/1000),5)</f>
        <v>1.6444399999999999</v>
      </c>
      <c r="H368" s="81">
        <f t="shared" si="213"/>
        <v>1.7604599999999999</v>
      </c>
      <c r="I368" s="81">
        <f t="shared" si="213"/>
        <v>1.79783</v>
      </c>
      <c r="J368" s="81">
        <f t="shared" si="213"/>
        <v>1.9439599999999999</v>
      </c>
      <c r="K368" s="81">
        <f t="shared" si="213"/>
        <v>2.1049500000000001</v>
      </c>
      <c r="L368" s="81">
        <f t="shared" si="213"/>
        <v>2.41466</v>
      </c>
      <c r="M368" s="81">
        <f t="shared" si="213"/>
        <v>2.4830800000000002</v>
      </c>
      <c r="N368" s="81">
        <f t="shared" si="213"/>
        <v>2.4914100000000001</v>
      </c>
      <c r="O368" s="81">
        <f t="shared" si="213"/>
        <v>2.4864600000000001</v>
      </c>
      <c r="P368" s="81">
        <f t="shared" si="213"/>
        <v>2.4715600000000002</v>
      </c>
      <c r="Q368" s="81">
        <f t="shared" si="213"/>
        <v>2.4684400000000002</v>
      </c>
      <c r="R368" s="81">
        <f t="shared" si="213"/>
        <v>2.4999500000000001</v>
      </c>
      <c r="S368" s="81">
        <f t="shared" si="213"/>
        <v>2.49261</v>
      </c>
      <c r="T368" s="81">
        <f t="shared" si="213"/>
        <v>2.4819800000000001</v>
      </c>
      <c r="U368" s="81">
        <f t="shared" si="213"/>
        <v>2.4603999999999999</v>
      </c>
      <c r="V368" s="81">
        <f t="shared" si="213"/>
        <v>2.4832200000000002</v>
      </c>
      <c r="W368" s="81">
        <f t="shared" si="213"/>
        <v>2.5386600000000001</v>
      </c>
      <c r="X368" s="81">
        <f t="shared" si="213"/>
        <v>2.5228199999999998</v>
      </c>
      <c r="Y368" s="81">
        <f t="shared" si="213"/>
        <v>2.4334899999999999</v>
      </c>
      <c r="Z368" s="81">
        <f t="shared" si="213"/>
        <v>2.17035</v>
      </c>
      <c r="AA368" s="81">
        <f t="shared" si="213"/>
        <v>1.96461</v>
      </c>
    </row>
    <row r="369" spans="1:27" ht="12.75" hidden="1" customHeight="1" outlineLevel="1" x14ac:dyDescent="0.2">
      <c r="A369" s="89" t="s">
        <v>1200</v>
      </c>
      <c r="B369" s="63" t="s">
        <v>230</v>
      </c>
      <c r="C369" s="43" t="s">
        <v>79</v>
      </c>
      <c r="D369" s="44">
        <v>1352.56</v>
      </c>
      <c r="E369" s="44">
        <v>1247.76</v>
      </c>
      <c r="F369" s="44">
        <v>1175.3699999999999</v>
      </c>
      <c r="G369" s="44">
        <v>1206.3699999999999</v>
      </c>
      <c r="H369" s="44">
        <v>1322.39</v>
      </c>
      <c r="I369" s="44">
        <v>1359.76</v>
      </c>
      <c r="J369" s="44">
        <v>1505.89</v>
      </c>
      <c r="K369" s="44">
        <v>1666.88</v>
      </c>
      <c r="L369" s="44">
        <v>1976.59</v>
      </c>
      <c r="M369" s="44">
        <v>2045.01</v>
      </c>
      <c r="N369" s="44">
        <v>2053.34</v>
      </c>
      <c r="O369" s="44">
        <v>2048.39</v>
      </c>
      <c r="P369" s="44">
        <v>2033.49</v>
      </c>
      <c r="Q369" s="44">
        <v>2030.37</v>
      </c>
      <c r="R369" s="44">
        <v>2061.88</v>
      </c>
      <c r="S369" s="44">
        <v>2054.54</v>
      </c>
      <c r="T369" s="44">
        <v>2043.91</v>
      </c>
      <c r="U369" s="44">
        <v>2022.33</v>
      </c>
      <c r="V369" s="44">
        <v>2045.15</v>
      </c>
      <c r="W369" s="44">
        <v>2100.59</v>
      </c>
      <c r="X369" s="44">
        <v>2084.75</v>
      </c>
      <c r="Y369" s="44">
        <v>1995.42</v>
      </c>
      <c r="Z369" s="44">
        <v>1732.28</v>
      </c>
      <c r="AA369" s="44">
        <v>1526.54</v>
      </c>
    </row>
    <row r="370" spans="1:27" ht="12.75" hidden="1" customHeight="1" outlineLevel="1" x14ac:dyDescent="0.2">
      <c r="A370" s="89" t="s">
        <v>1201</v>
      </c>
      <c r="B370" s="63" t="s">
        <v>90</v>
      </c>
      <c r="C370" s="43" t="s">
        <v>79</v>
      </c>
      <c r="D370" s="44">
        <f>$D$315</f>
        <v>217.03</v>
      </c>
      <c r="E370" s="44">
        <f t="shared" ref="E370:AA370" si="214">$D$315</f>
        <v>217.03</v>
      </c>
      <c r="F370" s="44">
        <f t="shared" si="214"/>
        <v>217.03</v>
      </c>
      <c r="G370" s="44">
        <f t="shared" si="214"/>
        <v>217.03</v>
      </c>
      <c r="H370" s="44">
        <f t="shared" si="214"/>
        <v>217.03</v>
      </c>
      <c r="I370" s="44">
        <f t="shared" si="214"/>
        <v>217.03</v>
      </c>
      <c r="J370" s="44">
        <f t="shared" si="214"/>
        <v>217.03</v>
      </c>
      <c r="K370" s="44">
        <f t="shared" si="214"/>
        <v>217.03</v>
      </c>
      <c r="L370" s="44">
        <f t="shared" si="214"/>
        <v>217.03</v>
      </c>
      <c r="M370" s="44">
        <f t="shared" si="214"/>
        <v>217.03</v>
      </c>
      <c r="N370" s="44">
        <f t="shared" si="214"/>
        <v>217.03</v>
      </c>
      <c r="O370" s="44">
        <f t="shared" si="214"/>
        <v>217.03</v>
      </c>
      <c r="P370" s="44">
        <f t="shared" si="214"/>
        <v>217.03</v>
      </c>
      <c r="Q370" s="44">
        <f t="shared" si="214"/>
        <v>217.03</v>
      </c>
      <c r="R370" s="44">
        <f t="shared" si="214"/>
        <v>217.03</v>
      </c>
      <c r="S370" s="44">
        <f t="shared" si="214"/>
        <v>217.03</v>
      </c>
      <c r="T370" s="44">
        <f t="shared" si="214"/>
        <v>217.03</v>
      </c>
      <c r="U370" s="44">
        <f t="shared" si="214"/>
        <v>217.03</v>
      </c>
      <c r="V370" s="44">
        <f t="shared" si="214"/>
        <v>217.03</v>
      </c>
      <c r="W370" s="44">
        <f t="shared" si="214"/>
        <v>217.03</v>
      </c>
      <c r="X370" s="44">
        <f t="shared" si="214"/>
        <v>217.03</v>
      </c>
      <c r="Y370" s="44">
        <f t="shared" si="214"/>
        <v>217.03</v>
      </c>
      <c r="Z370" s="44">
        <f t="shared" si="214"/>
        <v>217.03</v>
      </c>
      <c r="AA370" s="44">
        <f t="shared" si="214"/>
        <v>217.03</v>
      </c>
    </row>
    <row r="371" spans="1:27" ht="12.75" hidden="1" customHeight="1" outlineLevel="1" x14ac:dyDescent="0.2">
      <c r="A371" s="89" t="s">
        <v>1202</v>
      </c>
      <c r="B371" s="63" t="s">
        <v>83</v>
      </c>
      <c r="C371" s="43" t="s">
        <v>79</v>
      </c>
      <c r="D371" s="44">
        <v>4.68</v>
      </c>
      <c r="E371" s="44">
        <v>4.68</v>
      </c>
      <c r="F371" s="44">
        <v>4.68</v>
      </c>
      <c r="G371" s="44">
        <v>4.68</v>
      </c>
      <c r="H371" s="44">
        <v>4.68</v>
      </c>
      <c r="I371" s="44">
        <v>4.68</v>
      </c>
      <c r="J371" s="44">
        <v>4.68</v>
      </c>
      <c r="K371" s="44">
        <v>4.68</v>
      </c>
      <c r="L371" s="44">
        <v>4.68</v>
      </c>
      <c r="M371" s="44">
        <v>4.68</v>
      </c>
      <c r="N371" s="44">
        <v>4.68</v>
      </c>
      <c r="O371" s="44">
        <v>4.68</v>
      </c>
      <c r="P371" s="44">
        <v>4.68</v>
      </c>
      <c r="Q371" s="44">
        <v>4.68</v>
      </c>
      <c r="R371" s="44">
        <v>4.68</v>
      </c>
      <c r="S371" s="44">
        <v>4.68</v>
      </c>
      <c r="T371" s="44">
        <v>4.68</v>
      </c>
      <c r="U371" s="44">
        <v>4.68</v>
      </c>
      <c r="V371" s="44">
        <v>4.68</v>
      </c>
      <c r="W371" s="44">
        <v>4.68</v>
      </c>
      <c r="X371" s="44">
        <v>4.68</v>
      </c>
      <c r="Y371" s="44">
        <v>4.68</v>
      </c>
      <c r="Z371" s="44">
        <v>4.68</v>
      </c>
      <c r="AA371" s="44">
        <v>4.68</v>
      </c>
    </row>
    <row r="372" spans="1:27" ht="12.75" hidden="1" customHeight="1" outlineLevel="1" x14ac:dyDescent="0.2">
      <c r="A372" s="89" t="s">
        <v>1203</v>
      </c>
      <c r="B372" s="63" t="s">
        <v>81</v>
      </c>
      <c r="C372" s="43" t="s">
        <v>79</v>
      </c>
      <c r="D372" s="44">
        <f>$D$11</f>
        <v>216.36</v>
      </c>
      <c r="E372" s="44">
        <f t="shared" ref="E372:AA372" si="215">$D$11</f>
        <v>216.36</v>
      </c>
      <c r="F372" s="44">
        <f t="shared" si="215"/>
        <v>216.36</v>
      </c>
      <c r="G372" s="44">
        <f t="shared" si="215"/>
        <v>216.36</v>
      </c>
      <c r="H372" s="44">
        <f t="shared" si="215"/>
        <v>216.36</v>
      </c>
      <c r="I372" s="44">
        <f t="shared" si="215"/>
        <v>216.36</v>
      </c>
      <c r="J372" s="44">
        <f t="shared" si="215"/>
        <v>216.36</v>
      </c>
      <c r="K372" s="44">
        <f t="shared" si="215"/>
        <v>216.36</v>
      </c>
      <c r="L372" s="44">
        <f t="shared" si="215"/>
        <v>216.36</v>
      </c>
      <c r="M372" s="44">
        <f t="shared" si="215"/>
        <v>216.36</v>
      </c>
      <c r="N372" s="44">
        <f t="shared" si="215"/>
        <v>216.36</v>
      </c>
      <c r="O372" s="44">
        <f t="shared" si="215"/>
        <v>216.36</v>
      </c>
      <c r="P372" s="44">
        <f t="shared" si="215"/>
        <v>216.36</v>
      </c>
      <c r="Q372" s="44">
        <f t="shared" si="215"/>
        <v>216.36</v>
      </c>
      <c r="R372" s="44">
        <f>$D$11</f>
        <v>216.36</v>
      </c>
      <c r="S372" s="44">
        <f t="shared" si="215"/>
        <v>216.36</v>
      </c>
      <c r="T372" s="44">
        <f t="shared" si="215"/>
        <v>216.36</v>
      </c>
      <c r="U372" s="44">
        <f t="shared" si="215"/>
        <v>216.36</v>
      </c>
      <c r="V372" s="44">
        <f t="shared" si="215"/>
        <v>216.36</v>
      </c>
      <c r="W372" s="44">
        <f t="shared" si="215"/>
        <v>216.36</v>
      </c>
      <c r="X372" s="44">
        <f t="shared" si="215"/>
        <v>216.36</v>
      </c>
      <c r="Y372" s="44">
        <f t="shared" si="215"/>
        <v>216.36</v>
      </c>
      <c r="Z372" s="44">
        <f t="shared" si="215"/>
        <v>216.36</v>
      </c>
      <c r="AA372" s="44">
        <f t="shared" si="215"/>
        <v>216.36</v>
      </c>
    </row>
    <row r="373" spans="1:27" ht="12.75" customHeight="1" collapsed="1" x14ac:dyDescent="0.2">
      <c r="A373" s="88" t="s">
        <v>1204</v>
      </c>
      <c r="B373" s="28" t="str">
        <f>"13"&amp;"."&amp;$B$640&amp;"."&amp;$B$641</f>
        <v>13.09.2023</v>
      </c>
      <c r="C373" s="80" t="s">
        <v>76</v>
      </c>
      <c r="D373" s="81">
        <f>ROUND(((D374+D375+D377+D376)/1000),5)</f>
        <v>1.81941</v>
      </c>
      <c r="E373" s="81">
        <f>ROUND(((E374+E375+E377+E376)/1000),5)</f>
        <v>1.7391700000000001</v>
      </c>
      <c r="F373" s="81">
        <f>ROUND(((F374+F375+F377+F376)/1000),5)</f>
        <v>1.6926300000000001</v>
      </c>
      <c r="G373" s="81">
        <f t="shared" ref="G373:AA373" si="216">ROUND(((G374+G375+G377+G376)/1000),5)</f>
        <v>1.6920299999999999</v>
      </c>
      <c r="H373" s="81">
        <f t="shared" si="216"/>
        <v>1.7636799999999999</v>
      </c>
      <c r="I373" s="81">
        <f t="shared" si="216"/>
        <v>1.79969</v>
      </c>
      <c r="J373" s="81">
        <f t="shared" si="216"/>
        <v>1.9652799999999999</v>
      </c>
      <c r="K373" s="81">
        <f t="shared" si="216"/>
        <v>2.1851400000000001</v>
      </c>
      <c r="L373" s="81">
        <f t="shared" si="216"/>
        <v>2.4428399999999999</v>
      </c>
      <c r="M373" s="81">
        <f t="shared" si="216"/>
        <v>2.51973</v>
      </c>
      <c r="N373" s="81">
        <f t="shared" si="216"/>
        <v>2.5582400000000001</v>
      </c>
      <c r="O373" s="81">
        <f t="shared" si="216"/>
        <v>2.51769</v>
      </c>
      <c r="P373" s="81">
        <f t="shared" si="216"/>
        <v>2.4807399999999999</v>
      </c>
      <c r="Q373" s="81">
        <f t="shared" si="216"/>
        <v>2.5050599999999998</v>
      </c>
      <c r="R373" s="81">
        <f t="shared" si="216"/>
        <v>2.60466</v>
      </c>
      <c r="S373" s="81">
        <f t="shared" si="216"/>
        <v>2.5948199999999999</v>
      </c>
      <c r="T373" s="81">
        <f t="shared" si="216"/>
        <v>2.5479400000000001</v>
      </c>
      <c r="U373" s="81">
        <f t="shared" si="216"/>
        <v>2.4794200000000002</v>
      </c>
      <c r="V373" s="81">
        <f t="shared" si="216"/>
        <v>2.54121</v>
      </c>
      <c r="W373" s="81">
        <f t="shared" si="216"/>
        <v>2.6585200000000002</v>
      </c>
      <c r="X373" s="81">
        <f t="shared" si="216"/>
        <v>2.6002700000000001</v>
      </c>
      <c r="Y373" s="81">
        <f t="shared" si="216"/>
        <v>2.44631</v>
      </c>
      <c r="Z373" s="81">
        <f t="shared" si="216"/>
        <v>2.1685699999999999</v>
      </c>
      <c r="AA373" s="81">
        <f t="shared" si="216"/>
        <v>1.9688600000000001</v>
      </c>
    </row>
    <row r="374" spans="1:27" ht="12.75" hidden="1" customHeight="1" outlineLevel="1" x14ac:dyDescent="0.2">
      <c r="A374" s="89" t="s">
        <v>1205</v>
      </c>
      <c r="B374" s="63" t="s">
        <v>230</v>
      </c>
      <c r="C374" s="43" t="s">
        <v>79</v>
      </c>
      <c r="D374" s="44">
        <v>1381.34</v>
      </c>
      <c r="E374" s="44">
        <v>1301.0999999999999</v>
      </c>
      <c r="F374" s="44">
        <v>1254.56</v>
      </c>
      <c r="G374" s="44">
        <v>1253.96</v>
      </c>
      <c r="H374" s="44">
        <v>1325.61</v>
      </c>
      <c r="I374" s="44">
        <v>1361.62</v>
      </c>
      <c r="J374" s="44">
        <v>1527.21</v>
      </c>
      <c r="K374" s="44">
        <v>1747.07</v>
      </c>
      <c r="L374" s="44">
        <v>2004.77</v>
      </c>
      <c r="M374" s="44">
        <v>2081.66</v>
      </c>
      <c r="N374" s="44">
        <v>2120.17</v>
      </c>
      <c r="O374" s="44">
        <v>2079.62</v>
      </c>
      <c r="P374" s="44">
        <v>2042.67</v>
      </c>
      <c r="Q374" s="44">
        <v>2066.9899999999998</v>
      </c>
      <c r="R374" s="44">
        <v>2166.59</v>
      </c>
      <c r="S374" s="44">
        <v>2156.75</v>
      </c>
      <c r="T374" s="44">
        <v>2109.87</v>
      </c>
      <c r="U374" s="44">
        <v>2041.35</v>
      </c>
      <c r="V374" s="44">
        <v>2103.14</v>
      </c>
      <c r="W374" s="44">
        <v>2220.4499999999998</v>
      </c>
      <c r="X374" s="44">
        <v>2162.1999999999998</v>
      </c>
      <c r="Y374" s="44">
        <v>2008.24</v>
      </c>
      <c r="Z374" s="44">
        <v>1730.5</v>
      </c>
      <c r="AA374" s="44">
        <v>1530.79</v>
      </c>
    </row>
    <row r="375" spans="1:27" ht="12.75" hidden="1" customHeight="1" outlineLevel="1" x14ac:dyDescent="0.2">
      <c r="A375" s="89" t="s">
        <v>1206</v>
      </c>
      <c r="B375" s="63" t="s">
        <v>90</v>
      </c>
      <c r="C375" s="43" t="s">
        <v>79</v>
      </c>
      <c r="D375" s="44">
        <f>$D$315</f>
        <v>217.03</v>
      </c>
      <c r="E375" s="44">
        <f t="shared" ref="E375:AA375" si="217">$D$315</f>
        <v>217.03</v>
      </c>
      <c r="F375" s="44">
        <f t="shared" si="217"/>
        <v>217.03</v>
      </c>
      <c r="G375" s="44">
        <f t="shared" si="217"/>
        <v>217.03</v>
      </c>
      <c r="H375" s="44">
        <f t="shared" si="217"/>
        <v>217.03</v>
      </c>
      <c r="I375" s="44">
        <f t="shared" si="217"/>
        <v>217.03</v>
      </c>
      <c r="J375" s="44">
        <f t="shared" si="217"/>
        <v>217.03</v>
      </c>
      <c r="K375" s="44">
        <f t="shared" si="217"/>
        <v>217.03</v>
      </c>
      <c r="L375" s="44">
        <f t="shared" si="217"/>
        <v>217.03</v>
      </c>
      <c r="M375" s="44">
        <f t="shared" si="217"/>
        <v>217.03</v>
      </c>
      <c r="N375" s="44">
        <f t="shared" si="217"/>
        <v>217.03</v>
      </c>
      <c r="O375" s="44">
        <f t="shared" si="217"/>
        <v>217.03</v>
      </c>
      <c r="P375" s="44">
        <f t="shared" si="217"/>
        <v>217.03</v>
      </c>
      <c r="Q375" s="44">
        <f t="shared" si="217"/>
        <v>217.03</v>
      </c>
      <c r="R375" s="44">
        <f t="shared" si="217"/>
        <v>217.03</v>
      </c>
      <c r="S375" s="44">
        <f t="shared" si="217"/>
        <v>217.03</v>
      </c>
      <c r="T375" s="44">
        <f t="shared" si="217"/>
        <v>217.03</v>
      </c>
      <c r="U375" s="44">
        <f t="shared" si="217"/>
        <v>217.03</v>
      </c>
      <c r="V375" s="44">
        <f t="shared" si="217"/>
        <v>217.03</v>
      </c>
      <c r="W375" s="44">
        <f t="shared" si="217"/>
        <v>217.03</v>
      </c>
      <c r="X375" s="44">
        <f t="shared" si="217"/>
        <v>217.03</v>
      </c>
      <c r="Y375" s="44">
        <f t="shared" si="217"/>
        <v>217.03</v>
      </c>
      <c r="Z375" s="44">
        <f t="shared" si="217"/>
        <v>217.03</v>
      </c>
      <c r="AA375" s="44">
        <f t="shared" si="217"/>
        <v>217.03</v>
      </c>
    </row>
    <row r="376" spans="1:27" ht="12.75" hidden="1" customHeight="1" outlineLevel="1" x14ac:dyDescent="0.2">
      <c r="A376" s="89" t="s">
        <v>1207</v>
      </c>
      <c r="B376" s="63" t="s">
        <v>83</v>
      </c>
      <c r="C376" s="43" t="s">
        <v>79</v>
      </c>
      <c r="D376" s="44">
        <v>4.68</v>
      </c>
      <c r="E376" s="44">
        <v>4.68</v>
      </c>
      <c r="F376" s="44">
        <v>4.68</v>
      </c>
      <c r="G376" s="44">
        <v>4.68</v>
      </c>
      <c r="H376" s="44">
        <v>4.68</v>
      </c>
      <c r="I376" s="44">
        <v>4.68</v>
      </c>
      <c r="J376" s="44">
        <v>4.68</v>
      </c>
      <c r="K376" s="44">
        <v>4.68</v>
      </c>
      <c r="L376" s="44">
        <v>4.68</v>
      </c>
      <c r="M376" s="44">
        <v>4.68</v>
      </c>
      <c r="N376" s="44">
        <v>4.68</v>
      </c>
      <c r="O376" s="44">
        <v>4.68</v>
      </c>
      <c r="P376" s="44">
        <v>4.68</v>
      </c>
      <c r="Q376" s="44">
        <v>4.68</v>
      </c>
      <c r="R376" s="44">
        <v>4.68</v>
      </c>
      <c r="S376" s="44">
        <v>4.68</v>
      </c>
      <c r="T376" s="44">
        <v>4.68</v>
      </c>
      <c r="U376" s="44">
        <v>4.68</v>
      </c>
      <c r="V376" s="44">
        <v>4.68</v>
      </c>
      <c r="W376" s="44">
        <v>4.68</v>
      </c>
      <c r="X376" s="44">
        <v>4.68</v>
      </c>
      <c r="Y376" s="44">
        <v>4.68</v>
      </c>
      <c r="Z376" s="44">
        <v>4.68</v>
      </c>
      <c r="AA376" s="44">
        <v>4.68</v>
      </c>
    </row>
    <row r="377" spans="1:27" ht="12.75" hidden="1" customHeight="1" outlineLevel="1" x14ac:dyDescent="0.2">
      <c r="A377" s="89" t="s">
        <v>1208</v>
      </c>
      <c r="B377" s="63" t="s">
        <v>81</v>
      </c>
      <c r="C377" s="43" t="s">
        <v>79</v>
      </c>
      <c r="D377" s="44">
        <f>$D$11</f>
        <v>216.36</v>
      </c>
      <c r="E377" s="44">
        <f t="shared" ref="E377:AA377" si="218">$D$11</f>
        <v>216.36</v>
      </c>
      <c r="F377" s="44">
        <f t="shared" si="218"/>
        <v>216.36</v>
      </c>
      <c r="G377" s="44">
        <f t="shared" si="218"/>
        <v>216.36</v>
      </c>
      <c r="H377" s="44">
        <f t="shared" si="218"/>
        <v>216.36</v>
      </c>
      <c r="I377" s="44">
        <f t="shared" si="218"/>
        <v>216.36</v>
      </c>
      <c r="J377" s="44">
        <f t="shared" si="218"/>
        <v>216.36</v>
      </c>
      <c r="K377" s="44">
        <f t="shared" si="218"/>
        <v>216.36</v>
      </c>
      <c r="L377" s="44">
        <f t="shared" si="218"/>
        <v>216.36</v>
      </c>
      <c r="M377" s="44">
        <f t="shared" si="218"/>
        <v>216.36</v>
      </c>
      <c r="N377" s="44">
        <f t="shared" si="218"/>
        <v>216.36</v>
      </c>
      <c r="O377" s="44">
        <f t="shared" si="218"/>
        <v>216.36</v>
      </c>
      <c r="P377" s="44">
        <f t="shared" si="218"/>
        <v>216.36</v>
      </c>
      <c r="Q377" s="44">
        <f t="shared" si="218"/>
        <v>216.36</v>
      </c>
      <c r="R377" s="44">
        <f>$D$11</f>
        <v>216.36</v>
      </c>
      <c r="S377" s="44">
        <f t="shared" si="218"/>
        <v>216.36</v>
      </c>
      <c r="T377" s="44">
        <f t="shared" si="218"/>
        <v>216.36</v>
      </c>
      <c r="U377" s="44">
        <f t="shared" si="218"/>
        <v>216.36</v>
      </c>
      <c r="V377" s="44">
        <f t="shared" si="218"/>
        <v>216.36</v>
      </c>
      <c r="W377" s="44">
        <f t="shared" si="218"/>
        <v>216.36</v>
      </c>
      <c r="X377" s="44">
        <f t="shared" si="218"/>
        <v>216.36</v>
      </c>
      <c r="Y377" s="44">
        <f t="shared" si="218"/>
        <v>216.36</v>
      </c>
      <c r="Z377" s="44">
        <f t="shared" si="218"/>
        <v>216.36</v>
      </c>
      <c r="AA377" s="44">
        <f t="shared" si="218"/>
        <v>216.36</v>
      </c>
    </row>
    <row r="378" spans="1:27" ht="12.75" customHeight="1" collapsed="1" x14ac:dyDescent="0.2">
      <c r="A378" s="88" t="s">
        <v>1209</v>
      </c>
      <c r="B378" s="28" t="str">
        <f>"14"&amp;"."&amp;$B$640&amp;"."&amp;$B$641</f>
        <v>14.09.2023</v>
      </c>
      <c r="C378" s="80" t="s">
        <v>76</v>
      </c>
      <c r="D378" s="81">
        <f>ROUND(((D379+D380+D382+D381)/1000),5)</f>
        <v>1.8350599999999999</v>
      </c>
      <c r="E378" s="81">
        <f>ROUND(((E379+E380+E382+E381)/1000),5)</f>
        <v>1.7381200000000001</v>
      </c>
      <c r="F378" s="81">
        <f>ROUND(((F379+F380+F382+F381)/1000),5)</f>
        <v>1.6832499999999999</v>
      </c>
      <c r="G378" s="81">
        <f t="shared" ref="G378:AA378" si="219">ROUND(((G379+G380+G382+G381)/1000),5)</f>
        <v>1.6953499999999999</v>
      </c>
      <c r="H378" s="81">
        <f t="shared" si="219"/>
        <v>1.7563599999999999</v>
      </c>
      <c r="I378" s="81">
        <f t="shared" si="219"/>
        <v>1.81507</v>
      </c>
      <c r="J378" s="81">
        <f t="shared" si="219"/>
        <v>1.9957199999999999</v>
      </c>
      <c r="K378" s="81">
        <f t="shared" si="219"/>
        <v>2.2377899999999999</v>
      </c>
      <c r="L378" s="81">
        <f t="shared" si="219"/>
        <v>2.4251200000000002</v>
      </c>
      <c r="M378" s="81">
        <f t="shared" si="219"/>
        <v>2.4968400000000002</v>
      </c>
      <c r="N378" s="81">
        <f t="shared" si="219"/>
        <v>2.4989599999999998</v>
      </c>
      <c r="O378" s="81">
        <f t="shared" si="219"/>
        <v>2.4959099999999999</v>
      </c>
      <c r="P378" s="81">
        <f t="shared" si="219"/>
        <v>2.4866100000000002</v>
      </c>
      <c r="Q378" s="81">
        <f t="shared" si="219"/>
        <v>2.4937</v>
      </c>
      <c r="R378" s="81">
        <f t="shared" si="219"/>
        <v>2.5448</v>
      </c>
      <c r="S378" s="81">
        <f t="shared" si="219"/>
        <v>2.5372599999999998</v>
      </c>
      <c r="T378" s="81">
        <f t="shared" si="219"/>
        <v>2.5084</v>
      </c>
      <c r="U378" s="81">
        <f t="shared" si="219"/>
        <v>2.4987900000000001</v>
      </c>
      <c r="V378" s="81">
        <f t="shared" si="219"/>
        <v>2.5078499999999999</v>
      </c>
      <c r="W378" s="81">
        <f t="shared" si="219"/>
        <v>2.58786</v>
      </c>
      <c r="X378" s="81">
        <f t="shared" si="219"/>
        <v>2.54609</v>
      </c>
      <c r="Y378" s="81">
        <f t="shared" si="219"/>
        <v>2.4552200000000002</v>
      </c>
      <c r="Z378" s="81">
        <f t="shared" si="219"/>
        <v>2.2282500000000001</v>
      </c>
      <c r="AA378" s="81">
        <f t="shared" si="219"/>
        <v>1.97515</v>
      </c>
    </row>
    <row r="379" spans="1:27" ht="12.75" hidden="1" customHeight="1" outlineLevel="1" x14ac:dyDescent="0.2">
      <c r="A379" s="89" t="s">
        <v>1210</v>
      </c>
      <c r="B379" s="63" t="s">
        <v>230</v>
      </c>
      <c r="C379" s="43" t="s">
        <v>79</v>
      </c>
      <c r="D379" s="44">
        <v>1396.99</v>
      </c>
      <c r="E379" s="44">
        <v>1300.05</v>
      </c>
      <c r="F379" s="44">
        <v>1245.18</v>
      </c>
      <c r="G379" s="44">
        <v>1257.28</v>
      </c>
      <c r="H379" s="44">
        <v>1318.29</v>
      </c>
      <c r="I379" s="44">
        <v>1377</v>
      </c>
      <c r="J379" s="44">
        <v>1557.65</v>
      </c>
      <c r="K379" s="44">
        <v>1799.72</v>
      </c>
      <c r="L379" s="44">
        <v>1987.05</v>
      </c>
      <c r="M379" s="44">
        <v>2058.77</v>
      </c>
      <c r="N379" s="44">
        <v>2060.89</v>
      </c>
      <c r="O379" s="44">
        <v>2057.84</v>
      </c>
      <c r="P379" s="44">
        <v>2048.54</v>
      </c>
      <c r="Q379" s="44">
        <v>2055.63</v>
      </c>
      <c r="R379" s="44">
        <v>2106.73</v>
      </c>
      <c r="S379" s="44">
        <v>2099.19</v>
      </c>
      <c r="T379" s="44">
        <v>2070.33</v>
      </c>
      <c r="U379" s="44">
        <v>2060.7199999999998</v>
      </c>
      <c r="V379" s="44">
        <v>2069.7800000000002</v>
      </c>
      <c r="W379" s="44">
        <v>2149.79</v>
      </c>
      <c r="X379" s="44">
        <v>2108.02</v>
      </c>
      <c r="Y379" s="44">
        <v>2017.15</v>
      </c>
      <c r="Z379" s="44">
        <v>1790.18</v>
      </c>
      <c r="AA379" s="44">
        <v>1537.08</v>
      </c>
    </row>
    <row r="380" spans="1:27" ht="12.75" hidden="1" customHeight="1" outlineLevel="1" x14ac:dyDescent="0.2">
      <c r="A380" s="89" t="s">
        <v>1211</v>
      </c>
      <c r="B380" s="63" t="s">
        <v>90</v>
      </c>
      <c r="C380" s="43" t="s">
        <v>79</v>
      </c>
      <c r="D380" s="44">
        <f>$D$315</f>
        <v>217.03</v>
      </c>
      <c r="E380" s="44">
        <f t="shared" ref="E380:AA380" si="220">$D$315</f>
        <v>217.03</v>
      </c>
      <c r="F380" s="44">
        <f t="shared" si="220"/>
        <v>217.03</v>
      </c>
      <c r="G380" s="44">
        <f t="shared" si="220"/>
        <v>217.03</v>
      </c>
      <c r="H380" s="44">
        <f t="shared" si="220"/>
        <v>217.03</v>
      </c>
      <c r="I380" s="44">
        <f t="shared" si="220"/>
        <v>217.03</v>
      </c>
      <c r="J380" s="44">
        <f t="shared" si="220"/>
        <v>217.03</v>
      </c>
      <c r="K380" s="44">
        <f t="shared" si="220"/>
        <v>217.03</v>
      </c>
      <c r="L380" s="44">
        <f t="shared" si="220"/>
        <v>217.03</v>
      </c>
      <c r="M380" s="44">
        <f t="shared" si="220"/>
        <v>217.03</v>
      </c>
      <c r="N380" s="44">
        <f t="shared" si="220"/>
        <v>217.03</v>
      </c>
      <c r="O380" s="44">
        <f t="shared" si="220"/>
        <v>217.03</v>
      </c>
      <c r="P380" s="44">
        <f t="shared" si="220"/>
        <v>217.03</v>
      </c>
      <c r="Q380" s="44">
        <f t="shared" si="220"/>
        <v>217.03</v>
      </c>
      <c r="R380" s="44">
        <f t="shared" si="220"/>
        <v>217.03</v>
      </c>
      <c r="S380" s="44">
        <f t="shared" si="220"/>
        <v>217.03</v>
      </c>
      <c r="T380" s="44">
        <f t="shared" si="220"/>
        <v>217.03</v>
      </c>
      <c r="U380" s="44">
        <f t="shared" si="220"/>
        <v>217.03</v>
      </c>
      <c r="V380" s="44">
        <f t="shared" si="220"/>
        <v>217.03</v>
      </c>
      <c r="W380" s="44">
        <f t="shared" si="220"/>
        <v>217.03</v>
      </c>
      <c r="X380" s="44">
        <f t="shared" si="220"/>
        <v>217.03</v>
      </c>
      <c r="Y380" s="44">
        <f t="shared" si="220"/>
        <v>217.03</v>
      </c>
      <c r="Z380" s="44">
        <f t="shared" si="220"/>
        <v>217.03</v>
      </c>
      <c r="AA380" s="44">
        <f t="shared" si="220"/>
        <v>217.03</v>
      </c>
    </row>
    <row r="381" spans="1:27" ht="12.75" hidden="1" customHeight="1" outlineLevel="1" x14ac:dyDescent="0.2">
      <c r="A381" s="89" t="s">
        <v>1212</v>
      </c>
      <c r="B381" s="63" t="s">
        <v>83</v>
      </c>
      <c r="C381" s="43" t="s">
        <v>79</v>
      </c>
      <c r="D381" s="44">
        <v>4.68</v>
      </c>
      <c r="E381" s="44">
        <v>4.68</v>
      </c>
      <c r="F381" s="44">
        <v>4.68</v>
      </c>
      <c r="G381" s="44">
        <v>4.68</v>
      </c>
      <c r="H381" s="44">
        <v>4.68</v>
      </c>
      <c r="I381" s="44">
        <v>4.68</v>
      </c>
      <c r="J381" s="44">
        <v>4.68</v>
      </c>
      <c r="K381" s="44">
        <v>4.68</v>
      </c>
      <c r="L381" s="44">
        <v>4.68</v>
      </c>
      <c r="M381" s="44">
        <v>4.68</v>
      </c>
      <c r="N381" s="44">
        <v>4.68</v>
      </c>
      <c r="O381" s="44">
        <v>4.68</v>
      </c>
      <c r="P381" s="44">
        <v>4.68</v>
      </c>
      <c r="Q381" s="44">
        <v>4.68</v>
      </c>
      <c r="R381" s="44">
        <v>4.68</v>
      </c>
      <c r="S381" s="44">
        <v>4.68</v>
      </c>
      <c r="T381" s="44">
        <v>4.68</v>
      </c>
      <c r="U381" s="44">
        <v>4.68</v>
      </c>
      <c r="V381" s="44">
        <v>4.68</v>
      </c>
      <c r="W381" s="44">
        <v>4.68</v>
      </c>
      <c r="X381" s="44">
        <v>4.68</v>
      </c>
      <c r="Y381" s="44">
        <v>4.68</v>
      </c>
      <c r="Z381" s="44">
        <v>4.68</v>
      </c>
      <c r="AA381" s="44">
        <v>4.68</v>
      </c>
    </row>
    <row r="382" spans="1:27" ht="12.75" hidden="1" customHeight="1" outlineLevel="1" x14ac:dyDescent="0.2">
      <c r="A382" s="89" t="s">
        <v>1213</v>
      </c>
      <c r="B382" s="63" t="s">
        <v>81</v>
      </c>
      <c r="C382" s="43" t="s">
        <v>79</v>
      </c>
      <c r="D382" s="44">
        <f>$D$11</f>
        <v>216.36</v>
      </c>
      <c r="E382" s="44">
        <f t="shared" ref="E382:AA382" si="221">$D$11</f>
        <v>216.36</v>
      </c>
      <c r="F382" s="44">
        <f t="shared" si="221"/>
        <v>216.36</v>
      </c>
      <c r="G382" s="44">
        <f t="shared" si="221"/>
        <v>216.36</v>
      </c>
      <c r="H382" s="44">
        <f t="shared" si="221"/>
        <v>216.36</v>
      </c>
      <c r="I382" s="44">
        <f t="shared" si="221"/>
        <v>216.36</v>
      </c>
      <c r="J382" s="44">
        <f t="shared" si="221"/>
        <v>216.36</v>
      </c>
      <c r="K382" s="44">
        <f t="shared" si="221"/>
        <v>216.36</v>
      </c>
      <c r="L382" s="44">
        <f t="shared" si="221"/>
        <v>216.36</v>
      </c>
      <c r="M382" s="44">
        <f t="shared" si="221"/>
        <v>216.36</v>
      </c>
      <c r="N382" s="44">
        <f t="shared" si="221"/>
        <v>216.36</v>
      </c>
      <c r="O382" s="44">
        <f t="shared" si="221"/>
        <v>216.36</v>
      </c>
      <c r="P382" s="44">
        <f t="shared" si="221"/>
        <v>216.36</v>
      </c>
      <c r="Q382" s="44">
        <f t="shared" si="221"/>
        <v>216.36</v>
      </c>
      <c r="R382" s="44">
        <f>$D$11</f>
        <v>216.36</v>
      </c>
      <c r="S382" s="44">
        <f t="shared" si="221"/>
        <v>216.36</v>
      </c>
      <c r="T382" s="44">
        <f t="shared" si="221"/>
        <v>216.36</v>
      </c>
      <c r="U382" s="44">
        <f t="shared" si="221"/>
        <v>216.36</v>
      </c>
      <c r="V382" s="44">
        <f t="shared" si="221"/>
        <v>216.36</v>
      </c>
      <c r="W382" s="44">
        <f t="shared" si="221"/>
        <v>216.36</v>
      </c>
      <c r="X382" s="44">
        <f t="shared" si="221"/>
        <v>216.36</v>
      </c>
      <c r="Y382" s="44">
        <f t="shared" si="221"/>
        <v>216.36</v>
      </c>
      <c r="Z382" s="44">
        <f t="shared" si="221"/>
        <v>216.36</v>
      </c>
      <c r="AA382" s="44">
        <f t="shared" si="221"/>
        <v>216.36</v>
      </c>
    </row>
    <row r="383" spans="1:27" ht="12.75" customHeight="1" collapsed="1" x14ac:dyDescent="0.2">
      <c r="A383" s="88" t="s">
        <v>1214</v>
      </c>
      <c r="B383" s="28" t="str">
        <f>"15"&amp;"."&amp;$B$640&amp;"."&amp;$B$641</f>
        <v>15.09.2023</v>
      </c>
      <c r="C383" s="80" t="s">
        <v>76</v>
      </c>
      <c r="D383" s="81">
        <f>ROUND(((D384+D385+D387+D386)/1000),5)</f>
        <v>1.8762099999999999</v>
      </c>
      <c r="E383" s="81">
        <f>ROUND(((E384+E385+E387+E386)/1000),5)</f>
        <v>1.7884899999999999</v>
      </c>
      <c r="F383" s="81">
        <f>ROUND(((F384+F385+F387+F386)/1000),5)</f>
        <v>1.7236800000000001</v>
      </c>
      <c r="G383" s="81">
        <f t="shared" ref="G383:AA383" si="222">ROUND(((G384+G385+G387+G386)/1000),5)</f>
        <v>1.7095199999999999</v>
      </c>
      <c r="H383" s="81">
        <f t="shared" si="222"/>
        <v>1.7952399999999999</v>
      </c>
      <c r="I383" s="81">
        <f t="shared" si="222"/>
        <v>1.8638300000000001</v>
      </c>
      <c r="J383" s="81">
        <f t="shared" si="222"/>
        <v>1.9512499999999999</v>
      </c>
      <c r="K383" s="81">
        <f t="shared" si="222"/>
        <v>2.19686</v>
      </c>
      <c r="L383" s="81">
        <f t="shared" si="222"/>
        <v>2.42889</v>
      </c>
      <c r="M383" s="81">
        <f t="shared" si="222"/>
        <v>2.6441599999999998</v>
      </c>
      <c r="N383" s="81">
        <f t="shared" si="222"/>
        <v>2.8462700000000001</v>
      </c>
      <c r="O383" s="81">
        <f t="shared" si="222"/>
        <v>2.53125</v>
      </c>
      <c r="P383" s="81">
        <f t="shared" si="222"/>
        <v>2.4542700000000002</v>
      </c>
      <c r="Q383" s="81">
        <f t="shared" si="222"/>
        <v>2.5267300000000001</v>
      </c>
      <c r="R383" s="81">
        <f t="shared" si="222"/>
        <v>2.48908</v>
      </c>
      <c r="S383" s="81">
        <f t="shared" si="222"/>
        <v>2.4830700000000001</v>
      </c>
      <c r="T383" s="81">
        <f t="shared" si="222"/>
        <v>2.4581</v>
      </c>
      <c r="U383" s="81">
        <f t="shared" si="222"/>
        <v>2.4401700000000002</v>
      </c>
      <c r="V383" s="81">
        <f t="shared" si="222"/>
        <v>2.4854599999999998</v>
      </c>
      <c r="W383" s="81">
        <f t="shared" si="222"/>
        <v>2.5531899999999998</v>
      </c>
      <c r="X383" s="81">
        <f t="shared" si="222"/>
        <v>2.5705399999999998</v>
      </c>
      <c r="Y383" s="81">
        <f t="shared" si="222"/>
        <v>2.4837500000000001</v>
      </c>
      <c r="Z383" s="81">
        <f t="shared" si="222"/>
        <v>2.23908</v>
      </c>
      <c r="AA383" s="81">
        <f t="shared" si="222"/>
        <v>2.0495899999999998</v>
      </c>
    </row>
    <row r="384" spans="1:27" ht="12.75" hidden="1" customHeight="1" outlineLevel="1" x14ac:dyDescent="0.2">
      <c r="A384" s="89" t="s">
        <v>1215</v>
      </c>
      <c r="B384" s="63" t="s">
        <v>230</v>
      </c>
      <c r="C384" s="43" t="s">
        <v>79</v>
      </c>
      <c r="D384" s="44">
        <v>1438.14</v>
      </c>
      <c r="E384" s="44">
        <v>1350.42</v>
      </c>
      <c r="F384" s="44">
        <v>1285.6099999999999</v>
      </c>
      <c r="G384" s="44">
        <v>1271.45</v>
      </c>
      <c r="H384" s="44">
        <v>1357.17</v>
      </c>
      <c r="I384" s="44">
        <v>1425.76</v>
      </c>
      <c r="J384" s="44">
        <v>1513.18</v>
      </c>
      <c r="K384" s="44">
        <v>1758.79</v>
      </c>
      <c r="L384" s="44">
        <v>1990.82</v>
      </c>
      <c r="M384" s="44">
        <v>2206.09</v>
      </c>
      <c r="N384" s="44">
        <v>2408.1999999999998</v>
      </c>
      <c r="O384" s="44">
        <v>2093.1799999999998</v>
      </c>
      <c r="P384" s="44">
        <v>2016.2</v>
      </c>
      <c r="Q384" s="44">
        <v>2088.66</v>
      </c>
      <c r="R384" s="44">
        <v>2051.0100000000002</v>
      </c>
      <c r="S384" s="44">
        <v>2045</v>
      </c>
      <c r="T384" s="44">
        <v>2020.03</v>
      </c>
      <c r="U384" s="44">
        <v>2002.1</v>
      </c>
      <c r="V384" s="44">
        <v>2047.39</v>
      </c>
      <c r="W384" s="44">
        <v>2115.12</v>
      </c>
      <c r="X384" s="44">
        <v>2132.4699999999998</v>
      </c>
      <c r="Y384" s="44">
        <v>2045.68</v>
      </c>
      <c r="Z384" s="44">
        <v>1801.01</v>
      </c>
      <c r="AA384" s="44">
        <v>1611.52</v>
      </c>
    </row>
    <row r="385" spans="1:27" ht="12.75" hidden="1" customHeight="1" outlineLevel="1" x14ac:dyDescent="0.2">
      <c r="A385" s="89" t="s">
        <v>1216</v>
      </c>
      <c r="B385" s="63" t="s">
        <v>90</v>
      </c>
      <c r="C385" s="43" t="s">
        <v>79</v>
      </c>
      <c r="D385" s="44">
        <f>$D$315</f>
        <v>217.03</v>
      </c>
      <c r="E385" s="44">
        <f t="shared" ref="E385:AA385" si="223">$D$315</f>
        <v>217.03</v>
      </c>
      <c r="F385" s="44">
        <f t="shared" si="223"/>
        <v>217.03</v>
      </c>
      <c r="G385" s="44">
        <f t="shared" si="223"/>
        <v>217.03</v>
      </c>
      <c r="H385" s="44">
        <f t="shared" si="223"/>
        <v>217.03</v>
      </c>
      <c r="I385" s="44">
        <f t="shared" si="223"/>
        <v>217.03</v>
      </c>
      <c r="J385" s="44">
        <f t="shared" si="223"/>
        <v>217.03</v>
      </c>
      <c r="K385" s="44">
        <f t="shared" si="223"/>
        <v>217.03</v>
      </c>
      <c r="L385" s="44">
        <f t="shared" si="223"/>
        <v>217.03</v>
      </c>
      <c r="M385" s="44">
        <f t="shared" si="223"/>
        <v>217.03</v>
      </c>
      <c r="N385" s="44">
        <f t="shared" si="223"/>
        <v>217.03</v>
      </c>
      <c r="O385" s="44">
        <f t="shared" si="223"/>
        <v>217.03</v>
      </c>
      <c r="P385" s="44">
        <f t="shared" si="223"/>
        <v>217.03</v>
      </c>
      <c r="Q385" s="44">
        <f t="shared" si="223"/>
        <v>217.03</v>
      </c>
      <c r="R385" s="44">
        <f t="shared" si="223"/>
        <v>217.03</v>
      </c>
      <c r="S385" s="44">
        <f t="shared" si="223"/>
        <v>217.03</v>
      </c>
      <c r="T385" s="44">
        <f t="shared" si="223"/>
        <v>217.03</v>
      </c>
      <c r="U385" s="44">
        <f t="shared" si="223"/>
        <v>217.03</v>
      </c>
      <c r="V385" s="44">
        <f t="shared" si="223"/>
        <v>217.03</v>
      </c>
      <c r="W385" s="44">
        <f t="shared" si="223"/>
        <v>217.03</v>
      </c>
      <c r="X385" s="44">
        <f t="shared" si="223"/>
        <v>217.03</v>
      </c>
      <c r="Y385" s="44">
        <f t="shared" si="223"/>
        <v>217.03</v>
      </c>
      <c r="Z385" s="44">
        <f t="shared" si="223"/>
        <v>217.03</v>
      </c>
      <c r="AA385" s="44">
        <f t="shared" si="223"/>
        <v>217.03</v>
      </c>
    </row>
    <row r="386" spans="1:27" ht="12.75" hidden="1" customHeight="1" outlineLevel="1" x14ac:dyDescent="0.2">
      <c r="A386" s="89" t="s">
        <v>1217</v>
      </c>
      <c r="B386" s="63" t="s">
        <v>83</v>
      </c>
      <c r="C386" s="43" t="s">
        <v>79</v>
      </c>
      <c r="D386" s="44">
        <v>4.68</v>
      </c>
      <c r="E386" s="44">
        <v>4.68</v>
      </c>
      <c r="F386" s="44">
        <v>4.68</v>
      </c>
      <c r="G386" s="44">
        <v>4.68</v>
      </c>
      <c r="H386" s="44">
        <v>4.68</v>
      </c>
      <c r="I386" s="44">
        <v>4.68</v>
      </c>
      <c r="J386" s="44">
        <v>4.68</v>
      </c>
      <c r="K386" s="44">
        <v>4.68</v>
      </c>
      <c r="L386" s="44">
        <v>4.68</v>
      </c>
      <c r="M386" s="44">
        <v>4.68</v>
      </c>
      <c r="N386" s="44">
        <v>4.68</v>
      </c>
      <c r="O386" s="44">
        <v>4.68</v>
      </c>
      <c r="P386" s="44">
        <v>4.68</v>
      </c>
      <c r="Q386" s="44">
        <v>4.68</v>
      </c>
      <c r="R386" s="44">
        <v>4.68</v>
      </c>
      <c r="S386" s="44">
        <v>4.68</v>
      </c>
      <c r="T386" s="44">
        <v>4.68</v>
      </c>
      <c r="U386" s="44">
        <v>4.68</v>
      </c>
      <c r="V386" s="44">
        <v>4.68</v>
      </c>
      <c r="W386" s="44">
        <v>4.68</v>
      </c>
      <c r="X386" s="44">
        <v>4.68</v>
      </c>
      <c r="Y386" s="44">
        <v>4.68</v>
      </c>
      <c r="Z386" s="44">
        <v>4.68</v>
      </c>
      <c r="AA386" s="44">
        <v>4.68</v>
      </c>
    </row>
    <row r="387" spans="1:27" ht="12.75" hidden="1" customHeight="1" outlineLevel="1" x14ac:dyDescent="0.2">
      <c r="A387" s="89" t="s">
        <v>1218</v>
      </c>
      <c r="B387" s="63" t="s">
        <v>81</v>
      </c>
      <c r="C387" s="43" t="s">
        <v>79</v>
      </c>
      <c r="D387" s="44">
        <f>$D$11</f>
        <v>216.36</v>
      </c>
      <c r="E387" s="44">
        <f t="shared" ref="E387:AA387" si="224">$D$11</f>
        <v>216.36</v>
      </c>
      <c r="F387" s="44">
        <f t="shared" si="224"/>
        <v>216.36</v>
      </c>
      <c r="G387" s="44">
        <f t="shared" si="224"/>
        <v>216.36</v>
      </c>
      <c r="H387" s="44">
        <f t="shared" si="224"/>
        <v>216.36</v>
      </c>
      <c r="I387" s="44">
        <f t="shared" si="224"/>
        <v>216.36</v>
      </c>
      <c r="J387" s="44">
        <f t="shared" si="224"/>
        <v>216.36</v>
      </c>
      <c r="K387" s="44">
        <f t="shared" si="224"/>
        <v>216.36</v>
      </c>
      <c r="L387" s="44">
        <f t="shared" si="224"/>
        <v>216.36</v>
      </c>
      <c r="M387" s="44">
        <f t="shared" si="224"/>
        <v>216.36</v>
      </c>
      <c r="N387" s="44">
        <f t="shared" si="224"/>
        <v>216.36</v>
      </c>
      <c r="O387" s="44">
        <f t="shared" si="224"/>
        <v>216.36</v>
      </c>
      <c r="P387" s="44">
        <f t="shared" si="224"/>
        <v>216.36</v>
      </c>
      <c r="Q387" s="44">
        <f t="shared" si="224"/>
        <v>216.36</v>
      </c>
      <c r="R387" s="44">
        <f>$D$11</f>
        <v>216.36</v>
      </c>
      <c r="S387" s="44">
        <f t="shared" si="224"/>
        <v>216.36</v>
      </c>
      <c r="T387" s="44">
        <f t="shared" si="224"/>
        <v>216.36</v>
      </c>
      <c r="U387" s="44">
        <f t="shared" si="224"/>
        <v>216.36</v>
      </c>
      <c r="V387" s="44">
        <f t="shared" si="224"/>
        <v>216.36</v>
      </c>
      <c r="W387" s="44">
        <f t="shared" si="224"/>
        <v>216.36</v>
      </c>
      <c r="X387" s="44">
        <f t="shared" si="224"/>
        <v>216.36</v>
      </c>
      <c r="Y387" s="44">
        <f t="shared" si="224"/>
        <v>216.36</v>
      </c>
      <c r="Z387" s="44">
        <f t="shared" si="224"/>
        <v>216.36</v>
      </c>
      <c r="AA387" s="44">
        <f t="shared" si="224"/>
        <v>216.36</v>
      </c>
    </row>
    <row r="388" spans="1:27" ht="12.75" customHeight="1" collapsed="1" x14ac:dyDescent="0.2">
      <c r="A388" s="88" t="s">
        <v>1219</v>
      </c>
      <c r="B388" s="28" t="str">
        <f>"16"&amp;"."&amp;$B$640&amp;"."&amp;$B$641</f>
        <v>16.09.2023</v>
      </c>
      <c r="C388" s="80" t="s">
        <v>76</v>
      </c>
      <c r="D388" s="81">
        <f>ROUND(((D389+D390+D392+D391)/1000),5)</f>
        <v>1.9357800000000001</v>
      </c>
      <c r="E388" s="81">
        <f>ROUND(((E389+E390+E392+E391)/1000),5)</f>
        <v>1.7789600000000001</v>
      </c>
      <c r="F388" s="81">
        <f>ROUND(((F389+F390+F392+F391)/1000),5)</f>
        <v>1.70709</v>
      </c>
      <c r="G388" s="81">
        <f t="shared" ref="G388:AA388" si="225">ROUND(((G389+G390+G392+G391)/1000),5)</f>
        <v>1.68607</v>
      </c>
      <c r="H388" s="81">
        <f t="shared" si="225"/>
        <v>1.7323</v>
      </c>
      <c r="I388" s="81">
        <f t="shared" si="225"/>
        <v>1.7881499999999999</v>
      </c>
      <c r="J388" s="81">
        <f t="shared" si="225"/>
        <v>1.8084100000000001</v>
      </c>
      <c r="K388" s="81">
        <f t="shared" si="225"/>
        <v>1.96414</v>
      </c>
      <c r="L388" s="81">
        <f t="shared" si="225"/>
        <v>2.2682699999999998</v>
      </c>
      <c r="M388" s="81">
        <f t="shared" si="225"/>
        <v>2.4356599999999999</v>
      </c>
      <c r="N388" s="81">
        <f t="shared" si="225"/>
        <v>2.47776</v>
      </c>
      <c r="O388" s="81">
        <f t="shared" si="225"/>
        <v>2.4803600000000001</v>
      </c>
      <c r="P388" s="81">
        <f t="shared" si="225"/>
        <v>2.4733700000000001</v>
      </c>
      <c r="Q388" s="81">
        <f t="shared" si="225"/>
        <v>2.4672399999999999</v>
      </c>
      <c r="R388" s="81">
        <f t="shared" si="225"/>
        <v>2.4683700000000002</v>
      </c>
      <c r="S388" s="81">
        <f t="shared" si="225"/>
        <v>2.4648599999999998</v>
      </c>
      <c r="T388" s="81">
        <f t="shared" si="225"/>
        <v>2.46435</v>
      </c>
      <c r="U388" s="81">
        <f t="shared" si="225"/>
        <v>2.4542999999999999</v>
      </c>
      <c r="V388" s="81">
        <f t="shared" si="225"/>
        <v>2.5347</v>
      </c>
      <c r="W388" s="81">
        <f t="shared" si="225"/>
        <v>2.68235</v>
      </c>
      <c r="X388" s="81">
        <f t="shared" si="225"/>
        <v>2.8440500000000002</v>
      </c>
      <c r="Y388" s="81">
        <f t="shared" si="225"/>
        <v>2.5145300000000002</v>
      </c>
      <c r="Z388" s="81">
        <f t="shared" si="225"/>
        <v>2.15767</v>
      </c>
      <c r="AA388" s="81">
        <f t="shared" si="225"/>
        <v>2.0253999999999999</v>
      </c>
    </row>
    <row r="389" spans="1:27" ht="12.75" hidden="1" customHeight="1" outlineLevel="1" x14ac:dyDescent="0.2">
      <c r="A389" s="89" t="s">
        <v>1220</v>
      </c>
      <c r="B389" s="63" t="s">
        <v>230</v>
      </c>
      <c r="C389" s="43" t="s">
        <v>79</v>
      </c>
      <c r="D389" s="44">
        <v>1497.71</v>
      </c>
      <c r="E389" s="44">
        <v>1340.89</v>
      </c>
      <c r="F389" s="44">
        <v>1269.02</v>
      </c>
      <c r="G389" s="44">
        <v>1248</v>
      </c>
      <c r="H389" s="44">
        <v>1294.23</v>
      </c>
      <c r="I389" s="44">
        <v>1350.08</v>
      </c>
      <c r="J389" s="44">
        <v>1370.34</v>
      </c>
      <c r="K389" s="44">
        <v>1526.07</v>
      </c>
      <c r="L389" s="44">
        <v>1830.2</v>
      </c>
      <c r="M389" s="44">
        <v>1997.59</v>
      </c>
      <c r="N389" s="44">
        <v>2039.69</v>
      </c>
      <c r="O389" s="44">
        <v>2042.29</v>
      </c>
      <c r="P389" s="44">
        <v>2035.3</v>
      </c>
      <c r="Q389" s="44">
        <v>2029.17</v>
      </c>
      <c r="R389" s="44">
        <v>2030.3</v>
      </c>
      <c r="S389" s="44">
        <v>2026.79</v>
      </c>
      <c r="T389" s="44">
        <v>2026.28</v>
      </c>
      <c r="U389" s="44">
        <v>2016.23</v>
      </c>
      <c r="V389" s="44">
        <v>2096.63</v>
      </c>
      <c r="W389" s="44">
        <v>2244.2800000000002</v>
      </c>
      <c r="X389" s="44">
        <v>2405.98</v>
      </c>
      <c r="Y389" s="44">
        <v>2076.46</v>
      </c>
      <c r="Z389" s="44">
        <v>1719.6</v>
      </c>
      <c r="AA389" s="44">
        <v>1587.33</v>
      </c>
    </row>
    <row r="390" spans="1:27" ht="12.75" hidden="1" customHeight="1" outlineLevel="1" x14ac:dyDescent="0.2">
      <c r="A390" s="89" t="s">
        <v>1221</v>
      </c>
      <c r="B390" s="63" t="s">
        <v>90</v>
      </c>
      <c r="C390" s="43" t="s">
        <v>79</v>
      </c>
      <c r="D390" s="44">
        <f>$D$315</f>
        <v>217.03</v>
      </c>
      <c r="E390" s="44">
        <f t="shared" ref="E390:AA390" si="226">$D$315</f>
        <v>217.03</v>
      </c>
      <c r="F390" s="44">
        <f t="shared" si="226"/>
        <v>217.03</v>
      </c>
      <c r="G390" s="44">
        <f t="shared" si="226"/>
        <v>217.03</v>
      </c>
      <c r="H390" s="44">
        <f t="shared" si="226"/>
        <v>217.03</v>
      </c>
      <c r="I390" s="44">
        <f t="shared" si="226"/>
        <v>217.03</v>
      </c>
      <c r="J390" s="44">
        <f t="shared" si="226"/>
        <v>217.03</v>
      </c>
      <c r="K390" s="44">
        <f t="shared" si="226"/>
        <v>217.03</v>
      </c>
      <c r="L390" s="44">
        <f t="shared" si="226"/>
        <v>217.03</v>
      </c>
      <c r="M390" s="44">
        <f t="shared" si="226"/>
        <v>217.03</v>
      </c>
      <c r="N390" s="44">
        <f t="shared" si="226"/>
        <v>217.03</v>
      </c>
      <c r="O390" s="44">
        <f t="shared" si="226"/>
        <v>217.03</v>
      </c>
      <c r="P390" s="44">
        <f t="shared" si="226"/>
        <v>217.03</v>
      </c>
      <c r="Q390" s="44">
        <f t="shared" si="226"/>
        <v>217.03</v>
      </c>
      <c r="R390" s="44">
        <f t="shared" si="226"/>
        <v>217.03</v>
      </c>
      <c r="S390" s="44">
        <f t="shared" si="226"/>
        <v>217.03</v>
      </c>
      <c r="T390" s="44">
        <f t="shared" si="226"/>
        <v>217.03</v>
      </c>
      <c r="U390" s="44">
        <f t="shared" si="226"/>
        <v>217.03</v>
      </c>
      <c r="V390" s="44">
        <f t="shared" si="226"/>
        <v>217.03</v>
      </c>
      <c r="W390" s="44">
        <f t="shared" si="226"/>
        <v>217.03</v>
      </c>
      <c r="X390" s="44">
        <f t="shared" si="226"/>
        <v>217.03</v>
      </c>
      <c r="Y390" s="44">
        <f t="shared" si="226"/>
        <v>217.03</v>
      </c>
      <c r="Z390" s="44">
        <f t="shared" si="226"/>
        <v>217.03</v>
      </c>
      <c r="AA390" s="44">
        <f t="shared" si="226"/>
        <v>217.03</v>
      </c>
    </row>
    <row r="391" spans="1:27" ht="12.75" hidden="1" customHeight="1" outlineLevel="1" x14ac:dyDescent="0.2">
      <c r="A391" s="89" t="s">
        <v>1222</v>
      </c>
      <c r="B391" s="63" t="s">
        <v>83</v>
      </c>
      <c r="C391" s="43" t="s">
        <v>79</v>
      </c>
      <c r="D391" s="44">
        <v>4.68</v>
      </c>
      <c r="E391" s="44">
        <v>4.68</v>
      </c>
      <c r="F391" s="44">
        <v>4.68</v>
      </c>
      <c r="G391" s="44">
        <v>4.68</v>
      </c>
      <c r="H391" s="44">
        <v>4.68</v>
      </c>
      <c r="I391" s="44">
        <v>4.68</v>
      </c>
      <c r="J391" s="44">
        <v>4.68</v>
      </c>
      <c r="K391" s="44">
        <v>4.68</v>
      </c>
      <c r="L391" s="44">
        <v>4.68</v>
      </c>
      <c r="M391" s="44">
        <v>4.68</v>
      </c>
      <c r="N391" s="44">
        <v>4.68</v>
      </c>
      <c r="O391" s="44">
        <v>4.68</v>
      </c>
      <c r="P391" s="44">
        <v>4.68</v>
      </c>
      <c r="Q391" s="44">
        <v>4.68</v>
      </c>
      <c r="R391" s="44">
        <v>4.68</v>
      </c>
      <c r="S391" s="44">
        <v>4.68</v>
      </c>
      <c r="T391" s="44">
        <v>4.68</v>
      </c>
      <c r="U391" s="44">
        <v>4.68</v>
      </c>
      <c r="V391" s="44">
        <v>4.68</v>
      </c>
      <c r="W391" s="44">
        <v>4.68</v>
      </c>
      <c r="X391" s="44">
        <v>4.68</v>
      </c>
      <c r="Y391" s="44">
        <v>4.68</v>
      </c>
      <c r="Z391" s="44">
        <v>4.68</v>
      </c>
      <c r="AA391" s="44">
        <v>4.68</v>
      </c>
    </row>
    <row r="392" spans="1:27" ht="12.75" hidden="1" customHeight="1" outlineLevel="1" x14ac:dyDescent="0.2">
      <c r="A392" s="89" t="s">
        <v>1223</v>
      </c>
      <c r="B392" s="63" t="s">
        <v>81</v>
      </c>
      <c r="C392" s="43" t="s">
        <v>79</v>
      </c>
      <c r="D392" s="44">
        <f>$D$11</f>
        <v>216.36</v>
      </c>
      <c r="E392" s="44">
        <f t="shared" ref="E392:AA392" si="227">$D$11</f>
        <v>216.36</v>
      </c>
      <c r="F392" s="44">
        <f t="shared" si="227"/>
        <v>216.36</v>
      </c>
      <c r="G392" s="44">
        <f t="shared" si="227"/>
        <v>216.36</v>
      </c>
      <c r="H392" s="44">
        <f t="shared" si="227"/>
        <v>216.36</v>
      </c>
      <c r="I392" s="44">
        <f t="shared" si="227"/>
        <v>216.36</v>
      </c>
      <c r="J392" s="44">
        <f t="shared" si="227"/>
        <v>216.36</v>
      </c>
      <c r="K392" s="44">
        <f t="shared" si="227"/>
        <v>216.36</v>
      </c>
      <c r="L392" s="44">
        <f t="shared" si="227"/>
        <v>216.36</v>
      </c>
      <c r="M392" s="44">
        <f t="shared" si="227"/>
        <v>216.36</v>
      </c>
      <c r="N392" s="44">
        <f t="shared" si="227"/>
        <v>216.36</v>
      </c>
      <c r="O392" s="44">
        <f t="shared" si="227"/>
        <v>216.36</v>
      </c>
      <c r="P392" s="44">
        <f t="shared" si="227"/>
        <v>216.36</v>
      </c>
      <c r="Q392" s="44">
        <f t="shared" si="227"/>
        <v>216.36</v>
      </c>
      <c r="R392" s="44">
        <f>$D$11</f>
        <v>216.36</v>
      </c>
      <c r="S392" s="44">
        <f t="shared" si="227"/>
        <v>216.36</v>
      </c>
      <c r="T392" s="44">
        <f t="shared" si="227"/>
        <v>216.36</v>
      </c>
      <c r="U392" s="44">
        <f t="shared" si="227"/>
        <v>216.36</v>
      </c>
      <c r="V392" s="44">
        <f t="shared" si="227"/>
        <v>216.36</v>
      </c>
      <c r="W392" s="44">
        <f t="shared" si="227"/>
        <v>216.36</v>
      </c>
      <c r="X392" s="44">
        <f t="shared" si="227"/>
        <v>216.36</v>
      </c>
      <c r="Y392" s="44">
        <f t="shared" si="227"/>
        <v>216.36</v>
      </c>
      <c r="Z392" s="44">
        <f t="shared" si="227"/>
        <v>216.36</v>
      </c>
      <c r="AA392" s="44">
        <f t="shared" si="227"/>
        <v>216.36</v>
      </c>
    </row>
    <row r="393" spans="1:27" ht="12.75" customHeight="1" collapsed="1" x14ac:dyDescent="0.2">
      <c r="A393" s="88" t="s">
        <v>1224</v>
      </c>
      <c r="B393" s="28" t="str">
        <f>"17"&amp;"."&amp;$B$640&amp;"."&amp;$B$641</f>
        <v>17.09.2023</v>
      </c>
      <c r="C393" s="80" t="s">
        <v>76</v>
      </c>
      <c r="D393" s="81">
        <f>ROUND(((D394+D395+D397+D396)/1000),5)</f>
        <v>1.9105399999999999</v>
      </c>
      <c r="E393" s="81">
        <f>ROUND(((E394+E395+E397+E396)/1000),5)</f>
        <v>1.7601500000000001</v>
      </c>
      <c r="F393" s="81">
        <f>ROUND(((F394+F395+F397+F396)/1000),5)</f>
        <v>1.68869</v>
      </c>
      <c r="G393" s="81">
        <f t="shared" ref="G393:AA393" si="228">ROUND(((G394+G395+G397+G396)/1000),5)</f>
        <v>1.6792800000000001</v>
      </c>
      <c r="H393" s="81">
        <f t="shared" si="228"/>
        <v>1.6898299999999999</v>
      </c>
      <c r="I393" s="81">
        <f t="shared" si="228"/>
        <v>1.71709</v>
      </c>
      <c r="J393" s="81">
        <f t="shared" si="228"/>
        <v>1.68401</v>
      </c>
      <c r="K393" s="81">
        <f t="shared" si="228"/>
        <v>1.8535900000000001</v>
      </c>
      <c r="L393" s="81">
        <f t="shared" si="228"/>
        <v>2.0337700000000001</v>
      </c>
      <c r="M393" s="81">
        <f t="shared" si="228"/>
        <v>2.17387</v>
      </c>
      <c r="N393" s="81">
        <f t="shared" si="228"/>
        <v>2.22099</v>
      </c>
      <c r="O393" s="81">
        <f t="shared" si="228"/>
        <v>2.2327400000000002</v>
      </c>
      <c r="P393" s="81">
        <f t="shared" si="228"/>
        <v>2.22519</v>
      </c>
      <c r="Q393" s="81">
        <f t="shared" si="228"/>
        <v>2.2168700000000001</v>
      </c>
      <c r="R393" s="81">
        <f t="shared" si="228"/>
        <v>2.2256800000000001</v>
      </c>
      <c r="S393" s="81">
        <f t="shared" si="228"/>
        <v>2.2340599999999999</v>
      </c>
      <c r="T393" s="81">
        <f t="shared" si="228"/>
        <v>2.27508</v>
      </c>
      <c r="U393" s="81">
        <f t="shared" si="228"/>
        <v>2.32701</v>
      </c>
      <c r="V393" s="81">
        <f t="shared" si="228"/>
        <v>2.4868600000000001</v>
      </c>
      <c r="W393" s="81">
        <f t="shared" si="228"/>
        <v>2.5767699999999998</v>
      </c>
      <c r="X393" s="81">
        <f t="shared" si="228"/>
        <v>2.8385699999999998</v>
      </c>
      <c r="Y393" s="81">
        <f t="shared" si="228"/>
        <v>2.5160900000000002</v>
      </c>
      <c r="Z393" s="81">
        <f t="shared" si="228"/>
        <v>2.1082100000000001</v>
      </c>
      <c r="AA393" s="81">
        <f t="shared" si="228"/>
        <v>1.9126799999999999</v>
      </c>
    </row>
    <row r="394" spans="1:27" ht="12.75" hidden="1" customHeight="1" outlineLevel="1" x14ac:dyDescent="0.2">
      <c r="A394" s="89" t="s">
        <v>1225</v>
      </c>
      <c r="B394" s="63" t="s">
        <v>230</v>
      </c>
      <c r="C394" s="43" t="s">
        <v>79</v>
      </c>
      <c r="D394" s="44">
        <v>1472.47</v>
      </c>
      <c r="E394" s="44">
        <v>1322.08</v>
      </c>
      <c r="F394" s="44">
        <v>1250.6199999999999</v>
      </c>
      <c r="G394" s="44">
        <v>1241.21</v>
      </c>
      <c r="H394" s="44">
        <v>1251.76</v>
      </c>
      <c r="I394" s="44">
        <v>1279.02</v>
      </c>
      <c r="J394" s="44">
        <v>1245.94</v>
      </c>
      <c r="K394" s="44">
        <v>1415.52</v>
      </c>
      <c r="L394" s="44">
        <v>1595.7</v>
      </c>
      <c r="M394" s="44">
        <v>1735.8</v>
      </c>
      <c r="N394" s="44">
        <v>1782.92</v>
      </c>
      <c r="O394" s="44">
        <v>1794.67</v>
      </c>
      <c r="P394" s="44">
        <v>1787.12</v>
      </c>
      <c r="Q394" s="44">
        <v>1778.8</v>
      </c>
      <c r="R394" s="44">
        <v>1787.61</v>
      </c>
      <c r="S394" s="44">
        <v>1795.99</v>
      </c>
      <c r="T394" s="44">
        <v>1837.01</v>
      </c>
      <c r="U394" s="44">
        <v>1888.94</v>
      </c>
      <c r="V394" s="44">
        <v>2048.79</v>
      </c>
      <c r="W394" s="44">
        <v>2138.6999999999998</v>
      </c>
      <c r="X394" s="44">
        <v>2400.5</v>
      </c>
      <c r="Y394" s="44">
        <v>2078.02</v>
      </c>
      <c r="Z394" s="44">
        <v>1670.14</v>
      </c>
      <c r="AA394" s="44">
        <v>1474.61</v>
      </c>
    </row>
    <row r="395" spans="1:27" ht="12.75" hidden="1" customHeight="1" outlineLevel="1" x14ac:dyDescent="0.2">
      <c r="A395" s="89" t="s">
        <v>1226</v>
      </c>
      <c r="B395" s="63" t="s">
        <v>90</v>
      </c>
      <c r="C395" s="43" t="s">
        <v>79</v>
      </c>
      <c r="D395" s="44">
        <f>$D$315</f>
        <v>217.03</v>
      </c>
      <c r="E395" s="44">
        <f t="shared" ref="E395:AA395" si="229">$D$315</f>
        <v>217.03</v>
      </c>
      <c r="F395" s="44">
        <f t="shared" si="229"/>
        <v>217.03</v>
      </c>
      <c r="G395" s="44">
        <f t="shared" si="229"/>
        <v>217.03</v>
      </c>
      <c r="H395" s="44">
        <f t="shared" si="229"/>
        <v>217.03</v>
      </c>
      <c r="I395" s="44">
        <f t="shared" si="229"/>
        <v>217.03</v>
      </c>
      <c r="J395" s="44">
        <f t="shared" si="229"/>
        <v>217.03</v>
      </c>
      <c r="K395" s="44">
        <f t="shared" si="229"/>
        <v>217.03</v>
      </c>
      <c r="L395" s="44">
        <f t="shared" si="229"/>
        <v>217.03</v>
      </c>
      <c r="M395" s="44">
        <f t="shared" si="229"/>
        <v>217.03</v>
      </c>
      <c r="N395" s="44">
        <f t="shared" si="229"/>
        <v>217.03</v>
      </c>
      <c r="O395" s="44">
        <f t="shared" si="229"/>
        <v>217.03</v>
      </c>
      <c r="P395" s="44">
        <f t="shared" si="229"/>
        <v>217.03</v>
      </c>
      <c r="Q395" s="44">
        <f t="shared" si="229"/>
        <v>217.03</v>
      </c>
      <c r="R395" s="44">
        <f t="shared" si="229"/>
        <v>217.03</v>
      </c>
      <c r="S395" s="44">
        <f t="shared" si="229"/>
        <v>217.03</v>
      </c>
      <c r="T395" s="44">
        <f t="shared" si="229"/>
        <v>217.03</v>
      </c>
      <c r="U395" s="44">
        <f t="shared" si="229"/>
        <v>217.03</v>
      </c>
      <c r="V395" s="44">
        <f t="shared" si="229"/>
        <v>217.03</v>
      </c>
      <c r="W395" s="44">
        <f t="shared" si="229"/>
        <v>217.03</v>
      </c>
      <c r="X395" s="44">
        <f t="shared" si="229"/>
        <v>217.03</v>
      </c>
      <c r="Y395" s="44">
        <f t="shared" si="229"/>
        <v>217.03</v>
      </c>
      <c r="Z395" s="44">
        <f t="shared" si="229"/>
        <v>217.03</v>
      </c>
      <c r="AA395" s="44">
        <f t="shared" si="229"/>
        <v>217.03</v>
      </c>
    </row>
    <row r="396" spans="1:27" ht="12.75" hidden="1" customHeight="1" outlineLevel="1" x14ac:dyDescent="0.2">
      <c r="A396" s="89" t="s">
        <v>1227</v>
      </c>
      <c r="B396" s="63" t="s">
        <v>83</v>
      </c>
      <c r="C396" s="43" t="s">
        <v>79</v>
      </c>
      <c r="D396" s="44">
        <v>4.68</v>
      </c>
      <c r="E396" s="44">
        <v>4.68</v>
      </c>
      <c r="F396" s="44">
        <v>4.68</v>
      </c>
      <c r="G396" s="44">
        <v>4.68</v>
      </c>
      <c r="H396" s="44">
        <v>4.68</v>
      </c>
      <c r="I396" s="44">
        <v>4.68</v>
      </c>
      <c r="J396" s="44">
        <v>4.68</v>
      </c>
      <c r="K396" s="44">
        <v>4.68</v>
      </c>
      <c r="L396" s="44">
        <v>4.68</v>
      </c>
      <c r="M396" s="44">
        <v>4.68</v>
      </c>
      <c r="N396" s="44">
        <v>4.68</v>
      </c>
      <c r="O396" s="44">
        <v>4.68</v>
      </c>
      <c r="P396" s="44">
        <v>4.68</v>
      </c>
      <c r="Q396" s="44">
        <v>4.68</v>
      </c>
      <c r="R396" s="44">
        <v>4.68</v>
      </c>
      <c r="S396" s="44">
        <v>4.68</v>
      </c>
      <c r="T396" s="44">
        <v>4.68</v>
      </c>
      <c r="U396" s="44">
        <v>4.68</v>
      </c>
      <c r="V396" s="44">
        <v>4.68</v>
      </c>
      <c r="W396" s="44">
        <v>4.68</v>
      </c>
      <c r="X396" s="44">
        <v>4.68</v>
      </c>
      <c r="Y396" s="44">
        <v>4.68</v>
      </c>
      <c r="Z396" s="44">
        <v>4.68</v>
      </c>
      <c r="AA396" s="44">
        <v>4.68</v>
      </c>
    </row>
    <row r="397" spans="1:27" ht="12.75" hidden="1" customHeight="1" outlineLevel="1" x14ac:dyDescent="0.2">
      <c r="A397" s="89" t="s">
        <v>1228</v>
      </c>
      <c r="B397" s="63" t="s">
        <v>81</v>
      </c>
      <c r="C397" s="43" t="s">
        <v>79</v>
      </c>
      <c r="D397" s="44">
        <f>$D$11</f>
        <v>216.36</v>
      </c>
      <c r="E397" s="44">
        <f t="shared" ref="E397:AA397" si="230">$D$11</f>
        <v>216.36</v>
      </c>
      <c r="F397" s="44">
        <f t="shared" si="230"/>
        <v>216.36</v>
      </c>
      <c r="G397" s="44">
        <f t="shared" si="230"/>
        <v>216.36</v>
      </c>
      <c r="H397" s="44">
        <f t="shared" si="230"/>
        <v>216.36</v>
      </c>
      <c r="I397" s="44">
        <f t="shared" si="230"/>
        <v>216.36</v>
      </c>
      <c r="J397" s="44">
        <f t="shared" si="230"/>
        <v>216.36</v>
      </c>
      <c r="K397" s="44">
        <f t="shared" si="230"/>
        <v>216.36</v>
      </c>
      <c r="L397" s="44">
        <f t="shared" si="230"/>
        <v>216.36</v>
      </c>
      <c r="M397" s="44">
        <f t="shared" si="230"/>
        <v>216.36</v>
      </c>
      <c r="N397" s="44">
        <f t="shared" si="230"/>
        <v>216.36</v>
      </c>
      <c r="O397" s="44">
        <f t="shared" si="230"/>
        <v>216.36</v>
      </c>
      <c r="P397" s="44">
        <f t="shared" si="230"/>
        <v>216.36</v>
      </c>
      <c r="Q397" s="44">
        <f t="shared" si="230"/>
        <v>216.36</v>
      </c>
      <c r="R397" s="44">
        <f>$D$11</f>
        <v>216.36</v>
      </c>
      <c r="S397" s="44">
        <f t="shared" si="230"/>
        <v>216.36</v>
      </c>
      <c r="T397" s="44">
        <f t="shared" si="230"/>
        <v>216.36</v>
      </c>
      <c r="U397" s="44">
        <f t="shared" si="230"/>
        <v>216.36</v>
      </c>
      <c r="V397" s="44">
        <f t="shared" si="230"/>
        <v>216.36</v>
      </c>
      <c r="W397" s="44">
        <f t="shared" si="230"/>
        <v>216.36</v>
      </c>
      <c r="X397" s="44">
        <f t="shared" si="230"/>
        <v>216.36</v>
      </c>
      <c r="Y397" s="44">
        <f t="shared" si="230"/>
        <v>216.36</v>
      </c>
      <c r="Z397" s="44">
        <f t="shared" si="230"/>
        <v>216.36</v>
      </c>
      <c r="AA397" s="44">
        <f t="shared" si="230"/>
        <v>216.36</v>
      </c>
    </row>
    <row r="398" spans="1:27" ht="12.75" customHeight="1" collapsed="1" x14ac:dyDescent="0.2">
      <c r="A398" s="88" t="s">
        <v>1229</v>
      </c>
      <c r="B398" s="28" t="str">
        <f>"18"&amp;"."&amp;$B$640&amp;"."&amp;$B$641</f>
        <v>18.09.2023</v>
      </c>
      <c r="C398" s="80" t="s">
        <v>76</v>
      </c>
      <c r="D398" s="81">
        <f>ROUND(((D399+D400+D402+D401)/1000),5)</f>
        <v>1.7476799999999999</v>
      </c>
      <c r="E398" s="81">
        <f>ROUND(((E399+E400+E402+E401)/1000),5)</f>
        <v>1.6905699999999999</v>
      </c>
      <c r="F398" s="81">
        <f>ROUND(((F399+F400+F402+F401)/1000),5)</f>
        <v>1.62019</v>
      </c>
      <c r="G398" s="81">
        <f t="shared" ref="G398:AA398" si="231">ROUND(((G399+G400+G402+G401)/1000),5)</f>
        <v>1.61273</v>
      </c>
      <c r="H398" s="81">
        <f t="shared" si="231"/>
        <v>1.7099</v>
      </c>
      <c r="I398" s="81">
        <f t="shared" si="231"/>
        <v>1.8590599999999999</v>
      </c>
      <c r="J398" s="81">
        <f t="shared" si="231"/>
        <v>1.96214</v>
      </c>
      <c r="K398" s="81">
        <f t="shared" si="231"/>
        <v>2.19455</v>
      </c>
      <c r="L398" s="81">
        <f t="shared" si="231"/>
        <v>2.4279700000000002</v>
      </c>
      <c r="M398" s="81">
        <f t="shared" si="231"/>
        <v>2.5838299999999998</v>
      </c>
      <c r="N398" s="81">
        <f t="shared" si="231"/>
        <v>2.6616399999999998</v>
      </c>
      <c r="O398" s="81">
        <f t="shared" si="231"/>
        <v>2.6396700000000002</v>
      </c>
      <c r="P398" s="81">
        <f t="shared" si="231"/>
        <v>2.5932200000000001</v>
      </c>
      <c r="Q398" s="81">
        <f t="shared" si="231"/>
        <v>2.6807500000000002</v>
      </c>
      <c r="R398" s="81">
        <f t="shared" si="231"/>
        <v>2.5343100000000001</v>
      </c>
      <c r="S398" s="81">
        <f t="shared" si="231"/>
        <v>2.53139</v>
      </c>
      <c r="T398" s="81">
        <f t="shared" si="231"/>
        <v>2.5042800000000001</v>
      </c>
      <c r="U398" s="81">
        <f t="shared" si="231"/>
        <v>2.4775399999999999</v>
      </c>
      <c r="V398" s="81">
        <f t="shared" si="231"/>
        <v>2.5392299999999999</v>
      </c>
      <c r="W398" s="81">
        <f t="shared" si="231"/>
        <v>2.6633399999999998</v>
      </c>
      <c r="X398" s="81">
        <f t="shared" si="231"/>
        <v>2.62086</v>
      </c>
      <c r="Y398" s="81">
        <f t="shared" si="231"/>
        <v>2.4418500000000001</v>
      </c>
      <c r="Z398" s="81">
        <f t="shared" si="231"/>
        <v>2.1209600000000002</v>
      </c>
      <c r="AA398" s="81">
        <f t="shared" si="231"/>
        <v>1.96811</v>
      </c>
    </row>
    <row r="399" spans="1:27" ht="12.75" hidden="1" customHeight="1" outlineLevel="1" x14ac:dyDescent="0.2">
      <c r="A399" s="89" t="s">
        <v>1230</v>
      </c>
      <c r="B399" s="63" t="s">
        <v>230</v>
      </c>
      <c r="C399" s="43" t="s">
        <v>79</v>
      </c>
      <c r="D399" s="44">
        <v>1309.6099999999999</v>
      </c>
      <c r="E399" s="44">
        <v>1252.5</v>
      </c>
      <c r="F399" s="44">
        <v>1182.1199999999999</v>
      </c>
      <c r="G399" s="44">
        <v>1174.6600000000001</v>
      </c>
      <c r="H399" s="44">
        <v>1271.83</v>
      </c>
      <c r="I399" s="44">
        <v>1420.99</v>
      </c>
      <c r="J399" s="44">
        <v>1524.07</v>
      </c>
      <c r="K399" s="44">
        <v>1756.48</v>
      </c>
      <c r="L399" s="44">
        <v>1989.9</v>
      </c>
      <c r="M399" s="44">
        <v>2145.7600000000002</v>
      </c>
      <c r="N399" s="44">
        <v>2223.5700000000002</v>
      </c>
      <c r="O399" s="44">
        <v>2201.6</v>
      </c>
      <c r="P399" s="44">
        <v>2155.15</v>
      </c>
      <c r="Q399" s="44">
        <v>2242.6799999999998</v>
      </c>
      <c r="R399" s="44">
        <v>2096.2399999999998</v>
      </c>
      <c r="S399" s="44">
        <v>2093.3200000000002</v>
      </c>
      <c r="T399" s="44">
        <v>2066.21</v>
      </c>
      <c r="U399" s="44">
        <v>2039.47</v>
      </c>
      <c r="V399" s="44">
        <v>2101.16</v>
      </c>
      <c r="W399" s="44">
        <v>2225.27</v>
      </c>
      <c r="X399" s="44">
        <v>2182.79</v>
      </c>
      <c r="Y399" s="44">
        <v>2003.78</v>
      </c>
      <c r="Z399" s="44">
        <v>1682.89</v>
      </c>
      <c r="AA399" s="44">
        <v>1530.04</v>
      </c>
    </row>
    <row r="400" spans="1:27" ht="12.75" hidden="1" customHeight="1" outlineLevel="1" x14ac:dyDescent="0.2">
      <c r="A400" s="89" t="s">
        <v>1231</v>
      </c>
      <c r="B400" s="63" t="s">
        <v>90</v>
      </c>
      <c r="C400" s="43" t="s">
        <v>79</v>
      </c>
      <c r="D400" s="44">
        <f>$D$315</f>
        <v>217.03</v>
      </c>
      <c r="E400" s="44">
        <f t="shared" ref="E400:AA400" si="232">$D$315</f>
        <v>217.03</v>
      </c>
      <c r="F400" s="44">
        <f t="shared" si="232"/>
        <v>217.03</v>
      </c>
      <c r="G400" s="44">
        <f t="shared" si="232"/>
        <v>217.03</v>
      </c>
      <c r="H400" s="44">
        <f t="shared" si="232"/>
        <v>217.03</v>
      </c>
      <c r="I400" s="44">
        <f t="shared" si="232"/>
        <v>217.03</v>
      </c>
      <c r="J400" s="44">
        <f t="shared" si="232"/>
        <v>217.03</v>
      </c>
      <c r="K400" s="44">
        <f t="shared" si="232"/>
        <v>217.03</v>
      </c>
      <c r="L400" s="44">
        <f t="shared" si="232"/>
        <v>217.03</v>
      </c>
      <c r="M400" s="44">
        <f t="shared" si="232"/>
        <v>217.03</v>
      </c>
      <c r="N400" s="44">
        <f t="shared" si="232"/>
        <v>217.03</v>
      </c>
      <c r="O400" s="44">
        <f t="shared" si="232"/>
        <v>217.03</v>
      </c>
      <c r="P400" s="44">
        <f t="shared" si="232"/>
        <v>217.03</v>
      </c>
      <c r="Q400" s="44">
        <f t="shared" si="232"/>
        <v>217.03</v>
      </c>
      <c r="R400" s="44">
        <f t="shared" si="232"/>
        <v>217.03</v>
      </c>
      <c r="S400" s="44">
        <f t="shared" si="232"/>
        <v>217.03</v>
      </c>
      <c r="T400" s="44">
        <f t="shared" si="232"/>
        <v>217.03</v>
      </c>
      <c r="U400" s="44">
        <f t="shared" si="232"/>
        <v>217.03</v>
      </c>
      <c r="V400" s="44">
        <f t="shared" si="232"/>
        <v>217.03</v>
      </c>
      <c r="W400" s="44">
        <f t="shared" si="232"/>
        <v>217.03</v>
      </c>
      <c r="X400" s="44">
        <f t="shared" si="232"/>
        <v>217.03</v>
      </c>
      <c r="Y400" s="44">
        <f t="shared" si="232"/>
        <v>217.03</v>
      </c>
      <c r="Z400" s="44">
        <f t="shared" si="232"/>
        <v>217.03</v>
      </c>
      <c r="AA400" s="44">
        <f t="shared" si="232"/>
        <v>217.03</v>
      </c>
    </row>
    <row r="401" spans="1:27" ht="12.75" hidden="1" customHeight="1" outlineLevel="1" x14ac:dyDescent="0.2">
      <c r="A401" s="89" t="s">
        <v>1232</v>
      </c>
      <c r="B401" s="63" t="s">
        <v>83</v>
      </c>
      <c r="C401" s="43" t="s">
        <v>79</v>
      </c>
      <c r="D401" s="44">
        <v>4.68</v>
      </c>
      <c r="E401" s="44">
        <v>4.68</v>
      </c>
      <c r="F401" s="44">
        <v>4.68</v>
      </c>
      <c r="G401" s="44">
        <v>4.68</v>
      </c>
      <c r="H401" s="44">
        <v>4.68</v>
      </c>
      <c r="I401" s="44">
        <v>4.68</v>
      </c>
      <c r="J401" s="44">
        <v>4.68</v>
      </c>
      <c r="K401" s="44">
        <v>4.68</v>
      </c>
      <c r="L401" s="44">
        <v>4.68</v>
      </c>
      <c r="M401" s="44">
        <v>4.68</v>
      </c>
      <c r="N401" s="44">
        <v>4.68</v>
      </c>
      <c r="O401" s="44">
        <v>4.68</v>
      </c>
      <c r="P401" s="44">
        <v>4.68</v>
      </c>
      <c r="Q401" s="44">
        <v>4.68</v>
      </c>
      <c r="R401" s="44">
        <v>4.68</v>
      </c>
      <c r="S401" s="44">
        <v>4.68</v>
      </c>
      <c r="T401" s="44">
        <v>4.68</v>
      </c>
      <c r="U401" s="44">
        <v>4.68</v>
      </c>
      <c r="V401" s="44">
        <v>4.68</v>
      </c>
      <c r="W401" s="44">
        <v>4.68</v>
      </c>
      <c r="X401" s="44">
        <v>4.68</v>
      </c>
      <c r="Y401" s="44">
        <v>4.68</v>
      </c>
      <c r="Z401" s="44">
        <v>4.68</v>
      </c>
      <c r="AA401" s="44">
        <v>4.68</v>
      </c>
    </row>
    <row r="402" spans="1:27" ht="12.75" hidden="1" customHeight="1" outlineLevel="1" x14ac:dyDescent="0.2">
      <c r="A402" s="89" t="s">
        <v>1233</v>
      </c>
      <c r="B402" s="63" t="s">
        <v>81</v>
      </c>
      <c r="C402" s="43" t="s">
        <v>79</v>
      </c>
      <c r="D402" s="44">
        <f>$D$11</f>
        <v>216.36</v>
      </c>
      <c r="E402" s="44">
        <f t="shared" ref="E402:AA402" si="233">$D$11</f>
        <v>216.36</v>
      </c>
      <c r="F402" s="44">
        <f t="shared" si="233"/>
        <v>216.36</v>
      </c>
      <c r="G402" s="44">
        <f t="shared" si="233"/>
        <v>216.36</v>
      </c>
      <c r="H402" s="44">
        <f t="shared" si="233"/>
        <v>216.36</v>
      </c>
      <c r="I402" s="44">
        <f t="shared" si="233"/>
        <v>216.36</v>
      </c>
      <c r="J402" s="44">
        <f t="shared" si="233"/>
        <v>216.36</v>
      </c>
      <c r="K402" s="44">
        <f t="shared" si="233"/>
        <v>216.36</v>
      </c>
      <c r="L402" s="44">
        <f t="shared" si="233"/>
        <v>216.36</v>
      </c>
      <c r="M402" s="44">
        <f t="shared" si="233"/>
        <v>216.36</v>
      </c>
      <c r="N402" s="44">
        <f t="shared" si="233"/>
        <v>216.36</v>
      </c>
      <c r="O402" s="44">
        <f t="shared" si="233"/>
        <v>216.36</v>
      </c>
      <c r="P402" s="44">
        <f t="shared" si="233"/>
        <v>216.36</v>
      </c>
      <c r="Q402" s="44">
        <f t="shared" si="233"/>
        <v>216.36</v>
      </c>
      <c r="R402" s="44">
        <f>$D$11</f>
        <v>216.36</v>
      </c>
      <c r="S402" s="44">
        <f t="shared" si="233"/>
        <v>216.36</v>
      </c>
      <c r="T402" s="44">
        <f t="shared" si="233"/>
        <v>216.36</v>
      </c>
      <c r="U402" s="44">
        <f t="shared" si="233"/>
        <v>216.36</v>
      </c>
      <c r="V402" s="44">
        <f t="shared" si="233"/>
        <v>216.36</v>
      </c>
      <c r="W402" s="44">
        <f t="shared" si="233"/>
        <v>216.36</v>
      </c>
      <c r="X402" s="44">
        <f t="shared" si="233"/>
        <v>216.36</v>
      </c>
      <c r="Y402" s="44">
        <f t="shared" si="233"/>
        <v>216.36</v>
      </c>
      <c r="Z402" s="44">
        <f t="shared" si="233"/>
        <v>216.36</v>
      </c>
      <c r="AA402" s="44">
        <f t="shared" si="233"/>
        <v>216.36</v>
      </c>
    </row>
    <row r="403" spans="1:27" ht="12.75" customHeight="1" collapsed="1" x14ac:dyDescent="0.2">
      <c r="A403" s="88" t="s">
        <v>1234</v>
      </c>
      <c r="B403" s="28" t="str">
        <f>"19"&amp;"."&amp;$B$640&amp;"."&amp;$B$641</f>
        <v>19.09.2023</v>
      </c>
      <c r="C403" s="80" t="s">
        <v>76</v>
      </c>
      <c r="D403" s="81">
        <f>ROUND(((D404+D405+D407+D406)/1000),5)</f>
        <v>1.7353700000000001</v>
      </c>
      <c r="E403" s="81">
        <f>ROUND(((E404+E405+E407+E406)/1000),5)</f>
        <v>1.6878200000000001</v>
      </c>
      <c r="F403" s="81">
        <f>ROUND(((F404+F405+F407+F406)/1000),5)</f>
        <v>1.62036</v>
      </c>
      <c r="G403" s="81">
        <f t="shared" ref="G403:AA403" si="234">ROUND(((G404+G405+G407+G406)/1000),5)</f>
        <v>1.61561</v>
      </c>
      <c r="H403" s="81">
        <f t="shared" si="234"/>
        <v>1.69448</v>
      </c>
      <c r="I403" s="81">
        <f t="shared" si="234"/>
        <v>1.83348</v>
      </c>
      <c r="J403" s="81">
        <f t="shared" si="234"/>
        <v>1.9721200000000001</v>
      </c>
      <c r="K403" s="81">
        <f t="shared" si="234"/>
        <v>2.2080700000000002</v>
      </c>
      <c r="L403" s="81">
        <f t="shared" si="234"/>
        <v>2.5103300000000002</v>
      </c>
      <c r="M403" s="81">
        <f t="shared" si="234"/>
        <v>2.8175300000000001</v>
      </c>
      <c r="N403" s="81">
        <f t="shared" si="234"/>
        <v>2.8392400000000002</v>
      </c>
      <c r="O403" s="81">
        <f t="shared" si="234"/>
        <v>2.8217400000000001</v>
      </c>
      <c r="P403" s="81">
        <f t="shared" si="234"/>
        <v>2.7992599999999999</v>
      </c>
      <c r="Q403" s="81">
        <f t="shared" si="234"/>
        <v>2.8164099999999999</v>
      </c>
      <c r="R403" s="81">
        <f t="shared" si="234"/>
        <v>2.5372300000000001</v>
      </c>
      <c r="S403" s="81">
        <f t="shared" si="234"/>
        <v>2.5394100000000002</v>
      </c>
      <c r="T403" s="81">
        <f t="shared" si="234"/>
        <v>2.51403</v>
      </c>
      <c r="U403" s="81">
        <f t="shared" si="234"/>
        <v>2.4811700000000001</v>
      </c>
      <c r="V403" s="81">
        <f t="shared" si="234"/>
        <v>2.5396700000000001</v>
      </c>
      <c r="W403" s="81">
        <f t="shared" si="234"/>
        <v>2.6437599999999999</v>
      </c>
      <c r="X403" s="81">
        <f t="shared" si="234"/>
        <v>2.6374499999999999</v>
      </c>
      <c r="Y403" s="81">
        <f t="shared" si="234"/>
        <v>2.5396299999999998</v>
      </c>
      <c r="Z403" s="81">
        <f t="shared" si="234"/>
        <v>2.1732999999999998</v>
      </c>
      <c r="AA403" s="81">
        <f t="shared" si="234"/>
        <v>1.9374400000000001</v>
      </c>
    </row>
    <row r="404" spans="1:27" ht="12.75" hidden="1" customHeight="1" outlineLevel="1" x14ac:dyDescent="0.2">
      <c r="A404" s="89" t="s">
        <v>1235</v>
      </c>
      <c r="B404" s="63" t="s">
        <v>230</v>
      </c>
      <c r="C404" s="43" t="s">
        <v>79</v>
      </c>
      <c r="D404" s="44">
        <v>1297.3</v>
      </c>
      <c r="E404" s="44">
        <v>1249.75</v>
      </c>
      <c r="F404" s="44">
        <v>1182.29</v>
      </c>
      <c r="G404" s="44">
        <v>1177.54</v>
      </c>
      <c r="H404" s="44">
        <v>1256.4100000000001</v>
      </c>
      <c r="I404" s="44">
        <v>1395.41</v>
      </c>
      <c r="J404" s="44">
        <v>1534.05</v>
      </c>
      <c r="K404" s="44">
        <v>1770</v>
      </c>
      <c r="L404" s="44">
        <v>2072.2600000000002</v>
      </c>
      <c r="M404" s="44">
        <v>2379.46</v>
      </c>
      <c r="N404" s="44">
        <v>2401.17</v>
      </c>
      <c r="O404" s="44">
        <v>2383.67</v>
      </c>
      <c r="P404" s="44">
        <v>2361.19</v>
      </c>
      <c r="Q404" s="44">
        <v>2378.34</v>
      </c>
      <c r="R404" s="44">
        <v>2099.16</v>
      </c>
      <c r="S404" s="44">
        <v>2101.34</v>
      </c>
      <c r="T404" s="44">
        <v>2075.96</v>
      </c>
      <c r="U404" s="44">
        <v>2043.1</v>
      </c>
      <c r="V404" s="44">
        <v>2101.6</v>
      </c>
      <c r="W404" s="44">
        <v>2205.69</v>
      </c>
      <c r="X404" s="44">
        <v>2199.38</v>
      </c>
      <c r="Y404" s="44">
        <v>2101.56</v>
      </c>
      <c r="Z404" s="44">
        <v>1735.23</v>
      </c>
      <c r="AA404" s="44">
        <v>1499.37</v>
      </c>
    </row>
    <row r="405" spans="1:27" ht="12.75" hidden="1" customHeight="1" outlineLevel="1" x14ac:dyDescent="0.2">
      <c r="A405" s="89" t="s">
        <v>1236</v>
      </c>
      <c r="B405" s="63" t="s">
        <v>90</v>
      </c>
      <c r="C405" s="43" t="s">
        <v>79</v>
      </c>
      <c r="D405" s="44">
        <f>$D$315</f>
        <v>217.03</v>
      </c>
      <c r="E405" s="44">
        <f t="shared" ref="E405:AA405" si="235">$D$315</f>
        <v>217.03</v>
      </c>
      <c r="F405" s="44">
        <f t="shared" si="235"/>
        <v>217.03</v>
      </c>
      <c r="G405" s="44">
        <f t="shared" si="235"/>
        <v>217.03</v>
      </c>
      <c r="H405" s="44">
        <f t="shared" si="235"/>
        <v>217.03</v>
      </c>
      <c r="I405" s="44">
        <f t="shared" si="235"/>
        <v>217.03</v>
      </c>
      <c r="J405" s="44">
        <f t="shared" si="235"/>
        <v>217.03</v>
      </c>
      <c r="K405" s="44">
        <f t="shared" si="235"/>
        <v>217.03</v>
      </c>
      <c r="L405" s="44">
        <f t="shared" si="235"/>
        <v>217.03</v>
      </c>
      <c r="M405" s="44">
        <f t="shared" si="235"/>
        <v>217.03</v>
      </c>
      <c r="N405" s="44">
        <f t="shared" si="235"/>
        <v>217.03</v>
      </c>
      <c r="O405" s="44">
        <f t="shared" si="235"/>
        <v>217.03</v>
      </c>
      <c r="P405" s="44">
        <f t="shared" si="235"/>
        <v>217.03</v>
      </c>
      <c r="Q405" s="44">
        <f t="shared" si="235"/>
        <v>217.03</v>
      </c>
      <c r="R405" s="44">
        <f t="shared" si="235"/>
        <v>217.03</v>
      </c>
      <c r="S405" s="44">
        <f t="shared" si="235"/>
        <v>217.03</v>
      </c>
      <c r="T405" s="44">
        <f t="shared" si="235"/>
        <v>217.03</v>
      </c>
      <c r="U405" s="44">
        <f t="shared" si="235"/>
        <v>217.03</v>
      </c>
      <c r="V405" s="44">
        <f t="shared" si="235"/>
        <v>217.03</v>
      </c>
      <c r="W405" s="44">
        <f t="shared" si="235"/>
        <v>217.03</v>
      </c>
      <c r="X405" s="44">
        <f t="shared" si="235"/>
        <v>217.03</v>
      </c>
      <c r="Y405" s="44">
        <f t="shared" si="235"/>
        <v>217.03</v>
      </c>
      <c r="Z405" s="44">
        <f t="shared" si="235"/>
        <v>217.03</v>
      </c>
      <c r="AA405" s="44">
        <f t="shared" si="235"/>
        <v>217.03</v>
      </c>
    </row>
    <row r="406" spans="1:27" ht="12.75" hidden="1" customHeight="1" outlineLevel="1" x14ac:dyDescent="0.2">
      <c r="A406" s="89" t="s">
        <v>1237</v>
      </c>
      <c r="B406" s="63" t="s">
        <v>83</v>
      </c>
      <c r="C406" s="43" t="s">
        <v>79</v>
      </c>
      <c r="D406" s="101">
        <v>4.68</v>
      </c>
      <c r="E406" s="101">
        <v>4.68</v>
      </c>
      <c r="F406" s="101">
        <v>4.68</v>
      </c>
      <c r="G406" s="101">
        <v>4.68</v>
      </c>
      <c r="H406" s="101">
        <v>4.68</v>
      </c>
      <c r="I406" s="101">
        <v>4.68</v>
      </c>
      <c r="J406" s="101">
        <v>4.68</v>
      </c>
      <c r="K406" s="101">
        <v>4.68</v>
      </c>
      <c r="L406" s="101">
        <v>4.68</v>
      </c>
      <c r="M406" s="101">
        <v>4.68</v>
      </c>
      <c r="N406" s="101">
        <v>4.68</v>
      </c>
      <c r="O406" s="101">
        <v>4.68</v>
      </c>
      <c r="P406" s="101">
        <v>4.68</v>
      </c>
      <c r="Q406" s="101">
        <v>4.68</v>
      </c>
      <c r="R406" s="101">
        <v>4.68</v>
      </c>
      <c r="S406" s="101">
        <v>4.68</v>
      </c>
      <c r="T406" s="101">
        <v>4.68</v>
      </c>
      <c r="U406" s="101">
        <v>4.68</v>
      </c>
      <c r="V406" s="101">
        <v>4.68</v>
      </c>
      <c r="W406" s="101">
        <v>4.68</v>
      </c>
      <c r="X406" s="101">
        <v>4.68</v>
      </c>
      <c r="Y406" s="101">
        <v>4.68</v>
      </c>
      <c r="Z406" s="101">
        <v>4.68</v>
      </c>
      <c r="AA406" s="101">
        <v>4.68</v>
      </c>
    </row>
    <row r="407" spans="1:27" ht="12.75" hidden="1" customHeight="1" outlineLevel="1" x14ac:dyDescent="0.2">
      <c r="A407" s="89" t="s">
        <v>1238</v>
      </c>
      <c r="B407" s="63" t="s">
        <v>81</v>
      </c>
      <c r="C407" s="43" t="s">
        <v>79</v>
      </c>
      <c r="D407" s="44">
        <f>$D$11</f>
        <v>216.36</v>
      </c>
      <c r="E407" s="44">
        <f t="shared" ref="E407:AA407" si="236">$D$11</f>
        <v>216.36</v>
      </c>
      <c r="F407" s="44">
        <f t="shared" si="236"/>
        <v>216.36</v>
      </c>
      <c r="G407" s="44">
        <f t="shared" si="236"/>
        <v>216.36</v>
      </c>
      <c r="H407" s="44">
        <f t="shared" si="236"/>
        <v>216.36</v>
      </c>
      <c r="I407" s="44">
        <f t="shared" si="236"/>
        <v>216.36</v>
      </c>
      <c r="J407" s="44">
        <f t="shared" si="236"/>
        <v>216.36</v>
      </c>
      <c r="K407" s="44">
        <f t="shared" si="236"/>
        <v>216.36</v>
      </c>
      <c r="L407" s="44">
        <f t="shared" si="236"/>
        <v>216.36</v>
      </c>
      <c r="M407" s="44">
        <f t="shared" si="236"/>
        <v>216.36</v>
      </c>
      <c r="N407" s="44">
        <f t="shared" si="236"/>
        <v>216.36</v>
      </c>
      <c r="O407" s="44">
        <f t="shared" si="236"/>
        <v>216.36</v>
      </c>
      <c r="P407" s="44">
        <f t="shared" si="236"/>
        <v>216.36</v>
      </c>
      <c r="Q407" s="44">
        <f t="shared" si="236"/>
        <v>216.36</v>
      </c>
      <c r="R407" s="44">
        <f>$D$11</f>
        <v>216.36</v>
      </c>
      <c r="S407" s="44">
        <f t="shared" si="236"/>
        <v>216.36</v>
      </c>
      <c r="T407" s="44">
        <f t="shared" si="236"/>
        <v>216.36</v>
      </c>
      <c r="U407" s="44">
        <f t="shared" si="236"/>
        <v>216.36</v>
      </c>
      <c r="V407" s="44">
        <f t="shared" si="236"/>
        <v>216.36</v>
      </c>
      <c r="W407" s="44">
        <f t="shared" si="236"/>
        <v>216.36</v>
      </c>
      <c r="X407" s="44">
        <f t="shared" si="236"/>
        <v>216.36</v>
      </c>
      <c r="Y407" s="44">
        <f t="shared" si="236"/>
        <v>216.36</v>
      </c>
      <c r="Z407" s="44">
        <f t="shared" si="236"/>
        <v>216.36</v>
      </c>
      <c r="AA407" s="44">
        <f t="shared" si="236"/>
        <v>216.36</v>
      </c>
    </row>
    <row r="408" spans="1:27" ht="12.75" customHeight="1" collapsed="1" x14ac:dyDescent="0.2">
      <c r="A408" s="88" t="s">
        <v>1239</v>
      </c>
      <c r="B408" s="28" t="str">
        <f>"20"&amp;"."&amp;$B$640&amp;"."&amp;$B$641</f>
        <v>20.09.2023</v>
      </c>
      <c r="C408" s="80" t="s">
        <v>76</v>
      </c>
      <c r="D408" s="81">
        <f>ROUND(((D409+D410+D412+D411)/1000),5)</f>
        <v>1.74275</v>
      </c>
      <c r="E408" s="81">
        <f>ROUND(((E409+E410+E412+E411)/1000),5)</f>
        <v>1.62293</v>
      </c>
      <c r="F408" s="81">
        <f>ROUND(((F409+F410+F412+F411)/1000),5)</f>
        <v>1.5718099999999999</v>
      </c>
      <c r="G408" s="81">
        <f t="shared" ref="G408:AA408" si="237">ROUND(((G409+G410+G412+G411)/1000),5)</f>
        <v>1.5580499999999999</v>
      </c>
      <c r="H408" s="81">
        <f t="shared" si="237"/>
        <v>1.62907</v>
      </c>
      <c r="I408" s="81">
        <f t="shared" si="237"/>
        <v>1.78145</v>
      </c>
      <c r="J408" s="81">
        <f t="shared" si="237"/>
        <v>1.96296</v>
      </c>
      <c r="K408" s="81">
        <f t="shared" si="237"/>
        <v>2.1851400000000001</v>
      </c>
      <c r="L408" s="81">
        <f t="shared" si="237"/>
        <v>2.4556100000000001</v>
      </c>
      <c r="M408" s="81">
        <f t="shared" si="237"/>
        <v>3.0285500000000001</v>
      </c>
      <c r="N408" s="81">
        <f t="shared" si="237"/>
        <v>3.0682</v>
      </c>
      <c r="O408" s="81">
        <f t="shared" si="237"/>
        <v>3.0308199999999998</v>
      </c>
      <c r="P408" s="81">
        <f t="shared" si="237"/>
        <v>2.88653</v>
      </c>
      <c r="Q408" s="81">
        <f t="shared" si="237"/>
        <v>3.0301800000000001</v>
      </c>
      <c r="R408" s="81">
        <f t="shared" si="237"/>
        <v>2.5416400000000001</v>
      </c>
      <c r="S408" s="81">
        <f t="shared" si="237"/>
        <v>2.5401400000000001</v>
      </c>
      <c r="T408" s="81">
        <f t="shared" si="237"/>
        <v>2.5269599999999999</v>
      </c>
      <c r="U408" s="81">
        <f t="shared" si="237"/>
        <v>2.5069699999999999</v>
      </c>
      <c r="V408" s="81">
        <f t="shared" si="237"/>
        <v>2.5468299999999999</v>
      </c>
      <c r="W408" s="81">
        <f t="shared" si="237"/>
        <v>2.63646</v>
      </c>
      <c r="X408" s="81">
        <f t="shared" si="237"/>
        <v>2.7813500000000002</v>
      </c>
      <c r="Y408" s="81">
        <f t="shared" si="237"/>
        <v>2.5206200000000001</v>
      </c>
      <c r="Z408" s="81">
        <f t="shared" si="237"/>
        <v>2.20364</v>
      </c>
      <c r="AA408" s="81">
        <f t="shared" si="237"/>
        <v>1.9141999999999999</v>
      </c>
    </row>
    <row r="409" spans="1:27" ht="12.75" hidden="1" customHeight="1" outlineLevel="1" x14ac:dyDescent="0.2">
      <c r="A409" s="89" t="s">
        <v>1240</v>
      </c>
      <c r="B409" s="63" t="s">
        <v>230</v>
      </c>
      <c r="C409" s="43" t="s">
        <v>79</v>
      </c>
      <c r="D409" s="44">
        <v>1304.68</v>
      </c>
      <c r="E409" s="44">
        <v>1184.8599999999999</v>
      </c>
      <c r="F409" s="44">
        <v>1133.74</v>
      </c>
      <c r="G409" s="44">
        <v>1119.98</v>
      </c>
      <c r="H409" s="44">
        <v>1191</v>
      </c>
      <c r="I409" s="44">
        <v>1343.38</v>
      </c>
      <c r="J409" s="44">
        <v>1524.89</v>
      </c>
      <c r="K409" s="44">
        <v>1747.07</v>
      </c>
      <c r="L409" s="44">
        <v>2017.54</v>
      </c>
      <c r="M409" s="44">
        <v>2590.48</v>
      </c>
      <c r="N409" s="44">
        <v>2630.13</v>
      </c>
      <c r="O409" s="44">
        <v>2592.75</v>
      </c>
      <c r="P409" s="44">
        <v>2448.46</v>
      </c>
      <c r="Q409" s="44">
        <v>2592.11</v>
      </c>
      <c r="R409" s="44">
        <v>2103.5700000000002</v>
      </c>
      <c r="S409" s="44">
        <v>2102.0700000000002</v>
      </c>
      <c r="T409" s="44">
        <v>2088.89</v>
      </c>
      <c r="U409" s="44">
        <v>2068.9</v>
      </c>
      <c r="V409" s="44">
        <v>2108.7600000000002</v>
      </c>
      <c r="W409" s="44">
        <v>2198.39</v>
      </c>
      <c r="X409" s="44">
        <v>2343.2800000000002</v>
      </c>
      <c r="Y409" s="44">
        <v>2082.5500000000002</v>
      </c>
      <c r="Z409" s="44">
        <v>1765.57</v>
      </c>
      <c r="AA409" s="44">
        <v>1476.13</v>
      </c>
    </row>
    <row r="410" spans="1:27" ht="12.75" hidden="1" customHeight="1" outlineLevel="1" x14ac:dyDescent="0.2">
      <c r="A410" s="89" t="s">
        <v>1241</v>
      </c>
      <c r="B410" s="63" t="s">
        <v>90</v>
      </c>
      <c r="C410" s="43" t="s">
        <v>79</v>
      </c>
      <c r="D410" s="44">
        <f>$D$315</f>
        <v>217.03</v>
      </c>
      <c r="E410" s="44">
        <f t="shared" ref="E410:AA410" si="238">$D$315</f>
        <v>217.03</v>
      </c>
      <c r="F410" s="44">
        <f t="shared" si="238"/>
        <v>217.03</v>
      </c>
      <c r="G410" s="44">
        <f t="shared" si="238"/>
        <v>217.03</v>
      </c>
      <c r="H410" s="44">
        <f t="shared" si="238"/>
        <v>217.03</v>
      </c>
      <c r="I410" s="44">
        <f t="shared" si="238"/>
        <v>217.03</v>
      </c>
      <c r="J410" s="44">
        <f t="shared" si="238"/>
        <v>217.03</v>
      </c>
      <c r="K410" s="44">
        <f t="shared" si="238"/>
        <v>217.03</v>
      </c>
      <c r="L410" s="44">
        <f t="shared" si="238"/>
        <v>217.03</v>
      </c>
      <c r="M410" s="44">
        <f t="shared" si="238"/>
        <v>217.03</v>
      </c>
      <c r="N410" s="44">
        <f t="shared" si="238"/>
        <v>217.03</v>
      </c>
      <c r="O410" s="44">
        <f t="shared" si="238"/>
        <v>217.03</v>
      </c>
      <c r="P410" s="44">
        <f t="shared" si="238"/>
        <v>217.03</v>
      </c>
      <c r="Q410" s="44">
        <f t="shared" si="238"/>
        <v>217.03</v>
      </c>
      <c r="R410" s="44">
        <f t="shared" si="238"/>
        <v>217.03</v>
      </c>
      <c r="S410" s="44">
        <f t="shared" si="238"/>
        <v>217.03</v>
      </c>
      <c r="T410" s="44">
        <f t="shared" si="238"/>
        <v>217.03</v>
      </c>
      <c r="U410" s="44">
        <f t="shared" si="238"/>
        <v>217.03</v>
      </c>
      <c r="V410" s="44">
        <f t="shared" si="238"/>
        <v>217.03</v>
      </c>
      <c r="W410" s="44">
        <f t="shared" si="238"/>
        <v>217.03</v>
      </c>
      <c r="X410" s="44">
        <f t="shared" si="238"/>
        <v>217.03</v>
      </c>
      <c r="Y410" s="44">
        <f t="shared" si="238"/>
        <v>217.03</v>
      </c>
      <c r="Z410" s="44">
        <f t="shared" si="238"/>
        <v>217.03</v>
      </c>
      <c r="AA410" s="44">
        <f t="shared" si="238"/>
        <v>217.03</v>
      </c>
    </row>
    <row r="411" spans="1:27" ht="12.75" hidden="1" customHeight="1" outlineLevel="1" x14ac:dyDescent="0.2">
      <c r="A411" s="89" t="s">
        <v>1242</v>
      </c>
      <c r="B411" s="63" t="s">
        <v>83</v>
      </c>
      <c r="C411" s="43" t="s">
        <v>79</v>
      </c>
      <c r="D411" s="44">
        <v>4.68</v>
      </c>
      <c r="E411" s="44">
        <v>4.68</v>
      </c>
      <c r="F411" s="44">
        <v>4.68</v>
      </c>
      <c r="G411" s="44">
        <v>4.68</v>
      </c>
      <c r="H411" s="44">
        <v>4.68</v>
      </c>
      <c r="I411" s="44">
        <v>4.68</v>
      </c>
      <c r="J411" s="44">
        <v>4.68</v>
      </c>
      <c r="K411" s="44">
        <v>4.68</v>
      </c>
      <c r="L411" s="44">
        <v>4.68</v>
      </c>
      <c r="M411" s="44">
        <v>4.68</v>
      </c>
      <c r="N411" s="44">
        <v>4.68</v>
      </c>
      <c r="O411" s="44">
        <v>4.68</v>
      </c>
      <c r="P411" s="44">
        <v>4.68</v>
      </c>
      <c r="Q411" s="44">
        <v>4.68</v>
      </c>
      <c r="R411" s="44">
        <v>4.68</v>
      </c>
      <c r="S411" s="44">
        <v>4.68</v>
      </c>
      <c r="T411" s="44">
        <v>4.68</v>
      </c>
      <c r="U411" s="44">
        <v>4.68</v>
      </c>
      <c r="V411" s="44">
        <v>4.68</v>
      </c>
      <c r="W411" s="44">
        <v>4.68</v>
      </c>
      <c r="X411" s="44">
        <v>4.68</v>
      </c>
      <c r="Y411" s="44">
        <v>4.68</v>
      </c>
      <c r="Z411" s="44">
        <v>4.68</v>
      </c>
      <c r="AA411" s="44">
        <v>4.68</v>
      </c>
    </row>
    <row r="412" spans="1:27" ht="12.75" hidden="1" customHeight="1" outlineLevel="1" x14ac:dyDescent="0.2">
      <c r="A412" s="89" t="s">
        <v>1243</v>
      </c>
      <c r="B412" s="63" t="s">
        <v>81</v>
      </c>
      <c r="C412" s="43" t="s">
        <v>79</v>
      </c>
      <c r="D412" s="44">
        <f>$D$11</f>
        <v>216.36</v>
      </c>
      <c r="E412" s="44">
        <f t="shared" ref="E412:AA412" si="239">$D$11</f>
        <v>216.36</v>
      </c>
      <c r="F412" s="44">
        <f t="shared" si="239"/>
        <v>216.36</v>
      </c>
      <c r="G412" s="44">
        <f t="shared" si="239"/>
        <v>216.36</v>
      </c>
      <c r="H412" s="44">
        <f t="shared" si="239"/>
        <v>216.36</v>
      </c>
      <c r="I412" s="44">
        <f t="shared" si="239"/>
        <v>216.36</v>
      </c>
      <c r="J412" s="44">
        <f t="shared" si="239"/>
        <v>216.36</v>
      </c>
      <c r="K412" s="44">
        <f t="shared" si="239"/>
        <v>216.36</v>
      </c>
      <c r="L412" s="44">
        <f t="shared" si="239"/>
        <v>216.36</v>
      </c>
      <c r="M412" s="44">
        <f t="shared" si="239"/>
        <v>216.36</v>
      </c>
      <c r="N412" s="44">
        <f t="shared" si="239"/>
        <v>216.36</v>
      </c>
      <c r="O412" s="44">
        <f t="shared" si="239"/>
        <v>216.36</v>
      </c>
      <c r="P412" s="44">
        <f t="shared" si="239"/>
        <v>216.36</v>
      </c>
      <c r="Q412" s="44">
        <f t="shared" si="239"/>
        <v>216.36</v>
      </c>
      <c r="R412" s="44">
        <f>$D$11</f>
        <v>216.36</v>
      </c>
      <c r="S412" s="44">
        <f t="shared" si="239"/>
        <v>216.36</v>
      </c>
      <c r="T412" s="44">
        <f t="shared" si="239"/>
        <v>216.36</v>
      </c>
      <c r="U412" s="44">
        <f t="shared" si="239"/>
        <v>216.36</v>
      </c>
      <c r="V412" s="44">
        <f t="shared" si="239"/>
        <v>216.36</v>
      </c>
      <c r="W412" s="44">
        <f t="shared" si="239"/>
        <v>216.36</v>
      </c>
      <c r="X412" s="44">
        <f t="shared" si="239"/>
        <v>216.36</v>
      </c>
      <c r="Y412" s="44">
        <f t="shared" si="239"/>
        <v>216.36</v>
      </c>
      <c r="Z412" s="44">
        <f t="shared" si="239"/>
        <v>216.36</v>
      </c>
      <c r="AA412" s="44">
        <f t="shared" si="239"/>
        <v>216.36</v>
      </c>
    </row>
    <row r="413" spans="1:27" ht="12.75" customHeight="1" collapsed="1" x14ac:dyDescent="0.2">
      <c r="A413" s="88" t="s">
        <v>1244</v>
      </c>
      <c r="B413" s="28" t="str">
        <f>"21"&amp;"."&amp;$B$640&amp;"."&amp;$B$641</f>
        <v>21.09.2023</v>
      </c>
      <c r="C413" s="80" t="s">
        <v>76</v>
      </c>
      <c r="D413" s="81">
        <f>ROUND(((D414+D415+D417+D416)/1000),5)</f>
        <v>1.72492</v>
      </c>
      <c r="E413" s="81">
        <f>ROUND(((E414+E415+E417+E416)/1000),5)</f>
        <v>1.6253899999999999</v>
      </c>
      <c r="F413" s="81">
        <f>ROUND(((F414+F415+F417+F416)/1000),5)</f>
        <v>1.55592</v>
      </c>
      <c r="G413" s="81">
        <f t="shared" ref="G413:AA413" si="240">ROUND(((G414+G415+G417+G416)/1000),5)</f>
        <v>1.5680700000000001</v>
      </c>
      <c r="H413" s="81">
        <f t="shared" si="240"/>
        <v>1.6517599999999999</v>
      </c>
      <c r="I413" s="81">
        <f t="shared" si="240"/>
        <v>1.77138</v>
      </c>
      <c r="J413" s="81">
        <f t="shared" si="240"/>
        <v>1.9073599999999999</v>
      </c>
      <c r="K413" s="81">
        <f t="shared" si="240"/>
        <v>2.1204100000000001</v>
      </c>
      <c r="L413" s="81">
        <f t="shared" si="240"/>
        <v>2.46346</v>
      </c>
      <c r="M413" s="81">
        <f t="shared" si="240"/>
        <v>2.8007900000000001</v>
      </c>
      <c r="N413" s="81">
        <f t="shared" si="240"/>
        <v>2.8115800000000002</v>
      </c>
      <c r="O413" s="81">
        <f t="shared" si="240"/>
        <v>2.8096800000000002</v>
      </c>
      <c r="P413" s="81">
        <f t="shared" si="240"/>
        <v>2.8043300000000002</v>
      </c>
      <c r="Q413" s="81">
        <f t="shared" si="240"/>
        <v>2.8066800000000001</v>
      </c>
      <c r="R413" s="81">
        <f t="shared" si="240"/>
        <v>2.51857</v>
      </c>
      <c r="S413" s="81">
        <f t="shared" si="240"/>
        <v>2.5166900000000001</v>
      </c>
      <c r="T413" s="81">
        <f t="shared" si="240"/>
        <v>2.4967999999999999</v>
      </c>
      <c r="U413" s="81">
        <f t="shared" si="240"/>
        <v>2.4859100000000001</v>
      </c>
      <c r="V413" s="81">
        <f t="shared" si="240"/>
        <v>2.61131</v>
      </c>
      <c r="W413" s="81">
        <f t="shared" si="240"/>
        <v>2.6721900000000001</v>
      </c>
      <c r="X413" s="81">
        <f t="shared" si="240"/>
        <v>2.6467800000000001</v>
      </c>
      <c r="Y413" s="81">
        <f t="shared" si="240"/>
        <v>2.4929000000000001</v>
      </c>
      <c r="Z413" s="81">
        <f t="shared" si="240"/>
        <v>2.2105800000000002</v>
      </c>
      <c r="AA413" s="81">
        <f t="shared" si="240"/>
        <v>1.9437899999999999</v>
      </c>
    </row>
    <row r="414" spans="1:27" ht="12.75" hidden="1" customHeight="1" outlineLevel="1" x14ac:dyDescent="0.2">
      <c r="A414" s="89" t="s">
        <v>1245</v>
      </c>
      <c r="B414" s="63" t="s">
        <v>230</v>
      </c>
      <c r="C414" s="43" t="s">
        <v>79</v>
      </c>
      <c r="D414" s="44">
        <v>1286.8499999999999</v>
      </c>
      <c r="E414" s="44">
        <v>1187.32</v>
      </c>
      <c r="F414" s="44">
        <v>1117.8499999999999</v>
      </c>
      <c r="G414" s="44">
        <v>1130</v>
      </c>
      <c r="H414" s="44">
        <v>1213.69</v>
      </c>
      <c r="I414" s="44">
        <v>1333.31</v>
      </c>
      <c r="J414" s="44">
        <v>1469.29</v>
      </c>
      <c r="K414" s="44">
        <v>1682.34</v>
      </c>
      <c r="L414" s="44">
        <v>2025.39</v>
      </c>
      <c r="M414" s="44">
        <v>2362.7199999999998</v>
      </c>
      <c r="N414" s="44">
        <v>2373.5100000000002</v>
      </c>
      <c r="O414" s="44">
        <v>2371.61</v>
      </c>
      <c r="P414" s="44">
        <v>2366.2600000000002</v>
      </c>
      <c r="Q414" s="44">
        <v>2368.61</v>
      </c>
      <c r="R414" s="44">
        <v>2080.5</v>
      </c>
      <c r="S414" s="44">
        <v>2078.62</v>
      </c>
      <c r="T414" s="44">
        <v>2058.73</v>
      </c>
      <c r="U414" s="44">
        <v>2047.84</v>
      </c>
      <c r="V414" s="44">
        <v>2173.2399999999998</v>
      </c>
      <c r="W414" s="44">
        <v>2234.12</v>
      </c>
      <c r="X414" s="44">
        <v>2208.71</v>
      </c>
      <c r="Y414" s="44">
        <v>2054.83</v>
      </c>
      <c r="Z414" s="44">
        <v>1772.51</v>
      </c>
      <c r="AA414" s="44">
        <v>1505.72</v>
      </c>
    </row>
    <row r="415" spans="1:27" ht="12.75" hidden="1" customHeight="1" outlineLevel="1" x14ac:dyDescent="0.2">
      <c r="A415" s="89" t="s">
        <v>1246</v>
      </c>
      <c r="B415" s="63" t="s">
        <v>90</v>
      </c>
      <c r="C415" s="43" t="s">
        <v>79</v>
      </c>
      <c r="D415" s="44">
        <f>$D$315</f>
        <v>217.03</v>
      </c>
      <c r="E415" s="44">
        <f t="shared" ref="E415:AA415" si="241">$D$315</f>
        <v>217.03</v>
      </c>
      <c r="F415" s="44">
        <f t="shared" si="241"/>
        <v>217.03</v>
      </c>
      <c r="G415" s="44">
        <f t="shared" si="241"/>
        <v>217.03</v>
      </c>
      <c r="H415" s="44">
        <f t="shared" si="241"/>
        <v>217.03</v>
      </c>
      <c r="I415" s="44">
        <f t="shared" si="241"/>
        <v>217.03</v>
      </c>
      <c r="J415" s="44">
        <f t="shared" si="241"/>
        <v>217.03</v>
      </c>
      <c r="K415" s="44">
        <f t="shared" si="241"/>
        <v>217.03</v>
      </c>
      <c r="L415" s="44">
        <f t="shared" si="241"/>
        <v>217.03</v>
      </c>
      <c r="M415" s="44">
        <f t="shared" si="241"/>
        <v>217.03</v>
      </c>
      <c r="N415" s="44">
        <f t="shared" si="241"/>
        <v>217.03</v>
      </c>
      <c r="O415" s="44">
        <f t="shared" si="241"/>
        <v>217.03</v>
      </c>
      <c r="P415" s="44">
        <f t="shared" si="241"/>
        <v>217.03</v>
      </c>
      <c r="Q415" s="44">
        <f t="shared" si="241"/>
        <v>217.03</v>
      </c>
      <c r="R415" s="44">
        <f t="shared" si="241"/>
        <v>217.03</v>
      </c>
      <c r="S415" s="44">
        <f t="shared" si="241"/>
        <v>217.03</v>
      </c>
      <c r="T415" s="44">
        <f t="shared" si="241"/>
        <v>217.03</v>
      </c>
      <c r="U415" s="44">
        <f t="shared" si="241"/>
        <v>217.03</v>
      </c>
      <c r="V415" s="44">
        <f t="shared" si="241"/>
        <v>217.03</v>
      </c>
      <c r="W415" s="44">
        <f t="shared" si="241"/>
        <v>217.03</v>
      </c>
      <c r="X415" s="44">
        <f t="shared" si="241"/>
        <v>217.03</v>
      </c>
      <c r="Y415" s="44">
        <f t="shared" si="241"/>
        <v>217.03</v>
      </c>
      <c r="Z415" s="44">
        <f t="shared" si="241"/>
        <v>217.03</v>
      </c>
      <c r="AA415" s="44">
        <f t="shared" si="241"/>
        <v>217.03</v>
      </c>
    </row>
    <row r="416" spans="1:27" ht="12.75" hidden="1" customHeight="1" outlineLevel="1" x14ac:dyDescent="0.2">
      <c r="A416" s="89" t="s">
        <v>1247</v>
      </c>
      <c r="B416" s="63" t="s">
        <v>83</v>
      </c>
      <c r="C416" s="43" t="s">
        <v>79</v>
      </c>
      <c r="D416" s="44">
        <v>4.68</v>
      </c>
      <c r="E416" s="44">
        <v>4.68</v>
      </c>
      <c r="F416" s="44">
        <v>4.68</v>
      </c>
      <c r="G416" s="44">
        <v>4.68</v>
      </c>
      <c r="H416" s="44">
        <v>4.68</v>
      </c>
      <c r="I416" s="44">
        <v>4.68</v>
      </c>
      <c r="J416" s="44">
        <v>4.68</v>
      </c>
      <c r="K416" s="44">
        <v>4.68</v>
      </c>
      <c r="L416" s="44">
        <v>4.68</v>
      </c>
      <c r="M416" s="44">
        <v>4.68</v>
      </c>
      <c r="N416" s="44">
        <v>4.68</v>
      </c>
      <c r="O416" s="44">
        <v>4.68</v>
      </c>
      <c r="P416" s="44">
        <v>4.68</v>
      </c>
      <c r="Q416" s="44">
        <v>4.68</v>
      </c>
      <c r="R416" s="44">
        <v>4.68</v>
      </c>
      <c r="S416" s="44">
        <v>4.68</v>
      </c>
      <c r="T416" s="44">
        <v>4.68</v>
      </c>
      <c r="U416" s="44">
        <v>4.68</v>
      </c>
      <c r="V416" s="44">
        <v>4.68</v>
      </c>
      <c r="W416" s="44">
        <v>4.68</v>
      </c>
      <c r="X416" s="44">
        <v>4.68</v>
      </c>
      <c r="Y416" s="44">
        <v>4.68</v>
      </c>
      <c r="Z416" s="44">
        <v>4.68</v>
      </c>
      <c r="AA416" s="44">
        <v>4.68</v>
      </c>
    </row>
    <row r="417" spans="1:27" ht="12.75" hidden="1" customHeight="1" outlineLevel="1" x14ac:dyDescent="0.2">
      <c r="A417" s="89" t="s">
        <v>1248</v>
      </c>
      <c r="B417" s="63" t="s">
        <v>81</v>
      </c>
      <c r="C417" s="43" t="s">
        <v>79</v>
      </c>
      <c r="D417" s="44">
        <f>$D$11</f>
        <v>216.36</v>
      </c>
      <c r="E417" s="44">
        <f t="shared" ref="E417:AA417" si="242">$D$11</f>
        <v>216.36</v>
      </c>
      <c r="F417" s="44">
        <f t="shared" si="242"/>
        <v>216.36</v>
      </c>
      <c r="G417" s="44">
        <f t="shared" si="242"/>
        <v>216.36</v>
      </c>
      <c r="H417" s="44">
        <f t="shared" si="242"/>
        <v>216.36</v>
      </c>
      <c r="I417" s="44">
        <f t="shared" si="242"/>
        <v>216.36</v>
      </c>
      <c r="J417" s="44">
        <f t="shared" si="242"/>
        <v>216.36</v>
      </c>
      <c r="K417" s="44">
        <f t="shared" si="242"/>
        <v>216.36</v>
      </c>
      <c r="L417" s="44">
        <f t="shared" si="242"/>
        <v>216.36</v>
      </c>
      <c r="M417" s="44">
        <f t="shared" si="242"/>
        <v>216.36</v>
      </c>
      <c r="N417" s="44">
        <f t="shared" si="242"/>
        <v>216.36</v>
      </c>
      <c r="O417" s="44">
        <f t="shared" si="242"/>
        <v>216.36</v>
      </c>
      <c r="P417" s="44">
        <f t="shared" si="242"/>
        <v>216.36</v>
      </c>
      <c r="Q417" s="44">
        <f t="shared" si="242"/>
        <v>216.36</v>
      </c>
      <c r="R417" s="44">
        <f>$D$11</f>
        <v>216.36</v>
      </c>
      <c r="S417" s="44">
        <f t="shared" si="242"/>
        <v>216.36</v>
      </c>
      <c r="T417" s="44">
        <f t="shared" si="242"/>
        <v>216.36</v>
      </c>
      <c r="U417" s="44">
        <f t="shared" si="242"/>
        <v>216.36</v>
      </c>
      <c r="V417" s="44">
        <f t="shared" si="242"/>
        <v>216.36</v>
      </c>
      <c r="W417" s="44">
        <f t="shared" si="242"/>
        <v>216.36</v>
      </c>
      <c r="X417" s="44">
        <f t="shared" si="242"/>
        <v>216.36</v>
      </c>
      <c r="Y417" s="44">
        <f t="shared" si="242"/>
        <v>216.36</v>
      </c>
      <c r="Z417" s="44">
        <f t="shared" si="242"/>
        <v>216.36</v>
      </c>
      <c r="AA417" s="44">
        <f t="shared" si="242"/>
        <v>216.36</v>
      </c>
    </row>
    <row r="418" spans="1:27" ht="12.75" customHeight="1" collapsed="1" x14ac:dyDescent="0.2">
      <c r="A418" s="88" t="s">
        <v>1249</v>
      </c>
      <c r="B418" s="28" t="str">
        <f>"22"&amp;"."&amp;$B$640&amp;"."&amp;$B$641</f>
        <v>22.09.2023</v>
      </c>
      <c r="C418" s="80" t="s">
        <v>76</v>
      </c>
      <c r="D418" s="81">
        <f>ROUND(((D419+D420+D422+D421)/1000),5)</f>
        <v>1.7271700000000001</v>
      </c>
      <c r="E418" s="81">
        <f>ROUND(((E419+E420+E422+E421)/1000),5)</f>
        <v>1.6217999999999999</v>
      </c>
      <c r="F418" s="81">
        <f>ROUND(((F419+F420+F422+F421)/1000),5)</f>
        <v>1.5674300000000001</v>
      </c>
      <c r="G418" s="81">
        <f t="shared" ref="G418:AA418" si="243">ROUND(((G419+G420+G422+G421)/1000),5)</f>
        <v>1.5680499999999999</v>
      </c>
      <c r="H418" s="81">
        <f t="shared" si="243"/>
        <v>1.63445</v>
      </c>
      <c r="I418" s="81">
        <f t="shared" si="243"/>
        <v>1.81029</v>
      </c>
      <c r="J418" s="81">
        <f t="shared" si="243"/>
        <v>2.0041600000000002</v>
      </c>
      <c r="K418" s="81">
        <f t="shared" si="243"/>
        <v>2.2188300000000001</v>
      </c>
      <c r="L418" s="81">
        <f t="shared" si="243"/>
        <v>2.46075</v>
      </c>
      <c r="M418" s="81">
        <f t="shared" si="243"/>
        <v>2.6377799999999998</v>
      </c>
      <c r="N418" s="81">
        <f t="shared" si="243"/>
        <v>2.6528100000000001</v>
      </c>
      <c r="O418" s="81">
        <f t="shared" si="243"/>
        <v>2.8077899999999998</v>
      </c>
      <c r="P418" s="81">
        <f t="shared" si="243"/>
        <v>2.6107200000000002</v>
      </c>
      <c r="Q418" s="81">
        <f t="shared" si="243"/>
        <v>2.6432600000000002</v>
      </c>
      <c r="R418" s="81">
        <f t="shared" si="243"/>
        <v>2.5242</v>
      </c>
      <c r="S418" s="81">
        <f t="shared" si="243"/>
        <v>2.5147599999999999</v>
      </c>
      <c r="T418" s="81">
        <f t="shared" si="243"/>
        <v>2.5115400000000001</v>
      </c>
      <c r="U418" s="81">
        <f t="shared" si="243"/>
        <v>2.48786</v>
      </c>
      <c r="V418" s="81">
        <f t="shared" si="243"/>
        <v>2.5603899999999999</v>
      </c>
      <c r="W418" s="81">
        <f t="shared" si="243"/>
        <v>2.5908199999999999</v>
      </c>
      <c r="X418" s="81">
        <f t="shared" si="243"/>
        <v>2.5863100000000001</v>
      </c>
      <c r="Y418" s="81">
        <f t="shared" si="243"/>
        <v>2.5021300000000002</v>
      </c>
      <c r="Z418" s="81">
        <f t="shared" si="243"/>
        <v>2.2242500000000001</v>
      </c>
      <c r="AA418" s="81">
        <f t="shared" si="243"/>
        <v>2.0309300000000001</v>
      </c>
    </row>
    <row r="419" spans="1:27" ht="12.75" hidden="1" customHeight="1" outlineLevel="1" x14ac:dyDescent="0.2">
      <c r="A419" s="89" t="s">
        <v>1250</v>
      </c>
      <c r="B419" s="63" t="s">
        <v>230</v>
      </c>
      <c r="C419" s="43" t="s">
        <v>79</v>
      </c>
      <c r="D419" s="44">
        <v>1289.0999999999999</v>
      </c>
      <c r="E419" s="44">
        <v>1183.73</v>
      </c>
      <c r="F419" s="44">
        <v>1129.3599999999999</v>
      </c>
      <c r="G419" s="44">
        <v>1129.98</v>
      </c>
      <c r="H419" s="44">
        <v>1196.3800000000001</v>
      </c>
      <c r="I419" s="44">
        <v>1372.22</v>
      </c>
      <c r="J419" s="44">
        <v>1566.09</v>
      </c>
      <c r="K419" s="44">
        <v>1780.76</v>
      </c>
      <c r="L419" s="44">
        <v>2022.68</v>
      </c>
      <c r="M419" s="44">
        <v>2199.71</v>
      </c>
      <c r="N419" s="44">
        <v>2214.7399999999998</v>
      </c>
      <c r="O419" s="44">
        <v>2369.7199999999998</v>
      </c>
      <c r="P419" s="44">
        <v>2172.65</v>
      </c>
      <c r="Q419" s="44">
        <v>2205.19</v>
      </c>
      <c r="R419" s="44">
        <v>2086.13</v>
      </c>
      <c r="S419" s="44">
        <v>2076.69</v>
      </c>
      <c r="T419" s="44">
        <v>2073.4699999999998</v>
      </c>
      <c r="U419" s="44">
        <v>2049.79</v>
      </c>
      <c r="V419" s="44">
        <v>2122.3200000000002</v>
      </c>
      <c r="W419" s="44">
        <v>2152.75</v>
      </c>
      <c r="X419" s="44">
        <v>2148.2399999999998</v>
      </c>
      <c r="Y419" s="44">
        <v>2064.06</v>
      </c>
      <c r="Z419" s="44">
        <v>1786.18</v>
      </c>
      <c r="AA419" s="44">
        <v>1592.86</v>
      </c>
    </row>
    <row r="420" spans="1:27" ht="12.75" hidden="1" customHeight="1" outlineLevel="1" x14ac:dyDescent="0.2">
      <c r="A420" s="89" t="s">
        <v>1251</v>
      </c>
      <c r="B420" s="63" t="s">
        <v>90</v>
      </c>
      <c r="C420" s="43" t="s">
        <v>79</v>
      </c>
      <c r="D420" s="44">
        <f>$D$315</f>
        <v>217.03</v>
      </c>
      <c r="E420" s="44">
        <f t="shared" ref="E420:AA420" si="244">$D$315</f>
        <v>217.03</v>
      </c>
      <c r="F420" s="44">
        <f t="shared" si="244"/>
        <v>217.03</v>
      </c>
      <c r="G420" s="44">
        <f t="shared" si="244"/>
        <v>217.03</v>
      </c>
      <c r="H420" s="44">
        <f t="shared" si="244"/>
        <v>217.03</v>
      </c>
      <c r="I420" s="44">
        <f t="shared" si="244"/>
        <v>217.03</v>
      </c>
      <c r="J420" s="44">
        <f t="shared" si="244"/>
        <v>217.03</v>
      </c>
      <c r="K420" s="44">
        <f t="shared" si="244"/>
        <v>217.03</v>
      </c>
      <c r="L420" s="44">
        <f t="shared" si="244"/>
        <v>217.03</v>
      </c>
      <c r="M420" s="44">
        <f t="shared" si="244"/>
        <v>217.03</v>
      </c>
      <c r="N420" s="44">
        <f t="shared" si="244"/>
        <v>217.03</v>
      </c>
      <c r="O420" s="44">
        <f t="shared" si="244"/>
        <v>217.03</v>
      </c>
      <c r="P420" s="44">
        <f t="shared" si="244"/>
        <v>217.03</v>
      </c>
      <c r="Q420" s="44">
        <f t="shared" si="244"/>
        <v>217.03</v>
      </c>
      <c r="R420" s="44">
        <f t="shared" si="244"/>
        <v>217.03</v>
      </c>
      <c r="S420" s="44">
        <f t="shared" si="244"/>
        <v>217.03</v>
      </c>
      <c r="T420" s="44">
        <f t="shared" si="244"/>
        <v>217.03</v>
      </c>
      <c r="U420" s="44">
        <f t="shared" si="244"/>
        <v>217.03</v>
      </c>
      <c r="V420" s="44">
        <f t="shared" si="244"/>
        <v>217.03</v>
      </c>
      <c r="W420" s="44">
        <f t="shared" si="244"/>
        <v>217.03</v>
      </c>
      <c r="X420" s="44">
        <f t="shared" si="244"/>
        <v>217.03</v>
      </c>
      <c r="Y420" s="44">
        <f t="shared" si="244"/>
        <v>217.03</v>
      </c>
      <c r="Z420" s="44">
        <f t="shared" si="244"/>
        <v>217.03</v>
      </c>
      <c r="AA420" s="44">
        <f t="shared" si="244"/>
        <v>217.03</v>
      </c>
    </row>
    <row r="421" spans="1:27" ht="12.75" hidden="1" customHeight="1" outlineLevel="1" x14ac:dyDescent="0.2">
      <c r="A421" s="89" t="s">
        <v>1252</v>
      </c>
      <c r="B421" s="63" t="s">
        <v>83</v>
      </c>
      <c r="C421" s="43" t="s">
        <v>79</v>
      </c>
      <c r="D421" s="44">
        <v>4.68</v>
      </c>
      <c r="E421" s="44">
        <v>4.68</v>
      </c>
      <c r="F421" s="44">
        <v>4.68</v>
      </c>
      <c r="G421" s="44">
        <v>4.68</v>
      </c>
      <c r="H421" s="44">
        <v>4.68</v>
      </c>
      <c r="I421" s="44">
        <v>4.68</v>
      </c>
      <c r="J421" s="44">
        <v>4.68</v>
      </c>
      <c r="K421" s="44">
        <v>4.68</v>
      </c>
      <c r="L421" s="44">
        <v>4.68</v>
      </c>
      <c r="M421" s="44">
        <v>4.68</v>
      </c>
      <c r="N421" s="44">
        <v>4.68</v>
      </c>
      <c r="O421" s="44">
        <v>4.68</v>
      </c>
      <c r="P421" s="44">
        <v>4.68</v>
      </c>
      <c r="Q421" s="44">
        <v>4.68</v>
      </c>
      <c r="R421" s="44">
        <v>4.68</v>
      </c>
      <c r="S421" s="44">
        <v>4.68</v>
      </c>
      <c r="T421" s="44">
        <v>4.68</v>
      </c>
      <c r="U421" s="44">
        <v>4.68</v>
      </c>
      <c r="V421" s="44">
        <v>4.68</v>
      </c>
      <c r="W421" s="44">
        <v>4.68</v>
      </c>
      <c r="X421" s="44">
        <v>4.68</v>
      </c>
      <c r="Y421" s="44">
        <v>4.68</v>
      </c>
      <c r="Z421" s="44">
        <v>4.68</v>
      </c>
      <c r="AA421" s="44">
        <v>4.68</v>
      </c>
    </row>
    <row r="422" spans="1:27" ht="12.75" hidden="1" customHeight="1" outlineLevel="1" x14ac:dyDescent="0.2">
      <c r="A422" s="89" t="s">
        <v>1253</v>
      </c>
      <c r="B422" s="63" t="s">
        <v>81</v>
      </c>
      <c r="C422" s="43" t="s">
        <v>79</v>
      </c>
      <c r="D422" s="44">
        <f>$D$11</f>
        <v>216.36</v>
      </c>
      <c r="E422" s="44">
        <f t="shared" ref="E422:AA422" si="245">$D$11</f>
        <v>216.36</v>
      </c>
      <c r="F422" s="44">
        <f t="shared" si="245"/>
        <v>216.36</v>
      </c>
      <c r="G422" s="44">
        <f t="shared" si="245"/>
        <v>216.36</v>
      </c>
      <c r="H422" s="44">
        <f t="shared" si="245"/>
        <v>216.36</v>
      </c>
      <c r="I422" s="44">
        <f t="shared" si="245"/>
        <v>216.36</v>
      </c>
      <c r="J422" s="44">
        <f t="shared" si="245"/>
        <v>216.36</v>
      </c>
      <c r="K422" s="44">
        <f t="shared" si="245"/>
        <v>216.36</v>
      </c>
      <c r="L422" s="44">
        <f t="shared" si="245"/>
        <v>216.36</v>
      </c>
      <c r="M422" s="44">
        <f t="shared" si="245"/>
        <v>216.36</v>
      </c>
      <c r="N422" s="44">
        <f t="shared" si="245"/>
        <v>216.36</v>
      </c>
      <c r="O422" s="44">
        <f t="shared" si="245"/>
        <v>216.36</v>
      </c>
      <c r="P422" s="44">
        <f t="shared" si="245"/>
        <v>216.36</v>
      </c>
      <c r="Q422" s="44">
        <f t="shared" si="245"/>
        <v>216.36</v>
      </c>
      <c r="R422" s="44">
        <f>$D$11</f>
        <v>216.36</v>
      </c>
      <c r="S422" s="44">
        <f t="shared" si="245"/>
        <v>216.36</v>
      </c>
      <c r="T422" s="44">
        <f t="shared" si="245"/>
        <v>216.36</v>
      </c>
      <c r="U422" s="44">
        <f t="shared" si="245"/>
        <v>216.36</v>
      </c>
      <c r="V422" s="44">
        <f t="shared" si="245"/>
        <v>216.36</v>
      </c>
      <c r="W422" s="44">
        <f t="shared" si="245"/>
        <v>216.36</v>
      </c>
      <c r="X422" s="44">
        <f t="shared" si="245"/>
        <v>216.36</v>
      </c>
      <c r="Y422" s="44">
        <f t="shared" si="245"/>
        <v>216.36</v>
      </c>
      <c r="Z422" s="44">
        <f t="shared" si="245"/>
        <v>216.36</v>
      </c>
      <c r="AA422" s="44">
        <f t="shared" si="245"/>
        <v>216.36</v>
      </c>
    </row>
    <row r="423" spans="1:27" ht="12.75" customHeight="1" collapsed="1" x14ac:dyDescent="0.2">
      <c r="A423" s="88" t="s">
        <v>1254</v>
      </c>
      <c r="B423" s="28" t="str">
        <f>"23"&amp;"."&amp;$B$640&amp;"."&amp;$B$641</f>
        <v>23.09.2023</v>
      </c>
      <c r="C423" s="80" t="s">
        <v>76</v>
      </c>
      <c r="D423" s="81">
        <f>ROUND(((D424+D425+D427+D426)/1000),5)</f>
        <v>2.0535299999999999</v>
      </c>
      <c r="E423" s="81">
        <f>ROUND(((E424+E425+E427+E426)/1000),5)</f>
        <v>1.9029700000000001</v>
      </c>
      <c r="F423" s="81">
        <f>ROUND(((F424+F425+F427+F426)/1000),5)</f>
        <v>1.8002899999999999</v>
      </c>
      <c r="G423" s="81">
        <f t="shared" ref="G423:AA423" si="246">ROUND(((G424+G425+G427+G426)/1000),5)</f>
        <v>1.7456499999999999</v>
      </c>
      <c r="H423" s="81">
        <f t="shared" si="246"/>
        <v>1.82637</v>
      </c>
      <c r="I423" s="81">
        <f t="shared" si="246"/>
        <v>1.8439099999999999</v>
      </c>
      <c r="J423" s="81">
        <f t="shared" si="246"/>
        <v>1.9389099999999999</v>
      </c>
      <c r="K423" s="81">
        <f t="shared" si="246"/>
        <v>2.0638000000000001</v>
      </c>
      <c r="L423" s="81">
        <f t="shared" si="246"/>
        <v>2.3095500000000002</v>
      </c>
      <c r="M423" s="81">
        <f t="shared" si="246"/>
        <v>2.4547400000000001</v>
      </c>
      <c r="N423" s="81">
        <f t="shared" si="246"/>
        <v>2.5508299999999999</v>
      </c>
      <c r="O423" s="81">
        <f t="shared" si="246"/>
        <v>2.5829800000000001</v>
      </c>
      <c r="P423" s="81">
        <f t="shared" si="246"/>
        <v>2.7802600000000002</v>
      </c>
      <c r="Q423" s="81">
        <f t="shared" si="246"/>
        <v>2.80613</v>
      </c>
      <c r="R423" s="81">
        <f t="shared" si="246"/>
        <v>2.7960199999999999</v>
      </c>
      <c r="S423" s="81">
        <f t="shared" si="246"/>
        <v>2.6708799999999999</v>
      </c>
      <c r="T423" s="81">
        <f t="shared" si="246"/>
        <v>2.61252</v>
      </c>
      <c r="U423" s="81">
        <f t="shared" si="246"/>
        <v>2.5428799999999998</v>
      </c>
      <c r="V423" s="81">
        <f t="shared" si="246"/>
        <v>2.6788699999999999</v>
      </c>
      <c r="W423" s="81">
        <f t="shared" si="246"/>
        <v>2.72316</v>
      </c>
      <c r="X423" s="81">
        <f t="shared" si="246"/>
        <v>2.8265500000000001</v>
      </c>
      <c r="Y423" s="81">
        <f t="shared" si="246"/>
        <v>2.5030299999999999</v>
      </c>
      <c r="Z423" s="81">
        <f t="shared" si="246"/>
        <v>2.14046</v>
      </c>
      <c r="AA423" s="81">
        <f t="shared" si="246"/>
        <v>1.96143</v>
      </c>
    </row>
    <row r="424" spans="1:27" ht="12.75" hidden="1" customHeight="1" outlineLevel="1" x14ac:dyDescent="0.2">
      <c r="A424" s="89" t="s">
        <v>1255</v>
      </c>
      <c r="B424" s="63" t="s">
        <v>230</v>
      </c>
      <c r="C424" s="43" t="s">
        <v>79</v>
      </c>
      <c r="D424" s="44">
        <v>1615.46</v>
      </c>
      <c r="E424" s="44">
        <v>1464.9</v>
      </c>
      <c r="F424" s="44">
        <v>1362.22</v>
      </c>
      <c r="G424" s="44">
        <v>1307.58</v>
      </c>
      <c r="H424" s="44">
        <v>1388.3</v>
      </c>
      <c r="I424" s="44">
        <v>1405.84</v>
      </c>
      <c r="J424" s="44">
        <v>1500.84</v>
      </c>
      <c r="K424" s="44">
        <v>1625.73</v>
      </c>
      <c r="L424" s="44">
        <v>1871.48</v>
      </c>
      <c r="M424" s="44">
        <v>2016.67</v>
      </c>
      <c r="N424" s="44">
        <v>2112.7600000000002</v>
      </c>
      <c r="O424" s="44">
        <v>2144.91</v>
      </c>
      <c r="P424" s="44">
        <v>2342.19</v>
      </c>
      <c r="Q424" s="44">
        <v>2368.06</v>
      </c>
      <c r="R424" s="44">
        <v>2357.9499999999998</v>
      </c>
      <c r="S424" s="44">
        <v>2232.81</v>
      </c>
      <c r="T424" s="44">
        <v>2174.4499999999998</v>
      </c>
      <c r="U424" s="44">
        <v>2104.81</v>
      </c>
      <c r="V424" s="44">
        <v>2240.8000000000002</v>
      </c>
      <c r="W424" s="44">
        <v>2285.09</v>
      </c>
      <c r="X424" s="44">
        <v>2388.48</v>
      </c>
      <c r="Y424" s="44">
        <v>2064.96</v>
      </c>
      <c r="Z424" s="44">
        <v>1702.39</v>
      </c>
      <c r="AA424" s="44">
        <v>1523.36</v>
      </c>
    </row>
    <row r="425" spans="1:27" ht="12.75" hidden="1" customHeight="1" outlineLevel="1" x14ac:dyDescent="0.2">
      <c r="A425" s="89" t="s">
        <v>1256</v>
      </c>
      <c r="B425" s="63" t="s">
        <v>90</v>
      </c>
      <c r="C425" s="43" t="s">
        <v>79</v>
      </c>
      <c r="D425" s="44">
        <f>$D$315</f>
        <v>217.03</v>
      </c>
      <c r="E425" s="44">
        <f t="shared" ref="E425:AA425" si="247">$D$315</f>
        <v>217.03</v>
      </c>
      <c r="F425" s="44">
        <f t="shared" si="247"/>
        <v>217.03</v>
      </c>
      <c r="G425" s="44">
        <f t="shared" si="247"/>
        <v>217.03</v>
      </c>
      <c r="H425" s="44">
        <f t="shared" si="247"/>
        <v>217.03</v>
      </c>
      <c r="I425" s="44">
        <f t="shared" si="247"/>
        <v>217.03</v>
      </c>
      <c r="J425" s="44">
        <f t="shared" si="247"/>
        <v>217.03</v>
      </c>
      <c r="K425" s="44">
        <f t="shared" si="247"/>
        <v>217.03</v>
      </c>
      <c r="L425" s="44">
        <f t="shared" si="247"/>
        <v>217.03</v>
      </c>
      <c r="M425" s="44">
        <f t="shared" si="247"/>
        <v>217.03</v>
      </c>
      <c r="N425" s="44">
        <f t="shared" si="247"/>
        <v>217.03</v>
      </c>
      <c r="O425" s="44">
        <f t="shared" si="247"/>
        <v>217.03</v>
      </c>
      <c r="P425" s="44">
        <f t="shared" si="247"/>
        <v>217.03</v>
      </c>
      <c r="Q425" s="44">
        <f t="shared" si="247"/>
        <v>217.03</v>
      </c>
      <c r="R425" s="44">
        <f t="shared" si="247"/>
        <v>217.03</v>
      </c>
      <c r="S425" s="44">
        <f t="shared" si="247"/>
        <v>217.03</v>
      </c>
      <c r="T425" s="44">
        <f t="shared" si="247"/>
        <v>217.03</v>
      </c>
      <c r="U425" s="44">
        <f t="shared" si="247"/>
        <v>217.03</v>
      </c>
      <c r="V425" s="44">
        <f t="shared" si="247"/>
        <v>217.03</v>
      </c>
      <c r="W425" s="44">
        <f t="shared" si="247"/>
        <v>217.03</v>
      </c>
      <c r="X425" s="44">
        <f t="shared" si="247"/>
        <v>217.03</v>
      </c>
      <c r="Y425" s="44">
        <f t="shared" si="247"/>
        <v>217.03</v>
      </c>
      <c r="Z425" s="44">
        <f t="shared" si="247"/>
        <v>217.03</v>
      </c>
      <c r="AA425" s="44">
        <f t="shared" si="247"/>
        <v>217.03</v>
      </c>
    </row>
    <row r="426" spans="1:27" ht="12.75" hidden="1" customHeight="1" outlineLevel="1" x14ac:dyDescent="0.2">
      <c r="A426" s="89" t="s">
        <v>1257</v>
      </c>
      <c r="B426" s="63" t="s">
        <v>83</v>
      </c>
      <c r="C426" s="43" t="s">
        <v>79</v>
      </c>
      <c r="D426" s="44">
        <v>4.68</v>
      </c>
      <c r="E426" s="44">
        <v>4.68</v>
      </c>
      <c r="F426" s="44">
        <v>4.68</v>
      </c>
      <c r="G426" s="44">
        <v>4.68</v>
      </c>
      <c r="H426" s="44">
        <v>4.68</v>
      </c>
      <c r="I426" s="44">
        <v>4.68</v>
      </c>
      <c r="J426" s="44">
        <v>4.68</v>
      </c>
      <c r="K426" s="44">
        <v>4.68</v>
      </c>
      <c r="L426" s="44">
        <v>4.68</v>
      </c>
      <c r="M426" s="44">
        <v>4.68</v>
      </c>
      <c r="N426" s="44">
        <v>4.68</v>
      </c>
      <c r="O426" s="44">
        <v>4.68</v>
      </c>
      <c r="P426" s="44">
        <v>4.68</v>
      </c>
      <c r="Q426" s="44">
        <v>4.68</v>
      </c>
      <c r="R426" s="44">
        <v>4.68</v>
      </c>
      <c r="S426" s="44">
        <v>4.68</v>
      </c>
      <c r="T426" s="44">
        <v>4.68</v>
      </c>
      <c r="U426" s="44">
        <v>4.68</v>
      </c>
      <c r="V426" s="44">
        <v>4.68</v>
      </c>
      <c r="W426" s="44">
        <v>4.68</v>
      </c>
      <c r="X426" s="44">
        <v>4.68</v>
      </c>
      <c r="Y426" s="44">
        <v>4.68</v>
      </c>
      <c r="Z426" s="44">
        <v>4.68</v>
      </c>
      <c r="AA426" s="44">
        <v>4.68</v>
      </c>
    </row>
    <row r="427" spans="1:27" ht="12.75" hidden="1" customHeight="1" outlineLevel="1" x14ac:dyDescent="0.2">
      <c r="A427" s="89" t="s">
        <v>1258</v>
      </c>
      <c r="B427" s="63" t="s">
        <v>81</v>
      </c>
      <c r="C427" s="43" t="s">
        <v>79</v>
      </c>
      <c r="D427" s="44">
        <f>$D$11</f>
        <v>216.36</v>
      </c>
      <c r="E427" s="44">
        <f t="shared" ref="E427:AA427" si="248">$D$11</f>
        <v>216.36</v>
      </c>
      <c r="F427" s="44">
        <f t="shared" si="248"/>
        <v>216.36</v>
      </c>
      <c r="G427" s="44">
        <f t="shared" si="248"/>
        <v>216.36</v>
      </c>
      <c r="H427" s="44">
        <f t="shared" si="248"/>
        <v>216.36</v>
      </c>
      <c r="I427" s="44">
        <f t="shared" si="248"/>
        <v>216.36</v>
      </c>
      <c r="J427" s="44">
        <f t="shared" si="248"/>
        <v>216.36</v>
      </c>
      <c r="K427" s="44">
        <f t="shared" si="248"/>
        <v>216.36</v>
      </c>
      <c r="L427" s="44">
        <f t="shared" si="248"/>
        <v>216.36</v>
      </c>
      <c r="M427" s="44">
        <f t="shared" si="248"/>
        <v>216.36</v>
      </c>
      <c r="N427" s="44">
        <f t="shared" si="248"/>
        <v>216.36</v>
      </c>
      <c r="O427" s="44">
        <f t="shared" si="248"/>
        <v>216.36</v>
      </c>
      <c r="P427" s="44">
        <f t="shared" si="248"/>
        <v>216.36</v>
      </c>
      <c r="Q427" s="44">
        <f t="shared" si="248"/>
        <v>216.36</v>
      </c>
      <c r="R427" s="44">
        <f>$D$11</f>
        <v>216.36</v>
      </c>
      <c r="S427" s="44">
        <f t="shared" si="248"/>
        <v>216.36</v>
      </c>
      <c r="T427" s="44">
        <f t="shared" si="248"/>
        <v>216.36</v>
      </c>
      <c r="U427" s="44">
        <f t="shared" si="248"/>
        <v>216.36</v>
      </c>
      <c r="V427" s="44">
        <f t="shared" si="248"/>
        <v>216.36</v>
      </c>
      <c r="W427" s="44">
        <f t="shared" si="248"/>
        <v>216.36</v>
      </c>
      <c r="X427" s="44">
        <f t="shared" si="248"/>
        <v>216.36</v>
      </c>
      <c r="Y427" s="44">
        <f t="shared" si="248"/>
        <v>216.36</v>
      </c>
      <c r="Z427" s="44">
        <f t="shared" si="248"/>
        <v>216.36</v>
      </c>
      <c r="AA427" s="44">
        <f t="shared" si="248"/>
        <v>216.36</v>
      </c>
    </row>
    <row r="428" spans="1:27" ht="12.75" customHeight="1" collapsed="1" x14ac:dyDescent="0.2">
      <c r="A428" s="88" t="s">
        <v>1259</v>
      </c>
      <c r="B428" s="28" t="str">
        <f>"24"&amp;"."&amp;$B$640&amp;"."&amp;$B$641</f>
        <v>24.09.2023</v>
      </c>
      <c r="C428" s="80" t="s">
        <v>76</v>
      </c>
      <c r="D428" s="81">
        <f>ROUND(((D429+D430+D432+D431)/1000),5)</f>
        <v>1.7777799999999999</v>
      </c>
      <c r="E428" s="81">
        <f>ROUND(((E429+E430+E432+E431)/1000),5)</f>
        <v>1.6224499999999999</v>
      </c>
      <c r="F428" s="81">
        <f>ROUND(((F429+F430+F432+F431)/1000),5)</f>
        <v>1.54895</v>
      </c>
      <c r="G428" s="81">
        <f t="shared" ref="G428:AA428" si="249">ROUND(((G429+G430+G432+G431)/1000),5)</f>
        <v>1.4980800000000001</v>
      </c>
      <c r="H428" s="81">
        <f t="shared" si="249"/>
        <v>1.5555000000000001</v>
      </c>
      <c r="I428" s="81">
        <f t="shared" si="249"/>
        <v>1.6009800000000001</v>
      </c>
      <c r="J428" s="81">
        <f t="shared" si="249"/>
        <v>1.35111</v>
      </c>
      <c r="K428" s="81">
        <f t="shared" si="249"/>
        <v>1.84758</v>
      </c>
      <c r="L428" s="81">
        <f t="shared" si="249"/>
        <v>2.05159</v>
      </c>
      <c r="M428" s="81">
        <f t="shared" si="249"/>
        <v>2.2152500000000002</v>
      </c>
      <c r="N428" s="81">
        <f t="shared" si="249"/>
        <v>2.2626200000000001</v>
      </c>
      <c r="O428" s="81">
        <f t="shared" si="249"/>
        <v>2.27311</v>
      </c>
      <c r="P428" s="81">
        <f t="shared" si="249"/>
        <v>2.2641499999999999</v>
      </c>
      <c r="Q428" s="81">
        <f t="shared" si="249"/>
        <v>2.2772999999999999</v>
      </c>
      <c r="R428" s="81">
        <f t="shared" si="249"/>
        <v>2.29318</v>
      </c>
      <c r="S428" s="81">
        <f t="shared" si="249"/>
        <v>2.3294000000000001</v>
      </c>
      <c r="T428" s="81">
        <f t="shared" si="249"/>
        <v>2.3449200000000001</v>
      </c>
      <c r="U428" s="81">
        <f t="shared" si="249"/>
        <v>2.3451599999999999</v>
      </c>
      <c r="V428" s="81">
        <f t="shared" si="249"/>
        <v>2.5366200000000001</v>
      </c>
      <c r="W428" s="81">
        <f t="shared" si="249"/>
        <v>2.6483500000000002</v>
      </c>
      <c r="X428" s="81">
        <f t="shared" si="249"/>
        <v>2.6833999999999998</v>
      </c>
      <c r="Y428" s="81">
        <f t="shared" si="249"/>
        <v>2.44679</v>
      </c>
      <c r="Z428" s="81">
        <f t="shared" si="249"/>
        <v>2.0878199999999998</v>
      </c>
      <c r="AA428" s="81">
        <f t="shared" si="249"/>
        <v>1.7848900000000001</v>
      </c>
    </row>
    <row r="429" spans="1:27" ht="12.75" hidden="1" customHeight="1" outlineLevel="1" x14ac:dyDescent="0.2">
      <c r="A429" s="89" t="s">
        <v>1260</v>
      </c>
      <c r="B429" s="63" t="s">
        <v>230</v>
      </c>
      <c r="C429" s="43" t="s">
        <v>79</v>
      </c>
      <c r="D429" s="44">
        <v>1339.71</v>
      </c>
      <c r="E429" s="44">
        <v>1184.3800000000001</v>
      </c>
      <c r="F429" s="44">
        <v>1110.8800000000001</v>
      </c>
      <c r="G429" s="44">
        <v>1060.01</v>
      </c>
      <c r="H429" s="44">
        <v>1117.43</v>
      </c>
      <c r="I429" s="44">
        <v>1162.9100000000001</v>
      </c>
      <c r="J429" s="44">
        <v>913.04</v>
      </c>
      <c r="K429" s="44">
        <v>1409.51</v>
      </c>
      <c r="L429" s="44">
        <v>1613.52</v>
      </c>
      <c r="M429" s="44">
        <v>1777.18</v>
      </c>
      <c r="N429" s="44">
        <v>1824.55</v>
      </c>
      <c r="O429" s="44">
        <v>1835.04</v>
      </c>
      <c r="P429" s="44">
        <v>1826.08</v>
      </c>
      <c r="Q429" s="44">
        <v>1839.23</v>
      </c>
      <c r="R429" s="44">
        <v>1855.11</v>
      </c>
      <c r="S429" s="44">
        <v>1891.33</v>
      </c>
      <c r="T429" s="44">
        <v>1906.85</v>
      </c>
      <c r="U429" s="44">
        <v>1907.09</v>
      </c>
      <c r="V429" s="44">
        <v>2098.5500000000002</v>
      </c>
      <c r="W429" s="44">
        <v>2210.2800000000002</v>
      </c>
      <c r="X429" s="44">
        <v>2245.33</v>
      </c>
      <c r="Y429" s="44">
        <v>2008.72</v>
      </c>
      <c r="Z429" s="44">
        <v>1649.75</v>
      </c>
      <c r="AA429" s="44">
        <v>1346.82</v>
      </c>
    </row>
    <row r="430" spans="1:27" ht="12.75" hidden="1" customHeight="1" outlineLevel="1" x14ac:dyDescent="0.2">
      <c r="A430" s="89" t="s">
        <v>1261</v>
      </c>
      <c r="B430" s="63" t="s">
        <v>90</v>
      </c>
      <c r="C430" s="43" t="s">
        <v>79</v>
      </c>
      <c r="D430" s="44">
        <f>$D$315</f>
        <v>217.03</v>
      </c>
      <c r="E430" s="44">
        <f t="shared" ref="E430:AA430" si="250">$D$315</f>
        <v>217.03</v>
      </c>
      <c r="F430" s="44">
        <f t="shared" si="250"/>
        <v>217.03</v>
      </c>
      <c r="G430" s="44">
        <f t="shared" si="250"/>
        <v>217.03</v>
      </c>
      <c r="H430" s="44">
        <f t="shared" si="250"/>
        <v>217.03</v>
      </c>
      <c r="I430" s="44">
        <f t="shared" si="250"/>
        <v>217.03</v>
      </c>
      <c r="J430" s="44">
        <f t="shared" si="250"/>
        <v>217.03</v>
      </c>
      <c r="K430" s="44">
        <f t="shared" si="250"/>
        <v>217.03</v>
      </c>
      <c r="L430" s="44">
        <f t="shared" si="250"/>
        <v>217.03</v>
      </c>
      <c r="M430" s="44">
        <f t="shared" si="250"/>
        <v>217.03</v>
      </c>
      <c r="N430" s="44">
        <f t="shared" si="250"/>
        <v>217.03</v>
      </c>
      <c r="O430" s="44">
        <f t="shared" si="250"/>
        <v>217.03</v>
      </c>
      <c r="P430" s="44">
        <f t="shared" si="250"/>
        <v>217.03</v>
      </c>
      <c r="Q430" s="44">
        <f t="shared" si="250"/>
        <v>217.03</v>
      </c>
      <c r="R430" s="44">
        <f t="shared" si="250"/>
        <v>217.03</v>
      </c>
      <c r="S430" s="44">
        <f t="shared" si="250"/>
        <v>217.03</v>
      </c>
      <c r="T430" s="44">
        <f t="shared" si="250"/>
        <v>217.03</v>
      </c>
      <c r="U430" s="44">
        <f t="shared" si="250"/>
        <v>217.03</v>
      </c>
      <c r="V430" s="44">
        <f t="shared" si="250"/>
        <v>217.03</v>
      </c>
      <c r="W430" s="44">
        <f t="shared" si="250"/>
        <v>217.03</v>
      </c>
      <c r="X430" s="44">
        <f t="shared" si="250"/>
        <v>217.03</v>
      </c>
      <c r="Y430" s="44">
        <f t="shared" si="250"/>
        <v>217.03</v>
      </c>
      <c r="Z430" s="44">
        <f t="shared" si="250"/>
        <v>217.03</v>
      </c>
      <c r="AA430" s="44">
        <f t="shared" si="250"/>
        <v>217.03</v>
      </c>
    </row>
    <row r="431" spans="1:27" ht="12.75" hidden="1" customHeight="1" outlineLevel="1" x14ac:dyDescent="0.2">
      <c r="A431" s="89" t="s">
        <v>1262</v>
      </c>
      <c r="B431" s="63" t="s">
        <v>83</v>
      </c>
      <c r="C431" s="43" t="s">
        <v>79</v>
      </c>
      <c r="D431" s="44">
        <v>4.68</v>
      </c>
      <c r="E431" s="44">
        <v>4.68</v>
      </c>
      <c r="F431" s="44">
        <v>4.68</v>
      </c>
      <c r="G431" s="44">
        <v>4.68</v>
      </c>
      <c r="H431" s="44">
        <v>4.68</v>
      </c>
      <c r="I431" s="44">
        <v>4.68</v>
      </c>
      <c r="J431" s="44">
        <v>4.68</v>
      </c>
      <c r="K431" s="44">
        <v>4.68</v>
      </c>
      <c r="L431" s="44">
        <v>4.68</v>
      </c>
      <c r="M431" s="44">
        <v>4.68</v>
      </c>
      <c r="N431" s="44">
        <v>4.68</v>
      </c>
      <c r="O431" s="44">
        <v>4.68</v>
      </c>
      <c r="P431" s="44">
        <v>4.68</v>
      </c>
      <c r="Q431" s="44">
        <v>4.68</v>
      </c>
      <c r="R431" s="44">
        <v>4.68</v>
      </c>
      <c r="S431" s="44">
        <v>4.68</v>
      </c>
      <c r="T431" s="44">
        <v>4.68</v>
      </c>
      <c r="U431" s="44">
        <v>4.68</v>
      </c>
      <c r="V431" s="44">
        <v>4.68</v>
      </c>
      <c r="W431" s="44">
        <v>4.68</v>
      </c>
      <c r="X431" s="44">
        <v>4.68</v>
      </c>
      <c r="Y431" s="44">
        <v>4.68</v>
      </c>
      <c r="Z431" s="44">
        <v>4.68</v>
      </c>
      <c r="AA431" s="44">
        <v>4.68</v>
      </c>
    </row>
    <row r="432" spans="1:27" ht="12.75" hidden="1" customHeight="1" outlineLevel="1" x14ac:dyDescent="0.2">
      <c r="A432" s="89" t="s">
        <v>1263</v>
      </c>
      <c r="B432" s="63" t="s">
        <v>81</v>
      </c>
      <c r="C432" s="43" t="s">
        <v>79</v>
      </c>
      <c r="D432" s="44">
        <f>$D$11</f>
        <v>216.36</v>
      </c>
      <c r="E432" s="44">
        <f t="shared" ref="E432:AA432" si="251">$D$11</f>
        <v>216.36</v>
      </c>
      <c r="F432" s="44">
        <f t="shared" si="251"/>
        <v>216.36</v>
      </c>
      <c r="G432" s="44">
        <f t="shared" si="251"/>
        <v>216.36</v>
      </c>
      <c r="H432" s="44">
        <f t="shared" si="251"/>
        <v>216.36</v>
      </c>
      <c r="I432" s="44">
        <f t="shared" si="251"/>
        <v>216.36</v>
      </c>
      <c r="J432" s="44">
        <f t="shared" si="251"/>
        <v>216.36</v>
      </c>
      <c r="K432" s="44">
        <f t="shared" si="251"/>
        <v>216.36</v>
      </c>
      <c r="L432" s="44">
        <f t="shared" si="251"/>
        <v>216.36</v>
      </c>
      <c r="M432" s="44">
        <f t="shared" si="251"/>
        <v>216.36</v>
      </c>
      <c r="N432" s="44">
        <f t="shared" si="251"/>
        <v>216.36</v>
      </c>
      <c r="O432" s="44">
        <f t="shared" si="251"/>
        <v>216.36</v>
      </c>
      <c r="P432" s="44">
        <f t="shared" si="251"/>
        <v>216.36</v>
      </c>
      <c r="Q432" s="44">
        <f t="shared" si="251"/>
        <v>216.36</v>
      </c>
      <c r="R432" s="44">
        <f>$D$11</f>
        <v>216.36</v>
      </c>
      <c r="S432" s="44">
        <f t="shared" si="251"/>
        <v>216.36</v>
      </c>
      <c r="T432" s="44">
        <f t="shared" si="251"/>
        <v>216.36</v>
      </c>
      <c r="U432" s="44">
        <f t="shared" si="251"/>
        <v>216.36</v>
      </c>
      <c r="V432" s="44">
        <f t="shared" si="251"/>
        <v>216.36</v>
      </c>
      <c r="W432" s="44">
        <f t="shared" si="251"/>
        <v>216.36</v>
      </c>
      <c r="X432" s="44">
        <f t="shared" si="251"/>
        <v>216.36</v>
      </c>
      <c r="Y432" s="44">
        <f t="shared" si="251"/>
        <v>216.36</v>
      </c>
      <c r="Z432" s="44">
        <f t="shared" si="251"/>
        <v>216.36</v>
      </c>
      <c r="AA432" s="44">
        <f t="shared" si="251"/>
        <v>216.36</v>
      </c>
    </row>
    <row r="433" spans="1:27" collapsed="1" x14ac:dyDescent="0.2">
      <c r="A433" s="88" t="s">
        <v>1264</v>
      </c>
      <c r="B433" s="28" t="str">
        <f>"25"&amp;"."&amp;$B$640&amp;"."&amp;$B$641</f>
        <v>25.09.2023</v>
      </c>
      <c r="C433" s="80" t="s">
        <v>76</v>
      </c>
      <c r="D433" s="81">
        <f>ROUND(((D434+D435+D437+D436)/1000),5)</f>
        <v>1.62056</v>
      </c>
      <c r="E433" s="81">
        <f>ROUND(((E434+E435+E437+E436)/1000),5)</f>
        <v>1.4450000000000001</v>
      </c>
      <c r="F433" s="81">
        <f>ROUND(((F434+F435+F437+F436)/1000),5)</f>
        <v>0.67939000000000005</v>
      </c>
      <c r="G433" s="81">
        <f t="shared" ref="G433:AA433" si="252">ROUND(((G434+G435+G437+G436)/1000),5)</f>
        <v>0.63700000000000001</v>
      </c>
      <c r="H433" s="81">
        <f t="shared" si="252"/>
        <v>0.70355999999999996</v>
      </c>
      <c r="I433" s="81">
        <f t="shared" si="252"/>
        <v>1.74319</v>
      </c>
      <c r="J433" s="81">
        <f t="shared" si="252"/>
        <v>1.9052800000000001</v>
      </c>
      <c r="K433" s="81">
        <f t="shared" si="252"/>
        <v>2.13218</v>
      </c>
      <c r="L433" s="81">
        <f t="shared" si="252"/>
        <v>2.4552</v>
      </c>
      <c r="M433" s="81">
        <f t="shared" si="252"/>
        <v>2.6529500000000001</v>
      </c>
      <c r="N433" s="81">
        <f t="shared" si="252"/>
        <v>2.74119</v>
      </c>
      <c r="O433" s="81">
        <f t="shared" si="252"/>
        <v>2.7147899999999998</v>
      </c>
      <c r="P433" s="81">
        <f t="shared" si="252"/>
        <v>2.68303</v>
      </c>
      <c r="Q433" s="81">
        <f t="shared" si="252"/>
        <v>2.65421</v>
      </c>
      <c r="R433" s="81">
        <f t="shared" si="252"/>
        <v>2.64567</v>
      </c>
      <c r="S433" s="81">
        <f t="shared" si="252"/>
        <v>2.6449099999999999</v>
      </c>
      <c r="T433" s="81">
        <f t="shared" si="252"/>
        <v>2.6424699999999999</v>
      </c>
      <c r="U433" s="81">
        <f t="shared" si="252"/>
        <v>2.6288</v>
      </c>
      <c r="V433" s="81">
        <f t="shared" si="252"/>
        <v>2.7255500000000001</v>
      </c>
      <c r="W433" s="81">
        <f t="shared" si="252"/>
        <v>2.77047</v>
      </c>
      <c r="X433" s="81">
        <f t="shared" si="252"/>
        <v>2.7201900000000001</v>
      </c>
      <c r="Y433" s="81">
        <f t="shared" si="252"/>
        <v>2.4979800000000001</v>
      </c>
      <c r="Z433" s="81">
        <f t="shared" si="252"/>
        <v>1.9836800000000001</v>
      </c>
      <c r="AA433" s="81">
        <f t="shared" si="252"/>
        <v>1.69242</v>
      </c>
    </row>
    <row r="434" spans="1:27" ht="12.75" hidden="1" customHeight="1" outlineLevel="1" x14ac:dyDescent="0.2">
      <c r="A434" s="89" t="s">
        <v>1265</v>
      </c>
      <c r="B434" s="63" t="s">
        <v>230</v>
      </c>
      <c r="C434" s="43" t="s">
        <v>79</v>
      </c>
      <c r="D434" s="44">
        <v>1182.49</v>
      </c>
      <c r="E434" s="44">
        <v>1006.93</v>
      </c>
      <c r="F434" s="44">
        <v>241.32</v>
      </c>
      <c r="G434" s="44">
        <v>198.93</v>
      </c>
      <c r="H434" s="44">
        <v>265.49</v>
      </c>
      <c r="I434" s="44">
        <v>1305.1199999999999</v>
      </c>
      <c r="J434" s="44">
        <v>1467.21</v>
      </c>
      <c r="K434" s="44">
        <v>1694.11</v>
      </c>
      <c r="L434" s="44">
        <v>2017.13</v>
      </c>
      <c r="M434" s="44">
        <v>2214.88</v>
      </c>
      <c r="N434" s="44">
        <v>2303.12</v>
      </c>
      <c r="O434" s="44">
        <v>2276.7199999999998</v>
      </c>
      <c r="P434" s="44">
        <v>2244.96</v>
      </c>
      <c r="Q434" s="44">
        <v>2216.14</v>
      </c>
      <c r="R434" s="44">
        <v>2207.6</v>
      </c>
      <c r="S434" s="44">
        <v>2206.84</v>
      </c>
      <c r="T434" s="44">
        <v>2204.4</v>
      </c>
      <c r="U434" s="44">
        <v>2190.73</v>
      </c>
      <c r="V434" s="44">
        <v>2287.48</v>
      </c>
      <c r="W434" s="44">
        <v>2332.4</v>
      </c>
      <c r="X434" s="44">
        <v>2282.12</v>
      </c>
      <c r="Y434" s="44">
        <v>2059.91</v>
      </c>
      <c r="Z434" s="44">
        <v>1545.61</v>
      </c>
      <c r="AA434" s="44">
        <v>1254.3499999999999</v>
      </c>
    </row>
    <row r="435" spans="1:27" ht="12.75" hidden="1" customHeight="1" outlineLevel="1" x14ac:dyDescent="0.2">
      <c r="A435" s="89" t="s">
        <v>1266</v>
      </c>
      <c r="B435" s="63" t="s">
        <v>90</v>
      </c>
      <c r="C435" s="43" t="s">
        <v>79</v>
      </c>
      <c r="D435" s="44">
        <f>$D$315</f>
        <v>217.03</v>
      </c>
      <c r="E435" s="44">
        <f t="shared" ref="E435:AA435" si="253">$D$315</f>
        <v>217.03</v>
      </c>
      <c r="F435" s="44">
        <f t="shared" si="253"/>
        <v>217.03</v>
      </c>
      <c r="G435" s="44">
        <f t="shared" si="253"/>
        <v>217.03</v>
      </c>
      <c r="H435" s="44">
        <f t="shared" si="253"/>
        <v>217.03</v>
      </c>
      <c r="I435" s="44">
        <f t="shared" si="253"/>
        <v>217.03</v>
      </c>
      <c r="J435" s="44">
        <f t="shared" si="253"/>
        <v>217.03</v>
      </c>
      <c r="K435" s="44">
        <f t="shared" si="253"/>
        <v>217.03</v>
      </c>
      <c r="L435" s="44">
        <f t="shared" si="253"/>
        <v>217.03</v>
      </c>
      <c r="M435" s="44">
        <f t="shared" si="253"/>
        <v>217.03</v>
      </c>
      <c r="N435" s="44">
        <f t="shared" si="253"/>
        <v>217.03</v>
      </c>
      <c r="O435" s="44">
        <f t="shared" si="253"/>
        <v>217.03</v>
      </c>
      <c r="P435" s="44">
        <f t="shared" si="253"/>
        <v>217.03</v>
      </c>
      <c r="Q435" s="44">
        <f t="shared" si="253"/>
        <v>217.03</v>
      </c>
      <c r="R435" s="44">
        <f t="shared" si="253"/>
        <v>217.03</v>
      </c>
      <c r="S435" s="44">
        <f t="shared" si="253"/>
        <v>217.03</v>
      </c>
      <c r="T435" s="44">
        <f t="shared" si="253"/>
        <v>217.03</v>
      </c>
      <c r="U435" s="44">
        <f t="shared" si="253"/>
        <v>217.03</v>
      </c>
      <c r="V435" s="44">
        <f t="shared" si="253"/>
        <v>217.03</v>
      </c>
      <c r="W435" s="44">
        <f t="shared" si="253"/>
        <v>217.03</v>
      </c>
      <c r="X435" s="44">
        <f t="shared" si="253"/>
        <v>217.03</v>
      </c>
      <c r="Y435" s="44">
        <f t="shared" si="253"/>
        <v>217.03</v>
      </c>
      <c r="Z435" s="44">
        <f t="shared" si="253"/>
        <v>217.03</v>
      </c>
      <c r="AA435" s="44">
        <f t="shared" si="253"/>
        <v>217.03</v>
      </c>
    </row>
    <row r="436" spans="1:27" ht="12.75" hidden="1" customHeight="1" outlineLevel="1" x14ac:dyDescent="0.2">
      <c r="A436" s="89" t="s">
        <v>1267</v>
      </c>
      <c r="B436" s="63" t="s">
        <v>83</v>
      </c>
      <c r="C436" s="43" t="s">
        <v>79</v>
      </c>
      <c r="D436" s="44">
        <v>4.68</v>
      </c>
      <c r="E436" s="44">
        <v>4.68</v>
      </c>
      <c r="F436" s="44">
        <v>4.68</v>
      </c>
      <c r="G436" s="44">
        <v>4.68</v>
      </c>
      <c r="H436" s="44">
        <v>4.68</v>
      </c>
      <c r="I436" s="44">
        <v>4.68</v>
      </c>
      <c r="J436" s="44">
        <v>4.68</v>
      </c>
      <c r="K436" s="44">
        <v>4.68</v>
      </c>
      <c r="L436" s="44">
        <v>4.68</v>
      </c>
      <c r="M436" s="44">
        <v>4.68</v>
      </c>
      <c r="N436" s="44">
        <v>4.68</v>
      </c>
      <c r="O436" s="44">
        <v>4.68</v>
      </c>
      <c r="P436" s="44">
        <v>4.68</v>
      </c>
      <c r="Q436" s="44">
        <v>4.68</v>
      </c>
      <c r="R436" s="44">
        <v>4.68</v>
      </c>
      <c r="S436" s="44">
        <v>4.68</v>
      </c>
      <c r="T436" s="44">
        <v>4.68</v>
      </c>
      <c r="U436" s="44">
        <v>4.68</v>
      </c>
      <c r="V436" s="44">
        <v>4.68</v>
      </c>
      <c r="W436" s="44">
        <v>4.68</v>
      </c>
      <c r="X436" s="44">
        <v>4.68</v>
      </c>
      <c r="Y436" s="44">
        <v>4.68</v>
      </c>
      <c r="Z436" s="44">
        <v>4.68</v>
      </c>
      <c r="AA436" s="44">
        <v>4.68</v>
      </c>
    </row>
    <row r="437" spans="1:27" ht="12.75" hidden="1" customHeight="1" outlineLevel="1" x14ac:dyDescent="0.2">
      <c r="A437" s="89" t="s">
        <v>1268</v>
      </c>
      <c r="B437" s="63" t="s">
        <v>81</v>
      </c>
      <c r="C437" s="43" t="s">
        <v>79</v>
      </c>
      <c r="D437" s="44">
        <f>$D$11</f>
        <v>216.36</v>
      </c>
      <c r="E437" s="44">
        <f t="shared" ref="E437:AA437" si="254">$D$11</f>
        <v>216.36</v>
      </c>
      <c r="F437" s="44">
        <f t="shared" si="254"/>
        <v>216.36</v>
      </c>
      <c r="G437" s="44">
        <f t="shared" si="254"/>
        <v>216.36</v>
      </c>
      <c r="H437" s="44">
        <f t="shared" si="254"/>
        <v>216.36</v>
      </c>
      <c r="I437" s="44">
        <f t="shared" si="254"/>
        <v>216.36</v>
      </c>
      <c r="J437" s="44">
        <f t="shared" si="254"/>
        <v>216.36</v>
      </c>
      <c r="K437" s="44">
        <f t="shared" si="254"/>
        <v>216.36</v>
      </c>
      <c r="L437" s="44">
        <f t="shared" si="254"/>
        <v>216.36</v>
      </c>
      <c r="M437" s="44">
        <f t="shared" si="254"/>
        <v>216.36</v>
      </c>
      <c r="N437" s="44">
        <f t="shared" si="254"/>
        <v>216.36</v>
      </c>
      <c r="O437" s="44">
        <f t="shared" si="254"/>
        <v>216.36</v>
      </c>
      <c r="P437" s="44">
        <f t="shared" si="254"/>
        <v>216.36</v>
      </c>
      <c r="Q437" s="44">
        <f t="shared" si="254"/>
        <v>216.36</v>
      </c>
      <c r="R437" s="44">
        <f>$D$11</f>
        <v>216.36</v>
      </c>
      <c r="S437" s="44">
        <f t="shared" si="254"/>
        <v>216.36</v>
      </c>
      <c r="T437" s="44">
        <f t="shared" si="254"/>
        <v>216.36</v>
      </c>
      <c r="U437" s="44">
        <f t="shared" si="254"/>
        <v>216.36</v>
      </c>
      <c r="V437" s="44">
        <f t="shared" si="254"/>
        <v>216.36</v>
      </c>
      <c r="W437" s="44">
        <f t="shared" si="254"/>
        <v>216.36</v>
      </c>
      <c r="X437" s="44">
        <f t="shared" si="254"/>
        <v>216.36</v>
      </c>
      <c r="Y437" s="44">
        <f t="shared" si="254"/>
        <v>216.36</v>
      </c>
      <c r="Z437" s="44">
        <f t="shared" si="254"/>
        <v>216.36</v>
      </c>
      <c r="AA437" s="44">
        <f t="shared" si="254"/>
        <v>216.36</v>
      </c>
    </row>
    <row r="438" spans="1:27" collapsed="1" x14ac:dyDescent="0.2">
      <c r="A438" s="88" t="s">
        <v>1269</v>
      </c>
      <c r="B438" s="28" t="str">
        <f>"26"&amp;"."&amp;$B$640&amp;"."&amp;$B$641</f>
        <v>26.09.2023</v>
      </c>
      <c r="C438" s="80" t="s">
        <v>76</v>
      </c>
      <c r="D438" s="81">
        <f>ROUND(((D439+D440+D442+D441)/1000),5)</f>
        <v>1.6121399999999999</v>
      </c>
      <c r="E438" s="81">
        <f>ROUND(((E439+E440+E442+E441)/1000),5)</f>
        <v>1.42655</v>
      </c>
      <c r="F438" s="81">
        <f>ROUND(((F439+F440+F442+F441)/1000),5)</f>
        <v>0.66552999999999995</v>
      </c>
      <c r="G438" s="81">
        <f t="shared" ref="G438:AA438" si="255">ROUND(((G439+G440+G442+G441)/1000),5)</f>
        <v>0.67776000000000003</v>
      </c>
      <c r="H438" s="81">
        <f t="shared" si="255"/>
        <v>1.4029</v>
      </c>
      <c r="I438" s="81">
        <f t="shared" si="255"/>
        <v>1.7972999999999999</v>
      </c>
      <c r="J438" s="81">
        <f t="shared" si="255"/>
        <v>1.9776899999999999</v>
      </c>
      <c r="K438" s="81">
        <f t="shared" si="255"/>
        <v>2.0735299999999999</v>
      </c>
      <c r="L438" s="81">
        <f t="shared" si="255"/>
        <v>2.4520599999999999</v>
      </c>
      <c r="M438" s="81">
        <f t="shared" si="255"/>
        <v>2.6737099999999998</v>
      </c>
      <c r="N438" s="81">
        <f t="shared" si="255"/>
        <v>2.7531699999999999</v>
      </c>
      <c r="O438" s="81">
        <f t="shared" si="255"/>
        <v>2.74146</v>
      </c>
      <c r="P438" s="81">
        <f t="shared" si="255"/>
        <v>2.6947800000000002</v>
      </c>
      <c r="Q438" s="81">
        <f t="shared" si="255"/>
        <v>2.7015699999999998</v>
      </c>
      <c r="R438" s="81">
        <f t="shared" si="255"/>
        <v>2.6730299999999998</v>
      </c>
      <c r="S438" s="81">
        <f t="shared" si="255"/>
        <v>2.67083</v>
      </c>
      <c r="T438" s="81">
        <f t="shared" si="255"/>
        <v>2.5985499999999999</v>
      </c>
      <c r="U438" s="81">
        <f t="shared" si="255"/>
        <v>2.53376</v>
      </c>
      <c r="V438" s="81">
        <f t="shared" si="255"/>
        <v>2.71563</v>
      </c>
      <c r="W438" s="81">
        <f t="shared" si="255"/>
        <v>2.7810999999999999</v>
      </c>
      <c r="X438" s="81">
        <f t="shared" si="255"/>
        <v>2.7295099999999999</v>
      </c>
      <c r="Y438" s="81">
        <f t="shared" si="255"/>
        <v>2.4720200000000001</v>
      </c>
      <c r="Z438" s="81">
        <f t="shared" si="255"/>
        <v>1.99878</v>
      </c>
      <c r="AA438" s="81">
        <f t="shared" si="255"/>
        <v>1.7910600000000001</v>
      </c>
    </row>
    <row r="439" spans="1:27" ht="12.75" hidden="1" customHeight="1" outlineLevel="1" x14ac:dyDescent="0.2">
      <c r="A439" s="89" t="s">
        <v>1270</v>
      </c>
      <c r="B439" s="63" t="s">
        <v>230</v>
      </c>
      <c r="C439" s="43" t="s">
        <v>79</v>
      </c>
      <c r="D439" s="44">
        <v>1174.07</v>
      </c>
      <c r="E439" s="44">
        <v>988.48</v>
      </c>
      <c r="F439" s="44">
        <v>227.46</v>
      </c>
      <c r="G439" s="44">
        <v>239.69</v>
      </c>
      <c r="H439" s="44">
        <v>964.83</v>
      </c>
      <c r="I439" s="44">
        <v>1359.23</v>
      </c>
      <c r="J439" s="44">
        <v>1539.62</v>
      </c>
      <c r="K439" s="44">
        <v>1635.46</v>
      </c>
      <c r="L439" s="44">
        <v>2013.99</v>
      </c>
      <c r="M439" s="44">
        <v>2235.64</v>
      </c>
      <c r="N439" s="44">
        <v>2315.1</v>
      </c>
      <c r="O439" s="44">
        <v>2303.39</v>
      </c>
      <c r="P439" s="44">
        <v>2256.71</v>
      </c>
      <c r="Q439" s="44">
        <v>2263.5</v>
      </c>
      <c r="R439" s="44">
        <v>2234.96</v>
      </c>
      <c r="S439" s="44">
        <v>2232.7600000000002</v>
      </c>
      <c r="T439" s="44">
        <v>2160.48</v>
      </c>
      <c r="U439" s="44">
        <v>2095.69</v>
      </c>
      <c r="V439" s="44">
        <v>2277.56</v>
      </c>
      <c r="W439" s="44">
        <v>2343.0300000000002</v>
      </c>
      <c r="X439" s="44">
        <v>2291.44</v>
      </c>
      <c r="Y439" s="44">
        <v>2033.95</v>
      </c>
      <c r="Z439" s="44">
        <v>1560.71</v>
      </c>
      <c r="AA439" s="44">
        <v>1352.99</v>
      </c>
    </row>
    <row r="440" spans="1:27" ht="12.75" hidden="1" customHeight="1" outlineLevel="1" x14ac:dyDescent="0.2">
      <c r="A440" s="89" t="s">
        <v>1271</v>
      </c>
      <c r="B440" s="63" t="s">
        <v>90</v>
      </c>
      <c r="C440" s="43" t="s">
        <v>79</v>
      </c>
      <c r="D440" s="44">
        <f>$D$315</f>
        <v>217.03</v>
      </c>
      <c r="E440" s="44">
        <f t="shared" ref="E440:AA440" si="256">$D$315</f>
        <v>217.03</v>
      </c>
      <c r="F440" s="44">
        <f t="shared" si="256"/>
        <v>217.03</v>
      </c>
      <c r="G440" s="44">
        <f t="shared" si="256"/>
        <v>217.03</v>
      </c>
      <c r="H440" s="44">
        <f t="shared" si="256"/>
        <v>217.03</v>
      </c>
      <c r="I440" s="44">
        <f t="shared" si="256"/>
        <v>217.03</v>
      </c>
      <c r="J440" s="44">
        <f t="shared" si="256"/>
        <v>217.03</v>
      </c>
      <c r="K440" s="44">
        <f t="shared" si="256"/>
        <v>217.03</v>
      </c>
      <c r="L440" s="44">
        <f t="shared" si="256"/>
        <v>217.03</v>
      </c>
      <c r="M440" s="44">
        <f t="shared" si="256"/>
        <v>217.03</v>
      </c>
      <c r="N440" s="44">
        <f t="shared" si="256"/>
        <v>217.03</v>
      </c>
      <c r="O440" s="44">
        <f t="shared" si="256"/>
        <v>217.03</v>
      </c>
      <c r="P440" s="44">
        <f t="shared" si="256"/>
        <v>217.03</v>
      </c>
      <c r="Q440" s="44">
        <f t="shared" si="256"/>
        <v>217.03</v>
      </c>
      <c r="R440" s="44">
        <f t="shared" si="256"/>
        <v>217.03</v>
      </c>
      <c r="S440" s="44">
        <f t="shared" si="256"/>
        <v>217.03</v>
      </c>
      <c r="T440" s="44">
        <f t="shared" si="256"/>
        <v>217.03</v>
      </c>
      <c r="U440" s="44">
        <f t="shared" si="256"/>
        <v>217.03</v>
      </c>
      <c r="V440" s="44">
        <f t="shared" si="256"/>
        <v>217.03</v>
      </c>
      <c r="W440" s="44">
        <f t="shared" si="256"/>
        <v>217.03</v>
      </c>
      <c r="X440" s="44">
        <f t="shared" si="256"/>
        <v>217.03</v>
      </c>
      <c r="Y440" s="44">
        <f t="shared" si="256"/>
        <v>217.03</v>
      </c>
      <c r="Z440" s="44">
        <f t="shared" si="256"/>
        <v>217.03</v>
      </c>
      <c r="AA440" s="44">
        <f t="shared" si="256"/>
        <v>217.03</v>
      </c>
    </row>
    <row r="441" spans="1:27" ht="12.75" hidden="1" customHeight="1" outlineLevel="1" x14ac:dyDescent="0.2">
      <c r="A441" s="89" t="s">
        <v>1272</v>
      </c>
      <c r="B441" s="63" t="s">
        <v>83</v>
      </c>
      <c r="C441" s="43" t="s">
        <v>79</v>
      </c>
      <c r="D441" s="44">
        <v>4.68</v>
      </c>
      <c r="E441" s="44">
        <v>4.68</v>
      </c>
      <c r="F441" s="44">
        <v>4.68</v>
      </c>
      <c r="G441" s="44">
        <v>4.68</v>
      </c>
      <c r="H441" s="44">
        <v>4.68</v>
      </c>
      <c r="I441" s="44">
        <v>4.68</v>
      </c>
      <c r="J441" s="44">
        <v>4.68</v>
      </c>
      <c r="K441" s="44">
        <v>4.68</v>
      </c>
      <c r="L441" s="44">
        <v>4.68</v>
      </c>
      <c r="M441" s="44">
        <v>4.68</v>
      </c>
      <c r="N441" s="44">
        <v>4.68</v>
      </c>
      <c r="O441" s="44">
        <v>4.68</v>
      </c>
      <c r="P441" s="44">
        <v>4.68</v>
      </c>
      <c r="Q441" s="44">
        <v>4.68</v>
      </c>
      <c r="R441" s="44">
        <v>4.68</v>
      </c>
      <c r="S441" s="44">
        <v>4.68</v>
      </c>
      <c r="T441" s="44">
        <v>4.68</v>
      </c>
      <c r="U441" s="44">
        <v>4.68</v>
      </c>
      <c r="V441" s="44">
        <v>4.68</v>
      </c>
      <c r="W441" s="44">
        <v>4.68</v>
      </c>
      <c r="X441" s="44">
        <v>4.68</v>
      </c>
      <c r="Y441" s="44">
        <v>4.68</v>
      </c>
      <c r="Z441" s="44">
        <v>4.68</v>
      </c>
      <c r="AA441" s="44">
        <v>4.68</v>
      </c>
    </row>
    <row r="442" spans="1:27" ht="12.75" hidden="1" customHeight="1" outlineLevel="1" x14ac:dyDescent="0.2">
      <c r="A442" s="89" t="s">
        <v>1273</v>
      </c>
      <c r="B442" s="63" t="s">
        <v>81</v>
      </c>
      <c r="C442" s="43" t="s">
        <v>79</v>
      </c>
      <c r="D442" s="44">
        <f>$D$11</f>
        <v>216.36</v>
      </c>
      <c r="E442" s="44">
        <f t="shared" ref="E442:AA442" si="257">$D$11</f>
        <v>216.36</v>
      </c>
      <c r="F442" s="44">
        <f t="shared" si="257"/>
        <v>216.36</v>
      </c>
      <c r="G442" s="44">
        <f t="shared" si="257"/>
        <v>216.36</v>
      </c>
      <c r="H442" s="44">
        <f t="shared" si="257"/>
        <v>216.36</v>
      </c>
      <c r="I442" s="44">
        <f t="shared" si="257"/>
        <v>216.36</v>
      </c>
      <c r="J442" s="44">
        <f t="shared" si="257"/>
        <v>216.36</v>
      </c>
      <c r="K442" s="44">
        <f t="shared" si="257"/>
        <v>216.36</v>
      </c>
      <c r="L442" s="44">
        <f t="shared" si="257"/>
        <v>216.36</v>
      </c>
      <c r="M442" s="44">
        <f t="shared" si="257"/>
        <v>216.36</v>
      </c>
      <c r="N442" s="44">
        <f t="shared" si="257"/>
        <v>216.36</v>
      </c>
      <c r="O442" s="44">
        <f t="shared" si="257"/>
        <v>216.36</v>
      </c>
      <c r="P442" s="44">
        <f t="shared" si="257"/>
        <v>216.36</v>
      </c>
      <c r="Q442" s="44">
        <f t="shared" si="257"/>
        <v>216.36</v>
      </c>
      <c r="R442" s="44">
        <f>$D$11</f>
        <v>216.36</v>
      </c>
      <c r="S442" s="44">
        <f t="shared" si="257"/>
        <v>216.36</v>
      </c>
      <c r="T442" s="44">
        <f t="shared" si="257"/>
        <v>216.36</v>
      </c>
      <c r="U442" s="44">
        <f t="shared" si="257"/>
        <v>216.36</v>
      </c>
      <c r="V442" s="44">
        <f t="shared" si="257"/>
        <v>216.36</v>
      </c>
      <c r="W442" s="44">
        <f t="shared" si="257"/>
        <v>216.36</v>
      </c>
      <c r="X442" s="44">
        <f t="shared" si="257"/>
        <v>216.36</v>
      </c>
      <c r="Y442" s="44">
        <f t="shared" si="257"/>
        <v>216.36</v>
      </c>
      <c r="Z442" s="44">
        <f t="shared" si="257"/>
        <v>216.36</v>
      </c>
      <c r="AA442" s="44">
        <f t="shared" si="257"/>
        <v>216.36</v>
      </c>
    </row>
    <row r="443" spans="1:27" collapsed="1" x14ac:dyDescent="0.2">
      <c r="A443" s="88" t="s">
        <v>1274</v>
      </c>
      <c r="B443" s="28" t="str">
        <f>"27"&amp;"."&amp;$B$640&amp;"."&amp;$B$641</f>
        <v>27.09.2023</v>
      </c>
      <c r="C443" s="80" t="s">
        <v>76</v>
      </c>
      <c r="D443" s="81">
        <f>ROUND(((D444+D445+D447+D446)/1000),5)</f>
        <v>1.62324</v>
      </c>
      <c r="E443" s="81">
        <f>ROUND(((E444+E445+E447+E446)/1000),5)</f>
        <v>1.39836</v>
      </c>
      <c r="F443" s="81">
        <f>ROUND(((F444+F445+F447+F446)/1000),5)</f>
        <v>1.1192599999999999</v>
      </c>
      <c r="G443" s="81">
        <f t="shared" ref="G443:AA443" si="258">ROUND(((G444+G445+G447+G446)/1000),5)</f>
        <v>1.1719200000000001</v>
      </c>
      <c r="H443" s="81">
        <f t="shared" si="258"/>
        <v>1.4158299999999999</v>
      </c>
      <c r="I443" s="81">
        <f t="shared" si="258"/>
        <v>1.8079000000000001</v>
      </c>
      <c r="J443" s="81">
        <f t="shared" si="258"/>
        <v>1.96526</v>
      </c>
      <c r="K443" s="81">
        <f t="shared" si="258"/>
        <v>2.1462599999999998</v>
      </c>
      <c r="L443" s="81">
        <f t="shared" si="258"/>
        <v>2.4715099999999999</v>
      </c>
      <c r="M443" s="81">
        <f t="shared" si="258"/>
        <v>2.6471399999999998</v>
      </c>
      <c r="N443" s="81">
        <f t="shared" si="258"/>
        <v>2.7170299999999998</v>
      </c>
      <c r="O443" s="81">
        <f t="shared" si="258"/>
        <v>2.6486700000000001</v>
      </c>
      <c r="P443" s="81">
        <f t="shared" si="258"/>
        <v>2.5937100000000002</v>
      </c>
      <c r="Q443" s="81">
        <f t="shared" si="258"/>
        <v>2.5943800000000001</v>
      </c>
      <c r="R443" s="81">
        <f t="shared" si="258"/>
        <v>2.5818599999999998</v>
      </c>
      <c r="S443" s="81">
        <f t="shared" si="258"/>
        <v>2.5807199999999999</v>
      </c>
      <c r="T443" s="81">
        <f t="shared" si="258"/>
        <v>2.5596299999999998</v>
      </c>
      <c r="U443" s="81">
        <f t="shared" si="258"/>
        <v>2.57301</v>
      </c>
      <c r="V443" s="81">
        <f t="shared" si="258"/>
        <v>2.5949599999999999</v>
      </c>
      <c r="W443" s="81">
        <f t="shared" si="258"/>
        <v>2.6138499999999998</v>
      </c>
      <c r="X443" s="81">
        <f t="shared" si="258"/>
        <v>2.4660500000000001</v>
      </c>
      <c r="Y443" s="81">
        <f t="shared" si="258"/>
        <v>2.2388599999999999</v>
      </c>
      <c r="Z443" s="81">
        <f t="shared" si="258"/>
        <v>1.9815400000000001</v>
      </c>
      <c r="AA443" s="81">
        <f t="shared" si="258"/>
        <v>1.80813</v>
      </c>
    </row>
    <row r="444" spans="1:27" ht="12.75" hidden="1" customHeight="1" outlineLevel="1" x14ac:dyDescent="0.2">
      <c r="A444" s="89" t="s">
        <v>1275</v>
      </c>
      <c r="B444" s="63" t="s">
        <v>230</v>
      </c>
      <c r="C444" s="43" t="s">
        <v>79</v>
      </c>
      <c r="D444" s="44">
        <v>1185.17</v>
      </c>
      <c r="E444" s="44">
        <v>960.29</v>
      </c>
      <c r="F444" s="44">
        <v>681.19</v>
      </c>
      <c r="G444" s="44">
        <v>733.85</v>
      </c>
      <c r="H444" s="44">
        <v>977.76</v>
      </c>
      <c r="I444" s="44">
        <v>1369.83</v>
      </c>
      <c r="J444" s="44">
        <v>1527.19</v>
      </c>
      <c r="K444" s="44">
        <v>1708.19</v>
      </c>
      <c r="L444" s="44">
        <v>2033.44</v>
      </c>
      <c r="M444" s="44">
        <v>2209.0700000000002</v>
      </c>
      <c r="N444" s="44">
        <v>2278.96</v>
      </c>
      <c r="O444" s="44">
        <v>2210.6</v>
      </c>
      <c r="P444" s="44">
        <v>2155.64</v>
      </c>
      <c r="Q444" s="44">
        <v>2156.31</v>
      </c>
      <c r="R444" s="44">
        <v>2143.79</v>
      </c>
      <c r="S444" s="44">
        <v>2142.65</v>
      </c>
      <c r="T444" s="44">
        <v>2121.56</v>
      </c>
      <c r="U444" s="44">
        <v>2134.94</v>
      </c>
      <c r="V444" s="44">
        <v>2156.89</v>
      </c>
      <c r="W444" s="44">
        <v>2175.7800000000002</v>
      </c>
      <c r="X444" s="44">
        <v>2027.98</v>
      </c>
      <c r="Y444" s="44">
        <v>1800.79</v>
      </c>
      <c r="Z444" s="44">
        <v>1543.47</v>
      </c>
      <c r="AA444" s="44">
        <v>1370.06</v>
      </c>
    </row>
    <row r="445" spans="1:27" ht="12.75" hidden="1" customHeight="1" outlineLevel="1" x14ac:dyDescent="0.2">
      <c r="A445" s="89" t="s">
        <v>1276</v>
      </c>
      <c r="B445" s="63" t="s">
        <v>90</v>
      </c>
      <c r="C445" s="43" t="s">
        <v>79</v>
      </c>
      <c r="D445" s="44">
        <f>$D$315</f>
        <v>217.03</v>
      </c>
      <c r="E445" s="44">
        <f t="shared" ref="E445:AA445" si="259">$D$315</f>
        <v>217.03</v>
      </c>
      <c r="F445" s="44">
        <f t="shared" si="259"/>
        <v>217.03</v>
      </c>
      <c r="G445" s="44">
        <f t="shared" si="259"/>
        <v>217.03</v>
      </c>
      <c r="H445" s="44">
        <f t="shared" si="259"/>
        <v>217.03</v>
      </c>
      <c r="I445" s="44">
        <f t="shared" si="259"/>
        <v>217.03</v>
      </c>
      <c r="J445" s="44">
        <f t="shared" si="259"/>
        <v>217.03</v>
      </c>
      <c r="K445" s="44">
        <f t="shared" si="259"/>
        <v>217.03</v>
      </c>
      <c r="L445" s="44">
        <f t="shared" si="259"/>
        <v>217.03</v>
      </c>
      <c r="M445" s="44">
        <f t="shared" si="259"/>
        <v>217.03</v>
      </c>
      <c r="N445" s="44">
        <f t="shared" si="259"/>
        <v>217.03</v>
      </c>
      <c r="O445" s="44">
        <f t="shared" si="259"/>
        <v>217.03</v>
      </c>
      <c r="P445" s="44">
        <f t="shared" si="259"/>
        <v>217.03</v>
      </c>
      <c r="Q445" s="44">
        <f t="shared" si="259"/>
        <v>217.03</v>
      </c>
      <c r="R445" s="44">
        <f t="shared" si="259"/>
        <v>217.03</v>
      </c>
      <c r="S445" s="44">
        <f t="shared" si="259"/>
        <v>217.03</v>
      </c>
      <c r="T445" s="44">
        <f t="shared" si="259"/>
        <v>217.03</v>
      </c>
      <c r="U445" s="44">
        <f t="shared" si="259"/>
        <v>217.03</v>
      </c>
      <c r="V445" s="44">
        <f t="shared" si="259"/>
        <v>217.03</v>
      </c>
      <c r="W445" s="44">
        <f t="shared" si="259"/>
        <v>217.03</v>
      </c>
      <c r="X445" s="44">
        <f t="shared" si="259"/>
        <v>217.03</v>
      </c>
      <c r="Y445" s="44">
        <f t="shared" si="259"/>
        <v>217.03</v>
      </c>
      <c r="Z445" s="44">
        <f t="shared" si="259"/>
        <v>217.03</v>
      </c>
      <c r="AA445" s="44">
        <f t="shared" si="259"/>
        <v>217.03</v>
      </c>
    </row>
    <row r="446" spans="1:27" ht="12.75" hidden="1" customHeight="1" outlineLevel="1" x14ac:dyDescent="0.2">
      <c r="A446" s="89" t="s">
        <v>1277</v>
      </c>
      <c r="B446" s="63" t="s">
        <v>83</v>
      </c>
      <c r="C446" s="43" t="s">
        <v>79</v>
      </c>
      <c r="D446" s="44">
        <v>4.68</v>
      </c>
      <c r="E446" s="44">
        <v>4.68</v>
      </c>
      <c r="F446" s="44">
        <v>4.68</v>
      </c>
      <c r="G446" s="44">
        <v>4.68</v>
      </c>
      <c r="H446" s="44">
        <v>4.68</v>
      </c>
      <c r="I446" s="44">
        <v>4.68</v>
      </c>
      <c r="J446" s="44">
        <v>4.68</v>
      </c>
      <c r="K446" s="44">
        <v>4.68</v>
      </c>
      <c r="L446" s="44">
        <v>4.68</v>
      </c>
      <c r="M446" s="44">
        <v>4.68</v>
      </c>
      <c r="N446" s="44">
        <v>4.68</v>
      </c>
      <c r="O446" s="44">
        <v>4.68</v>
      </c>
      <c r="P446" s="44">
        <v>4.68</v>
      </c>
      <c r="Q446" s="44">
        <v>4.68</v>
      </c>
      <c r="R446" s="44">
        <v>4.68</v>
      </c>
      <c r="S446" s="44">
        <v>4.68</v>
      </c>
      <c r="T446" s="44">
        <v>4.68</v>
      </c>
      <c r="U446" s="44">
        <v>4.68</v>
      </c>
      <c r="V446" s="44">
        <v>4.68</v>
      </c>
      <c r="W446" s="44">
        <v>4.68</v>
      </c>
      <c r="X446" s="44">
        <v>4.68</v>
      </c>
      <c r="Y446" s="44">
        <v>4.68</v>
      </c>
      <c r="Z446" s="44">
        <v>4.68</v>
      </c>
      <c r="AA446" s="44">
        <v>4.68</v>
      </c>
    </row>
    <row r="447" spans="1:27" ht="12.75" hidden="1" customHeight="1" outlineLevel="1" x14ac:dyDescent="0.2">
      <c r="A447" s="89" t="s">
        <v>1278</v>
      </c>
      <c r="B447" s="63" t="s">
        <v>81</v>
      </c>
      <c r="C447" s="43" t="s">
        <v>79</v>
      </c>
      <c r="D447" s="44">
        <f>$D$11</f>
        <v>216.36</v>
      </c>
      <c r="E447" s="44">
        <f t="shared" ref="E447:AA447" si="260">$D$11</f>
        <v>216.36</v>
      </c>
      <c r="F447" s="44">
        <f t="shared" si="260"/>
        <v>216.36</v>
      </c>
      <c r="G447" s="44">
        <f t="shared" si="260"/>
        <v>216.36</v>
      </c>
      <c r="H447" s="44">
        <f t="shared" si="260"/>
        <v>216.36</v>
      </c>
      <c r="I447" s="44">
        <f t="shared" si="260"/>
        <v>216.36</v>
      </c>
      <c r="J447" s="44">
        <f t="shared" si="260"/>
        <v>216.36</v>
      </c>
      <c r="K447" s="44">
        <f t="shared" si="260"/>
        <v>216.36</v>
      </c>
      <c r="L447" s="44">
        <f t="shared" si="260"/>
        <v>216.36</v>
      </c>
      <c r="M447" s="44">
        <f t="shared" si="260"/>
        <v>216.36</v>
      </c>
      <c r="N447" s="44">
        <f t="shared" si="260"/>
        <v>216.36</v>
      </c>
      <c r="O447" s="44">
        <f t="shared" si="260"/>
        <v>216.36</v>
      </c>
      <c r="P447" s="44">
        <f t="shared" si="260"/>
        <v>216.36</v>
      </c>
      <c r="Q447" s="44">
        <f t="shared" si="260"/>
        <v>216.36</v>
      </c>
      <c r="R447" s="44">
        <f>$D$11</f>
        <v>216.36</v>
      </c>
      <c r="S447" s="44">
        <f t="shared" si="260"/>
        <v>216.36</v>
      </c>
      <c r="T447" s="44">
        <f t="shared" si="260"/>
        <v>216.36</v>
      </c>
      <c r="U447" s="44">
        <f t="shared" si="260"/>
        <v>216.36</v>
      </c>
      <c r="V447" s="44">
        <f t="shared" si="260"/>
        <v>216.36</v>
      </c>
      <c r="W447" s="44">
        <f t="shared" si="260"/>
        <v>216.36</v>
      </c>
      <c r="X447" s="44">
        <f t="shared" si="260"/>
        <v>216.36</v>
      </c>
      <c r="Y447" s="44">
        <f t="shared" si="260"/>
        <v>216.36</v>
      </c>
      <c r="Z447" s="44">
        <f t="shared" si="260"/>
        <v>216.36</v>
      </c>
      <c r="AA447" s="44">
        <f t="shared" si="260"/>
        <v>216.36</v>
      </c>
    </row>
    <row r="448" spans="1:27" collapsed="1" x14ac:dyDescent="0.2">
      <c r="A448" s="88" t="s">
        <v>1279</v>
      </c>
      <c r="B448" s="28" t="str">
        <f>"28"&amp;"."&amp;$B$640&amp;"."&amp;$B$641</f>
        <v>28.09.2023</v>
      </c>
      <c r="C448" s="80" t="s">
        <v>76</v>
      </c>
      <c r="D448" s="81">
        <f>ROUND(((D449+D450+D452+D451)/1000),5)</f>
        <v>1.6668700000000001</v>
      </c>
      <c r="E448" s="81">
        <f>ROUND(((E449+E450+E452+E451)/1000),5)</f>
        <v>1.55375</v>
      </c>
      <c r="F448" s="81">
        <f>ROUND(((F449+F450+F452+F451)/1000),5)</f>
        <v>1.5371999999999999</v>
      </c>
      <c r="G448" s="81">
        <f t="shared" ref="G448:AA448" si="261">ROUND(((G449+G450+G452+G451)/1000),5)</f>
        <v>1.5225500000000001</v>
      </c>
      <c r="H448" s="81">
        <f t="shared" si="261"/>
        <v>1.6219399999999999</v>
      </c>
      <c r="I448" s="81">
        <f t="shared" si="261"/>
        <v>1.8352299999999999</v>
      </c>
      <c r="J448" s="81">
        <f t="shared" si="261"/>
        <v>1.9209700000000001</v>
      </c>
      <c r="K448" s="81">
        <f t="shared" si="261"/>
        <v>2.04874</v>
      </c>
      <c r="L448" s="81">
        <f t="shared" si="261"/>
        <v>2.3013400000000002</v>
      </c>
      <c r="M448" s="81">
        <f t="shared" si="261"/>
        <v>2.40937</v>
      </c>
      <c r="N448" s="81">
        <f t="shared" si="261"/>
        <v>2.4176099999999998</v>
      </c>
      <c r="O448" s="81">
        <f t="shared" si="261"/>
        <v>2.3960400000000002</v>
      </c>
      <c r="P448" s="81">
        <f t="shared" si="261"/>
        <v>2.3488799999999999</v>
      </c>
      <c r="Q448" s="81">
        <f t="shared" si="261"/>
        <v>2.3650799999999998</v>
      </c>
      <c r="R448" s="81">
        <f t="shared" si="261"/>
        <v>2.4295</v>
      </c>
      <c r="S448" s="81">
        <f t="shared" si="261"/>
        <v>2.4268399999999999</v>
      </c>
      <c r="T448" s="81">
        <f t="shared" si="261"/>
        <v>2.4225300000000001</v>
      </c>
      <c r="U448" s="81">
        <f t="shared" si="261"/>
        <v>2.4041700000000001</v>
      </c>
      <c r="V448" s="81">
        <f t="shared" si="261"/>
        <v>2.5658500000000002</v>
      </c>
      <c r="W448" s="81">
        <f t="shared" si="261"/>
        <v>2.5871300000000002</v>
      </c>
      <c r="X448" s="81">
        <f t="shared" si="261"/>
        <v>2.4596</v>
      </c>
      <c r="Y448" s="81">
        <f t="shared" si="261"/>
        <v>2.2721800000000001</v>
      </c>
      <c r="Z448" s="81">
        <f t="shared" si="261"/>
        <v>1.9597</v>
      </c>
      <c r="AA448" s="81">
        <f t="shared" si="261"/>
        <v>1.8361099999999999</v>
      </c>
    </row>
    <row r="449" spans="1:27" ht="12.75" hidden="1" customHeight="1" outlineLevel="1" x14ac:dyDescent="0.2">
      <c r="A449" s="89" t="s">
        <v>1280</v>
      </c>
      <c r="B449" s="63" t="s">
        <v>230</v>
      </c>
      <c r="C449" s="43" t="s">
        <v>79</v>
      </c>
      <c r="D449" s="44">
        <v>1228.8</v>
      </c>
      <c r="E449" s="44">
        <v>1115.68</v>
      </c>
      <c r="F449" s="44">
        <v>1099.1300000000001</v>
      </c>
      <c r="G449" s="44">
        <v>1084.48</v>
      </c>
      <c r="H449" s="44">
        <v>1183.8699999999999</v>
      </c>
      <c r="I449" s="44">
        <v>1397.16</v>
      </c>
      <c r="J449" s="44">
        <v>1482.9</v>
      </c>
      <c r="K449" s="44">
        <v>1610.67</v>
      </c>
      <c r="L449" s="44">
        <v>1863.27</v>
      </c>
      <c r="M449" s="44">
        <v>1971.3</v>
      </c>
      <c r="N449" s="44">
        <v>1979.54</v>
      </c>
      <c r="O449" s="44">
        <v>1957.97</v>
      </c>
      <c r="P449" s="44">
        <v>1910.81</v>
      </c>
      <c r="Q449" s="44">
        <v>1927.01</v>
      </c>
      <c r="R449" s="44">
        <v>1991.43</v>
      </c>
      <c r="S449" s="44">
        <v>1988.77</v>
      </c>
      <c r="T449" s="44">
        <v>1984.46</v>
      </c>
      <c r="U449" s="44">
        <v>1966.1</v>
      </c>
      <c r="V449" s="44">
        <v>2127.7800000000002</v>
      </c>
      <c r="W449" s="44">
        <v>2149.06</v>
      </c>
      <c r="X449" s="44">
        <v>2021.53</v>
      </c>
      <c r="Y449" s="44">
        <v>1834.11</v>
      </c>
      <c r="Z449" s="44">
        <v>1521.63</v>
      </c>
      <c r="AA449" s="44">
        <v>1398.04</v>
      </c>
    </row>
    <row r="450" spans="1:27" ht="12.75" hidden="1" customHeight="1" outlineLevel="1" x14ac:dyDescent="0.2">
      <c r="A450" s="89" t="s">
        <v>1281</v>
      </c>
      <c r="B450" s="63" t="s">
        <v>90</v>
      </c>
      <c r="C450" s="43" t="s">
        <v>79</v>
      </c>
      <c r="D450" s="44">
        <f>$D$315</f>
        <v>217.03</v>
      </c>
      <c r="E450" s="44">
        <f t="shared" ref="E450:AA450" si="262">$D$315</f>
        <v>217.03</v>
      </c>
      <c r="F450" s="44">
        <f t="shared" si="262"/>
        <v>217.03</v>
      </c>
      <c r="G450" s="44">
        <f t="shared" si="262"/>
        <v>217.03</v>
      </c>
      <c r="H450" s="44">
        <f t="shared" si="262"/>
        <v>217.03</v>
      </c>
      <c r="I450" s="44">
        <f t="shared" si="262"/>
        <v>217.03</v>
      </c>
      <c r="J450" s="44">
        <f t="shared" si="262"/>
        <v>217.03</v>
      </c>
      <c r="K450" s="44">
        <f t="shared" si="262"/>
        <v>217.03</v>
      </c>
      <c r="L450" s="44">
        <f t="shared" si="262"/>
        <v>217.03</v>
      </c>
      <c r="M450" s="44">
        <f t="shared" si="262"/>
        <v>217.03</v>
      </c>
      <c r="N450" s="44">
        <f t="shared" si="262"/>
        <v>217.03</v>
      </c>
      <c r="O450" s="44">
        <f t="shared" si="262"/>
        <v>217.03</v>
      </c>
      <c r="P450" s="44">
        <f t="shared" si="262"/>
        <v>217.03</v>
      </c>
      <c r="Q450" s="44">
        <f t="shared" si="262"/>
        <v>217.03</v>
      </c>
      <c r="R450" s="44">
        <f t="shared" si="262"/>
        <v>217.03</v>
      </c>
      <c r="S450" s="44">
        <f t="shared" si="262"/>
        <v>217.03</v>
      </c>
      <c r="T450" s="44">
        <f t="shared" si="262"/>
        <v>217.03</v>
      </c>
      <c r="U450" s="44">
        <f t="shared" si="262"/>
        <v>217.03</v>
      </c>
      <c r="V450" s="44">
        <f t="shared" si="262"/>
        <v>217.03</v>
      </c>
      <c r="W450" s="44">
        <f t="shared" si="262"/>
        <v>217.03</v>
      </c>
      <c r="X450" s="44">
        <f t="shared" si="262"/>
        <v>217.03</v>
      </c>
      <c r="Y450" s="44">
        <f t="shared" si="262"/>
        <v>217.03</v>
      </c>
      <c r="Z450" s="44">
        <f t="shared" si="262"/>
        <v>217.03</v>
      </c>
      <c r="AA450" s="44">
        <f t="shared" si="262"/>
        <v>217.03</v>
      </c>
    </row>
    <row r="451" spans="1:27" ht="12.75" hidden="1" customHeight="1" outlineLevel="1" x14ac:dyDescent="0.2">
      <c r="A451" s="89" t="s">
        <v>1282</v>
      </c>
      <c r="B451" s="63" t="s">
        <v>83</v>
      </c>
      <c r="C451" s="43" t="s">
        <v>79</v>
      </c>
      <c r="D451" s="44">
        <v>4.68</v>
      </c>
      <c r="E451" s="44">
        <v>4.68</v>
      </c>
      <c r="F451" s="44">
        <v>4.68</v>
      </c>
      <c r="G451" s="44">
        <v>4.68</v>
      </c>
      <c r="H451" s="44">
        <v>4.68</v>
      </c>
      <c r="I451" s="44">
        <v>4.68</v>
      </c>
      <c r="J451" s="44">
        <v>4.68</v>
      </c>
      <c r="K451" s="44">
        <v>4.68</v>
      </c>
      <c r="L451" s="44">
        <v>4.68</v>
      </c>
      <c r="M451" s="44">
        <v>4.68</v>
      </c>
      <c r="N451" s="44">
        <v>4.68</v>
      </c>
      <c r="O451" s="44">
        <v>4.68</v>
      </c>
      <c r="P451" s="44">
        <v>4.68</v>
      </c>
      <c r="Q451" s="44">
        <v>4.68</v>
      </c>
      <c r="R451" s="44">
        <v>4.68</v>
      </c>
      <c r="S451" s="44">
        <v>4.68</v>
      </c>
      <c r="T451" s="44">
        <v>4.68</v>
      </c>
      <c r="U451" s="44">
        <v>4.68</v>
      </c>
      <c r="V451" s="44">
        <v>4.68</v>
      </c>
      <c r="W451" s="44">
        <v>4.68</v>
      </c>
      <c r="X451" s="44">
        <v>4.68</v>
      </c>
      <c r="Y451" s="44">
        <v>4.68</v>
      </c>
      <c r="Z451" s="44">
        <v>4.68</v>
      </c>
      <c r="AA451" s="44">
        <v>4.68</v>
      </c>
    </row>
    <row r="452" spans="1:27" ht="12.75" hidden="1" customHeight="1" outlineLevel="1" x14ac:dyDescent="0.2">
      <c r="A452" s="89" t="s">
        <v>1283</v>
      </c>
      <c r="B452" s="63" t="s">
        <v>81</v>
      </c>
      <c r="C452" s="43" t="s">
        <v>79</v>
      </c>
      <c r="D452" s="44">
        <f>$D$11</f>
        <v>216.36</v>
      </c>
      <c r="E452" s="44">
        <f t="shared" ref="E452:AA452" si="263">$D$11</f>
        <v>216.36</v>
      </c>
      <c r="F452" s="44">
        <f t="shared" si="263"/>
        <v>216.36</v>
      </c>
      <c r="G452" s="44">
        <f t="shared" si="263"/>
        <v>216.36</v>
      </c>
      <c r="H452" s="44">
        <f t="shared" si="263"/>
        <v>216.36</v>
      </c>
      <c r="I452" s="44">
        <f t="shared" si="263"/>
        <v>216.36</v>
      </c>
      <c r="J452" s="44">
        <f t="shared" si="263"/>
        <v>216.36</v>
      </c>
      <c r="K452" s="44">
        <f t="shared" si="263"/>
        <v>216.36</v>
      </c>
      <c r="L452" s="44">
        <f t="shared" si="263"/>
        <v>216.36</v>
      </c>
      <c r="M452" s="44">
        <f t="shared" si="263"/>
        <v>216.36</v>
      </c>
      <c r="N452" s="44">
        <f t="shared" si="263"/>
        <v>216.36</v>
      </c>
      <c r="O452" s="44">
        <f t="shared" si="263"/>
        <v>216.36</v>
      </c>
      <c r="P452" s="44">
        <f t="shared" si="263"/>
        <v>216.36</v>
      </c>
      <c r="Q452" s="44">
        <f t="shared" si="263"/>
        <v>216.36</v>
      </c>
      <c r="R452" s="44">
        <f>$D$11</f>
        <v>216.36</v>
      </c>
      <c r="S452" s="44">
        <f t="shared" si="263"/>
        <v>216.36</v>
      </c>
      <c r="T452" s="44">
        <f t="shared" si="263"/>
        <v>216.36</v>
      </c>
      <c r="U452" s="44">
        <f t="shared" si="263"/>
        <v>216.36</v>
      </c>
      <c r="V452" s="44">
        <f t="shared" si="263"/>
        <v>216.36</v>
      </c>
      <c r="W452" s="44">
        <f t="shared" si="263"/>
        <v>216.36</v>
      </c>
      <c r="X452" s="44">
        <f t="shared" si="263"/>
        <v>216.36</v>
      </c>
      <c r="Y452" s="44">
        <f t="shared" si="263"/>
        <v>216.36</v>
      </c>
      <c r="Z452" s="44">
        <f t="shared" si="263"/>
        <v>216.36</v>
      </c>
      <c r="AA452" s="44">
        <f t="shared" si="263"/>
        <v>216.36</v>
      </c>
    </row>
    <row r="453" spans="1:27" collapsed="1" x14ac:dyDescent="0.2">
      <c r="A453" s="88" t="s">
        <v>1284</v>
      </c>
      <c r="B453" s="28" t="str">
        <f>"29"&amp;"."&amp;$B$640&amp;"."&amp;$B$641</f>
        <v>29.09.2023</v>
      </c>
      <c r="C453" s="80" t="s">
        <v>76</v>
      </c>
      <c r="D453" s="81">
        <f>ROUND(((D454+D455+D457+D456)/1000),5)</f>
        <v>1.6489400000000001</v>
      </c>
      <c r="E453" s="81">
        <f>ROUND(((E454+E455+E457+E456)/1000),5)</f>
        <v>1.4626699999999999</v>
      </c>
      <c r="F453" s="81">
        <f>ROUND(((F454+F455+F457+F456)/1000),5)</f>
        <v>1.4107499999999999</v>
      </c>
      <c r="G453" s="81">
        <f t="shared" ref="G453:AA453" si="264">ROUND(((G454+G455+G457+G456)/1000),5)</f>
        <v>1.4269700000000001</v>
      </c>
      <c r="H453" s="81">
        <f t="shared" si="264"/>
        <v>1.5401800000000001</v>
      </c>
      <c r="I453" s="81">
        <f t="shared" si="264"/>
        <v>1.7675399999999999</v>
      </c>
      <c r="J453" s="81">
        <f t="shared" si="264"/>
        <v>1.86893</v>
      </c>
      <c r="K453" s="81">
        <f t="shared" si="264"/>
        <v>2.0537700000000001</v>
      </c>
      <c r="L453" s="81">
        <f t="shared" si="264"/>
        <v>2.28288</v>
      </c>
      <c r="M453" s="81">
        <f t="shared" si="264"/>
        <v>2.4146399999999999</v>
      </c>
      <c r="N453" s="81">
        <f t="shared" si="264"/>
        <v>2.4194200000000001</v>
      </c>
      <c r="O453" s="81">
        <f t="shared" si="264"/>
        <v>2.3753600000000001</v>
      </c>
      <c r="P453" s="81">
        <f t="shared" si="264"/>
        <v>2.3505099999999999</v>
      </c>
      <c r="Q453" s="81">
        <f t="shared" si="264"/>
        <v>2.4079600000000001</v>
      </c>
      <c r="R453" s="81">
        <f t="shared" si="264"/>
        <v>2.43099</v>
      </c>
      <c r="S453" s="81">
        <f t="shared" si="264"/>
        <v>2.4247000000000001</v>
      </c>
      <c r="T453" s="81">
        <f t="shared" si="264"/>
        <v>2.4151199999999999</v>
      </c>
      <c r="U453" s="81">
        <f t="shared" si="264"/>
        <v>2.40924</v>
      </c>
      <c r="V453" s="81">
        <f t="shared" si="264"/>
        <v>2.50021</v>
      </c>
      <c r="W453" s="81">
        <f t="shared" si="264"/>
        <v>2.5525000000000002</v>
      </c>
      <c r="X453" s="81">
        <f t="shared" si="264"/>
        <v>2.4634200000000002</v>
      </c>
      <c r="Y453" s="81">
        <f t="shared" si="264"/>
        <v>2.3196699999999999</v>
      </c>
      <c r="Z453" s="81">
        <f t="shared" si="264"/>
        <v>2.0174799999999999</v>
      </c>
      <c r="AA453" s="81">
        <f t="shared" si="264"/>
        <v>1.90198</v>
      </c>
    </row>
    <row r="454" spans="1:27" ht="12.75" hidden="1" customHeight="1" outlineLevel="1" x14ac:dyDescent="0.2">
      <c r="A454" s="89" t="s">
        <v>1285</v>
      </c>
      <c r="B454" s="63" t="s">
        <v>230</v>
      </c>
      <c r="C454" s="43" t="s">
        <v>79</v>
      </c>
      <c r="D454" s="44">
        <v>1210.8699999999999</v>
      </c>
      <c r="E454" s="44">
        <v>1024.5999999999999</v>
      </c>
      <c r="F454" s="44">
        <v>972.68</v>
      </c>
      <c r="G454" s="44">
        <v>988.9</v>
      </c>
      <c r="H454" s="44">
        <v>1102.1099999999999</v>
      </c>
      <c r="I454" s="44">
        <v>1329.47</v>
      </c>
      <c r="J454" s="44">
        <v>1430.86</v>
      </c>
      <c r="K454" s="44">
        <v>1615.7</v>
      </c>
      <c r="L454" s="44">
        <v>1844.81</v>
      </c>
      <c r="M454" s="44">
        <v>1976.57</v>
      </c>
      <c r="N454" s="44">
        <v>1981.35</v>
      </c>
      <c r="O454" s="44">
        <v>1937.29</v>
      </c>
      <c r="P454" s="44">
        <v>1912.44</v>
      </c>
      <c r="Q454" s="44">
        <v>1969.89</v>
      </c>
      <c r="R454" s="44">
        <v>1992.92</v>
      </c>
      <c r="S454" s="44">
        <v>1986.63</v>
      </c>
      <c r="T454" s="44">
        <v>1977.05</v>
      </c>
      <c r="U454" s="44">
        <v>1971.17</v>
      </c>
      <c r="V454" s="44">
        <v>2062.14</v>
      </c>
      <c r="W454" s="44">
        <v>2114.4299999999998</v>
      </c>
      <c r="X454" s="44">
        <v>2025.35</v>
      </c>
      <c r="Y454" s="44">
        <v>1881.6</v>
      </c>
      <c r="Z454" s="44">
        <v>1579.41</v>
      </c>
      <c r="AA454" s="44">
        <v>1463.91</v>
      </c>
    </row>
    <row r="455" spans="1:27" ht="12.75" hidden="1" customHeight="1" outlineLevel="1" x14ac:dyDescent="0.2">
      <c r="A455" s="89" t="s">
        <v>1286</v>
      </c>
      <c r="B455" s="63" t="s">
        <v>90</v>
      </c>
      <c r="C455" s="43" t="s">
        <v>79</v>
      </c>
      <c r="D455" s="44">
        <f>$D$315</f>
        <v>217.03</v>
      </c>
      <c r="E455" s="44">
        <f t="shared" ref="E455:AA455" si="265">$D$315</f>
        <v>217.03</v>
      </c>
      <c r="F455" s="44">
        <f t="shared" si="265"/>
        <v>217.03</v>
      </c>
      <c r="G455" s="44">
        <f t="shared" si="265"/>
        <v>217.03</v>
      </c>
      <c r="H455" s="44">
        <f t="shared" si="265"/>
        <v>217.03</v>
      </c>
      <c r="I455" s="44">
        <f t="shared" si="265"/>
        <v>217.03</v>
      </c>
      <c r="J455" s="44">
        <f t="shared" si="265"/>
        <v>217.03</v>
      </c>
      <c r="K455" s="44">
        <f t="shared" si="265"/>
        <v>217.03</v>
      </c>
      <c r="L455" s="44">
        <f t="shared" si="265"/>
        <v>217.03</v>
      </c>
      <c r="M455" s="44">
        <f t="shared" si="265"/>
        <v>217.03</v>
      </c>
      <c r="N455" s="44">
        <f t="shared" si="265"/>
        <v>217.03</v>
      </c>
      <c r="O455" s="44">
        <f t="shared" si="265"/>
        <v>217.03</v>
      </c>
      <c r="P455" s="44">
        <f t="shared" si="265"/>
        <v>217.03</v>
      </c>
      <c r="Q455" s="44">
        <f t="shared" si="265"/>
        <v>217.03</v>
      </c>
      <c r="R455" s="44">
        <f t="shared" si="265"/>
        <v>217.03</v>
      </c>
      <c r="S455" s="44">
        <f t="shared" si="265"/>
        <v>217.03</v>
      </c>
      <c r="T455" s="44">
        <f t="shared" si="265"/>
        <v>217.03</v>
      </c>
      <c r="U455" s="44">
        <f t="shared" si="265"/>
        <v>217.03</v>
      </c>
      <c r="V455" s="44">
        <f t="shared" si="265"/>
        <v>217.03</v>
      </c>
      <c r="W455" s="44">
        <f t="shared" si="265"/>
        <v>217.03</v>
      </c>
      <c r="X455" s="44">
        <f t="shared" si="265"/>
        <v>217.03</v>
      </c>
      <c r="Y455" s="44">
        <f t="shared" si="265"/>
        <v>217.03</v>
      </c>
      <c r="Z455" s="44">
        <f t="shared" si="265"/>
        <v>217.03</v>
      </c>
      <c r="AA455" s="44">
        <f t="shared" si="265"/>
        <v>217.03</v>
      </c>
    </row>
    <row r="456" spans="1:27" ht="12.75" hidden="1" customHeight="1" outlineLevel="1" x14ac:dyDescent="0.2">
      <c r="A456" s="89" t="s">
        <v>1287</v>
      </c>
      <c r="B456" s="63" t="s">
        <v>83</v>
      </c>
      <c r="C456" s="43" t="s">
        <v>79</v>
      </c>
      <c r="D456" s="44">
        <v>4.68</v>
      </c>
      <c r="E456" s="44">
        <v>4.68</v>
      </c>
      <c r="F456" s="44">
        <v>4.68</v>
      </c>
      <c r="G456" s="44">
        <v>4.68</v>
      </c>
      <c r="H456" s="44">
        <v>4.68</v>
      </c>
      <c r="I456" s="44">
        <v>4.68</v>
      </c>
      <c r="J456" s="44">
        <v>4.68</v>
      </c>
      <c r="K456" s="44">
        <v>4.68</v>
      </c>
      <c r="L456" s="44">
        <v>4.68</v>
      </c>
      <c r="M456" s="44">
        <v>4.68</v>
      </c>
      <c r="N456" s="44">
        <v>4.68</v>
      </c>
      <c r="O456" s="44">
        <v>4.68</v>
      </c>
      <c r="P456" s="44">
        <v>4.68</v>
      </c>
      <c r="Q456" s="44">
        <v>4.68</v>
      </c>
      <c r="R456" s="44">
        <v>4.68</v>
      </c>
      <c r="S456" s="44">
        <v>4.68</v>
      </c>
      <c r="T456" s="44">
        <v>4.68</v>
      </c>
      <c r="U456" s="44">
        <v>4.68</v>
      </c>
      <c r="V456" s="44">
        <v>4.68</v>
      </c>
      <c r="W456" s="44">
        <v>4.68</v>
      </c>
      <c r="X456" s="44">
        <v>4.68</v>
      </c>
      <c r="Y456" s="44">
        <v>4.68</v>
      </c>
      <c r="Z456" s="44">
        <v>4.68</v>
      </c>
      <c r="AA456" s="44">
        <v>4.68</v>
      </c>
    </row>
    <row r="457" spans="1:27" ht="12.75" hidden="1" customHeight="1" outlineLevel="1" x14ac:dyDescent="0.2">
      <c r="A457" s="89" t="s">
        <v>1288</v>
      </c>
      <c r="B457" s="63" t="s">
        <v>81</v>
      </c>
      <c r="C457" s="43" t="s">
        <v>79</v>
      </c>
      <c r="D457" s="44">
        <f>$D$11</f>
        <v>216.36</v>
      </c>
      <c r="E457" s="44">
        <f t="shared" ref="E457:AA457" si="266">$D$11</f>
        <v>216.36</v>
      </c>
      <c r="F457" s="44">
        <f t="shared" si="266"/>
        <v>216.36</v>
      </c>
      <c r="G457" s="44">
        <f t="shared" si="266"/>
        <v>216.36</v>
      </c>
      <c r="H457" s="44">
        <f t="shared" si="266"/>
        <v>216.36</v>
      </c>
      <c r="I457" s="44">
        <f t="shared" si="266"/>
        <v>216.36</v>
      </c>
      <c r="J457" s="44">
        <f t="shared" si="266"/>
        <v>216.36</v>
      </c>
      <c r="K457" s="44">
        <f t="shared" si="266"/>
        <v>216.36</v>
      </c>
      <c r="L457" s="44">
        <f t="shared" si="266"/>
        <v>216.36</v>
      </c>
      <c r="M457" s="44">
        <f t="shared" si="266"/>
        <v>216.36</v>
      </c>
      <c r="N457" s="44">
        <f t="shared" si="266"/>
        <v>216.36</v>
      </c>
      <c r="O457" s="44">
        <f t="shared" si="266"/>
        <v>216.36</v>
      </c>
      <c r="P457" s="44">
        <f t="shared" si="266"/>
        <v>216.36</v>
      </c>
      <c r="Q457" s="44">
        <f t="shared" si="266"/>
        <v>216.36</v>
      </c>
      <c r="R457" s="44">
        <f>$D$11</f>
        <v>216.36</v>
      </c>
      <c r="S457" s="44">
        <f t="shared" si="266"/>
        <v>216.36</v>
      </c>
      <c r="T457" s="44">
        <f t="shared" si="266"/>
        <v>216.36</v>
      </c>
      <c r="U457" s="44">
        <f t="shared" si="266"/>
        <v>216.36</v>
      </c>
      <c r="V457" s="44">
        <f t="shared" si="266"/>
        <v>216.36</v>
      </c>
      <c r="W457" s="44">
        <f t="shared" si="266"/>
        <v>216.36</v>
      </c>
      <c r="X457" s="44">
        <f t="shared" si="266"/>
        <v>216.36</v>
      </c>
      <c r="Y457" s="44">
        <f t="shared" si="266"/>
        <v>216.36</v>
      </c>
      <c r="Z457" s="44">
        <f t="shared" si="266"/>
        <v>216.36</v>
      </c>
      <c r="AA457" s="44">
        <f t="shared" si="266"/>
        <v>216.36</v>
      </c>
    </row>
    <row r="458" spans="1:27" collapsed="1" x14ac:dyDescent="0.2">
      <c r="A458" s="88" t="s">
        <v>1289</v>
      </c>
      <c r="B458" s="28" t="str">
        <f>"30"&amp;"."&amp;$B$640&amp;"."&amp;$B$641</f>
        <v>30.09.2023</v>
      </c>
      <c r="C458" s="80" t="s">
        <v>76</v>
      </c>
      <c r="D458" s="81">
        <f>ROUND(((D459+D460+D462+D461)/1000),5)</f>
        <v>1.80043</v>
      </c>
      <c r="E458" s="81">
        <f>ROUND(((E459+E460+E462+E461)/1000),5)</f>
        <v>1.71991</v>
      </c>
      <c r="F458" s="81">
        <f>ROUND(((F459+F460+F462+F461)/1000),5)</f>
        <v>1.6494899999999999</v>
      </c>
      <c r="G458" s="81">
        <f t="shared" ref="G458:AA458" si="267">ROUND(((G459+G460+G462+G461)/1000),5)</f>
        <v>1.6157699999999999</v>
      </c>
      <c r="H458" s="81">
        <f t="shared" si="267"/>
        <v>1.6634599999999999</v>
      </c>
      <c r="I458" s="81">
        <f t="shared" si="267"/>
        <v>1.7569699999999999</v>
      </c>
      <c r="J458" s="81">
        <f t="shared" si="267"/>
        <v>1.78549</v>
      </c>
      <c r="K458" s="81">
        <f t="shared" si="267"/>
        <v>1.95309</v>
      </c>
      <c r="L458" s="81">
        <f t="shared" si="267"/>
        <v>2.2409599999999998</v>
      </c>
      <c r="M458" s="81">
        <f t="shared" si="267"/>
        <v>2.4478399999999998</v>
      </c>
      <c r="N458" s="81">
        <f t="shared" si="267"/>
        <v>2.4802300000000002</v>
      </c>
      <c r="O458" s="81">
        <f t="shared" si="267"/>
        <v>2.4846400000000002</v>
      </c>
      <c r="P458" s="81">
        <f t="shared" si="267"/>
        <v>2.46014</v>
      </c>
      <c r="Q458" s="81">
        <f t="shared" si="267"/>
        <v>2.4576699999999998</v>
      </c>
      <c r="R458" s="81">
        <f t="shared" si="267"/>
        <v>2.4594900000000002</v>
      </c>
      <c r="S458" s="81">
        <f t="shared" si="267"/>
        <v>2.4562599999999999</v>
      </c>
      <c r="T458" s="81">
        <f t="shared" si="267"/>
        <v>2.44231</v>
      </c>
      <c r="U458" s="81">
        <f t="shared" si="267"/>
        <v>2.3756699999999999</v>
      </c>
      <c r="V458" s="81">
        <f t="shared" si="267"/>
        <v>2.4750800000000002</v>
      </c>
      <c r="W458" s="81">
        <f t="shared" si="267"/>
        <v>2.5246900000000001</v>
      </c>
      <c r="X458" s="81">
        <f t="shared" si="267"/>
        <v>2.4678100000000001</v>
      </c>
      <c r="Y458" s="81">
        <f t="shared" si="267"/>
        <v>2.2095600000000002</v>
      </c>
      <c r="Z458" s="81">
        <f t="shared" si="267"/>
        <v>2.06691</v>
      </c>
      <c r="AA458" s="81">
        <f t="shared" si="267"/>
        <v>1.8582099999999999</v>
      </c>
    </row>
    <row r="459" spans="1:27" ht="12.75" hidden="1" customHeight="1" outlineLevel="1" x14ac:dyDescent="0.2">
      <c r="A459" s="89" t="s">
        <v>1290</v>
      </c>
      <c r="B459" s="63" t="s">
        <v>230</v>
      </c>
      <c r="C459" s="43" t="s">
        <v>79</v>
      </c>
      <c r="D459" s="44">
        <v>1362.36</v>
      </c>
      <c r="E459" s="44">
        <v>1281.8399999999999</v>
      </c>
      <c r="F459" s="44">
        <v>1211.42</v>
      </c>
      <c r="G459" s="44">
        <v>1177.7</v>
      </c>
      <c r="H459" s="44">
        <v>1225.3900000000001</v>
      </c>
      <c r="I459" s="44">
        <v>1318.9</v>
      </c>
      <c r="J459" s="44">
        <v>1347.42</v>
      </c>
      <c r="K459" s="44">
        <v>1515.02</v>
      </c>
      <c r="L459" s="44">
        <v>1802.89</v>
      </c>
      <c r="M459" s="44">
        <v>2009.77</v>
      </c>
      <c r="N459" s="44">
        <v>2042.16</v>
      </c>
      <c r="O459" s="44">
        <v>2046.57</v>
      </c>
      <c r="P459" s="44">
        <v>2022.07</v>
      </c>
      <c r="Q459" s="44">
        <v>2019.6</v>
      </c>
      <c r="R459" s="44">
        <v>2021.42</v>
      </c>
      <c r="S459" s="44">
        <v>2018.19</v>
      </c>
      <c r="T459" s="44">
        <v>2004.24</v>
      </c>
      <c r="U459" s="44">
        <v>1937.6</v>
      </c>
      <c r="V459" s="44">
        <v>2037.01</v>
      </c>
      <c r="W459" s="44">
        <v>2086.62</v>
      </c>
      <c r="X459" s="44">
        <v>2029.74</v>
      </c>
      <c r="Y459" s="44">
        <v>1771.49</v>
      </c>
      <c r="Z459" s="44">
        <v>1628.84</v>
      </c>
      <c r="AA459" s="44">
        <v>1420.14</v>
      </c>
    </row>
    <row r="460" spans="1:27" ht="12.75" hidden="1" customHeight="1" outlineLevel="1" x14ac:dyDescent="0.2">
      <c r="A460" s="89" t="s">
        <v>1291</v>
      </c>
      <c r="B460" s="63" t="s">
        <v>90</v>
      </c>
      <c r="C460" s="43" t="s">
        <v>79</v>
      </c>
      <c r="D460" s="44">
        <f>$D$315</f>
        <v>217.03</v>
      </c>
      <c r="E460" s="44">
        <f t="shared" ref="E460:AA460" si="268">$D$315</f>
        <v>217.03</v>
      </c>
      <c r="F460" s="44">
        <f t="shared" si="268"/>
        <v>217.03</v>
      </c>
      <c r="G460" s="44">
        <f t="shared" si="268"/>
        <v>217.03</v>
      </c>
      <c r="H460" s="44">
        <f t="shared" si="268"/>
        <v>217.03</v>
      </c>
      <c r="I460" s="44">
        <f t="shared" si="268"/>
        <v>217.03</v>
      </c>
      <c r="J460" s="44">
        <f t="shared" si="268"/>
        <v>217.03</v>
      </c>
      <c r="K460" s="44">
        <f t="shared" si="268"/>
        <v>217.03</v>
      </c>
      <c r="L460" s="44">
        <f t="shared" si="268"/>
        <v>217.03</v>
      </c>
      <c r="M460" s="44">
        <f t="shared" si="268"/>
        <v>217.03</v>
      </c>
      <c r="N460" s="44">
        <f t="shared" si="268"/>
        <v>217.03</v>
      </c>
      <c r="O460" s="44">
        <f t="shared" si="268"/>
        <v>217.03</v>
      </c>
      <c r="P460" s="44">
        <f t="shared" si="268"/>
        <v>217.03</v>
      </c>
      <c r="Q460" s="44">
        <f t="shared" si="268"/>
        <v>217.03</v>
      </c>
      <c r="R460" s="44">
        <f t="shared" si="268"/>
        <v>217.03</v>
      </c>
      <c r="S460" s="44">
        <f t="shared" si="268"/>
        <v>217.03</v>
      </c>
      <c r="T460" s="44">
        <f t="shared" si="268"/>
        <v>217.03</v>
      </c>
      <c r="U460" s="44">
        <f t="shared" si="268"/>
        <v>217.03</v>
      </c>
      <c r="V460" s="44">
        <f t="shared" si="268"/>
        <v>217.03</v>
      </c>
      <c r="W460" s="44">
        <f t="shared" si="268"/>
        <v>217.03</v>
      </c>
      <c r="X460" s="44">
        <f t="shared" si="268"/>
        <v>217.03</v>
      </c>
      <c r="Y460" s="44">
        <f t="shared" si="268"/>
        <v>217.03</v>
      </c>
      <c r="Z460" s="44">
        <f t="shared" si="268"/>
        <v>217.03</v>
      </c>
      <c r="AA460" s="44">
        <f t="shared" si="268"/>
        <v>217.03</v>
      </c>
    </row>
    <row r="461" spans="1:27" ht="12.75" hidden="1" customHeight="1" outlineLevel="1" x14ac:dyDescent="0.2">
      <c r="A461" s="89" t="s">
        <v>1292</v>
      </c>
      <c r="B461" s="63" t="s">
        <v>83</v>
      </c>
      <c r="C461" s="43" t="s">
        <v>79</v>
      </c>
      <c r="D461" s="44">
        <v>4.68</v>
      </c>
      <c r="E461" s="44">
        <v>4.68</v>
      </c>
      <c r="F461" s="44">
        <v>4.68</v>
      </c>
      <c r="G461" s="44">
        <v>4.68</v>
      </c>
      <c r="H461" s="44">
        <v>4.68</v>
      </c>
      <c r="I461" s="44">
        <v>4.68</v>
      </c>
      <c r="J461" s="44">
        <v>4.68</v>
      </c>
      <c r="K461" s="44">
        <v>4.68</v>
      </c>
      <c r="L461" s="44">
        <v>4.68</v>
      </c>
      <c r="M461" s="44">
        <v>4.68</v>
      </c>
      <c r="N461" s="44">
        <v>4.68</v>
      </c>
      <c r="O461" s="44">
        <v>4.68</v>
      </c>
      <c r="P461" s="44">
        <v>4.68</v>
      </c>
      <c r="Q461" s="44">
        <v>4.68</v>
      </c>
      <c r="R461" s="44">
        <v>4.68</v>
      </c>
      <c r="S461" s="44">
        <v>4.68</v>
      </c>
      <c r="T461" s="44">
        <v>4.68</v>
      </c>
      <c r="U461" s="44">
        <v>4.68</v>
      </c>
      <c r="V461" s="44">
        <v>4.68</v>
      </c>
      <c r="W461" s="44">
        <v>4.68</v>
      </c>
      <c r="X461" s="44">
        <v>4.68</v>
      </c>
      <c r="Y461" s="44">
        <v>4.68</v>
      </c>
      <c r="Z461" s="44">
        <v>4.68</v>
      </c>
      <c r="AA461" s="44">
        <v>4.68</v>
      </c>
    </row>
    <row r="462" spans="1:27" ht="12.75" hidden="1" customHeight="1" outlineLevel="1" x14ac:dyDescent="0.2">
      <c r="A462" s="89" t="s">
        <v>1293</v>
      </c>
      <c r="B462" s="63" t="s">
        <v>81</v>
      </c>
      <c r="C462" s="43" t="s">
        <v>79</v>
      </c>
      <c r="D462" s="44">
        <f>$D$11</f>
        <v>216.36</v>
      </c>
      <c r="E462" s="44">
        <f t="shared" ref="E462:AA462" si="269">$D$11</f>
        <v>216.36</v>
      </c>
      <c r="F462" s="44">
        <f t="shared" si="269"/>
        <v>216.36</v>
      </c>
      <c r="G462" s="44">
        <f t="shared" si="269"/>
        <v>216.36</v>
      </c>
      <c r="H462" s="44">
        <f t="shared" si="269"/>
        <v>216.36</v>
      </c>
      <c r="I462" s="44">
        <f t="shared" si="269"/>
        <v>216.36</v>
      </c>
      <c r="J462" s="44">
        <f t="shared" si="269"/>
        <v>216.36</v>
      </c>
      <c r="K462" s="44">
        <f t="shared" si="269"/>
        <v>216.36</v>
      </c>
      <c r="L462" s="44">
        <f t="shared" si="269"/>
        <v>216.36</v>
      </c>
      <c r="M462" s="44">
        <f t="shared" si="269"/>
        <v>216.36</v>
      </c>
      <c r="N462" s="44">
        <f t="shared" si="269"/>
        <v>216.36</v>
      </c>
      <c r="O462" s="44">
        <f t="shared" si="269"/>
        <v>216.36</v>
      </c>
      <c r="P462" s="44">
        <f t="shared" si="269"/>
        <v>216.36</v>
      </c>
      <c r="Q462" s="44">
        <f t="shared" si="269"/>
        <v>216.36</v>
      </c>
      <c r="R462" s="44">
        <f>$D$11</f>
        <v>216.36</v>
      </c>
      <c r="S462" s="44">
        <f t="shared" si="269"/>
        <v>216.36</v>
      </c>
      <c r="T462" s="44">
        <f t="shared" si="269"/>
        <v>216.36</v>
      </c>
      <c r="U462" s="44">
        <f t="shared" si="269"/>
        <v>216.36</v>
      </c>
      <c r="V462" s="44">
        <f t="shared" si="269"/>
        <v>216.36</v>
      </c>
      <c r="W462" s="44">
        <f t="shared" si="269"/>
        <v>216.36</v>
      </c>
      <c r="X462" s="44">
        <f t="shared" si="269"/>
        <v>216.36</v>
      </c>
      <c r="Y462" s="44">
        <f t="shared" si="269"/>
        <v>216.36</v>
      </c>
      <c r="Z462" s="44">
        <f t="shared" si="269"/>
        <v>216.36</v>
      </c>
      <c r="AA462" s="44">
        <f t="shared" si="269"/>
        <v>216.36</v>
      </c>
    </row>
    <row r="463" spans="1:27" collapsed="1" x14ac:dyDescent="0.2">
      <c r="B463" s="91" t="s">
        <v>379</v>
      </c>
    </row>
    <row r="464" spans="1:27" x14ac:dyDescent="0.2">
      <c r="A464" s="179" t="s">
        <v>682</v>
      </c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1"/>
    </row>
    <row r="465" spans="1:27" ht="25.5" x14ac:dyDescent="0.2">
      <c r="A465" s="26" t="s">
        <v>64</v>
      </c>
      <c r="B465" s="27" t="s">
        <v>202</v>
      </c>
      <c r="C465" s="26" t="s">
        <v>203</v>
      </c>
      <c r="D465" s="27" t="s">
        <v>204</v>
      </c>
      <c r="E465" s="27" t="s">
        <v>205</v>
      </c>
      <c r="F465" s="27" t="s">
        <v>206</v>
      </c>
      <c r="G465" s="27" t="s">
        <v>207</v>
      </c>
      <c r="H465" s="27" t="s">
        <v>208</v>
      </c>
      <c r="I465" s="27" t="s">
        <v>209</v>
      </c>
      <c r="J465" s="27" t="s">
        <v>210</v>
      </c>
      <c r="K465" s="27" t="s">
        <v>211</v>
      </c>
      <c r="L465" s="27" t="s">
        <v>212</v>
      </c>
      <c r="M465" s="27" t="s">
        <v>213</v>
      </c>
      <c r="N465" s="27" t="s">
        <v>214</v>
      </c>
      <c r="O465" s="27" t="s">
        <v>215</v>
      </c>
      <c r="P465" s="27" t="s">
        <v>216</v>
      </c>
      <c r="Q465" s="27" t="s">
        <v>217</v>
      </c>
      <c r="R465" s="27" t="s">
        <v>218</v>
      </c>
      <c r="S465" s="27" t="s">
        <v>219</v>
      </c>
      <c r="T465" s="27" t="s">
        <v>220</v>
      </c>
      <c r="U465" s="27" t="s">
        <v>221</v>
      </c>
      <c r="V465" s="27" t="s">
        <v>222</v>
      </c>
      <c r="W465" s="27" t="s">
        <v>223</v>
      </c>
      <c r="X465" s="27" t="s">
        <v>224</v>
      </c>
      <c r="Y465" s="27" t="s">
        <v>225</v>
      </c>
      <c r="Z465" s="27" t="s">
        <v>226</v>
      </c>
      <c r="AA465" s="27" t="s">
        <v>227</v>
      </c>
    </row>
    <row r="466" spans="1:27" x14ac:dyDescent="0.2">
      <c r="A466" s="88" t="s">
        <v>1294</v>
      </c>
      <c r="B466" s="28" t="str">
        <f>"01"&amp;"."&amp;$B$640&amp;"."&amp;$B$641</f>
        <v>01.09.2023</v>
      </c>
      <c r="C466" s="80" t="s">
        <v>76</v>
      </c>
      <c r="D466" s="81">
        <f>ROUND(((D467+D468+D470+D469)/1000),5)</f>
        <v>2.0465100000000001</v>
      </c>
      <c r="E466" s="81">
        <f>ROUND(((E467+E468+E470+E469)/1000),5)</f>
        <v>1.9377200000000001</v>
      </c>
      <c r="F466" s="81">
        <f>ROUND(((F467+F468+F470+F469)/1000),5)</f>
        <v>1.87412</v>
      </c>
      <c r="G466" s="81">
        <f t="shared" ref="G466:AA466" si="270">ROUND(((G467+G468+G470+G469)/1000),5)</f>
        <v>1.8811</v>
      </c>
      <c r="H466" s="81">
        <f t="shared" si="270"/>
        <v>1.92578</v>
      </c>
      <c r="I466" s="81">
        <f t="shared" si="270"/>
        <v>2.0048599999999999</v>
      </c>
      <c r="J466" s="81">
        <f t="shared" si="270"/>
        <v>2.1145700000000001</v>
      </c>
      <c r="K466" s="81">
        <f t="shared" si="270"/>
        <v>2.3649300000000002</v>
      </c>
      <c r="L466" s="81">
        <f t="shared" si="270"/>
        <v>2.5591300000000001</v>
      </c>
      <c r="M466" s="81">
        <f t="shared" si="270"/>
        <v>2.78159</v>
      </c>
      <c r="N466" s="81">
        <f t="shared" si="270"/>
        <v>2.8167499999999999</v>
      </c>
      <c r="O466" s="81">
        <f t="shared" si="270"/>
        <v>2.7924500000000001</v>
      </c>
      <c r="P466" s="81">
        <f t="shared" si="270"/>
        <v>2.79942</v>
      </c>
      <c r="Q466" s="81">
        <f t="shared" si="270"/>
        <v>2.8026200000000001</v>
      </c>
      <c r="R466" s="81">
        <f t="shared" si="270"/>
        <v>2.8777400000000002</v>
      </c>
      <c r="S466" s="81">
        <f t="shared" si="270"/>
        <v>2.8639000000000001</v>
      </c>
      <c r="T466" s="81">
        <f t="shared" si="270"/>
        <v>2.85642</v>
      </c>
      <c r="U466" s="81">
        <f t="shared" si="270"/>
        <v>2.82464</v>
      </c>
      <c r="V466" s="81">
        <f t="shared" si="270"/>
        <v>2.8255699999999999</v>
      </c>
      <c r="W466" s="81">
        <f t="shared" si="270"/>
        <v>2.8621500000000002</v>
      </c>
      <c r="X466" s="81">
        <f t="shared" si="270"/>
        <v>2.85473</v>
      </c>
      <c r="Y466" s="81">
        <f t="shared" si="270"/>
        <v>2.72566</v>
      </c>
      <c r="Z466" s="81">
        <f t="shared" si="270"/>
        <v>2.4520200000000001</v>
      </c>
      <c r="AA466" s="81">
        <f t="shared" si="270"/>
        <v>2.2471800000000002</v>
      </c>
    </row>
    <row r="467" spans="1:27" ht="12.75" hidden="1" customHeight="1" outlineLevel="1" x14ac:dyDescent="0.2">
      <c r="A467" s="89" t="s">
        <v>1295</v>
      </c>
      <c r="B467" s="63" t="s">
        <v>230</v>
      </c>
      <c r="C467" s="43" t="s">
        <v>79</v>
      </c>
      <c r="D467" s="44">
        <v>1391.29</v>
      </c>
      <c r="E467" s="44">
        <v>1282.5</v>
      </c>
      <c r="F467" s="44">
        <v>1218.9000000000001</v>
      </c>
      <c r="G467" s="44">
        <v>1225.8800000000001</v>
      </c>
      <c r="H467" s="44">
        <v>1270.56</v>
      </c>
      <c r="I467" s="44">
        <v>1349.64</v>
      </c>
      <c r="J467" s="44">
        <v>1459.35</v>
      </c>
      <c r="K467" s="44">
        <v>1709.71</v>
      </c>
      <c r="L467" s="44">
        <v>1903.91</v>
      </c>
      <c r="M467" s="44">
        <v>2126.37</v>
      </c>
      <c r="N467" s="44">
        <v>2161.5300000000002</v>
      </c>
      <c r="O467" s="44">
        <v>2137.23</v>
      </c>
      <c r="P467" s="44">
        <v>2144.1999999999998</v>
      </c>
      <c r="Q467" s="44">
        <v>2147.4</v>
      </c>
      <c r="R467" s="44">
        <v>2222.52</v>
      </c>
      <c r="S467" s="44">
        <v>2208.6799999999998</v>
      </c>
      <c r="T467" s="44">
        <v>2201.1999999999998</v>
      </c>
      <c r="U467" s="44">
        <v>2169.42</v>
      </c>
      <c r="V467" s="44">
        <v>2170.35</v>
      </c>
      <c r="W467" s="44">
        <v>2206.9299999999998</v>
      </c>
      <c r="X467" s="44">
        <v>2199.5100000000002</v>
      </c>
      <c r="Y467" s="44">
        <v>2070.44</v>
      </c>
      <c r="Z467" s="44">
        <v>1796.8</v>
      </c>
      <c r="AA467" s="44">
        <v>1591.96</v>
      </c>
    </row>
    <row r="468" spans="1:27" ht="12.75" hidden="1" customHeight="1" outlineLevel="1" x14ac:dyDescent="0.2">
      <c r="A468" s="89" t="s">
        <v>1296</v>
      </c>
      <c r="B468" s="63" t="s">
        <v>90</v>
      </c>
      <c r="C468" s="43" t="s">
        <v>79</v>
      </c>
      <c r="D468" s="44">
        <v>434.18</v>
      </c>
      <c r="E468" s="44">
        <f>$D$468</f>
        <v>434.18</v>
      </c>
      <c r="F468" s="44">
        <f t="shared" ref="F468:AA468" si="271">$D$468</f>
        <v>434.18</v>
      </c>
      <c r="G468" s="44">
        <f t="shared" si="271"/>
        <v>434.18</v>
      </c>
      <c r="H468" s="44">
        <f t="shared" si="271"/>
        <v>434.18</v>
      </c>
      <c r="I468" s="44">
        <f t="shared" si="271"/>
        <v>434.18</v>
      </c>
      <c r="J468" s="44">
        <f t="shared" si="271"/>
        <v>434.18</v>
      </c>
      <c r="K468" s="44">
        <f t="shared" si="271"/>
        <v>434.18</v>
      </c>
      <c r="L468" s="44">
        <f t="shared" si="271"/>
        <v>434.18</v>
      </c>
      <c r="M468" s="44">
        <f t="shared" si="271"/>
        <v>434.18</v>
      </c>
      <c r="N468" s="44">
        <f t="shared" si="271"/>
        <v>434.18</v>
      </c>
      <c r="O468" s="44">
        <f t="shared" si="271"/>
        <v>434.18</v>
      </c>
      <c r="P468" s="44">
        <f t="shared" si="271"/>
        <v>434.18</v>
      </c>
      <c r="Q468" s="44">
        <f t="shared" si="271"/>
        <v>434.18</v>
      </c>
      <c r="R468" s="44">
        <f t="shared" si="271"/>
        <v>434.18</v>
      </c>
      <c r="S468" s="44">
        <f t="shared" si="271"/>
        <v>434.18</v>
      </c>
      <c r="T468" s="44">
        <f t="shared" si="271"/>
        <v>434.18</v>
      </c>
      <c r="U468" s="44">
        <f t="shared" si="271"/>
        <v>434.18</v>
      </c>
      <c r="V468" s="44">
        <f t="shared" si="271"/>
        <v>434.18</v>
      </c>
      <c r="W468" s="44">
        <f t="shared" si="271"/>
        <v>434.18</v>
      </c>
      <c r="X468" s="44">
        <f t="shared" si="271"/>
        <v>434.18</v>
      </c>
      <c r="Y468" s="44">
        <f t="shared" si="271"/>
        <v>434.18</v>
      </c>
      <c r="Z468" s="44">
        <f t="shared" si="271"/>
        <v>434.18</v>
      </c>
      <c r="AA468" s="44">
        <f t="shared" si="271"/>
        <v>434.18</v>
      </c>
    </row>
    <row r="469" spans="1:27" ht="12.75" hidden="1" customHeight="1" outlineLevel="1" x14ac:dyDescent="0.2">
      <c r="A469" s="89" t="s">
        <v>1297</v>
      </c>
      <c r="B469" s="63" t="s">
        <v>83</v>
      </c>
      <c r="C469" s="43" t="s">
        <v>79</v>
      </c>
      <c r="D469" s="44">
        <v>4.68</v>
      </c>
      <c r="E469" s="44">
        <v>4.68</v>
      </c>
      <c r="F469" s="44">
        <v>4.68</v>
      </c>
      <c r="G469" s="44">
        <v>4.68</v>
      </c>
      <c r="H469" s="44">
        <v>4.68</v>
      </c>
      <c r="I469" s="44">
        <v>4.68</v>
      </c>
      <c r="J469" s="44">
        <v>4.68</v>
      </c>
      <c r="K469" s="44">
        <v>4.68</v>
      </c>
      <c r="L469" s="44">
        <v>4.68</v>
      </c>
      <c r="M469" s="44">
        <v>4.68</v>
      </c>
      <c r="N469" s="44">
        <v>4.68</v>
      </c>
      <c r="O469" s="44">
        <v>4.68</v>
      </c>
      <c r="P469" s="44">
        <v>4.68</v>
      </c>
      <c r="Q469" s="44">
        <v>4.68</v>
      </c>
      <c r="R469" s="44">
        <v>4.68</v>
      </c>
      <c r="S469" s="44">
        <v>4.68</v>
      </c>
      <c r="T469" s="44">
        <v>4.68</v>
      </c>
      <c r="U469" s="44">
        <v>4.68</v>
      </c>
      <c r="V469" s="44">
        <v>4.68</v>
      </c>
      <c r="W469" s="44">
        <v>4.68</v>
      </c>
      <c r="X469" s="44">
        <v>4.68</v>
      </c>
      <c r="Y469" s="44">
        <v>4.68</v>
      </c>
      <c r="Z469" s="44">
        <v>4.68</v>
      </c>
      <c r="AA469" s="44">
        <v>4.68</v>
      </c>
    </row>
    <row r="470" spans="1:27" ht="12.75" hidden="1" customHeight="1" outlineLevel="1" x14ac:dyDescent="0.2">
      <c r="A470" s="89" t="s">
        <v>1298</v>
      </c>
      <c r="B470" s="63" t="s">
        <v>81</v>
      </c>
      <c r="C470" s="43" t="s">
        <v>79</v>
      </c>
      <c r="D470" s="44">
        <f>$D$11</f>
        <v>216.36</v>
      </c>
      <c r="E470" s="44">
        <f t="shared" ref="E470:AA470" si="272">$D$11</f>
        <v>216.36</v>
      </c>
      <c r="F470" s="44">
        <f t="shared" si="272"/>
        <v>216.36</v>
      </c>
      <c r="G470" s="44">
        <f t="shared" si="272"/>
        <v>216.36</v>
      </c>
      <c r="H470" s="44">
        <f t="shared" si="272"/>
        <v>216.36</v>
      </c>
      <c r="I470" s="44">
        <f t="shared" si="272"/>
        <v>216.36</v>
      </c>
      <c r="J470" s="44">
        <f t="shared" si="272"/>
        <v>216.36</v>
      </c>
      <c r="K470" s="44">
        <f t="shared" si="272"/>
        <v>216.36</v>
      </c>
      <c r="L470" s="44">
        <f t="shared" si="272"/>
        <v>216.36</v>
      </c>
      <c r="M470" s="44">
        <f t="shared" si="272"/>
        <v>216.36</v>
      </c>
      <c r="N470" s="44">
        <f t="shared" si="272"/>
        <v>216.36</v>
      </c>
      <c r="O470" s="44">
        <f t="shared" si="272"/>
        <v>216.36</v>
      </c>
      <c r="P470" s="44">
        <f t="shared" si="272"/>
        <v>216.36</v>
      </c>
      <c r="Q470" s="44">
        <f t="shared" si="272"/>
        <v>216.36</v>
      </c>
      <c r="R470" s="44">
        <f>$D$11</f>
        <v>216.36</v>
      </c>
      <c r="S470" s="44">
        <f t="shared" si="272"/>
        <v>216.36</v>
      </c>
      <c r="T470" s="44">
        <f t="shared" si="272"/>
        <v>216.36</v>
      </c>
      <c r="U470" s="44">
        <f t="shared" si="272"/>
        <v>216.36</v>
      </c>
      <c r="V470" s="44">
        <f t="shared" si="272"/>
        <v>216.36</v>
      </c>
      <c r="W470" s="44">
        <f t="shared" si="272"/>
        <v>216.36</v>
      </c>
      <c r="X470" s="44">
        <f t="shared" si="272"/>
        <v>216.36</v>
      </c>
      <c r="Y470" s="44">
        <f t="shared" si="272"/>
        <v>216.36</v>
      </c>
      <c r="Z470" s="44">
        <f t="shared" si="272"/>
        <v>216.36</v>
      </c>
      <c r="AA470" s="44">
        <f t="shared" si="272"/>
        <v>216.36</v>
      </c>
    </row>
    <row r="471" spans="1:27" collapsed="1" x14ac:dyDescent="0.2">
      <c r="A471" s="88" t="s">
        <v>1299</v>
      </c>
      <c r="B471" s="28" t="str">
        <f>"02"&amp;"."&amp;$B$640&amp;"."&amp;$B$641</f>
        <v>02.09.2023</v>
      </c>
      <c r="C471" s="80" t="s">
        <v>76</v>
      </c>
      <c r="D471" s="81">
        <f>ROUND(((D472+D473+D475+D474)/1000),5)</f>
        <v>2.2126999999999999</v>
      </c>
      <c r="E471" s="81">
        <f>ROUND(((E472+E473+E475+E474)/1000),5)</f>
        <v>2.0223</v>
      </c>
      <c r="F471" s="81">
        <f>ROUND(((F472+F473+F475+F474)/1000),5)</f>
        <v>1.98186</v>
      </c>
      <c r="G471" s="81">
        <f t="shared" ref="G471:AA471" si="273">ROUND(((G472+G473+G475+G474)/1000),5)</f>
        <v>1.9500299999999999</v>
      </c>
      <c r="H471" s="81">
        <f t="shared" si="273"/>
        <v>1.96797</v>
      </c>
      <c r="I471" s="81">
        <f t="shared" si="273"/>
        <v>1.9642999999999999</v>
      </c>
      <c r="J471" s="81">
        <f t="shared" si="273"/>
        <v>1.99169</v>
      </c>
      <c r="K471" s="81">
        <f t="shared" si="273"/>
        <v>2.28478</v>
      </c>
      <c r="L471" s="81">
        <f t="shared" si="273"/>
        <v>2.47831</v>
      </c>
      <c r="M471" s="81">
        <f t="shared" si="273"/>
        <v>2.68743</v>
      </c>
      <c r="N471" s="81">
        <f t="shared" si="273"/>
        <v>2.7571400000000001</v>
      </c>
      <c r="O471" s="81">
        <f t="shared" si="273"/>
        <v>2.7717299999999998</v>
      </c>
      <c r="P471" s="81">
        <f t="shared" si="273"/>
        <v>2.7641100000000001</v>
      </c>
      <c r="Q471" s="81">
        <f t="shared" si="273"/>
        <v>2.76972</v>
      </c>
      <c r="R471" s="81">
        <f t="shared" si="273"/>
        <v>2.7683800000000001</v>
      </c>
      <c r="S471" s="81">
        <f t="shared" si="273"/>
        <v>2.7629899999999998</v>
      </c>
      <c r="T471" s="81">
        <f t="shared" si="273"/>
        <v>2.7424599999999999</v>
      </c>
      <c r="U471" s="81">
        <f t="shared" si="273"/>
        <v>2.71353</v>
      </c>
      <c r="V471" s="81">
        <f t="shared" si="273"/>
        <v>2.7123699999999999</v>
      </c>
      <c r="W471" s="81">
        <f t="shared" si="273"/>
        <v>2.7200099999999998</v>
      </c>
      <c r="X471" s="81">
        <f t="shared" si="273"/>
        <v>2.7139199999999999</v>
      </c>
      <c r="Y471" s="81">
        <f t="shared" si="273"/>
        <v>2.63178</v>
      </c>
      <c r="Z471" s="81">
        <f t="shared" si="273"/>
        <v>2.4576500000000001</v>
      </c>
      <c r="AA471" s="81">
        <f t="shared" si="273"/>
        <v>2.3309799999999998</v>
      </c>
    </row>
    <row r="472" spans="1:27" ht="12.75" hidden="1" customHeight="1" outlineLevel="1" x14ac:dyDescent="0.2">
      <c r="A472" s="89" t="s">
        <v>1300</v>
      </c>
      <c r="B472" s="63" t="s">
        <v>230</v>
      </c>
      <c r="C472" s="43" t="s">
        <v>79</v>
      </c>
      <c r="D472" s="44">
        <v>1557.48</v>
      </c>
      <c r="E472" s="44">
        <v>1367.08</v>
      </c>
      <c r="F472" s="44">
        <v>1326.64</v>
      </c>
      <c r="G472" s="44">
        <v>1294.81</v>
      </c>
      <c r="H472" s="44">
        <v>1312.75</v>
      </c>
      <c r="I472" s="44">
        <v>1309.08</v>
      </c>
      <c r="J472" s="44">
        <v>1336.47</v>
      </c>
      <c r="K472" s="44">
        <v>1629.56</v>
      </c>
      <c r="L472" s="44">
        <v>1823.09</v>
      </c>
      <c r="M472" s="44">
        <v>2032.21</v>
      </c>
      <c r="N472" s="44">
        <v>2101.92</v>
      </c>
      <c r="O472" s="44">
        <v>2116.5100000000002</v>
      </c>
      <c r="P472" s="44">
        <v>2108.89</v>
      </c>
      <c r="Q472" s="44">
        <v>2114.5</v>
      </c>
      <c r="R472" s="44">
        <v>2113.16</v>
      </c>
      <c r="S472" s="44">
        <v>2107.77</v>
      </c>
      <c r="T472" s="44">
        <v>2087.2399999999998</v>
      </c>
      <c r="U472" s="44">
        <v>2058.31</v>
      </c>
      <c r="V472" s="44">
        <v>2057.15</v>
      </c>
      <c r="W472" s="44">
        <v>2064.79</v>
      </c>
      <c r="X472" s="44">
        <v>2058.6999999999998</v>
      </c>
      <c r="Y472" s="44">
        <v>1976.56</v>
      </c>
      <c r="Z472" s="44">
        <v>1802.43</v>
      </c>
      <c r="AA472" s="44">
        <v>1675.76</v>
      </c>
    </row>
    <row r="473" spans="1:27" ht="12.75" hidden="1" customHeight="1" outlineLevel="1" x14ac:dyDescent="0.2">
      <c r="A473" s="89" t="s">
        <v>1301</v>
      </c>
      <c r="B473" s="63" t="s">
        <v>90</v>
      </c>
      <c r="C473" s="43" t="s">
        <v>79</v>
      </c>
      <c r="D473" s="44">
        <f>$D$468</f>
        <v>434.18</v>
      </c>
      <c r="E473" s="44">
        <f t="shared" ref="E473:AA473" si="274">$D$468</f>
        <v>434.18</v>
      </c>
      <c r="F473" s="44">
        <f t="shared" si="274"/>
        <v>434.18</v>
      </c>
      <c r="G473" s="44">
        <f t="shared" si="274"/>
        <v>434.18</v>
      </c>
      <c r="H473" s="44">
        <f t="shared" si="274"/>
        <v>434.18</v>
      </c>
      <c r="I473" s="44">
        <f t="shared" si="274"/>
        <v>434.18</v>
      </c>
      <c r="J473" s="44">
        <f t="shared" si="274"/>
        <v>434.18</v>
      </c>
      <c r="K473" s="44">
        <f t="shared" si="274"/>
        <v>434.18</v>
      </c>
      <c r="L473" s="44">
        <f t="shared" si="274"/>
        <v>434.18</v>
      </c>
      <c r="M473" s="44">
        <f t="shared" si="274"/>
        <v>434.18</v>
      </c>
      <c r="N473" s="44">
        <f t="shared" si="274"/>
        <v>434.18</v>
      </c>
      <c r="O473" s="44">
        <f t="shared" si="274"/>
        <v>434.18</v>
      </c>
      <c r="P473" s="44">
        <f t="shared" si="274"/>
        <v>434.18</v>
      </c>
      <c r="Q473" s="44">
        <f t="shared" si="274"/>
        <v>434.18</v>
      </c>
      <c r="R473" s="44">
        <f t="shared" si="274"/>
        <v>434.18</v>
      </c>
      <c r="S473" s="44">
        <f t="shared" si="274"/>
        <v>434.18</v>
      </c>
      <c r="T473" s="44">
        <f t="shared" si="274"/>
        <v>434.18</v>
      </c>
      <c r="U473" s="44">
        <f t="shared" si="274"/>
        <v>434.18</v>
      </c>
      <c r="V473" s="44">
        <f t="shared" si="274"/>
        <v>434.18</v>
      </c>
      <c r="W473" s="44">
        <f t="shared" si="274"/>
        <v>434.18</v>
      </c>
      <c r="X473" s="44">
        <f t="shared" si="274"/>
        <v>434.18</v>
      </c>
      <c r="Y473" s="44">
        <f t="shared" si="274"/>
        <v>434.18</v>
      </c>
      <c r="Z473" s="44">
        <f t="shared" si="274"/>
        <v>434.18</v>
      </c>
      <c r="AA473" s="44">
        <f t="shared" si="274"/>
        <v>434.18</v>
      </c>
    </row>
    <row r="474" spans="1:27" ht="12.75" hidden="1" customHeight="1" outlineLevel="1" x14ac:dyDescent="0.2">
      <c r="A474" s="89" t="s">
        <v>1302</v>
      </c>
      <c r="B474" s="63" t="s">
        <v>83</v>
      </c>
      <c r="C474" s="43" t="s">
        <v>79</v>
      </c>
      <c r="D474" s="44">
        <v>4.68</v>
      </c>
      <c r="E474" s="44">
        <v>4.68</v>
      </c>
      <c r="F474" s="44">
        <v>4.68</v>
      </c>
      <c r="G474" s="44">
        <v>4.68</v>
      </c>
      <c r="H474" s="44">
        <v>4.68</v>
      </c>
      <c r="I474" s="44">
        <v>4.68</v>
      </c>
      <c r="J474" s="44">
        <v>4.68</v>
      </c>
      <c r="K474" s="44">
        <v>4.68</v>
      </c>
      <c r="L474" s="44">
        <v>4.68</v>
      </c>
      <c r="M474" s="44">
        <v>4.68</v>
      </c>
      <c r="N474" s="44">
        <v>4.68</v>
      </c>
      <c r="O474" s="44">
        <v>4.68</v>
      </c>
      <c r="P474" s="44">
        <v>4.68</v>
      </c>
      <c r="Q474" s="44">
        <v>4.68</v>
      </c>
      <c r="R474" s="44">
        <v>4.68</v>
      </c>
      <c r="S474" s="44">
        <v>4.68</v>
      </c>
      <c r="T474" s="44">
        <v>4.68</v>
      </c>
      <c r="U474" s="44">
        <v>4.68</v>
      </c>
      <c r="V474" s="44">
        <v>4.68</v>
      </c>
      <c r="W474" s="44">
        <v>4.68</v>
      </c>
      <c r="X474" s="44">
        <v>4.68</v>
      </c>
      <c r="Y474" s="44">
        <v>4.68</v>
      </c>
      <c r="Z474" s="44">
        <v>4.68</v>
      </c>
      <c r="AA474" s="44">
        <v>4.68</v>
      </c>
    </row>
    <row r="475" spans="1:27" ht="12.75" hidden="1" customHeight="1" outlineLevel="1" x14ac:dyDescent="0.2">
      <c r="A475" s="89" t="s">
        <v>1303</v>
      </c>
      <c r="B475" s="63" t="s">
        <v>81</v>
      </c>
      <c r="C475" s="43" t="s">
        <v>79</v>
      </c>
      <c r="D475" s="44">
        <f>$D$11</f>
        <v>216.36</v>
      </c>
      <c r="E475" s="44">
        <f t="shared" ref="E475:AA475" si="275">$D$11</f>
        <v>216.36</v>
      </c>
      <c r="F475" s="44">
        <f t="shared" si="275"/>
        <v>216.36</v>
      </c>
      <c r="G475" s="44">
        <f t="shared" si="275"/>
        <v>216.36</v>
      </c>
      <c r="H475" s="44">
        <f t="shared" si="275"/>
        <v>216.36</v>
      </c>
      <c r="I475" s="44">
        <f t="shared" si="275"/>
        <v>216.36</v>
      </c>
      <c r="J475" s="44">
        <f t="shared" si="275"/>
        <v>216.36</v>
      </c>
      <c r="K475" s="44">
        <f t="shared" si="275"/>
        <v>216.36</v>
      </c>
      <c r="L475" s="44">
        <f t="shared" si="275"/>
        <v>216.36</v>
      </c>
      <c r="M475" s="44">
        <f t="shared" si="275"/>
        <v>216.36</v>
      </c>
      <c r="N475" s="44">
        <f t="shared" si="275"/>
        <v>216.36</v>
      </c>
      <c r="O475" s="44">
        <f t="shared" si="275"/>
        <v>216.36</v>
      </c>
      <c r="P475" s="44">
        <f t="shared" si="275"/>
        <v>216.36</v>
      </c>
      <c r="Q475" s="44">
        <f t="shared" si="275"/>
        <v>216.36</v>
      </c>
      <c r="R475" s="44">
        <f>$D$11</f>
        <v>216.36</v>
      </c>
      <c r="S475" s="44">
        <f t="shared" si="275"/>
        <v>216.36</v>
      </c>
      <c r="T475" s="44">
        <f t="shared" si="275"/>
        <v>216.36</v>
      </c>
      <c r="U475" s="44">
        <f t="shared" si="275"/>
        <v>216.36</v>
      </c>
      <c r="V475" s="44">
        <f t="shared" si="275"/>
        <v>216.36</v>
      </c>
      <c r="W475" s="44">
        <f t="shared" si="275"/>
        <v>216.36</v>
      </c>
      <c r="X475" s="44">
        <f t="shared" si="275"/>
        <v>216.36</v>
      </c>
      <c r="Y475" s="44">
        <f t="shared" si="275"/>
        <v>216.36</v>
      </c>
      <c r="Z475" s="44">
        <f t="shared" si="275"/>
        <v>216.36</v>
      </c>
      <c r="AA475" s="44">
        <f t="shared" si="275"/>
        <v>216.36</v>
      </c>
    </row>
    <row r="476" spans="1:27" collapsed="1" x14ac:dyDescent="0.2">
      <c r="A476" s="88" t="s">
        <v>1304</v>
      </c>
      <c r="B476" s="28" t="str">
        <f>"03"&amp;"."&amp;$B$640&amp;"."&amp;$B$641</f>
        <v>03.09.2023</v>
      </c>
      <c r="C476" s="80" t="s">
        <v>76</v>
      </c>
      <c r="D476" s="81">
        <f>ROUND(((D477+D478+D480+D479)/1000),5)</f>
        <v>1.99394</v>
      </c>
      <c r="E476" s="81">
        <f>ROUND(((E477+E478+E480+E479)/1000),5)</f>
        <v>1.8568899999999999</v>
      </c>
      <c r="F476" s="81">
        <f>ROUND(((F477+F478+F480+F479)/1000),5)</f>
        <v>1.7790600000000001</v>
      </c>
      <c r="G476" s="81">
        <f t="shared" ref="G476:AA476" si="276">ROUND(((G477+G478+G480+G479)/1000),5)</f>
        <v>1.7734700000000001</v>
      </c>
      <c r="H476" s="81">
        <f t="shared" si="276"/>
        <v>1.77146</v>
      </c>
      <c r="I476" s="81">
        <f t="shared" si="276"/>
        <v>1.7361899999999999</v>
      </c>
      <c r="J476" s="81">
        <f t="shared" si="276"/>
        <v>1.7554700000000001</v>
      </c>
      <c r="K476" s="81">
        <f t="shared" si="276"/>
        <v>1.9270799999999999</v>
      </c>
      <c r="L476" s="81">
        <f t="shared" si="276"/>
        <v>2.20025</v>
      </c>
      <c r="M476" s="81">
        <f t="shared" si="276"/>
        <v>2.4222199999999998</v>
      </c>
      <c r="N476" s="81">
        <f t="shared" si="276"/>
        <v>2.5158200000000002</v>
      </c>
      <c r="O476" s="81">
        <f t="shared" si="276"/>
        <v>2.54121</v>
      </c>
      <c r="P476" s="81">
        <f t="shared" si="276"/>
        <v>2.5075400000000001</v>
      </c>
      <c r="Q476" s="81">
        <f t="shared" si="276"/>
        <v>2.5171800000000002</v>
      </c>
      <c r="R476" s="81">
        <f t="shared" si="276"/>
        <v>2.5097200000000002</v>
      </c>
      <c r="S476" s="81">
        <f t="shared" si="276"/>
        <v>2.4837500000000001</v>
      </c>
      <c r="T476" s="81">
        <f t="shared" si="276"/>
        <v>2.4855299999999998</v>
      </c>
      <c r="U476" s="81">
        <f t="shared" si="276"/>
        <v>2.4332600000000002</v>
      </c>
      <c r="V476" s="81">
        <f t="shared" si="276"/>
        <v>2.4577300000000002</v>
      </c>
      <c r="W476" s="81">
        <f t="shared" si="276"/>
        <v>2.62391</v>
      </c>
      <c r="X476" s="81">
        <f t="shared" si="276"/>
        <v>2.6139600000000001</v>
      </c>
      <c r="Y476" s="81">
        <f t="shared" si="276"/>
        <v>2.5428600000000001</v>
      </c>
      <c r="Z476" s="81">
        <f t="shared" si="276"/>
        <v>2.36286</v>
      </c>
      <c r="AA476" s="81">
        <f t="shared" si="276"/>
        <v>2.0495899999999998</v>
      </c>
    </row>
    <row r="477" spans="1:27" ht="12.75" hidden="1" customHeight="1" outlineLevel="1" x14ac:dyDescent="0.2">
      <c r="A477" s="89" t="s">
        <v>1305</v>
      </c>
      <c r="B477" s="63" t="s">
        <v>230</v>
      </c>
      <c r="C477" s="43" t="s">
        <v>79</v>
      </c>
      <c r="D477" s="44">
        <v>1338.72</v>
      </c>
      <c r="E477" s="44">
        <v>1201.67</v>
      </c>
      <c r="F477" s="44">
        <v>1123.8399999999999</v>
      </c>
      <c r="G477" s="44">
        <v>1118.25</v>
      </c>
      <c r="H477" s="44">
        <v>1116.24</v>
      </c>
      <c r="I477" s="44">
        <v>1080.97</v>
      </c>
      <c r="J477" s="44">
        <v>1100.25</v>
      </c>
      <c r="K477" s="44">
        <v>1271.8599999999999</v>
      </c>
      <c r="L477" s="44">
        <v>1545.03</v>
      </c>
      <c r="M477" s="44">
        <v>1767</v>
      </c>
      <c r="N477" s="44">
        <v>1860.6</v>
      </c>
      <c r="O477" s="44">
        <v>1885.99</v>
      </c>
      <c r="P477" s="44">
        <v>1852.32</v>
      </c>
      <c r="Q477" s="44">
        <v>1861.96</v>
      </c>
      <c r="R477" s="44">
        <v>1854.5</v>
      </c>
      <c r="S477" s="44">
        <v>1828.53</v>
      </c>
      <c r="T477" s="44">
        <v>1830.31</v>
      </c>
      <c r="U477" s="44">
        <v>1778.04</v>
      </c>
      <c r="V477" s="44">
        <v>1802.51</v>
      </c>
      <c r="W477" s="44">
        <v>1968.69</v>
      </c>
      <c r="X477" s="44">
        <v>1958.74</v>
      </c>
      <c r="Y477" s="44">
        <v>1887.64</v>
      </c>
      <c r="Z477" s="44">
        <v>1707.64</v>
      </c>
      <c r="AA477" s="44">
        <v>1394.37</v>
      </c>
    </row>
    <row r="478" spans="1:27" ht="12.75" hidden="1" customHeight="1" outlineLevel="1" x14ac:dyDescent="0.2">
      <c r="A478" s="89" t="s">
        <v>1306</v>
      </c>
      <c r="B478" s="63" t="s">
        <v>90</v>
      </c>
      <c r="C478" s="43" t="s">
        <v>79</v>
      </c>
      <c r="D478" s="44">
        <f>$D$468</f>
        <v>434.18</v>
      </c>
      <c r="E478" s="44">
        <f t="shared" ref="E478:AA478" si="277">$D$468</f>
        <v>434.18</v>
      </c>
      <c r="F478" s="44">
        <f t="shared" si="277"/>
        <v>434.18</v>
      </c>
      <c r="G478" s="44">
        <f t="shared" si="277"/>
        <v>434.18</v>
      </c>
      <c r="H478" s="44">
        <f t="shared" si="277"/>
        <v>434.18</v>
      </c>
      <c r="I478" s="44">
        <f t="shared" si="277"/>
        <v>434.18</v>
      </c>
      <c r="J478" s="44">
        <f t="shared" si="277"/>
        <v>434.18</v>
      </c>
      <c r="K478" s="44">
        <f t="shared" si="277"/>
        <v>434.18</v>
      </c>
      <c r="L478" s="44">
        <f t="shared" si="277"/>
        <v>434.18</v>
      </c>
      <c r="M478" s="44">
        <f t="shared" si="277"/>
        <v>434.18</v>
      </c>
      <c r="N478" s="44">
        <f t="shared" si="277"/>
        <v>434.18</v>
      </c>
      <c r="O478" s="44">
        <f t="shared" si="277"/>
        <v>434.18</v>
      </c>
      <c r="P478" s="44">
        <f t="shared" si="277"/>
        <v>434.18</v>
      </c>
      <c r="Q478" s="44">
        <f t="shared" si="277"/>
        <v>434.18</v>
      </c>
      <c r="R478" s="44">
        <f t="shared" si="277"/>
        <v>434.18</v>
      </c>
      <c r="S478" s="44">
        <f t="shared" si="277"/>
        <v>434.18</v>
      </c>
      <c r="T478" s="44">
        <f t="shared" si="277"/>
        <v>434.18</v>
      </c>
      <c r="U478" s="44">
        <f t="shared" si="277"/>
        <v>434.18</v>
      </c>
      <c r="V478" s="44">
        <f t="shared" si="277"/>
        <v>434.18</v>
      </c>
      <c r="W478" s="44">
        <f t="shared" si="277"/>
        <v>434.18</v>
      </c>
      <c r="X478" s="44">
        <f t="shared" si="277"/>
        <v>434.18</v>
      </c>
      <c r="Y478" s="44">
        <f t="shared" si="277"/>
        <v>434.18</v>
      </c>
      <c r="Z478" s="44">
        <f t="shared" si="277"/>
        <v>434.18</v>
      </c>
      <c r="AA478" s="44">
        <f t="shared" si="277"/>
        <v>434.18</v>
      </c>
    </row>
    <row r="479" spans="1:27" ht="12.75" hidden="1" customHeight="1" outlineLevel="1" x14ac:dyDescent="0.2">
      <c r="A479" s="89" t="s">
        <v>1307</v>
      </c>
      <c r="B479" s="63" t="s">
        <v>83</v>
      </c>
      <c r="C479" s="43" t="s">
        <v>79</v>
      </c>
      <c r="D479" s="44">
        <v>4.68</v>
      </c>
      <c r="E479" s="44">
        <v>4.68</v>
      </c>
      <c r="F479" s="44">
        <v>4.68</v>
      </c>
      <c r="G479" s="44">
        <v>4.68</v>
      </c>
      <c r="H479" s="44">
        <v>4.68</v>
      </c>
      <c r="I479" s="44">
        <v>4.68</v>
      </c>
      <c r="J479" s="44">
        <v>4.68</v>
      </c>
      <c r="K479" s="44">
        <v>4.68</v>
      </c>
      <c r="L479" s="44">
        <v>4.68</v>
      </c>
      <c r="M479" s="44">
        <v>4.68</v>
      </c>
      <c r="N479" s="44">
        <v>4.68</v>
      </c>
      <c r="O479" s="44">
        <v>4.68</v>
      </c>
      <c r="P479" s="44">
        <v>4.68</v>
      </c>
      <c r="Q479" s="44">
        <v>4.68</v>
      </c>
      <c r="R479" s="44">
        <v>4.68</v>
      </c>
      <c r="S479" s="44">
        <v>4.68</v>
      </c>
      <c r="T479" s="44">
        <v>4.68</v>
      </c>
      <c r="U479" s="44">
        <v>4.68</v>
      </c>
      <c r="V479" s="44">
        <v>4.68</v>
      </c>
      <c r="W479" s="44">
        <v>4.68</v>
      </c>
      <c r="X479" s="44">
        <v>4.68</v>
      </c>
      <c r="Y479" s="44">
        <v>4.68</v>
      </c>
      <c r="Z479" s="44">
        <v>4.68</v>
      </c>
      <c r="AA479" s="44">
        <v>4.68</v>
      </c>
    </row>
    <row r="480" spans="1:27" ht="12.75" hidden="1" customHeight="1" outlineLevel="1" x14ac:dyDescent="0.2">
      <c r="A480" s="89" t="s">
        <v>1308</v>
      </c>
      <c r="B480" s="63" t="s">
        <v>81</v>
      </c>
      <c r="C480" s="43" t="s">
        <v>79</v>
      </c>
      <c r="D480" s="44">
        <f>$D$11</f>
        <v>216.36</v>
      </c>
      <c r="E480" s="44">
        <f t="shared" ref="E480:AA480" si="278">$D$11</f>
        <v>216.36</v>
      </c>
      <c r="F480" s="44">
        <f t="shared" si="278"/>
        <v>216.36</v>
      </c>
      <c r="G480" s="44">
        <f t="shared" si="278"/>
        <v>216.36</v>
      </c>
      <c r="H480" s="44">
        <f t="shared" si="278"/>
        <v>216.36</v>
      </c>
      <c r="I480" s="44">
        <f t="shared" si="278"/>
        <v>216.36</v>
      </c>
      <c r="J480" s="44">
        <f t="shared" si="278"/>
        <v>216.36</v>
      </c>
      <c r="K480" s="44">
        <f t="shared" si="278"/>
        <v>216.36</v>
      </c>
      <c r="L480" s="44">
        <f t="shared" si="278"/>
        <v>216.36</v>
      </c>
      <c r="M480" s="44">
        <f t="shared" si="278"/>
        <v>216.36</v>
      </c>
      <c r="N480" s="44">
        <f t="shared" si="278"/>
        <v>216.36</v>
      </c>
      <c r="O480" s="44">
        <f t="shared" si="278"/>
        <v>216.36</v>
      </c>
      <c r="P480" s="44">
        <f t="shared" si="278"/>
        <v>216.36</v>
      </c>
      <c r="Q480" s="44">
        <f t="shared" si="278"/>
        <v>216.36</v>
      </c>
      <c r="R480" s="44">
        <f>$D$11</f>
        <v>216.36</v>
      </c>
      <c r="S480" s="44">
        <f t="shared" si="278"/>
        <v>216.36</v>
      </c>
      <c r="T480" s="44">
        <f t="shared" si="278"/>
        <v>216.36</v>
      </c>
      <c r="U480" s="44">
        <f t="shared" si="278"/>
        <v>216.36</v>
      </c>
      <c r="V480" s="44">
        <f t="shared" si="278"/>
        <v>216.36</v>
      </c>
      <c r="W480" s="44">
        <f t="shared" si="278"/>
        <v>216.36</v>
      </c>
      <c r="X480" s="44">
        <f t="shared" si="278"/>
        <v>216.36</v>
      </c>
      <c r="Y480" s="44">
        <f t="shared" si="278"/>
        <v>216.36</v>
      </c>
      <c r="Z480" s="44">
        <f t="shared" si="278"/>
        <v>216.36</v>
      </c>
      <c r="AA480" s="44">
        <f t="shared" si="278"/>
        <v>216.36</v>
      </c>
    </row>
    <row r="481" spans="1:27" collapsed="1" x14ac:dyDescent="0.2">
      <c r="A481" s="88" t="s">
        <v>1309</v>
      </c>
      <c r="B481" s="28" t="str">
        <f>"04"&amp;"."&amp;$B$640&amp;"."&amp;$B$641</f>
        <v>04.09.2023</v>
      </c>
      <c r="C481" s="80" t="s">
        <v>76</v>
      </c>
      <c r="D481" s="81">
        <f>ROUND(((D482+D483+D485+D484)/1000),5)</f>
        <v>2.0313500000000002</v>
      </c>
      <c r="E481" s="81">
        <f>ROUND(((E482+E483+E485+E484)/1000),5)</f>
        <v>1.9033899999999999</v>
      </c>
      <c r="F481" s="81">
        <f>ROUND(((F482+F483+F485+F484)/1000),5)</f>
        <v>1.83378</v>
      </c>
      <c r="G481" s="81">
        <f t="shared" ref="G481:AA481" si="279">ROUND(((G482+G483+G485+G484)/1000),5)</f>
        <v>1.79389</v>
      </c>
      <c r="H481" s="81">
        <f t="shared" si="279"/>
        <v>1.8404499999999999</v>
      </c>
      <c r="I481" s="81">
        <f t="shared" si="279"/>
        <v>1.89872</v>
      </c>
      <c r="J481" s="81">
        <f t="shared" si="279"/>
        <v>2.0527500000000001</v>
      </c>
      <c r="K481" s="81">
        <f t="shared" si="279"/>
        <v>2.3185199999999999</v>
      </c>
      <c r="L481" s="81">
        <f t="shared" si="279"/>
        <v>2.5134799999999999</v>
      </c>
      <c r="M481" s="81">
        <f t="shared" si="279"/>
        <v>2.65869</v>
      </c>
      <c r="N481" s="81">
        <f t="shared" si="279"/>
        <v>2.7023700000000002</v>
      </c>
      <c r="O481" s="81">
        <f t="shared" si="279"/>
        <v>2.6961300000000001</v>
      </c>
      <c r="P481" s="81">
        <f t="shared" si="279"/>
        <v>2.6617799999999998</v>
      </c>
      <c r="Q481" s="81">
        <f t="shared" si="279"/>
        <v>2.7008700000000001</v>
      </c>
      <c r="R481" s="81">
        <f t="shared" si="279"/>
        <v>2.7645200000000001</v>
      </c>
      <c r="S481" s="81">
        <f t="shared" si="279"/>
        <v>2.76179</v>
      </c>
      <c r="T481" s="81">
        <f t="shared" si="279"/>
        <v>2.75475</v>
      </c>
      <c r="U481" s="81">
        <f t="shared" si="279"/>
        <v>2.6973799999999999</v>
      </c>
      <c r="V481" s="81">
        <f t="shared" si="279"/>
        <v>2.70932</v>
      </c>
      <c r="W481" s="81">
        <f t="shared" si="279"/>
        <v>2.7576299999999998</v>
      </c>
      <c r="X481" s="81">
        <f t="shared" si="279"/>
        <v>2.7575599999999998</v>
      </c>
      <c r="Y481" s="81">
        <f t="shared" si="279"/>
        <v>2.64222</v>
      </c>
      <c r="Z481" s="81">
        <f t="shared" si="279"/>
        <v>2.4329499999999999</v>
      </c>
      <c r="AA481" s="81">
        <f t="shared" si="279"/>
        <v>2.1410800000000001</v>
      </c>
    </row>
    <row r="482" spans="1:27" ht="12.75" hidden="1" customHeight="1" outlineLevel="1" x14ac:dyDescent="0.2">
      <c r="A482" s="89" t="s">
        <v>1310</v>
      </c>
      <c r="B482" s="63" t="s">
        <v>230</v>
      </c>
      <c r="C482" s="43" t="s">
        <v>79</v>
      </c>
      <c r="D482" s="44">
        <v>1376.13</v>
      </c>
      <c r="E482" s="44">
        <v>1248.17</v>
      </c>
      <c r="F482" s="44">
        <v>1178.56</v>
      </c>
      <c r="G482" s="44">
        <v>1138.67</v>
      </c>
      <c r="H482" s="44">
        <v>1185.23</v>
      </c>
      <c r="I482" s="44">
        <v>1243.5</v>
      </c>
      <c r="J482" s="44">
        <v>1397.53</v>
      </c>
      <c r="K482" s="44">
        <v>1663.3</v>
      </c>
      <c r="L482" s="44">
        <v>1858.26</v>
      </c>
      <c r="M482" s="44">
        <v>2003.47</v>
      </c>
      <c r="N482" s="44">
        <v>2047.15</v>
      </c>
      <c r="O482" s="44">
        <v>2040.91</v>
      </c>
      <c r="P482" s="44">
        <v>2006.56</v>
      </c>
      <c r="Q482" s="44">
        <v>2045.65</v>
      </c>
      <c r="R482" s="44">
        <v>2109.3000000000002</v>
      </c>
      <c r="S482" s="44">
        <v>2106.5700000000002</v>
      </c>
      <c r="T482" s="44">
        <v>2099.5300000000002</v>
      </c>
      <c r="U482" s="44">
        <v>2042.16</v>
      </c>
      <c r="V482" s="44">
        <v>2054.1</v>
      </c>
      <c r="W482" s="44">
        <v>2102.41</v>
      </c>
      <c r="X482" s="44">
        <v>2102.34</v>
      </c>
      <c r="Y482" s="44">
        <v>1987</v>
      </c>
      <c r="Z482" s="44">
        <v>1777.73</v>
      </c>
      <c r="AA482" s="44">
        <v>1485.86</v>
      </c>
    </row>
    <row r="483" spans="1:27" ht="12.75" hidden="1" customHeight="1" outlineLevel="1" x14ac:dyDescent="0.2">
      <c r="A483" s="89" t="s">
        <v>1311</v>
      </c>
      <c r="B483" s="63" t="s">
        <v>90</v>
      </c>
      <c r="C483" s="43" t="s">
        <v>79</v>
      </c>
      <c r="D483" s="44">
        <f>$D$468</f>
        <v>434.18</v>
      </c>
      <c r="E483" s="44">
        <f t="shared" ref="E483:AA483" si="280">$D$468</f>
        <v>434.18</v>
      </c>
      <c r="F483" s="44">
        <f t="shared" si="280"/>
        <v>434.18</v>
      </c>
      <c r="G483" s="44">
        <f t="shared" si="280"/>
        <v>434.18</v>
      </c>
      <c r="H483" s="44">
        <f t="shared" si="280"/>
        <v>434.18</v>
      </c>
      <c r="I483" s="44">
        <f t="shared" si="280"/>
        <v>434.18</v>
      </c>
      <c r="J483" s="44">
        <f t="shared" si="280"/>
        <v>434.18</v>
      </c>
      <c r="K483" s="44">
        <f t="shared" si="280"/>
        <v>434.18</v>
      </c>
      <c r="L483" s="44">
        <f t="shared" si="280"/>
        <v>434.18</v>
      </c>
      <c r="M483" s="44">
        <f t="shared" si="280"/>
        <v>434.18</v>
      </c>
      <c r="N483" s="44">
        <f t="shared" si="280"/>
        <v>434.18</v>
      </c>
      <c r="O483" s="44">
        <f t="shared" si="280"/>
        <v>434.18</v>
      </c>
      <c r="P483" s="44">
        <f t="shared" si="280"/>
        <v>434.18</v>
      </c>
      <c r="Q483" s="44">
        <f t="shared" si="280"/>
        <v>434.18</v>
      </c>
      <c r="R483" s="44">
        <f t="shared" si="280"/>
        <v>434.18</v>
      </c>
      <c r="S483" s="44">
        <f t="shared" si="280"/>
        <v>434.18</v>
      </c>
      <c r="T483" s="44">
        <f t="shared" si="280"/>
        <v>434.18</v>
      </c>
      <c r="U483" s="44">
        <f t="shared" si="280"/>
        <v>434.18</v>
      </c>
      <c r="V483" s="44">
        <f t="shared" si="280"/>
        <v>434.18</v>
      </c>
      <c r="W483" s="44">
        <f t="shared" si="280"/>
        <v>434.18</v>
      </c>
      <c r="X483" s="44">
        <f t="shared" si="280"/>
        <v>434.18</v>
      </c>
      <c r="Y483" s="44">
        <f t="shared" si="280"/>
        <v>434.18</v>
      </c>
      <c r="Z483" s="44">
        <f t="shared" si="280"/>
        <v>434.18</v>
      </c>
      <c r="AA483" s="44">
        <f t="shared" si="280"/>
        <v>434.18</v>
      </c>
    </row>
    <row r="484" spans="1:27" ht="12.75" hidden="1" customHeight="1" outlineLevel="1" x14ac:dyDescent="0.2">
      <c r="A484" s="89" t="s">
        <v>1312</v>
      </c>
      <c r="B484" s="63" t="s">
        <v>83</v>
      </c>
      <c r="C484" s="43" t="s">
        <v>79</v>
      </c>
      <c r="D484" s="44">
        <v>4.68</v>
      </c>
      <c r="E484" s="44">
        <v>4.68</v>
      </c>
      <c r="F484" s="44">
        <v>4.68</v>
      </c>
      <c r="G484" s="44">
        <v>4.68</v>
      </c>
      <c r="H484" s="44">
        <v>4.68</v>
      </c>
      <c r="I484" s="44">
        <v>4.68</v>
      </c>
      <c r="J484" s="44">
        <v>4.68</v>
      </c>
      <c r="K484" s="44">
        <v>4.68</v>
      </c>
      <c r="L484" s="44">
        <v>4.68</v>
      </c>
      <c r="M484" s="44">
        <v>4.68</v>
      </c>
      <c r="N484" s="44">
        <v>4.68</v>
      </c>
      <c r="O484" s="44">
        <v>4.68</v>
      </c>
      <c r="P484" s="44">
        <v>4.68</v>
      </c>
      <c r="Q484" s="44">
        <v>4.68</v>
      </c>
      <c r="R484" s="44">
        <v>4.68</v>
      </c>
      <c r="S484" s="44">
        <v>4.68</v>
      </c>
      <c r="T484" s="44">
        <v>4.68</v>
      </c>
      <c r="U484" s="44">
        <v>4.68</v>
      </c>
      <c r="V484" s="44">
        <v>4.68</v>
      </c>
      <c r="W484" s="44">
        <v>4.68</v>
      </c>
      <c r="X484" s="44">
        <v>4.68</v>
      </c>
      <c r="Y484" s="44">
        <v>4.68</v>
      </c>
      <c r="Z484" s="44">
        <v>4.68</v>
      </c>
      <c r="AA484" s="44">
        <v>4.68</v>
      </c>
    </row>
    <row r="485" spans="1:27" ht="12.75" hidden="1" customHeight="1" outlineLevel="1" x14ac:dyDescent="0.2">
      <c r="A485" s="89" t="s">
        <v>1313</v>
      </c>
      <c r="B485" s="63" t="s">
        <v>81</v>
      </c>
      <c r="C485" s="43" t="s">
        <v>79</v>
      </c>
      <c r="D485" s="44">
        <f>$D$11</f>
        <v>216.36</v>
      </c>
      <c r="E485" s="44">
        <f t="shared" ref="E485:AA485" si="281">$D$11</f>
        <v>216.36</v>
      </c>
      <c r="F485" s="44">
        <f t="shared" si="281"/>
        <v>216.36</v>
      </c>
      <c r="G485" s="44">
        <f t="shared" si="281"/>
        <v>216.36</v>
      </c>
      <c r="H485" s="44">
        <f t="shared" si="281"/>
        <v>216.36</v>
      </c>
      <c r="I485" s="44">
        <f t="shared" si="281"/>
        <v>216.36</v>
      </c>
      <c r="J485" s="44">
        <f t="shared" si="281"/>
        <v>216.36</v>
      </c>
      <c r="K485" s="44">
        <f t="shared" si="281"/>
        <v>216.36</v>
      </c>
      <c r="L485" s="44">
        <f t="shared" si="281"/>
        <v>216.36</v>
      </c>
      <c r="M485" s="44">
        <f t="shared" si="281"/>
        <v>216.36</v>
      </c>
      <c r="N485" s="44">
        <f t="shared" si="281"/>
        <v>216.36</v>
      </c>
      <c r="O485" s="44">
        <f t="shared" si="281"/>
        <v>216.36</v>
      </c>
      <c r="P485" s="44">
        <f t="shared" si="281"/>
        <v>216.36</v>
      </c>
      <c r="Q485" s="44">
        <f t="shared" si="281"/>
        <v>216.36</v>
      </c>
      <c r="R485" s="44">
        <f>$D$11</f>
        <v>216.36</v>
      </c>
      <c r="S485" s="44">
        <f t="shared" si="281"/>
        <v>216.36</v>
      </c>
      <c r="T485" s="44">
        <f t="shared" si="281"/>
        <v>216.36</v>
      </c>
      <c r="U485" s="44">
        <f t="shared" si="281"/>
        <v>216.36</v>
      </c>
      <c r="V485" s="44">
        <f t="shared" si="281"/>
        <v>216.36</v>
      </c>
      <c r="W485" s="44">
        <f t="shared" si="281"/>
        <v>216.36</v>
      </c>
      <c r="X485" s="44">
        <f t="shared" si="281"/>
        <v>216.36</v>
      </c>
      <c r="Y485" s="44">
        <f t="shared" si="281"/>
        <v>216.36</v>
      </c>
      <c r="Z485" s="44">
        <f t="shared" si="281"/>
        <v>216.36</v>
      </c>
      <c r="AA485" s="44">
        <f t="shared" si="281"/>
        <v>216.36</v>
      </c>
    </row>
    <row r="486" spans="1:27" collapsed="1" x14ac:dyDescent="0.2">
      <c r="A486" s="88" t="s">
        <v>1314</v>
      </c>
      <c r="B486" s="28" t="str">
        <f>"05"&amp;"."&amp;$B$640&amp;"."&amp;$B$641</f>
        <v>05.09.2023</v>
      </c>
      <c r="C486" s="80" t="s">
        <v>76</v>
      </c>
      <c r="D486" s="81">
        <f>ROUND(((D487+D488+D490+D489)/1000),5)</f>
        <v>2.01206</v>
      </c>
      <c r="E486" s="81">
        <f>ROUND(((E487+E488+E490+E489)/1000),5)</f>
        <v>1.92201</v>
      </c>
      <c r="F486" s="81">
        <f>ROUND(((F487+F488+F490+F489)/1000),5)</f>
        <v>1.8338300000000001</v>
      </c>
      <c r="G486" s="81">
        <f t="shared" ref="G486:AA486" si="282">ROUND(((G487+G488+G490+G489)/1000),5)</f>
        <v>1.81548</v>
      </c>
      <c r="H486" s="81">
        <f t="shared" si="282"/>
        <v>1.87954</v>
      </c>
      <c r="I486" s="81">
        <f t="shared" si="282"/>
        <v>1.99332</v>
      </c>
      <c r="J486" s="81">
        <f t="shared" si="282"/>
        <v>2.0973299999999999</v>
      </c>
      <c r="K486" s="81">
        <f t="shared" si="282"/>
        <v>2.3833000000000002</v>
      </c>
      <c r="L486" s="81">
        <f t="shared" si="282"/>
        <v>2.4586800000000002</v>
      </c>
      <c r="M486" s="81">
        <f t="shared" si="282"/>
        <v>2.6579600000000001</v>
      </c>
      <c r="N486" s="81">
        <f t="shared" si="282"/>
        <v>2.69089</v>
      </c>
      <c r="O486" s="81">
        <f t="shared" si="282"/>
        <v>2.6891400000000001</v>
      </c>
      <c r="P486" s="81">
        <f t="shared" si="282"/>
        <v>2.6728800000000001</v>
      </c>
      <c r="Q486" s="81">
        <f t="shared" si="282"/>
        <v>2.6923400000000002</v>
      </c>
      <c r="R486" s="81">
        <f t="shared" si="282"/>
        <v>2.7450700000000001</v>
      </c>
      <c r="S486" s="81">
        <f t="shared" si="282"/>
        <v>2.7405499999999998</v>
      </c>
      <c r="T486" s="81">
        <f t="shared" si="282"/>
        <v>2.7253599999999998</v>
      </c>
      <c r="U486" s="81">
        <f t="shared" si="282"/>
        <v>2.6868400000000001</v>
      </c>
      <c r="V486" s="81">
        <f t="shared" si="282"/>
        <v>2.6812100000000001</v>
      </c>
      <c r="W486" s="81">
        <f t="shared" si="282"/>
        <v>2.7348300000000001</v>
      </c>
      <c r="X486" s="81">
        <f t="shared" si="282"/>
        <v>2.7263500000000001</v>
      </c>
      <c r="Y486" s="81">
        <f t="shared" si="282"/>
        <v>2.6697500000000001</v>
      </c>
      <c r="Z486" s="81">
        <f t="shared" si="282"/>
        <v>2.4605800000000002</v>
      </c>
      <c r="AA486" s="81">
        <f t="shared" si="282"/>
        <v>2.3172199999999998</v>
      </c>
    </row>
    <row r="487" spans="1:27" ht="12.75" hidden="1" customHeight="1" outlineLevel="1" x14ac:dyDescent="0.2">
      <c r="A487" s="89" t="s">
        <v>1315</v>
      </c>
      <c r="B487" s="63" t="s">
        <v>230</v>
      </c>
      <c r="C487" s="43" t="s">
        <v>79</v>
      </c>
      <c r="D487" s="44">
        <v>1356.84</v>
      </c>
      <c r="E487" s="44">
        <v>1266.79</v>
      </c>
      <c r="F487" s="44">
        <v>1178.6099999999999</v>
      </c>
      <c r="G487" s="44">
        <v>1160.26</v>
      </c>
      <c r="H487" s="44">
        <v>1224.32</v>
      </c>
      <c r="I487" s="44">
        <v>1338.1</v>
      </c>
      <c r="J487" s="44">
        <v>1442.11</v>
      </c>
      <c r="K487" s="44">
        <v>1728.08</v>
      </c>
      <c r="L487" s="44">
        <v>1803.46</v>
      </c>
      <c r="M487" s="44">
        <v>2002.74</v>
      </c>
      <c r="N487" s="44">
        <v>2035.67</v>
      </c>
      <c r="O487" s="44">
        <v>2033.92</v>
      </c>
      <c r="P487" s="44">
        <v>2017.66</v>
      </c>
      <c r="Q487" s="44">
        <v>2037.12</v>
      </c>
      <c r="R487" s="44">
        <v>2089.85</v>
      </c>
      <c r="S487" s="44">
        <v>2085.33</v>
      </c>
      <c r="T487" s="44">
        <v>2070.14</v>
      </c>
      <c r="U487" s="44">
        <v>2031.62</v>
      </c>
      <c r="V487" s="44">
        <v>2025.99</v>
      </c>
      <c r="W487" s="44">
        <v>2079.61</v>
      </c>
      <c r="X487" s="44">
        <v>2071.13</v>
      </c>
      <c r="Y487" s="44">
        <v>2014.53</v>
      </c>
      <c r="Z487" s="44">
        <v>1805.36</v>
      </c>
      <c r="AA487" s="44">
        <v>1662</v>
      </c>
    </row>
    <row r="488" spans="1:27" ht="12.75" hidden="1" customHeight="1" outlineLevel="1" x14ac:dyDescent="0.2">
      <c r="A488" s="89" t="s">
        <v>1316</v>
      </c>
      <c r="B488" s="63" t="s">
        <v>90</v>
      </c>
      <c r="C488" s="43" t="s">
        <v>79</v>
      </c>
      <c r="D488" s="44">
        <f>$D$468</f>
        <v>434.18</v>
      </c>
      <c r="E488" s="44">
        <f t="shared" ref="E488:AA488" si="283">$D$468</f>
        <v>434.18</v>
      </c>
      <c r="F488" s="44">
        <f t="shared" si="283"/>
        <v>434.18</v>
      </c>
      <c r="G488" s="44">
        <f t="shared" si="283"/>
        <v>434.18</v>
      </c>
      <c r="H488" s="44">
        <f t="shared" si="283"/>
        <v>434.18</v>
      </c>
      <c r="I488" s="44">
        <f t="shared" si="283"/>
        <v>434.18</v>
      </c>
      <c r="J488" s="44">
        <f t="shared" si="283"/>
        <v>434.18</v>
      </c>
      <c r="K488" s="44">
        <f t="shared" si="283"/>
        <v>434.18</v>
      </c>
      <c r="L488" s="44">
        <f t="shared" si="283"/>
        <v>434.18</v>
      </c>
      <c r="M488" s="44">
        <f t="shared" si="283"/>
        <v>434.18</v>
      </c>
      <c r="N488" s="44">
        <f t="shared" si="283"/>
        <v>434.18</v>
      </c>
      <c r="O488" s="44">
        <f t="shared" si="283"/>
        <v>434.18</v>
      </c>
      <c r="P488" s="44">
        <f t="shared" si="283"/>
        <v>434.18</v>
      </c>
      <c r="Q488" s="44">
        <f t="shared" si="283"/>
        <v>434.18</v>
      </c>
      <c r="R488" s="44">
        <f t="shared" si="283"/>
        <v>434.18</v>
      </c>
      <c r="S488" s="44">
        <f t="shared" si="283"/>
        <v>434.18</v>
      </c>
      <c r="T488" s="44">
        <f t="shared" si="283"/>
        <v>434.18</v>
      </c>
      <c r="U488" s="44">
        <f t="shared" si="283"/>
        <v>434.18</v>
      </c>
      <c r="V488" s="44">
        <f t="shared" si="283"/>
        <v>434.18</v>
      </c>
      <c r="W488" s="44">
        <f t="shared" si="283"/>
        <v>434.18</v>
      </c>
      <c r="X488" s="44">
        <f t="shared" si="283"/>
        <v>434.18</v>
      </c>
      <c r="Y488" s="44">
        <f t="shared" si="283"/>
        <v>434.18</v>
      </c>
      <c r="Z488" s="44">
        <f t="shared" si="283"/>
        <v>434.18</v>
      </c>
      <c r="AA488" s="44">
        <f t="shared" si="283"/>
        <v>434.18</v>
      </c>
    </row>
    <row r="489" spans="1:27" ht="12.75" hidden="1" customHeight="1" outlineLevel="1" x14ac:dyDescent="0.2">
      <c r="A489" s="89" t="s">
        <v>1317</v>
      </c>
      <c r="B489" s="63" t="s">
        <v>83</v>
      </c>
      <c r="C489" s="43" t="s">
        <v>79</v>
      </c>
      <c r="D489" s="44">
        <v>4.68</v>
      </c>
      <c r="E489" s="44">
        <v>4.68</v>
      </c>
      <c r="F489" s="44">
        <v>4.68</v>
      </c>
      <c r="G489" s="44">
        <v>4.68</v>
      </c>
      <c r="H489" s="44">
        <v>4.68</v>
      </c>
      <c r="I489" s="44">
        <v>4.68</v>
      </c>
      <c r="J489" s="44">
        <v>4.68</v>
      </c>
      <c r="K489" s="44">
        <v>4.68</v>
      </c>
      <c r="L489" s="44">
        <v>4.68</v>
      </c>
      <c r="M489" s="44">
        <v>4.68</v>
      </c>
      <c r="N489" s="44">
        <v>4.68</v>
      </c>
      <c r="O489" s="44">
        <v>4.68</v>
      </c>
      <c r="P489" s="44">
        <v>4.68</v>
      </c>
      <c r="Q489" s="44">
        <v>4.68</v>
      </c>
      <c r="R489" s="44">
        <v>4.68</v>
      </c>
      <c r="S489" s="44">
        <v>4.68</v>
      </c>
      <c r="T489" s="44">
        <v>4.68</v>
      </c>
      <c r="U489" s="44">
        <v>4.68</v>
      </c>
      <c r="V489" s="44">
        <v>4.68</v>
      </c>
      <c r="W489" s="44">
        <v>4.68</v>
      </c>
      <c r="X489" s="44">
        <v>4.68</v>
      </c>
      <c r="Y489" s="44">
        <v>4.68</v>
      </c>
      <c r="Z489" s="44">
        <v>4.68</v>
      </c>
      <c r="AA489" s="44">
        <v>4.68</v>
      </c>
    </row>
    <row r="490" spans="1:27" ht="12.75" hidden="1" customHeight="1" outlineLevel="1" x14ac:dyDescent="0.2">
      <c r="A490" s="89" t="s">
        <v>1318</v>
      </c>
      <c r="B490" s="63" t="s">
        <v>81</v>
      </c>
      <c r="C490" s="43" t="s">
        <v>79</v>
      </c>
      <c r="D490" s="44">
        <f>$D$11</f>
        <v>216.36</v>
      </c>
      <c r="E490" s="44">
        <f t="shared" ref="E490:AA490" si="284">$D$11</f>
        <v>216.36</v>
      </c>
      <c r="F490" s="44">
        <f t="shared" si="284"/>
        <v>216.36</v>
      </c>
      <c r="G490" s="44">
        <f t="shared" si="284"/>
        <v>216.36</v>
      </c>
      <c r="H490" s="44">
        <f t="shared" si="284"/>
        <v>216.36</v>
      </c>
      <c r="I490" s="44">
        <f t="shared" si="284"/>
        <v>216.36</v>
      </c>
      <c r="J490" s="44">
        <f t="shared" si="284"/>
        <v>216.36</v>
      </c>
      <c r="K490" s="44">
        <f t="shared" si="284"/>
        <v>216.36</v>
      </c>
      <c r="L490" s="44">
        <f t="shared" si="284"/>
        <v>216.36</v>
      </c>
      <c r="M490" s="44">
        <f t="shared" si="284"/>
        <v>216.36</v>
      </c>
      <c r="N490" s="44">
        <f t="shared" si="284"/>
        <v>216.36</v>
      </c>
      <c r="O490" s="44">
        <f t="shared" si="284"/>
        <v>216.36</v>
      </c>
      <c r="P490" s="44">
        <f t="shared" si="284"/>
        <v>216.36</v>
      </c>
      <c r="Q490" s="44">
        <f t="shared" si="284"/>
        <v>216.36</v>
      </c>
      <c r="R490" s="44">
        <f>$D$11</f>
        <v>216.36</v>
      </c>
      <c r="S490" s="44">
        <f t="shared" si="284"/>
        <v>216.36</v>
      </c>
      <c r="T490" s="44">
        <f t="shared" si="284"/>
        <v>216.36</v>
      </c>
      <c r="U490" s="44">
        <f t="shared" si="284"/>
        <v>216.36</v>
      </c>
      <c r="V490" s="44">
        <f t="shared" si="284"/>
        <v>216.36</v>
      </c>
      <c r="W490" s="44">
        <f t="shared" si="284"/>
        <v>216.36</v>
      </c>
      <c r="X490" s="44">
        <f t="shared" si="284"/>
        <v>216.36</v>
      </c>
      <c r="Y490" s="44">
        <f t="shared" si="284"/>
        <v>216.36</v>
      </c>
      <c r="Z490" s="44">
        <f t="shared" si="284"/>
        <v>216.36</v>
      </c>
      <c r="AA490" s="44">
        <f t="shared" si="284"/>
        <v>216.36</v>
      </c>
    </row>
    <row r="491" spans="1:27" collapsed="1" x14ac:dyDescent="0.2">
      <c r="A491" s="88" t="s">
        <v>1319</v>
      </c>
      <c r="B491" s="28" t="str">
        <f>"06"&amp;"."&amp;$B$640&amp;"."&amp;$B$641</f>
        <v>06.09.2023</v>
      </c>
      <c r="C491" s="80" t="s">
        <v>76</v>
      </c>
      <c r="D491" s="81">
        <f>ROUND(((D492+D493+D495+D494)/1000),5)</f>
        <v>1.9832399999999999</v>
      </c>
      <c r="E491" s="81">
        <f>ROUND(((E492+E493+E495+E494)/1000),5)</f>
        <v>1.8471</v>
      </c>
      <c r="F491" s="81">
        <f>ROUND(((F492+F493+F495+F494)/1000),5)</f>
        <v>1.7710699999999999</v>
      </c>
      <c r="G491" s="81">
        <f t="shared" ref="G491:AA491" si="285">ROUND(((G492+G493+G495+G494)/1000),5)</f>
        <v>1.7696700000000001</v>
      </c>
      <c r="H491" s="81">
        <f t="shared" si="285"/>
        <v>1.84633</v>
      </c>
      <c r="I491" s="81">
        <f t="shared" si="285"/>
        <v>1.97268</v>
      </c>
      <c r="J491" s="81">
        <f t="shared" si="285"/>
        <v>2.0980599999999998</v>
      </c>
      <c r="K491" s="81">
        <f t="shared" si="285"/>
        <v>2.3940600000000001</v>
      </c>
      <c r="L491" s="81">
        <f t="shared" si="285"/>
        <v>2.6375500000000001</v>
      </c>
      <c r="M491" s="81">
        <f t="shared" si="285"/>
        <v>2.7082799999999998</v>
      </c>
      <c r="N491" s="81">
        <f t="shared" si="285"/>
        <v>2.7352699999999999</v>
      </c>
      <c r="O491" s="81">
        <f t="shared" si="285"/>
        <v>2.7326700000000002</v>
      </c>
      <c r="P491" s="81">
        <f t="shared" si="285"/>
        <v>2.7255099999999999</v>
      </c>
      <c r="Q491" s="81">
        <f t="shared" si="285"/>
        <v>2.7356199999999999</v>
      </c>
      <c r="R491" s="81">
        <f t="shared" si="285"/>
        <v>2.7742800000000001</v>
      </c>
      <c r="S491" s="81">
        <f t="shared" si="285"/>
        <v>2.7614000000000001</v>
      </c>
      <c r="T491" s="81">
        <f t="shared" si="285"/>
        <v>2.7536200000000002</v>
      </c>
      <c r="U491" s="81">
        <f t="shared" si="285"/>
        <v>2.7443399999999998</v>
      </c>
      <c r="V491" s="81">
        <f t="shared" si="285"/>
        <v>2.7431999999999999</v>
      </c>
      <c r="W491" s="81">
        <f t="shared" si="285"/>
        <v>2.76213</v>
      </c>
      <c r="X491" s="81">
        <f t="shared" si="285"/>
        <v>2.7595999999999998</v>
      </c>
      <c r="Y491" s="81">
        <f t="shared" si="285"/>
        <v>2.6488700000000001</v>
      </c>
      <c r="Z491" s="81">
        <f t="shared" si="285"/>
        <v>2.4334799999999999</v>
      </c>
      <c r="AA491" s="81">
        <f t="shared" si="285"/>
        <v>2.21794</v>
      </c>
    </row>
    <row r="492" spans="1:27" ht="12.75" hidden="1" customHeight="1" outlineLevel="1" x14ac:dyDescent="0.2">
      <c r="A492" s="89" t="s">
        <v>1320</v>
      </c>
      <c r="B492" s="63" t="s">
        <v>230</v>
      </c>
      <c r="C492" s="43" t="s">
        <v>79</v>
      </c>
      <c r="D492" s="44">
        <v>1328.02</v>
      </c>
      <c r="E492" s="44">
        <v>1191.8800000000001</v>
      </c>
      <c r="F492" s="44">
        <v>1115.8499999999999</v>
      </c>
      <c r="G492" s="44">
        <v>1114.45</v>
      </c>
      <c r="H492" s="44">
        <v>1191.1099999999999</v>
      </c>
      <c r="I492" s="44">
        <v>1317.46</v>
      </c>
      <c r="J492" s="44">
        <v>1442.84</v>
      </c>
      <c r="K492" s="44">
        <v>1738.84</v>
      </c>
      <c r="L492" s="44">
        <v>1982.33</v>
      </c>
      <c r="M492" s="44">
        <v>2053.06</v>
      </c>
      <c r="N492" s="44">
        <v>2080.0500000000002</v>
      </c>
      <c r="O492" s="44">
        <v>2077.4499999999998</v>
      </c>
      <c r="P492" s="44">
        <v>2070.29</v>
      </c>
      <c r="Q492" s="44">
        <v>2080.4</v>
      </c>
      <c r="R492" s="44">
        <v>2119.06</v>
      </c>
      <c r="S492" s="44">
        <v>2106.1799999999998</v>
      </c>
      <c r="T492" s="44">
        <v>2098.4</v>
      </c>
      <c r="U492" s="44">
        <v>2089.12</v>
      </c>
      <c r="V492" s="44">
        <v>2087.98</v>
      </c>
      <c r="W492" s="44">
        <v>2106.91</v>
      </c>
      <c r="X492" s="44">
        <v>2104.38</v>
      </c>
      <c r="Y492" s="44">
        <v>1993.65</v>
      </c>
      <c r="Z492" s="44">
        <v>1778.26</v>
      </c>
      <c r="AA492" s="44">
        <v>1562.72</v>
      </c>
    </row>
    <row r="493" spans="1:27" ht="12.75" hidden="1" customHeight="1" outlineLevel="1" x14ac:dyDescent="0.2">
      <c r="A493" s="89" t="s">
        <v>1321</v>
      </c>
      <c r="B493" s="63" t="s">
        <v>90</v>
      </c>
      <c r="C493" s="43" t="s">
        <v>79</v>
      </c>
      <c r="D493" s="44">
        <f>$D$468</f>
        <v>434.18</v>
      </c>
      <c r="E493" s="44">
        <f t="shared" ref="E493:AA493" si="286">$D$468</f>
        <v>434.18</v>
      </c>
      <c r="F493" s="44">
        <f t="shared" si="286"/>
        <v>434.18</v>
      </c>
      <c r="G493" s="44">
        <f t="shared" si="286"/>
        <v>434.18</v>
      </c>
      <c r="H493" s="44">
        <f t="shared" si="286"/>
        <v>434.18</v>
      </c>
      <c r="I493" s="44">
        <f t="shared" si="286"/>
        <v>434.18</v>
      </c>
      <c r="J493" s="44">
        <f t="shared" si="286"/>
        <v>434.18</v>
      </c>
      <c r="K493" s="44">
        <f t="shared" si="286"/>
        <v>434.18</v>
      </c>
      <c r="L493" s="44">
        <f t="shared" si="286"/>
        <v>434.18</v>
      </c>
      <c r="M493" s="44">
        <f t="shared" si="286"/>
        <v>434.18</v>
      </c>
      <c r="N493" s="44">
        <f t="shared" si="286"/>
        <v>434.18</v>
      </c>
      <c r="O493" s="44">
        <f t="shared" si="286"/>
        <v>434.18</v>
      </c>
      <c r="P493" s="44">
        <f t="shared" si="286"/>
        <v>434.18</v>
      </c>
      <c r="Q493" s="44">
        <f t="shared" si="286"/>
        <v>434.18</v>
      </c>
      <c r="R493" s="44">
        <f t="shared" si="286"/>
        <v>434.18</v>
      </c>
      <c r="S493" s="44">
        <f t="shared" si="286"/>
        <v>434.18</v>
      </c>
      <c r="T493" s="44">
        <f t="shared" si="286"/>
        <v>434.18</v>
      </c>
      <c r="U493" s="44">
        <f t="shared" si="286"/>
        <v>434.18</v>
      </c>
      <c r="V493" s="44">
        <f t="shared" si="286"/>
        <v>434.18</v>
      </c>
      <c r="W493" s="44">
        <f t="shared" si="286"/>
        <v>434.18</v>
      </c>
      <c r="X493" s="44">
        <f t="shared" si="286"/>
        <v>434.18</v>
      </c>
      <c r="Y493" s="44">
        <f t="shared" si="286"/>
        <v>434.18</v>
      </c>
      <c r="Z493" s="44">
        <f t="shared" si="286"/>
        <v>434.18</v>
      </c>
      <c r="AA493" s="44">
        <f t="shared" si="286"/>
        <v>434.18</v>
      </c>
    </row>
    <row r="494" spans="1:27" ht="12.75" hidden="1" customHeight="1" outlineLevel="1" x14ac:dyDescent="0.2">
      <c r="A494" s="89" t="s">
        <v>1322</v>
      </c>
      <c r="B494" s="63" t="s">
        <v>83</v>
      </c>
      <c r="C494" s="43" t="s">
        <v>79</v>
      </c>
      <c r="D494" s="44">
        <v>4.68</v>
      </c>
      <c r="E494" s="44">
        <v>4.68</v>
      </c>
      <c r="F494" s="44">
        <v>4.68</v>
      </c>
      <c r="G494" s="44">
        <v>4.68</v>
      </c>
      <c r="H494" s="44">
        <v>4.68</v>
      </c>
      <c r="I494" s="44">
        <v>4.68</v>
      </c>
      <c r="J494" s="44">
        <v>4.68</v>
      </c>
      <c r="K494" s="44">
        <v>4.68</v>
      </c>
      <c r="L494" s="44">
        <v>4.68</v>
      </c>
      <c r="M494" s="44">
        <v>4.68</v>
      </c>
      <c r="N494" s="44">
        <v>4.68</v>
      </c>
      <c r="O494" s="44">
        <v>4.68</v>
      </c>
      <c r="P494" s="44">
        <v>4.68</v>
      </c>
      <c r="Q494" s="44">
        <v>4.68</v>
      </c>
      <c r="R494" s="44">
        <v>4.68</v>
      </c>
      <c r="S494" s="44">
        <v>4.68</v>
      </c>
      <c r="T494" s="44">
        <v>4.68</v>
      </c>
      <c r="U494" s="44">
        <v>4.68</v>
      </c>
      <c r="V494" s="44">
        <v>4.68</v>
      </c>
      <c r="W494" s="44">
        <v>4.68</v>
      </c>
      <c r="X494" s="44">
        <v>4.68</v>
      </c>
      <c r="Y494" s="44">
        <v>4.68</v>
      </c>
      <c r="Z494" s="44">
        <v>4.68</v>
      </c>
      <c r="AA494" s="44">
        <v>4.68</v>
      </c>
    </row>
    <row r="495" spans="1:27" ht="12.75" hidden="1" customHeight="1" outlineLevel="1" x14ac:dyDescent="0.2">
      <c r="A495" s="89" t="s">
        <v>1323</v>
      </c>
      <c r="B495" s="63" t="s">
        <v>81</v>
      </c>
      <c r="C495" s="43" t="s">
        <v>79</v>
      </c>
      <c r="D495" s="44">
        <f>$D$11</f>
        <v>216.36</v>
      </c>
      <c r="E495" s="44">
        <f t="shared" ref="E495:AA495" si="287">$D$11</f>
        <v>216.36</v>
      </c>
      <c r="F495" s="44">
        <f t="shared" si="287"/>
        <v>216.36</v>
      </c>
      <c r="G495" s="44">
        <f t="shared" si="287"/>
        <v>216.36</v>
      </c>
      <c r="H495" s="44">
        <f t="shared" si="287"/>
        <v>216.36</v>
      </c>
      <c r="I495" s="44">
        <f t="shared" si="287"/>
        <v>216.36</v>
      </c>
      <c r="J495" s="44">
        <f t="shared" si="287"/>
        <v>216.36</v>
      </c>
      <c r="K495" s="44">
        <f t="shared" si="287"/>
        <v>216.36</v>
      </c>
      <c r="L495" s="44">
        <f t="shared" si="287"/>
        <v>216.36</v>
      </c>
      <c r="M495" s="44">
        <f t="shared" si="287"/>
        <v>216.36</v>
      </c>
      <c r="N495" s="44">
        <f t="shared" si="287"/>
        <v>216.36</v>
      </c>
      <c r="O495" s="44">
        <f t="shared" si="287"/>
        <v>216.36</v>
      </c>
      <c r="P495" s="44">
        <f t="shared" si="287"/>
        <v>216.36</v>
      </c>
      <c r="Q495" s="44">
        <f t="shared" si="287"/>
        <v>216.36</v>
      </c>
      <c r="R495" s="44">
        <f>$D$11</f>
        <v>216.36</v>
      </c>
      <c r="S495" s="44">
        <f t="shared" si="287"/>
        <v>216.36</v>
      </c>
      <c r="T495" s="44">
        <f t="shared" si="287"/>
        <v>216.36</v>
      </c>
      <c r="U495" s="44">
        <f t="shared" si="287"/>
        <v>216.36</v>
      </c>
      <c r="V495" s="44">
        <f t="shared" si="287"/>
        <v>216.36</v>
      </c>
      <c r="W495" s="44">
        <f t="shared" si="287"/>
        <v>216.36</v>
      </c>
      <c r="X495" s="44">
        <f t="shared" si="287"/>
        <v>216.36</v>
      </c>
      <c r="Y495" s="44">
        <f t="shared" si="287"/>
        <v>216.36</v>
      </c>
      <c r="Z495" s="44">
        <f t="shared" si="287"/>
        <v>216.36</v>
      </c>
      <c r="AA495" s="44">
        <f t="shared" si="287"/>
        <v>216.36</v>
      </c>
    </row>
    <row r="496" spans="1:27" collapsed="1" x14ac:dyDescent="0.2">
      <c r="A496" s="88" t="s">
        <v>1324</v>
      </c>
      <c r="B496" s="28" t="str">
        <f>"07"&amp;"."&amp;$B$640&amp;"."&amp;$B$641</f>
        <v>07.09.2023</v>
      </c>
      <c r="C496" s="80" t="s">
        <v>76</v>
      </c>
      <c r="D496" s="81">
        <f>ROUND(((D497+D498+D500+D499)/1000),5)</f>
        <v>2.0090499999999998</v>
      </c>
      <c r="E496" s="81">
        <f>ROUND(((E497+E498+E500+E499)/1000),5)</f>
        <v>1.87727</v>
      </c>
      <c r="F496" s="81">
        <f>ROUND(((F497+F498+F500+F499)/1000),5)</f>
        <v>1.8048500000000001</v>
      </c>
      <c r="G496" s="81">
        <f t="shared" ref="G496:AA496" si="288">ROUND(((G497+G498+G500+G499)/1000),5)</f>
        <v>1.79989</v>
      </c>
      <c r="H496" s="81">
        <f t="shared" si="288"/>
        <v>1.8941399999999999</v>
      </c>
      <c r="I496" s="81">
        <f t="shared" si="288"/>
        <v>2.0026299999999999</v>
      </c>
      <c r="J496" s="81">
        <f t="shared" si="288"/>
        <v>2.1198399999999999</v>
      </c>
      <c r="K496" s="81">
        <f t="shared" si="288"/>
        <v>2.4359500000000001</v>
      </c>
      <c r="L496" s="81">
        <f t="shared" si="288"/>
        <v>2.6716000000000002</v>
      </c>
      <c r="M496" s="81">
        <f t="shared" si="288"/>
        <v>2.7618900000000002</v>
      </c>
      <c r="N496" s="81">
        <f t="shared" si="288"/>
        <v>2.7945700000000002</v>
      </c>
      <c r="O496" s="81">
        <f t="shared" si="288"/>
        <v>2.7850999999999999</v>
      </c>
      <c r="P496" s="81">
        <f t="shared" si="288"/>
        <v>2.7700300000000002</v>
      </c>
      <c r="Q496" s="81">
        <f t="shared" si="288"/>
        <v>2.7881900000000002</v>
      </c>
      <c r="R496" s="81">
        <f t="shared" si="288"/>
        <v>2.8306</v>
      </c>
      <c r="S496" s="81">
        <f t="shared" si="288"/>
        <v>2.8263400000000001</v>
      </c>
      <c r="T496" s="81">
        <f t="shared" si="288"/>
        <v>2.8017099999999999</v>
      </c>
      <c r="U496" s="81">
        <f t="shared" si="288"/>
        <v>2.7842199999999999</v>
      </c>
      <c r="V496" s="81">
        <f t="shared" si="288"/>
        <v>2.7770800000000002</v>
      </c>
      <c r="W496" s="81">
        <f t="shared" si="288"/>
        <v>2.8161200000000002</v>
      </c>
      <c r="X496" s="81">
        <f t="shared" si="288"/>
        <v>2.7945899999999999</v>
      </c>
      <c r="Y496" s="81">
        <f t="shared" si="288"/>
        <v>2.67022</v>
      </c>
      <c r="Z496" s="81">
        <f t="shared" si="288"/>
        <v>2.3327100000000001</v>
      </c>
      <c r="AA496" s="81">
        <f t="shared" si="288"/>
        <v>2.1562700000000001</v>
      </c>
    </row>
    <row r="497" spans="1:27" ht="12.75" hidden="1" customHeight="1" outlineLevel="1" x14ac:dyDescent="0.2">
      <c r="A497" s="89" t="s">
        <v>1325</v>
      </c>
      <c r="B497" s="63" t="s">
        <v>230</v>
      </c>
      <c r="C497" s="43" t="s">
        <v>79</v>
      </c>
      <c r="D497" s="44">
        <v>1353.83</v>
      </c>
      <c r="E497" s="44">
        <v>1222.05</v>
      </c>
      <c r="F497" s="44">
        <v>1149.6300000000001</v>
      </c>
      <c r="G497" s="44">
        <v>1144.67</v>
      </c>
      <c r="H497" s="44">
        <v>1238.92</v>
      </c>
      <c r="I497" s="44">
        <v>1347.41</v>
      </c>
      <c r="J497" s="44">
        <v>1464.62</v>
      </c>
      <c r="K497" s="44">
        <v>1780.73</v>
      </c>
      <c r="L497" s="44">
        <v>2016.38</v>
      </c>
      <c r="M497" s="44">
        <v>2106.67</v>
      </c>
      <c r="N497" s="44">
        <v>2139.35</v>
      </c>
      <c r="O497" s="44">
        <v>2129.88</v>
      </c>
      <c r="P497" s="44">
        <v>2114.81</v>
      </c>
      <c r="Q497" s="44">
        <v>2132.9699999999998</v>
      </c>
      <c r="R497" s="44">
        <v>2175.38</v>
      </c>
      <c r="S497" s="44">
        <v>2171.12</v>
      </c>
      <c r="T497" s="44">
        <v>2146.4899999999998</v>
      </c>
      <c r="U497" s="44">
        <v>2129</v>
      </c>
      <c r="V497" s="44">
        <v>2121.86</v>
      </c>
      <c r="W497" s="44">
        <v>2160.9</v>
      </c>
      <c r="X497" s="44">
        <v>2139.37</v>
      </c>
      <c r="Y497" s="44">
        <v>2015</v>
      </c>
      <c r="Z497" s="44">
        <v>1677.49</v>
      </c>
      <c r="AA497" s="44">
        <v>1501.05</v>
      </c>
    </row>
    <row r="498" spans="1:27" ht="12.75" hidden="1" customHeight="1" outlineLevel="1" x14ac:dyDescent="0.2">
      <c r="A498" s="89" t="s">
        <v>1326</v>
      </c>
      <c r="B498" s="63" t="s">
        <v>90</v>
      </c>
      <c r="C498" s="43" t="s">
        <v>79</v>
      </c>
      <c r="D498" s="44">
        <f>$D$468</f>
        <v>434.18</v>
      </c>
      <c r="E498" s="44">
        <f t="shared" ref="E498:AA498" si="289">$D$468</f>
        <v>434.18</v>
      </c>
      <c r="F498" s="44">
        <f t="shared" si="289"/>
        <v>434.18</v>
      </c>
      <c r="G498" s="44">
        <f t="shared" si="289"/>
        <v>434.18</v>
      </c>
      <c r="H498" s="44">
        <f t="shared" si="289"/>
        <v>434.18</v>
      </c>
      <c r="I498" s="44">
        <f t="shared" si="289"/>
        <v>434.18</v>
      </c>
      <c r="J498" s="44">
        <f t="shared" si="289"/>
        <v>434.18</v>
      </c>
      <c r="K498" s="44">
        <f t="shared" si="289"/>
        <v>434.18</v>
      </c>
      <c r="L498" s="44">
        <f t="shared" si="289"/>
        <v>434.18</v>
      </c>
      <c r="M498" s="44">
        <f t="shared" si="289"/>
        <v>434.18</v>
      </c>
      <c r="N498" s="44">
        <f t="shared" si="289"/>
        <v>434.18</v>
      </c>
      <c r="O498" s="44">
        <f t="shared" si="289"/>
        <v>434.18</v>
      </c>
      <c r="P498" s="44">
        <f t="shared" si="289"/>
        <v>434.18</v>
      </c>
      <c r="Q498" s="44">
        <f t="shared" si="289"/>
        <v>434.18</v>
      </c>
      <c r="R498" s="44">
        <f t="shared" si="289"/>
        <v>434.18</v>
      </c>
      <c r="S498" s="44">
        <f t="shared" si="289"/>
        <v>434.18</v>
      </c>
      <c r="T498" s="44">
        <f t="shared" si="289"/>
        <v>434.18</v>
      </c>
      <c r="U498" s="44">
        <f t="shared" si="289"/>
        <v>434.18</v>
      </c>
      <c r="V498" s="44">
        <f t="shared" si="289"/>
        <v>434.18</v>
      </c>
      <c r="W498" s="44">
        <f t="shared" si="289"/>
        <v>434.18</v>
      </c>
      <c r="X498" s="44">
        <f t="shared" si="289"/>
        <v>434.18</v>
      </c>
      <c r="Y498" s="44">
        <f t="shared" si="289"/>
        <v>434.18</v>
      </c>
      <c r="Z498" s="44">
        <f t="shared" si="289"/>
        <v>434.18</v>
      </c>
      <c r="AA498" s="44">
        <f t="shared" si="289"/>
        <v>434.18</v>
      </c>
    </row>
    <row r="499" spans="1:27" ht="12.75" hidden="1" customHeight="1" outlineLevel="1" x14ac:dyDescent="0.2">
      <c r="A499" s="89" t="s">
        <v>1327</v>
      </c>
      <c r="B499" s="63" t="s">
        <v>83</v>
      </c>
      <c r="C499" s="43" t="s">
        <v>79</v>
      </c>
      <c r="D499" s="44">
        <v>4.68</v>
      </c>
      <c r="E499" s="44">
        <v>4.68</v>
      </c>
      <c r="F499" s="44">
        <v>4.68</v>
      </c>
      <c r="G499" s="44">
        <v>4.68</v>
      </c>
      <c r="H499" s="44">
        <v>4.68</v>
      </c>
      <c r="I499" s="44">
        <v>4.68</v>
      </c>
      <c r="J499" s="44">
        <v>4.68</v>
      </c>
      <c r="K499" s="44">
        <v>4.68</v>
      </c>
      <c r="L499" s="44">
        <v>4.68</v>
      </c>
      <c r="M499" s="44">
        <v>4.68</v>
      </c>
      <c r="N499" s="44">
        <v>4.68</v>
      </c>
      <c r="O499" s="44">
        <v>4.68</v>
      </c>
      <c r="P499" s="44">
        <v>4.68</v>
      </c>
      <c r="Q499" s="44">
        <v>4.68</v>
      </c>
      <c r="R499" s="44">
        <v>4.68</v>
      </c>
      <c r="S499" s="44">
        <v>4.68</v>
      </c>
      <c r="T499" s="44">
        <v>4.68</v>
      </c>
      <c r="U499" s="44">
        <v>4.68</v>
      </c>
      <c r="V499" s="44">
        <v>4.68</v>
      </c>
      <c r="W499" s="44">
        <v>4.68</v>
      </c>
      <c r="X499" s="44">
        <v>4.68</v>
      </c>
      <c r="Y499" s="44">
        <v>4.68</v>
      </c>
      <c r="Z499" s="44">
        <v>4.68</v>
      </c>
      <c r="AA499" s="44">
        <v>4.68</v>
      </c>
    </row>
    <row r="500" spans="1:27" ht="12.75" hidden="1" customHeight="1" outlineLevel="1" x14ac:dyDescent="0.2">
      <c r="A500" s="89" t="s">
        <v>1328</v>
      </c>
      <c r="B500" s="63" t="s">
        <v>81</v>
      </c>
      <c r="C500" s="43" t="s">
        <v>79</v>
      </c>
      <c r="D500" s="44">
        <f>$D$11</f>
        <v>216.36</v>
      </c>
      <c r="E500" s="44">
        <f t="shared" ref="E500:AA500" si="290">$D$11</f>
        <v>216.36</v>
      </c>
      <c r="F500" s="44">
        <f t="shared" si="290"/>
        <v>216.36</v>
      </c>
      <c r="G500" s="44">
        <f t="shared" si="290"/>
        <v>216.36</v>
      </c>
      <c r="H500" s="44">
        <f t="shared" si="290"/>
        <v>216.36</v>
      </c>
      <c r="I500" s="44">
        <f t="shared" si="290"/>
        <v>216.36</v>
      </c>
      <c r="J500" s="44">
        <f t="shared" si="290"/>
        <v>216.36</v>
      </c>
      <c r="K500" s="44">
        <f t="shared" si="290"/>
        <v>216.36</v>
      </c>
      <c r="L500" s="44">
        <f t="shared" si="290"/>
        <v>216.36</v>
      </c>
      <c r="M500" s="44">
        <f t="shared" si="290"/>
        <v>216.36</v>
      </c>
      <c r="N500" s="44">
        <f t="shared" si="290"/>
        <v>216.36</v>
      </c>
      <c r="O500" s="44">
        <f t="shared" si="290"/>
        <v>216.36</v>
      </c>
      <c r="P500" s="44">
        <f t="shared" si="290"/>
        <v>216.36</v>
      </c>
      <c r="Q500" s="44">
        <f t="shared" si="290"/>
        <v>216.36</v>
      </c>
      <c r="R500" s="44">
        <f>$D$11</f>
        <v>216.36</v>
      </c>
      <c r="S500" s="44">
        <f t="shared" si="290"/>
        <v>216.36</v>
      </c>
      <c r="T500" s="44">
        <f t="shared" si="290"/>
        <v>216.36</v>
      </c>
      <c r="U500" s="44">
        <f t="shared" si="290"/>
        <v>216.36</v>
      </c>
      <c r="V500" s="44">
        <f t="shared" si="290"/>
        <v>216.36</v>
      </c>
      <c r="W500" s="44">
        <f t="shared" si="290"/>
        <v>216.36</v>
      </c>
      <c r="X500" s="44">
        <f t="shared" si="290"/>
        <v>216.36</v>
      </c>
      <c r="Y500" s="44">
        <f t="shared" si="290"/>
        <v>216.36</v>
      </c>
      <c r="Z500" s="44">
        <f t="shared" si="290"/>
        <v>216.36</v>
      </c>
      <c r="AA500" s="44">
        <f t="shared" si="290"/>
        <v>216.36</v>
      </c>
    </row>
    <row r="501" spans="1:27" collapsed="1" x14ac:dyDescent="0.2">
      <c r="A501" s="88" t="s">
        <v>1329</v>
      </c>
      <c r="B501" s="28" t="str">
        <f>"08"&amp;"."&amp;$B$640&amp;"."&amp;$B$641</f>
        <v>08.09.2023</v>
      </c>
      <c r="C501" s="80" t="s">
        <v>76</v>
      </c>
      <c r="D501" s="81">
        <f>ROUND(((D502+D503+D505+D504)/1000),5)</f>
        <v>2.0237500000000002</v>
      </c>
      <c r="E501" s="81">
        <f>ROUND(((E502+E503+E505+E504)/1000),5)</f>
        <v>1.86883</v>
      </c>
      <c r="F501" s="81">
        <f>ROUND(((F502+F503+F505+F504)/1000),5)</f>
        <v>1.76834</v>
      </c>
      <c r="G501" s="81">
        <f t="shared" ref="G501:AA501" si="291">ROUND(((G502+G503+G505+G504)/1000),5)</f>
        <v>1.7427900000000001</v>
      </c>
      <c r="H501" s="81">
        <f t="shared" si="291"/>
        <v>1.89164</v>
      </c>
      <c r="I501" s="81">
        <f t="shared" si="291"/>
        <v>2.0077500000000001</v>
      </c>
      <c r="J501" s="81">
        <f t="shared" si="291"/>
        <v>2.1419100000000002</v>
      </c>
      <c r="K501" s="81">
        <f t="shared" si="291"/>
        <v>2.4096600000000001</v>
      </c>
      <c r="L501" s="81">
        <f t="shared" si="291"/>
        <v>2.6319499999999998</v>
      </c>
      <c r="M501" s="81">
        <f t="shared" si="291"/>
        <v>2.7277300000000002</v>
      </c>
      <c r="N501" s="81">
        <f t="shared" si="291"/>
        <v>2.7570700000000001</v>
      </c>
      <c r="O501" s="81">
        <f t="shared" si="291"/>
        <v>2.7456900000000002</v>
      </c>
      <c r="P501" s="81">
        <f t="shared" si="291"/>
        <v>2.74824</v>
      </c>
      <c r="Q501" s="81">
        <f t="shared" si="291"/>
        <v>2.75989</v>
      </c>
      <c r="R501" s="81">
        <f t="shared" si="291"/>
        <v>2.7839999999999998</v>
      </c>
      <c r="S501" s="81">
        <f t="shared" si="291"/>
        <v>2.77345</v>
      </c>
      <c r="T501" s="81">
        <f t="shared" si="291"/>
        <v>2.7507899999999998</v>
      </c>
      <c r="U501" s="81">
        <f t="shared" si="291"/>
        <v>2.73434</v>
      </c>
      <c r="V501" s="81">
        <f t="shared" si="291"/>
        <v>2.7404999999999999</v>
      </c>
      <c r="W501" s="81">
        <f t="shared" si="291"/>
        <v>2.7932700000000001</v>
      </c>
      <c r="X501" s="81">
        <f t="shared" si="291"/>
        <v>2.8016800000000002</v>
      </c>
      <c r="Y501" s="81">
        <f t="shared" si="291"/>
        <v>2.7476500000000001</v>
      </c>
      <c r="Z501" s="81">
        <f t="shared" si="291"/>
        <v>2.5699800000000002</v>
      </c>
      <c r="AA501" s="81">
        <f t="shared" si="291"/>
        <v>2.2765200000000001</v>
      </c>
    </row>
    <row r="502" spans="1:27" ht="12.75" hidden="1" customHeight="1" outlineLevel="1" x14ac:dyDescent="0.2">
      <c r="A502" s="89" t="s">
        <v>1330</v>
      </c>
      <c r="B502" s="63" t="s">
        <v>230</v>
      </c>
      <c r="C502" s="43" t="s">
        <v>79</v>
      </c>
      <c r="D502" s="44">
        <v>1368.53</v>
      </c>
      <c r="E502" s="44">
        <v>1213.6099999999999</v>
      </c>
      <c r="F502" s="44">
        <v>1113.1199999999999</v>
      </c>
      <c r="G502" s="44">
        <v>1087.57</v>
      </c>
      <c r="H502" s="44">
        <v>1236.42</v>
      </c>
      <c r="I502" s="44">
        <v>1352.53</v>
      </c>
      <c r="J502" s="44">
        <v>1486.69</v>
      </c>
      <c r="K502" s="44">
        <v>1754.44</v>
      </c>
      <c r="L502" s="44">
        <v>1976.73</v>
      </c>
      <c r="M502" s="44">
        <v>2072.5100000000002</v>
      </c>
      <c r="N502" s="44">
        <v>2101.85</v>
      </c>
      <c r="O502" s="44">
        <v>2090.4699999999998</v>
      </c>
      <c r="P502" s="44">
        <v>2093.02</v>
      </c>
      <c r="Q502" s="44">
        <v>2104.67</v>
      </c>
      <c r="R502" s="44">
        <v>2128.7800000000002</v>
      </c>
      <c r="S502" s="44">
        <v>2118.23</v>
      </c>
      <c r="T502" s="44">
        <v>2095.5700000000002</v>
      </c>
      <c r="U502" s="44">
        <v>2079.12</v>
      </c>
      <c r="V502" s="44">
        <v>2085.2800000000002</v>
      </c>
      <c r="W502" s="44">
        <v>2138.0500000000002</v>
      </c>
      <c r="X502" s="44">
        <v>2146.46</v>
      </c>
      <c r="Y502" s="44">
        <v>2092.4299999999998</v>
      </c>
      <c r="Z502" s="44">
        <v>1914.76</v>
      </c>
      <c r="AA502" s="44">
        <v>1621.3</v>
      </c>
    </row>
    <row r="503" spans="1:27" ht="12.75" hidden="1" customHeight="1" outlineLevel="1" x14ac:dyDescent="0.2">
      <c r="A503" s="89" t="s">
        <v>1331</v>
      </c>
      <c r="B503" s="63" t="s">
        <v>90</v>
      </c>
      <c r="C503" s="43" t="s">
        <v>79</v>
      </c>
      <c r="D503" s="44">
        <f>$D$468</f>
        <v>434.18</v>
      </c>
      <c r="E503" s="44">
        <f t="shared" ref="E503:AA503" si="292">$D$468</f>
        <v>434.18</v>
      </c>
      <c r="F503" s="44">
        <f t="shared" si="292"/>
        <v>434.18</v>
      </c>
      <c r="G503" s="44">
        <f t="shared" si="292"/>
        <v>434.18</v>
      </c>
      <c r="H503" s="44">
        <f t="shared" si="292"/>
        <v>434.18</v>
      </c>
      <c r="I503" s="44">
        <f t="shared" si="292"/>
        <v>434.18</v>
      </c>
      <c r="J503" s="44">
        <f t="shared" si="292"/>
        <v>434.18</v>
      </c>
      <c r="K503" s="44">
        <f t="shared" si="292"/>
        <v>434.18</v>
      </c>
      <c r="L503" s="44">
        <f t="shared" si="292"/>
        <v>434.18</v>
      </c>
      <c r="M503" s="44">
        <f t="shared" si="292"/>
        <v>434.18</v>
      </c>
      <c r="N503" s="44">
        <f t="shared" si="292"/>
        <v>434.18</v>
      </c>
      <c r="O503" s="44">
        <f t="shared" si="292"/>
        <v>434.18</v>
      </c>
      <c r="P503" s="44">
        <f t="shared" si="292"/>
        <v>434.18</v>
      </c>
      <c r="Q503" s="44">
        <f t="shared" si="292"/>
        <v>434.18</v>
      </c>
      <c r="R503" s="44">
        <f t="shared" si="292"/>
        <v>434.18</v>
      </c>
      <c r="S503" s="44">
        <f t="shared" si="292"/>
        <v>434.18</v>
      </c>
      <c r="T503" s="44">
        <f t="shared" si="292"/>
        <v>434.18</v>
      </c>
      <c r="U503" s="44">
        <f t="shared" si="292"/>
        <v>434.18</v>
      </c>
      <c r="V503" s="44">
        <f t="shared" si="292"/>
        <v>434.18</v>
      </c>
      <c r="W503" s="44">
        <f t="shared" si="292"/>
        <v>434.18</v>
      </c>
      <c r="X503" s="44">
        <f t="shared" si="292"/>
        <v>434.18</v>
      </c>
      <c r="Y503" s="44">
        <f t="shared" si="292"/>
        <v>434.18</v>
      </c>
      <c r="Z503" s="44">
        <f t="shared" si="292"/>
        <v>434.18</v>
      </c>
      <c r="AA503" s="44">
        <f t="shared" si="292"/>
        <v>434.18</v>
      </c>
    </row>
    <row r="504" spans="1:27" ht="12.75" hidden="1" customHeight="1" outlineLevel="1" x14ac:dyDescent="0.2">
      <c r="A504" s="89" t="s">
        <v>1332</v>
      </c>
      <c r="B504" s="63" t="s">
        <v>83</v>
      </c>
      <c r="C504" s="43" t="s">
        <v>79</v>
      </c>
      <c r="D504" s="44">
        <v>4.68</v>
      </c>
      <c r="E504" s="44">
        <v>4.68</v>
      </c>
      <c r="F504" s="44">
        <v>4.68</v>
      </c>
      <c r="G504" s="44">
        <v>4.68</v>
      </c>
      <c r="H504" s="44">
        <v>4.68</v>
      </c>
      <c r="I504" s="44">
        <v>4.68</v>
      </c>
      <c r="J504" s="44">
        <v>4.68</v>
      </c>
      <c r="K504" s="44">
        <v>4.68</v>
      </c>
      <c r="L504" s="44">
        <v>4.68</v>
      </c>
      <c r="M504" s="44">
        <v>4.68</v>
      </c>
      <c r="N504" s="44">
        <v>4.68</v>
      </c>
      <c r="O504" s="44">
        <v>4.68</v>
      </c>
      <c r="P504" s="44">
        <v>4.68</v>
      </c>
      <c r="Q504" s="44">
        <v>4.68</v>
      </c>
      <c r="R504" s="44">
        <v>4.68</v>
      </c>
      <c r="S504" s="44">
        <v>4.68</v>
      </c>
      <c r="T504" s="44">
        <v>4.68</v>
      </c>
      <c r="U504" s="44">
        <v>4.68</v>
      </c>
      <c r="V504" s="44">
        <v>4.68</v>
      </c>
      <c r="W504" s="44">
        <v>4.68</v>
      </c>
      <c r="X504" s="44">
        <v>4.68</v>
      </c>
      <c r="Y504" s="44">
        <v>4.68</v>
      </c>
      <c r="Z504" s="44">
        <v>4.68</v>
      </c>
      <c r="AA504" s="44">
        <v>4.68</v>
      </c>
    </row>
    <row r="505" spans="1:27" ht="12.75" hidden="1" customHeight="1" outlineLevel="1" x14ac:dyDescent="0.2">
      <c r="A505" s="89" t="s">
        <v>1333</v>
      </c>
      <c r="B505" s="63" t="s">
        <v>81</v>
      </c>
      <c r="C505" s="43" t="s">
        <v>79</v>
      </c>
      <c r="D505" s="44">
        <f>$D$11</f>
        <v>216.36</v>
      </c>
      <c r="E505" s="44">
        <f t="shared" ref="E505:AA505" si="293">$D$11</f>
        <v>216.36</v>
      </c>
      <c r="F505" s="44">
        <f t="shared" si="293"/>
        <v>216.36</v>
      </c>
      <c r="G505" s="44">
        <f t="shared" si="293"/>
        <v>216.36</v>
      </c>
      <c r="H505" s="44">
        <f t="shared" si="293"/>
        <v>216.36</v>
      </c>
      <c r="I505" s="44">
        <f t="shared" si="293"/>
        <v>216.36</v>
      </c>
      <c r="J505" s="44">
        <f t="shared" si="293"/>
        <v>216.36</v>
      </c>
      <c r="K505" s="44">
        <f t="shared" si="293"/>
        <v>216.36</v>
      </c>
      <c r="L505" s="44">
        <f t="shared" si="293"/>
        <v>216.36</v>
      </c>
      <c r="M505" s="44">
        <f t="shared" si="293"/>
        <v>216.36</v>
      </c>
      <c r="N505" s="44">
        <f t="shared" si="293"/>
        <v>216.36</v>
      </c>
      <c r="O505" s="44">
        <f t="shared" si="293"/>
        <v>216.36</v>
      </c>
      <c r="P505" s="44">
        <f t="shared" si="293"/>
        <v>216.36</v>
      </c>
      <c r="Q505" s="44">
        <f t="shared" si="293"/>
        <v>216.36</v>
      </c>
      <c r="R505" s="44">
        <f>$D$11</f>
        <v>216.36</v>
      </c>
      <c r="S505" s="44">
        <f t="shared" si="293"/>
        <v>216.36</v>
      </c>
      <c r="T505" s="44">
        <f t="shared" si="293"/>
        <v>216.36</v>
      </c>
      <c r="U505" s="44">
        <f t="shared" si="293"/>
        <v>216.36</v>
      </c>
      <c r="V505" s="44">
        <f t="shared" si="293"/>
        <v>216.36</v>
      </c>
      <c r="W505" s="44">
        <f t="shared" si="293"/>
        <v>216.36</v>
      </c>
      <c r="X505" s="44">
        <f t="shared" si="293"/>
        <v>216.36</v>
      </c>
      <c r="Y505" s="44">
        <f t="shared" si="293"/>
        <v>216.36</v>
      </c>
      <c r="Z505" s="44">
        <f t="shared" si="293"/>
        <v>216.36</v>
      </c>
      <c r="AA505" s="44">
        <f t="shared" si="293"/>
        <v>216.36</v>
      </c>
    </row>
    <row r="506" spans="1:27" collapsed="1" x14ac:dyDescent="0.2">
      <c r="A506" s="88" t="s">
        <v>1334</v>
      </c>
      <c r="B506" s="28" t="str">
        <f>"09"&amp;"."&amp;$B$640&amp;"."&amp;$B$641</f>
        <v>09.09.2023</v>
      </c>
      <c r="C506" s="80" t="s">
        <v>76</v>
      </c>
      <c r="D506" s="81">
        <f>ROUND(((D507+D508+D510+D509)/1000),5)</f>
        <v>2.1827000000000001</v>
      </c>
      <c r="E506" s="81">
        <f>ROUND(((E507+E508+E510+E509)/1000),5)</f>
        <v>2.0777800000000002</v>
      </c>
      <c r="F506" s="81">
        <f>ROUND(((F507+F508+F510+F509)/1000),5)</f>
        <v>2.0250300000000001</v>
      </c>
      <c r="G506" s="81">
        <f t="shared" ref="G506:AA506" si="294">ROUND(((G507+G508+G510+G509)/1000),5)</f>
        <v>2.0002300000000002</v>
      </c>
      <c r="H506" s="81">
        <f t="shared" si="294"/>
        <v>2.0112899999999998</v>
      </c>
      <c r="I506" s="81">
        <f t="shared" si="294"/>
        <v>2.0150700000000001</v>
      </c>
      <c r="J506" s="81">
        <f t="shared" si="294"/>
        <v>2.04101</v>
      </c>
      <c r="K506" s="81">
        <f t="shared" si="294"/>
        <v>2.2608199999999998</v>
      </c>
      <c r="L506" s="81">
        <f t="shared" si="294"/>
        <v>2.5702500000000001</v>
      </c>
      <c r="M506" s="81">
        <f t="shared" si="294"/>
        <v>2.6680999999999999</v>
      </c>
      <c r="N506" s="81">
        <f t="shared" si="294"/>
        <v>2.7024400000000002</v>
      </c>
      <c r="O506" s="81">
        <f t="shared" si="294"/>
        <v>2.7055600000000002</v>
      </c>
      <c r="P506" s="81">
        <f t="shared" si="294"/>
        <v>2.70309</v>
      </c>
      <c r="Q506" s="81">
        <f t="shared" si="294"/>
        <v>2.7026500000000002</v>
      </c>
      <c r="R506" s="81">
        <f t="shared" si="294"/>
        <v>2.7025999999999999</v>
      </c>
      <c r="S506" s="81">
        <f t="shared" si="294"/>
        <v>2.6986699999999999</v>
      </c>
      <c r="T506" s="81">
        <f t="shared" si="294"/>
        <v>2.6867000000000001</v>
      </c>
      <c r="U506" s="81">
        <f t="shared" si="294"/>
        <v>2.6611400000000001</v>
      </c>
      <c r="V506" s="81">
        <f t="shared" si="294"/>
        <v>2.68391</v>
      </c>
      <c r="W506" s="81">
        <f t="shared" si="294"/>
        <v>2.7071299999999998</v>
      </c>
      <c r="X506" s="81">
        <f t="shared" si="294"/>
        <v>2.70777</v>
      </c>
      <c r="Y506" s="81">
        <f t="shared" si="294"/>
        <v>2.62968</v>
      </c>
      <c r="Z506" s="81">
        <f t="shared" si="294"/>
        <v>2.4297599999999999</v>
      </c>
      <c r="AA506" s="81">
        <f t="shared" si="294"/>
        <v>2.2153999999999998</v>
      </c>
    </row>
    <row r="507" spans="1:27" ht="12.75" hidden="1" customHeight="1" outlineLevel="1" x14ac:dyDescent="0.2">
      <c r="A507" s="89" t="s">
        <v>1335</v>
      </c>
      <c r="B507" s="63" t="s">
        <v>230</v>
      </c>
      <c r="C507" s="43" t="s">
        <v>79</v>
      </c>
      <c r="D507" s="44">
        <v>1527.48</v>
      </c>
      <c r="E507" s="44">
        <v>1422.56</v>
      </c>
      <c r="F507" s="44">
        <v>1369.81</v>
      </c>
      <c r="G507" s="44">
        <v>1345.01</v>
      </c>
      <c r="H507" s="44">
        <v>1356.07</v>
      </c>
      <c r="I507" s="44">
        <v>1359.85</v>
      </c>
      <c r="J507" s="44">
        <v>1385.79</v>
      </c>
      <c r="K507" s="44">
        <v>1605.6</v>
      </c>
      <c r="L507" s="44">
        <v>1915.03</v>
      </c>
      <c r="M507" s="44">
        <v>2012.88</v>
      </c>
      <c r="N507" s="44">
        <v>2047.22</v>
      </c>
      <c r="O507" s="44">
        <v>2050.34</v>
      </c>
      <c r="P507" s="44">
        <v>2047.87</v>
      </c>
      <c r="Q507" s="44">
        <v>2047.43</v>
      </c>
      <c r="R507" s="44">
        <v>2047.38</v>
      </c>
      <c r="S507" s="44">
        <v>2043.45</v>
      </c>
      <c r="T507" s="44">
        <v>2031.48</v>
      </c>
      <c r="U507" s="44">
        <v>2005.92</v>
      </c>
      <c r="V507" s="44">
        <v>2028.69</v>
      </c>
      <c r="W507" s="44">
        <v>2051.91</v>
      </c>
      <c r="X507" s="44">
        <v>2052.5500000000002</v>
      </c>
      <c r="Y507" s="44">
        <v>1974.46</v>
      </c>
      <c r="Z507" s="44">
        <v>1774.54</v>
      </c>
      <c r="AA507" s="44">
        <v>1560.18</v>
      </c>
    </row>
    <row r="508" spans="1:27" ht="12.75" hidden="1" customHeight="1" outlineLevel="1" x14ac:dyDescent="0.2">
      <c r="A508" s="89" t="s">
        <v>1336</v>
      </c>
      <c r="B508" s="63" t="s">
        <v>90</v>
      </c>
      <c r="C508" s="43" t="s">
        <v>79</v>
      </c>
      <c r="D508" s="44">
        <f>$D$468</f>
        <v>434.18</v>
      </c>
      <c r="E508" s="44">
        <f t="shared" ref="E508:AA508" si="295">$D$468</f>
        <v>434.18</v>
      </c>
      <c r="F508" s="44">
        <f t="shared" si="295"/>
        <v>434.18</v>
      </c>
      <c r="G508" s="44">
        <f t="shared" si="295"/>
        <v>434.18</v>
      </c>
      <c r="H508" s="44">
        <f t="shared" si="295"/>
        <v>434.18</v>
      </c>
      <c r="I508" s="44">
        <f t="shared" si="295"/>
        <v>434.18</v>
      </c>
      <c r="J508" s="44">
        <f t="shared" si="295"/>
        <v>434.18</v>
      </c>
      <c r="K508" s="44">
        <f t="shared" si="295"/>
        <v>434.18</v>
      </c>
      <c r="L508" s="44">
        <f t="shared" si="295"/>
        <v>434.18</v>
      </c>
      <c r="M508" s="44">
        <f t="shared" si="295"/>
        <v>434.18</v>
      </c>
      <c r="N508" s="44">
        <f t="shared" si="295"/>
        <v>434.18</v>
      </c>
      <c r="O508" s="44">
        <f t="shared" si="295"/>
        <v>434.18</v>
      </c>
      <c r="P508" s="44">
        <f t="shared" si="295"/>
        <v>434.18</v>
      </c>
      <c r="Q508" s="44">
        <f t="shared" si="295"/>
        <v>434.18</v>
      </c>
      <c r="R508" s="44">
        <f t="shared" si="295"/>
        <v>434.18</v>
      </c>
      <c r="S508" s="44">
        <f t="shared" si="295"/>
        <v>434.18</v>
      </c>
      <c r="T508" s="44">
        <f t="shared" si="295"/>
        <v>434.18</v>
      </c>
      <c r="U508" s="44">
        <f t="shared" si="295"/>
        <v>434.18</v>
      </c>
      <c r="V508" s="44">
        <f t="shared" si="295"/>
        <v>434.18</v>
      </c>
      <c r="W508" s="44">
        <f t="shared" si="295"/>
        <v>434.18</v>
      </c>
      <c r="X508" s="44">
        <f t="shared" si="295"/>
        <v>434.18</v>
      </c>
      <c r="Y508" s="44">
        <f t="shared" si="295"/>
        <v>434.18</v>
      </c>
      <c r="Z508" s="44">
        <f t="shared" si="295"/>
        <v>434.18</v>
      </c>
      <c r="AA508" s="44">
        <f t="shared" si="295"/>
        <v>434.18</v>
      </c>
    </row>
    <row r="509" spans="1:27" ht="12.75" hidden="1" customHeight="1" outlineLevel="1" x14ac:dyDescent="0.2">
      <c r="A509" s="89" t="s">
        <v>1337</v>
      </c>
      <c r="B509" s="63" t="s">
        <v>83</v>
      </c>
      <c r="C509" s="43" t="s">
        <v>79</v>
      </c>
      <c r="D509" s="44">
        <v>4.68</v>
      </c>
      <c r="E509" s="44">
        <v>4.68</v>
      </c>
      <c r="F509" s="44">
        <v>4.68</v>
      </c>
      <c r="G509" s="44">
        <v>4.68</v>
      </c>
      <c r="H509" s="44">
        <v>4.68</v>
      </c>
      <c r="I509" s="44">
        <v>4.68</v>
      </c>
      <c r="J509" s="44">
        <v>4.68</v>
      </c>
      <c r="K509" s="44">
        <v>4.68</v>
      </c>
      <c r="L509" s="44">
        <v>4.68</v>
      </c>
      <c r="M509" s="44">
        <v>4.68</v>
      </c>
      <c r="N509" s="44">
        <v>4.68</v>
      </c>
      <c r="O509" s="44">
        <v>4.68</v>
      </c>
      <c r="P509" s="44">
        <v>4.68</v>
      </c>
      <c r="Q509" s="44">
        <v>4.68</v>
      </c>
      <c r="R509" s="44">
        <v>4.68</v>
      </c>
      <c r="S509" s="44">
        <v>4.68</v>
      </c>
      <c r="T509" s="44">
        <v>4.68</v>
      </c>
      <c r="U509" s="44">
        <v>4.68</v>
      </c>
      <c r="V509" s="44">
        <v>4.68</v>
      </c>
      <c r="W509" s="44">
        <v>4.68</v>
      </c>
      <c r="X509" s="44">
        <v>4.68</v>
      </c>
      <c r="Y509" s="44">
        <v>4.68</v>
      </c>
      <c r="Z509" s="44">
        <v>4.68</v>
      </c>
      <c r="AA509" s="44">
        <v>4.68</v>
      </c>
    </row>
    <row r="510" spans="1:27" ht="12.75" hidden="1" customHeight="1" outlineLevel="1" x14ac:dyDescent="0.2">
      <c r="A510" s="89" t="s">
        <v>1338</v>
      </c>
      <c r="B510" s="63" t="s">
        <v>81</v>
      </c>
      <c r="C510" s="43" t="s">
        <v>79</v>
      </c>
      <c r="D510" s="44">
        <f>$D$11</f>
        <v>216.36</v>
      </c>
      <c r="E510" s="44">
        <f t="shared" ref="E510:AA510" si="296">$D$11</f>
        <v>216.36</v>
      </c>
      <c r="F510" s="44">
        <f t="shared" si="296"/>
        <v>216.36</v>
      </c>
      <c r="G510" s="44">
        <f t="shared" si="296"/>
        <v>216.36</v>
      </c>
      <c r="H510" s="44">
        <f t="shared" si="296"/>
        <v>216.36</v>
      </c>
      <c r="I510" s="44">
        <f t="shared" si="296"/>
        <v>216.36</v>
      </c>
      <c r="J510" s="44">
        <f t="shared" si="296"/>
        <v>216.36</v>
      </c>
      <c r="K510" s="44">
        <f t="shared" si="296"/>
        <v>216.36</v>
      </c>
      <c r="L510" s="44">
        <f t="shared" si="296"/>
        <v>216.36</v>
      </c>
      <c r="M510" s="44">
        <f t="shared" si="296"/>
        <v>216.36</v>
      </c>
      <c r="N510" s="44">
        <f t="shared" si="296"/>
        <v>216.36</v>
      </c>
      <c r="O510" s="44">
        <f t="shared" si="296"/>
        <v>216.36</v>
      </c>
      <c r="P510" s="44">
        <f t="shared" si="296"/>
        <v>216.36</v>
      </c>
      <c r="Q510" s="44">
        <f t="shared" si="296"/>
        <v>216.36</v>
      </c>
      <c r="R510" s="44">
        <f>$D$11</f>
        <v>216.36</v>
      </c>
      <c r="S510" s="44">
        <f t="shared" si="296"/>
        <v>216.36</v>
      </c>
      <c r="T510" s="44">
        <f t="shared" si="296"/>
        <v>216.36</v>
      </c>
      <c r="U510" s="44">
        <f t="shared" si="296"/>
        <v>216.36</v>
      </c>
      <c r="V510" s="44">
        <f t="shared" si="296"/>
        <v>216.36</v>
      </c>
      <c r="W510" s="44">
        <f t="shared" si="296"/>
        <v>216.36</v>
      </c>
      <c r="X510" s="44">
        <f t="shared" si="296"/>
        <v>216.36</v>
      </c>
      <c r="Y510" s="44">
        <f t="shared" si="296"/>
        <v>216.36</v>
      </c>
      <c r="Z510" s="44">
        <f t="shared" si="296"/>
        <v>216.36</v>
      </c>
      <c r="AA510" s="44">
        <f t="shared" si="296"/>
        <v>216.36</v>
      </c>
    </row>
    <row r="511" spans="1:27" collapsed="1" x14ac:dyDescent="0.2">
      <c r="A511" s="88" t="s">
        <v>1339</v>
      </c>
      <c r="B511" s="28" t="str">
        <f>"10"&amp;"."&amp;$B$640&amp;"."&amp;$B$641</f>
        <v>10.09.2023</v>
      </c>
      <c r="C511" s="80" t="s">
        <v>76</v>
      </c>
      <c r="D511" s="81">
        <f>ROUND(((D512+D513+D515+D514)/1000),5)</f>
        <v>2.10528</v>
      </c>
      <c r="E511" s="81">
        <f>ROUND(((E512+E513+E515+E514)/1000),5)</f>
        <v>2.0485199999999999</v>
      </c>
      <c r="F511" s="81">
        <f>ROUND(((F512+F513+F515+F514)/1000),5)</f>
        <v>1.9294800000000001</v>
      </c>
      <c r="G511" s="81">
        <f t="shared" ref="G511:AA511" si="297">ROUND(((G512+G513+G515+G514)/1000),5)</f>
        <v>1.8992500000000001</v>
      </c>
      <c r="H511" s="81">
        <f t="shared" si="297"/>
        <v>1.9067499999999999</v>
      </c>
      <c r="I511" s="81">
        <f t="shared" si="297"/>
        <v>1.8986499999999999</v>
      </c>
      <c r="J511" s="81">
        <f t="shared" si="297"/>
        <v>1.90049</v>
      </c>
      <c r="K511" s="81">
        <f t="shared" si="297"/>
        <v>2.0865499999999999</v>
      </c>
      <c r="L511" s="81">
        <f t="shared" si="297"/>
        <v>2.32341</v>
      </c>
      <c r="M511" s="81">
        <f t="shared" si="297"/>
        <v>2.56595</v>
      </c>
      <c r="N511" s="81">
        <f t="shared" si="297"/>
        <v>2.64533</v>
      </c>
      <c r="O511" s="81">
        <f t="shared" si="297"/>
        <v>2.6517400000000002</v>
      </c>
      <c r="P511" s="81">
        <f t="shared" si="297"/>
        <v>2.6469999999999998</v>
      </c>
      <c r="Q511" s="81">
        <f t="shared" si="297"/>
        <v>2.6480600000000001</v>
      </c>
      <c r="R511" s="81">
        <f t="shared" si="297"/>
        <v>2.65185</v>
      </c>
      <c r="S511" s="81">
        <f t="shared" si="297"/>
        <v>2.65021</v>
      </c>
      <c r="T511" s="81">
        <f t="shared" si="297"/>
        <v>2.6509900000000002</v>
      </c>
      <c r="U511" s="81">
        <f t="shared" si="297"/>
        <v>2.64595</v>
      </c>
      <c r="V511" s="81">
        <f t="shared" si="297"/>
        <v>2.6690100000000001</v>
      </c>
      <c r="W511" s="81">
        <f t="shared" si="297"/>
        <v>2.70966</v>
      </c>
      <c r="X511" s="81">
        <f t="shared" si="297"/>
        <v>2.714</v>
      </c>
      <c r="Y511" s="81">
        <f t="shared" si="297"/>
        <v>2.6466099999999999</v>
      </c>
      <c r="Z511" s="81">
        <f t="shared" si="297"/>
        <v>2.4499300000000002</v>
      </c>
      <c r="AA511" s="81">
        <f t="shared" si="297"/>
        <v>2.2190699999999999</v>
      </c>
    </row>
    <row r="512" spans="1:27" ht="12.75" hidden="1" customHeight="1" outlineLevel="1" x14ac:dyDescent="0.2">
      <c r="A512" s="89" t="s">
        <v>1340</v>
      </c>
      <c r="B512" s="63" t="s">
        <v>230</v>
      </c>
      <c r="C512" s="43" t="s">
        <v>79</v>
      </c>
      <c r="D512" s="44">
        <v>1450.06</v>
      </c>
      <c r="E512" s="44">
        <v>1393.3</v>
      </c>
      <c r="F512" s="44">
        <v>1274.26</v>
      </c>
      <c r="G512" s="44">
        <v>1244.03</v>
      </c>
      <c r="H512" s="44">
        <v>1251.53</v>
      </c>
      <c r="I512" s="44">
        <v>1243.43</v>
      </c>
      <c r="J512" s="44">
        <v>1245.27</v>
      </c>
      <c r="K512" s="44">
        <v>1431.33</v>
      </c>
      <c r="L512" s="44">
        <v>1668.19</v>
      </c>
      <c r="M512" s="44">
        <v>1910.73</v>
      </c>
      <c r="N512" s="44">
        <v>1990.11</v>
      </c>
      <c r="O512" s="44">
        <v>1996.52</v>
      </c>
      <c r="P512" s="44">
        <v>1991.78</v>
      </c>
      <c r="Q512" s="44">
        <v>1992.84</v>
      </c>
      <c r="R512" s="44">
        <v>1996.63</v>
      </c>
      <c r="S512" s="44">
        <v>1994.99</v>
      </c>
      <c r="T512" s="44">
        <v>1995.77</v>
      </c>
      <c r="U512" s="44">
        <v>1990.73</v>
      </c>
      <c r="V512" s="44">
        <v>2013.79</v>
      </c>
      <c r="W512" s="44">
        <v>2054.44</v>
      </c>
      <c r="X512" s="44">
        <v>2058.7800000000002</v>
      </c>
      <c r="Y512" s="44">
        <v>1991.39</v>
      </c>
      <c r="Z512" s="44">
        <v>1794.71</v>
      </c>
      <c r="AA512" s="44">
        <v>1563.85</v>
      </c>
    </row>
    <row r="513" spans="1:27" ht="12.75" hidden="1" customHeight="1" outlineLevel="1" x14ac:dyDescent="0.2">
      <c r="A513" s="89" t="s">
        <v>1341</v>
      </c>
      <c r="B513" s="63" t="s">
        <v>90</v>
      </c>
      <c r="C513" s="43" t="s">
        <v>79</v>
      </c>
      <c r="D513" s="44">
        <f>$D$468</f>
        <v>434.18</v>
      </c>
      <c r="E513" s="44">
        <f t="shared" ref="E513:AA513" si="298">$D$468</f>
        <v>434.18</v>
      </c>
      <c r="F513" s="44">
        <f t="shared" si="298"/>
        <v>434.18</v>
      </c>
      <c r="G513" s="44">
        <f t="shared" si="298"/>
        <v>434.18</v>
      </c>
      <c r="H513" s="44">
        <f t="shared" si="298"/>
        <v>434.18</v>
      </c>
      <c r="I513" s="44">
        <f t="shared" si="298"/>
        <v>434.18</v>
      </c>
      <c r="J513" s="44">
        <f t="shared" si="298"/>
        <v>434.18</v>
      </c>
      <c r="K513" s="44">
        <f t="shared" si="298"/>
        <v>434.18</v>
      </c>
      <c r="L513" s="44">
        <f t="shared" si="298"/>
        <v>434.18</v>
      </c>
      <c r="M513" s="44">
        <f t="shared" si="298"/>
        <v>434.18</v>
      </c>
      <c r="N513" s="44">
        <f t="shared" si="298"/>
        <v>434.18</v>
      </c>
      <c r="O513" s="44">
        <f t="shared" si="298"/>
        <v>434.18</v>
      </c>
      <c r="P513" s="44">
        <f t="shared" si="298"/>
        <v>434.18</v>
      </c>
      <c r="Q513" s="44">
        <f t="shared" si="298"/>
        <v>434.18</v>
      </c>
      <c r="R513" s="44">
        <f t="shared" si="298"/>
        <v>434.18</v>
      </c>
      <c r="S513" s="44">
        <f t="shared" si="298"/>
        <v>434.18</v>
      </c>
      <c r="T513" s="44">
        <f t="shared" si="298"/>
        <v>434.18</v>
      </c>
      <c r="U513" s="44">
        <f t="shared" si="298"/>
        <v>434.18</v>
      </c>
      <c r="V513" s="44">
        <f t="shared" si="298"/>
        <v>434.18</v>
      </c>
      <c r="W513" s="44">
        <f t="shared" si="298"/>
        <v>434.18</v>
      </c>
      <c r="X513" s="44">
        <f t="shared" si="298"/>
        <v>434.18</v>
      </c>
      <c r="Y513" s="44">
        <f t="shared" si="298"/>
        <v>434.18</v>
      </c>
      <c r="Z513" s="44">
        <f t="shared" si="298"/>
        <v>434.18</v>
      </c>
      <c r="AA513" s="44">
        <f t="shared" si="298"/>
        <v>434.18</v>
      </c>
    </row>
    <row r="514" spans="1:27" ht="12.75" hidden="1" customHeight="1" outlineLevel="1" x14ac:dyDescent="0.2">
      <c r="A514" s="89" t="s">
        <v>1342</v>
      </c>
      <c r="B514" s="63" t="s">
        <v>83</v>
      </c>
      <c r="C514" s="43" t="s">
        <v>79</v>
      </c>
      <c r="D514" s="44">
        <v>4.68</v>
      </c>
      <c r="E514" s="44">
        <v>4.68</v>
      </c>
      <c r="F514" s="44">
        <v>4.68</v>
      </c>
      <c r="G514" s="44">
        <v>4.68</v>
      </c>
      <c r="H514" s="44">
        <v>4.68</v>
      </c>
      <c r="I514" s="44">
        <v>4.68</v>
      </c>
      <c r="J514" s="44">
        <v>4.68</v>
      </c>
      <c r="K514" s="44">
        <v>4.68</v>
      </c>
      <c r="L514" s="44">
        <v>4.68</v>
      </c>
      <c r="M514" s="44">
        <v>4.68</v>
      </c>
      <c r="N514" s="44">
        <v>4.68</v>
      </c>
      <c r="O514" s="44">
        <v>4.68</v>
      </c>
      <c r="P514" s="44">
        <v>4.68</v>
      </c>
      <c r="Q514" s="44">
        <v>4.68</v>
      </c>
      <c r="R514" s="44">
        <v>4.68</v>
      </c>
      <c r="S514" s="44">
        <v>4.68</v>
      </c>
      <c r="T514" s="44">
        <v>4.68</v>
      </c>
      <c r="U514" s="44">
        <v>4.68</v>
      </c>
      <c r="V514" s="44">
        <v>4.68</v>
      </c>
      <c r="W514" s="44">
        <v>4.68</v>
      </c>
      <c r="X514" s="44">
        <v>4.68</v>
      </c>
      <c r="Y514" s="44">
        <v>4.68</v>
      </c>
      <c r="Z514" s="44">
        <v>4.68</v>
      </c>
      <c r="AA514" s="44">
        <v>4.68</v>
      </c>
    </row>
    <row r="515" spans="1:27" ht="12.75" hidden="1" customHeight="1" outlineLevel="1" x14ac:dyDescent="0.2">
      <c r="A515" s="89" t="s">
        <v>1343</v>
      </c>
      <c r="B515" s="63" t="s">
        <v>81</v>
      </c>
      <c r="C515" s="43" t="s">
        <v>79</v>
      </c>
      <c r="D515" s="44">
        <f>$D$11</f>
        <v>216.36</v>
      </c>
      <c r="E515" s="44">
        <f t="shared" ref="E515:AA515" si="299">$D$11</f>
        <v>216.36</v>
      </c>
      <c r="F515" s="44">
        <f t="shared" si="299"/>
        <v>216.36</v>
      </c>
      <c r="G515" s="44">
        <f t="shared" si="299"/>
        <v>216.36</v>
      </c>
      <c r="H515" s="44">
        <f t="shared" si="299"/>
        <v>216.36</v>
      </c>
      <c r="I515" s="44">
        <f t="shared" si="299"/>
        <v>216.36</v>
      </c>
      <c r="J515" s="44">
        <f t="shared" si="299"/>
        <v>216.36</v>
      </c>
      <c r="K515" s="44">
        <f t="shared" si="299"/>
        <v>216.36</v>
      </c>
      <c r="L515" s="44">
        <f t="shared" si="299"/>
        <v>216.36</v>
      </c>
      <c r="M515" s="44">
        <f t="shared" si="299"/>
        <v>216.36</v>
      </c>
      <c r="N515" s="44">
        <f t="shared" si="299"/>
        <v>216.36</v>
      </c>
      <c r="O515" s="44">
        <f t="shared" si="299"/>
        <v>216.36</v>
      </c>
      <c r="P515" s="44">
        <f t="shared" si="299"/>
        <v>216.36</v>
      </c>
      <c r="Q515" s="44">
        <f t="shared" si="299"/>
        <v>216.36</v>
      </c>
      <c r="R515" s="44">
        <f>$D$11</f>
        <v>216.36</v>
      </c>
      <c r="S515" s="44">
        <f t="shared" si="299"/>
        <v>216.36</v>
      </c>
      <c r="T515" s="44">
        <f t="shared" si="299"/>
        <v>216.36</v>
      </c>
      <c r="U515" s="44">
        <f t="shared" si="299"/>
        <v>216.36</v>
      </c>
      <c r="V515" s="44">
        <f t="shared" si="299"/>
        <v>216.36</v>
      </c>
      <c r="W515" s="44">
        <f t="shared" si="299"/>
        <v>216.36</v>
      </c>
      <c r="X515" s="44">
        <f t="shared" si="299"/>
        <v>216.36</v>
      </c>
      <c r="Y515" s="44">
        <f t="shared" si="299"/>
        <v>216.36</v>
      </c>
      <c r="Z515" s="44">
        <f t="shared" si="299"/>
        <v>216.36</v>
      </c>
      <c r="AA515" s="44">
        <f t="shared" si="299"/>
        <v>216.36</v>
      </c>
    </row>
    <row r="516" spans="1:27" collapsed="1" x14ac:dyDescent="0.2">
      <c r="A516" s="88" t="s">
        <v>1344</v>
      </c>
      <c r="B516" s="28" t="str">
        <f>"11"&amp;"."&amp;$B$640&amp;"."&amp;$B$641</f>
        <v>11.09.2023</v>
      </c>
      <c r="C516" s="80" t="s">
        <v>76</v>
      </c>
      <c r="D516" s="81">
        <f>ROUND(((D517+D518+D520+D519)/1000),5)</f>
        <v>2.10094</v>
      </c>
      <c r="E516" s="81">
        <f>ROUND(((E517+E518+E520+E519)/1000),5)</f>
        <v>1.9849399999999999</v>
      </c>
      <c r="F516" s="81">
        <f>ROUND(((F517+F518+F520+F519)/1000),5)</f>
        <v>1.9270099999999999</v>
      </c>
      <c r="G516" s="81">
        <f t="shared" ref="G516:AA516" si="300">ROUND(((G517+G518+G520+G519)/1000),5)</f>
        <v>1.9291499999999999</v>
      </c>
      <c r="H516" s="81">
        <f t="shared" si="300"/>
        <v>1.9966200000000001</v>
      </c>
      <c r="I516" s="81">
        <f t="shared" si="300"/>
        <v>2.0116900000000002</v>
      </c>
      <c r="J516" s="81">
        <f t="shared" si="300"/>
        <v>2.1841400000000002</v>
      </c>
      <c r="K516" s="81">
        <f t="shared" si="300"/>
        <v>2.4415800000000001</v>
      </c>
      <c r="L516" s="81">
        <f t="shared" si="300"/>
        <v>2.6469800000000001</v>
      </c>
      <c r="M516" s="81">
        <f t="shared" si="300"/>
        <v>2.7153399999999999</v>
      </c>
      <c r="N516" s="81">
        <f t="shared" si="300"/>
        <v>2.7225899999999998</v>
      </c>
      <c r="O516" s="81">
        <f t="shared" si="300"/>
        <v>2.7080000000000002</v>
      </c>
      <c r="P516" s="81">
        <f t="shared" si="300"/>
        <v>2.6978399999999998</v>
      </c>
      <c r="Q516" s="81">
        <f t="shared" si="300"/>
        <v>2.70946</v>
      </c>
      <c r="R516" s="81">
        <f t="shared" si="300"/>
        <v>2.7347800000000002</v>
      </c>
      <c r="S516" s="81">
        <f t="shared" si="300"/>
        <v>2.7247599999999998</v>
      </c>
      <c r="T516" s="81">
        <f t="shared" si="300"/>
        <v>2.7116699999999998</v>
      </c>
      <c r="U516" s="81">
        <f t="shared" si="300"/>
        <v>2.6901199999999998</v>
      </c>
      <c r="V516" s="81">
        <f t="shared" si="300"/>
        <v>2.7101700000000002</v>
      </c>
      <c r="W516" s="81">
        <f t="shared" si="300"/>
        <v>2.7843900000000001</v>
      </c>
      <c r="X516" s="81">
        <f t="shared" si="300"/>
        <v>2.7392500000000002</v>
      </c>
      <c r="Y516" s="81">
        <f t="shared" si="300"/>
        <v>2.6343299999999998</v>
      </c>
      <c r="Z516" s="81">
        <f t="shared" si="300"/>
        <v>2.3651399999999998</v>
      </c>
      <c r="AA516" s="81">
        <f t="shared" si="300"/>
        <v>2.1537099999999998</v>
      </c>
    </row>
    <row r="517" spans="1:27" ht="12.75" hidden="1" customHeight="1" outlineLevel="1" x14ac:dyDescent="0.2">
      <c r="A517" s="89" t="s">
        <v>1345</v>
      </c>
      <c r="B517" s="63" t="s">
        <v>230</v>
      </c>
      <c r="C517" s="43" t="s">
        <v>79</v>
      </c>
      <c r="D517" s="44">
        <v>1445.72</v>
      </c>
      <c r="E517" s="44">
        <v>1329.72</v>
      </c>
      <c r="F517" s="44">
        <v>1271.79</v>
      </c>
      <c r="G517" s="44">
        <v>1273.93</v>
      </c>
      <c r="H517" s="44">
        <v>1341.4</v>
      </c>
      <c r="I517" s="44">
        <v>1356.47</v>
      </c>
      <c r="J517" s="44">
        <v>1528.92</v>
      </c>
      <c r="K517" s="44">
        <v>1786.36</v>
      </c>
      <c r="L517" s="44">
        <v>1991.76</v>
      </c>
      <c r="M517" s="44">
        <v>2060.12</v>
      </c>
      <c r="N517" s="44">
        <v>2067.37</v>
      </c>
      <c r="O517" s="44">
        <v>2052.7800000000002</v>
      </c>
      <c r="P517" s="44">
        <v>2042.62</v>
      </c>
      <c r="Q517" s="44">
        <v>2054.2399999999998</v>
      </c>
      <c r="R517" s="44">
        <v>2079.56</v>
      </c>
      <c r="S517" s="44">
        <v>2069.54</v>
      </c>
      <c r="T517" s="44">
        <v>2056.4499999999998</v>
      </c>
      <c r="U517" s="44">
        <v>2034.9</v>
      </c>
      <c r="V517" s="44">
        <v>2054.9499999999998</v>
      </c>
      <c r="W517" s="44">
        <v>2129.17</v>
      </c>
      <c r="X517" s="44">
        <v>2084.0300000000002</v>
      </c>
      <c r="Y517" s="44">
        <v>1979.11</v>
      </c>
      <c r="Z517" s="44">
        <v>1709.92</v>
      </c>
      <c r="AA517" s="44">
        <v>1498.49</v>
      </c>
    </row>
    <row r="518" spans="1:27" ht="12.75" hidden="1" customHeight="1" outlineLevel="1" x14ac:dyDescent="0.2">
      <c r="A518" s="89" t="s">
        <v>1346</v>
      </c>
      <c r="B518" s="63" t="s">
        <v>90</v>
      </c>
      <c r="C518" s="43" t="s">
        <v>79</v>
      </c>
      <c r="D518" s="44">
        <f>$D$468</f>
        <v>434.18</v>
      </c>
      <c r="E518" s="44">
        <f t="shared" ref="E518:AA518" si="301">$D$468</f>
        <v>434.18</v>
      </c>
      <c r="F518" s="44">
        <f t="shared" si="301"/>
        <v>434.18</v>
      </c>
      <c r="G518" s="44">
        <f t="shared" si="301"/>
        <v>434.18</v>
      </c>
      <c r="H518" s="44">
        <f t="shared" si="301"/>
        <v>434.18</v>
      </c>
      <c r="I518" s="44">
        <f t="shared" si="301"/>
        <v>434.18</v>
      </c>
      <c r="J518" s="44">
        <f t="shared" si="301"/>
        <v>434.18</v>
      </c>
      <c r="K518" s="44">
        <f t="shared" si="301"/>
        <v>434.18</v>
      </c>
      <c r="L518" s="44">
        <f t="shared" si="301"/>
        <v>434.18</v>
      </c>
      <c r="M518" s="44">
        <f t="shared" si="301"/>
        <v>434.18</v>
      </c>
      <c r="N518" s="44">
        <f t="shared" si="301"/>
        <v>434.18</v>
      </c>
      <c r="O518" s="44">
        <f t="shared" si="301"/>
        <v>434.18</v>
      </c>
      <c r="P518" s="44">
        <f t="shared" si="301"/>
        <v>434.18</v>
      </c>
      <c r="Q518" s="44">
        <f t="shared" si="301"/>
        <v>434.18</v>
      </c>
      <c r="R518" s="44">
        <f t="shared" si="301"/>
        <v>434.18</v>
      </c>
      <c r="S518" s="44">
        <f t="shared" si="301"/>
        <v>434.18</v>
      </c>
      <c r="T518" s="44">
        <f t="shared" si="301"/>
        <v>434.18</v>
      </c>
      <c r="U518" s="44">
        <f t="shared" si="301"/>
        <v>434.18</v>
      </c>
      <c r="V518" s="44">
        <f t="shared" si="301"/>
        <v>434.18</v>
      </c>
      <c r="W518" s="44">
        <f t="shared" si="301"/>
        <v>434.18</v>
      </c>
      <c r="X518" s="44">
        <f t="shared" si="301"/>
        <v>434.18</v>
      </c>
      <c r="Y518" s="44">
        <f t="shared" si="301"/>
        <v>434.18</v>
      </c>
      <c r="Z518" s="44">
        <f t="shared" si="301"/>
        <v>434.18</v>
      </c>
      <c r="AA518" s="44">
        <f t="shared" si="301"/>
        <v>434.18</v>
      </c>
    </row>
    <row r="519" spans="1:27" ht="12.75" hidden="1" customHeight="1" outlineLevel="1" x14ac:dyDescent="0.2">
      <c r="A519" s="89" t="s">
        <v>1347</v>
      </c>
      <c r="B519" s="63" t="s">
        <v>83</v>
      </c>
      <c r="C519" s="43" t="s">
        <v>79</v>
      </c>
      <c r="D519" s="44">
        <v>4.68</v>
      </c>
      <c r="E519" s="44">
        <v>4.68</v>
      </c>
      <c r="F519" s="44">
        <v>4.68</v>
      </c>
      <c r="G519" s="44">
        <v>4.68</v>
      </c>
      <c r="H519" s="44">
        <v>4.68</v>
      </c>
      <c r="I519" s="44">
        <v>4.68</v>
      </c>
      <c r="J519" s="44">
        <v>4.68</v>
      </c>
      <c r="K519" s="44">
        <v>4.68</v>
      </c>
      <c r="L519" s="44">
        <v>4.68</v>
      </c>
      <c r="M519" s="44">
        <v>4.68</v>
      </c>
      <c r="N519" s="44">
        <v>4.68</v>
      </c>
      <c r="O519" s="44">
        <v>4.68</v>
      </c>
      <c r="P519" s="44">
        <v>4.68</v>
      </c>
      <c r="Q519" s="44">
        <v>4.68</v>
      </c>
      <c r="R519" s="44">
        <v>4.68</v>
      </c>
      <c r="S519" s="44">
        <v>4.68</v>
      </c>
      <c r="T519" s="44">
        <v>4.68</v>
      </c>
      <c r="U519" s="44">
        <v>4.68</v>
      </c>
      <c r="V519" s="44">
        <v>4.68</v>
      </c>
      <c r="W519" s="44">
        <v>4.68</v>
      </c>
      <c r="X519" s="44">
        <v>4.68</v>
      </c>
      <c r="Y519" s="44">
        <v>4.68</v>
      </c>
      <c r="Z519" s="44">
        <v>4.68</v>
      </c>
      <c r="AA519" s="44">
        <v>4.68</v>
      </c>
    </row>
    <row r="520" spans="1:27" ht="12.75" hidden="1" customHeight="1" outlineLevel="1" x14ac:dyDescent="0.2">
      <c r="A520" s="89" t="s">
        <v>1348</v>
      </c>
      <c r="B520" s="63" t="s">
        <v>81</v>
      </c>
      <c r="C520" s="43" t="s">
        <v>79</v>
      </c>
      <c r="D520" s="44">
        <f>$D$11</f>
        <v>216.36</v>
      </c>
      <c r="E520" s="44">
        <f t="shared" ref="E520:AA520" si="302">$D$11</f>
        <v>216.36</v>
      </c>
      <c r="F520" s="44">
        <f t="shared" si="302"/>
        <v>216.36</v>
      </c>
      <c r="G520" s="44">
        <f t="shared" si="302"/>
        <v>216.36</v>
      </c>
      <c r="H520" s="44">
        <f t="shared" si="302"/>
        <v>216.36</v>
      </c>
      <c r="I520" s="44">
        <f t="shared" si="302"/>
        <v>216.36</v>
      </c>
      <c r="J520" s="44">
        <f t="shared" si="302"/>
        <v>216.36</v>
      </c>
      <c r="K520" s="44">
        <f t="shared" si="302"/>
        <v>216.36</v>
      </c>
      <c r="L520" s="44">
        <f t="shared" si="302"/>
        <v>216.36</v>
      </c>
      <c r="M520" s="44">
        <f t="shared" si="302"/>
        <v>216.36</v>
      </c>
      <c r="N520" s="44">
        <f t="shared" si="302"/>
        <v>216.36</v>
      </c>
      <c r="O520" s="44">
        <f t="shared" si="302"/>
        <v>216.36</v>
      </c>
      <c r="P520" s="44">
        <f t="shared" si="302"/>
        <v>216.36</v>
      </c>
      <c r="Q520" s="44">
        <f t="shared" si="302"/>
        <v>216.36</v>
      </c>
      <c r="R520" s="44">
        <f>$D$11</f>
        <v>216.36</v>
      </c>
      <c r="S520" s="44">
        <f t="shared" si="302"/>
        <v>216.36</v>
      </c>
      <c r="T520" s="44">
        <f t="shared" si="302"/>
        <v>216.36</v>
      </c>
      <c r="U520" s="44">
        <f t="shared" si="302"/>
        <v>216.36</v>
      </c>
      <c r="V520" s="44">
        <f t="shared" si="302"/>
        <v>216.36</v>
      </c>
      <c r="W520" s="44">
        <f t="shared" si="302"/>
        <v>216.36</v>
      </c>
      <c r="X520" s="44">
        <f t="shared" si="302"/>
        <v>216.36</v>
      </c>
      <c r="Y520" s="44">
        <f t="shared" si="302"/>
        <v>216.36</v>
      </c>
      <c r="Z520" s="44">
        <f t="shared" si="302"/>
        <v>216.36</v>
      </c>
      <c r="AA520" s="44">
        <f t="shared" si="302"/>
        <v>216.36</v>
      </c>
    </row>
    <row r="521" spans="1:27" collapsed="1" x14ac:dyDescent="0.2">
      <c r="A521" s="88" t="s">
        <v>1349</v>
      </c>
      <c r="B521" s="28" t="str">
        <f>"12"&amp;"."&amp;$B$640&amp;"."&amp;$B$641</f>
        <v>12.09.2023</v>
      </c>
      <c r="C521" s="80" t="s">
        <v>76</v>
      </c>
      <c r="D521" s="81">
        <f>ROUND(((D522+D523+D525+D524)/1000),5)</f>
        <v>2.0077799999999999</v>
      </c>
      <c r="E521" s="81">
        <f>ROUND(((E522+E523+E525+E524)/1000),5)</f>
        <v>1.9029799999999999</v>
      </c>
      <c r="F521" s="81">
        <f>ROUND(((F522+F523+F525+F524)/1000),5)</f>
        <v>1.8305899999999999</v>
      </c>
      <c r="G521" s="81">
        <f t="shared" ref="G521:AA521" si="303">ROUND(((G522+G523+G525+G524)/1000),5)</f>
        <v>1.8615900000000001</v>
      </c>
      <c r="H521" s="81">
        <f t="shared" si="303"/>
        <v>1.9776100000000001</v>
      </c>
      <c r="I521" s="81">
        <f t="shared" si="303"/>
        <v>2.01498</v>
      </c>
      <c r="J521" s="81">
        <f t="shared" si="303"/>
        <v>2.1611099999999999</v>
      </c>
      <c r="K521" s="81">
        <f t="shared" si="303"/>
        <v>2.3220999999999998</v>
      </c>
      <c r="L521" s="81">
        <f t="shared" si="303"/>
        <v>2.6318100000000002</v>
      </c>
      <c r="M521" s="81">
        <f t="shared" si="303"/>
        <v>2.7002299999999999</v>
      </c>
      <c r="N521" s="81">
        <f t="shared" si="303"/>
        <v>2.7085599999999999</v>
      </c>
      <c r="O521" s="81">
        <f t="shared" si="303"/>
        <v>2.7036099999999998</v>
      </c>
      <c r="P521" s="81">
        <f t="shared" si="303"/>
        <v>2.6887099999999999</v>
      </c>
      <c r="Q521" s="81">
        <f t="shared" si="303"/>
        <v>2.6855899999999999</v>
      </c>
      <c r="R521" s="81">
        <f t="shared" si="303"/>
        <v>2.7170999999999998</v>
      </c>
      <c r="S521" s="81">
        <f t="shared" si="303"/>
        <v>2.7097600000000002</v>
      </c>
      <c r="T521" s="81">
        <f t="shared" si="303"/>
        <v>2.6991299999999998</v>
      </c>
      <c r="U521" s="81">
        <f t="shared" si="303"/>
        <v>2.6775500000000001</v>
      </c>
      <c r="V521" s="81">
        <f t="shared" si="303"/>
        <v>2.7003699999999999</v>
      </c>
      <c r="W521" s="81">
        <f t="shared" si="303"/>
        <v>2.7558099999999999</v>
      </c>
      <c r="X521" s="81">
        <f t="shared" si="303"/>
        <v>2.73997</v>
      </c>
      <c r="Y521" s="81">
        <f t="shared" si="303"/>
        <v>2.6506400000000001</v>
      </c>
      <c r="Z521" s="81">
        <f t="shared" si="303"/>
        <v>2.3875000000000002</v>
      </c>
      <c r="AA521" s="81">
        <f t="shared" si="303"/>
        <v>2.1817600000000001</v>
      </c>
    </row>
    <row r="522" spans="1:27" ht="12.75" hidden="1" customHeight="1" outlineLevel="1" x14ac:dyDescent="0.2">
      <c r="A522" s="89" t="s">
        <v>1350</v>
      </c>
      <c r="B522" s="63" t="s">
        <v>230</v>
      </c>
      <c r="C522" s="43" t="s">
        <v>79</v>
      </c>
      <c r="D522" s="44">
        <v>1352.56</v>
      </c>
      <c r="E522" s="44">
        <v>1247.76</v>
      </c>
      <c r="F522" s="44">
        <v>1175.3699999999999</v>
      </c>
      <c r="G522" s="44">
        <v>1206.3699999999999</v>
      </c>
      <c r="H522" s="44">
        <v>1322.39</v>
      </c>
      <c r="I522" s="44">
        <v>1359.76</v>
      </c>
      <c r="J522" s="44">
        <v>1505.89</v>
      </c>
      <c r="K522" s="44">
        <v>1666.88</v>
      </c>
      <c r="L522" s="44">
        <v>1976.59</v>
      </c>
      <c r="M522" s="44">
        <v>2045.01</v>
      </c>
      <c r="N522" s="44">
        <v>2053.34</v>
      </c>
      <c r="O522" s="44">
        <v>2048.39</v>
      </c>
      <c r="P522" s="44">
        <v>2033.49</v>
      </c>
      <c r="Q522" s="44">
        <v>2030.37</v>
      </c>
      <c r="R522" s="44">
        <v>2061.88</v>
      </c>
      <c r="S522" s="44">
        <v>2054.54</v>
      </c>
      <c r="T522" s="44">
        <v>2043.91</v>
      </c>
      <c r="U522" s="44">
        <v>2022.33</v>
      </c>
      <c r="V522" s="44">
        <v>2045.15</v>
      </c>
      <c r="W522" s="44">
        <v>2100.59</v>
      </c>
      <c r="X522" s="44">
        <v>2084.75</v>
      </c>
      <c r="Y522" s="44">
        <v>1995.42</v>
      </c>
      <c r="Z522" s="44">
        <v>1732.28</v>
      </c>
      <c r="AA522" s="44">
        <v>1526.54</v>
      </c>
    </row>
    <row r="523" spans="1:27" ht="12.75" hidden="1" customHeight="1" outlineLevel="1" x14ac:dyDescent="0.2">
      <c r="A523" s="89" t="s">
        <v>1351</v>
      </c>
      <c r="B523" s="63" t="s">
        <v>90</v>
      </c>
      <c r="C523" s="43" t="s">
        <v>79</v>
      </c>
      <c r="D523" s="44">
        <f>$D$468</f>
        <v>434.18</v>
      </c>
      <c r="E523" s="44">
        <f t="shared" ref="E523:AA523" si="304">$D$468</f>
        <v>434.18</v>
      </c>
      <c r="F523" s="44">
        <f t="shared" si="304"/>
        <v>434.18</v>
      </c>
      <c r="G523" s="44">
        <f t="shared" si="304"/>
        <v>434.18</v>
      </c>
      <c r="H523" s="44">
        <f t="shared" si="304"/>
        <v>434.18</v>
      </c>
      <c r="I523" s="44">
        <f t="shared" si="304"/>
        <v>434.18</v>
      </c>
      <c r="J523" s="44">
        <f t="shared" si="304"/>
        <v>434.18</v>
      </c>
      <c r="K523" s="44">
        <f t="shared" si="304"/>
        <v>434.18</v>
      </c>
      <c r="L523" s="44">
        <f t="shared" si="304"/>
        <v>434.18</v>
      </c>
      <c r="M523" s="44">
        <f t="shared" si="304"/>
        <v>434.18</v>
      </c>
      <c r="N523" s="44">
        <f t="shared" si="304"/>
        <v>434.18</v>
      </c>
      <c r="O523" s="44">
        <f t="shared" si="304"/>
        <v>434.18</v>
      </c>
      <c r="P523" s="44">
        <f t="shared" si="304"/>
        <v>434.18</v>
      </c>
      <c r="Q523" s="44">
        <f t="shared" si="304"/>
        <v>434.18</v>
      </c>
      <c r="R523" s="44">
        <f t="shared" si="304"/>
        <v>434.18</v>
      </c>
      <c r="S523" s="44">
        <f t="shared" si="304"/>
        <v>434.18</v>
      </c>
      <c r="T523" s="44">
        <f t="shared" si="304"/>
        <v>434.18</v>
      </c>
      <c r="U523" s="44">
        <f t="shared" si="304"/>
        <v>434.18</v>
      </c>
      <c r="V523" s="44">
        <f t="shared" si="304"/>
        <v>434.18</v>
      </c>
      <c r="W523" s="44">
        <f t="shared" si="304"/>
        <v>434.18</v>
      </c>
      <c r="X523" s="44">
        <f t="shared" si="304"/>
        <v>434.18</v>
      </c>
      <c r="Y523" s="44">
        <f t="shared" si="304"/>
        <v>434.18</v>
      </c>
      <c r="Z523" s="44">
        <f t="shared" si="304"/>
        <v>434.18</v>
      </c>
      <c r="AA523" s="44">
        <f t="shared" si="304"/>
        <v>434.18</v>
      </c>
    </row>
    <row r="524" spans="1:27" ht="12.75" hidden="1" customHeight="1" outlineLevel="1" x14ac:dyDescent="0.2">
      <c r="A524" s="89" t="s">
        <v>1352</v>
      </c>
      <c r="B524" s="63" t="s">
        <v>83</v>
      </c>
      <c r="C524" s="43" t="s">
        <v>79</v>
      </c>
      <c r="D524" s="44">
        <v>4.68</v>
      </c>
      <c r="E524" s="44">
        <v>4.68</v>
      </c>
      <c r="F524" s="44">
        <v>4.68</v>
      </c>
      <c r="G524" s="44">
        <v>4.68</v>
      </c>
      <c r="H524" s="44">
        <v>4.68</v>
      </c>
      <c r="I524" s="44">
        <v>4.68</v>
      </c>
      <c r="J524" s="44">
        <v>4.68</v>
      </c>
      <c r="K524" s="44">
        <v>4.68</v>
      </c>
      <c r="L524" s="44">
        <v>4.68</v>
      </c>
      <c r="M524" s="44">
        <v>4.68</v>
      </c>
      <c r="N524" s="44">
        <v>4.68</v>
      </c>
      <c r="O524" s="44">
        <v>4.68</v>
      </c>
      <c r="P524" s="44">
        <v>4.68</v>
      </c>
      <c r="Q524" s="44">
        <v>4.68</v>
      </c>
      <c r="R524" s="44">
        <v>4.68</v>
      </c>
      <c r="S524" s="44">
        <v>4.68</v>
      </c>
      <c r="T524" s="44">
        <v>4.68</v>
      </c>
      <c r="U524" s="44">
        <v>4.68</v>
      </c>
      <c r="V524" s="44">
        <v>4.68</v>
      </c>
      <c r="W524" s="44">
        <v>4.68</v>
      </c>
      <c r="X524" s="44">
        <v>4.68</v>
      </c>
      <c r="Y524" s="44">
        <v>4.68</v>
      </c>
      <c r="Z524" s="44">
        <v>4.68</v>
      </c>
      <c r="AA524" s="44">
        <v>4.68</v>
      </c>
    </row>
    <row r="525" spans="1:27" ht="12.75" hidden="1" customHeight="1" outlineLevel="1" x14ac:dyDescent="0.2">
      <c r="A525" s="89" t="s">
        <v>1353</v>
      </c>
      <c r="B525" s="63" t="s">
        <v>81</v>
      </c>
      <c r="C525" s="43" t="s">
        <v>79</v>
      </c>
      <c r="D525" s="44">
        <f>$D$11</f>
        <v>216.36</v>
      </c>
      <c r="E525" s="44">
        <f t="shared" ref="E525:AA525" si="305">$D$11</f>
        <v>216.36</v>
      </c>
      <c r="F525" s="44">
        <f t="shared" si="305"/>
        <v>216.36</v>
      </c>
      <c r="G525" s="44">
        <f t="shared" si="305"/>
        <v>216.36</v>
      </c>
      <c r="H525" s="44">
        <f t="shared" si="305"/>
        <v>216.36</v>
      </c>
      <c r="I525" s="44">
        <f t="shared" si="305"/>
        <v>216.36</v>
      </c>
      <c r="J525" s="44">
        <f t="shared" si="305"/>
        <v>216.36</v>
      </c>
      <c r="K525" s="44">
        <f t="shared" si="305"/>
        <v>216.36</v>
      </c>
      <c r="L525" s="44">
        <f t="shared" si="305"/>
        <v>216.36</v>
      </c>
      <c r="M525" s="44">
        <f t="shared" si="305"/>
        <v>216.36</v>
      </c>
      <c r="N525" s="44">
        <f t="shared" si="305"/>
        <v>216.36</v>
      </c>
      <c r="O525" s="44">
        <f t="shared" si="305"/>
        <v>216.36</v>
      </c>
      <c r="P525" s="44">
        <f t="shared" si="305"/>
        <v>216.36</v>
      </c>
      <c r="Q525" s="44">
        <f t="shared" si="305"/>
        <v>216.36</v>
      </c>
      <c r="R525" s="44">
        <f>$D$11</f>
        <v>216.36</v>
      </c>
      <c r="S525" s="44">
        <f t="shared" si="305"/>
        <v>216.36</v>
      </c>
      <c r="T525" s="44">
        <f t="shared" si="305"/>
        <v>216.36</v>
      </c>
      <c r="U525" s="44">
        <f t="shared" si="305"/>
        <v>216.36</v>
      </c>
      <c r="V525" s="44">
        <f t="shared" si="305"/>
        <v>216.36</v>
      </c>
      <c r="W525" s="44">
        <f t="shared" si="305"/>
        <v>216.36</v>
      </c>
      <c r="X525" s="44">
        <f t="shared" si="305"/>
        <v>216.36</v>
      </c>
      <c r="Y525" s="44">
        <f t="shared" si="305"/>
        <v>216.36</v>
      </c>
      <c r="Z525" s="44">
        <f t="shared" si="305"/>
        <v>216.36</v>
      </c>
      <c r="AA525" s="44">
        <f t="shared" si="305"/>
        <v>216.36</v>
      </c>
    </row>
    <row r="526" spans="1:27" collapsed="1" x14ac:dyDescent="0.2">
      <c r="A526" s="88" t="s">
        <v>1354</v>
      </c>
      <c r="B526" s="28" t="str">
        <f>"13"&amp;"."&amp;$B$640&amp;"."&amp;$B$641</f>
        <v>13.09.2023</v>
      </c>
      <c r="C526" s="80" t="s">
        <v>76</v>
      </c>
      <c r="D526" s="81">
        <f>ROUND(((D527+D528+D530+D529)/1000),5)</f>
        <v>2.0365600000000001</v>
      </c>
      <c r="E526" s="81">
        <f>ROUND(((E527+E528+E530+E529)/1000),5)</f>
        <v>1.9563200000000001</v>
      </c>
      <c r="F526" s="81">
        <f>ROUND(((F527+F528+F530+F529)/1000),5)</f>
        <v>1.90978</v>
      </c>
      <c r="G526" s="81">
        <f t="shared" ref="G526:AA526" si="306">ROUND(((G527+G528+G530+G529)/1000),5)</f>
        <v>1.9091800000000001</v>
      </c>
      <c r="H526" s="81">
        <f t="shared" si="306"/>
        <v>1.9808300000000001</v>
      </c>
      <c r="I526" s="81">
        <f t="shared" si="306"/>
        <v>2.0168400000000002</v>
      </c>
      <c r="J526" s="81">
        <f t="shared" si="306"/>
        <v>2.1824300000000001</v>
      </c>
      <c r="K526" s="81">
        <f t="shared" si="306"/>
        <v>2.4022899999999998</v>
      </c>
      <c r="L526" s="81">
        <f t="shared" si="306"/>
        <v>2.6599900000000001</v>
      </c>
      <c r="M526" s="81">
        <f t="shared" si="306"/>
        <v>2.7368800000000002</v>
      </c>
      <c r="N526" s="81">
        <f t="shared" si="306"/>
        <v>2.7753899999999998</v>
      </c>
      <c r="O526" s="81">
        <f t="shared" si="306"/>
        <v>2.7348400000000002</v>
      </c>
      <c r="P526" s="81">
        <f t="shared" si="306"/>
        <v>2.6978900000000001</v>
      </c>
      <c r="Q526" s="81">
        <f t="shared" si="306"/>
        <v>2.72221</v>
      </c>
      <c r="R526" s="81">
        <f t="shared" si="306"/>
        <v>2.8218100000000002</v>
      </c>
      <c r="S526" s="81">
        <f t="shared" si="306"/>
        <v>2.8119700000000001</v>
      </c>
      <c r="T526" s="81">
        <f t="shared" si="306"/>
        <v>2.7650899999999998</v>
      </c>
      <c r="U526" s="81">
        <f t="shared" si="306"/>
        <v>2.6965699999999999</v>
      </c>
      <c r="V526" s="81">
        <f t="shared" si="306"/>
        <v>2.7583600000000001</v>
      </c>
      <c r="W526" s="81">
        <f t="shared" si="306"/>
        <v>2.8756699999999999</v>
      </c>
      <c r="X526" s="81">
        <f t="shared" si="306"/>
        <v>2.8174199999999998</v>
      </c>
      <c r="Y526" s="81">
        <f t="shared" si="306"/>
        <v>2.6634600000000002</v>
      </c>
      <c r="Z526" s="81">
        <f t="shared" si="306"/>
        <v>2.3857200000000001</v>
      </c>
      <c r="AA526" s="81">
        <f t="shared" si="306"/>
        <v>2.18601</v>
      </c>
    </row>
    <row r="527" spans="1:27" ht="12.75" hidden="1" customHeight="1" outlineLevel="1" x14ac:dyDescent="0.2">
      <c r="A527" s="89" t="s">
        <v>1355</v>
      </c>
      <c r="B527" s="63" t="s">
        <v>230</v>
      </c>
      <c r="C527" s="43" t="s">
        <v>79</v>
      </c>
      <c r="D527" s="44">
        <v>1381.34</v>
      </c>
      <c r="E527" s="44">
        <v>1301.0999999999999</v>
      </c>
      <c r="F527" s="44">
        <v>1254.56</v>
      </c>
      <c r="G527" s="44">
        <v>1253.96</v>
      </c>
      <c r="H527" s="44">
        <v>1325.61</v>
      </c>
      <c r="I527" s="44">
        <v>1361.62</v>
      </c>
      <c r="J527" s="44">
        <v>1527.21</v>
      </c>
      <c r="K527" s="44">
        <v>1747.07</v>
      </c>
      <c r="L527" s="44">
        <v>2004.77</v>
      </c>
      <c r="M527" s="44">
        <v>2081.66</v>
      </c>
      <c r="N527" s="44">
        <v>2120.17</v>
      </c>
      <c r="O527" s="44">
        <v>2079.62</v>
      </c>
      <c r="P527" s="44">
        <v>2042.67</v>
      </c>
      <c r="Q527" s="44">
        <v>2066.9899999999998</v>
      </c>
      <c r="R527" s="44">
        <v>2166.59</v>
      </c>
      <c r="S527" s="44">
        <v>2156.75</v>
      </c>
      <c r="T527" s="44">
        <v>2109.87</v>
      </c>
      <c r="U527" s="44">
        <v>2041.35</v>
      </c>
      <c r="V527" s="44">
        <v>2103.14</v>
      </c>
      <c r="W527" s="44">
        <v>2220.4499999999998</v>
      </c>
      <c r="X527" s="44">
        <v>2162.1999999999998</v>
      </c>
      <c r="Y527" s="44">
        <v>2008.24</v>
      </c>
      <c r="Z527" s="44">
        <v>1730.5</v>
      </c>
      <c r="AA527" s="44">
        <v>1530.79</v>
      </c>
    </row>
    <row r="528" spans="1:27" ht="12.75" hidden="1" customHeight="1" outlineLevel="1" x14ac:dyDescent="0.2">
      <c r="A528" s="89" t="s">
        <v>1356</v>
      </c>
      <c r="B528" s="63" t="s">
        <v>90</v>
      </c>
      <c r="C528" s="43" t="s">
        <v>79</v>
      </c>
      <c r="D528" s="44">
        <f>$D$468</f>
        <v>434.18</v>
      </c>
      <c r="E528" s="44">
        <f t="shared" ref="E528:AA528" si="307">$D$468</f>
        <v>434.18</v>
      </c>
      <c r="F528" s="44">
        <f t="shared" si="307"/>
        <v>434.18</v>
      </c>
      <c r="G528" s="44">
        <f t="shared" si="307"/>
        <v>434.18</v>
      </c>
      <c r="H528" s="44">
        <f t="shared" si="307"/>
        <v>434.18</v>
      </c>
      <c r="I528" s="44">
        <f t="shared" si="307"/>
        <v>434.18</v>
      </c>
      <c r="J528" s="44">
        <f t="shared" si="307"/>
        <v>434.18</v>
      </c>
      <c r="K528" s="44">
        <f t="shared" si="307"/>
        <v>434.18</v>
      </c>
      <c r="L528" s="44">
        <f t="shared" si="307"/>
        <v>434.18</v>
      </c>
      <c r="M528" s="44">
        <f t="shared" si="307"/>
        <v>434.18</v>
      </c>
      <c r="N528" s="44">
        <f t="shared" si="307"/>
        <v>434.18</v>
      </c>
      <c r="O528" s="44">
        <f t="shared" si="307"/>
        <v>434.18</v>
      </c>
      <c r="P528" s="44">
        <f t="shared" si="307"/>
        <v>434.18</v>
      </c>
      <c r="Q528" s="44">
        <f t="shared" si="307"/>
        <v>434.18</v>
      </c>
      <c r="R528" s="44">
        <f t="shared" si="307"/>
        <v>434.18</v>
      </c>
      <c r="S528" s="44">
        <f t="shared" si="307"/>
        <v>434.18</v>
      </c>
      <c r="T528" s="44">
        <f t="shared" si="307"/>
        <v>434.18</v>
      </c>
      <c r="U528" s="44">
        <f t="shared" si="307"/>
        <v>434.18</v>
      </c>
      <c r="V528" s="44">
        <f t="shared" si="307"/>
        <v>434.18</v>
      </c>
      <c r="W528" s="44">
        <f t="shared" si="307"/>
        <v>434.18</v>
      </c>
      <c r="X528" s="44">
        <f t="shared" si="307"/>
        <v>434.18</v>
      </c>
      <c r="Y528" s="44">
        <f t="shared" si="307"/>
        <v>434.18</v>
      </c>
      <c r="Z528" s="44">
        <f t="shared" si="307"/>
        <v>434.18</v>
      </c>
      <c r="AA528" s="44">
        <f t="shared" si="307"/>
        <v>434.18</v>
      </c>
    </row>
    <row r="529" spans="1:27" ht="12.75" hidden="1" customHeight="1" outlineLevel="1" x14ac:dyDescent="0.2">
      <c r="A529" s="89" t="s">
        <v>1357</v>
      </c>
      <c r="B529" s="63" t="s">
        <v>83</v>
      </c>
      <c r="C529" s="43" t="s">
        <v>79</v>
      </c>
      <c r="D529" s="44">
        <v>4.68</v>
      </c>
      <c r="E529" s="44">
        <v>4.68</v>
      </c>
      <c r="F529" s="44">
        <v>4.68</v>
      </c>
      <c r="G529" s="44">
        <v>4.68</v>
      </c>
      <c r="H529" s="44">
        <v>4.68</v>
      </c>
      <c r="I529" s="44">
        <v>4.68</v>
      </c>
      <c r="J529" s="44">
        <v>4.68</v>
      </c>
      <c r="K529" s="44">
        <v>4.68</v>
      </c>
      <c r="L529" s="44">
        <v>4.68</v>
      </c>
      <c r="M529" s="44">
        <v>4.68</v>
      </c>
      <c r="N529" s="44">
        <v>4.68</v>
      </c>
      <c r="O529" s="44">
        <v>4.68</v>
      </c>
      <c r="P529" s="44">
        <v>4.68</v>
      </c>
      <c r="Q529" s="44">
        <v>4.68</v>
      </c>
      <c r="R529" s="44">
        <v>4.68</v>
      </c>
      <c r="S529" s="44">
        <v>4.68</v>
      </c>
      <c r="T529" s="44">
        <v>4.68</v>
      </c>
      <c r="U529" s="44">
        <v>4.68</v>
      </c>
      <c r="V529" s="44">
        <v>4.68</v>
      </c>
      <c r="W529" s="44">
        <v>4.68</v>
      </c>
      <c r="X529" s="44">
        <v>4.68</v>
      </c>
      <c r="Y529" s="44">
        <v>4.68</v>
      </c>
      <c r="Z529" s="44">
        <v>4.68</v>
      </c>
      <c r="AA529" s="44">
        <v>4.68</v>
      </c>
    </row>
    <row r="530" spans="1:27" ht="12.75" hidden="1" customHeight="1" outlineLevel="1" x14ac:dyDescent="0.2">
      <c r="A530" s="89" t="s">
        <v>1358</v>
      </c>
      <c r="B530" s="63" t="s">
        <v>81</v>
      </c>
      <c r="C530" s="43" t="s">
        <v>79</v>
      </c>
      <c r="D530" s="44">
        <f>$D$11</f>
        <v>216.36</v>
      </c>
      <c r="E530" s="44">
        <f t="shared" ref="E530:AA530" si="308">$D$11</f>
        <v>216.36</v>
      </c>
      <c r="F530" s="44">
        <f t="shared" si="308"/>
        <v>216.36</v>
      </c>
      <c r="G530" s="44">
        <f t="shared" si="308"/>
        <v>216.36</v>
      </c>
      <c r="H530" s="44">
        <f t="shared" si="308"/>
        <v>216.36</v>
      </c>
      <c r="I530" s="44">
        <f t="shared" si="308"/>
        <v>216.36</v>
      </c>
      <c r="J530" s="44">
        <f t="shared" si="308"/>
        <v>216.36</v>
      </c>
      <c r="K530" s="44">
        <f t="shared" si="308"/>
        <v>216.36</v>
      </c>
      <c r="L530" s="44">
        <f t="shared" si="308"/>
        <v>216.36</v>
      </c>
      <c r="M530" s="44">
        <f t="shared" si="308"/>
        <v>216.36</v>
      </c>
      <c r="N530" s="44">
        <f t="shared" si="308"/>
        <v>216.36</v>
      </c>
      <c r="O530" s="44">
        <f t="shared" si="308"/>
        <v>216.36</v>
      </c>
      <c r="P530" s="44">
        <f t="shared" si="308"/>
        <v>216.36</v>
      </c>
      <c r="Q530" s="44">
        <f t="shared" si="308"/>
        <v>216.36</v>
      </c>
      <c r="R530" s="44">
        <f>$D$11</f>
        <v>216.36</v>
      </c>
      <c r="S530" s="44">
        <f t="shared" si="308"/>
        <v>216.36</v>
      </c>
      <c r="T530" s="44">
        <f t="shared" si="308"/>
        <v>216.36</v>
      </c>
      <c r="U530" s="44">
        <f t="shared" si="308"/>
        <v>216.36</v>
      </c>
      <c r="V530" s="44">
        <f t="shared" si="308"/>
        <v>216.36</v>
      </c>
      <c r="W530" s="44">
        <f t="shared" si="308"/>
        <v>216.36</v>
      </c>
      <c r="X530" s="44">
        <f t="shared" si="308"/>
        <v>216.36</v>
      </c>
      <c r="Y530" s="44">
        <f t="shared" si="308"/>
        <v>216.36</v>
      </c>
      <c r="Z530" s="44">
        <f t="shared" si="308"/>
        <v>216.36</v>
      </c>
      <c r="AA530" s="44">
        <f t="shared" si="308"/>
        <v>216.36</v>
      </c>
    </row>
    <row r="531" spans="1:27" collapsed="1" x14ac:dyDescent="0.2">
      <c r="A531" s="88" t="s">
        <v>1359</v>
      </c>
      <c r="B531" s="28" t="str">
        <f>"14"&amp;"."&amp;$B$640&amp;"."&amp;$B$641</f>
        <v>14.09.2023</v>
      </c>
      <c r="C531" s="80" t="s">
        <v>76</v>
      </c>
      <c r="D531" s="81">
        <f>ROUND(((D532+D533+D535+D534)/1000),5)</f>
        <v>2.0522100000000001</v>
      </c>
      <c r="E531" s="81">
        <f>ROUND(((E532+E533+E535+E534)/1000),5)</f>
        <v>1.9552700000000001</v>
      </c>
      <c r="F531" s="81">
        <f>ROUND(((F532+F533+F535+F534)/1000),5)</f>
        <v>1.9004000000000001</v>
      </c>
      <c r="G531" s="81">
        <f t="shared" ref="G531:AA531" si="309">ROUND(((G532+G533+G535+G534)/1000),5)</f>
        <v>1.9125000000000001</v>
      </c>
      <c r="H531" s="81">
        <f t="shared" si="309"/>
        <v>1.9735100000000001</v>
      </c>
      <c r="I531" s="81">
        <f t="shared" si="309"/>
        <v>2.0322200000000001</v>
      </c>
      <c r="J531" s="81">
        <f t="shared" si="309"/>
        <v>2.2128700000000001</v>
      </c>
      <c r="K531" s="81">
        <f t="shared" si="309"/>
        <v>2.4549400000000001</v>
      </c>
      <c r="L531" s="81">
        <f t="shared" si="309"/>
        <v>2.6422699999999999</v>
      </c>
      <c r="M531" s="81">
        <f t="shared" si="309"/>
        <v>2.7139899999999999</v>
      </c>
      <c r="N531" s="81">
        <f t="shared" si="309"/>
        <v>2.71611</v>
      </c>
      <c r="O531" s="81">
        <f t="shared" si="309"/>
        <v>2.71306</v>
      </c>
      <c r="P531" s="81">
        <f t="shared" si="309"/>
        <v>2.7037599999999999</v>
      </c>
      <c r="Q531" s="81">
        <f t="shared" si="309"/>
        <v>2.7108500000000002</v>
      </c>
      <c r="R531" s="81">
        <f t="shared" si="309"/>
        <v>2.7619500000000001</v>
      </c>
      <c r="S531" s="81">
        <f t="shared" si="309"/>
        <v>2.75441</v>
      </c>
      <c r="T531" s="81">
        <f t="shared" si="309"/>
        <v>2.7255500000000001</v>
      </c>
      <c r="U531" s="81">
        <f t="shared" si="309"/>
        <v>2.7159399999999998</v>
      </c>
      <c r="V531" s="81">
        <f t="shared" si="309"/>
        <v>2.7250000000000001</v>
      </c>
      <c r="W531" s="81">
        <f t="shared" si="309"/>
        <v>2.8050099999999998</v>
      </c>
      <c r="X531" s="81">
        <f t="shared" si="309"/>
        <v>2.7632400000000001</v>
      </c>
      <c r="Y531" s="81">
        <f t="shared" si="309"/>
        <v>2.6723699999999999</v>
      </c>
      <c r="Z531" s="81">
        <f t="shared" si="309"/>
        <v>2.4453999999999998</v>
      </c>
      <c r="AA531" s="81">
        <f t="shared" si="309"/>
        <v>2.1922999999999999</v>
      </c>
    </row>
    <row r="532" spans="1:27" ht="12.75" hidden="1" customHeight="1" outlineLevel="1" x14ac:dyDescent="0.2">
      <c r="A532" s="89" t="s">
        <v>1360</v>
      </c>
      <c r="B532" s="63" t="s">
        <v>230</v>
      </c>
      <c r="C532" s="43" t="s">
        <v>79</v>
      </c>
      <c r="D532" s="44">
        <v>1396.99</v>
      </c>
      <c r="E532" s="44">
        <v>1300.05</v>
      </c>
      <c r="F532" s="44">
        <v>1245.18</v>
      </c>
      <c r="G532" s="44">
        <v>1257.28</v>
      </c>
      <c r="H532" s="44">
        <v>1318.29</v>
      </c>
      <c r="I532" s="44">
        <v>1377</v>
      </c>
      <c r="J532" s="44">
        <v>1557.65</v>
      </c>
      <c r="K532" s="44">
        <v>1799.72</v>
      </c>
      <c r="L532" s="44">
        <v>1987.05</v>
      </c>
      <c r="M532" s="44">
        <v>2058.77</v>
      </c>
      <c r="N532" s="44">
        <v>2060.89</v>
      </c>
      <c r="O532" s="44">
        <v>2057.84</v>
      </c>
      <c r="P532" s="44">
        <v>2048.54</v>
      </c>
      <c r="Q532" s="44">
        <v>2055.63</v>
      </c>
      <c r="R532" s="44">
        <v>2106.73</v>
      </c>
      <c r="S532" s="44">
        <v>2099.19</v>
      </c>
      <c r="T532" s="44">
        <v>2070.33</v>
      </c>
      <c r="U532" s="44">
        <v>2060.7199999999998</v>
      </c>
      <c r="V532" s="44">
        <v>2069.7800000000002</v>
      </c>
      <c r="W532" s="44">
        <v>2149.79</v>
      </c>
      <c r="X532" s="44">
        <v>2108.02</v>
      </c>
      <c r="Y532" s="44">
        <v>2017.15</v>
      </c>
      <c r="Z532" s="44">
        <v>1790.18</v>
      </c>
      <c r="AA532" s="44">
        <v>1537.08</v>
      </c>
    </row>
    <row r="533" spans="1:27" ht="12.75" hidden="1" customHeight="1" outlineLevel="1" x14ac:dyDescent="0.2">
      <c r="A533" s="89" t="s">
        <v>1361</v>
      </c>
      <c r="B533" s="63" t="s">
        <v>90</v>
      </c>
      <c r="C533" s="43" t="s">
        <v>79</v>
      </c>
      <c r="D533" s="44">
        <f>$D$468</f>
        <v>434.18</v>
      </c>
      <c r="E533" s="44">
        <f t="shared" ref="E533:AA533" si="310">$D$468</f>
        <v>434.18</v>
      </c>
      <c r="F533" s="44">
        <f t="shared" si="310"/>
        <v>434.18</v>
      </c>
      <c r="G533" s="44">
        <f t="shared" si="310"/>
        <v>434.18</v>
      </c>
      <c r="H533" s="44">
        <f t="shared" si="310"/>
        <v>434.18</v>
      </c>
      <c r="I533" s="44">
        <f t="shared" si="310"/>
        <v>434.18</v>
      </c>
      <c r="J533" s="44">
        <f t="shared" si="310"/>
        <v>434.18</v>
      </c>
      <c r="K533" s="44">
        <f t="shared" si="310"/>
        <v>434.18</v>
      </c>
      <c r="L533" s="44">
        <f t="shared" si="310"/>
        <v>434.18</v>
      </c>
      <c r="M533" s="44">
        <f t="shared" si="310"/>
        <v>434.18</v>
      </c>
      <c r="N533" s="44">
        <f t="shared" si="310"/>
        <v>434.18</v>
      </c>
      <c r="O533" s="44">
        <f t="shared" si="310"/>
        <v>434.18</v>
      </c>
      <c r="P533" s="44">
        <f t="shared" si="310"/>
        <v>434.18</v>
      </c>
      <c r="Q533" s="44">
        <f t="shared" si="310"/>
        <v>434.18</v>
      </c>
      <c r="R533" s="44">
        <f t="shared" si="310"/>
        <v>434.18</v>
      </c>
      <c r="S533" s="44">
        <f t="shared" si="310"/>
        <v>434.18</v>
      </c>
      <c r="T533" s="44">
        <f t="shared" si="310"/>
        <v>434.18</v>
      </c>
      <c r="U533" s="44">
        <f t="shared" si="310"/>
        <v>434.18</v>
      </c>
      <c r="V533" s="44">
        <f t="shared" si="310"/>
        <v>434.18</v>
      </c>
      <c r="W533" s="44">
        <f t="shared" si="310"/>
        <v>434.18</v>
      </c>
      <c r="X533" s="44">
        <f t="shared" si="310"/>
        <v>434.18</v>
      </c>
      <c r="Y533" s="44">
        <f t="shared" si="310"/>
        <v>434.18</v>
      </c>
      <c r="Z533" s="44">
        <f t="shared" si="310"/>
        <v>434.18</v>
      </c>
      <c r="AA533" s="44">
        <f t="shared" si="310"/>
        <v>434.18</v>
      </c>
    </row>
    <row r="534" spans="1:27" ht="12.75" hidden="1" customHeight="1" outlineLevel="1" x14ac:dyDescent="0.2">
      <c r="A534" s="89" t="s">
        <v>1362</v>
      </c>
      <c r="B534" s="63" t="s">
        <v>83</v>
      </c>
      <c r="C534" s="43" t="s">
        <v>79</v>
      </c>
      <c r="D534" s="44">
        <v>4.68</v>
      </c>
      <c r="E534" s="44">
        <v>4.68</v>
      </c>
      <c r="F534" s="44">
        <v>4.68</v>
      </c>
      <c r="G534" s="44">
        <v>4.68</v>
      </c>
      <c r="H534" s="44">
        <v>4.68</v>
      </c>
      <c r="I534" s="44">
        <v>4.68</v>
      </c>
      <c r="J534" s="44">
        <v>4.68</v>
      </c>
      <c r="K534" s="44">
        <v>4.68</v>
      </c>
      <c r="L534" s="44">
        <v>4.68</v>
      </c>
      <c r="M534" s="44">
        <v>4.68</v>
      </c>
      <c r="N534" s="44">
        <v>4.68</v>
      </c>
      <c r="O534" s="44">
        <v>4.68</v>
      </c>
      <c r="P534" s="44">
        <v>4.68</v>
      </c>
      <c r="Q534" s="44">
        <v>4.68</v>
      </c>
      <c r="R534" s="44">
        <v>4.68</v>
      </c>
      <c r="S534" s="44">
        <v>4.68</v>
      </c>
      <c r="T534" s="44">
        <v>4.68</v>
      </c>
      <c r="U534" s="44">
        <v>4.68</v>
      </c>
      <c r="V534" s="44">
        <v>4.68</v>
      </c>
      <c r="W534" s="44">
        <v>4.68</v>
      </c>
      <c r="X534" s="44">
        <v>4.68</v>
      </c>
      <c r="Y534" s="44">
        <v>4.68</v>
      </c>
      <c r="Z534" s="44">
        <v>4.68</v>
      </c>
      <c r="AA534" s="44">
        <v>4.68</v>
      </c>
    </row>
    <row r="535" spans="1:27" ht="12.75" hidden="1" customHeight="1" outlineLevel="1" x14ac:dyDescent="0.2">
      <c r="A535" s="89" t="s">
        <v>1363</v>
      </c>
      <c r="B535" s="63" t="s">
        <v>81</v>
      </c>
      <c r="C535" s="43" t="s">
        <v>79</v>
      </c>
      <c r="D535" s="44">
        <f>$D$11</f>
        <v>216.36</v>
      </c>
      <c r="E535" s="44">
        <f t="shared" ref="E535:AA535" si="311">$D$11</f>
        <v>216.36</v>
      </c>
      <c r="F535" s="44">
        <f t="shared" si="311"/>
        <v>216.36</v>
      </c>
      <c r="G535" s="44">
        <f t="shared" si="311"/>
        <v>216.36</v>
      </c>
      <c r="H535" s="44">
        <f t="shared" si="311"/>
        <v>216.36</v>
      </c>
      <c r="I535" s="44">
        <f t="shared" si="311"/>
        <v>216.36</v>
      </c>
      <c r="J535" s="44">
        <f t="shared" si="311"/>
        <v>216.36</v>
      </c>
      <c r="K535" s="44">
        <f t="shared" si="311"/>
        <v>216.36</v>
      </c>
      <c r="L535" s="44">
        <f t="shared" si="311"/>
        <v>216.36</v>
      </c>
      <c r="M535" s="44">
        <f t="shared" si="311"/>
        <v>216.36</v>
      </c>
      <c r="N535" s="44">
        <f t="shared" si="311"/>
        <v>216.36</v>
      </c>
      <c r="O535" s="44">
        <f t="shared" si="311"/>
        <v>216.36</v>
      </c>
      <c r="P535" s="44">
        <f t="shared" si="311"/>
        <v>216.36</v>
      </c>
      <c r="Q535" s="44">
        <f t="shared" si="311"/>
        <v>216.36</v>
      </c>
      <c r="R535" s="44">
        <f>$D$11</f>
        <v>216.36</v>
      </c>
      <c r="S535" s="44">
        <f t="shared" si="311"/>
        <v>216.36</v>
      </c>
      <c r="T535" s="44">
        <f t="shared" si="311"/>
        <v>216.36</v>
      </c>
      <c r="U535" s="44">
        <f t="shared" si="311"/>
        <v>216.36</v>
      </c>
      <c r="V535" s="44">
        <f t="shared" si="311"/>
        <v>216.36</v>
      </c>
      <c r="W535" s="44">
        <f t="shared" si="311"/>
        <v>216.36</v>
      </c>
      <c r="X535" s="44">
        <f t="shared" si="311"/>
        <v>216.36</v>
      </c>
      <c r="Y535" s="44">
        <f t="shared" si="311"/>
        <v>216.36</v>
      </c>
      <c r="Z535" s="44">
        <f t="shared" si="311"/>
        <v>216.36</v>
      </c>
      <c r="AA535" s="44">
        <f t="shared" si="311"/>
        <v>216.36</v>
      </c>
    </row>
    <row r="536" spans="1:27" collapsed="1" x14ac:dyDescent="0.2">
      <c r="A536" s="88" t="s">
        <v>1364</v>
      </c>
      <c r="B536" s="28" t="str">
        <f>"15"&amp;"."&amp;$B$640&amp;"."&amp;$B$641</f>
        <v>15.09.2023</v>
      </c>
      <c r="C536" s="80" t="s">
        <v>76</v>
      </c>
      <c r="D536" s="81">
        <f>ROUND(((D537+D538+D540+D539)/1000),5)</f>
        <v>2.0933600000000001</v>
      </c>
      <c r="E536" s="81">
        <f>ROUND(((E537+E538+E540+E539)/1000),5)</f>
        <v>2.0056400000000001</v>
      </c>
      <c r="F536" s="81">
        <f>ROUND(((F537+F538+F540+F539)/1000),5)</f>
        <v>1.9408300000000001</v>
      </c>
      <c r="G536" s="81">
        <f t="shared" ref="G536:AA536" si="312">ROUND(((G537+G538+G540+G539)/1000),5)</f>
        <v>1.9266700000000001</v>
      </c>
      <c r="H536" s="81">
        <f t="shared" si="312"/>
        <v>2.0123899999999999</v>
      </c>
      <c r="I536" s="81">
        <f t="shared" si="312"/>
        <v>2.0809799999999998</v>
      </c>
      <c r="J536" s="81">
        <f t="shared" si="312"/>
        <v>2.1684000000000001</v>
      </c>
      <c r="K536" s="81">
        <f t="shared" si="312"/>
        <v>2.4140100000000002</v>
      </c>
      <c r="L536" s="81">
        <f t="shared" si="312"/>
        <v>2.6460400000000002</v>
      </c>
      <c r="M536" s="81">
        <f t="shared" si="312"/>
        <v>2.86131</v>
      </c>
      <c r="N536" s="81">
        <f t="shared" si="312"/>
        <v>3.0634199999999998</v>
      </c>
      <c r="O536" s="81">
        <f t="shared" si="312"/>
        <v>2.7484000000000002</v>
      </c>
      <c r="P536" s="81">
        <f t="shared" si="312"/>
        <v>2.6714199999999999</v>
      </c>
      <c r="Q536" s="81">
        <f t="shared" si="312"/>
        <v>2.7438799999999999</v>
      </c>
      <c r="R536" s="81">
        <f t="shared" si="312"/>
        <v>2.7062300000000001</v>
      </c>
      <c r="S536" s="81">
        <f t="shared" si="312"/>
        <v>2.7002199999999998</v>
      </c>
      <c r="T536" s="81">
        <f t="shared" si="312"/>
        <v>2.6752500000000001</v>
      </c>
      <c r="U536" s="81">
        <f t="shared" si="312"/>
        <v>2.6573199999999999</v>
      </c>
      <c r="V536" s="81">
        <f t="shared" si="312"/>
        <v>2.70261</v>
      </c>
      <c r="W536" s="81">
        <f t="shared" si="312"/>
        <v>2.77034</v>
      </c>
      <c r="X536" s="81">
        <f t="shared" si="312"/>
        <v>2.78769</v>
      </c>
      <c r="Y536" s="81">
        <f t="shared" si="312"/>
        <v>2.7008999999999999</v>
      </c>
      <c r="Z536" s="81">
        <f t="shared" si="312"/>
        <v>2.4562300000000001</v>
      </c>
      <c r="AA536" s="81">
        <f t="shared" si="312"/>
        <v>2.26674</v>
      </c>
    </row>
    <row r="537" spans="1:27" ht="12.75" hidden="1" customHeight="1" outlineLevel="1" x14ac:dyDescent="0.2">
      <c r="A537" s="89" t="s">
        <v>1365</v>
      </c>
      <c r="B537" s="63" t="s">
        <v>230</v>
      </c>
      <c r="C537" s="43" t="s">
        <v>79</v>
      </c>
      <c r="D537" s="44">
        <v>1438.14</v>
      </c>
      <c r="E537" s="44">
        <v>1350.42</v>
      </c>
      <c r="F537" s="44">
        <v>1285.6099999999999</v>
      </c>
      <c r="G537" s="44">
        <v>1271.45</v>
      </c>
      <c r="H537" s="44">
        <v>1357.17</v>
      </c>
      <c r="I537" s="44">
        <v>1425.76</v>
      </c>
      <c r="J537" s="44">
        <v>1513.18</v>
      </c>
      <c r="K537" s="44">
        <v>1758.79</v>
      </c>
      <c r="L537" s="44">
        <v>1990.82</v>
      </c>
      <c r="M537" s="44">
        <v>2206.09</v>
      </c>
      <c r="N537" s="44">
        <v>2408.1999999999998</v>
      </c>
      <c r="O537" s="44">
        <v>2093.1799999999998</v>
      </c>
      <c r="P537" s="44">
        <v>2016.2</v>
      </c>
      <c r="Q537" s="44">
        <v>2088.66</v>
      </c>
      <c r="R537" s="44">
        <v>2051.0100000000002</v>
      </c>
      <c r="S537" s="44">
        <v>2045</v>
      </c>
      <c r="T537" s="44">
        <v>2020.03</v>
      </c>
      <c r="U537" s="44">
        <v>2002.1</v>
      </c>
      <c r="V537" s="44">
        <v>2047.39</v>
      </c>
      <c r="W537" s="44">
        <v>2115.12</v>
      </c>
      <c r="X537" s="44">
        <v>2132.4699999999998</v>
      </c>
      <c r="Y537" s="44">
        <v>2045.68</v>
      </c>
      <c r="Z537" s="44">
        <v>1801.01</v>
      </c>
      <c r="AA537" s="44">
        <v>1611.52</v>
      </c>
    </row>
    <row r="538" spans="1:27" ht="12.75" hidden="1" customHeight="1" outlineLevel="1" x14ac:dyDescent="0.2">
      <c r="A538" s="89" t="s">
        <v>1366</v>
      </c>
      <c r="B538" s="63" t="s">
        <v>90</v>
      </c>
      <c r="C538" s="43" t="s">
        <v>79</v>
      </c>
      <c r="D538" s="44">
        <f>$D$468</f>
        <v>434.18</v>
      </c>
      <c r="E538" s="44">
        <f t="shared" ref="E538:AA538" si="313">$D$468</f>
        <v>434.18</v>
      </c>
      <c r="F538" s="44">
        <f t="shared" si="313"/>
        <v>434.18</v>
      </c>
      <c r="G538" s="44">
        <f t="shared" si="313"/>
        <v>434.18</v>
      </c>
      <c r="H538" s="44">
        <f t="shared" si="313"/>
        <v>434.18</v>
      </c>
      <c r="I538" s="44">
        <f t="shared" si="313"/>
        <v>434.18</v>
      </c>
      <c r="J538" s="44">
        <f t="shared" si="313"/>
        <v>434.18</v>
      </c>
      <c r="K538" s="44">
        <f t="shared" si="313"/>
        <v>434.18</v>
      </c>
      <c r="L538" s="44">
        <f t="shared" si="313"/>
        <v>434.18</v>
      </c>
      <c r="M538" s="44">
        <f t="shared" si="313"/>
        <v>434.18</v>
      </c>
      <c r="N538" s="44">
        <f t="shared" si="313"/>
        <v>434.18</v>
      </c>
      <c r="O538" s="44">
        <f t="shared" si="313"/>
        <v>434.18</v>
      </c>
      <c r="P538" s="44">
        <f t="shared" si="313"/>
        <v>434.18</v>
      </c>
      <c r="Q538" s="44">
        <f t="shared" si="313"/>
        <v>434.18</v>
      </c>
      <c r="R538" s="44">
        <f t="shared" si="313"/>
        <v>434.18</v>
      </c>
      <c r="S538" s="44">
        <f t="shared" si="313"/>
        <v>434.18</v>
      </c>
      <c r="T538" s="44">
        <f t="shared" si="313"/>
        <v>434.18</v>
      </c>
      <c r="U538" s="44">
        <f t="shared" si="313"/>
        <v>434.18</v>
      </c>
      <c r="V538" s="44">
        <f t="shared" si="313"/>
        <v>434.18</v>
      </c>
      <c r="W538" s="44">
        <f t="shared" si="313"/>
        <v>434.18</v>
      </c>
      <c r="X538" s="44">
        <f t="shared" si="313"/>
        <v>434.18</v>
      </c>
      <c r="Y538" s="44">
        <f t="shared" si="313"/>
        <v>434.18</v>
      </c>
      <c r="Z538" s="44">
        <f t="shared" si="313"/>
        <v>434.18</v>
      </c>
      <c r="AA538" s="44">
        <f t="shared" si="313"/>
        <v>434.18</v>
      </c>
    </row>
    <row r="539" spans="1:27" ht="12.75" hidden="1" customHeight="1" outlineLevel="1" x14ac:dyDescent="0.2">
      <c r="A539" s="89" t="s">
        <v>1367</v>
      </c>
      <c r="B539" s="63" t="s">
        <v>83</v>
      </c>
      <c r="C539" s="43" t="s">
        <v>79</v>
      </c>
      <c r="D539" s="44">
        <v>4.68</v>
      </c>
      <c r="E539" s="44">
        <v>4.68</v>
      </c>
      <c r="F539" s="44">
        <v>4.68</v>
      </c>
      <c r="G539" s="44">
        <v>4.68</v>
      </c>
      <c r="H539" s="44">
        <v>4.68</v>
      </c>
      <c r="I539" s="44">
        <v>4.68</v>
      </c>
      <c r="J539" s="44">
        <v>4.68</v>
      </c>
      <c r="K539" s="44">
        <v>4.68</v>
      </c>
      <c r="L539" s="44">
        <v>4.68</v>
      </c>
      <c r="M539" s="44">
        <v>4.68</v>
      </c>
      <c r="N539" s="44">
        <v>4.68</v>
      </c>
      <c r="O539" s="44">
        <v>4.68</v>
      </c>
      <c r="P539" s="44">
        <v>4.68</v>
      </c>
      <c r="Q539" s="44">
        <v>4.68</v>
      </c>
      <c r="R539" s="44">
        <v>4.68</v>
      </c>
      <c r="S539" s="44">
        <v>4.68</v>
      </c>
      <c r="T539" s="44">
        <v>4.68</v>
      </c>
      <c r="U539" s="44">
        <v>4.68</v>
      </c>
      <c r="V539" s="44">
        <v>4.68</v>
      </c>
      <c r="W539" s="44">
        <v>4.68</v>
      </c>
      <c r="X539" s="44">
        <v>4.68</v>
      </c>
      <c r="Y539" s="44">
        <v>4.68</v>
      </c>
      <c r="Z539" s="44">
        <v>4.68</v>
      </c>
      <c r="AA539" s="44">
        <v>4.68</v>
      </c>
    </row>
    <row r="540" spans="1:27" ht="12.75" hidden="1" customHeight="1" outlineLevel="1" x14ac:dyDescent="0.2">
      <c r="A540" s="89" t="s">
        <v>1368</v>
      </c>
      <c r="B540" s="63" t="s">
        <v>81</v>
      </c>
      <c r="C540" s="43" t="s">
        <v>79</v>
      </c>
      <c r="D540" s="44">
        <f>$D$11</f>
        <v>216.36</v>
      </c>
      <c r="E540" s="44">
        <f t="shared" ref="E540:AA540" si="314">$D$11</f>
        <v>216.36</v>
      </c>
      <c r="F540" s="44">
        <f t="shared" si="314"/>
        <v>216.36</v>
      </c>
      <c r="G540" s="44">
        <f t="shared" si="314"/>
        <v>216.36</v>
      </c>
      <c r="H540" s="44">
        <f t="shared" si="314"/>
        <v>216.36</v>
      </c>
      <c r="I540" s="44">
        <f t="shared" si="314"/>
        <v>216.36</v>
      </c>
      <c r="J540" s="44">
        <f t="shared" si="314"/>
        <v>216.36</v>
      </c>
      <c r="K540" s="44">
        <f t="shared" si="314"/>
        <v>216.36</v>
      </c>
      <c r="L540" s="44">
        <f t="shared" si="314"/>
        <v>216.36</v>
      </c>
      <c r="M540" s="44">
        <f t="shared" si="314"/>
        <v>216.36</v>
      </c>
      <c r="N540" s="44">
        <f t="shared" si="314"/>
        <v>216.36</v>
      </c>
      <c r="O540" s="44">
        <f t="shared" si="314"/>
        <v>216.36</v>
      </c>
      <c r="P540" s="44">
        <f t="shared" si="314"/>
        <v>216.36</v>
      </c>
      <c r="Q540" s="44">
        <f t="shared" si="314"/>
        <v>216.36</v>
      </c>
      <c r="R540" s="44">
        <f>$D$11</f>
        <v>216.36</v>
      </c>
      <c r="S540" s="44">
        <f t="shared" si="314"/>
        <v>216.36</v>
      </c>
      <c r="T540" s="44">
        <f t="shared" si="314"/>
        <v>216.36</v>
      </c>
      <c r="U540" s="44">
        <f t="shared" si="314"/>
        <v>216.36</v>
      </c>
      <c r="V540" s="44">
        <f t="shared" si="314"/>
        <v>216.36</v>
      </c>
      <c r="W540" s="44">
        <f t="shared" si="314"/>
        <v>216.36</v>
      </c>
      <c r="X540" s="44">
        <f t="shared" si="314"/>
        <v>216.36</v>
      </c>
      <c r="Y540" s="44">
        <f t="shared" si="314"/>
        <v>216.36</v>
      </c>
      <c r="Z540" s="44">
        <f t="shared" si="314"/>
        <v>216.36</v>
      </c>
      <c r="AA540" s="44">
        <f t="shared" si="314"/>
        <v>216.36</v>
      </c>
    </row>
    <row r="541" spans="1:27" collapsed="1" x14ac:dyDescent="0.2">
      <c r="A541" s="88" t="s">
        <v>1369</v>
      </c>
      <c r="B541" s="28" t="str">
        <f>"16"&amp;"."&amp;$B$640&amp;"."&amp;$B$641</f>
        <v>16.09.2023</v>
      </c>
      <c r="C541" s="80" t="s">
        <v>76</v>
      </c>
      <c r="D541" s="81">
        <f>ROUND(((D542+D543+D545+D544)/1000),5)</f>
        <v>2.15293</v>
      </c>
      <c r="E541" s="81">
        <f>ROUND(((E542+E543+E545+E544)/1000),5)</f>
        <v>1.9961100000000001</v>
      </c>
      <c r="F541" s="81">
        <f>ROUND(((F542+F543+F545+F544)/1000),5)</f>
        <v>1.92424</v>
      </c>
      <c r="G541" s="81">
        <f t="shared" ref="G541:AA541" si="315">ROUND(((G542+G543+G545+G544)/1000),5)</f>
        <v>1.9032199999999999</v>
      </c>
      <c r="H541" s="81">
        <f t="shared" si="315"/>
        <v>1.9494499999999999</v>
      </c>
      <c r="I541" s="81">
        <f t="shared" si="315"/>
        <v>2.0053000000000001</v>
      </c>
      <c r="J541" s="81">
        <f t="shared" si="315"/>
        <v>2.02556</v>
      </c>
      <c r="K541" s="81">
        <f t="shared" si="315"/>
        <v>2.1812900000000002</v>
      </c>
      <c r="L541" s="81">
        <f t="shared" si="315"/>
        <v>2.48542</v>
      </c>
      <c r="M541" s="81">
        <f t="shared" si="315"/>
        <v>2.6528100000000001</v>
      </c>
      <c r="N541" s="81">
        <f t="shared" si="315"/>
        <v>2.6949100000000001</v>
      </c>
      <c r="O541" s="81">
        <f t="shared" si="315"/>
        <v>2.6975099999999999</v>
      </c>
      <c r="P541" s="81">
        <f t="shared" si="315"/>
        <v>2.6905199999999998</v>
      </c>
      <c r="Q541" s="81">
        <f t="shared" si="315"/>
        <v>2.6843900000000001</v>
      </c>
      <c r="R541" s="81">
        <f t="shared" si="315"/>
        <v>2.6855199999999999</v>
      </c>
      <c r="S541" s="81">
        <f t="shared" si="315"/>
        <v>2.68201</v>
      </c>
      <c r="T541" s="81">
        <f t="shared" si="315"/>
        <v>2.6815000000000002</v>
      </c>
      <c r="U541" s="81">
        <f t="shared" si="315"/>
        <v>2.6714500000000001</v>
      </c>
      <c r="V541" s="81">
        <f t="shared" si="315"/>
        <v>2.7518500000000001</v>
      </c>
      <c r="W541" s="81">
        <f t="shared" si="315"/>
        <v>2.8995000000000002</v>
      </c>
      <c r="X541" s="81">
        <f t="shared" si="315"/>
        <v>3.0611999999999999</v>
      </c>
      <c r="Y541" s="81">
        <f t="shared" si="315"/>
        <v>2.7316799999999999</v>
      </c>
      <c r="Z541" s="81">
        <f t="shared" si="315"/>
        <v>2.3748200000000002</v>
      </c>
      <c r="AA541" s="81">
        <f t="shared" si="315"/>
        <v>2.24255</v>
      </c>
    </row>
    <row r="542" spans="1:27" ht="12.75" hidden="1" customHeight="1" outlineLevel="1" x14ac:dyDescent="0.2">
      <c r="A542" s="89" t="s">
        <v>1370</v>
      </c>
      <c r="B542" s="63" t="s">
        <v>230</v>
      </c>
      <c r="C542" s="43" t="s">
        <v>79</v>
      </c>
      <c r="D542" s="44">
        <v>1497.71</v>
      </c>
      <c r="E542" s="44">
        <v>1340.89</v>
      </c>
      <c r="F542" s="44">
        <v>1269.02</v>
      </c>
      <c r="G542" s="44">
        <v>1248</v>
      </c>
      <c r="H542" s="44">
        <v>1294.23</v>
      </c>
      <c r="I542" s="44">
        <v>1350.08</v>
      </c>
      <c r="J542" s="44">
        <v>1370.34</v>
      </c>
      <c r="K542" s="44">
        <v>1526.07</v>
      </c>
      <c r="L542" s="44">
        <v>1830.2</v>
      </c>
      <c r="M542" s="44">
        <v>1997.59</v>
      </c>
      <c r="N542" s="44">
        <v>2039.69</v>
      </c>
      <c r="O542" s="44">
        <v>2042.29</v>
      </c>
      <c r="P542" s="44">
        <v>2035.3</v>
      </c>
      <c r="Q542" s="44">
        <v>2029.17</v>
      </c>
      <c r="R542" s="44">
        <v>2030.3</v>
      </c>
      <c r="S542" s="44">
        <v>2026.79</v>
      </c>
      <c r="T542" s="44">
        <v>2026.28</v>
      </c>
      <c r="U542" s="44">
        <v>2016.23</v>
      </c>
      <c r="V542" s="44">
        <v>2096.63</v>
      </c>
      <c r="W542" s="44">
        <v>2244.2800000000002</v>
      </c>
      <c r="X542" s="44">
        <v>2405.98</v>
      </c>
      <c r="Y542" s="44">
        <v>2076.46</v>
      </c>
      <c r="Z542" s="44">
        <v>1719.6</v>
      </c>
      <c r="AA542" s="44">
        <v>1587.33</v>
      </c>
    </row>
    <row r="543" spans="1:27" ht="12.75" hidden="1" customHeight="1" outlineLevel="1" x14ac:dyDescent="0.2">
      <c r="A543" s="89" t="s">
        <v>1371</v>
      </c>
      <c r="B543" s="63" t="s">
        <v>90</v>
      </c>
      <c r="C543" s="43" t="s">
        <v>79</v>
      </c>
      <c r="D543" s="44">
        <f>$D$468</f>
        <v>434.18</v>
      </c>
      <c r="E543" s="44">
        <f t="shared" ref="E543:AA543" si="316">$D$468</f>
        <v>434.18</v>
      </c>
      <c r="F543" s="44">
        <f t="shared" si="316"/>
        <v>434.18</v>
      </c>
      <c r="G543" s="44">
        <f t="shared" si="316"/>
        <v>434.18</v>
      </c>
      <c r="H543" s="44">
        <f t="shared" si="316"/>
        <v>434.18</v>
      </c>
      <c r="I543" s="44">
        <f t="shared" si="316"/>
        <v>434.18</v>
      </c>
      <c r="J543" s="44">
        <f t="shared" si="316"/>
        <v>434.18</v>
      </c>
      <c r="K543" s="44">
        <f t="shared" si="316"/>
        <v>434.18</v>
      </c>
      <c r="L543" s="44">
        <f t="shared" si="316"/>
        <v>434.18</v>
      </c>
      <c r="M543" s="44">
        <f t="shared" si="316"/>
        <v>434.18</v>
      </c>
      <c r="N543" s="44">
        <f t="shared" si="316"/>
        <v>434.18</v>
      </c>
      <c r="O543" s="44">
        <f t="shared" si="316"/>
        <v>434.18</v>
      </c>
      <c r="P543" s="44">
        <f t="shared" si="316"/>
        <v>434.18</v>
      </c>
      <c r="Q543" s="44">
        <f t="shared" si="316"/>
        <v>434.18</v>
      </c>
      <c r="R543" s="44">
        <f t="shared" si="316"/>
        <v>434.18</v>
      </c>
      <c r="S543" s="44">
        <f t="shared" si="316"/>
        <v>434.18</v>
      </c>
      <c r="T543" s="44">
        <f t="shared" si="316"/>
        <v>434.18</v>
      </c>
      <c r="U543" s="44">
        <f t="shared" si="316"/>
        <v>434.18</v>
      </c>
      <c r="V543" s="44">
        <f t="shared" si="316"/>
        <v>434.18</v>
      </c>
      <c r="W543" s="44">
        <f t="shared" si="316"/>
        <v>434.18</v>
      </c>
      <c r="X543" s="44">
        <f t="shared" si="316"/>
        <v>434.18</v>
      </c>
      <c r="Y543" s="44">
        <f t="shared" si="316"/>
        <v>434.18</v>
      </c>
      <c r="Z543" s="44">
        <f t="shared" si="316"/>
        <v>434.18</v>
      </c>
      <c r="AA543" s="44">
        <f t="shared" si="316"/>
        <v>434.18</v>
      </c>
    </row>
    <row r="544" spans="1:27" ht="12.75" hidden="1" customHeight="1" outlineLevel="1" x14ac:dyDescent="0.2">
      <c r="A544" s="89" t="s">
        <v>1372</v>
      </c>
      <c r="B544" s="63" t="s">
        <v>83</v>
      </c>
      <c r="C544" s="43" t="s">
        <v>79</v>
      </c>
      <c r="D544" s="44">
        <v>4.68</v>
      </c>
      <c r="E544" s="44">
        <v>4.68</v>
      </c>
      <c r="F544" s="44">
        <v>4.68</v>
      </c>
      <c r="G544" s="44">
        <v>4.68</v>
      </c>
      <c r="H544" s="44">
        <v>4.68</v>
      </c>
      <c r="I544" s="44">
        <v>4.68</v>
      </c>
      <c r="J544" s="44">
        <v>4.68</v>
      </c>
      <c r="K544" s="44">
        <v>4.68</v>
      </c>
      <c r="L544" s="44">
        <v>4.68</v>
      </c>
      <c r="M544" s="44">
        <v>4.68</v>
      </c>
      <c r="N544" s="44">
        <v>4.68</v>
      </c>
      <c r="O544" s="44">
        <v>4.68</v>
      </c>
      <c r="P544" s="44">
        <v>4.68</v>
      </c>
      <c r="Q544" s="44">
        <v>4.68</v>
      </c>
      <c r="R544" s="44">
        <v>4.68</v>
      </c>
      <c r="S544" s="44">
        <v>4.68</v>
      </c>
      <c r="T544" s="44">
        <v>4.68</v>
      </c>
      <c r="U544" s="44">
        <v>4.68</v>
      </c>
      <c r="V544" s="44">
        <v>4.68</v>
      </c>
      <c r="W544" s="44">
        <v>4.68</v>
      </c>
      <c r="X544" s="44">
        <v>4.68</v>
      </c>
      <c r="Y544" s="44">
        <v>4.68</v>
      </c>
      <c r="Z544" s="44">
        <v>4.68</v>
      </c>
      <c r="AA544" s="44">
        <v>4.68</v>
      </c>
    </row>
    <row r="545" spans="1:27" ht="12.75" hidden="1" customHeight="1" outlineLevel="1" x14ac:dyDescent="0.2">
      <c r="A545" s="89" t="s">
        <v>1373</v>
      </c>
      <c r="B545" s="63" t="s">
        <v>81</v>
      </c>
      <c r="C545" s="43" t="s">
        <v>79</v>
      </c>
      <c r="D545" s="44">
        <f>$D$11</f>
        <v>216.36</v>
      </c>
      <c r="E545" s="44">
        <f t="shared" ref="E545:AA545" si="317">$D$11</f>
        <v>216.36</v>
      </c>
      <c r="F545" s="44">
        <f t="shared" si="317"/>
        <v>216.36</v>
      </c>
      <c r="G545" s="44">
        <f t="shared" si="317"/>
        <v>216.36</v>
      </c>
      <c r="H545" s="44">
        <f t="shared" si="317"/>
        <v>216.36</v>
      </c>
      <c r="I545" s="44">
        <f t="shared" si="317"/>
        <v>216.36</v>
      </c>
      <c r="J545" s="44">
        <f t="shared" si="317"/>
        <v>216.36</v>
      </c>
      <c r="K545" s="44">
        <f t="shared" si="317"/>
        <v>216.36</v>
      </c>
      <c r="L545" s="44">
        <f t="shared" si="317"/>
        <v>216.36</v>
      </c>
      <c r="M545" s="44">
        <f t="shared" si="317"/>
        <v>216.36</v>
      </c>
      <c r="N545" s="44">
        <f t="shared" si="317"/>
        <v>216.36</v>
      </c>
      <c r="O545" s="44">
        <f t="shared" si="317"/>
        <v>216.36</v>
      </c>
      <c r="P545" s="44">
        <f t="shared" si="317"/>
        <v>216.36</v>
      </c>
      <c r="Q545" s="44">
        <f t="shared" si="317"/>
        <v>216.36</v>
      </c>
      <c r="R545" s="44">
        <f>$D$11</f>
        <v>216.36</v>
      </c>
      <c r="S545" s="44">
        <f t="shared" si="317"/>
        <v>216.36</v>
      </c>
      <c r="T545" s="44">
        <f t="shared" si="317"/>
        <v>216.36</v>
      </c>
      <c r="U545" s="44">
        <f t="shared" si="317"/>
        <v>216.36</v>
      </c>
      <c r="V545" s="44">
        <f t="shared" si="317"/>
        <v>216.36</v>
      </c>
      <c r="W545" s="44">
        <f t="shared" si="317"/>
        <v>216.36</v>
      </c>
      <c r="X545" s="44">
        <f t="shared" si="317"/>
        <v>216.36</v>
      </c>
      <c r="Y545" s="44">
        <f t="shared" si="317"/>
        <v>216.36</v>
      </c>
      <c r="Z545" s="44">
        <f t="shared" si="317"/>
        <v>216.36</v>
      </c>
      <c r="AA545" s="44">
        <f t="shared" si="317"/>
        <v>216.36</v>
      </c>
    </row>
    <row r="546" spans="1:27" collapsed="1" x14ac:dyDescent="0.2">
      <c r="A546" s="88" t="s">
        <v>1374</v>
      </c>
      <c r="B546" s="28" t="str">
        <f>"17"&amp;"."&amp;$B$640&amp;"."&amp;$B$641</f>
        <v>17.09.2023</v>
      </c>
      <c r="C546" s="80" t="s">
        <v>76</v>
      </c>
      <c r="D546" s="81">
        <f>ROUND(((D547+D548+D550+D549)/1000),5)</f>
        <v>2.1276899999999999</v>
      </c>
      <c r="E546" s="81">
        <f>ROUND(((E547+E548+E550+E549)/1000),5)</f>
        <v>1.9773000000000001</v>
      </c>
      <c r="F546" s="81">
        <f>ROUND(((F547+F548+F550+F549)/1000),5)</f>
        <v>1.90584</v>
      </c>
      <c r="G546" s="81">
        <f t="shared" ref="G546:AA546" si="318">ROUND(((G547+G548+G550+G549)/1000),5)</f>
        <v>1.8964300000000001</v>
      </c>
      <c r="H546" s="81">
        <f t="shared" si="318"/>
        <v>1.9069799999999999</v>
      </c>
      <c r="I546" s="81">
        <f t="shared" si="318"/>
        <v>1.93424</v>
      </c>
      <c r="J546" s="81">
        <f t="shared" si="318"/>
        <v>1.90116</v>
      </c>
      <c r="K546" s="81">
        <f t="shared" si="318"/>
        <v>2.0707399999999998</v>
      </c>
      <c r="L546" s="81">
        <f t="shared" si="318"/>
        <v>2.2509199999999998</v>
      </c>
      <c r="M546" s="81">
        <f t="shared" si="318"/>
        <v>2.3910200000000001</v>
      </c>
      <c r="N546" s="81">
        <f t="shared" si="318"/>
        <v>2.4381400000000002</v>
      </c>
      <c r="O546" s="81">
        <f t="shared" si="318"/>
        <v>2.4498899999999999</v>
      </c>
      <c r="P546" s="81">
        <f t="shared" si="318"/>
        <v>2.4423400000000002</v>
      </c>
      <c r="Q546" s="81">
        <f t="shared" si="318"/>
        <v>2.4340199999999999</v>
      </c>
      <c r="R546" s="81">
        <f t="shared" si="318"/>
        <v>2.4428299999999998</v>
      </c>
      <c r="S546" s="81">
        <f t="shared" si="318"/>
        <v>2.4512100000000001</v>
      </c>
      <c r="T546" s="81">
        <f t="shared" si="318"/>
        <v>2.4922300000000002</v>
      </c>
      <c r="U546" s="81">
        <f t="shared" si="318"/>
        <v>2.5441600000000002</v>
      </c>
      <c r="V546" s="81">
        <f t="shared" si="318"/>
        <v>2.7040099999999998</v>
      </c>
      <c r="W546" s="81">
        <f t="shared" si="318"/>
        <v>2.79392</v>
      </c>
      <c r="X546" s="81">
        <f t="shared" si="318"/>
        <v>3.05572</v>
      </c>
      <c r="Y546" s="81">
        <f t="shared" si="318"/>
        <v>2.7332399999999999</v>
      </c>
      <c r="Z546" s="81">
        <f t="shared" si="318"/>
        <v>2.3253599999999999</v>
      </c>
      <c r="AA546" s="81">
        <f t="shared" si="318"/>
        <v>2.1298300000000001</v>
      </c>
    </row>
    <row r="547" spans="1:27" ht="12.75" hidden="1" customHeight="1" outlineLevel="1" x14ac:dyDescent="0.2">
      <c r="A547" s="89" t="s">
        <v>1375</v>
      </c>
      <c r="B547" s="63" t="s">
        <v>230</v>
      </c>
      <c r="C547" s="43" t="s">
        <v>79</v>
      </c>
      <c r="D547" s="44">
        <v>1472.47</v>
      </c>
      <c r="E547" s="44">
        <v>1322.08</v>
      </c>
      <c r="F547" s="44">
        <v>1250.6199999999999</v>
      </c>
      <c r="G547" s="44">
        <v>1241.21</v>
      </c>
      <c r="H547" s="44">
        <v>1251.76</v>
      </c>
      <c r="I547" s="44">
        <v>1279.02</v>
      </c>
      <c r="J547" s="44">
        <v>1245.94</v>
      </c>
      <c r="K547" s="44">
        <v>1415.52</v>
      </c>
      <c r="L547" s="44">
        <v>1595.7</v>
      </c>
      <c r="M547" s="44">
        <v>1735.8</v>
      </c>
      <c r="N547" s="44">
        <v>1782.92</v>
      </c>
      <c r="O547" s="44">
        <v>1794.67</v>
      </c>
      <c r="P547" s="44">
        <v>1787.12</v>
      </c>
      <c r="Q547" s="44">
        <v>1778.8</v>
      </c>
      <c r="R547" s="44">
        <v>1787.61</v>
      </c>
      <c r="S547" s="44">
        <v>1795.99</v>
      </c>
      <c r="T547" s="44">
        <v>1837.01</v>
      </c>
      <c r="U547" s="44">
        <v>1888.94</v>
      </c>
      <c r="V547" s="44">
        <v>2048.79</v>
      </c>
      <c r="W547" s="44">
        <v>2138.6999999999998</v>
      </c>
      <c r="X547" s="44">
        <v>2400.5</v>
      </c>
      <c r="Y547" s="44">
        <v>2078.02</v>
      </c>
      <c r="Z547" s="44">
        <v>1670.14</v>
      </c>
      <c r="AA547" s="44">
        <v>1474.61</v>
      </c>
    </row>
    <row r="548" spans="1:27" ht="12.75" hidden="1" customHeight="1" outlineLevel="1" x14ac:dyDescent="0.2">
      <c r="A548" s="89" t="s">
        <v>1376</v>
      </c>
      <c r="B548" s="63" t="s">
        <v>90</v>
      </c>
      <c r="C548" s="43" t="s">
        <v>79</v>
      </c>
      <c r="D548" s="44">
        <f>$D$468</f>
        <v>434.18</v>
      </c>
      <c r="E548" s="44">
        <f t="shared" ref="E548:AA548" si="319">$D$468</f>
        <v>434.18</v>
      </c>
      <c r="F548" s="44">
        <f t="shared" si="319"/>
        <v>434.18</v>
      </c>
      <c r="G548" s="44">
        <f t="shared" si="319"/>
        <v>434.18</v>
      </c>
      <c r="H548" s="44">
        <f t="shared" si="319"/>
        <v>434.18</v>
      </c>
      <c r="I548" s="44">
        <f t="shared" si="319"/>
        <v>434.18</v>
      </c>
      <c r="J548" s="44">
        <f t="shared" si="319"/>
        <v>434.18</v>
      </c>
      <c r="K548" s="44">
        <f t="shared" si="319"/>
        <v>434.18</v>
      </c>
      <c r="L548" s="44">
        <f t="shared" si="319"/>
        <v>434.18</v>
      </c>
      <c r="M548" s="44">
        <f t="shared" si="319"/>
        <v>434.18</v>
      </c>
      <c r="N548" s="44">
        <f t="shared" si="319"/>
        <v>434.18</v>
      </c>
      <c r="O548" s="44">
        <f t="shared" si="319"/>
        <v>434.18</v>
      </c>
      <c r="P548" s="44">
        <f t="shared" si="319"/>
        <v>434.18</v>
      </c>
      <c r="Q548" s="44">
        <f t="shared" si="319"/>
        <v>434.18</v>
      </c>
      <c r="R548" s="44">
        <f t="shared" si="319"/>
        <v>434.18</v>
      </c>
      <c r="S548" s="44">
        <f t="shared" si="319"/>
        <v>434.18</v>
      </c>
      <c r="T548" s="44">
        <f t="shared" si="319"/>
        <v>434.18</v>
      </c>
      <c r="U548" s="44">
        <f t="shared" si="319"/>
        <v>434.18</v>
      </c>
      <c r="V548" s="44">
        <f t="shared" si="319"/>
        <v>434.18</v>
      </c>
      <c r="W548" s="44">
        <f t="shared" si="319"/>
        <v>434.18</v>
      </c>
      <c r="X548" s="44">
        <f t="shared" si="319"/>
        <v>434.18</v>
      </c>
      <c r="Y548" s="44">
        <f t="shared" si="319"/>
        <v>434.18</v>
      </c>
      <c r="Z548" s="44">
        <f t="shared" si="319"/>
        <v>434.18</v>
      </c>
      <c r="AA548" s="44">
        <f t="shared" si="319"/>
        <v>434.18</v>
      </c>
    </row>
    <row r="549" spans="1:27" ht="12.75" hidden="1" customHeight="1" outlineLevel="1" x14ac:dyDescent="0.2">
      <c r="A549" s="89" t="s">
        <v>1377</v>
      </c>
      <c r="B549" s="63" t="s">
        <v>83</v>
      </c>
      <c r="C549" s="43" t="s">
        <v>79</v>
      </c>
      <c r="D549" s="44">
        <v>4.68</v>
      </c>
      <c r="E549" s="44">
        <v>4.68</v>
      </c>
      <c r="F549" s="44">
        <v>4.68</v>
      </c>
      <c r="G549" s="44">
        <v>4.68</v>
      </c>
      <c r="H549" s="44">
        <v>4.68</v>
      </c>
      <c r="I549" s="44">
        <v>4.68</v>
      </c>
      <c r="J549" s="44">
        <v>4.68</v>
      </c>
      <c r="K549" s="44">
        <v>4.68</v>
      </c>
      <c r="L549" s="44">
        <v>4.68</v>
      </c>
      <c r="M549" s="44">
        <v>4.68</v>
      </c>
      <c r="N549" s="44">
        <v>4.68</v>
      </c>
      <c r="O549" s="44">
        <v>4.68</v>
      </c>
      <c r="P549" s="44">
        <v>4.68</v>
      </c>
      <c r="Q549" s="44">
        <v>4.68</v>
      </c>
      <c r="R549" s="44">
        <v>4.68</v>
      </c>
      <c r="S549" s="44">
        <v>4.68</v>
      </c>
      <c r="T549" s="44">
        <v>4.68</v>
      </c>
      <c r="U549" s="44">
        <v>4.68</v>
      </c>
      <c r="V549" s="44">
        <v>4.68</v>
      </c>
      <c r="W549" s="44">
        <v>4.68</v>
      </c>
      <c r="X549" s="44">
        <v>4.68</v>
      </c>
      <c r="Y549" s="44">
        <v>4.68</v>
      </c>
      <c r="Z549" s="44">
        <v>4.68</v>
      </c>
      <c r="AA549" s="44">
        <v>4.68</v>
      </c>
    </row>
    <row r="550" spans="1:27" ht="12.75" hidden="1" customHeight="1" outlineLevel="1" x14ac:dyDescent="0.2">
      <c r="A550" s="89" t="s">
        <v>1378</v>
      </c>
      <c r="B550" s="63" t="s">
        <v>81</v>
      </c>
      <c r="C550" s="43" t="s">
        <v>79</v>
      </c>
      <c r="D550" s="44">
        <f>$D$11</f>
        <v>216.36</v>
      </c>
      <c r="E550" s="44">
        <f t="shared" ref="E550:AA550" si="320">$D$11</f>
        <v>216.36</v>
      </c>
      <c r="F550" s="44">
        <f t="shared" si="320"/>
        <v>216.36</v>
      </c>
      <c r="G550" s="44">
        <f t="shared" si="320"/>
        <v>216.36</v>
      </c>
      <c r="H550" s="44">
        <f t="shared" si="320"/>
        <v>216.36</v>
      </c>
      <c r="I550" s="44">
        <f t="shared" si="320"/>
        <v>216.36</v>
      </c>
      <c r="J550" s="44">
        <f t="shared" si="320"/>
        <v>216.36</v>
      </c>
      <c r="K550" s="44">
        <f t="shared" si="320"/>
        <v>216.36</v>
      </c>
      <c r="L550" s="44">
        <f t="shared" si="320"/>
        <v>216.36</v>
      </c>
      <c r="M550" s="44">
        <f t="shared" si="320"/>
        <v>216.36</v>
      </c>
      <c r="N550" s="44">
        <f t="shared" si="320"/>
        <v>216.36</v>
      </c>
      <c r="O550" s="44">
        <f t="shared" si="320"/>
        <v>216.36</v>
      </c>
      <c r="P550" s="44">
        <f t="shared" si="320"/>
        <v>216.36</v>
      </c>
      <c r="Q550" s="44">
        <f t="shared" si="320"/>
        <v>216.36</v>
      </c>
      <c r="R550" s="44">
        <f>$D$11</f>
        <v>216.36</v>
      </c>
      <c r="S550" s="44">
        <f t="shared" si="320"/>
        <v>216.36</v>
      </c>
      <c r="T550" s="44">
        <f t="shared" si="320"/>
        <v>216.36</v>
      </c>
      <c r="U550" s="44">
        <f t="shared" si="320"/>
        <v>216.36</v>
      </c>
      <c r="V550" s="44">
        <f t="shared" si="320"/>
        <v>216.36</v>
      </c>
      <c r="W550" s="44">
        <f t="shared" si="320"/>
        <v>216.36</v>
      </c>
      <c r="X550" s="44">
        <f t="shared" si="320"/>
        <v>216.36</v>
      </c>
      <c r="Y550" s="44">
        <f t="shared" si="320"/>
        <v>216.36</v>
      </c>
      <c r="Z550" s="44">
        <f t="shared" si="320"/>
        <v>216.36</v>
      </c>
      <c r="AA550" s="44">
        <f t="shared" si="320"/>
        <v>216.36</v>
      </c>
    </row>
    <row r="551" spans="1:27" collapsed="1" x14ac:dyDescent="0.2">
      <c r="A551" s="88" t="s">
        <v>1379</v>
      </c>
      <c r="B551" s="28" t="str">
        <f>"18"&amp;"."&amp;$B$640&amp;"."&amp;$B$641</f>
        <v>18.09.2023</v>
      </c>
      <c r="C551" s="80" t="s">
        <v>76</v>
      </c>
      <c r="D551" s="81">
        <f>ROUND(((D552+D553+D555+D554)/1000),5)</f>
        <v>1.9648300000000001</v>
      </c>
      <c r="E551" s="81">
        <f>ROUND(((E552+E553+E555+E554)/1000),5)</f>
        <v>1.9077200000000001</v>
      </c>
      <c r="F551" s="81">
        <f>ROUND(((F552+F553+F555+F554)/1000),5)</f>
        <v>1.83734</v>
      </c>
      <c r="G551" s="81">
        <f t="shared" ref="G551:AA551" si="321">ROUND(((G552+G553+G555+G554)/1000),5)</f>
        <v>1.82988</v>
      </c>
      <c r="H551" s="81">
        <f t="shared" si="321"/>
        <v>1.9270499999999999</v>
      </c>
      <c r="I551" s="81">
        <f t="shared" si="321"/>
        <v>2.0762100000000001</v>
      </c>
      <c r="J551" s="81">
        <f t="shared" si="321"/>
        <v>2.1792899999999999</v>
      </c>
      <c r="K551" s="81">
        <f t="shared" si="321"/>
        <v>2.4117000000000002</v>
      </c>
      <c r="L551" s="81">
        <f t="shared" si="321"/>
        <v>2.6451199999999999</v>
      </c>
      <c r="M551" s="81">
        <f t="shared" si="321"/>
        <v>2.80098</v>
      </c>
      <c r="N551" s="81">
        <f t="shared" si="321"/>
        <v>2.87879</v>
      </c>
      <c r="O551" s="81">
        <f t="shared" si="321"/>
        <v>2.8568199999999999</v>
      </c>
      <c r="P551" s="81">
        <f t="shared" si="321"/>
        <v>2.8103699999999998</v>
      </c>
      <c r="Q551" s="81">
        <f t="shared" si="321"/>
        <v>2.8978999999999999</v>
      </c>
      <c r="R551" s="81">
        <f t="shared" si="321"/>
        <v>2.7514599999999998</v>
      </c>
      <c r="S551" s="81">
        <f t="shared" si="321"/>
        <v>2.7485400000000002</v>
      </c>
      <c r="T551" s="81">
        <f t="shared" si="321"/>
        <v>2.7214299999999998</v>
      </c>
      <c r="U551" s="81">
        <f t="shared" si="321"/>
        <v>2.69469</v>
      </c>
      <c r="V551" s="81">
        <f t="shared" si="321"/>
        <v>2.7563800000000001</v>
      </c>
      <c r="W551" s="81">
        <f t="shared" si="321"/>
        <v>2.88049</v>
      </c>
      <c r="X551" s="81">
        <f t="shared" si="321"/>
        <v>2.8380100000000001</v>
      </c>
      <c r="Y551" s="81">
        <f t="shared" si="321"/>
        <v>2.6589999999999998</v>
      </c>
      <c r="Z551" s="81">
        <f t="shared" si="321"/>
        <v>2.3381099999999999</v>
      </c>
      <c r="AA551" s="81">
        <f t="shared" si="321"/>
        <v>2.18526</v>
      </c>
    </row>
    <row r="552" spans="1:27" ht="12.75" hidden="1" customHeight="1" outlineLevel="1" x14ac:dyDescent="0.2">
      <c r="A552" s="89" t="s">
        <v>1380</v>
      </c>
      <c r="B552" s="63" t="s">
        <v>230</v>
      </c>
      <c r="C552" s="43" t="s">
        <v>79</v>
      </c>
      <c r="D552" s="44">
        <v>1309.6099999999999</v>
      </c>
      <c r="E552" s="44">
        <v>1252.5</v>
      </c>
      <c r="F552" s="44">
        <v>1182.1199999999999</v>
      </c>
      <c r="G552" s="44">
        <v>1174.6600000000001</v>
      </c>
      <c r="H552" s="44">
        <v>1271.83</v>
      </c>
      <c r="I552" s="44">
        <v>1420.99</v>
      </c>
      <c r="J552" s="44">
        <v>1524.07</v>
      </c>
      <c r="K552" s="44">
        <v>1756.48</v>
      </c>
      <c r="L552" s="44">
        <v>1989.9</v>
      </c>
      <c r="M552" s="44">
        <v>2145.7600000000002</v>
      </c>
      <c r="N552" s="44">
        <v>2223.5700000000002</v>
      </c>
      <c r="O552" s="44">
        <v>2201.6</v>
      </c>
      <c r="P552" s="44">
        <v>2155.15</v>
      </c>
      <c r="Q552" s="44">
        <v>2242.6799999999998</v>
      </c>
      <c r="R552" s="44">
        <v>2096.2399999999998</v>
      </c>
      <c r="S552" s="44">
        <v>2093.3200000000002</v>
      </c>
      <c r="T552" s="44">
        <v>2066.21</v>
      </c>
      <c r="U552" s="44">
        <v>2039.47</v>
      </c>
      <c r="V552" s="44">
        <v>2101.16</v>
      </c>
      <c r="W552" s="44">
        <v>2225.27</v>
      </c>
      <c r="X552" s="44">
        <v>2182.79</v>
      </c>
      <c r="Y552" s="44">
        <v>2003.78</v>
      </c>
      <c r="Z552" s="44">
        <v>1682.89</v>
      </c>
      <c r="AA552" s="44">
        <v>1530.04</v>
      </c>
    </row>
    <row r="553" spans="1:27" ht="12.75" hidden="1" customHeight="1" outlineLevel="1" x14ac:dyDescent="0.2">
      <c r="A553" s="89" t="s">
        <v>1381</v>
      </c>
      <c r="B553" s="63" t="s">
        <v>90</v>
      </c>
      <c r="C553" s="43" t="s">
        <v>79</v>
      </c>
      <c r="D553" s="44">
        <f>$D$468</f>
        <v>434.18</v>
      </c>
      <c r="E553" s="44">
        <f t="shared" ref="E553:AA553" si="322">$D$468</f>
        <v>434.18</v>
      </c>
      <c r="F553" s="44">
        <f t="shared" si="322"/>
        <v>434.18</v>
      </c>
      <c r="G553" s="44">
        <f t="shared" si="322"/>
        <v>434.18</v>
      </c>
      <c r="H553" s="44">
        <f t="shared" si="322"/>
        <v>434.18</v>
      </c>
      <c r="I553" s="44">
        <f t="shared" si="322"/>
        <v>434.18</v>
      </c>
      <c r="J553" s="44">
        <f t="shared" si="322"/>
        <v>434.18</v>
      </c>
      <c r="K553" s="44">
        <f t="shared" si="322"/>
        <v>434.18</v>
      </c>
      <c r="L553" s="44">
        <f t="shared" si="322"/>
        <v>434.18</v>
      </c>
      <c r="M553" s="44">
        <f t="shared" si="322"/>
        <v>434.18</v>
      </c>
      <c r="N553" s="44">
        <f t="shared" si="322"/>
        <v>434.18</v>
      </c>
      <c r="O553" s="44">
        <f t="shared" si="322"/>
        <v>434.18</v>
      </c>
      <c r="P553" s="44">
        <f t="shared" si="322"/>
        <v>434.18</v>
      </c>
      <c r="Q553" s="44">
        <f t="shared" si="322"/>
        <v>434.18</v>
      </c>
      <c r="R553" s="44">
        <f t="shared" si="322"/>
        <v>434.18</v>
      </c>
      <c r="S553" s="44">
        <f t="shared" si="322"/>
        <v>434.18</v>
      </c>
      <c r="T553" s="44">
        <f t="shared" si="322"/>
        <v>434.18</v>
      </c>
      <c r="U553" s="44">
        <f t="shared" si="322"/>
        <v>434.18</v>
      </c>
      <c r="V553" s="44">
        <f t="shared" si="322"/>
        <v>434.18</v>
      </c>
      <c r="W553" s="44">
        <f t="shared" si="322"/>
        <v>434.18</v>
      </c>
      <c r="X553" s="44">
        <f t="shared" si="322"/>
        <v>434.18</v>
      </c>
      <c r="Y553" s="44">
        <f t="shared" si="322"/>
        <v>434.18</v>
      </c>
      <c r="Z553" s="44">
        <f t="shared" si="322"/>
        <v>434.18</v>
      </c>
      <c r="AA553" s="44">
        <f t="shared" si="322"/>
        <v>434.18</v>
      </c>
    </row>
    <row r="554" spans="1:27" ht="12.75" hidden="1" customHeight="1" outlineLevel="1" x14ac:dyDescent="0.2">
      <c r="A554" s="89" t="s">
        <v>1382</v>
      </c>
      <c r="B554" s="63" t="s">
        <v>83</v>
      </c>
      <c r="C554" s="43" t="s">
        <v>79</v>
      </c>
      <c r="D554" s="44">
        <v>4.68</v>
      </c>
      <c r="E554" s="44">
        <v>4.68</v>
      </c>
      <c r="F554" s="44">
        <v>4.68</v>
      </c>
      <c r="G554" s="44">
        <v>4.68</v>
      </c>
      <c r="H554" s="44">
        <v>4.68</v>
      </c>
      <c r="I554" s="44">
        <v>4.68</v>
      </c>
      <c r="J554" s="44">
        <v>4.68</v>
      </c>
      <c r="K554" s="44">
        <v>4.68</v>
      </c>
      <c r="L554" s="44">
        <v>4.68</v>
      </c>
      <c r="M554" s="44">
        <v>4.68</v>
      </c>
      <c r="N554" s="44">
        <v>4.68</v>
      </c>
      <c r="O554" s="44">
        <v>4.68</v>
      </c>
      <c r="P554" s="44">
        <v>4.68</v>
      </c>
      <c r="Q554" s="44">
        <v>4.68</v>
      </c>
      <c r="R554" s="44">
        <v>4.68</v>
      </c>
      <c r="S554" s="44">
        <v>4.68</v>
      </c>
      <c r="T554" s="44">
        <v>4.68</v>
      </c>
      <c r="U554" s="44">
        <v>4.68</v>
      </c>
      <c r="V554" s="44">
        <v>4.68</v>
      </c>
      <c r="W554" s="44">
        <v>4.68</v>
      </c>
      <c r="X554" s="44">
        <v>4.68</v>
      </c>
      <c r="Y554" s="44">
        <v>4.68</v>
      </c>
      <c r="Z554" s="44">
        <v>4.68</v>
      </c>
      <c r="AA554" s="44">
        <v>4.68</v>
      </c>
    </row>
    <row r="555" spans="1:27" ht="12.75" hidden="1" customHeight="1" outlineLevel="1" x14ac:dyDescent="0.2">
      <c r="A555" s="89" t="s">
        <v>1383</v>
      </c>
      <c r="B555" s="63" t="s">
        <v>81</v>
      </c>
      <c r="C555" s="43" t="s">
        <v>79</v>
      </c>
      <c r="D555" s="44">
        <f>$D$11</f>
        <v>216.36</v>
      </c>
      <c r="E555" s="44">
        <f t="shared" ref="E555:AA555" si="323">$D$11</f>
        <v>216.36</v>
      </c>
      <c r="F555" s="44">
        <f t="shared" si="323"/>
        <v>216.36</v>
      </c>
      <c r="G555" s="44">
        <f t="shared" si="323"/>
        <v>216.36</v>
      </c>
      <c r="H555" s="44">
        <f t="shared" si="323"/>
        <v>216.36</v>
      </c>
      <c r="I555" s="44">
        <f t="shared" si="323"/>
        <v>216.36</v>
      </c>
      <c r="J555" s="44">
        <f t="shared" si="323"/>
        <v>216.36</v>
      </c>
      <c r="K555" s="44">
        <f t="shared" si="323"/>
        <v>216.36</v>
      </c>
      <c r="L555" s="44">
        <f t="shared" si="323"/>
        <v>216.36</v>
      </c>
      <c r="M555" s="44">
        <f t="shared" si="323"/>
        <v>216.36</v>
      </c>
      <c r="N555" s="44">
        <f t="shared" si="323"/>
        <v>216.36</v>
      </c>
      <c r="O555" s="44">
        <f t="shared" si="323"/>
        <v>216.36</v>
      </c>
      <c r="P555" s="44">
        <f t="shared" si="323"/>
        <v>216.36</v>
      </c>
      <c r="Q555" s="44">
        <f t="shared" si="323"/>
        <v>216.36</v>
      </c>
      <c r="R555" s="44">
        <f>$D$11</f>
        <v>216.36</v>
      </c>
      <c r="S555" s="44">
        <f t="shared" si="323"/>
        <v>216.36</v>
      </c>
      <c r="T555" s="44">
        <f t="shared" si="323"/>
        <v>216.36</v>
      </c>
      <c r="U555" s="44">
        <f t="shared" si="323"/>
        <v>216.36</v>
      </c>
      <c r="V555" s="44">
        <f t="shared" si="323"/>
        <v>216.36</v>
      </c>
      <c r="W555" s="44">
        <f t="shared" si="323"/>
        <v>216.36</v>
      </c>
      <c r="X555" s="44">
        <f t="shared" si="323"/>
        <v>216.36</v>
      </c>
      <c r="Y555" s="44">
        <f t="shared" si="323"/>
        <v>216.36</v>
      </c>
      <c r="Z555" s="44">
        <f t="shared" si="323"/>
        <v>216.36</v>
      </c>
      <c r="AA555" s="44">
        <f t="shared" si="323"/>
        <v>216.36</v>
      </c>
    </row>
    <row r="556" spans="1:27" collapsed="1" x14ac:dyDescent="0.2">
      <c r="A556" s="88" t="s">
        <v>1384</v>
      </c>
      <c r="B556" s="28" t="str">
        <f>"19"&amp;"."&amp;$B$640&amp;"."&amp;$B$641</f>
        <v>19.09.2023</v>
      </c>
      <c r="C556" s="80" t="s">
        <v>76</v>
      </c>
      <c r="D556" s="81">
        <f>ROUND(((D557+D558+D560+D559)/1000),5)</f>
        <v>1.95252</v>
      </c>
      <c r="E556" s="81">
        <f>ROUND(((E557+E558+E560+E559)/1000),5)</f>
        <v>1.9049700000000001</v>
      </c>
      <c r="F556" s="81">
        <f>ROUND(((F557+F558+F560+F559)/1000),5)</f>
        <v>1.83751</v>
      </c>
      <c r="G556" s="81">
        <f t="shared" ref="G556:AA556" si="324">ROUND(((G557+G558+G560+G559)/1000),5)</f>
        <v>1.8327599999999999</v>
      </c>
      <c r="H556" s="81">
        <f t="shared" si="324"/>
        <v>1.9116299999999999</v>
      </c>
      <c r="I556" s="81">
        <f t="shared" si="324"/>
        <v>2.05063</v>
      </c>
      <c r="J556" s="81">
        <f t="shared" si="324"/>
        <v>2.18927</v>
      </c>
      <c r="K556" s="81">
        <f t="shared" si="324"/>
        <v>2.4252199999999999</v>
      </c>
      <c r="L556" s="81">
        <f t="shared" si="324"/>
        <v>2.7274799999999999</v>
      </c>
      <c r="M556" s="81">
        <f t="shared" si="324"/>
        <v>3.0346799999999998</v>
      </c>
      <c r="N556" s="81">
        <f t="shared" si="324"/>
        <v>3.0563899999999999</v>
      </c>
      <c r="O556" s="81">
        <f t="shared" si="324"/>
        <v>3.0388899999999999</v>
      </c>
      <c r="P556" s="81">
        <f t="shared" si="324"/>
        <v>3.01641</v>
      </c>
      <c r="Q556" s="81">
        <f t="shared" si="324"/>
        <v>3.03356</v>
      </c>
      <c r="R556" s="81">
        <f t="shared" si="324"/>
        <v>2.7543799999999998</v>
      </c>
      <c r="S556" s="81">
        <f t="shared" si="324"/>
        <v>2.7565599999999999</v>
      </c>
      <c r="T556" s="81">
        <f t="shared" si="324"/>
        <v>2.7311800000000002</v>
      </c>
      <c r="U556" s="81">
        <f t="shared" si="324"/>
        <v>2.6983199999999998</v>
      </c>
      <c r="V556" s="81">
        <f t="shared" si="324"/>
        <v>2.7568199999999998</v>
      </c>
      <c r="W556" s="81">
        <f t="shared" si="324"/>
        <v>2.8609100000000001</v>
      </c>
      <c r="X556" s="81">
        <f t="shared" si="324"/>
        <v>2.8546</v>
      </c>
      <c r="Y556" s="81">
        <f t="shared" si="324"/>
        <v>2.75678</v>
      </c>
      <c r="Z556" s="81">
        <f t="shared" si="324"/>
        <v>2.39045</v>
      </c>
      <c r="AA556" s="81">
        <f t="shared" si="324"/>
        <v>2.1545899999999998</v>
      </c>
    </row>
    <row r="557" spans="1:27" ht="12.75" hidden="1" customHeight="1" outlineLevel="1" x14ac:dyDescent="0.2">
      <c r="A557" s="89" t="s">
        <v>1385</v>
      </c>
      <c r="B557" s="63" t="s">
        <v>230</v>
      </c>
      <c r="C557" s="43" t="s">
        <v>79</v>
      </c>
      <c r="D557" s="44">
        <v>1297.3</v>
      </c>
      <c r="E557" s="44">
        <v>1249.75</v>
      </c>
      <c r="F557" s="44">
        <v>1182.29</v>
      </c>
      <c r="G557" s="44">
        <v>1177.54</v>
      </c>
      <c r="H557" s="44">
        <v>1256.4100000000001</v>
      </c>
      <c r="I557" s="44">
        <v>1395.41</v>
      </c>
      <c r="J557" s="44">
        <v>1534.05</v>
      </c>
      <c r="K557" s="44">
        <v>1770</v>
      </c>
      <c r="L557" s="44">
        <v>2072.2600000000002</v>
      </c>
      <c r="M557" s="44">
        <v>2379.46</v>
      </c>
      <c r="N557" s="44">
        <v>2401.17</v>
      </c>
      <c r="O557" s="44">
        <v>2383.67</v>
      </c>
      <c r="P557" s="44">
        <v>2361.19</v>
      </c>
      <c r="Q557" s="44">
        <v>2378.34</v>
      </c>
      <c r="R557" s="44">
        <v>2099.16</v>
      </c>
      <c r="S557" s="44">
        <v>2101.34</v>
      </c>
      <c r="T557" s="44">
        <v>2075.96</v>
      </c>
      <c r="U557" s="44">
        <v>2043.1</v>
      </c>
      <c r="V557" s="44">
        <v>2101.6</v>
      </c>
      <c r="W557" s="44">
        <v>2205.69</v>
      </c>
      <c r="X557" s="44">
        <v>2199.38</v>
      </c>
      <c r="Y557" s="44">
        <v>2101.56</v>
      </c>
      <c r="Z557" s="44">
        <v>1735.23</v>
      </c>
      <c r="AA557" s="44">
        <v>1499.37</v>
      </c>
    </row>
    <row r="558" spans="1:27" ht="12.75" hidden="1" customHeight="1" outlineLevel="1" x14ac:dyDescent="0.2">
      <c r="A558" s="89" t="s">
        <v>1386</v>
      </c>
      <c r="B558" s="63" t="s">
        <v>90</v>
      </c>
      <c r="C558" s="43" t="s">
        <v>79</v>
      </c>
      <c r="D558" s="44">
        <f>$D$468</f>
        <v>434.18</v>
      </c>
      <c r="E558" s="44">
        <f t="shared" ref="E558:AA558" si="325">$D$468</f>
        <v>434.18</v>
      </c>
      <c r="F558" s="44">
        <f t="shared" si="325"/>
        <v>434.18</v>
      </c>
      <c r="G558" s="44">
        <f t="shared" si="325"/>
        <v>434.18</v>
      </c>
      <c r="H558" s="44">
        <f t="shared" si="325"/>
        <v>434.18</v>
      </c>
      <c r="I558" s="44">
        <f t="shared" si="325"/>
        <v>434.18</v>
      </c>
      <c r="J558" s="44">
        <f t="shared" si="325"/>
        <v>434.18</v>
      </c>
      <c r="K558" s="44">
        <f t="shared" si="325"/>
        <v>434.18</v>
      </c>
      <c r="L558" s="44">
        <f t="shared" si="325"/>
        <v>434.18</v>
      </c>
      <c r="M558" s="44">
        <f t="shared" si="325"/>
        <v>434.18</v>
      </c>
      <c r="N558" s="44">
        <f t="shared" si="325"/>
        <v>434.18</v>
      </c>
      <c r="O558" s="44">
        <f t="shared" si="325"/>
        <v>434.18</v>
      </c>
      <c r="P558" s="44">
        <f t="shared" si="325"/>
        <v>434.18</v>
      </c>
      <c r="Q558" s="44">
        <f t="shared" si="325"/>
        <v>434.18</v>
      </c>
      <c r="R558" s="44">
        <f t="shared" si="325"/>
        <v>434.18</v>
      </c>
      <c r="S558" s="44">
        <f t="shared" si="325"/>
        <v>434.18</v>
      </c>
      <c r="T558" s="44">
        <f t="shared" si="325"/>
        <v>434.18</v>
      </c>
      <c r="U558" s="44">
        <f t="shared" si="325"/>
        <v>434.18</v>
      </c>
      <c r="V558" s="44">
        <f t="shared" si="325"/>
        <v>434.18</v>
      </c>
      <c r="W558" s="44">
        <f t="shared" si="325"/>
        <v>434.18</v>
      </c>
      <c r="X558" s="44">
        <f t="shared" si="325"/>
        <v>434.18</v>
      </c>
      <c r="Y558" s="44">
        <f t="shared" si="325"/>
        <v>434.18</v>
      </c>
      <c r="Z558" s="44">
        <f t="shared" si="325"/>
        <v>434.18</v>
      </c>
      <c r="AA558" s="44">
        <f t="shared" si="325"/>
        <v>434.18</v>
      </c>
    </row>
    <row r="559" spans="1:27" ht="12.75" hidden="1" customHeight="1" outlineLevel="1" x14ac:dyDescent="0.2">
      <c r="A559" s="89" t="s">
        <v>1387</v>
      </c>
      <c r="B559" s="63" t="s">
        <v>83</v>
      </c>
      <c r="C559" s="43" t="s">
        <v>79</v>
      </c>
      <c r="D559" s="44">
        <v>4.68</v>
      </c>
      <c r="E559" s="44">
        <v>4.68</v>
      </c>
      <c r="F559" s="44">
        <v>4.68</v>
      </c>
      <c r="G559" s="44">
        <v>4.68</v>
      </c>
      <c r="H559" s="44">
        <v>4.68</v>
      </c>
      <c r="I559" s="44">
        <v>4.68</v>
      </c>
      <c r="J559" s="44">
        <v>4.68</v>
      </c>
      <c r="K559" s="44">
        <v>4.68</v>
      </c>
      <c r="L559" s="44">
        <v>4.68</v>
      </c>
      <c r="M559" s="44">
        <v>4.68</v>
      </c>
      <c r="N559" s="44">
        <v>4.68</v>
      </c>
      <c r="O559" s="44">
        <v>4.68</v>
      </c>
      <c r="P559" s="44">
        <v>4.68</v>
      </c>
      <c r="Q559" s="44">
        <v>4.68</v>
      </c>
      <c r="R559" s="44">
        <v>4.68</v>
      </c>
      <c r="S559" s="44">
        <v>4.68</v>
      </c>
      <c r="T559" s="44">
        <v>4.68</v>
      </c>
      <c r="U559" s="44">
        <v>4.68</v>
      </c>
      <c r="V559" s="44">
        <v>4.68</v>
      </c>
      <c r="W559" s="44">
        <v>4.68</v>
      </c>
      <c r="X559" s="44">
        <v>4.68</v>
      </c>
      <c r="Y559" s="44">
        <v>4.68</v>
      </c>
      <c r="Z559" s="44">
        <v>4.68</v>
      </c>
      <c r="AA559" s="44">
        <v>4.68</v>
      </c>
    </row>
    <row r="560" spans="1:27" ht="12.75" hidden="1" customHeight="1" outlineLevel="1" x14ac:dyDescent="0.2">
      <c r="A560" s="89" t="s">
        <v>1388</v>
      </c>
      <c r="B560" s="63" t="s">
        <v>81</v>
      </c>
      <c r="C560" s="43" t="s">
        <v>79</v>
      </c>
      <c r="D560" s="44">
        <f>$D$11</f>
        <v>216.36</v>
      </c>
      <c r="E560" s="44">
        <f t="shared" ref="E560:AA560" si="326">$D$11</f>
        <v>216.36</v>
      </c>
      <c r="F560" s="44">
        <f t="shared" si="326"/>
        <v>216.36</v>
      </c>
      <c r="G560" s="44">
        <f t="shared" si="326"/>
        <v>216.36</v>
      </c>
      <c r="H560" s="44">
        <f t="shared" si="326"/>
        <v>216.36</v>
      </c>
      <c r="I560" s="44">
        <f t="shared" si="326"/>
        <v>216.36</v>
      </c>
      <c r="J560" s="44">
        <f t="shared" si="326"/>
        <v>216.36</v>
      </c>
      <c r="K560" s="44">
        <f t="shared" si="326"/>
        <v>216.36</v>
      </c>
      <c r="L560" s="44">
        <f t="shared" si="326"/>
        <v>216.36</v>
      </c>
      <c r="M560" s="44">
        <f t="shared" si="326"/>
        <v>216.36</v>
      </c>
      <c r="N560" s="44">
        <f t="shared" si="326"/>
        <v>216.36</v>
      </c>
      <c r="O560" s="44">
        <f t="shared" si="326"/>
        <v>216.36</v>
      </c>
      <c r="P560" s="44">
        <f t="shared" si="326"/>
        <v>216.36</v>
      </c>
      <c r="Q560" s="44">
        <f t="shared" si="326"/>
        <v>216.36</v>
      </c>
      <c r="R560" s="44">
        <f>$D$11</f>
        <v>216.36</v>
      </c>
      <c r="S560" s="44">
        <f t="shared" si="326"/>
        <v>216.36</v>
      </c>
      <c r="T560" s="44">
        <f t="shared" si="326"/>
        <v>216.36</v>
      </c>
      <c r="U560" s="44">
        <f t="shared" si="326"/>
        <v>216.36</v>
      </c>
      <c r="V560" s="44">
        <f t="shared" si="326"/>
        <v>216.36</v>
      </c>
      <c r="W560" s="44">
        <f t="shared" si="326"/>
        <v>216.36</v>
      </c>
      <c r="X560" s="44">
        <f t="shared" si="326"/>
        <v>216.36</v>
      </c>
      <c r="Y560" s="44">
        <f t="shared" si="326"/>
        <v>216.36</v>
      </c>
      <c r="Z560" s="44">
        <f t="shared" si="326"/>
        <v>216.36</v>
      </c>
      <c r="AA560" s="44">
        <f t="shared" si="326"/>
        <v>216.36</v>
      </c>
    </row>
    <row r="561" spans="1:27" collapsed="1" x14ac:dyDescent="0.2">
      <c r="A561" s="88" t="s">
        <v>1389</v>
      </c>
      <c r="B561" s="28" t="str">
        <f>"20"&amp;"."&amp;$B$640&amp;"."&amp;$B$641</f>
        <v>20.09.2023</v>
      </c>
      <c r="C561" s="80" t="s">
        <v>76</v>
      </c>
      <c r="D561" s="81">
        <f>ROUND(((D562+D563+D565+D564)/1000),5)</f>
        <v>1.9599</v>
      </c>
      <c r="E561" s="81">
        <f>ROUND(((E562+E563+E565+E564)/1000),5)</f>
        <v>1.8400799999999999</v>
      </c>
      <c r="F561" s="81">
        <f>ROUND(((F562+F563+F565+F564)/1000),5)</f>
        <v>1.7889600000000001</v>
      </c>
      <c r="G561" s="81">
        <f t="shared" ref="G561:AA561" si="327">ROUND(((G562+G563+G565+G564)/1000),5)</f>
        <v>1.7751999999999999</v>
      </c>
      <c r="H561" s="81">
        <f t="shared" si="327"/>
        <v>1.84622</v>
      </c>
      <c r="I561" s="81">
        <f t="shared" si="327"/>
        <v>1.9985999999999999</v>
      </c>
      <c r="J561" s="81">
        <f t="shared" si="327"/>
        <v>2.18011</v>
      </c>
      <c r="K561" s="81">
        <f t="shared" si="327"/>
        <v>2.4022899999999998</v>
      </c>
      <c r="L561" s="81">
        <f t="shared" si="327"/>
        <v>2.6727599999999998</v>
      </c>
      <c r="M561" s="81">
        <f t="shared" si="327"/>
        <v>3.2456999999999998</v>
      </c>
      <c r="N561" s="81">
        <f t="shared" si="327"/>
        <v>3.2853500000000002</v>
      </c>
      <c r="O561" s="81">
        <f t="shared" si="327"/>
        <v>3.24797</v>
      </c>
      <c r="P561" s="81">
        <f t="shared" si="327"/>
        <v>3.1036800000000002</v>
      </c>
      <c r="Q561" s="81">
        <f t="shared" si="327"/>
        <v>3.2473299999999998</v>
      </c>
      <c r="R561" s="81">
        <f t="shared" si="327"/>
        <v>2.7587899999999999</v>
      </c>
      <c r="S561" s="81">
        <f t="shared" si="327"/>
        <v>2.7572899999999998</v>
      </c>
      <c r="T561" s="81">
        <f t="shared" si="327"/>
        <v>2.74411</v>
      </c>
      <c r="U561" s="81">
        <f t="shared" si="327"/>
        <v>2.7241200000000001</v>
      </c>
      <c r="V561" s="81">
        <f t="shared" si="327"/>
        <v>2.7639800000000001</v>
      </c>
      <c r="W561" s="81">
        <f t="shared" si="327"/>
        <v>2.8536100000000002</v>
      </c>
      <c r="X561" s="81">
        <f t="shared" si="327"/>
        <v>2.9984999999999999</v>
      </c>
      <c r="Y561" s="81">
        <f t="shared" si="327"/>
        <v>2.7377699999999998</v>
      </c>
      <c r="Z561" s="81">
        <f t="shared" si="327"/>
        <v>2.4207900000000002</v>
      </c>
      <c r="AA561" s="81">
        <f t="shared" si="327"/>
        <v>2.1313499999999999</v>
      </c>
    </row>
    <row r="562" spans="1:27" ht="12.75" hidden="1" customHeight="1" outlineLevel="1" x14ac:dyDescent="0.2">
      <c r="A562" s="89" t="s">
        <v>1390</v>
      </c>
      <c r="B562" s="63" t="s">
        <v>230</v>
      </c>
      <c r="C562" s="43" t="s">
        <v>79</v>
      </c>
      <c r="D562" s="44">
        <v>1304.68</v>
      </c>
      <c r="E562" s="44">
        <v>1184.8599999999999</v>
      </c>
      <c r="F562" s="44">
        <v>1133.74</v>
      </c>
      <c r="G562" s="44">
        <v>1119.98</v>
      </c>
      <c r="H562" s="44">
        <v>1191</v>
      </c>
      <c r="I562" s="44">
        <v>1343.38</v>
      </c>
      <c r="J562" s="44">
        <v>1524.89</v>
      </c>
      <c r="K562" s="44">
        <v>1747.07</v>
      </c>
      <c r="L562" s="44">
        <v>2017.54</v>
      </c>
      <c r="M562" s="44">
        <v>2590.48</v>
      </c>
      <c r="N562" s="44">
        <v>2630.13</v>
      </c>
      <c r="O562" s="44">
        <v>2592.75</v>
      </c>
      <c r="P562" s="44">
        <v>2448.46</v>
      </c>
      <c r="Q562" s="44">
        <v>2592.11</v>
      </c>
      <c r="R562" s="44">
        <v>2103.5700000000002</v>
      </c>
      <c r="S562" s="44">
        <v>2102.0700000000002</v>
      </c>
      <c r="T562" s="44">
        <v>2088.89</v>
      </c>
      <c r="U562" s="44">
        <v>2068.9</v>
      </c>
      <c r="V562" s="44">
        <v>2108.7600000000002</v>
      </c>
      <c r="W562" s="44">
        <v>2198.39</v>
      </c>
      <c r="X562" s="44">
        <v>2343.2800000000002</v>
      </c>
      <c r="Y562" s="44">
        <v>2082.5500000000002</v>
      </c>
      <c r="Z562" s="44">
        <v>1765.57</v>
      </c>
      <c r="AA562" s="44">
        <v>1476.13</v>
      </c>
    </row>
    <row r="563" spans="1:27" ht="12.75" hidden="1" customHeight="1" outlineLevel="1" x14ac:dyDescent="0.2">
      <c r="A563" s="89" t="s">
        <v>1391</v>
      </c>
      <c r="B563" s="63" t="s">
        <v>90</v>
      </c>
      <c r="C563" s="43" t="s">
        <v>79</v>
      </c>
      <c r="D563" s="44">
        <f>$D$468</f>
        <v>434.18</v>
      </c>
      <c r="E563" s="44">
        <f t="shared" ref="E563:AA563" si="328">$D$468</f>
        <v>434.18</v>
      </c>
      <c r="F563" s="44">
        <f t="shared" si="328"/>
        <v>434.18</v>
      </c>
      <c r="G563" s="44">
        <f t="shared" si="328"/>
        <v>434.18</v>
      </c>
      <c r="H563" s="44">
        <f t="shared" si="328"/>
        <v>434.18</v>
      </c>
      <c r="I563" s="44">
        <f t="shared" si="328"/>
        <v>434.18</v>
      </c>
      <c r="J563" s="44">
        <f t="shared" si="328"/>
        <v>434.18</v>
      </c>
      <c r="K563" s="44">
        <f t="shared" si="328"/>
        <v>434.18</v>
      </c>
      <c r="L563" s="44">
        <f t="shared" si="328"/>
        <v>434.18</v>
      </c>
      <c r="M563" s="44">
        <f t="shared" si="328"/>
        <v>434.18</v>
      </c>
      <c r="N563" s="44">
        <f t="shared" si="328"/>
        <v>434.18</v>
      </c>
      <c r="O563" s="44">
        <f t="shared" si="328"/>
        <v>434.18</v>
      </c>
      <c r="P563" s="44">
        <f t="shared" si="328"/>
        <v>434.18</v>
      </c>
      <c r="Q563" s="44">
        <f t="shared" si="328"/>
        <v>434.18</v>
      </c>
      <c r="R563" s="44">
        <f t="shared" si="328"/>
        <v>434.18</v>
      </c>
      <c r="S563" s="44">
        <f t="shared" si="328"/>
        <v>434.18</v>
      </c>
      <c r="T563" s="44">
        <f t="shared" si="328"/>
        <v>434.18</v>
      </c>
      <c r="U563" s="44">
        <f t="shared" si="328"/>
        <v>434.18</v>
      </c>
      <c r="V563" s="44">
        <f t="shared" si="328"/>
        <v>434.18</v>
      </c>
      <c r="W563" s="44">
        <f t="shared" si="328"/>
        <v>434.18</v>
      </c>
      <c r="X563" s="44">
        <f t="shared" si="328"/>
        <v>434.18</v>
      </c>
      <c r="Y563" s="44">
        <f t="shared" si="328"/>
        <v>434.18</v>
      </c>
      <c r="Z563" s="44">
        <f t="shared" si="328"/>
        <v>434.18</v>
      </c>
      <c r="AA563" s="44">
        <f t="shared" si="328"/>
        <v>434.18</v>
      </c>
    </row>
    <row r="564" spans="1:27" ht="12.75" hidden="1" customHeight="1" outlineLevel="1" x14ac:dyDescent="0.2">
      <c r="A564" s="89" t="s">
        <v>1392</v>
      </c>
      <c r="B564" s="63" t="s">
        <v>83</v>
      </c>
      <c r="C564" s="43" t="s">
        <v>79</v>
      </c>
      <c r="D564" s="44">
        <v>4.68</v>
      </c>
      <c r="E564" s="44">
        <v>4.68</v>
      </c>
      <c r="F564" s="44">
        <v>4.68</v>
      </c>
      <c r="G564" s="44">
        <v>4.68</v>
      </c>
      <c r="H564" s="44">
        <v>4.68</v>
      </c>
      <c r="I564" s="44">
        <v>4.68</v>
      </c>
      <c r="J564" s="44">
        <v>4.68</v>
      </c>
      <c r="K564" s="44">
        <v>4.68</v>
      </c>
      <c r="L564" s="44">
        <v>4.68</v>
      </c>
      <c r="M564" s="44">
        <v>4.68</v>
      </c>
      <c r="N564" s="44">
        <v>4.68</v>
      </c>
      <c r="O564" s="44">
        <v>4.68</v>
      </c>
      <c r="P564" s="44">
        <v>4.68</v>
      </c>
      <c r="Q564" s="44">
        <v>4.68</v>
      </c>
      <c r="R564" s="44">
        <v>4.68</v>
      </c>
      <c r="S564" s="44">
        <v>4.68</v>
      </c>
      <c r="T564" s="44">
        <v>4.68</v>
      </c>
      <c r="U564" s="44">
        <v>4.68</v>
      </c>
      <c r="V564" s="44">
        <v>4.68</v>
      </c>
      <c r="W564" s="44">
        <v>4.68</v>
      </c>
      <c r="X564" s="44">
        <v>4.68</v>
      </c>
      <c r="Y564" s="44">
        <v>4.68</v>
      </c>
      <c r="Z564" s="44">
        <v>4.68</v>
      </c>
      <c r="AA564" s="44">
        <v>4.68</v>
      </c>
    </row>
    <row r="565" spans="1:27" ht="12.75" hidden="1" customHeight="1" outlineLevel="1" x14ac:dyDescent="0.2">
      <c r="A565" s="89" t="s">
        <v>1393</v>
      </c>
      <c r="B565" s="63" t="s">
        <v>81</v>
      </c>
      <c r="C565" s="43" t="s">
        <v>79</v>
      </c>
      <c r="D565" s="44">
        <f>$D$11</f>
        <v>216.36</v>
      </c>
      <c r="E565" s="44">
        <f t="shared" ref="E565:AA565" si="329">$D$11</f>
        <v>216.36</v>
      </c>
      <c r="F565" s="44">
        <f t="shared" si="329"/>
        <v>216.36</v>
      </c>
      <c r="G565" s="44">
        <f t="shared" si="329"/>
        <v>216.36</v>
      </c>
      <c r="H565" s="44">
        <f t="shared" si="329"/>
        <v>216.36</v>
      </c>
      <c r="I565" s="44">
        <f t="shared" si="329"/>
        <v>216.36</v>
      </c>
      <c r="J565" s="44">
        <f t="shared" si="329"/>
        <v>216.36</v>
      </c>
      <c r="K565" s="44">
        <f t="shared" si="329"/>
        <v>216.36</v>
      </c>
      <c r="L565" s="44">
        <f t="shared" si="329"/>
        <v>216.36</v>
      </c>
      <c r="M565" s="44">
        <f t="shared" si="329"/>
        <v>216.36</v>
      </c>
      <c r="N565" s="44">
        <f t="shared" si="329"/>
        <v>216.36</v>
      </c>
      <c r="O565" s="44">
        <f t="shared" si="329"/>
        <v>216.36</v>
      </c>
      <c r="P565" s="44">
        <f t="shared" si="329"/>
        <v>216.36</v>
      </c>
      <c r="Q565" s="44">
        <f t="shared" si="329"/>
        <v>216.36</v>
      </c>
      <c r="R565" s="44">
        <f>$D$11</f>
        <v>216.36</v>
      </c>
      <c r="S565" s="44">
        <f t="shared" si="329"/>
        <v>216.36</v>
      </c>
      <c r="T565" s="44">
        <f t="shared" si="329"/>
        <v>216.36</v>
      </c>
      <c r="U565" s="44">
        <f t="shared" si="329"/>
        <v>216.36</v>
      </c>
      <c r="V565" s="44">
        <f t="shared" si="329"/>
        <v>216.36</v>
      </c>
      <c r="W565" s="44">
        <f t="shared" si="329"/>
        <v>216.36</v>
      </c>
      <c r="X565" s="44">
        <f t="shared" si="329"/>
        <v>216.36</v>
      </c>
      <c r="Y565" s="44">
        <f t="shared" si="329"/>
        <v>216.36</v>
      </c>
      <c r="Z565" s="44">
        <f t="shared" si="329"/>
        <v>216.36</v>
      </c>
      <c r="AA565" s="44">
        <f t="shared" si="329"/>
        <v>216.36</v>
      </c>
    </row>
    <row r="566" spans="1:27" collapsed="1" x14ac:dyDescent="0.2">
      <c r="A566" s="88" t="s">
        <v>1394</v>
      </c>
      <c r="B566" s="28" t="str">
        <f>"21"&amp;"."&amp;$B$640&amp;"."&amp;$B$641</f>
        <v>21.09.2023</v>
      </c>
      <c r="C566" s="80" t="s">
        <v>76</v>
      </c>
      <c r="D566" s="81">
        <f>ROUND(((D567+D568+D570+D569)/1000),5)</f>
        <v>1.94207</v>
      </c>
      <c r="E566" s="81">
        <f>ROUND(((E567+E568+E570+E569)/1000),5)</f>
        <v>1.8425400000000001</v>
      </c>
      <c r="F566" s="81">
        <f>ROUND(((F567+F568+F570+F569)/1000),5)</f>
        <v>1.7730699999999999</v>
      </c>
      <c r="G566" s="81">
        <f t="shared" ref="G566:AA566" si="330">ROUND(((G567+G568+G570+G569)/1000),5)</f>
        <v>1.78522</v>
      </c>
      <c r="H566" s="81">
        <f t="shared" si="330"/>
        <v>1.8689100000000001</v>
      </c>
      <c r="I566" s="81">
        <f t="shared" si="330"/>
        <v>1.9885299999999999</v>
      </c>
      <c r="J566" s="81">
        <f t="shared" si="330"/>
        <v>2.1245099999999999</v>
      </c>
      <c r="K566" s="81">
        <f t="shared" si="330"/>
        <v>2.3375599999999999</v>
      </c>
      <c r="L566" s="81">
        <f t="shared" si="330"/>
        <v>2.6806100000000002</v>
      </c>
      <c r="M566" s="81">
        <f t="shared" si="330"/>
        <v>3.0179399999999998</v>
      </c>
      <c r="N566" s="81">
        <f t="shared" si="330"/>
        <v>3.0287299999999999</v>
      </c>
      <c r="O566" s="81">
        <f t="shared" si="330"/>
        <v>3.0268299999999999</v>
      </c>
      <c r="P566" s="81">
        <f t="shared" si="330"/>
        <v>3.0214799999999999</v>
      </c>
      <c r="Q566" s="81">
        <f t="shared" si="330"/>
        <v>3.0238299999999998</v>
      </c>
      <c r="R566" s="81">
        <f t="shared" si="330"/>
        <v>2.7357200000000002</v>
      </c>
      <c r="S566" s="81">
        <f t="shared" si="330"/>
        <v>2.7338399999999998</v>
      </c>
      <c r="T566" s="81">
        <f t="shared" si="330"/>
        <v>2.7139500000000001</v>
      </c>
      <c r="U566" s="81">
        <f t="shared" si="330"/>
        <v>2.7030599999999998</v>
      </c>
      <c r="V566" s="81">
        <f t="shared" si="330"/>
        <v>2.8284600000000002</v>
      </c>
      <c r="W566" s="81">
        <f t="shared" si="330"/>
        <v>2.8893399999999998</v>
      </c>
      <c r="X566" s="81">
        <f t="shared" si="330"/>
        <v>2.8639299999999999</v>
      </c>
      <c r="Y566" s="81">
        <f t="shared" si="330"/>
        <v>2.7100499999999998</v>
      </c>
      <c r="Z566" s="81">
        <f t="shared" si="330"/>
        <v>2.4277299999999999</v>
      </c>
      <c r="AA566" s="81">
        <f t="shared" si="330"/>
        <v>2.1609400000000001</v>
      </c>
    </row>
    <row r="567" spans="1:27" ht="12.75" hidden="1" customHeight="1" outlineLevel="1" x14ac:dyDescent="0.2">
      <c r="A567" s="89" t="s">
        <v>1395</v>
      </c>
      <c r="B567" s="63" t="s">
        <v>230</v>
      </c>
      <c r="C567" s="43" t="s">
        <v>79</v>
      </c>
      <c r="D567" s="44">
        <v>1286.8499999999999</v>
      </c>
      <c r="E567" s="44">
        <v>1187.32</v>
      </c>
      <c r="F567" s="44">
        <v>1117.8499999999999</v>
      </c>
      <c r="G567" s="44">
        <v>1130</v>
      </c>
      <c r="H567" s="44">
        <v>1213.69</v>
      </c>
      <c r="I567" s="44">
        <v>1333.31</v>
      </c>
      <c r="J567" s="44">
        <v>1469.29</v>
      </c>
      <c r="K567" s="44">
        <v>1682.34</v>
      </c>
      <c r="L567" s="44">
        <v>2025.39</v>
      </c>
      <c r="M567" s="44">
        <v>2362.7199999999998</v>
      </c>
      <c r="N567" s="44">
        <v>2373.5100000000002</v>
      </c>
      <c r="O567" s="44">
        <v>2371.61</v>
      </c>
      <c r="P567" s="44">
        <v>2366.2600000000002</v>
      </c>
      <c r="Q567" s="44">
        <v>2368.61</v>
      </c>
      <c r="R567" s="44">
        <v>2080.5</v>
      </c>
      <c r="S567" s="44">
        <v>2078.62</v>
      </c>
      <c r="T567" s="44">
        <v>2058.73</v>
      </c>
      <c r="U567" s="44">
        <v>2047.84</v>
      </c>
      <c r="V567" s="44">
        <v>2173.2399999999998</v>
      </c>
      <c r="W567" s="44">
        <v>2234.12</v>
      </c>
      <c r="X567" s="44">
        <v>2208.71</v>
      </c>
      <c r="Y567" s="44">
        <v>2054.83</v>
      </c>
      <c r="Z567" s="44">
        <v>1772.51</v>
      </c>
      <c r="AA567" s="44">
        <v>1505.72</v>
      </c>
    </row>
    <row r="568" spans="1:27" ht="12.75" hidden="1" customHeight="1" outlineLevel="1" x14ac:dyDescent="0.2">
      <c r="A568" s="89" t="s">
        <v>1396</v>
      </c>
      <c r="B568" s="63" t="s">
        <v>90</v>
      </c>
      <c r="C568" s="43" t="s">
        <v>79</v>
      </c>
      <c r="D568" s="44">
        <f>$D$468</f>
        <v>434.18</v>
      </c>
      <c r="E568" s="44">
        <f t="shared" ref="E568:AA568" si="331">$D$468</f>
        <v>434.18</v>
      </c>
      <c r="F568" s="44">
        <f t="shared" si="331"/>
        <v>434.18</v>
      </c>
      <c r="G568" s="44">
        <f t="shared" si="331"/>
        <v>434.18</v>
      </c>
      <c r="H568" s="44">
        <f t="shared" si="331"/>
        <v>434.18</v>
      </c>
      <c r="I568" s="44">
        <f t="shared" si="331"/>
        <v>434.18</v>
      </c>
      <c r="J568" s="44">
        <f t="shared" si="331"/>
        <v>434.18</v>
      </c>
      <c r="K568" s="44">
        <f t="shared" si="331"/>
        <v>434.18</v>
      </c>
      <c r="L568" s="44">
        <f t="shared" si="331"/>
        <v>434.18</v>
      </c>
      <c r="M568" s="44">
        <f t="shared" si="331"/>
        <v>434.18</v>
      </c>
      <c r="N568" s="44">
        <f t="shared" si="331"/>
        <v>434.18</v>
      </c>
      <c r="O568" s="44">
        <f t="shared" si="331"/>
        <v>434.18</v>
      </c>
      <c r="P568" s="44">
        <f t="shared" si="331"/>
        <v>434.18</v>
      </c>
      <c r="Q568" s="44">
        <f t="shared" si="331"/>
        <v>434.18</v>
      </c>
      <c r="R568" s="44">
        <f t="shared" si="331"/>
        <v>434.18</v>
      </c>
      <c r="S568" s="44">
        <f t="shared" si="331"/>
        <v>434.18</v>
      </c>
      <c r="T568" s="44">
        <f t="shared" si="331"/>
        <v>434.18</v>
      </c>
      <c r="U568" s="44">
        <f t="shared" si="331"/>
        <v>434.18</v>
      </c>
      <c r="V568" s="44">
        <f t="shared" si="331"/>
        <v>434.18</v>
      </c>
      <c r="W568" s="44">
        <f t="shared" si="331"/>
        <v>434.18</v>
      </c>
      <c r="X568" s="44">
        <f t="shared" si="331"/>
        <v>434.18</v>
      </c>
      <c r="Y568" s="44">
        <f t="shared" si="331"/>
        <v>434.18</v>
      </c>
      <c r="Z568" s="44">
        <f t="shared" si="331"/>
        <v>434.18</v>
      </c>
      <c r="AA568" s="44">
        <f t="shared" si="331"/>
        <v>434.18</v>
      </c>
    </row>
    <row r="569" spans="1:27" ht="12.75" hidden="1" customHeight="1" outlineLevel="1" x14ac:dyDescent="0.2">
      <c r="A569" s="89" t="s">
        <v>1397</v>
      </c>
      <c r="B569" s="63" t="s">
        <v>83</v>
      </c>
      <c r="C569" s="43" t="s">
        <v>79</v>
      </c>
      <c r="D569" s="44">
        <v>4.68</v>
      </c>
      <c r="E569" s="44">
        <v>4.68</v>
      </c>
      <c r="F569" s="44">
        <v>4.68</v>
      </c>
      <c r="G569" s="44">
        <v>4.68</v>
      </c>
      <c r="H569" s="44">
        <v>4.68</v>
      </c>
      <c r="I569" s="44">
        <v>4.68</v>
      </c>
      <c r="J569" s="44">
        <v>4.68</v>
      </c>
      <c r="K569" s="44">
        <v>4.68</v>
      </c>
      <c r="L569" s="44">
        <v>4.68</v>
      </c>
      <c r="M569" s="44">
        <v>4.68</v>
      </c>
      <c r="N569" s="44">
        <v>4.68</v>
      </c>
      <c r="O569" s="44">
        <v>4.68</v>
      </c>
      <c r="P569" s="44">
        <v>4.68</v>
      </c>
      <c r="Q569" s="44">
        <v>4.68</v>
      </c>
      <c r="R569" s="44">
        <v>4.68</v>
      </c>
      <c r="S569" s="44">
        <v>4.68</v>
      </c>
      <c r="T569" s="44">
        <v>4.68</v>
      </c>
      <c r="U569" s="44">
        <v>4.68</v>
      </c>
      <c r="V569" s="44">
        <v>4.68</v>
      </c>
      <c r="W569" s="44">
        <v>4.68</v>
      </c>
      <c r="X569" s="44">
        <v>4.68</v>
      </c>
      <c r="Y569" s="44">
        <v>4.68</v>
      </c>
      <c r="Z569" s="44">
        <v>4.68</v>
      </c>
      <c r="AA569" s="44">
        <v>4.68</v>
      </c>
    </row>
    <row r="570" spans="1:27" ht="12.75" hidden="1" customHeight="1" outlineLevel="1" x14ac:dyDescent="0.2">
      <c r="A570" s="89" t="s">
        <v>1398</v>
      </c>
      <c r="B570" s="63" t="s">
        <v>81</v>
      </c>
      <c r="C570" s="43" t="s">
        <v>79</v>
      </c>
      <c r="D570" s="44">
        <f>$D$11</f>
        <v>216.36</v>
      </c>
      <c r="E570" s="44">
        <f t="shared" ref="E570:AA570" si="332">$D$11</f>
        <v>216.36</v>
      </c>
      <c r="F570" s="44">
        <f t="shared" si="332"/>
        <v>216.36</v>
      </c>
      <c r="G570" s="44">
        <f t="shared" si="332"/>
        <v>216.36</v>
      </c>
      <c r="H570" s="44">
        <f t="shared" si="332"/>
        <v>216.36</v>
      </c>
      <c r="I570" s="44">
        <f t="shared" si="332"/>
        <v>216.36</v>
      </c>
      <c r="J570" s="44">
        <f t="shared" si="332"/>
        <v>216.36</v>
      </c>
      <c r="K570" s="44">
        <f t="shared" si="332"/>
        <v>216.36</v>
      </c>
      <c r="L570" s="44">
        <f t="shared" si="332"/>
        <v>216.36</v>
      </c>
      <c r="M570" s="44">
        <f t="shared" si="332"/>
        <v>216.36</v>
      </c>
      <c r="N570" s="44">
        <f t="shared" si="332"/>
        <v>216.36</v>
      </c>
      <c r="O570" s="44">
        <f t="shared" si="332"/>
        <v>216.36</v>
      </c>
      <c r="P570" s="44">
        <f t="shared" si="332"/>
        <v>216.36</v>
      </c>
      <c r="Q570" s="44">
        <f t="shared" si="332"/>
        <v>216.36</v>
      </c>
      <c r="R570" s="44">
        <f>$D$11</f>
        <v>216.36</v>
      </c>
      <c r="S570" s="44">
        <f t="shared" si="332"/>
        <v>216.36</v>
      </c>
      <c r="T570" s="44">
        <f t="shared" si="332"/>
        <v>216.36</v>
      </c>
      <c r="U570" s="44">
        <f t="shared" si="332"/>
        <v>216.36</v>
      </c>
      <c r="V570" s="44">
        <f t="shared" si="332"/>
        <v>216.36</v>
      </c>
      <c r="W570" s="44">
        <f t="shared" si="332"/>
        <v>216.36</v>
      </c>
      <c r="X570" s="44">
        <f t="shared" si="332"/>
        <v>216.36</v>
      </c>
      <c r="Y570" s="44">
        <f t="shared" si="332"/>
        <v>216.36</v>
      </c>
      <c r="Z570" s="44">
        <f t="shared" si="332"/>
        <v>216.36</v>
      </c>
      <c r="AA570" s="44">
        <f t="shared" si="332"/>
        <v>216.36</v>
      </c>
    </row>
    <row r="571" spans="1:27" collapsed="1" x14ac:dyDescent="0.2">
      <c r="A571" s="88" t="s">
        <v>1399</v>
      </c>
      <c r="B571" s="28" t="str">
        <f>"22"&amp;"."&amp;$B$640&amp;"."&amp;$B$641</f>
        <v>22.09.2023</v>
      </c>
      <c r="C571" s="80" t="s">
        <v>76</v>
      </c>
      <c r="D571" s="81">
        <f>ROUND(((D572+D573+D575+D574)/1000),5)</f>
        <v>1.94432</v>
      </c>
      <c r="E571" s="81">
        <f>ROUND(((E572+E573+E575+E574)/1000),5)</f>
        <v>1.8389500000000001</v>
      </c>
      <c r="F571" s="81">
        <f>ROUND(((F572+F573+F575+F574)/1000),5)</f>
        <v>1.7845800000000001</v>
      </c>
      <c r="G571" s="81">
        <f t="shared" ref="G571:AA571" si="333">ROUND(((G572+G573+G575+G574)/1000),5)</f>
        <v>1.7851999999999999</v>
      </c>
      <c r="H571" s="81">
        <f t="shared" si="333"/>
        <v>1.8515999999999999</v>
      </c>
      <c r="I571" s="81">
        <f t="shared" si="333"/>
        <v>2.0274399999999999</v>
      </c>
      <c r="J571" s="81">
        <f t="shared" si="333"/>
        <v>2.2213099999999999</v>
      </c>
      <c r="K571" s="81">
        <f t="shared" si="333"/>
        <v>2.4359799999999998</v>
      </c>
      <c r="L571" s="81">
        <f t="shared" si="333"/>
        <v>2.6779000000000002</v>
      </c>
      <c r="M571" s="81">
        <f t="shared" si="333"/>
        <v>2.85493</v>
      </c>
      <c r="N571" s="81">
        <f t="shared" si="333"/>
        <v>2.8699599999999998</v>
      </c>
      <c r="O571" s="81">
        <f t="shared" si="333"/>
        <v>3.02494</v>
      </c>
      <c r="P571" s="81">
        <f t="shared" si="333"/>
        <v>2.8278699999999999</v>
      </c>
      <c r="Q571" s="81">
        <f t="shared" si="333"/>
        <v>2.8604099999999999</v>
      </c>
      <c r="R571" s="81">
        <f t="shared" si="333"/>
        <v>2.7413500000000002</v>
      </c>
      <c r="S571" s="81">
        <f t="shared" si="333"/>
        <v>2.7319100000000001</v>
      </c>
      <c r="T571" s="81">
        <f t="shared" si="333"/>
        <v>2.7286899999999998</v>
      </c>
      <c r="U571" s="81">
        <f t="shared" si="333"/>
        <v>2.7050100000000001</v>
      </c>
      <c r="V571" s="81">
        <f t="shared" si="333"/>
        <v>2.7775400000000001</v>
      </c>
      <c r="W571" s="81">
        <f t="shared" si="333"/>
        <v>2.8079700000000001</v>
      </c>
      <c r="X571" s="81">
        <f t="shared" si="333"/>
        <v>2.8034599999999998</v>
      </c>
      <c r="Y571" s="81">
        <f t="shared" si="333"/>
        <v>2.7192799999999999</v>
      </c>
      <c r="Z571" s="81">
        <f t="shared" si="333"/>
        <v>2.4413999999999998</v>
      </c>
      <c r="AA571" s="81">
        <f t="shared" si="333"/>
        <v>2.2480799999999999</v>
      </c>
    </row>
    <row r="572" spans="1:27" ht="12.75" hidden="1" customHeight="1" outlineLevel="1" x14ac:dyDescent="0.2">
      <c r="A572" s="89" t="s">
        <v>1400</v>
      </c>
      <c r="B572" s="63" t="s">
        <v>230</v>
      </c>
      <c r="C572" s="43" t="s">
        <v>79</v>
      </c>
      <c r="D572" s="44">
        <v>1289.0999999999999</v>
      </c>
      <c r="E572" s="44">
        <v>1183.73</v>
      </c>
      <c r="F572" s="44">
        <v>1129.3599999999999</v>
      </c>
      <c r="G572" s="44">
        <v>1129.98</v>
      </c>
      <c r="H572" s="44">
        <v>1196.3800000000001</v>
      </c>
      <c r="I572" s="44">
        <v>1372.22</v>
      </c>
      <c r="J572" s="44">
        <v>1566.09</v>
      </c>
      <c r="K572" s="44">
        <v>1780.76</v>
      </c>
      <c r="L572" s="44">
        <v>2022.68</v>
      </c>
      <c r="M572" s="44">
        <v>2199.71</v>
      </c>
      <c r="N572" s="44">
        <v>2214.7399999999998</v>
      </c>
      <c r="O572" s="44">
        <v>2369.7199999999998</v>
      </c>
      <c r="P572" s="44">
        <v>2172.65</v>
      </c>
      <c r="Q572" s="44">
        <v>2205.19</v>
      </c>
      <c r="R572" s="44">
        <v>2086.13</v>
      </c>
      <c r="S572" s="44">
        <v>2076.69</v>
      </c>
      <c r="T572" s="44">
        <v>2073.4699999999998</v>
      </c>
      <c r="U572" s="44">
        <v>2049.79</v>
      </c>
      <c r="V572" s="44">
        <v>2122.3200000000002</v>
      </c>
      <c r="W572" s="44">
        <v>2152.75</v>
      </c>
      <c r="X572" s="44">
        <v>2148.2399999999998</v>
      </c>
      <c r="Y572" s="44">
        <v>2064.06</v>
      </c>
      <c r="Z572" s="44">
        <v>1786.18</v>
      </c>
      <c r="AA572" s="44">
        <v>1592.86</v>
      </c>
    </row>
    <row r="573" spans="1:27" ht="12.75" hidden="1" customHeight="1" outlineLevel="1" x14ac:dyDescent="0.2">
      <c r="A573" s="89" t="s">
        <v>1401</v>
      </c>
      <c r="B573" s="63" t="s">
        <v>90</v>
      </c>
      <c r="C573" s="43" t="s">
        <v>79</v>
      </c>
      <c r="D573" s="44">
        <f>$D$468</f>
        <v>434.18</v>
      </c>
      <c r="E573" s="44">
        <f t="shared" ref="E573:AA573" si="334">$D$468</f>
        <v>434.18</v>
      </c>
      <c r="F573" s="44">
        <f t="shared" si="334"/>
        <v>434.18</v>
      </c>
      <c r="G573" s="44">
        <f t="shared" si="334"/>
        <v>434.18</v>
      </c>
      <c r="H573" s="44">
        <f t="shared" si="334"/>
        <v>434.18</v>
      </c>
      <c r="I573" s="44">
        <f t="shared" si="334"/>
        <v>434.18</v>
      </c>
      <c r="J573" s="44">
        <f t="shared" si="334"/>
        <v>434.18</v>
      </c>
      <c r="K573" s="44">
        <f t="shared" si="334"/>
        <v>434.18</v>
      </c>
      <c r="L573" s="44">
        <f t="shared" si="334"/>
        <v>434.18</v>
      </c>
      <c r="M573" s="44">
        <f t="shared" si="334"/>
        <v>434.18</v>
      </c>
      <c r="N573" s="44">
        <f t="shared" si="334"/>
        <v>434.18</v>
      </c>
      <c r="O573" s="44">
        <f t="shared" si="334"/>
        <v>434.18</v>
      </c>
      <c r="P573" s="44">
        <f t="shared" si="334"/>
        <v>434.18</v>
      </c>
      <c r="Q573" s="44">
        <f t="shared" si="334"/>
        <v>434.18</v>
      </c>
      <c r="R573" s="44">
        <f t="shared" si="334"/>
        <v>434.18</v>
      </c>
      <c r="S573" s="44">
        <f t="shared" si="334"/>
        <v>434.18</v>
      </c>
      <c r="T573" s="44">
        <f t="shared" si="334"/>
        <v>434.18</v>
      </c>
      <c r="U573" s="44">
        <f t="shared" si="334"/>
        <v>434.18</v>
      </c>
      <c r="V573" s="44">
        <f t="shared" si="334"/>
        <v>434.18</v>
      </c>
      <c r="W573" s="44">
        <f t="shared" si="334"/>
        <v>434.18</v>
      </c>
      <c r="X573" s="44">
        <f t="shared" si="334"/>
        <v>434.18</v>
      </c>
      <c r="Y573" s="44">
        <f t="shared" si="334"/>
        <v>434.18</v>
      </c>
      <c r="Z573" s="44">
        <f t="shared" si="334"/>
        <v>434.18</v>
      </c>
      <c r="AA573" s="44">
        <f t="shared" si="334"/>
        <v>434.18</v>
      </c>
    </row>
    <row r="574" spans="1:27" ht="12.75" hidden="1" customHeight="1" outlineLevel="1" x14ac:dyDescent="0.2">
      <c r="A574" s="89" t="s">
        <v>1402</v>
      </c>
      <c r="B574" s="63" t="s">
        <v>83</v>
      </c>
      <c r="C574" s="43" t="s">
        <v>79</v>
      </c>
      <c r="D574" s="44">
        <v>4.68</v>
      </c>
      <c r="E574" s="44">
        <v>4.68</v>
      </c>
      <c r="F574" s="44">
        <v>4.68</v>
      </c>
      <c r="G574" s="44">
        <v>4.68</v>
      </c>
      <c r="H574" s="44">
        <v>4.68</v>
      </c>
      <c r="I574" s="44">
        <v>4.68</v>
      </c>
      <c r="J574" s="44">
        <v>4.68</v>
      </c>
      <c r="K574" s="44">
        <v>4.68</v>
      </c>
      <c r="L574" s="44">
        <v>4.68</v>
      </c>
      <c r="M574" s="44">
        <v>4.68</v>
      </c>
      <c r="N574" s="44">
        <v>4.68</v>
      </c>
      <c r="O574" s="44">
        <v>4.68</v>
      </c>
      <c r="P574" s="44">
        <v>4.68</v>
      </c>
      <c r="Q574" s="44">
        <v>4.68</v>
      </c>
      <c r="R574" s="44">
        <v>4.68</v>
      </c>
      <c r="S574" s="44">
        <v>4.68</v>
      </c>
      <c r="T574" s="44">
        <v>4.68</v>
      </c>
      <c r="U574" s="44">
        <v>4.68</v>
      </c>
      <c r="V574" s="44">
        <v>4.68</v>
      </c>
      <c r="W574" s="44">
        <v>4.68</v>
      </c>
      <c r="X574" s="44">
        <v>4.68</v>
      </c>
      <c r="Y574" s="44">
        <v>4.68</v>
      </c>
      <c r="Z574" s="44">
        <v>4.68</v>
      </c>
      <c r="AA574" s="44">
        <v>4.68</v>
      </c>
    </row>
    <row r="575" spans="1:27" ht="12.75" hidden="1" customHeight="1" outlineLevel="1" x14ac:dyDescent="0.2">
      <c r="A575" s="89" t="s">
        <v>1403</v>
      </c>
      <c r="B575" s="63" t="s">
        <v>81</v>
      </c>
      <c r="C575" s="43" t="s">
        <v>79</v>
      </c>
      <c r="D575" s="44">
        <f>$D$11</f>
        <v>216.36</v>
      </c>
      <c r="E575" s="44">
        <f t="shared" ref="E575:AA575" si="335">$D$11</f>
        <v>216.36</v>
      </c>
      <c r="F575" s="44">
        <f t="shared" si="335"/>
        <v>216.36</v>
      </c>
      <c r="G575" s="44">
        <f t="shared" si="335"/>
        <v>216.36</v>
      </c>
      <c r="H575" s="44">
        <f t="shared" si="335"/>
        <v>216.36</v>
      </c>
      <c r="I575" s="44">
        <f t="shared" si="335"/>
        <v>216.36</v>
      </c>
      <c r="J575" s="44">
        <f t="shared" si="335"/>
        <v>216.36</v>
      </c>
      <c r="K575" s="44">
        <f t="shared" si="335"/>
        <v>216.36</v>
      </c>
      <c r="L575" s="44">
        <f t="shared" si="335"/>
        <v>216.36</v>
      </c>
      <c r="M575" s="44">
        <f t="shared" si="335"/>
        <v>216.36</v>
      </c>
      <c r="N575" s="44">
        <f t="shared" si="335"/>
        <v>216.36</v>
      </c>
      <c r="O575" s="44">
        <f t="shared" si="335"/>
        <v>216.36</v>
      </c>
      <c r="P575" s="44">
        <f t="shared" si="335"/>
        <v>216.36</v>
      </c>
      <c r="Q575" s="44">
        <f t="shared" si="335"/>
        <v>216.36</v>
      </c>
      <c r="R575" s="44">
        <f>$D$11</f>
        <v>216.36</v>
      </c>
      <c r="S575" s="44">
        <f t="shared" si="335"/>
        <v>216.36</v>
      </c>
      <c r="T575" s="44">
        <f t="shared" si="335"/>
        <v>216.36</v>
      </c>
      <c r="U575" s="44">
        <f t="shared" si="335"/>
        <v>216.36</v>
      </c>
      <c r="V575" s="44">
        <f t="shared" si="335"/>
        <v>216.36</v>
      </c>
      <c r="W575" s="44">
        <f t="shared" si="335"/>
        <v>216.36</v>
      </c>
      <c r="X575" s="44">
        <f t="shared" si="335"/>
        <v>216.36</v>
      </c>
      <c r="Y575" s="44">
        <f t="shared" si="335"/>
        <v>216.36</v>
      </c>
      <c r="Z575" s="44">
        <f t="shared" si="335"/>
        <v>216.36</v>
      </c>
      <c r="AA575" s="44">
        <f t="shared" si="335"/>
        <v>216.36</v>
      </c>
    </row>
    <row r="576" spans="1:27" collapsed="1" x14ac:dyDescent="0.2">
      <c r="A576" s="88" t="s">
        <v>1404</v>
      </c>
      <c r="B576" s="28" t="str">
        <f>"23"&amp;"."&amp;$B$640&amp;"."&amp;$B$641</f>
        <v>23.09.2023</v>
      </c>
      <c r="C576" s="80" t="s">
        <v>76</v>
      </c>
      <c r="D576" s="81">
        <f>ROUND(((D577+D578+D580+D579)/1000),5)</f>
        <v>2.27068</v>
      </c>
      <c r="E576" s="81">
        <f>ROUND(((E577+E578+E580+E579)/1000),5)</f>
        <v>2.12012</v>
      </c>
      <c r="F576" s="81">
        <f>ROUND(((F577+F578+F580+F579)/1000),5)</f>
        <v>2.0174400000000001</v>
      </c>
      <c r="G576" s="81">
        <f t="shared" ref="G576:AA576" si="336">ROUND(((G577+G578+G580+G579)/1000),5)</f>
        <v>1.9628000000000001</v>
      </c>
      <c r="H576" s="81">
        <f t="shared" si="336"/>
        <v>2.04352</v>
      </c>
      <c r="I576" s="81">
        <f t="shared" si="336"/>
        <v>2.0610599999999999</v>
      </c>
      <c r="J576" s="81">
        <f t="shared" si="336"/>
        <v>2.1560600000000001</v>
      </c>
      <c r="K576" s="81">
        <f t="shared" si="336"/>
        <v>2.2809499999999998</v>
      </c>
      <c r="L576" s="81">
        <f t="shared" si="336"/>
        <v>2.5266999999999999</v>
      </c>
      <c r="M576" s="81">
        <f t="shared" si="336"/>
        <v>2.6718899999999999</v>
      </c>
      <c r="N576" s="81">
        <f t="shared" si="336"/>
        <v>2.7679800000000001</v>
      </c>
      <c r="O576" s="81">
        <f t="shared" si="336"/>
        <v>2.8001299999999998</v>
      </c>
      <c r="P576" s="81">
        <f t="shared" si="336"/>
        <v>2.9974099999999999</v>
      </c>
      <c r="Q576" s="81">
        <f t="shared" si="336"/>
        <v>3.0232800000000002</v>
      </c>
      <c r="R576" s="81">
        <f t="shared" si="336"/>
        <v>3.0131700000000001</v>
      </c>
      <c r="S576" s="81">
        <f t="shared" si="336"/>
        <v>2.8880300000000001</v>
      </c>
      <c r="T576" s="81">
        <f t="shared" si="336"/>
        <v>2.8296700000000001</v>
      </c>
      <c r="U576" s="81">
        <f t="shared" si="336"/>
        <v>2.76003</v>
      </c>
      <c r="V576" s="81">
        <f t="shared" si="336"/>
        <v>2.89602</v>
      </c>
      <c r="W576" s="81">
        <f t="shared" si="336"/>
        <v>2.9403100000000002</v>
      </c>
      <c r="X576" s="81">
        <f t="shared" si="336"/>
        <v>3.0436999999999999</v>
      </c>
      <c r="Y576" s="81">
        <f t="shared" si="336"/>
        <v>2.72018</v>
      </c>
      <c r="Z576" s="81">
        <f t="shared" si="336"/>
        <v>2.3576100000000002</v>
      </c>
      <c r="AA576" s="81">
        <f t="shared" si="336"/>
        <v>2.1785800000000002</v>
      </c>
    </row>
    <row r="577" spans="1:27" ht="12.75" hidden="1" customHeight="1" outlineLevel="1" x14ac:dyDescent="0.2">
      <c r="A577" s="89" t="s">
        <v>1405</v>
      </c>
      <c r="B577" s="63" t="s">
        <v>230</v>
      </c>
      <c r="C577" s="43" t="s">
        <v>79</v>
      </c>
      <c r="D577" s="44">
        <v>1615.46</v>
      </c>
      <c r="E577" s="44">
        <v>1464.9</v>
      </c>
      <c r="F577" s="44">
        <v>1362.22</v>
      </c>
      <c r="G577" s="44">
        <v>1307.58</v>
      </c>
      <c r="H577" s="44">
        <v>1388.3</v>
      </c>
      <c r="I577" s="44">
        <v>1405.84</v>
      </c>
      <c r="J577" s="44">
        <v>1500.84</v>
      </c>
      <c r="K577" s="44">
        <v>1625.73</v>
      </c>
      <c r="L577" s="44">
        <v>1871.48</v>
      </c>
      <c r="M577" s="44">
        <v>2016.67</v>
      </c>
      <c r="N577" s="44">
        <v>2112.7600000000002</v>
      </c>
      <c r="O577" s="44">
        <v>2144.91</v>
      </c>
      <c r="P577" s="44">
        <v>2342.19</v>
      </c>
      <c r="Q577" s="44">
        <v>2368.06</v>
      </c>
      <c r="R577" s="44">
        <v>2357.9499999999998</v>
      </c>
      <c r="S577" s="44">
        <v>2232.81</v>
      </c>
      <c r="T577" s="44">
        <v>2174.4499999999998</v>
      </c>
      <c r="U577" s="44">
        <v>2104.81</v>
      </c>
      <c r="V577" s="44">
        <v>2240.8000000000002</v>
      </c>
      <c r="W577" s="44">
        <v>2285.09</v>
      </c>
      <c r="X577" s="44">
        <v>2388.48</v>
      </c>
      <c r="Y577" s="44">
        <v>2064.96</v>
      </c>
      <c r="Z577" s="44">
        <v>1702.39</v>
      </c>
      <c r="AA577" s="44">
        <v>1523.36</v>
      </c>
    </row>
    <row r="578" spans="1:27" ht="12.75" hidden="1" customHeight="1" outlineLevel="1" x14ac:dyDescent="0.2">
      <c r="A578" s="89" t="s">
        <v>1406</v>
      </c>
      <c r="B578" s="63" t="s">
        <v>90</v>
      </c>
      <c r="C578" s="43" t="s">
        <v>79</v>
      </c>
      <c r="D578" s="44">
        <f>$D$468</f>
        <v>434.18</v>
      </c>
      <c r="E578" s="44">
        <f t="shared" ref="E578:AA578" si="337">$D$468</f>
        <v>434.18</v>
      </c>
      <c r="F578" s="44">
        <f t="shared" si="337"/>
        <v>434.18</v>
      </c>
      <c r="G578" s="44">
        <f t="shared" si="337"/>
        <v>434.18</v>
      </c>
      <c r="H578" s="44">
        <f t="shared" si="337"/>
        <v>434.18</v>
      </c>
      <c r="I578" s="44">
        <f t="shared" si="337"/>
        <v>434.18</v>
      </c>
      <c r="J578" s="44">
        <f t="shared" si="337"/>
        <v>434.18</v>
      </c>
      <c r="K578" s="44">
        <f t="shared" si="337"/>
        <v>434.18</v>
      </c>
      <c r="L578" s="44">
        <f t="shared" si="337"/>
        <v>434.18</v>
      </c>
      <c r="M578" s="44">
        <f t="shared" si="337"/>
        <v>434.18</v>
      </c>
      <c r="N578" s="44">
        <f t="shared" si="337"/>
        <v>434.18</v>
      </c>
      <c r="O578" s="44">
        <f t="shared" si="337"/>
        <v>434.18</v>
      </c>
      <c r="P578" s="44">
        <f t="shared" si="337"/>
        <v>434.18</v>
      </c>
      <c r="Q578" s="44">
        <f t="shared" si="337"/>
        <v>434.18</v>
      </c>
      <c r="R578" s="44">
        <f t="shared" si="337"/>
        <v>434.18</v>
      </c>
      <c r="S578" s="44">
        <f t="shared" si="337"/>
        <v>434.18</v>
      </c>
      <c r="T578" s="44">
        <f t="shared" si="337"/>
        <v>434.18</v>
      </c>
      <c r="U578" s="44">
        <f t="shared" si="337"/>
        <v>434.18</v>
      </c>
      <c r="V578" s="44">
        <f t="shared" si="337"/>
        <v>434.18</v>
      </c>
      <c r="W578" s="44">
        <f t="shared" si="337"/>
        <v>434.18</v>
      </c>
      <c r="X578" s="44">
        <f t="shared" si="337"/>
        <v>434.18</v>
      </c>
      <c r="Y578" s="44">
        <f t="shared" si="337"/>
        <v>434.18</v>
      </c>
      <c r="Z578" s="44">
        <f t="shared" si="337"/>
        <v>434.18</v>
      </c>
      <c r="AA578" s="44">
        <f t="shared" si="337"/>
        <v>434.18</v>
      </c>
    </row>
    <row r="579" spans="1:27" ht="12.75" hidden="1" customHeight="1" outlineLevel="1" x14ac:dyDescent="0.2">
      <c r="A579" s="89" t="s">
        <v>1407</v>
      </c>
      <c r="B579" s="63" t="s">
        <v>83</v>
      </c>
      <c r="C579" s="43" t="s">
        <v>79</v>
      </c>
      <c r="D579" s="44">
        <v>4.68</v>
      </c>
      <c r="E579" s="44">
        <v>4.68</v>
      </c>
      <c r="F579" s="44">
        <v>4.68</v>
      </c>
      <c r="G579" s="44">
        <v>4.68</v>
      </c>
      <c r="H579" s="44">
        <v>4.68</v>
      </c>
      <c r="I579" s="44">
        <v>4.68</v>
      </c>
      <c r="J579" s="44">
        <v>4.68</v>
      </c>
      <c r="K579" s="44">
        <v>4.68</v>
      </c>
      <c r="L579" s="44">
        <v>4.68</v>
      </c>
      <c r="M579" s="44">
        <v>4.68</v>
      </c>
      <c r="N579" s="44">
        <v>4.68</v>
      </c>
      <c r="O579" s="44">
        <v>4.68</v>
      </c>
      <c r="P579" s="44">
        <v>4.68</v>
      </c>
      <c r="Q579" s="44">
        <v>4.68</v>
      </c>
      <c r="R579" s="44">
        <v>4.68</v>
      </c>
      <c r="S579" s="44">
        <v>4.68</v>
      </c>
      <c r="T579" s="44">
        <v>4.68</v>
      </c>
      <c r="U579" s="44">
        <v>4.68</v>
      </c>
      <c r="V579" s="44">
        <v>4.68</v>
      </c>
      <c r="W579" s="44">
        <v>4.68</v>
      </c>
      <c r="X579" s="44">
        <v>4.68</v>
      </c>
      <c r="Y579" s="44">
        <v>4.68</v>
      </c>
      <c r="Z579" s="44">
        <v>4.68</v>
      </c>
      <c r="AA579" s="44">
        <v>4.68</v>
      </c>
    </row>
    <row r="580" spans="1:27" ht="12.75" hidden="1" customHeight="1" outlineLevel="1" x14ac:dyDescent="0.2">
      <c r="A580" s="89" t="s">
        <v>1408</v>
      </c>
      <c r="B580" s="63" t="s">
        <v>81</v>
      </c>
      <c r="C580" s="43" t="s">
        <v>79</v>
      </c>
      <c r="D580" s="44">
        <f>$D$11</f>
        <v>216.36</v>
      </c>
      <c r="E580" s="44">
        <f t="shared" ref="E580:AA580" si="338">$D$11</f>
        <v>216.36</v>
      </c>
      <c r="F580" s="44">
        <f t="shared" si="338"/>
        <v>216.36</v>
      </c>
      <c r="G580" s="44">
        <f t="shared" si="338"/>
        <v>216.36</v>
      </c>
      <c r="H580" s="44">
        <f t="shared" si="338"/>
        <v>216.36</v>
      </c>
      <c r="I580" s="44">
        <f t="shared" si="338"/>
        <v>216.36</v>
      </c>
      <c r="J580" s="44">
        <f t="shared" si="338"/>
        <v>216.36</v>
      </c>
      <c r="K580" s="44">
        <f t="shared" si="338"/>
        <v>216.36</v>
      </c>
      <c r="L580" s="44">
        <f t="shared" si="338"/>
        <v>216.36</v>
      </c>
      <c r="M580" s="44">
        <f t="shared" si="338"/>
        <v>216.36</v>
      </c>
      <c r="N580" s="44">
        <f t="shared" si="338"/>
        <v>216.36</v>
      </c>
      <c r="O580" s="44">
        <f t="shared" si="338"/>
        <v>216.36</v>
      </c>
      <c r="P580" s="44">
        <f t="shared" si="338"/>
        <v>216.36</v>
      </c>
      <c r="Q580" s="44">
        <f t="shared" si="338"/>
        <v>216.36</v>
      </c>
      <c r="R580" s="44">
        <f>$D$11</f>
        <v>216.36</v>
      </c>
      <c r="S580" s="44">
        <f t="shared" si="338"/>
        <v>216.36</v>
      </c>
      <c r="T580" s="44">
        <f t="shared" si="338"/>
        <v>216.36</v>
      </c>
      <c r="U580" s="44">
        <f t="shared" si="338"/>
        <v>216.36</v>
      </c>
      <c r="V580" s="44">
        <f t="shared" si="338"/>
        <v>216.36</v>
      </c>
      <c r="W580" s="44">
        <f t="shared" si="338"/>
        <v>216.36</v>
      </c>
      <c r="X580" s="44">
        <f t="shared" si="338"/>
        <v>216.36</v>
      </c>
      <c r="Y580" s="44">
        <f t="shared" si="338"/>
        <v>216.36</v>
      </c>
      <c r="Z580" s="44">
        <f t="shared" si="338"/>
        <v>216.36</v>
      </c>
      <c r="AA580" s="44">
        <f t="shared" si="338"/>
        <v>216.36</v>
      </c>
    </row>
    <row r="581" spans="1:27" collapsed="1" x14ac:dyDescent="0.2">
      <c r="A581" s="88" t="s">
        <v>1409</v>
      </c>
      <c r="B581" s="28" t="str">
        <f>"24"&amp;"."&amp;$B$640&amp;"."&amp;$B$641</f>
        <v>24.09.2023</v>
      </c>
      <c r="C581" s="80" t="s">
        <v>76</v>
      </c>
      <c r="D581" s="81">
        <f>ROUND(((D582+D583+D585+D584)/1000),5)</f>
        <v>1.9949300000000001</v>
      </c>
      <c r="E581" s="81">
        <f>ROUND(((E582+E583+E585+E584)/1000),5)</f>
        <v>1.8395999999999999</v>
      </c>
      <c r="F581" s="81">
        <f>ROUND(((F582+F583+F585+F584)/1000),5)</f>
        <v>1.7661</v>
      </c>
      <c r="G581" s="81">
        <f t="shared" ref="G581:AA581" si="339">ROUND(((G582+G583+G585+G584)/1000),5)</f>
        <v>1.71523</v>
      </c>
      <c r="H581" s="81">
        <f t="shared" si="339"/>
        <v>1.7726500000000001</v>
      </c>
      <c r="I581" s="81">
        <f t="shared" si="339"/>
        <v>1.81813</v>
      </c>
      <c r="J581" s="81">
        <f t="shared" si="339"/>
        <v>1.56826</v>
      </c>
      <c r="K581" s="81">
        <f t="shared" si="339"/>
        <v>2.06473</v>
      </c>
      <c r="L581" s="81">
        <f t="shared" si="339"/>
        <v>2.2687400000000002</v>
      </c>
      <c r="M581" s="81">
        <f t="shared" si="339"/>
        <v>2.4323999999999999</v>
      </c>
      <c r="N581" s="81">
        <f t="shared" si="339"/>
        <v>2.4797699999999998</v>
      </c>
      <c r="O581" s="81">
        <f t="shared" si="339"/>
        <v>2.4902600000000001</v>
      </c>
      <c r="P581" s="81">
        <f t="shared" si="339"/>
        <v>2.4813000000000001</v>
      </c>
      <c r="Q581" s="81">
        <f t="shared" si="339"/>
        <v>2.4944500000000001</v>
      </c>
      <c r="R581" s="81">
        <f t="shared" si="339"/>
        <v>2.5103300000000002</v>
      </c>
      <c r="S581" s="81">
        <f t="shared" si="339"/>
        <v>2.5465499999999999</v>
      </c>
      <c r="T581" s="81">
        <f t="shared" si="339"/>
        <v>2.5620699999999998</v>
      </c>
      <c r="U581" s="81">
        <f t="shared" si="339"/>
        <v>2.5623100000000001</v>
      </c>
      <c r="V581" s="81">
        <f t="shared" si="339"/>
        <v>2.7537699999999998</v>
      </c>
      <c r="W581" s="81">
        <f t="shared" si="339"/>
        <v>2.8654999999999999</v>
      </c>
      <c r="X581" s="81">
        <f t="shared" si="339"/>
        <v>2.90055</v>
      </c>
      <c r="Y581" s="81">
        <f t="shared" si="339"/>
        <v>2.6639400000000002</v>
      </c>
      <c r="Z581" s="81">
        <f t="shared" si="339"/>
        <v>2.30497</v>
      </c>
      <c r="AA581" s="81">
        <f t="shared" si="339"/>
        <v>2.00204</v>
      </c>
    </row>
    <row r="582" spans="1:27" ht="12.75" hidden="1" customHeight="1" outlineLevel="1" x14ac:dyDescent="0.2">
      <c r="A582" s="89" t="s">
        <v>1410</v>
      </c>
      <c r="B582" s="63" t="s">
        <v>230</v>
      </c>
      <c r="C582" s="43" t="s">
        <v>79</v>
      </c>
      <c r="D582" s="44">
        <v>1339.71</v>
      </c>
      <c r="E582" s="44">
        <v>1184.3800000000001</v>
      </c>
      <c r="F582" s="44">
        <v>1110.8800000000001</v>
      </c>
      <c r="G582" s="44">
        <v>1060.01</v>
      </c>
      <c r="H582" s="44">
        <v>1117.43</v>
      </c>
      <c r="I582" s="44">
        <v>1162.9100000000001</v>
      </c>
      <c r="J582" s="44">
        <v>913.04</v>
      </c>
      <c r="K582" s="44">
        <v>1409.51</v>
      </c>
      <c r="L582" s="44">
        <v>1613.52</v>
      </c>
      <c r="M582" s="44">
        <v>1777.18</v>
      </c>
      <c r="N582" s="44">
        <v>1824.55</v>
      </c>
      <c r="O582" s="44">
        <v>1835.04</v>
      </c>
      <c r="P582" s="44">
        <v>1826.08</v>
      </c>
      <c r="Q582" s="44">
        <v>1839.23</v>
      </c>
      <c r="R582" s="44">
        <v>1855.11</v>
      </c>
      <c r="S582" s="44">
        <v>1891.33</v>
      </c>
      <c r="T582" s="44">
        <v>1906.85</v>
      </c>
      <c r="U582" s="44">
        <v>1907.09</v>
      </c>
      <c r="V582" s="44">
        <v>2098.5500000000002</v>
      </c>
      <c r="W582" s="44">
        <v>2210.2800000000002</v>
      </c>
      <c r="X582" s="44">
        <v>2245.33</v>
      </c>
      <c r="Y582" s="44">
        <v>2008.72</v>
      </c>
      <c r="Z582" s="44">
        <v>1649.75</v>
      </c>
      <c r="AA582" s="44">
        <v>1346.82</v>
      </c>
    </row>
    <row r="583" spans="1:27" ht="12.75" hidden="1" customHeight="1" outlineLevel="1" x14ac:dyDescent="0.2">
      <c r="A583" s="89" t="s">
        <v>1411</v>
      </c>
      <c r="B583" s="63" t="s">
        <v>90</v>
      </c>
      <c r="C583" s="43" t="s">
        <v>79</v>
      </c>
      <c r="D583" s="44">
        <f>$D$468</f>
        <v>434.18</v>
      </c>
      <c r="E583" s="44">
        <f t="shared" ref="E583:AA583" si="340">$D$468</f>
        <v>434.18</v>
      </c>
      <c r="F583" s="44">
        <f t="shared" si="340"/>
        <v>434.18</v>
      </c>
      <c r="G583" s="44">
        <f t="shared" si="340"/>
        <v>434.18</v>
      </c>
      <c r="H583" s="44">
        <f t="shared" si="340"/>
        <v>434.18</v>
      </c>
      <c r="I583" s="44">
        <f t="shared" si="340"/>
        <v>434.18</v>
      </c>
      <c r="J583" s="44">
        <f t="shared" si="340"/>
        <v>434.18</v>
      </c>
      <c r="K583" s="44">
        <f t="shared" si="340"/>
        <v>434.18</v>
      </c>
      <c r="L583" s="44">
        <f t="shared" si="340"/>
        <v>434.18</v>
      </c>
      <c r="M583" s="44">
        <f t="shared" si="340"/>
        <v>434.18</v>
      </c>
      <c r="N583" s="44">
        <f t="shared" si="340"/>
        <v>434.18</v>
      </c>
      <c r="O583" s="44">
        <f t="shared" si="340"/>
        <v>434.18</v>
      </c>
      <c r="P583" s="44">
        <f t="shared" si="340"/>
        <v>434.18</v>
      </c>
      <c r="Q583" s="44">
        <f t="shared" si="340"/>
        <v>434.18</v>
      </c>
      <c r="R583" s="44">
        <f t="shared" si="340"/>
        <v>434.18</v>
      </c>
      <c r="S583" s="44">
        <f t="shared" si="340"/>
        <v>434.18</v>
      </c>
      <c r="T583" s="44">
        <f t="shared" si="340"/>
        <v>434.18</v>
      </c>
      <c r="U583" s="44">
        <f t="shared" si="340"/>
        <v>434.18</v>
      </c>
      <c r="V583" s="44">
        <f t="shared" si="340"/>
        <v>434.18</v>
      </c>
      <c r="W583" s="44">
        <f t="shared" si="340"/>
        <v>434.18</v>
      </c>
      <c r="X583" s="44">
        <f t="shared" si="340"/>
        <v>434.18</v>
      </c>
      <c r="Y583" s="44">
        <f t="shared" si="340"/>
        <v>434.18</v>
      </c>
      <c r="Z583" s="44">
        <f t="shared" si="340"/>
        <v>434.18</v>
      </c>
      <c r="AA583" s="44">
        <f t="shared" si="340"/>
        <v>434.18</v>
      </c>
    </row>
    <row r="584" spans="1:27" ht="12.75" hidden="1" customHeight="1" outlineLevel="1" x14ac:dyDescent="0.2">
      <c r="A584" s="89" t="s">
        <v>1412</v>
      </c>
      <c r="B584" s="63" t="s">
        <v>83</v>
      </c>
      <c r="C584" s="43" t="s">
        <v>79</v>
      </c>
      <c r="D584" s="44">
        <v>4.68</v>
      </c>
      <c r="E584" s="44">
        <v>4.68</v>
      </c>
      <c r="F584" s="44">
        <v>4.68</v>
      </c>
      <c r="G584" s="44">
        <v>4.68</v>
      </c>
      <c r="H584" s="44">
        <v>4.68</v>
      </c>
      <c r="I584" s="44">
        <v>4.68</v>
      </c>
      <c r="J584" s="44">
        <v>4.68</v>
      </c>
      <c r="K584" s="44">
        <v>4.68</v>
      </c>
      <c r="L584" s="44">
        <v>4.68</v>
      </c>
      <c r="M584" s="44">
        <v>4.68</v>
      </c>
      <c r="N584" s="44">
        <v>4.68</v>
      </c>
      <c r="O584" s="44">
        <v>4.68</v>
      </c>
      <c r="P584" s="44">
        <v>4.68</v>
      </c>
      <c r="Q584" s="44">
        <v>4.68</v>
      </c>
      <c r="R584" s="44">
        <v>4.68</v>
      </c>
      <c r="S584" s="44">
        <v>4.68</v>
      </c>
      <c r="T584" s="44">
        <v>4.68</v>
      </c>
      <c r="U584" s="44">
        <v>4.68</v>
      </c>
      <c r="V584" s="44">
        <v>4.68</v>
      </c>
      <c r="W584" s="44">
        <v>4.68</v>
      </c>
      <c r="X584" s="44">
        <v>4.68</v>
      </c>
      <c r="Y584" s="44">
        <v>4.68</v>
      </c>
      <c r="Z584" s="44">
        <v>4.68</v>
      </c>
      <c r="AA584" s="44">
        <v>4.68</v>
      </c>
    </row>
    <row r="585" spans="1:27" ht="12.75" hidden="1" customHeight="1" outlineLevel="1" x14ac:dyDescent="0.2">
      <c r="A585" s="89" t="s">
        <v>1413</v>
      </c>
      <c r="B585" s="63" t="s">
        <v>81</v>
      </c>
      <c r="C585" s="43" t="s">
        <v>79</v>
      </c>
      <c r="D585" s="44">
        <f>$D$11</f>
        <v>216.36</v>
      </c>
      <c r="E585" s="44">
        <f t="shared" ref="E585:AA585" si="341">$D$11</f>
        <v>216.36</v>
      </c>
      <c r="F585" s="44">
        <f t="shared" si="341"/>
        <v>216.36</v>
      </c>
      <c r="G585" s="44">
        <f t="shared" si="341"/>
        <v>216.36</v>
      </c>
      <c r="H585" s="44">
        <f t="shared" si="341"/>
        <v>216.36</v>
      </c>
      <c r="I585" s="44">
        <f t="shared" si="341"/>
        <v>216.36</v>
      </c>
      <c r="J585" s="44">
        <f t="shared" si="341"/>
        <v>216.36</v>
      </c>
      <c r="K585" s="44">
        <f t="shared" si="341"/>
        <v>216.36</v>
      </c>
      <c r="L585" s="44">
        <f t="shared" si="341"/>
        <v>216.36</v>
      </c>
      <c r="M585" s="44">
        <f t="shared" si="341"/>
        <v>216.36</v>
      </c>
      <c r="N585" s="44">
        <f t="shared" si="341"/>
        <v>216.36</v>
      </c>
      <c r="O585" s="44">
        <f t="shared" si="341"/>
        <v>216.36</v>
      </c>
      <c r="P585" s="44">
        <f t="shared" si="341"/>
        <v>216.36</v>
      </c>
      <c r="Q585" s="44">
        <f t="shared" si="341"/>
        <v>216.36</v>
      </c>
      <c r="R585" s="44">
        <f>$D$11</f>
        <v>216.36</v>
      </c>
      <c r="S585" s="44">
        <f t="shared" si="341"/>
        <v>216.36</v>
      </c>
      <c r="T585" s="44">
        <f t="shared" si="341"/>
        <v>216.36</v>
      </c>
      <c r="U585" s="44">
        <f t="shared" si="341"/>
        <v>216.36</v>
      </c>
      <c r="V585" s="44">
        <f t="shared" si="341"/>
        <v>216.36</v>
      </c>
      <c r="W585" s="44">
        <f t="shared" si="341"/>
        <v>216.36</v>
      </c>
      <c r="X585" s="44">
        <f t="shared" si="341"/>
        <v>216.36</v>
      </c>
      <c r="Y585" s="44">
        <f t="shared" si="341"/>
        <v>216.36</v>
      </c>
      <c r="Z585" s="44">
        <f t="shared" si="341"/>
        <v>216.36</v>
      </c>
      <c r="AA585" s="44">
        <f t="shared" si="341"/>
        <v>216.36</v>
      </c>
    </row>
    <row r="586" spans="1:27" collapsed="1" x14ac:dyDescent="0.2">
      <c r="A586" s="88" t="s">
        <v>1414</v>
      </c>
      <c r="B586" s="28" t="str">
        <f>"25"&amp;"."&amp;$B$640&amp;"."&amp;$B$641</f>
        <v>25.09.2023</v>
      </c>
      <c r="C586" s="80" t="s">
        <v>76</v>
      </c>
      <c r="D586" s="81">
        <f>ROUND(((D587+D588+D590+D589)/1000),5)</f>
        <v>1.83771</v>
      </c>
      <c r="E586" s="81">
        <f>ROUND(((E587+E588+E590+E589)/1000),5)</f>
        <v>1.66215</v>
      </c>
      <c r="F586" s="81">
        <f>ROUND(((F587+F588+F590+F589)/1000),5)</f>
        <v>0.89654</v>
      </c>
      <c r="G586" s="81">
        <f t="shared" ref="G586:AA586" si="342">ROUND(((G587+G588+G590+G589)/1000),5)</f>
        <v>0.85414999999999996</v>
      </c>
      <c r="H586" s="81">
        <f t="shared" si="342"/>
        <v>0.92071000000000003</v>
      </c>
      <c r="I586" s="81">
        <f t="shared" si="342"/>
        <v>1.96034</v>
      </c>
      <c r="J586" s="81">
        <f t="shared" si="342"/>
        <v>2.12243</v>
      </c>
      <c r="K586" s="81">
        <f t="shared" si="342"/>
        <v>2.3493300000000001</v>
      </c>
      <c r="L586" s="81">
        <f t="shared" si="342"/>
        <v>2.6723499999999998</v>
      </c>
      <c r="M586" s="81">
        <f t="shared" si="342"/>
        <v>2.8700999999999999</v>
      </c>
      <c r="N586" s="81">
        <f t="shared" si="342"/>
        <v>2.9583400000000002</v>
      </c>
      <c r="O586" s="81">
        <f t="shared" si="342"/>
        <v>2.93194</v>
      </c>
      <c r="P586" s="81">
        <f t="shared" si="342"/>
        <v>2.9001800000000002</v>
      </c>
      <c r="Q586" s="81">
        <f t="shared" si="342"/>
        <v>2.8713600000000001</v>
      </c>
      <c r="R586" s="81">
        <f t="shared" si="342"/>
        <v>2.8628200000000001</v>
      </c>
      <c r="S586" s="81">
        <f t="shared" si="342"/>
        <v>2.86206</v>
      </c>
      <c r="T586" s="81">
        <f t="shared" si="342"/>
        <v>2.8596200000000001</v>
      </c>
      <c r="U586" s="81">
        <f t="shared" si="342"/>
        <v>2.8459500000000002</v>
      </c>
      <c r="V586" s="81">
        <f t="shared" si="342"/>
        <v>2.9426999999999999</v>
      </c>
      <c r="W586" s="81">
        <f t="shared" si="342"/>
        <v>2.9876200000000002</v>
      </c>
      <c r="X586" s="81">
        <f t="shared" si="342"/>
        <v>2.9373399999999998</v>
      </c>
      <c r="Y586" s="81">
        <f t="shared" si="342"/>
        <v>2.7151299999999998</v>
      </c>
      <c r="Z586" s="81">
        <f t="shared" si="342"/>
        <v>2.2008299999999998</v>
      </c>
      <c r="AA586" s="81">
        <f t="shared" si="342"/>
        <v>1.90957</v>
      </c>
    </row>
    <row r="587" spans="1:27" ht="12.75" hidden="1" customHeight="1" outlineLevel="1" x14ac:dyDescent="0.2">
      <c r="A587" s="89" t="s">
        <v>1415</v>
      </c>
      <c r="B587" s="63" t="s">
        <v>230</v>
      </c>
      <c r="C587" s="43" t="s">
        <v>79</v>
      </c>
      <c r="D587" s="44">
        <v>1182.49</v>
      </c>
      <c r="E587" s="44">
        <v>1006.93</v>
      </c>
      <c r="F587" s="44">
        <v>241.32</v>
      </c>
      <c r="G587" s="44">
        <v>198.93</v>
      </c>
      <c r="H587" s="44">
        <v>265.49</v>
      </c>
      <c r="I587" s="44">
        <v>1305.1199999999999</v>
      </c>
      <c r="J587" s="44">
        <v>1467.21</v>
      </c>
      <c r="K587" s="44">
        <v>1694.11</v>
      </c>
      <c r="L587" s="44">
        <v>2017.13</v>
      </c>
      <c r="M587" s="44">
        <v>2214.88</v>
      </c>
      <c r="N587" s="44">
        <v>2303.12</v>
      </c>
      <c r="O587" s="44">
        <v>2276.7199999999998</v>
      </c>
      <c r="P587" s="44">
        <v>2244.96</v>
      </c>
      <c r="Q587" s="44">
        <v>2216.14</v>
      </c>
      <c r="R587" s="44">
        <v>2207.6</v>
      </c>
      <c r="S587" s="44">
        <v>2206.84</v>
      </c>
      <c r="T587" s="44">
        <v>2204.4</v>
      </c>
      <c r="U587" s="44">
        <v>2190.73</v>
      </c>
      <c r="V587" s="44">
        <v>2287.48</v>
      </c>
      <c r="W587" s="44">
        <v>2332.4</v>
      </c>
      <c r="X587" s="44">
        <v>2282.12</v>
      </c>
      <c r="Y587" s="44">
        <v>2059.91</v>
      </c>
      <c r="Z587" s="44">
        <v>1545.61</v>
      </c>
      <c r="AA587" s="44">
        <v>1254.3499999999999</v>
      </c>
    </row>
    <row r="588" spans="1:27" ht="12.75" hidden="1" customHeight="1" outlineLevel="1" x14ac:dyDescent="0.2">
      <c r="A588" s="89" t="s">
        <v>1416</v>
      </c>
      <c r="B588" s="63" t="s">
        <v>90</v>
      </c>
      <c r="C588" s="43" t="s">
        <v>79</v>
      </c>
      <c r="D588" s="44">
        <f>$D$468</f>
        <v>434.18</v>
      </c>
      <c r="E588" s="44">
        <f t="shared" ref="E588:AA588" si="343">$D$468</f>
        <v>434.18</v>
      </c>
      <c r="F588" s="44">
        <f t="shared" si="343"/>
        <v>434.18</v>
      </c>
      <c r="G588" s="44">
        <f t="shared" si="343"/>
        <v>434.18</v>
      </c>
      <c r="H588" s="44">
        <f t="shared" si="343"/>
        <v>434.18</v>
      </c>
      <c r="I588" s="44">
        <f t="shared" si="343"/>
        <v>434.18</v>
      </c>
      <c r="J588" s="44">
        <f t="shared" si="343"/>
        <v>434.18</v>
      </c>
      <c r="K588" s="44">
        <f t="shared" si="343"/>
        <v>434.18</v>
      </c>
      <c r="L588" s="44">
        <f t="shared" si="343"/>
        <v>434.18</v>
      </c>
      <c r="M588" s="44">
        <f t="shared" si="343"/>
        <v>434.18</v>
      </c>
      <c r="N588" s="44">
        <f t="shared" si="343"/>
        <v>434.18</v>
      </c>
      <c r="O588" s="44">
        <f t="shared" si="343"/>
        <v>434.18</v>
      </c>
      <c r="P588" s="44">
        <f t="shared" si="343"/>
        <v>434.18</v>
      </c>
      <c r="Q588" s="44">
        <f t="shared" si="343"/>
        <v>434.18</v>
      </c>
      <c r="R588" s="44">
        <f t="shared" si="343"/>
        <v>434.18</v>
      </c>
      <c r="S588" s="44">
        <f t="shared" si="343"/>
        <v>434.18</v>
      </c>
      <c r="T588" s="44">
        <f t="shared" si="343"/>
        <v>434.18</v>
      </c>
      <c r="U588" s="44">
        <f t="shared" si="343"/>
        <v>434.18</v>
      </c>
      <c r="V588" s="44">
        <f t="shared" si="343"/>
        <v>434.18</v>
      </c>
      <c r="W588" s="44">
        <f t="shared" si="343"/>
        <v>434.18</v>
      </c>
      <c r="X588" s="44">
        <f t="shared" si="343"/>
        <v>434.18</v>
      </c>
      <c r="Y588" s="44">
        <f t="shared" si="343"/>
        <v>434.18</v>
      </c>
      <c r="Z588" s="44">
        <f t="shared" si="343"/>
        <v>434.18</v>
      </c>
      <c r="AA588" s="44">
        <f t="shared" si="343"/>
        <v>434.18</v>
      </c>
    </row>
    <row r="589" spans="1:27" ht="12.75" hidden="1" customHeight="1" outlineLevel="1" x14ac:dyDescent="0.2">
      <c r="A589" s="89" t="s">
        <v>1417</v>
      </c>
      <c r="B589" s="63" t="s">
        <v>83</v>
      </c>
      <c r="C589" s="43" t="s">
        <v>79</v>
      </c>
      <c r="D589" s="44">
        <v>4.68</v>
      </c>
      <c r="E589" s="44">
        <v>4.68</v>
      </c>
      <c r="F589" s="44">
        <v>4.68</v>
      </c>
      <c r="G589" s="44">
        <v>4.68</v>
      </c>
      <c r="H589" s="44">
        <v>4.68</v>
      </c>
      <c r="I589" s="44">
        <v>4.68</v>
      </c>
      <c r="J589" s="44">
        <v>4.68</v>
      </c>
      <c r="K589" s="44">
        <v>4.68</v>
      </c>
      <c r="L589" s="44">
        <v>4.68</v>
      </c>
      <c r="M589" s="44">
        <v>4.68</v>
      </c>
      <c r="N589" s="44">
        <v>4.68</v>
      </c>
      <c r="O589" s="44">
        <v>4.68</v>
      </c>
      <c r="P589" s="44">
        <v>4.68</v>
      </c>
      <c r="Q589" s="44">
        <v>4.68</v>
      </c>
      <c r="R589" s="44">
        <v>4.68</v>
      </c>
      <c r="S589" s="44">
        <v>4.68</v>
      </c>
      <c r="T589" s="44">
        <v>4.68</v>
      </c>
      <c r="U589" s="44">
        <v>4.68</v>
      </c>
      <c r="V589" s="44">
        <v>4.68</v>
      </c>
      <c r="W589" s="44">
        <v>4.68</v>
      </c>
      <c r="X589" s="44">
        <v>4.68</v>
      </c>
      <c r="Y589" s="44">
        <v>4.68</v>
      </c>
      <c r="Z589" s="44">
        <v>4.68</v>
      </c>
      <c r="AA589" s="44">
        <v>4.68</v>
      </c>
    </row>
    <row r="590" spans="1:27" ht="12.75" hidden="1" customHeight="1" outlineLevel="1" x14ac:dyDescent="0.2">
      <c r="A590" s="89" t="s">
        <v>1418</v>
      </c>
      <c r="B590" s="63" t="s">
        <v>81</v>
      </c>
      <c r="C590" s="43" t="s">
        <v>79</v>
      </c>
      <c r="D590" s="44">
        <f>$D$11</f>
        <v>216.36</v>
      </c>
      <c r="E590" s="44">
        <f t="shared" ref="E590:AA590" si="344">$D$11</f>
        <v>216.36</v>
      </c>
      <c r="F590" s="44">
        <f t="shared" si="344"/>
        <v>216.36</v>
      </c>
      <c r="G590" s="44">
        <f t="shared" si="344"/>
        <v>216.36</v>
      </c>
      <c r="H590" s="44">
        <f t="shared" si="344"/>
        <v>216.36</v>
      </c>
      <c r="I590" s="44">
        <f t="shared" si="344"/>
        <v>216.36</v>
      </c>
      <c r="J590" s="44">
        <f t="shared" si="344"/>
        <v>216.36</v>
      </c>
      <c r="K590" s="44">
        <f t="shared" si="344"/>
        <v>216.36</v>
      </c>
      <c r="L590" s="44">
        <f t="shared" si="344"/>
        <v>216.36</v>
      </c>
      <c r="M590" s="44">
        <f t="shared" si="344"/>
        <v>216.36</v>
      </c>
      <c r="N590" s="44">
        <f t="shared" si="344"/>
        <v>216.36</v>
      </c>
      <c r="O590" s="44">
        <f t="shared" si="344"/>
        <v>216.36</v>
      </c>
      <c r="P590" s="44">
        <f t="shared" si="344"/>
        <v>216.36</v>
      </c>
      <c r="Q590" s="44">
        <f t="shared" si="344"/>
        <v>216.36</v>
      </c>
      <c r="R590" s="44">
        <f>$D$11</f>
        <v>216.36</v>
      </c>
      <c r="S590" s="44">
        <f t="shared" si="344"/>
        <v>216.36</v>
      </c>
      <c r="T590" s="44">
        <f t="shared" si="344"/>
        <v>216.36</v>
      </c>
      <c r="U590" s="44">
        <f t="shared" si="344"/>
        <v>216.36</v>
      </c>
      <c r="V590" s="44">
        <f t="shared" si="344"/>
        <v>216.36</v>
      </c>
      <c r="W590" s="44">
        <f t="shared" si="344"/>
        <v>216.36</v>
      </c>
      <c r="X590" s="44">
        <f t="shared" si="344"/>
        <v>216.36</v>
      </c>
      <c r="Y590" s="44">
        <f t="shared" si="344"/>
        <v>216.36</v>
      </c>
      <c r="Z590" s="44">
        <f t="shared" si="344"/>
        <v>216.36</v>
      </c>
      <c r="AA590" s="44">
        <f t="shared" si="344"/>
        <v>216.36</v>
      </c>
    </row>
    <row r="591" spans="1:27" collapsed="1" x14ac:dyDescent="0.2">
      <c r="A591" s="88" t="s">
        <v>1419</v>
      </c>
      <c r="B591" s="28" t="str">
        <f>"26"&amp;"."&amp;$B$640&amp;"."&amp;$B$641</f>
        <v>26.09.2023</v>
      </c>
      <c r="C591" s="80" t="s">
        <v>76</v>
      </c>
      <c r="D591" s="81">
        <f>ROUND(((D592+D593+D595+D594)/1000),5)</f>
        <v>1.8292900000000001</v>
      </c>
      <c r="E591" s="81">
        <f>ROUND(((E592+E593+E595+E594)/1000),5)</f>
        <v>1.6436999999999999</v>
      </c>
      <c r="F591" s="81">
        <f>ROUND(((F592+F593+F595+F594)/1000),5)</f>
        <v>0.88268000000000002</v>
      </c>
      <c r="G591" s="81">
        <f t="shared" ref="G591:AA591" si="345">ROUND(((G592+G593+G595+G594)/1000),5)</f>
        <v>0.89490999999999998</v>
      </c>
      <c r="H591" s="81">
        <f t="shared" si="345"/>
        <v>1.62005</v>
      </c>
      <c r="I591" s="81">
        <f t="shared" si="345"/>
        <v>2.0144500000000001</v>
      </c>
      <c r="J591" s="81">
        <f t="shared" si="345"/>
        <v>2.1948400000000001</v>
      </c>
      <c r="K591" s="81">
        <f t="shared" si="345"/>
        <v>2.29068</v>
      </c>
      <c r="L591" s="81">
        <f t="shared" si="345"/>
        <v>2.6692100000000001</v>
      </c>
      <c r="M591" s="81">
        <f t="shared" si="345"/>
        <v>2.89086</v>
      </c>
      <c r="N591" s="81">
        <f t="shared" si="345"/>
        <v>2.9703200000000001</v>
      </c>
      <c r="O591" s="81">
        <f t="shared" si="345"/>
        <v>2.9586100000000002</v>
      </c>
      <c r="P591" s="81">
        <f t="shared" si="345"/>
        <v>2.9119299999999999</v>
      </c>
      <c r="Q591" s="81">
        <f t="shared" si="345"/>
        <v>2.91872</v>
      </c>
      <c r="R591" s="81">
        <f t="shared" si="345"/>
        <v>2.89018</v>
      </c>
      <c r="S591" s="81">
        <f t="shared" si="345"/>
        <v>2.8879800000000002</v>
      </c>
      <c r="T591" s="81">
        <f t="shared" si="345"/>
        <v>2.8157000000000001</v>
      </c>
      <c r="U591" s="81">
        <f t="shared" si="345"/>
        <v>2.7509100000000002</v>
      </c>
      <c r="V591" s="81">
        <f t="shared" si="345"/>
        <v>2.9327800000000002</v>
      </c>
      <c r="W591" s="81">
        <f t="shared" si="345"/>
        <v>2.9982500000000001</v>
      </c>
      <c r="X591" s="81">
        <f t="shared" si="345"/>
        <v>2.9466600000000001</v>
      </c>
      <c r="Y591" s="81">
        <f t="shared" si="345"/>
        <v>2.6891699999999998</v>
      </c>
      <c r="Z591" s="81">
        <f t="shared" si="345"/>
        <v>2.2159300000000002</v>
      </c>
      <c r="AA591" s="81">
        <f t="shared" si="345"/>
        <v>2.0082100000000001</v>
      </c>
    </row>
    <row r="592" spans="1:27" ht="12.75" hidden="1" customHeight="1" outlineLevel="1" x14ac:dyDescent="0.2">
      <c r="A592" s="89" t="s">
        <v>1420</v>
      </c>
      <c r="B592" s="63" t="s">
        <v>230</v>
      </c>
      <c r="C592" s="43" t="s">
        <v>79</v>
      </c>
      <c r="D592" s="44">
        <v>1174.07</v>
      </c>
      <c r="E592" s="44">
        <v>988.48</v>
      </c>
      <c r="F592" s="44">
        <v>227.46</v>
      </c>
      <c r="G592" s="44">
        <v>239.69</v>
      </c>
      <c r="H592" s="44">
        <v>964.83</v>
      </c>
      <c r="I592" s="44">
        <v>1359.23</v>
      </c>
      <c r="J592" s="44">
        <v>1539.62</v>
      </c>
      <c r="K592" s="44">
        <v>1635.46</v>
      </c>
      <c r="L592" s="44">
        <v>2013.99</v>
      </c>
      <c r="M592" s="44">
        <v>2235.64</v>
      </c>
      <c r="N592" s="44">
        <v>2315.1</v>
      </c>
      <c r="O592" s="44">
        <v>2303.39</v>
      </c>
      <c r="P592" s="44">
        <v>2256.71</v>
      </c>
      <c r="Q592" s="44">
        <v>2263.5</v>
      </c>
      <c r="R592" s="44">
        <v>2234.96</v>
      </c>
      <c r="S592" s="44">
        <v>2232.7600000000002</v>
      </c>
      <c r="T592" s="44">
        <v>2160.48</v>
      </c>
      <c r="U592" s="44">
        <v>2095.69</v>
      </c>
      <c r="V592" s="44">
        <v>2277.56</v>
      </c>
      <c r="W592" s="44">
        <v>2343.0300000000002</v>
      </c>
      <c r="X592" s="44">
        <v>2291.44</v>
      </c>
      <c r="Y592" s="44">
        <v>2033.95</v>
      </c>
      <c r="Z592" s="44">
        <v>1560.71</v>
      </c>
      <c r="AA592" s="44">
        <v>1352.99</v>
      </c>
    </row>
    <row r="593" spans="1:27" ht="12.75" hidden="1" customHeight="1" outlineLevel="1" x14ac:dyDescent="0.2">
      <c r="A593" s="89" t="s">
        <v>1421</v>
      </c>
      <c r="B593" s="63" t="s">
        <v>90</v>
      </c>
      <c r="C593" s="43" t="s">
        <v>79</v>
      </c>
      <c r="D593" s="44">
        <f>$D$468</f>
        <v>434.18</v>
      </c>
      <c r="E593" s="44">
        <f t="shared" ref="E593:AA593" si="346">$D$468</f>
        <v>434.18</v>
      </c>
      <c r="F593" s="44">
        <f t="shared" si="346"/>
        <v>434.18</v>
      </c>
      <c r="G593" s="44">
        <f t="shared" si="346"/>
        <v>434.18</v>
      </c>
      <c r="H593" s="44">
        <f t="shared" si="346"/>
        <v>434.18</v>
      </c>
      <c r="I593" s="44">
        <f t="shared" si="346"/>
        <v>434.18</v>
      </c>
      <c r="J593" s="44">
        <f t="shared" si="346"/>
        <v>434.18</v>
      </c>
      <c r="K593" s="44">
        <f t="shared" si="346"/>
        <v>434.18</v>
      </c>
      <c r="L593" s="44">
        <f t="shared" si="346"/>
        <v>434.18</v>
      </c>
      <c r="M593" s="44">
        <f t="shared" si="346"/>
        <v>434.18</v>
      </c>
      <c r="N593" s="44">
        <f t="shared" si="346"/>
        <v>434.18</v>
      </c>
      <c r="O593" s="44">
        <f t="shared" si="346"/>
        <v>434.18</v>
      </c>
      <c r="P593" s="44">
        <f t="shared" si="346"/>
        <v>434.18</v>
      </c>
      <c r="Q593" s="44">
        <f t="shared" si="346"/>
        <v>434.18</v>
      </c>
      <c r="R593" s="44">
        <f t="shared" si="346"/>
        <v>434.18</v>
      </c>
      <c r="S593" s="44">
        <f t="shared" si="346"/>
        <v>434.18</v>
      </c>
      <c r="T593" s="44">
        <f t="shared" si="346"/>
        <v>434.18</v>
      </c>
      <c r="U593" s="44">
        <f t="shared" si="346"/>
        <v>434.18</v>
      </c>
      <c r="V593" s="44">
        <f t="shared" si="346"/>
        <v>434.18</v>
      </c>
      <c r="W593" s="44">
        <f t="shared" si="346"/>
        <v>434.18</v>
      </c>
      <c r="X593" s="44">
        <f t="shared" si="346"/>
        <v>434.18</v>
      </c>
      <c r="Y593" s="44">
        <f t="shared" si="346"/>
        <v>434.18</v>
      </c>
      <c r="Z593" s="44">
        <f t="shared" si="346"/>
        <v>434.18</v>
      </c>
      <c r="AA593" s="44">
        <f t="shared" si="346"/>
        <v>434.18</v>
      </c>
    </row>
    <row r="594" spans="1:27" ht="12.75" hidden="1" customHeight="1" outlineLevel="1" x14ac:dyDescent="0.2">
      <c r="A594" s="89" t="s">
        <v>1422</v>
      </c>
      <c r="B594" s="63" t="s">
        <v>83</v>
      </c>
      <c r="C594" s="43" t="s">
        <v>79</v>
      </c>
      <c r="D594" s="44">
        <v>4.68</v>
      </c>
      <c r="E594" s="44">
        <v>4.68</v>
      </c>
      <c r="F594" s="44">
        <v>4.68</v>
      </c>
      <c r="G594" s="44">
        <v>4.68</v>
      </c>
      <c r="H594" s="44">
        <v>4.68</v>
      </c>
      <c r="I594" s="44">
        <v>4.68</v>
      </c>
      <c r="J594" s="44">
        <v>4.68</v>
      </c>
      <c r="K594" s="44">
        <v>4.68</v>
      </c>
      <c r="L594" s="44">
        <v>4.68</v>
      </c>
      <c r="M594" s="44">
        <v>4.68</v>
      </c>
      <c r="N594" s="44">
        <v>4.68</v>
      </c>
      <c r="O594" s="44">
        <v>4.68</v>
      </c>
      <c r="P594" s="44">
        <v>4.68</v>
      </c>
      <c r="Q594" s="44">
        <v>4.68</v>
      </c>
      <c r="R594" s="44">
        <v>4.68</v>
      </c>
      <c r="S594" s="44">
        <v>4.68</v>
      </c>
      <c r="T594" s="44">
        <v>4.68</v>
      </c>
      <c r="U594" s="44">
        <v>4.68</v>
      </c>
      <c r="V594" s="44">
        <v>4.68</v>
      </c>
      <c r="W594" s="44">
        <v>4.68</v>
      </c>
      <c r="X594" s="44">
        <v>4.68</v>
      </c>
      <c r="Y594" s="44">
        <v>4.68</v>
      </c>
      <c r="Z594" s="44">
        <v>4.68</v>
      </c>
      <c r="AA594" s="44">
        <v>4.68</v>
      </c>
    </row>
    <row r="595" spans="1:27" ht="12.75" hidden="1" customHeight="1" outlineLevel="1" x14ac:dyDescent="0.2">
      <c r="A595" s="89" t="s">
        <v>1423</v>
      </c>
      <c r="B595" s="63" t="s">
        <v>81</v>
      </c>
      <c r="C595" s="43" t="s">
        <v>79</v>
      </c>
      <c r="D595" s="44">
        <f>$D$11</f>
        <v>216.36</v>
      </c>
      <c r="E595" s="44">
        <f t="shared" ref="E595:AA595" si="347">$D$11</f>
        <v>216.36</v>
      </c>
      <c r="F595" s="44">
        <f t="shared" si="347"/>
        <v>216.36</v>
      </c>
      <c r="G595" s="44">
        <f t="shared" si="347"/>
        <v>216.36</v>
      </c>
      <c r="H595" s="44">
        <f t="shared" si="347"/>
        <v>216.36</v>
      </c>
      <c r="I595" s="44">
        <f t="shared" si="347"/>
        <v>216.36</v>
      </c>
      <c r="J595" s="44">
        <f t="shared" si="347"/>
        <v>216.36</v>
      </c>
      <c r="K595" s="44">
        <f t="shared" si="347"/>
        <v>216.36</v>
      </c>
      <c r="L595" s="44">
        <f t="shared" si="347"/>
        <v>216.36</v>
      </c>
      <c r="M595" s="44">
        <f t="shared" si="347"/>
        <v>216.36</v>
      </c>
      <c r="N595" s="44">
        <f t="shared" si="347"/>
        <v>216.36</v>
      </c>
      <c r="O595" s="44">
        <f t="shared" si="347"/>
        <v>216.36</v>
      </c>
      <c r="P595" s="44">
        <f t="shared" si="347"/>
        <v>216.36</v>
      </c>
      <c r="Q595" s="44">
        <f t="shared" si="347"/>
        <v>216.36</v>
      </c>
      <c r="R595" s="44">
        <f>$D$11</f>
        <v>216.36</v>
      </c>
      <c r="S595" s="44">
        <f t="shared" si="347"/>
        <v>216.36</v>
      </c>
      <c r="T595" s="44">
        <f t="shared" si="347"/>
        <v>216.36</v>
      </c>
      <c r="U595" s="44">
        <f t="shared" si="347"/>
        <v>216.36</v>
      </c>
      <c r="V595" s="44">
        <f t="shared" si="347"/>
        <v>216.36</v>
      </c>
      <c r="W595" s="44">
        <f t="shared" si="347"/>
        <v>216.36</v>
      </c>
      <c r="X595" s="44">
        <f t="shared" si="347"/>
        <v>216.36</v>
      </c>
      <c r="Y595" s="44">
        <f t="shared" si="347"/>
        <v>216.36</v>
      </c>
      <c r="Z595" s="44">
        <f t="shared" si="347"/>
        <v>216.36</v>
      </c>
      <c r="AA595" s="44">
        <f t="shared" si="347"/>
        <v>216.36</v>
      </c>
    </row>
    <row r="596" spans="1:27" collapsed="1" x14ac:dyDescent="0.2">
      <c r="A596" s="88" t="s">
        <v>1424</v>
      </c>
      <c r="B596" s="28" t="str">
        <f>"27"&amp;"."&amp;$B$640&amp;"."&amp;$B$641</f>
        <v>27.09.2023</v>
      </c>
      <c r="C596" s="80" t="s">
        <v>76</v>
      </c>
      <c r="D596" s="81">
        <f>ROUND(((D597+D598+D600+D599)/1000),5)</f>
        <v>1.84039</v>
      </c>
      <c r="E596" s="81">
        <f>ROUND(((E597+E598+E600+E599)/1000),5)</f>
        <v>1.61551</v>
      </c>
      <c r="F596" s="81">
        <f>ROUND(((F597+F598+F600+F599)/1000),5)</f>
        <v>1.3364100000000001</v>
      </c>
      <c r="G596" s="81">
        <f t="shared" ref="G596:AA596" si="348">ROUND(((G597+G598+G600+G599)/1000),5)</f>
        <v>1.38907</v>
      </c>
      <c r="H596" s="81">
        <f t="shared" si="348"/>
        <v>1.6329800000000001</v>
      </c>
      <c r="I596" s="81">
        <f t="shared" si="348"/>
        <v>2.0250499999999998</v>
      </c>
      <c r="J596" s="81">
        <f t="shared" si="348"/>
        <v>2.18241</v>
      </c>
      <c r="K596" s="81">
        <f t="shared" si="348"/>
        <v>2.36341</v>
      </c>
      <c r="L596" s="81">
        <f t="shared" si="348"/>
        <v>2.68866</v>
      </c>
      <c r="M596" s="81">
        <f t="shared" si="348"/>
        <v>2.86429</v>
      </c>
      <c r="N596" s="81">
        <f t="shared" si="348"/>
        <v>2.93418</v>
      </c>
      <c r="O596" s="81">
        <f t="shared" si="348"/>
        <v>2.8658199999999998</v>
      </c>
      <c r="P596" s="81">
        <f t="shared" si="348"/>
        <v>2.8108599999999999</v>
      </c>
      <c r="Q596" s="81">
        <f t="shared" si="348"/>
        <v>2.8115299999999999</v>
      </c>
      <c r="R596" s="81">
        <f t="shared" si="348"/>
        <v>2.79901</v>
      </c>
      <c r="S596" s="81">
        <f t="shared" si="348"/>
        <v>2.7978700000000001</v>
      </c>
      <c r="T596" s="81">
        <f t="shared" si="348"/>
        <v>2.77678</v>
      </c>
      <c r="U596" s="81">
        <f t="shared" si="348"/>
        <v>2.7901600000000002</v>
      </c>
      <c r="V596" s="81">
        <f t="shared" si="348"/>
        <v>2.8121100000000001</v>
      </c>
      <c r="W596" s="81">
        <f t="shared" si="348"/>
        <v>2.831</v>
      </c>
      <c r="X596" s="81">
        <f t="shared" si="348"/>
        <v>2.6831999999999998</v>
      </c>
      <c r="Y596" s="81">
        <f t="shared" si="348"/>
        <v>2.45601</v>
      </c>
      <c r="Z596" s="81">
        <f t="shared" si="348"/>
        <v>2.19869</v>
      </c>
      <c r="AA596" s="81">
        <f t="shared" si="348"/>
        <v>2.02528</v>
      </c>
    </row>
    <row r="597" spans="1:27" ht="12.75" hidden="1" customHeight="1" outlineLevel="1" x14ac:dyDescent="0.2">
      <c r="A597" s="89" t="s">
        <v>1425</v>
      </c>
      <c r="B597" s="63" t="s">
        <v>230</v>
      </c>
      <c r="C597" s="43" t="s">
        <v>79</v>
      </c>
      <c r="D597" s="44">
        <v>1185.17</v>
      </c>
      <c r="E597" s="44">
        <v>960.29</v>
      </c>
      <c r="F597" s="44">
        <v>681.19</v>
      </c>
      <c r="G597" s="44">
        <v>733.85</v>
      </c>
      <c r="H597" s="44">
        <v>977.76</v>
      </c>
      <c r="I597" s="44">
        <v>1369.83</v>
      </c>
      <c r="J597" s="44">
        <v>1527.19</v>
      </c>
      <c r="K597" s="44">
        <v>1708.19</v>
      </c>
      <c r="L597" s="44">
        <v>2033.44</v>
      </c>
      <c r="M597" s="44">
        <v>2209.0700000000002</v>
      </c>
      <c r="N597" s="44">
        <v>2278.96</v>
      </c>
      <c r="O597" s="44">
        <v>2210.6</v>
      </c>
      <c r="P597" s="44">
        <v>2155.64</v>
      </c>
      <c r="Q597" s="44">
        <v>2156.31</v>
      </c>
      <c r="R597" s="44">
        <v>2143.79</v>
      </c>
      <c r="S597" s="44">
        <v>2142.65</v>
      </c>
      <c r="T597" s="44">
        <v>2121.56</v>
      </c>
      <c r="U597" s="44">
        <v>2134.94</v>
      </c>
      <c r="V597" s="44">
        <v>2156.89</v>
      </c>
      <c r="W597" s="44">
        <v>2175.7800000000002</v>
      </c>
      <c r="X597" s="44">
        <v>2027.98</v>
      </c>
      <c r="Y597" s="44">
        <v>1800.79</v>
      </c>
      <c r="Z597" s="44">
        <v>1543.47</v>
      </c>
      <c r="AA597" s="44">
        <v>1370.06</v>
      </c>
    </row>
    <row r="598" spans="1:27" ht="12.75" hidden="1" customHeight="1" outlineLevel="1" x14ac:dyDescent="0.2">
      <c r="A598" s="89" t="s">
        <v>1426</v>
      </c>
      <c r="B598" s="63" t="s">
        <v>90</v>
      </c>
      <c r="C598" s="43" t="s">
        <v>79</v>
      </c>
      <c r="D598" s="44">
        <f>$D$468</f>
        <v>434.18</v>
      </c>
      <c r="E598" s="44">
        <f t="shared" ref="E598:AA598" si="349">$D$468</f>
        <v>434.18</v>
      </c>
      <c r="F598" s="44">
        <f t="shared" si="349"/>
        <v>434.18</v>
      </c>
      <c r="G598" s="44">
        <f t="shared" si="349"/>
        <v>434.18</v>
      </c>
      <c r="H598" s="44">
        <f t="shared" si="349"/>
        <v>434.18</v>
      </c>
      <c r="I598" s="44">
        <f t="shared" si="349"/>
        <v>434.18</v>
      </c>
      <c r="J598" s="44">
        <f t="shared" si="349"/>
        <v>434.18</v>
      </c>
      <c r="K598" s="44">
        <f t="shared" si="349"/>
        <v>434.18</v>
      </c>
      <c r="L598" s="44">
        <f t="shared" si="349"/>
        <v>434.18</v>
      </c>
      <c r="M598" s="44">
        <f t="shared" si="349"/>
        <v>434.18</v>
      </c>
      <c r="N598" s="44">
        <f t="shared" si="349"/>
        <v>434.18</v>
      </c>
      <c r="O598" s="44">
        <f t="shared" si="349"/>
        <v>434.18</v>
      </c>
      <c r="P598" s="44">
        <f t="shared" si="349"/>
        <v>434.18</v>
      </c>
      <c r="Q598" s="44">
        <f t="shared" si="349"/>
        <v>434.18</v>
      </c>
      <c r="R598" s="44">
        <f t="shared" si="349"/>
        <v>434.18</v>
      </c>
      <c r="S598" s="44">
        <f t="shared" si="349"/>
        <v>434.18</v>
      </c>
      <c r="T598" s="44">
        <f t="shared" si="349"/>
        <v>434.18</v>
      </c>
      <c r="U598" s="44">
        <f t="shared" si="349"/>
        <v>434.18</v>
      </c>
      <c r="V598" s="44">
        <f t="shared" si="349"/>
        <v>434.18</v>
      </c>
      <c r="W598" s="44">
        <f t="shared" si="349"/>
        <v>434.18</v>
      </c>
      <c r="X598" s="44">
        <f t="shared" si="349"/>
        <v>434.18</v>
      </c>
      <c r="Y598" s="44">
        <f t="shared" si="349"/>
        <v>434.18</v>
      </c>
      <c r="Z598" s="44">
        <f t="shared" si="349"/>
        <v>434.18</v>
      </c>
      <c r="AA598" s="44">
        <f t="shared" si="349"/>
        <v>434.18</v>
      </c>
    </row>
    <row r="599" spans="1:27" ht="12.75" hidden="1" customHeight="1" outlineLevel="1" x14ac:dyDescent="0.2">
      <c r="A599" s="89" t="s">
        <v>1427</v>
      </c>
      <c r="B599" s="63" t="s">
        <v>83</v>
      </c>
      <c r="C599" s="43" t="s">
        <v>79</v>
      </c>
      <c r="D599" s="44">
        <v>4.68</v>
      </c>
      <c r="E599" s="44">
        <v>4.68</v>
      </c>
      <c r="F599" s="44">
        <v>4.68</v>
      </c>
      <c r="G599" s="44">
        <v>4.68</v>
      </c>
      <c r="H599" s="44">
        <v>4.68</v>
      </c>
      <c r="I599" s="44">
        <v>4.68</v>
      </c>
      <c r="J599" s="44">
        <v>4.68</v>
      </c>
      <c r="K599" s="44">
        <v>4.68</v>
      </c>
      <c r="L599" s="44">
        <v>4.68</v>
      </c>
      <c r="M599" s="44">
        <v>4.68</v>
      </c>
      <c r="N599" s="44">
        <v>4.68</v>
      </c>
      <c r="O599" s="44">
        <v>4.68</v>
      </c>
      <c r="P599" s="44">
        <v>4.68</v>
      </c>
      <c r="Q599" s="44">
        <v>4.68</v>
      </c>
      <c r="R599" s="44">
        <v>4.68</v>
      </c>
      <c r="S599" s="44">
        <v>4.68</v>
      </c>
      <c r="T599" s="44">
        <v>4.68</v>
      </c>
      <c r="U599" s="44">
        <v>4.68</v>
      </c>
      <c r="V599" s="44">
        <v>4.68</v>
      </c>
      <c r="W599" s="44">
        <v>4.68</v>
      </c>
      <c r="X599" s="44">
        <v>4.68</v>
      </c>
      <c r="Y599" s="44">
        <v>4.68</v>
      </c>
      <c r="Z599" s="44">
        <v>4.68</v>
      </c>
      <c r="AA599" s="44">
        <v>4.68</v>
      </c>
    </row>
    <row r="600" spans="1:27" ht="12.75" hidden="1" customHeight="1" outlineLevel="1" x14ac:dyDescent="0.2">
      <c r="A600" s="89" t="s">
        <v>1428</v>
      </c>
      <c r="B600" s="63" t="s">
        <v>81</v>
      </c>
      <c r="C600" s="43" t="s">
        <v>79</v>
      </c>
      <c r="D600" s="44">
        <f>$D$11</f>
        <v>216.36</v>
      </c>
      <c r="E600" s="44">
        <f t="shared" ref="E600:AA600" si="350">$D$11</f>
        <v>216.36</v>
      </c>
      <c r="F600" s="44">
        <f t="shared" si="350"/>
        <v>216.36</v>
      </c>
      <c r="G600" s="44">
        <f t="shared" si="350"/>
        <v>216.36</v>
      </c>
      <c r="H600" s="44">
        <f t="shared" si="350"/>
        <v>216.36</v>
      </c>
      <c r="I600" s="44">
        <f t="shared" si="350"/>
        <v>216.36</v>
      </c>
      <c r="J600" s="44">
        <f t="shared" si="350"/>
        <v>216.36</v>
      </c>
      <c r="K600" s="44">
        <f t="shared" si="350"/>
        <v>216.36</v>
      </c>
      <c r="L600" s="44">
        <f t="shared" si="350"/>
        <v>216.36</v>
      </c>
      <c r="M600" s="44">
        <f t="shared" si="350"/>
        <v>216.36</v>
      </c>
      <c r="N600" s="44">
        <f t="shared" si="350"/>
        <v>216.36</v>
      </c>
      <c r="O600" s="44">
        <f t="shared" si="350"/>
        <v>216.36</v>
      </c>
      <c r="P600" s="44">
        <f t="shared" si="350"/>
        <v>216.36</v>
      </c>
      <c r="Q600" s="44">
        <f t="shared" si="350"/>
        <v>216.36</v>
      </c>
      <c r="R600" s="44">
        <f>$D$11</f>
        <v>216.36</v>
      </c>
      <c r="S600" s="44">
        <f t="shared" si="350"/>
        <v>216.36</v>
      </c>
      <c r="T600" s="44">
        <f t="shared" si="350"/>
        <v>216.36</v>
      </c>
      <c r="U600" s="44">
        <f t="shared" si="350"/>
        <v>216.36</v>
      </c>
      <c r="V600" s="44">
        <f t="shared" si="350"/>
        <v>216.36</v>
      </c>
      <c r="W600" s="44">
        <f t="shared" si="350"/>
        <v>216.36</v>
      </c>
      <c r="X600" s="44">
        <f t="shared" si="350"/>
        <v>216.36</v>
      </c>
      <c r="Y600" s="44">
        <f t="shared" si="350"/>
        <v>216.36</v>
      </c>
      <c r="Z600" s="44">
        <f t="shared" si="350"/>
        <v>216.36</v>
      </c>
      <c r="AA600" s="44">
        <f t="shared" si="350"/>
        <v>216.36</v>
      </c>
    </row>
    <row r="601" spans="1:27" collapsed="1" x14ac:dyDescent="0.2">
      <c r="A601" s="88" t="s">
        <v>1429</v>
      </c>
      <c r="B601" s="28" t="str">
        <f>"28"&amp;"."&amp;$B$640&amp;"."&amp;$B$641</f>
        <v>28.09.2023</v>
      </c>
      <c r="C601" s="80" t="s">
        <v>76</v>
      </c>
      <c r="D601" s="81">
        <f>ROUND(((D602+D603+D605+D604)/1000),5)</f>
        <v>1.88402</v>
      </c>
      <c r="E601" s="81">
        <f>ROUND(((E602+E603+E605+E604)/1000),5)</f>
        <v>1.7708999999999999</v>
      </c>
      <c r="F601" s="81">
        <f>ROUND(((F602+F603+F605+F604)/1000),5)</f>
        <v>1.7543500000000001</v>
      </c>
      <c r="G601" s="81">
        <f t="shared" ref="G601:AA601" si="351">ROUND(((G602+G603+G605+G604)/1000),5)</f>
        <v>1.7397</v>
      </c>
      <c r="H601" s="81">
        <f t="shared" si="351"/>
        <v>1.8390899999999999</v>
      </c>
      <c r="I601" s="81">
        <f t="shared" si="351"/>
        <v>2.0523799999999999</v>
      </c>
      <c r="J601" s="81">
        <f t="shared" si="351"/>
        <v>2.1381199999999998</v>
      </c>
      <c r="K601" s="81">
        <f t="shared" si="351"/>
        <v>2.2658900000000002</v>
      </c>
      <c r="L601" s="81">
        <f t="shared" si="351"/>
        <v>2.5184899999999999</v>
      </c>
      <c r="M601" s="81">
        <f t="shared" si="351"/>
        <v>2.6265200000000002</v>
      </c>
      <c r="N601" s="81">
        <f t="shared" si="351"/>
        <v>2.63476</v>
      </c>
      <c r="O601" s="81">
        <f t="shared" si="351"/>
        <v>2.6131899999999999</v>
      </c>
      <c r="P601" s="81">
        <f t="shared" si="351"/>
        <v>2.56603</v>
      </c>
      <c r="Q601" s="81">
        <f t="shared" si="351"/>
        <v>2.58223</v>
      </c>
      <c r="R601" s="81">
        <f t="shared" si="351"/>
        <v>2.6466500000000002</v>
      </c>
      <c r="S601" s="81">
        <f t="shared" si="351"/>
        <v>2.6439900000000001</v>
      </c>
      <c r="T601" s="81">
        <f t="shared" si="351"/>
        <v>2.6396799999999998</v>
      </c>
      <c r="U601" s="81">
        <f t="shared" si="351"/>
        <v>2.6213199999999999</v>
      </c>
      <c r="V601" s="81">
        <f t="shared" si="351"/>
        <v>2.7829999999999999</v>
      </c>
      <c r="W601" s="81">
        <f t="shared" si="351"/>
        <v>2.8042799999999999</v>
      </c>
      <c r="X601" s="81">
        <f t="shared" si="351"/>
        <v>2.6767500000000002</v>
      </c>
      <c r="Y601" s="81">
        <f t="shared" si="351"/>
        <v>2.4893299999999998</v>
      </c>
      <c r="Z601" s="81">
        <f t="shared" si="351"/>
        <v>2.17685</v>
      </c>
      <c r="AA601" s="81">
        <f t="shared" si="351"/>
        <v>2.0532599999999999</v>
      </c>
    </row>
    <row r="602" spans="1:27" ht="12.75" hidden="1" customHeight="1" outlineLevel="1" x14ac:dyDescent="0.2">
      <c r="A602" s="89" t="s">
        <v>1430</v>
      </c>
      <c r="B602" s="63" t="s">
        <v>230</v>
      </c>
      <c r="C602" s="43" t="s">
        <v>79</v>
      </c>
      <c r="D602" s="44">
        <v>1228.8</v>
      </c>
      <c r="E602" s="44">
        <v>1115.68</v>
      </c>
      <c r="F602" s="44">
        <v>1099.1300000000001</v>
      </c>
      <c r="G602" s="44">
        <v>1084.48</v>
      </c>
      <c r="H602" s="44">
        <v>1183.8699999999999</v>
      </c>
      <c r="I602" s="44">
        <v>1397.16</v>
      </c>
      <c r="J602" s="44">
        <v>1482.9</v>
      </c>
      <c r="K602" s="44">
        <v>1610.67</v>
      </c>
      <c r="L602" s="44">
        <v>1863.27</v>
      </c>
      <c r="M602" s="44">
        <v>1971.3</v>
      </c>
      <c r="N602" s="44">
        <v>1979.54</v>
      </c>
      <c r="O602" s="44">
        <v>1957.97</v>
      </c>
      <c r="P602" s="44">
        <v>1910.81</v>
      </c>
      <c r="Q602" s="44">
        <v>1927.01</v>
      </c>
      <c r="R602" s="44">
        <v>1991.43</v>
      </c>
      <c r="S602" s="44">
        <v>1988.77</v>
      </c>
      <c r="T602" s="44">
        <v>1984.46</v>
      </c>
      <c r="U602" s="44">
        <v>1966.1</v>
      </c>
      <c r="V602" s="44">
        <v>2127.7800000000002</v>
      </c>
      <c r="W602" s="44">
        <v>2149.06</v>
      </c>
      <c r="X602" s="44">
        <v>2021.53</v>
      </c>
      <c r="Y602" s="44">
        <v>1834.11</v>
      </c>
      <c r="Z602" s="44">
        <v>1521.63</v>
      </c>
      <c r="AA602" s="44">
        <v>1398.04</v>
      </c>
    </row>
    <row r="603" spans="1:27" ht="12.75" hidden="1" customHeight="1" outlineLevel="1" x14ac:dyDescent="0.2">
      <c r="A603" s="89" t="s">
        <v>1431</v>
      </c>
      <c r="B603" s="63" t="s">
        <v>90</v>
      </c>
      <c r="C603" s="43" t="s">
        <v>79</v>
      </c>
      <c r="D603" s="44">
        <f>$D$468</f>
        <v>434.18</v>
      </c>
      <c r="E603" s="44">
        <f t="shared" ref="E603:AA603" si="352">$D$468</f>
        <v>434.18</v>
      </c>
      <c r="F603" s="44">
        <f t="shared" si="352"/>
        <v>434.18</v>
      </c>
      <c r="G603" s="44">
        <f t="shared" si="352"/>
        <v>434.18</v>
      </c>
      <c r="H603" s="44">
        <f t="shared" si="352"/>
        <v>434.18</v>
      </c>
      <c r="I603" s="44">
        <f t="shared" si="352"/>
        <v>434.18</v>
      </c>
      <c r="J603" s="44">
        <f t="shared" si="352"/>
        <v>434.18</v>
      </c>
      <c r="K603" s="44">
        <f t="shared" si="352"/>
        <v>434.18</v>
      </c>
      <c r="L603" s="44">
        <f t="shared" si="352"/>
        <v>434.18</v>
      </c>
      <c r="M603" s="44">
        <f t="shared" si="352"/>
        <v>434.18</v>
      </c>
      <c r="N603" s="44">
        <f t="shared" si="352"/>
        <v>434.18</v>
      </c>
      <c r="O603" s="44">
        <f t="shared" si="352"/>
        <v>434.18</v>
      </c>
      <c r="P603" s="44">
        <f t="shared" si="352"/>
        <v>434.18</v>
      </c>
      <c r="Q603" s="44">
        <f t="shared" si="352"/>
        <v>434.18</v>
      </c>
      <c r="R603" s="44">
        <f t="shared" si="352"/>
        <v>434.18</v>
      </c>
      <c r="S603" s="44">
        <f t="shared" si="352"/>
        <v>434.18</v>
      </c>
      <c r="T603" s="44">
        <f t="shared" si="352"/>
        <v>434.18</v>
      </c>
      <c r="U603" s="44">
        <f t="shared" si="352"/>
        <v>434.18</v>
      </c>
      <c r="V603" s="44">
        <f t="shared" si="352"/>
        <v>434.18</v>
      </c>
      <c r="W603" s="44">
        <f t="shared" si="352"/>
        <v>434.18</v>
      </c>
      <c r="X603" s="44">
        <f t="shared" si="352"/>
        <v>434.18</v>
      </c>
      <c r="Y603" s="44">
        <f t="shared" si="352"/>
        <v>434.18</v>
      </c>
      <c r="Z603" s="44">
        <f t="shared" si="352"/>
        <v>434.18</v>
      </c>
      <c r="AA603" s="44">
        <f t="shared" si="352"/>
        <v>434.18</v>
      </c>
    </row>
    <row r="604" spans="1:27" ht="12.75" hidden="1" customHeight="1" outlineLevel="1" x14ac:dyDescent="0.2">
      <c r="A604" s="89" t="s">
        <v>1432</v>
      </c>
      <c r="B604" s="63" t="s">
        <v>83</v>
      </c>
      <c r="C604" s="43" t="s">
        <v>79</v>
      </c>
      <c r="D604" s="44">
        <v>4.68</v>
      </c>
      <c r="E604" s="44">
        <v>4.68</v>
      </c>
      <c r="F604" s="44">
        <v>4.68</v>
      </c>
      <c r="G604" s="44">
        <v>4.68</v>
      </c>
      <c r="H604" s="44">
        <v>4.68</v>
      </c>
      <c r="I604" s="44">
        <v>4.68</v>
      </c>
      <c r="J604" s="44">
        <v>4.68</v>
      </c>
      <c r="K604" s="44">
        <v>4.68</v>
      </c>
      <c r="L604" s="44">
        <v>4.68</v>
      </c>
      <c r="M604" s="44">
        <v>4.68</v>
      </c>
      <c r="N604" s="44">
        <v>4.68</v>
      </c>
      <c r="O604" s="44">
        <v>4.68</v>
      </c>
      <c r="P604" s="44">
        <v>4.68</v>
      </c>
      <c r="Q604" s="44">
        <v>4.68</v>
      </c>
      <c r="R604" s="44">
        <v>4.68</v>
      </c>
      <c r="S604" s="44">
        <v>4.68</v>
      </c>
      <c r="T604" s="44">
        <v>4.68</v>
      </c>
      <c r="U604" s="44">
        <v>4.68</v>
      </c>
      <c r="V604" s="44">
        <v>4.68</v>
      </c>
      <c r="W604" s="44">
        <v>4.68</v>
      </c>
      <c r="X604" s="44">
        <v>4.68</v>
      </c>
      <c r="Y604" s="44">
        <v>4.68</v>
      </c>
      <c r="Z604" s="44">
        <v>4.68</v>
      </c>
      <c r="AA604" s="44">
        <v>4.68</v>
      </c>
    </row>
    <row r="605" spans="1:27" ht="12.75" hidden="1" customHeight="1" outlineLevel="1" x14ac:dyDescent="0.2">
      <c r="A605" s="89" t="s">
        <v>1433</v>
      </c>
      <c r="B605" s="63" t="s">
        <v>81</v>
      </c>
      <c r="C605" s="43" t="s">
        <v>79</v>
      </c>
      <c r="D605" s="44">
        <f>$D$11</f>
        <v>216.36</v>
      </c>
      <c r="E605" s="44">
        <f t="shared" ref="E605:AA605" si="353">$D$11</f>
        <v>216.36</v>
      </c>
      <c r="F605" s="44">
        <f t="shared" si="353"/>
        <v>216.36</v>
      </c>
      <c r="G605" s="44">
        <f t="shared" si="353"/>
        <v>216.36</v>
      </c>
      <c r="H605" s="44">
        <f t="shared" si="353"/>
        <v>216.36</v>
      </c>
      <c r="I605" s="44">
        <f t="shared" si="353"/>
        <v>216.36</v>
      </c>
      <c r="J605" s="44">
        <f t="shared" si="353"/>
        <v>216.36</v>
      </c>
      <c r="K605" s="44">
        <f t="shared" si="353"/>
        <v>216.36</v>
      </c>
      <c r="L605" s="44">
        <f t="shared" si="353"/>
        <v>216.36</v>
      </c>
      <c r="M605" s="44">
        <f t="shared" si="353"/>
        <v>216.36</v>
      </c>
      <c r="N605" s="44">
        <f t="shared" si="353"/>
        <v>216.36</v>
      </c>
      <c r="O605" s="44">
        <f t="shared" si="353"/>
        <v>216.36</v>
      </c>
      <c r="P605" s="44">
        <f t="shared" si="353"/>
        <v>216.36</v>
      </c>
      <c r="Q605" s="44">
        <f t="shared" si="353"/>
        <v>216.36</v>
      </c>
      <c r="R605" s="44">
        <f>$D$11</f>
        <v>216.36</v>
      </c>
      <c r="S605" s="44">
        <f t="shared" si="353"/>
        <v>216.36</v>
      </c>
      <c r="T605" s="44">
        <f t="shared" si="353"/>
        <v>216.36</v>
      </c>
      <c r="U605" s="44">
        <f t="shared" si="353"/>
        <v>216.36</v>
      </c>
      <c r="V605" s="44">
        <f t="shared" si="353"/>
        <v>216.36</v>
      </c>
      <c r="W605" s="44">
        <f t="shared" si="353"/>
        <v>216.36</v>
      </c>
      <c r="X605" s="44">
        <f t="shared" si="353"/>
        <v>216.36</v>
      </c>
      <c r="Y605" s="44">
        <f t="shared" si="353"/>
        <v>216.36</v>
      </c>
      <c r="Z605" s="44">
        <f t="shared" si="353"/>
        <v>216.36</v>
      </c>
      <c r="AA605" s="44">
        <f t="shared" si="353"/>
        <v>216.36</v>
      </c>
    </row>
    <row r="606" spans="1:27" collapsed="1" x14ac:dyDescent="0.2">
      <c r="A606" s="88" t="s">
        <v>1434</v>
      </c>
      <c r="B606" s="28" t="str">
        <f>"29"&amp;"."&amp;$B$640&amp;"."&amp;$B$641</f>
        <v>29.09.2023</v>
      </c>
      <c r="C606" s="80" t="s">
        <v>76</v>
      </c>
      <c r="D606" s="81">
        <f>ROUND(((D607+D608+D610+D609)/1000),5)</f>
        <v>1.86609</v>
      </c>
      <c r="E606" s="81">
        <f>ROUND(((E607+E608+E610+E609)/1000),5)</f>
        <v>1.6798200000000001</v>
      </c>
      <c r="F606" s="81">
        <f>ROUND(((F607+F608+F610+F609)/1000),5)</f>
        <v>1.6278999999999999</v>
      </c>
      <c r="G606" s="81">
        <f t="shared" ref="G606:AA606" si="354">ROUND(((G607+G608+G610+G609)/1000),5)</f>
        <v>1.64412</v>
      </c>
      <c r="H606" s="81">
        <f t="shared" si="354"/>
        <v>1.7573300000000001</v>
      </c>
      <c r="I606" s="81">
        <f t="shared" si="354"/>
        <v>1.9846900000000001</v>
      </c>
      <c r="J606" s="81">
        <f t="shared" si="354"/>
        <v>2.0860799999999999</v>
      </c>
      <c r="K606" s="81">
        <f t="shared" si="354"/>
        <v>2.2709199999999998</v>
      </c>
      <c r="L606" s="81">
        <f t="shared" si="354"/>
        <v>2.5000300000000002</v>
      </c>
      <c r="M606" s="81">
        <f t="shared" si="354"/>
        <v>2.6317900000000001</v>
      </c>
      <c r="N606" s="81">
        <f t="shared" si="354"/>
        <v>2.6365699999999999</v>
      </c>
      <c r="O606" s="81">
        <f t="shared" si="354"/>
        <v>2.5925099999999999</v>
      </c>
      <c r="P606" s="81">
        <f t="shared" si="354"/>
        <v>2.5676600000000001</v>
      </c>
      <c r="Q606" s="81">
        <f t="shared" si="354"/>
        <v>2.6251099999999998</v>
      </c>
      <c r="R606" s="81">
        <f t="shared" si="354"/>
        <v>2.6481400000000002</v>
      </c>
      <c r="S606" s="81">
        <f t="shared" si="354"/>
        <v>2.6418499999999998</v>
      </c>
      <c r="T606" s="81">
        <f t="shared" si="354"/>
        <v>2.6322700000000001</v>
      </c>
      <c r="U606" s="81">
        <f t="shared" si="354"/>
        <v>2.6263899999999998</v>
      </c>
      <c r="V606" s="81">
        <f t="shared" si="354"/>
        <v>2.7173600000000002</v>
      </c>
      <c r="W606" s="81">
        <f t="shared" si="354"/>
        <v>2.7696499999999999</v>
      </c>
      <c r="X606" s="81">
        <f t="shared" si="354"/>
        <v>2.6805699999999999</v>
      </c>
      <c r="Y606" s="81">
        <f t="shared" si="354"/>
        <v>2.5368200000000001</v>
      </c>
      <c r="Z606" s="81">
        <f t="shared" si="354"/>
        <v>2.2346300000000001</v>
      </c>
      <c r="AA606" s="81">
        <f t="shared" si="354"/>
        <v>2.1191300000000002</v>
      </c>
    </row>
    <row r="607" spans="1:27" ht="12.75" hidden="1" customHeight="1" outlineLevel="1" x14ac:dyDescent="0.2">
      <c r="A607" s="89" t="s">
        <v>1435</v>
      </c>
      <c r="B607" s="63" t="s">
        <v>230</v>
      </c>
      <c r="C607" s="43" t="s">
        <v>79</v>
      </c>
      <c r="D607" s="44">
        <v>1210.8699999999999</v>
      </c>
      <c r="E607" s="44">
        <v>1024.5999999999999</v>
      </c>
      <c r="F607" s="44">
        <v>972.68</v>
      </c>
      <c r="G607" s="44">
        <v>988.9</v>
      </c>
      <c r="H607" s="44">
        <v>1102.1099999999999</v>
      </c>
      <c r="I607" s="44">
        <v>1329.47</v>
      </c>
      <c r="J607" s="44">
        <v>1430.86</v>
      </c>
      <c r="K607" s="44">
        <v>1615.7</v>
      </c>
      <c r="L607" s="44">
        <v>1844.81</v>
      </c>
      <c r="M607" s="44">
        <v>1976.57</v>
      </c>
      <c r="N607" s="44">
        <v>1981.35</v>
      </c>
      <c r="O607" s="44">
        <v>1937.29</v>
      </c>
      <c r="P607" s="44">
        <v>1912.44</v>
      </c>
      <c r="Q607" s="44">
        <v>1969.89</v>
      </c>
      <c r="R607" s="44">
        <v>1992.92</v>
      </c>
      <c r="S607" s="44">
        <v>1986.63</v>
      </c>
      <c r="T607" s="44">
        <v>1977.05</v>
      </c>
      <c r="U607" s="44">
        <v>1971.17</v>
      </c>
      <c r="V607" s="44">
        <v>2062.14</v>
      </c>
      <c r="W607" s="44">
        <v>2114.4299999999998</v>
      </c>
      <c r="X607" s="44">
        <v>2025.35</v>
      </c>
      <c r="Y607" s="44">
        <v>1881.6</v>
      </c>
      <c r="Z607" s="44">
        <v>1579.41</v>
      </c>
      <c r="AA607" s="44">
        <v>1463.91</v>
      </c>
    </row>
    <row r="608" spans="1:27" ht="12.75" hidden="1" customHeight="1" outlineLevel="1" x14ac:dyDescent="0.2">
      <c r="A608" s="89" t="s">
        <v>1436</v>
      </c>
      <c r="B608" s="63" t="s">
        <v>90</v>
      </c>
      <c r="C608" s="43" t="s">
        <v>79</v>
      </c>
      <c r="D608" s="44">
        <f>$D$468</f>
        <v>434.18</v>
      </c>
      <c r="E608" s="44">
        <f t="shared" ref="E608:AA608" si="355">$D$468</f>
        <v>434.18</v>
      </c>
      <c r="F608" s="44">
        <f t="shared" si="355"/>
        <v>434.18</v>
      </c>
      <c r="G608" s="44">
        <f t="shared" si="355"/>
        <v>434.18</v>
      </c>
      <c r="H608" s="44">
        <f t="shared" si="355"/>
        <v>434.18</v>
      </c>
      <c r="I608" s="44">
        <f t="shared" si="355"/>
        <v>434.18</v>
      </c>
      <c r="J608" s="44">
        <f t="shared" si="355"/>
        <v>434.18</v>
      </c>
      <c r="K608" s="44">
        <f t="shared" si="355"/>
        <v>434.18</v>
      </c>
      <c r="L608" s="44">
        <f t="shared" si="355"/>
        <v>434.18</v>
      </c>
      <c r="M608" s="44">
        <f t="shared" si="355"/>
        <v>434.18</v>
      </c>
      <c r="N608" s="44">
        <f t="shared" si="355"/>
        <v>434.18</v>
      </c>
      <c r="O608" s="44">
        <f t="shared" si="355"/>
        <v>434.18</v>
      </c>
      <c r="P608" s="44">
        <f t="shared" si="355"/>
        <v>434.18</v>
      </c>
      <c r="Q608" s="44">
        <f t="shared" si="355"/>
        <v>434.18</v>
      </c>
      <c r="R608" s="44">
        <f t="shared" si="355"/>
        <v>434.18</v>
      </c>
      <c r="S608" s="44">
        <f t="shared" si="355"/>
        <v>434.18</v>
      </c>
      <c r="T608" s="44">
        <f t="shared" si="355"/>
        <v>434.18</v>
      </c>
      <c r="U608" s="44">
        <f t="shared" si="355"/>
        <v>434.18</v>
      </c>
      <c r="V608" s="44">
        <f t="shared" si="355"/>
        <v>434.18</v>
      </c>
      <c r="W608" s="44">
        <f t="shared" si="355"/>
        <v>434.18</v>
      </c>
      <c r="X608" s="44">
        <f t="shared" si="355"/>
        <v>434.18</v>
      </c>
      <c r="Y608" s="44">
        <f t="shared" si="355"/>
        <v>434.18</v>
      </c>
      <c r="Z608" s="44">
        <f t="shared" si="355"/>
        <v>434.18</v>
      </c>
      <c r="AA608" s="44">
        <f t="shared" si="355"/>
        <v>434.18</v>
      </c>
    </row>
    <row r="609" spans="1:27" ht="12.75" hidden="1" customHeight="1" outlineLevel="1" x14ac:dyDescent="0.2">
      <c r="A609" s="89" t="s">
        <v>1437</v>
      </c>
      <c r="B609" s="63" t="s">
        <v>83</v>
      </c>
      <c r="C609" s="43" t="s">
        <v>79</v>
      </c>
      <c r="D609" s="44">
        <v>4.68</v>
      </c>
      <c r="E609" s="44">
        <v>4.68</v>
      </c>
      <c r="F609" s="44">
        <v>4.68</v>
      </c>
      <c r="G609" s="44">
        <v>4.68</v>
      </c>
      <c r="H609" s="44">
        <v>4.68</v>
      </c>
      <c r="I609" s="44">
        <v>4.68</v>
      </c>
      <c r="J609" s="44">
        <v>4.68</v>
      </c>
      <c r="K609" s="44">
        <v>4.68</v>
      </c>
      <c r="L609" s="44">
        <v>4.68</v>
      </c>
      <c r="M609" s="44">
        <v>4.68</v>
      </c>
      <c r="N609" s="44">
        <v>4.68</v>
      </c>
      <c r="O609" s="44">
        <v>4.68</v>
      </c>
      <c r="P609" s="44">
        <v>4.68</v>
      </c>
      <c r="Q609" s="44">
        <v>4.68</v>
      </c>
      <c r="R609" s="44">
        <v>4.68</v>
      </c>
      <c r="S609" s="44">
        <v>4.68</v>
      </c>
      <c r="T609" s="44">
        <v>4.68</v>
      </c>
      <c r="U609" s="44">
        <v>4.68</v>
      </c>
      <c r="V609" s="44">
        <v>4.68</v>
      </c>
      <c r="W609" s="44">
        <v>4.68</v>
      </c>
      <c r="X609" s="44">
        <v>4.68</v>
      </c>
      <c r="Y609" s="44">
        <v>4.68</v>
      </c>
      <c r="Z609" s="44">
        <v>4.68</v>
      </c>
      <c r="AA609" s="44">
        <v>4.68</v>
      </c>
    </row>
    <row r="610" spans="1:27" ht="12.75" hidden="1" customHeight="1" outlineLevel="1" x14ac:dyDescent="0.2">
      <c r="A610" s="89" t="s">
        <v>1438</v>
      </c>
      <c r="B610" s="63" t="s">
        <v>81</v>
      </c>
      <c r="C610" s="43" t="s">
        <v>79</v>
      </c>
      <c r="D610" s="44">
        <f>$D$11</f>
        <v>216.36</v>
      </c>
      <c r="E610" s="44">
        <f t="shared" ref="E610:AA610" si="356">$D$11</f>
        <v>216.36</v>
      </c>
      <c r="F610" s="44">
        <f t="shared" si="356"/>
        <v>216.36</v>
      </c>
      <c r="G610" s="44">
        <f t="shared" si="356"/>
        <v>216.36</v>
      </c>
      <c r="H610" s="44">
        <f t="shared" si="356"/>
        <v>216.36</v>
      </c>
      <c r="I610" s="44">
        <f t="shared" si="356"/>
        <v>216.36</v>
      </c>
      <c r="J610" s="44">
        <f t="shared" si="356"/>
        <v>216.36</v>
      </c>
      <c r="K610" s="44">
        <f t="shared" si="356"/>
        <v>216.36</v>
      </c>
      <c r="L610" s="44">
        <f t="shared" si="356"/>
        <v>216.36</v>
      </c>
      <c r="M610" s="44">
        <f t="shared" si="356"/>
        <v>216.36</v>
      </c>
      <c r="N610" s="44">
        <f t="shared" si="356"/>
        <v>216.36</v>
      </c>
      <c r="O610" s="44">
        <f t="shared" si="356"/>
        <v>216.36</v>
      </c>
      <c r="P610" s="44">
        <f t="shared" si="356"/>
        <v>216.36</v>
      </c>
      <c r="Q610" s="44">
        <f t="shared" si="356"/>
        <v>216.36</v>
      </c>
      <c r="R610" s="44">
        <f>$D$11</f>
        <v>216.36</v>
      </c>
      <c r="S610" s="44">
        <f t="shared" si="356"/>
        <v>216.36</v>
      </c>
      <c r="T610" s="44">
        <f t="shared" si="356"/>
        <v>216.36</v>
      </c>
      <c r="U610" s="44">
        <f t="shared" si="356"/>
        <v>216.36</v>
      </c>
      <c r="V610" s="44">
        <f t="shared" si="356"/>
        <v>216.36</v>
      </c>
      <c r="W610" s="44">
        <f t="shared" si="356"/>
        <v>216.36</v>
      </c>
      <c r="X610" s="44">
        <f t="shared" si="356"/>
        <v>216.36</v>
      </c>
      <c r="Y610" s="44">
        <f t="shared" si="356"/>
        <v>216.36</v>
      </c>
      <c r="Z610" s="44">
        <f t="shared" si="356"/>
        <v>216.36</v>
      </c>
      <c r="AA610" s="44">
        <f t="shared" si="356"/>
        <v>216.36</v>
      </c>
    </row>
    <row r="611" spans="1:27" collapsed="1" x14ac:dyDescent="0.2">
      <c r="A611" s="88" t="s">
        <v>1439</v>
      </c>
      <c r="B611" s="28" t="str">
        <f>"30"&amp;"."&amp;$B$640&amp;"."&amp;$B$641</f>
        <v>30.09.2023</v>
      </c>
      <c r="C611" s="80" t="s">
        <v>76</v>
      </c>
      <c r="D611" s="81">
        <f>ROUND(((D612+D613+D615+D614)/1000),5)</f>
        <v>2.0175800000000002</v>
      </c>
      <c r="E611" s="81">
        <f>ROUND(((E612+E613+E615+E614)/1000),5)</f>
        <v>1.93706</v>
      </c>
      <c r="F611" s="81">
        <f>ROUND(((F612+F613+F615+F614)/1000),5)</f>
        <v>1.8666400000000001</v>
      </c>
      <c r="G611" s="81">
        <f t="shared" ref="G611:AA611" si="357">ROUND(((G612+G613+G615+G614)/1000),5)</f>
        <v>1.8329200000000001</v>
      </c>
      <c r="H611" s="81">
        <f t="shared" si="357"/>
        <v>1.8806099999999999</v>
      </c>
      <c r="I611" s="81">
        <f t="shared" si="357"/>
        <v>1.9741200000000001</v>
      </c>
      <c r="J611" s="81">
        <f t="shared" si="357"/>
        <v>2.00264</v>
      </c>
      <c r="K611" s="81">
        <f t="shared" si="357"/>
        <v>2.1702400000000002</v>
      </c>
      <c r="L611" s="81">
        <f t="shared" si="357"/>
        <v>2.45811</v>
      </c>
      <c r="M611" s="81">
        <f t="shared" si="357"/>
        <v>2.66499</v>
      </c>
      <c r="N611" s="81">
        <f t="shared" si="357"/>
        <v>2.6973799999999999</v>
      </c>
      <c r="O611" s="81">
        <f t="shared" si="357"/>
        <v>2.7017899999999999</v>
      </c>
      <c r="P611" s="81">
        <f t="shared" si="357"/>
        <v>2.6772900000000002</v>
      </c>
      <c r="Q611" s="81">
        <f t="shared" si="357"/>
        <v>2.67482</v>
      </c>
      <c r="R611" s="81">
        <f t="shared" si="357"/>
        <v>2.6766399999999999</v>
      </c>
      <c r="S611" s="81">
        <f t="shared" si="357"/>
        <v>2.6734100000000001</v>
      </c>
      <c r="T611" s="81">
        <f t="shared" si="357"/>
        <v>2.6594600000000002</v>
      </c>
      <c r="U611" s="81">
        <f t="shared" si="357"/>
        <v>2.5928200000000001</v>
      </c>
      <c r="V611" s="81">
        <f t="shared" si="357"/>
        <v>2.6922299999999999</v>
      </c>
      <c r="W611" s="81">
        <f t="shared" si="357"/>
        <v>2.7418399999999998</v>
      </c>
      <c r="X611" s="81">
        <f t="shared" si="357"/>
        <v>2.6849599999999998</v>
      </c>
      <c r="Y611" s="81">
        <f t="shared" si="357"/>
        <v>2.4267099999999999</v>
      </c>
      <c r="Z611" s="81">
        <f t="shared" si="357"/>
        <v>2.2840600000000002</v>
      </c>
      <c r="AA611" s="81">
        <f t="shared" si="357"/>
        <v>2.0753599999999999</v>
      </c>
    </row>
    <row r="612" spans="1:27" ht="12.75" hidden="1" customHeight="1" outlineLevel="1" x14ac:dyDescent="0.2">
      <c r="A612" s="89" t="s">
        <v>1440</v>
      </c>
      <c r="B612" s="63" t="s">
        <v>230</v>
      </c>
      <c r="C612" s="43" t="s">
        <v>79</v>
      </c>
      <c r="D612" s="44">
        <v>1362.36</v>
      </c>
      <c r="E612" s="44">
        <v>1281.8399999999999</v>
      </c>
      <c r="F612" s="44">
        <v>1211.42</v>
      </c>
      <c r="G612" s="44">
        <v>1177.7</v>
      </c>
      <c r="H612" s="44">
        <v>1225.3900000000001</v>
      </c>
      <c r="I612" s="44">
        <v>1318.9</v>
      </c>
      <c r="J612" s="44">
        <v>1347.42</v>
      </c>
      <c r="K612" s="44">
        <v>1515.02</v>
      </c>
      <c r="L612" s="44">
        <v>1802.89</v>
      </c>
      <c r="M612" s="44">
        <v>2009.77</v>
      </c>
      <c r="N612" s="44">
        <v>2042.16</v>
      </c>
      <c r="O612" s="44">
        <v>2046.57</v>
      </c>
      <c r="P612" s="44">
        <v>2022.07</v>
      </c>
      <c r="Q612" s="44">
        <v>2019.6</v>
      </c>
      <c r="R612" s="44">
        <v>2021.42</v>
      </c>
      <c r="S612" s="44">
        <v>2018.19</v>
      </c>
      <c r="T612" s="44">
        <v>2004.24</v>
      </c>
      <c r="U612" s="44">
        <v>1937.6</v>
      </c>
      <c r="V612" s="44">
        <v>2037.01</v>
      </c>
      <c r="W612" s="44">
        <v>2086.62</v>
      </c>
      <c r="X612" s="44">
        <v>2029.74</v>
      </c>
      <c r="Y612" s="44">
        <v>1771.49</v>
      </c>
      <c r="Z612" s="44">
        <v>1628.84</v>
      </c>
      <c r="AA612" s="44">
        <v>1420.14</v>
      </c>
    </row>
    <row r="613" spans="1:27" ht="12.75" hidden="1" customHeight="1" outlineLevel="1" x14ac:dyDescent="0.2">
      <c r="A613" s="89" t="s">
        <v>1441</v>
      </c>
      <c r="B613" s="63" t="s">
        <v>90</v>
      </c>
      <c r="C613" s="43" t="s">
        <v>79</v>
      </c>
      <c r="D613" s="44">
        <f>$D$468</f>
        <v>434.18</v>
      </c>
      <c r="E613" s="44">
        <f t="shared" ref="E613:AA613" si="358">$D$468</f>
        <v>434.18</v>
      </c>
      <c r="F613" s="44">
        <f t="shared" si="358"/>
        <v>434.18</v>
      </c>
      <c r="G613" s="44">
        <f t="shared" si="358"/>
        <v>434.18</v>
      </c>
      <c r="H613" s="44">
        <f t="shared" si="358"/>
        <v>434.18</v>
      </c>
      <c r="I613" s="44">
        <f t="shared" si="358"/>
        <v>434.18</v>
      </c>
      <c r="J613" s="44">
        <f t="shared" si="358"/>
        <v>434.18</v>
      </c>
      <c r="K613" s="44">
        <f t="shared" si="358"/>
        <v>434.18</v>
      </c>
      <c r="L613" s="44">
        <f t="shared" si="358"/>
        <v>434.18</v>
      </c>
      <c r="M613" s="44">
        <f t="shared" si="358"/>
        <v>434.18</v>
      </c>
      <c r="N613" s="44">
        <f t="shared" si="358"/>
        <v>434.18</v>
      </c>
      <c r="O613" s="44">
        <f t="shared" si="358"/>
        <v>434.18</v>
      </c>
      <c r="P613" s="44">
        <f t="shared" si="358"/>
        <v>434.18</v>
      </c>
      <c r="Q613" s="44">
        <f t="shared" si="358"/>
        <v>434.18</v>
      </c>
      <c r="R613" s="44">
        <f t="shared" si="358"/>
        <v>434.18</v>
      </c>
      <c r="S613" s="44">
        <f t="shared" si="358"/>
        <v>434.18</v>
      </c>
      <c r="T613" s="44">
        <f t="shared" si="358"/>
        <v>434.18</v>
      </c>
      <c r="U613" s="44">
        <f t="shared" si="358"/>
        <v>434.18</v>
      </c>
      <c r="V613" s="44">
        <f t="shared" si="358"/>
        <v>434.18</v>
      </c>
      <c r="W613" s="44">
        <f t="shared" si="358"/>
        <v>434.18</v>
      </c>
      <c r="X613" s="44">
        <f t="shared" si="358"/>
        <v>434.18</v>
      </c>
      <c r="Y613" s="44">
        <f t="shared" si="358"/>
        <v>434.18</v>
      </c>
      <c r="Z613" s="44">
        <f t="shared" si="358"/>
        <v>434.18</v>
      </c>
      <c r="AA613" s="44">
        <f t="shared" si="358"/>
        <v>434.18</v>
      </c>
    </row>
    <row r="614" spans="1:27" ht="12.75" hidden="1" customHeight="1" outlineLevel="1" x14ac:dyDescent="0.2">
      <c r="A614" s="89" t="s">
        <v>1442</v>
      </c>
      <c r="B614" s="63" t="s">
        <v>83</v>
      </c>
      <c r="C614" s="43" t="s">
        <v>79</v>
      </c>
      <c r="D614" s="44">
        <v>4.68</v>
      </c>
      <c r="E614" s="44">
        <v>4.68</v>
      </c>
      <c r="F614" s="44">
        <v>4.68</v>
      </c>
      <c r="G614" s="44">
        <v>4.68</v>
      </c>
      <c r="H614" s="44">
        <v>4.68</v>
      </c>
      <c r="I614" s="44">
        <v>4.68</v>
      </c>
      <c r="J614" s="44">
        <v>4.68</v>
      </c>
      <c r="K614" s="44">
        <v>4.68</v>
      </c>
      <c r="L614" s="44">
        <v>4.68</v>
      </c>
      <c r="M614" s="44">
        <v>4.68</v>
      </c>
      <c r="N614" s="44">
        <v>4.68</v>
      </c>
      <c r="O614" s="44">
        <v>4.68</v>
      </c>
      <c r="P614" s="44">
        <v>4.68</v>
      </c>
      <c r="Q614" s="44">
        <v>4.68</v>
      </c>
      <c r="R614" s="44">
        <v>4.68</v>
      </c>
      <c r="S614" s="44">
        <v>4.68</v>
      </c>
      <c r="T614" s="44">
        <v>4.68</v>
      </c>
      <c r="U614" s="44">
        <v>4.68</v>
      </c>
      <c r="V614" s="44">
        <v>4.68</v>
      </c>
      <c r="W614" s="44">
        <v>4.68</v>
      </c>
      <c r="X614" s="44">
        <v>4.68</v>
      </c>
      <c r="Y614" s="44">
        <v>4.68</v>
      </c>
      <c r="Z614" s="44">
        <v>4.68</v>
      </c>
      <c r="AA614" s="44">
        <v>4.68</v>
      </c>
    </row>
    <row r="615" spans="1:27" ht="12.75" hidden="1" customHeight="1" outlineLevel="1" x14ac:dyDescent="0.2">
      <c r="A615" s="89" t="s">
        <v>1443</v>
      </c>
      <c r="B615" s="63" t="s">
        <v>81</v>
      </c>
      <c r="C615" s="43" t="s">
        <v>79</v>
      </c>
      <c r="D615" s="44">
        <f>$D$11</f>
        <v>216.36</v>
      </c>
      <c r="E615" s="44">
        <f t="shared" ref="E615:AA615" si="359">$D$11</f>
        <v>216.36</v>
      </c>
      <c r="F615" s="44">
        <f t="shared" si="359"/>
        <v>216.36</v>
      </c>
      <c r="G615" s="44">
        <f t="shared" si="359"/>
        <v>216.36</v>
      </c>
      <c r="H615" s="44">
        <f t="shared" si="359"/>
        <v>216.36</v>
      </c>
      <c r="I615" s="44">
        <f t="shared" si="359"/>
        <v>216.36</v>
      </c>
      <c r="J615" s="44">
        <f t="shared" si="359"/>
        <v>216.36</v>
      </c>
      <c r="K615" s="44">
        <f t="shared" si="359"/>
        <v>216.36</v>
      </c>
      <c r="L615" s="44">
        <f t="shared" si="359"/>
        <v>216.36</v>
      </c>
      <c r="M615" s="44">
        <f t="shared" si="359"/>
        <v>216.36</v>
      </c>
      <c r="N615" s="44">
        <f t="shared" si="359"/>
        <v>216.36</v>
      </c>
      <c r="O615" s="44">
        <f t="shared" si="359"/>
        <v>216.36</v>
      </c>
      <c r="P615" s="44">
        <f t="shared" si="359"/>
        <v>216.36</v>
      </c>
      <c r="Q615" s="44">
        <f t="shared" si="359"/>
        <v>216.36</v>
      </c>
      <c r="R615" s="44">
        <f>$D$11</f>
        <v>216.36</v>
      </c>
      <c r="S615" s="44">
        <f t="shared" si="359"/>
        <v>216.36</v>
      </c>
      <c r="T615" s="44">
        <f t="shared" si="359"/>
        <v>216.36</v>
      </c>
      <c r="U615" s="44">
        <f t="shared" si="359"/>
        <v>216.36</v>
      </c>
      <c r="V615" s="44">
        <f t="shared" si="359"/>
        <v>216.36</v>
      </c>
      <c r="W615" s="44">
        <f t="shared" si="359"/>
        <v>216.36</v>
      </c>
      <c r="X615" s="44">
        <f t="shared" si="359"/>
        <v>216.36</v>
      </c>
      <c r="Y615" s="44">
        <f t="shared" si="359"/>
        <v>216.36</v>
      </c>
      <c r="Z615" s="44">
        <f t="shared" si="359"/>
        <v>216.36</v>
      </c>
      <c r="AA615" s="44">
        <f t="shared" si="359"/>
        <v>216.36</v>
      </c>
    </row>
    <row r="616" spans="1:27" collapsed="1" x14ac:dyDescent="0.2">
      <c r="B616" s="91"/>
    </row>
    <row r="617" spans="1:27" x14ac:dyDescent="0.2">
      <c r="B617" s="91"/>
    </row>
    <row r="618" spans="1:27" x14ac:dyDescent="0.2">
      <c r="A618" s="179" t="s">
        <v>833</v>
      </c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1"/>
    </row>
    <row r="619" spans="1:27" ht="15" customHeight="1" x14ac:dyDescent="0.2">
      <c r="A619" s="182" t="s">
        <v>1444</v>
      </c>
      <c r="B619" s="184" t="s">
        <v>835</v>
      </c>
      <c r="C619" s="186" t="s">
        <v>836</v>
      </c>
      <c r="D619" s="27" t="s">
        <v>69</v>
      </c>
      <c r="E619" s="27" t="s">
        <v>70</v>
      </c>
      <c r="F619" s="27" t="s">
        <v>837</v>
      </c>
      <c r="G619" s="27" t="s">
        <v>838</v>
      </c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</row>
    <row r="620" spans="1:27" x14ac:dyDescent="0.2">
      <c r="A620" s="183"/>
      <c r="B620" s="185"/>
      <c r="C620" s="187"/>
      <c r="D620" s="95">
        <f>SUM(D621:D622)</f>
        <v>1458442.51</v>
      </c>
      <c r="E620" s="95">
        <f>SUM(E621:E622)</f>
        <v>1894979.2000000002</v>
      </c>
      <c r="F620" s="95">
        <f>SUM(F621:F622)</f>
        <v>1978830.7</v>
      </c>
      <c r="G620" s="95">
        <f>SUM(G621:G622)</f>
        <v>2242428.67</v>
      </c>
    </row>
    <row r="621" spans="1:27" ht="12.75" hidden="1" customHeight="1" outlineLevel="1" x14ac:dyDescent="0.2">
      <c r="A621" s="96" t="s">
        <v>1445</v>
      </c>
      <c r="B621" s="97" t="s">
        <v>840</v>
      </c>
      <c r="C621" s="98" t="s">
        <v>836</v>
      </c>
      <c r="D621" s="44">
        <v>886622.05</v>
      </c>
      <c r="E621" s="44">
        <f>$D621</f>
        <v>886622.05</v>
      </c>
      <c r="F621" s="44">
        <f>$D621</f>
        <v>886622.05</v>
      </c>
      <c r="G621" s="44">
        <f>$D621</f>
        <v>886622.05</v>
      </c>
    </row>
    <row r="622" spans="1:27" ht="12.75" hidden="1" customHeight="1" outlineLevel="1" x14ac:dyDescent="0.2">
      <c r="A622" s="96" t="s">
        <v>1446</v>
      </c>
      <c r="B622" s="97" t="s">
        <v>90</v>
      </c>
      <c r="C622" s="98" t="s">
        <v>836</v>
      </c>
      <c r="D622" s="44">
        <v>571820.46</v>
      </c>
      <c r="E622" s="44">
        <v>1008357.15</v>
      </c>
      <c r="F622" s="44">
        <v>1092208.6499999999</v>
      </c>
      <c r="G622" s="44">
        <v>1355806.62</v>
      </c>
    </row>
    <row r="623" spans="1:27" collapsed="1" x14ac:dyDescent="0.2"/>
    <row r="625" spans="1:27" ht="12.75" customHeight="1" x14ac:dyDescent="0.25">
      <c r="A625" s="188" t="s">
        <v>84</v>
      </c>
      <c r="B625" s="188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1:27" ht="12.75" customHeight="1" x14ac:dyDescent="0.25">
      <c r="A626" s="172" t="s">
        <v>2906</v>
      </c>
      <c r="B626" s="172"/>
      <c r="C626" s="172"/>
      <c r="D626" s="172"/>
      <c r="E626" s="172"/>
      <c r="F626" s="172"/>
      <c r="G626" s="172"/>
      <c r="H626" s="172"/>
      <c r="I626" s="172"/>
      <c r="J626" s="172"/>
      <c r="K626" s="172"/>
      <c r="L626" s="172"/>
      <c r="M626" s="172"/>
      <c r="N626" s="172"/>
      <c r="O626" s="172"/>
      <c r="P626"/>
      <c r="Q626"/>
      <c r="R626"/>
      <c r="S626"/>
      <c r="T626"/>
      <c r="U626"/>
      <c r="V626"/>
      <c r="W626"/>
      <c r="X626"/>
      <c r="Y626"/>
      <c r="Z626"/>
      <c r="AA626"/>
    </row>
    <row r="628" spans="1:27" x14ac:dyDescent="0.2">
      <c r="A628" s="54"/>
      <c r="B628" s="55"/>
    </row>
    <row r="629" spans="1:27" x14ac:dyDescent="0.2">
      <c r="A629" s="54"/>
      <c r="B629" s="56"/>
    </row>
    <row r="640" spans="1:27" hidden="1" x14ac:dyDescent="0.2">
      <c r="B640" s="99" t="s">
        <v>2907</v>
      </c>
    </row>
    <row r="641" spans="2:2" hidden="1" x14ac:dyDescent="0.2">
      <c r="B641" s="100" t="s">
        <v>2908</v>
      </c>
    </row>
  </sheetData>
  <autoFilter ref="B7:C560" xr:uid="{00000000-0001-0000-0A00-000000000000}"/>
  <mergeCells count="12">
    <mergeCell ref="A626:O626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5:B625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57" max="26" man="1"/>
    <brk id="234" max="26" man="1"/>
    <brk id="310" max="26" man="1"/>
    <brk id="387" max="26" man="1"/>
    <brk id="463" max="26" man="1"/>
    <brk id="540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CE68F-5E54-4112-920F-FBDC885AC0C8}">
  <sheetPr>
    <tabColor theme="5" tint="0.59999389629810485"/>
    <pageSetUpPr fitToPage="1"/>
  </sheetPr>
  <dimension ref="A1:AA641"/>
  <sheetViews>
    <sheetView view="pageBreakPreview" zoomScale="75" zoomScaleNormal="100" zoomScaleSheetLayoutView="75" workbookViewId="0">
      <pane ySplit="4" topLeftCell="A5" activePane="bottomLeft" state="frozen"/>
      <selection activeCell="A34" sqref="A34:XFD34"/>
      <selection pane="bottomLeft"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3" t="s">
        <v>843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</row>
    <row r="2" spans="1:27" x14ac:dyDescent="0.2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</row>
    <row r="3" spans="1:27" x14ac:dyDescent="0.2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</row>
    <row r="4" spans="1:27" ht="15" customHeight="1" x14ac:dyDescent="0.25">
      <c r="A4" s="176" t="s">
        <v>842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9" t="s">
        <v>201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1"/>
    </row>
    <row r="6" spans="1:27" ht="27" customHeight="1" x14ac:dyDescent="0.2">
      <c r="A6" s="26" t="s">
        <v>64</v>
      </c>
      <c r="B6" s="27" t="s">
        <v>202</v>
      </c>
      <c r="C6" s="26" t="s">
        <v>203</v>
      </c>
      <c r="D6" s="27" t="s">
        <v>204</v>
      </c>
      <c r="E6" s="27" t="s">
        <v>205</v>
      </c>
      <c r="F6" s="27" t="s">
        <v>206</v>
      </c>
      <c r="G6" s="27" t="s">
        <v>207</v>
      </c>
      <c r="H6" s="27" t="s">
        <v>208</v>
      </c>
      <c r="I6" s="27" t="s">
        <v>209</v>
      </c>
      <c r="J6" s="27" t="s">
        <v>210</v>
      </c>
      <c r="K6" s="27" t="s">
        <v>211</v>
      </c>
      <c r="L6" s="27" t="s">
        <v>212</v>
      </c>
      <c r="M6" s="27" t="s">
        <v>213</v>
      </c>
      <c r="N6" s="27" t="s">
        <v>214</v>
      </c>
      <c r="O6" s="27" t="s">
        <v>215</v>
      </c>
      <c r="P6" s="27" t="s">
        <v>216</v>
      </c>
      <c r="Q6" s="27" t="s">
        <v>217</v>
      </c>
      <c r="R6" s="27" t="s">
        <v>218</v>
      </c>
      <c r="S6" s="27" t="s">
        <v>219</v>
      </c>
      <c r="T6" s="27" t="s">
        <v>220</v>
      </c>
      <c r="U6" s="27" t="s">
        <v>221</v>
      </c>
      <c r="V6" s="27" t="s">
        <v>222</v>
      </c>
      <c r="W6" s="27" t="s">
        <v>223</v>
      </c>
      <c r="X6" s="27" t="s">
        <v>224</v>
      </c>
      <c r="Y6" s="27" t="s">
        <v>225</v>
      </c>
      <c r="Z6" s="27" t="s">
        <v>226</v>
      </c>
      <c r="AA6" s="27" t="s">
        <v>227</v>
      </c>
    </row>
    <row r="7" spans="1:27" x14ac:dyDescent="0.2">
      <c r="A7" s="88" t="s">
        <v>844</v>
      </c>
      <c r="B7" s="28" t="str">
        <f>"01"&amp;"."&amp;$B$640&amp;"."&amp;$B$641</f>
        <v>01.09.2023</v>
      </c>
      <c r="C7" s="80" t="s">
        <v>76</v>
      </c>
      <c r="D7" s="81">
        <f>ROUND(((D8+D9+D11+D10)/1000),5)</f>
        <v>1.5723800000000001</v>
      </c>
      <c r="E7" s="81">
        <f>ROUND(((E8+E9+E11+E10)/1000),5)</f>
        <v>1.4635899999999999</v>
      </c>
      <c r="F7" s="81">
        <f>ROUND(((F8+F9+F11+F10)/1000),5)</f>
        <v>1.3999900000000001</v>
      </c>
      <c r="G7" s="81">
        <f t="shared" ref="G7:AA7" si="0">ROUND(((G8+G9+G11+G10)/1000),5)</f>
        <v>1.4069700000000001</v>
      </c>
      <c r="H7" s="81">
        <f t="shared" si="0"/>
        <v>1.4516500000000001</v>
      </c>
      <c r="I7" s="81">
        <f t="shared" si="0"/>
        <v>1.5307299999999999</v>
      </c>
      <c r="J7" s="81">
        <f t="shared" si="0"/>
        <v>1.6404399999999999</v>
      </c>
      <c r="K7" s="81">
        <f t="shared" si="0"/>
        <v>1.8908</v>
      </c>
      <c r="L7" s="81">
        <f t="shared" si="0"/>
        <v>2.085</v>
      </c>
      <c r="M7" s="81">
        <f t="shared" si="0"/>
        <v>2.3074599999999998</v>
      </c>
      <c r="N7" s="81">
        <f t="shared" si="0"/>
        <v>2.3426200000000001</v>
      </c>
      <c r="O7" s="81">
        <f t="shared" si="0"/>
        <v>2.3183199999999999</v>
      </c>
      <c r="P7" s="81">
        <f t="shared" si="0"/>
        <v>2.3252899999999999</v>
      </c>
      <c r="Q7" s="81">
        <f t="shared" si="0"/>
        <v>2.3284899999999999</v>
      </c>
      <c r="R7" s="81">
        <f t="shared" si="0"/>
        <v>2.40361</v>
      </c>
      <c r="S7" s="81">
        <f t="shared" si="0"/>
        <v>2.3897699999999999</v>
      </c>
      <c r="T7" s="81">
        <f t="shared" si="0"/>
        <v>2.3822899999999998</v>
      </c>
      <c r="U7" s="81">
        <f t="shared" si="0"/>
        <v>2.3505099999999999</v>
      </c>
      <c r="V7" s="81">
        <f t="shared" si="0"/>
        <v>2.3514400000000002</v>
      </c>
      <c r="W7" s="81">
        <f t="shared" si="0"/>
        <v>2.38802</v>
      </c>
      <c r="X7" s="81">
        <f t="shared" si="0"/>
        <v>2.3805999999999998</v>
      </c>
      <c r="Y7" s="81">
        <f t="shared" si="0"/>
        <v>2.2515299999999998</v>
      </c>
      <c r="Z7" s="81">
        <f t="shared" si="0"/>
        <v>1.9778899999999999</v>
      </c>
      <c r="AA7" s="81">
        <f t="shared" si="0"/>
        <v>1.77305</v>
      </c>
    </row>
    <row r="8" spans="1:27" ht="12.75" hidden="1" customHeight="1" outlineLevel="1" x14ac:dyDescent="0.2">
      <c r="A8" s="89" t="s">
        <v>845</v>
      </c>
      <c r="B8" s="63" t="s">
        <v>230</v>
      </c>
      <c r="C8" s="43" t="s">
        <v>79</v>
      </c>
      <c r="D8" s="44">
        <v>1391.29</v>
      </c>
      <c r="E8" s="44">
        <v>1282.5</v>
      </c>
      <c r="F8" s="44">
        <v>1218.9000000000001</v>
      </c>
      <c r="G8" s="44">
        <v>1225.8800000000001</v>
      </c>
      <c r="H8" s="44">
        <v>1270.56</v>
      </c>
      <c r="I8" s="44">
        <v>1349.64</v>
      </c>
      <c r="J8" s="44">
        <v>1459.35</v>
      </c>
      <c r="K8" s="44">
        <v>1709.71</v>
      </c>
      <c r="L8" s="44">
        <v>1903.91</v>
      </c>
      <c r="M8" s="44">
        <v>2126.37</v>
      </c>
      <c r="N8" s="44">
        <v>2161.5300000000002</v>
      </c>
      <c r="O8" s="44">
        <v>2137.23</v>
      </c>
      <c r="P8" s="44">
        <v>2144.1999999999998</v>
      </c>
      <c r="Q8" s="44">
        <v>2147.4</v>
      </c>
      <c r="R8" s="44">
        <v>2222.52</v>
      </c>
      <c r="S8" s="44">
        <v>2208.6799999999998</v>
      </c>
      <c r="T8" s="44">
        <v>2201.1999999999998</v>
      </c>
      <c r="U8" s="44">
        <v>2169.42</v>
      </c>
      <c r="V8" s="44">
        <v>2170.35</v>
      </c>
      <c r="W8" s="44">
        <v>2206.9299999999998</v>
      </c>
      <c r="X8" s="44">
        <v>2199.5100000000002</v>
      </c>
      <c r="Y8" s="44">
        <v>2070.44</v>
      </c>
      <c r="Z8" s="44">
        <v>1796.8</v>
      </c>
      <c r="AA8" s="44">
        <v>1591.96</v>
      </c>
    </row>
    <row r="9" spans="1:27" ht="12.75" hidden="1" customHeight="1" outlineLevel="1" x14ac:dyDescent="0.2">
      <c r="A9" s="89" t="s">
        <v>846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89" t="s">
        <v>847</v>
      </c>
      <c r="B10" s="63" t="s">
        <v>83</v>
      </c>
      <c r="C10" s="43" t="s">
        <v>79</v>
      </c>
      <c r="D10" s="44">
        <v>4.68</v>
      </c>
      <c r="E10" s="44">
        <v>4.68</v>
      </c>
      <c r="F10" s="44">
        <v>4.68</v>
      </c>
      <c r="G10" s="44">
        <v>4.68</v>
      </c>
      <c r="H10" s="44">
        <v>4.68</v>
      </c>
      <c r="I10" s="44">
        <v>4.68</v>
      </c>
      <c r="J10" s="44">
        <v>4.68</v>
      </c>
      <c r="K10" s="44">
        <v>4.68</v>
      </c>
      <c r="L10" s="44">
        <v>4.68</v>
      </c>
      <c r="M10" s="44">
        <v>4.68</v>
      </c>
      <c r="N10" s="44">
        <v>4.68</v>
      </c>
      <c r="O10" s="44">
        <v>4.68</v>
      </c>
      <c r="P10" s="44">
        <v>4.68</v>
      </c>
      <c r="Q10" s="44">
        <v>4.68</v>
      </c>
      <c r="R10" s="44">
        <v>4.68</v>
      </c>
      <c r="S10" s="44">
        <v>4.68</v>
      </c>
      <c r="T10" s="44">
        <v>4.68</v>
      </c>
      <c r="U10" s="44">
        <v>4.68</v>
      </c>
      <c r="V10" s="44">
        <v>4.68</v>
      </c>
      <c r="W10" s="44">
        <v>4.68</v>
      </c>
      <c r="X10" s="44">
        <v>4.68</v>
      </c>
      <c r="Y10" s="44">
        <v>4.68</v>
      </c>
      <c r="Z10" s="44">
        <v>4.68</v>
      </c>
      <c r="AA10" s="44">
        <v>4.68</v>
      </c>
    </row>
    <row r="11" spans="1:27" ht="12.75" hidden="1" customHeight="1" outlineLevel="1" x14ac:dyDescent="0.2">
      <c r="A11" s="89" t="s">
        <v>848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collapsed="1" x14ac:dyDescent="0.2">
      <c r="A12" s="88" t="s">
        <v>849</v>
      </c>
      <c r="B12" s="28" t="str">
        <f>"02"&amp;"."&amp;$B$640&amp;"."&amp;$B$641</f>
        <v>02.09.2023</v>
      </c>
      <c r="C12" s="80" t="s">
        <v>76</v>
      </c>
      <c r="D12" s="81">
        <f>ROUND(((D13+D14+D16+D15)/1000),5)</f>
        <v>1.7385699999999999</v>
      </c>
      <c r="E12" s="81">
        <f>ROUND(((E13+E14+E16+E15)/1000),5)</f>
        <v>1.54817</v>
      </c>
      <c r="F12" s="81">
        <f>ROUND(((F13+F14+F16+F15)/1000),5)</f>
        <v>1.50773</v>
      </c>
      <c r="G12" s="81">
        <f t="shared" ref="G12:AA12" si="3">ROUND(((G13+G14+G16+G15)/1000),5)</f>
        <v>1.4759</v>
      </c>
      <c r="H12" s="81">
        <f t="shared" si="3"/>
        <v>1.4938400000000001</v>
      </c>
      <c r="I12" s="81">
        <f t="shared" si="3"/>
        <v>1.49017</v>
      </c>
      <c r="J12" s="81">
        <f t="shared" si="3"/>
        <v>1.51756</v>
      </c>
      <c r="K12" s="81">
        <f t="shared" si="3"/>
        <v>1.8106500000000001</v>
      </c>
      <c r="L12" s="81">
        <f t="shared" si="3"/>
        <v>2.0041799999999999</v>
      </c>
      <c r="M12" s="81">
        <f t="shared" si="3"/>
        <v>2.2132999999999998</v>
      </c>
      <c r="N12" s="81">
        <f t="shared" si="3"/>
        <v>2.28301</v>
      </c>
      <c r="O12" s="81">
        <f t="shared" si="3"/>
        <v>2.2976000000000001</v>
      </c>
      <c r="P12" s="81">
        <f t="shared" si="3"/>
        <v>2.2899799999999999</v>
      </c>
      <c r="Q12" s="81">
        <f t="shared" si="3"/>
        <v>2.2955899999999998</v>
      </c>
      <c r="R12" s="81">
        <f t="shared" si="3"/>
        <v>2.2942499999999999</v>
      </c>
      <c r="S12" s="81">
        <f t="shared" si="3"/>
        <v>2.2888600000000001</v>
      </c>
      <c r="T12" s="81">
        <f t="shared" si="3"/>
        <v>2.2683300000000002</v>
      </c>
      <c r="U12" s="81">
        <f t="shared" si="3"/>
        <v>2.2393999999999998</v>
      </c>
      <c r="V12" s="81">
        <f t="shared" si="3"/>
        <v>2.2382399999999998</v>
      </c>
      <c r="W12" s="81">
        <f t="shared" si="3"/>
        <v>2.2458800000000001</v>
      </c>
      <c r="X12" s="81">
        <f t="shared" si="3"/>
        <v>2.2397900000000002</v>
      </c>
      <c r="Y12" s="81">
        <f t="shared" si="3"/>
        <v>2.1576499999999998</v>
      </c>
      <c r="Z12" s="81">
        <f t="shared" si="3"/>
        <v>1.9835199999999999</v>
      </c>
      <c r="AA12" s="81">
        <f t="shared" si="3"/>
        <v>1.8568499999999999</v>
      </c>
    </row>
    <row r="13" spans="1:27" ht="12.75" hidden="1" customHeight="1" outlineLevel="1" x14ac:dyDescent="0.2">
      <c r="A13" s="89" t="s">
        <v>850</v>
      </c>
      <c r="B13" s="63" t="s">
        <v>230</v>
      </c>
      <c r="C13" s="43" t="s">
        <v>79</v>
      </c>
      <c r="D13" s="44">
        <v>1557.48</v>
      </c>
      <c r="E13" s="44">
        <v>1367.08</v>
      </c>
      <c r="F13" s="44">
        <v>1326.64</v>
      </c>
      <c r="G13" s="44">
        <v>1294.81</v>
      </c>
      <c r="H13" s="44">
        <v>1312.75</v>
      </c>
      <c r="I13" s="44">
        <v>1309.08</v>
      </c>
      <c r="J13" s="44">
        <v>1336.47</v>
      </c>
      <c r="K13" s="44">
        <v>1629.56</v>
      </c>
      <c r="L13" s="44">
        <v>1823.09</v>
      </c>
      <c r="M13" s="44">
        <v>2032.21</v>
      </c>
      <c r="N13" s="44">
        <v>2101.92</v>
      </c>
      <c r="O13" s="44">
        <v>2116.5100000000002</v>
      </c>
      <c r="P13" s="44">
        <v>2108.89</v>
      </c>
      <c r="Q13" s="44">
        <v>2114.5</v>
      </c>
      <c r="R13" s="44">
        <v>2113.16</v>
      </c>
      <c r="S13" s="44">
        <v>2107.77</v>
      </c>
      <c r="T13" s="44">
        <v>2087.2399999999998</v>
      </c>
      <c r="U13" s="44">
        <v>2058.31</v>
      </c>
      <c r="V13" s="44">
        <v>2057.15</v>
      </c>
      <c r="W13" s="44">
        <v>2064.79</v>
      </c>
      <c r="X13" s="44">
        <v>2058.6999999999998</v>
      </c>
      <c r="Y13" s="44">
        <v>1976.56</v>
      </c>
      <c r="Z13" s="44">
        <v>1802.43</v>
      </c>
      <c r="AA13" s="44">
        <v>1675.76</v>
      </c>
    </row>
    <row r="14" spans="1:27" ht="12.75" hidden="1" customHeight="1" outlineLevel="1" x14ac:dyDescent="0.2">
      <c r="A14" s="89" t="s">
        <v>851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89" t="s">
        <v>852</v>
      </c>
      <c r="B15" s="63" t="s">
        <v>83</v>
      </c>
      <c r="C15" s="43" t="s">
        <v>79</v>
      </c>
      <c r="D15" s="44">
        <v>4.68</v>
      </c>
      <c r="E15" s="44">
        <v>4.68</v>
      </c>
      <c r="F15" s="44">
        <v>4.68</v>
      </c>
      <c r="G15" s="44">
        <v>4.68</v>
      </c>
      <c r="H15" s="44">
        <v>4.68</v>
      </c>
      <c r="I15" s="44">
        <v>4.68</v>
      </c>
      <c r="J15" s="44">
        <v>4.68</v>
      </c>
      <c r="K15" s="44">
        <v>4.68</v>
      </c>
      <c r="L15" s="44">
        <v>4.68</v>
      </c>
      <c r="M15" s="44">
        <v>4.68</v>
      </c>
      <c r="N15" s="44">
        <v>4.68</v>
      </c>
      <c r="O15" s="44">
        <v>4.68</v>
      </c>
      <c r="P15" s="44">
        <v>4.68</v>
      </c>
      <c r="Q15" s="44">
        <v>4.68</v>
      </c>
      <c r="R15" s="44">
        <v>4.68</v>
      </c>
      <c r="S15" s="44">
        <v>4.68</v>
      </c>
      <c r="T15" s="44">
        <v>4.68</v>
      </c>
      <c r="U15" s="44">
        <v>4.68</v>
      </c>
      <c r="V15" s="44">
        <v>4.68</v>
      </c>
      <c r="W15" s="44">
        <v>4.68</v>
      </c>
      <c r="X15" s="44">
        <v>4.68</v>
      </c>
      <c r="Y15" s="44">
        <v>4.68</v>
      </c>
      <c r="Z15" s="44">
        <v>4.68</v>
      </c>
      <c r="AA15" s="44">
        <v>4.68</v>
      </c>
    </row>
    <row r="16" spans="1:27" ht="12.75" hidden="1" customHeight="1" outlineLevel="1" x14ac:dyDescent="0.2">
      <c r="A16" s="89" t="s">
        <v>853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collapsed="1" x14ac:dyDescent="0.2">
      <c r="A17" s="88" t="s">
        <v>854</v>
      </c>
      <c r="B17" s="28" t="str">
        <f>"03"&amp;"."&amp;$B$640&amp;"."&amp;$B$641</f>
        <v>03.09.2023</v>
      </c>
      <c r="C17" s="80" t="s">
        <v>76</v>
      </c>
      <c r="D17" s="81">
        <f>ROUND(((D18+D19+D21+D20)/1000),5)</f>
        <v>1.5198100000000001</v>
      </c>
      <c r="E17" s="81">
        <f>ROUND(((E18+E19+E21+E20)/1000),5)</f>
        <v>1.38276</v>
      </c>
      <c r="F17" s="81">
        <f>ROUND(((F18+F19+F21+F20)/1000),5)</f>
        <v>1.3049299999999999</v>
      </c>
      <c r="G17" s="81">
        <f t="shared" ref="G17:AA17" si="6">ROUND(((G18+G19+G21+G20)/1000),5)</f>
        <v>1.2993399999999999</v>
      </c>
      <c r="H17" s="81">
        <f t="shared" si="6"/>
        <v>1.2973300000000001</v>
      </c>
      <c r="I17" s="81">
        <f t="shared" si="6"/>
        <v>1.26206</v>
      </c>
      <c r="J17" s="81">
        <f t="shared" si="6"/>
        <v>1.2813399999999999</v>
      </c>
      <c r="K17" s="81">
        <f t="shared" si="6"/>
        <v>1.45295</v>
      </c>
      <c r="L17" s="81">
        <f t="shared" si="6"/>
        <v>1.7261200000000001</v>
      </c>
      <c r="M17" s="81">
        <f t="shared" si="6"/>
        <v>1.9480900000000001</v>
      </c>
      <c r="N17" s="81">
        <f t="shared" si="6"/>
        <v>2.04169</v>
      </c>
      <c r="O17" s="81">
        <f t="shared" si="6"/>
        <v>2.0670799999999998</v>
      </c>
      <c r="P17" s="81">
        <f t="shared" si="6"/>
        <v>2.0334099999999999</v>
      </c>
      <c r="Q17" s="81">
        <f t="shared" si="6"/>
        <v>2.04305</v>
      </c>
      <c r="R17" s="81">
        <f t="shared" si="6"/>
        <v>2.03559</v>
      </c>
      <c r="S17" s="81">
        <f t="shared" si="6"/>
        <v>2.00962</v>
      </c>
      <c r="T17" s="81">
        <f t="shared" si="6"/>
        <v>2.0114000000000001</v>
      </c>
      <c r="U17" s="81">
        <f t="shared" si="6"/>
        <v>1.95913</v>
      </c>
      <c r="V17" s="81">
        <f t="shared" si="6"/>
        <v>1.9836</v>
      </c>
      <c r="W17" s="81">
        <f t="shared" si="6"/>
        <v>2.1497799999999998</v>
      </c>
      <c r="X17" s="81">
        <f t="shared" si="6"/>
        <v>2.1398299999999999</v>
      </c>
      <c r="Y17" s="81">
        <f t="shared" si="6"/>
        <v>2.06873</v>
      </c>
      <c r="Z17" s="81">
        <f t="shared" si="6"/>
        <v>1.88873</v>
      </c>
      <c r="AA17" s="81">
        <f t="shared" si="6"/>
        <v>1.5754600000000001</v>
      </c>
    </row>
    <row r="18" spans="1:27" ht="12.75" hidden="1" customHeight="1" outlineLevel="1" x14ac:dyDescent="0.2">
      <c r="A18" s="89" t="s">
        <v>855</v>
      </c>
      <c r="B18" s="63" t="s">
        <v>230</v>
      </c>
      <c r="C18" s="43" t="s">
        <v>79</v>
      </c>
      <c r="D18" s="44">
        <v>1338.72</v>
      </c>
      <c r="E18" s="44">
        <v>1201.67</v>
      </c>
      <c r="F18" s="44">
        <v>1123.8399999999999</v>
      </c>
      <c r="G18" s="44">
        <v>1118.25</v>
      </c>
      <c r="H18" s="44">
        <v>1116.24</v>
      </c>
      <c r="I18" s="44">
        <v>1080.97</v>
      </c>
      <c r="J18" s="44">
        <v>1100.25</v>
      </c>
      <c r="K18" s="44">
        <v>1271.8599999999999</v>
      </c>
      <c r="L18" s="44">
        <v>1545.03</v>
      </c>
      <c r="M18" s="44">
        <v>1767</v>
      </c>
      <c r="N18" s="44">
        <v>1860.6</v>
      </c>
      <c r="O18" s="44">
        <v>1885.99</v>
      </c>
      <c r="P18" s="44">
        <v>1852.32</v>
      </c>
      <c r="Q18" s="44">
        <v>1861.96</v>
      </c>
      <c r="R18" s="44">
        <v>1854.5</v>
      </c>
      <c r="S18" s="44">
        <v>1828.53</v>
      </c>
      <c r="T18" s="44">
        <v>1830.31</v>
      </c>
      <c r="U18" s="44">
        <v>1778.04</v>
      </c>
      <c r="V18" s="44">
        <v>1802.51</v>
      </c>
      <c r="W18" s="44">
        <v>1968.69</v>
      </c>
      <c r="X18" s="44">
        <v>1958.74</v>
      </c>
      <c r="Y18" s="44">
        <v>1887.64</v>
      </c>
      <c r="Z18" s="44">
        <v>1707.64</v>
      </c>
      <c r="AA18" s="44">
        <v>1394.37</v>
      </c>
    </row>
    <row r="19" spans="1:27" ht="12.75" hidden="1" customHeight="1" outlineLevel="1" x14ac:dyDescent="0.2">
      <c r="A19" s="89" t="s">
        <v>856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89" t="s">
        <v>857</v>
      </c>
      <c r="B20" s="63" t="s">
        <v>83</v>
      </c>
      <c r="C20" s="43" t="s">
        <v>79</v>
      </c>
      <c r="D20" s="44">
        <v>4.68</v>
      </c>
      <c r="E20" s="44">
        <v>4.68</v>
      </c>
      <c r="F20" s="44">
        <v>4.68</v>
      </c>
      <c r="G20" s="44">
        <v>4.68</v>
      </c>
      <c r="H20" s="44">
        <v>4.68</v>
      </c>
      <c r="I20" s="44">
        <v>4.68</v>
      </c>
      <c r="J20" s="44">
        <v>4.68</v>
      </c>
      <c r="K20" s="44">
        <v>4.68</v>
      </c>
      <c r="L20" s="44">
        <v>4.68</v>
      </c>
      <c r="M20" s="44">
        <v>4.68</v>
      </c>
      <c r="N20" s="44">
        <v>4.68</v>
      </c>
      <c r="O20" s="44">
        <v>4.68</v>
      </c>
      <c r="P20" s="44">
        <v>4.68</v>
      </c>
      <c r="Q20" s="44">
        <v>4.68</v>
      </c>
      <c r="R20" s="44">
        <v>4.68</v>
      </c>
      <c r="S20" s="44">
        <v>4.68</v>
      </c>
      <c r="T20" s="44">
        <v>4.68</v>
      </c>
      <c r="U20" s="44">
        <v>4.68</v>
      </c>
      <c r="V20" s="44">
        <v>4.68</v>
      </c>
      <c r="W20" s="44">
        <v>4.68</v>
      </c>
      <c r="X20" s="44">
        <v>4.68</v>
      </c>
      <c r="Y20" s="44">
        <v>4.68</v>
      </c>
      <c r="Z20" s="44">
        <v>4.68</v>
      </c>
      <c r="AA20" s="44">
        <v>4.68</v>
      </c>
    </row>
    <row r="21" spans="1:27" ht="12.75" hidden="1" customHeight="1" outlineLevel="1" x14ac:dyDescent="0.2">
      <c r="A21" s="89" t="s">
        <v>858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collapsed="1" x14ac:dyDescent="0.2">
      <c r="A22" s="88" t="s">
        <v>859</v>
      </c>
      <c r="B22" s="28" t="str">
        <f>"04"&amp;"."&amp;$B$640&amp;"."&amp;$B$641</f>
        <v>04.09.2023</v>
      </c>
      <c r="C22" s="80" t="s">
        <v>76</v>
      </c>
      <c r="D22" s="81">
        <f>ROUND(((D23+D24+D26+D25)/1000),5)</f>
        <v>1.55722</v>
      </c>
      <c r="E22" s="81">
        <f>ROUND(((E23+E24+E26+E25)/1000),5)</f>
        <v>1.42926</v>
      </c>
      <c r="F22" s="81">
        <f>ROUND(((F23+F24+F26+F25)/1000),5)</f>
        <v>1.35965</v>
      </c>
      <c r="G22" s="81">
        <f t="shared" ref="G22:AA22" si="9">ROUND(((G23+G24+G26+G25)/1000),5)</f>
        <v>1.31976</v>
      </c>
      <c r="H22" s="81">
        <f t="shared" si="9"/>
        <v>1.36632</v>
      </c>
      <c r="I22" s="81">
        <f t="shared" si="9"/>
        <v>1.42459</v>
      </c>
      <c r="J22" s="81">
        <f t="shared" si="9"/>
        <v>1.5786199999999999</v>
      </c>
      <c r="K22" s="81">
        <f t="shared" si="9"/>
        <v>1.84439</v>
      </c>
      <c r="L22" s="81">
        <f t="shared" si="9"/>
        <v>2.0393500000000002</v>
      </c>
      <c r="M22" s="81">
        <f t="shared" si="9"/>
        <v>2.1845599999999998</v>
      </c>
      <c r="N22" s="81">
        <f t="shared" si="9"/>
        <v>2.22824</v>
      </c>
      <c r="O22" s="81">
        <f t="shared" si="9"/>
        <v>2.222</v>
      </c>
      <c r="P22" s="81">
        <f t="shared" si="9"/>
        <v>2.1876500000000001</v>
      </c>
      <c r="Q22" s="81">
        <f t="shared" si="9"/>
        <v>2.2267399999999999</v>
      </c>
      <c r="R22" s="81">
        <f t="shared" si="9"/>
        <v>2.2903899999999999</v>
      </c>
      <c r="S22" s="81">
        <f t="shared" si="9"/>
        <v>2.2876599999999998</v>
      </c>
      <c r="T22" s="81">
        <f t="shared" si="9"/>
        <v>2.2806199999999999</v>
      </c>
      <c r="U22" s="81">
        <f t="shared" si="9"/>
        <v>2.2232500000000002</v>
      </c>
      <c r="V22" s="81">
        <f t="shared" si="9"/>
        <v>2.2351899999999998</v>
      </c>
      <c r="W22" s="81">
        <f t="shared" si="9"/>
        <v>2.2835000000000001</v>
      </c>
      <c r="X22" s="81">
        <f t="shared" si="9"/>
        <v>2.2834300000000001</v>
      </c>
      <c r="Y22" s="81">
        <f t="shared" si="9"/>
        <v>2.1680899999999999</v>
      </c>
      <c r="Z22" s="81">
        <f t="shared" si="9"/>
        <v>1.95882</v>
      </c>
      <c r="AA22" s="81">
        <f t="shared" si="9"/>
        <v>1.6669499999999999</v>
      </c>
    </row>
    <row r="23" spans="1:27" ht="12.75" hidden="1" customHeight="1" outlineLevel="1" x14ac:dyDescent="0.2">
      <c r="A23" s="89" t="s">
        <v>860</v>
      </c>
      <c r="B23" s="63" t="s">
        <v>230</v>
      </c>
      <c r="C23" s="43" t="s">
        <v>79</v>
      </c>
      <c r="D23" s="44">
        <v>1376.13</v>
      </c>
      <c r="E23" s="44">
        <v>1248.17</v>
      </c>
      <c r="F23" s="44">
        <v>1178.56</v>
      </c>
      <c r="G23" s="44">
        <v>1138.67</v>
      </c>
      <c r="H23" s="44">
        <v>1185.23</v>
      </c>
      <c r="I23" s="44">
        <v>1243.5</v>
      </c>
      <c r="J23" s="44">
        <v>1397.53</v>
      </c>
      <c r="K23" s="44">
        <v>1663.3</v>
      </c>
      <c r="L23" s="44">
        <v>1858.26</v>
      </c>
      <c r="M23" s="44">
        <v>2003.47</v>
      </c>
      <c r="N23" s="44">
        <v>2047.15</v>
      </c>
      <c r="O23" s="44">
        <v>2040.91</v>
      </c>
      <c r="P23" s="44">
        <v>2006.56</v>
      </c>
      <c r="Q23" s="44">
        <v>2045.65</v>
      </c>
      <c r="R23" s="44">
        <v>2109.3000000000002</v>
      </c>
      <c r="S23" s="44">
        <v>2106.5700000000002</v>
      </c>
      <c r="T23" s="44">
        <v>2099.5300000000002</v>
      </c>
      <c r="U23" s="44">
        <v>2042.16</v>
      </c>
      <c r="V23" s="44">
        <v>2054.1</v>
      </c>
      <c r="W23" s="44">
        <v>2102.41</v>
      </c>
      <c r="X23" s="44">
        <v>2102.34</v>
      </c>
      <c r="Y23" s="44">
        <v>1987</v>
      </c>
      <c r="Z23" s="44">
        <v>1777.73</v>
      </c>
      <c r="AA23" s="44">
        <v>1485.86</v>
      </c>
    </row>
    <row r="24" spans="1:27" ht="12.75" hidden="1" customHeight="1" outlineLevel="1" x14ac:dyDescent="0.2">
      <c r="A24" s="89" t="s">
        <v>861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89" t="s">
        <v>862</v>
      </c>
      <c r="B25" s="63" t="s">
        <v>83</v>
      </c>
      <c r="C25" s="43" t="s">
        <v>79</v>
      </c>
      <c r="D25" s="44">
        <v>4.68</v>
      </c>
      <c r="E25" s="44">
        <v>4.68</v>
      </c>
      <c r="F25" s="44">
        <v>4.68</v>
      </c>
      <c r="G25" s="44">
        <v>4.68</v>
      </c>
      <c r="H25" s="44">
        <v>4.68</v>
      </c>
      <c r="I25" s="44">
        <v>4.68</v>
      </c>
      <c r="J25" s="44">
        <v>4.68</v>
      </c>
      <c r="K25" s="44">
        <v>4.68</v>
      </c>
      <c r="L25" s="44">
        <v>4.68</v>
      </c>
      <c r="M25" s="44">
        <v>4.68</v>
      </c>
      <c r="N25" s="44">
        <v>4.68</v>
      </c>
      <c r="O25" s="44">
        <v>4.68</v>
      </c>
      <c r="P25" s="44">
        <v>4.68</v>
      </c>
      <c r="Q25" s="44">
        <v>4.68</v>
      </c>
      <c r="R25" s="44">
        <v>4.68</v>
      </c>
      <c r="S25" s="44">
        <v>4.68</v>
      </c>
      <c r="T25" s="44">
        <v>4.68</v>
      </c>
      <c r="U25" s="44">
        <v>4.68</v>
      </c>
      <c r="V25" s="44">
        <v>4.68</v>
      </c>
      <c r="W25" s="44">
        <v>4.68</v>
      </c>
      <c r="X25" s="44">
        <v>4.68</v>
      </c>
      <c r="Y25" s="44">
        <v>4.68</v>
      </c>
      <c r="Z25" s="44">
        <v>4.68</v>
      </c>
      <c r="AA25" s="44">
        <v>4.68</v>
      </c>
    </row>
    <row r="26" spans="1:27" ht="12.75" hidden="1" customHeight="1" outlineLevel="1" x14ac:dyDescent="0.2">
      <c r="A26" s="89" t="s">
        <v>863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collapsed="1" x14ac:dyDescent="0.2">
      <c r="A27" s="88" t="s">
        <v>864</v>
      </c>
      <c r="B27" s="28" t="str">
        <f>"05"&amp;"."&amp;$B$640&amp;"."&amp;$B$641</f>
        <v>05.09.2023</v>
      </c>
      <c r="C27" s="80" t="s">
        <v>76</v>
      </c>
      <c r="D27" s="81">
        <f>ROUND(((D28+D29+D31+D30)/1000),5)</f>
        <v>1.53793</v>
      </c>
      <c r="E27" s="81">
        <f>ROUND(((E28+E29+E31+E30)/1000),5)</f>
        <v>1.4478800000000001</v>
      </c>
      <c r="F27" s="81">
        <f>ROUND(((F28+F29+F31+F30)/1000),5)</f>
        <v>1.3596999999999999</v>
      </c>
      <c r="G27" s="81">
        <f t="shared" ref="G27:AA27" si="12">ROUND(((G28+G29+G31+G30)/1000),5)</f>
        <v>1.34135</v>
      </c>
      <c r="H27" s="81">
        <f t="shared" si="12"/>
        <v>1.40541</v>
      </c>
      <c r="I27" s="81">
        <f t="shared" si="12"/>
        <v>1.51919</v>
      </c>
      <c r="J27" s="81">
        <f t="shared" si="12"/>
        <v>1.6232</v>
      </c>
      <c r="K27" s="81">
        <f t="shared" si="12"/>
        <v>1.90917</v>
      </c>
      <c r="L27" s="81">
        <f t="shared" si="12"/>
        <v>1.98455</v>
      </c>
      <c r="M27" s="81">
        <f t="shared" si="12"/>
        <v>2.1838299999999999</v>
      </c>
      <c r="N27" s="81">
        <f t="shared" si="12"/>
        <v>2.2167599999999998</v>
      </c>
      <c r="O27" s="81">
        <f t="shared" si="12"/>
        <v>2.2150099999999999</v>
      </c>
      <c r="P27" s="81">
        <f t="shared" si="12"/>
        <v>2.19875</v>
      </c>
      <c r="Q27" s="81">
        <f t="shared" si="12"/>
        <v>2.21821</v>
      </c>
      <c r="R27" s="81">
        <f t="shared" si="12"/>
        <v>2.27094</v>
      </c>
      <c r="S27" s="81">
        <f t="shared" si="12"/>
        <v>2.2664200000000001</v>
      </c>
      <c r="T27" s="81">
        <f t="shared" si="12"/>
        <v>2.2512300000000001</v>
      </c>
      <c r="U27" s="81">
        <f t="shared" si="12"/>
        <v>2.21271</v>
      </c>
      <c r="V27" s="81">
        <f t="shared" si="12"/>
        <v>2.2070799999999999</v>
      </c>
      <c r="W27" s="81">
        <f t="shared" si="12"/>
        <v>2.2606999999999999</v>
      </c>
      <c r="X27" s="81">
        <f t="shared" si="12"/>
        <v>2.2522199999999999</v>
      </c>
      <c r="Y27" s="81">
        <f t="shared" si="12"/>
        <v>2.1956199999999999</v>
      </c>
      <c r="Z27" s="81">
        <f t="shared" si="12"/>
        <v>1.98645</v>
      </c>
      <c r="AA27" s="81">
        <f t="shared" si="12"/>
        <v>1.8430899999999999</v>
      </c>
    </row>
    <row r="28" spans="1:27" ht="12.75" hidden="1" customHeight="1" outlineLevel="1" x14ac:dyDescent="0.2">
      <c r="A28" s="89" t="s">
        <v>865</v>
      </c>
      <c r="B28" s="63" t="s">
        <v>230</v>
      </c>
      <c r="C28" s="43" t="s">
        <v>79</v>
      </c>
      <c r="D28" s="44">
        <v>1356.84</v>
      </c>
      <c r="E28" s="44">
        <v>1266.79</v>
      </c>
      <c r="F28" s="44">
        <v>1178.6099999999999</v>
      </c>
      <c r="G28" s="44">
        <v>1160.26</v>
      </c>
      <c r="H28" s="44">
        <v>1224.32</v>
      </c>
      <c r="I28" s="44">
        <v>1338.1</v>
      </c>
      <c r="J28" s="44">
        <v>1442.11</v>
      </c>
      <c r="K28" s="44">
        <v>1728.08</v>
      </c>
      <c r="L28" s="44">
        <v>1803.46</v>
      </c>
      <c r="M28" s="44">
        <v>2002.74</v>
      </c>
      <c r="N28" s="44">
        <v>2035.67</v>
      </c>
      <c r="O28" s="44">
        <v>2033.92</v>
      </c>
      <c r="P28" s="44">
        <v>2017.66</v>
      </c>
      <c r="Q28" s="44">
        <v>2037.12</v>
      </c>
      <c r="R28" s="44">
        <v>2089.85</v>
      </c>
      <c r="S28" s="44">
        <v>2085.33</v>
      </c>
      <c r="T28" s="44">
        <v>2070.14</v>
      </c>
      <c r="U28" s="44">
        <v>2031.62</v>
      </c>
      <c r="V28" s="44">
        <v>2025.99</v>
      </c>
      <c r="W28" s="44">
        <v>2079.61</v>
      </c>
      <c r="X28" s="44">
        <v>2071.13</v>
      </c>
      <c r="Y28" s="44">
        <v>2014.53</v>
      </c>
      <c r="Z28" s="44">
        <v>1805.36</v>
      </c>
      <c r="AA28" s="44">
        <v>1662</v>
      </c>
    </row>
    <row r="29" spans="1:27" ht="12.75" hidden="1" customHeight="1" outlineLevel="1" x14ac:dyDescent="0.2">
      <c r="A29" s="89" t="s">
        <v>866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89" t="s">
        <v>867</v>
      </c>
      <c r="B30" s="63" t="s">
        <v>83</v>
      </c>
      <c r="C30" s="43" t="s">
        <v>79</v>
      </c>
      <c r="D30" s="44">
        <v>4.68</v>
      </c>
      <c r="E30" s="44">
        <v>4.68</v>
      </c>
      <c r="F30" s="44">
        <v>4.68</v>
      </c>
      <c r="G30" s="44">
        <v>4.68</v>
      </c>
      <c r="H30" s="44">
        <v>4.68</v>
      </c>
      <c r="I30" s="44">
        <v>4.68</v>
      </c>
      <c r="J30" s="44">
        <v>4.68</v>
      </c>
      <c r="K30" s="44">
        <v>4.68</v>
      </c>
      <c r="L30" s="44">
        <v>4.68</v>
      </c>
      <c r="M30" s="44">
        <v>4.68</v>
      </c>
      <c r="N30" s="44">
        <v>4.68</v>
      </c>
      <c r="O30" s="44">
        <v>4.68</v>
      </c>
      <c r="P30" s="44">
        <v>4.68</v>
      </c>
      <c r="Q30" s="44">
        <v>4.68</v>
      </c>
      <c r="R30" s="44">
        <v>4.68</v>
      </c>
      <c r="S30" s="44">
        <v>4.68</v>
      </c>
      <c r="T30" s="44">
        <v>4.68</v>
      </c>
      <c r="U30" s="44">
        <v>4.68</v>
      </c>
      <c r="V30" s="44">
        <v>4.68</v>
      </c>
      <c r="W30" s="44">
        <v>4.68</v>
      </c>
      <c r="X30" s="44">
        <v>4.68</v>
      </c>
      <c r="Y30" s="44">
        <v>4.68</v>
      </c>
      <c r="Z30" s="44">
        <v>4.68</v>
      </c>
      <c r="AA30" s="44">
        <v>4.68</v>
      </c>
    </row>
    <row r="31" spans="1:27" ht="12.75" hidden="1" customHeight="1" outlineLevel="1" x14ac:dyDescent="0.2">
      <c r="A31" s="89" t="s">
        <v>868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collapsed="1" x14ac:dyDescent="0.2">
      <c r="A32" s="88" t="s">
        <v>869</v>
      </c>
      <c r="B32" s="28" t="str">
        <f>"06"&amp;"."&amp;$B$640&amp;"."&amp;$B$641</f>
        <v>06.09.2023</v>
      </c>
      <c r="C32" s="80" t="s">
        <v>76</v>
      </c>
      <c r="D32" s="81">
        <f>ROUND(((D33+D34+D36+D35)/1000),5)</f>
        <v>1.50911</v>
      </c>
      <c r="E32" s="81">
        <f>ROUND(((E33+E34+E36+E35)/1000),5)</f>
        <v>1.37297</v>
      </c>
      <c r="F32" s="81">
        <f>ROUND(((F33+F34+F36+F35)/1000),5)</f>
        <v>1.29694</v>
      </c>
      <c r="G32" s="81">
        <f t="shared" ref="G32:AA32" si="15">ROUND(((G33+G34+G36+G35)/1000),5)</f>
        <v>1.2955399999999999</v>
      </c>
      <c r="H32" s="81">
        <f t="shared" si="15"/>
        <v>1.3722000000000001</v>
      </c>
      <c r="I32" s="81">
        <f t="shared" si="15"/>
        <v>1.49855</v>
      </c>
      <c r="J32" s="81">
        <f t="shared" si="15"/>
        <v>1.6239300000000001</v>
      </c>
      <c r="K32" s="81">
        <f t="shared" si="15"/>
        <v>1.9199299999999999</v>
      </c>
      <c r="L32" s="81">
        <f t="shared" si="15"/>
        <v>2.1634199999999999</v>
      </c>
      <c r="M32" s="81">
        <f t="shared" si="15"/>
        <v>2.2341500000000001</v>
      </c>
      <c r="N32" s="81">
        <f t="shared" si="15"/>
        <v>2.2611400000000001</v>
      </c>
      <c r="O32" s="81">
        <f t="shared" si="15"/>
        <v>2.25854</v>
      </c>
      <c r="P32" s="81">
        <f t="shared" si="15"/>
        <v>2.2513800000000002</v>
      </c>
      <c r="Q32" s="81">
        <f t="shared" si="15"/>
        <v>2.2614899999999998</v>
      </c>
      <c r="R32" s="81">
        <f t="shared" si="15"/>
        <v>2.3001499999999999</v>
      </c>
      <c r="S32" s="81">
        <f t="shared" si="15"/>
        <v>2.2872699999999999</v>
      </c>
      <c r="T32" s="81">
        <f t="shared" si="15"/>
        <v>2.27949</v>
      </c>
      <c r="U32" s="81">
        <f t="shared" si="15"/>
        <v>2.2702100000000001</v>
      </c>
      <c r="V32" s="81">
        <f t="shared" si="15"/>
        <v>2.2690700000000001</v>
      </c>
      <c r="W32" s="81">
        <f t="shared" si="15"/>
        <v>2.2879999999999998</v>
      </c>
      <c r="X32" s="81">
        <f t="shared" si="15"/>
        <v>2.2854700000000001</v>
      </c>
      <c r="Y32" s="81">
        <f t="shared" si="15"/>
        <v>2.1747399999999999</v>
      </c>
      <c r="Z32" s="81">
        <f t="shared" si="15"/>
        <v>1.9593499999999999</v>
      </c>
      <c r="AA32" s="81">
        <f t="shared" si="15"/>
        <v>1.7438100000000001</v>
      </c>
    </row>
    <row r="33" spans="1:27" ht="12.75" hidden="1" customHeight="1" outlineLevel="1" x14ac:dyDescent="0.2">
      <c r="A33" s="89" t="s">
        <v>870</v>
      </c>
      <c r="B33" s="63" t="s">
        <v>230</v>
      </c>
      <c r="C33" s="43" t="s">
        <v>79</v>
      </c>
      <c r="D33" s="44">
        <v>1328.02</v>
      </c>
      <c r="E33" s="44">
        <v>1191.8800000000001</v>
      </c>
      <c r="F33" s="44">
        <v>1115.8499999999999</v>
      </c>
      <c r="G33" s="44">
        <v>1114.45</v>
      </c>
      <c r="H33" s="44">
        <v>1191.1099999999999</v>
      </c>
      <c r="I33" s="44">
        <v>1317.46</v>
      </c>
      <c r="J33" s="44">
        <v>1442.84</v>
      </c>
      <c r="K33" s="44">
        <v>1738.84</v>
      </c>
      <c r="L33" s="44">
        <v>1982.33</v>
      </c>
      <c r="M33" s="44">
        <v>2053.06</v>
      </c>
      <c r="N33" s="44">
        <v>2080.0500000000002</v>
      </c>
      <c r="O33" s="44">
        <v>2077.4499999999998</v>
      </c>
      <c r="P33" s="44">
        <v>2070.29</v>
      </c>
      <c r="Q33" s="44">
        <v>2080.4</v>
      </c>
      <c r="R33" s="44">
        <v>2119.06</v>
      </c>
      <c r="S33" s="44">
        <v>2106.1799999999998</v>
      </c>
      <c r="T33" s="44">
        <v>2098.4</v>
      </c>
      <c r="U33" s="44">
        <v>2089.12</v>
      </c>
      <c r="V33" s="44">
        <v>2087.98</v>
      </c>
      <c r="W33" s="44">
        <v>2106.91</v>
      </c>
      <c r="X33" s="44">
        <v>2104.38</v>
      </c>
      <c r="Y33" s="44">
        <v>1993.65</v>
      </c>
      <c r="Z33" s="44">
        <v>1778.26</v>
      </c>
      <c r="AA33" s="44">
        <v>1562.72</v>
      </c>
    </row>
    <row r="34" spans="1:27" ht="12.75" hidden="1" customHeight="1" outlineLevel="1" x14ac:dyDescent="0.2">
      <c r="A34" s="89" t="s">
        <v>871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89" t="s">
        <v>872</v>
      </c>
      <c r="B35" s="63" t="s">
        <v>83</v>
      </c>
      <c r="C35" s="43" t="s">
        <v>79</v>
      </c>
      <c r="D35" s="44">
        <v>4.68</v>
      </c>
      <c r="E35" s="44">
        <v>4.68</v>
      </c>
      <c r="F35" s="44">
        <v>4.68</v>
      </c>
      <c r="G35" s="44">
        <v>4.68</v>
      </c>
      <c r="H35" s="44">
        <v>4.68</v>
      </c>
      <c r="I35" s="44">
        <v>4.68</v>
      </c>
      <c r="J35" s="44">
        <v>4.68</v>
      </c>
      <c r="K35" s="44">
        <v>4.68</v>
      </c>
      <c r="L35" s="44">
        <v>4.68</v>
      </c>
      <c r="M35" s="44">
        <v>4.68</v>
      </c>
      <c r="N35" s="44">
        <v>4.68</v>
      </c>
      <c r="O35" s="44">
        <v>4.68</v>
      </c>
      <c r="P35" s="44">
        <v>4.68</v>
      </c>
      <c r="Q35" s="44">
        <v>4.68</v>
      </c>
      <c r="R35" s="44">
        <v>4.68</v>
      </c>
      <c r="S35" s="44">
        <v>4.68</v>
      </c>
      <c r="T35" s="44">
        <v>4.68</v>
      </c>
      <c r="U35" s="44">
        <v>4.68</v>
      </c>
      <c r="V35" s="44">
        <v>4.68</v>
      </c>
      <c r="W35" s="44">
        <v>4.68</v>
      </c>
      <c r="X35" s="44">
        <v>4.68</v>
      </c>
      <c r="Y35" s="44">
        <v>4.68</v>
      </c>
      <c r="Z35" s="44">
        <v>4.68</v>
      </c>
      <c r="AA35" s="44">
        <v>4.68</v>
      </c>
    </row>
    <row r="36" spans="1:27" ht="12.75" hidden="1" customHeight="1" outlineLevel="1" x14ac:dyDescent="0.2">
      <c r="A36" s="89" t="s">
        <v>873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collapsed="1" x14ac:dyDescent="0.2">
      <c r="A37" s="88" t="s">
        <v>874</v>
      </c>
      <c r="B37" s="28" t="str">
        <f>"07"&amp;"."&amp;$B$640&amp;"."&amp;$B$641</f>
        <v>07.09.2023</v>
      </c>
      <c r="C37" s="80" t="s">
        <v>76</v>
      </c>
      <c r="D37" s="81">
        <f>ROUND(((D38+D39+D41+D40)/1000),5)</f>
        <v>1.5349200000000001</v>
      </c>
      <c r="E37" s="81">
        <f>ROUND(((E38+E39+E41+E40)/1000),5)</f>
        <v>1.4031400000000001</v>
      </c>
      <c r="F37" s="81">
        <f>ROUND(((F38+F39+F41+F40)/1000),5)</f>
        <v>1.3307199999999999</v>
      </c>
      <c r="G37" s="81">
        <f t="shared" ref="G37:AA37" si="18">ROUND(((G38+G39+G41+G40)/1000),5)</f>
        <v>1.32576</v>
      </c>
      <c r="H37" s="81">
        <f t="shared" si="18"/>
        <v>1.42001</v>
      </c>
      <c r="I37" s="81">
        <f t="shared" si="18"/>
        <v>1.5285</v>
      </c>
      <c r="J37" s="81">
        <f t="shared" si="18"/>
        <v>1.64571</v>
      </c>
      <c r="K37" s="81">
        <f t="shared" si="18"/>
        <v>1.9618199999999999</v>
      </c>
      <c r="L37" s="81">
        <f t="shared" si="18"/>
        <v>2.19747</v>
      </c>
      <c r="M37" s="81">
        <f t="shared" si="18"/>
        <v>2.28776</v>
      </c>
      <c r="N37" s="81">
        <f t="shared" si="18"/>
        <v>2.3204400000000001</v>
      </c>
      <c r="O37" s="81">
        <f t="shared" si="18"/>
        <v>2.3109700000000002</v>
      </c>
      <c r="P37" s="81">
        <f t="shared" si="18"/>
        <v>2.2959000000000001</v>
      </c>
      <c r="Q37" s="81">
        <f t="shared" si="18"/>
        <v>2.31406</v>
      </c>
      <c r="R37" s="81">
        <f t="shared" si="18"/>
        <v>2.3564699999999998</v>
      </c>
      <c r="S37" s="81">
        <f t="shared" si="18"/>
        <v>2.3522099999999999</v>
      </c>
      <c r="T37" s="81">
        <f t="shared" si="18"/>
        <v>2.3275800000000002</v>
      </c>
      <c r="U37" s="81">
        <f t="shared" si="18"/>
        <v>2.3100900000000002</v>
      </c>
      <c r="V37" s="81">
        <f t="shared" si="18"/>
        <v>2.3029500000000001</v>
      </c>
      <c r="W37" s="81">
        <f t="shared" si="18"/>
        <v>2.34199</v>
      </c>
      <c r="X37" s="81">
        <f t="shared" si="18"/>
        <v>2.3204600000000002</v>
      </c>
      <c r="Y37" s="81">
        <f t="shared" si="18"/>
        <v>2.1960899999999999</v>
      </c>
      <c r="Z37" s="81">
        <f t="shared" si="18"/>
        <v>1.8585799999999999</v>
      </c>
      <c r="AA37" s="81">
        <f t="shared" si="18"/>
        <v>1.68214</v>
      </c>
    </row>
    <row r="38" spans="1:27" ht="12.75" hidden="1" customHeight="1" outlineLevel="1" x14ac:dyDescent="0.2">
      <c r="A38" s="89" t="s">
        <v>875</v>
      </c>
      <c r="B38" s="63" t="s">
        <v>230</v>
      </c>
      <c r="C38" s="43" t="s">
        <v>79</v>
      </c>
      <c r="D38" s="44">
        <v>1353.83</v>
      </c>
      <c r="E38" s="44">
        <v>1222.05</v>
      </c>
      <c r="F38" s="44">
        <v>1149.6300000000001</v>
      </c>
      <c r="G38" s="44">
        <v>1144.67</v>
      </c>
      <c r="H38" s="44">
        <v>1238.92</v>
      </c>
      <c r="I38" s="44">
        <v>1347.41</v>
      </c>
      <c r="J38" s="44">
        <v>1464.62</v>
      </c>
      <c r="K38" s="44">
        <v>1780.73</v>
      </c>
      <c r="L38" s="44">
        <v>2016.38</v>
      </c>
      <c r="M38" s="44">
        <v>2106.67</v>
      </c>
      <c r="N38" s="44">
        <v>2139.35</v>
      </c>
      <c r="O38" s="44">
        <v>2129.88</v>
      </c>
      <c r="P38" s="44">
        <v>2114.81</v>
      </c>
      <c r="Q38" s="44">
        <v>2132.9699999999998</v>
      </c>
      <c r="R38" s="44">
        <v>2175.38</v>
      </c>
      <c r="S38" s="44">
        <v>2171.12</v>
      </c>
      <c r="T38" s="44">
        <v>2146.4899999999998</v>
      </c>
      <c r="U38" s="44">
        <v>2129</v>
      </c>
      <c r="V38" s="44">
        <v>2121.86</v>
      </c>
      <c r="W38" s="44">
        <v>2160.9</v>
      </c>
      <c r="X38" s="44">
        <v>2139.37</v>
      </c>
      <c r="Y38" s="44">
        <v>2015</v>
      </c>
      <c r="Z38" s="44">
        <v>1677.49</v>
      </c>
      <c r="AA38" s="44">
        <v>1501.05</v>
      </c>
    </row>
    <row r="39" spans="1:27" ht="12.75" hidden="1" customHeight="1" outlineLevel="1" x14ac:dyDescent="0.2">
      <c r="A39" s="89" t="s">
        <v>876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89" t="s">
        <v>877</v>
      </c>
      <c r="B40" s="63" t="s">
        <v>83</v>
      </c>
      <c r="C40" s="43" t="s">
        <v>79</v>
      </c>
      <c r="D40" s="44">
        <v>4.68</v>
      </c>
      <c r="E40" s="44">
        <v>4.68</v>
      </c>
      <c r="F40" s="44">
        <v>4.68</v>
      </c>
      <c r="G40" s="44">
        <v>4.68</v>
      </c>
      <c r="H40" s="44">
        <v>4.68</v>
      </c>
      <c r="I40" s="44">
        <v>4.68</v>
      </c>
      <c r="J40" s="44">
        <v>4.68</v>
      </c>
      <c r="K40" s="44">
        <v>4.68</v>
      </c>
      <c r="L40" s="44">
        <v>4.68</v>
      </c>
      <c r="M40" s="44">
        <v>4.68</v>
      </c>
      <c r="N40" s="44">
        <v>4.68</v>
      </c>
      <c r="O40" s="44">
        <v>4.68</v>
      </c>
      <c r="P40" s="44">
        <v>4.68</v>
      </c>
      <c r="Q40" s="44">
        <v>4.68</v>
      </c>
      <c r="R40" s="44">
        <v>4.68</v>
      </c>
      <c r="S40" s="44">
        <v>4.68</v>
      </c>
      <c r="T40" s="44">
        <v>4.68</v>
      </c>
      <c r="U40" s="44">
        <v>4.68</v>
      </c>
      <c r="V40" s="44">
        <v>4.68</v>
      </c>
      <c r="W40" s="44">
        <v>4.68</v>
      </c>
      <c r="X40" s="44">
        <v>4.68</v>
      </c>
      <c r="Y40" s="44">
        <v>4.68</v>
      </c>
      <c r="Z40" s="44">
        <v>4.68</v>
      </c>
      <c r="AA40" s="44">
        <v>4.68</v>
      </c>
    </row>
    <row r="41" spans="1:27" ht="12.75" hidden="1" customHeight="1" outlineLevel="1" x14ac:dyDescent="0.2">
      <c r="A41" s="89" t="s">
        <v>878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collapsed="1" x14ac:dyDescent="0.2">
      <c r="A42" s="88" t="s">
        <v>879</v>
      </c>
      <c r="B42" s="28" t="str">
        <f>"08"&amp;"."&amp;$B$640&amp;"."&amp;$B$641</f>
        <v>08.09.2023</v>
      </c>
      <c r="C42" s="80" t="s">
        <v>76</v>
      </c>
      <c r="D42" s="81">
        <f>ROUND(((D43+D44+D46+D45)/1000),5)</f>
        <v>1.54962</v>
      </c>
      <c r="E42" s="81">
        <f>ROUND(((E43+E44+E46+E45)/1000),5)</f>
        <v>1.3947000000000001</v>
      </c>
      <c r="F42" s="81">
        <f>ROUND(((F43+F44+F46+F45)/1000),5)</f>
        <v>1.2942100000000001</v>
      </c>
      <c r="G42" s="81">
        <f t="shared" ref="G42:AA42" si="21">ROUND(((G43+G44+G46+G45)/1000),5)</f>
        <v>1.2686599999999999</v>
      </c>
      <c r="H42" s="81">
        <f t="shared" si="21"/>
        <v>1.41751</v>
      </c>
      <c r="I42" s="81">
        <f t="shared" si="21"/>
        <v>1.53362</v>
      </c>
      <c r="J42" s="81">
        <f t="shared" si="21"/>
        <v>1.66778</v>
      </c>
      <c r="K42" s="81">
        <f t="shared" si="21"/>
        <v>1.93553</v>
      </c>
      <c r="L42" s="81">
        <f t="shared" si="21"/>
        <v>2.1578200000000001</v>
      </c>
      <c r="M42" s="81">
        <f t="shared" si="21"/>
        <v>2.2536</v>
      </c>
      <c r="N42" s="81">
        <f t="shared" si="21"/>
        <v>2.28294</v>
      </c>
      <c r="O42" s="81">
        <f t="shared" si="21"/>
        <v>2.27156</v>
      </c>
      <c r="P42" s="81">
        <f t="shared" si="21"/>
        <v>2.2741099999999999</v>
      </c>
      <c r="Q42" s="81">
        <f t="shared" si="21"/>
        <v>2.2857599999999998</v>
      </c>
      <c r="R42" s="81">
        <f t="shared" si="21"/>
        <v>2.3098700000000001</v>
      </c>
      <c r="S42" s="81">
        <f t="shared" si="21"/>
        <v>2.2993199999999998</v>
      </c>
      <c r="T42" s="81">
        <f t="shared" si="21"/>
        <v>2.2766600000000001</v>
      </c>
      <c r="U42" s="81">
        <f t="shared" si="21"/>
        <v>2.2602099999999998</v>
      </c>
      <c r="V42" s="81">
        <f t="shared" si="21"/>
        <v>2.2663700000000002</v>
      </c>
      <c r="W42" s="81">
        <f t="shared" si="21"/>
        <v>2.31914</v>
      </c>
      <c r="X42" s="81">
        <f t="shared" si="21"/>
        <v>2.32755</v>
      </c>
      <c r="Y42" s="81">
        <f t="shared" si="21"/>
        <v>2.27352</v>
      </c>
      <c r="Z42" s="81">
        <f t="shared" si="21"/>
        <v>2.09585</v>
      </c>
      <c r="AA42" s="81">
        <f t="shared" si="21"/>
        <v>1.8023899999999999</v>
      </c>
    </row>
    <row r="43" spans="1:27" ht="12.75" hidden="1" customHeight="1" outlineLevel="1" x14ac:dyDescent="0.2">
      <c r="A43" s="89" t="s">
        <v>880</v>
      </c>
      <c r="B43" s="63" t="s">
        <v>230</v>
      </c>
      <c r="C43" s="43" t="s">
        <v>79</v>
      </c>
      <c r="D43" s="44">
        <v>1368.53</v>
      </c>
      <c r="E43" s="44">
        <v>1213.6099999999999</v>
      </c>
      <c r="F43" s="44">
        <v>1113.1199999999999</v>
      </c>
      <c r="G43" s="44">
        <v>1087.57</v>
      </c>
      <c r="H43" s="44">
        <v>1236.42</v>
      </c>
      <c r="I43" s="44">
        <v>1352.53</v>
      </c>
      <c r="J43" s="44">
        <v>1486.69</v>
      </c>
      <c r="K43" s="44">
        <v>1754.44</v>
      </c>
      <c r="L43" s="44">
        <v>1976.73</v>
      </c>
      <c r="M43" s="44">
        <v>2072.5100000000002</v>
      </c>
      <c r="N43" s="44">
        <v>2101.85</v>
      </c>
      <c r="O43" s="44">
        <v>2090.4699999999998</v>
      </c>
      <c r="P43" s="44">
        <v>2093.02</v>
      </c>
      <c r="Q43" s="44">
        <v>2104.67</v>
      </c>
      <c r="R43" s="44">
        <v>2128.7800000000002</v>
      </c>
      <c r="S43" s="44">
        <v>2118.23</v>
      </c>
      <c r="T43" s="44">
        <v>2095.5700000000002</v>
      </c>
      <c r="U43" s="44">
        <v>2079.12</v>
      </c>
      <c r="V43" s="44">
        <v>2085.2800000000002</v>
      </c>
      <c r="W43" s="44">
        <v>2138.0500000000002</v>
      </c>
      <c r="X43" s="44">
        <v>2146.46</v>
      </c>
      <c r="Y43" s="44">
        <v>2092.4299999999998</v>
      </c>
      <c r="Z43" s="44">
        <v>1914.76</v>
      </c>
      <c r="AA43" s="44">
        <v>1621.3</v>
      </c>
    </row>
    <row r="44" spans="1:27" ht="12.75" hidden="1" customHeight="1" outlineLevel="1" x14ac:dyDescent="0.2">
      <c r="A44" s="89" t="s">
        <v>881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89" t="s">
        <v>882</v>
      </c>
      <c r="B45" s="63" t="s">
        <v>83</v>
      </c>
      <c r="C45" s="43" t="s">
        <v>79</v>
      </c>
      <c r="D45" s="44">
        <v>4.68</v>
      </c>
      <c r="E45" s="44">
        <v>4.68</v>
      </c>
      <c r="F45" s="44">
        <v>4.68</v>
      </c>
      <c r="G45" s="44">
        <v>4.68</v>
      </c>
      <c r="H45" s="44">
        <v>4.68</v>
      </c>
      <c r="I45" s="44">
        <v>4.68</v>
      </c>
      <c r="J45" s="44">
        <v>4.68</v>
      </c>
      <c r="K45" s="44">
        <v>4.68</v>
      </c>
      <c r="L45" s="44">
        <v>4.68</v>
      </c>
      <c r="M45" s="44">
        <v>4.68</v>
      </c>
      <c r="N45" s="44">
        <v>4.68</v>
      </c>
      <c r="O45" s="44">
        <v>4.68</v>
      </c>
      <c r="P45" s="44">
        <v>4.68</v>
      </c>
      <c r="Q45" s="44">
        <v>4.68</v>
      </c>
      <c r="R45" s="44">
        <v>4.68</v>
      </c>
      <c r="S45" s="44">
        <v>4.68</v>
      </c>
      <c r="T45" s="44">
        <v>4.68</v>
      </c>
      <c r="U45" s="44">
        <v>4.68</v>
      </c>
      <c r="V45" s="44">
        <v>4.68</v>
      </c>
      <c r="W45" s="44">
        <v>4.68</v>
      </c>
      <c r="X45" s="44">
        <v>4.68</v>
      </c>
      <c r="Y45" s="44">
        <v>4.68</v>
      </c>
      <c r="Z45" s="44">
        <v>4.68</v>
      </c>
      <c r="AA45" s="44">
        <v>4.68</v>
      </c>
    </row>
    <row r="46" spans="1:27" ht="12.75" hidden="1" customHeight="1" outlineLevel="1" x14ac:dyDescent="0.2">
      <c r="A46" s="89" t="s">
        <v>883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collapsed="1" x14ac:dyDescent="0.2">
      <c r="A47" s="88" t="s">
        <v>884</v>
      </c>
      <c r="B47" s="28" t="str">
        <f>"09"&amp;"."&amp;$B$640&amp;"."&amp;$B$641</f>
        <v>09.09.2023</v>
      </c>
      <c r="C47" s="80" t="s">
        <v>76</v>
      </c>
      <c r="D47" s="81">
        <f>ROUND(((D48+D49+D51+D50)/1000),5)</f>
        <v>1.7085699999999999</v>
      </c>
      <c r="E47" s="81">
        <f>ROUND(((E48+E49+E51+E50)/1000),5)</f>
        <v>1.60365</v>
      </c>
      <c r="F47" s="81">
        <f>ROUND(((F48+F49+F51+F50)/1000),5)</f>
        <v>1.5508999999999999</v>
      </c>
      <c r="G47" s="81">
        <f t="shared" ref="G47:AA47" si="24">ROUND(((G48+G49+G51+G50)/1000),5)</f>
        <v>1.5261</v>
      </c>
      <c r="H47" s="81">
        <f t="shared" si="24"/>
        <v>1.5371600000000001</v>
      </c>
      <c r="I47" s="81">
        <f t="shared" si="24"/>
        <v>1.54094</v>
      </c>
      <c r="J47" s="81">
        <f t="shared" si="24"/>
        <v>1.5668800000000001</v>
      </c>
      <c r="K47" s="81">
        <f t="shared" si="24"/>
        <v>1.7866899999999999</v>
      </c>
      <c r="L47" s="81">
        <f t="shared" si="24"/>
        <v>2.09612</v>
      </c>
      <c r="M47" s="81">
        <f t="shared" si="24"/>
        <v>2.1939700000000002</v>
      </c>
      <c r="N47" s="81">
        <f t="shared" si="24"/>
        <v>2.22831</v>
      </c>
      <c r="O47" s="81">
        <f t="shared" si="24"/>
        <v>2.23143</v>
      </c>
      <c r="P47" s="81">
        <f t="shared" si="24"/>
        <v>2.2289599999999998</v>
      </c>
      <c r="Q47" s="81">
        <f t="shared" si="24"/>
        <v>2.2285200000000001</v>
      </c>
      <c r="R47" s="81">
        <f t="shared" si="24"/>
        <v>2.2284700000000002</v>
      </c>
      <c r="S47" s="81">
        <f t="shared" si="24"/>
        <v>2.2245400000000002</v>
      </c>
      <c r="T47" s="81">
        <f t="shared" si="24"/>
        <v>2.2125699999999999</v>
      </c>
      <c r="U47" s="81">
        <f t="shared" si="24"/>
        <v>2.1870099999999999</v>
      </c>
      <c r="V47" s="81">
        <f t="shared" si="24"/>
        <v>2.2097799999999999</v>
      </c>
      <c r="W47" s="81">
        <f t="shared" si="24"/>
        <v>2.2330000000000001</v>
      </c>
      <c r="X47" s="81">
        <f t="shared" si="24"/>
        <v>2.2336399999999998</v>
      </c>
      <c r="Y47" s="81">
        <f t="shared" si="24"/>
        <v>2.1555499999999999</v>
      </c>
      <c r="Z47" s="81">
        <f t="shared" si="24"/>
        <v>1.95563</v>
      </c>
      <c r="AA47" s="81">
        <f t="shared" si="24"/>
        <v>1.7412700000000001</v>
      </c>
    </row>
    <row r="48" spans="1:27" ht="12.75" hidden="1" customHeight="1" outlineLevel="1" x14ac:dyDescent="0.2">
      <c r="A48" s="89" t="s">
        <v>885</v>
      </c>
      <c r="B48" s="63" t="s">
        <v>230</v>
      </c>
      <c r="C48" s="43" t="s">
        <v>79</v>
      </c>
      <c r="D48" s="44">
        <v>1527.48</v>
      </c>
      <c r="E48" s="44">
        <v>1422.56</v>
      </c>
      <c r="F48" s="44">
        <v>1369.81</v>
      </c>
      <c r="G48" s="44">
        <v>1345.01</v>
      </c>
      <c r="H48" s="44">
        <v>1356.07</v>
      </c>
      <c r="I48" s="44">
        <v>1359.85</v>
      </c>
      <c r="J48" s="44">
        <v>1385.79</v>
      </c>
      <c r="K48" s="44">
        <v>1605.6</v>
      </c>
      <c r="L48" s="44">
        <v>1915.03</v>
      </c>
      <c r="M48" s="44">
        <v>2012.88</v>
      </c>
      <c r="N48" s="44">
        <v>2047.22</v>
      </c>
      <c r="O48" s="44">
        <v>2050.34</v>
      </c>
      <c r="P48" s="44">
        <v>2047.87</v>
      </c>
      <c r="Q48" s="44">
        <v>2047.43</v>
      </c>
      <c r="R48" s="44">
        <v>2047.38</v>
      </c>
      <c r="S48" s="44">
        <v>2043.45</v>
      </c>
      <c r="T48" s="44">
        <v>2031.48</v>
      </c>
      <c r="U48" s="44">
        <v>2005.92</v>
      </c>
      <c r="V48" s="44">
        <v>2028.69</v>
      </c>
      <c r="W48" s="44">
        <v>2051.91</v>
      </c>
      <c r="X48" s="44">
        <v>2052.5500000000002</v>
      </c>
      <c r="Y48" s="44">
        <v>1974.46</v>
      </c>
      <c r="Z48" s="44">
        <v>1774.54</v>
      </c>
      <c r="AA48" s="44">
        <v>1560.18</v>
      </c>
    </row>
    <row r="49" spans="1:27" ht="12.75" hidden="1" customHeight="1" outlineLevel="1" x14ac:dyDescent="0.2">
      <c r="A49" s="89" t="s">
        <v>886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89" t="s">
        <v>887</v>
      </c>
      <c r="B50" s="63" t="s">
        <v>83</v>
      </c>
      <c r="C50" s="43" t="s">
        <v>79</v>
      </c>
      <c r="D50" s="44">
        <v>4.68</v>
      </c>
      <c r="E50" s="44">
        <v>4.68</v>
      </c>
      <c r="F50" s="44">
        <v>4.68</v>
      </c>
      <c r="G50" s="44">
        <v>4.68</v>
      </c>
      <c r="H50" s="44">
        <v>4.68</v>
      </c>
      <c r="I50" s="44">
        <v>4.68</v>
      </c>
      <c r="J50" s="44">
        <v>4.68</v>
      </c>
      <c r="K50" s="44">
        <v>4.68</v>
      </c>
      <c r="L50" s="44">
        <v>4.68</v>
      </c>
      <c r="M50" s="44">
        <v>4.68</v>
      </c>
      <c r="N50" s="44">
        <v>4.68</v>
      </c>
      <c r="O50" s="44">
        <v>4.68</v>
      </c>
      <c r="P50" s="44">
        <v>4.68</v>
      </c>
      <c r="Q50" s="44">
        <v>4.68</v>
      </c>
      <c r="R50" s="44">
        <v>4.68</v>
      </c>
      <c r="S50" s="44">
        <v>4.68</v>
      </c>
      <c r="T50" s="44">
        <v>4.68</v>
      </c>
      <c r="U50" s="44">
        <v>4.68</v>
      </c>
      <c r="V50" s="44">
        <v>4.68</v>
      </c>
      <c r="W50" s="44">
        <v>4.68</v>
      </c>
      <c r="X50" s="44">
        <v>4.68</v>
      </c>
      <c r="Y50" s="44">
        <v>4.68</v>
      </c>
      <c r="Z50" s="44">
        <v>4.68</v>
      </c>
      <c r="AA50" s="44">
        <v>4.68</v>
      </c>
    </row>
    <row r="51" spans="1:27" ht="12.75" hidden="1" customHeight="1" outlineLevel="1" x14ac:dyDescent="0.2">
      <c r="A51" s="89" t="s">
        <v>888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collapsed="1" x14ac:dyDescent="0.2">
      <c r="A52" s="88" t="s">
        <v>889</v>
      </c>
      <c r="B52" s="28" t="str">
        <f>"10"&amp;"."&amp;$B$640&amp;"."&amp;$B$641</f>
        <v>10.09.2023</v>
      </c>
      <c r="C52" s="80" t="s">
        <v>76</v>
      </c>
      <c r="D52" s="81">
        <f>ROUND(((D53+D54+D56+D55)/1000),5)</f>
        <v>1.6311500000000001</v>
      </c>
      <c r="E52" s="81">
        <f>ROUND(((E53+E54+E56+E55)/1000),5)</f>
        <v>1.57439</v>
      </c>
      <c r="F52" s="81">
        <f>ROUND(((F53+F54+F56+F55)/1000),5)</f>
        <v>1.4553499999999999</v>
      </c>
      <c r="G52" s="81">
        <f t="shared" ref="G52:AA52" si="27">ROUND(((G53+G54+G56+G55)/1000),5)</f>
        <v>1.4251199999999999</v>
      </c>
      <c r="H52" s="81">
        <f t="shared" si="27"/>
        <v>1.43262</v>
      </c>
      <c r="I52" s="81">
        <f t="shared" si="27"/>
        <v>1.42452</v>
      </c>
      <c r="J52" s="81">
        <f t="shared" si="27"/>
        <v>1.4263600000000001</v>
      </c>
      <c r="K52" s="81">
        <f t="shared" si="27"/>
        <v>1.61242</v>
      </c>
      <c r="L52" s="81">
        <f t="shared" si="27"/>
        <v>1.84928</v>
      </c>
      <c r="M52" s="81">
        <f t="shared" si="27"/>
        <v>2.0918199999999998</v>
      </c>
      <c r="N52" s="81">
        <f t="shared" si="27"/>
        <v>2.1711999999999998</v>
      </c>
      <c r="O52" s="81">
        <f t="shared" si="27"/>
        <v>2.17761</v>
      </c>
      <c r="P52" s="81">
        <f t="shared" si="27"/>
        <v>2.1728700000000001</v>
      </c>
      <c r="Q52" s="81">
        <f t="shared" si="27"/>
        <v>2.1739299999999999</v>
      </c>
      <c r="R52" s="81">
        <f t="shared" si="27"/>
        <v>2.1777199999999999</v>
      </c>
      <c r="S52" s="81">
        <f t="shared" si="27"/>
        <v>2.1760799999999998</v>
      </c>
      <c r="T52" s="81">
        <f t="shared" si="27"/>
        <v>2.17686</v>
      </c>
      <c r="U52" s="81">
        <f t="shared" si="27"/>
        <v>2.1718199999999999</v>
      </c>
      <c r="V52" s="81">
        <f t="shared" si="27"/>
        <v>2.1948799999999999</v>
      </c>
      <c r="W52" s="81">
        <f t="shared" si="27"/>
        <v>2.2355299999999998</v>
      </c>
      <c r="X52" s="81">
        <f t="shared" si="27"/>
        <v>2.2398699999999998</v>
      </c>
      <c r="Y52" s="81">
        <f t="shared" si="27"/>
        <v>2.1724800000000002</v>
      </c>
      <c r="Z52" s="81">
        <f t="shared" si="27"/>
        <v>1.9758</v>
      </c>
      <c r="AA52" s="81">
        <f t="shared" si="27"/>
        <v>1.7449399999999999</v>
      </c>
    </row>
    <row r="53" spans="1:27" ht="12.75" hidden="1" customHeight="1" outlineLevel="1" x14ac:dyDescent="0.2">
      <c r="A53" s="89" t="s">
        <v>890</v>
      </c>
      <c r="B53" s="63" t="s">
        <v>230</v>
      </c>
      <c r="C53" s="43" t="s">
        <v>79</v>
      </c>
      <c r="D53" s="44">
        <v>1450.06</v>
      </c>
      <c r="E53" s="44">
        <v>1393.3</v>
      </c>
      <c r="F53" s="44">
        <v>1274.26</v>
      </c>
      <c r="G53" s="44">
        <v>1244.03</v>
      </c>
      <c r="H53" s="44">
        <v>1251.53</v>
      </c>
      <c r="I53" s="44">
        <v>1243.43</v>
      </c>
      <c r="J53" s="44">
        <v>1245.27</v>
      </c>
      <c r="K53" s="44">
        <v>1431.33</v>
      </c>
      <c r="L53" s="44">
        <v>1668.19</v>
      </c>
      <c r="M53" s="44">
        <v>1910.73</v>
      </c>
      <c r="N53" s="44">
        <v>1990.11</v>
      </c>
      <c r="O53" s="44">
        <v>1996.52</v>
      </c>
      <c r="P53" s="44">
        <v>1991.78</v>
      </c>
      <c r="Q53" s="44">
        <v>1992.84</v>
      </c>
      <c r="R53" s="44">
        <v>1996.63</v>
      </c>
      <c r="S53" s="44">
        <v>1994.99</v>
      </c>
      <c r="T53" s="44">
        <v>1995.77</v>
      </c>
      <c r="U53" s="44">
        <v>1990.73</v>
      </c>
      <c r="V53" s="44">
        <v>2013.79</v>
      </c>
      <c r="W53" s="44">
        <v>2054.44</v>
      </c>
      <c r="X53" s="44">
        <v>2058.7800000000002</v>
      </c>
      <c r="Y53" s="44">
        <v>1991.39</v>
      </c>
      <c r="Z53" s="44">
        <v>1794.71</v>
      </c>
      <c r="AA53" s="44">
        <v>1563.85</v>
      </c>
    </row>
    <row r="54" spans="1:27" ht="12.75" hidden="1" customHeight="1" outlineLevel="1" x14ac:dyDescent="0.2">
      <c r="A54" s="89" t="s">
        <v>891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89" t="s">
        <v>892</v>
      </c>
      <c r="B55" s="63" t="s">
        <v>83</v>
      </c>
      <c r="C55" s="43" t="s">
        <v>79</v>
      </c>
      <c r="D55" s="44">
        <v>4.68</v>
      </c>
      <c r="E55" s="44">
        <v>4.68</v>
      </c>
      <c r="F55" s="44">
        <v>4.68</v>
      </c>
      <c r="G55" s="44">
        <v>4.68</v>
      </c>
      <c r="H55" s="44">
        <v>4.68</v>
      </c>
      <c r="I55" s="44">
        <v>4.68</v>
      </c>
      <c r="J55" s="44">
        <v>4.68</v>
      </c>
      <c r="K55" s="44">
        <v>4.68</v>
      </c>
      <c r="L55" s="44">
        <v>4.68</v>
      </c>
      <c r="M55" s="44">
        <v>4.68</v>
      </c>
      <c r="N55" s="44">
        <v>4.68</v>
      </c>
      <c r="O55" s="44">
        <v>4.68</v>
      </c>
      <c r="P55" s="44">
        <v>4.68</v>
      </c>
      <c r="Q55" s="44">
        <v>4.68</v>
      </c>
      <c r="R55" s="44">
        <v>4.68</v>
      </c>
      <c r="S55" s="44">
        <v>4.68</v>
      </c>
      <c r="T55" s="44">
        <v>4.68</v>
      </c>
      <c r="U55" s="44">
        <v>4.68</v>
      </c>
      <c r="V55" s="44">
        <v>4.68</v>
      </c>
      <c r="W55" s="44">
        <v>4.68</v>
      </c>
      <c r="X55" s="44">
        <v>4.68</v>
      </c>
      <c r="Y55" s="44">
        <v>4.68</v>
      </c>
      <c r="Z55" s="44">
        <v>4.68</v>
      </c>
      <c r="AA55" s="44">
        <v>4.68</v>
      </c>
    </row>
    <row r="56" spans="1:27" ht="12.75" hidden="1" customHeight="1" outlineLevel="1" x14ac:dyDescent="0.2">
      <c r="A56" s="89" t="s">
        <v>893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collapsed="1" x14ac:dyDescent="0.2">
      <c r="A57" s="88" t="s">
        <v>894</v>
      </c>
      <c r="B57" s="28" t="str">
        <f>"11"&amp;"."&amp;$B$640&amp;"."&amp;$B$641</f>
        <v>11.09.2023</v>
      </c>
      <c r="C57" s="80" t="s">
        <v>76</v>
      </c>
      <c r="D57" s="81">
        <f>ROUND(((D58+D59+D61+D60)/1000),5)</f>
        <v>1.6268100000000001</v>
      </c>
      <c r="E57" s="81">
        <f>ROUND(((E58+E59+E61+E60)/1000),5)</f>
        <v>1.51081</v>
      </c>
      <c r="F57" s="81">
        <f>ROUND(((F58+F59+F61+F60)/1000),5)</f>
        <v>1.4528799999999999</v>
      </c>
      <c r="G57" s="81">
        <f t="shared" ref="G57:AA57" si="30">ROUND(((G58+G59+G61+G60)/1000),5)</f>
        <v>1.45502</v>
      </c>
      <c r="H57" s="81">
        <f t="shared" si="30"/>
        <v>1.5224899999999999</v>
      </c>
      <c r="I57" s="81">
        <f t="shared" si="30"/>
        <v>1.53756</v>
      </c>
      <c r="J57" s="81">
        <f t="shared" si="30"/>
        <v>1.71001</v>
      </c>
      <c r="K57" s="81">
        <f t="shared" si="30"/>
        <v>1.9674499999999999</v>
      </c>
      <c r="L57" s="81">
        <f t="shared" si="30"/>
        <v>2.1728499999999999</v>
      </c>
      <c r="M57" s="81">
        <f t="shared" si="30"/>
        <v>2.2412100000000001</v>
      </c>
      <c r="N57" s="81">
        <f t="shared" si="30"/>
        <v>2.2484600000000001</v>
      </c>
      <c r="O57" s="81">
        <f t="shared" si="30"/>
        <v>2.23387</v>
      </c>
      <c r="P57" s="81">
        <f t="shared" si="30"/>
        <v>2.2237100000000001</v>
      </c>
      <c r="Q57" s="81">
        <f t="shared" si="30"/>
        <v>2.2353299999999998</v>
      </c>
      <c r="R57" s="81">
        <f t="shared" si="30"/>
        <v>2.26065</v>
      </c>
      <c r="S57" s="81">
        <f t="shared" si="30"/>
        <v>2.2506300000000001</v>
      </c>
      <c r="T57" s="81">
        <f t="shared" si="30"/>
        <v>2.2375400000000001</v>
      </c>
      <c r="U57" s="81">
        <f t="shared" si="30"/>
        <v>2.2159900000000001</v>
      </c>
      <c r="V57" s="81">
        <f t="shared" si="30"/>
        <v>2.23604</v>
      </c>
      <c r="W57" s="81">
        <f t="shared" si="30"/>
        <v>2.31026</v>
      </c>
      <c r="X57" s="81">
        <f t="shared" si="30"/>
        <v>2.26512</v>
      </c>
      <c r="Y57" s="81">
        <f t="shared" si="30"/>
        <v>2.1602000000000001</v>
      </c>
      <c r="Z57" s="81">
        <f t="shared" si="30"/>
        <v>1.8910100000000001</v>
      </c>
      <c r="AA57" s="81">
        <f t="shared" si="30"/>
        <v>1.6795800000000001</v>
      </c>
    </row>
    <row r="58" spans="1:27" ht="12.75" hidden="1" customHeight="1" outlineLevel="1" x14ac:dyDescent="0.2">
      <c r="A58" s="89" t="s">
        <v>895</v>
      </c>
      <c r="B58" s="63" t="s">
        <v>230</v>
      </c>
      <c r="C58" s="43" t="s">
        <v>79</v>
      </c>
      <c r="D58" s="44">
        <v>1445.72</v>
      </c>
      <c r="E58" s="44">
        <v>1329.72</v>
      </c>
      <c r="F58" s="44">
        <v>1271.79</v>
      </c>
      <c r="G58" s="44">
        <v>1273.93</v>
      </c>
      <c r="H58" s="44">
        <v>1341.4</v>
      </c>
      <c r="I58" s="44">
        <v>1356.47</v>
      </c>
      <c r="J58" s="44">
        <v>1528.92</v>
      </c>
      <c r="K58" s="44">
        <v>1786.36</v>
      </c>
      <c r="L58" s="44">
        <v>1991.76</v>
      </c>
      <c r="M58" s="44">
        <v>2060.12</v>
      </c>
      <c r="N58" s="44">
        <v>2067.37</v>
      </c>
      <c r="O58" s="44">
        <v>2052.7800000000002</v>
      </c>
      <c r="P58" s="44">
        <v>2042.62</v>
      </c>
      <c r="Q58" s="44">
        <v>2054.2399999999998</v>
      </c>
      <c r="R58" s="44">
        <v>2079.56</v>
      </c>
      <c r="S58" s="44">
        <v>2069.54</v>
      </c>
      <c r="T58" s="44">
        <v>2056.4499999999998</v>
      </c>
      <c r="U58" s="44">
        <v>2034.9</v>
      </c>
      <c r="V58" s="44">
        <v>2054.9499999999998</v>
      </c>
      <c r="W58" s="44">
        <v>2129.17</v>
      </c>
      <c r="X58" s="44">
        <v>2084.0300000000002</v>
      </c>
      <c r="Y58" s="44">
        <v>1979.11</v>
      </c>
      <c r="Z58" s="44">
        <v>1709.92</v>
      </c>
      <c r="AA58" s="44">
        <v>1498.49</v>
      </c>
    </row>
    <row r="59" spans="1:27" ht="12.75" hidden="1" customHeight="1" outlineLevel="1" x14ac:dyDescent="0.2">
      <c r="A59" s="89" t="s">
        <v>896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89" t="s">
        <v>897</v>
      </c>
      <c r="B60" s="63" t="s">
        <v>83</v>
      </c>
      <c r="C60" s="43" t="s">
        <v>79</v>
      </c>
      <c r="D60" s="44">
        <v>4.68</v>
      </c>
      <c r="E60" s="44">
        <v>4.68</v>
      </c>
      <c r="F60" s="44">
        <v>4.68</v>
      </c>
      <c r="G60" s="44">
        <v>4.68</v>
      </c>
      <c r="H60" s="44">
        <v>4.68</v>
      </c>
      <c r="I60" s="44">
        <v>4.68</v>
      </c>
      <c r="J60" s="44">
        <v>4.68</v>
      </c>
      <c r="K60" s="44">
        <v>4.68</v>
      </c>
      <c r="L60" s="44">
        <v>4.68</v>
      </c>
      <c r="M60" s="44">
        <v>4.68</v>
      </c>
      <c r="N60" s="44">
        <v>4.68</v>
      </c>
      <c r="O60" s="44">
        <v>4.68</v>
      </c>
      <c r="P60" s="44">
        <v>4.68</v>
      </c>
      <c r="Q60" s="44">
        <v>4.68</v>
      </c>
      <c r="R60" s="44">
        <v>4.68</v>
      </c>
      <c r="S60" s="44">
        <v>4.68</v>
      </c>
      <c r="T60" s="44">
        <v>4.68</v>
      </c>
      <c r="U60" s="44">
        <v>4.68</v>
      </c>
      <c r="V60" s="44">
        <v>4.68</v>
      </c>
      <c r="W60" s="44">
        <v>4.68</v>
      </c>
      <c r="X60" s="44">
        <v>4.68</v>
      </c>
      <c r="Y60" s="44">
        <v>4.68</v>
      </c>
      <c r="Z60" s="44">
        <v>4.68</v>
      </c>
      <c r="AA60" s="44">
        <v>4.68</v>
      </c>
    </row>
    <row r="61" spans="1:27" ht="12.75" hidden="1" customHeight="1" outlineLevel="1" x14ac:dyDescent="0.2">
      <c r="A61" s="89" t="s">
        <v>898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collapsed="1" x14ac:dyDescent="0.2">
      <c r="A62" s="88" t="s">
        <v>899</v>
      </c>
      <c r="B62" s="28" t="str">
        <f>"12"&amp;"."&amp;$B$640&amp;"."&amp;$B$641</f>
        <v>12.09.2023</v>
      </c>
      <c r="C62" s="80" t="s">
        <v>76</v>
      </c>
      <c r="D62" s="81">
        <f>ROUND(((D63+D64+D66+D65)/1000),5)</f>
        <v>1.53365</v>
      </c>
      <c r="E62" s="81">
        <f>ROUND(((E63+E64+E66+E65)/1000),5)</f>
        <v>1.42885</v>
      </c>
      <c r="F62" s="81">
        <f>ROUND(((F63+F64+F66+F65)/1000),5)</f>
        <v>1.35646</v>
      </c>
      <c r="G62" s="81">
        <f t="shared" ref="G62:AA62" si="33">ROUND(((G63+G64+G66+G65)/1000),5)</f>
        <v>1.3874599999999999</v>
      </c>
      <c r="H62" s="81">
        <f t="shared" si="33"/>
        <v>1.5034799999999999</v>
      </c>
      <c r="I62" s="81">
        <f t="shared" si="33"/>
        <v>1.5408500000000001</v>
      </c>
      <c r="J62" s="81">
        <f t="shared" si="33"/>
        <v>1.6869799999999999</v>
      </c>
      <c r="K62" s="81">
        <f t="shared" si="33"/>
        <v>1.8479699999999999</v>
      </c>
      <c r="L62" s="81">
        <f t="shared" si="33"/>
        <v>2.15768</v>
      </c>
      <c r="M62" s="81">
        <f t="shared" si="33"/>
        <v>2.2261000000000002</v>
      </c>
      <c r="N62" s="81">
        <f t="shared" si="33"/>
        <v>2.2344300000000001</v>
      </c>
      <c r="O62" s="81">
        <f t="shared" si="33"/>
        <v>2.2294800000000001</v>
      </c>
      <c r="P62" s="81">
        <f t="shared" si="33"/>
        <v>2.2145800000000002</v>
      </c>
      <c r="Q62" s="81">
        <f t="shared" si="33"/>
        <v>2.2114600000000002</v>
      </c>
      <c r="R62" s="81">
        <f t="shared" si="33"/>
        <v>2.2429700000000001</v>
      </c>
      <c r="S62" s="81">
        <f t="shared" si="33"/>
        <v>2.23563</v>
      </c>
      <c r="T62" s="81">
        <f t="shared" si="33"/>
        <v>2.2250000000000001</v>
      </c>
      <c r="U62" s="81">
        <f t="shared" si="33"/>
        <v>2.2034199999999999</v>
      </c>
      <c r="V62" s="81">
        <f t="shared" si="33"/>
        <v>2.2262400000000002</v>
      </c>
      <c r="W62" s="81">
        <f t="shared" si="33"/>
        <v>2.2816800000000002</v>
      </c>
      <c r="X62" s="81">
        <f t="shared" si="33"/>
        <v>2.2658399999999999</v>
      </c>
      <c r="Y62" s="81">
        <f t="shared" si="33"/>
        <v>2.1765099999999999</v>
      </c>
      <c r="Z62" s="81">
        <f t="shared" si="33"/>
        <v>1.91337</v>
      </c>
      <c r="AA62" s="81">
        <f t="shared" si="33"/>
        <v>1.70763</v>
      </c>
    </row>
    <row r="63" spans="1:27" ht="12.75" hidden="1" customHeight="1" outlineLevel="1" x14ac:dyDescent="0.2">
      <c r="A63" s="89" t="s">
        <v>900</v>
      </c>
      <c r="B63" s="63" t="s">
        <v>230</v>
      </c>
      <c r="C63" s="43" t="s">
        <v>79</v>
      </c>
      <c r="D63" s="44">
        <v>1352.56</v>
      </c>
      <c r="E63" s="44">
        <v>1247.76</v>
      </c>
      <c r="F63" s="44">
        <v>1175.3699999999999</v>
      </c>
      <c r="G63" s="44">
        <v>1206.3699999999999</v>
      </c>
      <c r="H63" s="44">
        <v>1322.39</v>
      </c>
      <c r="I63" s="44">
        <v>1359.76</v>
      </c>
      <c r="J63" s="44">
        <v>1505.89</v>
      </c>
      <c r="K63" s="44">
        <v>1666.88</v>
      </c>
      <c r="L63" s="44">
        <v>1976.59</v>
      </c>
      <c r="M63" s="44">
        <v>2045.01</v>
      </c>
      <c r="N63" s="44">
        <v>2053.34</v>
      </c>
      <c r="O63" s="44">
        <v>2048.39</v>
      </c>
      <c r="P63" s="44">
        <v>2033.49</v>
      </c>
      <c r="Q63" s="44">
        <v>2030.37</v>
      </c>
      <c r="R63" s="44">
        <v>2061.88</v>
      </c>
      <c r="S63" s="44">
        <v>2054.54</v>
      </c>
      <c r="T63" s="44">
        <v>2043.91</v>
      </c>
      <c r="U63" s="44">
        <v>2022.33</v>
      </c>
      <c r="V63" s="44">
        <v>2045.15</v>
      </c>
      <c r="W63" s="44">
        <v>2100.59</v>
      </c>
      <c r="X63" s="44">
        <v>2084.75</v>
      </c>
      <c r="Y63" s="44">
        <v>1995.42</v>
      </c>
      <c r="Z63" s="44">
        <v>1732.28</v>
      </c>
      <c r="AA63" s="44">
        <v>1526.54</v>
      </c>
    </row>
    <row r="64" spans="1:27" ht="12.75" hidden="1" customHeight="1" outlineLevel="1" x14ac:dyDescent="0.2">
      <c r="A64" s="89" t="s">
        <v>901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89" t="s">
        <v>902</v>
      </c>
      <c r="B65" s="63" t="s">
        <v>83</v>
      </c>
      <c r="C65" s="43" t="s">
        <v>79</v>
      </c>
      <c r="D65" s="44">
        <v>4.68</v>
      </c>
      <c r="E65" s="44">
        <v>4.68</v>
      </c>
      <c r="F65" s="44">
        <v>4.68</v>
      </c>
      <c r="G65" s="44">
        <v>4.68</v>
      </c>
      <c r="H65" s="44">
        <v>4.68</v>
      </c>
      <c r="I65" s="44">
        <v>4.68</v>
      </c>
      <c r="J65" s="44">
        <v>4.68</v>
      </c>
      <c r="K65" s="44">
        <v>4.68</v>
      </c>
      <c r="L65" s="44">
        <v>4.68</v>
      </c>
      <c r="M65" s="44">
        <v>4.68</v>
      </c>
      <c r="N65" s="44">
        <v>4.68</v>
      </c>
      <c r="O65" s="44">
        <v>4.68</v>
      </c>
      <c r="P65" s="44">
        <v>4.68</v>
      </c>
      <c r="Q65" s="44">
        <v>4.68</v>
      </c>
      <c r="R65" s="44">
        <v>4.68</v>
      </c>
      <c r="S65" s="44">
        <v>4.68</v>
      </c>
      <c r="T65" s="44">
        <v>4.68</v>
      </c>
      <c r="U65" s="44">
        <v>4.68</v>
      </c>
      <c r="V65" s="44">
        <v>4.68</v>
      </c>
      <c r="W65" s="44">
        <v>4.68</v>
      </c>
      <c r="X65" s="44">
        <v>4.68</v>
      </c>
      <c r="Y65" s="44">
        <v>4.68</v>
      </c>
      <c r="Z65" s="44">
        <v>4.68</v>
      </c>
      <c r="AA65" s="44">
        <v>4.68</v>
      </c>
    </row>
    <row r="66" spans="1:27" ht="12.75" hidden="1" customHeight="1" outlineLevel="1" x14ac:dyDescent="0.2">
      <c r="A66" s="89" t="s">
        <v>903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collapsed="1" x14ac:dyDescent="0.2">
      <c r="A67" s="88" t="s">
        <v>904</v>
      </c>
      <c r="B67" s="28" t="str">
        <f>"13"&amp;"."&amp;$B$640&amp;"."&amp;$B$641</f>
        <v>13.09.2023</v>
      </c>
      <c r="C67" s="80" t="s">
        <v>76</v>
      </c>
      <c r="D67" s="81">
        <f>ROUND(((D68+D69+D71+D70)/1000),5)</f>
        <v>1.56243</v>
      </c>
      <c r="E67" s="81">
        <f>ROUND(((E68+E69+E71+E70)/1000),5)</f>
        <v>1.4821899999999999</v>
      </c>
      <c r="F67" s="81">
        <f>ROUND(((F68+F69+F71+F70)/1000),5)</f>
        <v>1.4356500000000001</v>
      </c>
      <c r="G67" s="81">
        <f t="shared" ref="G67:AA67" si="36">ROUND(((G68+G69+G71+G70)/1000),5)</f>
        <v>1.4350499999999999</v>
      </c>
      <c r="H67" s="81">
        <f t="shared" si="36"/>
        <v>1.5066999999999999</v>
      </c>
      <c r="I67" s="81">
        <f t="shared" si="36"/>
        <v>1.54271</v>
      </c>
      <c r="J67" s="81">
        <f t="shared" si="36"/>
        <v>1.7082999999999999</v>
      </c>
      <c r="K67" s="81">
        <f t="shared" si="36"/>
        <v>1.9281600000000001</v>
      </c>
      <c r="L67" s="81">
        <f t="shared" si="36"/>
        <v>2.1858599999999999</v>
      </c>
      <c r="M67" s="81">
        <f t="shared" si="36"/>
        <v>2.26275</v>
      </c>
      <c r="N67" s="81">
        <f t="shared" si="36"/>
        <v>2.3012600000000001</v>
      </c>
      <c r="O67" s="81">
        <f t="shared" si="36"/>
        <v>2.26071</v>
      </c>
      <c r="P67" s="81">
        <f t="shared" si="36"/>
        <v>2.22376</v>
      </c>
      <c r="Q67" s="81">
        <f t="shared" si="36"/>
        <v>2.2480799999999999</v>
      </c>
      <c r="R67" s="81">
        <f t="shared" si="36"/>
        <v>2.34768</v>
      </c>
      <c r="S67" s="81">
        <f t="shared" si="36"/>
        <v>2.3378399999999999</v>
      </c>
      <c r="T67" s="81">
        <f t="shared" si="36"/>
        <v>2.2909600000000001</v>
      </c>
      <c r="U67" s="81">
        <f t="shared" si="36"/>
        <v>2.2224400000000002</v>
      </c>
      <c r="V67" s="81">
        <f t="shared" si="36"/>
        <v>2.28423</v>
      </c>
      <c r="W67" s="81">
        <f t="shared" si="36"/>
        <v>2.4015399999999998</v>
      </c>
      <c r="X67" s="81">
        <f t="shared" si="36"/>
        <v>2.3432900000000001</v>
      </c>
      <c r="Y67" s="81">
        <f t="shared" si="36"/>
        <v>2.18933</v>
      </c>
      <c r="Z67" s="81">
        <f t="shared" si="36"/>
        <v>1.9115899999999999</v>
      </c>
      <c r="AA67" s="81">
        <f t="shared" si="36"/>
        <v>1.7118800000000001</v>
      </c>
    </row>
    <row r="68" spans="1:27" ht="12.75" hidden="1" customHeight="1" outlineLevel="1" x14ac:dyDescent="0.2">
      <c r="A68" s="89" t="s">
        <v>905</v>
      </c>
      <c r="B68" s="63" t="s">
        <v>230</v>
      </c>
      <c r="C68" s="43" t="s">
        <v>79</v>
      </c>
      <c r="D68" s="44">
        <v>1381.34</v>
      </c>
      <c r="E68" s="44">
        <v>1301.0999999999999</v>
      </c>
      <c r="F68" s="44">
        <v>1254.56</v>
      </c>
      <c r="G68" s="44">
        <v>1253.96</v>
      </c>
      <c r="H68" s="44">
        <v>1325.61</v>
      </c>
      <c r="I68" s="44">
        <v>1361.62</v>
      </c>
      <c r="J68" s="44">
        <v>1527.21</v>
      </c>
      <c r="K68" s="44">
        <v>1747.07</v>
      </c>
      <c r="L68" s="44">
        <v>2004.77</v>
      </c>
      <c r="M68" s="44">
        <v>2081.66</v>
      </c>
      <c r="N68" s="44">
        <v>2120.17</v>
      </c>
      <c r="O68" s="44">
        <v>2079.62</v>
      </c>
      <c r="P68" s="44">
        <v>2042.67</v>
      </c>
      <c r="Q68" s="44">
        <v>2066.9899999999998</v>
      </c>
      <c r="R68" s="44">
        <v>2166.59</v>
      </c>
      <c r="S68" s="44">
        <v>2156.75</v>
      </c>
      <c r="T68" s="44">
        <v>2109.87</v>
      </c>
      <c r="U68" s="44">
        <v>2041.35</v>
      </c>
      <c r="V68" s="44">
        <v>2103.14</v>
      </c>
      <c r="W68" s="44">
        <v>2220.4499999999998</v>
      </c>
      <c r="X68" s="44">
        <v>2162.1999999999998</v>
      </c>
      <c r="Y68" s="44">
        <v>2008.24</v>
      </c>
      <c r="Z68" s="44">
        <v>1730.5</v>
      </c>
      <c r="AA68" s="44">
        <v>1530.79</v>
      </c>
    </row>
    <row r="69" spans="1:27" ht="12.75" hidden="1" customHeight="1" outlineLevel="1" x14ac:dyDescent="0.2">
      <c r="A69" s="89" t="s">
        <v>906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89" t="s">
        <v>907</v>
      </c>
      <c r="B70" s="63" t="s">
        <v>83</v>
      </c>
      <c r="C70" s="43" t="s">
        <v>79</v>
      </c>
      <c r="D70" s="44">
        <v>4.68</v>
      </c>
      <c r="E70" s="44">
        <v>4.68</v>
      </c>
      <c r="F70" s="44">
        <v>4.68</v>
      </c>
      <c r="G70" s="44">
        <v>4.68</v>
      </c>
      <c r="H70" s="44">
        <v>4.68</v>
      </c>
      <c r="I70" s="44">
        <v>4.68</v>
      </c>
      <c r="J70" s="44">
        <v>4.68</v>
      </c>
      <c r="K70" s="44">
        <v>4.68</v>
      </c>
      <c r="L70" s="44">
        <v>4.68</v>
      </c>
      <c r="M70" s="44">
        <v>4.68</v>
      </c>
      <c r="N70" s="44">
        <v>4.68</v>
      </c>
      <c r="O70" s="44">
        <v>4.68</v>
      </c>
      <c r="P70" s="44">
        <v>4.68</v>
      </c>
      <c r="Q70" s="44">
        <v>4.68</v>
      </c>
      <c r="R70" s="44">
        <v>4.68</v>
      </c>
      <c r="S70" s="44">
        <v>4.68</v>
      </c>
      <c r="T70" s="44">
        <v>4.68</v>
      </c>
      <c r="U70" s="44">
        <v>4.68</v>
      </c>
      <c r="V70" s="44">
        <v>4.68</v>
      </c>
      <c r="W70" s="44">
        <v>4.68</v>
      </c>
      <c r="X70" s="44">
        <v>4.68</v>
      </c>
      <c r="Y70" s="44">
        <v>4.68</v>
      </c>
      <c r="Z70" s="44">
        <v>4.68</v>
      </c>
      <c r="AA70" s="44">
        <v>4.68</v>
      </c>
    </row>
    <row r="71" spans="1:27" ht="12.75" hidden="1" customHeight="1" outlineLevel="1" x14ac:dyDescent="0.2">
      <c r="A71" s="89" t="s">
        <v>908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collapsed="1" x14ac:dyDescent="0.2">
      <c r="A72" s="88" t="s">
        <v>909</v>
      </c>
      <c r="B72" s="28" t="str">
        <f>"14"&amp;"."&amp;$B$640&amp;"."&amp;$B$641</f>
        <v>14.09.2023</v>
      </c>
      <c r="C72" s="80" t="s">
        <v>76</v>
      </c>
      <c r="D72" s="81">
        <f>ROUND(((D73+D74+D76+D75)/1000),5)</f>
        <v>1.5780799999999999</v>
      </c>
      <c r="E72" s="81">
        <f>ROUND(((E73+E74+E76+E75)/1000),5)</f>
        <v>1.4811399999999999</v>
      </c>
      <c r="F72" s="81">
        <f>ROUND(((F73+F74+F76+F75)/1000),5)</f>
        <v>1.4262699999999999</v>
      </c>
      <c r="G72" s="81">
        <f t="shared" ref="G72:AA72" si="39">ROUND(((G73+G74+G76+G75)/1000),5)</f>
        <v>1.4383699999999999</v>
      </c>
      <c r="H72" s="81">
        <f t="shared" si="39"/>
        <v>1.4993799999999999</v>
      </c>
      <c r="I72" s="81">
        <f t="shared" si="39"/>
        <v>1.55809</v>
      </c>
      <c r="J72" s="81">
        <f t="shared" si="39"/>
        <v>1.73874</v>
      </c>
      <c r="K72" s="81">
        <f t="shared" si="39"/>
        <v>1.98081</v>
      </c>
      <c r="L72" s="81">
        <f t="shared" si="39"/>
        <v>2.1681400000000002</v>
      </c>
      <c r="M72" s="81">
        <f t="shared" si="39"/>
        <v>2.2398600000000002</v>
      </c>
      <c r="N72" s="81">
        <f t="shared" si="39"/>
        <v>2.2419799999999999</v>
      </c>
      <c r="O72" s="81">
        <f t="shared" si="39"/>
        <v>2.2389299999999999</v>
      </c>
      <c r="P72" s="81">
        <f t="shared" si="39"/>
        <v>2.2296299999999998</v>
      </c>
      <c r="Q72" s="81">
        <f t="shared" si="39"/>
        <v>2.23672</v>
      </c>
      <c r="R72" s="81">
        <f t="shared" si="39"/>
        <v>2.28782</v>
      </c>
      <c r="S72" s="81">
        <f t="shared" si="39"/>
        <v>2.2802799999999999</v>
      </c>
      <c r="T72" s="81">
        <f t="shared" si="39"/>
        <v>2.25142</v>
      </c>
      <c r="U72" s="81">
        <f t="shared" si="39"/>
        <v>2.2418100000000001</v>
      </c>
      <c r="V72" s="81">
        <f t="shared" si="39"/>
        <v>2.2508699999999999</v>
      </c>
      <c r="W72" s="81">
        <f t="shared" si="39"/>
        <v>2.3308800000000001</v>
      </c>
      <c r="X72" s="81">
        <f t="shared" si="39"/>
        <v>2.28911</v>
      </c>
      <c r="Y72" s="81">
        <f t="shared" si="39"/>
        <v>2.1982400000000002</v>
      </c>
      <c r="Z72" s="81">
        <f t="shared" si="39"/>
        <v>1.9712700000000001</v>
      </c>
      <c r="AA72" s="81">
        <f t="shared" si="39"/>
        <v>1.71817</v>
      </c>
    </row>
    <row r="73" spans="1:27" ht="12.75" hidden="1" customHeight="1" outlineLevel="1" x14ac:dyDescent="0.2">
      <c r="A73" s="89" t="s">
        <v>910</v>
      </c>
      <c r="B73" s="63" t="s">
        <v>230</v>
      </c>
      <c r="C73" s="43" t="s">
        <v>79</v>
      </c>
      <c r="D73" s="44">
        <v>1396.99</v>
      </c>
      <c r="E73" s="44">
        <v>1300.05</v>
      </c>
      <c r="F73" s="44">
        <v>1245.18</v>
      </c>
      <c r="G73" s="44">
        <v>1257.28</v>
      </c>
      <c r="H73" s="44">
        <v>1318.29</v>
      </c>
      <c r="I73" s="44">
        <v>1377</v>
      </c>
      <c r="J73" s="44">
        <v>1557.65</v>
      </c>
      <c r="K73" s="44">
        <v>1799.72</v>
      </c>
      <c r="L73" s="44">
        <v>1987.05</v>
      </c>
      <c r="M73" s="44">
        <v>2058.77</v>
      </c>
      <c r="N73" s="44">
        <v>2060.89</v>
      </c>
      <c r="O73" s="44">
        <v>2057.84</v>
      </c>
      <c r="P73" s="44">
        <v>2048.54</v>
      </c>
      <c r="Q73" s="44">
        <v>2055.63</v>
      </c>
      <c r="R73" s="44">
        <v>2106.73</v>
      </c>
      <c r="S73" s="44">
        <v>2099.19</v>
      </c>
      <c r="T73" s="44">
        <v>2070.33</v>
      </c>
      <c r="U73" s="44">
        <v>2060.7199999999998</v>
      </c>
      <c r="V73" s="44">
        <v>2069.7800000000002</v>
      </c>
      <c r="W73" s="44">
        <v>2149.79</v>
      </c>
      <c r="X73" s="44">
        <v>2108.02</v>
      </c>
      <c r="Y73" s="44">
        <v>2017.15</v>
      </c>
      <c r="Z73" s="44">
        <v>1790.18</v>
      </c>
      <c r="AA73" s="44">
        <v>1537.08</v>
      </c>
    </row>
    <row r="74" spans="1:27" ht="12.75" hidden="1" customHeight="1" outlineLevel="1" x14ac:dyDescent="0.2">
      <c r="A74" s="89" t="s">
        <v>911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89" t="s">
        <v>912</v>
      </c>
      <c r="B75" s="63" t="s">
        <v>83</v>
      </c>
      <c r="C75" s="43" t="s">
        <v>79</v>
      </c>
      <c r="D75" s="44">
        <v>4.68</v>
      </c>
      <c r="E75" s="44">
        <v>4.68</v>
      </c>
      <c r="F75" s="44">
        <v>4.68</v>
      </c>
      <c r="G75" s="44">
        <v>4.68</v>
      </c>
      <c r="H75" s="44">
        <v>4.68</v>
      </c>
      <c r="I75" s="44">
        <v>4.68</v>
      </c>
      <c r="J75" s="44">
        <v>4.68</v>
      </c>
      <c r="K75" s="44">
        <v>4.68</v>
      </c>
      <c r="L75" s="44">
        <v>4.68</v>
      </c>
      <c r="M75" s="44">
        <v>4.68</v>
      </c>
      <c r="N75" s="44">
        <v>4.68</v>
      </c>
      <c r="O75" s="44">
        <v>4.68</v>
      </c>
      <c r="P75" s="44">
        <v>4.68</v>
      </c>
      <c r="Q75" s="44">
        <v>4.68</v>
      </c>
      <c r="R75" s="44">
        <v>4.68</v>
      </c>
      <c r="S75" s="44">
        <v>4.68</v>
      </c>
      <c r="T75" s="44">
        <v>4.68</v>
      </c>
      <c r="U75" s="44">
        <v>4.68</v>
      </c>
      <c r="V75" s="44">
        <v>4.68</v>
      </c>
      <c r="W75" s="44">
        <v>4.68</v>
      </c>
      <c r="X75" s="44">
        <v>4.68</v>
      </c>
      <c r="Y75" s="44">
        <v>4.68</v>
      </c>
      <c r="Z75" s="44">
        <v>4.68</v>
      </c>
      <c r="AA75" s="44">
        <v>4.68</v>
      </c>
    </row>
    <row r="76" spans="1:27" ht="12.75" hidden="1" customHeight="1" outlineLevel="1" x14ac:dyDescent="0.2">
      <c r="A76" s="89" t="s">
        <v>913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collapsed="1" x14ac:dyDescent="0.2">
      <c r="A77" s="88" t="s">
        <v>914</v>
      </c>
      <c r="B77" s="28" t="str">
        <f>"15"&amp;"."&amp;$B$640&amp;"."&amp;$B$641</f>
        <v>15.09.2023</v>
      </c>
      <c r="C77" s="80" t="s">
        <v>76</v>
      </c>
      <c r="D77" s="81">
        <f>ROUND(((D78+D79+D81+D80)/1000),5)</f>
        <v>1.6192299999999999</v>
      </c>
      <c r="E77" s="81">
        <f>ROUND(((E78+E79+E81+E80)/1000),5)</f>
        <v>1.5315099999999999</v>
      </c>
      <c r="F77" s="81">
        <f>ROUND(((F78+F79+F81+F80)/1000),5)</f>
        <v>1.4666999999999999</v>
      </c>
      <c r="G77" s="81">
        <f t="shared" ref="G77:AA77" si="42">ROUND(((G78+G79+G81+G80)/1000),5)</f>
        <v>1.4525399999999999</v>
      </c>
      <c r="H77" s="81">
        <f t="shared" si="42"/>
        <v>1.53826</v>
      </c>
      <c r="I77" s="81">
        <f t="shared" si="42"/>
        <v>1.6068499999999999</v>
      </c>
      <c r="J77" s="81">
        <f t="shared" si="42"/>
        <v>1.6942699999999999</v>
      </c>
      <c r="K77" s="81">
        <f t="shared" si="42"/>
        <v>1.93988</v>
      </c>
      <c r="L77" s="81">
        <f t="shared" si="42"/>
        <v>2.17191</v>
      </c>
      <c r="M77" s="81">
        <f t="shared" si="42"/>
        <v>2.3871799999999999</v>
      </c>
      <c r="N77" s="81">
        <f t="shared" si="42"/>
        <v>2.5892900000000001</v>
      </c>
      <c r="O77" s="81">
        <f t="shared" si="42"/>
        <v>2.27427</v>
      </c>
      <c r="P77" s="81">
        <f t="shared" si="42"/>
        <v>2.1972900000000002</v>
      </c>
      <c r="Q77" s="81">
        <f t="shared" si="42"/>
        <v>2.2697500000000002</v>
      </c>
      <c r="R77" s="81">
        <f t="shared" si="42"/>
        <v>2.2321</v>
      </c>
      <c r="S77" s="81">
        <f t="shared" si="42"/>
        <v>2.2260900000000001</v>
      </c>
      <c r="T77" s="81">
        <f t="shared" si="42"/>
        <v>2.20112</v>
      </c>
      <c r="U77" s="81">
        <f t="shared" si="42"/>
        <v>2.1831900000000002</v>
      </c>
      <c r="V77" s="81">
        <f t="shared" si="42"/>
        <v>2.2284799999999998</v>
      </c>
      <c r="W77" s="81">
        <f t="shared" si="42"/>
        <v>2.2962099999999999</v>
      </c>
      <c r="X77" s="81">
        <f t="shared" si="42"/>
        <v>2.3135599999999998</v>
      </c>
      <c r="Y77" s="81">
        <f t="shared" si="42"/>
        <v>2.2267700000000001</v>
      </c>
      <c r="Z77" s="81">
        <f t="shared" si="42"/>
        <v>1.9821</v>
      </c>
      <c r="AA77" s="81">
        <f t="shared" si="42"/>
        <v>1.79261</v>
      </c>
    </row>
    <row r="78" spans="1:27" ht="12.75" hidden="1" customHeight="1" outlineLevel="1" x14ac:dyDescent="0.2">
      <c r="A78" s="89" t="s">
        <v>915</v>
      </c>
      <c r="B78" s="63" t="s">
        <v>230</v>
      </c>
      <c r="C78" s="43" t="s">
        <v>79</v>
      </c>
      <c r="D78" s="44">
        <v>1438.14</v>
      </c>
      <c r="E78" s="44">
        <v>1350.42</v>
      </c>
      <c r="F78" s="44">
        <v>1285.6099999999999</v>
      </c>
      <c r="G78" s="44">
        <v>1271.45</v>
      </c>
      <c r="H78" s="44">
        <v>1357.17</v>
      </c>
      <c r="I78" s="44">
        <v>1425.76</v>
      </c>
      <c r="J78" s="44">
        <v>1513.18</v>
      </c>
      <c r="K78" s="44">
        <v>1758.79</v>
      </c>
      <c r="L78" s="44">
        <v>1990.82</v>
      </c>
      <c r="M78" s="44">
        <v>2206.09</v>
      </c>
      <c r="N78" s="44">
        <v>2408.1999999999998</v>
      </c>
      <c r="O78" s="44">
        <v>2093.1799999999998</v>
      </c>
      <c r="P78" s="44">
        <v>2016.2</v>
      </c>
      <c r="Q78" s="44">
        <v>2088.66</v>
      </c>
      <c r="R78" s="44">
        <v>2051.0100000000002</v>
      </c>
      <c r="S78" s="44">
        <v>2045</v>
      </c>
      <c r="T78" s="44">
        <v>2020.03</v>
      </c>
      <c r="U78" s="44">
        <v>2002.1</v>
      </c>
      <c r="V78" s="44">
        <v>2047.39</v>
      </c>
      <c r="W78" s="44">
        <v>2115.12</v>
      </c>
      <c r="X78" s="44">
        <v>2132.4699999999998</v>
      </c>
      <c r="Y78" s="44">
        <v>2045.68</v>
      </c>
      <c r="Z78" s="44">
        <v>1801.01</v>
      </c>
      <c r="AA78" s="44">
        <v>1611.52</v>
      </c>
    </row>
    <row r="79" spans="1:27" ht="12.75" hidden="1" customHeight="1" outlineLevel="1" x14ac:dyDescent="0.2">
      <c r="A79" s="89" t="s">
        <v>916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89" t="s">
        <v>917</v>
      </c>
      <c r="B80" s="63" t="s">
        <v>83</v>
      </c>
      <c r="C80" s="43" t="s">
        <v>79</v>
      </c>
      <c r="D80" s="44">
        <v>4.68</v>
      </c>
      <c r="E80" s="44">
        <v>4.68</v>
      </c>
      <c r="F80" s="44">
        <v>4.68</v>
      </c>
      <c r="G80" s="44">
        <v>4.68</v>
      </c>
      <c r="H80" s="44">
        <v>4.68</v>
      </c>
      <c r="I80" s="44">
        <v>4.68</v>
      </c>
      <c r="J80" s="44">
        <v>4.68</v>
      </c>
      <c r="K80" s="44">
        <v>4.68</v>
      </c>
      <c r="L80" s="44">
        <v>4.68</v>
      </c>
      <c r="M80" s="44">
        <v>4.68</v>
      </c>
      <c r="N80" s="44">
        <v>4.68</v>
      </c>
      <c r="O80" s="44">
        <v>4.68</v>
      </c>
      <c r="P80" s="44">
        <v>4.68</v>
      </c>
      <c r="Q80" s="44">
        <v>4.68</v>
      </c>
      <c r="R80" s="44">
        <v>4.68</v>
      </c>
      <c r="S80" s="44">
        <v>4.68</v>
      </c>
      <c r="T80" s="44">
        <v>4.68</v>
      </c>
      <c r="U80" s="44">
        <v>4.68</v>
      </c>
      <c r="V80" s="44">
        <v>4.68</v>
      </c>
      <c r="W80" s="44">
        <v>4.68</v>
      </c>
      <c r="X80" s="44">
        <v>4.68</v>
      </c>
      <c r="Y80" s="44">
        <v>4.68</v>
      </c>
      <c r="Z80" s="44">
        <v>4.68</v>
      </c>
      <c r="AA80" s="44">
        <v>4.68</v>
      </c>
    </row>
    <row r="81" spans="1:27" ht="12.75" hidden="1" customHeight="1" outlineLevel="1" x14ac:dyDescent="0.2">
      <c r="A81" s="89" t="s">
        <v>918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collapsed="1" x14ac:dyDescent="0.2">
      <c r="A82" s="88" t="s">
        <v>919</v>
      </c>
      <c r="B82" s="28" t="str">
        <f>"16"&amp;"."&amp;$B$640&amp;"."&amp;$B$641</f>
        <v>16.09.2023</v>
      </c>
      <c r="C82" s="80" t="s">
        <v>76</v>
      </c>
      <c r="D82" s="81">
        <f>ROUND(((D83+D84+D86+D85)/1000),5)</f>
        <v>1.6788000000000001</v>
      </c>
      <c r="E82" s="81">
        <f>ROUND(((E83+E84+E86+E85)/1000),5)</f>
        <v>1.5219800000000001</v>
      </c>
      <c r="F82" s="81">
        <f>ROUND(((F83+F84+F86+F85)/1000),5)</f>
        <v>1.45011</v>
      </c>
      <c r="G82" s="81">
        <f t="shared" ref="G82:AA82" si="45">ROUND(((G83+G84+G86+G85)/1000),5)</f>
        <v>1.42909</v>
      </c>
      <c r="H82" s="81">
        <f t="shared" si="45"/>
        <v>1.47532</v>
      </c>
      <c r="I82" s="81">
        <f t="shared" si="45"/>
        <v>1.5311699999999999</v>
      </c>
      <c r="J82" s="81">
        <f t="shared" si="45"/>
        <v>1.5514300000000001</v>
      </c>
      <c r="K82" s="81">
        <f t="shared" si="45"/>
        <v>1.70716</v>
      </c>
      <c r="L82" s="81">
        <f t="shared" si="45"/>
        <v>2.0112899999999998</v>
      </c>
      <c r="M82" s="81">
        <f t="shared" si="45"/>
        <v>2.1786799999999999</v>
      </c>
      <c r="N82" s="81">
        <f t="shared" si="45"/>
        <v>2.22078</v>
      </c>
      <c r="O82" s="81">
        <f t="shared" si="45"/>
        <v>2.2233800000000001</v>
      </c>
      <c r="P82" s="81">
        <f t="shared" si="45"/>
        <v>2.2163900000000001</v>
      </c>
      <c r="Q82" s="81">
        <f t="shared" si="45"/>
        <v>2.2102599999999999</v>
      </c>
      <c r="R82" s="81">
        <f t="shared" si="45"/>
        <v>2.2113900000000002</v>
      </c>
      <c r="S82" s="81">
        <f t="shared" si="45"/>
        <v>2.2078799999999998</v>
      </c>
      <c r="T82" s="81">
        <f t="shared" si="45"/>
        <v>2.2073700000000001</v>
      </c>
      <c r="U82" s="81">
        <f t="shared" si="45"/>
        <v>2.1973199999999999</v>
      </c>
      <c r="V82" s="81">
        <f t="shared" si="45"/>
        <v>2.27772</v>
      </c>
      <c r="W82" s="81">
        <f t="shared" si="45"/>
        <v>2.42537</v>
      </c>
      <c r="X82" s="81">
        <f t="shared" si="45"/>
        <v>2.5870700000000002</v>
      </c>
      <c r="Y82" s="81">
        <f t="shared" si="45"/>
        <v>2.2575500000000002</v>
      </c>
      <c r="Z82" s="81">
        <f t="shared" si="45"/>
        <v>1.90069</v>
      </c>
      <c r="AA82" s="81">
        <f t="shared" si="45"/>
        <v>1.7684200000000001</v>
      </c>
    </row>
    <row r="83" spans="1:27" ht="12.75" hidden="1" customHeight="1" outlineLevel="1" x14ac:dyDescent="0.2">
      <c r="A83" s="89" t="s">
        <v>920</v>
      </c>
      <c r="B83" s="63" t="s">
        <v>230</v>
      </c>
      <c r="C83" s="43" t="s">
        <v>79</v>
      </c>
      <c r="D83" s="44">
        <v>1497.71</v>
      </c>
      <c r="E83" s="44">
        <v>1340.89</v>
      </c>
      <c r="F83" s="44">
        <v>1269.02</v>
      </c>
      <c r="G83" s="44">
        <v>1248</v>
      </c>
      <c r="H83" s="44">
        <v>1294.23</v>
      </c>
      <c r="I83" s="44">
        <v>1350.08</v>
      </c>
      <c r="J83" s="44">
        <v>1370.34</v>
      </c>
      <c r="K83" s="44">
        <v>1526.07</v>
      </c>
      <c r="L83" s="44">
        <v>1830.2</v>
      </c>
      <c r="M83" s="44">
        <v>1997.59</v>
      </c>
      <c r="N83" s="44">
        <v>2039.69</v>
      </c>
      <c r="O83" s="44">
        <v>2042.29</v>
      </c>
      <c r="P83" s="44">
        <v>2035.3</v>
      </c>
      <c r="Q83" s="44">
        <v>2029.17</v>
      </c>
      <c r="R83" s="44">
        <v>2030.3</v>
      </c>
      <c r="S83" s="44">
        <v>2026.79</v>
      </c>
      <c r="T83" s="44">
        <v>2026.28</v>
      </c>
      <c r="U83" s="44">
        <v>2016.23</v>
      </c>
      <c r="V83" s="44">
        <v>2096.63</v>
      </c>
      <c r="W83" s="44">
        <v>2244.2800000000002</v>
      </c>
      <c r="X83" s="44">
        <v>2405.98</v>
      </c>
      <c r="Y83" s="44">
        <v>2076.46</v>
      </c>
      <c r="Z83" s="44">
        <v>1719.6</v>
      </c>
      <c r="AA83" s="44">
        <v>1587.33</v>
      </c>
    </row>
    <row r="84" spans="1:27" ht="12.75" hidden="1" customHeight="1" outlineLevel="1" x14ac:dyDescent="0.2">
      <c r="A84" s="89" t="s">
        <v>921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89" t="s">
        <v>922</v>
      </c>
      <c r="B85" s="63" t="s">
        <v>83</v>
      </c>
      <c r="C85" s="43" t="s">
        <v>79</v>
      </c>
      <c r="D85" s="44">
        <v>4.68</v>
      </c>
      <c r="E85" s="44">
        <v>4.68</v>
      </c>
      <c r="F85" s="44">
        <v>4.68</v>
      </c>
      <c r="G85" s="44">
        <v>4.68</v>
      </c>
      <c r="H85" s="44">
        <v>4.68</v>
      </c>
      <c r="I85" s="44">
        <v>4.68</v>
      </c>
      <c r="J85" s="44">
        <v>4.68</v>
      </c>
      <c r="K85" s="44">
        <v>4.68</v>
      </c>
      <c r="L85" s="44">
        <v>4.68</v>
      </c>
      <c r="M85" s="44">
        <v>4.68</v>
      </c>
      <c r="N85" s="44">
        <v>4.68</v>
      </c>
      <c r="O85" s="44">
        <v>4.68</v>
      </c>
      <c r="P85" s="44">
        <v>4.68</v>
      </c>
      <c r="Q85" s="44">
        <v>4.68</v>
      </c>
      <c r="R85" s="44">
        <v>4.68</v>
      </c>
      <c r="S85" s="44">
        <v>4.68</v>
      </c>
      <c r="T85" s="44">
        <v>4.68</v>
      </c>
      <c r="U85" s="44">
        <v>4.68</v>
      </c>
      <c r="V85" s="44">
        <v>4.68</v>
      </c>
      <c r="W85" s="44">
        <v>4.68</v>
      </c>
      <c r="X85" s="44">
        <v>4.68</v>
      </c>
      <c r="Y85" s="44">
        <v>4.68</v>
      </c>
      <c r="Z85" s="44">
        <v>4.68</v>
      </c>
      <c r="AA85" s="44">
        <v>4.68</v>
      </c>
    </row>
    <row r="86" spans="1:27" ht="12.75" hidden="1" customHeight="1" outlineLevel="1" x14ac:dyDescent="0.2">
      <c r="A86" s="89" t="s">
        <v>923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collapsed="1" x14ac:dyDescent="0.2">
      <c r="A87" s="88" t="s">
        <v>924</v>
      </c>
      <c r="B87" s="28" t="str">
        <f>"17"&amp;"."&amp;$B$640&amp;"."&amp;$B$641</f>
        <v>17.09.2023</v>
      </c>
      <c r="C87" s="80" t="s">
        <v>76</v>
      </c>
      <c r="D87" s="81">
        <f>ROUND(((D88+D89+D91+D90)/1000),5)</f>
        <v>1.6535599999999999</v>
      </c>
      <c r="E87" s="81">
        <f>ROUND(((E88+E89+E91+E90)/1000),5)</f>
        <v>1.5031699999999999</v>
      </c>
      <c r="F87" s="81">
        <f>ROUND(((F88+F89+F91+F90)/1000),5)</f>
        <v>1.43171</v>
      </c>
      <c r="G87" s="81">
        <f t="shared" ref="G87:AA87" si="48">ROUND(((G88+G89+G91+G90)/1000),5)</f>
        <v>1.4222999999999999</v>
      </c>
      <c r="H87" s="81">
        <f t="shared" si="48"/>
        <v>1.43285</v>
      </c>
      <c r="I87" s="81">
        <f t="shared" si="48"/>
        <v>1.46011</v>
      </c>
      <c r="J87" s="81">
        <f t="shared" si="48"/>
        <v>1.42703</v>
      </c>
      <c r="K87" s="81">
        <f t="shared" si="48"/>
        <v>1.5966100000000001</v>
      </c>
      <c r="L87" s="81">
        <f t="shared" si="48"/>
        <v>1.7767900000000001</v>
      </c>
      <c r="M87" s="81">
        <f t="shared" si="48"/>
        <v>1.91689</v>
      </c>
      <c r="N87" s="81">
        <f t="shared" si="48"/>
        <v>1.96401</v>
      </c>
      <c r="O87" s="81">
        <f t="shared" si="48"/>
        <v>1.97576</v>
      </c>
      <c r="P87" s="81">
        <f t="shared" si="48"/>
        <v>1.96821</v>
      </c>
      <c r="Q87" s="81">
        <f t="shared" si="48"/>
        <v>1.9598899999999999</v>
      </c>
      <c r="R87" s="81">
        <f t="shared" si="48"/>
        <v>1.9686999999999999</v>
      </c>
      <c r="S87" s="81">
        <f t="shared" si="48"/>
        <v>1.9770799999999999</v>
      </c>
      <c r="T87" s="81">
        <f t="shared" si="48"/>
        <v>2.0181</v>
      </c>
      <c r="U87" s="81">
        <f t="shared" si="48"/>
        <v>2.07003</v>
      </c>
      <c r="V87" s="81">
        <f t="shared" si="48"/>
        <v>2.2298800000000001</v>
      </c>
      <c r="W87" s="81">
        <f t="shared" si="48"/>
        <v>2.3197899999999998</v>
      </c>
      <c r="X87" s="81">
        <f t="shared" si="48"/>
        <v>2.5815899999999998</v>
      </c>
      <c r="Y87" s="81">
        <f t="shared" si="48"/>
        <v>2.2591100000000002</v>
      </c>
      <c r="Z87" s="81">
        <f t="shared" si="48"/>
        <v>1.8512299999999999</v>
      </c>
      <c r="AA87" s="81">
        <f t="shared" si="48"/>
        <v>1.6556999999999999</v>
      </c>
    </row>
    <row r="88" spans="1:27" ht="12.75" hidden="1" customHeight="1" outlineLevel="1" x14ac:dyDescent="0.2">
      <c r="A88" s="89" t="s">
        <v>925</v>
      </c>
      <c r="B88" s="63" t="s">
        <v>230</v>
      </c>
      <c r="C88" s="43" t="s">
        <v>79</v>
      </c>
      <c r="D88" s="44">
        <v>1472.47</v>
      </c>
      <c r="E88" s="44">
        <v>1322.08</v>
      </c>
      <c r="F88" s="44">
        <v>1250.6199999999999</v>
      </c>
      <c r="G88" s="44">
        <v>1241.21</v>
      </c>
      <c r="H88" s="44">
        <v>1251.76</v>
      </c>
      <c r="I88" s="44">
        <v>1279.02</v>
      </c>
      <c r="J88" s="44">
        <v>1245.94</v>
      </c>
      <c r="K88" s="44">
        <v>1415.52</v>
      </c>
      <c r="L88" s="44">
        <v>1595.7</v>
      </c>
      <c r="M88" s="44">
        <v>1735.8</v>
      </c>
      <c r="N88" s="44">
        <v>1782.92</v>
      </c>
      <c r="O88" s="44">
        <v>1794.67</v>
      </c>
      <c r="P88" s="44">
        <v>1787.12</v>
      </c>
      <c r="Q88" s="44">
        <v>1778.8</v>
      </c>
      <c r="R88" s="44">
        <v>1787.61</v>
      </c>
      <c r="S88" s="44">
        <v>1795.99</v>
      </c>
      <c r="T88" s="44">
        <v>1837.01</v>
      </c>
      <c r="U88" s="44">
        <v>1888.94</v>
      </c>
      <c r="V88" s="44">
        <v>2048.79</v>
      </c>
      <c r="W88" s="44">
        <v>2138.6999999999998</v>
      </c>
      <c r="X88" s="44">
        <v>2400.5</v>
      </c>
      <c r="Y88" s="44">
        <v>2078.02</v>
      </c>
      <c r="Z88" s="44">
        <v>1670.14</v>
      </c>
      <c r="AA88" s="44">
        <v>1474.61</v>
      </c>
    </row>
    <row r="89" spans="1:27" ht="12.75" hidden="1" customHeight="1" outlineLevel="1" x14ac:dyDescent="0.2">
      <c r="A89" s="89" t="s">
        <v>926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89" t="s">
        <v>927</v>
      </c>
      <c r="B90" s="63" t="s">
        <v>83</v>
      </c>
      <c r="C90" s="43" t="s">
        <v>79</v>
      </c>
      <c r="D90" s="44">
        <v>4.68</v>
      </c>
      <c r="E90" s="44">
        <v>4.68</v>
      </c>
      <c r="F90" s="44">
        <v>4.68</v>
      </c>
      <c r="G90" s="44">
        <v>4.68</v>
      </c>
      <c r="H90" s="44">
        <v>4.68</v>
      </c>
      <c r="I90" s="44">
        <v>4.68</v>
      </c>
      <c r="J90" s="44">
        <v>4.68</v>
      </c>
      <c r="K90" s="44">
        <v>4.68</v>
      </c>
      <c r="L90" s="44">
        <v>4.68</v>
      </c>
      <c r="M90" s="44">
        <v>4.68</v>
      </c>
      <c r="N90" s="44">
        <v>4.68</v>
      </c>
      <c r="O90" s="44">
        <v>4.68</v>
      </c>
      <c r="P90" s="44">
        <v>4.68</v>
      </c>
      <c r="Q90" s="44">
        <v>4.68</v>
      </c>
      <c r="R90" s="44">
        <v>4.68</v>
      </c>
      <c r="S90" s="44">
        <v>4.68</v>
      </c>
      <c r="T90" s="44">
        <v>4.68</v>
      </c>
      <c r="U90" s="44">
        <v>4.68</v>
      </c>
      <c r="V90" s="44">
        <v>4.68</v>
      </c>
      <c r="W90" s="44">
        <v>4.68</v>
      </c>
      <c r="X90" s="44">
        <v>4.68</v>
      </c>
      <c r="Y90" s="44">
        <v>4.68</v>
      </c>
      <c r="Z90" s="44">
        <v>4.68</v>
      </c>
      <c r="AA90" s="44">
        <v>4.68</v>
      </c>
    </row>
    <row r="91" spans="1:27" ht="12.75" hidden="1" customHeight="1" outlineLevel="1" x14ac:dyDescent="0.2">
      <c r="A91" s="89" t="s">
        <v>928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collapsed="1" x14ac:dyDescent="0.2">
      <c r="A92" s="88" t="s">
        <v>929</v>
      </c>
      <c r="B92" s="28" t="str">
        <f>"18"&amp;"."&amp;$B$640&amp;"."&amp;$B$641</f>
        <v>18.09.2023</v>
      </c>
      <c r="C92" s="80" t="s">
        <v>76</v>
      </c>
      <c r="D92" s="81">
        <f>ROUND(((D93+D94+D96+D95)/1000),5)</f>
        <v>1.4906999999999999</v>
      </c>
      <c r="E92" s="81">
        <f>ROUND(((E93+E94+E96+E95)/1000),5)</f>
        <v>1.4335899999999999</v>
      </c>
      <c r="F92" s="81">
        <f>ROUND(((F93+F94+F96+F95)/1000),5)</f>
        <v>1.36321</v>
      </c>
      <c r="G92" s="81">
        <f t="shared" ref="G92:AA92" si="51">ROUND(((G93+G94+G96+G95)/1000),5)</f>
        <v>1.35575</v>
      </c>
      <c r="H92" s="81">
        <f t="shared" si="51"/>
        <v>1.45292</v>
      </c>
      <c r="I92" s="81">
        <f t="shared" si="51"/>
        <v>1.6020799999999999</v>
      </c>
      <c r="J92" s="81">
        <f t="shared" si="51"/>
        <v>1.70516</v>
      </c>
      <c r="K92" s="81">
        <f t="shared" si="51"/>
        <v>1.93757</v>
      </c>
      <c r="L92" s="81">
        <f t="shared" si="51"/>
        <v>2.1709900000000002</v>
      </c>
      <c r="M92" s="81">
        <f t="shared" si="51"/>
        <v>2.3268499999999999</v>
      </c>
      <c r="N92" s="81">
        <f t="shared" si="51"/>
        <v>2.4046599999999998</v>
      </c>
      <c r="O92" s="81">
        <f t="shared" si="51"/>
        <v>2.3826900000000002</v>
      </c>
      <c r="P92" s="81">
        <f t="shared" si="51"/>
        <v>2.3362400000000001</v>
      </c>
      <c r="Q92" s="81">
        <f t="shared" si="51"/>
        <v>2.4237700000000002</v>
      </c>
      <c r="R92" s="81">
        <f t="shared" si="51"/>
        <v>2.2773300000000001</v>
      </c>
      <c r="S92" s="81">
        <f t="shared" si="51"/>
        <v>2.27441</v>
      </c>
      <c r="T92" s="81">
        <f t="shared" si="51"/>
        <v>2.2473000000000001</v>
      </c>
      <c r="U92" s="81">
        <f t="shared" si="51"/>
        <v>2.2205599999999999</v>
      </c>
      <c r="V92" s="81">
        <f t="shared" si="51"/>
        <v>2.2822499999999999</v>
      </c>
      <c r="W92" s="81">
        <f t="shared" si="51"/>
        <v>2.4063599999999998</v>
      </c>
      <c r="X92" s="81">
        <f t="shared" si="51"/>
        <v>2.36388</v>
      </c>
      <c r="Y92" s="81">
        <f t="shared" si="51"/>
        <v>2.1848700000000001</v>
      </c>
      <c r="Z92" s="81">
        <f t="shared" si="51"/>
        <v>1.86398</v>
      </c>
      <c r="AA92" s="81">
        <f t="shared" si="51"/>
        <v>1.71113</v>
      </c>
    </row>
    <row r="93" spans="1:27" ht="12.75" hidden="1" customHeight="1" outlineLevel="1" x14ac:dyDescent="0.2">
      <c r="A93" s="89" t="s">
        <v>930</v>
      </c>
      <c r="B93" s="63" t="s">
        <v>230</v>
      </c>
      <c r="C93" s="43" t="s">
        <v>79</v>
      </c>
      <c r="D93" s="44">
        <v>1309.6099999999999</v>
      </c>
      <c r="E93" s="44">
        <v>1252.5</v>
      </c>
      <c r="F93" s="44">
        <v>1182.1199999999999</v>
      </c>
      <c r="G93" s="44">
        <v>1174.6600000000001</v>
      </c>
      <c r="H93" s="44">
        <v>1271.83</v>
      </c>
      <c r="I93" s="44">
        <v>1420.99</v>
      </c>
      <c r="J93" s="44">
        <v>1524.07</v>
      </c>
      <c r="K93" s="44">
        <v>1756.48</v>
      </c>
      <c r="L93" s="44">
        <v>1989.9</v>
      </c>
      <c r="M93" s="44">
        <v>2145.7600000000002</v>
      </c>
      <c r="N93" s="44">
        <v>2223.5700000000002</v>
      </c>
      <c r="O93" s="44">
        <v>2201.6</v>
      </c>
      <c r="P93" s="44">
        <v>2155.15</v>
      </c>
      <c r="Q93" s="44">
        <v>2242.6799999999998</v>
      </c>
      <c r="R93" s="44">
        <v>2096.2399999999998</v>
      </c>
      <c r="S93" s="44">
        <v>2093.3200000000002</v>
      </c>
      <c r="T93" s="44">
        <v>2066.21</v>
      </c>
      <c r="U93" s="44">
        <v>2039.47</v>
      </c>
      <c r="V93" s="44">
        <v>2101.16</v>
      </c>
      <c r="W93" s="44">
        <v>2225.27</v>
      </c>
      <c r="X93" s="44">
        <v>2182.79</v>
      </c>
      <c r="Y93" s="44">
        <v>2003.78</v>
      </c>
      <c r="Z93" s="44">
        <v>1682.89</v>
      </c>
      <c r="AA93" s="44">
        <v>1530.04</v>
      </c>
    </row>
    <row r="94" spans="1:27" ht="12.75" hidden="1" customHeight="1" outlineLevel="1" x14ac:dyDescent="0.2">
      <c r="A94" s="89" t="s">
        <v>931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89" t="s">
        <v>932</v>
      </c>
      <c r="B95" s="63" t="s">
        <v>83</v>
      </c>
      <c r="C95" s="43" t="s">
        <v>79</v>
      </c>
      <c r="D95" s="44">
        <v>4.68</v>
      </c>
      <c r="E95" s="44">
        <v>4.68</v>
      </c>
      <c r="F95" s="44">
        <v>4.68</v>
      </c>
      <c r="G95" s="44">
        <v>4.68</v>
      </c>
      <c r="H95" s="44">
        <v>4.68</v>
      </c>
      <c r="I95" s="44">
        <v>4.68</v>
      </c>
      <c r="J95" s="44">
        <v>4.68</v>
      </c>
      <c r="K95" s="44">
        <v>4.68</v>
      </c>
      <c r="L95" s="44">
        <v>4.68</v>
      </c>
      <c r="M95" s="44">
        <v>4.68</v>
      </c>
      <c r="N95" s="44">
        <v>4.68</v>
      </c>
      <c r="O95" s="44">
        <v>4.68</v>
      </c>
      <c r="P95" s="44">
        <v>4.68</v>
      </c>
      <c r="Q95" s="44">
        <v>4.68</v>
      </c>
      <c r="R95" s="44">
        <v>4.68</v>
      </c>
      <c r="S95" s="44">
        <v>4.68</v>
      </c>
      <c r="T95" s="44">
        <v>4.68</v>
      </c>
      <c r="U95" s="44">
        <v>4.68</v>
      </c>
      <c r="V95" s="44">
        <v>4.68</v>
      </c>
      <c r="W95" s="44">
        <v>4.68</v>
      </c>
      <c r="X95" s="44">
        <v>4.68</v>
      </c>
      <c r="Y95" s="44">
        <v>4.68</v>
      </c>
      <c r="Z95" s="44">
        <v>4.68</v>
      </c>
      <c r="AA95" s="44">
        <v>4.68</v>
      </c>
    </row>
    <row r="96" spans="1:27" ht="12.75" hidden="1" customHeight="1" outlineLevel="1" x14ac:dyDescent="0.2">
      <c r="A96" s="89" t="s">
        <v>933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collapsed="1" x14ac:dyDescent="0.2">
      <c r="A97" s="88" t="s">
        <v>934</v>
      </c>
      <c r="B97" s="28" t="str">
        <f>"19"&amp;"."&amp;$B$640&amp;"."&amp;$B$641</f>
        <v>19.09.2023</v>
      </c>
      <c r="C97" s="80" t="s">
        <v>76</v>
      </c>
      <c r="D97" s="81">
        <f>ROUND(((D98+D99+D101+D100)/1000),5)</f>
        <v>1.4783900000000001</v>
      </c>
      <c r="E97" s="81">
        <f>ROUND(((E98+E99+E101+E100)/1000),5)</f>
        <v>1.4308399999999999</v>
      </c>
      <c r="F97" s="81">
        <f>ROUND(((F98+F99+F101+F100)/1000),5)</f>
        <v>1.36338</v>
      </c>
      <c r="G97" s="81">
        <f t="shared" ref="G97:AA97" si="54">ROUND(((G98+G99+G101+G100)/1000),5)</f>
        <v>1.35863</v>
      </c>
      <c r="H97" s="81">
        <f t="shared" si="54"/>
        <v>1.4375</v>
      </c>
      <c r="I97" s="81">
        <f t="shared" si="54"/>
        <v>1.5765</v>
      </c>
      <c r="J97" s="81">
        <f t="shared" si="54"/>
        <v>1.7151400000000001</v>
      </c>
      <c r="K97" s="81">
        <f t="shared" si="54"/>
        <v>1.95109</v>
      </c>
      <c r="L97" s="81">
        <f t="shared" si="54"/>
        <v>2.2533500000000002</v>
      </c>
      <c r="M97" s="81">
        <f t="shared" si="54"/>
        <v>2.5605500000000001</v>
      </c>
      <c r="N97" s="81">
        <f t="shared" si="54"/>
        <v>2.5822600000000002</v>
      </c>
      <c r="O97" s="81">
        <f t="shared" si="54"/>
        <v>2.5647600000000002</v>
      </c>
      <c r="P97" s="81">
        <f t="shared" si="54"/>
        <v>2.5422799999999999</v>
      </c>
      <c r="Q97" s="81">
        <f t="shared" si="54"/>
        <v>2.5594299999999999</v>
      </c>
      <c r="R97" s="81">
        <f t="shared" si="54"/>
        <v>2.2802500000000001</v>
      </c>
      <c r="S97" s="81">
        <f t="shared" si="54"/>
        <v>2.2824300000000002</v>
      </c>
      <c r="T97" s="81">
        <f t="shared" si="54"/>
        <v>2.25705</v>
      </c>
      <c r="U97" s="81">
        <f t="shared" si="54"/>
        <v>2.2241900000000001</v>
      </c>
      <c r="V97" s="81">
        <f t="shared" si="54"/>
        <v>2.2826900000000001</v>
      </c>
      <c r="W97" s="81">
        <f t="shared" si="54"/>
        <v>2.3867799999999999</v>
      </c>
      <c r="X97" s="81">
        <f t="shared" si="54"/>
        <v>2.3804699999999999</v>
      </c>
      <c r="Y97" s="81">
        <f t="shared" si="54"/>
        <v>2.2826499999999998</v>
      </c>
      <c r="Z97" s="81">
        <f t="shared" si="54"/>
        <v>1.91632</v>
      </c>
      <c r="AA97" s="81">
        <f t="shared" si="54"/>
        <v>1.6804600000000001</v>
      </c>
    </row>
    <row r="98" spans="1:27" ht="12.75" hidden="1" customHeight="1" outlineLevel="1" x14ac:dyDescent="0.2">
      <c r="A98" s="89" t="s">
        <v>935</v>
      </c>
      <c r="B98" s="63" t="s">
        <v>230</v>
      </c>
      <c r="C98" s="43" t="s">
        <v>79</v>
      </c>
      <c r="D98" s="44">
        <v>1297.3</v>
      </c>
      <c r="E98" s="44">
        <v>1249.75</v>
      </c>
      <c r="F98" s="44">
        <v>1182.29</v>
      </c>
      <c r="G98" s="44">
        <v>1177.54</v>
      </c>
      <c r="H98" s="44">
        <v>1256.4100000000001</v>
      </c>
      <c r="I98" s="44">
        <v>1395.41</v>
      </c>
      <c r="J98" s="44">
        <v>1534.05</v>
      </c>
      <c r="K98" s="44">
        <v>1770</v>
      </c>
      <c r="L98" s="44">
        <v>2072.2600000000002</v>
      </c>
      <c r="M98" s="44">
        <v>2379.46</v>
      </c>
      <c r="N98" s="44">
        <v>2401.17</v>
      </c>
      <c r="O98" s="44">
        <v>2383.67</v>
      </c>
      <c r="P98" s="44">
        <v>2361.19</v>
      </c>
      <c r="Q98" s="44">
        <v>2378.34</v>
      </c>
      <c r="R98" s="44">
        <v>2099.16</v>
      </c>
      <c r="S98" s="44">
        <v>2101.34</v>
      </c>
      <c r="T98" s="44">
        <v>2075.96</v>
      </c>
      <c r="U98" s="44">
        <v>2043.1</v>
      </c>
      <c r="V98" s="44">
        <v>2101.6</v>
      </c>
      <c r="W98" s="44">
        <v>2205.69</v>
      </c>
      <c r="X98" s="44">
        <v>2199.38</v>
      </c>
      <c r="Y98" s="44">
        <v>2101.56</v>
      </c>
      <c r="Z98" s="44">
        <v>1735.23</v>
      </c>
      <c r="AA98" s="44">
        <v>1499.37</v>
      </c>
    </row>
    <row r="99" spans="1:27" ht="12.75" hidden="1" customHeight="1" outlineLevel="1" x14ac:dyDescent="0.2">
      <c r="A99" s="89" t="s">
        <v>936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89" t="s">
        <v>937</v>
      </c>
      <c r="B100" s="63" t="s">
        <v>83</v>
      </c>
      <c r="C100" s="43" t="s">
        <v>79</v>
      </c>
      <c r="D100" s="44">
        <v>4.68</v>
      </c>
      <c r="E100" s="44">
        <v>4.68</v>
      </c>
      <c r="F100" s="44">
        <v>4.68</v>
      </c>
      <c r="G100" s="44">
        <v>4.68</v>
      </c>
      <c r="H100" s="44">
        <v>4.68</v>
      </c>
      <c r="I100" s="44">
        <v>4.68</v>
      </c>
      <c r="J100" s="44">
        <v>4.68</v>
      </c>
      <c r="K100" s="44">
        <v>4.68</v>
      </c>
      <c r="L100" s="44">
        <v>4.68</v>
      </c>
      <c r="M100" s="44">
        <v>4.68</v>
      </c>
      <c r="N100" s="44">
        <v>4.68</v>
      </c>
      <c r="O100" s="44">
        <v>4.68</v>
      </c>
      <c r="P100" s="44">
        <v>4.68</v>
      </c>
      <c r="Q100" s="44">
        <v>4.68</v>
      </c>
      <c r="R100" s="44">
        <v>4.68</v>
      </c>
      <c r="S100" s="44">
        <v>4.68</v>
      </c>
      <c r="T100" s="44">
        <v>4.68</v>
      </c>
      <c r="U100" s="44">
        <v>4.68</v>
      </c>
      <c r="V100" s="44">
        <v>4.68</v>
      </c>
      <c r="W100" s="44">
        <v>4.68</v>
      </c>
      <c r="X100" s="44">
        <v>4.68</v>
      </c>
      <c r="Y100" s="44">
        <v>4.68</v>
      </c>
      <c r="Z100" s="44">
        <v>4.68</v>
      </c>
      <c r="AA100" s="44">
        <v>4.68</v>
      </c>
    </row>
    <row r="101" spans="1:27" ht="12.75" hidden="1" customHeight="1" outlineLevel="1" x14ac:dyDescent="0.2">
      <c r="A101" s="89" t="s">
        <v>938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collapsed="1" x14ac:dyDescent="0.2">
      <c r="A102" s="88" t="s">
        <v>939</v>
      </c>
      <c r="B102" s="28" t="str">
        <f>"20"&amp;"."&amp;$B$640&amp;"."&amp;$B$641</f>
        <v>20.09.2023</v>
      </c>
      <c r="C102" s="80" t="s">
        <v>76</v>
      </c>
      <c r="D102" s="81">
        <f>ROUND(((D103+D104+D106+D105)/1000),5)</f>
        <v>1.48577</v>
      </c>
      <c r="E102" s="81">
        <f>ROUND(((E103+E104+E106+E105)/1000),5)</f>
        <v>1.36595</v>
      </c>
      <c r="F102" s="81">
        <f>ROUND(((F103+F104+F106+F105)/1000),5)</f>
        <v>1.3148299999999999</v>
      </c>
      <c r="G102" s="81">
        <f t="shared" ref="G102:AA102" si="57">ROUND(((G103+G104+G106+G105)/1000),5)</f>
        <v>1.3010699999999999</v>
      </c>
      <c r="H102" s="81">
        <f t="shared" si="57"/>
        <v>1.37209</v>
      </c>
      <c r="I102" s="81">
        <f t="shared" si="57"/>
        <v>1.52447</v>
      </c>
      <c r="J102" s="81">
        <f t="shared" si="57"/>
        <v>1.7059800000000001</v>
      </c>
      <c r="K102" s="81">
        <f t="shared" si="57"/>
        <v>1.9281600000000001</v>
      </c>
      <c r="L102" s="81">
        <f t="shared" si="57"/>
        <v>2.1986300000000001</v>
      </c>
      <c r="M102" s="81">
        <f t="shared" si="57"/>
        <v>2.7715700000000001</v>
      </c>
      <c r="N102" s="81">
        <f t="shared" si="57"/>
        <v>2.8112200000000001</v>
      </c>
      <c r="O102" s="81">
        <f t="shared" si="57"/>
        <v>2.7738399999999999</v>
      </c>
      <c r="P102" s="81">
        <f t="shared" si="57"/>
        <v>2.6295500000000001</v>
      </c>
      <c r="Q102" s="81">
        <f t="shared" si="57"/>
        <v>2.7732000000000001</v>
      </c>
      <c r="R102" s="81">
        <f t="shared" si="57"/>
        <v>2.2846600000000001</v>
      </c>
      <c r="S102" s="81">
        <f t="shared" si="57"/>
        <v>2.2831600000000001</v>
      </c>
      <c r="T102" s="81">
        <f t="shared" si="57"/>
        <v>2.2699799999999999</v>
      </c>
      <c r="U102" s="81">
        <f t="shared" si="57"/>
        <v>2.2499899999999999</v>
      </c>
      <c r="V102" s="81">
        <f t="shared" si="57"/>
        <v>2.2898499999999999</v>
      </c>
      <c r="W102" s="81">
        <f t="shared" si="57"/>
        <v>2.37948</v>
      </c>
      <c r="X102" s="81">
        <f t="shared" si="57"/>
        <v>2.5243699999999998</v>
      </c>
      <c r="Y102" s="81">
        <f t="shared" si="57"/>
        <v>2.2636400000000001</v>
      </c>
      <c r="Z102" s="81">
        <f t="shared" si="57"/>
        <v>1.9466600000000001</v>
      </c>
      <c r="AA102" s="81">
        <f t="shared" si="57"/>
        <v>1.6572199999999999</v>
      </c>
    </row>
    <row r="103" spans="1:27" ht="12.75" hidden="1" customHeight="1" outlineLevel="1" x14ac:dyDescent="0.2">
      <c r="A103" s="89" t="s">
        <v>940</v>
      </c>
      <c r="B103" s="63" t="s">
        <v>230</v>
      </c>
      <c r="C103" s="43" t="s">
        <v>79</v>
      </c>
      <c r="D103" s="44">
        <v>1304.68</v>
      </c>
      <c r="E103" s="44">
        <v>1184.8599999999999</v>
      </c>
      <c r="F103" s="44">
        <v>1133.74</v>
      </c>
      <c r="G103" s="44">
        <v>1119.98</v>
      </c>
      <c r="H103" s="44">
        <v>1191</v>
      </c>
      <c r="I103" s="44">
        <v>1343.38</v>
      </c>
      <c r="J103" s="44">
        <v>1524.89</v>
      </c>
      <c r="K103" s="44">
        <v>1747.07</v>
      </c>
      <c r="L103" s="44">
        <v>2017.54</v>
      </c>
      <c r="M103" s="44">
        <v>2590.48</v>
      </c>
      <c r="N103" s="44">
        <v>2630.13</v>
      </c>
      <c r="O103" s="44">
        <v>2592.75</v>
      </c>
      <c r="P103" s="44">
        <v>2448.46</v>
      </c>
      <c r="Q103" s="44">
        <v>2592.11</v>
      </c>
      <c r="R103" s="44">
        <v>2103.5700000000002</v>
      </c>
      <c r="S103" s="44">
        <v>2102.0700000000002</v>
      </c>
      <c r="T103" s="44">
        <v>2088.89</v>
      </c>
      <c r="U103" s="44">
        <v>2068.9</v>
      </c>
      <c r="V103" s="44">
        <v>2108.7600000000002</v>
      </c>
      <c r="W103" s="44">
        <v>2198.39</v>
      </c>
      <c r="X103" s="44">
        <v>2343.2800000000002</v>
      </c>
      <c r="Y103" s="44">
        <v>2082.5500000000002</v>
      </c>
      <c r="Z103" s="44">
        <v>1765.57</v>
      </c>
      <c r="AA103" s="44">
        <v>1476.13</v>
      </c>
    </row>
    <row r="104" spans="1:27" ht="12.75" hidden="1" customHeight="1" outlineLevel="1" x14ac:dyDescent="0.2">
      <c r="A104" s="89" t="s">
        <v>941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89" t="s">
        <v>942</v>
      </c>
      <c r="B105" s="63" t="s">
        <v>83</v>
      </c>
      <c r="C105" s="43" t="s">
        <v>79</v>
      </c>
      <c r="D105" s="44">
        <v>4.68</v>
      </c>
      <c r="E105" s="44">
        <v>4.68</v>
      </c>
      <c r="F105" s="44">
        <v>4.68</v>
      </c>
      <c r="G105" s="44">
        <v>4.68</v>
      </c>
      <c r="H105" s="44">
        <v>4.68</v>
      </c>
      <c r="I105" s="44">
        <v>4.68</v>
      </c>
      <c r="J105" s="44">
        <v>4.68</v>
      </c>
      <c r="K105" s="44">
        <v>4.68</v>
      </c>
      <c r="L105" s="44">
        <v>4.68</v>
      </c>
      <c r="M105" s="44">
        <v>4.68</v>
      </c>
      <c r="N105" s="44">
        <v>4.68</v>
      </c>
      <c r="O105" s="44">
        <v>4.68</v>
      </c>
      <c r="P105" s="44">
        <v>4.68</v>
      </c>
      <c r="Q105" s="44">
        <v>4.68</v>
      </c>
      <c r="R105" s="44">
        <v>4.68</v>
      </c>
      <c r="S105" s="44">
        <v>4.68</v>
      </c>
      <c r="T105" s="44">
        <v>4.68</v>
      </c>
      <c r="U105" s="44">
        <v>4.68</v>
      </c>
      <c r="V105" s="44">
        <v>4.68</v>
      </c>
      <c r="W105" s="44">
        <v>4.68</v>
      </c>
      <c r="X105" s="44">
        <v>4.68</v>
      </c>
      <c r="Y105" s="44">
        <v>4.68</v>
      </c>
      <c r="Z105" s="44">
        <v>4.68</v>
      </c>
      <c r="AA105" s="44">
        <v>4.68</v>
      </c>
    </row>
    <row r="106" spans="1:27" ht="12.75" hidden="1" customHeight="1" outlineLevel="1" x14ac:dyDescent="0.2">
      <c r="A106" s="89" t="s">
        <v>943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collapsed="1" x14ac:dyDescent="0.2">
      <c r="A107" s="88" t="s">
        <v>944</v>
      </c>
      <c r="B107" s="28" t="str">
        <f>"21"&amp;"."&amp;$B$640&amp;"."&amp;$B$641</f>
        <v>21.09.2023</v>
      </c>
      <c r="C107" s="80" t="s">
        <v>76</v>
      </c>
      <c r="D107" s="81">
        <f>ROUND(((D108+D109+D111+D110)/1000),5)</f>
        <v>1.46794</v>
      </c>
      <c r="E107" s="81">
        <f>ROUND(((E108+E109+E111+E110)/1000),5)</f>
        <v>1.3684099999999999</v>
      </c>
      <c r="F107" s="81">
        <f>ROUND(((F108+F109+F111+F110)/1000),5)</f>
        <v>1.29894</v>
      </c>
      <c r="G107" s="81">
        <f t="shared" ref="G107:AA107" si="60">ROUND(((G108+G109+G111+G110)/1000),5)</f>
        <v>1.3110900000000001</v>
      </c>
      <c r="H107" s="81">
        <f t="shared" si="60"/>
        <v>1.3947799999999999</v>
      </c>
      <c r="I107" s="81">
        <f t="shared" si="60"/>
        <v>1.5144</v>
      </c>
      <c r="J107" s="81">
        <f t="shared" si="60"/>
        <v>1.65038</v>
      </c>
      <c r="K107" s="81">
        <f t="shared" si="60"/>
        <v>1.8634299999999999</v>
      </c>
      <c r="L107" s="81">
        <f t="shared" si="60"/>
        <v>2.20648</v>
      </c>
      <c r="M107" s="81">
        <f t="shared" si="60"/>
        <v>2.5438100000000001</v>
      </c>
      <c r="N107" s="81">
        <f t="shared" si="60"/>
        <v>2.5546000000000002</v>
      </c>
      <c r="O107" s="81">
        <f t="shared" si="60"/>
        <v>2.5527000000000002</v>
      </c>
      <c r="P107" s="81">
        <f t="shared" si="60"/>
        <v>2.5473499999999998</v>
      </c>
      <c r="Q107" s="81">
        <f t="shared" si="60"/>
        <v>2.5497000000000001</v>
      </c>
      <c r="R107" s="81">
        <f t="shared" si="60"/>
        <v>2.26159</v>
      </c>
      <c r="S107" s="81">
        <f t="shared" si="60"/>
        <v>2.2597100000000001</v>
      </c>
      <c r="T107" s="81">
        <f t="shared" si="60"/>
        <v>2.2398199999999999</v>
      </c>
      <c r="U107" s="81">
        <f t="shared" si="60"/>
        <v>2.2289300000000001</v>
      </c>
      <c r="V107" s="81">
        <f t="shared" si="60"/>
        <v>2.35433</v>
      </c>
      <c r="W107" s="81">
        <f t="shared" si="60"/>
        <v>2.4152100000000001</v>
      </c>
      <c r="X107" s="81">
        <f t="shared" si="60"/>
        <v>2.3898000000000001</v>
      </c>
      <c r="Y107" s="81">
        <f t="shared" si="60"/>
        <v>2.2359200000000001</v>
      </c>
      <c r="Z107" s="81">
        <f t="shared" si="60"/>
        <v>1.9536</v>
      </c>
      <c r="AA107" s="81">
        <f t="shared" si="60"/>
        <v>1.6868099999999999</v>
      </c>
    </row>
    <row r="108" spans="1:27" ht="12.75" hidden="1" customHeight="1" outlineLevel="1" x14ac:dyDescent="0.2">
      <c r="A108" s="89" t="s">
        <v>945</v>
      </c>
      <c r="B108" s="63" t="s">
        <v>230</v>
      </c>
      <c r="C108" s="43" t="s">
        <v>79</v>
      </c>
      <c r="D108" s="44">
        <v>1286.8499999999999</v>
      </c>
      <c r="E108" s="44">
        <v>1187.32</v>
      </c>
      <c r="F108" s="44">
        <v>1117.8499999999999</v>
      </c>
      <c r="G108" s="44">
        <v>1130</v>
      </c>
      <c r="H108" s="44">
        <v>1213.69</v>
      </c>
      <c r="I108" s="44">
        <v>1333.31</v>
      </c>
      <c r="J108" s="44">
        <v>1469.29</v>
      </c>
      <c r="K108" s="44">
        <v>1682.34</v>
      </c>
      <c r="L108" s="44">
        <v>2025.39</v>
      </c>
      <c r="M108" s="44">
        <v>2362.7199999999998</v>
      </c>
      <c r="N108" s="44">
        <v>2373.5100000000002</v>
      </c>
      <c r="O108" s="44">
        <v>2371.61</v>
      </c>
      <c r="P108" s="44">
        <v>2366.2600000000002</v>
      </c>
      <c r="Q108" s="44">
        <v>2368.61</v>
      </c>
      <c r="R108" s="44">
        <v>2080.5</v>
      </c>
      <c r="S108" s="44">
        <v>2078.62</v>
      </c>
      <c r="T108" s="44">
        <v>2058.73</v>
      </c>
      <c r="U108" s="44">
        <v>2047.84</v>
      </c>
      <c r="V108" s="44">
        <v>2173.2399999999998</v>
      </c>
      <c r="W108" s="44">
        <v>2234.12</v>
      </c>
      <c r="X108" s="44">
        <v>2208.71</v>
      </c>
      <c r="Y108" s="44">
        <v>2054.83</v>
      </c>
      <c r="Z108" s="44">
        <v>1772.51</v>
      </c>
      <c r="AA108" s="44">
        <v>1505.72</v>
      </c>
    </row>
    <row r="109" spans="1:27" ht="12.75" hidden="1" customHeight="1" outlineLevel="1" x14ac:dyDescent="0.2">
      <c r="A109" s="89" t="s">
        <v>946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89" t="s">
        <v>947</v>
      </c>
      <c r="B110" s="63" t="s">
        <v>83</v>
      </c>
      <c r="C110" s="43" t="s">
        <v>79</v>
      </c>
      <c r="D110" s="44">
        <v>4.68</v>
      </c>
      <c r="E110" s="44">
        <v>4.68</v>
      </c>
      <c r="F110" s="44">
        <v>4.68</v>
      </c>
      <c r="G110" s="44">
        <v>4.68</v>
      </c>
      <c r="H110" s="44">
        <v>4.68</v>
      </c>
      <c r="I110" s="44">
        <v>4.68</v>
      </c>
      <c r="J110" s="44">
        <v>4.68</v>
      </c>
      <c r="K110" s="44">
        <v>4.68</v>
      </c>
      <c r="L110" s="44">
        <v>4.68</v>
      </c>
      <c r="M110" s="44">
        <v>4.68</v>
      </c>
      <c r="N110" s="44">
        <v>4.68</v>
      </c>
      <c r="O110" s="44">
        <v>4.68</v>
      </c>
      <c r="P110" s="44">
        <v>4.68</v>
      </c>
      <c r="Q110" s="44">
        <v>4.68</v>
      </c>
      <c r="R110" s="44">
        <v>4.68</v>
      </c>
      <c r="S110" s="44">
        <v>4.68</v>
      </c>
      <c r="T110" s="44">
        <v>4.68</v>
      </c>
      <c r="U110" s="44">
        <v>4.68</v>
      </c>
      <c r="V110" s="44">
        <v>4.68</v>
      </c>
      <c r="W110" s="44">
        <v>4.68</v>
      </c>
      <c r="X110" s="44">
        <v>4.68</v>
      </c>
      <c r="Y110" s="44">
        <v>4.68</v>
      </c>
      <c r="Z110" s="44">
        <v>4.68</v>
      </c>
      <c r="AA110" s="44">
        <v>4.68</v>
      </c>
    </row>
    <row r="111" spans="1:27" ht="12.75" hidden="1" customHeight="1" outlineLevel="1" x14ac:dyDescent="0.2">
      <c r="A111" s="89" t="s">
        <v>948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collapsed="1" x14ac:dyDescent="0.2">
      <c r="A112" s="88" t="s">
        <v>949</v>
      </c>
      <c r="B112" s="28" t="str">
        <f>"22"&amp;"."&amp;$B$640&amp;"."&amp;$B$641</f>
        <v>22.09.2023</v>
      </c>
      <c r="C112" s="80" t="s">
        <v>76</v>
      </c>
      <c r="D112" s="81">
        <f>ROUND(((D113+D114+D116+D115)/1000),5)</f>
        <v>1.4701900000000001</v>
      </c>
      <c r="E112" s="81">
        <f>ROUND(((E113+E114+E116+E115)/1000),5)</f>
        <v>1.3648199999999999</v>
      </c>
      <c r="F112" s="81">
        <f>ROUND(((F113+F114+F116+F115)/1000),5)</f>
        <v>1.3104499999999999</v>
      </c>
      <c r="G112" s="81">
        <f t="shared" ref="G112:AA112" si="63">ROUND(((G113+G114+G116+G115)/1000),5)</f>
        <v>1.31107</v>
      </c>
      <c r="H112" s="81">
        <f t="shared" si="63"/>
        <v>1.37747</v>
      </c>
      <c r="I112" s="81">
        <f t="shared" si="63"/>
        <v>1.55331</v>
      </c>
      <c r="J112" s="81">
        <f t="shared" si="63"/>
        <v>1.74718</v>
      </c>
      <c r="K112" s="81">
        <f t="shared" si="63"/>
        <v>1.9618500000000001</v>
      </c>
      <c r="L112" s="81">
        <f t="shared" si="63"/>
        <v>2.20377</v>
      </c>
      <c r="M112" s="81">
        <f t="shared" si="63"/>
        <v>2.3807999999999998</v>
      </c>
      <c r="N112" s="81">
        <f t="shared" si="63"/>
        <v>2.3958300000000001</v>
      </c>
      <c r="O112" s="81">
        <f t="shared" si="63"/>
        <v>2.5508099999999998</v>
      </c>
      <c r="P112" s="81">
        <f t="shared" si="63"/>
        <v>2.3537400000000002</v>
      </c>
      <c r="Q112" s="81">
        <f t="shared" si="63"/>
        <v>2.3862800000000002</v>
      </c>
      <c r="R112" s="81">
        <f t="shared" si="63"/>
        <v>2.26722</v>
      </c>
      <c r="S112" s="81">
        <f t="shared" si="63"/>
        <v>2.2577799999999999</v>
      </c>
      <c r="T112" s="81">
        <f t="shared" si="63"/>
        <v>2.2545600000000001</v>
      </c>
      <c r="U112" s="81">
        <f t="shared" si="63"/>
        <v>2.23088</v>
      </c>
      <c r="V112" s="81">
        <f t="shared" si="63"/>
        <v>2.30341</v>
      </c>
      <c r="W112" s="81">
        <f t="shared" si="63"/>
        <v>2.3338399999999999</v>
      </c>
      <c r="X112" s="81">
        <f t="shared" si="63"/>
        <v>2.3293300000000001</v>
      </c>
      <c r="Y112" s="81">
        <f t="shared" si="63"/>
        <v>2.2451500000000002</v>
      </c>
      <c r="Z112" s="81">
        <f t="shared" si="63"/>
        <v>1.9672700000000001</v>
      </c>
      <c r="AA112" s="81">
        <f t="shared" si="63"/>
        <v>1.7739499999999999</v>
      </c>
    </row>
    <row r="113" spans="1:27" ht="12.75" hidden="1" customHeight="1" outlineLevel="1" x14ac:dyDescent="0.2">
      <c r="A113" s="89" t="s">
        <v>950</v>
      </c>
      <c r="B113" s="63" t="s">
        <v>230</v>
      </c>
      <c r="C113" s="43" t="s">
        <v>79</v>
      </c>
      <c r="D113" s="44">
        <v>1289.0999999999999</v>
      </c>
      <c r="E113" s="44">
        <v>1183.73</v>
      </c>
      <c r="F113" s="44">
        <v>1129.3599999999999</v>
      </c>
      <c r="G113" s="44">
        <v>1129.98</v>
      </c>
      <c r="H113" s="44">
        <v>1196.3800000000001</v>
      </c>
      <c r="I113" s="44">
        <v>1372.22</v>
      </c>
      <c r="J113" s="44">
        <v>1566.09</v>
      </c>
      <c r="K113" s="44">
        <v>1780.76</v>
      </c>
      <c r="L113" s="44">
        <v>2022.68</v>
      </c>
      <c r="M113" s="44">
        <v>2199.71</v>
      </c>
      <c r="N113" s="44">
        <v>2214.7399999999998</v>
      </c>
      <c r="O113" s="44">
        <v>2369.7199999999998</v>
      </c>
      <c r="P113" s="44">
        <v>2172.65</v>
      </c>
      <c r="Q113" s="44">
        <v>2205.19</v>
      </c>
      <c r="R113" s="44">
        <v>2086.13</v>
      </c>
      <c r="S113" s="44">
        <v>2076.69</v>
      </c>
      <c r="T113" s="44">
        <v>2073.4699999999998</v>
      </c>
      <c r="U113" s="44">
        <v>2049.79</v>
      </c>
      <c r="V113" s="44">
        <v>2122.3200000000002</v>
      </c>
      <c r="W113" s="44">
        <v>2152.75</v>
      </c>
      <c r="X113" s="44">
        <v>2148.2399999999998</v>
      </c>
      <c r="Y113" s="44">
        <v>2064.06</v>
      </c>
      <c r="Z113" s="44">
        <v>1786.18</v>
      </c>
      <c r="AA113" s="44">
        <v>1592.86</v>
      </c>
    </row>
    <row r="114" spans="1:27" ht="12.75" hidden="1" customHeight="1" outlineLevel="1" x14ac:dyDescent="0.2">
      <c r="A114" s="89" t="s">
        <v>951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89" t="s">
        <v>952</v>
      </c>
      <c r="B115" s="63" t="s">
        <v>83</v>
      </c>
      <c r="C115" s="43" t="s">
        <v>79</v>
      </c>
      <c r="D115" s="44">
        <v>4.68</v>
      </c>
      <c r="E115" s="44">
        <v>4.68</v>
      </c>
      <c r="F115" s="44">
        <v>4.68</v>
      </c>
      <c r="G115" s="44">
        <v>4.68</v>
      </c>
      <c r="H115" s="44">
        <v>4.68</v>
      </c>
      <c r="I115" s="44">
        <v>4.68</v>
      </c>
      <c r="J115" s="44">
        <v>4.68</v>
      </c>
      <c r="K115" s="44">
        <v>4.68</v>
      </c>
      <c r="L115" s="44">
        <v>4.68</v>
      </c>
      <c r="M115" s="44">
        <v>4.68</v>
      </c>
      <c r="N115" s="44">
        <v>4.68</v>
      </c>
      <c r="O115" s="44">
        <v>4.68</v>
      </c>
      <c r="P115" s="44">
        <v>4.68</v>
      </c>
      <c r="Q115" s="44">
        <v>4.68</v>
      </c>
      <c r="R115" s="44">
        <v>4.68</v>
      </c>
      <c r="S115" s="44">
        <v>4.68</v>
      </c>
      <c r="T115" s="44">
        <v>4.68</v>
      </c>
      <c r="U115" s="44">
        <v>4.68</v>
      </c>
      <c r="V115" s="44">
        <v>4.68</v>
      </c>
      <c r="W115" s="44">
        <v>4.68</v>
      </c>
      <c r="X115" s="44">
        <v>4.68</v>
      </c>
      <c r="Y115" s="44">
        <v>4.68</v>
      </c>
      <c r="Z115" s="44">
        <v>4.68</v>
      </c>
      <c r="AA115" s="44">
        <v>4.68</v>
      </c>
    </row>
    <row r="116" spans="1:27" ht="12.75" hidden="1" customHeight="1" outlineLevel="1" x14ac:dyDescent="0.2">
      <c r="A116" s="89" t="s">
        <v>953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collapsed="1" x14ac:dyDescent="0.2">
      <c r="A117" s="88" t="s">
        <v>954</v>
      </c>
      <c r="B117" s="28" t="str">
        <f>"23"&amp;"."&amp;$B$640&amp;"."&amp;$B$641</f>
        <v>23.09.2023</v>
      </c>
      <c r="C117" s="80" t="s">
        <v>76</v>
      </c>
      <c r="D117" s="81">
        <f>ROUND(((D118+D119+D121+D120)/1000),5)</f>
        <v>1.7965500000000001</v>
      </c>
      <c r="E117" s="81">
        <f>ROUND(((E118+E119+E121+E120)/1000),5)</f>
        <v>1.6459900000000001</v>
      </c>
      <c r="F117" s="81">
        <f>ROUND(((F118+F119+F121+F120)/1000),5)</f>
        <v>1.54331</v>
      </c>
      <c r="G117" s="81">
        <f t="shared" ref="G117:AA117" si="66">ROUND(((G118+G119+G121+G120)/1000),5)</f>
        <v>1.4886699999999999</v>
      </c>
      <c r="H117" s="81">
        <f t="shared" si="66"/>
        <v>1.5693900000000001</v>
      </c>
      <c r="I117" s="81">
        <f t="shared" si="66"/>
        <v>1.58693</v>
      </c>
      <c r="J117" s="81">
        <f t="shared" si="66"/>
        <v>1.6819299999999999</v>
      </c>
      <c r="K117" s="81">
        <f t="shared" si="66"/>
        <v>1.8068200000000001</v>
      </c>
      <c r="L117" s="81">
        <f t="shared" si="66"/>
        <v>2.0525699999999998</v>
      </c>
      <c r="M117" s="81">
        <f t="shared" si="66"/>
        <v>2.1977600000000002</v>
      </c>
      <c r="N117" s="81">
        <f t="shared" si="66"/>
        <v>2.2938499999999999</v>
      </c>
      <c r="O117" s="81">
        <f t="shared" si="66"/>
        <v>2.3260000000000001</v>
      </c>
      <c r="P117" s="81">
        <f t="shared" si="66"/>
        <v>2.5232800000000002</v>
      </c>
      <c r="Q117" s="81">
        <f t="shared" si="66"/>
        <v>2.54915</v>
      </c>
      <c r="R117" s="81">
        <f t="shared" si="66"/>
        <v>2.53904</v>
      </c>
      <c r="S117" s="81">
        <f t="shared" si="66"/>
        <v>2.4138999999999999</v>
      </c>
      <c r="T117" s="81">
        <f t="shared" si="66"/>
        <v>2.35554</v>
      </c>
      <c r="U117" s="81">
        <f t="shared" si="66"/>
        <v>2.2858999999999998</v>
      </c>
      <c r="V117" s="81">
        <f t="shared" si="66"/>
        <v>2.4218899999999999</v>
      </c>
      <c r="W117" s="81">
        <f t="shared" si="66"/>
        <v>2.46618</v>
      </c>
      <c r="X117" s="81">
        <f t="shared" si="66"/>
        <v>2.5695700000000001</v>
      </c>
      <c r="Y117" s="81">
        <f t="shared" si="66"/>
        <v>2.2460499999999999</v>
      </c>
      <c r="Z117" s="81">
        <f t="shared" si="66"/>
        <v>1.88348</v>
      </c>
      <c r="AA117" s="81">
        <f t="shared" si="66"/>
        <v>1.70445</v>
      </c>
    </row>
    <row r="118" spans="1:27" ht="12.75" hidden="1" customHeight="1" outlineLevel="1" x14ac:dyDescent="0.2">
      <c r="A118" s="89" t="s">
        <v>955</v>
      </c>
      <c r="B118" s="63" t="s">
        <v>230</v>
      </c>
      <c r="C118" s="43" t="s">
        <v>79</v>
      </c>
      <c r="D118" s="44">
        <v>1615.46</v>
      </c>
      <c r="E118" s="44">
        <v>1464.9</v>
      </c>
      <c r="F118" s="44">
        <v>1362.22</v>
      </c>
      <c r="G118" s="44">
        <v>1307.58</v>
      </c>
      <c r="H118" s="44">
        <v>1388.3</v>
      </c>
      <c r="I118" s="44">
        <v>1405.84</v>
      </c>
      <c r="J118" s="44">
        <v>1500.84</v>
      </c>
      <c r="K118" s="44">
        <v>1625.73</v>
      </c>
      <c r="L118" s="44">
        <v>1871.48</v>
      </c>
      <c r="M118" s="44">
        <v>2016.67</v>
      </c>
      <c r="N118" s="44">
        <v>2112.7600000000002</v>
      </c>
      <c r="O118" s="44">
        <v>2144.91</v>
      </c>
      <c r="P118" s="44">
        <v>2342.19</v>
      </c>
      <c r="Q118" s="44">
        <v>2368.06</v>
      </c>
      <c r="R118" s="44">
        <v>2357.9499999999998</v>
      </c>
      <c r="S118" s="44">
        <v>2232.81</v>
      </c>
      <c r="T118" s="44">
        <v>2174.4499999999998</v>
      </c>
      <c r="U118" s="44">
        <v>2104.81</v>
      </c>
      <c r="V118" s="44">
        <v>2240.8000000000002</v>
      </c>
      <c r="W118" s="44">
        <v>2285.09</v>
      </c>
      <c r="X118" s="44">
        <v>2388.48</v>
      </c>
      <c r="Y118" s="44">
        <v>2064.96</v>
      </c>
      <c r="Z118" s="44">
        <v>1702.39</v>
      </c>
      <c r="AA118" s="44">
        <v>1523.36</v>
      </c>
    </row>
    <row r="119" spans="1:27" ht="12.75" hidden="1" customHeight="1" outlineLevel="1" x14ac:dyDescent="0.2">
      <c r="A119" s="89" t="s">
        <v>956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89" t="s">
        <v>957</v>
      </c>
      <c r="B120" s="63" t="s">
        <v>83</v>
      </c>
      <c r="C120" s="43" t="s">
        <v>79</v>
      </c>
      <c r="D120" s="44">
        <v>4.68</v>
      </c>
      <c r="E120" s="44">
        <v>4.68</v>
      </c>
      <c r="F120" s="44">
        <v>4.68</v>
      </c>
      <c r="G120" s="44">
        <v>4.68</v>
      </c>
      <c r="H120" s="44">
        <v>4.68</v>
      </c>
      <c r="I120" s="44">
        <v>4.68</v>
      </c>
      <c r="J120" s="44">
        <v>4.68</v>
      </c>
      <c r="K120" s="44">
        <v>4.68</v>
      </c>
      <c r="L120" s="44">
        <v>4.68</v>
      </c>
      <c r="M120" s="44">
        <v>4.68</v>
      </c>
      <c r="N120" s="44">
        <v>4.68</v>
      </c>
      <c r="O120" s="44">
        <v>4.68</v>
      </c>
      <c r="P120" s="44">
        <v>4.68</v>
      </c>
      <c r="Q120" s="44">
        <v>4.68</v>
      </c>
      <c r="R120" s="44">
        <v>4.68</v>
      </c>
      <c r="S120" s="44">
        <v>4.68</v>
      </c>
      <c r="T120" s="44">
        <v>4.68</v>
      </c>
      <c r="U120" s="44">
        <v>4.68</v>
      </c>
      <c r="V120" s="44">
        <v>4.68</v>
      </c>
      <c r="W120" s="44">
        <v>4.68</v>
      </c>
      <c r="X120" s="44">
        <v>4.68</v>
      </c>
      <c r="Y120" s="44">
        <v>4.68</v>
      </c>
      <c r="Z120" s="44">
        <v>4.68</v>
      </c>
      <c r="AA120" s="44">
        <v>4.68</v>
      </c>
    </row>
    <row r="121" spans="1:27" ht="12.75" hidden="1" customHeight="1" outlineLevel="1" x14ac:dyDescent="0.2">
      <c r="A121" s="89" t="s">
        <v>958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collapsed="1" x14ac:dyDescent="0.2">
      <c r="A122" s="88" t="s">
        <v>959</v>
      </c>
      <c r="B122" s="28" t="str">
        <f>"24"&amp;"."&amp;$B$640&amp;"."&amp;$B$641</f>
        <v>24.09.2023</v>
      </c>
      <c r="C122" s="80" t="s">
        <v>76</v>
      </c>
      <c r="D122" s="81">
        <f>ROUND(((D123+D124+D126+D125)/1000),5)</f>
        <v>1.5207999999999999</v>
      </c>
      <c r="E122" s="81">
        <f>ROUND(((E123+E124+E126+E125)/1000),5)</f>
        <v>1.36547</v>
      </c>
      <c r="F122" s="81">
        <f>ROUND(((F123+F124+F126+F125)/1000),5)</f>
        <v>1.2919700000000001</v>
      </c>
      <c r="G122" s="81">
        <f t="shared" ref="G122:AA122" si="69">ROUND(((G123+G124+G126+G125)/1000),5)</f>
        <v>1.2411000000000001</v>
      </c>
      <c r="H122" s="81">
        <f t="shared" si="69"/>
        <v>1.2985199999999999</v>
      </c>
      <c r="I122" s="81">
        <f t="shared" si="69"/>
        <v>1.3440000000000001</v>
      </c>
      <c r="J122" s="81">
        <f t="shared" si="69"/>
        <v>1.09413</v>
      </c>
      <c r="K122" s="81">
        <f t="shared" si="69"/>
        <v>1.5906</v>
      </c>
      <c r="L122" s="81">
        <f t="shared" si="69"/>
        <v>1.79461</v>
      </c>
      <c r="M122" s="81">
        <f t="shared" si="69"/>
        <v>1.95827</v>
      </c>
      <c r="N122" s="81">
        <f t="shared" si="69"/>
        <v>2.0056400000000001</v>
      </c>
      <c r="O122" s="81">
        <f t="shared" si="69"/>
        <v>2.01613</v>
      </c>
      <c r="P122" s="81">
        <f t="shared" si="69"/>
        <v>2.0071699999999999</v>
      </c>
      <c r="Q122" s="81">
        <f t="shared" si="69"/>
        <v>2.0203199999999999</v>
      </c>
      <c r="R122" s="81">
        <f t="shared" si="69"/>
        <v>2.0362</v>
      </c>
      <c r="S122" s="81">
        <f t="shared" si="69"/>
        <v>2.0724200000000002</v>
      </c>
      <c r="T122" s="81">
        <f t="shared" si="69"/>
        <v>2.0879400000000001</v>
      </c>
      <c r="U122" s="81">
        <f t="shared" si="69"/>
        <v>2.0881799999999999</v>
      </c>
      <c r="V122" s="81">
        <f t="shared" si="69"/>
        <v>2.2796400000000001</v>
      </c>
      <c r="W122" s="81">
        <f t="shared" si="69"/>
        <v>2.3913700000000002</v>
      </c>
      <c r="X122" s="81">
        <f t="shared" si="69"/>
        <v>2.4264199999999998</v>
      </c>
      <c r="Y122" s="81">
        <f t="shared" si="69"/>
        <v>2.18981</v>
      </c>
      <c r="Z122" s="81">
        <f t="shared" si="69"/>
        <v>1.83084</v>
      </c>
      <c r="AA122" s="81">
        <f t="shared" si="69"/>
        <v>1.5279100000000001</v>
      </c>
    </row>
    <row r="123" spans="1:27" ht="12.75" hidden="1" customHeight="1" outlineLevel="1" x14ac:dyDescent="0.2">
      <c r="A123" s="89" t="s">
        <v>960</v>
      </c>
      <c r="B123" s="63" t="s">
        <v>230</v>
      </c>
      <c r="C123" s="43" t="s">
        <v>79</v>
      </c>
      <c r="D123" s="44">
        <v>1339.71</v>
      </c>
      <c r="E123" s="44">
        <v>1184.3800000000001</v>
      </c>
      <c r="F123" s="44">
        <v>1110.8800000000001</v>
      </c>
      <c r="G123" s="44">
        <v>1060.01</v>
      </c>
      <c r="H123" s="44">
        <v>1117.43</v>
      </c>
      <c r="I123" s="44">
        <v>1162.9100000000001</v>
      </c>
      <c r="J123" s="44">
        <v>913.04</v>
      </c>
      <c r="K123" s="44">
        <v>1409.51</v>
      </c>
      <c r="L123" s="44">
        <v>1613.52</v>
      </c>
      <c r="M123" s="44">
        <v>1777.18</v>
      </c>
      <c r="N123" s="44">
        <v>1824.55</v>
      </c>
      <c r="O123" s="44">
        <v>1835.04</v>
      </c>
      <c r="P123" s="44">
        <v>1826.08</v>
      </c>
      <c r="Q123" s="44">
        <v>1839.23</v>
      </c>
      <c r="R123" s="44">
        <v>1855.11</v>
      </c>
      <c r="S123" s="44">
        <v>1891.33</v>
      </c>
      <c r="T123" s="44">
        <v>1906.85</v>
      </c>
      <c r="U123" s="44">
        <v>1907.09</v>
      </c>
      <c r="V123" s="44">
        <v>2098.5500000000002</v>
      </c>
      <c r="W123" s="44">
        <v>2210.2800000000002</v>
      </c>
      <c r="X123" s="44">
        <v>2245.33</v>
      </c>
      <c r="Y123" s="44">
        <v>2008.72</v>
      </c>
      <c r="Z123" s="44">
        <v>1649.75</v>
      </c>
      <c r="AA123" s="44">
        <v>1346.82</v>
      </c>
    </row>
    <row r="124" spans="1:27" ht="12.75" hidden="1" customHeight="1" outlineLevel="1" x14ac:dyDescent="0.2">
      <c r="A124" s="89" t="s">
        <v>961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89" t="s">
        <v>962</v>
      </c>
      <c r="B125" s="63" t="s">
        <v>83</v>
      </c>
      <c r="C125" s="43" t="s">
        <v>79</v>
      </c>
      <c r="D125" s="44">
        <v>4.68</v>
      </c>
      <c r="E125" s="44">
        <v>4.68</v>
      </c>
      <c r="F125" s="44">
        <v>4.68</v>
      </c>
      <c r="G125" s="44">
        <v>4.68</v>
      </c>
      <c r="H125" s="44">
        <v>4.68</v>
      </c>
      <c r="I125" s="44">
        <v>4.68</v>
      </c>
      <c r="J125" s="44">
        <v>4.68</v>
      </c>
      <c r="K125" s="44">
        <v>4.68</v>
      </c>
      <c r="L125" s="44">
        <v>4.68</v>
      </c>
      <c r="M125" s="44">
        <v>4.68</v>
      </c>
      <c r="N125" s="44">
        <v>4.68</v>
      </c>
      <c r="O125" s="44">
        <v>4.68</v>
      </c>
      <c r="P125" s="44">
        <v>4.68</v>
      </c>
      <c r="Q125" s="44">
        <v>4.68</v>
      </c>
      <c r="R125" s="44">
        <v>4.68</v>
      </c>
      <c r="S125" s="44">
        <v>4.68</v>
      </c>
      <c r="T125" s="44">
        <v>4.68</v>
      </c>
      <c r="U125" s="44">
        <v>4.68</v>
      </c>
      <c r="V125" s="44">
        <v>4.68</v>
      </c>
      <c r="W125" s="44">
        <v>4.68</v>
      </c>
      <c r="X125" s="44">
        <v>4.68</v>
      </c>
      <c r="Y125" s="44">
        <v>4.68</v>
      </c>
      <c r="Z125" s="44">
        <v>4.68</v>
      </c>
      <c r="AA125" s="44">
        <v>4.68</v>
      </c>
    </row>
    <row r="126" spans="1:27" ht="12.75" hidden="1" customHeight="1" outlineLevel="1" x14ac:dyDescent="0.2">
      <c r="A126" s="89" t="s">
        <v>963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collapsed="1" x14ac:dyDescent="0.2">
      <c r="A127" s="88" t="s">
        <v>964</v>
      </c>
      <c r="B127" s="28" t="str">
        <f>"25"&amp;"."&amp;$B$640&amp;"."&amp;$B$641</f>
        <v>25.09.2023</v>
      </c>
      <c r="C127" s="80" t="s">
        <v>76</v>
      </c>
      <c r="D127" s="81">
        <f>ROUND(((D128+D129+D131+D130)/1000),5)</f>
        <v>1.36358</v>
      </c>
      <c r="E127" s="81">
        <f>ROUND(((E128+E129+E131+E130)/1000),5)</f>
        <v>1.1880200000000001</v>
      </c>
      <c r="F127" s="81">
        <f>ROUND(((F128+F129+F131+F130)/1000),5)</f>
        <v>0.42241000000000001</v>
      </c>
      <c r="G127" s="81">
        <f t="shared" ref="G127:AA127" si="72">ROUND(((G128+G129+G131+G130)/1000),5)</f>
        <v>0.38002000000000002</v>
      </c>
      <c r="H127" s="81">
        <f t="shared" si="72"/>
        <v>0.44657999999999998</v>
      </c>
      <c r="I127" s="81">
        <f t="shared" si="72"/>
        <v>1.48621</v>
      </c>
      <c r="J127" s="81">
        <f t="shared" si="72"/>
        <v>1.6483000000000001</v>
      </c>
      <c r="K127" s="81">
        <f t="shared" si="72"/>
        <v>1.8752</v>
      </c>
      <c r="L127" s="81">
        <f t="shared" si="72"/>
        <v>2.1982200000000001</v>
      </c>
      <c r="M127" s="81">
        <f t="shared" si="72"/>
        <v>2.3959700000000002</v>
      </c>
      <c r="N127" s="81">
        <f t="shared" si="72"/>
        <v>2.48421</v>
      </c>
      <c r="O127" s="81">
        <f t="shared" si="72"/>
        <v>2.4578099999999998</v>
      </c>
      <c r="P127" s="81">
        <f t="shared" si="72"/>
        <v>2.42605</v>
      </c>
      <c r="Q127" s="81">
        <f t="shared" si="72"/>
        <v>2.39723</v>
      </c>
      <c r="R127" s="81">
        <f t="shared" si="72"/>
        <v>2.38869</v>
      </c>
      <c r="S127" s="81">
        <f t="shared" si="72"/>
        <v>2.3879299999999999</v>
      </c>
      <c r="T127" s="81">
        <f t="shared" si="72"/>
        <v>2.3854899999999999</v>
      </c>
      <c r="U127" s="81">
        <f t="shared" si="72"/>
        <v>2.37182</v>
      </c>
      <c r="V127" s="81">
        <f t="shared" si="72"/>
        <v>2.4685700000000002</v>
      </c>
      <c r="W127" s="81">
        <f t="shared" si="72"/>
        <v>2.51349</v>
      </c>
      <c r="X127" s="81">
        <f t="shared" si="72"/>
        <v>2.4632100000000001</v>
      </c>
      <c r="Y127" s="81">
        <f t="shared" si="72"/>
        <v>2.2410000000000001</v>
      </c>
      <c r="Z127" s="81">
        <f t="shared" si="72"/>
        <v>1.7266999999999999</v>
      </c>
      <c r="AA127" s="81">
        <f t="shared" si="72"/>
        <v>1.43544</v>
      </c>
    </row>
    <row r="128" spans="1:27" ht="12.75" hidden="1" customHeight="1" outlineLevel="1" x14ac:dyDescent="0.2">
      <c r="A128" s="89" t="s">
        <v>965</v>
      </c>
      <c r="B128" s="63" t="s">
        <v>230</v>
      </c>
      <c r="C128" s="43" t="s">
        <v>79</v>
      </c>
      <c r="D128" s="44">
        <v>1182.49</v>
      </c>
      <c r="E128" s="44">
        <v>1006.93</v>
      </c>
      <c r="F128" s="44">
        <v>241.32</v>
      </c>
      <c r="G128" s="44">
        <v>198.93</v>
      </c>
      <c r="H128" s="44">
        <v>265.49</v>
      </c>
      <c r="I128" s="44">
        <v>1305.1199999999999</v>
      </c>
      <c r="J128" s="44">
        <v>1467.21</v>
      </c>
      <c r="K128" s="44">
        <v>1694.11</v>
      </c>
      <c r="L128" s="44">
        <v>2017.13</v>
      </c>
      <c r="M128" s="44">
        <v>2214.88</v>
      </c>
      <c r="N128" s="44">
        <v>2303.12</v>
      </c>
      <c r="O128" s="44">
        <v>2276.7199999999998</v>
      </c>
      <c r="P128" s="44">
        <v>2244.96</v>
      </c>
      <c r="Q128" s="44">
        <v>2216.14</v>
      </c>
      <c r="R128" s="44">
        <v>2207.6</v>
      </c>
      <c r="S128" s="44">
        <v>2206.84</v>
      </c>
      <c r="T128" s="44">
        <v>2204.4</v>
      </c>
      <c r="U128" s="44">
        <v>2190.73</v>
      </c>
      <c r="V128" s="44">
        <v>2287.48</v>
      </c>
      <c r="W128" s="44">
        <v>2332.4</v>
      </c>
      <c r="X128" s="44">
        <v>2282.12</v>
      </c>
      <c r="Y128" s="44">
        <v>2059.91</v>
      </c>
      <c r="Z128" s="44">
        <v>1545.61</v>
      </c>
      <c r="AA128" s="44">
        <v>1254.3499999999999</v>
      </c>
    </row>
    <row r="129" spans="1:27" ht="12.75" hidden="1" customHeight="1" outlineLevel="1" x14ac:dyDescent="0.2">
      <c r="A129" s="89" t="s">
        <v>966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89" t="s">
        <v>967</v>
      </c>
      <c r="B130" s="63" t="s">
        <v>83</v>
      </c>
      <c r="C130" s="43" t="s">
        <v>79</v>
      </c>
      <c r="D130" s="44">
        <v>4.68</v>
      </c>
      <c r="E130" s="44">
        <v>4.68</v>
      </c>
      <c r="F130" s="44">
        <v>4.68</v>
      </c>
      <c r="G130" s="44">
        <v>4.68</v>
      </c>
      <c r="H130" s="44">
        <v>4.68</v>
      </c>
      <c r="I130" s="44">
        <v>4.68</v>
      </c>
      <c r="J130" s="44">
        <v>4.68</v>
      </c>
      <c r="K130" s="44">
        <v>4.68</v>
      </c>
      <c r="L130" s="44">
        <v>4.68</v>
      </c>
      <c r="M130" s="44">
        <v>4.68</v>
      </c>
      <c r="N130" s="44">
        <v>4.68</v>
      </c>
      <c r="O130" s="44">
        <v>4.68</v>
      </c>
      <c r="P130" s="44">
        <v>4.68</v>
      </c>
      <c r="Q130" s="44">
        <v>4.68</v>
      </c>
      <c r="R130" s="44">
        <v>4.68</v>
      </c>
      <c r="S130" s="44">
        <v>4.68</v>
      </c>
      <c r="T130" s="44">
        <v>4.68</v>
      </c>
      <c r="U130" s="44">
        <v>4.68</v>
      </c>
      <c r="V130" s="44">
        <v>4.68</v>
      </c>
      <c r="W130" s="44">
        <v>4.68</v>
      </c>
      <c r="X130" s="44">
        <v>4.68</v>
      </c>
      <c r="Y130" s="44">
        <v>4.68</v>
      </c>
      <c r="Z130" s="44">
        <v>4.68</v>
      </c>
      <c r="AA130" s="44">
        <v>4.68</v>
      </c>
    </row>
    <row r="131" spans="1:27" ht="12.75" hidden="1" customHeight="1" outlineLevel="1" x14ac:dyDescent="0.2">
      <c r="A131" s="89" t="s">
        <v>968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collapsed="1" x14ac:dyDescent="0.2">
      <c r="A132" s="88" t="s">
        <v>969</v>
      </c>
      <c r="B132" s="28" t="str">
        <f>"26"&amp;"."&amp;$B$640&amp;"."&amp;$B$641</f>
        <v>26.09.2023</v>
      </c>
      <c r="C132" s="80" t="s">
        <v>76</v>
      </c>
      <c r="D132" s="81">
        <f>ROUND(((D133+D134+D136+D135)/1000),5)</f>
        <v>1.3551599999999999</v>
      </c>
      <c r="E132" s="81">
        <f>ROUND(((E133+E134+E136+E135)/1000),5)</f>
        <v>1.16957</v>
      </c>
      <c r="F132" s="81">
        <f>ROUND(((F133+F134+F136+F135)/1000),5)</f>
        <v>0.40855000000000002</v>
      </c>
      <c r="G132" s="81">
        <f t="shared" ref="G132:AA132" si="75">ROUND(((G133+G134+G136+G135)/1000),5)</f>
        <v>0.42077999999999999</v>
      </c>
      <c r="H132" s="81">
        <f t="shared" si="75"/>
        <v>1.14592</v>
      </c>
      <c r="I132" s="81">
        <f t="shared" si="75"/>
        <v>1.5403199999999999</v>
      </c>
      <c r="J132" s="81">
        <f t="shared" si="75"/>
        <v>1.72071</v>
      </c>
      <c r="K132" s="81">
        <f t="shared" si="75"/>
        <v>1.8165500000000001</v>
      </c>
      <c r="L132" s="81">
        <f t="shared" si="75"/>
        <v>2.1950799999999999</v>
      </c>
      <c r="M132" s="81">
        <f t="shared" si="75"/>
        <v>2.4167299999999998</v>
      </c>
      <c r="N132" s="81">
        <f t="shared" si="75"/>
        <v>2.4961899999999999</v>
      </c>
      <c r="O132" s="81">
        <f t="shared" si="75"/>
        <v>2.48448</v>
      </c>
      <c r="P132" s="81">
        <f t="shared" si="75"/>
        <v>2.4378000000000002</v>
      </c>
      <c r="Q132" s="81">
        <f t="shared" si="75"/>
        <v>2.4445899999999998</v>
      </c>
      <c r="R132" s="81">
        <f t="shared" si="75"/>
        <v>2.4160499999999998</v>
      </c>
      <c r="S132" s="81">
        <f t="shared" si="75"/>
        <v>2.4138500000000001</v>
      </c>
      <c r="T132" s="81">
        <f t="shared" si="75"/>
        <v>2.3415699999999999</v>
      </c>
      <c r="U132" s="81">
        <f t="shared" si="75"/>
        <v>2.27678</v>
      </c>
      <c r="V132" s="81">
        <f t="shared" si="75"/>
        <v>2.45865</v>
      </c>
      <c r="W132" s="81">
        <f t="shared" si="75"/>
        <v>2.5241199999999999</v>
      </c>
      <c r="X132" s="81">
        <f t="shared" si="75"/>
        <v>2.4725299999999999</v>
      </c>
      <c r="Y132" s="81">
        <f t="shared" si="75"/>
        <v>2.2150400000000001</v>
      </c>
      <c r="Z132" s="81">
        <f t="shared" si="75"/>
        <v>1.7418</v>
      </c>
      <c r="AA132" s="81">
        <f t="shared" si="75"/>
        <v>1.5340800000000001</v>
      </c>
    </row>
    <row r="133" spans="1:27" ht="12.75" hidden="1" customHeight="1" outlineLevel="1" x14ac:dyDescent="0.2">
      <c r="A133" s="89" t="s">
        <v>970</v>
      </c>
      <c r="B133" s="63" t="s">
        <v>230</v>
      </c>
      <c r="C133" s="43" t="s">
        <v>79</v>
      </c>
      <c r="D133" s="44">
        <v>1174.07</v>
      </c>
      <c r="E133" s="44">
        <v>988.48</v>
      </c>
      <c r="F133" s="44">
        <v>227.46</v>
      </c>
      <c r="G133" s="44">
        <v>239.69</v>
      </c>
      <c r="H133" s="44">
        <v>964.83</v>
      </c>
      <c r="I133" s="44">
        <v>1359.23</v>
      </c>
      <c r="J133" s="44">
        <v>1539.62</v>
      </c>
      <c r="K133" s="44">
        <v>1635.46</v>
      </c>
      <c r="L133" s="44">
        <v>2013.99</v>
      </c>
      <c r="M133" s="44">
        <v>2235.64</v>
      </c>
      <c r="N133" s="44">
        <v>2315.1</v>
      </c>
      <c r="O133" s="44">
        <v>2303.39</v>
      </c>
      <c r="P133" s="44">
        <v>2256.71</v>
      </c>
      <c r="Q133" s="44">
        <v>2263.5</v>
      </c>
      <c r="R133" s="44">
        <v>2234.96</v>
      </c>
      <c r="S133" s="44">
        <v>2232.7600000000002</v>
      </c>
      <c r="T133" s="44">
        <v>2160.48</v>
      </c>
      <c r="U133" s="44">
        <v>2095.69</v>
      </c>
      <c r="V133" s="44">
        <v>2277.56</v>
      </c>
      <c r="W133" s="44">
        <v>2343.0300000000002</v>
      </c>
      <c r="X133" s="44">
        <v>2291.44</v>
      </c>
      <c r="Y133" s="44">
        <v>2033.95</v>
      </c>
      <c r="Z133" s="44">
        <v>1560.71</v>
      </c>
      <c r="AA133" s="44">
        <v>1352.99</v>
      </c>
    </row>
    <row r="134" spans="1:27" ht="12.75" hidden="1" customHeight="1" outlineLevel="1" x14ac:dyDescent="0.2">
      <c r="A134" s="89" t="s">
        <v>971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89" t="s">
        <v>972</v>
      </c>
      <c r="B135" s="63" t="s">
        <v>83</v>
      </c>
      <c r="C135" s="43" t="s">
        <v>79</v>
      </c>
      <c r="D135" s="44">
        <v>4.68</v>
      </c>
      <c r="E135" s="44">
        <v>4.68</v>
      </c>
      <c r="F135" s="44">
        <v>4.68</v>
      </c>
      <c r="G135" s="44">
        <v>4.68</v>
      </c>
      <c r="H135" s="44">
        <v>4.68</v>
      </c>
      <c r="I135" s="44">
        <v>4.68</v>
      </c>
      <c r="J135" s="44">
        <v>4.68</v>
      </c>
      <c r="K135" s="44">
        <v>4.68</v>
      </c>
      <c r="L135" s="44">
        <v>4.68</v>
      </c>
      <c r="M135" s="44">
        <v>4.68</v>
      </c>
      <c r="N135" s="44">
        <v>4.68</v>
      </c>
      <c r="O135" s="44">
        <v>4.68</v>
      </c>
      <c r="P135" s="44">
        <v>4.68</v>
      </c>
      <c r="Q135" s="44">
        <v>4.68</v>
      </c>
      <c r="R135" s="44">
        <v>4.68</v>
      </c>
      <c r="S135" s="44">
        <v>4.68</v>
      </c>
      <c r="T135" s="44">
        <v>4.68</v>
      </c>
      <c r="U135" s="44">
        <v>4.68</v>
      </c>
      <c r="V135" s="44">
        <v>4.68</v>
      </c>
      <c r="W135" s="44">
        <v>4.68</v>
      </c>
      <c r="X135" s="44">
        <v>4.68</v>
      </c>
      <c r="Y135" s="44">
        <v>4.68</v>
      </c>
      <c r="Z135" s="44">
        <v>4.68</v>
      </c>
      <c r="AA135" s="44">
        <v>4.68</v>
      </c>
    </row>
    <row r="136" spans="1:27" ht="12.75" hidden="1" customHeight="1" outlineLevel="1" x14ac:dyDescent="0.2">
      <c r="A136" s="89" t="s">
        <v>973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collapsed="1" x14ac:dyDescent="0.2">
      <c r="A137" s="88" t="s">
        <v>974</v>
      </c>
      <c r="B137" s="28" t="str">
        <f>"27"&amp;"."&amp;$B$640&amp;"."&amp;$B$641</f>
        <v>27.09.2023</v>
      </c>
      <c r="C137" s="80" t="s">
        <v>76</v>
      </c>
      <c r="D137" s="81">
        <f>ROUND(((D138+D139+D141+D140)/1000),5)</f>
        <v>1.36626</v>
      </c>
      <c r="E137" s="81">
        <f>ROUND(((E138+E139+E141+E140)/1000),5)</f>
        <v>1.1413800000000001</v>
      </c>
      <c r="F137" s="81">
        <f>ROUND(((F138+F139+F141+F140)/1000),5)</f>
        <v>0.86228000000000005</v>
      </c>
      <c r="G137" s="81">
        <f t="shared" ref="G137:AA137" si="78">ROUND(((G138+G139+G141+G140)/1000),5)</f>
        <v>0.91493999999999998</v>
      </c>
      <c r="H137" s="81">
        <f t="shared" si="78"/>
        <v>1.1588499999999999</v>
      </c>
      <c r="I137" s="81">
        <f t="shared" si="78"/>
        <v>1.5509200000000001</v>
      </c>
      <c r="J137" s="81">
        <f t="shared" si="78"/>
        <v>1.70828</v>
      </c>
      <c r="K137" s="81">
        <f t="shared" si="78"/>
        <v>1.8892800000000001</v>
      </c>
      <c r="L137" s="81">
        <f t="shared" si="78"/>
        <v>2.2145299999999999</v>
      </c>
      <c r="M137" s="81">
        <f t="shared" si="78"/>
        <v>2.3901599999999998</v>
      </c>
      <c r="N137" s="81">
        <f t="shared" si="78"/>
        <v>2.4600499999999998</v>
      </c>
      <c r="O137" s="81">
        <f t="shared" si="78"/>
        <v>2.3916900000000001</v>
      </c>
      <c r="P137" s="81">
        <f t="shared" si="78"/>
        <v>2.3367300000000002</v>
      </c>
      <c r="Q137" s="81">
        <f t="shared" si="78"/>
        <v>2.3374000000000001</v>
      </c>
      <c r="R137" s="81">
        <f t="shared" si="78"/>
        <v>2.3248799999999998</v>
      </c>
      <c r="S137" s="81">
        <f t="shared" si="78"/>
        <v>2.3237399999999999</v>
      </c>
      <c r="T137" s="81">
        <f t="shared" si="78"/>
        <v>2.3026499999999999</v>
      </c>
      <c r="U137" s="81">
        <f t="shared" si="78"/>
        <v>2.31603</v>
      </c>
      <c r="V137" s="81">
        <f t="shared" si="78"/>
        <v>2.3379799999999999</v>
      </c>
      <c r="W137" s="81">
        <f t="shared" si="78"/>
        <v>2.3568699999999998</v>
      </c>
      <c r="X137" s="81">
        <f t="shared" si="78"/>
        <v>2.2090700000000001</v>
      </c>
      <c r="Y137" s="81">
        <f t="shared" si="78"/>
        <v>1.9818800000000001</v>
      </c>
      <c r="Z137" s="81">
        <f t="shared" si="78"/>
        <v>1.7245600000000001</v>
      </c>
      <c r="AA137" s="81">
        <f t="shared" si="78"/>
        <v>1.55115</v>
      </c>
    </row>
    <row r="138" spans="1:27" ht="12.75" hidden="1" customHeight="1" outlineLevel="1" x14ac:dyDescent="0.2">
      <c r="A138" s="89" t="s">
        <v>975</v>
      </c>
      <c r="B138" s="63" t="s">
        <v>230</v>
      </c>
      <c r="C138" s="43" t="s">
        <v>79</v>
      </c>
      <c r="D138" s="44">
        <v>1185.17</v>
      </c>
      <c r="E138" s="44">
        <v>960.29</v>
      </c>
      <c r="F138" s="44">
        <v>681.19</v>
      </c>
      <c r="G138" s="44">
        <v>733.85</v>
      </c>
      <c r="H138" s="44">
        <v>977.76</v>
      </c>
      <c r="I138" s="44">
        <v>1369.83</v>
      </c>
      <c r="J138" s="44">
        <v>1527.19</v>
      </c>
      <c r="K138" s="44">
        <v>1708.19</v>
      </c>
      <c r="L138" s="44">
        <v>2033.44</v>
      </c>
      <c r="M138" s="44">
        <v>2209.0700000000002</v>
      </c>
      <c r="N138" s="44">
        <v>2278.96</v>
      </c>
      <c r="O138" s="44">
        <v>2210.6</v>
      </c>
      <c r="P138" s="44">
        <v>2155.64</v>
      </c>
      <c r="Q138" s="44">
        <v>2156.31</v>
      </c>
      <c r="R138" s="44">
        <v>2143.79</v>
      </c>
      <c r="S138" s="44">
        <v>2142.65</v>
      </c>
      <c r="T138" s="44">
        <v>2121.56</v>
      </c>
      <c r="U138" s="44">
        <v>2134.94</v>
      </c>
      <c r="V138" s="44">
        <v>2156.89</v>
      </c>
      <c r="W138" s="44">
        <v>2175.7800000000002</v>
      </c>
      <c r="X138" s="44">
        <v>2027.98</v>
      </c>
      <c r="Y138" s="44">
        <v>1800.79</v>
      </c>
      <c r="Z138" s="44">
        <v>1543.47</v>
      </c>
      <c r="AA138" s="44">
        <v>1370.06</v>
      </c>
    </row>
    <row r="139" spans="1:27" ht="12.75" hidden="1" customHeight="1" outlineLevel="1" x14ac:dyDescent="0.2">
      <c r="A139" s="89" t="s">
        <v>976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89" t="s">
        <v>977</v>
      </c>
      <c r="B140" s="63" t="s">
        <v>83</v>
      </c>
      <c r="C140" s="43" t="s">
        <v>79</v>
      </c>
      <c r="D140" s="44">
        <v>4.68</v>
      </c>
      <c r="E140" s="44">
        <v>4.68</v>
      </c>
      <c r="F140" s="44">
        <v>4.68</v>
      </c>
      <c r="G140" s="44">
        <v>4.68</v>
      </c>
      <c r="H140" s="44">
        <v>4.68</v>
      </c>
      <c r="I140" s="44">
        <v>4.68</v>
      </c>
      <c r="J140" s="44">
        <v>4.68</v>
      </c>
      <c r="K140" s="44">
        <v>4.68</v>
      </c>
      <c r="L140" s="44">
        <v>4.68</v>
      </c>
      <c r="M140" s="44">
        <v>4.68</v>
      </c>
      <c r="N140" s="44">
        <v>4.68</v>
      </c>
      <c r="O140" s="44">
        <v>4.68</v>
      </c>
      <c r="P140" s="44">
        <v>4.68</v>
      </c>
      <c r="Q140" s="44">
        <v>4.68</v>
      </c>
      <c r="R140" s="44">
        <v>4.68</v>
      </c>
      <c r="S140" s="44">
        <v>4.68</v>
      </c>
      <c r="T140" s="44">
        <v>4.68</v>
      </c>
      <c r="U140" s="44">
        <v>4.68</v>
      </c>
      <c r="V140" s="44">
        <v>4.68</v>
      </c>
      <c r="W140" s="44">
        <v>4.68</v>
      </c>
      <c r="X140" s="44">
        <v>4.68</v>
      </c>
      <c r="Y140" s="44">
        <v>4.68</v>
      </c>
      <c r="Z140" s="44">
        <v>4.68</v>
      </c>
      <c r="AA140" s="44">
        <v>4.68</v>
      </c>
    </row>
    <row r="141" spans="1:27" ht="12.75" hidden="1" customHeight="1" outlineLevel="1" x14ac:dyDescent="0.2">
      <c r="A141" s="89" t="s">
        <v>978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collapsed="1" x14ac:dyDescent="0.2">
      <c r="A142" s="88" t="s">
        <v>979</v>
      </c>
      <c r="B142" s="28" t="str">
        <f>"28"&amp;"."&amp;$B$640&amp;"."&amp;$B$641</f>
        <v>28.09.2023</v>
      </c>
      <c r="C142" s="80" t="s">
        <v>76</v>
      </c>
      <c r="D142" s="81">
        <f>ROUND(((D143+D144+D146+D145)/1000),5)</f>
        <v>1.4098900000000001</v>
      </c>
      <c r="E142" s="81">
        <f>ROUND(((E143+E144+E146+E145)/1000),5)</f>
        <v>1.29677</v>
      </c>
      <c r="F142" s="81">
        <f>ROUND(((F143+F144+F146+F145)/1000),5)</f>
        <v>1.2802199999999999</v>
      </c>
      <c r="G142" s="81">
        <f t="shared" ref="G142:AA142" si="81">ROUND(((G143+G144+G146+G145)/1000),5)</f>
        <v>1.2655700000000001</v>
      </c>
      <c r="H142" s="81">
        <f t="shared" si="81"/>
        <v>1.36496</v>
      </c>
      <c r="I142" s="81">
        <f t="shared" si="81"/>
        <v>1.5782499999999999</v>
      </c>
      <c r="J142" s="81">
        <f t="shared" si="81"/>
        <v>1.6639900000000001</v>
      </c>
      <c r="K142" s="81">
        <f t="shared" si="81"/>
        <v>1.79176</v>
      </c>
      <c r="L142" s="81">
        <f t="shared" si="81"/>
        <v>2.0443600000000002</v>
      </c>
      <c r="M142" s="81">
        <f t="shared" si="81"/>
        <v>2.15239</v>
      </c>
      <c r="N142" s="81">
        <f t="shared" si="81"/>
        <v>2.1606299999999998</v>
      </c>
      <c r="O142" s="81">
        <f t="shared" si="81"/>
        <v>2.1390600000000002</v>
      </c>
      <c r="P142" s="81">
        <f t="shared" si="81"/>
        <v>2.0918999999999999</v>
      </c>
      <c r="Q142" s="81">
        <f t="shared" si="81"/>
        <v>2.1080999999999999</v>
      </c>
      <c r="R142" s="81">
        <f t="shared" si="81"/>
        <v>2.17252</v>
      </c>
      <c r="S142" s="81">
        <f t="shared" si="81"/>
        <v>2.1698599999999999</v>
      </c>
      <c r="T142" s="81">
        <f t="shared" si="81"/>
        <v>2.1655500000000001</v>
      </c>
      <c r="U142" s="81">
        <f t="shared" si="81"/>
        <v>2.1471900000000002</v>
      </c>
      <c r="V142" s="81">
        <f t="shared" si="81"/>
        <v>2.3088700000000002</v>
      </c>
      <c r="W142" s="81">
        <f t="shared" si="81"/>
        <v>2.3301500000000002</v>
      </c>
      <c r="X142" s="81">
        <f t="shared" si="81"/>
        <v>2.20262</v>
      </c>
      <c r="Y142" s="81">
        <f t="shared" si="81"/>
        <v>2.0152000000000001</v>
      </c>
      <c r="Z142" s="81">
        <f t="shared" si="81"/>
        <v>1.70272</v>
      </c>
      <c r="AA142" s="81">
        <f t="shared" si="81"/>
        <v>1.5791299999999999</v>
      </c>
    </row>
    <row r="143" spans="1:27" ht="12.75" hidden="1" customHeight="1" outlineLevel="1" x14ac:dyDescent="0.2">
      <c r="A143" s="89" t="s">
        <v>980</v>
      </c>
      <c r="B143" s="63" t="s">
        <v>230</v>
      </c>
      <c r="C143" s="43" t="s">
        <v>79</v>
      </c>
      <c r="D143" s="44">
        <v>1228.8</v>
      </c>
      <c r="E143" s="44">
        <v>1115.68</v>
      </c>
      <c r="F143" s="44">
        <v>1099.1300000000001</v>
      </c>
      <c r="G143" s="44">
        <v>1084.48</v>
      </c>
      <c r="H143" s="44">
        <v>1183.8699999999999</v>
      </c>
      <c r="I143" s="44">
        <v>1397.16</v>
      </c>
      <c r="J143" s="44">
        <v>1482.9</v>
      </c>
      <c r="K143" s="44">
        <v>1610.67</v>
      </c>
      <c r="L143" s="44">
        <v>1863.27</v>
      </c>
      <c r="M143" s="44">
        <v>1971.3</v>
      </c>
      <c r="N143" s="44">
        <v>1979.54</v>
      </c>
      <c r="O143" s="44">
        <v>1957.97</v>
      </c>
      <c r="P143" s="44">
        <v>1910.81</v>
      </c>
      <c r="Q143" s="44">
        <v>1927.01</v>
      </c>
      <c r="R143" s="44">
        <v>1991.43</v>
      </c>
      <c r="S143" s="44">
        <v>1988.77</v>
      </c>
      <c r="T143" s="44">
        <v>1984.46</v>
      </c>
      <c r="U143" s="44">
        <v>1966.1</v>
      </c>
      <c r="V143" s="44">
        <v>2127.7800000000002</v>
      </c>
      <c r="W143" s="44">
        <v>2149.06</v>
      </c>
      <c r="X143" s="44">
        <v>2021.53</v>
      </c>
      <c r="Y143" s="44">
        <v>1834.11</v>
      </c>
      <c r="Z143" s="44">
        <v>1521.63</v>
      </c>
      <c r="AA143" s="44">
        <v>1398.04</v>
      </c>
    </row>
    <row r="144" spans="1:27" ht="12.75" hidden="1" customHeight="1" outlineLevel="1" x14ac:dyDescent="0.2">
      <c r="A144" s="89" t="s">
        <v>981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89" t="s">
        <v>982</v>
      </c>
      <c r="B145" s="63" t="s">
        <v>83</v>
      </c>
      <c r="C145" s="43" t="s">
        <v>79</v>
      </c>
      <c r="D145" s="44">
        <v>4.68</v>
      </c>
      <c r="E145" s="44">
        <v>4.68</v>
      </c>
      <c r="F145" s="44">
        <v>4.68</v>
      </c>
      <c r="G145" s="44">
        <v>4.68</v>
      </c>
      <c r="H145" s="44">
        <v>4.68</v>
      </c>
      <c r="I145" s="44">
        <v>4.68</v>
      </c>
      <c r="J145" s="44">
        <v>4.68</v>
      </c>
      <c r="K145" s="44">
        <v>4.68</v>
      </c>
      <c r="L145" s="44">
        <v>4.68</v>
      </c>
      <c r="M145" s="44">
        <v>4.68</v>
      </c>
      <c r="N145" s="44">
        <v>4.68</v>
      </c>
      <c r="O145" s="44">
        <v>4.68</v>
      </c>
      <c r="P145" s="44">
        <v>4.68</v>
      </c>
      <c r="Q145" s="44">
        <v>4.68</v>
      </c>
      <c r="R145" s="44">
        <v>4.68</v>
      </c>
      <c r="S145" s="44">
        <v>4.68</v>
      </c>
      <c r="T145" s="44">
        <v>4.68</v>
      </c>
      <c r="U145" s="44">
        <v>4.68</v>
      </c>
      <c r="V145" s="44">
        <v>4.68</v>
      </c>
      <c r="W145" s="44">
        <v>4.68</v>
      </c>
      <c r="X145" s="44">
        <v>4.68</v>
      </c>
      <c r="Y145" s="44">
        <v>4.68</v>
      </c>
      <c r="Z145" s="44">
        <v>4.68</v>
      </c>
      <c r="AA145" s="44">
        <v>4.68</v>
      </c>
    </row>
    <row r="146" spans="1:27" ht="12.75" hidden="1" customHeight="1" outlineLevel="1" x14ac:dyDescent="0.2">
      <c r="A146" s="89" t="s">
        <v>983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collapsed="1" x14ac:dyDescent="0.2">
      <c r="A147" s="88" t="s">
        <v>984</v>
      </c>
      <c r="B147" s="28" t="str">
        <f>"29"&amp;"."&amp;$B$640&amp;"."&amp;$B$641</f>
        <v>29.09.2023</v>
      </c>
      <c r="C147" s="80" t="s">
        <v>76</v>
      </c>
      <c r="D147" s="81">
        <f>ROUND(((D148+D149+D151+D150)/1000),5)</f>
        <v>1.3919600000000001</v>
      </c>
      <c r="E147" s="81">
        <f>ROUND(((E148+E149+E151+E150)/1000),5)</f>
        <v>1.2056899999999999</v>
      </c>
      <c r="F147" s="81">
        <f>ROUND(((F148+F149+F151+F150)/1000),5)</f>
        <v>1.15377</v>
      </c>
      <c r="G147" s="81">
        <f t="shared" ref="G147:AA147" si="84">ROUND(((G148+G149+G151+G150)/1000),5)</f>
        <v>1.1699900000000001</v>
      </c>
      <c r="H147" s="81">
        <f t="shared" si="84"/>
        <v>1.2831999999999999</v>
      </c>
      <c r="I147" s="81">
        <f t="shared" si="84"/>
        <v>1.5105599999999999</v>
      </c>
      <c r="J147" s="81">
        <f t="shared" si="84"/>
        <v>1.61195</v>
      </c>
      <c r="K147" s="81">
        <f t="shared" si="84"/>
        <v>1.7967900000000001</v>
      </c>
      <c r="L147" s="81">
        <f t="shared" si="84"/>
        <v>2.0259</v>
      </c>
      <c r="M147" s="81">
        <f t="shared" si="84"/>
        <v>2.1576599999999999</v>
      </c>
      <c r="N147" s="81">
        <f t="shared" si="84"/>
        <v>2.1624400000000001</v>
      </c>
      <c r="O147" s="81">
        <f t="shared" si="84"/>
        <v>2.1183800000000002</v>
      </c>
      <c r="P147" s="81">
        <f t="shared" si="84"/>
        <v>2.0935299999999999</v>
      </c>
      <c r="Q147" s="81">
        <f t="shared" si="84"/>
        <v>2.1509800000000001</v>
      </c>
      <c r="R147" s="81">
        <f t="shared" si="84"/>
        <v>2.17401</v>
      </c>
      <c r="S147" s="81">
        <f t="shared" si="84"/>
        <v>2.1677200000000001</v>
      </c>
      <c r="T147" s="81">
        <f t="shared" si="84"/>
        <v>2.1581399999999999</v>
      </c>
      <c r="U147" s="81">
        <f t="shared" si="84"/>
        <v>2.1522600000000001</v>
      </c>
      <c r="V147" s="81">
        <f t="shared" si="84"/>
        <v>2.2432300000000001</v>
      </c>
      <c r="W147" s="81">
        <f t="shared" si="84"/>
        <v>2.2955199999999998</v>
      </c>
      <c r="X147" s="81">
        <f t="shared" si="84"/>
        <v>2.2064400000000002</v>
      </c>
      <c r="Y147" s="81">
        <f t="shared" si="84"/>
        <v>2.0626899999999999</v>
      </c>
      <c r="Z147" s="81">
        <f t="shared" si="84"/>
        <v>1.7605</v>
      </c>
      <c r="AA147" s="81">
        <f t="shared" si="84"/>
        <v>1.645</v>
      </c>
    </row>
    <row r="148" spans="1:27" ht="12.75" hidden="1" customHeight="1" outlineLevel="1" x14ac:dyDescent="0.2">
      <c r="A148" s="89" t="s">
        <v>985</v>
      </c>
      <c r="B148" s="63" t="s">
        <v>230</v>
      </c>
      <c r="C148" s="43" t="s">
        <v>79</v>
      </c>
      <c r="D148" s="44">
        <v>1210.8699999999999</v>
      </c>
      <c r="E148" s="44">
        <v>1024.5999999999999</v>
      </c>
      <c r="F148" s="44">
        <v>972.68</v>
      </c>
      <c r="G148" s="44">
        <v>988.9</v>
      </c>
      <c r="H148" s="44">
        <v>1102.1099999999999</v>
      </c>
      <c r="I148" s="44">
        <v>1329.47</v>
      </c>
      <c r="J148" s="44">
        <v>1430.86</v>
      </c>
      <c r="K148" s="44">
        <v>1615.7</v>
      </c>
      <c r="L148" s="44">
        <v>1844.81</v>
      </c>
      <c r="M148" s="44">
        <v>1976.57</v>
      </c>
      <c r="N148" s="44">
        <v>1981.35</v>
      </c>
      <c r="O148" s="44">
        <v>1937.29</v>
      </c>
      <c r="P148" s="44">
        <v>1912.44</v>
      </c>
      <c r="Q148" s="44">
        <v>1969.89</v>
      </c>
      <c r="R148" s="44">
        <v>1992.92</v>
      </c>
      <c r="S148" s="44">
        <v>1986.63</v>
      </c>
      <c r="T148" s="44">
        <v>1977.05</v>
      </c>
      <c r="U148" s="44">
        <v>1971.17</v>
      </c>
      <c r="V148" s="44">
        <v>2062.14</v>
      </c>
      <c r="W148" s="44">
        <v>2114.4299999999998</v>
      </c>
      <c r="X148" s="44">
        <v>2025.35</v>
      </c>
      <c r="Y148" s="44">
        <v>1881.6</v>
      </c>
      <c r="Z148" s="44">
        <v>1579.41</v>
      </c>
      <c r="AA148" s="44">
        <v>1463.91</v>
      </c>
    </row>
    <row r="149" spans="1:27" ht="12.75" hidden="1" customHeight="1" outlineLevel="1" x14ac:dyDescent="0.2">
      <c r="A149" s="89" t="s">
        <v>986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89" t="s">
        <v>987</v>
      </c>
      <c r="B150" s="63" t="s">
        <v>83</v>
      </c>
      <c r="C150" s="43" t="s">
        <v>79</v>
      </c>
      <c r="D150" s="44">
        <v>4.68</v>
      </c>
      <c r="E150" s="44">
        <v>4.68</v>
      </c>
      <c r="F150" s="44">
        <v>4.68</v>
      </c>
      <c r="G150" s="44">
        <v>4.68</v>
      </c>
      <c r="H150" s="44">
        <v>4.68</v>
      </c>
      <c r="I150" s="44">
        <v>4.68</v>
      </c>
      <c r="J150" s="44">
        <v>4.68</v>
      </c>
      <c r="K150" s="44">
        <v>4.68</v>
      </c>
      <c r="L150" s="44">
        <v>4.68</v>
      </c>
      <c r="M150" s="44">
        <v>4.68</v>
      </c>
      <c r="N150" s="44">
        <v>4.68</v>
      </c>
      <c r="O150" s="44">
        <v>4.68</v>
      </c>
      <c r="P150" s="44">
        <v>4.68</v>
      </c>
      <c r="Q150" s="44">
        <v>4.68</v>
      </c>
      <c r="R150" s="44">
        <v>4.68</v>
      </c>
      <c r="S150" s="44">
        <v>4.68</v>
      </c>
      <c r="T150" s="44">
        <v>4.68</v>
      </c>
      <c r="U150" s="44">
        <v>4.68</v>
      </c>
      <c r="V150" s="44">
        <v>4.68</v>
      </c>
      <c r="W150" s="44">
        <v>4.68</v>
      </c>
      <c r="X150" s="44">
        <v>4.68</v>
      </c>
      <c r="Y150" s="44">
        <v>4.68</v>
      </c>
      <c r="Z150" s="44">
        <v>4.68</v>
      </c>
      <c r="AA150" s="44">
        <v>4.68</v>
      </c>
    </row>
    <row r="151" spans="1:27" ht="12.75" hidden="1" customHeight="1" outlineLevel="1" x14ac:dyDescent="0.2">
      <c r="A151" s="89" t="s">
        <v>988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collapsed="1" x14ac:dyDescent="0.2">
      <c r="A152" s="88" t="s">
        <v>989</v>
      </c>
      <c r="B152" s="28" t="str">
        <f>"30"&amp;"."&amp;$B$640&amp;"."&amp;$B$641</f>
        <v>30.09.2023</v>
      </c>
      <c r="C152" s="80" t="s">
        <v>76</v>
      </c>
      <c r="D152" s="81">
        <f>ROUND(((D153+D154+D156+D155)/1000),5)</f>
        <v>1.54345</v>
      </c>
      <c r="E152" s="81">
        <f>ROUND(((E153+E154+E156+E155)/1000),5)</f>
        <v>1.4629300000000001</v>
      </c>
      <c r="F152" s="81">
        <f>ROUND(((F153+F154+F156+F155)/1000),5)</f>
        <v>1.3925099999999999</v>
      </c>
      <c r="G152" s="81">
        <f t="shared" ref="G152:AA152" si="87">ROUND(((G153+G154+G156+G155)/1000),5)</f>
        <v>1.3587899999999999</v>
      </c>
      <c r="H152" s="81">
        <f t="shared" si="87"/>
        <v>1.40648</v>
      </c>
      <c r="I152" s="81">
        <f t="shared" si="87"/>
        <v>1.4999899999999999</v>
      </c>
      <c r="J152" s="81">
        <f t="shared" si="87"/>
        <v>1.52851</v>
      </c>
      <c r="K152" s="81">
        <f t="shared" si="87"/>
        <v>1.69611</v>
      </c>
      <c r="L152" s="81">
        <f t="shared" si="87"/>
        <v>1.9839800000000001</v>
      </c>
      <c r="M152" s="81">
        <f t="shared" si="87"/>
        <v>2.1908599999999998</v>
      </c>
      <c r="N152" s="81">
        <f t="shared" si="87"/>
        <v>2.2232500000000002</v>
      </c>
      <c r="O152" s="81">
        <f t="shared" si="87"/>
        <v>2.2276600000000002</v>
      </c>
      <c r="P152" s="81">
        <f t="shared" si="87"/>
        <v>2.20316</v>
      </c>
      <c r="Q152" s="81">
        <f t="shared" si="87"/>
        <v>2.2006899999999998</v>
      </c>
      <c r="R152" s="81">
        <f t="shared" si="87"/>
        <v>2.2025100000000002</v>
      </c>
      <c r="S152" s="81">
        <f t="shared" si="87"/>
        <v>2.1992799999999999</v>
      </c>
      <c r="T152" s="81">
        <f t="shared" si="87"/>
        <v>2.18533</v>
      </c>
      <c r="U152" s="81">
        <f t="shared" si="87"/>
        <v>2.11869</v>
      </c>
      <c r="V152" s="81">
        <f t="shared" si="87"/>
        <v>2.2181000000000002</v>
      </c>
      <c r="W152" s="81">
        <f t="shared" si="87"/>
        <v>2.2677100000000001</v>
      </c>
      <c r="X152" s="81">
        <f t="shared" si="87"/>
        <v>2.2108300000000001</v>
      </c>
      <c r="Y152" s="81">
        <f t="shared" si="87"/>
        <v>1.95258</v>
      </c>
      <c r="Z152" s="81">
        <f t="shared" si="87"/>
        <v>1.80993</v>
      </c>
      <c r="AA152" s="81">
        <f t="shared" si="87"/>
        <v>1.6012299999999999</v>
      </c>
    </row>
    <row r="153" spans="1:27" ht="12.75" hidden="1" customHeight="1" outlineLevel="1" x14ac:dyDescent="0.2">
      <c r="A153" s="89" t="s">
        <v>990</v>
      </c>
      <c r="B153" s="63" t="s">
        <v>230</v>
      </c>
      <c r="C153" s="43" t="s">
        <v>79</v>
      </c>
      <c r="D153" s="44">
        <v>1362.36</v>
      </c>
      <c r="E153" s="44">
        <v>1281.8399999999999</v>
      </c>
      <c r="F153" s="44">
        <v>1211.42</v>
      </c>
      <c r="G153" s="44">
        <v>1177.7</v>
      </c>
      <c r="H153" s="44">
        <v>1225.3900000000001</v>
      </c>
      <c r="I153" s="44">
        <v>1318.9</v>
      </c>
      <c r="J153" s="44">
        <v>1347.42</v>
      </c>
      <c r="K153" s="44">
        <v>1515.02</v>
      </c>
      <c r="L153" s="44">
        <v>1802.89</v>
      </c>
      <c r="M153" s="44">
        <v>2009.77</v>
      </c>
      <c r="N153" s="44">
        <v>2042.16</v>
      </c>
      <c r="O153" s="44">
        <v>2046.57</v>
      </c>
      <c r="P153" s="44">
        <v>2022.07</v>
      </c>
      <c r="Q153" s="44">
        <v>2019.6</v>
      </c>
      <c r="R153" s="44">
        <v>2021.42</v>
      </c>
      <c r="S153" s="44">
        <v>2018.19</v>
      </c>
      <c r="T153" s="44">
        <v>2004.24</v>
      </c>
      <c r="U153" s="44">
        <v>1937.6</v>
      </c>
      <c r="V153" s="44">
        <v>2037.01</v>
      </c>
      <c r="W153" s="44">
        <v>2086.62</v>
      </c>
      <c r="X153" s="44">
        <v>2029.74</v>
      </c>
      <c r="Y153" s="44">
        <v>1771.49</v>
      </c>
      <c r="Z153" s="44">
        <v>1628.84</v>
      </c>
      <c r="AA153" s="44">
        <v>1420.14</v>
      </c>
    </row>
    <row r="154" spans="1:27" ht="12.75" hidden="1" customHeight="1" outlineLevel="1" x14ac:dyDescent="0.2">
      <c r="A154" s="89" t="s">
        <v>991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89" t="s">
        <v>992</v>
      </c>
      <c r="B155" s="63" t="s">
        <v>83</v>
      </c>
      <c r="C155" s="43" t="s">
        <v>79</v>
      </c>
      <c r="D155" s="44">
        <v>4.68</v>
      </c>
      <c r="E155" s="44">
        <v>4.68</v>
      </c>
      <c r="F155" s="44">
        <v>4.68</v>
      </c>
      <c r="G155" s="44">
        <v>4.68</v>
      </c>
      <c r="H155" s="44">
        <v>4.68</v>
      </c>
      <c r="I155" s="44">
        <v>4.68</v>
      </c>
      <c r="J155" s="44">
        <v>4.68</v>
      </c>
      <c r="K155" s="44">
        <v>4.68</v>
      </c>
      <c r="L155" s="44">
        <v>4.68</v>
      </c>
      <c r="M155" s="44">
        <v>4.68</v>
      </c>
      <c r="N155" s="44">
        <v>4.68</v>
      </c>
      <c r="O155" s="44">
        <v>4.68</v>
      </c>
      <c r="P155" s="44">
        <v>4.68</v>
      </c>
      <c r="Q155" s="44">
        <v>4.68</v>
      </c>
      <c r="R155" s="44">
        <v>4.68</v>
      </c>
      <c r="S155" s="44">
        <v>4.68</v>
      </c>
      <c r="T155" s="44">
        <v>4.68</v>
      </c>
      <c r="U155" s="44">
        <v>4.68</v>
      </c>
      <c r="V155" s="44">
        <v>4.68</v>
      </c>
      <c r="W155" s="44">
        <v>4.68</v>
      </c>
      <c r="X155" s="44">
        <v>4.68</v>
      </c>
      <c r="Y155" s="44">
        <v>4.68</v>
      </c>
      <c r="Z155" s="44">
        <v>4.68</v>
      </c>
      <c r="AA155" s="44">
        <v>4.68</v>
      </c>
    </row>
    <row r="156" spans="1:27" ht="12.75" hidden="1" customHeight="1" outlineLevel="1" x14ac:dyDescent="0.2">
      <c r="A156" s="89" t="s">
        <v>993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collapsed="1" x14ac:dyDescent="0.2">
      <c r="A157" s="90"/>
      <c r="B157" s="91" t="s">
        <v>379</v>
      </c>
      <c r="C157" s="92"/>
      <c r="D157" s="93"/>
      <c r="E157" s="93"/>
      <c r="F157" s="93"/>
      <c r="G157" s="93"/>
      <c r="I157" s="39"/>
    </row>
    <row r="158" spans="1:27" x14ac:dyDescent="0.2">
      <c r="A158" s="179" t="s">
        <v>380</v>
      </c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1"/>
    </row>
    <row r="159" spans="1:27" ht="27" customHeight="1" x14ac:dyDescent="0.2">
      <c r="A159" s="26" t="s">
        <v>64</v>
      </c>
      <c r="B159" s="27" t="s">
        <v>202</v>
      </c>
      <c r="C159" s="26" t="s">
        <v>203</v>
      </c>
      <c r="D159" s="27" t="s">
        <v>204</v>
      </c>
      <c r="E159" s="27" t="s">
        <v>205</v>
      </c>
      <c r="F159" s="27" t="s">
        <v>206</v>
      </c>
      <c r="G159" s="27" t="s">
        <v>207</v>
      </c>
      <c r="H159" s="27" t="s">
        <v>208</v>
      </c>
      <c r="I159" s="27" t="s">
        <v>209</v>
      </c>
      <c r="J159" s="27" t="s">
        <v>210</v>
      </c>
      <c r="K159" s="27" t="s">
        <v>211</v>
      </c>
      <c r="L159" s="27" t="s">
        <v>212</v>
      </c>
      <c r="M159" s="27" t="s">
        <v>213</v>
      </c>
      <c r="N159" s="27" t="s">
        <v>214</v>
      </c>
      <c r="O159" s="27" t="s">
        <v>215</v>
      </c>
      <c r="P159" s="27" t="s">
        <v>216</v>
      </c>
      <c r="Q159" s="27" t="s">
        <v>217</v>
      </c>
      <c r="R159" s="27" t="s">
        <v>218</v>
      </c>
      <c r="S159" s="27" t="s">
        <v>219</v>
      </c>
      <c r="T159" s="27" t="s">
        <v>220</v>
      </c>
      <c r="U159" s="27" t="s">
        <v>221</v>
      </c>
      <c r="V159" s="27" t="s">
        <v>222</v>
      </c>
      <c r="W159" s="27" t="s">
        <v>223</v>
      </c>
      <c r="X159" s="27" t="s">
        <v>224</v>
      </c>
      <c r="Y159" s="27" t="s">
        <v>225</v>
      </c>
      <c r="Z159" s="27" t="s">
        <v>226</v>
      </c>
      <c r="AA159" s="27" t="s">
        <v>227</v>
      </c>
    </row>
    <row r="160" spans="1:27" x14ac:dyDescent="0.2">
      <c r="A160" s="88" t="s">
        <v>994</v>
      </c>
      <c r="B160" s="28" t="str">
        <f>"01"&amp;"."&amp;$B$640&amp;"."&amp;$B$641</f>
        <v>01.09.2023</v>
      </c>
      <c r="C160" s="80" t="s">
        <v>76</v>
      </c>
      <c r="D160" s="81">
        <f>ROUND(((D161+D162+D164+D163)/1000),5)</f>
        <v>1.6193200000000001</v>
      </c>
      <c r="E160" s="81">
        <f>ROUND(((E161+E162+E164+E163)/1000),5)</f>
        <v>1.5105299999999999</v>
      </c>
      <c r="F160" s="81">
        <f>ROUND(((F161+F162+F164+F163)/1000),5)</f>
        <v>1.44693</v>
      </c>
      <c r="G160" s="81">
        <f t="shared" ref="G160:AA160" si="90">ROUND(((G161+G162+G164+G163)/1000),5)</f>
        <v>1.45391</v>
      </c>
      <c r="H160" s="81">
        <f t="shared" si="90"/>
        <v>1.4985900000000001</v>
      </c>
      <c r="I160" s="81">
        <f t="shared" si="90"/>
        <v>1.5776699999999999</v>
      </c>
      <c r="J160" s="81">
        <f t="shared" si="90"/>
        <v>1.6873800000000001</v>
      </c>
      <c r="K160" s="81">
        <f t="shared" si="90"/>
        <v>1.93774</v>
      </c>
      <c r="L160" s="81">
        <f t="shared" si="90"/>
        <v>2.1319400000000002</v>
      </c>
      <c r="M160" s="81">
        <f t="shared" si="90"/>
        <v>2.3544</v>
      </c>
      <c r="N160" s="81">
        <f t="shared" si="90"/>
        <v>2.3895599999999999</v>
      </c>
      <c r="O160" s="81">
        <f t="shared" si="90"/>
        <v>2.3652600000000001</v>
      </c>
      <c r="P160" s="81">
        <f t="shared" si="90"/>
        <v>2.3722300000000001</v>
      </c>
      <c r="Q160" s="81">
        <f t="shared" si="90"/>
        <v>2.3754300000000002</v>
      </c>
      <c r="R160" s="81">
        <f t="shared" si="90"/>
        <v>2.4505499999999998</v>
      </c>
      <c r="S160" s="81">
        <f t="shared" si="90"/>
        <v>2.4367100000000002</v>
      </c>
      <c r="T160" s="81">
        <f t="shared" si="90"/>
        <v>2.42923</v>
      </c>
      <c r="U160" s="81">
        <f t="shared" si="90"/>
        <v>2.3974500000000001</v>
      </c>
      <c r="V160" s="81">
        <f t="shared" si="90"/>
        <v>2.39838</v>
      </c>
      <c r="W160" s="81">
        <f t="shared" si="90"/>
        <v>2.4349599999999998</v>
      </c>
      <c r="X160" s="81">
        <f t="shared" si="90"/>
        <v>2.42754</v>
      </c>
      <c r="Y160" s="81">
        <f t="shared" si="90"/>
        <v>2.29847</v>
      </c>
      <c r="Z160" s="81">
        <f t="shared" si="90"/>
        <v>2.0248300000000001</v>
      </c>
      <c r="AA160" s="81">
        <f t="shared" si="90"/>
        <v>1.81999</v>
      </c>
    </row>
    <row r="161" spans="1:27" ht="12.75" hidden="1" customHeight="1" outlineLevel="1" x14ac:dyDescent="0.2">
      <c r="A161" s="89" t="s">
        <v>995</v>
      </c>
      <c r="B161" s="63" t="s">
        <v>230</v>
      </c>
      <c r="C161" s="43" t="s">
        <v>79</v>
      </c>
      <c r="D161" s="44">
        <v>1391.29</v>
      </c>
      <c r="E161" s="44">
        <v>1282.5</v>
      </c>
      <c r="F161" s="44">
        <v>1218.9000000000001</v>
      </c>
      <c r="G161" s="44">
        <v>1225.8800000000001</v>
      </c>
      <c r="H161" s="44">
        <v>1270.56</v>
      </c>
      <c r="I161" s="44">
        <v>1349.64</v>
      </c>
      <c r="J161" s="44">
        <v>1459.35</v>
      </c>
      <c r="K161" s="44">
        <v>1709.71</v>
      </c>
      <c r="L161" s="44">
        <v>1903.91</v>
      </c>
      <c r="M161" s="44">
        <v>2126.37</v>
      </c>
      <c r="N161" s="44">
        <v>2161.5300000000002</v>
      </c>
      <c r="O161" s="44">
        <v>2137.23</v>
      </c>
      <c r="P161" s="44">
        <v>2144.1999999999998</v>
      </c>
      <c r="Q161" s="44">
        <v>2147.4</v>
      </c>
      <c r="R161" s="44">
        <v>2222.52</v>
      </c>
      <c r="S161" s="44">
        <v>2208.6799999999998</v>
      </c>
      <c r="T161" s="44">
        <v>2201.1999999999998</v>
      </c>
      <c r="U161" s="44">
        <v>2169.42</v>
      </c>
      <c r="V161" s="44">
        <v>2170.35</v>
      </c>
      <c r="W161" s="44">
        <v>2206.9299999999998</v>
      </c>
      <c r="X161" s="44">
        <v>2199.5100000000002</v>
      </c>
      <c r="Y161" s="44">
        <v>2070.44</v>
      </c>
      <c r="Z161" s="44">
        <v>1796.8</v>
      </c>
      <c r="AA161" s="44">
        <v>1591.96</v>
      </c>
    </row>
    <row r="162" spans="1:27" ht="12.75" hidden="1" customHeight="1" outlineLevel="1" x14ac:dyDescent="0.2">
      <c r="A162" s="89" t="s">
        <v>996</v>
      </c>
      <c r="B162" s="63" t="s">
        <v>90</v>
      </c>
      <c r="C162" s="43" t="s">
        <v>79</v>
      </c>
      <c r="D162" s="44">
        <v>113.12</v>
      </c>
      <c r="E162" s="44">
        <f>$D$162</f>
        <v>113.12</v>
      </c>
      <c r="F162" s="44">
        <f t="shared" ref="F162:AA162" si="91">$D$162</f>
        <v>113.12</v>
      </c>
      <c r="G162" s="44">
        <f t="shared" si="91"/>
        <v>113.12</v>
      </c>
      <c r="H162" s="44">
        <f t="shared" si="91"/>
        <v>113.12</v>
      </c>
      <c r="I162" s="44">
        <f t="shared" si="91"/>
        <v>113.12</v>
      </c>
      <c r="J162" s="44">
        <f t="shared" si="91"/>
        <v>113.12</v>
      </c>
      <c r="K162" s="44">
        <f t="shared" si="91"/>
        <v>113.12</v>
      </c>
      <c r="L162" s="44">
        <f t="shared" si="91"/>
        <v>113.12</v>
      </c>
      <c r="M162" s="44">
        <f t="shared" si="91"/>
        <v>113.12</v>
      </c>
      <c r="N162" s="44">
        <f t="shared" si="91"/>
        <v>113.12</v>
      </c>
      <c r="O162" s="44">
        <f t="shared" si="91"/>
        <v>113.12</v>
      </c>
      <c r="P162" s="44">
        <f t="shared" si="91"/>
        <v>113.12</v>
      </c>
      <c r="Q162" s="44">
        <f t="shared" si="91"/>
        <v>113.12</v>
      </c>
      <c r="R162" s="44">
        <f t="shared" si="91"/>
        <v>113.12</v>
      </c>
      <c r="S162" s="44">
        <f t="shared" si="91"/>
        <v>113.12</v>
      </c>
      <c r="T162" s="44">
        <f t="shared" si="91"/>
        <v>113.12</v>
      </c>
      <c r="U162" s="44">
        <f t="shared" si="91"/>
        <v>113.12</v>
      </c>
      <c r="V162" s="44">
        <f t="shared" si="91"/>
        <v>113.12</v>
      </c>
      <c r="W162" s="44">
        <f t="shared" si="91"/>
        <v>113.12</v>
      </c>
      <c r="X162" s="44">
        <f t="shared" si="91"/>
        <v>113.12</v>
      </c>
      <c r="Y162" s="44">
        <f t="shared" si="91"/>
        <v>113.12</v>
      </c>
      <c r="Z162" s="44">
        <f t="shared" si="91"/>
        <v>113.12</v>
      </c>
      <c r="AA162" s="44">
        <f t="shared" si="91"/>
        <v>113.12</v>
      </c>
    </row>
    <row r="163" spans="1:27" ht="12.75" hidden="1" customHeight="1" outlineLevel="1" x14ac:dyDescent="0.2">
      <c r="A163" s="89" t="s">
        <v>997</v>
      </c>
      <c r="B163" s="63" t="s">
        <v>83</v>
      </c>
      <c r="C163" s="43" t="s">
        <v>79</v>
      </c>
      <c r="D163" s="44">
        <v>4.68</v>
      </c>
      <c r="E163" s="44">
        <v>4.68</v>
      </c>
      <c r="F163" s="44">
        <v>4.68</v>
      </c>
      <c r="G163" s="44">
        <v>4.68</v>
      </c>
      <c r="H163" s="44">
        <v>4.68</v>
      </c>
      <c r="I163" s="44">
        <v>4.68</v>
      </c>
      <c r="J163" s="44">
        <v>4.68</v>
      </c>
      <c r="K163" s="44">
        <v>4.68</v>
      </c>
      <c r="L163" s="44">
        <v>4.68</v>
      </c>
      <c r="M163" s="44">
        <v>4.68</v>
      </c>
      <c r="N163" s="44">
        <v>4.68</v>
      </c>
      <c r="O163" s="44">
        <v>4.68</v>
      </c>
      <c r="P163" s="44">
        <v>4.68</v>
      </c>
      <c r="Q163" s="44">
        <v>4.68</v>
      </c>
      <c r="R163" s="44">
        <v>4.68</v>
      </c>
      <c r="S163" s="44">
        <v>4.68</v>
      </c>
      <c r="T163" s="44">
        <v>4.68</v>
      </c>
      <c r="U163" s="44">
        <v>4.68</v>
      </c>
      <c r="V163" s="44">
        <v>4.68</v>
      </c>
      <c r="W163" s="44">
        <v>4.68</v>
      </c>
      <c r="X163" s="44">
        <v>4.68</v>
      </c>
      <c r="Y163" s="44">
        <v>4.68</v>
      </c>
      <c r="Z163" s="44">
        <v>4.68</v>
      </c>
      <c r="AA163" s="44">
        <v>4.68</v>
      </c>
    </row>
    <row r="164" spans="1:27" ht="12.75" hidden="1" customHeight="1" outlineLevel="1" x14ac:dyDescent="0.2">
      <c r="A164" s="89" t="s">
        <v>998</v>
      </c>
      <c r="B164" s="63" t="s">
        <v>81</v>
      </c>
      <c r="C164" s="43" t="s">
        <v>79</v>
      </c>
      <c r="D164" s="44">
        <f>$D$11</f>
        <v>110.23</v>
      </c>
      <c r="E164" s="44">
        <f t="shared" ref="E164:AA164" si="92">$D$11</f>
        <v>110.23</v>
      </c>
      <c r="F164" s="44">
        <f t="shared" si="92"/>
        <v>110.23</v>
      </c>
      <c r="G164" s="44">
        <f t="shared" si="92"/>
        <v>110.23</v>
      </c>
      <c r="H164" s="44">
        <f t="shared" si="92"/>
        <v>110.23</v>
      </c>
      <c r="I164" s="44">
        <f t="shared" si="92"/>
        <v>110.23</v>
      </c>
      <c r="J164" s="44">
        <f t="shared" si="92"/>
        <v>110.23</v>
      </c>
      <c r="K164" s="44">
        <f t="shared" si="92"/>
        <v>110.23</v>
      </c>
      <c r="L164" s="44">
        <f t="shared" si="92"/>
        <v>110.23</v>
      </c>
      <c r="M164" s="44">
        <f t="shared" si="92"/>
        <v>110.23</v>
      </c>
      <c r="N164" s="44">
        <f t="shared" si="92"/>
        <v>110.23</v>
      </c>
      <c r="O164" s="44">
        <f t="shared" si="92"/>
        <v>110.23</v>
      </c>
      <c r="P164" s="44">
        <f t="shared" si="92"/>
        <v>110.23</v>
      </c>
      <c r="Q164" s="44">
        <f t="shared" si="92"/>
        <v>110.23</v>
      </c>
      <c r="R164" s="44">
        <f t="shared" si="92"/>
        <v>110.23</v>
      </c>
      <c r="S164" s="44">
        <f t="shared" si="92"/>
        <v>110.23</v>
      </c>
      <c r="T164" s="44">
        <f t="shared" si="92"/>
        <v>110.23</v>
      </c>
      <c r="U164" s="44">
        <f t="shared" si="92"/>
        <v>110.23</v>
      </c>
      <c r="V164" s="44">
        <f t="shared" si="92"/>
        <v>110.23</v>
      </c>
      <c r="W164" s="44">
        <f t="shared" si="92"/>
        <v>110.23</v>
      </c>
      <c r="X164" s="44">
        <f t="shared" si="92"/>
        <v>110.23</v>
      </c>
      <c r="Y164" s="44">
        <f t="shared" si="92"/>
        <v>110.23</v>
      </c>
      <c r="Z164" s="44">
        <f t="shared" si="92"/>
        <v>110.23</v>
      </c>
      <c r="AA164" s="44">
        <f t="shared" si="92"/>
        <v>110.23</v>
      </c>
    </row>
    <row r="165" spans="1:27" collapsed="1" x14ac:dyDescent="0.2">
      <c r="A165" s="88" t="s">
        <v>999</v>
      </c>
      <c r="B165" s="28" t="str">
        <f>"02"&amp;"."&amp;$B$640&amp;"."&amp;$B$641</f>
        <v>02.09.2023</v>
      </c>
      <c r="C165" s="80" t="s">
        <v>76</v>
      </c>
      <c r="D165" s="81">
        <f>ROUND(((D166+D167+D169+D168)/1000),5)</f>
        <v>1.7855099999999999</v>
      </c>
      <c r="E165" s="81">
        <f>ROUND(((E166+E167+E169+E168)/1000),5)</f>
        <v>1.59511</v>
      </c>
      <c r="F165" s="81">
        <f>ROUND(((F166+F167+F169+F168)/1000),5)</f>
        <v>1.55467</v>
      </c>
      <c r="G165" s="81">
        <f t="shared" ref="G165:AA165" si="93">ROUND(((G166+G167+G169+G168)/1000),5)</f>
        <v>1.52284</v>
      </c>
      <c r="H165" s="81">
        <f t="shared" si="93"/>
        <v>1.54078</v>
      </c>
      <c r="I165" s="81">
        <f t="shared" si="93"/>
        <v>1.53711</v>
      </c>
      <c r="J165" s="81">
        <f t="shared" si="93"/>
        <v>1.5645</v>
      </c>
      <c r="K165" s="81">
        <f t="shared" si="93"/>
        <v>1.8575900000000001</v>
      </c>
      <c r="L165" s="81">
        <f t="shared" si="93"/>
        <v>2.0511200000000001</v>
      </c>
      <c r="M165" s="81">
        <f t="shared" si="93"/>
        <v>2.26024</v>
      </c>
      <c r="N165" s="81">
        <f t="shared" si="93"/>
        <v>2.3299500000000002</v>
      </c>
      <c r="O165" s="81">
        <f t="shared" si="93"/>
        <v>2.3445399999999998</v>
      </c>
      <c r="P165" s="81">
        <f t="shared" si="93"/>
        <v>2.3369200000000001</v>
      </c>
      <c r="Q165" s="81">
        <f t="shared" si="93"/>
        <v>2.34253</v>
      </c>
      <c r="R165" s="81">
        <f t="shared" si="93"/>
        <v>2.3411900000000001</v>
      </c>
      <c r="S165" s="81">
        <f t="shared" si="93"/>
        <v>2.3357999999999999</v>
      </c>
      <c r="T165" s="81">
        <f t="shared" si="93"/>
        <v>2.3152699999999999</v>
      </c>
      <c r="U165" s="81">
        <f t="shared" si="93"/>
        <v>2.28634</v>
      </c>
      <c r="V165" s="81">
        <f t="shared" si="93"/>
        <v>2.28518</v>
      </c>
      <c r="W165" s="81">
        <f t="shared" si="93"/>
        <v>2.2928199999999999</v>
      </c>
      <c r="X165" s="81">
        <f t="shared" si="93"/>
        <v>2.2867299999999999</v>
      </c>
      <c r="Y165" s="81">
        <f t="shared" si="93"/>
        <v>2.20459</v>
      </c>
      <c r="Z165" s="81">
        <f t="shared" si="93"/>
        <v>2.0304600000000002</v>
      </c>
      <c r="AA165" s="81">
        <f t="shared" si="93"/>
        <v>1.9037900000000001</v>
      </c>
    </row>
    <row r="166" spans="1:27" ht="12.75" hidden="1" customHeight="1" outlineLevel="1" x14ac:dyDescent="0.2">
      <c r="A166" s="89" t="s">
        <v>1000</v>
      </c>
      <c r="B166" s="63" t="s">
        <v>230</v>
      </c>
      <c r="C166" s="43" t="s">
        <v>79</v>
      </c>
      <c r="D166" s="44">
        <v>1557.48</v>
      </c>
      <c r="E166" s="44">
        <v>1367.08</v>
      </c>
      <c r="F166" s="44">
        <v>1326.64</v>
      </c>
      <c r="G166" s="44">
        <v>1294.81</v>
      </c>
      <c r="H166" s="44">
        <v>1312.75</v>
      </c>
      <c r="I166" s="44">
        <v>1309.08</v>
      </c>
      <c r="J166" s="44">
        <v>1336.47</v>
      </c>
      <c r="K166" s="44">
        <v>1629.56</v>
      </c>
      <c r="L166" s="44">
        <v>1823.09</v>
      </c>
      <c r="M166" s="44">
        <v>2032.21</v>
      </c>
      <c r="N166" s="44">
        <v>2101.92</v>
      </c>
      <c r="O166" s="44">
        <v>2116.5100000000002</v>
      </c>
      <c r="P166" s="44">
        <v>2108.89</v>
      </c>
      <c r="Q166" s="44">
        <v>2114.5</v>
      </c>
      <c r="R166" s="44">
        <v>2113.16</v>
      </c>
      <c r="S166" s="44">
        <v>2107.77</v>
      </c>
      <c r="T166" s="44">
        <v>2087.2399999999998</v>
      </c>
      <c r="U166" s="44">
        <v>2058.31</v>
      </c>
      <c r="V166" s="44">
        <v>2057.15</v>
      </c>
      <c r="W166" s="44">
        <v>2064.79</v>
      </c>
      <c r="X166" s="44">
        <v>2058.6999999999998</v>
      </c>
      <c r="Y166" s="44">
        <v>1976.56</v>
      </c>
      <c r="Z166" s="44">
        <v>1802.43</v>
      </c>
      <c r="AA166" s="44">
        <v>1675.76</v>
      </c>
    </row>
    <row r="167" spans="1:27" ht="12.75" hidden="1" customHeight="1" outlineLevel="1" x14ac:dyDescent="0.2">
      <c r="A167" s="89" t="s">
        <v>1001</v>
      </c>
      <c r="B167" s="63" t="s">
        <v>90</v>
      </c>
      <c r="C167" s="43" t="s">
        <v>79</v>
      </c>
      <c r="D167" s="44">
        <f>$D$162</f>
        <v>113.12</v>
      </c>
      <c r="E167" s="44">
        <f>$D$162</f>
        <v>113.12</v>
      </c>
      <c r="F167" s="44">
        <f t="shared" ref="F167:AA167" si="94">$D$162</f>
        <v>113.12</v>
      </c>
      <c r="G167" s="44">
        <f t="shared" si="94"/>
        <v>113.12</v>
      </c>
      <c r="H167" s="44">
        <f t="shared" si="94"/>
        <v>113.12</v>
      </c>
      <c r="I167" s="44">
        <f t="shared" si="94"/>
        <v>113.12</v>
      </c>
      <c r="J167" s="44">
        <f t="shared" si="94"/>
        <v>113.12</v>
      </c>
      <c r="K167" s="44">
        <f t="shared" si="94"/>
        <v>113.12</v>
      </c>
      <c r="L167" s="44">
        <f t="shared" si="94"/>
        <v>113.12</v>
      </c>
      <c r="M167" s="44">
        <f t="shared" si="94"/>
        <v>113.12</v>
      </c>
      <c r="N167" s="44">
        <f t="shared" si="94"/>
        <v>113.12</v>
      </c>
      <c r="O167" s="44">
        <f t="shared" si="94"/>
        <v>113.12</v>
      </c>
      <c r="P167" s="44">
        <f t="shared" si="94"/>
        <v>113.12</v>
      </c>
      <c r="Q167" s="44">
        <f t="shared" si="94"/>
        <v>113.12</v>
      </c>
      <c r="R167" s="44">
        <f t="shared" si="94"/>
        <v>113.12</v>
      </c>
      <c r="S167" s="44">
        <f t="shared" si="94"/>
        <v>113.12</v>
      </c>
      <c r="T167" s="44">
        <f t="shared" si="94"/>
        <v>113.12</v>
      </c>
      <c r="U167" s="44">
        <f t="shared" si="94"/>
        <v>113.12</v>
      </c>
      <c r="V167" s="44">
        <f t="shared" si="94"/>
        <v>113.12</v>
      </c>
      <c r="W167" s="44">
        <f t="shared" si="94"/>
        <v>113.12</v>
      </c>
      <c r="X167" s="44">
        <f t="shared" si="94"/>
        <v>113.12</v>
      </c>
      <c r="Y167" s="44">
        <f t="shared" si="94"/>
        <v>113.12</v>
      </c>
      <c r="Z167" s="44">
        <f t="shared" si="94"/>
        <v>113.12</v>
      </c>
      <c r="AA167" s="44">
        <f t="shared" si="94"/>
        <v>113.12</v>
      </c>
    </row>
    <row r="168" spans="1:27" ht="12.75" hidden="1" customHeight="1" outlineLevel="1" x14ac:dyDescent="0.2">
      <c r="A168" s="89" t="s">
        <v>1002</v>
      </c>
      <c r="B168" s="63" t="s">
        <v>83</v>
      </c>
      <c r="C168" s="43" t="s">
        <v>79</v>
      </c>
      <c r="D168" s="44">
        <v>4.68</v>
      </c>
      <c r="E168" s="44">
        <v>4.68</v>
      </c>
      <c r="F168" s="44">
        <v>4.68</v>
      </c>
      <c r="G168" s="44">
        <v>4.68</v>
      </c>
      <c r="H168" s="44">
        <v>4.68</v>
      </c>
      <c r="I168" s="44">
        <v>4.68</v>
      </c>
      <c r="J168" s="44">
        <v>4.68</v>
      </c>
      <c r="K168" s="44">
        <v>4.68</v>
      </c>
      <c r="L168" s="44">
        <v>4.68</v>
      </c>
      <c r="M168" s="44">
        <v>4.68</v>
      </c>
      <c r="N168" s="44">
        <v>4.68</v>
      </c>
      <c r="O168" s="44">
        <v>4.68</v>
      </c>
      <c r="P168" s="44">
        <v>4.68</v>
      </c>
      <c r="Q168" s="44">
        <v>4.68</v>
      </c>
      <c r="R168" s="44">
        <v>4.68</v>
      </c>
      <c r="S168" s="44">
        <v>4.68</v>
      </c>
      <c r="T168" s="44">
        <v>4.68</v>
      </c>
      <c r="U168" s="44">
        <v>4.68</v>
      </c>
      <c r="V168" s="44">
        <v>4.68</v>
      </c>
      <c r="W168" s="44">
        <v>4.68</v>
      </c>
      <c r="X168" s="44">
        <v>4.68</v>
      </c>
      <c r="Y168" s="44">
        <v>4.68</v>
      </c>
      <c r="Z168" s="44">
        <v>4.68</v>
      </c>
      <c r="AA168" s="44">
        <v>4.68</v>
      </c>
    </row>
    <row r="169" spans="1:27" ht="12.75" hidden="1" customHeight="1" outlineLevel="1" x14ac:dyDescent="0.2">
      <c r="A169" s="89" t="s">
        <v>1003</v>
      </c>
      <c r="B169" s="63" t="s">
        <v>81</v>
      </c>
      <c r="C169" s="43" t="s">
        <v>79</v>
      </c>
      <c r="D169" s="44">
        <f>$D$11</f>
        <v>110.23</v>
      </c>
      <c r="E169" s="44">
        <f t="shared" ref="E169:AA169" si="95">$D$11</f>
        <v>110.23</v>
      </c>
      <c r="F169" s="44">
        <f t="shared" si="95"/>
        <v>110.23</v>
      </c>
      <c r="G169" s="44">
        <f t="shared" si="95"/>
        <v>110.23</v>
      </c>
      <c r="H169" s="44">
        <f t="shared" si="95"/>
        <v>110.23</v>
      </c>
      <c r="I169" s="44">
        <f t="shared" si="95"/>
        <v>110.23</v>
      </c>
      <c r="J169" s="44">
        <f t="shared" si="95"/>
        <v>110.23</v>
      </c>
      <c r="K169" s="44">
        <f t="shared" si="95"/>
        <v>110.23</v>
      </c>
      <c r="L169" s="44">
        <f t="shared" si="95"/>
        <v>110.23</v>
      </c>
      <c r="M169" s="44">
        <f t="shared" si="95"/>
        <v>110.23</v>
      </c>
      <c r="N169" s="44">
        <f t="shared" si="95"/>
        <v>110.23</v>
      </c>
      <c r="O169" s="44">
        <f t="shared" si="95"/>
        <v>110.23</v>
      </c>
      <c r="P169" s="44">
        <f t="shared" si="95"/>
        <v>110.23</v>
      </c>
      <c r="Q169" s="44">
        <f t="shared" si="95"/>
        <v>110.23</v>
      </c>
      <c r="R169" s="44">
        <f t="shared" si="95"/>
        <v>110.23</v>
      </c>
      <c r="S169" s="44">
        <f t="shared" si="95"/>
        <v>110.23</v>
      </c>
      <c r="T169" s="44">
        <f t="shared" si="95"/>
        <v>110.23</v>
      </c>
      <c r="U169" s="44">
        <f t="shared" si="95"/>
        <v>110.23</v>
      </c>
      <c r="V169" s="44">
        <f t="shared" si="95"/>
        <v>110.23</v>
      </c>
      <c r="W169" s="44">
        <f t="shared" si="95"/>
        <v>110.23</v>
      </c>
      <c r="X169" s="44">
        <f t="shared" si="95"/>
        <v>110.23</v>
      </c>
      <c r="Y169" s="44">
        <f t="shared" si="95"/>
        <v>110.23</v>
      </c>
      <c r="Z169" s="44">
        <f t="shared" si="95"/>
        <v>110.23</v>
      </c>
      <c r="AA169" s="44">
        <f t="shared" si="95"/>
        <v>110.23</v>
      </c>
    </row>
    <row r="170" spans="1:27" ht="12.75" customHeight="1" collapsed="1" x14ac:dyDescent="0.2">
      <c r="A170" s="88" t="s">
        <v>1004</v>
      </c>
      <c r="B170" s="28" t="str">
        <f>"03"&amp;"."&amp;$B$640&amp;"."&amp;$B$641</f>
        <v>03.09.2023</v>
      </c>
      <c r="C170" s="80" t="s">
        <v>76</v>
      </c>
      <c r="D170" s="81">
        <f>ROUND(((D171+D172+D174+D173)/1000),5)</f>
        <v>1.5667500000000001</v>
      </c>
      <c r="E170" s="81">
        <f>ROUND(((E171+E172+E174+E173)/1000),5)</f>
        <v>1.4297</v>
      </c>
      <c r="F170" s="81">
        <f>ROUND(((F171+F172+F174+F173)/1000),5)</f>
        <v>1.3518699999999999</v>
      </c>
      <c r="G170" s="81">
        <f t="shared" ref="G170:AA170" si="96">ROUND(((G171+G172+G174+G173)/1000),5)</f>
        <v>1.3462799999999999</v>
      </c>
      <c r="H170" s="81">
        <f t="shared" si="96"/>
        <v>1.3442700000000001</v>
      </c>
      <c r="I170" s="81">
        <f t="shared" si="96"/>
        <v>1.3089999999999999</v>
      </c>
      <c r="J170" s="81">
        <f t="shared" si="96"/>
        <v>1.3282799999999999</v>
      </c>
      <c r="K170" s="81">
        <f t="shared" si="96"/>
        <v>1.4998899999999999</v>
      </c>
      <c r="L170" s="81">
        <f t="shared" si="96"/>
        <v>1.7730600000000001</v>
      </c>
      <c r="M170" s="81">
        <f t="shared" si="96"/>
        <v>1.9950300000000001</v>
      </c>
      <c r="N170" s="81">
        <f t="shared" si="96"/>
        <v>2.0886300000000002</v>
      </c>
      <c r="O170" s="81">
        <f t="shared" si="96"/>
        <v>2.11402</v>
      </c>
      <c r="P170" s="81">
        <f t="shared" si="96"/>
        <v>2.0803500000000001</v>
      </c>
      <c r="Q170" s="81">
        <f t="shared" si="96"/>
        <v>2.0899899999999998</v>
      </c>
      <c r="R170" s="81">
        <f t="shared" si="96"/>
        <v>2.0825300000000002</v>
      </c>
      <c r="S170" s="81">
        <f t="shared" si="96"/>
        <v>2.0565600000000002</v>
      </c>
      <c r="T170" s="81">
        <f t="shared" si="96"/>
        <v>2.0583399999999998</v>
      </c>
      <c r="U170" s="81">
        <f t="shared" si="96"/>
        <v>2.0060699999999998</v>
      </c>
      <c r="V170" s="81">
        <f t="shared" si="96"/>
        <v>2.0305399999999998</v>
      </c>
      <c r="W170" s="81">
        <f t="shared" si="96"/>
        <v>2.19672</v>
      </c>
      <c r="X170" s="81">
        <f t="shared" si="96"/>
        <v>2.1867700000000001</v>
      </c>
      <c r="Y170" s="81">
        <f t="shared" si="96"/>
        <v>2.1156700000000002</v>
      </c>
      <c r="Z170" s="81">
        <f t="shared" si="96"/>
        <v>1.93567</v>
      </c>
      <c r="AA170" s="81">
        <f t="shared" si="96"/>
        <v>1.6224000000000001</v>
      </c>
    </row>
    <row r="171" spans="1:27" ht="12.75" hidden="1" customHeight="1" outlineLevel="1" x14ac:dyDescent="0.2">
      <c r="A171" s="89" t="s">
        <v>1005</v>
      </c>
      <c r="B171" s="63" t="s">
        <v>230</v>
      </c>
      <c r="C171" s="43" t="s">
        <v>79</v>
      </c>
      <c r="D171" s="44">
        <v>1338.72</v>
      </c>
      <c r="E171" s="44">
        <v>1201.67</v>
      </c>
      <c r="F171" s="44">
        <v>1123.8399999999999</v>
      </c>
      <c r="G171" s="44">
        <v>1118.25</v>
      </c>
      <c r="H171" s="44">
        <v>1116.24</v>
      </c>
      <c r="I171" s="44">
        <v>1080.97</v>
      </c>
      <c r="J171" s="44">
        <v>1100.25</v>
      </c>
      <c r="K171" s="44">
        <v>1271.8599999999999</v>
      </c>
      <c r="L171" s="44">
        <v>1545.03</v>
      </c>
      <c r="M171" s="44">
        <v>1767</v>
      </c>
      <c r="N171" s="44">
        <v>1860.6</v>
      </c>
      <c r="O171" s="44">
        <v>1885.99</v>
      </c>
      <c r="P171" s="44">
        <v>1852.32</v>
      </c>
      <c r="Q171" s="44">
        <v>1861.96</v>
      </c>
      <c r="R171" s="44">
        <v>1854.5</v>
      </c>
      <c r="S171" s="44">
        <v>1828.53</v>
      </c>
      <c r="T171" s="44">
        <v>1830.31</v>
      </c>
      <c r="U171" s="44">
        <v>1778.04</v>
      </c>
      <c r="V171" s="44">
        <v>1802.51</v>
      </c>
      <c r="W171" s="44">
        <v>1968.69</v>
      </c>
      <c r="X171" s="44">
        <v>1958.74</v>
      </c>
      <c r="Y171" s="44">
        <v>1887.64</v>
      </c>
      <c r="Z171" s="44">
        <v>1707.64</v>
      </c>
      <c r="AA171" s="44">
        <v>1394.37</v>
      </c>
    </row>
    <row r="172" spans="1:27" ht="12.75" hidden="1" customHeight="1" outlineLevel="1" x14ac:dyDescent="0.2">
      <c r="A172" s="89" t="s">
        <v>1006</v>
      </c>
      <c r="B172" s="63" t="s">
        <v>90</v>
      </c>
      <c r="C172" s="43" t="s">
        <v>79</v>
      </c>
      <c r="D172" s="44">
        <f>$D$162</f>
        <v>113.12</v>
      </c>
      <c r="E172" s="44">
        <f>$D$162</f>
        <v>113.12</v>
      </c>
      <c r="F172" s="44">
        <f t="shared" ref="F172:AA172" si="97">$D$162</f>
        <v>113.12</v>
      </c>
      <c r="G172" s="44">
        <f t="shared" si="97"/>
        <v>113.12</v>
      </c>
      <c r="H172" s="44">
        <f t="shared" si="97"/>
        <v>113.12</v>
      </c>
      <c r="I172" s="44">
        <f t="shared" si="97"/>
        <v>113.12</v>
      </c>
      <c r="J172" s="44">
        <f t="shared" si="97"/>
        <v>113.12</v>
      </c>
      <c r="K172" s="44">
        <f t="shared" si="97"/>
        <v>113.12</v>
      </c>
      <c r="L172" s="44">
        <f t="shared" si="97"/>
        <v>113.12</v>
      </c>
      <c r="M172" s="44">
        <f t="shared" si="97"/>
        <v>113.12</v>
      </c>
      <c r="N172" s="44">
        <f t="shared" si="97"/>
        <v>113.12</v>
      </c>
      <c r="O172" s="44">
        <f t="shared" si="97"/>
        <v>113.12</v>
      </c>
      <c r="P172" s="44">
        <f t="shared" si="97"/>
        <v>113.12</v>
      </c>
      <c r="Q172" s="44">
        <f t="shared" si="97"/>
        <v>113.12</v>
      </c>
      <c r="R172" s="44">
        <f t="shared" si="97"/>
        <v>113.12</v>
      </c>
      <c r="S172" s="44">
        <f t="shared" si="97"/>
        <v>113.12</v>
      </c>
      <c r="T172" s="44">
        <f t="shared" si="97"/>
        <v>113.12</v>
      </c>
      <c r="U172" s="44">
        <f t="shared" si="97"/>
        <v>113.12</v>
      </c>
      <c r="V172" s="44">
        <f t="shared" si="97"/>
        <v>113.12</v>
      </c>
      <c r="W172" s="44">
        <f t="shared" si="97"/>
        <v>113.12</v>
      </c>
      <c r="X172" s="44">
        <f t="shared" si="97"/>
        <v>113.12</v>
      </c>
      <c r="Y172" s="44">
        <f t="shared" si="97"/>
        <v>113.12</v>
      </c>
      <c r="Z172" s="44">
        <f t="shared" si="97"/>
        <v>113.12</v>
      </c>
      <c r="AA172" s="44">
        <f t="shared" si="97"/>
        <v>113.12</v>
      </c>
    </row>
    <row r="173" spans="1:27" ht="12.75" hidden="1" customHeight="1" outlineLevel="1" x14ac:dyDescent="0.2">
      <c r="A173" s="89" t="s">
        <v>1007</v>
      </c>
      <c r="B173" s="63" t="s">
        <v>83</v>
      </c>
      <c r="C173" s="43" t="s">
        <v>79</v>
      </c>
      <c r="D173" s="44">
        <v>4.68</v>
      </c>
      <c r="E173" s="44">
        <v>4.68</v>
      </c>
      <c r="F173" s="44">
        <v>4.68</v>
      </c>
      <c r="G173" s="44">
        <v>4.68</v>
      </c>
      <c r="H173" s="44">
        <v>4.68</v>
      </c>
      <c r="I173" s="44">
        <v>4.68</v>
      </c>
      <c r="J173" s="44">
        <v>4.68</v>
      </c>
      <c r="K173" s="44">
        <v>4.68</v>
      </c>
      <c r="L173" s="44">
        <v>4.68</v>
      </c>
      <c r="M173" s="44">
        <v>4.68</v>
      </c>
      <c r="N173" s="44">
        <v>4.68</v>
      </c>
      <c r="O173" s="44">
        <v>4.68</v>
      </c>
      <c r="P173" s="44">
        <v>4.68</v>
      </c>
      <c r="Q173" s="44">
        <v>4.68</v>
      </c>
      <c r="R173" s="44">
        <v>4.68</v>
      </c>
      <c r="S173" s="44">
        <v>4.68</v>
      </c>
      <c r="T173" s="44">
        <v>4.68</v>
      </c>
      <c r="U173" s="44">
        <v>4.68</v>
      </c>
      <c r="V173" s="44">
        <v>4.68</v>
      </c>
      <c r="W173" s="44">
        <v>4.68</v>
      </c>
      <c r="X173" s="44">
        <v>4.68</v>
      </c>
      <c r="Y173" s="44">
        <v>4.68</v>
      </c>
      <c r="Z173" s="44">
        <v>4.68</v>
      </c>
      <c r="AA173" s="44">
        <v>4.68</v>
      </c>
    </row>
    <row r="174" spans="1:27" ht="12.75" hidden="1" customHeight="1" outlineLevel="1" x14ac:dyDescent="0.2">
      <c r="A174" s="89" t="s">
        <v>1008</v>
      </c>
      <c r="B174" s="63" t="s">
        <v>81</v>
      </c>
      <c r="C174" s="43" t="s">
        <v>79</v>
      </c>
      <c r="D174" s="44">
        <f>$D$11</f>
        <v>110.23</v>
      </c>
      <c r="E174" s="44">
        <f t="shared" ref="E174:AA174" si="98">$D$11</f>
        <v>110.23</v>
      </c>
      <c r="F174" s="44">
        <f t="shared" si="98"/>
        <v>110.23</v>
      </c>
      <c r="G174" s="44">
        <f t="shared" si="98"/>
        <v>110.23</v>
      </c>
      <c r="H174" s="44">
        <f t="shared" si="98"/>
        <v>110.23</v>
      </c>
      <c r="I174" s="44">
        <f t="shared" si="98"/>
        <v>110.23</v>
      </c>
      <c r="J174" s="44">
        <f t="shared" si="98"/>
        <v>110.23</v>
      </c>
      <c r="K174" s="44">
        <f t="shared" si="98"/>
        <v>110.23</v>
      </c>
      <c r="L174" s="44">
        <f t="shared" si="98"/>
        <v>110.23</v>
      </c>
      <c r="M174" s="44">
        <f t="shared" si="98"/>
        <v>110.23</v>
      </c>
      <c r="N174" s="44">
        <f t="shared" si="98"/>
        <v>110.23</v>
      </c>
      <c r="O174" s="44">
        <f t="shared" si="98"/>
        <v>110.23</v>
      </c>
      <c r="P174" s="44">
        <f t="shared" si="98"/>
        <v>110.23</v>
      </c>
      <c r="Q174" s="44">
        <f t="shared" si="98"/>
        <v>110.23</v>
      </c>
      <c r="R174" s="44">
        <f t="shared" si="98"/>
        <v>110.23</v>
      </c>
      <c r="S174" s="44">
        <f t="shared" si="98"/>
        <v>110.23</v>
      </c>
      <c r="T174" s="44">
        <f t="shared" si="98"/>
        <v>110.23</v>
      </c>
      <c r="U174" s="44">
        <f t="shared" si="98"/>
        <v>110.23</v>
      </c>
      <c r="V174" s="44">
        <f t="shared" si="98"/>
        <v>110.23</v>
      </c>
      <c r="W174" s="44">
        <f t="shared" si="98"/>
        <v>110.23</v>
      </c>
      <c r="X174" s="44">
        <f t="shared" si="98"/>
        <v>110.23</v>
      </c>
      <c r="Y174" s="44">
        <f t="shared" si="98"/>
        <v>110.23</v>
      </c>
      <c r="Z174" s="44">
        <f t="shared" si="98"/>
        <v>110.23</v>
      </c>
      <c r="AA174" s="44">
        <f t="shared" si="98"/>
        <v>110.23</v>
      </c>
    </row>
    <row r="175" spans="1:27" ht="12.75" customHeight="1" collapsed="1" x14ac:dyDescent="0.2">
      <c r="A175" s="88" t="s">
        <v>1009</v>
      </c>
      <c r="B175" s="28" t="str">
        <f>"04"&amp;"."&amp;$B$640&amp;"."&amp;$B$641</f>
        <v>04.09.2023</v>
      </c>
      <c r="C175" s="80" t="s">
        <v>76</v>
      </c>
      <c r="D175" s="81">
        <f>ROUND(((D176+D177+D179+D178)/1000),5)</f>
        <v>1.60416</v>
      </c>
      <c r="E175" s="81">
        <f>ROUND(((E176+E177+E179+E178)/1000),5)</f>
        <v>1.4762</v>
      </c>
      <c r="F175" s="81">
        <f>ROUND(((F176+F177+F179+F178)/1000),5)</f>
        <v>1.40659</v>
      </c>
      <c r="G175" s="81">
        <f t="shared" ref="G175:AA175" si="99">ROUND(((G176+G177+G179+G178)/1000),5)</f>
        <v>1.3667</v>
      </c>
      <c r="H175" s="81">
        <f t="shared" si="99"/>
        <v>1.41326</v>
      </c>
      <c r="I175" s="81">
        <f t="shared" si="99"/>
        <v>1.47153</v>
      </c>
      <c r="J175" s="81">
        <f t="shared" si="99"/>
        <v>1.6255599999999999</v>
      </c>
      <c r="K175" s="81">
        <f t="shared" si="99"/>
        <v>1.89133</v>
      </c>
      <c r="L175" s="81">
        <f t="shared" si="99"/>
        <v>2.08629</v>
      </c>
      <c r="M175" s="81">
        <f t="shared" si="99"/>
        <v>2.2315</v>
      </c>
      <c r="N175" s="81">
        <f t="shared" si="99"/>
        <v>2.2751800000000002</v>
      </c>
      <c r="O175" s="81">
        <f t="shared" si="99"/>
        <v>2.2689400000000002</v>
      </c>
      <c r="P175" s="81">
        <f t="shared" si="99"/>
        <v>2.2345899999999999</v>
      </c>
      <c r="Q175" s="81">
        <f t="shared" si="99"/>
        <v>2.2736800000000001</v>
      </c>
      <c r="R175" s="81">
        <f t="shared" si="99"/>
        <v>2.3373300000000001</v>
      </c>
      <c r="S175" s="81">
        <f t="shared" si="99"/>
        <v>2.3346</v>
      </c>
      <c r="T175" s="81">
        <f t="shared" si="99"/>
        <v>2.3275600000000001</v>
      </c>
      <c r="U175" s="81">
        <f t="shared" si="99"/>
        <v>2.2701899999999999</v>
      </c>
      <c r="V175" s="81">
        <f t="shared" si="99"/>
        <v>2.28213</v>
      </c>
      <c r="W175" s="81">
        <f t="shared" si="99"/>
        <v>2.3304399999999998</v>
      </c>
      <c r="X175" s="81">
        <f t="shared" si="99"/>
        <v>2.3303699999999998</v>
      </c>
      <c r="Y175" s="81">
        <f t="shared" si="99"/>
        <v>2.2150300000000001</v>
      </c>
      <c r="Z175" s="81">
        <f t="shared" si="99"/>
        <v>2.00576</v>
      </c>
      <c r="AA175" s="81">
        <f t="shared" si="99"/>
        <v>1.7138899999999999</v>
      </c>
    </row>
    <row r="176" spans="1:27" ht="12.75" hidden="1" customHeight="1" outlineLevel="1" x14ac:dyDescent="0.2">
      <c r="A176" s="89" t="s">
        <v>1010</v>
      </c>
      <c r="B176" s="63" t="s">
        <v>230</v>
      </c>
      <c r="C176" s="43" t="s">
        <v>79</v>
      </c>
      <c r="D176" s="44">
        <v>1376.13</v>
      </c>
      <c r="E176" s="44">
        <v>1248.17</v>
      </c>
      <c r="F176" s="44">
        <v>1178.56</v>
      </c>
      <c r="G176" s="44">
        <v>1138.67</v>
      </c>
      <c r="H176" s="44">
        <v>1185.23</v>
      </c>
      <c r="I176" s="44">
        <v>1243.5</v>
      </c>
      <c r="J176" s="44">
        <v>1397.53</v>
      </c>
      <c r="K176" s="44">
        <v>1663.3</v>
      </c>
      <c r="L176" s="44">
        <v>1858.26</v>
      </c>
      <c r="M176" s="44">
        <v>2003.47</v>
      </c>
      <c r="N176" s="44">
        <v>2047.15</v>
      </c>
      <c r="O176" s="44">
        <v>2040.91</v>
      </c>
      <c r="P176" s="44">
        <v>2006.56</v>
      </c>
      <c r="Q176" s="44">
        <v>2045.65</v>
      </c>
      <c r="R176" s="44">
        <v>2109.3000000000002</v>
      </c>
      <c r="S176" s="44">
        <v>2106.5700000000002</v>
      </c>
      <c r="T176" s="44">
        <v>2099.5300000000002</v>
      </c>
      <c r="U176" s="44">
        <v>2042.16</v>
      </c>
      <c r="V176" s="44">
        <v>2054.1</v>
      </c>
      <c r="W176" s="44">
        <v>2102.41</v>
      </c>
      <c r="X176" s="44">
        <v>2102.34</v>
      </c>
      <c r="Y176" s="44">
        <v>1987</v>
      </c>
      <c r="Z176" s="44">
        <v>1777.73</v>
      </c>
      <c r="AA176" s="44">
        <v>1485.86</v>
      </c>
    </row>
    <row r="177" spans="1:27" ht="12.75" hidden="1" customHeight="1" outlineLevel="1" x14ac:dyDescent="0.2">
      <c r="A177" s="89" t="s">
        <v>1011</v>
      </c>
      <c r="B177" s="63" t="s">
        <v>90</v>
      </c>
      <c r="C177" s="43" t="s">
        <v>79</v>
      </c>
      <c r="D177" s="44">
        <f>$D$162</f>
        <v>113.12</v>
      </c>
      <c r="E177" s="44">
        <f>$D$162</f>
        <v>113.12</v>
      </c>
      <c r="F177" s="44">
        <f t="shared" ref="F177:AA177" si="100">$D$162</f>
        <v>113.12</v>
      </c>
      <c r="G177" s="44">
        <f t="shared" si="100"/>
        <v>113.12</v>
      </c>
      <c r="H177" s="44">
        <f t="shared" si="100"/>
        <v>113.12</v>
      </c>
      <c r="I177" s="44">
        <f t="shared" si="100"/>
        <v>113.12</v>
      </c>
      <c r="J177" s="44">
        <f t="shared" si="100"/>
        <v>113.12</v>
      </c>
      <c r="K177" s="44">
        <f t="shared" si="100"/>
        <v>113.12</v>
      </c>
      <c r="L177" s="44">
        <f t="shared" si="100"/>
        <v>113.12</v>
      </c>
      <c r="M177" s="44">
        <f t="shared" si="100"/>
        <v>113.12</v>
      </c>
      <c r="N177" s="44">
        <f t="shared" si="100"/>
        <v>113.12</v>
      </c>
      <c r="O177" s="44">
        <f t="shared" si="100"/>
        <v>113.12</v>
      </c>
      <c r="P177" s="44">
        <f t="shared" si="100"/>
        <v>113.12</v>
      </c>
      <c r="Q177" s="44">
        <f t="shared" si="100"/>
        <v>113.12</v>
      </c>
      <c r="R177" s="44">
        <f t="shared" si="100"/>
        <v>113.12</v>
      </c>
      <c r="S177" s="44">
        <f t="shared" si="100"/>
        <v>113.12</v>
      </c>
      <c r="T177" s="44">
        <f t="shared" si="100"/>
        <v>113.12</v>
      </c>
      <c r="U177" s="44">
        <f t="shared" si="100"/>
        <v>113.12</v>
      </c>
      <c r="V177" s="44">
        <f t="shared" si="100"/>
        <v>113.12</v>
      </c>
      <c r="W177" s="44">
        <f t="shared" si="100"/>
        <v>113.12</v>
      </c>
      <c r="X177" s="44">
        <f t="shared" si="100"/>
        <v>113.12</v>
      </c>
      <c r="Y177" s="44">
        <f t="shared" si="100"/>
        <v>113.12</v>
      </c>
      <c r="Z177" s="44">
        <f t="shared" si="100"/>
        <v>113.12</v>
      </c>
      <c r="AA177" s="44">
        <f t="shared" si="100"/>
        <v>113.12</v>
      </c>
    </row>
    <row r="178" spans="1:27" ht="12.75" hidden="1" customHeight="1" outlineLevel="1" x14ac:dyDescent="0.2">
      <c r="A178" s="89" t="s">
        <v>1012</v>
      </c>
      <c r="B178" s="63" t="s">
        <v>83</v>
      </c>
      <c r="C178" s="43" t="s">
        <v>79</v>
      </c>
      <c r="D178" s="44">
        <v>4.68</v>
      </c>
      <c r="E178" s="44">
        <v>4.68</v>
      </c>
      <c r="F178" s="44">
        <v>4.68</v>
      </c>
      <c r="G178" s="44">
        <v>4.68</v>
      </c>
      <c r="H178" s="44">
        <v>4.68</v>
      </c>
      <c r="I178" s="44">
        <v>4.68</v>
      </c>
      <c r="J178" s="44">
        <v>4.68</v>
      </c>
      <c r="K178" s="44">
        <v>4.68</v>
      </c>
      <c r="L178" s="44">
        <v>4.68</v>
      </c>
      <c r="M178" s="44">
        <v>4.68</v>
      </c>
      <c r="N178" s="44">
        <v>4.68</v>
      </c>
      <c r="O178" s="44">
        <v>4.68</v>
      </c>
      <c r="P178" s="44">
        <v>4.68</v>
      </c>
      <c r="Q178" s="44">
        <v>4.68</v>
      </c>
      <c r="R178" s="44">
        <v>4.68</v>
      </c>
      <c r="S178" s="44">
        <v>4.68</v>
      </c>
      <c r="T178" s="44">
        <v>4.68</v>
      </c>
      <c r="U178" s="44">
        <v>4.68</v>
      </c>
      <c r="V178" s="44">
        <v>4.68</v>
      </c>
      <c r="W178" s="44">
        <v>4.68</v>
      </c>
      <c r="X178" s="44">
        <v>4.68</v>
      </c>
      <c r="Y178" s="44">
        <v>4.68</v>
      </c>
      <c r="Z178" s="44">
        <v>4.68</v>
      </c>
      <c r="AA178" s="44">
        <v>4.68</v>
      </c>
    </row>
    <row r="179" spans="1:27" ht="12.75" hidden="1" customHeight="1" outlineLevel="1" x14ac:dyDescent="0.2">
      <c r="A179" s="89" t="s">
        <v>1013</v>
      </c>
      <c r="B179" s="63" t="s">
        <v>81</v>
      </c>
      <c r="C179" s="43" t="s">
        <v>79</v>
      </c>
      <c r="D179" s="44">
        <f>$D$11</f>
        <v>110.23</v>
      </c>
      <c r="E179" s="44">
        <f t="shared" ref="E179:AA179" si="101">$D$11</f>
        <v>110.23</v>
      </c>
      <c r="F179" s="44">
        <f t="shared" si="101"/>
        <v>110.23</v>
      </c>
      <c r="G179" s="44">
        <f t="shared" si="101"/>
        <v>110.23</v>
      </c>
      <c r="H179" s="44">
        <f t="shared" si="101"/>
        <v>110.23</v>
      </c>
      <c r="I179" s="44">
        <f t="shared" si="101"/>
        <v>110.23</v>
      </c>
      <c r="J179" s="44">
        <f t="shared" si="101"/>
        <v>110.23</v>
      </c>
      <c r="K179" s="44">
        <f t="shared" si="101"/>
        <v>110.23</v>
      </c>
      <c r="L179" s="44">
        <f t="shared" si="101"/>
        <v>110.23</v>
      </c>
      <c r="M179" s="44">
        <f t="shared" si="101"/>
        <v>110.23</v>
      </c>
      <c r="N179" s="44">
        <f t="shared" si="101"/>
        <v>110.23</v>
      </c>
      <c r="O179" s="44">
        <f t="shared" si="101"/>
        <v>110.23</v>
      </c>
      <c r="P179" s="44">
        <f t="shared" si="101"/>
        <v>110.23</v>
      </c>
      <c r="Q179" s="44">
        <f t="shared" si="101"/>
        <v>110.23</v>
      </c>
      <c r="R179" s="44">
        <f t="shared" si="101"/>
        <v>110.23</v>
      </c>
      <c r="S179" s="44">
        <f t="shared" si="101"/>
        <v>110.23</v>
      </c>
      <c r="T179" s="44">
        <f t="shared" si="101"/>
        <v>110.23</v>
      </c>
      <c r="U179" s="44">
        <f t="shared" si="101"/>
        <v>110.23</v>
      </c>
      <c r="V179" s="44">
        <f t="shared" si="101"/>
        <v>110.23</v>
      </c>
      <c r="W179" s="44">
        <f t="shared" si="101"/>
        <v>110.23</v>
      </c>
      <c r="X179" s="44">
        <f t="shared" si="101"/>
        <v>110.23</v>
      </c>
      <c r="Y179" s="44">
        <f t="shared" si="101"/>
        <v>110.23</v>
      </c>
      <c r="Z179" s="44">
        <f t="shared" si="101"/>
        <v>110.23</v>
      </c>
      <c r="AA179" s="44">
        <f t="shared" si="101"/>
        <v>110.23</v>
      </c>
    </row>
    <row r="180" spans="1:27" ht="12.75" customHeight="1" collapsed="1" x14ac:dyDescent="0.2">
      <c r="A180" s="88" t="s">
        <v>1014</v>
      </c>
      <c r="B180" s="28" t="str">
        <f>"05"&amp;"."&amp;$B$640&amp;"."&amp;$B$641</f>
        <v>05.09.2023</v>
      </c>
      <c r="C180" s="80" t="s">
        <v>76</v>
      </c>
      <c r="D180" s="81">
        <f>ROUND(((D181+D182+D184+D183)/1000),5)</f>
        <v>1.58487</v>
      </c>
      <c r="E180" s="81">
        <f>ROUND(((E181+E182+E184+E183)/1000),5)</f>
        <v>1.49482</v>
      </c>
      <c r="F180" s="81">
        <f>ROUND(((F181+F182+F184+F183)/1000),5)</f>
        <v>1.4066399999999999</v>
      </c>
      <c r="G180" s="81">
        <f t="shared" ref="G180:AA180" si="102">ROUND(((G181+G182+G184+G183)/1000),5)</f>
        <v>1.38829</v>
      </c>
      <c r="H180" s="81">
        <f t="shared" si="102"/>
        <v>1.45235</v>
      </c>
      <c r="I180" s="81">
        <f t="shared" si="102"/>
        <v>1.56613</v>
      </c>
      <c r="J180" s="81">
        <f t="shared" si="102"/>
        <v>1.67014</v>
      </c>
      <c r="K180" s="81">
        <f t="shared" si="102"/>
        <v>1.95611</v>
      </c>
      <c r="L180" s="81">
        <f t="shared" si="102"/>
        <v>2.0314899999999998</v>
      </c>
      <c r="M180" s="81">
        <f t="shared" si="102"/>
        <v>2.2307700000000001</v>
      </c>
      <c r="N180" s="81">
        <f t="shared" si="102"/>
        <v>2.2637</v>
      </c>
      <c r="O180" s="81">
        <f t="shared" si="102"/>
        <v>2.2619500000000001</v>
      </c>
      <c r="P180" s="81">
        <f t="shared" si="102"/>
        <v>2.2456900000000002</v>
      </c>
      <c r="Q180" s="81">
        <f t="shared" si="102"/>
        <v>2.2651500000000002</v>
      </c>
      <c r="R180" s="81">
        <f t="shared" si="102"/>
        <v>2.3178800000000002</v>
      </c>
      <c r="S180" s="81">
        <f t="shared" si="102"/>
        <v>2.3133599999999999</v>
      </c>
      <c r="T180" s="81">
        <f t="shared" si="102"/>
        <v>2.2981699999999998</v>
      </c>
      <c r="U180" s="81">
        <f t="shared" si="102"/>
        <v>2.2596500000000002</v>
      </c>
      <c r="V180" s="81">
        <f t="shared" si="102"/>
        <v>2.2540200000000001</v>
      </c>
      <c r="W180" s="81">
        <f t="shared" si="102"/>
        <v>2.3076400000000001</v>
      </c>
      <c r="X180" s="81">
        <f t="shared" si="102"/>
        <v>2.2991600000000001</v>
      </c>
      <c r="Y180" s="81">
        <f t="shared" si="102"/>
        <v>2.2425600000000001</v>
      </c>
      <c r="Z180" s="81">
        <f t="shared" si="102"/>
        <v>2.0333899999999998</v>
      </c>
      <c r="AA180" s="81">
        <f t="shared" si="102"/>
        <v>1.8900300000000001</v>
      </c>
    </row>
    <row r="181" spans="1:27" ht="12.75" hidden="1" customHeight="1" outlineLevel="1" x14ac:dyDescent="0.2">
      <c r="A181" s="89" t="s">
        <v>1015</v>
      </c>
      <c r="B181" s="63" t="s">
        <v>230</v>
      </c>
      <c r="C181" s="43" t="s">
        <v>79</v>
      </c>
      <c r="D181" s="44">
        <v>1356.84</v>
      </c>
      <c r="E181" s="44">
        <v>1266.79</v>
      </c>
      <c r="F181" s="44">
        <v>1178.6099999999999</v>
      </c>
      <c r="G181" s="44">
        <v>1160.26</v>
      </c>
      <c r="H181" s="44">
        <v>1224.32</v>
      </c>
      <c r="I181" s="44">
        <v>1338.1</v>
      </c>
      <c r="J181" s="44">
        <v>1442.11</v>
      </c>
      <c r="K181" s="44">
        <v>1728.08</v>
      </c>
      <c r="L181" s="44">
        <v>1803.46</v>
      </c>
      <c r="M181" s="44">
        <v>2002.74</v>
      </c>
      <c r="N181" s="44">
        <v>2035.67</v>
      </c>
      <c r="O181" s="44">
        <v>2033.92</v>
      </c>
      <c r="P181" s="44">
        <v>2017.66</v>
      </c>
      <c r="Q181" s="44">
        <v>2037.12</v>
      </c>
      <c r="R181" s="44">
        <v>2089.85</v>
      </c>
      <c r="S181" s="44">
        <v>2085.33</v>
      </c>
      <c r="T181" s="44">
        <v>2070.14</v>
      </c>
      <c r="U181" s="44">
        <v>2031.62</v>
      </c>
      <c r="V181" s="44">
        <v>2025.99</v>
      </c>
      <c r="W181" s="44">
        <v>2079.61</v>
      </c>
      <c r="X181" s="44">
        <v>2071.13</v>
      </c>
      <c r="Y181" s="44">
        <v>2014.53</v>
      </c>
      <c r="Z181" s="44">
        <v>1805.36</v>
      </c>
      <c r="AA181" s="44">
        <v>1662</v>
      </c>
    </row>
    <row r="182" spans="1:27" ht="12.75" hidden="1" customHeight="1" outlineLevel="1" x14ac:dyDescent="0.2">
      <c r="A182" s="89" t="s">
        <v>1016</v>
      </c>
      <c r="B182" s="63" t="s">
        <v>90</v>
      </c>
      <c r="C182" s="43" t="s">
        <v>79</v>
      </c>
      <c r="D182" s="44">
        <f>$D$162</f>
        <v>113.12</v>
      </c>
      <c r="E182" s="44">
        <f>$D$162</f>
        <v>113.12</v>
      </c>
      <c r="F182" s="44">
        <f t="shared" ref="F182:AA182" si="103">$D$162</f>
        <v>113.12</v>
      </c>
      <c r="G182" s="44">
        <f t="shared" si="103"/>
        <v>113.12</v>
      </c>
      <c r="H182" s="44">
        <f t="shared" si="103"/>
        <v>113.12</v>
      </c>
      <c r="I182" s="44">
        <f t="shared" si="103"/>
        <v>113.12</v>
      </c>
      <c r="J182" s="44">
        <f t="shared" si="103"/>
        <v>113.12</v>
      </c>
      <c r="K182" s="44">
        <f t="shared" si="103"/>
        <v>113.12</v>
      </c>
      <c r="L182" s="44">
        <f t="shared" si="103"/>
        <v>113.12</v>
      </c>
      <c r="M182" s="44">
        <f t="shared" si="103"/>
        <v>113.12</v>
      </c>
      <c r="N182" s="44">
        <f t="shared" si="103"/>
        <v>113.12</v>
      </c>
      <c r="O182" s="44">
        <f t="shared" si="103"/>
        <v>113.12</v>
      </c>
      <c r="P182" s="44">
        <f t="shared" si="103"/>
        <v>113.12</v>
      </c>
      <c r="Q182" s="44">
        <f t="shared" si="103"/>
        <v>113.12</v>
      </c>
      <c r="R182" s="44">
        <f t="shared" si="103"/>
        <v>113.12</v>
      </c>
      <c r="S182" s="44">
        <f t="shared" si="103"/>
        <v>113.12</v>
      </c>
      <c r="T182" s="44">
        <f t="shared" si="103"/>
        <v>113.12</v>
      </c>
      <c r="U182" s="44">
        <f t="shared" si="103"/>
        <v>113.12</v>
      </c>
      <c r="V182" s="44">
        <f t="shared" si="103"/>
        <v>113.12</v>
      </c>
      <c r="W182" s="44">
        <f t="shared" si="103"/>
        <v>113.12</v>
      </c>
      <c r="X182" s="44">
        <f t="shared" si="103"/>
        <v>113.12</v>
      </c>
      <c r="Y182" s="44">
        <f t="shared" si="103"/>
        <v>113.12</v>
      </c>
      <c r="Z182" s="44">
        <f t="shared" si="103"/>
        <v>113.12</v>
      </c>
      <c r="AA182" s="44">
        <f t="shared" si="103"/>
        <v>113.12</v>
      </c>
    </row>
    <row r="183" spans="1:27" ht="12.75" hidden="1" customHeight="1" outlineLevel="1" x14ac:dyDescent="0.2">
      <c r="A183" s="89" t="s">
        <v>1017</v>
      </c>
      <c r="B183" s="63" t="s">
        <v>83</v>
      </c>
      <c r="C183" s="43" t="s">
        <v>79</v>
      </c>
      <c r="D183" s="44">
        <v>4.68</v>
      </c>
      <c r="E183" s="44">
        <v>4.68</v>
      </c>
      <c r="F183" s="44">
        <v>4.68</v>
      </c>
      <c r="G183" s="44">
        <v>4.68</v>
      </c>
      <c r="H183" s="44">
        <v>4.68</v>
      </c>
      <c r="I183" s="44">
        <v>4.68</v>
      </c>
      <c r="J183" s="44">
        <v>4.68</v>
      </c>
      <c r="K183" s="44">
        <v>4.68</v>
      </c>
      <c r="L183" s="44">
        <v>4.68</v>
      </c>
      <c r="M183" s="44">
        <v>4.68</v>
      </c>
      <c r="N183" s="44">
        <v>4.68</v>
      </c>
      <c r="O183" s="44">
        <v>4.68</v>
      </c>
      <c r="P183" s="44">
        <v>4.68</v>
      </c>
      <c r="Q183" s="44">
        <v>4.68</v>
      </c>
      <c r="R183" s="44">
        <v>4.68</v>
      </c>
      <c r="S183" s="44">
        <v>4.68</v>
      </c>
      <c r="T183" s="44">
        <v>4.68</v>
      </c>
      <c r="U183" s="44">
        <v>4.68</v>
      </c>
      <c r="V183" s="44">
        <v>4.68</v>
      </c>
      <c r="W183" s="44">
        <v>4.68</v>
      </c>
      <c r="X183" s="44">
        <v>4.68</v>
      </c>
      <c r="Y183" s="44">
        <v>4.68</v>
      </c>
      <c r="Z183" s="44">
        <v>4.68</v>
      </c>
      <c r="AA183" s="44">
        <v>4.68</v>
      </c>
    </row>
    <row r="184" spans="1:27" ht="12.75" hidden="1" customHeight="1" outlineLevel="1" x14ac:dyDescent="0.2">
      <c r="A184" s="89" t="s">
        <v>1018</v>
      </c>
      <c r="B184" s="63" t="s">
        <v>81</v>
      </c>
      <c r="C184" s="43" t="s">
        <v>79</v>
      </c>
      <c r="D184" s="44">
        <f>$D$11</f>
        <v>110.23</v>
      </c>
      <c r="E184" s="44">
        <f t="shared" ref="E184:AA184" si="104">$D$11</f>
        <v>110.23</v>
      </c>
      <c r="F184" s="44">
        <f t="shared" si="104"/>
        <v>110.23</v>
      </c>
      <c r="G184" s="44">
        <f t="shared" si="104"/>
        <v>110.23</v>
      </c>
      <c r="H184" s="44">
        <f t="shared" si="104"/>
        <v>110.23</v>
      </c>
      <c r="I184" s="44">
        <f t="shared" si="104"/>
        <v>110.23</v>
      </c>
      <c r="J184" s="44">
        <f t="shared" si="104"/>
        <v>110.23</v>
      </c>
      <c r="K184" s="44">
        <f t="shared" si="104"/>
        <v>110.23</v>
      </c>
      <c r="L184" s="44">
        <f t="shared" si="104"/>
        <v>110.23</v>
      </c>
      <c r="M184" s="44">
        <f t="shared" si="104"/>
        <v>110.23</v>
      </c>
      <c r="N184" s="44">
        <f t="shared" si="104"/>
        <v>110.23</v>
      </c>
      <c r="O184" s="44">
        <f t="shared" si="104"/>
        <v>110.23</v>
      </c>
      <c r="P184" s="44">
        <f t="shared" si="104"/>
        <v>110.23</v>
      </c>
      <c r="Q184" s="44">
        <f t="shared" si="104"/>
        <v>110.23</v>
      </c>
      <c r="R184" s="44">
        <f t="shared" si="104"/>
        <v>110.23</v>
      </c>
      <c r="S184" s="44">
        <f t="shared" si="104"/>
        <v>110.23</v>
      </c>
      <c r="T184" s="44">
        <f t="shared" si="104"/>
        <v>110.23</v>
      </c>
      <c r="U184" s="44">
        <f t="shared" si="104"/>
        <v>110.23</v>
      </c>
      <c r="V184" s="44">
        <f t="shared" si="104"/>
        <v>110.23</v>
      </c>
      <c r="W184" s="44">
        <f t="shared" si="104"/>
        <v>110.23</v>
      </c>
      <c r="X184" s="44">
        <f t="shared" si="104"/>
        <v>110.23</v>
      </c>
      <c r="Y184" s="44">
        <f t="shared" si="104"/>
        <v>110.23</v>
      </c>
      <c r="Z184" s="44">
        <f t="shared" si="104"/>
        <v>110.23</v>
      </c>
      <c r="AA184" s="44">
        <f t="shared" si="104"/>
        <v>110.23</v>
      </c>
    </row>
    <row r="185" spans="1:27" ht="12.75" customHeight="1" collapsed="1" x14ac:dyDescent="0.2">
      <c r="A185" s="88" t="s">
        <v>1019</v>
      </c>
      <c r="B185" s="28" t="str">
        <f>"06"&amp;"."&amp;$B$640&amp;"."&amp;$B$641</f>
        <v>06.09.2023</v>
      </c>
      <c r="C185" s="80" t="s">
        <v>76</v>
      </c>
      <c r="D185" s="81">
        <f>ROUND(((D186+D187+D189+D188)/1000),5)</f>
        <v>1.5560499999999999</v>
      </c>
      <c r="E185" s="81">
        <f>ROUND(((E186+E187+E189+E188)/1000),5)</f>
        <v>1.41991</v>
      </c>
      <c r="F185" s="81">
        <f>ROUND(((F186+F187+F189+F188)/1000),5)</f>
        <v>1.34388</v>
      </c>
      <c r="G185" s="81">
        <f t="shared" ref="G185:AA185" si="105">ROUND(((G186+G187+G189+G188)/1000),5)</f>
        <v>1.3424799999999999</v>
      </c>
      <c r="H185" s="81">
        <f t="shared" si="105"/>
        <v>1.4191400000000001</v>
      </c>
      <c r="I185" s="81">
        <f t="shared" si="105"/>
        <v>1.54549</v>
      </c>
      <c r="J185" s="81">
        <f t="shared" si="105"/>
        <v>1.6708700000000001</v>
      </c>
      <c r="K185" s="81">
        <f t="shared" si="105"/>
        <v>1.9668699999999999</v>
      </c>
      <c r="L185" s="81">
        <f t="shared" si="105"/>
        <v>2.2103600000000001</v>
      </c>
      <c r="M185" s="81">
        <f t="shared" si="105"/>
        <v>2.2810899999999998</v>
      </c>
      <c r="N185" s="81">
        <f t="shared" si="105"/>
        <v>2.3080799999999999</v>
      </c>
      <c r="O185" s="81">
        <f t="shared" si="105"/>
        <v>2.3054800000000002</v>
      </c>
      <c r="P185" s="81">
        <f t="shared" si="105"/>
        <v>2.2983199999999999</v>
      </c>
      <c r="Q185" s="81">
        <f t="shared" si="105"/>
        <v>2.30843</v>
      </c>
      <c r="R185" s="81">
        <f t="shared" si="105"/>
        <v>2.3470900000000001</v>
      </c>
      <c r="S185" s="81">
        <f t="shared" si="105"/>
        <v>2.3342100000000001</v>
      </c>
      <c r="T185" s="81">
        <f t="shared" si="105"/>
        <v>2.3264300000000002</v>
      </c>
      <c r="U185" s="81">
        <f t="shared" si="105"/>
        <v>2.3171499999999998</v>
      </c>
      <c r="V185" s="81">
        <f t="shared" si="105"/>
        <v>2.3160099999999999</v>
      </c>
      <c r="W185" s="81">
        <f t="shared" si="105"/>
        <v>2.33494</v>
      </c>
      <c r="X185" s="81">
        <f t="shared" si="105"/>
        <v>2.3324099999999999</v>
      </c>
      <c r="Y185" s="81">
        <f t="shared" si="105"/>
        <v>2.2216800000000001</v>
      </c>
      <c r="Z185" s="81">
        <f t="shared" si="105"/>
        <v>2.0062899999999999</v>
      </c>
      <c r="AA185" s="81">
        <f t="shared" si="105"/>
        <v>1.7907500000000001</v>
      </c>
    </row>
    <row r="186" spans="1:27" ht="12.75" hidden="1" customHeight="1" outlineLevel="1" x14ac:dyDescent="0.2">
      <c r="A186" s="89" t="s">
        <v>1020</v>
      </c>
      <c r="B186" s="63" t="s">
        <v>230</v>
      </c>
      <c r="C186" s="43" t="s">
        <v>79</v>
      </c>
      <c r="D186" s="44">
        <v>1328.02</v>
      </c>
      <c r="E186" s="44">
        <v>1191.8800000000001</v>
      </c>
      <c r="F186" s="44">
        <v>1115.8499999999999</v>
      </c>
      <c r="G186" s="44">
        <v>1114.45</v>
      </c>
      <c r="H186" s="44">
        <v>1191.1099999999999</v>
      </c>
      <c r="I186" s="44">
        <v>1317.46</v>
      </c>
      <c r="J186" s="44">
        <v>1442.84</v>
      </c>
      <c r="K186" s="44">
        <v>1738.84</v>
      </c>
      <c r="L186" s="44">
        <v>1982.33</v>
      </c>
      <c r="M186" s="44">
        <v>2053.06</v>
      </c>
      <c r="N186" s="44">
        <v>2080.0500000000002</v>
      </c>
      <c r="O186" s="44">
        <v>2077.4499999999998</v>
      </c>
      <c r="P186" s="44">
        <v>2070.29</v>
      </c>
      <c r="Q186" s="44">
        <v>2080.4</v>
      </c>
      <c r="R186" s="44">
        <v>2119.06</v>
      </c>
      <c r="S186" s="44">
        <v>2106.1799999999998</v>
      </c>
      <c r="T186" s="44">
        <v>2098.4</v>
      </c>
      <c r="U186" s="44">
        <v>2089.12</v>
      </c>
      <c r="V186" s="44">
        <v>2087.98</v>
      </c>
      <c r="W186" s="44">
        <v>2106.91</v>
      </c>
      <c r="X186" s="44">
        <v>2104.38</v>
      </c>
      <c r="Y186" s="44">
        <v>1993.65</v>
      </c>
      <c r="Z186" s="44">
        <v>1778.26</v>
      </c>
      <c r="AA186" s="44">
        <v>1562.72</v>
      </c>
    </row>
    <row r="187" spans="1:27" ht="12.75" hidden="1" customHeight="1" outlineLevel="1" x14ac:dyDescent="0.2">
      <c r="A187" s="89" t="s">
        <v>1021</v>
      </c>
      <c r="B187" s="63" t="s">
        <v>90</v>
      </c>
      <c r="C187" s="43" t="s">
        <v>79</v>
      </c>
      <c r="D187" s="44">
        <f>$D$162</f>
        <v>113.12</v>
      </c>
      <c r="E187" s="44">
        <f>$D$162</f>
        <v>113.12</v>
      </c>
      <c r="F187" s="44">
        <f t="shared" ref="F187:AA187" si="106">$D$162</f>
        <v>113.12</v>
      </c>
      <c r="G187" s="44">
        <f t="shared" si="106"/>
        <v>113.12</v>
      </c>
      <c r="H187" s="44">
        <f t="shared" si="106"/>
        <v>113.12</v>
      </c>
      <c r="I187" s="44">
        <f t="shared" si="106"/>
        <v>113.12</v>
      </c>
      <c r="J187" s="44">
        <f t="shared" si="106"/>
        <v>113.12</v>
      </c>
      <c r="K187" s="44">
        <f t="shared" si="106"/>
        <v>113.12</v>
      </c>
      <c r="L187" s="44">
        <f t="shared" si="106"/>
        <v>113.12</v>
      </c>
      <c r="M187" s="44">
        <f t="shared" si="106"/>
        <v>113.12</v>
      </c>
      <c r="N187" s="44">
        <f t="shared" si="106"/>
        <v>113.12</v>
      </c>
      <c r="O187" s="44">
        <f t="shared" si="106"/>
        <v>113.12</v>
      </c>
      <c r="P187" s="44">
        <f t="shared" si="106"/>
        <v>113.12</v>
      </c>
      <c r="Q187" s="44">
        <f t="shared" si="106"/>
        <v>113.12</v>
      </c>
      <c r="R187" s="44">
        <f t="shared" si="106"/>
        <v>113.12</v>
      </c>
      <c r="S187" s="44">
        <f t="shared" si="106"/>
        <v>113.12</v>
      </c>
      <c r="T187" s="44">
        <f t="shared" si="106"/>
        <v>113.12</v>
      </c>
      <c r="U187" s="44">
        <f t="shared" si="106"/>
        <v>113.12</v>
      </c>
      <c r="V187" s="44">
        <f t="shared" si="106"/>
        <v>113.12</v>
      </c>
      <c r="W187" s="44">
        <f t="shared" si="106"/>
        <v>113.12</v>
      </c>
      <c r="X187" s="44">
        <f t="shared" si="106"/>
        <v>113.12</v>
      </c>
      <c r="Y187" s="44">
        <f t="shared" si="106"/>
        <v>113.12</v>
      </c>
      <c r="Z187" s="44">
        <f t="shared" si="106"/>
        <v>113.12</v>
      </c>
      <c r="AA187" s="44">
        <f t="shared" si="106"/>
        <v>113.12</v>
      </c>
    </row>
    <row r="188" spans="1:27" ht="12.75" hidden="1" customHeight="1" outlineLevel="1" x14ac:dyDescent="0.2">
      <c r="A188" s="89" t="s">
        <v>1022</v>
      </c>
      <c r="B188" s="63" t="s">
        <v>83</v>
      </c>
      <c r="C188" s="43" t="s">
        <v>79</v>
      </c>
      <c r="D188" s="44">
        <v>4.68</v>
      </c>
      <c r="E188" s="44">
        <v>4.68</v>
      </c>
      <c r="F188" s="44">
        <v>4.68</v>
      </c>
      <c r="G188" s="44">
        <v>4.68</v>
      </c>
      <c r="H188" s="44">
        <v>4.68</v>
      </c>
      <c r="I188" s="44">
        <v>4.68</v>
      </c>
      <c r="J188" s="44">
        <v>4.68</v>
      </c>
      <c r="K188" s="44">
        <v>4.68</v>
      </c>
      <c r="L188" s="44">
        <v>4.68</v>
      </c>
      <c r="M188" s="44">
        <v>4.68</v>
      </c>
      <c r="N188" s="44">
        <v>4.68</v>
      </c>
      <c r="O188" s="44">
        <v>4.68</v>
      </c>
      <c r="P188" s="44">
        <v>4.68</v>
      </c>
      <c r="Q188" s="44">
        <v>4.68</v>
      </c>
      <c r="R188" s="44">
        <v>4.68</v>
      </c>
      <c r="S188" s="44">
        <v>4.68</v>
      </c>
      <c r="T188" s="44">
        <v>4.68</v>
      </c>
      <c r="U188" s="44">
        <v>4.68</v>
      </c>
      <c r="V188" s="44">
        <v>4.68</v>
      </c>
      <c r="W188" s="44">
        <v>4.68</v>
      </c>
      <c r="X188" s="44">
        <v>4.68</v>
      </c>
      <c r="Y188" s="44">
        <v>4.68</v>
      </c>
      <c r="Z188" s="44">
        <v>4.68</v>
      </c>
      <c r="AA188" s="44">
        <v>4.68</v>
      </c>
    </row>
    <row r="189" spans="1:27" ht="12.75" hidden="1" customHeight="1" outlineLevel="1" x14ac:dyDescent="0.2">
      <c r="A189" s="89" t="s">
        <v>1023</v>
      </c>
      <c r="B189" s="63" t="s">
        <v>81</v>
      </c>
      <c r="C189" s="43" t="s">
        <v>79</v>
      </c>
      <c r="D189" s="44">
        <f>$D$11</f>
        <v>110.23</v>
      </c>
      <c r="E189" s="44">
        <f t="shared" ref="E189:AA189" si="107">$D$11</f>
        <v>110.23</v>
      </c>
      <c r="F189" s="44">
        <f t="shared" si="107"/>
        <v>110.23</v>
      </c>
      <c r="G189" s="44">
        <f t="shared" si="107"/>
        <v>110.23</v>
      </c>
      <c r="H189" s="44">
        <f t="shared" si="107"/>
        <v>110.23</v>
      </c>
      <c r="I189" s="44">
        <f t="shared" si="107"/>
        <v>110.23</v>
      </c>
      <c r="J189" s="44">
        <f t="shared" si="107"/>
        <v>110.23</v>
      </c>
      <c r="K189" s="44">
        <f t="shared" si="107"/>
        <v>110.23</v>
      </c>
      <c r="L189" s="44">
        <f t="shared" si="107"/>
        <v>110.23</v>
      </c>
      <c r="M189" s="44">
        <f t="shared" si="107"/>
        <v>110.23</v>
      </c>
      <c r="N189" s="44">
        <f t="shared" si="107"/>
        <v>110.23</v>
      </c>
      <c r="O189" s="44">
        <f t="shared" si="107"/>
        <v>110.23</v>
      </c>
      <c r="P189" s="44">
        <f t="shared" si="107"/>
        <v>110.23</v>
      </c>
      <c r="Q189" s="44">
        <f t="shared" si="107"/>
        <v>110.23</v>
      </c>
      <c r="R189" s="44">
        <f t="shared" si="107"/>
        <v>110.23</v>
      </c>
      <c r="S189" s="44">
        <f t="shared" si="107"/>
        <v>110.23</v>
      </c>
      <c r="T189" s="44">
        <f t="shared" si="107"/>
        <v>110.23</v>
      </c>
      <c r="U189" s="44">
        <f t="shared" si="107"/>
        <v>110.23</v>
      </c>
      <c r="V189" s="44">
        <f t="shared" si="107"/>
        <v>110.23</v>
      </c>
      <c r="W189" s="44">
        <f t="shared" si="107"/>
        <v>110.23</v>
      </c>
      <c r="X189" s="44">
        <f t="shared" si="107"/>
        <v>110.23</v>
      </c>
      <c r="Y189" s="44">
        <f t="shared" si="107"/>
        <v>110.23</v>
      </c>
      <c r="Z189" s="44">
        <f t="shared" si="107"/>
        <v>110.23</v>
      </c>
      <c r="AA189" s="44">
        <f t="shared" si="107"/>
        <v>110.23</v>
      </c>
    </row>
    <row r="190" spans="1:27" ht="12.75" customHeight="1" collapsed="1" x14ac:dyDescent="0.2">
      <c r="A190" s="88" t="s">
        <v>1024</v>
      </c>
      <c r="B190" s="28" t="str">
        <f>"07"&amp;"."&amp;$B$640&amp;"."&amp;$B$641</f>
        <v>07.09.2023</v>
      </c>
      <c r="C190" s="80" t="s">
        <v>76</v>
      </c>
      <c r="D190" s="81">
        <f>ROUND(((D191+D192+D194+D193)/1000),5)</f>
        <v>1.58186</v>
      </c>
      <c r="E190" s="81">
        <f>ROUND(((E191+E192+E194+E193)/1000),5)</f>
        <v>1.45008</v>
      </c>
      <c r="F190" s="81">
        <f>ROUND(((F191+F192+F194+F193)/1000),5)</f>
        <v>1.3776600000000001</v>
      </c>
      <c r="G190" s="81">
        <f t="shared" ref="G190:AA190" si="108">ROUND(((G191+G192+G194+G193)/1000),5)</f>
        <v>1.3727</v>
      </c>
      <c r="H190" s="81">
        <f t="shared" si="108"/>
        <v>1.46695</v>
      </c>
      <c r="I190" s="81">
        <f t="shared" si="108"/>
        <v>1.57544</v>
      </c>
      <c r="J190" s="81">
        <f t="shared" si="108"/>
        <v>1.69265</v>
      </c>
      <c r="K190" s="81">
        <f t="shared" si="108"/>
        <v>2.0087600000000001</v>
      </c>
      <c r="L190" s="81">
        <f t="shared" si="108"/>
        <v>2.2444099999999998</v>
      </c>
      <c r="M190" s="81">
        <f t="shared" si="108"/>
        <v>2.3347000000000002</v>
      </c>
      <c r="N190" s="81">
        <f t="shared" si="108"/>
        <v>2.3673799999999998</v>
      </c>
      <c r="O190" s="81">
        <f t="shared" si="108"/>
        <v>2.35791</v>
      </c>
      <c r="P190" s="81">
        <f t="shared" si="108"/>
        <v>2.3428399999999998</v>
      </c>
      <c r="Q190" s="81">
        <f t="shared" si="108"/>
        <v>2.3610000000000002</v>
      </c>
      <c r="R190" s="81">
        <f t="shared" si="108"/>
        <v>2.40341</v>
      </c>
      <c r="S190" s="81">
        <f t="shared" si="108"/>
        <v>2.3991500000000001</v>
      </c>
      <c r="T190" s="81">
        <f t="shared" si="108"/>
        <v>2.37452</v>
      </c>
      <c r="U190" s="81">
        <f t="shared" si="108"/>
        <v>2.35703</v>
      </c>
      <c r="V190" s="81">
        <f t="shared" si="108"/>
        <v>2.3498899999999998</v>
      </c>
      <c r="W190" s="81">
        <f t="shared" si="108"/>
        <v>2.3889300000000002</v>
      </c>
      <c r="X190" s="81">
        <f t="shared" si="108"/>
        <v>2.3673999999999999</v>
      </c>
      <c r="Y190" s="81">
        <f t="shared" si="108"/>
        <v>2.2430300000000001</v>
      </c>
      <c r="Z190" s="81">
        <f t="shared" si="108"/>
        <v>1.9055200000000001</v>
      </c>
      <c r="AA190" s="81">
        <f t="shared" si="108"/>
        <v>1.72908</v>
      </c>
    </row>
    <row r="191" spans="1:27" ht="12.75" hidden="1" customHeight="1" outlineLevel="1" x14ac:dyDescent="0.2">
      <c r="A191" s="89" t="s">
        <v>1025</v>
      </c>
      <c r="B191" s="63" t="s">
        <v>230</v>
      </c>
      <c r="C191" s="43" t="s">
        <v>79</v>
      </c>
      <c r="D191" s="44">
        <v>1353.83</v>
      </c>
      <c r="E191" s="44">
        <v>1222.05</v>
      </c>
      <c r="F191" s="44">
        <v>1149.6300000000001</v>
      </c>
      <c r="G191" s="44">
        <v>1144.67</v>
      </c>
      <c r="H191" s="44">
        <v>1238.92</v>
      </c>
      <c r="I191" s="44">
        <v>1347.41</v>
      </c>
      <c r="J191" s="44">
        <v>1464.62</v>
      </c>
      <c r="K191" s="44">
        <v>1780.73</v>
      </c>
      <c r="L191" s="44">
        <v>2016.38</v>
      </c>
      <c r="M191" s="44">
        <v>2106.67</v>
      </c>
      <c r="N191" s="44">
        <v>2139.35</v>
      </c>
      <c r="O191" s="44">
        <v>2129.88</v>
      </c>
      <c r="P191" s="44">
        <v>2114.81</v>
      </c>
      <c r="Q191" s="44">
        <v>2132.9699999999998</v>
      </c>
      <c r="R191" s="44">
        <v>2175.38</v>
      </c>
      <c r="S191" s="44">
        <v>2171.12</v>
      </c>
      <c r="T191" s="44">
        <v>2146.4899999999998</v>
      </c>
      <c r="U191" s="44">
        <v>2129</v>
      </c>
      <c r="V191" s="44">
        <v>2121.86</v>
      </c>
      <c r="W191" s="44">
        <v>2160.9</v>
      </c>
      <c r="X191" s="44">
        <v>2139.37</v>
      </c>
      <c r="Y191" s="44">
        <v>2015</v>
      </c>
      <c r="Z191" s="44">
        <v>1677.49</v>
      </c>
      <c r="AA191" s="44">
        <v>1501.05</v>
      </c>
    </row>
    <row r="192" spans="1:27" ht="12.75" hidden="1" customHeight="1" outlineLevel="1" x14ac:dyDescent="0.2">
      <c r="A192" s="89" t="s">
        <v>1026</v>
      </c>
      <c r="B192" s="63" t="s">
        <v>90</v>
      </c>
      <c r="C192" s="43" t="s">
        <v>79</v>
      </c>
      <c r="D192" s="44">
        <f>$D$162</f>
        <v>113.12</v>
      </c>
      <c r="E192" s="44">
        <f>$D$162</f>
        <v>113.12</v>
      </c>
      <c r="F192" s="44">
        <f t="shared" ref="F192:AA192" si="109">$D$162</f>
        <v>113.12</v>
      </c>
      <c r="G192" s="44">
        <f t="shared" si="109"/>
        <v>113.12</v>
      </c>
      <c r="H192" s="44">
        <f t="shared" si="109"/>
        <v>113.12</v>
      </c>
      <c r="I192" s="44">
        <f t="shared" si="109"/>
        <v>113.12</v>
      </c>
      <c r="J192" s="44">
        <f t="shared" si="109"/>
        <v>113.12</v>
      </c>
      <c r="K192" s="44">
        <f t="shared" si="109"/>
        <v>113.12</v>
      </c>
      <c r="L192" s="44">
        <f t="shared" si="109"/>
        <v>113.12</v>
      </c>
      <c r="M192" s="44">
        <f t="shared" si="109"/>
        <v>113.12</v>
      </c>
      <c r="N192" s="44">
        <f t="shared" si="109"/>
        <v>113.12</v>
      </c>
      <c r="O192" s="44">
        <f t="shared" si="109"/>
        <v>113.12</v>
      </c>
      <c r="P192" s="44">
        <f t="shared" si="109"/>
        <v>113.12</v>
      </c>
      <c r="Q192" s="44">
        <f t="shared" si="109"/>
        <v>113.12</v>
      </c>
      <c r="R192" s="44">
        <f t="shared" si="109"/>
        <v>113.12</v>
      </c>
      <c r="S192" s="44">
        <f t="shared" si="109"/>
        <v>113.12</v>
      </c>
      <c r="T192" s="44">
        <f t="shared" si="109"/>
        <v>113.12</v>
      </c>
      <c r="U192" s="44">
        <f t="shared" si="109"/>
        <v>113.12</v>
      </c>
      <c r="V192" s="44">
        <f t="shared" si="109"/>
        <v>113.12</v>
      </c>
      <c r="W192" s="44">
        <f t="shared" si="109"/>
        <v>113.12</v>
      </c>
      <c r="X192" s="44">
        <f t="shared" si="109"/>
        <v>113.12</v>
      </c>
      <c r="Y192" s="44">
        <f t="shared" si="109"/>
        <v>113.12</v>
      </c>
      <c r="Z192" s="44">
        <f t="shared" si="109"/>
        <v>113.12</v>
      </c>
      <c r="AA192" s="44">
        <f t="shared" si="109"/>
        <v>113.12</v>
      </c>
    </row>
    <row r="193" spans="1:27" ht="12.75" hidden="1" customHeight="1" outlineLevel="1" x14ac:dyDescent="0.2">
      <c r="A193" s="89" t="s">
        <v>1027</v>
      </c>
      <c r="B193" s="63" t="s">
        <v>83</v>
      </c>
      <c r="C193" s="43" t="s">
        <v>79</v>
      </c>
      <c r="D193" s="44">
        <v>4.68</v>
      </c>
      <c r="E193" s="44">
        <v>4.68</v>
      </c>
      <c r="F193" s="44">
        <v>4.68</v>
      </c>
      <c r="G193" s="44">
        <v>4.68</v>
      </c>
      <c r="H193" s="44">
        <v>4.68</v>
      </c>
      <c r="I193" s="44">
        <v>4.68</v>
      </c>
      <c r="J193" s="44">
        <v>4.68</v>
      </c>
      <c r="K193" s="44">
        <v>4.68</v>
      </c>
      <c r="L193" s="44">
        <v>4.68</v>
      </c>
      <c r="M193" s="44">
        <v>4.68</v>
      </c>
      <c r="N193" s="44">
        <v>4.68</v>
      </c>
      <c r="O193" s="44">
        <v>4.68</v>
      </c>
      <c r="P193" s="44">
        <v>4.68</v>
      </c>
      <c r="Q193" s="44">
        <v>4.68</v>
      </c>
      <c r="R193" s="44">
        <v>4.68</v>
      </c>
      <c r="S193" s="44">
        <v>4.68</v>
      </c>
      <c r="T193" s="44">
        <v>4.68</v>
      </c>
      <c r="U193" s="44">
        <v>4.68</v>
      </c>
      <c r="V193" s="44">
        <v>4.68</v>
      </c>
      <c r="W193" s="44">
        <v>4.68</v>
      </c>
      <c r="X193" s="44">
        <v>4.68</v>
      </c>
      <c r="Y193" s="44">
        <v>4.68</v>
      </c>
      <c r="Z193" s="44">
        <v>4.68</v>
      </c>
      <c r="AA193" s="44">
        <v>4.68</v>
      </c>
    </row>
    <row r="194" spans="1:27" ht="12.75" hidden="1" customHeight="1" outlineLevel="1" x14ac:dyDescent="0.2">
      <c r="A194" s="89" t="s">
        <v>1028</v>
      </c>
      <c r="B194" s="63" t="s">
        <v>81</v>
      </c>
      <c r="C194" s="43" t="s">
        <v>79</v>
      </c>
      <c r="D194" s="44">
        <f>$D$11</f>
        <v>110.23</v>
      </c>
      <c r="E194" s="44">
        <f t="shared" ref="E194:AA194" si="110">$D$11</f>
        <v>110.23</v>
      </c>
      <c r="F194" s="44">
        <f t="shared" si="110"/>
        <v>110.23</v>
      </c>
      <c r="G194" s="44">
        <f t="shared" si="110"/>
        <v>110.23</v>
      </c>
      <c r="H194" s="44">
        <f t="shared" si="110"/>
        <v>110.23</v>
      </c>
      <c r="I194" s="44">
        <f t="shared" si="110"/>
        <v>110.23</v>
      </c>
      <c r="J194" s="44">
        <f t="shared" si="110"/>
        <v>110.23</v>
      </c>
      <c r="K194" s="44">
        <f t="shared" si="110"/>
        <v>110.23</v>
      </c>
      <c r="L194" s="44">
        <f t="shared" si="110"/>
        <v>110.23</v>
      </c>
      <c r="M194" s="44">
        <f t="shared" si="110"/>
        <v>110.23</v>
      </c>
      <c r="N194" s="44">
        <f t="shared" si="110"/>
        <v>110.23</v>
      </c>
      <c r="O194" s="44">
        <f t="shared" si="110"/>
        <v>110.23</v>
      </c>
      <c r="P194" s="44">
        <f t="shared" si="110"/>
        <v>110.23</v>
      </c>
      <c r="Q194" s="44">
        <f t="shared" si="110"/>
        <v>110.23</v>
      </c>
      <c r="R194" s="44">
        <f t="shared" si="110"/>
        <v>110.23</v>
      </c>
      <c r="S194" s="44">
        <f t="shared" si="110"/>
        <v>110.23</v>
      </c>
      <c r="T194" s="44">
        <f t="shared" si="110"/>
        <v>110.23</v>
      </c>
      <c r="U194" s="44">
        <f t="shared" si="110"/>
        <v>110.23</v>
      </c>
      <c r="V194" s="44">
        <f t="shared" si="110"/>
        <v>110.23</v>
      </c>
      <c r="W194" s="44">
        <f t="shared" si="110"/>
        <v>110.23</v>
      </c>
      <c r="X194" s="44">
        <f t="shared" si="110"/>
        <v>110.23</v>
      </c>
      <c r="Y194" s="44">
        <f t="shared" si="110"/>
        <v>110.23</v>
      </c>
      <c r="Z194" s="44">
        <f t="shared" si="110"/>
        <v>110.23</v>
      </c>
      <c r="AA194" s="44">
        <f t="shared" si="110"/>
        <v>110.23</v>
      </c>
    </row>
    <row r="195" spans="1:27" ht="12.75" customHeight="1" collapsed="1" x14ac:dyDescent="0.2">
      <c r="A195" s="88" t="s">
        <v>1029</v>
      </c>
      <c r="B195" s="28" t="str">
        <f>"08"&amp;"."&amp;$B$640&amp;"."&amp;$B$641</f>
        <v>08.09.2023</v>
      </c>
      <c r="C195" s="80" t="s">
        <v>76</v>
      </c>
      <c r="D195" s="81">
        <f>ROUND(((D196+D197+D199+D198)/1000),5)</f>
        <v>1.59656</v>
      </c>
      <c r="E195" s="81">
        <f>ROUND(((E196+E197+E199+E198)/1000),5)</f>
        <v>1.44164</v>
      </c>
      <c r="F195" s="81">
        <f>ROUND(((F196+F197+F199+F198)/1000),5)</f>
        <v>1.3411500000000001</v>
      </c>
      <c r="G195" s="81">
        <f t="shared" ref="G195:AA195" si="111">ROUND(((G196+G197+G199+G198)/1000),5)</f>
        <v>1.3156000000000001</v>
      </c>
      <c r="H195" s="81">
        <f t="shared" si="111"/>
        <v>1.46445</v>
      </c>
      <c r="I195" s="81">
        <f t="shared" si="111"/>
        <v>1.58056</v>
      </c>
      <c r="J195" s="81">
        <f t="shared" si="111"/>
        <v>1.71472</v>
      </c>
      <c r="K195" s="81">
        <f t="shared" si="111"/>
        <v>1.98247</v>
      </c>
      <c r="L195" s="81">
        <f t="shared" si="111"/>
        <v>2.2047599999999998</v>
      </c>
      <c r="M195" s="81">
        <f t="shared" si="111"/>
        <v>2.3005399999999998</v>
      </c>
      <c r="N195" s="81">
        <f t="shared" si="111"/>
        <v>2.3298800000000002</v>
      </c>
      <c r="O195" s="81">
        <f t="shared" si="111"/>
        <v>2.3184999999999998</v>
      </c>
      <c r="P195" s="81">
        <f t="shared" si="111"/>
        <v>2.3210500000000001</v>
      </c>
      <c r="Q195" s="81">
        <f t="shared" si="111"/>
        <v>2.3327</v>
      </c>
      <c r="R195" s="81">
        <f t="shared" si="111"/>
        <v>2.3568099999999998</v>
      </c>
      <c r="S195" s="81">
        <f t="shared" si="111"/>
        <v>2.34626</v>
      </c>
      <c r="T195" s="81">
        <f t="shared" si="111"/>
        <v>2.3235999999999999</v>
      </c>
      <c r="U195" s="81">
        <f t="shared" si="111"/>
        <v>2.30715</v>
      </c>
      <c r="V195" s="81">
        <f t="shared" si="111"/>
        <v>2.31331</v>
      </c>
      <c r="W195" s="81">
        <f t="shared" si="111"/>
        <v>2.3660800000000002</v>
      </c>
      <c r="X195" s="81">
        <f t="shared" si="111"/>
        <v>2.3744900000000002</v>
      </c>
      <c r="Y195" s="81">
        <f t="shared" si="111"/>
        <v>2.3204600000000002</v>
      </c>
      <c r="Z195" s="81">
        <f t="shared" si="111"/>
        <v>2.1427900000000002</v>
      </c>
      <c r="AA195" s="81">
        <f t="shared" si="111"/>
        <v>1.8493299999999999</v>
      </c>
    </row>
    <row r="196" spans="1:27" ht="12.75" hidden="1" customHeight="1" outlineLevel="1" x14ac:dyDescent="0.2">
      <c r="A196" s="89" t="s">
        <v>1030</v>
      </c>
      <c r="B196" s="63" t="s">
        <v>230</v>
      </c>
      <c r="C196" s="43" t="s">
        <v>79</v>
      </c>
      <c r="D196" s="44">
        <v>1368.53</v>
      </c>
      <c r="E196" s="44">
        <v>1213.6099999999999</v>
      </c>
      <c r="F196" s="44">
        <v>1113.1199999999999</v>
      </c>
      <c r="G196" s="44">
        <v>1087.57</v>
      </c>
      <c r="H196" s="44">
        <v>1236.42</v>
      </c>
      <c r="I196" s="44">
        <v>1352.53</v>
      </c>
      <c r="J196" s="44">
        <v>1486.69</v>
      </c>
      <c r="K196" s="44">
        <v>1754.44</v>
      </c>
      <c r="L196" s="44">
        <v>1976.73</v>
      </c>
      <c r="M196" s="44">
        <v>2072.5100000000002</v>
      </c>
      <c r="N196" s="44">
        <v>2101.85</v>
      </c>
      <c r="O196" s="44">
        <v>2090.4699999999998</v>
      </c>
      <c r="P196" s="44">
        <v>2093.02</v>
      </c>
      <c r="Q196" s="44">
        <v>2104.67</v>
      </c>
      <c r="R196" s="44">
        <v>2128.7800000000002</v>
      </c>
      <c r="S196" s="44">
        <v>2118.23</v>
      </c>
      <c r="T196" s="44">
        <v>2095.5700000000002</v>
      </c>
      <c r="U196" s="44">
        <v>2079.12</v>
      </c>
      <c r="V196" s="44">
        <v>2085.2800000000002</v>
      </c>
      <c r="W196" s="44">
        <v>2138.0500000000002</v>
      </c>
      <c r="X196" s="44">
        <v>2146.46</v>
      </c>
      <c r="Y196" s="44">
        <v>2092.4299999999998</v>
      </c>
      <c r="Z196" s="44">
        <v>1914.76</v>
      </c>
      <c r="AA196" s="44">
        <v>1621.3</v>
      </c>
    </row>
    <row r="197" spans="1:27" ht="12.75" hidden="1" customHeight="1" outlineLevel="1" x14ac:dyDescent="0.2">
      <c r="A197" s="89" t="s">
        <v>1031</v>
      </c>
      <c r="B197" s="63" t="s">
        <v>90</v>
      </c>
      <c r="C197" s="43" t="s">
        <v>79</v>
      </c>
      <c r="D197" s="44">
        <f>$D$162</f>
        <v>113.12</v>
      </c>
      <c r="E197" s="44">
        <f>$D$162</f>
        <v>113.12</v>
      </c>
      <c r="F197" s="44">
        <f t="shared" ref="F197:AA197" si="112">$D$162</f>
        <v>113.12</v>
      </c>
      <c r="G197" s="44">
        <f t="shared" si="112"/>
        <v>113.12</v>
      </c>
      <c r="H197" s="44">
        <f t="shared" si="112"/>
        <v>113.12</v>
      </c>
      <c r="I197" s="44">
        <f t="shared" si="112"/>
        <v>113.12</v>
      </c>
      <c r="J197" s="44">
        <f t="shared" si="112"/>
        <v>113.12</v>
      </c>
      <c r="K197" s="44">
        <f t="shared" si="112"/>
        <v>113.12</v>
      </c>
      <c r="L197" s="44">
        <f t="shared" si="112"/>
        <v>113.12</v>
      </c>
      <c r="M197" s="44">
        <f t="shared" si="112"/>
        <v>113.12</v>
      </c>
      <c r="N197" s="44">
        <f t="shared" si="112"/>
        <v>113.12</v>
      </c>
      <c r="O197" s="44">
        <f t="shared" si="112"/>
        <v>113.12</v>
      </c>
      <c r="P197" s="44">
        <f t="shared" si="112"/>
        <v>113.12</v>
      </c>
      <c r="Q197" s="44">
        <f t="shared" si="112"/>
        <v>113.12</v>
      </c>
      <c r="R197" s="44">
        <f t="shared" si="112"/>
        <v>113.12</v>
      </c>
      <c r="S197" s="44">
        <f t="shared" si="112"/>
        <v>113.12</v>
      </c>
      <c r="T197" s="44">
        <f t="shared" si="112"/>
        <v>113.12</v>
      </c>
      <c r="U197" s="44">
        <f t="shared" si="112"/>
        <v>113.12</v>
      </c>
      <c r="V197" s="44">
        <f t="shared" si="112"/>
        <v>113.12</v>
      </c>
      <c r="W197" s="44">
        <f t="shared" si="112"/>
        <v>113.12</v>
      </c>
      <c r="X197" s="44">
        <f t="shared" si="112"/>
        <v>113.12</v>
      </c>
      <c r="Y197" s="44">
        <f t="shared" si="112"/>
        <v>113.12</v>
      </c>
      <c r="Z197" s="44">
        <f t="shared" si="112"/>
        <v>113.12</v>
      </c>
      <c r="AA197" s="44">
        <f t="shared" si="112"/>
        <v>113.12</v>
      </c>
    </row>
    <row r="198" spans="1:27" ht="12.75" hidden="1" customHeight="1" outlineLevel="1" x14ac:dyDescent="0.2">
      <c r="A198" s="89" t="s">
        <v>1032</v>
      </c>
      <c r="B198" s="63" t="s">
        <v>83</v>
      </c>
      <c r="C198" s="43" t="s">
        <v>79</v>
      </c>
      <c r="D198" s="44">
        <v>4.68</v>
      </c>
      <c r="E198" s="44">
        <v>4.68</v>
      </c>
      <c r="F198" s="44">
        <v>4.68</v>
      </c>
      <c r="G198" s="44">
        <v>4.68</v>
      </c>
      <c r="H198" s="44">
        <v>4.68</v>
      </c>
      <c r="I198" s="44">
        <v>4.68</v>
      </c>
      <c r="J198" s="44">
        <v>4.68</v>
      </c>
      <c r="K198" s="44">
        <v>4.68</v>
      </c>
      <c r="L198" s="44">
        <v>4.68</v>
      </c>
      <c r="M198" s="44">
        <v>4.68</v>
      </c>
      <c r="N198" s="44">
        <v>4.68</v>
      </c>
      <c r="O198" s="44">
        <v>4.68</v>
      </c>
      <c r="P198" s="44">
        <v>4.68</v>
      </c>
      <c r="Q198" s="44">
        <v>4.68</v>
      </c>
      <c r="R198" s="44">
        <v>4.68</v>
      </c>
      <c r="S198" s="44">
        <v>4.68</v>
      </c>
      <c r="T198" s="44">
        <v>4.68</v>
      </c>
      <c r="U198" s="44">
        <v>4.68</v>
      </c>
      <c r="V198" s="44">
        <v>4.68</v>
      </c>
      <c r="W198" s="44">
        <v>4.68</v>
      </c>
      <c r="X198" s="44">
        <v>4.68</v>
      </c>
      <c r="Y198" s="44">
        <v>4.68</v>
      </c>
      <c r="Z198" s="44">
        <v>4.68</v>
      </c>
      <c r="AA198" s="44">
        <v>4.68</v>
      </c>
    </row>
    <row r="199" spans="1:27" ht="12.75" hidden="1" customHeight="1" outlineLevel="1" x14ac:dyDescent="0.2">
      <c r="A199" s="89" t="s">
        <v>1033</v>
      </c>
      <c r="B199" s="63" t="s">
        <v>81</v>
      </c>
      <c r="C199" s="43" t="s">
        <v>79</v>
      </c>
      <c r="D199" s="44">
        <f>$D$11</f>
        <v>110.23</v>
      </c>
      <c r="E199" s="44">
        <f t="shared" ref="E199:AA199" si="113">$D$11</f>
        <v>110.23</v>
      </c>
      <c r="F199" s="44">
        <f t="shared" si="113"/>
        <v>110.23</v>
      </c>
      <c r="G199" s="44">
        <f t="shared" si="113"/>
        <v>110.23</v>
      </c>
      <c r="H199" s="44">
        <f t="shared" si="113"/>
        <v>110.23</v>
      </c>
      <c r="I199" s="44">
        <f t="shared" si="113"/>
        <v>110.23</v>
      </c>
      <c r="J199" s="44">
        <f t="shared" si="113"/>
        <v>110.23</v>
      </c>
      <c r="K199" s="44">
        <f t="shared" si="113"/>
        <v>110.23</v>
      </c>
      <c r="L199" s="44">
        <f t="shared" si="113"/>
        <v>110.23</v>
      </c>
      <c r="M199" s="44">
        <f t="shared" si="113"/>
        <v>110.23</v>
      </c>
      <c r="N199" s="44">
        <f t="shared" si="113"/>
        <v>110.23</v>
      </c>
      <c r="O199" s="44">
        <f t="shared" si="113"/>
        <v>110.23</v>
      </c>
      <c r="P199" s="44">
        <f t="shared" si="113"/>
        <v>110.23</v>
      </c>
      <c r="Q199" s="44">
        <f t="shared" si="113"/>
        <v>110.23</v>
      </c>
      <c r="R199" s="44">
        <f t="shared" si="113"/>
        <v>110.23</v>
      </c>
      <c r="S199" s="44">
        <f t="shared" si="113"/>
        <v>110.23</v>
      </c>
      <c r="T199" s="44">
        <f t="shared" si="113"/>
        <v>110.23</v>
      </c>
      <c r="U199" s="44">
        <f t="shared" si="113"/>
        <v>110.23</v>
      </c>
      <c r="V199" s="44">
        <f t="shared" si="113"/>
        <v>110.23</v>
      </c>
      <c r="W199" s="44">
        <f t="shared" si="113"/>
        <v>110.23</v>
      </c>
      <c r="X199" s="44">
        <f t="shared" si="113"/>
        <v>110.23</v>
      </c>
      <c r="Y199" s="44">
        <f t="shared" si="113"/>
        <v>110.23</v>
      </c>
      <c r="Z199" s="44">
        <f t="shared" si="113"/>
        <v>110.23</v>
      </c>
      <c r="AA199" s="44">
        <f t="shared" si="113"/>
        <v>110.23</v>
      </c>
    </row>
    <row r="200" spans="1:27" ht="12.75" customHeight="1" collapsed="1" x14ac:dyDescent="0.2">
      <c r="A200" s="88" t="s">
        <v>1034</v>
      </c>
      <c r="B200" s="28" t="str">
        <f>"09"&amp;"."&amp;$B$640&amp;"."&amp;$B$641</f>
        <v>09.09.2023</v>
      </c>
      <c r="C200" s="80" t="s">
        <v>76</v>
      </c>
      <c r="D200" s="81">
        <f>ROUND(((D201+D202+D204+D203)/1000),5)</f>
        <v>1.7555099999999999</v>
      </c>
      <c r="E200" s="81">
        <f>ROUND(((E201+E202+E204+E203)/1000),5)</f>
        <v>1.65059</v>
      </c>
      <c r="F200" s="81">
        <f>ROUND(((F201+F202+F204+F203)/1000),5)</f>
        <v>1.5978399999999999</v>
      </c>
      <c r="G200" s="81">
        <f t="shared" ref="G200:AA200" si="114">ROUND(((G201+G202+G204+G203)/1000),5)</f>
        <v>1.57304</v>
      </c>
      <c r="H200" s="81">
        <f t="shared" si="114"/>
        <v>1.5841000000000001</v>
      </c>
      <c r="I200" s="81">
        <f t="shared" si="114"/>
        <v>1.58788</v>
      </c>
      <c r="J200" s="81">
        <f t="shared" si="114"/>
        <v>1.61382</v>
      </c>
      <c r="K200" s="81">
        <f t="shared" si="114"/>
        <v>1.8336300000000001</v>
      </c>
      <c r="L200" s="81">
        <f t="shared" si="114"/>
        <v>2.1430600000000002</v>
      </c>
      <c r="M200" s="81">
        <f t="shared" si="114"/>
        <v>2.24091</v>
      </c>
      <c r="N200" s="81">
        <f t="shared" si="114"/>
        <v>2.2752500000000002</v>
      </c>
      <c r="O200" s="81">
        <f t="shared" si="114"/>
        <v>2.2783699999999998</v>
      </c>
      <c r="P200" s="81">
        <f t="shared" si="114"/>
        <v>2.2759</v>
      </c>
      <c r="Q200" s="81">
        <f t="shared" si="114"/>
        <v>2.2754599999999998</v>
      </c>
      <c r="R200" s="81">
        <f t="shared" si="114"/>
        <v>2.2754099999999999</v>
      </c>
      <c r="S200" s="81">
        <f t="shared" si="114"/>
        <v>2.2714799999999999</v>
      </c>
      <c r="T200" s="81">
        <f t="shared" si="114"/>
        <v>2.2595100000000001</v>
      </c>
      <c r="U200" s="81">
        <f t="shared" si="114"/>
        <v>2.2339500000000001</v>
      </c>
      <c r="V200" s="81">
        <f t="shared" si="114"/>
        <v>2.2567200000000001</v>
      </c>
      <c r="W200" s="81">
        <f t="shared" si="114"/>
        <v>2.2799399999999999</v>
      </c>
      <c r="X200" s="81">
        <f t="shared" si="114"/>
        <v>2.2805800000000001</v>
      </c>
      <c r="Y200" s="81">
        <f t="shared" si="114"/>
        <v>2.2024900000000001</v>
      </c>
      <c r="Z200" s="81">
        <f t="shared" si="114"/>
        <v>2.00257</v>
      </c>
      <c r="AA200" s="81">
        <f t="shared" si="114"/>
        <v>1.7882100000000001</v>
      </c>
    </row>
    <row r="201" spans="1:27" ht="12.75" hidden="1" customHeight="1" outlineLevel="1" x14ac:dyDescent="0.2">
      <c r="A201" s="89" t="s">
        <v>1035</v>
      </c>
      <c r="B201" s="63" t="s">
        <v>230</v>
      </c>
      <c r="C201" s="43" t="s">
        <v>79</v>
      </c>
      <c r="D201" s="44">
        <v>1527.48</v>
      </c>
      <c r="E201" s="44">
        <v>1422.56</v>
      </c>
      <c r="F201" s="44">
        <v>1369.81</v>
      </c>
      <c r="G201" s="44">
        <v>1345.01</v>
      </c>
      <c r="H201" s="44">
        <v>1356.07</v>
      </c>
      <c r="I201" s="44">
        <v>1359.85</v>
      </c>
      <c r="J201" s="44">
        <v>1385.79</v>
      </c>
      <c r="K201" s="44">
        <v>1605.6</v>
      </c>
      <c r="L201" s="44">
        <v>1915.03</v>
      </c>
      <c r="M201" s="44">
        <v>2012.88</v>
      </c>
      <c r="N201" s="44">
        <v>2047.22</v>
      </c>
      <c r="O201" s="44">
        <v>2050.34</v>
      </c>
      <c r="P201" s="44">
        <v>2047.87</v>
      </c>
      <c r="Q201" s="44">
        <v>2047.43</v>
      </c>
      <c r="R201" s="44">
        <v>2047.38</v>
      </c>
      <c r="S201" s="44">
        <v>2043.45</v>
      </c>
      <c r="T201" s="44">
        <v>2031.48</v>
      </c>
      <c r="U201" s="44">
        <v>2005.92</v>
      </c>
      <c r="V201" s="44">
        <v>2028.69</v>
      </c>
      <c r="W201" s="44">
        <v>2051.91</v>
      </c>
      <c r="X201" s="44">
        <v>2052.5500000000002</v>
      </c>
      <c r="Y201" s="44">
        <v>1974.46</v>
      </c>
      <c r="Z201" s="44">
        <v>1774.54</v>
      </c>
      <c r="AA201" s="44">
        <v>1560.18</v>
      </c>
    </row>
    <row r="202" spans="1:27" ht="12.75" hidden="1" customHeight="1" outlineLevel="1" x14ac:dyDescent="0.2">
      <c r="A202" s="89" t="s">
        <v>1036</v>
      </c>
      <c r="B202" s="63" t="s">
        <v>90</v>
      </c>
      <c r="C202" s="43" t="s">
        <v>79</v>
      </c>
      <c r="D202" s="44">
        <f>$D$162</f>
        <v>113.12</v>
      </c>
      <c r="E202" s="44">
        <f>$D$162</f>
        <v>113.12</v>
      </c>
      <c r="F202" s="44">
        <f t="shared" ref="F202:AA202" si="115">$D$162</f>
        <v>113.12</v>
      </c>
      <c r="G202" s="44">
        <f t="shared" si="115"/>
        <v>113.12</v>
      </c>
      <c r="H202" s="44">
        <f t="shared" si="115"/>
        <v>113.12</v>
      </c>
      <c r="I202" s="44">
        <f t="shared" si="115"/>
        <v>113.12</v>
      </c>
      <c r="J202" s="44">
        <f t="shared" si="115"/>
        <v>113.12</v>
      </c>
      <c r="K202" s="44">
        <f t="shared" si="115"/>
        <v>113.12</v>
      </c>
      <c r="L202" s="44">
        <f t="shared" si="115"/>
        <v>113.12</v>
      </c>
      <c r="M202" s="44">
        <f t="shared" si="115"/>
        <v>113.12</v>
      </c>
      <c r="N202" s="44">
        <f t="shared" si="115"/>
        <v>113.12</v>
      </c>
      <c r="O202" s="44">
        <f t="shared" si="115"/>
        <v>113.12</v>
      </c>
      <c r="P202" s="44">
        <f t="shared" si="115"/>
        <v>113.12</v>
      </c>
      <c r="Q202" s="44">
        <f t="shared" si="115"/>
        <v>113.12</v>
      </c>
      <c r="R202" s="44">
        <f t="shared" si="115"/>
        <v>113.12</v>
      </c>
      <c r="S202" s="44">
        <f t="shared" si="115"/>
        <v>113.12</v>
      </c>
      <c r="T202" s="44">
        <f t="shared" si="115"/>
        <v>113.12</v>
      </c>
      <c r="U202" s="44">
        <f t="shared" si="115"/>
        <v>113.12</v>
      </c>
      <c r="V202" s="44">
        <f t="shared" si="115"/>
        <v>113.12</v>
      </c>
      <c r="W202" s="44">
        <f t="shared" si="115"/>
        <v>113.12</v>
      </c>
      <c r="X202" s="44">
        <f t="shared" si="115"/>
        <v>113.12</v>
      </c>
      <c r="Y202" s="44">
        <f t="shared" si="115"/>
        <v>113.12</v>
      </c>
      <c r="Z202" s="44">
        <f t="shared" si="115"/>
        <v>113.12</v>
      </c>
      <c r="AA202" s="44">
        <f t="shared" si="115"/>
        <v>113.12</v>
      </c>
    </row>
    <row r="203" spans="1:27" ht="12.75" hidden="1" customHeight="1" outlineLevel="1" x14ac:dyDescent="0.2">
      <c r="A203" s="89" t="s">
        <v>1037</v>
      </c>
      <c r="B203" s="63" t="s">
        <v>83</v>
      </c>
      <c r="C203" s="43" t="s">
        <v>79</v>
      </c>
      <c r="D203" s="44">
        <v>4.68</v>
      </c>
      <c r="E203" s="44">
        <v>4.68</v>
      </c>
      <c r="F203" s="44">
        <v>4.68</v>
      </c>
      <c r="G203" s="44">
        <v>4.68</v>
      </c>
      <c r="H203" s="44">
        <v>4.68</v>
      </c>
      <c r="I203" s="44">
        <v>4.68</v>
      </c>
      <c r="J203" s="44">
        <v>4.68</v>
      </c>
      <c r="K203" s="44">
        <v>4.68</v>
      </c>
      <c r="L203" s="44">
        <v>4.68</v>
      </c>
      <c r="M203" s="44">
        <v>4.68</v>
      </c>
      <c r="N203" s="44">
        <v>4.68</v>
      </c>
      <c r="O203" s="44">
        <v>4.68</v>
      </c>
      <c r="P203" s="44">
        <v>4.68</v>
      </c>
      <c r="Q203" s="44">
        <v>4.68</v>
      </c>
      <c r="R203" s="44">
        <v>4.68</v>
      </c>
      <c r="S203" s="44">
        <v>4.68</v>
      </c>
      <c r="T203" s="44">
        <v>4.68</v>
      </c>
      <c r="U203" s="44">
        <v>4.68</v>
      </c>
      <c r="V203" s="44">
        <v>4.68</v>
      </c>
      <c r="W203" s="44">
        <v>4.68</v>
      </c>
      <c r="X203" s="44">
        <v>4.68</v>
      </c>
      <c r="Y203" s="44">
        <v>4.68</v>
      </c>
      <c r="Z203" s="44">
        <v>4.68</v>
      </c>
      <c r="AA203" s="44">
        <v>4.68</v>
      </c>
    </row>
    <row r="204" spans="1:27" ht="12.75" hidden="1" customHeight="1" outlineLevel="1" x14ac:dyDescent="0.2">
      <c r="A204" s="89" t="s">
        <v>1038</v>
      </c>
      <c r="B204" s="63" t="s">
        <v>81</v>
      </c>
      <c r="C204" s="43" t="s">
        <v>79</v>
      </c>
      <c r="D204" s="44">
        <f>$D$11</f>
        <v>110.23</v>
      </c>
      <c r="E204" s="44">
        <f t="shared" ref="E204:AA204" si="116">$D$11</f>
        <v>110.23</v>
      </c>
      <c r="F204" s="44">
        <f t="shared" si="116"/>
        <v>110.23</v>
      </c>
      <c r="G204" s="44">
        <f t="shared" si="116"/>
        <v>110.23</v>
      </c>
      <c r="H204" s="44">
        <f t="shared" si="116"/>
        <v>110.23</v>
      </c>
      <c r="I204" s="44">
        <f t="shared" si="116"/>
        <v>110.23</v>
      </c>
      <c r="J204" s="44">
        <f t="shared" si="116"/>
        <v>110.23</v>
      </c>
      <c r="K204" s="44">
        <f t="shared" si="116"/>
        <v>110.23</v>
      </c>
      <c r="L204" s="44">
        <f t="shared" si="116"/>
        <v>110.23</v>
      </c>
      <c r="M204" s="44">
        <f t="shared" si="116"/>
        <v>110.23</v>
      </c>
      <c r="N204" s="44">
        <f t="shared" si="116"/>
        <v>110.23</v>
      </c>
      <c r="O204" s="44">
        <f t="shared" si="116"/>
        <v>110.23</v>
      </c>
      <c r="P204" s="44">
        <f t="shared" si="116"/>
        <v>110.23</v>
      </c>
      <c r="Q204" s="44">
        <f t="shared" si="116"/>
        <v>110.23</v>
      </c>
      <c r="R204" s="44">
        <f t="shared" si="116"/>
        <v>110.23</v>
      </c>
      <c r="S204" s="44">
        <f t="shared" si="116"/>
        <v>110.23</v>
      </c>
      <c r="T204" s="44">
        <f t="shared" si="116"/>
        <v>110.23</v>
      </c>
      <c r="U204" s="44">
        <f t="shared" si="116"/>
        <v>110.23</v>
      </c>
      <c r="V204" s="44">
        <f t="shared" si="116"/>
        <v>110.23</v>
      </c>
      <c r="W204" s="44">
        <f t="shared" si="116"/>
        <v>110.23</v>
      </c>
      <c r="X204" s="44">
        <f t="shared" si="116"/>
        <v>110.23</v>
      </c>
      <c r="Y204" s="44">
        <f t="shared" si="116"/>
        <v>110.23</v>
      </c>
      <c r="Z204" s="44">
        <f t="shared" si="116"/>
        <v>110.23</v>
      </c>
      <c r="AA204" s="44">
        <f t="shared" si="116"/>
        <v>110.23</v>
      </c>
    </row>
    <row r="205" spans="1:27" ht="12.75" customHeight="1" collapsed="1" x14ac:dyDescent="0.2">
      <c r="A205" s="88" t="s">
        <v>1039</v>
      </c>
      <c r="B205" s="28" t="str">
        <f>"10"&amp;"."&amp;$B$640&amp;"."&amp;$B$641</f>
        <v>10.09.2023</v>
      </c>
      <c r="C205" s="80" t="s">
        <v>76</v>
      </c>
      <c r="D205" s="81">
        <f>ROUND(((D206+D207+D209+D208)/1000),5)</f>
        <v>1.6780900000000001</v>
      </c>
      <c r="E205" s="81">
        <f>ROUND(((E206+E207+E209+E208)/1000),5)</f>
        <v>1.6213299999999999</v>
      </c>
      <c r="F205" s="81">
        <f>ROUND(((F206+F207+F209+F208)/1000),5)</f>
        <v>1.5022899999999999</v>
      </c>
      <c r="G205" s="81">
        <f t="shared" ref="G205:AA205" si="117">ROUND(((G206+G207+G209+G208)/1000),5)</f>
        <v>1.4720599999999999</v>
      </c>
      <c r="H205" s="81">
        <f t="shared" si="117"/>
        <v>1.47956</v>
      </c>
      <c r="I205" s="81">
        <f t="shared" si="117"/>
        <v>1.47146</v>
      </c>
      <c r="J205" s="81">
        <f t="shared" si="117"/>
        <v>1.4733000000000001</v>
      </c>
      <c r="K205" s="81">
        <f t="shared" si="117"/>
        <v>1.6593599999999999</v>
      </c>
      <c r="L205" s="81">
        <f t="shared" si="117"/>
        <v>1.89622</v>
      </c>
      <c r="M205" s="81">
        <f t="shared" si="117"/>
        <v>2.13876</v>
      </c>
      <c r="N205" s="81">
        <f t="shared" si="117"/>
        <v>2.21814</v>
      </c>
      <c r="O205" s="81">
        <f t="shared" si="117"/>
        <v>2.2245499999999998</v>
      </c>
      <c r="P205" s="81">
        <f t="shared" si="117"/>
        <v>2.2198099999999998</v>
      </c>
      <c r="Q205" s="81">
        <f t="shared" si="117"/>
        <v>2.2208700000000001</v>
      </c>
      <c r="R205" s="81">
        <f t="shared" si="117"/>
        <v>2.2246600000000001</v>
      </c>
      <c r="S205" s="81">
        <f t="shared" si="117"/>
        <v>2.22302</v>
      </c>
      <c r="T205" s="81">
        <f t="shared" si="117"/>
        <v>2.2238000000000002</v>
      </c>
      <c r="U205" s="81">
        <f t="shared" si="117"/>
        <v>2.2187600000000001</v>
      </c>
      <c r="V205" s="81">
        <f t="shared" si="117"/>
        <v>2.2418200000000001</v>
      </c>
      <c r="W205" s="81">
        <f t="shared" si="117"/>
        <v>2.28247</v>
      </c>
      <c r="X205" s="81">
        <f t="shared" si="117"/>
        <v>2.28681</v>
      </c>
      <c r="Y205" s="81">
        <f t="shared" si="117"/>
        <v>2.2194199999999999</v>
      </c>
      <c r="Z205" s="81">
        <f t="shared" si="117"/>
        <v>2.0227400000000002</v>
      </c>
      <c r="AA205" s="81">
        <f t="shared" si="117"/>
        <v>1.7918799999999999</v>
      </c>
    </row>
    <row r="206" spans="1:27" ht="12.75" hidden="1" customHeight="1" outlineLevel="1" x14ac:dyDescent="0.2">
      <c r="A206" s="89" t="s">
        <v>1040</v>
      </c>
      <c r="B206" s="63" t="s">
        <v>230</v>
      </c>
      <c r="C206" s="43" t="s">
        <v>79</v>
      </c>
      <c r="D206" s="44">
        <v>1450.06</v>
      </c>
      <c r="E206" s="44">
        <v>1393.3</v>
      </c>
      <c r="F206" s="44">
        <v>1274.26</v>
      </c>
      <c r="G206" s="44">
        <v>1244.03</v>
      </c>
      <c r="H206" s="44">
        <v>1251.53</v>
      </c>
      <c r="I206" s="44">
        <v>1243.43</v>
      </c>
      <c r="J206" s="44">
        <v>1245.27</v>
      </c>
      <c r="K206" s="44">
        <v>1431.33</v>
      </c>
      <c r="L206" s="44">
        <v>1668.19</v>
      </c>
      <c r="M206" s="44">
        <v>1910.73</v>
      </c>
      <c r="N206" s="44">
        <v>1990.11</v>
      </c>
      <c r="O206" s="44">
        <v>1996.52</v>
      </c>
      <c r="P206" s="44">
        <v>1991.78</v>
      </c>
      <c r="Q206" s="44">
        <v>1992.84</v>
      </c>
      <c r="R206" s="44">
        <v>1996.63</v>
      </c>
      <c r="S206" s="44">
        <v>1994.99</v>
      </c>
      <c r="T206" s="44">
        <v>1995.77</v>
      </c>
      <c r="U206" s="44">
        <v>1990.73</v>
      </c>
      <c r="V206" s="44">
        <v>2013.79</v>
      </c>
      <c r="W206" s="44">
        <v>2054.44</v>
      </c>
      <c r="X206" s="44">
        <v>2058.7800000000002</v>
      </c>
      <c r="Y206" s="44">
        <v>1991.39</v>
      </c>
      <c r="Z206" s="44">
        <v>1794.71</v>
      </c>
      <c r="AA206" s="44">
        <v>1563.85</v>
      </c>
    </row>
    <row r="207" spans="1:27" ht="12.75" hidden="1" customHeight="1" outlineLevel="1" x14ac:dyDescent="0.2">
      <c r="A207" s="89" t="s">
        <v>1041</v>
      </c>
      <c r="B207" s="63" t="s">
        <v>90</v>
      </c>
      <c r="C207" s="43" t="s">
        <v>79</v>
      </c>
      <c r="D207" s="44">
        <f>$D$162</f>
        <v>113.12</v>
      </c>
      <c r="E207" s="44">
        <f>$D$162</f>
        <v>113.12</v>
      </c>
      <c r="F207" s="44">
        <f t="shared" ref="F207:AA207" si="118">$D$162</f>
        <v>113.12</v>
      </c>
      <c r="G207" s="44">
        <f t="shared" si="118"/>
        <v>113.12</v>
      </c>
      <c r="H207" s="44">
        <f t="shared" si="118"/>
        <v>113.12</v>
      </c>
      <c r="I207" s="44">
        <f t="shared" si="118"/>
        <v>113.12</v>
      </c>
      <c r="J207" s="44">
        <f t="shared" si="118"/>
        <v>113.12</v>
      </c>
      <c r="K207" s="44">
        <f t="shared" si="118"/>
        <v>113.12</v>
      </c>
      <c r="L207" s="44">
        <f t="shared" si="118"/>
        <v>113.12</v>
      </c>
      <c r="M207" s="44">
        <f t="shared" si="118"/>
        <v>113.12</v>
      </c>
      <c r="N207" s="44">
        <f t="shared" si="118"/>
        <v>113.12</v>
      </c>
      <c r="O207" s="44">
        <f t="shared" si="118"/>
        <v>113.12</v>
      </c>
      <c r="P207" s="44">
        <f t="shared" si="118"/>
        <v>113.12</v>
      </c>
      <c r="Q207" s="44">
        <f t="shared" si="118"/>
        <v>113.12</v>
      </c>
      <c r="R207" s="44">
        <f t="shared" si="118"/>
        <v>113.12</v>
      </c>
      <c r="S207" s="44">
        <f t="shared" si="118"/>
        <v>113.12</v>
      </c>
      <c r="T207" s="44">
        <f t="shared" si="118"/>
        <v>113.12</v>
      </c>
      <c r="U207" s="44">
        <f t="shared" si="118"/>
        <v>113.12</v>
      </c>
      <c r="V207" s="44">
        <f t="shared" si="118"/>
        <v>113.12</v>
      </c>
      <c r="W207" s="44">
        <f t="shared" si="118"/>
        <v>113.12</v>
      </c>
      <c r="X207" s="44">
        <f t="shared" si="118"/>
        <v>113.12</v>
      </c>
      <c r="Y207" s="44">
        <f t="shared" si="118"/>
        <v>113.12</v>
      </c>
      <c r="Z207" s="44">
        <f t="shared" si="118"/>
        <v>113.12</v>
      </c>
      <c r="AA207" s="44">
        <f t="shared" si="118"/>
        <v>113.12</v>
      </c>
    </row>
    <row r="208" spans="1:27" ht="12.75" hidden="1" customHeight="1" outlineLevel="1" x14ac:dyDescent="0.2">
      <c r="A208" s="89" t="s">
        <v>1042</v>
      </c>
      <c r="B208" s="63" t="s">
        <v>83</v>
      </c>
      <c r="C208" s="43" t="s">
        <v>79</v>
      </c>
      <c r="D208" s="44">
        <v>4.68</v>
      </c>
      <c r="E208" s="44">
        <v>4.68</v>
      </c>
      <c r="F208" s="44">
        <v>4.68</v>
      </c>
      <c r="G208" s="44">
        <v>4.68</v>
      </c>
      <c r="H208" s="44">
        <v>4.68</v>
      </c>
      <c r="I208" s="44">
        <v>4.68</v>
      </c>
      <c r="J208" s="44">
        <v>4.68</v>
      </c>
      <c r="K208" s="44">
        <v>4.68</v>
      </c>
      <c r="L208" s="44">
        <v>4.68</v>
      </c>
      <c r="M208" s="44">
        <v>4.68</v>
      </c>
      <c r="N208" s="44">
        <v>4.68</v>
      </c>
      <c r="O208" s="44">
        <v>4.68</v>
      </c>
      <c r="P208" s="44">
        <v>4.68</v>
      </c>
      <c r="Q208" s="44">
        <v>4.68</v>
      </c>
      <c r="R208" s="44">
        <v>4.68</v>
      </c>
      <c r="S208" s="44">
        <v>4.68</v>
      </c>
      <c r="T208" s="44">
        <v>4.68</v>
      </c>
      <c r="U208" s="44">
        <v>4.68</v>
      </c>
      <c r="V208" s="44">
        <v>4.68</v>
      </c>
      <c r="W208" s="44">
        <v>4.68</v>
      </c>
      <c r="X208" s="44">
        <v>4.68</v>
      </c>
      <c r="Y208" s="44">
        <v>4.68</v>
      </c>
      <c r="Z208" s="44">
        <v>4.68</v>
      </c>
      <c r="AA208" s="44">
        <v>4.68</v>
      </c>
    </row>
    <row r="209" spans="1:27" ht="12.75" hidden="1" customHeight="1" outlineLevel="1" x14ac:dyDescent="0.2">
      <c r="A209" s="89" t="s">
        <v>1043</v>
      </c>
      <c r="B209" s="63" t="s">
        <v>81</v>
      </c>
      <c r="C209" s="43" t="s">
        <v>79</v>
      </c>
      <c r="D209" s="44">
        <f>$D$11</f>
        <v>110.23</v>
      </c>
      <c r="E209" s="44">
        <f t="shared" ref="E209:AA209" si="119">$D$11</f>
        <v>110.23</v>
      </c>
      <c r="F209" s="44">
        <f t="shared" si="119"/>
        <v>110.23</v>
      </c>
      <c r="G209" s="44">
        <f t="shared" si="119"/>
        <v>110.23</v>
      </c>
      <c r="H209" s="44">
        <f t="shared" si="119"/>
        <v>110.23</v>
      </c>
      <c r="I209" s="44">
        <f t="shared" si="119"/>
        <v>110.23</v>
      </c>
      <c r="J209" s="44">
        <f t="shared" si="119"/>
        <v>110.23</v>
      </c>
      <c r="K209" s="44">
        <f t="shared" si="119"/>
        <v>110.23</v>
      </c>
      <c r="L209" s="44">
        <f t="shared" si="119"/>
        <v>110.23</v>
      </c>
      <c r="M209" s="44">
        <f t="shared" si="119"/>
        <v>110.23</v>
      </c>
      <c r="N209" s="44">
        <f t="shared" si="119"/>
        <v>110.23</v>
      </c>
      <c r="O209" s="44">
        <f t="shared" si="119"/>
        <v>110.23</v>
      </c>
      <c r="P209" s="44">
        <f t="shared" si="119"/>
        <v>110.23</v>
      </c>
      <c r="Q209" s="44">
        <f t="shared" si="119"/>
        <v>110.23</v>
      </c>
      <c r="R209" s="44">
        <f t="shared" si="119"/>
        <v>110.23</v>
      </c>
      <c r="S209" s="44">
        <f t="shared" si="119"/>
        <v>110.23</v>
      </c>
      <c r="T209" s="44">
        <f t="shared" si="119"/>
        <v>110.23</v>
      </c>
      <c r="U209" s="44">
        <f t="shared" si="119"/>
        <v>110.23</v>
      </c>
      <c r="V209" s="44">
        <f t="shared" si="119"/>
        <v>110.23</v>
      </c>
      <c r="W209" s="44">
        <f t="shared" si="119"/>
        <v>110.23</v>
      </c>
      <c r="X209" s="44">
        <f t="shared" si="119"/>
        <v>110.23</v>
      </c>
      <c r="Y209" s="44">
        <f t="shared" si="119"/>
        <v>110.23</v>
      </c>
      <c r="Z209" s="44">
        <f t="shared" si="119"/>
        <v>110.23</v>
      </c>
      <c r="AA209" s="44">
        <f t="shared" si="119"/>
        <v>110.23</v>
      </c>
    </row>
    <row r="210" spans="1:27" ht="12.75" customHeight="1" collapsed="1" x14ac:dyDescent="0.2">
      <c r="A210" s="88" t="s">
        <v>1044</v>
      </c>
      <c r="B210" s="28" t="str">
        <f>"11"&amp;"."&amp;$B$640&amp;"."&amp;$B$641</f>
        <v>11.09.2023</v>
      </c>
      <c r="C210" s="80" t="s">
        <v>76</v>
      </c>
      <c r="D210" s="81">
        <f>ROUND(((D211+D212+D214+D213)/1000),5)</f>
        <v>1.6737500000000001</v>
      </c>
      <c r="E210" s="81">
        <f>ROUND(((E211+E212+E214+E213)/1000),5)</f>
        <v>1.55775</v>
      </c>
      <c r="F210" s="81">
        <f>ROUND(((F211+F212+F214+F213)/1000),5)</f>
        <v>1.4998199999999999</v>
      </c>
      <c r="G210" s="81">
        <f t="shared" ref="G210:AA210" si="120">ROUND(((G211+G212+G214+G213)/1000),5)</f>
        <v>1.50196</v>
      </c>
      <c r="H210" s="81">
        <f t="shared" si="120"/>
        <v>1.5694300000000001</v>
      </c>
      <c r="I210" s="81">
        <f t="shared" si="120"/>
        <v>1.5845</v>
      </c>
      <c r="J210" s="81">
        <f t="shared" si="120"/>
        <v>1.75695</v>
      </c>
      <c r="K210" s="81">
        <f t="shared" si="120"/>
        <v>2.0143900000000001</v>
      </c>
      <c r="L210" s="81">
        <f t="shared" si="120"/>
        <v>2.2197900000000002</v>
      </c>
      <c r="M210" s="81">
        <f t="shared" si="120"/>
        <v>2.2881499999999999</v>
      </c>
      <c r="N210" s="81">
        <f t="shared" si="120"/>
        <v>2.2953999999999999</v>
      </c>
      <c r="O210" s="81">
        <f t="shared" si="120"/>
        <v>2.2808099999999998</v>
      </c>
      <c r="P210" s="81">
        <f t="shared" si="120"/>
        <v>2.2706499999999998</v>
      </c>
      <c r="Q210" s="81">
        <f t="shared" si="120"/>
        <v>2.28227</v>
      </c>
      <c r="R210" s="81">
        <f t="shared" si="120"/>
        <v>2.3075899999999998</v>
      </c>
      <c r="S210" s="81">
        <f t="shared" si="120"/>
        <v>2.2975699999999999</v>
      </c>
      <c r="T210" s="81">
        <f t="shared" si="120"/>
        <v>2.2844799999999998</v>
      </c>
      <c r="U210" s="81">
        <f t="shared" si="120"/>
        <v>2.2629299999999999</v>
      </c>
      <c r="V210" s="81">
        <f t="shared" si="120"/>
        <v>2.2829799999999998</v>
      </c>
      <c r="W210" s="81">
        <f t="shared" si="120"/>
        <v>2.3572000000000002</v>
      </c>
      <c r="X210" s="81">
        <f t="shared" si="120"/>
        <v>2.3120599999999998</v>
      </c>
      <c r="Y210" s="81">
        <f t="shared" si="120"/>
        <v>2.2071399999999999</v>
      </c>
      <c r="Z210" s="81">
        <f t="shared" si="120"/>
        <v>1.9379500000000001</v>
      </c>
      <c r="AA210" s="81">
        <f t="shared" si="120"/>
        <v>1.7265200000000001</v>
      </c>
    </row>
    <row r="211" spans="1:27" ht="12.75" hidden="1" customHeight="1" outlineLevel="1" x14ac:dyDescent="0.2">
      <c r="A211" s="89" t="s">
        <v>1045</v>
      </c>
      <c r="B211" s="63" t="s">
        <v>230</v>
      </c>
      <c r="C211" s="43" t="s">
        <v>79</v>
      </c>
      <c r="D211" s="44">
        <v>1445.72</v>
      </c>
      <c r="E211" s="44">
        <v>1329.72</v>
      </c>
      <c r="F211" s="44">
        <v>1271.79</v>
      </c>
      <c r="G211" s="44">
        <v>1273.93</v>
      </c>
      <c r="H211" s="44">
        <v>1341.4</v>
      </c>
      <c r="I211" s="44">
        <v>1356.47</v>
      </c>
      <c r="J211" s="44">
        <v>1528.92</v>
      </c>
      <c r="K211" s="44">
        <v>1786.36</v>
      </c>
      <c r="L211" s="44">
        <v>1991.76</v>
      </c>
      <c r="M211" s="44">
        <v>2060.12</v>
      </c>
      <c r="N211" s="44">
        <v>2067.37</v>
      </c>
      <c r="O211" s="44">
        <v>2052.7800000000002</v>
      </c>
      <c r="P211" s="44">
        <v>2042.62</v>
      </c>
      <c r="Q211" s="44">
        <v>2054.2399999999998</v>
      </c>
      <c r="R211" s="44">
        <v>2079.56</v>
      </c>
      <c r="S211" s="44">
        <v>2069.54</v>
      </c>
      <c r="T211" s="44">
        <v>2056.4499999999998</v>
      </c>
      <c r="U211" s="44">
        <v>2034.9</v>
      </c>
      <c r="V211" s="44">
        <v>2054.9499999999998</v>
      </c>
      <c r="W211" s="44">
        <v>2129.17</v>
      </c>
      <c r="X211" s="44">
        <v>2084.0300000000002</v>
      </c>
      <c r="Y211" s="44">
        <v>1979.11</v>
      </c>
      <c r="Z211" s="44">
        <v>1709.92</v>
      </c>
      <c r="AA211" s="44">
        <v>1498.49</v>
      </c>
    </row>
    <row r="212" spans="1:27" ht="12.75" hidden="1" customHeight="1" outlineLevel="1" x14ac:dyDescent="0.2">
      <c r="A212" s="89" t="s">
        <v>1046</v>
      </c>
      <c r="B212" s="63" t="s">
        <v>90</v>
      </c>
      <c r="C212" s="43" t="s">
        <v>79</v>
      </c>
      <c r="D212" s="44">
        <f>$D$162</f>
        <v>113.12</v>
      </c>
      <c r="E212" s="44">
        <f>$D$162</f>
        <v>113.12</v>
      </c>
      <c r="F212" s="44">
        <f t="shared" ref="F212:AA212" si="121">$D$162</f>
        <v>113.12</v>
      </c>
      <c r="G212" s="44">
        <f t="shared" si="121"/>
        <v>113.12</v>
      </c>
      <c r="H212" s="44">
        <f t="shared" si="121"/>
        <v>113.12</v>
      </c>
      <c r="I212" s="44">
        <f t="shared" si="121"/>
        <v>113.12</v>
      </c>
      <c r="J212" s="44">
        <f t="shared" si="121"/>
        <v>113.12</v>
      </c>
      <c r="K212" s="44">
        <f t="shared" si="121"/>
        <v>113.12</v>
      </c>
      <c r="L212" s="44">
        <f t="shared" si="121"/>
        <v>113.12</v>
      </c>
      <c r="M212" s="44">
        <f t="shared" si="121"/>
        <v>113.12</v>
      </c>
      <c r="N212" s="44">
        <f t="shared" si="121"/>
        <v>113.12</v>
      </c>
      <c r="O212" s="44">
        <f t="shared" si="121"/>
        <v>113.12</v>
      </c>
      <c r="P212" s="44">
        <f t="shared" si="121"/>
        <v>113.12</v>
      </c>
      <c r="Q212" s="44">
        <f t="shared" si="121"/>
        <v>113.12</v>
      </c>
      <c r="R212" s="44">
        <f t="shared" si="121"/>
        <v>113.12</v>
      </c>
      <c r="S212" s="44">
        <f t="shared" si="121"/>
        <v>113.12</v>
      </c>
      <c r="T212" s="44">
        <f t="shared" si="121"/>
        <v>113.12</v>
      </c>
      <c r="U212" s="44">
        <f t="shared" si="121"/>
        <v>113.12</v>
      </c>
      <c r="V212" s="44">
        <f t="shared" si="121"/>
        <v>113.12</v>
      </c>
      <c r="W212" s="44">
        <f t="shared" si="121"/>
        <v>113.12</v>
      </c>
      <c r="X212" s="44">
        <f t="shared" si="121"/>
        <v>113.12</v>
      </c>
      <c r="Y212" s="44">
        <f t="shared" si="121"/>
        <v>113.12</v>
      </c>
      <c r="Z212" s="44">
        <f t="shared" si="121"/>
        <v>113.12</v>
      </c>
      <c r="AA212" s="44">
        <f t="shared" si="121"/>
        <v>113.12</v>
      </c>
    </row>
    <row r="213" spans="1:27" ht="12.75" hidden="1" customHeight="1" outlineLevel="1" x14ac:dyDescent="0.2">
      <c r="A213" s="89" t="s">
        <v>1047</v>
      </c>
      <c r="B213" s="63" t="s">
        <v>83</v>
      </c>
      <c r="C213" s="43" t="s">
        <v>79</v>
      </c>
      <c r="D213" s="44">
        <v>4.68</v>
      </c>
      <c r="E213" s="44">
        <v>4.68</v>
      </c>
      <c r="F213" s="44">
        <v>4.68</v>
      </c>
      <c r="G213" s="44">
        <v>4.68</v>
      </c>
      <c r="H213" s="44">
        <v>4.68</v>
      </c>
      <c r="I213" s="44">
        <v>4.68</v>
      </c>
      <c r="J213" s="44">
        <v>4.68</v>
      </c>
      <c r="K213" s="44">
        <v>4.68</v>
      </c>
      <c r="L213" s="44">
        <v>4.68</v>
      </c>
      <c r="M213" s="44">
        <v>4.68</v>
      </c>
      <c r="N213" s="44">
        <v>4.68</v>
      </c>
      <c r="O213" s="44">
        <v>4.68</v>
      </c>
      <c r="P213" s="44">
        <v>4.68</v>
      </c>
      <c r="Q213" s="44">
        <v>4.68</v>
      </c>
      <c r="R213" s="44">
        <v>4.68</v>
      </c>
      <c r="S213" s="44">
        <v>4.68</v>
      </c>
      <c r="T213" s="44">
        <v>4.68</v>
      </c>
      <c r="U213" s="44">
        <v>4.68</v>
      </c>
      <c r="V213" s="44">
        <v>4.68</v>
      </c>
      <c r="W213" s="44">
        <v>4.68</v>
      </c>
      <c r="X213" s="44">
        <v>4.68</v>
      </c>
      <c r="Y213" s="44">
        <v>4.68</v>
      </c>
      <c r="Z213" s="44">
        <v>4.68</v>
      </c>
      <c r="AA213" s="44">
        <v>4.68</v>
      </c>
    </row>
    <row r="214" spans="1:27" ht="12.75" hidden="1" customHeight="1" outlineLevel="1" x14ac:dyDescent="0.2">
      <c r="A214" s="89" t="s">
        <v>1048</v>
      </c>
      <c r="B214" s="63" t="s">
        <v>81</v>
      </c>
      <c r="C214" s="43" t="s">
        <v>79</v>
      </c>
      <c r="D214" s="44">
        <f>$D$11</f>
        <v>110.23</v>
      </c>
      <c r="E214" s="44">
        <f t="shared" ref="E214:AA214" si="122">$D$11</f>
        <v>110.23</v>
      </c>
      <c r="F214" s="44">
        <f t="shared" si="122"/>
        <v>110.23</v>
      </c>
      <c r="G214" s="44">
        <f t="shared" si="122"/>
        <v>110.23</v>
      </c>
      <c r="H214" s="44">
        <f t="shared" si="122"/>
        <v>110.23</v>
      </c>
      <c r="I214" s="44">
        <f t="shared" si="122"/>
        <v>110.23</v>
      </c>
      <c r="J214" s="44">
        <f t="shared" si="122"/>
        <v>110.23</v>
      </c>
      <c r="K214" s="44">
        <f t="shared" si="122"/>
        <v>110.23</v>
      </c>
      <c r="L214" s="44">
        <f t="shared" si="122"/>
        <v>110.23</v>
      </c>
      <c r="M214" s="44">
        <f t="shared" si="122"/>
        <v>110.23</v>
      </c>
      <c r="N214" s="44">
        <f t="shared" si="122"/>
        <v>110.23</v>
      </c>
      <c r="O214" s="44">
        <f t="shared" si="122"/>
        <v>110.23</v>
      </c>
      <c r="P214" s="44">
        <f t="shared" si="122"/>
        <v>110.23</v>
      </c>
      <c r="Q214" s="44">
        <f t="shared" si="122"/>
        <v>110.23</v>
      </c>
      <c r="R214" s="44">
        <f t="shared" si="122"/>
        <v>110.23</v>
      </c>
      <c r="S214" s="44">
        <f t="shared" si="122"/>
        <v>110.23</v>
      </c>
      <c r="T214" s="44">
        <f t="shared" si="122"/>
        <v>110.23</v>
      </c>
      <c r="U214" s="44">
        <f t="shared" si="122"/>
        <v>110.23</v>
      </c>
      <c r="V214" s="44">
        <f t="shared" si="122"/>
        <v>110.23</v>
      </c>
      <c r="W214" s="44">
        <f t="shared" si="122"/>
        <v>110.23</v>
      </c>
      <c r="X214" s="44">
        <f t="shared" si="122"/>
        <v>110.23</v>
      </c>
      <c r="Y214" s="44">
        <f t="shared" si="122"/>
        <v>110.23</v>
      </c>
      <c r="Z214" s="44">
        <f t="shared" si="122"/>
        <v>110.23</v>
      </c>
      <c r="AA214" s="44">
        <f t="shared" si="122"/>
        <v>110.23</v>
      </c>
    </row>
    <row r="215" spans="1:27" ht="12.75" customHeight="1" collapsed="1" x14ac:dyDescent="0.2">
      <c r="A215" s="88" t="s">
        <v>1049</v>
      </c>
      <c r="B215" s="28" t="str">
        <f>"12"&amp;"."&amp;$B$640&amp;"."&amp;$B$641</f>
        <v>12.09.2023</v>
      </c>
      <c r="C215" s="80" t="s">
        <v>76</v>
      </c>
      <c r="D215" s="81">
        <f>ROUND(((D216+D217+D219+D218)/1000),5)</f>
        <v>1.5805899999999999</v>
      </c>
      <c r="E215" s="81">
        <f>ROUND(((E216+E217+E219+E218)/1000),5)</f>
        <v>1.4757899999999999</v>
      </c>
      <c r="F215" s="81">
        <f>ROUND(((F216+F217+F219+F218)/1000),5)</f>
        <v>1.4034</v>
      </c>
      <c r="G215" s="81">
        <f t="shared" ref="G215:AA215" si="123">ROUND(((G216+G217+G219+G218)/1000),5)</f>
        <v>1.4343999999999999</v>
      </c>
      <c r="H215" s="81">
        <f t="shared" si="123"/>
        <v>1.5504199999999999</v>
      </c>
      <c r="I215" s="81">
        <f t="shared" si="123"/>
        <v>1.58779</v>
      </c>
      <c r="J215" s="81">
        <f t="shared" si="123"/>
        <v>1.7339199999999999</v>
      </c>
      <c r="K215" s="81">
        <f t="shared" si="123"/>
        <v>1.8949100000000001</v>
      </c>
      <c r="L215" s="81">
        <f t="shared" si="123"/>
        <v>2.2046199999999998</v>
      </c>
      <c r="M215" s="81">
        <f t="shared" si="123"/>
        <v>2.2730399999999999</v>
      </c>
      <c r="N215" s="81">
        <f t="shared" si="123"/>
        <v>2.2813699999999999</v>
      </c>
      <c r="O215" s="81">
        <f t="shared" si="123"/>
        <v>2.2764199999999999</v>
      </c>
      <c r="P215" s="81">
        <f t="shared" si="123"/>
        <v>2.26152</v>
      </c>
      <c r="Q215" s="81">
        <f t="shared" si="123"/>
        <v>2.2584</v>
      </c>
      <c r="R215" s="81">
        <f t="shared" si="123"/>
        <v>2.2899099999999999</v>
      </c>
      <c r="S215" s="81">
        <f t="shared" si="123"/>
        <v>2.2825700000000002</v>
      </c>
      <c r="T215" s="81">
        <f t="shared" si="123"/>
        <v>2.2719399999999998</v>
      </c>
      <c r="U215" s="81">
        <f t="shared" si="123"/>
        <v>2.2503600000000001</v>
      </c>
      <c r="V215" s="81">
        <f t="shared" si="123"/>
        <v>2.27318</v>
      </c>
      <c r="W215" s="81">
        <f t="shared" si="123"/>
        <v>2.3286199999999999</v>
      </c>
      <c r="X215" s="81">
        <f t="shared" si="123"/>
        <v>2.3127800000000001</v>
      </c>
      <c r="Y215" s="81">
        <f t="shared" si="123"/>
        <v>2.2234500000000001</v>
      </c>
      <c r="Z215" s="81">
        <f t="shared" si="123"/>
        <v>1.96031</v>
      </c>
      <c r="AA215" s="81">
        <f t="shared" si="123"/>
        <v>1.75457</v>
      </c>
    </row>
    <row r="216" spans="1:27" ht="12.75" hidden="1" customHeight="1" outlineLevel="1" x14ac:dyDescent="0.2">
      <c r="A216" s="89" t="s">
        <v>1050</v>
      </c>
      <c r="B216" s="63" t="s">
        <v>230</v>
      </c>
      <c r="C216" s="43" t="s">
        <v>79</v>
      </c>
      <c r="D216" s="44">
        <v>1352.56</v>
      </c>
      <c r="E216" s="44">
        <v>1247.76</v>
      </c>
      <c r="F216" s="44">
        <v>1175.3699999999999</v>
      </c>
      <c r="G216" s="44">
        <v>1206.3699999999999</v>
      </c>
      <c r="H216" s="44">
        <v>1322.39</v>
      </c>
      <c r="I216" s="44">
        <v>1359.76</v>
      </c>
      <c r="J216" s="44">
        <v>1505.89</v>
      </c>
      <c r="K216" s="44">
        <v>1666.88</v>
      </c>
      <c r="L216" s="44">
        <v>1976.59</v>
      </c>
      <c r="M216" s="44">
        <v>2045.01</v>
      </c>
      <c r="N216" s="44">
        <v>2053.34</v>
      </c>
      <c r="O216" s="44">
        <v>2048.39</v>
      </c>
      <c r="P216" s="44">
        <v>2033.49</v>
      </c>
      <c r="Q216" s="44">
        <v>2030.37</v>
      </c>
      <c r="R216" s="44">
        <v>2061.88</v>
      </c>
      <c r="S216" s="44">
        <v>2054.54</v>
      </c>
      <c r="T216" s="44">
        <v>2043.91</v>
      </c>
      <c r="U216" s="44">
        <v>2022.33</v>
      </c>
      <c r="V216" s="44">
        <v>2045.15</v>
      </c>
      <c r="W216" s="44">
        <v>2100.59</v>
      </c>
      <c r="X216" s="44">
        <v>2084.75</v>
      </c>
      <c r="Y216" s="44">
        <v>1995.42</v>
      </c>
      <c r="Z216" s="44">
        <v>1732.28</v>
      </c>
      <c r="AA216" s="44">
        <v>1526.54</v>
      </c>
    </row>
    <row r="217" spans="1:27" ht="12.75" hidden="1" customHeight="1" outlineLevel="1" x14ac:dyDescent="0.2">
      <c r="A217" s="89" t="s">
        <v>1051</v>
      </c>
      <c r="B217" s="63" t="s">
        <v>90</v>
      </c>
      <c r="C217" s="43" t="s">
        <v>79</v>
      </c>
      <c r="D217" s="44">
        <f>$D$162</f>
        <v>113.12</v>
      </c>
      <c r="E217" s="44">
        <f>$D$162</f>
        <v>113.12</v>
      </c>
      <c r="F217" s="44">
        <f t="shared" ref="F217:AA217" si="124">$D$162</f>
        <v>113.12</v>
      </c>
      <c r="G217" s="44">
        <f t="shared" si="124"/>
        <v>113.12</v>
      </c>
      <c r="H217" s="44">
        <f t="shared" si="124"/>
        <v>113.12</v>
      </c>
      <c r="I217" s="44">
        <f t="shared" si="124"/>
        <v>113.12</v>
      </c>
      <c r="J217" s="44">
        <f t="shared" si="124"/>
        <v>113.12</v>
      </c>
      <c r="K217" s="44">
        <f t="shared" si="124"/>
        <v>113.12</v>
      </c>
      <c r="L217" s="44">
        <f t="shared" si="124"/>
        <v>113.12</v>
      </c>
      <c r="M217" s="44">
        <f t="shared" si="124"/>
        <v>113.12</v>
      </c>
      <c r="N217" s="44">
        <f t="shared" si="124"/>
        <v>113.12</v>
      </c>
      <c r="O217" s="44">
        <f t="shared" si="124"/>
        <v>113.12</v>
      </c>
      <c r="P217" s="44">
        <f t="shared" si="124"/>
        <v>113.12</v>
      </c>
      <c r="Q217" s="44">
        <f t="shared" si="124"/>
        <v>113.12</v>
      </c>
      <c r="R217" s="44">
        <f t="shared" si="124"/>
        <v>113.12</v>
      </c>
      <c r="S217" s="44">
        <f t="shared" si="124"/>
        <v>113.12</v>
      </c>
      <c r="T217" s="44">
        <f t="shared" si="124"/>
        <v>113.12</v>
      </c>
      <c r="U217" s="44">
        <f t="shared" si="124"/>
        <v>113.12</v>
      </c>
      <c r="V217" s="44">
        <f t="shared" si="124"/>
        <v>113.12</v>
      </c>
      <c r="W217" s="44">
        <f t="shared" si="124"/>
        <v>113.12</v>
      </c>
      <c r="X217" s="44">
        <f t="shared" si="124"/>
        <v>113.12</v>
      </c>
      <c r="Y217" s="44">
        <f t="shared" si="124"/>
        <v>113.12</v>
      </c>
      <c r="Z217" s="44">
        <f t="shared" si="124"/>
        <v>113.12</v>
      </c>
      <c r="AA217" s="44">
        <f t="shared" si="124"/>
        <v>113.12</v>
      </c>
    </row>
    <row r="218" spans="1:27" ht="12.75" hidden="1" customHeight="1" outlineLevel="1" x14ac:dyDescent="0.2">
      <c r="A218" s="89" t="s">
        <v>1052</v>
      </c>
      <c r="B218" s="63" t="s">
        <v>83</v>
      </c>
      <c r="C218" s="43" t="s">
        <v>79</v>
      </c>
      <c r="D218" s="44">
        <v>4.68</v>
      </c>
      <c r="E218" s="44">
        <v>4.68</v>
      </c>
      <c r="F218" s="44">
        <v>4.68</v>
      </c>
      <c r="G218" s="44">
        <v>4.68</v>
      </c>
      <c r="H218" s="44">
        <v>4.68</v>
      </c>
      <c r="I218" s="44">
        <v>4.68</v>
      </c>
      <c r="J218" s="44">
        <v>4.68</v>
      </c>
      <c r="K218" s="44">
        <v>4.68</v>
      </c>
      <c r="L218" s="44">
        <v>4.68</v>
      </c>
      <c r="M218" s="44">
        <v>4.68</v>
      </c>
      <c r="N218" s="44">
        <v>4.68</v>
      </c>
      <c r="O218" s="44">
        <v>4.68</v>
      </c>
      <c r="P218" s="44">
        <v>4.68</v>
      </c>
      <c r="Q218" s="44">
        <v>4.68</v>
      </c>
      <c r="R218" s="44">
        <v>4.68</v>
      </c>
      <c r="S218" s="44">
        <v>4.68</v>
      </c>
      <c r="T218" s="44">
        <v>4.68</v>
      </c>
      <c r="U218" s="44">
        <v>4.68</v>
      </c>
      <c r="V218" s="44">
        <v>4.68</v>
      </c>
      <c r="W218" s="44">
        <v>4.68</v>
      </c>
      <c r="X218" s="44">
        <v>4.68</v>
      </c>
      <c r="Y218" s="44">
        <v>4.68</v>
      </c>
      <c r="Z218" s="44">
        <v>4.68</v>
      </c>
      <c r="AA218" s="44">
        <v>4.68</v>
      </c>
    </row>
    <row r="219" spans="1:27" ht="12.75" hidden="1" customHeight="1" outlineLevel="1" x14ac:dyDescent="0.2">
      <c r="A219" s="89" t="s">
        <v>1053</v>
      </c>
      <c r="B219" s="63" t="s">
        <v>81</v>
      </c>
      <c r="C219" s="43" t="s">
        <v>79</v>
      </c>
      <c r="D219" s="44">
        <f>$D$11</f>
        <v>110.23</v>
      </c>
      <c r="E219" s="44">
        <f t="shared" ref="E219:AA219" si="125">$D$11</f>
        <v>110.23</v>
      </c>
      <c r="F219" s="44">
        <f t="shared" si="125"/>
        <v>110.23</v>
      </c>
      <c r="G219" s="44">
        <f t="shared" si="125"/>
        <v>110.23</v>
      </c>
      <c r="H219" s="44">
        <f t="shared" si="125"/>
        <v>110.23</v>
      </c>
      <c r="I219" s="44">
        <f t="shared" si="125"/>
        <v>110.23</v>
      </c>
      <c r="J219" s="44">
        <f t="shared" si="125"/>
        <v>110.23</v>
      </c>
      <c r="K219" s="44">
        <f t="shared" si="125"/>
        <v>110.23</v>
      </c>
      <c r="L219" s="44">
        <f t="shared" si="125"/>
        <v>110.23</v>
      </c>
      <c r="M219" s="44">
        <f t="shared" si="125"/>
        <v>110.23</v>
      </c>
      <c r="N219" s="44">
        <f t="shared" si="125"/>
        <v>110.23</v>
      </c>
      <c r="O219" s="44">
        <f t="shared" si="125"/>
        <v>110.23</v>
      </c>
      <c r="P219" s="44">
        <f t="shared" si="125"/>
        <v>110.23</v>
      </c>
      <c r="Q219" s="44">
        <f t="shared" si="125"/>
        <v>110.23</v>
      </c>
      <c r="R219" s="44">
        <f t="shared" si="125"/>
        <v>110.23</v>
      </c>
      <c r="S219" s="44">
        <f t="shared" si="125"/>
        <v>110.23</v>
      </c>
      <c r="T219" s="44">
        <f t="shared" si="125"/>
        <v>110.23</v>
      </c>
      <c r="U219" s="44">
        <f t="shared" si="125"/>
        <v>110.23</v>
      </c>
      <c r="V219" s="44">
        <f t="shared" si="125"/>
        <v>110.23</v>
      </c>
      <c r="W219" s="44">
        <f t="shared" si="125"/>
        <v>110.23</v>
      </c>
      <c r="X219" s="44">
        <f t="shared" si="125"/>
        <v>110.23</v>
      </c>
      <c r="Y219" s="44">
        <f t="shared" si="125"/>
        <v>110.23</v>
      </c>
      <c r="Z219" s="44">
        <f t="shared" si="125"/>
        <v>110.23</v>
      </c>
      <c r="AA219" s="44">
        <f t="shared" si="125"/>
        <v>110.23</v>
      </c>
    </row>
    <row r="220" spans="1:27" ht="12.75" customHeight="1" collapsed="1" x14ac:dyDescent="0.2">
      <c r="A220" s="88" t="s">
        <v>1054</v>
      </c>
      <c r="B220" s="28" t="str">
        <f>"13"&amp;"."&amp;$B$640&amp;"."&amp;$B$641</f>
        <v>13.09.2023</v>
      </c>
      <c r="C220" s="80" t="s">
        <v>76</v>
      </c>
      <c r="D220" s="81">
        <f>ROUND(((D221+D222+D224+D223)/1000),5)</f>
        <v>1.60937</v>
      </c>
      <c r="E220" s="81">
        <f>ROUND(((E221+E222+E224+E223)/1000),5)</f>
        <v>1.5291300000000001</v>
      </c>
      <c r="F220" s="81">
        <f>ROUND(((F221+F222+F224+F223)/1000),5)</f>
        <v>1.4825900000000001</v>
      </c>
      <c r="G220" s="81">
        <f t="shared" ref="G220:AA220" si="126">ROUND(((G221+G222+G224+G223)/1000),5)</f>
        <v>1.4819899999999999</v>
      </c>
      <c r="H220" s="81">
        <f t="shared" si="126"/>
        <v>1.5536399999999999</v>
      </c>
      <c r="I220" s="81">
        <f t="shared" si="126"/>
        <v>1.58965</v>
      </c>
      <c r="J220" s="81">
        <f t="shared" si="126"/>
        <v>1.7552399999999999</v>
      </c>
      <c r="K220" s="81">
        <f t="shared" si="126"/>
        <v>1.9751000000000001</v>
      </c>
      <c r="L220" s="81">
        <f t="shared" si="126"/>
        <v>2.2328000000000001</v>
      </c>
      <c r="M220" s="81">
        <f t="shared" si="126"/>
        <v>2.3096899999999998</v>
      </c>
      <c r="N220" s="81">
        <f t="shared" si="126"/>
        <v>2.3481999999999998</v>
      </c>
      <c r="O220" s="81">
        <f t="shared" si="126"/>
        <v>2.3076500000000002</v>
      </c>
      <c r="P220" s="81">
        <f t="shared" si="126"/>
        <v>2.2707000000000002</v>
      </c>
      <c r="Q220" s="81">
        <f t="shared" si="126"/>
        <v>2.2950200000000001</v>
      </c>
      <c r="R220" s="81">
        <f t="shared" si="126"/>
        <v>2.3946200000000002</v>
      </c>
      <c r="S220" s="81">
        <f t="shared" si="126"/>
        <v>2.3847800000000001</v>
      </c>
      <c r="T220" s="81">
        <f t="shared" si="126"/>
        <v>2.3378999999999999</v>
      </c>
      <c r="U220" s="81">
        <f t="shared" si="126"/>
        <v>2.26938</v>
      </c>
      <c r="V220" s="81">
        <f t="shared" si="126"/>
        <v>2.3311700000000002</v>
      </c>
      <c r="W220" s="81">
        <f t="shared" si="126"/>
        <v>2.44848</v>
      </c>
      <c r="X220" s="81">
        <f t="shared" si="126"/>
        <v>2.3902299999999999</v>
      </c>
      <c r="Y220" s="81">
        <f t="shared" si="126"/>
        <v>2.2362700000000002</v>
      </c>
      <c r="Z220" s="81">
        <f t="shared" si="126"/>
        <v>1.9585300000000001</v>
      </c>
      <c r="AA220" s="81">
        <f t="shared" si="126"/>
        <v>1.7588200000000001</v>
      </c>
    </row>
    <row r="221" spans="1:27" ht="12.75" hidden="1" customHeight="1" outlineLevel="1" x14ac:dyDescent="0.2">
      <c r="A221" s="89" t="s">
        <v>1055</v>
      </c>
      <c r="B221" s="63" t="s">
        <v>230</v>
      </c>
      <c r="C221" s="43" t="s">
        <v>79</v>
      </c>
      <c r="D221" s="44">
        <v>1381.34</v>
      </c>
      <c r="E221" s="44">
        <v>1301.0999999999999</v>
      </c>
      <c r="F221" s="44">
        <v>1254.56</v>
      </c>
      <c r="G221" s="44">
        <v>1253.96</v>
      </c>
      <c r="H221" s="44">
        <v>1325.61</v>
      </c>
      <c r="I221" s="44">
        <v>1361.62</v>
      </c>
      <c r="J221" s="44">
        <v>1527.21</v>
      </c>
      <c r="K221" s="44">
        <v>1747.07</v>
      </c>
      <c r="L221" s="44">
        <v>2004.77</v>
      </c>
      <c r="M221" s="44">
        <v>2081.66</v>
      </c>
      <c r="N221" s="44">
        <v>2120.17</v>
      </c>
      <c r="O221" s="44">
        <v>2079.62</v>
      </c>
      <c r="P221" s="44">
        <v>2042.67</v>
      </c>
      <c r="Q221" s="44">
        <v>2066.9899999999998</v>
      </c>
      <c r="R221" s="44">
        <v>2166.59</v>
      </c>
      <c r="S221" s="44">
        <v>2156.75</v>
      </c>
      <c r="T221" s="44">
        <v>2109.87</v>
      </c>
      <c r="U221" s="44">
        <v>2041.35</v>
      </c>
      <c r="V221" s="44">
        <v>2103.14</v>
      </c>
      <c r="W221" s="44">
        <v>2220.4499999999998</v>
      </c>
      <c r="X221" s="44">
        <v>2162.1999999999998</v>
      </c>
      <c r="Y221" s="44">
        <v>2008.24</v>
      </c>
      <c r="Z221" s="44">
        <v>1730.5</v>
      </c>
      <c r="AA221" s="44">
        <v>1530.79</v>
      </c>
    </row>
    <row r="222" spans="1:27" ht="12.75" hidden="1" customHeight="1" outlineLevel="1" x14ac:dyDescent="0.2">
      <c r="A222" s="89" t="s">
        <v>1056</v>
      </c>
      <c r="B222" s="63" t="s">
        <v>90</v>
      </c>
      <c r="C222" s="43" t="s">
        <v>79</v>
      </c>
      <c r="D222" s="44">
        <f>$D$162</f>
        <v>113.12</v>
      </c>
      <c r="E222" s="44">
        <f>$D$162</f>
        <v>113.12</v>
      </c>
      <c r="F222" s="44">
        <f t="shared" ref="F222:AA222" si="127">$D$162</f>
        <v>113.12</v>
      </c>
      <c r="G222" s="44">
        <f t="shared" si="127"/>
        <v>113.12</v>
      </c>
      <c r="H222" s="44">
        <f t="shared" si="127"/>
        <v>113.12</v>
      </c>
      <c r="I222" s="44">
        <f t="shared" si="127"/>
        <v>113.12</v>
      </c>
      <c r="J222" s="44">
        <f t="shared" si="127"/>
        <v>113.12</v>
      </c>
      <c r="K222" s="44">
        <f t="shared" si="127"/>
        <v>113.12</v>
      </c>
      <c r="L222" s="44">
        <f t="shared" si="127"/>
        <v>113.12</v>
      </c>
      <c r="M222" s="44">
        <f t="shared" si="127"/>
        <v>113.12</v>
      </c>
      <c r="N222" s="44">
        <f t="shared" si="127"/>
        <v>113.12</v>
      </c>
      <c r="O222" s="44">
        <f t="shared" si="127"/>
        <v>113.12</v>
      </c>
      <c r="P222" s="44">
        <f t="shared" si="127"/>
        <v>113.12</v>
      </c>
      <c r="Q222" s="44">
        <f t="shared" si="127"/>
        <v>113.12</v>
      </c>
      <c r="R222" s="44">
        <f t="shared" si="127"/>
        <v>113.12</v>
      </c>
      <c r="S222" s="44">
        <f t="shared" si="127"/>
        <v>113.12</v>
      </c>
      <c r="T222" s="44">
        <f t="shared" si="127"/>
        <v>113.12</v>
      </c>
      <c r="U222" s="44">
        <f t="shared" si="127"/>
        <v>113.12</v>
      </c>
      <c r="V222" s="44">
        <f t="shared" si="127"/>
        <v>113.12</v>
      </c>
      <c r="W222" s="44">
        <f t="shared" si="127"/>
        <v>113.12</v>
      </c>
      <c r="X222" s="44">
        <f t="shared" si="127"/>
        <v>113.12</v>
      </c>
      <c r="Y222" s="44">
        <f t="shared" si="127"/>
        <v>113.12</v>
      </c>
      <c r="Z222" s="44">
        <f t="shared" si="127"/>
        <v>113.12</v>
      </c>
      <c r="AA222" s="44">
        <f t="shared" si="127"/>
        <v>113.12</v>
      </c>
    </row>
    <row r="223" spans="1:27" ht="12.75" hidden="1" customHeight="1" outlineLevel="1" x14ac:dyDescent="0.2">
      <c r="A223" s="89" t="s">
        <v>1057</v>
      </c>
      <c r="B223" s="63" t="s">
        <v>83</v>
      </c>
      <c r="C223" s="43" t="s">
        <v>79</v>
      </c>
      <c r="D223" s="44">
        <v>4.68</v>
      </c>
      <c r="E223" s="44">
        <v>4.68</v>
      </c>
      <c r="F223" s="44">
        <v>4.68</v>
      </c>
      <c r="G223" s="44">
        <v>4.68</v>
      </c>
      <c r="H223" s="44">
        <v>4.68</v>
      </c>
      <c r="I223" s="44">
        <v>4.68</v>
      </c>
      <c r="J223" s="44">
        <v>4.68</v>
      </c>
      <c r="K223" s="44">
        <v>4.68</v>
      </c>
      <c r="L223" s="44">
        <v>4.68</v>
      </c>
      <c r="M223" s="44">
        <v>4.68</v>
      </c>
      <c r="N223" s="44">
        <v>4.68</v>
      </c>
      <c r="O223" s="44">
        <v>4.68</v>
      </c>
      <c r="P223" s="44">
        <v>4.68</v>
      </c>
      <c r="Q223" s="44">
        <v>4.68</v>
      </c>
      <c r="R223" s="44">
        <v>4.68</v>
      </c>
      <c r="S223" s="44">
        <v>4.68</v>
      </c>
      <c r="T223" s="44">
        <v>4.68</v>
      </c>
      <c r="U223" s="44">
        <v>4.68</v>
      </c>
      <c r="V223" s="44">
        <v>4.68</v>
      </c>
      <c r="W223" s="44">
        <v>4.68</v>
      </c>
      <c r="X223" s="44">
        <v>4.68</v>
      </c>
      <c r="Y223" s="44">
        <v>4.68</v>
      </c>
      <c r="Z223" s="44">
        <v>4.68</v>
      </c>
      <c r="AA223" s="44">
        <v>4.68</v>
      </c>
    </row>
    <row r="224" spans="1:27" ht="12.75" hidden="1" customHeight="1" outlineLevel="1" x14ac:dyDescent="0.2">
      <c r="A224" s="89" t="s">
        <v>1058</v>
      </c>
      <c r="B224" s="63" t="s">
        <v>81</v>
      </c>
      <c r="C224" s="43" t="s">
        <v>79</v>
      </c>
      <c r="D224" s="44">
        <f>$D$11</f>
        <v>110.23</v>
      </c>
      <c r="E224" s="44">
        <f t="shared" ref="E224:AA224" si="128">$D$11</f>
        <v>110.23</v>
      </c>
      <c r="F224" s="44">
        <f t="shared" si="128"/>
        <v>110.23</v>
      </c>
      <c r="G224" s="44">
        <f t="shared" si="128"/>
        <v>110.23</v>
      </c>
      <c r="H224" s="44">
        <f t="shared" si="128"/>
        <v>110.23</v>
      </c>
      <c r="I224" s="44">
        <f t="shared" si="128"/>
        <v>110.23</v>
      </c>
      <c r="J224" s="44">
        <f t="shared" si="128"/>
        <v>110.23</v>
      </c>
      <c r="K224" s="44">
        <f t="shared" si="128"/>
        <v>110.23</v>
      </c>
      <c r="L224" s="44">
        <f t="shared" si="128"/>
        <v>110.23</v>
      </c>
      <c r="M224" s="44">
        <f t="shared" si="128"/>
        <v>110.23</v>
      </c>
      <c r="N224" s="44">
        <f t="shared" si="128"/>
        <v>110.23</v>
      </c>
      <c r="O224" s="44">
        <f t="shared" si="128"/>
        <v>110.23</v>
      </c>
      <c r="P224" s="44">
        <f t="shared" si="128"/>
        <v>110.23</v>
      </c>
      <c r="Q224" s="44">
        <f t="shared" si="128"/>
        <v>110.23</v>
      </c>
      <c r="R224" s="44">
        <f t="shared" si="128"/>
        <v>110.23</v>
      </c>
      <c r="S224" s="44">
        <f t="shared" si="128"/>
        <v>110.23</v>
      </c>
      <c r="T224" s="44">
        <f t="shared" si="128"/>
        <v>110.23</v>
      </c>
      <c r="U224" s="44">
        <f t="shared" si="128"/>
        <v>110.23</v>
      </c>
      <c r="V224" s="44">
        <f t="shared" si="128"/>
        <v>110.23</v>
      </c>
      <c r="W224" s="44">
        <f t="shared" si="128"/>
        <v>110.23</v>
      </c>
      <c r="X224" s="44">
        <f t="shared" si="128"/>
        <v>110.23</v>
      </c>
      <c r="Y224" s="44">
        <f t="shared" si="128"/>
        <v>110.23</v>
      </c>
      <c r="Z224" s="44">
        <f t="shared" si="128"/>
        <v>110.23</v>
      </c>
      <c r="AA224" s="44">
        <f t="shared" si="128"/>
        <v>110.23</v>
      </c>
    </row>
    <row r="225" spans="1:27" ht="12.75" customHeight="1" collapsed="1" x14ac:dyDescent="0.2">
      <c r="A225" s="88" t="s">
        <v>1059</v>
      </c>
      <c r="B225" s="28" t="str">
        <f>"14"&amp;"."&amp;$B$640&amp;"."&amp;$B$641</f>
        <v>14.09.2023</v>
      </c>
      <c r="C225" s="80" t="s">
        <v>76</v>
      </c>
      <c r="D225" s="81">
        <f>ROUND(((D226+D227+D229+D228)/1000),5)</f>
        <v>1.6250199999999999</v>
      </c>
      <c r="E225" s="81">
        <f>ROUND(((E226+E227+E229+E228)/1000),5)</f>
        <v>1.5280800000000001</v>
      </c>
      <c r="F225" s="81">
        <f>ROUND(((F226+F227+F229+F228)/1000),5)</f>
        <v>1.4732099999999999</v>
      </c>
      <c r="G225" s="81">
        <f t="shared" ref="G225:AA225" si="129">ROUND(((G226+G227+G229+G228)/1000),5)</f>
        <v>1.4853099999999999</v>
      </c>
      <c r="H225" s="81">
        <f t="shared" si="129"/>
        <v>1.5463199999999999</v>
      </c>
      <c r="I225" s="81">
        <f t="shared" si="129"/>
        <v>1.60503</v>
      </c>
      <c r="J225" s="81">
        <f t="shared" si="129"/>
        <v>1.7856799999999999</v>
      </c>
      <c r="K225" s="81">
        <f t="shared" si="129"/>
        <v>2.0277500000000002</v>
      </c>
      <c r="L225" s="81">
        <f t="shared" si="129"/>
        <v>2.2150799999999999</v>
      </c>
      <c r="M225" s="81">
        <f t="shared" si="129"/>
        <v>2.2867999999999999</v>
      </c>
      <c r="N225" s="81">
        <f t="shared" si="129"/>
        <v>2.2889200000000001</v>
      </c>
      <c r="O225" s="81">
        <f t="shared" si="129"/>
        <v>2.2858700000000001</v>
      </c>
      <c r="P225" s="81">
        <f t="shared" si="129"/>
        <v>2.27657</v>
      </c>
      <c r="Q225" s="81">
        <f t="shared" si="129"/>
        <v>2.2836599999999998</v>
      </c>
      <c r="R225" s="81">
        <f t="shared" si="129"/>
        <v>2.3347600000000002</v>
      </c>
      <c r="S225" s="81">
        <f t="shared" si="129"/>
        <v>2.3272200000000001</v>
      </c>
      <c r="T225" s="81">
        <f t="shared" si="129"/>
        <v>2.2983600000000002</v>
      </c>
      <c r="U225" s="81">
        <f t="shared" si="129"/>
        <v>2.2887499999999998</v>
      </c>
      <c r="V225" s="81">
        <f t="shared" si="129"/>
        <v>2.2978100000000001</v>
      </c>
      <c r="W225" s="81">
        <f t="shared" si="129"/>
        <v>2.3778199999999998</v>
      </c>
      <c r="X225" s="81">
        <f t="shared" si="129"/>
        <v>2.3360500000000002</v>
      </c>
      <c r="Y225" s="81">
        <f t="shared" si="129"/>
        <v>2.24518</v>
      </c>
      <c r="Z225" s="81">
        <f t="shared" si="129"/>
        <v>2.0182099999999998</v>
      </c>
      <c r="AA225" s="81">
        <f t="shared" si="129"/>
        <v>1.76511</v>
      </c>
    </row>
    <row r="226" spans="1:27" ht="12.75" hidden="1" customHeight="1" outlineLevel="1" x14ac:dyDescent="0.2">
      <c r="A226" s="89" t="s">
        <v>1060</v>
      </c>
      <c r="B226" s="63" t="s">
        <v>230</v>
      </c>
      <c r="C226" s="43" t="s">
        <v>79</v>
      </c>
      <c r="D226" s="44">
        <v>1396.99</v>
      </c>
      <c r="E226" s="44">
        <v>1300.05</v>
      </c>
      <c r="F226" s="44">
        <v>1245.18</v>
      </c>
      <c r="G226" s="44">
        <v>1257.28</v>
      </c>
      <c r="H226" s="44">
        <v>1318.29</v>
      </c>
      <c r="I226" s="44">
        <v>1377</v>
      </c>
      <c r="J226" s="44">
        <v>1557.65</v>
      </c>
      <c r="K226" s="44">
        <v>1799.72</v>
      </c>
      <c r="L226" s="44">
        <v>1987.05</v>
      </c>
      <c r="M226" s="44">
        <v>2058.77</v>
      </c>
      <c r="N226" s="44">
        <v>2060.89</v>
      </c>
      <c r="O226" s="44">
        <v>2057.84</v>
      </c>
      <c r="P226" s="44">
        <v>2048.54</v>
      </c>
      <c r="Q226" s="44">
        <v>2055.63</v>
      </c>
      <c r="R226" s="44">
        <v>2106.73</v>
      </c>
      <c r="S226" s="44">
        <v>2099.19</v>
      </c>
      <c r="T226" s="44">
        <v>2070.33</v>
      </c>
      <c r="U226" s="44">
        <v>2060.7199999999998</v>
      </c>
      <c r="V226" s="44">
        <v>2069.7800000000002</v>
      </c>
      <c r="W226" s="44">
        <v>2149.79</v>
      </c>
      <c r="X226" s="44">
        <v>2108.02</v>
      </c>
      <c r="Y226" s="44">
        <v>2017.15</v>
      </c>
      <c r="Z226" s="44">
        <v>1790.18</v>
      </c>
      <c r="AA226" s="44">
        <v>1537.08</v>
      </c>
    </row>
    <row r="227" spans="1:27" ht="12.75" hidden="1" customHeight="1" outlineLevel="1" x14ac:dyDescent="0.2">
      <c r="A227" s="89" t="s">
        <v>1061</v>
      </c>
      <c r="B227" s="63" t="s">
        <v>90</v>
      </c>
      <c r="C227" s="43" t="s">
        <v>79</v>
      </c>
      <c r="D227" s="44">
        <f>$D$162</f>
        <v>113.12</v>
      </c>
      <c r="E227" s="44">
        <f>$D$162</f>
        <v>113.12</v>
      </c>
      <c r="F227" s="44">
        <f t="shared" ref="F227:AA227" si="130">$D$162</f>
        <v>113.12</v>
      </c>
      <c r="G227" s="44">
        <f t="shared" si="130"/>
        <v>113.12</v>
      </c>
      <c r="H227" s="44">
        <f t="shared" si="130"/>
        <v>113.12</v>
      </c>
      <c r="I227" s="44">
        <f t="shared" si="130"/>
        <v>113.12</v>
      </c>
      <c r="J227" s="44">
        <f t="shared" si="130"/>
        <v>113.12</v>
      </c>
      <c r="K227" s="44">
        <f t="shared" si="130"/>
        <v>113.12</v>
      </c>
      <c r="L227" s="44">
        <f t="shared" si="130"/>
        <v>113.12</v>
      </c>
      <c r="M227" s="44">
        <f t="shared" si="130"/>
        <v>113.12</v>
      </c>
      <c r="N227" s="44">
        <f t="shared" si="130"/>
        <v>113.12</v>
      </c>
      <c r="O227" s="44">
        <f t="shared" si="130"/>
        <v>113.12</v>
      </c>
      <c r="P227" s="44">
        <f t="shared" si="130"/>
        <v>113.12</v>
      </c>
      <c r="Q227" s="44">
        <f t="shared" si="130"/>
        <v>113.12</v>
      </c>
      <c r="R227" s="44">
        <f t="shared" si="130"/>
        <v>113.12</v>
      </c>
      <c r="S227" s="44">
        <f t="shared" si="130"/>
        <v>113.12</v>
      </c>
      <c r="T227" s="44">
        <f t="shared" si="130"/>
        <v>113.12</v>
      </c>
      <c r="U227" s="44">
        <f t="shared" si="130"/>
        <v>113.12</v>
      </c>
      <c r="V227" s="44">
        <f t="shared" si="130"/>
        <v>113.12</v>
      </c>
      <c r="W227" s="44">
        <f t="shared" si="130"/>
        <v>113.12</v>
      </c>
      <c r="X227" s="44">
        <f t="shared" si="130"/>
        <v>113.12</v>
      </c>
      <c r="Y227" s="44">
        <f t="shared" si="130"/>
        <v>113.12</v>
      </c>
      <c r="Z227" s="44">
        <f t="shared" si="130"/>
        <v>113.12</v>
      </c>
      <c r="AA227" s="44">
        <f t="shared" si="130"/>
        <v>113.12</v>
      </c>
    </row>
    <row r="228" spans="1:27" ht="12.75" hidden="1" customHeight="1" outlineLevel="1" x14ac:dyDescent="0.2">
      <c r="A228" s="89" t="s">
        <v>1062</v>
      </c>
      <c r="B228" s="63" t="s">
        <v>83</v>
      </c>
      <c r="C228" s="43" t="s">
        <v>79</v>
      </c>
      <c r="D228" s="44">
        <v>4.68</v>
      </c>
      <c r="E228" s="44">
        <v>4.68</v>
      </c>
      <c r="F228" s="44">
        <v>4.68</v>
      </c>
      <c r="G228" s="44">
        <v>4.68</v>
      </c>
      <c r="H228" s="44">
        <v>4.68</v>
      </c>
      <c r="I228" s="44">
        <v>4.68</v>
      </c>
      <c r="J228" s="44">
        <v>4.68</v>
      </c>
      <c r="K228" s="44">
        <v>4.68</v>
      </c>
      <c r="L228" s="44">
        <v>4.68</v>
      </c>
      <c r="M228" s="44">
        <v>4.68</v>
      </c>
      <c r="N228" s="44">
        <v>4.68</v>
      </c>
      <c r="O228" s="44">
        <v>4.68</v>
      </c>
      <c r="P228" s="44">
        <v>4.68</v>
      </c>
      <c r="Q228" s="44">
        <v>4.68</v>
      </c>
      <c r="R228" s="44">
        <v>4.68</v>
      </c>
      <c r="S228" s="44">
        <v>4.68</v>
      </c>
      <c r="T228" s="44">
        <v>4.68</v>
      </c>
      <c r="U228" s="44">
        <v>4.68</v>
      </c>
      <c r="V228" s="44">
        <v>4.68</v>
      </c>
      <c r="W228" s="44">
        <v>4.68</v>
      </c>
      <c r="X228" s="44">
        <v>4.68</v>
      </c>
      <c r="Y228" s="44">
        <v>4.68</v>
      </c>
      <c r="Z228" s="44">
        <v>4.68</v>
      </c>
      <c r="AA228" s="44">
        <v>4.68</v>
      </c>
    </row>
    <row r="229" spans="1:27" ht="12.75" hidden="1" customHeight="1" outlineLevel="1" x14ac:dyDescent="0.2">
      <c r="A229" s="89" t="s">
        <v>1063</v>
      </c>
      <c r="B229" s="63" t="s">
        <v>81</v>
      </c>
      <c r="C229" s="43" t="s">
        <v>79</v>
      </c>
      <c r="D229" s="44">
        <f>$D$11</f>
        <v>110.23</v>
      </c>
      <c r="E229" s="44">
        <f t="shared" ref="E229:AA229" si="131">$D$11</f>
        <v>110.23</v>
      </c>
      <c r="F229" s="44">
        <f t="shared" si="131"/>
        <v>110.23</v>
      </c>
      <c r="G229" s="44">
        <f t="shared" si="131"/>
        <v>110.23</v>
      </c>
      <c r="H229" s="44">
        <f t="shared" si="131"/>
        <v>110.23</v>
      </c>
      <c r="I229" s="44">
        <f t="shared" si="131"/>
        <v>110.23</v>
      </c>
      <c r="J229" s="44">
        <f t="shared" si="131"/>
        <v>110.23</v>
      </c>
      <c r="K229" s="44">
        <f t="shared" si="131"/>
        <v>110.23</v>
      </c>
      <c r="L229" s="44">
        <f t="shared" si="131"/>
        <v>110.23</v>
      </c>
      <c r="M229" s="44">
        <f t="shared" si="131"/>
        <v>110.23</v>
      </c>
      <c r="N229" s="44">
        <f t="shared" si="131"/>
        <v>110.23</v>
      </c>
      <c r="O229" s="44">
        <f t="shared" si="131"/>
        <v>110.23</v>
      </c>
      <c r="P229" s="44">
        <f t="shared" si="131"/>
        <v>110.23</v>
      </c>
      <c r="Q229" s="44">
        <f t="shared" si="131"/>
        <v>110.23</v>
      </c>
      <c r="R229" s="44">
        <f t="shared" si="131"/>
        <v>110.23</v>
      </c>
      <c r="S229" s="44">
        <f t="shared" si="131"/>
        <v>110.23</v>
      </c>
      <c r="T229" s="44">
        <f t="shared" si="131"/>
        <v>110.23</v>
      </c>
      <c r="U229" s="44">
        <f t="shared" si="131"/>
        <v>110.23</v>
      </c>
      <c r="V229" s="44">
        <f t="shared" si="131"/>
        <v>110.23</v>
      </c>
      <c r="W229" s="44">
        <f t="shared" si="131"/>
        <v>110.23</v>
      </c>
      <c r="X229" s="44">
        <f t="shared" si="131"/>
        <v>110.23</v>
      </c>
      <c r="Y229" s="44">
        <f t="shared" si="131"/>
        <v>110.23</v>
      </c>
      <c r="Z229" s="44">
        <f t="shared" si="131"/>
        <v>110.23</v>
      </c>
      <c r="AA229" s="44">
        <f t="shared" si="131"/>
        <v>110.23</v>
      </c>
    </row>
    <row r="230" spans="1:27" ht="12.75" customHeight="1" collapsed="1" x14ac:dyDescent="0.2">
      <c r="A230" s="88" t="s">
        <v>1064</v>
      </c>
      <c r="B230" s="28" t="str">
        <f>"15"&amp;"."&amp;$B$640&amp;"."&amp;$B$641</f>
        <v>15.09.2023</v>
      </c>
      <c r="C230" s="80" t="s">
        <v>76</v>
      </c>
      <c r="D230" s="81">
        <f>ROUND(((D231+D232+D234+D233)/1000),5)</f>
        <v>1.6661699999999999</v>
      </c>
      <c r="E230" s="81">
        <f>ROUND(((E231+E232+E234+E233)/1000),5)</f>
        <v>1.5784499999999999</v>
      </c>
      <c r="F230" s="81">
        <f>ROUND(((F231+F232+F234+F233)/1000),5)</f>
        <v>1.5136400000000001</v>
      </c>
      <c r="G230" s="81">
        <f t="shared" ref="G230:AA230" si="132">ROUND(((G231+G232+G234+G233)/1000),5)</f>
        <v>1.4994799999999999</v>
      </c>
      <c r="H230" s="81">
        <f t="shared" si="132"/>
        <v>1.5851999999999999</v>
      </c>
      <c r="I230" s="81">
        <f t="shared" si="132"/>
        <v>1.6537900000000001</v>
      </c>
      <c r="J230" s="81">
        <f t="shared" si="132"/>
        <v>1.7412099999999999</v>
      </c>
      <c r="K230" s="81">
        <f t="shared" si="132"/>
        <v>1.98682</v>
      </c>
      <c r="L230" s="81">
        <f t="shared" si="132"/>
        <v>2.2188500000000002</v>
      </c>
      <c r="M230" s="81">
        <f t="shared" si="132"/>
        <v>2.4341200000000001</v>
      </c>
      <c r="N230" s="81">
        <f t="shared" si="132"/>
        <v>2.6362299999999999</v>
      </c>
      <c r="O230" s="81">
        <f t="shared" si="132"/>
        <v>2.3212100000000002</v>
      </c>
      <c r="P230" s="81">
        <f t="shared" si="132"/>
        <v>2.2442299999999999</v>
      </c>
      <c r="Q230" s="81">
        <f t="shared" si="132"/>
        <v>2.3166899999999999</v>
      </c>
      <c r="R230" s="81">
        <f t="shared" si="132"/>
        <v>2.2790400000000002</v>
      </c>
      <c r="S230" s="81">
        <f t="shared" si="132"/>
        <v>2.2730299999999999</v>
      </c>
      <c r="T230" s="81">
        <f t="shared" si="132"/>
        <v>2.2480600000000002</v>
      </c>
      <c r="U230" s="81">
        <f t="shared" si="132"/>
        <v>2.2301299999999999</v>
      </c>
      <c r="V230" s="81">
        <f t="shared" si="132"/>
        <v>2.27542</v>
      </c>
      <c r="W230" s="81">
        <f t="shared" si="132"/>
        <v>2.3431500000000001</v>
      </c>
      <c r="X230" s="81">
        <f t="shared" si="132"/>
        <v>2.3605</v>
      </c>
      <c r="Y230" s="81">
        <f t="shared" si="132"/>
        <v>2.2737099999999999</v>
      </c>
      <c r="Z230" s="81">
        <f t="shared" si="132"/>
        <v>2.0290400000000002</v>
      </c>
      <c r="AA230" s="81">
        <f t="shared" si="132"/>
        <v>1.83955</v>
      </c>
    </row>
    <row r="231" spans="1:27" ht="12.75" hidden="1" customHeight="1" outlineLevel="1" x14ac:dyDescent="0.2">
      <c r="A231" s="89" t="s">
        <v>1065</v>
      </c>
      <c r="B231" s="63" t="s">
        <v>230</v>
      </c>
      <c r="C231" s="43" t="s">
        <v>79</v>
      </c>
      <c r="D231" s="44">
        <v>1438.14</v>
      </c>
      <c r="E231" s="44">
        <v>1350.42</v>
      </c>
      <c r="F231" s="44">
        <v>1285.6099999999999</v>
      </c>
      <c r="G231" s="44">
        <v>1271.45</v>
      </c>
      <c r="H231" s="44">
        <v>1357.17</v>
      </c>
      <c r="I231" s="44">
        <v>1425.76</v>
      </c>
      <c r="J231" s="44">
        <v>1513.18</v>
      </c>
      <c r="K231" s="44">
        <v>1758.79</v>
      </c>
      <c r="L231" s="44">
        <v>1990.82</v>
      </c>
      <c r="M231" s="44">
        <v>2206.09</v>
      </c>
      <c r="N231" s="44">
        <v>2408.1999999999998</v>
      </c>
      <c r="O231" s="44">
        <v>2093.1799999999998</v>
      </c>
      <c r="P231" s="44">
        <v>2016.2</v>
      </c>
      <c r="Q231" s="44">
        <v>2088.66</v>
      </c>
      <c r="R231" s="44">
        <v>2051.0100000000002</v>
      </c>
      <c r="S231" s="44">
        <v>2045</v>
      </c>
      <c r="T231" s="44">
        <v>2020.03</v>
      </c>
      <c r="U231" s="44">
        <v>2002.1</v>
      </c>
      <c r="V231" s="44">
        <v>2047.39</v>
      </c>
      <c r="W231" s="44">
        <v>2115.12</v>
      </c>
      <c r="X231" s="44">
        <v>2132.4699999999998</v>
      </c>
      <c r="Y231" s="44">
        <v>2045.68</v>
      </c>
      <c r="Z231" s="44">
        <v>1801.01</v>
      </c>
      <c r="AA231" s="44">
        <v>1611.52</v>
      </c>
    </row>
    <row r="232" spans="1:27" ht="12.75" hidden="1" customHeight="1" outlineLevel="1" x14ac:dyDescent="0.2">
      <c r="A232" s="89" t="s">
        <v>1066</v>
      </c>
      <c r="B232" s="63" t="s">
        <v>90</v>
      </c>
      <c r="C232" s="43" t="s">
        <v>79</v>
      </c>
      <c r="D232" s="44">
        <f>$D$162</f>
        <v>113.12</v>
      </c>
      <c r="E232" s="44">
        <f>$D$162</f>
        <v>113.12</v>
      </c>
      <c r="F232" s="44">
        <f t="shared" ref="F232:AA232" si="133">$D$162</f>
        <v>113.12</v>
      </c>
      <c r="G232" s="44">
        <f t="shared" si="133"/>
        <v>113.12</v>
      </c>
      <c r="H232" s="44">
        <f t="shared" si="133"/>
        <v>113.12</v>
      </c>
      <c r="I232" s="44">
        <f t="shared" si="133"/>
        <v>113.12</v>
      </c>
      <c r="J232" s="44">
        <f t="shared" si="133"/>
        <v>113.12</v>
      </c>
      <c r="K232" s="44">
        <f t="shared" si="133"/>
        <v>113.12</v>
      </c>
      <c r="L232" s="44">
        <f t="shared" si="133"/>
        <v>113.12</v>
      </c>
      <c r="M232" s="44">
        <f t="shared" si="133"/>
        <v>113.12</v>
      </c>
      <c r="N232" s="44">
        <f t="shared" si="133"/>
        <v>113.12</v>
      </c>
      <c r="O232" s="44">
        <f t="shared" si="133"/>
        <v>113.12</v>
      </c>
      <c r="P232" s="44">
        <f t="shared" si="133"/>
        <v>113.12</v>
      </c>
      <c r="Q232" s="44">
        <f t="shared" si="133"/>
        <v>113.12</v>
      </c>
      <c r="R232" s="44">
        <f t="shared" si="133"/>
        <v>113.12</v>
      </c>
      <c r="S232" s="44">
        <f t="shared" si="133"/>
        <v>113.12</v>
      </c>
      <c r="T232" s="44">
        <f t="shared" si="133"/>
        <v>113.12</v>
      </c>
      <c r="U232" s="44">
        <f t="shared" si="133"/>
        <v>113.12</v>
      </c>
      <c r="V232" s="44">
        <f t="shared" si="133"/>
        <v>113.12</v>
      </c>
      <c r="W232" s="44">
        <f t="shared" si="133"/>
        <v>113.12</v>
      </c>
      <c r="X232" s="44">
        <f t="shared" si="133"/>
        <v>113.12</v>
      </c>
      <c r="Y232" s="44">
        <f t="shared" si="133"/>
        <v>113.12</v>
      </c>
      <c r="Z232" s="44">
        <f t="shared" si="133"/>
        <v>113.12</v>
      </c>
      <c r="AA232" s="44">
        <f t="shared" si="133"/>
        <v>113.12</v>
      </c>
    </row>
    <row r="233" spans="1:27" ht="12.75" hidden="1" customHeight="1" outlineLevel="1" x14ac:dyDescent="0.2">
      <c r="A233" s="89" t="s">
        <v>1067</v>
      </c>
      <c r="B233" s="63" t="s">
        <v>83</v>
      </c>
      <c r="C233" s="43" t="s">
        <v>79</v>
      </c>
      <c r="D233" s="44">
        <v>4.68</v>
      </c>
      <c r="E233" s="44">
        <v>4.68</v>
      </c>
      <c r="F233" s="44">
        <v>4.68</v>
      </c>
      <c r="G233" s="44">
        <v>4.68</v>
      </c>
      <c r="H233" s="44">
        <v>4.68</v>
      </c>
      <c r="I233" s="44">
        <v>4.68</v>
      </c>
      <c r="J233" s="44">
        <v>4.68</v>
      </c>
      <c r="K233" s="44">
        <v>4.68</v>
      </c>
      <c r="L233" s="44">
        <v>4.68</v>
      </c>
      <c r="M233" s="44">
        <v>4.68</v>
      </c>
      <c r="N233" s="44">
        <v>4.68</v>
      </c>
      <c r="O233" s="44">
        <v>4.68</v>
      </c>
      <c r="P233" s="44">
        <v>4.68</v>
      </c>
      <c r="Q233" s="44">
        <v>4.68</v>
      </c>
      <c r="R233" s="44">
        <v>4.68</v>
      </c>
      <c r="S233" s="44">
        <v>4.68</v>
      </c>
      <c r="T233" s="44">
        <v>4.68</v>
      </c>
      <c r="U233" s="44">
        <v>4.68</v>
      </c>
      <c r="V233" s="44">
        <v>4.68</v>
      </c>
      <c r="W233" s="44">
        <v>4.68</v>
      </c>
      <c r="X233" s="44">
        <v>4.68</v>
      </c>
      <c r="Y233" s="44">
        <v>4.68</v>
      </c>
      <c r="Z233" s="44">
        <v>4.68</v>
      </c>
      <c r="AA233" s="44">
        <v>4.68</v>
      </c>
    </row>
    <row r="234" spans="1:27" ht="12.75" hidden="1" customHeight="1" outlineLevel="1" x14ac:dyDescent="0.2">
      <c r="A234" s="89" t="s">
        <v>1068</v>
      </c>
      <c r="B234" s="63" t="s">
        <v>81</v>
      </c>
      <c r="C234" s="43" t="s">
        <v>79</v>
      </c>
      <c r="D234" s="44">
        <f>$D$11</f>
        <v>110.23</v>
      </c>
      <c r="E234" s="44">
        <f t="shared" ref="E234:AA234" si="134">$D$11</f>
        <v>110.23</v>
      </c>
      <c r="F234" s="44">
        <f t="shared" si="134"/>
        <v>110.23</v>
      </c>
      <c r="G234" s="44">
        <f t="shared" si="134"/>
        <v>110.23</v>
      </c>
      <c r="H234" s="44">
        <f t="shared" si="134"/>
        <v>110.23</v>
      </c>
      <c r="I234" s="44">
        <f t="shared" si="134"/>
        <v>110.23</v>
      </c>
      <c r="J234" s="44">
        <f t="shared" si="134"/>
        <v>110.23</v>
      </c>
      <c r="K234" s="44">
        <f t="shared" si="134"/>
        <v>110.23</v>
      </c>
      <c r="L234" s="44">
        <f t="shared" si="134"/>
        <v>110.23</v>
      </c>
      <c r="M234" s="44">
        <f t="shared" si="134"/>
        <v>110.23</v>
      </c>
      <c r="N234" s="44">
        <f t="shared" si="134"/>
        <v>110.23</v>
      </c>
      <c r="O234" s="44">
        <f t="shared" si="134"/>
        <v>110.23</v>
      </c>
      <c r="P234" s="44">
        <f t="shared" si="134"/>
        <v>110.23</v>
      </c>
      <c r="Q234" s="44">
        <f t="shared" si="134"/>
        <v>110.23</v>
      </c>
      <c r="R234" s="44">
        <f t="shared" si="134"/>
        <v>110.23</v>
      </c>
      <c r="S234" s="44">
        <f t="shared" si="134"/>
        <v>110.23</v>
      </c>
      <c r="T234" s="44">
        <f t="shared" si="134"/>
        <v>110.23</v>
      </c>
      <c r="U234" s="44">
        <f t="shared" si="134"/>
        <v>110.23</v>
      </c>
      <c r="V234" s="44">
        <f t="shared" si="134"/>
        <v>110.23</v>
      </c>
      <c r="W234" s="44">
        <f t="shared" si="134"/>
        <v>110.23</v>
      </c>
      <c r="X234" s="44">
        <f t="shared" si="134"/>
        <v>110.23</v>
      </c>
      <c r="Y234" s="44">
        <f t="shared" si="134"/>
        <v>110.23</v>
      </c>
      <c r="Z234" s="44">
        <f t="shared" si="134"/>
        <v>110.23</v>
      </c>
      <c r="AA234" s="44">
        <f t="shared" si="134"/>
        <v>110.23</v>
      </c>
    </row>
    <row r="235" spans="1:27" ht="12.75" customHeight="1" collapsed="1" x14ac:dyDescent="0.2">
      <c r="A235" s="88" t="s">
        <v>1069</v>
      </c>
      <c r="B235" s="28" t="str">
        <f>"16"&amp;"."&amp;$B$640&amp;"."&amp;$B$641</f>
        <v>16.09.2023</v>
      </c>
      <c r="C235" s="80" t="s">
        <v>76</v>
      </c>
      <c r="D235" s="81">
        <f>ROUND(((D236+D237+D239+D238)/1000),5)</f>
        <v>1.7257400000000001</v>
      </c>
      <c r="E235" s="81">
        <f>ROUND(((E236+E237+E239+E238)/1000),5)</f>
        <v>1.5689200000000001</v>
      </c>
      <c r="F235" s="81">
        <f>ROUND(((F236+F237+F239+F238)/1000),5)</f>
        <v>1.49705</v>
      </c>
      <c r="G235" s="81">
        <f t="shared" ref="G235:AA235" si="135">ROUND(((G236+G237+G239+G238)/1000),5)</f>
        <v>1.47603</v>
      </c>
      <c r="H235" s="81">
        <f t="shared" si="135"/>
        <v>1.5222599999999999</v>
      </c>
      <c r="I235" s="81">
        <f t="shared" si="135"/>
        <v>1.5781099999999999</v>
      </c>
      <c r="J235" s="81">
        <f t="shared" si="135"/>
        <v>1.5983700000000001</v>
      </c>
      <c r="K235" s="81">
        <f t="shared" si="135"/>
        <v>1.7541</v>
      </c>
      <c r="L235" s="81">
        <f t="shared" si="135"/>
        <v>2.05823</v>
      </c>
      <c r="M235" s="81">
        <f t="shared" si="135"/>
        <v>2.2256200000000002</v>
      </c>
      <c r="N235" s="81">
        <f t="shared" si="135"/>
        <v>2.2677200000000002</v>
      </c>
      <c r="O235" s="81">
        <f t="shared" si="135"/>
        <v>2.2703199999999999</v>
      </c>
      <c r="P235" s="81">
        <f t="shared" si="135"/>
        <v>2.2633299999999998</v>
      </c>
      <c r="Q235" s="81">
        <f t="shared" si="135"/>
        <v>2.2572000000000001</v>
      </c>
      <c r="R235" s="81">
        <f t="shared" si="135"/>
        <v>2.2583299999999999</v>
      </c>
      <c r="S235" s="81">
        <f t="shared" si="135"/>
        <v>2.25482</v>
      </c>
      <c r="T235" s="81">
        <f t="shared" si="135"/>
        <v>2.2543099999999998</v>
      </c>
      <c r="U235" s="81">
        <f t="shared" si="135"/>
        <v>2.2442600000000001</v>
      </c>
      <c r="V235" s="81">
        <f t="shared" si="135"/>
        <v>2.3246600000000002</v>
      </c>
      <c r="W235" s="81">
        <f t="shared" si="135"/>
        <v>2.4723099999999998</v>
      </c>
      <c r="X235" s="81">
        <f t="shared" si="135"/>
        <v>2.63401</v>
      </c>
      <c r="Y235" s="81">
        <f t="shared" si="135"/>
        <v>2.3044899999999999</v>
      </c>
      <c r="Z235" s="81">
        <f t="shared" si="135"/>
        <v>1.94763</v>
      </c>
      <c r="AA235" s="81">
        <f t="shared" si="135"/>
        <v>1.8153600000000001</v>
      </c>
    </row>
    <row r="236" spans="1:27" ht="12.75" hidden="1" customHeight="1" outlineLevel="1" x14ac:dyDescent="0.2">
      <c r="A236" s="89" t="s">
        <v>1070</v>
      </c>
      <c r="B236" s="63" t="s">
        <v>230</v>
      </c>
      <c r="C236" s="43" t="s">
        <v>79</v>
      </c>
      <c r="D236" s="44">
        <v>1497.71</v>
      </c>
      <c r="E236" s="44">
        <v>1340.89</v>
      </c>
      <c r="F236" s="44">
        <v>1269.02</v>
      </c>
      <c r="G236" s="44">
        <v>1248</v>
      </c>
      <c r="H236" s="44">
        <v>1294.23</v>
      </c>
      <c r="I236" s="44">
        <v>1350.08</v>
      </c>
      <c r="J236" s="44">
        <v>1370.34</v>
      </c>
      <c r="K236" s="44">
        <v>1526.07</v>
      </c>
      <c r="L236" s="44">
        <v>1830.2</v>
      </c>
      <c r="M236" s="44">
        <v>1997.59</v>
      </c>
      <c r="N236" s="44">
        <v>2039.69</v>
      </c>
      <c r="O236" s="44">
        <v>2042.29</v>
      </c>
      <c r="P236" s="44">
        <v>2035.3</v>
      </c>
      <c r="Q236" s="44">
        <v>2029.17</v>
      </c>
      <c r="R236" s="44">
        <v>2030.3</v>
      </c>
      <c r="S236" s="44">
        <v>2026.79</v>
      </c>
      <c r="T236" s="44">
        <v>2026.28</v>
      </c>
      <c r="U236" s="44">
        <v>2016.23</v>
      </c>
      <c r="V236" s="44">
        <v>2096.63</v>
      </c>
      <c r="W236" s="44">
        <v>2244.2800000000002</v>
      </c>
      <c r="X236" s="44">
        <v>2405.98</v>
      </c>
      <c r="Y236" s="44">
        <v>2076.46</v>
      </c>
      <c r="Z236" s="44">
        <v>1719.6</v>
      </c>
      <c r="AA236" s="44">
        <v>1587.33</v>
      </c>
    </row>
    <row r="237" spans="1:27" ht="12.75" hidden="1" customHeight="1" outlineLevel="1" x14ac:dyDescent="0.2">
      <c r="A237" s="89" t="s">
        <v>1071</v>
      </c>
      <c r="B237" s="63" t="s">
        <v>90</v>
      </c>
      <c r="C237" s="43" t="s">
        <v>79</v>
      </c>
      <c r="D237" s="44">
        <f>$D$162</f>
        <v>113.12</v>
      </c>
      <c r="E237" s="44">
        <f>$D$162</f>
        <v>113.12</v>
      </c>
      <c r="F237" s="44">
        <f t="shared" ref="F237:AA237" si="136">$D$162</f>
        <v>113.12</v>
      </c>
      <c r="G237" s="44">
        <f t="shared" si="136"/>
        <v>113.12</v>
      </c>
      <c r="H237" s="44">
        <f t="shared" si="136"/>
        <v>113.12</v>
      </c>
      <c r="I237" s="44">
        <f t="shared" si="136"/>
        <v>113.12</v>
      </c>
      <c r="J237" s="44">
        <f t="shared" si="136"/>
        <v>113.12</v>
      </c>
      <c r="K237" s="44">
        <f t="shared" si="136"/>
        <v>113.12</v>
      </c>
      <c r="L237" s="44">
        <f t="shared" si="136"/>
        <v>113.12</v>
      </c>
      <c r="M237" s="44">
        <f t="shared" si="136"/>
        <v>113.12</v>
      </c>
      <c r="N237" s="44">
        <f t="shared" si="136"/>
        <v>113.12</v>
      </c>
      <c r="O237" s="44">
        <f t="shared" si="136"/>
        <v>113.12</v>
      </c>
      <c r="P237" s="44">
        <f t="shared" si="136"/>
        <v>113.12</v>
      </c>
      <c r="Q237" s="44">
        <f t="shared" si="136"/>
        <v>113.12</v>
      </c>
      <c r="R237" s="44">
        <f t="shared" si="136"/>
        <v>113.12</v>
      </c>
      <c r="S237" s="44">
        <f t="shared" si="136"/>
        <v>113.12</v>
      </c>
      <c r="T237" s="44">
        <f t="shared" si="136"/>
        <v>113.12</v>
      </c>
      <c r="U237" s="44">
        <f t="shared" si="136"/>
        <v>113.12</v>
      </c>
      <c r="V237" s="44">
        <f t="shared" si="136"/>
        <v>113.12</v>
      </c>
      <c r="W237" s="44">
        <f t="shared" si="136"/>
        <v>113.12</v>
      </c>
      <c r="X237" s="44">
        <f t="shared" si="136"/>
        <v>113.12</v>
      </c>
      <c r="Y237" s="44">
        <f t="shared" si="136"/>
        <v>113.12</v>
      </c>
      <c r="Z237" s="44">
        <f t="shared" si="136"/>
        <v>113.12</v>
      </c>
      <c r="AA237" s="44">
        <f t="shared" si="136"/>
        <v>113.12</v>
      </c>
    </row>
    <row r="238" spans="1:27" ht="12.75" hidden="1" customHeight="1" outlineLevel="1" x14ac:dyDescent="0.2">
      <c r="A238" s="89" t="s">
        <v>1072</v>
      </c>
      <c r="B238" s="63" t="s">
        <v>83</v>
      </c>
      <c r="C238" s="43" t="s">
        <v>79</v>
      </c>
      <c r="D238" s="44">
        <v>4.68</v>
      </c>
      <c r="E238" s="44">
        <v>4.68</v>
      </c>
      <c r="F238" s="44">
        <v>4.68</v>
      </c>
      <c r="G238" s="44">
        <v>4.68</v>
      </c>
      <c r="H238" s="44">
        <v>4.68</v>
      </c>
      <c r="I238" s="44">
        <v>4.68</v>
      </c>
      <c r="J238" s="44">
        <v>4.68</v>
      </c>
      <c r="K238" s="44">
        <v>4.68</v>
      </c>
      <c r="L238" s="44">
        <v>4.68</v>
      </c>
      <c r="M238" s="44">
        <v>4.68</v>
      </c>
      <c r="N238" s="44">
        <v>4.68</v>
      </c>
      <c r="O238" s="44">
        <v>4.68</v>
      </c>
      <c r="P238" s="44">
        <v>4.68</v>
      </c>
      <c r="Q238" s="44">
        <v>4.68</v>
      </c>
      <c r="R238" s="44">
        <v>4.68</v>
      </c>
      <c r="S238" s="44">
        <v>4.68</v>
      </c>
      <c r="T238" s="44">
        <v>4.68</v>
      </c>
      <c r="U238" s="44">
        <v>4.68</v>
      </c>
      <c r="V238" s="44">
        <v>4.68</v>
      </c>
      <c r="W238" s="44">
        <v>4.68</v>
      </c>
      <c r="X238" s="44">
        <v>4.68</v>
      </c>
      <c r="Y238" s="44">
        <v>4.68</v>
      </c>
      <c r="Z238" s="44">
        <v>4.68</v>
      </c>
      <c r="AA238" s="44">
        <v>4.68</v>
      </c>
    </row>
    <row r="239" spans="1:27" ht="12.75" hidden="1" customHeight="1" outlineLevel="1" x14ac:dyDescent="0.2">
      <c r="A239" s="89" t="s">
        <v>1073</v>
      </c>
      <c r="B239" s="63" t="s">
        <v>81</v>
      </c>
      <c r="C239" s="43" t="s">
        <v>79</v>
      </c>
      <c r="D239" s="44">
        <f>$D$11</f>
        <v>110.23</v>
      </c>
      <c r="E239" s="44">
        <f t="shared" ref="E239:AA239" si="137">$D$11</f>
        <v>110.23</v>
      </c>
      <c r="F239" s="44">
        <f t="shared" si="137"/>
        <v>110.23</v>
      </c>
      <c r="G239" s="44">
        <f t="shared" si="137"/>
        <v>110.23</v>
      </c>
      <c r="H239" s="44">
        <f t="shared" si="137"/>
        <v>110.23</v>
      </c>
      <c r="I239" s="44">
        <f t="shared" si="137"/>
        <v>110.23</v>
      </c>
      <c r="J239" s="44">
        <f t="shared" si="137"/>
        <v>110.23</v>
      </c>
      <c r="K239" s="44">
        <f t="shared" si="137"/>
        <v>110.23</v>
      </c>
      <c r="L239" s="44">
        <f t="shared" si="137"/>
        <v>110.23</v>
      </c>
      <c r="M239" s="44">
        <f t="shared" si="137"/>
        <v>110.23</v>
      </c>
      <c r="N239" s="44">
        <f t="shared" si="137"/>
        <v>110.23</v>
      </c>
      <c r="O239" s="44">
        <f t="shared" si="137"/>
        <v>110.23</v>
      </c>
      <c r="P239" s="44">
        <f t="shared" si="137"/>
        <v>110.23</v>
      </c>
      <c r="Q239" s="44">
        <f t="shared" si="137"/>
        <v>110.23</v>
      </c>
      <c r="R239" s="44">
        <f t="shared" si="137"/>
        <v>110.23</v>
      </c>
      <c r="S239" s="44">
        <f t="shared" si="137"/>
        <v>110.23</v>
      </c>
      <c r="T239" s="44">
        <f t="shared" si="137"/>
        <v>110.23</v>
      </c>
      <c r="U239" s="44">
        <f t="shared" si="137"/>
        <v>110.23</v>
      </c>
      <c r="V239" s="44">
        <f t="shared" si="137"/>
        <v>110.23</v>
      </c>
      <c r="W239" s="44">
        <f t="shared" si="137"/>
        <v>110.23</v>
      </c>
      <c r="X239" s="44">
        <f t="shared" si="137"/>
        <v>110.23</v>
      </c>
      <c r="Y239" s="44">
        <f t="shared" si="137"/>
        <v>110.23</v>
      </c>
      <c r="Z239" s="44">
        <f t="shared" si="137"/>
        <v>110.23</v>
      </c>
      <c r="AA239" s="44">
        <f t="shared" si="137"/>
        <v>110.23</v>
      </c>
    </row>
    <row r="240" spans="1:27" ht="12.75" customHeight="1" collapsed="1" x14ac:dyDescent="0.2">
      <c r="A240" s="88" t="s">
        <v>1074</v>
      </c>
      <c r="B240" s="28" t="str">
        <f>"17"&amp;"."&amp;$B$640&amp;"."&amp;$B$641</f>
        <v>17.09.2023</v>
      </c>
      <c r="C240" s="80" t="s">
        <v>76</v>
      </c>
      <c r="D240" s="81">
        <f>ROUND(((D241+D242+D244+D243)/1000),5)</f>
        <v>1.7004999999999999</v>
      </c>
      <c r="E240" s="81">
        <f>ROUND(((E241+E242+E244+E243)/1000),5)</f>
        <v>1.5501100000000001</v>
      </c>
      <c r="F240" s="81">
        <f>ROUND(((F241+F242+F244+F243)/1000),5)</f>
        <v>1.47865</v>
      </c>
      <c r="G240" s="81">
        <f t="shared" ref="G240:AA240" si="138">ROUND(((G241+G242+G244+G243)/1000),5)</f>
        <v>1.4692400000000001</v>
      </c>
      <c r="H240" s="81">
        <f t="shared" si="138"/>
        <v>1.4797899999999999</v>
      </c>
      <c r="I240" s="81">
        <f t="shared" si="138"/>
        <v>1.50705</v>
      </c>
      <c r="J240" s="81">
        <f t="shared" si="138"/>
        <v>1.47397</v>
      </c>
      <c r="K240" s="81">
        <f t="shared" si="138"/>
        <v>1.6435500000000001</v>
      </c>
      <c r="L240" s="81">
        <f t="shared" si="138"/>
        <v>1.8237300000000001</v>
      </c>
      <c r="M240" s="81">
        <f t="shared" si="138"/>
        <v>1.96383</v>
      </c>
      <c r="N240" s="81">
        <f t="shared" si="138"/>
        <v>2.0109499999999998</v>
      </c>
      <c r="O240" s="81">
        <f t="shared" si="138"/>
        <v>2.0226999999999999</v>
      </c>
      <c r="P240" s="81">
        <f t="shared" si="138"/>
        <v>2.0151500000000002</v>
      </c>
      <c r="Q240" s="81">
        <f t="shared" si="138"/>
        <v>2.0068299999999999</v>
      </c>
      <c r="R240" s="81">
        <f t="shared" si="138"/>
        <v>2.0156399999999999</v>
      </c>
      <c r="S240" s="81">
        <f t="shared" si="138"/>
        <v>2.0240200000000002</v>
      </c>
      <c r="T240" s="81">
        <f t="shared" si="138"/>
        <v>2.0650400000000002</v>
      </c>
      <c r="U240" s="81">
        <f t="shared" si="138"/>
        <v>2.1169699999999998</v>
      </c>
      <c r="V240" s="81">
        <f t="shared" si="138"/>
        <v>2.2768199999999998</v>
      </c>
      <c r="W240" s="81">
        <f t="shared" si="138"/>
        <v>2.36673</v>
      </c>
      <c r="X240" s="81">
        <f t="shared" si="138"/>
        <v>2.62853</v>
      </c>
      <c r="Y240" s="81">
        <f t="shared" si="138"/>
        <v>2.3060499999999999</v>
      </c>
      <c r="Z240" s="81">
        <f t="shared" si="138"/>
        <v>1.8981699999999999</v>
      </c>
      <c r="AA240" s="81">
        <f t="shared" si="138"/>
        <v>1.7026399999999999</v>
      </c>
    </row>
    <row r="241" spans="1:27" ht="12.75" hidden="1" customHeight="1" outlineLevel="1" x14ac:dyDescent="0.2">
      <c r="A241" s="89" t="s">
        <v>1075</v>
      </c>
      <c r="B241" s="63" t="s">
        <v>230</v>
      </c>
      <c r="C241" s="43" t="s">
        <v>79</v>
      </c>
      <c r="D241" s="44">
        <v>1472.47</v>
      </c>
      <c r="E241" s="44">
        <v>1322.08</v>
      </c>
      <c r="F241" s="44">
        <v>1250.6199999999999</v>
      </c>
      <c r="G241" s="44">
        <v>1241.21</v>
      </c>
      <c r="H241" s="44">
        <v>1251.76</v>
      </c>
      <c r="I241" s="44">
        <v>1279.02</v>
      </c>
      <c r="J241" s="44">
        <v>1245.94</v>
      </c>
      <c r="K241" s="44">
        <v>1415.52</v>
      </c>
      <c r="L241" s="44">
        <v>1595.7</v>
      </c>
      <c r="M241" s="44">
        <v>1735.8</v>
      </c>
      <c r="N241" s="44">
        <v>1782.92</v>
      </c>
      <c r="O241" s="44">
        <v>1794.67</v>
      </c>
      <c r="P241" s="44">
        <v>1787.12</v>
      </c>
      <c r="Q241" s="44">
        <v>1778.8</v>
      </c>
      <c r="R241" s="44">
        <v>1787.61</v>
      </c>
      <c r="S241" s="44">
        <v>1795.99</v>
      </c>
      <c r="T241" s="44">
        <v>1837.01</v>
      </c>
      <c r="U241" s="44">
        <v>1888.94</v>
      </c>
      <c r="V241" s="44">
        <v>2048.79</v>
      </c>
      <c r="W241" s="44">
        <v>2138.6999999999998</v>
      </c>
      <c r="X241" s="44">
        <v>2400.5</v>
      </c>
      <c r="Y241" s="44">
        <v>2078.02</v>
      </c>
      <c r="Z241" s="44">
        <v>1670.14</v>
      </c>
      <c r="AA241" s="44">
        <v>1474.61</v>
      </c>
    </row>
    <row r="242" spans="1:27" ht="12.75" hidden="1" customHeight="1" outlineLevel="1" x14ac:dyDescent="0.2">
      <c r="A242" s="89" t="s">
        <v>1076</v>
      </c>
      <c r="B242" s="63" t="s">
        <v>90</v>
      </c>
      <c r="C242" s="43" t="s">
        <v>79</v>
      </c>
      <c r="D242" s="44">
        <f>$D$162</f>
        <v>113.12</v>
      </c>
      <c r="E242" s="44">
        <f>$D$162</f>
        <v>113.12</v>
      </c>
      <c r="F242" s="44">
        <f t="shared" ref="F242:AA242" si="139">$D$162</f>
        <v>113.12</v>
      </c>
      <c r="G242" s="44">
        <f t="shared" si="139"/>
        <v>113.12</v>
      </c>
      <c r="H242" s="44">
        <f t="shared" si="139"/>
        <v>113.12</v>
      </c>
      <c r="I242" s="44">
        <f t="shared" si="139"/>
        <v>113.12</v>
      </c>
      <c r="J242" s="44">
        <f t="shared" si="139"/>
        <v>113.12</v>
      </c>
      <c r="K242" s="44">
        <f t="shared" si="139"/>
        <v>113.12</v>
      </c>
      <c r="L242" s="44">
        <f t="shared" si="139"/>
        <v>113.12</v>
      </c>
      <c r="M242" s="44">
        <f t="shared" si="139"/>
        <v>113.12</v>
      </c>
      <c r="N242" s="44">
        <f t="shared" si="139"/>
        <v>113.12</v>
      </c>
      <c r="O242" s="44">
        <f t="shared" si="139"/>
        <v>113.12</v>
      </c>
      <c r="P242" s="44">
        <f t="shared" si="139"/>
        <v>113.12</v>
      </c>
      <c r="Q242" s="44">
        <f t="shared" si="139"/>
        <v>113.12</v>
      </c>
      <c r="R242" s="44">
        <f t="shared" si="139"/>
        <v>113.12</v>
      </c>
      <c r="S242" s="44">
        <f t="shared" si="139"/>
        <v>113.12</v>
      </c>
      <c r="T242" s="44">
        <f t="shared" si="139"/>
        <v>113.12</v>
      </c>
      <c r="U242" s="44">
        <f t="shared" si="139"/>
        <v>113.12</v>
      </c>
      <c r="V242" s="44">
        <f t="shared" si="139"/>
        <v>113.12</v>
      </c>
      <c r="W242" s="44">
        <f t="shared" si="139"/>
        <v>113.12</v>
      </c>
      <c r="X242" s="44">
        <f t="shared" si="139"/>
        <v>113.12</v>
      </c>
      <c r="Y242" s="44">
        <f t="shared" si="139"/>
        <v>113.12</v>
      </c>
      <c r="Z242" s="44">
        <f t="shared" si="139"/>
        <v>113.12</v>
      </c>
      <c r="AA242" s="44">
        <f t="shared" si="139"/>
        <v>113.12</v>
      </c>
    </row>
    <row r="243" spans="1:27" ht="12.75" hidden="1" customHeight="1" outlineLevel="1" x14ac:dyDescent="0.2">
      <c r="A243" s="89" t="s">
        <v>1077</v>
      </c>
      <c r="B243" s="63" t="s">
        <v>83</v>
      </c>
      <c r="C243" s="43" t="s">
        <v>79</v>
      </c>
      <c r="D243" s="44">
        <v>4.68</v>
      </c>
      <c r="E243" s="44">
        <v>4.68</v>
      </c>
      <c r="F243" s="44">
        <v>4.68</v>
      </c>
      <c r="G243" s="44">
        <v>4.68</v>
      </c>
      <c r="H243" s="44">
        <v>4.68</v>
      </c>
      <c r="I243" s="44">
        <v>4.68</v>
      </c>
      <c r="J243" s="44">
        <v>4.68</v>
      </c>
      <c r="K243" s="44">
        <v>4.68</v>
      </c>
      <c r="L243" s="44">
        <v>4.68</v>
      </c>
      <c r="M243" s="44">
        <v>4.68</v>
      </c>
      <c r="N243" s="44">
        <v>4.68</v>
      </c>
      <c r="O243" s="44">
        <v>4.68</v>
      </c>
      <c r="P243" s="44">
        <v>4.68</v>
      </c>
      <c r="Q243" s="44">
        <v>4.68</v>
      </c>
      <c r="R243" s="44">
        <v>4.68</v>
      </c>
      <c r="S243" s="44">
        <v>4.68</v>
      </c>
      <c r="T243" s="44">
        <v>4.68</v>
      </c>
      <c r="U243" s="44">
        <v>4.68</v>
      </c>
      <c r="V243" s="44">
        <v>4.68</v>
      </c>
      <c r="W243" s="44">
        <v>4.68</v>
      </c>
      <c r="X243" s="44">
        <v>4.68</v>
      </c>
      <c r="Y243" s="44">
        <v>4.68</v>
      </c>
      <c r="Z243" s="44">
        <v>4.68</v>
      </c>
      <c r="AA243" s="44">
        <v>4.68</v>
      </c>
    </row>
    <row r="244" spans="1:27" ht="12.75" hidden="1" customHeight="1" outlineLevel="1" x14ac:dyDescent="0.2">
      <c r="A244" s="89" t="s">
        <v>1078</v>
      </c>
      <c r="B244" s="63" t="s">
        <v>81</v>
      </c>
      <c r="C244" s="43" t="s">
        <v>79</v>
      </c>
      <c r="D244" s="44">
        <f>$D$11</f>
        <v>110.23</v>
      </c>
      <c r="E244" s="44">
        <f t="shared" ref="E244:AA244" si="140">$D$11</f>
        <v>110.23</v>
      </c>
      <c r="F244" s="44">
        <f t="shared" si="140"/>
        <v>110.23</v>
      </c>
      <c r="G244" s="44">
        <f t="shared" si="140"/>
        <v>110.23</v>
      </c>
      <c r="H244" s="44">
        <f t="shared" si="140"/>
        <v>110.23</v>
      </c>
      <c r="I244" s="44">
        <f t="shared" si="140"/>
        <v>110.23</v>
      </c>
      <c r="J244" s="44">
        <f t="shared" si="140"/>
        <v>110.23</v>
      </c>
      <c r="K244" s="44">
        <f t="shared" si="140"/>
        <v>110.23</v>
      </c>
      <c r="L244" s="44">
        <f t="shared" si="140"/>
        <v>110.23</v>
      </c>
      <c r="M244" s="44">
        <f t="shared" si="140"/>
        <v>110.23</v>
      </c>
      <c r="N244" s="44">
        <f t="shared" si="140"/>
        <v>110.23</v>
      </c>
      <c r="O244" s="44">
        <f t="shared" si="140"/>
        <v>110.23</v>
      </c>
      <c r="P244" s="44">
        <f t="shared" si="140"/>
        <v>110.23</v>
      </c>
      <c r="Q244" s="44">
        <f t="shared" si="140"/>
        <v>110.23</v>
      </c>
      <c r="R244" s="44">
        <f t="shared" si="140"/>
        <v>110.23</v>
      </c>
      <c r="S244" s="44">
        <f t="shared" si="140"/>
        <v>110.23</v>
      </c>
      <c r="T244" s="44">
        <f t="shared" si="140"/>
        <v>110.23</v>
      </c>
      <c r="U244" s="44">
        <f t="shared" si="140"/>
        <v>110.23</v>
      </c>
      <c r="V244" s="44">
        <f t="shared" si="140"/>
        <v>110.23</v>
      </c>
      <c r="W244" s="44">
        <f t="shared" si="140"/>
        <v>110.23</v>
      </c>
      <c r="X244" s="44">
        <f t="shared" si="140"/>
        <v>110.23</v>
      </c>
      <c r="Y244" s="44">
        <f t="shared" si="140"/>
        <v>110.23</v>
      </c>
      <c r="Z244" s="44">
        <f t="shared" si="140"/>
        <v>110.23</v>
      </c>
      <c r="AA244" s="44">
        <f t="shared" si="140"/>
        <v>110.23</v>
      </c>
    </row>
    <row r="245" spans="1:27" ht="12.75" customHeight="1" collapsed="1" x14ac:dyDescent="0.2">
      <c r="A245" s="88" t="s">
        <v>1079</v>
      </c>
      <c r="B245" s="28" t="str">
        <f>"18"&amp;"."&amp;$B$640&amp;"."&amp;$B$641</f>
        <v>18.09.2023</v>
      </c>
      <c r="C245" s="80" t="s">
        <v>76</v>
      </c>
      <c r="D245" s="81">
        <f>ROUND(((D246+D247+D249+D248)/1000),5)</f>
        <v>1.5376399999999999</v>
      </c>
      <c r="E245" s="81">
        <f>ROUND(((E246+E247+E249+E248)/1000),5)</f>
        <v>1.4805299999999999</v>
      </c>
      <c r="F245" s="81">
        <f>ROUND(((F246+F247+F249+F248)/1000),5)</f>
        <v>1.41015</v>
      </c>
      <c r="G245" s="81">
        <f t="shared" ref="G245:AA245" si="141">ROUND(((G246+G247+G249+G248)/1000),5)</f>
        <v>1.40269</v>
      </c>
      <c r="H245" s="81">
        <f t="shared" si="141"/>
        <v>1.49986</v>
      </c>
      <c r="I245" s="81">
        <f t="shared" si="141"/>
        <v>1.6490199999999999</v>
      </c>
      <c r="J245" s="81">
        <f t="shared" si="141"/>
        <v>1.7521</v>
      </c>
      <c r="K245" s="81">
        <f t="shared" si="141"/>
        <v>1.98451</v>
      </c>
      <c r="L245" s="81">
        <f t="shared" si="141"/>
        <v>2.21793</v>
      </c>
      <c r="M245" s="81">
        <f t="shared" si="141"/>
        <v>2.3737900000000001</v>
      </c>
      <c r="N245" s="81">
        <f t="shared" si="141"/>
        <v>2.4516</v>
      </c>
      <c r="O245" s="81">
        <f t="shared" si="141"/>
        <v>2.42963</v>
      </c>
      <c r="P245" s="81">
        <f t="shared" si="141"/>
        <v>2.3831799999999999</v>
      </c>
      <c r="Q245" s="81">
        <f t="shared" si="141"/>
        <v>2.47071</v>
      </c>
      <c r="R245" s="81">
        <f t="shared" si="141"/>
        <v>2.3242699999999998</v>
      </c>
      <c r="S245" s="81">
        <f t="shared" si="141"/>
        <v>2.3213499999999998</v>
      </c>
      <c r="T245" s="81">
        <f t="shared" si="141"/>
        <v>2.2942399999999998</v>
      </c>
      <c r="U245" s="81">
        <f t="shared" si="141"/>
        <v>2.2675000000000001</v>
      </c>
      <c r="V245" s="81">
        <f t="shared" si="141"/>
        <v>2.3291900000000001</v>
      </c>
      <c r="W245" s="81">
        <f t="shared" si="141"/>
        <v>2.4533</v>
      </c>
      <c r="X245" s="81">
        <f t="shared" si="141"/>
        <v>2.4108200000000002</v>
      </c>
      <c r="Y245" s="81">
        <f t="shared" si="141"/>
        <v>2.2318099999999998</v>
      </c>
      <c r="Z245" s="81">
        <f t="shared" si="141"/>
        <v>1.91092</v>
      </c>
      <c r="AA245" s="81">
        <f t="shared" si="141"/>
        <v>1.75807</v>
      </c>
    </row>
    <row r="246" spans="1:27" ht="12.75" hidden="1" customHeight="1" outlineLevel="1" x14ac:dyDescent="0.2">
      <c r="A246" s="89" t="s">
        <v>1080</v>
      </c>
      <c r="B246" s="63" t="s">
        <v>230</v>
      </c>
      <c r="C246" s="43" t="s">
        <v>79</v>
      </c>
      <c r="D246" s="44">
        <v>1309.6099999999999</v>
      </c>
      <c r="E246" s="44">
        <v>1252.5</v>
      </c>
      <c r="F246" s="44">
        <v>1182.1199999999999</v>
      </c>
      <c r="G246" s="44">
        <v>1174.6600000000001</v>
      </c>
      <c r="H246" s="44">
        <v>1271.83</v>
      </c>
      <c r="I246" s="44">
        <v>1420.99</v>
      </c>
      <c r="J246" s="44">
        <v>1524.07</v>
      </c>
      <c r="K246" s="44">
        <v>1756.48</v>
      </c>
      <c r="L246" s="44">
        <v>1989.9</v>
      </c>
      <c r="M246" s="44">
        <v>2145.7600000000002</v>
      </c>
      <c r="N246" s="44">
        <v>2223.5700000000002</v>
      </c>
      <c r="O246" s="44">
        <v>2201.6</v>
      </c>
      <c r="P246" s="44">
        <v>2155.15</v>
      </c>
      <c r="Q246" s="44">
        <v>2242.6799999999998</v>
      </c>
      <c r="R246" s="44">
        <v>2096.2399999999998</v>
      </c>
      <c r="S246" s="44">
        <v>2093.3200000000002</v>
      </c>
      <c r="T246" s="44">
        <v>2066.21</v>
      </c>
      <c r="U246" s="44">
        <v>2039.47</v>
      </c>
      <c r="V246" s="44">
        <v>2101.16</v>
      </c>
      <c r="W246" s="44">
        <v>2225.27</v>
      </c>
      <c r="X246" s="44">
        <v>2182.79</v>
      </c>
      <c r="Y246" s="44">
        <v>2003.78</v>
      </c>
      <c r="Z246" s="44">
        <v>1682.89</v>
      </c>
      <c r="AA246" s="44">
        <v>1530.04</v>
      </c>
    </row>
    <row r="247" spans="1:27" ht="12.75" hidden="1" customHeight="1" outlineLevel="1" x14ac:dyDescent="0.2">
      <c r="A247" s="89" t="s">
        <v>1081</v>
      </c>
      <c r="B247" s="63" t="s">
        <v>90</v>
      </c>
      <c r="C247" s="43" t="s">
        <v>79</v>
      </c>
      <c r="D247" s="44">
        <f>$D$162</f>
        <v>113.12</v>
      </c>
      <c r="E247" s="44">
        <f>$D$162</f>
        <v>113.12</v>
      </c>
      <c r="F247" s="44">
        <f t="shared" ref="F247:AA247" si="142">$D$162</f>
        <v>113.12</v>
      </c>
      <c r="G247" s="44">
        <f t="shared" si="142"/>
        <v>113.12</v>
      </c>
      <c r="H247" s="44">
        <f t="shared" si="142"/>
        <v>113.12</v>
      </c>
      <c r="I247" s="44">
        <f t="shared" si="142"/>
        <v>113.12</v>
      </c>
      <c r="J247" s="44">
        <f t="shared" si="142"/>
        <v>113.12</v>
      </c>
      <c r="K247" s="44">
        <f t="shared" si="142"/>
        <v>113.12</v>
      </c>
      <c r="L247" s="44">
        <f t="shared" si="142"/>
        <v>113.12</v>
      </c>
      <c r="M247" s="44">
        <f t="shared" si="142"/>
        <v>113.12</v>
      </c>
      <c r="N247" s="44">
        <f t="shared" si="142"/>
        <v>113.12</v>
      </c>
      <c r="O247" s="44">
        <f t="shared" si="142"/>
        <v>113.12</v>
      </c>
      <c r="P247" s="44">
        <f t="shared" si="142"/>
        <v>113.12</v>
      </c>
      <c r="Q247" s="44">
        <f t="shared" si="142"/>
        <v>113.12</v>
      </c>
      <c r="R247" s="44">
        <f t="shared" si="142"/>
        <v>113.12</v>
      </c>
      <c r="S247" s="44">
        <f t="shared" si="142"/>
        <v>113.12</v>
      </c>
      <c r="T247" s="44">
        <f t="shared" si="142"/>
        <v>113.12</v>
      </c>
      <c r="U247" s="44">
        <f t="shared" si="142"/>
        <v>113.12</v>
      </c>
      <c r="V247" s="44">
        <f t="shared" si="142"/>
        <v>113.12</v>
      </c>
      <c r="W247" s="44">
        <f t="shared" si="142"/>
        <v>113.12</v>
      </c>
      <c r="X247" s="44">
        <f t="shared" si="142"/>
        <v>113.12</v>
      </c>
      <c r="Y247" s="44">
        <f t="shared" si="142"/>
        <v>113.12</v>
      </c>
      <c r="Z247" s="44">
        <f t="shared" si="142"/>
        <v>113.12</v>
      </c>
      <c r="AA247" s="44">
        <f t="shared" si="142"/>
        <v>113.12</v>
      </c>
    </row>
    <row r="248" spans="1:27" ht="12.75" hidden="1" customHeight="1" outlineLevel="1" x14ac:dyDescent="0.2">
      <c r="A248" s="89" t="s">
        <v>1082</v>
      </c>
      <c r="B248" s="63" t="s">
        <v>83</v>
      </c>
      <c r="C248" s="43" t="s">
        <v>79</v>
      </c>
      <c r="D248" s="44">
        <v>4.68</v>
      </c>
      <c r="E248" s="44">
        <v>4.68</v>
      </c>
      <c r="F248" s="44">
        <v>4.68</v>
      </c>
      <c r="G248" s="44">
        <v>4.68</v>
      </c>
      <c r="H248" s="44">
        <v>4.68</v>
      </c>
      <c r="I248" s="44">
        <v>4.68</v>
      </c>
      <c r="J248" s="44">
        <v>4.68</v>
      </c>
      <c r="K248" s="44">
        <v>4.68</v>
      </c>
      <c r="L248" s="44">
        <v>4.68</v>
      </c>
      <c r="M248" s="44">
        <v>4.68</v>
      </c>
      <c r="N248" s="44">
        <v>4.68</v>
      </c>
      <c r="O248" s="44">
        <v>4.68</v>
      </c>
      <c r="P248" s="44">
        <v>4.68</v>
      </c>
      <c r="Q248" s="44">
        <v>4.68</v>
      </c>
      <c r="R248" s="44">
        <v>4.68</v>
      </c>
      <c r="S248" s="44">
        <v>4.68</v>
      </c>
      <c r="T248" s="44">
        <v>4.68</v>
      </c>
      <c r="U248" s="44">
        <v>4.68</v>
      </c>
      <c r="V248" s="44">
        <v>4.68</v>
      </c>
      <c r="W248" s="44">
        <v>4.68</v>
      </c>
      <c r="X248" s="44">
        <v>4.68</v>
      </c>
      <c r="Y248" s="44">
        <v>4.68</v>
      </c>
      <c r="Z248" s="44">
        <v>4.68</v>
      </c>
      <c r="AA248" s="44">
        <v>4.68</v>
      </c>
    </row>
    <row r="249" spans="1:27" ht="12.75" hidden="1" customHeight="1" outlineLevel="1" x14ac:dyDescent="0.2">
      <c r="A249" s="89" t="s">
        <v>1083</v>
      </c>
      <c r="B249" s="63" t="s">
        <v>81</v>
      </c>
      <c r="C249" s="43" t="s">
        <v>79</v>
      </c>
      <c r="D249" s="44">
        <f>$D$11</f>
        <v>110.23</v>
      </c>
      <c r="E249" s="44">
        <f t="shared" ref="E249:AA249" si="143">$D$11</f>
        <v>110.23</v>
      </c>
      <c r="F249" s="44">
        <f t="shared" si="143"/>
        <v>110.23</v>
      </c>
      <c r="G249" s="44">
        <f t="shared" si="143"/>
        <v>110.23</v>
      </c>
      <c r="H249" s="44">
        <f t="shared" si="143"/>
        <v>110.23</v>
      </c>
      <c r="I249" s="44">
        <f t="shared" si="143"/>
        <v>110.23</v>
      </c>
      <c r="J249" s="44">
        <f t="shared" si="143"/>
        <v>110.23</v>
      </c>
      <c r="K249" s="44">
        <f t="shared" si="143"/>
        <v>110.23</v>
      </c>
      <c r="L249" s="44">
        <f t="shared" si="143"/>
        <v>110.23</v>
      </c>
      <c r="M249" s="44">
        <f t="shared" si="143"/>
        <v>110.23</v>
      </c>
      <c r="N249" s="44">
        <f t="shared" si="143"/>
        <v>110.23</v>
      </c>
      <c r="O249" s="44">
        <f t="shared" si="143"/>
        <v>110.23</v>
      </c>
      <c r="P249" s="44">
        <f t="shared" si="143"/>
        <v>110.23</v>
      </c>
      <c r="Q249" s="44">
        <f t="shared" si="143"/>
        <v>110.23</v>
      </c>
      <c r="R249" s="44">
        <f t="shared" si="143"/>
        <v>110.23</v>
      </c>
      <c r="S249" s="44">
        <f t="shared" si="143"/>
        <v>110.23</v>
      </c>
      <c r="T249" s="44">
        <f t="shared" si="143"/>
        <v>110.23</v>
      </c>
      <c r="U249" s="44">
        <f t="shared" si="143"/>
        <v>110.23</v>
      </c>
      <c r="V249" s="44">
        <f t="shared" si="143"/>
        <v>110.23</v>
      </c>
      <c r="W249" s="44">
        <f t="shared" si="143"/>
        <v>110.23</v>
      </c>
      <c r="X249" s="44">
        <f t="shared" si="143"/>
        <v>110.23</v>
      </c>
      <c r="Y249" s="44">
        <f t="shared" si="143"/>
        <v>110.23</v>
      </c>
      <c r="Z249" s="44">
        <f t="shared" si="143"/>
        <v>110.23</v>
      </c>
      <c r="AA249" s="44">
        <f t="shared" si="143"/>
        <v>110.23</v>
      </c>
    </row>
    <row r="250" spans="1:27" ht="12.75" customHeight="1" collapsed="1" x14ac:dyDescent="0.2">
      <c r="A250" s="88" t="s">
        <v>1084</v>
      </c>
      <c r="B250" s="28" t="str">
        <f>"19"&amp;"."&amp;$B$640&amp;"."&amp;$B$641</f>
        <v>19.09.2023</v>
      </c>
      <c r="C250" s="80" t="s">
        <v>76</v>
      </c>
      <c r="D250" s="81">
        <f>ROUND(((D251+D252+D254+D253)/1000),5)</f>
        <v>1.5253300000000001</v>
      </c>
      <c r="E250" s="81">
        <f>ROUND(((E251+E252+E254+E253)/1000),5)</f>
        <v>1.4777800000000001</v>
      </c>
      <c r="F250" s="81">
        <f>ROUND(((F251+F252+F254+F253)/1000),5)</f>
        <v>1.41032</v>
      </c>
      <c r="G250" s="81">
        <f t="shared" ref="G250:AA250" si="144">ROUND(((G251+G252+G254+G253)/1000),5)</f>
        <v>1.40557</v>
      </c>
      <c r="H250" s="81">
        <f t="shared" si="144"/>
        <v>1.48444</v>
      </c>
      <c r="I250" s="81">
        <f t="shared" si="144"/>
        <v>1.62344</v>
      </c>
      <c r="J250" s="81">
        <f t="shared" si="144"/>
        <v>1.7620800000000001</v>
      </c>
      <c r="K250" s="81">
        <f t="shared" si="144"/>
        <v>1.99803</v>
      </c>
      <c r="L250" s="81">
        <f t="shared" si="144"/>
        <v>2.3002899999999999</v>
      </c>
      <c r="M250" s="81">
        <f t="shared" si="144"/>
        <v>2.6074899999999999</v>
      </c>
      <c r="N250" s="81">
        <f t="shared" si="144"/>
        <v>2.6292</v>
      </c>
      <c r="O250" s="81">
        <f t="shared" si="144"/>
        <v>2.6116999999999999</v>
      </c>
      <c r="P250" s="81">
        <f t="shared" si="144"/>
        <v>2.5892200000000001</v>
      </c>
      <c r="Q250" s="81">
        <f t="shared" si="144"/>
        <v>2.6063700000000001</v>
      </c>
      <c r="R250" s="81">
        <f t="shared" si="144"/>
        <v>2.3271899999999999</v>
      </c>
      <c r="S250" s="81">
        <f t="shared" si="144"/>
        <v>2.3293699999999999</v>
      </c>
      <c r="T250" s="81">
        <f t="shared" si="144"/>
        <v>2.3039900000000002</v>
      </c>
      <c r="U250" s="81">
        <f t="shared" si="144"/>
        <v>2.2711299999999999</v>
      </c>
      <c r="V250" s="81">
        <f t="shared" si="144"/>
        <v>2.3296299999999999</v>
      </c>
      <c r="W250" s="81">
        <f t="shared" si="144"/>
        <v>2.4337200000000001</v>
      </c>
      <c r="X250" s="81">
        <f t="shared" si="144"/>
        <v>2.4274100000000001</v>
      </c>
      <c r="Y250" s="81">
        <f t="shared" si="144"/>
        <v>2.32959</v>
      </c>
      <c r="Z250" s="81">
        <f t="shared" si="144"/>
        <v>1.96326</v>
      </c>
      <c r="AA250" s="81">
        <f t="shared" si="144"/>
        <v>1.7274</v>
      </c>
    </row>
    <row r="251" spans="1:27" ht="12.75" hidden="1" customHeight="1" outlineLevel="1" x14ac:dyDescent="0.2">
      <c r="A251" s="89" t="s">
        <v>1085</v>
      </c>
      <c r="B251" s="63" t="s">
        <v>230</v>
      </c>
      <c r="C251" s="43" t="s">
        <v>79</v>
      </c>
      <c r="D251" s="44">
        <v>1297.3</v>
      </c>
      <c r="E251" s="44">
        <v>1249.75</v>
      </c>
      <c r="F251" s="44">
        <v>1182.29</v>
      </c>
      <c r="G251" s="44">
        <v>1177.54</v>
      </c>
      <c r="H251" s="44">
        <v>1256.4100000000001</v>
      </c>
      <c r="I251" s="44">
        <v>1395.41</v>
      </c>
      <c r="J251" s="44">
        <v>1534.05</v>
      </c>
      <c r="K251" s="44">
        <v>1770</v>
      </c>
      <c r="L251" s="44">
        <v>2072.2600000000002</v>
      </c>
      <c r="M251" s="44">
        <v>2379.46</v>
      </c>
      <c r="N251" s="44">
        <v>2401.17</v>
      </c>
      <c r="O251" s="44">
        <v>2383.67</v>
      </c>
      <c r="P251" s="44">
        <v>2361.19</v>
      </c>
      <c r="Q251" s="44">
        <v>2378.34</v>
      </c>
      <c r="R251" s="44">
        <v>2099.16</v>
      </c>
      <c r="S251" s="44">
        <v>2101.34</v>
      </c>
      <c r="T251" s="44">
        <v>2075.96</v>
      </c>
      <c r="U251" s="44">
        <v>2043.1</v>
      </c>
      <c r="V251" s="44">
        <v>2101.6</v>
      </c>
      <c r="W251" s="44">
        <v>2205.69</v>
      </c>
      <c r="X251" s="44">
        <v>2199.38</v>
      </c>
      <c r="Y251" s="44">
        <v>2101.56</v>
      </c>
      <c r="Z251" s="44">
        <v>1735.23</v>
      </c>
      <c r="AA251" s="44">
        <v>1499.37</v>
      </c>
    </row>
    <row r="252" spans="1:27" ht="12.75" hidden="1" customHeight="1" outlineLevel="1" x14ac:dyDescent="0.2">
      <c r="A252" s="89" t="s">
        <v>1086</v>
      </c>
      <c r="B252" s="63" t="s">
        <v>90</v>
      </c>
      <c r="C252" s="43" t="s">
        <v>79</v>
      </c>
      <c r="D252" s="44">
        <f>$D$162</f>
        <v>113.12</v>
      </c>
      <c r="E252" s="44">
        <f>$D$162</f>
        <v>113.12</v>
      </c>
      <c r="F252" s="44">
        <f t="shared" ref="F252:AA252" si="145">$D$162</f>
        <v>113.12</v>
      </c>
      <c r="G252" s="44">
        <f t="shared" si="145"/>
        <v>113.12</v>
      </c>
      <c r="H252" s="44">
        <f t="shared" si="145"/>
        <v>113.12</v>
      </c>
      <c r="I252" s="44">
        <f t="shared" si="145"/>
        <v>113.12</v>
      </c>
      <c r="J252" s="44">
        <f t="shared" si="145"/>
        <v>113.12</v>
      </c>
      <c r="K252" s="44">
        <f t="shared" si="145"/>
        <v>113.12</v>
      </c>
      <c r="L252" s="44">
        <f t="shared" si="145"/>
        <v>113.12</v>
      </c>
      <c r="M252" s="44">
        <f t="shared" si="145"/>
        <v>113.12</v>
      </c>
      <c r="N252" s="44">
        <f t="shared" si="145"/>
        <v>113.12</v>
      </c>
      <c r="O252" s="44">
        <f t="shared" si="145"/>
        <v>113.12</v>
      </c>
      <c r="P252" s="44">
        <f t="shared" si="145"/>
        <v>113.12</v>
      </c>
      <c r="Q252" s="44">
        <f t="shared" si="145"/>
        <v>113.12</v>
      </c>
      <c r="R252" s="44">
        <f t="shared" si="145"/>
        <v>113.12</v>
      </c>
      <c r="S252" s="44">
        <f t="shared" si="145"/>
        <v>113.12</v>
      </c>
      <c r="T252" s="44">
        <f t="shared" si="145"/>
        <v>113.12</v>
      </c>
      <c r="U252" s="44">
        <f t="shared" si="145"/>
        <v>113.12</v>
      </c>
      <c r="V252" s="44">
        <f t="shared" si="145"/>
        <v>113.12</v>
      </c>
      <c r="W252" s="44">
        <f t="shared" si="145"/>
        <v>113.12</v>
      </c>
      <c r="X252" s="44">
        <f t="shared" si="145"/>
        <v>113.12</v>
      </c>
      <c r="Y252" s="44">
        <f t="shared" si="145"/>
        <v>113.12</v>
      </c>
      <c r="Z252" s="44">
        <f t="shared" si="145"/>
        <v>113.12</v>
      </c>
      <c r="AA252" s="44">
        <f t="shared" si="145"/>
        <v>113.12</v>
      </c>
    </row>
    <row r="253" spans="1:27" ht="12.75" hidden="1" customHeight="1" outlineLevel="1" x14ac:dyDescent="0.2">
      <c r="A253" s="89" t="s">
        <v>1087</v>
      </c>
      <c r="B253" s="63" t="s">
        <v>83</v>
      </c>
      <c r="C253" s="43" t="s">
        <v>79</v>
      </c>
      <c r="D253" s="44">
        <v>4.68</v>
      </c>
      <c r="E253" s="44">
        <v>4.68</v>
      </c>
      <c r="F253" s="44">
        <v>4.68</v>
      </c>
      <c r="G253" s="44">
        <v>4.68</v>
      </c>
      <c r="H253" s="44">
        <v>4.68</v>
      </c>
      <c r="I253" s="44">
        <v>4.68</v>
      </c>
      <c r="J253" s="44">
        <v>4.68</v>
      </c>
      <c r="K253" s="44">
        <v>4.68</v>
      </c>
      <c r="L253" s="44">
        <v>4.68</v>
      </c>
      <c r="M253" s="44">
        <v>4.68</v>
      </c>
      <c r="N253" s="44">
        <v>4.68</v>
      </c>
      <c r="O253" s="44">
        <v>4.68</v>
      </c>
      <c r="P253" s="44">
        <v>4.68</v>
      </c>
      <c r="Q253" s="44">
        <v>4.68</v>
      </c>
      <c r="R253" s="44">
        <v>4.68</v>
      </c>
      <c r="S253" s="44">
        <v>4.68</v>
      </c>
      <c r="T253" s="44">
        <v>4.68</v>
      </c>
      <c r="U253" s="44">
        <v>4.68</v>
      </c>
      <c r="V253" s="44">
        <v>4.68</v>
      </c>
      <c r="W253" s="44">
        <v>4.68</v>
      </c>
      <c r="X253" s="44">
        <v>4.68</v>
      </c>
      <c r="Y253" s="44">
        <v>4.68</v>
      </c>
      <c r="Z253" s="44">
        <v>4.68</v>
      </c>
      <c r="AA253" s="44">
        <v>4.68</v>
      </c>
    </row>
    <row r="254" spans="1:27" ht="12.75" hidden="1" customHeight="1" outlineLevel="1" x14ac:dyDescent="0.2">
      <c r="A254" s="89" t="s">
        <v>1088</v>
      </c>
      <c r="B254" s="63" t="s">
        <v>81</v>
      </c>
      <c r="C254" s="43" t="s">
        <v>79</v>
      </c>
      <c r="D254" s="44">
        <f>$D$11</f>
        <v>110.23</v>
      </c>
      <c r="E254" s="44">
        <f t="shared" ref="E254:AA254" si="146">$D$11</f>
        <v>110.23</v>
      </c>
      <c r="F254" s="44">
        <f t="shared" si="146"/>
        <v>110.23</v>
      </c>
      <c r="G254" s="44">
        <f t="shared" si="146"/>
        <v>110.23</v>
      </c>
      <c r="H254" s="44">
        <f t="shared" si="146"/>
        <v>110.23</v>
      </c>
      <c r="I254" s="44">
        <f t="shared" si="146"/>
        <v>110.23</v>
      </c>
      <c r="J254" s="44">
        <f t="shared" si="146"/>
        <v>110.23</v>
      </c>
      <c r="K254" s="44">
        <f t="shared" si="146"/>
        <v>110.23</v>
      </c>
      <c r="L254" s="44">
        <f t="shared" si="146"/>
        <v>110.23</v>
      </c>
      <c r="M254" s="44">
        <f t="shared" si="146"/>
        <v>110.23</v>
      </c>
      <c r="N254" s="44">
        <f t="shared" si="146"/>
        <v>110.23</v>
      </c>
      <c r="O254" s="44">
        <f t="shared" si="146"/>
        <v>110.23</v>
      </c>
      <c r="P254" s="44">
        <f t="shared" si="146"/>
        <v>110.23</v>
      </c>
      <c r="Q254" s="44">
        <f t="shared" si="146"/>
        <v>110.23</v>
      </c>
      <c r="R254" s="44">
        <f t="shared" si="146"/>
        <v>110.23</v>
      </c>
      <c r="S254" s="44">
        <f t="shared" si="146"/>
        <v>110.23</v>
      </c>
      <c r="T254" s="44">
        <f t="shared" si="146"/>
        <v>110.23</v>
      </c>
      <c r="U254" s="44">
        <f t="shared" si="146"/>
        <v>110.23</v>
      </c>
      <c r="V254" s="44">
        <f t="shared" si="146"/>
        <v>110.23</v>
      </c>
      <c r="W254" s="44">
        <f t="shared" si="146"/>
        <v>110.23</v>
      </c>
      <c r="X254" s="44">
        <f t="shared" si="146"/>
        <v>110.23</v>
      </c>
      <c r="Y254" s="44">
        <f t="shared" si="146"/>
        <v>110.23</v>
      </c>
      <c r="Z254" s="44">
        <f t="shared" si="146"/>
        <v>110.23</v>
      </c>
      <c r="AA254" s="44">
        <f t="shared" si="146"/>
        <v>110.23</v>
      </c>
    </row>
    <row r="255" spans="1:27" ht="12.75" customHeight="1" collapsed="1" x14ac:dyDescent="0.2">
      <c r="A255" s="88" t="s">
        <v>1089</v>
      </c>
      <c r="B255" s="28" t="str">
        <f>"20"&amp;"."&amp;$B$640&amp;"."&amp;$B$641</f>
        <v>20.09.2023</v>
      </c>
      <c r="C255" s="80" t="s">
        <v>76</v>
      </c>
      <c r="D255" s="81">
        <f>ROUND(((D256+D257+D259+D258)/1000),5)</f>
        <v>1.53271</v>
      </c>
      <c r="E255" s="81">
        <f>ROUND(((E256+E257+E259+E258)/1000),5)</f>
        <v>1.41289</v>
      </c>
      <c r="F255" s="81">
        <f>ROUND(((F256+F257+F259+F258)/1000),5)</f>
        <v>1.3617699999999999</v>
      </c>
      <c r="G255" s="81">
        <f t="shared" ref="G255:AA255" si="147">ROUND(((G256+G257+G259+G258)/1000),5)</f>
        <v>1.3480099999999999</v>
      </c>
      <c r="H255" s="81">
        <f t="shared" si="147"/>
        <v>1.41903</v>
      </c>
      <c r="I255" s="81">
        <f t="shared" si="147"/>
        <v>1.57141</v>
      </c>
      <c r="J255" s="81">
        <f t="shared" si="147"/>
        <v>1.75292</v>
      </c>
      <c r="K255" s="81">
        <f t="shared" si="147"/>
        <v>1.9751000000000001</v>
      </c>
      <c r="L255" s="81">
        <f t="shared" si="147"/>
        <v>2.2455699999999998</v>
      </c>
      <c r="M255" s="81">
        <f t="shared" si="147"/>
        <v>2.8185099999999998</v>
      </c>
      <c r="N255" s="81">
        <f t="shared" si="147"/>
        <v>2.8581599999999998</v>
      </c>
      <c r="O255" s="81">
        <f t="shared" si="147"/>
        <v>2.8207800000000001</v>
      </c>
      <c r="P255" s="81">
        <f t="shared" si="147"/>
        <v>2.6764899999999998</v>
      </c>
      <c r="Q255" s="81">
        <f t="shared" si="147"/>
        <v>2.8201399999999999</v>
      </c>
      <c r="R255" s="81">
        <f t="shared" si="147"/>
        <v>2.3315999999999999</v>
      </c>
      <c r="S255" s="81">
        <f t="shared" si="147"/>
        <v>2.3300999999999998</v>
      </c>
      <c r="T255" s="81">
        <f t="shared" si="147"/>
        <v>2.3169200000000001</v>
      </c>
      <c r="U255" s="81">
        <f t="shared" si="147"/>
        <v>2.2969300000000001</v>
      </c>
      <c r="V255" s="81">
        <f t="shared" si="147"/>
        <v>2.3367900000000001</v>
      </c>
      <c r="W255" s="81">
        <f t="shared" si="147"/>
        <v>2.4264199999999998</v>
      </c>
      <c r="X255" s="81">
        <f t="shared" si="147"/>
        <v>2.57131</v>
      </c>
      <c r="Y255" s="81">
        <f t="shared" si="147"/>
        <v>2.3105799999999999</v>
      </c>
      <c r="Z255" s="81">
        <f t="shared" si="147"/>
        <v>1.9936</v>
      </c>
      <c r="AA255" s="81">
        <f t="shared" si="147"/>
        <v>1.7041599999999999</v>
      </c>
    </row>
    <row r="256" spans="1:27" ht="12.75" hidden="1" customHeight="1" outlineLevel="1" x14ac:dyDescent="0.2">
      <c r="A256" s="89" t="s">
        <v>1090</v>
      </c>
      <c r="B256" s="63" t="s">
        <v>230</v>
      </c>
      <c r="C256" s="43" t="s">
        <v>79</v>
      </c>
      <c r="D256" s="44">
        <v>1304.68</v>
      </c>
      <c r="E256" s="44">
        <v>1184.8599999999999</v>
      </c>
      <c r="F256" s="44">
        <v>1133.74</v>
      </c>
      <c r="G256" s="44">
        <v>1119.98</v>
      </c>
      <c r="H256" s="44">
        <v>1191</v>
      </c>
      <c r="I256" s="44">
        <v>1343.38</v>
      </c>
      <c r="J256" s="44">
        <v>1524.89</v>
      </c>
      <c r="K256" s="44">
        <v>1747.07</v>
      </c>
      <c r="L256" s="44">
        <v>2017.54</v>
      </c>
      <c r="M256" s="44">
        <v>2590.48</v>
      </c>
      <c r="N256" s="44">
        <v>2630.13</v>
      </c>
      <c r="O256" s="44">
        <v>2592.75</v>
      </c>
      <c r="P256" s="44">
        <v>2448.46</v>
      </c>
      <c r="Q256" s="44">
        <v>2592.11</v>
      </c>
      <c r="R256" s="44">
        <v>2103.5700000000002</v>
      </c>
      <c r="S256" s="44">
        <v>2102.0700000000002</v>
      </c>
      <c r="T256" s="44">
        <v>2088.89</v>
      </c>
      <c r="U256" s="44">
        <v>2068.9</v>
      </c>
      <c r="V256" s="44">
        <v>2108.7600000000002</v>
      </c>
      <c r="W256" s="44">
        <v>2198.39</v>
      </c>
      <c r="X256" s="44">
        <v>2343.2800000000002</v>
      </c>
      <c r="Y256" s="44">
        <v>2082.5500000000002</v>
      </c>
      <c r="Z256" s="44">
        <v>1765.57</v>
      </c>
      <c r="AA256" s="44">
        <v>1476.13</v>
      </c>
    </row>
    <row r="257" spans="1:27" ht="12.75" hidden="1" customHeight="1" outlineLevel="1" x14ac:dyDescent="0.2">
      <c r="A257" s="89" t="s">
        <v>1091</v>
      </c>
      <c r="B257" s="63" t="s">
        <v>90</v>
      </c>
      <c r="C257" s="43" t="s">
        <v>79</v>
      </c>
      <c r="D257" s="44">
        <f>$D$162</f>
        <v>113.12</v>
      </c>
      <c r="E257" s="44">
        <f>$D$162</f>
        <v>113.12</v>
      </c>
      <c r="F257" s="44">
        <f t="shared" ref="F257:AA257" si="148">$D$162</f>
        <v>113.12</v>
      </c>
      <c r="G257" s="44">
        <f t="shared" si="148"/>
        <v>113.12</v>
      </c>
      <c r="H257" s="44">
        <f t="shared" si="148"/>
        <v>113.12</v>
      </c>
      <c r="I257" s="44">
        <f t="shared" si="148"/>
        <v>113.12</v>
      </c>
      <c r="J257" s="44">
        <f t="shared" si="148"/>
        <v>113.12</v>
      </c>
      <c r="K257" s="44">
        <f t="shared" si="148"/>
        <v>113.12</v>
      </c>
      <c r="L257" s="44">
        <f t="shared" si="148"/>
        <v>113.12</v>
      </c>
      <c r="M257" s="44">
        <f t="shared" si="148"/>
        <v>113.12</v>
      </c>
      <c r="N257" s="44">
        <f t="shared" si="148"/>
        <v>113.12</v>
      </c>
      <c r="O257" s="44">
        <f t="shared" si="148"/>
        <v>113.12</v>
      </c>
      <c r="P257" s="44">
        <f t="shared" si="148"/>
        <v>113.12</v>
      </c>
      <c r="Q257" s="44">
        <f t="shared" si="148"/>
        <v>113.12</v>
      </c>
      <c r="R257" s="44">
        <f t="shared" si="148"/>
        <v>113.12</v>
      </c>
      <c r="S257" s="44">
        <f t="shared" si="148"/>
        <v>113.12</v>
      </c>
      <c r="T257" s="44">
        <f t="shared" si="148"/>
        <v>113.12</v>
      </c>
      <c r="U257" s="44">
        <f t="shared" si="148"/>
        <v>113.12</v>
      </c>
      <c r="V257" s="44">
        <f t="shared" si="148"/>
        <v>113.12</v>
      </c>
      <c r="W257" s="44">
        <f t="shared" si="148"/>
        <v>113.12</v>
      </c>
      <c r="X257" s="44">
        <f t="shared" si="148"/>
        <v>113.12</v>
      </c>
      <c r="Y257" s="44">
        <f t="shared" si="148"/>
        <v>113.12</v>
      </c>
      <c r="Z257" s="44">
        <f t="shared" si="148"/>
        <v>113.12</v>
      </c>
      <c r="AA257" s="44">
        <f t="shared" si="148"/>
        <v>113.12</v>
      </c>
    </row>
    <row r="258" spans="1:27" ht="12.75" hidden="1" customHeight="1" outlineLevel="1" x14ac:dyDescent="0.2">
      <c r="A258" s="89" t="s">
        <v>1092</v>
      </c>
      <c r="B258" s="63" t="s">
        <v>83</v>
      </c>
      <c r="C258" s="43" t="s">
        <v>79</v>
      </c>
      <c r="D258" s="44">
        <v>4.68</v>
      </c>
      <c r="E258" s="44">
        <v>4.68</v>
      </c>
      <c r="F258" s="44">
        <v>4.68</v>
      </c>
      <c r="G258" s="44">
        <v>4.68</v>
      </c>
      <c r="H258" s="44">
        <v>4.68</v>
      </c>
      <c r="I258" s="44">
        <v>4.68</v>
      </c>
      <c r="J258" s="44">
        <v>4.68</v>
      </c>
      <c r="K258" s="44">
        <v>4.68</v>
      </c>
      <c r="L258" s="44">
        <v>4.68</v>
      </c>
      <c r="M258" s="44">
        <v>4.68</v>
      </c>
      <c r="N258" s="44">
        <v>4.68</v>
      </c>
      <c r="O258" s="44">
        <v>4.68</v>
      </c>
      <c r="P258" s="44">
        <v>4.68</v>
      </c>
      <c r="Q258" s="44">
        <v>4.68</v>
      </c>
      <c r="R258" s="44">
        <v>4.68</v>
      </c>
      <c r="S258" s="44">
        <v>4.68</v>
      </c>
      <c r="T258" s="44">
        <v>4.68</v>
      </c>
      <c r="U258" s="44">
        <v>4.68</v>
      </c>
      <c r="V258" s="44">
        <v>4.68</v>
      </c>
      <c r="W258" s="44">
        <v>4.68</v>
      </c>
      <c r="X258" s="44">
        <v>4.68</v>
      </c>
      <c r="Y258" s="44">
        <v>4.68</v>
      </c>
      <c r="Z258" s="44">
        <v>4.68</v>
      </c>
      <c r="AA258" s="44">
        <v>4.68</v>
      </c>
    </row>
    <row r="259" spans="1:27" ht="12.75" hidden="1" customHeight="1" outlineLevel="1" x14ac:dyDescent="0.2">
      <c r="A259" s="89" t="s">
        <v>1093</v>
      </c>
      <c r="B259" s="63" t="s">
        <v>81</v>
      </c>
      <c r="C259" s="43" t="s">
        <v>79</v>
      </c>
      <c r="D259" s="44">
        <f>$D$11</f>
        <v>110.23</v>
      </c>
      <c r="E259" s="44">
        <f t="shared" ref="E259:AA259" si="149">$D$11</f>
        <v>110.23</v>
      </c>
      <c r="F259" s="44">
        <f t="shared" si="149"/>
        <v>110.23</v>
      </c>
      <c r="G259" s="44">
        <f t="shared" si="149"/>
        <v>110.23</v>
      </c>
      <c r="H259" s="44">
        <f t="shared" si="149"/>
        <v>110.23</v>
      </c>
      <c r="I259" s="44">
        <f t="shared" si="149"/>
        <v>110.23</v>
      </c>
      <c r="J259" s="44">
        <f t="shared" si="149"/>
        <v>110.23</v>
      </c>
      <c r="K259" s="44">
        <f t="shared" si="149"/>
        <v>110.23</v>
      </c>
      <c r="L259" s="44">
        <f t="shared" si="149"/>
        <v>110.23</v>
      </c>
      <c r="M259" s="44">
        <f t="shared" si="149"/>
        <v>110.23</v>
      </c>
      <c r="N259" s="44">
        <f t="shared" si="149"/>
        <v>110.23</v>
      </c>
      <c r="O259" s="44">
        <f t="shared" si="149"/>
        <v>110.23</v>
      </c>
      <c r="P259" s="44">
        <f t="shared" si="149"/>
        <v>110.23</v>
      </c>
      <c r="Q259" s="44">
        <f t="shared" si="149"/>
        <v>110.23</v>
      </c>
      <c r="R259" s="44">
        <f t="shared" si="149"/>
        <v>110.23</v>
      </c>
      <c r="S259" s="44">
        <f t="shared" si="149"/>
        <v>110.23</v>
      </c>
      <c r="T259" s="44">
        <f t="shared" si="149"/>
        <v>110.23</v>
      </c>
      <c r="U259" s="44">
        <f t="shared" si="149"/>
        <v>110.23</v>
      </c>
      <c r="V259" s="44">
        <f t="shared" si="149"/>
        <v>110.23</v>
      </c>
      <c r="W259" s="44">
        <f t="shared" si="149"/>
        <v>110.23</v>
      </c>
      <c r="X259" s="44">
        <f t="shared" si="149"/>
        <v>110.23</v>
      </c>
      <c r="Y259" s="44">
        <f t="shared" si="149"/>
        <v>110.23</v>
      </c>
      <c r="Z259" s="44">
        <f t="shared" si="149"/>
        <v>110.23</v>
      </c>
      <c r="AA259" s="44">
        <f t="shared" si="149"/>
        <v>110.23</v>
      </c>
    </row>
    <row r="260" spans="1:27" ht="12.75" customHeight="1" collapsed="1" x14ac:dyDescent="0.2">
      <c r="A260" s="88" t="s">
        <v>1094</v>
      </c>
      <c r="B260" s="28" t="str">
        <f>"21"&amp;"."&amp;$B$640&amp;"."&amp;$B$641</f>
        <v>21.09.2023</v>
      </c>
      <c r="C260" s="80" t="s">
        <v>76</v>
      </c>
      <c r="D260" s="81">
        <f>ROUND(((D261+D262+D264+D263)/1000),5)</f>
        <v>1.51488</v>
      </c>
      <c r="E260" s="81">
        <f>ROUND(((E261+E262+E264+E263)/1000),5)</f>
        <v>1.4153500000000001</v>
      </c>
      <c r="F260" s="81">
        <f>ROUND(((F261+F262+F264+F263)/1000),5)</f>
        <v>1.34588</v>
      </c>
      <c r="G260" s="81">
        <f t="shared" ref="G260:AA260" si="150">ROUND(((G261+G262+G264+G263)/1000),5)</f>
        <v>1.3580300000000001</v>
      </c>
      <c r="H260" s="81">
        <f t="shared" si="150"/>
        <v>1.4417199999999999</v>
      </c>
      <c r="I260" s="81">
        <f t="shared" si="150"/>
        <v>1.56134</v>
      </c>
      <c r="J260" s="81">
        <f t="shared" si="150"/>
        <v>1.6973199999999999</v>
      </c>
      <c r="K260" s="81">
        <f t="shared" si="150"/>
        <v>1.9103699999999999</v>
      </c>
      <c r="L260" s="81">
        <f t="shared" si="150"/>
        <v>2.2534200000000002</v>
      </c>
      <c r="M260" s="81">
        <f t="shared" si="150"/>
        <v>2.5907499999999999</v>
      </c>
      <c r="N260" s="81">
        <f t="shared" si="150"/>
        <v>2.60154</v>
      </c>
      <c r="O260" s="81">
        <f t="shared" si="150"/>
        <v>2.59964</v>
      </c>
      <c r="P260" s="81">
        <f t="shared" si="150"/>
        <v>2.59429</v>
      </c>
      <c r="Q260" s="81">
        <f t="shared" si="150"/>
        <v>2.5966399999999998</v>
      </c>
      <c r="R260" s="81">
        <f t="shared" si="150"/>
        <v>2.3085300000000002</v>
      </c>
      <c r="S260" s="81">
        <f t="shared" si="150"/>
        <v>2.3066499999999999</v>
      </c>
      <c r="T260" s="81">
        <f t="shared" si="150"/>
        <v>2.2867600000000001</v>
      </c>
      <c r="U260" s="81">
        <f t="shared" si="150"/>
        <v>2.2758699999999998</v>
      </c>
      <c r="V260" s="81">
        <f t="shared" si="150"/>
        <v>2.4012699999999998</v>
      </c>
      <c r="W260" s="81">
        <f t="shared" si="150"/>
        <v>2.4621499999999998</v>
      </c>
      <c r="X260" s="81">
        <f t="shared" si="150"/>
        <v>2.4367399999999999</v>
      </c>
      <c r="Y260" s="81">
        <f t="shared" si="150"/>
        <v>2.2828599999999999</v>
      </c>
      <c r="Z260" s="81">
        <f t="shared" si="150"/>
        <v>2.00054</v>
      </c>
      <c r="AA260" s="81">
        <f t="shared" si="150"/>
        <v>1.7337499999999999</v>
      </c>
    </row>
    <row r="261" spans="1:27" ht="12.75" hidden="1" customHeight="1" outlineLevel="1" x14ac:dyDescent="0.2">
      <c r="A261" s="89" t="s">
        <v>1095</v>
      </c>
      <c r="B261" s="63" t="s">
        <v>230</v>
      </c>
      <c r="C261" s="43" t="s">
        <v>79</v>
      </c>
      <c r="D261" s="44">
        <v>1286.8499999999999</v>
      </c>
      <c r="E261" s="44">
        <v>1187.32</v>
      </c>
      <c r="F261" s="44">
        <v>1117.8499999999999</v>
      </c>
      <c r="G261" s="44">
        <v>1130</v>
      </c>
      <c r="H261" s="44">
        <v>1213.69</v>
      </c>
      <c r="I261" s="44">
        <v>1333.31</v>
      </c>
      <c r="J261" s="44">
        <v>1469.29</v>
      </c>
      <c r="K261" s="44">
        <v>1682.34</v>
      </c>
      <c r="L261" s="44">
        <v>2025.39</v>
      </c>
      <c r="M261" s="44">
        <v>2362.7199999999998</v>
      </c>
      <c r="N261" s="44">
        <v>2373.5100000000002</v>
      </c>
      <c r="O261" s="44">
        <v>2371.61</v>
      </c>
      <c r="P261" s="44">
        <v>2366.2600000000002</v>
      </c>
      <c r="Q261" s="44">
        <v>2368.61</v>
      </c>
      <c r="R261" s="44">
        <v>2080.5</v>
      </c>
      <c r="S261" s="44">
        <v>2078.62</v>
      </c>
      <c r="T261" s="44">
        <v>2058.73</v>
      </c>
      <c r="U261" s="44">
        <v>2047.84</v>
      </c>
      <c r="V261" s="44">
        <v>2173.2399999999998</v>
      </c>
      <c r="W261" s="44">
        <v>2234.12</v>
      </c>
      <c r="X261" s="44">
        <v>2208.71</v>
      </c>
      <c r="Y261" s="44">
        <v>2054.83</v>
      </c>
      <c r="Z261" s="44">
        <v>1772.51</v>
      </c>
      <c r="AA261" s="44">
        <v>1505.72</v>
      </c>
    </row>
    <row r="262" spans="1:27" ht="12.75" hidden="1" customHeight="1" outlineLevel="1" x14ac:dyDescent="0.2">
      <c r="A262" s="89" t="s">
        <v>1096</v>
      </c>
      <c r="B262" s="63" t="s">
        <v>90</v>
      </c>
      <c r="C262" s="43" t="s">
        <v>79</v>
      </c>
      <c r="D262" s="44">
        <f>$D$162</f>
        <v>113.12</v>
      </c>
      <c r="E262" s="44">
        <f>$D$162</f>
        <v>113.12</v>
      </c>
      <c r="F262" s="44">
        <f t="shared" ref="F262:AA262" si="151">$D$162</f>
        <v>113.12</v>
      </c>
      <c r="G262" s="44">
        <f t="shared" si="151"/>
        <v>113.12</v>
      </c>
      <c r="H262" s="44">
        <f t="shared" si="151"/>
        <v>113.12</v>
      </c>
      <c r="I262" s="44">
        <f t="shared" si="151"/>
        <v>113.12</v>
      </c>
      <c r="J262" s="44">
        <f t="shared" si="151"/>
        <v>113.12</v>
      </c>
      <c r="K262" s="44">
        <f t="shared" si="151"/>
        <v>113.12</v>
      </c>
      <c r="L262" s="44">
        <f t="shared" si="151"/>
        <v>113.12</v>
      </c>
      <c r="M262" s="44">
        <f t="shared" si="151"/>
        <v>113.12</v>
      </c>
      <c r="N262" s="44">
        <f t="shared" si="151"/>
        <v>113.12</v>
      </c>
      <c r="O262" s="44">
        <f t="shared" si="151"/>
        <v>113.12</v>
      </c>
      <c r="P262" s="44">
        <f t="shared" si="151"/>
        <v>113.12</v>
      </c>
      <c r="Q262" s="44">
        <f t="shared" si="151"/>
        <v>113.12</v>
      </c>
      <c r="R262" s="44">
        <f t="shared" si="151"/>
        <v>113.12</v>
      </c>
      <c r="S262" s="44">
        <f t="shared" si="151"/>
        <v>113.12</v>
      </c>
      <c r="T262" s="44">
        <f t="shared" si="151"/>
        <v>113.12</v>
      </c>
      <c r="U262" s="44">
        <f t="shared" si="151"/>
        <v>113.12</v>
      </c>
      <c r="V262" s="44">
        <f t="shared" si="151"/>
        <v>113.12</v>
      </c>
      <c r="W262" s="44">
        <f t="shared" si="151"/>
        <v>113.12</v>
      </c>
      <c r="X262" s="44">
        <f t="shared" si="151"/>
        <v>113.12</v>
      </c>
      <c r="Y262" s="44">
        <f t="shared" si="151"/>
        <v>113.12</v>
      </c>
      <c r="Z262" s="44">
        <f t="shared" si="151"/>
        <v>113.12</v>
      </c>
      <c r="AA262" s="44">
        <f t="shared" si="151"/>
        <v>113.12</v>
      </c>
    </row>
    <row r="263" spans="1:27" ht="12.75" hidden="1" customHeight="1" outlineLevel="1" x14ac:dyDescent="0.2">
      <c r="A263" s="89" t="s">
        <v>1097</v>
      </c>
      <c r="B263" s="63" t="s">
        <v>83</v>
      </c>
      <c r="C263" s="43" t="s">
        <v>79</v>
      </c>
      <c r="D263" s="44">
        <v>4.68</v>
      </c>
      <c r="E263" s="44">
        <v>4.68</v>
      </c>
      <c r="F263" s="44">
        <v>4.68</v>
      </c>
      <c r="G263" s="44">
        <v>4.68</v>
      </c>
      <c r="H263" s="44">
        <v>4.68</v>
      </c>
      <c r="I263" s="44">
        <v>4.68</v>
      </c>
      <c r="J263" s="44">
        <v>4.68</v>
      </c>
      <c r="K263" s="44">
        <v>4.68</v>
      </c>
      <c r="L263" s="44">
        <v>4.68</v>
      </c>
      <c r="M263" s="44">
        <v>4.68</v>
      </c>
      <c r="N263" s="44">
        <v>4.68</v>
      </c>
      <c r="O263" s="44">
        <v>4.68</v>
      </c>
      <c r="P263" s="44">
        <v>4.68</v>
      </c>
      <c r="Q263" s="44">
        <v>4.68</v>
      </c>
      <c r="R263" s="44">
        <v>4.68</v>
      </c>
      <c r="S263" s="44">
        <v>4.68</v>
      </c>
      <c r="T263" s="44">
        <v>4.68</v>
      </c>
      <c r="U263" s="44">
        <v>4.68</v>
      </c>
      <c r="V263" s="44">
        <v>4.68</v>
      </c>
      <c r="W263" s="44">
        <v>4.68</v>
      </c>
      <c r="X263" s="44">
        <v>4.68</v>
      </c>
      <c r="Y263" s="44">
        <v>4.68</v>
      </c>
      <c r="Z263" s="44">
        <v>4.68</v>
      </c>
      <c r="AA263" s="44">
        <v>4.68</v>
      </c>
    </row>
    <row r="264" spans="1:27" ht="12.75" hidden="1" customHeight="1" outlineLevel="1" x14ac:dyDescent="0.2">
      <c r="A264" s="89" t="s">
        <v>1098</v>
      </c>
      <c r="B264" s="63" t="s">
        <v>81</v>
      </c>
      <c r="C264" s="43" t="s">
        <v>79</v>
      </c>
      <c r="D264" s="44">
        <f>$D$11</f>
        <v>110.23</v>
      </c>
      <c r="E264" s="44">
        <f t="shared" ref="E264:AA264" si="152">$D$11</f>
        <v>110.23</v>
      </c>
      <c r="F264" s="44">
        <f t="shared" si="152"/>
        <v>110.23</v>
      </c>
      <c r="G264" s="44">
        <f t="shared" si="152"/>
        <v>110.23</v>
      </c>
      <c r="H264" s="44">
        <f t="shared" si="152"/>
        <v>110.23</v>
      </c>
      <c r="I264" s="44">
        <f t="shared" si="152"/>
        <v>110.23</v>
      </c>
      <c r="J264" s="44">
        <f t="shared" si="152"/>
        <v>110.23</v>
      </c>
      <c r="K264" s="44">
        <f t="shared" si="152"/>
        <v>110.23</v>
      </c>
      <c r="L264" s="44">
        <f t="shared" si="152"/>
        <v>110.23</v>
      </c>
      <c r="M264" s="44">
        <f t="shared" si="152"/>
        <v>110.23</v>
      </c>
      <c r="N264" s="44">
        <f t="shared" si="152"/>
        <v>110.23</v>
      </c>
      <c r="O264" s="44">
        <f t="shared" si="152"/>
        <v>110.23</v>
      </c>
      <c r="P264" s="44">
        <f t="shared" si="152"/>
        <v>110.23</v>
      </c>
      <c r="Q264" s="44">
        <f t="shared" si="152"/>
        <v>110.23</v>
      </c>
      <c r="R264" s="44">
        <f t="shared" si="152"/>
        <v>110.23</v>
      </c>
      <c r="S264" s="44">
        <f t="shared" si="152"/>
        <v>110.23</v>
      </c>
      <c r="T264" s="44">
        <f t="shared" si="152"/>
        <v>110.23</v>
      </c>
      <c r="U264" s="44">
        <f t="shared" si="152"/>
        <v>110.23</v>
      </c>
      <c r="V264" s="44">
        <f t="shared" si="152"/>
        <v>110.23</v>
      </c>
      <c r="W264" s="44">
        <f t="shared" si="152"/>
        <v>110.23</v>
      </c>
      <c r="X264" s="44">
        <f t="shared" si="152"/>
        <v>110.23</v>
      </c>
      <c r="Y264" s="44">
        <f t="shared" si="152"/>
        <v>110.23</v>
      </c>
      <c r="Z264" s="44">
        <f t="shared" si="152"/>
        <v>110.23</v>
      </c>
      <c r="AA264" s="44">
        <f t="shared" si="152"/>
        <v>110.23</v>
      </c>
    </row>
    <row r="265" spans="1:27" ht="12.75" customHeight="1" collapsed="1" x14ac:dyDescent="0.2">
      <c r="A265" s="88" t="s">
        <v>1099</v>
      </c>
      <c r="B265" s="28" t="str">
        <f>"22"&amp;"."&amp;$B$640&amp;"."&amp;$B$641</f>
        <v>22.09.2023</v>
      </c>
      <c r="C265" s="80" t="s">
        <v>76</v>
      </c>
      <c r="D265" s="81">
        <f>ROUND(((D266+D267+D269+D268)/1000),5)</f>
        <v>1.5171300000000001</v>
      </c>
      <c r="E265" s="81">
        <f>ROUND(((E266+E267+E269+E268)/1000),5)</f>
        <v>1.4117599999999999</v>
      </c>
      <c r="F265" s="81">
        <f>ROUND(((F266+F267+F269+F268)/1000),5)</f>
        <v>1.3573900000000001</v>
      </c>
      <c r="G265" s="81">
        <f t="shared" ref="G265:AA265" si="153">ROUND(((G266+G267+G269+G268)/1000),5)</f>
        <v>1.3580099999999999</v>
      </c>
      <c r="H265" s="81">
        <f t="shared" si="153"/>
        <v>1.42441</v>
      </c>
      <c r="I265" s="81">
        <f t="shared" si="153"/>
        <v>1.60025</v>
      </c>
      <c r="J265" s="81">
        <f t="shared" si="153"/>
        <v>1.7941199999999999</v>
      </c>
      <c r="K265" s="81">
        <f t="shared" si="153"/>
        <v>2.0087899999999999</v>
      </c>
      <c r="L265" s="81">
        <f t="shared" si="153"/>
        <v>2.2507100000000002</v>
      </c>
      <c r="M265" s="81">
        <f t="shared" si="153"/>
        <v>2.42774</v>
      </c>
      <c r="N265" s="81">
        <f t="shared" si="153"/>
        <v>2.4427699999999999</v>
      </c>
      <c r="O265" s="81">
        <f t="shared" si="153"/>
        <v>2.59775</v>
      </c>
      <c r="P265" s="81">
        <f t="shared" si="153"/>
        <v>2.4006799999999999</v>
      </c>
      <c r="Q265" s="81">
        <f t="shared" si="153"/>
        <v>2.4332199999999999</v>
      </c>
      <c r="R265" s="81">
        <f t="shared" si="153"/>
        <v>2.3141600000000002</v>
      </c>
      <c r="S265" s="81">
        <f t="shared" si="153"/>
        <v>2.3047200000000001</v>
      </c>
      <c r="T265" s="81">
        <f t="shared" si="153"/>
        <v>2.3014999999999999</v>
      </c>
      <c r="U265" s="81">
        <f t="shared" si="153"/>
        <v>2.2778200000000002</v>
      </c>
      <c r="V265" s="81">
        <f t="shared" si="153"/>
        <v>2.3503500000000002</v>
      </c>
      <c r="W265" s="81">
        <f t="shared" si="153"/>
        <v>2.3807800000000001</v>
      </c>
      <c r="X265" s="81">
        <f t="shared" si="153"/>
        <v>2.3762699999999999</v>
      </c>
      <c r="Y265" s="81">
        <f t="shared" si="153"/>
        <v>2.29209</v>
      </c>
      <c r="Z265" s="81">
        <f t="shared" si="153"/>
        <v>2.0142099999999998</v>
      </c>
      <c r="AA265" s="81">
        <f t="shared" si="153"/>
        <v>1.8208899999999999</v>
      </c>
    </row>
    <row r="266" spans="1:27" ht="12.75" hidden="1" customHeight="1" outlineLevel="1" x14ac:dyDescent="0.2">
      <c r="A266" s="89" t="s">
        <v>1100</v>
      </c>
      <c r="B266" s="63" t="s">
        <v>230</v>
      </c>
      <c r="C266" s="43" t="s">
        <v>79</v>
      </c>
      <c r="D266" s="44">
        <v>1289.0999999999999</v>
      </c>
      <c r="E266" s="44">
        <v>1183.73</v>
      </c>
      <c r="F266" s="44">
        <v>1129.3599999999999</v>
      </c>
      <c r="G266" s="44">
        <v>1129.98</v>
      </c>
      <c r="H266" s="44">
        <v>1196.3800000000001</v>
      </c>
      <c r="I266" s="44">
        <v>1372.22</v>
      </c>
      <c r="J266" s="44">
        <v>1566.09</v>
      </c>
      <c r="K266" s="44">
        <v>1780.76</v>
      </c>
      <c r="L266" s="44">
        <v>2022.68</v>
      </c>
      <c r="M266" s="44">
        <v>2199.71</v>
      </c>
      <c r="N266" s="44">
        <v>2214.7399999999998</v>
      </c>
      <c r="O266" s="44">
        <v>2369.7199999999998</v>
      </c>
      <c r="P266" s="44">
        <v>2172.65</v>
      </c>
      <c r="Q266" s="44">
        <v>2205.19</v>
      </c>
      <c r="R266" s="44">
        <v>2086.13</v>
      </c>
      <c r="S266" s="44">
        <v>2076.69</v>
      </c>
      <c r="T266" s="44">
        <v>2073.4699999999998</v>
      </c>
      <c r="U266" s="44">
        <v>2049.79</v>
      </c>
      <c r="V266" s="44">
        <v>2122.3200000000002</v>
      </c>
      <c r="W266" s="44">
        <v>2152.75</v>
      </c>
      <c r="X266" s="44">
        <v>2148.2399999999998</v>
      </c>
      <c r="Y266" s="44">
        <v>2064.06</v>
      </c>
      <c r="Z266" s="44">
        <v>1786.18</v>
      </c>
      <c r="AA266" s="44">
        <v>1592.86</v>
      </c>
    </row>
    <row r="267" spans="1:27" ht="12.75" hidden="1" customHeight="1" outlineLevel="1" x14ac:dyDescent="0.2">
      <c r="A267" s="89" t="s">
        <v>1101</v>
      </c>
      <c r="B267" s="63" t="s">
        <v>90</v>
      </c>
      <c r="C267" s="43" t="s">
        <v>79</v>
      </c>
      <c r="D267" s="44">
        <f>$D$162</f>
        <v>113.12</v>
      </c>
      <c r="E267" s="44">
        <f>$D$162</f>
        <v>113.12</v>
      </c>
      <c r="F267" s="44">
        <f t="shared" ref="F267:AA267" si="154">$D$162</f>
        <v>113.12</v>
      </c>
      <c r="G267" s="44">
        <f t="shared" si="154"/>
        <v>113.12</v>
      </c>
      <c r="H267" s="44">
        <f t="shared" si="154"/>
        <v>113.12</v>
      </c>
      <c r="I267" s="44">
        <f t="shared" si="154"/>
        <v>113.12</v>
      </c>
      <c r="J267" s="44">
        <f t="shared" si="154"/>
        <v>113.12</v>
      </c>
      <c r="K267" s="44">
        <f t="shared" si="154"/>
        <v>113.12</v>
      </c>
      <c r="L267" s="44">
        <f t="shared" si="154"/>
        <v>113.12</v>
      </c>
      <c r="M267" s="44">
        <f t="shared" si="154"/>
        <v>113.12</v>
      </c>
      <c r="N267" s="44">
        <f t="shared" si="154"/>
        <v>113.12</v>
      </c>
      <c r="O267" s="44">
        <f t="shared" si="154"/>
        <v>113.12</v>
      </c>
      <c r="P267" s="44">
        <f t="shared" si="154"/>
        <v>113.12</v>
      </c>
      <c r="Q267" s="44">
        <f t="shared" si="154"/>
        <v>113.12</v>
      </c>
      <c r="R267" s="44">
        <f t="shared" si="154"/>
        <v>113.12</v>
      </c>
      <c r="S267" s="44">
        <f t="shared" si="154"/>
        <v>113.12</v>
      </c>
      <c r="T267" s="44">
        <f t="shared" si="154"/>
        <v>113.12</v>
      </c>
      <c r="U267" s="44">
        <f t="shared" si="154"/>
        <v>113.12</v>
      </c>
      <c r="V267" s="44">
        <f t="shared" si="154"/>
        <v>113.12</v>
      </c>
      <c r="W267" s="44">
        <f t="shared" si="154"/>
        <v>113.12</v>
      </c>
      <c r="X267" s="44">
        <f t="shared" si="154"/>
        <v>113.12</v>
      </c>
      <c r="Y267" s="44">
        <f t="shared" si="154"/>
        <v>113.12</v>
      </c>
      <c r="Z267" s="44">
        <f t="shared" si="154"/>
        <v>113.12</v>
      </c>
      <c r="AA267" s="44">
        <f t="shared" si="154"/>
        <v>113.12</v>
      </c>
    </row>
    <row r="268" spans="1:27" ht="12.75" hidden="1" customHeight="1" outlineLevel="1" x14ac:dyDescent="0.2">
      <c r="A268" s="89" t="s">
        <v>1102</v>
      </c>
      <c r="B268" s="63" t="s">
        <v>83</v>
      </c>
      <c r="C268" s="43" t="s">
        <v>79</v>
      </c>
      <c r="D268" s="44">
        <v>4.68</v>
      </c>
      <c r="E268" s="44">
        <v>4.68</v>
      </c>
      <c r="F268" s="44">
        <v>4.68</v>
      </c>
      <c r="G268" s="44">
        <v>4.68</v>
      </c>
      <c r="H268" s="44">
        <v>4.68</v>
      </c>
      <c r="I268" s="44">
        <v>4.68</v>
      </c>
      <c r="J268" s="44">
        <v>4.68</v>
      </c>
      <c r="K268" s="44">
        <v>4.68</v>
      </c>
      <c r="L268" s="44">
        <v>4.68</v>
      </c>
      <c r="M268" s="44">
        <v>4.68</v>
      </c>
      <c r="N268" s="44">
        <v>4.68</v>
      </c>
      <c r="O268" s="44">
        <v>4.68</v>
      </c>
      <c r="P268" s="44">
        <v>4.68</v>
      </c>
      <c r="Q268" s="44">
        <v>4.68</v>
      </c>
      <c r="R268" s="44">
        <v>4.68</v>
      </c>
      <c r="S268" s="44">
        <v>4.68</v>
      </c>
      <c r="T268" s="44">
        <v>4.68</v>
      </c>
      <c r="U268" s="44">
        <v>4.68</v>
      </c>
      <c r="V268" s="44">
        <v>4.68</v>
      </c>
      <c r="W268" s="44">
        <v>4.68</v>
      </c>
      <c r="X268" s="44">
        <v>4.68</v>
      </c>
      <c r="Y268" s="44">
        <v>4.68</v>
      </c>
      <c r="Z268" s="44">
        <v>4.68</v>
      </c>
      <c r="AA268" s="44">
        <v>4.68</v>
      </c>
    </row>
    <row r="269" spans="1:27" ht="12.75" hidden="1" customHeight="1" outlineLevel="1" x14ac:dyDescent="0.2">
      <c r="A269" s="89" t="s">
        <v>1103</v>
      </c>
      <c r="B269" s="63" t="s">
        <v>81</v>
      </c>
      <c r="C269" s="43" t="s">
        <v>79</v>
      </c>
      <c r="D269" s="44">
        <f>$D$11</f>
        <v>110.23</v>
      </c>
      <c r="E269" s="44">
        <f t="shared" ref="E269:AA269" si="155">$D$11</f>
        <v>110.23</v>
      </c>
      <c r="F269" s="44">
        <f t="shared" si="155"/>
        <v>110.23</v>
      </c>
      <c r="G269" s="44">
        <f t="shared" si="155"/>
        <v>110.23</v>
      </c>
      <c r="H269" s="44">
        <f t="shared" si="155"/>
        <v>110.23</v>
      </c>
      <c r="I269" s="44">
        <f t="shared" si="155"/>
        <v>110.23</v>
      </c>
      <c r="J269" s="44">
        <f t="shared" si="155"/>
        <v>110.23</v>
      </c>
      <c r="K269" s="44">
        <f t="shared" si="155"/>
        <v>110.23</v>
      </c>
      <c r="L269" s="44">
        <f t="shared" si="155"/>
        <v>110.23</v>
      </c>
      <c r="M269" s="44">
        <f t="shared" si="155"/>
        <v>110.23</v>
      </c>
      <c r="N269" s="44">
        <f t="shared" si="155"/>
        <v>110.23</v>
      </c>
      <c r="O269" s="44">
        <f t="shared" si="155"/>
        <v>110.23</v>
      </c>
      <c r="P269" s="44">
        <f t="shared" si="155"/>
        <v>110.23</v>
      </c>
      <c r="Q269" s="44">
        <f t="shared" si="155"/>
        <v>110.23</v>
      </c>
      <c r="R269" s="44">
        <f t="shared" si="155"/>
        <v>110.23</v>
      </c>
      <c r="S269" s="44">
        <f t="shared" si="155"/>
        <v>110.23</v>
      </c>
      <c r="T269" s="44">
        <f t="shared" si="155"/>
        <v>110.23</v>
      </c>
      <c r="U269" s="44">
        <f t="shared" si="155"/>
        <v>110.23</v>
      </c>
      <c r="V269" s="44">
        <f t="shared" si="155"/>
        <v>110.23</v>
      </c>
      <c r="W269" s="44">
        <f t="shared" si="155"/>
        <v>110.23</v>
      </c>
      <c r="X269" s="44">
        <f t="shared" si="155"/>
        <v>110.23</v>
      </c>
      <c r="Y269" s="44">
        <f t="shared" si="155"/>
        <v>110.23</v>
      </c>
      <c r="Z269" s="44">
        <f t="shared" si="155"/>
        <v>110.23</v>
      </c>
      <c r="AA269" s="44">
        <f t="shared" si="155"/>
        <v>110.23</v>
      </c>
    </row>
    <row r="270" spans="1:27" ht="12.75" customHeight="1" collapsed="1" x14ac:dyDescent="0.2">
      <c r="A270" s="88" t="s">
        <v>1104</v>
      </c>
      <c r="B270" s="28" t="str">
        <f>"23"&amp;"."&amp;$B$640&amp;"."&amp;$B$641</f>
        <v>23.09.2023</v>
      </c>
      <c r="C270" s="80" t="s">
        <v>76</v>
      </c>
      <c r="D270" s="81">
        <f>ROUND(((D271+D272+D274+D273)/1000),5)</f>
        <v>1.8434900000000001</v>
      </c>
      <c r="E270" s="81">
        <f>ROUND(((E271+E272+E274+E273)/1000),5)</f>
        <v>1.69293</v>
      </c>
      <c r="F270" s="81">
        <f>ROUND(((F271+F272+F274+F273)/1000),5)</f>
        <v>1.5902499999999999</v>
      </c>
      <c r="G270" s="81">
        <f t="shared" ref="G270:AA270" si="156">ROUND(((G271+G272+G274+G273)/1000),5)</f>
        <v>1.5356099999999999</v>
      </c>
      <c r="H270" s="81">
        <f t="shared" si="156"/>
        <v>1.61633</v>
      </c>
      <c r="I270" s="81">
        <f t="shared" si="156"/>
        <v>1.6338699999999999</v>
      </c>
      <c r="J270" s="81">
        <f t="shared" si="156"/>
        <v>1.7288699999999999</v>
      </c>
      <c r="K270" s="81">
        <f t="shared" si="156"/>
        <v>1.8537600000000001</v>
      </c>
      <c r="L270" s="81">
        <f t="shared" si="156"/>
        <v>2.09951</v>
      </c>
      <c r="M270" s="81">
        <f t="shared" si="156"/>
        <v>2.2446999999999999</v>
      </c>
      <c r="N270" s="81">
        <f t="shared" si="156"/>
        <v>2.3407900000000001</v>
      </c>
      <c r="O270" s="81">
        <f t="shared" si="156"/>
        <v>2.3729399999999998</v>
      </c>
      <c r="P270" s="81">
        <f t="shared" si="156"/>
        <v>2.5702199999999999</v>
      </c>
      <c r="Q270" s="81">
        <f t="shared" si="156"/>
        <v>2.5960899999999998</v>
      </c>
      <c r="R270" s="81">
        <f t="shared" si="156"/>
        <v>2.5859800000000002</v>
      </c>
      <c r="S270" s="81">
        <f t="shared" si="156"/>
        <v>2.4608400000000001</v>
      </c>
      <c r="T270" s="81">
        <f t="shared" si="156"/>
        <v>2.4024800000000002</v>
      </c>
      <c r="U270" s="81">
        <f t="shared" si="156"/>
        <v>2.33284</v>
      </c>
      <c r="V270" s="81">
        <f t="shared" si="156"/>
        <v>2.4688300000000001</v>
      </c>
      <c r="W270" s="81">
        <f t="shared" si="156"/>
        <v>2.5131199999999998</v>
      </c>
      <c r="X270" s="81">
        <f t="shared" si="156"/>
        <v>2.6165099999999999</v>
      </c>
      <c r="Y270" s="81">
        <f t="shared" si="156"/>
        <v>2.2929900000000001</v>
      </c>
      <c r="Z270" s="81">
        <f t="shared" si="156"/>
        <v>1.93042</v>
      </c>
      <c r="AA270" s="81">
        <f t="shared" si="156"/>
        <v>1.75139</v>
      </c>
    </row>
    <row r="271" spans="1:27" ht="12.75" hidden="1" customHeight="1" outlineLevel="1" x14ac:dyDescent="0.2">
      <c r="A271" s="89" t="s">
        <v>1105</v>
      </c>
      <c r="B271" s="63" t="s">
        <v>230</v>
      </c>
      <c r="C271" s="43" t="s">
        <v>79</v>
      </c>
      <c r="D271" s="44">
        <v>1615.46</v>
      </c>
      <c r="E271" s="44">
        <v>1464.9</v>
      </c>
      <c r="F271" s="44">
        <v>1362.22</v>
      </c>
      <c r="G271" s="44">
        <v>1307.58</v>
      </c>
      <c r="H271" s="44">
        <v>1388.3</v>
      </c>
      <c r="I271" s="44">
        <v>1405.84</v>
      </c>
      <c r="J271" s="44">
        <v>1500.84</v>
      </c>
      <c r="K271" s="44">
        <v>1625.73</v>
      </c>
      <c r="L271" s="44">
        <v>1871.48</v>
      </c>
      <c r="M271" s="44">
        <v>2016.67</v>
      </c>
      <c r="N271" s="44">
        <v>2112.7600000000002</v>
      </c>
      <c r="O271" s="44">
        <v>2144.91</v>
      </c>
      <c r="P271" s="44">
        <v>2342.19</v>
      </c>
      <c r="Q271" s="44">
        <v>2368.06</v>
      </c>
      <c r="R271" s="44">
        <v>2357.9499999999998</v>
      </c>
      <c r="S271" s="44">
        <v>2232.81</v>
      </c>
      <c r="T271" s="44">
        <v>2174.4499999999998</v>
      </c>
      <c r="U271" s="44">
        <v>2104.81</v>
      </c>
      <c r="V271" s="44">
        <v>2240.8000000000002</v>
      </c>
      <c r="W271" s="44">
        <v>2285.09</v>
      </c>
      <c r="X271" s="44">
        <v>2388.48</v>
      </c>
      <c r="Y271" s="44">
        <v>2064.96</v>
      </c>
      <c r="Z271" s="44">
        <v>1702.39</v>
      </c>
      <c r="AA271" s="44">
        <v>1523.36</v>
      </c>
    </row>
    <row r="272" spans="1:27" ht="12.75" hidden="1" customHeight="1" outlineLevel="1" x14ac:dyDescent="0.2">
      <c r="A272" s="89" t="s">
        <v>1106</v>
      </c>
      <c r="B272" s="63" t="s">
        <v>90</v>
      </c>
      <c r="C272" s="43" t="s">
        <v>79</v>
      </c>
      <c r="D272" s="44">
        <f>$D$162</f>
        <v>113.12</v>
      </c>
      <c r="E272" s="44">
        <f>$D$162</f>
        <v>113.12</v>
      </c>
      <c r="F272" s="44">
        <f t="shared" ref="F272:AA272" si="157">$D$162</f>
        <v>113.12</v>
      </c>
      <c r="G272" s="44">
        <f t="shared" si="157"/>
        <v>113.12</v>
      </c>
      <c r="H272" s="44">
        <f t="shared" si="157"/>
        <v>113.12</v>
      </c>
      <c r="I272" s="44">
        <f t="shared" si="157"/>
        <v>113.12</v>
      </c>
      <c r="J272" s="44">
        <f t="shared" si="157"/>
        <v>113.12</v>
      </c>
      <c r="K272" s="44">
        <f t="shared" si="157"/>
        <v>113.12</v>
      </c>
      <c r="L272" s="44">
        <f t="shared" si="157"/>
        <v>113.12</v>
      </c>
      <c r="M272" s="44">
        <f t="shared" si="157"/>
        <v>113.12</v>
      </c>
      <c r="N272" s="44">
        <f t="shared" si="157"/>
        <v>113.12</v>
      </c>
      <c r="O272" s="44">
        <f t="shared" si="157"/>
        <v>113.12</v>
      </c>
      <c r="P272" s="44">
        <f t="shared" si="157"/>
        <v>113.12</v>
      </c>
      <c r="Q272" s="44">
        <f t="shared" si="157"/>
        <v>113.12</v>
      </c>
      <c r="R272" s="44">
        <f t="shared" si="157"/>
        <v>113.12</v>
      </c>
      <c r="S272" s="44">
        <f t="shared" si="157"/>
        <v>113.12</v>
      </c>
      <c r="T272" s="44">
        <f t="shared" si="157"/>
        <v>113.12</v>
      </c>
      <c r="U272" s="44">
        <f t="shared" si="157"/>
        <v>113.12</v>
      </c>
      <c r="V272" s="44">
        <f t="shared" si="157"/>
        <v>113.12</v>
      </c>
      <c r="W272" s="44">
        <f t="shared" si="157"/>
        <v>113.12</v>
      </c>
      <c r="X272" s="44">
        <f t="shared" si="157"/>
        <v>113.12</v>
      </c>
      <c r="Y272" s="44">
        <f t="shared" si="157"/>
        <v>113.12</v>
      </c>
      <c r="Z272" s="44">
        <f t="shared" si="157"/>
        <v>113.12</v>
      </c>
      <c r="AA272" s="44">
        <f t="shared" si="157"/>
        <v>113.12</v>
      </c>
    </row>
    <row r="273" spans="1:27" ht="12.75" hidden="1" customHeight="1" outlineLevel="1" x14ac:dyDescent="0.2">
      <c r="A273" s="89" t="s">
        <v>1107</v>
      </c>
      <c r="B273" s="63" t="s">
        <v>83</v>
      </c>
      <c r="C273" s="43" t="s">
        <v>79</v>
      </c>
      <c r="D273" s="44">
        <v>4.68</v>
      </c>
      <c r="E273" s="44">
        <v>4.68</v>
      </c>
      <c r="F273" s="44">
        <v>4.68</v>
      </c>
      <c r="G273" s="44">
        <v>4.68</v>
      </c>
      <c r="H273" s="44">
        <v>4.68</v>
      </c>
      <c r="I273" s="44">
        <v>4.68</v>
      </c>
      <c r="J273" s="44">
        <v>4.68</v>
      </c>
      <c r="K273" s="44">
        <v>4.68</v>
      </c>
      <c r="L273" s="44">
        <v>4.68</v>
      </c>
      <c r="M273" s="44">
        <v>4.68</v>
      </c>
      <c r="N273" s="44">
        <v>4.68</v>
      </c>
      <c r="O273" s="44">
        <v>4.68</v>
      </c>
      <c r="P273" s="44">
        <v>4.68</v>
      </c>
      <c r="Q273" s="44">
        <v>4.68</v>
      </c>
      <c r="R273" s="44">
        <v>4.68</v>
      </c>
      <c r="S273" s="44">
        <v>4.68</v>
      </c>
      <c r="T273" s="44">
        <v>4.68</v>
      </c>
      <c r="U273" s="44">
        <v>4.68</v>
      </c>
      <c r="V273" s="44">
        <v>4.68</v>
      </c>
      <c r="W273" s="44">
        <v>4.68</v>
      </c>
      <c r="X273" s="44">
        <v>4.68</v>
      </c>
      <c r="Y273" s="44">
        <v>4.68</v>
      </c>
      <c r="Z273" s="44">
        <v>4.68</v>
      </c>
      <c r="AA273" s="44">
        <v>4.68</v>
      </c>
    </row>
    <row r="274" spans="1:27" ht="12.75" hidden="1" customHeight="1" outlineLevel="1" x14ac:dyDescent="0.2">
      <c r="A274" s="89" t="s">
        <v>1108</v>
      </c>
      <c r="B274" s="63" t="s">
        <v>81</v>
      </c>
      <c r="C274" s="43" t="s">
        <v>79</v>
      </c>
      <c r="D274" s="44">
        <f>$D$11</f>
        <v>110.23</v>
      </c>
      <c r="E274" s="44">
        <f t="shared" ref="E274:AA274" si="158">$D$11</f>
        <v>110.23</v>
      </c>
      <c r="F274" s="44">
        <f t="shared" si="158"/>
        <v>110.23</v>
      </c>
      <c r="G274" s="44">
        <f t="shared" si="158"/>
        <v>110.23</v>
      </c>
      <c r="H274" s="44">
        <f t="shared" si="158"/>
        <v>110.23</v>
      </c>
      <c r="I274" s="44">
        <f t="shared" si="158"/>
        <v>110.23</v>
      </c>
      <c r="J274" s="44">
        <f t="shared" si="158"/>
        <v>110.23</v>
      </c>
      <c r="K274" s="44">
        <f t="shared" si="158"/>
        <v>110.23</v>
      </c>
      <c r="L274" s="44">
        <f t="shared" si="158"/>
        <v>110.23</v>
      </c>
      <c r="M274" s="44">
        <f t="shared" si="158"/>
        <v>110.23</v>
      </c>
      <c r="N274" s="44">
        <f t="shared" si="158"/>
        <v>110.23</v>
      </c>
      <c r="O274" s="44">
        <f t="shared" si="158"/>
        <v>110.23</v>
      </c>
      <c r="P274" s="44">
        <f t="shared" si="158"/>
        <v>110.23</v>
      </c>
      <c r="Q274" s="44">
        <f t="shared" si="158"/>
        <v>110.23</v>
      </c>
      <c r="R274" s="44">
        <f t="shared" si="158"/>
        <v>110.23</v>
      </c>
      <c r="S274" s="44">
        <f t="shared" si="158"/>
        <v>110.23</v>
      </c>
      <c r="T274" s="44">
        <f t="shared" si="158"/>
        <v>110.23</v>
      </c>
      <c r="U274" s="44">
        <f t="shared" si="158"/>
        <v>110.23</v>
      </c>
      <c r="V274" s="44">
        <f t="shared" si="158"/>
        <v>110.23</v>
      </c>
      <c r="W274" s="44">
        <f t="shared" si="158"/>
        <v>110.23</v>
      </c>
      <c r="X274" s="44">
        <f t="shared" si="158"/>
        <v>110.23</v>
      </c>
      <c r="Y274" s="44">
        <f t="shared" si="158"/>
        <v>110.23</v>
      </c>
      <c r="Z274" s="44">
        <f t="shared" si="158"/>
        <v>110.23</v>
      </c>
      <c r="AA274" s="44">
        <f t="shared" si="158"/>
        <v>110.23</v>
      </c>
    </row>
    <row r="275" spans="1:27" ht="12.75" customHeight="1" collapsed="1" x14ac:dyDescent="0.2">
      <c r="A275" s="88" t="s">
        <v>1109</v>
      </c>
      <c r="B275" s="28" t="str">
        <f>"24"&amp;"."&amp;$B$640&amp;"."&amp;$B$641</f>
        <v>24.09.2023</v>
      </c>
      <c r="C275" s="80" t="s">
        <v>76</v>
      </c>
      <c r="D275" s="81">
        <f>ROUND(((D276+D277+D279+D278)/1000),5)</f>
        <v>1.5677399999999999</v>
      </c>
      <c r="E275" s="81">
        <f>ROUND(((E276+E277+E279+E278)/1000),5)</f>
        <v>1.4124099999999999</v>
      </c>
      <c r="F275" s="81">
        <f>ROUND(((F276+F277+F279+F278)/1000),5)</f>
        <v>1.33891</v>
      </c>
      <c r="G275" s="81">
        <f t="shared" ref="G275:AA275" si="159">ROUND(((G276+G277+G279+G278)/1000),5)</f>
        <v>1.2880400000000001</v>
      </c>
      <c r="H275" s="81">
        <f t="shared" si="159"/>
        <v>1.3454600000000001</v>
      </c>
      <c r="I275" s="81">
        <f t="shared" si="159"/>
        <v>1.3909400000000001</v>
      </c>
      <c r="J275" s="81">
        <f t="shared" si="159"/>
        <v>1.14107</v>
      </c>
      <c r="K275" s="81">
        <f t="shared" si="159"/>
        <v>1.63754</v>
      </c>
      <c r="L275" s="81">
        <f t="shared" si="159"/>
        <v>1.84155</v>
      </c>
      <c r="M275" s="81">
        <f t="shared" si="159"/>
        <v>2.0052099999999999</v>
      </c>
      <c r="N275" s="81">
        <f t="shared" si="159"/>
        <v>2.0525799999999998</v>
      </c>
      <c r="O275" s="81">
        <f t="shared" si="159"/>
        <v>2.0630700000000002</v>
      </c>
      <c r="P275" s="81">
        <f t="shared" si="159"/>
        <v>2.0541100000000001</v>
      </c>
      <c r="Q275" s="81">
        <f t="shared" si="159"/>
        <v>2.0672600000000001</v>
      </c>
      <c r="R275" s="81">
        <f t="shared" si="159"/>
        <v>2.0831400000000002</v>
      </c>
      <c r="S275" s="81">
        <f t="shared" si="159"/>
        <v>2.1193599999999999</v>
      </c>
      <c r="T275" s="81">
        <f t="shared" si="159"/>
        <v>2.1348799999999999</v>
      </c>
      <c r="U275" s="81">
        <f t="shared" si="159"/>
        <v>2.1351200000000001</v>
      </c>
      <c r="V275" s="81">
        <f t="shared" si="159"/>
        <v>2.3265799999999999</v>
      </c>
      <c r="W275" s="81">
        <f t="shared" si="159"/>
        <v>2.43831</v>
      </c>
      <c r="X275" s="81">
        <f t="shared" si="159"/>
        <v>2.47336</v>
      </c>
      <c r="Y275" s="81">
        <f t="shared" si="159"/>
        <v>2.2367499999999998</v>
      </c>
      <c r="Z275" s="81">
        <f t="shared" si="159"/>
        <v>1.87778</v>
      </c>
      <c r="AA275" s="81">
        <f t="shared" si="159"/>
        <v>1.5748500000000001</v>
      </c>
    </row>
    <row r="276" spans="1:27" ht="12.75" hidden="1" customHeight="1" outlineLevel="1" x14ac:dyDescent="0.2">
      <c r="A276" s="89" t="s">
        <v>1110</v>
      </c>
      <c r="B276" s="63" t="s">
        <v>230</v>
      </c>
      <c r="C276" s="43" t="s">
        <v>79</v>
      </c>
      <c r="D276" s="44">
        <v>1339.71</v>
      </c>
      <c r="E276" s="44">
        <v>1184.3800000000001</v>
      </c>
      <c r="F276" s="44">
        <v>1110.8800000000001</v>
      </c>
      <c r="G276" s="44">
        <v>1060.01</v>
      </c>
      <c r="H276" s="44">
        <v>1117.43</v>
      </c>
      <c r="I276" s="44">
        <v>1162.9100000000001</v>
      </c>
      <c r="J276" s="44">
        <v>913.04</v>
      </c>
      <c r="K276" s="44">
        <v>1409.51</v>
      </c>
      <c r="L276" s="44">
        <v>1613.52</v>
      </c>
      <c r="M276" s="44">
        <v>1777.18</v>
      </c>
      <c r="N276" s="44">
        <v>1824.55</v>
      </c>
      <c r="O276" s="44">
        <v>1835.04</v>
      </c>
      <c r="P276" s="44">
        <v>1826.08</v>
      </c>
      <c r="Q276" s="44">
        <v>1839.23</v>
      </c>
      <c r="R276" s="44">
        <v>1855.11</v>
      </c>
      <c r="S276" s="44">
        <v>1891.33</v>
      </c>
      <c r="T276" s="44">
        <v>1906.85</v>
      </c>
      <c r="U276" s="44">
        <v>1907.09</v>
      </c>
      <c r="V276" s="44">
        <v>2098.5500000000002</v>
      </c>
      <c r="W276" s="44">
        <v>2210.2800000000002</v>
      </c>
      <c r="X276" s="44">
        <v>2245.33</v>
      </c>
      <c r="Y276" s="44">
        <v>2008.72</v>
      </c>
      <c r="Z276" s="44">
        <v>1649.75</v>
      </c>
      <c r="AA276" s="44">
        <v>1346.82</v>
      </c>
    </row>
    <row r="277" spans="1:27" ht="12.75" hidden="1" customHeight="1" outlineLevel="1" x14ac:dyDescent="0.2">
      <c r="A277" s="89" t="s">
        <v>1111</v>
      </c>
      <c r="B277" s="63" t="s">
        <v>90</v>
      </c>
      <c r="C277" s="43" t="s">
        <v>79</v>
      </c>
      <c r="D277" s="44">
        <f>$D$162</f>
        <v>113.12</v>
      </c>
      <c r="E277" s="44">
        <f>$D$162</f>
        <v>113.12</v>
      </c>
      <c r="F277" s="44">
        <f t="shared" ref="F277:AA277" si="160">$D$162</f>
        <v>113.12</v>
      </c>
      <c r="G277" s="44">
        <f t="shared" si="160"/>
        <v>113.12</v>
      </c>
      <c r="H277" s="44">
        <f t="shared" si="160"/>
        <v>113.12</v>
      </c>
      <c r="I277" s="44">
        <f t="shared" si="160"/>
        <v>113.12</v>
      </c>
      <c r="J277" s="44">
        <f t="shared" si="160"/>
        <v>113.12</v>
      </c>
      <c r="K277" s="44">
        <f t="shared" si="160"/>
        <v>113.12</v>
      </c>
      <c r="L277" s="44">
        <f t="shared" si="160"/>
        <v>113.12</v>
      </c>
      <c r="M277" s="44">
        <f t="shared" si="160"/>
        <v>113.12</v>
      </c>
      <c r="N277" s="44">
        <f t="shared" si="160"/>
        <v>113.12</v>
      </c>
      <c r="O277" s="44">
        <f t="shared" si="160"/>
        <v>113.12</v>
      </c>
      <c r="P277" s="44">
        <f t="shared" si="160"/>
        <v>113.12</v>
      </c>
      <c r="Q277" s="44">
        <f t="shared" si="160"/>
        <v>113.12</v>
      </c>
      <c r="R277" s="44">
        <f t="shared" si="160"/>
        <v>113.12</v>
      </c>
      <c r="S277" s="44">
        <f t="shared" si="160"/>
        <v>113.12</v>
      </c>
      <c r="T277" s="44">
        <f t="shared" si="160"/>
        <v>113.12</v>
      </c>
      <c r="U277" s="44">
        <f t="shared" si="160"/>
        <v>113.12</v>
      </c>
      <c r="V277" s="44">
        <f t="shared" si="160"/>
        <v>113.12</v>
      </c>
      <c r="W277" s="44">
        <f t="shared" si="160"/>
        <v>113.12</v>
      </c>
      <c r="X277" s="44">
        <f t="shared" si="160"/>
        <v>113.12</v>
      </c>
      <c r="Y277" s="44">
        <f t="shared" si="160"/>
        <v>113.12</v>
      </c>
      <c r="Z277" s="44">
        <f t="shared" si="160"/>
        <v>113.12</v>
      </c>
      <c r="AA277" s="44">
        <f t="shared" si="160"/>
        <v>113.12</v>
      </c>
    </row>
    <row r="278" spans="1:27" ht="12.75" hidden="1" customHeight="1" outlineLevel="1" x14ac:dyDescent="0.2">
      <c r="A278" s="89" t="s">
        <v>1112</v>
      </c>
      <c r="B278" s="63" t="s">
        <v>83</v>
      </c>
      <c r="C278" s="43" t="s">
        <v>79</v>
      </c>
      <c r="D278" s="44">
        <v>4.68</v>
      </c>
      <c r="E278" s="44">
        <v>4.68</v>
      </c>
      <c r="F278" s="44">
        <v>4.68</v>
      </c>
      <c r="G278" s="44">
        <v>4.68</v>
      </c>
      <c r="H278" s="44">
        <v>4.68</v>
      </c>
      <c r="I278" s="44">
        <v>4.68</v>
      </c>
      <c r="J278" s="44">
        <v>4.68</v>
      </c>
      <c r="K278" s="44">
        <v>4.68</v>
      </c>
      <c r="L278" s="44">
        <v>4.68</v>
      </c>
      <c r="M278" s="44">
        <v>4.68</v>
      </c>
      <c r="N278" s="44">
        <v>4.68</v>
      </c>
      <c r="O278" s="44">
        <v>4.68</v>
      </c>
      <c r="P278" s="44">
        <v>4.68</v>
      </c>
      <c r="Q278" s="44">
        <v>4.68</v>
      </c>
      <c r="R278" s="44">
        <v>4.68</v>
      </c>
      <c r="S278" s="44">
        <v>4.68</v>
      </c>
      <c r="T278" s="44">
        <v>4.68</v>
      </c>
      <c r="U278" s="44">
        <v>4.68</v>
      </c>
      <c r="V278" s="44">
        <v>4.68</v>
      </c>
      <c r="W278" s="44">
        <v>4.68</v>
      </c>
      <c r="X278" s="44">
        <v>4.68</v>
      </c>
      <c r="Y278" s="44">
        <v>4.68</v>
      </c>
      <c r="Z278" s="44">
        <v>4.68</v>
      </c>
      <c r="AA278" s="44">
        <v>4.68</v>
      </c>
    </row>
    <row r="279" spans="1:27" ht="12.75" hidden="1" customHeight="1" outlineLevel="1" x14ac:dyDescent="0.2">
      <c r="A279" s="89" t="s">
        <v>1113</v>
      </c>
      <c r="B279" s="63" t="s">
        <v>81</v>
      </c>
      <c r="C279" s="43" t="s">
        <v>79</v>
      </c>
      <c r="D279" s="44">
        <f>$D$11</f>
        <v>110.23</v>
      </c>
      <c r="E279" s="44">
        <f t="shared" ref="E279:AA279" si="161">$D$11</f>
        <v>110.23</v>
      </c>
      <c r="F279" s="44">
        <f t="shared" si="161"/>
        <v>110.23</v>
      </c>
      <c r="G279" s="44">
        <f t="shared" si="161"/>
        <v>110.23</v>
      </c>
      <c r="H279" s="44">
        <f t="shared" si="161"/>
        <v>110.23</v>
      </c>
      <c r="I279" s="44">
        <f t="shared" si="161"/>
        <v>110.23</v>
      </c>
      <c r="J279" s="44">
        <f t="shared" si="161"/>
        <v>110.23</v>
      </c>
      <c r="K279" s="44">
        <f t="shared" si="161"/>
        <v>110.23</v>
      </c>
      <c r="L279" s="44">
        <f t="shared" si="161"/>
        <v>110.23</v>
      </c>
      <c r="M279" s="44">
        <f t="shared" si="161"/>
        <v>110.23</v>
      </c>
      <c r="N279" s="44">
        <f t="shared" si="161"/>
        <v>110.23</v>
      </c>
      <c r="O279" s="44">
        <f t="shared" si="161"/>
        <v>110.23</v>
      </c>
      <c r="P279" s="44">
        <f t="shared" si="161"/>
        <v>110.23</v>
      </c>
      <c r="Q279" s="44">
        <f t="shared" si="161"/>
        <v>110.23</v>
      </c>
      <c r="R279" s="44">
        <f t="shared" si="161"/>
        <v>110.23</v>
      </c>
      <c r="S279" s="44">
        <f t="shared" si="161"/>
        <v>110.23</v>
      </c>
      <c r="T279" s="44">
        <f t="shared" si="161"/>
        <v>110.23</v>
      </c>
      <c r="U279" s="44">
        <f t="shared" si="161"/>
        <v>110.23</v>
      </c>
      <c r="V279" s="44">
        <f t="shared" si="161"/>
        <v>110.23</v>
      </c>
      <c r="W279" s="44">
        <f t="shared" si="161"/>
        <v>110.23</v>
      </c>
      <c r="X279" s="44">
        <f t="shared" si="161"/>
        <v>110.23</v>
      </c>
      <c r="Y279" s="44">
        <f t="shared" si="161"/>
        <v>110.23</v>
      </c>
      <c r="Z279" s="44">
        <f t="shared" si="161"/>
        <v>110.23</v>
      </c>
      <c r="AA279" s="44">
        <f t="shared" si="161"/>
        <v>110.23</v>
      </c>
    </row>
    <row r="280" spans="1:27" ht="12.75" customHeight="1" collapsed="1" x14ac:dyDescent="0.2">
      <c r="A280" s="88" t="s">
        <v>1114</v>
      </c>
      <c r="B280" s="28" t="str">
        <f>"25"&amp;"."&amp;$B$640&amp;"."&amp;$B$641</f>
        <v>25.09.2023</v>
      </c>
      <c r="C280" s="80" t="s">
        <v>76</v>
      </c>
      <c r="D280" s="81">
        <f>ROUND(((D281+D282+D284+D283)/1000),5)</f>
        <v>1.41052</v>
      </c>
      <c r="E280" s="81">
        <f>ROUND(((E281+E282+E284+E283)/1000),5)</f>
        <v>1.2349600000000001</v>
      </c>
      <c r="F280" s="81">
        <f>ROUND(((F281+F282+F284+F283)/1000),5)</f>
        <v>0.46934999999999999</v>
      </c>
      <c r="G280" s="81">
        <f t="shared" ref="G280:AA280" si="162">ROUND(((G281+G282+G284+G283)/1000),5)</f>
        <v>0.42696000000000001</v>
      </c>
      <c r="H280" s="81">
        <f t="shared" si="162"/>
        <v>0.49352000000000001</v>
      </c>
      <c r="I280" s="81">
        <f t="shared" si="162"/>
        <v>1.53315</v>
      </c>
      <c r="J280" s="81">
        <f t="shared" si="162"/>
        <v>1.6952400000000001</v>
      </c>
      <c r="K280" s="81">
        <f t="shared" si="162"/>
        <v>1.92214</v>
      </c>
      <c r="L280" s="81">
        <f t="shared" si="162"/>
        <v>2.2451599999999998</v>
      </c>
      <c r="M280" s="81">
        <f t="shared" si="162"/>
        <v>2.4429099999999999</v>
      </c>
      <c r="N280" s="81">
        <f t="shared" si="162"/>
        <v>2.5311499999999998</v>
      </c>
      <c r="O280" s="81">
        <f t="shared" si="162"/>
        <v>2.50475</v>
      </c>
      <c r="P280" s="81">
        <f t="shared" si="162"/>
        <v>2.4729899999999998</v>
      </c>
      <c r="Q280" s="81">
        <f t="shared" si="162"/>
        <v>2.4441700000000002</v>
      </c>
      <c r="R280" s="81">
        <f t="shared" si="162"/>
        <v>2.4356300000000002</v>
      </c>
      <c r="S280" s="81">
        <f t="shared" si="162"/>
        <v>2.4348700000000001</v>
      </c>
      <c r="T280" s="81">
        <f t="shared" si="162"/>
        <v>2.4324300000000001</v>
      </c>
      <c r="U280" s="81">
        <f t="shared" si="162"/>
        <v>2.4187599999999998</v>
      </c>
      <c r="V280" s="81">
        <f t="shared" si="162"/>
        <v>2.5155099999999999</v>
      </c>
      <c r="W280" s="81">
        <f t="shared" si="162"/>
        <v>2.5604300000000002</v>
      </c>
      <c r="X280" s="81">
        <f t="shared" si="162"/>
        <v>2.5101499999999999</v>
      </c>
      <c r="Y280" s="81">
        <f t="shared" si="162"/>
        <v>2.2879399999999999</v>
      </c>
      <c r="Z280" s="81">
        <f t="shared" si="162"/>
        <v>1.7736400000000001</v>
      </c>
      <c r="AA280" s="81">
        <f t="shared" si="162"/>
        <v>1.48238</v>
      </c>
    </row>
    <row r="281" spans="1:27" ht="12.75" hidden="1" customHeight="1" outlineLevel="1" x14ac:dyDescent="0.2">
      <c r="A281" s="89" t="s">
        <v>1115</v>
      </c>
      <c r="B281" s="63" t="s">
        <v>230</v>
      </c>
      <c r="C281" s="43" t="s">
        <v>79</v>
      </c>
      <c r="D281" s="44">
        <v>1182.49</v>
      </c>
      <c r="E281" s="44">
        <v>1006.93</v>
      </c>
      <c r="F281" s="44">
        <v>241.32</v>
      </c>
      <c r="G281" s="44">
        <v>198.93</v>
      </c>
      <c r="H281" s="44">
        <v>265.49</v>
      </c>
      <c r="I281" s="44">
        <v>1305.1199999999999</v>
      </c>
      <c r="J281" s="44">
        <v>1467.21</v>
      </c>
      <c r="K281" s="44">
        <v>1694.11</v>
      </c>
      <c r="L281" s="44">
        <v>2017.13</v>
      </c>
      <c r="M281" s="44">
        <v>2214.88</v>
      </c>
      <c r="N281" s="44">
        <v>2303.12</v>
      </c>
      <c r="O281" s="44">
        <v>2276.7199999999998</v>
      </c>
      <c r="P281" s="44">
        <v>2244.96</v>
      </c>
      <c r="Q281" s="44">
        <v>2216.14</v>
      </c>
      <c r="R281" s="44">
        <v>2207.6</v>
      </c>
      <c r="S281" s="44">
        <v>2206.84</v>
      </c>
      <c r="T281" s="44">
        <v>2204.4</v>
      </c>
      <c r="U281" s="44">
        <v>2190.73</v>
      </c>
      <c r="V281" s="44">
        <v>2287.48</v>
      </c>
      <c r="W281" s="44">
        <v>2332.4</v>
      </c>
      <c r="X281" s="44">
        <v>2282.12</v>
      </c>
      <c r="Y281" s="44">
        <v>2059.91</v>
      </c>
      <c r="Z281" s="44">
        <v>1545.61</v>
      </c>
      <c r="AA281" s="44">
        <v>1254.3499999999999</v>
      </c>
    </row>
    <row r="282" spans="1:27" ht="12.75" hidden="1" customHeight="1" outlineLevel="1" x14ac:dyDescent="0.2">
      <c r="A282" s="89" t="s">
        <v>1116</v>
      </c>
      <c r="B282" s="63" t="s">
        <v>90</v>
      </c>
      <c r="C282" s="43" t="s">
        <v>79</v>
      </c>
      <c r="D282" s="44">
        <f>$D$162</f>
        <v>113.12</v>
      </c>
      <c r="E282" s="44">
        <f>$D$162</f>
        <v>113.12</v>
      </c>
      <c r="F282" s="44">
        <f t="shared" ref="F282:AA282" si="163">$D$162</f>
        <v>113.12</v>
      </c>
      <c r="G282" s="44">
        <f t="shared" si="163"/>
        <v>113.12</v>
      </c>
      <c r="H282" s="44">
        <f t="shared" si="163"/>
        <v>113.12</v>
      </c>
      <c r="I282" s="44">
        <f t="shared" si="163"/>
        <v>113.12</v>
      </c>
      <c r="J282" s="44">
        <f t="shared" si="163"/>
        <v>113.12</v>
      </c>
      <c r="K282" s="44">
        <f t="shared" si="163"/>
        <v>113.12</v>
      </c>
      <c r="L282" s="44">
        <f t="shared" si="163"/>
        <v>113.12</v>
      </c>
      <c r="M282" s="44">
        <f t="shared" si="163"/>
        <v>113.12</v>
      </c>
      <c r="N282" s="44">
        <f t="shared" si="163"/>
        <v>113.12</v>
      </c>
      <c r="O282" s="44">
        <f t="shared" si="163"/>
        <v>113.12</v>
      </c>
      <c r="P282" s="44">
        <f t="shared" si="163"/>
        <v>113.12</v>
      </c>
      <c r="Q282" s="44">
        <f t="shared" si="163"/>
        <v>113.12</v>
      </c>
      <c r="R282" s="44">
        <f t="shared" si="163"/>
        <v>113.12</v>
      </c>
      <c r="S282" s="44">
        <f t="shared" si="163"/>
        <v>113.12</v>
      </c>
      <c r="T282" s="44">
        <f t="shared" si="163"/>
        <v>113.12</v>
      </c>
      <c r="U282" s="44">
        <f t="shared" si="163"/>
        <v>113.12</v>
      </c>
      <c r="V282" s="44">
        <f t="shared" si="163"/>
        <v>113.12</v>
      </c>
      <c r="W282" s="44">
        <f t="shared" si="163"/>
        <v>113.12</v>
      </c>
      <c r="X282" s="44">
        <f t="shared" si="163"/>
        <v>113.12</v>
      </c>
      <c r="Y282" s="44">
        <f t="shared" si="163"/>
        <v>113.12</v>
      </c>
      <c r="Z282" s="44">
        <f t="shared" si="163"/>
        <v>113.12</v>
      </c>
      <c r="AA282" s="44">
        <f t="shared" si="163"/>
        <v>113.12</v>
      </c>
    </row>
    <row r="283" spans="1:27" ht="12.75" hidden="1" customHeight="1" outlineLevel="1" x14ac:dyDescent="0.2">
      <c r="A283" s="89" t="s">
        <v>1117</v>
      </c>
      <c r="B283" s="63" t="s">
        <v>83</v>
      </c>
      <c r="C283" s="43" t="s">
        <v>79</v>
      </c>
      <c r="D283" s="44">
        <v>4.68</v>
      </c>
      <c r="E283" s="44">
        <v>4.68</v>
      </c>
      <c r="F283" s="44">
        <v>4.68</v>
      </c>
      <c r="G283" s="44">
        <v>4.68</v>
      </c>
      <c r="H283" s="44">
        <v>4.68</v>
      </c>
      <c r="I283" s="44">
        <v>4.68</v>
      </c>
      <c r="J283" s="44">
        <v>4.68</v>
      </c>
      <c r="K283" s="44">
        <v>4.68</v>
      </c>
      <c r="L283" s="44">
        <v>4.68</v>
      </c>
      <c r="M283" s="44">
        <v>4.68</v>
      </c>
      <c r="N283" s="44">
        <v>4.68</v>
      </c>
      <c r="O283" s="44">
        <v>4.68</v>
      </c>
      <c r="P283" s="44">
        <v>4.68</v>
      </c>
      <c r="Q283" s="44">
        <v>4.68</v>
      </c>
      <c r="R283" s="44">
        <v>4.68</v>
      </c>
      <c r="S283" s="44">
        <v>4.68</v>
      </c>
      <c r="T283" s="44">
        <v>4.68</v>
      </c>
      <c r="U283" s="44">
        <v>4.68</v>
      </c>
      <c r="V283" s="44">
        <v>4.68</v>
      </c>
      <c r="W283" s="44">
        <v>4.68</v>
      </c>
      <c r="X283" s="44">
        <v>4.68</v>
      </c>
      <c r="Y283" s="44">
        <v>4.68</v>
      </c>
      <c r="Z283" s="44">
        <v>4.68</v>
      </c>
      <c r="AA283" s="44">
        <v>4.68</v>
      </c>
    </row>
    <row r="284" spans="1:27" ht="12.75" hidden="1" customHeight="1" outlineLevel="1" x14ac:dyDescent="0.2">
      <c r="A284" s="89" t="s">
        <v>1118</v>
      </c>
      <c r="B284" s="63" t="s">
        <v>81</v>
      </c>
      <c r="C284" s="43" t="s">
        <v>79</v>
      </c>
      <c r="D284" s="44">
        <f>$D$11</f>
        <v>110.23</v>
      </c>
      <c r="E284" s="44">
        <f t="shared" ref="E284:AA284" si="164">$D$11</f>
        <v>110.23</v>
      </c>
      <c r="F284" s="44">
        <f t="shared" si="164"/>
        <v>110.23</v>
      </c>
      <c r="G284" s="44">
        <f t="shared" si="164"/>
        <v>110.23</v>
      </c>
      <c r="H284" s="44">
        <f t="shared" si="164"/>
        <v>110.23</v>
      </c>
      <c r="I284" s="44">
        <f t="shared" si="164"/>
        <v>110.23</v>
      </c>
      <c r="J284" s="44">
        <f t="shared" si="164"/>
        <v>110.23</v>
      </c>
      <c r="K284" s="44">
        <f t="shared" si="164"/>
        <v>110.23</v>
      </c>
      <c r="L284" s="44">
        <f t="shared" si="164"/>
        <v>110.23</v>
      </c>
      <c r="M284" s="44">
        <f t="shared" si="164"/>
        <v>110.23</v>
      </c>
      <c r="N284" s="44">
        <f t="shared" si="164"/>
        <v>110.23</v>
      </c>
      <c r="O284" s="44">
        <f t="shared" si="164"/>
        <v>110.23</v>
      </c>
      <c r="P284" s="44">
        <f t="shared" si="164"/>
        <v>110.23</v>
      </c>
      <c r="Q284" s="44">
        <f t="shared" si="164"/>
        <v>110.23</v>
      </c>
      <c r="R284" s="44">
        <f t="shared" si="164"/>
        <v>110.23</v>
      </c>
      <c r="S284" s="44">
        <f t="shared" si="164"/>
        <v>110.23</v>
      </c>
      <c r="T284" s="44">
        <f t="shared" si="164"/>
        <v>110.23</v>
      </c>
      <c r="U284" s="44">
        <f t="shared" si="164"/>
        <v>110.23</v>
      </c>
      <c r="V284" s="44">
        <f t="shared" si="164"/>
        <v>110.23</v>
      </c>
      <c r="W284" s="44">
        <f t="shared" si="164"/>
        <v>110.23</v>
      </c>
      <c r="X284" s="44">
        <f t="shared" si="164"/>
        <v>110.23</v>
      </c>
      <c r="Y284" s="44">
        <f t="shared" si="164"/>
        <v>110.23</v>
      </c>
      <c r="Z284" s="44">
        <f t="shared" si="164"/>
        <v>110.23</v>
      </c>
      <c r="AA284" s="44">
        <f t="shared" si="164"/>
        <v>110.23</v>
      </c>
    </row>
    <row r="285" spans="1:27" ht="12.75" customHeight="1" collapsed="1" x14ac:dyDescent="0.2">
      <c r="A285" s="88" t="s">
        <v>1119</v>
      </c>
      <c r="B285" s="28" t="str">
        <f>"26"&amp;"."&amp;$B$640&amp;"."&amp;$B$641</f>
        <v>26.09.2023</v>
      </c>
      <c r="C285" s="80" t="s">
        <v>76</v>
      </c>
      <c r="D285" s="81">
        <f>ROUND(((D286+D287+D289+D288)/1000),5)</f>
        <v>1.4020999999999999</v>
      </c>
      <c r="E285" s="81">
        <f>ROUND(((E286+E287+E289+E288)/1000),5)</f>
        <v>1.21651</v>
      </c>
      <c r="F285" s="81">
        <f>ROUND(((F286+F287+F289+F288)/1000),5)</f>
        <v>0.45549000000000001</v>
      </c>
      <c r="G285" s="81">
        <f t="shared" ref="G285:AA285" si="165">ROUND(((G286+G287+G289+G288)/1000),5)</f>
        <v>0.46772000000000002</v>
      </c>
      <c r="H285" s="81">
        <f t="shared" si="165"/>
        <v>1.19286</v>
      </c>
      <c r="I285" s="81">
        <f t="shared" si="165"/>
        <v>1.5872599999999999</v>
      </c>
      <c r="J285" s="81">
        <f t="shared" si="165"/>
        <v>1.7676499999999999</v>
      </c>
      <c r="K285" s="81">
        <f t="shared" si="165"/>
        <v>1.8634900000000001</v>
      </c>
      <c r="L285" s="81">
        <f t="shared" si="165"/>
        <v>2.2420200000000001</v>
      </c>
      <c r="M285" s="81">
        <f t="shared" si="165"/>
        <v>2.46367</v>
      </c>
      <c r="N285" s="81">
        <f t="shared" si="165"/>
        <v>2.5431300000000001</v>
      </c>
      <c r="O285" s="81">
        <f t="shared" si="165"/>
        <v>2.5314199999999998</v>
      </c>
      <c r="P285" s="81">
        <f t="shared" si="165"/>
        <v>2.4847399999999999</v>
      </c>
      <c r="Q285" s="81">
        <f t="shared" si="165"/>
        <v>2.49153</v>
      </c>
      <c r="R285" s="81">
        <f t="shared" si="165"/>
        <v>2.46299</v>
      </c>
      <c r="S285" s="81">
        <f t="shared" si="165"/>
        <v>2.4607899999999998</v>
      </c>
      <c r="T285" s="81">
        <f t="shared" si="165"/>
        <v>2.3885100000000001</v>
      </c>
      <c r="U285" s="81">
        <f t="shared" si="165"/>
        <v>2.3237199999999998</v>
      </c>
      <c r="V285" s="81">
        <f t="shared" si="165"/>
        <v>2.5055900000000002</v>
      </c>
      <c r="W285" s="81">
        <f t="shared" si="165"/>
        <v>2.5710600000000001</v>
      </c>
      <c r="X285" s="81">
        <f t="shared" si="165"/>
        <v>2.5194700000000001</v>
      </c>
      <c r="Y285" s="81">
        <f t="shared" si="165"/>
        <v>2.2619799999999999</v>
      </c>
      <c r="Z285" s="81">
        <f t="shared" si="165"/>
        <v>1.78874</v>
      </c>
      <c r="AA285" s="81">
        <f t="shared" si="165"/>
        <v>1.5810200000000001</v>
      </c>
    </row>
    <row r="286" spans="1:27" ht="12.75" hidden="1" customHeight="1" outlineLevel="1" x14ac:dyDescent="0.2">
      <c r="A286" s="89" t="s">
        <v>1120</v>
      </c>
      <c r="B286" s="63" t="s">
        <v>230</v>
      </c>
      <c r="C286" s="43" t="s">
        <v>79</v>
      </c>
      <c r="D286" s="44">
        <v>1174.07</v>
      </c>
      <c r="E286" s="44">
        <v>988.48</v>
      </c>
      <c r="F286" s="44">
        <v>227.46</v>
      </c>
      <c r="G286" s="44">
        <v>239.69</v>
      </c>
      <c r="H286" s="44">
        <v>964.83</v>
      </c>
      <c r="I286" s="44">
        <v>1359.23</v>
      </c>
      <c r="J286" s="44">
        <v>1539.62</v>
      </c>
      <c r="K286" s="44">
        <v>1635.46</v>
      </c>
      <c r="L286" s="44">
        <v>2013.99</v>
      </c>
      <c r="M286" s="44">
        <v>2235.64</v>
      </c>
      <c r="N286" s="44">
        <v>2315.1</v>
      </c>
      <c r="O286" s="44">
        <v>2303.39</v>
      </c>
      <c r="P286" s="44">
        <v>2256.71</v>
      </c>
      <c r="Q286" s="44">
        <v>2263.5</v>
      </c>
      <c r="R286" s="44">
        <v>2234.96</v>
      </c>
      <c r="S286" s="44">
        <v>2232.7600000000002</v>
      </c>
      <c r="T286" s="44">
        <v>2160.48</v>
      </c>
      <c r="U286" s="44">
        <v>2095.69</v>
      </c>
      <c r="V286" s="44">
        <v>2277.56</v>
      </c>
      <c r="W286" s="44">
        <v>2343.0300000000002</v>
      </c>
      <c r="X286" s="44">
        <v>2291.44</v>
      </c>
      <c r="Y286" s="44">
        <v>2033.95</v>
      </c>
      <c r="Z286" s="44">
        <v>1560.71</v>
      </c>
      <c r="AA286" s="44">
        <v>1352.99</v>
      </c>
    </row>
    <row r="287" spans="1:27" ht="12.75" hidden="1" customHeight="1" outlineLevel="1" x14ac:dyDescent="0.2">
      <c r="A287" s="89" t="s">
        <v>1121</v>
      </c>
      <c r="B287" s="63" t="s">
        <v>90</v>
      </c>
      <c r="C287" s="43" t="s">
        <v>79</v>
      </c>
      <c r="D287" s="44">
        <f>$D$162</f>
        <v>113.12</v>
      </c>
      <c r="E287" s="44">
        <f>$D$162</f>
        <v>113.12</v>
      </c>
      <c r="F287" s="44">
        <f t="shared" ref="F287:AA287" si="166">$D$162</f>
        <v>113.12</v>
      </c>
      <c r="G287" s="44">
        <f t="shared" si="166"/>
        <v>113.12</v>
      </c>
      <c r="H287" s="44">
        <f t="shared" si="166"/>
        <v>113.12</v>
      </c>
      <c r="I287" s="44">
        <f t="shared" si="166"/>
        <v>113.12</v>
      </c>
      <c r="J287" s="44">
        <f t="shared" si="166"/>
        <v>113.12</v>
      </c>
      <c r="K287" s="44">
        <f t="shared" si="166"/>
        <v>113.12</v>
      </c>
      <c r="L287" s="44">
        <f t="shared" si="166"/>
        <v>113.12</v>
      </c>
      <c r="M287" s="44">
        <f t="shared" si="166"/>
        <v>113.12</v>
      </c>
      <c r="N287" s="44">
        <f t="shared" si="166"/>
        <v>113.12</v>
      </c>
      <c r="O287" s="44">
        <f t="shared" si="166"/>
        <v>113.12</v>
      </c>
      <c r="P287" s="44">
        <f t="shared" si="166"/>
        <v>113.12</v>
      </c>
      <c r="Q287" s="44">
        <f t="shared" si="166"/>
        <v>113.12</v>
      </c>
      <c r="R287" s="44">
        <f t="shared" si="166"/>
        <v>113.12</v>
      </c>
      <c r="S287" s="44">
        <f t="shared" si="166"/>
        <v>113.12</v>
      </c>
      <c r="T287" s="44">
        <f t="shared" si="166"/>
        <v>113.12</v>
      </c>
      <c r="U287" s="44">
        <f t="shared" si="166"/>
        <v>113.12</v>
      </c>
      <c r="V287" s="44">
        <f t="shared" si="166"/>
        <v>113.12</v>
      </c>
      <c r="W287" s="44">
        <f t="shared" si="166"/>
        <v>113.12</v>
      </c>
      <c r="X287" s="44">
        <f t="shared" si="166"/>
        <v>113.12</v>
      </c>
      <c r="Y287" s="44">
        <f t="shared" si="166"/>
        <v>113.12</v>
      </c>
      <c r="Z287" s="44">
        <f t="shared" si="166"/>
        <v>113.12</v>
      </c>
      <c r="AA287" s="44">
        <f t="shared" si="166"/>
        <v>113.12</v>
      </c>
    </row>
    <row r="288" spans="1:27" ht="12.75" hidden="1" customHeight="1" outlineLevel="1" x14ac:dyDescent="0.2">
      <c r="A288" s="89" t="s">
        <v>1122</v>
      </c>
      <c r="B288" s="63" t="s">
        <v>83</v>
      </c>
      <c r="C288" s="43" t="s">
        <v>79</v>
      </c>
      <c r="D288" s="44">
        <v>4.68</v>
      </c>
      <c r="E288" s="44">
        <v>4.68</v>
      </c>
      <c r="F288" s="44">
        <v>4.68</v>
      </c>
      <c r="G288" s="44">
        <v>4.68</v>
      </c>
      <c r="H288" s="44">
        <v>4.68</v>
      </c>
      <c r="I288" s="44">
        <v>4.68</v>
      </c>
      <c r="J288" s="44">
        <v>4.68</v>
      </c>
      <c r="K288" s="44">
        <v>4.68</v>
      </c>
      <c r="L288" s="44">
        <v>4.68</v>
      </c>
      <c r="M288" s="44">
        <v>4.68</v>
      </c>
      <c r="N288" s="44">
        <v>4.68</v>
      </c>
      <c r="O288" s="44">
        <v>4.68</v>
      </c>
      <c r="P288" s="44">
        <v>4.68</v>
      </c>
      <c r="Q288" s="44">
        <v>4.68</v>
      </c>
      <c r="R288" s="44">
        <v>4.68</v>
      </c>
      <c r="S288" s="44">
        <v>4.68</v>
      </c>
      <c r="T288" s="44">
        <v>4.68</v>
      </c>
      <c r="U288" s="44">
        <v>4.68</v>
      </c>
      <c r="V288" s="44">
        <v>4.68</v>
      </c>
      <c r="W288" s="44">
        <v>4.68</v>
      </c>
      <c r="X288" s="44">
        <v>4.68</v>
      </c>
      <c r="Y288" s="44">
        <v>4.68</v>
      </c>
      <c r="Z288" s="44">
        <v>4.68</v>
      </c>
      <c r="AA288" s="44">
        <v>4.68</v>
      </c>
    </row>
    <row r="289" spans="1:27" ht="12.75" hidden="1" customHeight="1" outlineLevel="1" x14ac:dyDescent="0.2">
      <c r="A289" s="89" t="s">
        <v>1123</v>
      </c>
      <c r="B289" s="63" t="s">
        <v>81</v>
      </c>
      <c r="C289" s="43" t="s">
        <v>79</v>
      </c>
      <c r="D289" s="44">
        <f>$D$11</f>
        <v>110.23</v>
      </c>
      <c r="E289" s="44">
        <f t="shared" ref="E289:AA289" si="167">$D$11</f>
        <v>110.23</v>
      </c>
      <c r="F289" s="44">
        <f t="shared" si="167"/>
        <v>110.23</v>
      </c>
      <c r="G289" s="44">
        <f t="shared" si="167"/>
        <v>110.23</v>
      </c>
      <c r="H289" s="44">
        <f t="shared" si="167"/>
        <v>110.23</v>
      </c>
      <c r="I289" s="44">
        <f t="shared" si="167"/>
        <v>110.23</v>
      </c>
      <c r="J289" s="44">
        <f t="shared" si="167"/>
        <v>110.23</v>
      </c>
      <c r="K289" s="44">
        <f t="shared" si="167"/>
        <v>110.23</v>
      </c>
      <c r="L289" s="44">
        <f t="shared" si="167"/>
        <v>110.23</v>
      </c>
      <c r="M289" s="44">
        <f t="shared" si="167"/>
        <v>110.23</v>
      </c>
      <c r="N289" s="44">
        <f t="shared" si="167"/>
        <v>110.23</v>
      </c>
      <c r="O289" s="44">
        <f t="shared" si="167"/>
        <v>110.23</v>
      </c>
      <c r="P289" s="44">
        <f t="shared" si="167"/>
        <v>110.23</v>
      </c>
      <c r="Q289" s="44">
        <f t="shared" si="167"/>
        <v>110.23</v>
      </c>
      <c r="R289" s="44">
        <f t="shared" si="167"/>
        <v>110.23</v>
      </c>
      <c r="S289" s="44">
        <f t="shared" si="167"/>
        <v>110.23</v>
      </c>
      <c r="T289" s="44">
        <f t="shared" si="167"/>
        <v>110.23</v>
      </c>
      <c r="U289" s="44">
        <f t="shared" si="167"/>
        <v>110.23</v>
      </c>
      <c r="V289" s="44">
        <f t="shared" si="167"/>
        <v>110.23</v>
      </c>
      <c r="W289" s="44">
        <f t="shared" si="167"/>
        <v>110.23</v>
      </c>
      <c r="X289" s="44">
        <f t="shared" si="167"/>
        <v>110.23</v>
      </c>
      <c r="Y289" s="44">
        <f t="shared" si="167"/>
        <v>110.23</v>
      </c>
      <c r="Z289" s="44">
        <f t="shared" si="167"/>
        <v>110.23</v>
      </c>
      <c r="AA289" s="44">
        <f t="shared" si="167"/>
        <v>110.23</v>
      </c>
    </row>
    <row r="290" spans="1:27" ht="12.75" customHeight="1" collapsed="1" x14ac:dyDescent="0.2">
      <c r="A290" s="88" t="s">
        <v>1124</v>
      </c>
      <c r="B290" s="28" t="str">
        <f>"27"&amp;"."&amp;$B$640&amp;"."&amp;$B$641</f>
        <v>27.09.2023</v>
      </c>
      <c r="C290" s="80" t="s">
        <v>76</v>
      </c>
      <c r="D290" s="81">
        <f>ROUND(((D291+D292+D294+D293)/1000),5)</f>
        <v>1.4132</v>
      </c>
      <c r="E290" s="81">
        <f>ROUND(((E291+E292+E294+E293)/1000),5)</f>
        <v>1.18832</v>
      </c>
      <c r="F290" s="81">
        <f>ROUND(((F291+F292+F294+F293)/1000),5)</f>
        <v>0.90922000000000003</v>
      </c>
      <c r="G290" s="81">
        <f t="shared" ref="G290:AA290" si="168">ROUND(((G291+G292+G294+G293)/1000),5)</f>
        <v>0.96187999999999996</v>
      </c>
      <c r="H290" s="81">
        <f t="shared" si="168"/>
        <v>1.2057899999999999</v>
      </c>
      <c r="I290" s="81">
        <f t="shared" si="168"/>
        <v>1.5978600000000001</v>
      </c>
      <c r="J290" s="81">
        <f t="shared" si="168"/>
        <v>1.75522</v>
      </c>
      <c r="K290" s="81">
        <f t="shared" si="168"/>
        <v>1.9362200000000001</v>
      </c>
      <c r="L290" s="81">
        <f t="shared" si="168"/>
        <v>2.2614700000000001</v>
      </c>
      <c r="M290" s="81">
        <f t="shared" si="168"/>
        <v>2.4371</v>
      </c>
      <c r="N290" s="81">
        <f t="shared" si="168"/>
        <v>2.5069900000000001</v>
      </c>
      <c r="O290" s="81">
        <f t="shared" si="168"/>
        <v>2.4386299999999999</v>
      </c>
      <c r="P290" s="81">
        <f t="shared" si="168"/>
        <v>2.38367</v>
      </c>
      <c r="Q290" s="81">
        <f t="shared" si="168"/>
        <v>2.3843399999999999</v>
      </c>
      <c r="R290" s="81">
        <f t="shared" si="168"/>
        <v>2.37182</v>
      </c>
      <c r="S290" s="81">
        <f t="shared" si="168"/>
        <v>2.3706800000000001</v>
      </c>
      <c r="T290" s="81">
        <f t="shared" si="168"/>
        <v>2.3495900000000001</v>
      </c>
      <c r="U290" s="81">
        <f t="shared" si="168"/>
        <v>2.3629699999999998</v>
      </c>
      <c r="V290" s="81">
        <f t="shared" si="168"/>
        <v>2.3849200000000002</v>
      </c>
      <c r="W290" s="81">
        <f t="shared" si="168"/>
        <v>2.40381</v>
      </c>
      <c r="X290" s="81">
        <f t="shared" si="168"/>
        <v>2.2560099999999998</v>
      </c>
      <c r="Y290" s="81">
        <f t="shared" si="168"/>
        <v>2.0288200000000001</v>
      </c>
      <c r="Z290" s="81">
        <f t="shared" si="168"/>
        <v>1.7715000000000001</v>
      </c>
      <c r="AA290" s="81">
        <f t="shared" si="168"/>
        <v>1.59809</v>
      </c>
    </row>
    <row r="291" spans="1:27" ht="12.75" hidden="1" customHeight="1" outlineLevel="1" x14ac:dyDescent="0.2">
      <c r="A291" s="89" t="s">
        <v>1125</v>
      </c>
      <c r="B291" s="63" t="s">
        <v>230</v>
      </c>
      <c r="C291" s="43" t="s">
        <v>79</v>
      </c>
      <c r="D291" s="44">
        <v>1185.17</v>
      </c>
      <c r="E291" s="44">
        <v>960.29</v>
      </c>
      <c r="F291" s="44">
        <v>681.19</v>
      </c>
      <c r="G291" s="44">
        <v>733.85</v>
      </c>
      <c r="H291" s="44">
        <v>977.76</v>
      </c>
      <c r="I291" s="44">
        <v>1369.83</v>
      </c>
      <c r="J291" s="44">
        <v>1527.19</v>
      </c>
      <c r="K291" s="44">
        <v>1708.19</v>
      </c>
      <c r="L291" s="44">
        <v>2033.44</v>
      </c>
      <c r="M291" s="44">
        <v>2209.0700000000002</v>
      </c>
      <c r="N291" s="44">
        <v>2278.96</v>
      </c>
      <c r="O291" s="44">
        <v>2210.6</v>
      </c>
      <c r="P291" s="44">
        <v>2155.64</v>
      </c>
      <c r="Q291" s="44">
        <v>2156.31</v>
      </c>
      <c r="R291" s="44">
        <v>2143.79</v>
      </c>
      <c r="S291" s="44">
        <v>2142.65</v>
      </c>
      <c r="T291" s="44">
        <v>2121.56</v>
      </c>
      <c r="U291" s="44">
        <v>2134.94</v>
      </c>
      <c r="V291" s="44">
        <v>2156.89</v>
      </c>
      <c r="W291" s="44">
        <v>2175.7800000000002</v>
      </c>
      <c r="X291" s="44">
        <v>2027.98</v>
      </c>
      <c r="Y291" s="44">
        <v>1800.79</v>
      </c>
      <c r="Z291" s="44">
        <v>1543.47</v>
      </c>
      <c r="AA291" s="44">
        <v>1370.06</v>
      </c>
    </row>
    <row r="292" spans="1:27" ht="12.75" hidden="1" customHeight="1" outlineLevel="1" x14ac:dyDescent="0.2">
      <c r="A292" s="89" t="s">
        <v>1126</v>
      </c>
      <c r="B292" s="63" t="s">
        <v>90</v>
      </c>
      <c r="C292" s="43" t="s">
        <v>79</v>
      </c>
      <c r="D292" s="44">
        <f>$D$162</f>
        <v>113.12</v>
      </c>
      <c r="E292" s="44">
        <f>$D$162</f>
        <v>113.12</v>
      </c>
      <c r="F292" s="44">
        <f t="shared" ref="F292:AA292" si="169">$D$162</f>
        <v>113.12</v>
      </c>
      <c r="G292" s="44">
        <f t="shared" si="169"/>
        <v>113.12</v>
      </c>
      <c r="H292" s="44">
        <f t="shared" si="169"/>
        <v>113.12</v>
      </c>
      <c r="I292" s="44">
        <f t="shared" si="169"/>
        <v>113.12</v>
      </c>
      <c r="J292" s="44">
        <f t="shared" si="169"/>
        <v>113.12</v>
      </c>
      <c r="K292" s="44">
        <f t="shared" si="169"/>
        <v>113.12</v>
      </c>
      <c r="L292" s="44">
        <f t="shared" si="169"/>
        <v>113.12</v>
      </c>
      <c r="M292" s="44">
        <f t="shared" si="169"/>
        <v>113.12</v>
      </c>
      <c r="N292" s="44">
        <f t="shared" si="169"/>
        <v>113.12</v>
      </c>
      <c r="O292" s="44">
        <f t="shared" si="169"/>
        <v>113.12</v>
      </c>
      <c r="P292" s="44">
        <f t="shared" si="169"/>
        <v>113.12</v>
      </c>
      <c r="Q292" s="44">
        <f t="shared" si="169"/>
        <v>113.12</v>
      </c>
      <c r="R292" s="44">
        <f t="shared" si="169"/>
        <v>113.12</v>
      </c>
      <c r="S292" s="44">
        <f t="shared" si="169"/>
        <v>113.12</v>
      </c>
      <c r="T292" s="44">
        <f t="shared" si="169"/>
        <v>113.12</v>
      </c>
      <c r="U292" s="44">
        <f t="shared" si="169"/>
        <v>113.12</v>
      </c>
      <c r="V292" s="44">
        <f t="shared" si="169"/>
        <v>113.12</v>
      </c>
      <c r="W292" s="44">
        <f t="shared" si="169"/>
        <v>113.12</v>
      </c>
      <c r="X292" s="44">
        <f t="shared" si="169"/>
        <v>113.12</v>
      </c>
      <c r="Y292" s="44">
        <f t="shared" si="169"/>
        <v>113.12</v>
      </c>
      <c r="Z292" s="44">
        <f t="shared" si="169"/>
        <v>113.12</v>
      </c>
      <c r="AA292" s="44">
        <f t="shared" si="169"/>
        <v>113.12</v>
      </c>
    </row>
    <row r="293" spans="1:27" ht="12.75" hidden="1" customHeight="1" outlineLevel="1" x14ac:dyDescent="0.2">
      <c r="A293" s="89" t="s">
        <v>1127</v>
      </c>
      <c r="B293" s="63" t="s">
        <v>83</v>
      </c>
      <c r="C293" s="43" t="s">
        <v>79</v>
      </c>
      <c r="D293" s="44">
        <v>4.68</v>
      </c>
      <c r="E293" s="44">
        <v>4.68</v>
      </c>
      <c r="F293" s="44">
        <v>4.68</v>
      </c>
      <c r="G293" s="44">
        <v>4.68</v>
      </c>
      <c r="H293" s="44">
        <v>4.68</v>
      </c>
      <c r="I293" s="44">
        <v>4.68</v>
      </c>
      <c r="J293" s="44">
        <v>4.68</v>
      </c>
      <c r="K293" s="44">
        <v>4.68</v>
      </c>
      <c r="L293" s="44">
        <v>4.68</v>
      </c>
      <c r="M293" s="44">
        <v>4.68</v>
      </c>
      <c r="N293" s="44">
        <v>4.68</v>
      </c>
      <c r="O293" s="44">
        <v>4.68</v>
      </c>
      <c r="P293" s="44">
        <v>4.68</v>
      </c>
      <c r="Q293" s="44">
        <v>4.68</v>
      </c>
      <c r="R293" s="44">
        <v>4.68</v>
      </c>
      <c r="S293" s="44">
        <v>4.68</v>
      </c>
      <c r="T293" s="44">
        <v>4.68</v>
      </c>
      <c r="U293" s="44">
        <v>4.68</v>
      </c>
      <c r="V293" s="44">
        <v>4.68</v>
      </c>
      <c r="W293" s="44">
        <v>4.68</v>
      </c>
      <c r="X293" s="44">
        <v>4.68</v>
      </c>
      <c r="Y293" s="44">
        <v>4.68</v>
      </c>
      <c r="Z293" s="44">
        <v>4.68</v>
      </c>
      <c r="AA293" s="44">
        <v>4.68</v>
      </c>
    </row>
    <row r="294" spans="1:27" ht="12.75" hidden="1" customHeight="1" outlineLevel="1" x14ac:dyDescent="0.2">
      <c r="A294" s="89" t="s">
        <v>1128</v>
      </c>
      <c r="B294" s="63" t="s">
        <v>81</v>
      </c>
      <c r="C294" s="43" t="s">
        <v>79</v>
      </c>
      <c r="D294" s="44">
        <f>$D$11</f>
        <v>110.23</v>
      </c>
      <c r="E294" s="44">
        <f t="shared" ref="E294:AA294" si="170">$D$11</f>
        <v>110.23</v>
      </c>
      <c r="F294" s="44">
        <f t="shared" si="170"/>
        <v>110.23</v>
      </c>
      <c r="G294" s="44">
        <f t="shared" si="170"/>
        <v>110.23</v>
      </c>
      <c r="H294" s="44">
        <f t="shared" si="170"/>
        <v>110.23</v>
      </c>
      <c r="I294" s="44">
        <f t="shared" si="170"/>
        <v>110.23</v>
      </c>
      <c r="J294" s="44">
        <f t="shared" si="170"/>
        <v>110.23</v>
      </c>
      <c r="K294" s="44">
        <f t="shared" si="170"/>
        <v>110.23</v>
      </c>
      <c r="L294" s="44">
        <f t="shared" si="170"/>
        <v>110.23</v>
      </c>
      <c r="M294" s="44">
        <f t="shared" si="170"/>
        <v>110.23</v>
      </c>
      <c r="N294" s="44">
        <f t="shared" si="170"/>
        <v>110.23</v>
      </c>
      <c r="O294" s="44">
        <f t="shared" si="170"/>
        <v>110.23</v>
      </c>
      <c r="P294" s="44">
        <f t="shared" si="170"/>
        <v>110.23</v>
      </c>
      <c r="Q294" s="44">
        <f t="shared" si="170"/>
        <v>110.23</v>
      </c>
      <c r="R294" s="44">
        <f t="shared" si="170"/>
        <v>110.23</v>
      </c>
      <c r="S294" s="44">
        <f t="shared" si="170"/>
        <v>110.23</v>
      </c>
      <c r="T294" s="44">
        <f t="shared" si="170"/>
        <v>110.23</v>
      </c>
      <c r="U294" s="44">
        <f t="shared" si="170"/>
        <v>110.23</v>
      </c>
      <c r="V294" s="44">
        <f t="shared" si="170"/>
        <v>110.23</v>
      </c>
      <c r="W294" s="44">
        <f t="shared" si="170"/>
        <v>110.23</v>
      </c>
      <c r="X294" s="44">
        <f t="shared" si="170"/>
        <v>110.23</v>
      </c>
      <c r="Y294" s="44">
        <f t="shared" si="170"/>
        <v>110.23</v>
      </c>
      <c r="Z294" s="44">
        <f t="shared" si="170"/>
        <v>110.23</v>
      </c>
      <c r="AA294" s="44">
        <f t="shared" si="170"/>
        <v>110.23</v>
      </c>
    </row>
    <row r="295" spans="1:27" ht="12.75" customHeight="1" collapsed="1" x14ac:dyDescent="0.2">
      <c r="A295" s="88" t="s">
        <v>1129</v>
      </c>
      <c r="B295" s="28" t="str">
        <f>"28"&amp;"."&amp;$B$640&amp;"."&amp;$B$641</f>
        <v>28.09.2023</v>
      </c>
      <c r="C295" s="80" t="s">
        <v>76</v>
      </c>
      <c r="D295" s="81">
        <f>ROUND(((D296+D297+D299+D298)/1000),5)</f>
        <v>1.4568300000000001</v>
      </c>
      <c r="E295" s="81">
        <f>ROUND(((E296+E297+E299+E298)/1000),5)</f>
        <v>1.34371</v>
      </c>
      <c r="F295" s="81">
        <f>ROUND(((F296+F297+F299+F298)/1000),5)</f>
        <v>1.3271599999999999</v>
      </c>
      <c r="G295" s="81">
        <f t="shared" ref="G295:AA295" si="171">ROUND(((G296+G297+G299+G298)/1000),5)</f>
        <v>1.3125100000000001</v>
      </c>
      <c r="H295" s="81">
        <f t="shared" si="171"/>
        <v>1.4118999999999999</v>
      </c>
      <c r="I295" s="81">
        <f t="shared" si="171"/>
        <v>1.6251899999999999</v>
      </c>
      <c r="J295" s="81">
        <f t="shared" si="171"/>
        <v>1.7109300000000001</v>
      </c>
      <c r="K295" s="81">
        <f t="shared" si="171"/>
        <v>1.8387</v>
      </c>
      <c r="L295" s="81">
        <f t="shared" si="171"/>
        <v>2.0912999999999999</v>
      </c>
      <c r="M295" s="81">
        <f t="shared" si="171"/>
        <v>2.1993299999999998</v>
      </c>
      <c r="N295" s="81">
        <f t="shared" si="171"/>
        <v>2.20757</v>
      </c>
      <c r="O295" s="81">
        <f t="shared" si="171"/>
        <v>2.1859999999999999</v>
      </c>
      <c r="P295" s="81">
        <f t="shared" si="171"/>
        <v>2.1388400000000001</v>
      </c>
      <c r="Q295" s="81">
        <f t="shared" si="171"/>
        <v>2.1550400000000001</v>
      </c>
      <c r="R295" s="81">
        <f t="shared" si="171"/>
        <v>2.2194600000000002</v>
      </c>
      <c r="S295" s="81">
        <f t="shared" si="171"/>
        <v>2.2168000000000001</v>
      </c>
      <c r="T295" s="81">
        <f t="shared" si="171"/>
        <v>2.2124899999999998</v>
      </c>
      <c r="U295" s="81">
        <f t="shared" si="171"/>
        <v>2.1941299999999999</v>
      </c>
      <c r="V295" s="81">
        <f t="shared" si="171"/>
        <v>2.35581</v>
      </c>
      <c r="W295" s="81">
        <f t="shared" si="171"/>
        <v>2.3770899999999999</v>
      </c>
      <c r="X295" s="81">
        <f t="shared" si="171"/>
        <v>2.2495599999999998</v>
      </c>
      <c r="Y295" s="81">
        <f t="shared" si="171"/>
        <v>2.0621399999999999</v>
      </c>
      <c r="Z295" s="81">
        <f t="shared" si="171"/>
        <v>1.74966</v>
      </c>
      <c r="AA295" s="81">
        <f t="shared" si="171"/>
        <v>1.6260699999999999</v>
      </c>
    </row>
    <row r="296" spans="1:27" ht="12.75" hidden="1" customHeight="1" outlineLevel="1" x14ac:dyDescent="0.2">
      <c r="A296" s="89" t="s">
        <v>1130</v>
      </c>
      <c r="B296" s="63" t="s">
        <v>230</v>
      </c>
      <c r="C296" s="43" t="s">
        <v>79</v>
      </c>
      <c r="D296" s="44">
        <v>1228.8</v>
      </c>
      <c r="E296" s="44">
        <v>1115.68</v>
      </c>
      <c r="F296" s="44">
        <v>1099.1300000000001</v>
      </c>
      <c r="G296" s="44">
        <v>1084.48</v>
      </c>
      <c r="H296" s="44">
        <v>1183.8699999999999</v>
      </c>
      <c r="I296" s="44">
        <v>1397.16</v>
      </c>
      <c r="J296" s="44">
        <v>1482.9</v>
      </c>
      <c r="K296" s="44">
        <v>1610.67</v>
      </c>
      <c r="L296" s="44">
        <v>1863.27</v>
      </c>
      <c r="M296" s="44">
        <v>1971.3</v>
      </c>
      <c r="N296" s="44">
        <v>1979.54</v>
      </c>
      <c r="O296" s="44">
        <v>1957.97</v>
      </c>
      <c r="P296" s="44">
        <v>1910.81</v>
      </c>
      <c r="Q296" s="44">
        <v>1927.01</v>
      </c>
      <c r="R296" s="44">
        <v>1991.43</v>
      </c>
      <c r="S296" s="44">
        <v>1988.77</v>
      </c>
      <c r="T296" s="44">
        <v>1984.46</v>
      </c>
      <c r="U296" s="44">
        <v>1966.1</v>
      </c>
      <c r="V296" s="44">
        <v>2127.7800000000002</v>
      </c>
      <c r="W296" s="44">
        <v>2149.06</v>
      </c>
      <c r="X296" s="44">
        <v>2021.53</v>
      </c>
      <c r="Y296" s="44">
        <v>1834.11</v>
      </c>
      <c r="Z296" s="44">
        <v>1521.63</v>
      </c>
      <c r="AA296" s="44">
        <v>1398.04</v>
      </c>
    </row>
    <row r="297" spans="1:27" ht="12.75" hidden="1" customHeight="1" outlineLevel="1" x14ac:dyDescent="0.2">
      <c r="A297" s="89" t="s">
        <v>1131</v>
      </c>
      <c r="B297" s="63" t="s">
        <v>90</v>
      </c>
      <c r="C297" s="43" t="s">
        <v>79</v>
      </c>
      <c r="D297" s="44">
        <f>$D$162</f>
        <v>113.12</v>
      </c>
      <c r="E297" s="44">
        <f>$D$162</f>
        <v>113.12</v>
      </c>
      <c r="F297" s="44">
        <f t="shared" ref="F297:AA297" si="172">$D$162</f>
        <v>113.12</v>
      </c>
      <c r="G297" s="44">
        <f t="shared" si="172"/>
        <v>113.12</v>
      </c>
      <c r="H297" s="44">
        <f t="shared" si="172"/>
        <v>113.12</v>
      </c>
      <c r="I297" s="44">
        <f t="shared" si="172"/>
        <v>113.12</v>
      </c>
      <c r="J297" s="44">
        <f t="shared" si="172"/>
        <v>113.12</v>
      </c>
      <c r="K297" s="44">
        <f t="shared" si="172"/>
        <v>113.12</v>
      </c>
      <c r="L297" s="44">
        <f t="shared" si="172"/>
        <v>113.12</v>
      </c>
      <c r="M297" s="44">
        <f t="shared" si="172"/>
        <v>113.12</v>
      </c>
      <c r="N297" s="44">
        <f t="shared" si="172"/>
        <v>113.12</v>
      </c>
      <c r="O297" s="44">
        <f t="shared" si="172"/>
        <v>113.12</v>
      </c>
      <c r="P297" s="44">
        <f t="shared" si="172"/>
        <v>113.12</v>
      </c>
      <c r="Q297" s="44">
        <f t="shared" si="172"/>
        <v>113.12</v>
      </c>
      <c r="R297" s="44">
        <f t="shared" si="172"/>
        <v>113.12</v>
      </c>
      <c r="S297" s="44">
        <f t="shared" si="172"/>
        <v>113.12</v>
      </c>
      <c r="T297" s="44">
        <f t="shared" si="172"/>
        <v>113.12</v>
      </c>
      <c r="U297" s="44">
        <f t="shared" si="172"/>
        <v>113.12</v>
      </c>
      <c r="V297" s="44">
        <f t="shared" si="172"/>
        <v>113.12</v>
      </c>
      <c r="W297" s="44">
        <f t="shared" si="172"/>
        <v>113.12</v>
      </c>
      <c r="X297" s="44">
        <f t="shared" si="172"/>
        <v>113.12</v>
      </c>
      <c r="Y297" s="44">
        <f t="shared" si="172"/>
        <v>113.12</v>
      </c>
      <c r="Z297" s="44">
        <f t="shared" si="172"/>
        <v>113.12</v>
      </c>
      <c r="AA297" s="44">
        <f t="shared" si="172"/>
        <v>113.12</v>
      </c>
    </row>
    <row r="298" spans="1:27" ht="12.75" hidden="1" customHeight="1" outlineLevel="1" x14ac:dyDescent="0.2">
      <c r="A298" s="89" t="s">
        <v>1132</v>
      </c>
      <c r="B298" s="63" t="s">
        <v>83</v>
      </c>
      <c r="C298" s="43" t="s">
        <v>79</v>
      </c>
      <c r="D298" s="44">
        <v>4.68</v>
      </c>
      <c r="E298" s="44">
        <v>4.68</v>
      </c>
      <c r="F298" s="44">
        <v>4.68</v>
      </c>
      <c r="G298" s="44">
        <v>4.68</v>
      </c>
      <c r="H298" s="44">
        <v>4.68</v>
      </c>
      <c r="I298" s="44">
        <v>4.68</v>
      </c>
      <c r="J298" s="44">
        <v>4.68</v>
      </c>
      <c r="K298" s="44">
        <v>4.68</v>
      </c>
      <c r="L298" s="44">
        <v>4.68</v>
      </c>
      <c r="M298" s="44">
        <v>4.68</v>
      </c>
      <c r="N298" s="44">
        <v>4.68</v>
      </c>
      <c r="O298" s="44">
        <v>4.68</v>
      </c>
      <c r="P298" s="44">
        <v>4.68</v>
      </c>
      <c r="Q298" s="44">
        <v>4.68</v>
      </c>
      <c r="R298" s="44">
        <v>4.68</v>
      </c>
      <c r="S298" s="44">
        <v>4.68</v>
      </c>
      <c r="T298" s="44">
        <v>4.68</v>
      </c>
      <c r="U298" s="44">
        <v>4.68</v>
      </c>
      <c r="V298" s="44">
        <v>4.68</v>
      </c>
      <c r="W298" s="44">
        <v>4.68</v>
      </c>
      <c r="X298" s="44">
        <v>4.68</v>
      </c>
      <c r="Y298" s="44">
        <v>4.68</v>
      </c>
      <c r="Z298" s="44">
        <v>4.68</v>
      </c>
      <c r="AA298" s="44">
        <v>4.68</v>
      </c>
    </row>
    <row r="299" spans="1:27" ht="12.75" hidden="1" customHeight="1" outlineLevel="1" x14ac:dyDescent="0.2">
      <c r="A299" s="89" t="s">
        <v>1133</v>
      </c>
      <c r="B299" s="63" t="s">
        <v>81</v>
      </c>
      <c r="C299" s="43" t="s">
        <v>79</v>
      </c>
      <c r="D299" s="44">
        <f>$D$11</f>
        <v>110.23</v>
      </c>
      <c r="E299" s="44">
        <f t="shared" ref="E299:AA299" si="173">$D$11</f>
        <v>110.23</v>
      </c>
      <c r="F299" s="44">
        <f t="shared" si="173"/>
        <v>110.23</v>
      </c>
      <c r="G299" s="44">
        <f t="shared" si="173"/>
        <v>110.23</v>
      </c>
      <c r="H299" s="44">
        <f t="shared" si="173"/>
        <v>110.23</v>
      </c>
      <c r="I299" s="44">
        <f t="shared" si="173"/>
        <v>110.23</v>
      </c>
      <c r="J299" s="44">
        <f t="shared" si="173"/>
        <v>110.23</v>
      </c>
      <c r="K299" s="44">
        <f t="shared" si="173"/>
        <v>110.23</v>
      </c>
      <c r="L299" s="44">
        <f t="shared" si="173"/>
        <v>110.23</v>
      </c>
      <c r="M299" s="44">
        <f t="shared" si="173"/>
        <v>110.23</v>
      </c>
      <c r="N299" s="44">
        <f t="shared" si="173"/>
        <v>110.23</v>
      </c>
      <c r="O299" s="44">
        <f t="shared" si="173"/>
        <v>110.23</v>
      </c>
      <c r="P299" s="44">
        <f t="shared" si="173"/>
        <v>110.23</v>
      </c>
      <c r="Q299" s="44">
        <f t="shared" si="173"/>
        <v>110.23</v>
      </c>
      <c r="R299" s="44">
        <f t="shared" si="173"/>
        <v>110.23</v>
      </c>
      <c r="S299" s="44">
        <f t="shared" si="173"/>
        <v>110.23</v>
      </c>
      <c r="T299" s="44">
        <f t="shared" si="173"/>
        <v>110.23</v>
      </c>
      <c r="U299" s="44">
        <f t="shared" si="173"/>
        <v>110.23</v>
      </c>
      <c r="V299" s="44">
        <f t="shared" si="173"/>
        <v>110.23</v>
      </c>
      <c r="W299" s="44">
        <f t="shared" si="173"/>
        <v>110.23</v>
      </c>
      <c r="X299" s="44">
        <f t="shared" si="173"/>
        <v>110.23</v>
      </c>
      <c r="Y299" s="44">
        <f t="shared" si="173"/>
        <v>110.23</v>
      </c>
      <c r="Z299" s="44">
        <f t="shared" si="173"/>
        <v>110.23</v>
      </c>
      <c r="AA299" s="44">
        <f t="shared" si="173"/>
        <v>110.23</v>
      </c>
    </row>
    <row r="300" spans="1:27" ht="12.75" customHeight="1" collapsed="1" x14ac:dyDescent="0.2">
      <c r="A300" s="88" t="s">
        <v>1134</v>
      </c>
      <c r="B300" s="28" t="str">
        <f>"29"&amp;"."&amp;$B$640&amp;"."&amp;$B$641</f>
        <v>29.09.2023</v>
      </c>
      <c r="C300" s="80" t="s">
        <v>76</v>
      </c>
      <c r="D300" s="81">
        <f>ROUND(((D301+D302+D304+D303)/1000),5)</f>
        <v>1.4389000000000001</v>
      </c>
      <c r="E300" s="81">
        <f>ROUND(((E301+E302+E304+E303)/1000),5)</f>
        <v>1.2526299999999999</v>
      </c>
      <c r="F300" s="81">
        <f>ROUND(((F301+F302+F304+F303)/1000),5)</f>
        <v>1.2007099999999999</v>
      </c>
      <c r="G300" s="81">
        <f t="shared" ref="G300:AA300" si="174">ROUND(((G301+G302+G304+G303)/1000),5)</f>
        <v>1.2169300000000001</v>
      </c>
      <c r="H300" s="81">
        <f t="shared" si="174"/>
        <v>1.3301400000000001</v>
      </c>
      <c r="I300" s="81">
        <f t="shared" si="174"/>
        <v>1.5575000000000001</v>
      </c>
      <c r="J300" s="81">
        <f t="shared" si="174"/>
        <v>1.65889</v>
      </c>
      <c r="K300" s="81">
        <f t="shared" si="174"/>
        <v>1.8437300000000001</v>
      </c>
      <c r="L300" s="81">
        <f t="shared" si="174"/>
        <v>2.0728399999999998</v>
      </c>
      <c r="M300" s="81">
        <f t="shared" si="174"/>
        <v>2.2046000000000001</v>
      </c>
      <c r="N300" s="81">
        <f t="shared" si="174"/>
        <v>2.2093799999999999</v>
      </c>
      <c r="O300" s="81">
        <f t="shared" si="174"/>
        <v>2.1653199999999999</v>
      </c>
      <c r="P300" s="81">
        <f t="shared" si="174"/>
        <v>2.1404700000000001</v>
      </c>
      <c r="Q300" s="81">
        <f t="shared" si="174"/>
        <v>2.1979199999999999</v>
      </c>
      <c r="R300" s="81">
        <f t="shared" si="174"/>
        <v>2.2209500000000002</v>
      </c>
      <c r="S300" s="81">
        <f t="shared" si="174"/>
        <v>2.2146599999999999</v>
      </c>
      <c r="T300" s="81">
        <f t="shared" si="174"/>
        <v>2.2050800000000002</v>
      </c>
      <c r="U300" s="81">
        <f t="shared" si="174"/>
        <v>2.1991999999999998</v>
      </c>
      <c r="V300" s="81">
        <f t="shared" si="174"/>
        <v>2.2901699999999998</v>
      </c>
      <c r="W300" s="81">
        <f t="shared" si="174"/>
        <v>2.34246</v>
      </c>
      <c r="X300" s="81">
        <f t="shared" si="174"/>
        <v>2.2533799999999999</v>
      </c>
      <c r="Y300" s="81">
        <f t="shared" si="174"/>
        <v>2.1096300000000001</v>
      </c>
      <c r="Z300" s="81">
        <f t="shared" si="174"/>
        <v>1.8074399999999999</v>
      </c>
      <c r="AA300" s="81">
        <f t="shared" si="174"/>
        <v>1.69194</v>
      </c>
    </row>
    <row r="301" spans="1:27" ht="12.75" hidden="1" customHeight="1" outlineLevel="1" x14ac:dyDescent="0.2">
      <c r="A301" s="89" t="s">
        <v>1135</v>
      </c>
      <c r="B301" s="63" t="s">
        <v>230</v>
      </c>
      <c r="C301" s="43" t="s">
        <v>79</v>
      </c>
      <c r="D301" s="44">
        <v>1210.8699999999999</v>
      </c>
      <c r="E301" s="44">
        <v>1024.5999999999999</v>
      </c>
      <c r="F301" s="44">
        <v>972.68</v>
      </c>
      <c r="G301" s="44">
        <v>988.9</v>
      </c>
      <c r="H301" s="44">
        <v>1102.1099999999999</v>
      </c>
      <c r="I301" s="44">
        <v>1329.47</v>
      </c>
      <c r="J301" s="44">
        <v>1430.86</v>
      </c>
      <c r="K301" s="44">
        <v>1615.7</v>
      </c>
      <c r="L301" s="44">
        <v>1844.81</v>
      </c>
      <c r="M301" s="44">
        <v>1976.57</v>
      </c>
      <c r="N301" s="44">
        <v>1981.35</v>
      </c>
      <c r="O301" s="44">
        <v>1937.29</v>
      </c>
      <c r="P301" s="44">
        <v>1912.44</v>
      </c>
      <c r="Q301" s="44">
        <v>1969.89</v>
      </c>
      <c r="R301" s="44">
        <v>1992.92</v>
      </c>
      <c r="S301" s="44">
        <v>1986.63</v>
      </c>
      <c r="T301" s="44">
        <v>1977.05</v>
      </c>
      <c r="U301" s="44">
        <v>1971.17</v>
      </c>
      <c r="V301" s="44">
        <v>2062.14</v>
      </c>
      <c r="W301" s="44">
        <v>2114.4299999999998</v>
      </c>
      <c r="X301" s="44">
        <v>2025.35</v>
      </c>
      <c r="Y301" s="44">
        <v>1881.6</v>
      </c>
      <c r="Z301" s="44">
        <v>1579.41</v>
      </c>
      <c r="AA301" s="44">
        <v>1463.91</v>
      </c>
    </row>
    <row r="302" spans="1:27" ht="12.75" hidden="1" customHeight="1" outlineLevel="1" x14ac:dyDescent="0.2">
      <c r="A302" s="89" t="s">
        <v>1136</v>
      </c>
      <c r="B302" s="63" t="s">
        <v>90</v>
      </c>
      <c r="C302" s="43" t="s">
        <v>79</v>
      </c>
      <c r="D302" s="44">
        <f>$D$162</f>
        <v>113.12</v>
      </c>
      <c r="E302" s="44">
        <f>$D$162</f>
        <v>113.12</v>
      </c>
      <c r="F302" s="44">
        <f t="shared" ref="F302:AA302" si="175">$D$162</f>
        <v>113.12</v>
      </c>
      <c r="G302" s="44">
        <f t="shared" si="175"/>
        <v>113.12</v>
      </c>
      <c r="H302" s="44">
        <f t="shared" si="175"/>
        <v>113.12</v>
      </c>
      <c r="I302" s="44">
        <f t="shared" si="175"/>
        <v>113.12</v>
      </c>
      <c r="J302" s="44">
        <f t="shared" si="175"/>
        <v>113.12</v>
      </c>
      <c r="K302" s="44">
        <f t="shared" si="175"/>
        <v>113.12</v>
      </c>
      <c r="L302" s="44">
        <f t="shared" si="175"/>
        <v>113.12</v>
      </c>
      <c r="M302" s="44">
        <f t="shared" si="175"/>
        <v>113.12</v>
      </c>
      <c r="N302" s="44">
        <f t="shared" si="175"/>
        <v>113.12</v>
      </c>
      <c r="O302" s="44">
        <f t="shared" si="175"/>
        <v>113.12</v>
      </c>
      <c r="P302" s="44">
        <f t="shared" si="175"/>
        <v>113.12</v>
      </c>
      <c r="Q302" s="44">
        <f t="shared" si="175"/>
        <v>113.12</v>
      </c>
      <c r="R302" s="44">
        <f t="shared" si="175"/>
        <v>113.12</v>
      </c>
      <c r="S302" s="44">
        <f t="shared" si="175"/>
        <v>113.12</v>
      </c>
      <c r="T302" s="44">
        <f t="shared" si="175"/>
        <v>113.12</v>
      </c>
      <c r="U302" s="44">
        <f t="shared" si="175"/>
        <v>113.12</v>
      </c>
      <c r="V302" s="44">
        <f t="shared" si="175"/>
        <v>113.12</v>
      </c>
      <c r="W302" s="44">
        <f t="shared" si="175"/>
        <v>113.12</v>
      </c>
      <c r="X302" s="44">
        <f t="shared" si="175"/>
        <v>113.12</v>
      </c>
      <c r="Y302" s="44">
        <f t="shared" si="175"/>
        <v>113.12</v>
      </c>
      <c r="Z302" s="44">
        <f t="shared" si="175"/>
        <v>113.12</v>
      </c>
      <c r="AA302" s="44">
        <f t="shared" si="175"/>
        <v>113.12</v>
      </c>
    </row>
    <row r="303" spans="1:27" ht="12.75" hidden="1" customHeight="1" outlineLevel="1" x14ac:dyDescent="0.2">
      <c r="A303" s="89" t="s">
        <v>1137</v>
      </c>
      <c r="B303" s="63" t="s">
        <v>83</v>
      </c>
      <c r="C303" s="43" t="s">
        <v>79</v>
      </c>
      <c r="D303" s="44">
        <v>4.68</v>
      </c>
      <c r="E303" s="44">
        <v>4.68</v>
      </c>
      <c r="F303" s="44">
        <v>4.68</v>
      </c>
      <c r="G303" s="44">
        <v>4.68</v>
      </c>
      <c r="H303" s="44">
        <v>4.68</v>
      </c>
      <c r="I303" s="44">
        <v>4.68</v>
      </c>
      <c r="J303" s="44">
        <v>4.68</v>
      </c>
      <c r="K303" s="44">
        <v>4.68</v>
      </c>
      <c r="L303" s="44">
        <v>4.68</v>
      </c>
      <c r="M303" s="44">
        <v>4.68</v>
      </c>
      <c r="N303" s="44">
        <v>4.68</v>
      </c>
      <c r="O303" s="44">
        <v>4.68</v>
      </c>
      <c r="P303" s="44">
        <v>4.68</v>
      </c>
      <c r="Q303" s="44">
        <v>4.68</v>
      </c>
      <c r="R303" s="44">
        <v>4.68</v>
      </c>
      <c r="S303" s="44">
        <v>4.68</v>
      </c>
      <c r="T303" s="44">
        <v>4.68</v>
      </c>
      <c r="U303" s="44">
        <v>4.68</v>
      </c>
      <c r="V303" s="44">
        <v>4.68</v>
      </c>
      <c r="W303" s="44">
        <v>4.68</v>
      </c>
      <c r="X303" s="44">
        <v>4.68</v>
      </c>
      <c r="Y303" s="44">
        <v>4.68</v>
      </c>
      <c r="Z303" s="44">
        <v>4.68</v>
      </c>
      <c r="AA303" s="44">
        <v>4.68</v>
      </c>
    </row>
    <row r="304" spans="1:27" ht="12.75" hidden="1" customHeight="1" outlineLevel="1" x14ac:dyDescent="0.2">
      <c r="A304" s="89" t="s">
        <v>1138</v>
      </c>
      <c r="B304" s="63" t="s">
        <v>81</v>
      </c>
      <c r="C304" s="43" t="s">
        <v>79</v>
      </c>
      <c r="D304" s="44">
        <f>$D$11</f>
        <v>110.23</v>
      </c>
      <c r="E304" s="44">
        <f t="shared" ref="E304:AA304" si="176">$D$11</f>
        <v>110.23</v>
      </c>
      <c r="F304" s="44">
        <f t="shared" si="176"/>
        <v>110.23</v>
      </c>
      <c r="G304" s="44">
        <f t="shared" si="176"/>
        <v>110.23</v>
      </c>
      <c r="H304" s="44">
        <f t="shared" si="176"/>
        <v>110.23</v>
      </c>
      <c r="I304" s="44">
        <f t="shared" si="176"/>
        <v>110.23</v>
      </c>
      <c r="J304" s="44">
        <f t="shared" si="176"/>
        <v>110.23</v>
      </c>
      <c r="K304" s="44">
        <f t="shared" si="176"/>
        <v>110.23</v>
      </c>
      <c r="L304" s="44">
        <f t="shared" si="176"/>
        <v>110.23</v>
      </c>
      <c r="M304" s="44">
        <f t="shared" si="176"/>
        <v>110.23</v>
      </c>
      <c r="N304" s="44">
        <f t="shared" si="176"/>
        <v>110.23</v>
      </c>
      <c r="O304" s="44">
        <f t="shared" si="176"/>
        <v>110.23</v>
      </c>
      <c r="P304" s="44">
        <f t="shared" si="176"/>
        <v>110.23</v>
      </c>
      <c r="Q304" s="44">
        <f t="shared" si="176"/>
        <v>110.23</v>
      </c>
      <c r="R304" s="44">
        <f t="shared" si="176"/>
        <v>110.23</v>
      </c>
      <c r="S304" s="44">
        <f t="shared" si="176"/>
        <v>110.23</v>
      </c>
      <c r="T304" s="44">
        <f t="shared" si="176"/>
        <v>110.23</v>
      </c>
      <c r="U304" s="44">
        <f t="shared" si="176"/>
        <v>110.23</v>
      </c>
      <c r="V304" s="44">
        <f t="shared" si="176"/>
        <v>110.23</v>
      </c>
      <c r="W304" s="44">
        <f t="shared" si="176"/>
        <v>110.23</v>
      </c>
      <c r="X304" s="44">
        <f t="shared" si="176"/>
        <v>110.23</v>
      </c>
      <c r="Y304" s="44">
        <f t="shared" si="176"/>
        <v>110.23</v>
      </c>
      <c r="Z304" s="44">
        <f t="shared" si="176"/>
        <v>110.23</v>
      </c>
      <c r="AA304" s="44">
        <f t="shared" si="176"/>
        <v>110.23</v>
      </c>
    </row>
    <row r="305" spans="1:27" ht="12.75" customHeight="1" collapsed="1" x14ac:dyDescent="0.2">
      <c r="A305" s="88" t="s">
        <v>1139</v>
      </c>
      <c r="B305" s="28" t="str">
        <f>"30"&amp;"."&amp;$B$640&amp;"."&amp;$B$641</f>
        <v>30.09.2023</v>
      </c>
      <c r="C305" s="80" t="s">
        <v>76</v>
      </c>
      <c r="D305" s="81">
        <f>ROUND(((D306+D307+D309+D308)/1000),5)</f>
        <v>1.59039</v>
      </c>
      <c r="E305" s="81">
        <f>ROUND(((E306+E307+E309+E308)/1000),5)</f>
        <v>1.50987</v>
      </c>
      <c r="F305" s="81">
        <f>ROUND(((F306+F307+F309+F308)/1000),5)</f>
        <v>1.4394499999999999</v>
      </c>
      <c r="G305" s="81">
        <f t="shared" ref="G305:AA305" si="177">ROUND(((G306+G307+G309+G308)/1000),5)</f>
        <v>1.4057299999999999</v>
      </c>
      <c r="H305" s="81">
        <f t="shared" si="177"/>
        <v>1.4534199999999999</v>
      </c>
      <c r="I305" s="81">
        <f t="shared" si="177"/>
        <v>1.5469299999999999</v>
      </c>
      <c r="J305" s="81">
        <f t="shared" si="177"/>
        <v>1.57545</v>
      </c>
      <c r="K305" s="81">
        <f t="shared" si="177"/>
        <v>1.74305</v>
      </c>
      <c r="L305" s="81">
        <f t="shared" si="177"/>
        <v>2.0309200000000001</v>
      </c>
      <c r="M305" s="81">
        <f t="shared" si="177"/>
        <v>2.2378</v>
      </c>
      <c r="N305" s="81">
        <f t="shared" si="177"/>
        <v>2.2701899999999999</v>
      </c>
      <c r="O305" s="81">
        <f t="shared" si="177"/>
        <v>2.2746</v>
      </c>
      <c r="P305" s="81">
        <f t="shared" si="177"/>
        <v>2.2501000000000002</v>
      </c>
      <c r="Q305" s="81">
        <f t="shared" si="177"/>
        <v>2.24763</v>
      </c>
      <c r="R305" s="81">
        <f t="shared" si="177"/>
        <v>2.2494499999999999</v>
      </c>
      <c r="S305" s="81">
        <f t="shared" si="177"/>
        <v>2.2462200000000001</v>
      </c>
      <c r="T305" s="81">
        <f t="shared" si="177"/>
        <v>2.2322700000000002</v>
      </c>
      <c r="U305" s="81">
        <f t="shared" si="177"/>
        <v>2.1656300000000002</v>
      </c>
      <c r="V305" s="81">
        <f t="shared" si="177"/>
        <v>2.2650399999999999</v>
      </c>
      <c r="W305" s="81">
        <f t="shared" si="177"/>
        <v>2.3146499999999999</v>
      </c>
      <c r="X305" s="81">
        <f t="shared" si="177"/>
        <v>2.2577699999999998</v>
      </c>
      <c r="Y305" s="81">
        <f t="shared" si="177"/>
        <v>1.99952</v>
      </c>
      <c r="Z305" s="81">
        <f t="shared" si="177"/>
        <v>1.85687</v>
      </c>
      <c r="AA305" s="81">
        <f t="shared" si="177"/>
        <v>1.6481699999999999</v>
      </c>
    </row>
    <row r="306" spans="1:27" ht="12.75" hidden="1" customHeight="1" outlineLevel="1" x14ac:dyDescent="0.2">
      <c r="A306" s="89" t="s">
        <v>1140</v>
      </c>
      <c r="B306" s="63" t="s">
        <v>230</v>
      </c>
      <c r="C306" s="43" t="s">
        <v>79</v>
      </c>
      <c r="D306" s="44">
        <v>1362.36</v>
      </c>
      <c r="E306" s="44">
        <v>1281.8399999999999</v>
      </c>
      <c r="F306" s="44">
        <v>1211.42</v>
      </c>
      <c r="G306" s="44">
        <v>1177.7</v>
      </c>
      <c r="H306" s="44">
        <v>1225.3900000000001</v>
      </c>
      <c r="I306" s="44">
        <v>1318.9</v>
      </c>
      <c r="J306" s="44">
        <v>1347.42</v>
      </c>
      <c r="K306" s="44">
        <v>1515.02</v>
      </c>
      <c r="L306" s="44">
        <v>1802.89</v>
      </c>
      <c r="M306" s="44">
        <v>2009.77</v>
      </c>
      <c r="N306" s="44">
        <v>2042.16</v>
      </c>
      <c r="O306" s="44">
        <v>2046.57</v>
      </c>
      <c r="P306" s="44">
        <v>2022.07</v>
      </c>
      <c r="Q306" s="44">
        <v>2019.6</v>
      </c>
      <c r="R306" s="44">
        <v>2021.42</v>
      </c>
      <c r="S306" s="44">
        <v>2018.19</v>
      </c>
      <c r="T306" s="44">
        <v>2004.24</v>
      </c>
      <c r="U306" s="44">
        <v>1937.6</v>
      </c>
      <c r="V306" s="44">
        <v>2037.01</v>
      </c>
      <c r="W306" s="44">
        <v>2086.62</v>
      </c>
      <c r="X306" s="44">
        <v>2029.74</v>
      </c>
      <c r="Y306" s="44">
        <v>1771.49</v>
      </c>
      <c r="Z306" s="44">
        <v>1628.84</v>
      </c>
      <c r="AA306" s="44">
        <v>1420.14</v>
      </c>
    </row>
    <row r="307" spans="1:27" ht="12.75" hidden="1" customHeight="1" outlineLevel="1" x14ac:dyDescent="0.2">
      <c r="A307" s="89" t="s">
        <v>1141</v>
      </c>
      <c r="B307" s="63" t="s">
        <v>90</v>
      </c>
      <c r="C307" s="43" t="s">
        <v>79</v>
      </c>
      <c r="D307" s="44">
        <f>$D$162</f>
        <v>113.12</v>
      </c>
      <c r="E307" s="44">
        <f>$D$162</f>
        <v>113.12</v>
      </c>
      <c r="F307" s="44">
        <f t="shared" ref="F307:AA307" si="178">$D$162</f>
        <v>113.12</v>
      </c>
      <c r="G307" s="44">
        <f t="shared" si="178"/>
        <v>113.12</v>
      </c>
      <c r="H307" s="44">
        <f t="shared" si="178"/>
        <v>113.12</v>
      </c>
      <c r="I307" s="44">
        <f t="shared" si="178"/>
        <v>113.12</v>
      </c>
      <c r="J307" s="44">
        <f t="shared" si="178"/>
        <v>113.12</v>
      </c>
      <c r="K307" s="44">
        <f t="shared" si="178"/>
        <v>113.12</v>
      </c>
      <c r="L307" s="44">
        <f t="shared" si="178"/>
        <v>113.12</v>
      </c>
      <c r="M307" s="44">
        <f t="shared" si="178"/>
        <v>113.12</v>
      </c>
      <c r="N307" s="44">
        <f t="shared" si="178"/>
        <v>113.12</v>
      </c>
      <c r="O307" s="44">
        <f t="shared" si="178"/>
        <v>113.12</v>
      </c>
      <c r="P307" s="44">
        <f t="shared" si="178"/>
        <v>113.12</v>
      </c>
      <c r="Q307" s="44">
        <f t="shared" si="178"/>
        <v>113.12</v>
      </c>
      <c r="R307" s="44">
        <f t="shared" si="178"/>
        <v>113.12</v>
      </c>
      <c r="S307" s="44">
        <f t="shared" si="178"/>
        <v>113.12</v>
      </c>
      <c r="T307" s="44">
        <f t="shared" si="178"/>
        <v>113.12</v>
      </c>
      <c r="U307" s="44">
        <f t="shared" si="178"/>
        <v>113.12</v>
      </c>
      <c r="V307" s="44">
        <f t="shared" si="178"/>
        <v>113.12</v>
      </c>
      <c r="W307" s="44">
        <f t="shared" si="178"/>
        <v>113.12</v>
      </c>
      <c r="X307" s="44">
        <f t="shared" si="178"/>
        <v>113.12</v>
      </c>
      <c r="Y307" s="44">
        <f t="shared" si="178"/>
        <v>113.12</v>
      </c>
      <c r="Z307" s="44">
        <f t="shared" si="178"/>
        <v>113.12</v>
      </c>
      <c r="AA307" s="44">
        <f t="shared" si="178"/>
        <v>113.12</v>
      </c>
    </row>
    <row r="308" spans="1:27" ht="12.75" hidden="1" customHeight="1" outlineLevel="1" x14ac:dyDescent="0.2">
      <c r="A308" s="89" t="s">
        <v>1142</v>
      </c>
      <c r="B308" s="63" t="s">
        <v>83</v>
      </c>
      <c r="C308" s="43" t="s">
        <v>79</v>
      </c>
      <c r="D308" s="44">
        <v>4.68</v>
      </c>
      <c r="E308" s="44">
        <v>4.68</v>
      </c>
      <c r="F308" s="44">
        <v>4.68</v>
      </c>
      <c r="G308" s="44">
        <v>4.68</v>
      </c>
      <c r="H308" s="44">
        <v>4.68</v>
      </c>
      <c r="I308" s="44">
        <v>4.68</v>
      </c>
      <c r="J308" s="44">
        <v>4.68</v>
      </c>
      <c r="K308" s="44">
        <v>4.68</v>
      </c>
      <c r="L308" s="44">
        <v>4.68</v>
      </c>
      <c r="M308" s="44">
        <v>4.68</v>
      </c>
      <c r="N308" s="44">
        <v>4.68</v>
      </c>
      <c r="O308" s="44">
        <v>4.68</v>
      </c>
      <c r="P308" s="44">
        <v>4.68</v>
      </c>
      <c r="Q308" s="44">
        <v>4.68</v>
      </c>
      <c r="R308" s="44">
        <v>4.68</v>
      </c>
      <c r="S308" s="44">
        <v>4.68</v>
      </c>
      <c r="T308" s="44">
        <v>4.68</v>
      </c>
      <c r="U308" s="44">
        <v>4.68</v>
      </c>
      <c r="V308" s="44">
        <v>4.68</v>
      </c>
      <c r="W308" s="44">
        <v>4.68</v>
      </c>
      <c r="X308" s="44">
        <v>4.68</v>
      </c>
      <c r="Y308" s="44">
        <v>4.68</v>
      </c>
      <c r="Z308" s="44">
        <v>4.68</v>
      </c>
      <c r="AA308" s="44">
        <v>4.68</v>
      </c>
    </row>
    <row r="309" spans="1:27" ht="12.75" hidden="1" customHeight="1" outlineLevel="1" x14ac:dyDescent="0.2">
      <c r="A309" s="89" t="s">
        <v>1143</v>
      </c>
      <c r="B309" s="63" t="s">
        <v>81</v>
      </c>
      <c r="C309" s="43" t="s">
        <v>79</v>
      </c>
      <c r="D309" s="44">
        <f>$D$11</f>
        <v>110.23</v>
      </c>
      <c r="E309" s="44">
        <f t="shared" ref="E309:AA309" si="179">$D$11</f>
        <v>110.23</v>
      </c>
      <c r="F309" s="44">
        <f t="shared" si="179"/>
        <v>110.23</v>
      </c>
      <c r="G309" s="44">
        <f t="shared" si="179"/>
        <v>110.23</v>
      </c>
      <c r="H309" s="44">
        <f t="shared" si="179"/>
        <v>110.23</v>
      </c>
      <c r="I309" s="44">
        <f t="shared" si="179"/>
        <v>110.23</v>
      </c>
      <c r="J309" s="44">
        <f t="shared" si="179"/>
        <v>110.23</v>
      </c>
      <c r="K309" s="44">
        <f t="shared" si="179"/>
        <v>110.23</v>
      </c>
      <c r="L309" s="44">
        <f t="shared" si="179"/>
        <v>110.23</v>
      </c>
      <c r="M309" s="44">
        <f t="shared" si="179"/>
        <v>110.23</v>
      </c>
      <c r="N309" s="44">
        <f t="shared" si="179"/>
        <v>110.23</v>
      </c>
      <c r="O309" s="44">
        <f t="shared" si="179"/>
        <v>110.23</v>
      </c>
      <c r="P309" s="44">
        <f t="shared" si="179"/>
        <v>110.23</v>
      </c>
      <c r="Q309" s="44">
        <f t="shared" si="179"/>
        <v>110.23</v>
      </c>
      <c r="R309" s="44">
        <f t="shared" si="179"/>
        <v>110.23</v>
      </c>
      <c r="S309" s="44">
        <f t="shared" si="179"/>
        <v>110.23</v>
      </c>
      <c r="T309" s="44">
        <f t="shared" si="179"/>
        <v>110.23</v>
      </c>
      <c r="U309" s="44">
        <f t="shared" si="179"/>
        <v>110.23</v>
      </c>
      <c r="V309" s="44">
        <f t="shared" si="179"/>
        <v>110.23</v>
      </c>
      <c r="W309" s="44">
        <f t="shared" si="179"/>
        <v>110.23</v>
      </c>
      <c r="X309" s="44">
        <f t="shared" si="179"/>
        <v>110.23</v>
      </c>
      <c r="Y309" s="44">
        <f t="shared" si="179"/>
        <v>110.23</v>
      </c>
      <c r="Z309" s="44">
        <f t="shared" si="179"/>
        <v>110.23</v>
      </c>
      <c r="AA309" s="44">
        <f t="shared" si="179"/>
        <v>110.23</v>
      </c>
    </row>
    <row r="310" spans="1:27" ht="12.75" customHeight="1" collapsed="1" x14ac:dyDescent="0.2">
      <c r="A310" s="90"/>
      <c r="B310" s="91" t="s">
        <v>379</v>
      </c>
      <c r="C310" s="92"/>
      <c r="D310" s="93"/>
      <c r="E310" s="93"/>
      <c r="F310" s="93"/>
      <c r="G310" s="93"/>
      <c r="I310" s="39"/>
    </row>
    <row r="311" spans="1:27" ht="12.75" customHeight="1" x14ac:dyDescent="0.2">
      <c r="A311" s="179" t="s">
        <v>531</v>
      </c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1"/>
    </row>
    <row r="312" spans="1:27" ht="25.5" x14ac:dyDescent="0.2">
      <c r="A312" s="26" t="s">
        <v>64</v>
      </c>
      <c r="B312" s="27" t="s">
        <v>202</v>
      </c>
      <c r="C312" s="26" t="s">
        <v>203</v>
      </c>
      <c r="D312" s="27" t="s">
        <v>204</v>
      </c>
      <c r="E312" s="27" t="s">
        <v>205</v>
      </c>
      <c r="F312" s="27" t="s">
        <v>206</v>
      </c>
      <c r="G312" s="27" t="s">
        <v>207</v>
      </c>
      <c r="H312" s="27" t="s">
        <v>208</v>
      </c>
      <c r="I312" s="27" t="s">
        <v>209</v>
      </c>
      <c r="J312" s="27" t="s">
        <v>210</v>
      </c>
      <c r="K312" s="27" t="s">
        <v>211</v>
      </c>
      <c r="L312" s="27" t="s">
        <v>212</v>
      </c>
      <c r="M312" s="27" t="s">
        <v>213</v>
      </c>
      <c r="N312" s="27" t="s">
        <v>214</v>
      </c>
      <c r="O312" s="27" t="s">
        <v>215</v>
      </c>
      <c r="P312" s="27" t="s">
        <v>216</v>
      </c>
      <c r="Q312" s="27" t="s">
        <v>217</v>
      </c>
      <c r="R312" s="27" t="s">
        <v>218</v>
      </c>
      <c r="S312" s="27" t="s">
        <v>219</v>
      </c>
      <c r="T312" s="27" t="s">
        <v>220</v>
      </c>
      <c r="U312" s="27" t="s">
        <v>221</v>
      </c>
      <c r="V312" s="27" t="s">
        <v>222</v>
      </c>
      <c r="W312" s="27" t="s">
        <v>223</v>
      </c>
      <c r="X312" s="27" t="s">
        <v>224</v>
      </c>
      <c r="Y312" s="27" t="s">
        <v>225</v>
      </c>
      <c r="Z312" s="27" t="s">
        <v>226</v>
      </c>
      <c r="AA312" s="27" t="s">
        <v>227</v>
      </c>
    </row>
    <row r="313" spans="1:27" ht="12.75" customHeight="1" x14ac:dyDescent="0.2">
      <c r="A313" s="88" t="s">
        <v>1144</v>
      </c>
      <c r="B313" s="28" t="str">
        <f>"01"&amp;"."&amp;$B$640&amp;"."&amp;$B$641</f>
        <v>01.09.2023</v>
      </c>
      <c r="C313" s="80" t="s">
        <v>76</v>
      </c>
      <c r="D313" s="81">
        <f>ROUND(((D314+D315+D317+D316)/1000),5)</f>
        <v>1.72323</v>
      </c>
      <c r="E313" s="81">
        <f>ROUND(((E314+E315+E317+E316)/1000),5)</f>
        <v>1.6144400000000001</v>
      </c>
      <c r="F313" s="81">
        <f>ROUND(((F314+F315+F317+F316)/1000),5)</f>
        <v>1.55084</v>
      </c>
      <c r="G313" s="81">
        <f t="shared" ref="G313:AA313" si="180">ROUND(((G314+G315+G317+G316)/1000),5)</f>
        <v>1.55782</v>
      </c>
      <c r="H313" s="81">
        <f t="shared" si="180"/>
        <v>1.6025</v>
      </c>
      <c r="I313" s="81">
        <f t="shared" si="180"/>
        <v>1.6815800000000001</v>
      </c>
      <c r="J313" s="81">
        <f t="shared" si="180"/>
        <v>1.79129</v>
      </c>
      <c r="K313" s="81">
        <f t="shared" si="180"/>
        <v>2.0416500000000002</v>
      </c>
      <c r="L313" s="81">
        <f t="shared" si="180"/>
        <v>2.2358500000000001</v>
      </c>
      <c r="M313" s="81">
        <f t="shared" si="180"/>
        <v>2.45831</v>
      </c>
      <c r="N313" s="81">
        <f t="shared" si="180"/>
        <v>2.4934699999999999</v>
      </c>
      <c r="O313" s="81">
        <f t="shared" si="180"/>
        <v>2.4691700000000001</v>
      </c>
      <c r="P313" s="81">
        <f t="shared" si="180"/>
        <v>2.47614</v>
      </c>
      <c r="Q313" s="81">
        <f t="shared" si="180"/>
        <v>2.4793400000000001</v>
      </c>
      <c r="R313" s="81">
        <f t="shared" si="180"/>
        <v>2.5544600000000002</v>
      </c>
      <c r="S313" s="81">
        <f t="shared" si="180"/>
        <v>2.5406200000000001</v>
      </c>
      <c r="T313" s="81">
        <f t="shared" si="180"/>
        <v>2.5331399999999999</v>
      </c>
      <c r="U313" s="81">
        <f t="shared" si="180"/>
        <v>2.50136</v>
      </c>
      <c r="V313" s="81">
        <f t="shared" si="180"/>
        <v>2.5022899999999999</v>
      </c>
      <c r="W313" s="81">
        <f t="shared" si="180"/>
        <v>2.5388700000000002</v>
      </c>
      <c r="X313" s="81">
        <f t="shared" si="180"/>
        <v>2.53145</v>
      </c>
      <c r="Y313" s="81">
        <f t="shared" si="180"/>
        <v>2.40238</v>
      </c>
      <c r="Z313" s="81">
        <f t="shared" si="180"/>
        <v>2.1287400000000001</v>
      </c>
      <c r="AA313" s="81">
        <f t="shared" si="180"/>
        <v>1.9238999999999999</v>
      </c>
    </row>
    <row r="314" spans="1:27" ht="12.75" hidden="1" customHeight="1" outlineLevel="1" x14ac:dyDescent="0.2">
      <c r="A314" s="89" t="s">
        <v>1145</v>
      </c>
      <c r="B314" s="63" t="s">
        <v>230</v>
      </c>
      <c r="C314" s="43" t="s">
        <v>79</v>
      </c>
      <c r="D314" s="44">
        <v>1391.29</v>
      </c>
      <c r="E314" s="44">
        <v>1282.5</v>
      </c>
      <c r="F314" s="44">
        <v>1218.9000000000001</v>
      </c>
      <c r="G314" s="44">
        <v>1225.8800000000001</v>
      </c>
      <c r="H314" s="44">
        <v>1270.56</v>
      </c>
      <c r="I314" s="44">
        <v>1349.64</v>
      </c>
      <c r="J314" s="44">
        <v>1459.35</v>
      </c>
      <c r="K314" s="44">
        <v>1709.71</v>
      </c>
      <c r="L314" s="44">
        <v>1903.91</v>
      </c>
      <c r="M314" s="44">
        <v>2126.37</v>
      </c>
      <c r="N314" s="44">
        <v>2161.5300000000002</v>
      </c>
      <c r="O314" s="44">
        <v>2137.23</v>
      </c>
      <c r="P314" s="44">
        <v>2144.1999999999998</v>
      </c>
      <c r="Q314" s="44">
        <v>2147.4</v>
      </c>
      <c r="R314" s="44">
        <v>2222.52</v>
      </c>
      <c r="S314" s="44">
        <v>2208.6799999999998</v>
      </c>
      <c r="T314" s="44">
        <v>2201.1999999999998</v>
      </c>
      <c r="U314" s="44">
        <v>2169.42</v>
      </c>
      <c r="V314" s="44">
        <v>2170.35</v>
      </c>
      <c r="W314" s="44">
        <v>2206.9299999999998</v>
      </c>
      <c r="X314" s="44">
        <v>2199.5100000000002</v>
      </c>
      <c r="Y314" s="44">
        <v>2070.44</v>
      </c>
      <c r="Z314" s="44">
        <v>1796.8</v>
      </c>
      <c r="AA314" s="44">
        <v>1591.96</v>
      </c>
    </row>
    <row r="315" spans="1:27" ht="12.75" hidden="1" customHeight="1" outlineLevel="1" x14ac:dyDescent="0.2">
      <c r="A315" s="89" t="s">
        <v>1146</v>
      </c>
      <c r="B315" s="63" t="s">
        <v>90</v>
      </c>
      <c r="C315" s="43" t="s">
        <v>79</v>
      </c>
      <c r="D315" s="44">
        <v>217.03</v>
      </c>
      <c r="E315" s="44">
        <f>$D$315</f>
        <v>217.03</v>
      </c>
      <c r="F315" s="44">
        <f t="shared" ref="F315:AA315" si="181">$D$315</f>
        <v>217.03</v>
      </c>
      <c r="G315" s="44">
        <f t="shared" si="181"/>
        <v>217.03</v>
      </c>
      <c r="H315" s="44">
        <f t="shared" si="181"/>
        <v>217.03</v>
      </c>
      <c r="I315" s="44">
        <f t="shared" si="181"/>
        <v>217.03</v>
      </c>
      <c r="J315" s="44">
        <f t="shared" si="181"/>
        <v>217.03</v>
      </c>
      <c r="K315" s="44">
        <f t="shared" si="181"/>
        <v>217.03</v>
      </c>
      <c r="L315" s="44">
        <f t="shared" si="181"/>
        <v>217.03</v>
      </c>
      <c r="M315" s="44">
        <f t="shared" si="181"/>
        <v>217.03</v>
      </c>
      <c r="N315" s="44">
        <f t="shared" si="181"/>
        <v>217.03</v>
      </c>
      <c r="O315" s="44">
        <f t="shared" si="181"/>
        <v>217.03</v>
      </c>
      <c r="P315" s="44">
        <f t="shared" si="181"/>
        <v>217.03</v>
      </c>
      <c r="Q315" s="44">
        <f t="shared" si="181"/>
        <v>217.03</v>
      </c>
      <c r="R315" s="44">
        <f t="shared" si="181"/>
        <v>217.03</v>
      </c>
      <c r="S315" s="44">
        <f t="shared" si="181"/>
        <v>217.03</v>
      </c>
      <c r="T315" s="44">
        <f t="shared" si="181"/>
        <v>217.03</v>
      </c>
      <c r="U315" s="44">
        <f t="shared" si="181"/>
        <v>217.03</v>
      </c>
      <c r="V315" s="44">
        <f t="shared" si="181"/>
        <v>217.03</v>
      </c>
      <c r="W315" s="44">
        <f t="shared" si="181"/>
        <v>217.03</v>
      </c>
      <c r="X315" s="44">
        <f t="shared" si="181"/>
        <v>217.03</v>
      </c>
      <c r="Y315" s="44">
        <f t="shared" si="181"/>
        <v>217.03</v>
      </c>
      <c r="Z315" s="44">
        <f t="shared" si="181"/>
        <v>217.03</v>
      </c>
      <c r="AA315" s="44">
        <f t="shared" si="181"/>
        <v>217.03</v>
      </c>
    </row>
    <row r="316" spans="1:27" ht="12.75" hidden="1" customHeight="1" outlineLevel="1" x14ac:dyDescent="0.2">
      <c r="A316" s="89" t="s">
        <v>1147</v>
      </c>
      <c r="B316" s="63" t="s">
        <v>83</v>
      </c>
      <c r="C316" s="43" t="s">
        <v>79</v>
      </c>
      <c r="D316" s="44">
        <v>4.68</v>
      </c>
      <c r="E316" s="44">
        <v>4.68</v>
      </c>
      <c r="F316" s="44">
        <v>4.68</v>
      </c>
      <c r="G316" s="44">
        <v>4.68</v>
      </c>
      <c r="H316" s="44">
        <v>4.68</v>
      </c>
      <c r="I316" s="44">
        <v>4.68</v>
      </c>
      <c r="J316" s="44">
        <v>4.68</v>
      </c>
      <c r="K316" s="44">
        <v>4.68</v>
      </c>
      <c r="L316" s="44">
        <v>4.68</v>
      </c>
      <c r="M316" s="44">
        <v>4.68</v>
      </c>
      <c r="N316" s="44">
        <v>4.68</v>
      </c>
      <c r="O316" s="44">
        <v>4.68</v>
      </c>
      <c r="P316" s="44">
        <v>4.68</v>
      </c>
      <c r="Q316" s="44">
        <v>4.68</v>
      </c>
      <c r="R316" s="44">
        <v>4.68</v>
      </c>
      <c r="S316" s="44">
        <v>4.68</v>
      </c>
      <c r="T316" s="44">
        <v>4.68</v>
      </c>
      <c r="U316" s="44">
        <v>4.68</v>
      </c>
      <c r="V316" s="44">
        <v>4.68</v>
      </c>
      <c r="W316" s="44">
        <v>4.68</v>
      </c>
      <c r="X316" s="44">
        <v>4.68</v>
      </c>
      <c r="Y316" s="44">
        <v>4.68</v>
      </c>
      <c r="Z316" s="44">
        <v>4.68</v>
      </c>
      <c r="AA316" s="44">
        <v>4.68</v>
      </c>
    </row>
    <row r="317" spans="1:27" ht="12.75" hidden="1" customHeight="1" outlineLevel="1" x14ac:dyDescent="0.2">
      <c r="A317" s="89" t="s">
        <v>1148</v>
      </c>
      <c r="B317" s="63" t="s">
        <v>81</v>
      </c>
      <c r="C317" s="43" t="s">
        <v>79</v>
      </c>
      <c r="D317" s="44">
        <f>$D$11</f>
        <v>110.23</v>
      </c>
      <c r="E317" s="44">
        <f t="shared" ref="E317:AA317" si="182">$D$11</f>
        <v>110.23</v>
      </c>
      <c r="F317" s="44">
        <f t="shared" si="182"/>
        <v>110.23</v>
      </c>
      <c r="G317" s="44">
        <f t="shared" si="182"/>
        <v>110.23</v>
      </c>
      <c r="H317" s="44">
        <f t="shared" si="182"/>
        <v>110.23</v>
      </c>
      <c r="I317" s="44">
        <f t="shared" si="182"/>
        <v>110.23</v>
      </c>
      <c r="J317" s="44">
        <f t="shared" si="182"/>
        <v>110.23</v>
      </c>
      <c r="K317" s="44">
        <f t="shared" si="182"/>
        <v>110.23</v>
      </c>
      <c r="L317" s="44">
        <f t="shared" si="182"/>
        <v>110.23</v>
      </c>
      <c r="M317" s="44">
        <f t="shared" si="182"/>
        <v>110.23</v>
      </c>
      <c r="N317" s="44">
        <f t="shared" si="182"/>
        <v>110.23</v>
      </c>
      <c r="O317" s="44">
        <f t="shared" si="182"/>
        <v>110.23</v>
      </c>
      <c r="P317" s="44">
        <f t="shared" si="182"/>
        <v>110.23</v>
      </c>
      <c r="Q317" s="44">
        <f t="shared" si="182"/>
        <v>110.23</v>
      </c>
      <c r="R317" s="44">
        <f t="shared" si="182"/>
        <v>110.23</v>
      </c>
      <c r="S317" s="44">
        <f t="shared" si="182"/>
        <v>110.23</v>
      </c>
      <c r="T317" s="44">
        <f t="shared" si="182"/>
        <v>110.23</v>
      </c>
      <c r="U317" s="44">
        <f t="shared" si="182"/>
        <v>110.23</v>
      </c>
      <c r="V317" s="44">
        <f t="shared" si="182"/>
        <v>110.23</v>
      </c>
      <c r="W317" s="44">
        <f t="shared" si="182"/>
        <v>110.23</v>
      </c>
      <c r="X317" s="44">
        <f t="shared" si="182"/>
        <v>110.23</v>
      </c>
      <c r="Y317" s="44">
        <f t="shared" si="182"/>
        <v>110.23</v>
      </c>
      <c r="Z317" s="44">
        <f t="shared" si="182"/>
        <v>110.23</v>
      </c>
      <c r="AA317" s="44">
        <f t="shared" si="182"/>
        <v>110.23</v>
      </c>
    </row>
    <row r="318" spans="1:27" ht="12.75" customHeight="1" collapsed="1" x14ac:dyDescent="0.2">
      <c r="A318" s="88" t="s">
        <v>1149</v>
      </c>
      <c r="B318" s="28" t="str">
        <f>"02"&amp;"."&amp;$B$640&amp;"."&amp;$B$641</f>
        <v>02.09.2023</v>
      </c>
      <c r="C318" s="80" t="s">
        <v>76</v>
      </c>
      <c r="D318" s="81">
        <f>ROUND(((D319+D320+D322+D321)/1000),5)</f>
        <v>1.8894200000000001</v>
      </c>
      <c r="E318" s="81">
        <f>ROUND(((E319+E320+E322+E321)/1000),5)</f>
        <v>1.69902</v>
      </c>
      <c r="F318" s="81">
        <f>ROUND(((F319+F320+F322+F321)/1000),5)</f>
        <v>1.6585799999999999</v>
      </c>
      <c r="G318" s="81">
        <f t="shared" ref="G318:AA318" si="183">ROUND(((G319+G320+G322+G321)/1000),5)</f>
        <v>1.6267499999999999</v>
      </c>
      <c r="H318" s="81">
        <f t="shared" si="183"/>
        <v>1.64469</v>
      </c>
      <c r="I318" s="81">
        <f t="shared" si="183"/>
        <v>1.6410199999999999</v>
      </c>
      <c r="J318" s="81">
        <f t="shared" si="183"/>
        <v>1.6684099999999999</v>
      </c>
      <c r="K318" s="81">
        <f t="shared" si="183"/>
        <v>1.9615</v>
      </c>
      <c r="L318" s="81">
        <f t="shared" si="183"/>
        <v>2.15503</v>
      </c>
      <c r="M318" s="81">
        <f t="shared" si="183"/>
        <v>2.36415</v>
      </c>
      <c r="N318" s="81">
        <f t="shared" si="183"/>
        <v>2.4338600000000001</v>
      </c>
      <c r="O318" s="81">
        <f t="shared" si="183"/>
        <v>2.4484499999999998</v>
      </c>
      <c r="P318" s="81">
        <f t="shared" si="183"/>
        <v>2.4408300000000001</v>
      </c>
      <c r="Q318" s="81">
        <f t="shared" si="183"/>
        <v>2.4464399999999999</v>
      </c>
      <c r="R318" s="81">
        <f t="shared" si="183"/>
        <v>2.4451000000000001</v>
      </c>
      <c r="S318" s="81">
        <f t="shared" si="183"/>
        <v>2.4397099999999998</v>
      </c>
      <c r="T318" s="81">
        <f t="shared" si="183"/>
        <v>2.4191799999999999</v>
      </c>
      <c r="U318" s="81">
        <f t="shared" si="183"/>
        <v>2.39025</v>
      </c>
      <c r="V318" s="81">
        <f t="shared" si="183"/>
        <v>2.3890899999999999</v>
      </c>
      <c r="W318" s="81">
        <f t="shared" si="183"/>
        <v>2.3967299999999998</v>
      </c>
      <c r="X318" s="81">
        <f t="shared" si="183"/>
        <v>2.3906399999999999</v>
      </c>
      <c r="Y318" s="81">
        <f t="shared" si="183"/>
        <v>2.3085</v>
      </c>
      <c r="Z318" s="81">
        <f t="shared" si="183"/>
        <v>2.1343700000000001</v>
      </c>
      <c r="AA318" s="81">
        <f t="shared" si="183"/>
        <v>2.0076999999999998</v>
      </c>
    </row>
    <row r="319" spans="1:27" ht="12.75" hidden="1" customHeight="1" outlineLevel="1" x14ac:dyDescent="0.2">
      <c r="A319" s="89" t="s">
        <v>1150</v>
      </c>
      <c r="B319" s="63" t="s">
        <v>230</v>
      </c>
      <c r="C319" s="43" t="s">
        <v>79</v>
      </c>
      <c r="D319" s="44">
        <v>1557.48</v>
      </c>
      <c r="E319" s="44">
        <v>1367.08</v>
      </c>
      <c r="F319" s="44">
        <v>1326.64</v>
      </c>
      <c r="G319" s="44">
        <v>1294.81</v>
      </c>
      <c r="H319" s="44">
        <v>1312.75</v>
      </c>
      <c r="I319" s="44">
        <v>1309.08</v>
      </c>
      <c r="J319" s="44">
        <v>1336.47</v>
      </c>
      <c r="K319" s="44">
        <v>1629.56</v>
      </c>
      <c r="L319" s="44">
        <v>1823.09</v>
      </c>
      <c r="M319" s="44">
        <v>2032.21</v>
      </c>
      <c r="N319" s="44">
        <v>2101.92</v>
      </c>
      <c r="O319" s="44">
        <v>2116.5100000000002</v>
      </c>
      <c r="P319" s="44">
        <v>2108.89</v>
      </c>
      <c r="Q319" s="44">
        <v>2114.5</v>
      </c>
      <c r="R319" s="44">
        <v>2113.16</v>
      </c>
      <c r="S319" s="44">
        <v>2107.77</v>
      </c>
      <c r="T319" s="44">
        <v>2087.2399999999998</v>
      </c>
      <c r="U319" s="44">
        <v>2058.31</v>
      </c>
      <c r="V319" s="44">
        <v>2057.15</v>
      </c>
      <c r="W319" s="44">
        <v>2064.79</v>
      </c>
      <c r="X319" s="44">
        <v>2058.6999999999998</v>
      </c>
      <c r="Y319" s="44">
        <v>1976.56</v>
      </c>
      <c r="Z319" s="44">
        <v>1802.43</v>
      </c>
      <c r="AA319" s="44">
        <v>1675.76</v>
      </c>
    </row>
    <row r="320" spans="1:27" ht="12.75" hidden="1" customHeight="1" outlineLevel="1" x14ac:dyDescent="0.2">
      <c r="A320" s="89" t="s">
        <v>1151</v>
      </c>
      <c r="B320" s="63" t="s">
        <v>90</v>
      </c>
      <c r="C320" s="43" t="s">
        <v>79</v>
      </c>
      <c r="D320" s="44">
        <f>$D$315</f>
        <v>217.03</v>
      </c>
      <c r="E320" s="44">
        <f t="shared" ref="E320:AA320" si="184">$D$315</f>
        <v>217.03</v>
      </c>
      <c r="F320" s="44">
        <f t="shared" si="184"/>
        <v>217.03</v>
      </c>
      <c r="G320" s="44">
        <f t="shared" si="184"/>
        <v>217.03</v>
      </c>
      <c r="H320" s="44">
        <f t="shared" si="184"/>
        <v>217.03</v>
      </c>
      <c r="I320" s="44">
        <f t="shared" si="184"/>
        <v>217.03</v>
      </c>
      <c r="J320" s="44">
        <f t="shared" si="184"/>
        <v>217.03</v>
      </c>
      <c r="K320" s="44">
        <f t="shared" si="184"/>
        <v>217.03</v>
      </c>
      <c r="L320" s="44">
        <f t="shared" si="184"/>
        <v>217.03</v>
      </c>
      <c r="M320" s="44">
        <f t="shared" si="184"/>
        <v>217.03</v>
      </c>
      <c r="N320" s="44">
        <f t="shared" si="184"/>
        <v>217.03</v>
      </c>
      <c r="O320" s="44">
        <f t="shared" si="184"/>
        <v>217.03</v>
      </c>
      <c r="P320" s="44">
        <f t="shared" si="184"/>
        <v>217.03</v>
      </c>
      <c r="Q320" s="44">
        <f t="shared" si="184"/>
        <v>217.03</v>
      </c>
      <c r="R320" s="44">
        <f t="shared" si="184"/>
        <v>217.03</v>
      </c>
      <c r="S320" s="44">
        <f t="shared" si="184"/>
        <v>217.03</v>
      </c>
      <c r="T320" s="44">
        <f t="shared" si="184"/>
        <v>217.03</v>
      </c>
      <c r="U320" s="44">
        <f t="shared" si="184"/>
        <v>217.03</v>
      </c>
      <c r="V320" s="44">
        <f t="shared" si="184"/>
        <v>217.03</v>
      </c>
      <c r="W320" s="44">
        <f t="shared" si="184"/>
        <v>217.03</v>
      </c>
      <c r="X320" s="44">
        <f t="shared" si="184"/>
        <v>217.03</v>
      </c>
      <c r="Y320" s="44">
        <f t="shared" si="184"/>
        <v>217.03</v>
      </c>
      <c r="Z320" s="44">
        <f t="shared" si="184"/>
        <v>217.03</v>
      </c>
      <c r="AA320" s="44">
        <f t="shared" si="184"/>
        <v>217.03</v>
      </c>
    </row>
    <row r="321" spans="1:27" ht="12.75" hidden="1" customHeight="1" outlineLevel="1" x14ac:dyDescent="0.2">
      <c r="A321" s="89" t="s">
        <v>1152</v>
      </c>
      <c r="B321" s="63" t="s">
        <v>83</v>
      </c>
      <c r="C321" s="43" t="s">
        <v>79</v>
      </c>
      <c r="D321" s="44">
        <v>4.68</v>
      </c>
      <c r="E321" s="44">
        <v>4.68</v>
      </c>
      <c r="F321" s="44">
        <v>4.68</v>
      </c>
      <c r="G321" s="44">
        <v>4.68</v>
      </c>
      <c r="H321" s="44">
        <v>4.68</v>
      </c>
      <c r="I321" s="44">
        <v>4.68</v>
      </c>
      <c r="J321" s="44">
        <v>4.68</v>
      </c>
      <c r="K321" s="44">
        <v>4.68</v>
      </c>
      <c r="L321" s="44">
        <v>4.68</v>
      </c>
      <c r="M321" s="44">
        <v>4.68</v>
      </c>
      <c r="N321" s="44">
        <v>4.68</v>
      </c>
      <c r="O321" s="44">
        <v>4.68</v>
      </c>
      <c r="P321" s="44">
        <v>4.68</v>
      </c>
      <c r="Q321" s="44">
        <v>4.68</v>
      </c>
      <c r="R321" s="44">
        <v>4.68</v>
      </c>
      <c r="S321" s="44">
        <v>4.68</v>
      </c>
      <c r="T321" s="44">
        <v>4.68</v>
      </c>
      <c r="U321" s="44">
        <v>4.68</v>
      </c>
      <c r="V321" s="44">
        <v>4.68</v>
      </c>
      <c r="W321" s="44">
        <v>4.68</v>
      </c>
      <c r="X321" s="44">
        <v>4.68</v>
      </c>
      <c r="Y321" s="44">
        <v>4.68</v>
      </c>
      <c r="Z321" s="44">
        <v>4.68</v>
      </c>
      <c r="AA321" s="44">
        <v>4.68</v>
      </c>
    </row>
    <row r="322" spans="1:27" ht="12.75" hidden="1" customHeight="1" outlineLevel="1" x14ac:dyDescent="0.2">
      <c r="A322" s="89" t="s">
        <v>1153</v>
      </c>
      <c r="B322" s="63" t="s">
        <v>81</v>
      </c>
      <c r="C322" s="43" t="s">
        <v>79</v>
      </c>
      <c r="D322" s="44">
        <f>$D$11</f>
        <v>110.23</v>
      </c>
      <c r="E322" s="44">
        <f t="shared" ref="E322:AA322" si="185">$D$11</f>
        <v>110.23</v>
      </c>
      <c r="F322" s="44">
        <f t="shared" si="185"/>
        <v>110.23</v>
      </c>
      <c r="G322" s="44">
        <f t="shared" si="185"/>
        <v>110.23</v>
      </c>
      <c r="H322" s="44">
        <f t="shared" si="185"/>
        <v>110.23</v>
      </c>
      <c r="I322" s="44">
        <f t="shared" si="185"/>
        <v>110.23</v>
      </c>
      <c r="J322" s="44">
        <f t="shared" si="185"/>
        <v>110.23</v>
      </c>
      <c r="K322" s="44">
        <f t="shared" si="185"/>
        <v>110.23</v>
      </c>
      <c r="L322" s="44">
        <f t="shared" si="185"/>
        <v>110.23</v>
      </c>
      <c r="M322" s="44">
        <f t="shared" si="185"/>
        <v>110.23</v>
      </c>
      <c r="N322" s="44">
        <f t="shared" si="185"/>
        <v>110.23</v>
      </c>
      <c r="O322" s="44">
        <f t="shared" si="185"/>
        <v>110.23</v>
      </c>
      <c r="P322" s="44">
        <f t="shared" si="185"/>
        <v>110.23</v>
      </c>
      <c r="Q322" s="44">
        <f t="shared" si="185"/>
        <v>110.23</v>
      </c>
      <c r="R322" s="44">
        <f t="shared" si="185"/>
        <v>110.23</v>
      </c>
      <c r="S322" s="44">
        <f t="shared" si="185"/>
        <v>110.23</v>
      </c>
      <c r="T322" s="44">
        <f t="shared" si="185"/>
        <v>110.23</v>
      </c>
      <c r="U322" s="44">
        <f t="shared" si="185"/>
        <v>110.23</v>
      </c>
      <c r="V322" s="44">
        <f t="shared" si="185"/>
        <v>110.23</v>
      </c>
      <c r="W322" s="44">
        <f t="shared" si="185"/>
        <v>110.23</v>
      </c>
      <c r="X322" s="44">
        <f t="shared" si="185"/>
        <v>110.23</v>
      </c>
      <c r="Y322" s="44">
        <f t="shared" si="185"/>
        <v>110.23</v>
      </c>
      <c r="Z322" s="44">
        <f t="shared" si="185"/>
        <v>110.23</v>
      </c>
      <c r="AA322" s="44">
        <f t="shared" si="185"/>
        <v>110.23</v>
      </c>
    </row>
    <row r="323" spans="1:27" ht="12.75" customHeight="1" collapsed="1" x14ac:dyDescent="0.2">
      <c r="A323" s="88" t="s">
        <v>1154</v>
      </c>
      <c r="B323" s="28" t="str">
        <f>"03"&amp;"."&amp;$B$640&amp;"."&amp;$B$641</f>
        <v>03.09.2023</v>
      </c>
      <c r="C323" s="80" t="s">
        <v>76</v>
      </c>
      <c r="D323" s="81">
        <f>ROUND(((D324+D325+D327+D326)/1000),5)</f>
        <v>1.67066</v>
      </c>
      <c r="E323" s="81">
        <f>ROUND(((E324+E325+E327+E326)/1000),5)</f>
        <v>1.5336099999999999</v>
      </c>
      <c r="F323" s="81">
        <f>ROUND(((F324+F325+F327+F326)/1000),5)</f>
        <v>1.4557800000000001</v>
      </c>
      <c r="G323" s="81">
        <f t="shared" ref="G323:AA323" si="186">ROUND(((G324+G325+G327+G326)/1000),5)</f>
        <v>1.4501900000000001</v>
      </c>
      <c r="H323" s="81">
        <f t="shared" si="186"/>
        <v>1.44818</v>
      </c>
      <c r="I323" s="81">
        <f t="shared" si="186"/>
        <v>1.4129100000000001</v>
      </c>
      <c r="J323" s="81">
        <f t="shared" si="186"/>
        <v>1.4321900000000001</v>
      </c>
      <c r="K323" s="81">
        <f t="shared" si="186"/>
        <v>1.6037999999999999</v>
      </c>
      <c r="L323" s="81">
        <f t="shared" si="186"/>
        <v>1.87697</v>
      </c>
      <c r="M323" s="81">
        <f t="shared" si="186"/>
        <v>2.0989399999999998</v>
      </c>
      <c r="N323" s="81">
        <f t="shared" si="186"/>
        <v>2.1925400000000002</v>
      </c>
      <c r="O323" s="81">
        <f t="shared" si="186"/>
        <v>2.21793</v>
      </c>
      <c r="P323" s="81">
        <f t="shared" si="186"/>
        <v>2.1842600000000001</v>
      </c>
      <c r="Q323" s="81">
        <f t="shared" si="186"/>
        <v>2.1939000000000002</v>
      </c>
      <c r="R323" s="81">
        <f t="shared" si="186"/>
        <v>2.1864400000000002</v>
      </c>
      <c r="S323" s="81">
        <f t="shared" si="186"/>
        <v>2.1604700000000001</v>
      </c>
      <c r="T323" s="81">
        <f t="shared" si="186"/>
        <v>2.1622499999999998</v>
      </c>
      <c r="U323" s="81">
        <f t="shared" si="186"/>
        <v>2.1099800000000002</v>
      </c>
      <c r="V323" s="81">
        <f t="shared" si="186"/>
        <v>2.1344500000000002</v>
      </c>
      <c r="W323" s="81">
        <f t="shared" si="186"/>
        <v>2.30063</v>
      </c>
      <c r="X323" s="81">
        <f t="shared" si="186"/>
        <v>2.29068</v>
      </c>
      <c r="Y323" s="81">
        <f t="shared" si="186"/>
        <v>2.2195800000000001</v>
      </c>
      <c r="Z323" s="81">
        <f t="shared" si="186"/>
        <v>2.0395799999999999</v>
      </c>
      <c r="AA323" s="81">
        <f t="shared" si="186"/>
        <v>1.72631</v>
      </c>
    </row>
    <row r="324" spans="1:27" ht="12.75" hidden="1" customHeight="1" outlineLevel="1" x14ac:dyDescent="0.2">
      <c r="A324" s="89" t="s">
        <v>1155</v>
      </c>
      <c r="B324" s="63" t="s">
        <v>230</v>
      </c>
      <c r="C324" s="43" t="s">
        <v>79</v>
      </c>
      <c r="D324" s="44">
        <v>1338.72</v>
      </c>
      <c r="E324" s="44">
        <v>1201.67</v>
      </c>
      <c r="F324" s="44">
        <v>1123.8399999999999</v>
      </c>
      <c r="G324" s="44">
        <v>1118.25</v>
      </c>
      <c r="H324" s="44">
        <v>1116.24</v>
      </c>
      <c r="I324" s="44">
        <v>1080.97</v>
      </c>
      <c r="J324" s="44">
        <v>1100.25</v>
      </c>
      <c r="K324" s="44">
        <v>1271.8599999999999</v>
      </c>
      <c r="L324" s="44">
        <v>1545.03</v>
      </c>
      <c r="M324" s="44">
        <v>1767</v>
      </c>
      <c r="N324" s="44">
        <v>1860.6</v>
      </c>
      <c r="O324" s="44">
        <v>1885.99</v>
      </c>
      <c r="P324" s="44">
        <v>1852.32</v>
      </c>
      <c r="Q324" s="44">
        <v>1861.96</v>
      </c>
      <c r="R324" s="44">
        <v>1854.5</v>
      </c>
      <c r="S324" s="44">
        <v>1828.53</v>
      </c>
      <c r="T324" s="44">
        <v>1830.31</v>
      </c>
      <c r="U324" s="44">
        <v>1778.04</v>
      </c>
      <c r="V324" s="44">
        <v>1802.51</v>
      </c>
      <c r="W324" s="44">
        <v>1968.69</v>
      </c>
      <c r="X324" s="44">
        <v>1958.74</v>
      </c>
      <c r="Y324" s="44">
        <v>1887.64</v>
      </c>
      <c r="Z324" s="44">
        <v>1707.64</v>
      </c>
      <c r="AA324" s="44">
        <v>1394.37</v>
      </c>
    </row>
    <row r="325" spans="1:27" ht="12.75" hidden="1" customHeight="1" outlineLevel="1" x14ac:dyDescent="0.2">
      <c r="A325" s="89" t="s">
        <v>1156</v>
      </c>
      <c r="B325" s="63" t="s">
        <v>90</v>
      </c>
      <c r="C325" s="43" t="s">
        <v>79</v>
      </c>
      <c r="D325" s="44">
        <f>$D$315</f>
        <v>217.03</v>
      </c>
      <c r="E325" s="44">
        <f t="shared" ref="E325:AA325" si="187">$D$315</f>
        <v>217.03</v>
      </c>
      <c r="F325" s="44">
        <f t="shared" si="187"/>
        <v>217.03</v>
      </c>
      <c r="G325" s="44">
        <f t="shared" si="187"/>
        <v>217.03</v>
      </c>
      <c r="H325" s="44">
        <f t="shared" si="187"/>
        <v>217.03</v>
      </c>
      <c r="I325" s="44">
        <f t="shared" si="187"/>
        <v>217.03</v>
      </c>
      <c r="J325" s="44">
        <f t="shared" si="187"/>
        <v>217.03</v>
      </c>
      <c r="K325" s="44">
        <f t="shared" si="187"/>
        <v>217.03</v>
      </c>
      <c r="L325" s="44">
        <f t="shared" si="187"/>
        <v>217.03</v>
      </c>
      <c r="M325" s="44">
        <f t="shared" si="187"/>
        <v>217.03</v>
      </c>
      <c r="N325" s="44">
        <f t="shared" si="187"/>
        <v>217.03</v>
      </c>
      <c r="O325" s="44">
        <f t="shared" si="187"/>
        <v>217.03</v>
      </c>
      <c r="P325" s="44">
        <f t="shared" si="187"/>
        <v>217.03</v>
      </c>
      <c r="Q325" s="44">
        <f t="shared" si="187"/>
        <v>217.03</v>
      </c>
      <c r="R325" s="44">
        <f t="shared" si="187"/>
        <v>217.03</v>
      </c>
      <c r="S325" s="44">
        <f t="shared" si="187"/>
        <v>217.03</v>
      </c>
      <c r="T325" s="44">
        <f t="shared" si="187"/>
        <v>217.03</v>
      </c>
      <c r="U325" s="44">
        <f t="shared" si="187"/>
        <v>217.03</v>
      </c>
      <c r="V325" s="44">
        <f t="shared" si="187"/>
        <v>217.03</v>
      </c>
      <c r="W325" s="44">
        <f t="shared" si="187"/>
        <v>217.03</v>
      </c>
      <c r="X325" s="44">
        <f t="shared" si="187"/>
        <v>217.03</v>
      </c>
      <c r="Y325" s="44">
        <f t="shared" si="187"/>
        <v>217.03</v>
      </c>
      <c r="Z325" s="44">
        <f t="shared" si="187"/>
        <v>217.03</v>
      </c>
      <c r="AA325" s="44">
        <f t="shared" si="187"/>
        <v>217.03</v>
      </c>
    </row>
    <row r="326" spans="1:27" ht="12.75" hidden="1" customHeight="1" outlineLevel="1" x14ac:dyDescent="0.2">
      <c r="A326" s="89" t="s">
        <v>1157</v>
      </c>
      <c r="B326" s="63" t="s">
        <v>83</v>
      </c>
      <c r="C326" s="43" t="s">
        <v>79</v>
      </c>
      <c r="D326" s="44">
        <v>4.68</v>
      </c>
      <c r="E326" s="44">
        <v>4.68</v>
      </c>
      <c r="F326" s="44">
        <v>4.68</v>
      </c>
      <c r="G326" s="44">
        <v>4.68</v>
      </c>
      <c r="H326" s="44">
        <v>4.68</v>
      </c>
      <c r="I326" s="44">
        <v>4.68</v>
      </c>
      <c r="J326" s="44">
        <v>4.68</v>
      </c>
      <c r="K326" s="44">
        <v>4.68</v>
      </c>
      <c r="L326" s="44">
        <v>4.68</v>
      </c>
      <c r="M326" s="44">
        <v>4.68</v>
      </c>
      <c r="N326" s="44">
        <v>4.68</v>
      </c>
      <c r="O326" s="44">
        <v>4.68</v>
      </c>
      <c r="P326" s="44">
        <v>4.68</v>
      </c>
      <c r="Q326" s="44">
        <v>4.68</v>
      </c>
      <c r="R326" s="44">
        <v>4.68</v>
      </c>
      <c r="S326" s="44">
        <v>4.68</v>
      </c>
      <c r="T326" s="44">
        <v>4.68</v>
      </c>
      <c r="U326" s="44">
        <v>4.68</v>
      </c>
      <c r="V326" s="44">
        <v>4.68</v>
      </c>
      <c r="W326" s="44">
        <v>4.68</v>
      </c>
      <c r="X326" s="44">
        <v>4.68</v>
      </c>
      <c r="Y326" s="44">
        <v>4.68</v>
      </c>
      <c r="Z326" s="44">
        <v>4.68</v>
      </c>
      <c r="AA326" s="44">
        <v>4.68</v>
      </c>
    </row>
    <row r="327" spans="1:27" ht="12.75" hidden="1" customHeight="1" outlineLevel="1" x14ac:dyDescent="0.2">
      <c r="A327" s="89" t="s">
        <v>1158</v>
      </c>
      <c r="B327" s="63" t="s">
        <v>81</v>
      </c>
      <c r="C327" s="43" t="s">
        <v>79</v>
      </c>
      <c r="D327" s="44">
        <f>$D$11</f>
        <v>110.23</v>
      </c>
      <c r="E327" s="44">
        <f t="shared" ref="E327:AA327" si="188">$D$11</f>
        <v>110.23</v>
      </c>
      <c r="F327" s="44">
        <f t="shared" si="188"/>
        <v>110.23</v>
      </c>
      <c r="G327" s="44">
        <f t="shared" si="188"/>
        <v>110.23</v>
      </c>
      <c r="H327" s="44">
        <f t="shared" si="188"/>
        <v>110.23</v>
      </c>
      <c r="I327" s="44">
        <f t="shared" si="188"/>
        <v>110.23</v>
      </c>
      <c r="J327" s="44">
        <f t="shared" si="188"/>
        <v>110.23</v>
      </c>
      <c r="K327" s="44">
        <f t="shared" si="188"/>
        <v>110.23</v>
      </c>
      <c r="L327" s="44">
        <f t="shared" si="188"/>
        <v>110.23</v>
      </c>
      <c r="M327" s="44">
        <f t="shared" si="188"/>
        <v>110.23</v>
      </c>
      <c r="N327" s="44">
        <f t="shared" si="188"/>
        <v>110.23</v>
      </c>
      <c r="O327" s="44">
        <f t="shared" si="188"/>
        <v>110.23</v>
      </c>
      <c r="P327" s="44">
        <f t="shared" si="188"/>
        <v>110.23</v>
      </c>
      <c r="Q327" s="44">
        <f t="shared" si="188"/>
        <v>110.23</v>
      </c>
      <c r="R327" s="44">
        <f t="shared" si="188"/>
        <v>110.23</v>
      </c>
      <c r="S327" s="44">
        <f t="shared" si="188"/>
        <v>110.23</v>
      </c>
      <c r="T327" s="44">
        <f t="shared" si="188"/>
        <v>110.23</v>
      </c>
      <c r="U327" s="44">
        <f t="shared" si="188"/>
        <v>110.23</v>
      </c>
      <c r="V327" s="44">
        <f t="shared" si="188"/>
        <v>110.23</v>
      </c>
      <c r="W327" s="44">
        <f t="shared" si="188"/>
        <v>110.23</v>
      </c>
      <c r="X327" s="44">
        <f t="shared" si="188"/>
        <v>110.23</v>
      </c>
      <c r="Y327" s="44">
        <f t="shared" si="188"/>
        <v>110.23</v>
      </c>
      <c r="Z327" s="44">
        <f t="shared" si="188"/>
        <v>110.23</v>
      </c>
      <c r="AA327" s="44">
        <f t="shared" si="188"/>
        <v>110.23</v>
      </c>
    </row>
    <row r="328" spans="1:27" ht="12.75" customHeight="1" collapsed="1" x14ac:dyDescent="0.2">
      <c r="A328" s="88" t="s">
        <v>1159</v>
      </c>
      <c r="B328" s="28" t="str">
        <f>"04"&amp;"."&amp;$B$640&amp;"."&amp;$B$641</f>
        <v>04.09.2023</v>
      </c>
      <c r="C328" s="80" t="s">
        <v>76</v>
      </c>
      <c r="D328" s="81">
        <f>ROUND(((D329+D330+D332+D331)/1000),5)</f>
        <v>1.70807</v>
      </c>
      <c r="E328" s="81">
        <f>ROUND(((E329+E330+E332+E331)/1000),5)</f>
        <v>1.5801099999999999</v>
      </c>
      <c r="F328" s="81">
        <f>ROUND(((F329+F330+F332+F331)/1000),5)</f>
        <v>1.5105</v>
      </c>
      <c r="G328" s="81">
        <f t="shared" ref="G328:AA328" si="189">ROUND(((G329+G330+G332+G331)/1000),5)</f>
        <v>1.47061</v>
      </c>
      <c r="H328" s="81">
        <f t="shared" si="189"/>
        <v>1.5171699999999999</v>
      </c>
      <c r="I328" s="81">
        <f t="shared" si="189"/>
        <v>1.57544</v>
      </c>
      <c r="J328" s="81">
        <f t="shared" si="189"/>
        <v>1.7294700000000001</v>
      </c>
      <c r="K328" s="81">
        <f t="shared" si="189"/>
        <v>1.9952399999999999</v>
      </c>
      <c r="L328" s="81">
        <f t="shared" si="189"/>
        <v>2.1901999999999999</v>
      </c>
      <c r="M328" s="81">
        <f t="shared" si="189"/>
        <v>2.33541</v>
      </c>
      <c r="N328" s="81">
        <f t="shared" si="189"/>
        <v>2.3790900000000001</v>
      </c>
      <c r="O328" s="81">
        <f t="shared" si="189"/>
        <v>2.3728500000000001</v>
      </c>
      <c r="P328" s="81">
        <f t="shared" si="189"/>
        <v>2.3384999999999998</v>
      </c>
      <c r="Q328" s="81">
        <f t="shared" si="189"/>
        <v>2.3775900000000001</v>
      </c>
      <c r="R328" s="81">
        <f t="shared" si="189"/>
        <v>2.4412400000000001</v>
      </c>
      <c r="S328" s="81">
        <f t="shared" si="189"/>
        <v>2.43851</v>
      </c>
      <c r="T328" s="81">
        <f t="shared" si="189"/>
        <v>2.43147</v>
      </c>
      <c r="U328" s="81">
        <f t="shared" si="189"/>
        <v>2.3740999999999999</v>
      </c>
      <c r="V328" s="81">
        <f t="shared" si="189"/>
        <v>2.3860399999999999</v>
      </c>
      <c r="W328" s="81">
        <f t="shared" si="189"/>
        <v>2.4343499999999998</v>
      </c>
      <c r="X328" s="81">
        <f t="shared" si="189"/>
        <v>2.4342800000000002</v>
      </c>
      <c r="Y328" s="81">
        <f t="shared" si="189"/>
        <v>2.31894</v>
      </c>
      <c r="Z328" s="81">
        <f t="shared" si="189"/>
        <v>2.1096699999999999</v>
      </c>
      <c r="AA328" s="81">
        <f t="shared" si="189"/>
        <v>1.8178000000000001</v>
      </c>
    </row>
    <row r="329" spans="1:27" ht="12.75" hidden="1" customHeight="1" outlineLevel="1" x14ac:dyDescent="0.2">
      <c r="A329" s="89" t="s">
        <v>1160</v>
      </c>
      <c r="B329" s="63" t="s">
        <v>230</v>
      </c>
      <c r="C329" s="43" t="s">
        <v>79</v>
      </c>
      <c r="D329" s="44">
        <v>1376.13</v>
      </c>
      <c r="E329" s="44">
        <v>1248.17</v>
      </c>
      <c r="F329" s="44">
        <v>1178.56</v>
      </c>
      <c r="G329" s="44">
        <v>1138.67</v>
      </c>
      <c r="H329" s="44">
        <v>1185.23</v>
      </c>
      <c r="I329" s="44">
        <v>1243.5</v>
      </c>
      <c r="J329" s="44">
        <v>1397.53</v>
      </c>
      <c r="K329" s="44">
        <v>1663.3</v>
      </c>
      <c r="L329" s="44">
        <v>1858.26</v>
      </c>
      <c r="M329" s="44">
        <v>2003.47</v>
      </c>
      <c r="N329" s="44">
        <v>2047.15</v>
      </c>
      <c r="O329" s="44">
        <v>2040.91</v>
      </c>
      <c r="P329" s="44">
        <v>2006.56</v>
      </c>
      <c r="Q329" s="44">
        <v>2045.65</v>
      </c>
      <c r="R329" s="44">
        <v>2109.3000000000002</v>
      </c>
      <c r="S329" s="44">
        <v>2106.5700000000002</v>
      </c>
      <c r="T329" s="44">
        <v>2099.5300000000002</v>
      </c>
      <c r="U329" s="44">
        <v>2042.16</v>
      </c>
      <c r="V329" s="44">
        <v>2054.1</v>
      </c>
      <c r="W329" s="44">
        <v>2102.41</v>
      </c>
      <c r="X329" s="44">
        <v>2102.34</v>
      </c>
      <c r="Y329" s="44">
        <v>1987</v>
      </c>
      <c r="Z329" s="44">
        <v>1777.73</v>
      </c>
      <c r="AA329" s="44">
        <v>1485.86</v>
      </c>
    </row>
    <row r="330" spans="1:27" ht="12.75" hidden="1" customHeight="1" outlineLevel="1" x14ac:dyDescent="0.2">
      <c r="A330" s="89" t="s">
        <v>1161</v>
      </c>
      <c r="B330" s="63" t="s">
        <v>90</v>
      </c>
      <c r="C330" s="43" t="s">
        <v>79</v>
      </c>
      <c r="D330" s="44">
        <f>$D$315</f>
        <v>217.03</v>
      </c>
      <c r="E330" s="44">
        <f t="shared" ref="E330:AA330" si="190">$D$315</f>
        <v>217.03</v>
      </c>
      <c r="F330" s="44">
        <f t="shared" si="190"/>
        <v>217.03</v>
      </c>
      <c r="G330" s="44">
        <f t="shared" si="190"/>
        <v>217.03</v>
      </c>
      <c r="H330" s="44">
        <f t="shared" si="190"/>
        <v>217.03</v>
      </c>
      <c r="I330" s="44">
        <f t="shared" si="190"/>
        <v>217.03</v>
      </c>
      <c r="J330" s="44">
        <f t="shared" si="190"/>
        <v>217.03</v>
      </c>
      <c r="K330" s="44">
        <f t="shared" si="190"/>
        <v>217.03</v>
      </c>
      <c r="L330" s="44">
        <f t="shared" si="190"/>
        <v>217.03</v>
      </c>
      <c r="M330" s="44">
        <f t="shared" si="190"/>
        <v>217.03</v>
      </c>
      <c r="N330" s="44">
        <f t="shared" si="190"/>
        <v>217.03</v>
      </c>
      <c r="O330" s="44">
        <f t="shared" si="190"/>
        <v>217.03</v>
      </c>
      <c r="P330" s="44">
        <f t="shared" si="190"/>
        <v>217.03</v>
      </c>
      <c r="Q330" s="44">
        <f t="shared" si="190"/>
        <v>217.03</v>
      </c>
      <c r="R330" s="44">
        <f t="shared" si="190"/>
        <v>217.03</v>
      </c>
      <c r="S330" s="44">
        <f t="shared" si="190"/>
        <v>217.03</v>
      </c>
      <c r="T330" s="44">
        <f t="shared" si="190"/>
        <v>217.03</v>
      </c>
      <c r="U330" s="44">
        <f t="shared" si="190"/>
        <v>217.03</v>
      </c>
      <c r="V330" s="44">
        <f t="shared" si="190"/>
        <v>217.03</v>
      </c>
      <c r="W330" s="44">
        <f t="shared" si="190"/>
        <v>217.03</v>
      </c>
      <c r="X330" s="44">
        <f t="shared" si="190"/>
        <v>217.03</v>
      </c>
      <c r="Y330" s="44">
        <f t="shared" si="190"/>
        <v>217.03</v>
      </c>
      <c r="Z330" s="44">
        <f t="shared" si="190"/>
        <v>217.03</v>
      </c>
      <c r="AA330" s="44">
        <f t="shared" si="190"/>
        <v>217.03</v>
      </c>
    </row>
    <row r="331" spans="1:27" ht="12.75" hidden="1" customHeight="1" outlineLevel="1" x14ac:dyDescent="0.2">
      <c r="A331" s="89" t="s">
        <v>1162</v>
      </c>
      <c r="B331" s="63" t="s">
        <v>83</v>
      </c>
      <c r="C331" s="43" t="s">
        <v>79</v>
      </c>
      <c r="D331" s="44">
        <v>4.68</v>
      </c>
      <c r="E331" s="44">
        <v>4.68</v>
      </c>
      <c r="F331" s="44">
        <v>4.68</v>
      </c>
      <c r="G331" s="44">
        <v>4.68</v>
      </c>
      <c r="H331" s="44">
        <v>4.68</v>
      </c>
      <c r="I331" s="44">
        <v>4.68</v>
      </c>
      <c r="J331" s="44">
        <v>4.68</v>
      </c>
      <c r="K331" s="44">
        <v>4.68</v>
      </c>
      <c r="L331" s="44">
        <v>4.68</v>
      </c>
      <c r="M331" s="44">
        <v>4.68</v>
      </c>
      <c r="N331" s="44">
        <v>4.68</v>
      </c>
      <c r="O331" s="44">
        <v>4.68</v>
      </c>
      <c r="P331" s="44">
        <v>4.68</v>
      </c>
      <c r="Q331" s="44">
        <v>4.68</v>
      </c>
      <c r="R331" s="44">
        <v>4.68</v>
      </c>
      <c r="S331" s="44">
        <v>4.68</v>
      </c>
      <c r="T331" s="44">
        <v>4.68</v>
      </c>
      <c r="U331" s="44">
        <v>4.68</v>
      </c>
      <c r="V331" s="44">
        <v>4.68</v>
      </c>
      <c r="W331" s="44">
        <v>4.68</v>
      </c>
      <c r="X331" s="44">
        <v>4.68</v>
      </c>
      <c r="Y331" s="44">
        <v>4.68</v>
      </c>
      <c r="Z331" s="44">
        <v>4.68</v>
      </c>
      <c r="AA331" s="44">
        <v>4.68</v>
      </c>
    </row>
    <row r="332" spans="1:27" ht="12.75" hidden="1" customHeight="1" outlineLevel="1" x14ac:dyDescent="0.2">
      <c r="A332" s="89" t="s">
        <v>1163</v>
      </c>
      <c r="B332" s="63" t="s">
        <v>81</v>
      </c>
      <c r="C332" s="43" t="s">
        <v>79</v>
      </c>
      <c r="D332" s="44">
        <f>$D$11</f>
        <v>110.23</v>
      </c>
      <c r="E332" s="44">
        <f t="shared" ref="E332:AA332" si="191">$D$11</f>
        <v>110.23</v>
      </c>
      <c r="F332" s="44">
        <f t="shared" si="191"/>
        <v>110.23</v>
      </c>
      <c r="G332" s="44">
        <f t="shared" si="191"/>
        <v>110.23</v>
      </c>
      <c r="H332" s="44">
        <f t="shared" si="191"/>
        <v>110.23</v>
      </c>
      <c r="I332" s="44">
        <f t="shared" si="191"/>
        <v>110.23</v>
      </c>
      <c r="J332" s="44">
        <f t="shared" si="191"/>
        <v>110.23</v>
      </c>
      <c r="K332" s="44">
        <f t="shared" si="191"/>
        <v>110.23</v>
      </c>
      <c r="L332" s="44">
        <f t="shared" si="191"/>
        <v>110.23</v>
      </c>
      <c r="M332" s="44">
        <f t="shared" si="191"/>
        <v>110.23</v>
      </c>
      <c r="N332" s="44">
        <f t="shared" si="191"/>
        <v>110.23</v>
      </c>
      <c r="O332" s="44">
        <f t="shared" si="191"/>
        <v>110.23</v>
      </c>
      <c r="P332" s="44">
        <f t="shared" si="191"/>
        <v>110.23</v>
      </c>
      <c r="Q332" s="44">
        <f t="shared" si="191"/>
        <v>110.23</v>
      </c>
      <c r="R332" s="44">
        <f t="shared" si="191"/>
        <v>110.23</v>
      </c>
      <c r="S332" s="44">
        <f t="shared" si="191"/>
        <v>110.23</v>
      </c>
      <c r="T332" s="44">
        <f t="shared" si="191"/>
        <v>110.23</v>
      </c>
      <c r="U332" s="44">
        <f t="shared" si="191"/>
        <v>110.23</v>
      </c>
      <c r="V332" s="44">
        <f t="shared" si="191"/>
        <v>110.23</v>
      </c>
      <c r="W332" s="44">
        <f t="shared" si="191"/>
        <v>110.23</v>
      </c>
      <c r="X332" s="44">
        <f t="shared" si="191"/>
        <v>110.23</v>
      </c>
      <c r="Y332" s="44">
        <f t="shared" si="191"/>
        <v>110.23</v>
      </c>
      <c r="Z332" s="44">
        <f t="shared" si="191"/>
        <v>110.23</v>
      </c>
      <c r="AA332" s="44">
        <f t="shared" si="191"/>
        <v>110.23</v>
      </c>
    </row>
    <row r="333" spans="1:27" ht="12.75" customHeight="1" collapsed="1" x14ac:dyDescent="0.2">
      <c r="A333" s="88" t="s">
        <v>1164</v>
      </c>
      <c r="B333" s="28" t="str">
        <f>"05"&amp;"."&amp;$B$640&amp;"."&amp;$B$641</f>
        <v>05.09.2023</v>
      </c>
      <c r="C333" s="80" t="s">
        <v>76</v>
      </c>
      <c r="D333" s="81">
        <f>ROUND(((D334+D335+D337+D336)/1000),5)</f>
        <v>1.6887799999999999</v>
      </c>
      <c r="E333" s="81">
        <f>ROUND(((E334+E335+E337+E336)/1000),5)</f>
        <v>1.59873</v>
      </c>
      <c r="F333" s="81">
        <f>ROUND(((F334+F335+F337+F336)/1000),5)</f>
        <v>1.5105500000000001</v>
      </c>
      <c r="G333" s="81">
        <f t="shared" ref="G333:AA333" si="192">ROUND(((G334+G335+G337+G336)/1000),5)</f>
        <v>1.4922</v>
      </c>
      <c r="H333" s="81">
        <f t="shared" si="192"/>
        <v>1.55626</v>
      </c>
      <c r="I333" s="81">
        <f t="shared" si="192"/>
        <v>1.67004</v>
      </c>
      <c r="J333" s="81">
        <f t="shared" si="192"/>
        <v>1.7740499999999999</v>
      </c>
      <c r="K333" s="81">
        <f t="shared" si="192"/>
        <v>2.0600200000000002</v>
      </c>
      <c r="L333" s="81">
        <f t="shared" si="192"/>
        <v>2.1354000000000002</v>
      </c>
      <c r="M333" s="81">
        <f t="shared" si="192"/>
        <v>2.3346800000000001</v>
      </c>
      <c r="N333" s="81">
        <f t="shared" si="192"/>
        <v>2.36761</v>
      </c>
      <c r="O333" s="81">
        <f t="shared" si="192"/>
        <v>2.3658600000000001</v>
      </c>
      <c r="P333" s="81">
        <f t="shared" si="192"/>
        <v>2.3496000000000001</v>
      </c>
      <c r="Q333" s="81">
        <f t="shared" si="192"/>
        <v>2.3690600000000002</v>
      </c>
      <c r="R333" s="81">
        <f t="shared" si="192"/>
        <v>2.4217900000000001</v>
      </c>
      <c r="S333" s="81">
        <f t="shared" si="192"/>
        <v>2.4172699999999998</v>
      </c>
      <c r="T333" s="81">
        <f t="shared" si="192"/>
        <v>2.4020800000000002</v>
      </c>
      <c r="U333" s="81">
        <f t="shared" si="192"/>
        <v>2.3635600000000001</v>
      </c>
      <c r="V333" s="81">
        <f t="shared" si="192"/>
        <v>2.3579300000000001</v>
      </c>
      <c r="W333" s="81">
        <f t="shared" si="192"/>
        <v>2.4115500000000001</v>
      </c>
      <c r="X333" s="81">
        <f t="shared" si="192"/>
        <v>2.40307</v>
      </c>
      <c r="Y333" s="81">
        <f t="shared" si="192"/>
        <v>2.3464700000000001</v>
      </c>
      <c r="Z333" s="81">
        <f t="shared" si="192"/>
        <v>2.1373000000000002</v>
      </c>
      <c r="AA333" s="81">
        <f t="shared" si="192"/>
        <v>1.99394</v>
      </c>
    </row>
    <row r="334" spans="1:27" ht="12.75" hidden="1" customHeight="1" outlineLevel="1" x14ac:dyDescent="0.2">
      <c r="A334" s="89" t="s">
        <v>1165</v>
      </c>
      <c r="B334" s="63" t="s">
        <v>230</v>
      </c>
      <c r="C334" s="43" t="s">
        <v>79</v>
      </c>
      <c r="D334" s="44">
        <v>1356.84</v>
      </c>
      <c r="E334" s="44">
        <v>1266.79</v>
      </c>
      <c r="F334" s="44">
        <v>1178.6099999999999</v>
      </c>
      <c r="G334" s="44">
        <v>1160.26</v>
      </c>
      <c r="H334" s="44">
        <v>1224.32</v>
      </c>
      <c r="I334" s="44">
        <v>1338.1</v>
      </c>
      <c r="J334" s="44">
        <v>1442.11</v>
      </c>
      <c r="K334" s="44">
        <v>1728.08</v>
      </c>
      <c r="L334" s="44">
        <v>1803.46</v>
      </c>
      <c r="M334" s="44">
        <v>2002.74</v>
      </c>
      <c r="N334" s="44">
        <v>2035.67</v>
      </c>
      <c r="O334" s="44">
        <v>2033.92</v>
      </c>
      <c r="P334" s="44">
        <v>2017.66</v>
      </c>
      <c r="Q334" s="44">
        <v>2037.12</v>
      </c>
      <c r="R334" s="44">
        <v>2089.85</v>
      </c>
      <c r="S334" s="44">
        <v>2085.33</v>
      </c>
      <c r="T334" s="44">
        <v>2070.14</v>
      </c>
      <c r="U334" s="44">
        <v>2031.62</v>
      </c>
      <c r="V334" s="44">
        <v>2025.99</v>
      </c>
      <c r="W334" s="44">
        <v>2079.61</v>
      </c>
      <c r="X334" s="44">
        <v>2071.13</v>
      </c>
      <c r="Y334" s="44">
        <v>2014.53</v>
      </c>
      <c r="Z334" s="44">
        <v>1805.36</v>
      </c>
      <c r="AA334" s="44">
        <v>1662</v>
      </c>
    </row>
    <row r="335" spans="1:27" ht="12.75" hidden="1" customHeight="1" outlineLevel="1" x14ac:dyDescent="0.2">
      <c r="A335" s="89" t="s">
        <v>1166</v>
      </c>
      <c r="B335" s="63" t="s">
        <v>90</v>
      </c>
      <c r="C335" s="43" t="s">
        <v>79</v>
      </c>
      <c r="D335" s="44">
        <f>$D$315</f>
        <v>217.03</v>
      </c>
      <c r="E335" s="44">
        <f t="shared" ref="E335:AA335" si="193">$D$315</f>
        <v>217.03</v>
      </c>
      <c r="F335" s="44">
        <f t="shared" si="193"/>
        <v>217.03</v>
      </c>
      <c r="G335" s="44">
        <f t="shared" si="193"/>
        <v>217.03</v>
      </c>
      <c r="H335" s="44">
        <f t="shared" si="193"/>
        <v>217.03</v>
      </c>
      <c r="I335" s="44">
        <f t="shared" si="193"/>
        <v>217.03</v>
      </c>
      <c r="J335" s="44">
        <f t="shared" si="193"/>
        <v>217.03</v>
      </c>
      <c r="K335" s="44">
        <f t="shared" si="193"/>
        <v>217.03</v>
      </c>
      <c r="L335" s="44">
        <f t="shared" si="193"/>
        <v>217.03</v>
      </c>
      <c r="M335" s="44">
        <f t="shared" si="193"/>
        <v>217.03</v>
      </c>
      <c r="N335" s="44">
        <f t="shared" si="193"/>
        <v>217.03</v>
      </c>
      <c r="O335" s="44">
        <f t="shared" si="193"/>
        <v>217.03</v>
      </c>
      <c r="P335" s="44">
        <f t="shared" si="193"/>
        <v>217.03</v>
      </c>
      <c r="Q335" s="44">
        <f t="shared" si="193"/>
        <v>217.03</v>
      </c>
      <c r="R335" s="44">
        <f t="shared" si="193"/>
        <v>217.03</v>
      </c>
      <c r="S335" s="44">
        <f t="shared" si="193"/>
        <v>217.03</v>
      </c>
      <c r="T335" s="44">
        <f t="shared" si="193"/>
        <v>217.03</v>
      </c>
      <c r="U335" s="44">
        <f t="shared" si="193"/>
        <v>217.03</v>
      </c>
      <c r="V335" s="44">
        <f t="shared" si="193"/>
        <v>217.03</v>
      </c>
      <c r="W335" s="44">
        <f t="shared" si="193"/>
        <v>217.03</v>
      </c>
      <c r="X335" s="44">
        <f t="shared" si="193"/>
        <v>217.03</v>
      </c>
      <c r="Y335" s="44">
        <f t="shared" si="193"/>
        <v>217.03</v>
      </c>
      <c r="Z335" s="44">
        <f t="shared" si="193"/>
        <v>217.03</v>
      </c>
      <c r="AA335" s="44">
        <f t="shared" si="193"/>
        <v>217.03</v>
      </c>
    </row>
    <row r="336" spans="1:27" ht="12.75" hidden="1" customHeight="1" outlineLevel="1" x14ac:dyDescent="0.2">
      <c r="A336" s="89" t="s">
        <v>1167</v>
      </c>
      <c r="B336" s="63" t="s">
        <v>83</v>
      </c>
      <c r="C336" s="43" t="s">
        <v>79</v>
      </c>
      <c r="D336" s="44">
        <v>4.68</v>
      </c>
      <c r="E336" s="44">
        <v>4.68</v>
      </c>
      <c r="F336" s="44">
        <v>4.68</v>
      </c>
      <c r="G336" s="44">
        <v>4.68</v>
      </c>
      <c r="H336" s="44">
        <v>4.68</v>
      </c>
      <c r="I336" s="44">
        <v>4.68</v>
      </c>
      <c r="J336" s="44">
        <v>4.68</v>
      </c>
      <c r="K336" s="44">
        <v>4.68</v>
      </c>
      <c r="L336" s="44">
        <v>4.68</v>
      </c>
      <c r="M336" s="44">
        <v>4.68</v>
      </c>
      <c r="N336" s="44">
        <v>4.68</v>
      </c>
      <c r="O336" s="44">
        <v>4.68</v>
      </c>
      <c r="P336" s="44">
        <v>4.68</v>
      </c>
      <c r="Q336" s="44">
        <v>4.68</v>
      </c>
      <c r="R336" s="44">
        <v>4.68</v>
      </c>
      <c r="S336" s="44">
        <v>4.68</v>
      </c>
      <c r="T336" s="44">
        <v>4.68</v>
      </c>
      <c r="U336" s="44">
        <v>4.68</v>
      </c>
      <c r="V336" s="44">
        <v>4.68</v>
      </c>
      <c r="W336" s="44">
        <v>4.68</v>
      </c>
      <c r="X336" s="44">
        <v>4.68</v>
      </c>
      <c r="Y336" s="44">
        <v>4.68</v>
      </c>
      <c r="Z336" s="44">
        <v>4.68</v>
      </c>
      <c r="AA336" s="44">
        <v>4.68</v>
      </c>
    </row>
    <row r="337" spans="1:27" ht="12.75" hidden="1" customHeight="1" outlineLevel="1" x14ac:dyDescent="0.2">
      <c r="A337" s="89" t="s">
        <v>1168</v>
      </c>
      <c r="B337" s="63" t="s">
        <v>81</v>
      </c>
      <c r="C337" s="43" t="s">
        <v>79</v>
      </c>
      <c r="D337" s="44">
        <f>$D$11</f>
        <v>110.23</v>
      </c>
      <c r="E337" s="44">
        <f t="shared" ref="E337:AA337" si="194">$D$11</f>
        <v>110.23</v>
      </c>
      <c r="F337" s="44">
        <f t="shared" si="194"/>
        <v>110.23</v>
      </c>
      <c r="G337" s="44">
        <f t="shared" si="194"/>
        <v>110.23</v>
      </c>
      <c r="H337" s="44">
        <f t="shared" si="194"/>
        <v>110.23</v>
      </c>
      <c r="I337" s="44">
        <f t="shared" si="194"/>
        <v>110.23</v>
      </c>
      <c r="J337" s="44">
        <f t="shared" si="194"/>
        <v>110.23</v>
      </c>
      <c r="K337" s="44">
        <f t="shared" si="194"/>
        <v>110.23</v>
      </c>
      <c r="L337" s="44">
        <f t="shared" si="194"/>
        <v>110.23</v>
      </c>
      <c r="M337" s="44">
        <f t="shared" si="194"/>
        <v>110.23</v>
      </c>
      <c r="N337" s="44">
        <f t="shared" si="194"/>
        <v>110.23</v>
      </c>
      <c r="O337" s="44">
        <f t="shared" si="194"/>
        <v>110.23</v>
      </c>
      <c r="P337" s="44">
        <f t="shared" si="194"/>
        <v>110.23</v>
      </c>
      <c r="Q337" s="44">
        <f t="shared" si="194"/>
        <v>110.23</v>
      </c>
      <c r="R337" s="44">
        <f t="shared" si="194"/>
        <v>110.23</v>
      </c>
      <c r="S337" s="44">
        <f t="shared" si="194"/>
        <v>110.23</v>
      </c>
      <c r="T337" s="44">
        <f t="shared" si="194"/>
        <v>110.23</v>
      </c>
      <c r="U337" s="44">
        <f t="shared" si="194"/>
        <v>110.23</v>
      </c>
      <c r="V337" s="44">
        <f t="shared" si="194"/>
        <v>110.23</v>
      </c>
      <c r="W337" s="44">
        <f t="shared" si="194"/>
        <v>110.23</v>
      </c>
      <c r="X337" s="44">
        <f t="shared" si="194"/>
        <v>110.23</v>
      </c>
      <c r="Y337" s="44">
        <f t="shared" si="194"/>
        <v>110.23</v>
      </c>
      <c r="Z337" s="44">
        <f t="shared" si="194"/>
        <v>110.23</v>
      </c>
      <c r="AA337" s="44">
        <f t="shared" si="194"/>
        <v>110.23</v>
      </c>
    </row>
    <row r="338" spans="1:27" ht="12.75" customHeight="1" collapsed="1" x14ac:dyDescent="0.2">
      <c r="A338" s="88" t="s">
        <v>1169</v>
      </c>
      <c r="B338" s="28" t="str">
        <f>"06"&amp;"."&amp;$B$640&amp;"."&amp;$B$641</f>
        <v>06.09.2023</v>
      </c>
      <c r="C338" s="80" t="s">
        <v>76</v>
      </c>
      <c r="D338" s="81">
        <f>ROUND(((D339+D340+D342+D341)/1000),5)</f>
        <v>1.6599600000000001</v>
      </c>
      <c r="E338" s="81">
        <f>ROUND(((E339+E340+E342+E341)/1000),5)</f>
        <v>1.52382</v>
      </c>
      <c r="F338" s="81">
        <f>ROUND(((F339+F340+F342+F341)/1000),5)</f>
        <v>1.4477899999999999</v>
      </c>
      <c r="G338" s="81">
        <f t="shared" ref="G338:AA338" si="195">ROUND(((G339+G340+G342+G341)/1000),5)</f>
        <v>1.4463900000000001</v>
      </c>
      <c r="H338" s="81">
        <f t="shared" si="195"/>
        <v>1.52305</v>
      </c>
      <c r="I338" s="81">
        <f t="shared" si="195"/>
        <v>1.6494</v>
      </c>
      <c r="J338" s="81">
        <f t="shared" si="195"/>
        <v>1.77478</v>
      </c>
      <c r="K338" s="81">
        <f t="shared" si="195"/>
        <v>2.0707800000000001</v>
      </c>
      <c r="L338" s="81">
        <f t="shared" si="195"/>
        <v>2.31427</v>
      </c>
      <c r="M338" s="81">
        <f t="shared" si="195"/>
        <v>2.3849999999999998</v>
      </c>
      <c r="N338" s="81">
        <f t="shared" si="195"/>
        <v>2.4119899999999999</v>
      </c>
      <c r="O338" s="81">
        <f t="shared" si="195"/>
        <v>2.4093900000000001</v>
      </c>
      <c r="P338" s="81">
        <f t="shared" si="195"/>
        <v>2.4022299999999999</v>
      </c>
      <c r="Q338" s="81">
        <f t="shared" si="195"/>
        <v>2.4123399999999999</v>
      </c>
      <c r="R338" s="81">
        <f t="shared" si="195"/>
        <v>2.4510000000000001</v>
      </c>
      <c r="S338" s="81">
        <f t="shared" si="195"/>
        <v>2.4381200000000001</v>
      </c>
      <c r="T338" s="81">
        <f t="shared" si="195"/>
        <v>2.4303400000000002</v>
      </c>
      <c r="U338" s="81">
        <f t="shared" si="195"/>
        <v>2.4210600000000002</v>
      </c>
      <c r="V338" s="81">
        <f t="shared" si="195"/>
        <v>2.4199199999999998</v>
      </c>
      <c r="W338" s="81">
        <f t="shared" si="195"/>
        <v>2.43885</v>
      </c>
      <c r="X338" s="81">
        <f t="shared" si="195"/>
        <v>2.4363199999999998</v>
      </c>
      <c r="Y338" s="81">
        <f t="shared" si="195"/>
        <v>2.32559</v>
      </c>
      <c r="Z338" s="81">
        <f t="shared" si="195"/>
        <v>2.1101999999999999</v>
      </c>
      <c r="AA338" s="81">
        <f t="shared" si="195"/>
        <v>1.89466</v>
      </c>
    </row>
    <row r="339" spans="1:27" ht="12.75" hidden="1" customHeight="1" outlineLevel="1" x14ac:dyDescent="0.2">
      <c r="A339" s="89" t="s">
        <v>1170</v>
      </c>
      <c r="B339" s="63" t="s">
        <v>230</v>
      </c>
      <c r="C339" s="43" t="s">
        <v>79</v>
      </c>
      <c r="D339" s="44">
        <v>1328.02</v>
      </c>
      <c r="E339" s="44">
        <v>1191.8800000000001</v>
      </c>
      <c r="F339" s="44">
        <v>1115.8499999999999</v>
      </c>
      <c r="G339" s="44">
        <v>1114.45</v>
      </c>
      <c r="H339" s="44">
        <v>1191.1099999999999</v>
      </c>
      <c r="I339" s="44">
        <v>1317.46</v>
      </c>
      <c r="J339" s="44">
        <v>1442.84</v>
      </c>
      <c r="K339" s="44">
        <v>1738.84</v>
      </c>
      <c r="L339" s="44">
        <v>1982.33</v>
      </c>
      <c r="M339" s="44">
        <v>2053.06</v>
      </c>
      <c r="N339" s="44">
        <v>2080.0500000000002</v>
      </c>
      <c r="O339" s="44">
        <v>2077.4499999999998</v>
      </c>
      <c r="P339" s="44">
        <v>2070.29</v>
      </c>
      <c r="Q339" s="44">
        <v>2080.4</v>
      </c>
      <c r="R339" s="44">
        <v>2119.06</v>
      </c>
      <c r="S339" s="44">
        <v>2106.1799999999998</v>
      </c>
      <c r="T339" s="44">
        <v>2098.4</v>
      </c>
      <c r="U339" s="44">
        <v>2089.12</v>
      </c>
      <c r="V339" s="44">
        <v>2087.98</v>
      </c>
      <c r="W339" s="44">
        <v>2106.91</v>
      </c>
      <c r="X339" s="44">
        <v>2104.38</v>
      </c>
      <c r="Y339" s="44">
        <v>1993.65</v>
      </c>
      <c r="Z339" s="44">
        <v>1778.26</v>
      </c>
      <c r="AA339" s="44">
        <v>1562.72</v>
      </c>
    </row>
    <row r="340" spans="1:27" ht="12.75" hidden="1" customHeight="1" outlineLevel="1" x14ac:dyDescent="0.2">
      <c r="A340" s="89" t="s">
        <v>1171</v>
      </c>
      <c r="B340" s="63" t="s">
        <v>90</v>
      </c>
      <c r="C340" s="43" t="s">
        <v>79</v>
      </c>
      <c r="D340" s="44">
        <f>$D$315</f>
        <v>217.03</v>
      </c>
      <c r="E340" s="44">
        <f t="shared" ref="E340:AA340" si="196">$D$315</f>
        <v>217.03</v>
      </c>
      <c r="F340" s="44">
        <f t="shared" si="196"/>
        <v>217.03</v>
      </c>
      <c r="G340" s="44">
        <f t="shared" si="196"/>
        <v>217.03</v>
      </c>
      <c r="H340" s="44">
        <f t="shared" si="196"/>
        <v>217.03</v>
      </c>
      <c r="I340" s="44">
        <f t="shared" si="196"/>
        <v>217.03</v>
      </c>
      <c r="J340" s="44">
        <f t="shared" si="196"/>
        <v>217.03</v>
      </c>
      <c r="K340" s="44">
        <f t="shared" si="196"/>
        <v>217.03</v>
      </c>
      <c r="L340" s="44">
        <f t="shared" si="196"/>
        <v>217.03</v>
      </c>
      <c r="M340" s="44">
        <f t="shared" si="196"/>
        <v>217.03</v>
      </c>
      <c r="N340" s="44">
        <f t="shared" si="196"/>
        <v>217.03</v>
      </c>
      <c r="O340" s="44">
        <f t="shared" si="196"/>
        <v>217.03</v>
      </c>
      <c r="P340" s="44">
        <f t="shared" si="196"/>
        <v>217.03</v>
      </c>
      <c r="Q340" s="44">
        <f t="shared" si="196"/>
        <v>217.03</v>
      </c>
      <c r="R340" s="44">
        <f t="shared" si="196"/>
        <v>217.03</v>
      </c>
      <c r="S340" s="44">
        <f t="shared" si="196"/>
        <v>217.03</v>
      </c>
      <c r="T340" s="44">
        <f t="shared" si="196"/>
        <v>217.03</v>
      </c>
      <c r="U340" s="44">
        <f t="shared" si="196"/>
        <v>217.03</v>
      </c>
      <c r="V340" s="44">
        <f t="shared" si="196"/>
        <v>217.03</v>
      </c>
      <c r="W340" s="44">
        <f t="shared" si="196"/>
        <v>217.03</v>
      </c>
      <c r="X340" s="44">
        <f t="shared" si="196"/>
        <v>217.03</v>
      </c>
      <c r="Y340" s="44">
        <f t="shared" si="196"/>
        <v>217.03</v>
      </c>
      <c r="Z340" s="44">
        <f t="shared" si="196"/>
        <v>217.03</v>
      </c>
      <c r="AA340" s="44">
        <f t="shared" si="196"/>
        <v>217.03</v>
      </c>
    </row>
    <row r="341" spans="1:27" ht="12.75" hidden="1" customHeight="1" outlineLevel="1" x14ac:dyDescent="0.2">
      <c r="A341" s="89" t="s">
        <v>1172</v>
      </c>
      <c r="B341" s="63" t="s">
        <v>83</v>
      </c>
      <c r="C341" s="43" t="s">
        <v>79</v>
      </c>
      <c r="D341" s="44">
        <v>4.68</v>
      </c>
      <c r="E341" s="44">
        <v>4.68</v>
      </c>
      <c r="F341" s="44">
        <v>4.68</v>
      </c>
      <c r="G341" s="44">
        <v>4.68</v>
      </c>
      <c r="H341" s="44">
        <v>4.68</v>
      </c>
      <c r="I341" s="44">
        <v>4.68</v>
      </c>
      <c r="J341" s="44">
        <v>4.68</v>
      </c>
      <c r="K341" s="44">
        <v>4.68</v>
      </c>
      <c r="L341" s="44">
        <v>4.68</v>
      </c>
      <c r="M341" s="44">
        <v>4.68</v>
      </c>
      <c r="N341" s="44">
        <v>4.68</v>
      </c>
      <c r="O341" s="44">
        <v>4.68</v>
      </c>
      <c r="P341" s="44">
        <v>4.68</v>
      </c>
      <c r="Q341" s="44">
        <v>4.68</v>
      </c>
      <c r="R341" s="44">
        <v>4.68</v>
      </c>
      <c r="S341" s="44">
        <v>4.68</v>
      </c>
      <c r="T341" s="44">
        <v>4.68</v>
      </c>
      <c r="U341" s="44">
        <v>4.68</v>
      </c>
      <c r="V341" s="44">
        <v>4.68</v>
      </c>
      <c r="W341" s="44">
        <v>4.68</v>
      </c>
      <c r="X341" s="44">
        <v>4.68</v>
      </c>
      <c r="Y341" s="44">
        <v>4.68</v>
      </c>
      <c r="Z341" s="44">
        <v>4.68</v>
      </c>
      <c r="AA341" s="44">
        <v>4.68</v>
      </c>
    </row>
    <row r="342" spans="1:27" ht="12.75" hidden="1" customHeight="1" outlineLevel="1" x14ac:dyDescent="0.2">
      <c r="A342" s="89" t="s">
        <v>1173</v>
      </c>
      <c r="B342" s="63" t="s">
        <v>81</v>
      </c>
      <c r="C342" s="43" t="s">
        <v>79</v>
      </c>
      <c r="D342" s="44">
        <f>$D$11</f>
        <v>110.23</v>
      </c>
      <c r="E342" s="44">
        <f t="shared" ref="E342:AA342" si="197">$D$11</f>
        <v>110.23</v>
      </c>
      <c r="F342" s="44">
        <f t="shared" si="197"/>
        <v>110.23</v>
      </c>
      <c r="G342" s="44">
        <f t="shared" si="197"/>
        <v>110.23</v>
      </c>
      <c r="H342" s="44">
        <f t="shared" si="197"/>
        <v>110.23</v>
      </c>
      <c r="I342" s="44">
        <f t="shared" si="197"/>
        <v>110.23</v>
      </c>
      <c r="J342" s="44">
        <f t="shared" si="197"/>
        <v>110.23</v>
      </c>
      <c r="K342" s="44">
        <f t="shared" si="197"/>
        <v>110.23</v>
      </c>
      <c r="L342" s="44">
        <f t="shared" si="197"/>
        <v>110.23</v>
      </c>
      <c r="M342" s="44">
        <f t="shared" si="197"/>
        <v>110.23</v>
      </c>
      <c r="N342" s="44">
        <f t="shared" si="197"/>
        <v>110.23</v>
      </c>
      <c r="O342" s="44">
        <f t="shared" si="197"/>
        <v>110.23</v>
      </c>
      <c r="P342" s="44">
        <f t="shared" si="197"/>
        <v>110.23</v>
      </c>
      <c r="Q342" s="44">
        <f t="shared" si="197"/>
        <v>110.23</v>
      </c>
      <c r="R342" s="44">
        <f t="shared" si="197"/>
        <v>110.23</v>
      </c>
      <c r="S342" s="44">
        <f t="shared" si="197"/>
        <v>110.23</v>
      </c>
      <c r="T342" s="44">
        <f t="shared" si="197"/>
        <v>110.23</v>
      </c>
      <c r="U342" s="44">
        <f t="shared" si="197"/>
        <v>110.23</v>
      </c>
      <c r="V342" s="44">
        <f t="shared" si="197"/>
        <v>110.23</v>
      </c>
      <c r="W342" s="44">
        <f t="shared" si="197"/>
        <v>110.23</v>
      </c>
      <c r="X342" s="44">
        <f t="shared" si="197"/>
        <v>110.23</v>
      </c>
      <c r="Y342" s="44">
        <f t="shared" si="197"/>
        <v>110.23</v>
      </c>
      <c r="Z342" s="44">
        <f t="shared" si="197"/>
        <v>110.23</v>
      </c>
      <c r="AA342" s="44">
        <f t="shared" si="197"/>
        <v>110.23</v>
      </c>
    </row>
    <row r="343" spans="1:27" ht="12.75" customHeight="1" collapsed="1" x14ac:dyDescent="0.2">
      <c r="A343" s="88" t="s">
        <v>1174</v>
      </c>
      <c r="B343" s="28" t="str">
        <f>"07"&amp;"."&amp;$B$640&amp;"."&amp;$B$641</f>
        <v>07.09.2023</v>
      </c>
      <c r="C343" s="80" t="s">
        <v>76</v>
      </c>
      <c r="D343" s="81">
        <f>ROUND(((D344+D345+D347+D346)/1000),5)</f>
        <v>1.68577</v>
      </c>
      <c r="E343" s="81">
        <f>ROUND(((E344+E345+E347+E346)/1000),5)</f>
        <v>1.55399</v>
      </c>
      <c r="F343" s="81">
        <f>ROUND(((F344+F345+F347+F346)/1000),5)</f>
        <v>1.4815700000000001</v>
      </c>
      <c r="G343" s="81">
        <f t="shared" ref="G343:AA343" si="198">ROUND(((G344+G345+G347+G346)/1000),5)</f>
        <v>1.47661</v>
      </c>
      <c r="H343" s="81">
        <f t="shared" si="198"/>
        <v>1.5708599999999999</v>
      </c>
      <c r="I343" s="81">
        <f t="shared" si="198"/>
        <v>1.6793499999999999</v>
      </c>
      <c r="J343" s="81">
        <f t="shared" si="198"/>
        <v>1.7965599999999999</v>
      </c>
      <c r="K343" s="81">
        <f t="shared" si="198"/>
        <v>2.11267</v>
      </c>
      <c r="L343" s="81">
        <f t="shared" si="198"/>
        <v>2.3483200000000002</v>
      </c>
      <c r="M343" s="81">
        <f t="shared" si="198"/>
        <v>2.4386100000000002</v>
      </c>
      <c r="N343" s="81">
        <f t="shared" si="198"/>
        <v>2.4712900000000002</v>
      </c>
      <c r="O343" s="81">
        <f t="shared" si="198"/>
        <v>2.4618199999999999</v>
      </c>
      <c r="P343" s="81">
        <f t="shared" si="198"/>
        <v>2.4467500000000002</v>
      </c>
      <c r="Q343" s="81">
        <f t="shared" si="198"/>
        <v>2.4649100000000002</v>
      </c>
      <c r="R343" s="81">
        <f t="shared" si="198"/>
        <v>2.50732</v>
      </c>
      <c r="S343" s="81">
        <f t="shared" si="198"/>
        <v>2.5030600000000001</v>
      </c>
      <c r="T343" s="81">
        <f t="shared" si="198"/>
        <v>2.4784299999999999</v>
      </c>
      <c r="U343" s="81">
        <f t="shared" si="198"/>
        <v>2.4609399999999999</v>
      </c>
      <c r="V343" s="81">
        <f t="shared" si="198"/>
        <v>2.4538000000000002</v>
      </c>
      <c r="W343" s="81">
        <f t="shared" si="198"/>
        <v>2.4928400000000002</v>
      </c>
      <c r="X343" s="81">
        <f t="shared" si="198"/>
        <v>2.4713099999999999</v>
      </c>
      <c r="Y343" s="81">
        <f t="shared" si="198"/>
        <v>2.34694</v>
      </c>
      <c r="Z343" s="81">
        <f t="shared" si="198"/>
        <v>2.00943</v>
      </c>
      <c r="AA343" s="81">
        <f t="shared" si="198"/>
        <v>1.8329899999999999</v>
      </c>
    </row>
    <row r="344" spans="1:27" ht="12.75" hidden="1" customHeight="1" outlineLevel="1" x14ac:dyDescent="0.2">
      <c r="A344" s="89" t="s">
        <v>1175</v>
      </c>
      <c r="B344" s="63" t="s">
        <v>230</v>
      </c>
      <c r="C344" s="43" t="s">
        <v>79</v>
      </c>
      <c r="D344" s="44">
        <v>1353.83</v>
      </c>
      <c r="E344" s="44">
        <v>1222.05</v>
      </c>
      <c r="F344" s="44">
        <v>1149.6300000000001</v>
      </c>
      <c r="G344" s="44">
        <v>1144.67</v>
      </c>
      <c r="H344" s="44">
        <v>1238.92</v>
      </c>
      <c r="I344" s="44">
        <v>1347.41</v>
      </c>
      <c r="J344" s="44">
        <v>1464.62</v>
      </c>
      <c r="K344" s="44">
        <v>1780.73</v>
      </c>
      <c r="L344" s="44">
        <v>2016.38</v>
      </c>
      <c r="M344" s="44">
        <v>2106.67</v>
      </c>
      <c r="N344" s="44">
        <v>2139.35</v>
      </c>
      <c r="O344" s="44">
        <v>2129.88</v>
      </c>
      <c r="P344" s="44">
        <v>2114.81</v>
      </c>
      <c r="Q344" s="44">
        <v>2132.9699999999998</v>
      </c>
      <c r="R344" s="44">
        <v>2175.38</v>
      </c>
      <c r="S344" s="44">
        <v>2171.12</v>
      </c>
      <c r="T344" s="44">
        <v>2146.4899999999998</v>
      </c>
      <c r="U344" s="44">
        <v>2129</v>
      </c>
      <c r="V344" s="44">
        <v>2121.86</v>
      </c>
      <c r="W344" s="44">
        <v>2160.9</v>
      </c>
      <c r="X344" s="44">
        <v>2139.37</v>
      </c>
      <c r="Y344" s="44">
        <v>2015</v>
      </c>
      <c r="Z344" s="44">
        <v>1677.49</v>
      </c>
      <c r="AA344" s="44">
        <v>1501.05</v>
      </c>
    </row>
    <row r="345" spans="1:27" ht="12.75" hidden="1" customHeight="1" outlineLevel="1" x14ac:dyDescent="0.2">
      <c r="A345" s="89" t="s">
        <v>1176</v>
      </c>
      <c r="B345" s="63" t="s">
        <v>90</v>
      </c>
      <c r="C345" s="43" t="s">
        <v>79</v>
      </c>
      <c r="D345" s="44">
        <f>$D$315</f>
        <v>217.03</v>
      </c>
      <c r="E345" s="44">
        <f t="shared" ref="E345:AA345" si="199">$D$315</f>
        <v>217.03</v>
      </c>
      <c r="F345" s="44">
        <f t="shared" si="199"/>
        <v>217.03</v>
      </c>
      <c r="G345" s="44">
        <f t="shared" si="199"/>
        <v>217.03</v>
      </c>
      <c r="H345" s="44">
        <f t="shared" si="199"/>
        <v>217.03</v>
      </c>
      <c r="I345" s="44">
        <f t="shared" si="199"/>
        <v>217.03</v>
      </c>
      <c r="J345" s="44">
        <f t="shared" si="199"/>
        <v>217.03</v>
      </c>
      <c r="K345" s="44">
        <f t="shared" si="199"/>
        <v>217.03</v>
      </c>
      <c r="L345" s="44">
        <f t="shared" si="199"/>
        <v>217.03</v>
      </c>
      <c r="M345" s="44">
        <f t="shared" si="199"/>
        <v>217.03</v>
      </c>
      <c r="N345" s="44">
        <f t="shared" si="199"/>
        <v>217.03</v>
      </c>
      <c r="O345" s="44">
        <f t="shared" si="199"/>
        <v>217.03</v>
      </c>
      <c r="P345" s="44">
        <f t="shared" si="199"/>
        <v>217.03</v>
      </c>
      <c r="Q345" s="44">
        <f t="shared" si="199"/>
        <v>217.03</v>
      </c>
      <c r="R345" s="44">
        <f t="shared" si="199"/>
        <v>217.03</v>
      </c>
      <c r="S345" s="44">
        <f t="shared" si="199"/>
        <v>217.03</v>
      </c>
      <c r="T345" s="44">
        <f t="shared" si="199"/>
        <v>217.03</v>
      </c>
      <c r="U345" s="44">
        <f t="shared" si="199"/>
        <v>217.03</v>
      </c>
      <c r="V345" s="44">
        <f t="shared" si="199"/>
        <v>217.03</v>
      </c>
      <c r="W345" s="44">
        <f t="shared" si="199"/>
        <v>217.03</v>
      </c>
      <c r="X345" s="44">
        <f t="shared" si="199"/>
        <v>217.03</v>
      </c>
      <c r="Y345" s="44">
        <f t="shared" si="199"/>
        <v>217.03</v>
      </c>
      <c r="Z345" s="44">
        <f t="shared" si="199"/>
        <v>217.03</v>
      </c>
      <c r="AA345" s="44">
        <f t="shared" si="199"/>
        <v>217.03</v>
      </c>
    </row>
    <row r="346" spans="1:27" ht="12.75" hidden="1" customHeight="1" outlineLevel="1" x14ac:dyDescent="0.2">
      <c r="A346" s="89" t="s">
        <v>1177</v>
      </c>
      <c r="B346" s="63" t="s">
        <v>83</v>
      </c>
      <c r="C346" s="43" t="s">
        <v>79</v>
      </c>
      <c r="D346" s="44">
        <v>4.68</v>
      </c>
      <c r="E346" s="44">
        <v>4.68</v>
      </c>
      <c r="F346" s="44">
        <v>4.68</v>
      </c>
      <c r="G346" s="44">
        <v>4.68</v>
      </c>
      <c r="H346" s="44">
        <v>4.68</v>
      </c>
      <c r="I346" s="44">
        <v>4.68</v>
      </c>
      <c r="J346" s="44">
        <v>4.68</v>
      </c>
      <c r="K346" s="44">
        <v>4.68</v>
      </c>
      <c r="L346" s="44">
        <v>4.68</v>
      </c>
      <c r="M346" s="44">
        <v>4.68</v>
      </c>
      <c r="N346" s="44">
        <v>4.68</v>
      </c>
      <c r="O346" s="44">
        <v>4.68</v>
      </c>
      <c r="P346" s="44">
        <v>4.68</v>
      </c>
      <c r="Q346" s="44">
        <v>4.68</v>
      </c>
      <c r="R346" s="44">
        <v>4.68</v>
      </c>
      <c r="S346" s="44">
        <v>4.68</v>
      </c>
      <c r="T346" s="44">
        <v>4.68</v>
      </c>
      <c r="U346" s="44">
        <v>4.68</v>
      </c>
      <c r="V346" s="44">
        <v>4.68</v>
      </c>
      <c r="W346" s="44">
        <v>4.68</v>
      </c>
      <c r="X346" s="44">
        <v>4.68</v>
      </c>
      <c r="Y346" s="44">
        <v>4.68</v>
      </c>
      <c r="Z346" s="44">
        <v>4.68</v>
      </c>
      <c r="AA346" s="44">
        <v>4.68</v>
      </c>
    </row>
    <row r="347" spans="1:27" ht="12.75" hidden="1" customHeight="1" outlineLevel="1" x14ac:dyDescent="0.2">
      <c r="A347" s="89" t="s">
        <v>1178</v>
      </c>
      <c r="B347" s="63" t="s">
        <v>81</v>
      </c>
      <c r="C347" s="43" t="s">
        <v>79</v>
      </c>
      <c r="D347" s="44">
        <f>$D$11</f>
        <v>110.23</v>
      </c>
      <c r="E347" s="44">
        <f t="shared" ref="E347:AA347" si="200">$D$11</f>
        <v>110.23</v>
      </c>
      <c r="F347" s="44">
        <f t="shared" si="200"/>
        <v>110.23</v>
      </c>
      <c r="G347" s="44">
        <f t="shared" si="200"/>
        <v>110.23</v>
      </c>
      <c r="H347" s="44">
        <f t="shared" si="200"/>
        <v>110.23</v>
      </c>
      <c r="I347" s="44">
        <f t="shared" si="200"/>
        <v>110.23</v>
      </c>
      <c r="J347" s="44">
        <f t="shared" si="200"/>
        <v>110.23</v>
      </c>
      <c r="K347" s="44">
        <f t="shared" si="200"/>
        <v>110.23</v>
      </c>
      <c r="L347" s="44">
        <f t="shared" si="200"/>
        <v>110.23</v>
      </c>
      <c r="M347" s="44">
        <f t="shared" si="200"/>
        <v>110.23</v>
      </c>
      <c r="N347" s="44">
        <f t="shared" si="200"/>
        <v>110.23</v>
      </c>
      <c r="O347" s="44">
        <f t="shared" si="200"/>
        <v>110.23</v>
      </c>
      <c r="P347" s="44">
        <f t="shared" si="200"/>
        <v>110.23</v>
      </c>
      <c r="Q347" s="44">
        <f t="shared" si="200"/>
        <v>110.23</v>
      </c>
      <c r="R347" s="44">
        <f t="shared" si="200"/>
        <v>110.23</v>
      </c>
      <c r="S347" s="44">
        <f t="shared" si="200"/>
        <v>110.23</v>
      </c>
      <c r="T347" s="44">
        <f t="shared" si="200"/>
        <v>110.23</v>
      </c>
      <c r="U347" s="44">
        <f t="shared" si="200"/>
        <v>110.23</v>
      </c>
      <c r="V347" s="44">
        <f t="shared" si="200"/>
        <v>110.23</v>
      </c>
      <c r="W347" s="44">
        <f t="shared" si="200"/>
        <v>110.23</v>
      </c>
      <c r="X347" s="44">
        <f t="shared" si="200"/>
        <v>110.23</v>
      </c>
      <c r="Y347" s="44">
        <f t="shared" si="200"/>
        <v>110.23</v>
      </c>
      <c r="Z347" s="44">
        <f t="shared" si="200"/>
        <v>110.23</v>
      </c>
      <c r="AA347" s="44">
        <f t="shared" si="200"/>
        <v>110.23</v>
      </c>
    </row>
    <row r="348" spans="1:27" ht="12.75" customHeight="1" collapsed="1" x14ac:dyDescent="0.2">
      <c r="A348" s="88" t="s">
        <v>1179</v>
      </c>
      <c r="B348" s="28" t="str">
        <f>"08"&amp;"."&amp;$B$640&amp;"."&amp;$B$641</f>
        <v>08.09.2023</v>
      </c>
      <c r="C348" s="80" t="s">
        <v>76</v>
      </c>
      <c r="D348" s="81">
        <f>ROUND(((D349+D350+D352+D351)/1000),5)</f>
        <v>1.7004699999999999</v>
      </c>
      <c r="E348" s="81">
        <f>ROUND(((E349+E350+E352+E351)/1000),5)</f>
        <v>1.54555</v>
      </c>
      <c r="F348" s="81">
        <f>ROUND(((F349+F350+F352+F351)/1000),5)</f>
        <v>1.44506</v>
      </c>
      <c r="G348" s="81">
        <f t="shared" ref="G348:AA348" si="201">ROUND(((G349+G350+G352+G351)/1000),5)</f>
        <v>1.41951</v>
      </c>
      <c r="H348" s="81">
        <f t="shared" si="201"/>
        <v>1.56836</v>
      </c>
      <c r="I348" s="81">
        <f t="shared" si="201"/>
        <v>1.6844699999999999</v>
      </c>
      <c r="J348" s="81">
        <f t="shared" si="201"/>
        <v>1.81863</v>
      </c>
      <c r="K348" s="81">
        <f t="shared" si="201"/>
        <v>2.0863800000000001</v>
      </c>
      <c r="L348" s="81">
        <f t="shared" si="201"/>
        <v>2.3086700000000002</v>
      </c>
      <c r="M348" s="81">
        <f t="shared" si="201"/>
        <v>2.4044500000000002</v>
      </c>
      <c r="N348" s="81">
        <f t="shared" si="201"/>
        <v>2.4337900000000001</v>
      </c>
      <c r="O348" s="81">
        <f t="shared" si="201"/>
        <v>2.4224100000000002</v>
      </c>
      <c r="P348" s="81">
        <f t="shared" si="201"/>
        <v>2.42496</v>
      </c>
      <c r="Q348" s="81">
        <f t="shared" si="201"/>
        <v>2.4366099999999999</v>
      </c>
      <c r="R348" s="81">
        <f t="shared" si="201"/>
        <v>2.4607199999999998</v>
      </c>
      <c r="S348" s="81">
        <f t="shared" si="201"/>
        <v>2.45017</v>
      </c>
      <c r="T348" s="81">
        <f t="shared" si="201"/>
        <v>2.4275099999999998</v>
      </c>
      <c r="U348" s="81">
        <f t="shared" si="201"/>
        <v>2.41106</v>
      </c>
      <c r="V348" s="81">
        <f t="shared" si="201"/>
        <v>2.4172199999999999</v>
      </c>
      <c r="W348" s="81">
        <f t="shared" si="201"/>
        <v>2.4699900000000001</v>
      </c>
      <c r="X348" s="81">
        <f t="shared" si="201"/>
        <v>2.4784000000000002</v>
      </c>
      <c r="Y348" s="81">
        <f t="shared" si="201"/>
        <v>2.4243700000000001</v>
      </c>
      <c r="Z348" s="81">
        <f t="shared" si="201"/>
        <v>2.2467000000000001</v>
      </c>
      <c r="AA348" s="81">
        <f t="shared" si="201"/>
        <v>1.9532400000000001</v>
      </c>
    </row>
    <row r="349" spans="1:27" ht="12.75" hidden="1" customHeight="1" outlineLevel="1" x14ac:dyDescent="0.2">
      <c r="A349" s="89" t="s">
        <v>1180</v>
      </c>
      <c r="B349" s="63" t="s">
        <v>230</v>
      </c>
      <c r="C349" s="43" t="s">
        <v>79</v>
      </c>
      <c r="D349" s="44">
        <v>1368.53</v>
      </c>
      <c r="E349" s="44">
        <v>1213.6099999999999</v>
      </c>
      <c r="F349" s="44">
        <v>1113.1199999999999</v>
      </c>
      <c r="G349" s="44">
        <v>1087.57</v>
      </c>
      <c r="H349" s="44">
        <v>1236.42</v>
      </c>
      <c r="I349" s="44">
        <v>1352.53</v>
      </c>
      <c r="J349" s="44">
        <v>1486.69</v>
      </c>
      <c r="K349" s="44">
        <v>1754.44</v>
      </c>
      <c r="L349" s="44">
        <v>1976.73</v>
      </c>
      <c r="M349" s="44">
        <v>2072.5100000000002</v>
      </c>
      <c r="N349" s="44">
        <v>2101.85</v>
      </c>
      <c r="O349" s="44">
        <v>2090.4699999999998</v>
      </c>
      <c r="P349" s="44">
        <v>2093.02</v>
      </c>
      <c r="Q349" s="44">
        <v>2104.67</v>
      </c>
      <c r="R349" s="44">
        <v>2128.7800000000002</v>
      </c>
      <c r="S349" s="44">
        <v>2118.23</v>
      </c>
      <c r="T349" s="44">
        <v>2095.5700000000002</v>
      </c>
      <c r="U349" s="44">
        <v>2079.12</v>
      </c>
      <c r="V349" s="44">
        <v>2085.2800000000002</v>
      </c>
      <c r="W349" s="44">
        <v>2138.0500000000002</v>
      </c>
      <c r="X349" s="44">
        <v>2146.46</v>
      </c>
      <c r="Y349" s="44">
        <v>2092.4299999999998</v>
      </c>
      <c r="Z349" s="44">
        <v>1914.76</v>
      </c>
      <c r="AA349" s="44">
        <v>1621.3</v>
      </c>
    </row>
    <row r="350" spans="1:27" ht="12.75" hidden="1" customHeight="1" outlineLevel="1" x14ac:dyDescent="0.2">
      <c r="A350" s="89" t="s">
        <v>1181</v>
      </c>
      <c r="B350" s="63" t="s">
        <v>90</v>
      </c>
      <c r="C350" s="43" t="s">
        <v>79</v>
      </c>
      <c r="D350" s="44">
        <f>$D$315</f>
        <v>217.03</v>
      </c>
      <c r="E350" s="44">
        <f t="shared" ref="E350:AA350" si="202">$D$315</f>
        <v>217.03</v>
      </c>
      <c r="F350" s="44">
        <f t="shared" si="202"/>
        <v>217.03</v>
      </c>
      <c r="G350" s="44">
        <f t="shared" si="202"/>
        <v>217.03</v>
      </c>
      <c r="H350" s="44">
        <f t="shared" si="202"/>
        <v>217.03</v>
      </c>
      <c r="I350" s="44">
        <f t="shared" si="202"/>
        <v>217.03</v>
      </c>
      <c r="J350" s="44">
        <f t="shared" si="202"/>
        <v>217.03</v>
      </c>
      <c r="K350" s="44">
        <f t="shared" si="202"/>
        <v>217.03</v>
      </c>
      <c r="L350" s="44">
        <f t="shared" si="202"/>
        <v>217.03</v>
      </c>
      <c r="M350" s="44">
        <f t="shared" si="202"/>
        <v>217.03</v>
      </c>
      <c r="N350" s="44">
        <f t="shared" si="202"/>
        <v>217.03</v>
      </c>
      <c r="O350" s="44">
        <f t="shared" si="202"/>
        <v>217.03</v>
      </c>
      <c r="P350" s="44">
        <f t="shared" si="202"/>
        <v>217.03</v>
      </c>
      <c r="Q350" s="44">
        <f t="shared" si="202"/>
        <v>217.03</v>
      </c>
      <c r="R350" s="44">
        <f t="shared" si="202"/>
        <v>217.03</v>
      </c>
      <c r="S350" s="44">
        <f t="shared" si="202"/>
        <v>217.03</v>
      </c>
      <c r="T350" s="44">
        <f t="shared" si="202"/>
        <v>217.03</v>
      </c>
      <c r="U350" s="44">
        <f t="shared" si="202"/>
        <v>217.03</v>
      </c>
      <c r="V350" s="44">
        <f t="shared" si="202"/>
        <v>217.03</v>
      </c>
      <c r="W350" s="44">
        <f t="shared" si="202"/>
        <v>217.03</v>
      </c>
      <c r="X350" s="44">
        <f t="shared" si="202"/>
        <v>217.03</v>
      </c>
      <c r="Y350" s="44">
        <f t="shared" si="202"/>
        <v>217.03</v>
      </c>
      <c r="Z350" s="44">
        <f t="shared" si="202"/>
        <v>217.03</v>
      </c>
      <c r="AA350" s="44">
        <f t="shared" si="202"/>
        <v>217.03</v>
      </c>
    </row>
    <row r="351" spans="1:27" ht="12.75" hidden="1" customHeight="1" outlineLevel="1" x14ac:dyDescent="0.2">
      <c r="A351" s="89" t="s">
        <v>1182</v>
      </c>
      <c r="B351" s="63" t="s">
        <v>83</v>
      </c>
      <c r="C351" s="43" t="s">
        <v>79</v>
      </c>
      <c r="D351" s="44">
        <v>4.68</v>
      </c>
      <c r="E351" s="44">
        <v>4.68</v>
      </c>
      <c r="F351" s="44">
        <v>4.68</v>
      </c>
      <c r="G351" s="44">
        <v>4.68</v>
      </c>
      <c r="H351" s="44">
        <v>4.68</v>
      </c>
      <c r="I351" s="44">
        <v>4.68</v>
      </c>
      <c r="J351" s="44">
        <v>4.68</v>
      </c>
      <c r="K351" s="44">
        <v>4.68</v>
      </c>
      <c r="L351" s="44">
        <v>4.68</v>
      </c>
      <c r="M351" s="44">
        <v>4.68</v>
      </c>
      <c r="N351" s="44">
        <v>4.68</v>
      </c>
      <c r="O351" s="44">
        <v>4.68</v>
      </c>
      <c r="P351" s="44">
        <v>4.68</v>
      </c>
      <c r="Q351" s="44">
        <v>4.68</v>
      </c>
      <c r="R351" s="44">
        <v>4.68</v>
      </c>
      <c r="S351" s="44">
        <v>4.68</v>
      </c>
      <c r="T351" s="44">
        <v>4.68</v>
      </c>
      <c r="U351" s="44">
        <v>4.68</v>
      </c>
      <c r="V351" s="44">
        <v>4.68</v>
      </c>
      <c r="W351" s="44">
        <v>4.68</v>
      </c>
      <c r="X351" s="44">
        <v>4.68</v>
      </c>
      <c r="Y351" s="44">
        <v>4.68</v>
      </c>
      <c r="Z351" s="44">
        <v>4.68</v>
      </c>
      <c r="AA351" s="44">
        <v>4.68</v>
      </c>
    </row>
    <row r="352" spans="1:27" ht="12.75" hidden="1" customHeight="1" outlineLevel="1" x14ac:dyDescent="0.2">
      <c r="A352" s="89" t="s">
        <v>1183</v>
      </c>
      <c r="B352" s="63" t="s">
        <v>81</v>
      </c>
      <c r="C352" s="43" t="s">
        <v>79</v>
      </c>
      <c r="D352" s="44">
        <f>$D$11</f>
        <v>110.23</v>
      </c>
      <c r="E352" s="44">
        <f t="shared" ref="E352:AA352" si="203">$D$11</f>
        <v>110.23</v>
      </c>
      <c r="F352" s="44">
        <f t="shared" si="203"/>
        <v>110.23</v>
      </c>
      <c r="G352" s="44">
        <f t="shared" si="203"/>
        <v>110.23</v>
      </c>
      <c r="H352" s="44">
        <f t="shared" si="203"/>
        <v>110.23</v>
      </c>
      <c r="I352" s="44">
        <f t="shared" si="203"/>
        <v>110.23</v>
      </c>
      <c r="J352" s="44">
        <f t="shared" si="203"/>
        <v>110.23</v>
      </c>
      <c r="K352" s="44">
        <f t="shared" si="203"/>
        <v>110.23</v>
      </c>
      <c r="L352" s="44">
        <f t="shared" si="203"/>
        <v>110.23</v>
      </c>
      <c r="M352" s="44">
        <f t="shared" si="203"/>
        <v>110.23</v>
      </c>
      <c r="N352" s="44">
        <f t="shared" si="203"/>
        <v>110.23</v>
      </c>
      <c r="O352" s="44">
        <f t="shared" si="203"/>
        <v>110.23</v>
      </c>
      <c r="P352" s="44">
        <f t="shared" si="203"/>
        <v>110.23</v>
      </c>
      <c r="Q352" s="44">
        <f t="shared" si="203"/>
        <v>110.23</v>
      </c>
      <c r="R352" s="44">
        <f t="shared" si="203"/>
        <v>110.23</v>
      </c>
      <c r="S352" s="44">
        <f t="shared" si="203"/>
        <v>110.23</v>
      </c>
      <c r="T352" s="44">
        <f t="shared" si="203"/>
        <v>110.23</v>
      </c>
      <c r="U352" s="44">
        <f t="shared" si="203"/>
        <v>110.23</v>
      </c>
      <c r="V352" s="44">
        <f t="shared" si="203"/>
        <v>110.23</v>
      </c>
      <c r="W352" s="44">
        <f t="shared" si="203"/>
        <v>110.23</v>
      </c>
      <c r="X352" s="44">
        <f t="shared" si="203"/>
        <v>110.23</v>
      </c>
      <c r="Y352" s="44">
        <f t="shared" si="203"/>
        <v>110.23</v>
      </c>
      <c r="Z352" s="44">
        <f t="shared" si="203"/>
        <v>110.23</v>
      </c>
      <c r="AA352" s="44">
        <f t="shared" si="203"/>
        <v>110.23</v>
      </c>
    </row>
    <row r="353" spans="1:27" ht="12.75" customHeight="1" collapsed="1" x14ac:dyDescent="0.2">
      <c r="A353" s="88" t="s">
        <v>1184</v>
      </c>
      <c r="B353" s="28" t="str">
        <f>"09"&amp;"."&amp;$B$640&amp;"."&amp;$B$641</f>
        <v>09.09.2023</v>
      </c>
      <c r="C353" s="80" t="s">
        <v>76</v>
      </c>
      <c r="D353" s="81">
        <f>ROUND(((D354+D355+D357+D356)/1000),5)</f>
        <v>1.8594200000000001</v>
      </c>
      <c r="E353" s="81">
        <f>ROUND(((E354+E355+E357+E356)/1000),5)</f>
        <v>1.7544999999999999</v>
      </c>
      <c r="F353" s="81">
        <f>ROUND(((F354+F355+F357+F356)/1000),5)</f>
        <v>1.7017500000000001</v>
      </c>
      <c r="G353" s="81">
        <f t="shared" ref="G353:AA353" si="204">ROUND(((G354+G355+G357+G356)/1000),5)</f>
        <v>1.6769499999999999</v>
      </c>
      <c r="H353" s="81">
        <f t="shared" si="204"/>
        <v>1.68801</v>
      </c>
      <c r="I353" s="81">
        <f t="shared" si="204"/>
        <v>1.6917899999999999</v>
      </c>
      <c r="J353" s="81">
        <f t="shared" si="204"/>
        <v>1.71773</v>
      </c>
      <c r="K353" s="81">
        <f t="shared" si="204"/>
        <v>1.93754</v>
      </c>
      <c r="L353" s="81">
        <f t="shared" si="204"/>
        <v>2.2469700000000001</v>
      </c>
      <c r="M353" s="81">
        <f t="shared" si="204"/>
        <v>2.3448199999999999</v>
      </c>
      <c r="N353" s="81">
        <f t="shared" si="204"/>
        <v>2.3791600000000002</v>
      </c>
      <c r="O353" s="81">
        <f t="shared" si="204"/>
        <v>2.3822800000000002</v>
      </c>
      <c r="P353" s="81">
        <f t="shared" si="204"/>
        <v>2.37981</v>
      </c>
      <c r="Q353" s="81">
        <f t="shared" si="204"/>
        <v>2.3793700000000002</v>
      </c>
      <c r="R353" s="81">
        <f t="shared" si="204"/>
        <v>2.3793199999999999</v>
      </c>
      <c r="S353" s="81">
        <f t="shared" si="204"/>
        <v>2.3753899999999999</v>
      </c>
      <c r="T353" s="81">
        <f t="shared" si="204"/>
        <v>2.3634200000000001</v>
      </c>
      <c r="U353" s="81">
        <f t="shared" si="204"/>
        <v>2.33786</v>
      </c>
      <c r="V353" s="81">
        <f t="shared" si="204"/>
        <v>2.36063</v>
      </c>
      <c r="W353" s="81">
        <f t="shared" si="204"/>
        <v>2.3838499999999998</v>
      </c>
      <c r="X353" s="81">
        <f t="shared" si="204"/>
        <v>2.38449</v>
      </c>
      <c r="Y353" s="81">
        <f t="shared" si="204"/>
        <v>2.3064</v>
      </c>
      <c r="Z353" s="81">
        <f t="shared" si="204"/>
        <v>2.1064799999999999</v>
      </c>
      <c r="AA353" s="81">
        <f t="shared" si="204"/>
        <v>1.89212</v>
      </c>
    </row>
    <row r="354" spans="1:27" ht="12.75" hidden="1" customHeight="1" outlineLevel="1" x14ac:dyDescent="0.2">
      <c r="A354" s="89" t="s">
        <v>1185</v>
      </c>
      <c r="B354" s="63" t="s">
        <v>230</v>
      </c>
      <c r="C354" s="43" t="s">
        <v>79</v>
      </c>
      <c r="D354" s="44">
        <v>1527.48</v>
      </c>
      <c r="E354" s="44">
        <v>1422.56</v>
      </c>
      <c r="F354" s="44">
        <v>1369.81</v>
      </c>
      <c r="G354" s="44">
        <v>1345.01</v>
      </c>
      <c r="H354" s="44">
        <v>1356.07</v>
      </c>
      <c r="I354" s="44">
        <v>1359.85</v>
      </c>
      <c r="J354" s="44">
        <v>1385.79</v>
      </c>
      <c r="K354" s="44">
        <v>1605.6</v>
      </c>
      <c r="L354" s="44">
        <v>1915.03</v>
      </c>
      <c r="M354" s="44">
        <v>2012.88</v>
      </c>
      <c r="N354" s="44">
        <v>2047.22</v>
      </c>
      <c r="O354" s="44">
        <v>2050.34</v>
      </c>
      <c r="P354" s="44">
        <v>2047.87</v>
      </c>
      <c r="Q354" s="44">
        <v>2047.43</v>
      </c>
      <c r="R354" s="44">
        <v>2047.38</v>
      </c>
      <c r="S354" s="44">
        <v>2043.45</v>
      </c>
      <c r="T354" s="44">
        <v>2031.48</v>
      </c>
      <c r="U354" s="44">
        <v>2005.92</v>
      </c>
      <c r="V354" s="44">
        <v>2028.69</v>
      </c>
      <c r="W354" s="44">
        <v>2051.91</v>
      </c>
      <c r="X354" s="44">
        <v>2052.5500000000002</v>
      </c>
      <c r="Y354" s="44">
        <v>1974.46</v>
      </c>
      <c r="Z354" s="44">
        <v>1774.54</v>
      </c>
      <c r="AA354" s="44">
        <v>1560.18</v>
      </c>
    </row>
    <row r="355" spans="1:27" ht="12.75" hidden="1" customHeight="1" outlineLevel="1" x14ac:dyDescent="0.2">
      <c r="A355" s="89" t="s">
        <v>1186</v>
      </c>
      <c r="B355" s="63" t="s">
        <v>90</v>
      </c>
      <c r="C355" s="43" t="s">
        <v>79</v>
      </c>
      <c r="D355" s="44">
        <f>$D$315</f>
        <v>217.03</v>
      </c>
      <c r="E355" s="44">
        <f t="shared" ref="E355:AA355" si="205">$D$315</f>
        <v>217.03</v>
      </c>
      <c r="F355" s="44">
        <f t="shared" si="205"/>
        <v>217.03</v>
      </c>
      <c r="G355" s="44">
        <f t="shared" si="205"/>
        <v>217.03</v>
      </c>
      <c r="H355" s="44">
        <f t="shared" si="205"/>
        <v>217.03</v>
      </c>
      <c r="I355" s="44">
        <f t="shared" si="205"/>
        <v>217.03</v>
      </c>
      <c r="J355" s="44">
        <f t="shared" si="205"/>
        <v>217.03</v>
      </c>
      <c r="K355" s="44">
        <f t="shared" si="205"/>
        <v>217.03</v>
      </c>
      <c r="L355" s="44">
        <f t="shared" si="205"/>
        <v>217.03</v>
      </c>
      <c r="M355" s="44">
        <f t="shared" si="205"/>
        <v>217.03</v>
      </c>
      <c r="N355" s="44">
        <f t="shared" si="205"/>
        <v>217.03</v>
      </c>
      <c r="O355" s="44">
        <f t="shared" si="205"/>
        <v>217.03</v>
      </c>
      <c r="P355" s="44">
        <f t="shared" si="205"/>
        <v>217.03</v>
      </c>
      <c r="Q355" s="44">
        <f t="shared" si="205"/>
        <v>217.03</v>
      </c>
      <c r="R355" s="44">
        <f t="shared" si="205"/>
        <v>217.03</v>
      </c>
      <c r="S355" s="44">
        <f t="shared" si="205"/>
        <v>217.03</v>
      </c>
      <c r="T355" s="44">
        <f t="shared" si="205"/>
        <v>217.03</v>
      </c>
      <c r="U355" s="44">
        <f t="shared" si="205"/>
        <v>217.03</v>
      </c>
      <c r="V355" s="44">
        <f t="shared" si="205"/>
        <v>217.03</v>
      </c>
      <c r="W355" s="44">
        <f t="shared" si="205"/>
        <v>217.03</v>
      </c>
      <c r="X355" s="44">
        <f t="shared" si="205"/>
        <v>217.03</v>
      </c>
      <c r="Y355" s="44">
        <f t="shared" si="205"/>
        <v>217.03</v>
      </c>
      <c r="Z355" s="44">
        <f t="shared" si="205"/>
        <v>217.03</v>
      </c>
      <c r="AA355" s="44">
        <f t="shared" si="205"/>
        <v>217.03</v>
      </c>
    </row>
    <row r="356" spans="1:27" ht="12.75" hidden="1" customHeight="1" outlineLevel="1" x14ac:dyDescent="0.2">
      <c r="A356" s="89" t="s">
        <v>1187</v>
      </c>
      <c r="B356" s="63" t="s">
        <v>83</v>
      </c>
      <c r="C356" s="43" t="s">
        <v>79</v>
      </c>
      <c r="D356" s="44">
        <v>4.68</v>
      </c>
      <c r="E356" s="44">
        <v>4.68</v>
      </c>
      <c r="F356" s="44">
        <v>4.68</v>
      </c>
      <c r="G356" s="44">
        <v>4.68</v>
      </c>
      <c r="H356" s="44">
        <v>4.68</v>
      </c>
      <c r="I356" s="44">
        <v>4.68</v>
      </c>
      <c r="J356" s="44">
        <v>4.68</v>
      </c>
      <c r="K356" s="44">
        <v>4.68</v>
      </c>
      <c r="L356" s="44">
        <v>4.68</v>
      </c>
      <c r="M356" s="44">
        <v>4.68</v>
      </c>
      <c r="N356" s="44">
        <v>4.68</v>
      </c>
      <c r="O356" s="44">
        <v>4.68</v>
      </c>
      <c r="P356" s="44">
        <v>4.68</v>
      </c>
      <c r="Q356" s="44">
        <v>4.68</v>
      </c>
      <c r="R356" s="44">
        <v>4.68</v>
      </c>
      <c r="S356" s="44">
        <v>4.68</v>
      </c>
      <c r="T356" s="44">
        <v>4.68</v>
      </c>
      <c r="U356" s="44">
        <v>4.68</v>
      </c>
      <c r="V356" s="44">
        <v>4.68</v>
      </c>
      <c r="W356" s="44">
        <v>4.68</v>
      </c>
      <c r="X356" s="44">
        <v>4.68</v>
      </c>
      <c r="Y356" s="44">
        <v>4.68</v>
      </c>
      <c r="Z356" s="44">
        <v>4.68</v>
      </c>
      <c r="AA356" s="44">
        <v>4.68</v>
      </c>
    </row>
    <row r="357" spans="1:27" ht="12.75" hidden="1" customHeight="1" outlineLevel="1" x14ac:dyDescent="0.2">
      <c r="A357" s="89" t="s">
        <v>1188</v>
      </c>
      <c r="B357" s="63" t="s">
        <v>81</v>
      </c>
      <c r="C357" s="43" t="s">
        <v>79</v>
      </c>
      <c r="D357" s="44">
        <f>$D$11</f>
        <v>110.23</v>
      </c>
      <c r="E357" s="44">
        <f t="shared" ref="E357:AA357" si="206">$D$11</f>
        <v>110.23</v>
      </c>
      <c r="F357" s="44">
        <f t="shared" si="206"/>
        <v>110.23</v>
      </c>
      <c r="G357" s="44">
        <f t="shared" si="206"/>
        <v>110.23</v>
      </c>
      <c r="H357" s="44">
        <f t="shared" si="206"/>
        <v>110.23</v>
      </c>
      <c r="I357" s="44">
        <f t="shared" si="206"/>
        <v>110.23</v>
      </c>
      <c r="J357" s="44">
        <f t="shared" si="206"/>
        <v>110.23</v>
      </c>
      <c r="K357" s="44">
        <f t="shared" si="206"/>
        <v>110.23</v>
      </c>
      <c r="L357" s="44">
        <f t="shared" si="206"/>
        <v>110.23</v>
      </c>
      <c r="M357" s="44">
        <f t="shared" si="206"/>
        <v>110.23</v>
      </c>
      <c r="N357" s="44">
        <f t="shared" si="206"/>
        <v>110.23</v>
      </c>
      <c r="O357" s="44">
        <f t="shared" si="206"/>
        <v>110.23</v>
      </c>
      <c r="P357" s="44">
        <f t="shared" si="206"/>
        <v>110.23</v>
      </c>
      <c r="Q357" s="44">
        <f t="shared" si="206"/>
        <v>110.23</v>
      </c>
      <c r="R357" s="44">
        <f t="shared" si="206"/>
        <v>110.23</v>
      </c>
      <c r="S357" s="44">
        <f t="shared" si="206"/>
        <v>110.23</v>
      </c>
      <c r="T357" s="44">
        <f t="shared" si="206"/>
        <v>110.23</v>
      </c>
      <c r="U357" s="44">
        <f t="shared" si="206"/>
        <v>110.23</v>
      </c>
      <c r="V357" s="44">
        <f t="shared" si="206"/>
        <v>110.23</v>
      </c>
      <c r="W357" s="44">
        <f t="shared" si="206"/>
        <v>110.23</v>
      </c>
      <c r="X357" s="44">
        <f t="shared" si="206"/>
        <v>110.23</v>
      </c>
      <c r="Y357" s="44">
        <f t="shared" si="206"/>
        <v>110.23</v>
      </c>
      <c r="Z357" s="44">
        <f t="shared" si="206"/>
        <v>110.23</v>
      </c>
      <c r="AA357" s="44">
        <f t="shared" si="206"/>
        <v>110.23</v>
      </c>
    </row>
    <row r="358" spans="1:27" ht="12.75" customHeight="1" collapsed="1" x14ac:dyDescent="0.2">
      <c r="A358" s="88" t="s">
        <v>1189</v>
      </c>
      <c r="B358" s="28" t="str">
        <f>"10"&amp;"."&amp;$B$640&amp;"."&amp;$B$641</f>
        <v>10.09.2023</v>
      </c>
      <c r="C358" s="80" t="s">
        <v>76</v>
      </c>
      <c r="D358" s="81">
        <f>ROUND(((D359+D360+D362+D361)/1000),5)</f>
        <v>1.782</v>
      </c>
      <c r="E358" s="81">
        <f>ROUND(((E359+E360+E362+E361)/1000),5)</f>
        <v>1.7252400000000001</v>
      </c>
      <c r="F358" s="81">
        <f>ROUND(((F359+F360+F362+F361)/1000),5)</f>
        <v>1.6062000000000001</v>
      </c>
      <c r="G358" s="81">
        <f t="shared" ref="G358:AA358" si="207">ROUND(((G359+G360+G362+G361)/1000),5)</f>
        <v>1.5759700000000001</v>
      </c>
      <c r="H358" s="81">
        <f t="shared" si="207"/>
        <v>1.5834699999999999</v>
      </c>
      <c r="I358" s="81">
        <f t="shared" si="207"/>
        <v>1.5753699999999999</v>
      </c>
      <c r="J358" s="81">
        <f t="shared" si="207"/>
        <v>1.57721</v>
      </c>
      <c r="K358" s="81">
        <f t="shared" si="207"/>
        <v>1.7632699999999999</v>
      </c>
      <c r="L358" s="81">
        <f t="shared" si="207"/>
        <v>2.00013</v>
      </c>
      <c r="M358" s="81">
        <f t="shared" si="207"/>
        <v>2.2426699999999999</v>
      </c>
      <c r="N358" s="81">
        <f t="shared" si="207"/>
        <v>2.3220499999999999</v>
      </c>
      <c r="O358" s="81">
        <f t="shared" si="207"/>
        <v>2.3284600000000002</v>
      </c>
      <c r="P358" s="81">
        <f t="shared" si="207"/>
        <v>2.3237199999999998</v>
      </c>
      <c r="Q358" s="81">
        <f t="shared" si="207"/>
        <v>2.3247800000000001</v>
      </c>
      <c r="R358" s="81">
        <f t="shared" si="207"/>
        <v>2.32857</v>
      </c>
      <c r="S358" s="81">
        <f t="shared" si="207"/>
        <v>2.3269299999999999</v>
      </c>
      <c r="T358" s="81">
        <f t="shared" si="207"/>
        <v>2.3277100000000002</v>
      </c>
      <c r="U358" s="81">
        <f t="shared" si="207"/>
        <v>2.32267</v>
      </c>
      <c r="V358" s="81">
        <f t="shared" si="207"/>
        <v>2.3457300000000001</v>
      </c>
      <c r="W358" s="81">
        <f t="shared" si="207"/>
        <v>2.3863799999999999</v>
      </c>
      <c r="X358" s="81">
        <f t="shared" si="207"/>
        <v>2.39072</v>
      </c>
      <c r="Y358" s="81">
        <f t="shared" si="207"/>
        <v>2.3233299999999999</v>
      </c>
      <c r="Z358" s="81">
        <f t="shared" si="207"/>
        <v>2.1266500000000002</v>
      </c>
      <c r="AA358" s="81">
        <f t="shared" si="207"/>
        <v>1.8957900000000001</v>
      </c>
    </row>
    <row r="359" spans="1:27" ht="12.75" hidden="1" customHeight="1" outlineLevel="1" x14ac:dyDescent="0.2">
      <c r="A359" s="89" t="s">
        <v>1190</v>
      </c>
      <c r="B359" s="63" t="s">
        <v>230</v>
      </c>
      <c r="C359" s="43" t="s">
        <v>79</v>
      </c>
      <c r="D359" s="44">
        <v>1450.06</v>
      </c>
      <c r="E359" s="44">
        <v>1393.3</v>
      </c>
      <c r="F359" s="44">
        <v>1274.26</v>
      </c>
      <c r="G359" s="44">
        <v>1244.03</v>
      </c>
      <c r="H359" s="44">
        <v>1251.53</v>
      </c>
      <c r="I359" s="44">
        <v>1243.43</v>
      </c>
      <c r="J359" s="44">
        <v>1245.27</v>
      </c>
      <c r="K359" s="44">
        <v>1431.33</v>
      </c>
      <c r="L359" s="44">
        <v>1668.19</v>
      </c>
      <c r="M359" s="44">
        <v>1910.73</v>
      </c>
      <c r="N359" s="44">
        <v>1990.11</v>
      </c>
      <c r="O359" s="44">
        <v>1996.52</v>
      </c>
      <c r="P359" s="44">
        <v>1991.78</v>
      </c>
      <c r="Q359" s="44">
        <v>1992.84</v>
      </c>
      <c r="R359" s="44">
        <v>1996.63</v>
      </c>
      <c r="S359" s="44">
        <v>1994.99</v>
      </c>
      <c r="T359" s="44">
        <v>1995.77</v>
      </c>
      <c r="U359" s="44">
        <v>1990.73</v>
      </c>
      <c r="V359" s="44">
        <v>2013.79</v>
      </c>
      <c r="W359" s="44">
        <v>2054.44</v>
      </c>
      <c r="X359" s="44">
        <v>2058.7800000000002</v>
      </c>
      <c r="Y359" s="44">
        <v>1991.39</v>
      </c>
      <c r="Z359" s="44">
        <v>1794.71</v>
      </c>
      <c r="AA359" s="44">
        <v>1563.85</v>
      </c>
    </row>
    <row r="360" spans="1:27" ht="12.75" hidden="1" customHeight="1" outlineLevel="1" x14ac:dyDescent="0.2">
      <c r="A360" s="89" t="s">
        <v>1191</v>
      </c>
      <c r="B360" s="63" t="s">
        <v>90</v>
      </c>
      <c r="C360" s="43" t="s">
        <v>79</v>
      </c>
      <c r="D360" s="44">
        <f>$D$315</f>
        <v>217.03</v>
      </c>
      <c r="E360" s="44">
        <f t="shared" ref="E360:AA360" si="208">$D$315</f>
        <v>217.03</v>
      </c>
      <c r="F360" s="44">
        <f t="shared" si="208"/>
        <v>217.03</v>
      </c>
      <c r="G360" s="44">
        <f t="shared" si="208"/>
        <v>217.03</v>
      </c>
      <c r="H360" s="44">
        <f t="shared" si="208"/>
        <v>217.03</v>
      </c>
      <c r="I360" s="44">
        <f t="shared" si="208"/>
        <v>217.03</v>
      </c>
      <c r="J360" s="44">
        <f t="shared" si="208"/>
        <v>217.03</v>
      </c>
      <c r="K360" s="44">
        <f t="shared" si="208"/>
        <v>217.03</v>
      </c>
      <c r="L360" s="44">
        <f t="shared" si="208"/>
        <v>217.03</v>
      </c>
      <c r="M360" s="44">
        <f t="shared" si="208"/>
        <v>217.03</v>
      </c>
      <c r="N360" s="44">
        <f t="shared" si="208"/>
        <v>217.03</v>
      </c>
      <c r="O360" s="44">
        <f t="shared" si="208"/>
        <v>217.03</v>
      </c>
      <c r="P360" s="44">
        <f t="shared" si="208"/>
        <v>217.03</v>
      </c>
      <c r="Q360" s="44">
        <f t="shared" si="208"/>
        <v>217.03</v>
      </c>
      <c r="R360" s="44">
        <f t="shared" si="208"/>
        <v>217.03</v>
      </c>
      <c r="S360" s="44">
        <f t="shared" si="208"/>
        <v>217.03</v>
      </c>
      <c r="T360" s="44">
        <f t="shared" si="208"/>
        <v>217.03</v>
      </c>
      <c r="U360" s="44">
        <f t="shared" si="208"/>
        <v>217.03</v>
      </c>
      <c r="V360" s="44">
        <f t="shared" si="208"/>
        <v>217.03</v>
      </c>
      <c r="W360" s="44">
        <f t="shared" si="208"/>
        <v>217.03</v>
      </c>
      <c r="X360" s="44">
        <f t="shared" si="208"/>
        <v>217.03</v>
      </c>
      <c r="Y360" s="44">
        <f t="shared" si="208"/>
        <v>217.03</v>
      </c>
      <c r="Z360" s="44">
        <f t="shared" si="208"/>
        <v>217.03</v>
      </c>
      <c r="AA360" s="44">
        <f t="shared" si="208"/>
        <v>217.03</v>
      </c>
    </row>
    <row r="361" spans="1:27" ht="12.75" hidden="1" customHeight="1" outlineLevel="1" x14ac:dyDescent="0.2">
      <c r="A361" s="89" t="s">
        <v>1192</v>
      </c>
      <c r="B361" s="63" t="s">
        <v>83</v>
      </c>
      <c r="C361" s="43" t="s">
        <v>79</v>
      </c>
      <c r="D361" s="44">
        <v>4.68</v>
      </c>
      <c r="E361" s="44">
        <v>4.68</v>
      </c>
      <c r="F361" s="44">
        <v>4.68</v>
      </c>
      <c r="G361" s="44">
        <v>4.68</v>
      </c>
      <c r="H361" s="44">
        <v>4.68</v>
      </c>
      <c r="I361" s="44">
        <v>4.68</v>
      </c>
      <c r="J361" s="44">
        <v>4.68</v>
      </c>
      <c r="K361" s="44">
        <v>4.68</v>
      </c>
      <c r="L361" s="44">
        <v>4.68</v>
      </c>
      <c r="M361" s="44">
        <v>4.68</v>
      </c>
      <c r="N361" s="44">
        <v>4.68</v>
      </c>
      <c r="O361" s="44">
        <v>4.68</v>
      </c>
      <c r="P361" s="44">
        <v>4.68</v>
      </c>
      <c r="Q361" s="44">
        <v>4.68</v>
      </c>
      <c r="R361" s="44">
        <v>4.68</v>
      </c>
      <c r="S361" s="44">
        <v>4.68</v>
      </c>
      <c r="T361" s="44">
        <v>4.68</v>
      </c>
      <c r="U361" s="44">
        <v>4.68</v>
      </c>
      <c r="V361" s="44">
        <v>4.68</v>
      </c>
      <c r="W361" s="44">
        <v>4.68</v>
      </c>
      <c r="X361" s="44">
        <v>4.68</v>
      </c>
      <c r="Y361" s="44">
        <v>4.68</v>
      </c>
      <c r="Z361" s="44">
        <v>4.68</v>
      </c>
      <c r="AA361" s="44">
        <v>4.68</v>
      </c>
    </row>
    <row r="362" spans="1:27" ht="12.75" hidden="1" customHeight="1" outlineLevel="1" x14ac:dyDescent="0.2">
      <c r="A362" s="89" t="s">
        <v>1193</v>
      </c>
      <c r="B362" s="63" t="s">
        <v>81</v>
      </c>
      <c r="C362" s="43" t="s">
        <v>79</v>
      </c>
      <c r="D362" s="44">
        <f>$D$11</f>
        <v>110.23</v>
      </c>
      <c r="E362" s="44">
        <f t="shared" ref="E362:AA362" si="209">$D$11</f>
        <v>110.23</v>
      </c>
      <c r="F362" s="44">
        <f t="shared" si="209"/>
        <v>110.23</v>
      </c>
      <c r="G362" s="44">
        <f t="shared" si="209"/>
        <v>110.23</v>
      </c>
      <c r="H362" s="44">
        <f t="shared" si="209"/>
        <v>110.23</v>
      </c>
      <c r="I362" s="44">
        <f t="shared" si="209"/>
        <v>110.23</v>
      </c>
      <c r="J362" s="44">
        <f t="shared" si="209"/>
        <v>110.23</v>
      </c>
      <c r="K362" s="44">
        <f t="shared" si="209"/>
        <v>110.23</v>
      </c>
      <c r="L362" s="44">
        <f t="shared" si="209"/>
        <v>110.23</v>
      </c>
      <c r="M362" s="44">
        <f t="shared" si="209"/>
        <v>110.23</v>
      </c>
      <c r="N362" s="44">
        <f t="shared" si="209"/>
        <v>110.23</v>
      </c>
      <c r="O362" s="44">
        <f t="shared" si="209"/>
        <v>110.23</v>
      </c>
      <c r="P362" s="44">
        <f t="shared" si="209"/>
        <v>110.23</v>
      </c>
      <c r="Q362" s="44">
        <f t="shared" si="209"/>
        <v>110.23</v>
      </c>
      <c r="R362" s="44">
        <f t="shared" si="209"/>
        <v>110.23</v>
      </c>
      <c r="S362" s="44">
        <f t="shared" si="209"/>
        <v>110.23</v>
      </c>
      <c r="T362" s="44">
        <f t="shared" si="209"/>
        <v>110.23</v>
      </c>
      <c r="U362" s="44">
        <f t="shared" si="209"/>
        <v>110.23</v>
      </c>
      <c r="V362" s="44">
        <f t="shared" si="209"/>
        <v>110.23</v>
      </c>
      <c r="W362" s="44">
        <f t="shared" si="209"/>
        <v>110.23</v>
      </c>
      <c r="X362" s="44">
        <f t="shared" si="209"/>
        <v>110.23</v>
      </c>
      <c r="Y362" s="44">
        <f t="shared" si="209"/>
        <v>110.23</v>
      </c>
      <c r="Z362" s="44">
        <f t="shared" si="209"/>
        <v>110.23</v>
      </c>
      <c r="AA362" s="44">
        <f t="shared" si="209"/>
        <v>110.23</v>
      </c>
    </row>
    <row r="363" spans="1:27" ht="12.75" customHeight="1" collapsed="1" x14ac:dyDescent="0.2">
      <c r="A363" s="88" t="s">
        <v>1194</v>
      </c>
      <c r="B363" s="28" t="str">
        <f>"11"&amp;"."&amp;$B$640&amp;"."&amp;$B$641</f>
        <v>11.09.2023</v>
      </c>
      <c r="C363" s="80" t="s">
        <v>76</v>
      </c>
      <c r="D363" s="81">
        <f>ROUND(((D364+D365+D367+D366)/1000),5)</f>
        <v>1.77766</v>
      </c>
      <c r="E363" s="81">
        <f>ROUND(((E364+E365+E367+E366)/1000),5)</f>
        <v>1.6616599999999999</v>
      </c>
      <c r="F363" s="81">
        <f>ROUND(((F364+F365+F367+F366)/1000),5)</f>
        <v>1.6037300000000001</v>
      </c>
      <c r="G363" s="81">
        <f t="shared" ref="G363:AA363" si="210">ROUND(((G364+G365+G367+G366)/1000),5)</f>
        <v>1.6058699999999999</v>
      </c>
      <c r="H363" s="81">
        <f t="shared" si="210"/>
        <v>1.67334</v>
      </c>
      <c r="I363" s="81">
        <f t="shared" si="210"/>
        <v>1.68841</v>
      </c>
      <c r="J363" s="81">
        <f t="shared" si="210"/>
        <v>1.86086</v>
      </c>
      <c r="K363" s="81">
        <f t="shared" si="210"/>
        <v>2.1183000000000001</v>
      </c>
      <c r="L363" s="81">
        <f t="shared" si="210"/>
        <v>2.3237000000000001</v>
      </c>
      <c r="M363" s="81">
        <f t="shared" si="210"/>
        <v>2.3920599999999999</v>
      </c>
      <c r="N363" s="81">
        <f t="shared" si="210"/>
        <v>2.3993099999999998</v>
      </c>
      <c r="O363" s="81">
        <f t="shared" si="210"/>
        <v>2.3847200000000002</v>
      </c>
      <c r="P363" s="81">
        <f t="shared" si="210"/>
        <v>2.3745599999999998</v>
      </c>
      <c r="Q363" s="81">
        <f t="shared" si="210"/>
        <v>2.38618</v>
      </c>
      <c r="R363" s="81">
        <f t="shared" si="210"/>
        <v>2.4115000000000002</v>
      </c>
      <c r="S363" s="81">
        <f t="shared" si="210"/>
        <v>2.4014799999999998</v>
      </c>
      <c r="T363" s="81">
        <f t="shared" si="210"/>
        <v>2.3883899999999998</v>
      </c>
      <c r="U363" s="81">
        <f t="shared" si="210"/>
        <v>2.3668399999999998</v>
      </c>
      <c r="V363" s="81">
        <f t="shared" si="210"/>
        <v>2.3868900000000002</v>
      </c>
      <c r="W363" s="81">
        <f t="shared" si="210"/>
        <v>2.4611100000000001</v>
      </c>
      <c r="X363" s="81">
        <f t="shared" si="210"/>
        <v>2.4159700000000002</v>
      </c>
      <c r="Y363" s="81">
        <f t="shared" si="210"/>
        <v>2.3110499999999998</v>
      </c>
      <c r="Z363" s="81">
        <f t="shared" si="210"/>
        <v>2.0418599999999998</v>
      </c>
      <c r="AA363" s="81">
        <f t="shared" si="210"/>
        <v>1.83043</v>
      </c>
    </row>
    <row r="364" spans="1:27" ht="12.75" hidden="1" customHeight="1" outlineLevel="1" x14ac:dyDescent="0.2">
      <c r="A364" s="89" t="s">
        <v>1195</v>
      </c>
      <c r="B364" s="63" t="s">
        <v>230</v>
      </c>
      <c r="C364" s="43" t="s">
        <v>79</v>
      </c>
      <c r="D364" s="44">
        <v>1445.72</v>
      </c>
      <c r="E364" s="44">
        <v>1329.72</v>
      </c>
      <c r="F364" s="44">
        <v>1271.79</v>
      </c>
      <c r="G364" s="44">
        <v>1273.93</v>
      </c>
      <c r="H364" s="44">
        <v>1341.4</v>
      </c>
      <c r="I364" s="44">
        <v>1356.47</v>
      </c>
      <c r="J364" s="44">
        <v>1528.92</v>
      </c>
      <c r="K364" s="44">
        <v>1786.36</v>
      </c>
      <c r="L364" s="44">
        <v>1991.76</v>
      </c>
      <c r="M364" s="44">
        <v>2060.12</v>
      </c>
      <c r="N364" s="44">
        <v>2067.37</v>
      </c>
      <c r="O364" s="44">
        <v>2052.7800000000002</v>
      </c>
      <c r="P364" s="44">
        <v>2042.62</v>
      </c>
      <c r="Q364" s="44">
        <v>2054.2399999999998</v>
      </c>
      <c r="R364" s="44">
        <v>2079.56</v>
      </c>
      <c r="S364" s="44">
        <v>2069.54</v>
      </c>
      <c r="T364" s="44">
        <v>2056.4499999999998</v>
      </c>
      <c r="U364" s="44">
        <v>2034.9</v>
      </c>
      <c r="V364" s="44">
        <v>2054.9499999999998</v>
      </c>
      <c r="W364" s="44">
        <v>2129.17</v>
      </c>
      <c r="X364" s="44">
        <v>2084.0300000000002</v>
      </c>
      <c r="Y364" s="44">
        <v>1979.11</v>
      </c>
      <c r="Z364" s="44">
        <v>1709.92</v>
      </c>
      <c r="AA364" s="44">
        <v>1498.49</v>
      </c>
    </row>
    <row r="365" spans="1:27" ht="12.75" hidden="1" customHeight="1" outlineLevel="1" x14ac:dyDescent="0.2">
      <c r="A365" s="89" t="s">
        <v>1196</v>
      </c>
      <c r="B365" s="63" t="s">
        <v>90</v>
      </c>
      <c r="C365" s="43" t="s">
        <v>79</v>
      </c>
      <c r="D365" s="44">
        <f>$D$315</f>
        <v>217.03</v>
      </c>
      <c r="E365" s="44">
        <f t="shared" ref="E365:AA365" si="211">$D$315</f>
        <v>217.03</v>
      </c>
      <c r="F365" s="44">
        <f t="shared" si="211"/>
        <v>217.03</v>
      </c>
      <c r="G365" s="44">
        <f t="shared" si="211"/>
        <v>217.03</v>
      </c>
      <c r="H365" s="44">
        <f t="shared" si="211"/>
        <v>217.03</v>
      </c>
      <c r="I365" s="44">
        <f t="shared" si="211"/>
        <v>217.03</v>
      </c>
      <c r="J365" s="44">
        <f t="shared" si="211"/>
        <v>217.03</v>
      </c>
      <c r="K365" s="44">
        <f t="shared" si="211"/>
        <v>217.03</v>
      </c>
      <c r="L365" s="44">
        <f t="shared" si="211"/>
        <v>217.03</v>
      </c>
      <c r="M365" s="44">
        <f t="shared" si="211"/>
        <v>217.03</v>
      </c>
      <c r="N365" s="44">
        <f t="shared" si="211"/>
        <v>217.03</v>
      </c>
      <c r="O365" s="44">
        <f t="shared" si="211"/>
        <v>217.03</v>
      </c>
      <c r="P365" s="44">
        <f t="shared" si="211"/>
        <v>217.03</v>
      </c>
      <c r="Q365" s="44">
        <f t="shared" si="211"/>
        <v>217.03</v>
      </c>
      <c r="R365" s="44">
        <f t="shared" si="211"/>
        <v>217.03</v>
      </c>
      <c r="S365" s="44">
        <f t="shared" si="211"/>
        <v>217.03</v>
      </c>
      <c r="T365" s="44">
        <f t="shared" si="211"/>
        <v>217.03</v>
      </c>
      <c r="U365" s="44">
        <f t="shared" si="211"/>
        <v>217.03</v>
      </c>
      <c r="V365" s="44">
        <f t="shared" si="211"/>
        <v>217.03</v>
      </c>
      <c r="W365" s="44">
        <f t="shared" si="211"/>
        <v>217.03</v>
      </c>
      <c r="X365" s="44">
        <f t="shared" si="211"/>
        <v>217.03</v>
      </c>
      <c r="Y365" s="44">
        <f t="shared" si="211"/>
        <v>217.03</v>
      </c>
      <c r="Z365" s="44">
        <f t="shared" si="211"/>
        <v>217.03</v>
      </c>
      <c r="AA365" s="44">
        <f t="shared" si="211"/>
        <v>217.03</v>
      </c>
    </row>
    <row r="366" spans="1:27" ht="12.75" hidden="1" customHeight="1" outlineLevel="1" x14ac:dyDescent="0.2">
      <c r="A366" s="89" t="s">
        <v>1197</v>
      </c>
      <c r="B366" s="63" t="s">
        <v>83</v>
      </c>
      <c r="C366" s="43" t="s">
        <v>79</v>
      </c>
      <c r="D366" s="44">
        <v>4.68</v>
      </c>
      <c r="E366" s="44">
        <v>4.68</v>
      </c>
      <c r="F366" s="44">
        <v>4.68</v>
      </c>
      <c r="G366" s="44">
        <v>4.68</v>
      </c>
      <c r="H366" s="44">
        <v>4.68</v>
      </c>
      <c r="I366" s="44">
        <v>4.68</v>
      </c>
      <c r="J366" s="44">
        <v>4.68</v>
      </c>
      <c r="K366" s="44">
        <v>4.68</v>
      </c>
      <c r="L366" s="44">
        <v>4.68</v>
      </c>
      <c r="M366" s="44">
        <v>4.68</v>
      </c>
      <c r="N366" s="44">
        <v>4.68</v>
      </c>
      <c r="O366" s="44">
        <v>4.68</v>
      </c>
      <c r="P366" s="44">
        <v>4.68</v>
      </c>
      <c r="Q366" s="44">
        <v>4.68</v>
      </c>
      <c r="R366" s="44">
        <v>4.68</v>
      </c>
      <c r="S366" s="44">
        <v>4.68</v>
      </c>
      <c r="T366" s="44">
        <v>4.68</v>
      </c>
      <c r="U366" s="44">
        <v>4.68</v>
      </c>
      <c r="V366" s="44">
        <v>4.68</v>
      </c>
      <c r="W366" s="44">
        <v>4.68</v>
      </c>
      <c r="X366" s="44">
        <v>4.68</v>
      </c>
      <c r="Y366" s="44">
        <v>4.68</v>
      </c>
      <c r="Z366" s="44">
        <v>4.68</v>
      </c>
      <c r="AA366" s="44">
        <v>4.68</v>
      </c>
    </row>
    <row r="367" spans="1:27" ht="12.75" hidden="1" customHeight="1" outlineLevel="1" x14ac:dyDescent="0.2">
      <c r="A367" s="89" t="s">
        <v>1198</v>
      </c>
      <c r="B367" s="63" t="s">
        <v>81</v>
      </c>
      <c r="C367" s="43" t="s">
        <v>79</v>
      </c>
      <c r="D367" s="44">
        <f>$D$11</f>
        <v>110.23</v>
      </c>
      <c r="E367" s="44">
        <f t="shared" ref="E367:AA367" si="212">$D$11</f>
        <v>110.23</v>
      </c>
      <c r="F367" s="44">
        <f t="shared" si="212"/>
        <v>110.23</v>
      </c>
      <c r="G367" s="44">
        <f t="shared" si="212"/>
        <v>110.23</v>
      </c>
      <c r="H367" s="44">
        <f t="shared" si="212"/>
        <v>110.23</v>
      </c>
      <c r="I367" s="44">
        <f t="shared" si="212"/>
        <v>110.23</v>
      </c>
      <c r="J367" s="44">
        <f t="shared" si="212"/>
        <v>110.23</v>
      </c>
      <c r="K367" s="44">
        <f t="shared" si="212"/>
        <v>110.23</v>
      </c>
      <c r="L367" s="44">
        <f t="shared" si="212"/>
        <v>110.23</v>
      </c>
      <c r="M367" s="44">
        <f t="shared" si="212"/>
        <v>110.23</v>
      </c>
      <c r="N367" s="44">
        <f t="shared" si="212"/>
        <v>110.23</v>
      </c>
      <c r="O367" s="44">
        <f t="shared" si="212"/>
        <v>110.23</v>
      </c>
      <c r="P367" s="44">
        <f t="shared" si="212"/>
        <v>110.23</v>
      </c>
      <c r="Q367" s="44">
        <f t="shared" si="212"/>
        <v>110.23</v>
      </c>
      <c r="R367" s="44">
        <f t="shared" si="212"/>
        <v>110.23</v>
      </c>
      <c r="S367" s="44">
        <f t="shared" si="212"/>
        <v>110.23</v>
      </c>
      <c r="T367" s="44">
        <f t="shared" si="212"/>
        <v>110.23</v>
      </c>
      <c r="U367" s="44">
        <f t="shared" si="212"/>
        <v>110.23</v>
      </c>
      <c r="V367" s="44">
        <f t="shared" si="212"/>
        <v>110.23</v>
      </c>
      <c r="W367" s="44">
        <f t="shared" si="212"/>
        <v>110.23</v>
      </c>
      <c r="X367" s="44">
        <f t="shared" si="212"/>
        <v>110.23</v>
      </c>
      <c r="Y367" s="44">
        <f t="shared" si="212"/>
        <v>110.23</v>
      </c>
      <c r="Z367" s="44">
        <f t="shared" si="212"/>
        <v>110.23</v>
      </c>
      <c r="AA367" s="44">
        <f t="shared" si="212"/>
        <v>110.23</v>
      </c>
    </row>
    <row r="368" spans="1:27" ht="12.75" customHeight="1" collapsed="1" x14ac:dyDescent="0.2">
      <c r="A368" s="88" t="s">
        <v>1199</v>
      </c>
      <c r="B368" s="28" t="str">
        <f>"12"&amp;"."&amp;$B$640&amp;"."&amp;$B$641</f>
        <v>12.09.2023</v>
      </c>
      <c r="C368" s="80" t="s">
        <v>76</v>
      </c>
      <c r="D368" s="81">
        <f>ROUND(((D369+D370+D372+D371)/1000),5)</f>
        <v>1.6845000000000001</v>
      </c>
      <c r="E368" s="81">
        <f>ROUND(((E369+E370+E372+E371)/1000),5)</f>
        <v>1.5797000000000001</v>
      </c>
      <c r="F368" s="81">
        <f>ROUND(((F369+F370+F372+F371)/1000),5)</f>
        <v>1.5073099999999999</v>
      </c>
      <c r="G368" s="81">
        <f t="shared" ref="G368:AA368" si="213">ROUND(((G369+G370+G372+G371)/1000),5)</f>
        <v>1.5383100000000001</v>
      </c>
      <c r="H368" s="81">
        <f t="shared" si="213"/>
        <v>1.6543300000000001</v>
      </c>
      <c r="I368" s="81">
        <f t="shared" si="213"/>
        <v>1.6917</v>
      </c>
      <c r="J368" s="81">
        <f t="shared" si="213"/>
        <v>1.8378300000000001</v>
      </c>
      <c r="K368" s="81">
        <f t="shared" si="213"/>
        <v>1.99882</v>
      </c>
      <c r="L368" s="81">
        <f t="shared" si="213"/>
        <v>2.3085300000000002</v>
      </c>
      <c r="M368" s="81">
        <f t="shared" si="213"/>
        <v>2.3769499999999999</v>
      </c>
      <c r="N368" s="81">
        <f t="shared" si="213"/>
        <v>2.3852799999999998</v>
      </c>
      <c r="O368" s="81">
        <f t="shared" si="213"/>
        <v>2.3803299999999998</v>
      </c>
      <c r="P368" s="81">
        <f t="shared" si="213"/>
        <v>2.3654299999999999</v>
      </c>
      <c r="Q368" s="81">
        <f t="shared" si="213"/>
        <v>2.3623099999999999</v>
      </c>
      <c r="R368" s="81">
        <f t="shared" si="213"/>
        <v>2.3938199999999998</v>
      </c>
      <c r="S368" s="81">
        <f t="shared" si="213"/>
        <v>2.3864800000000002</v>
      </c>
      <c r="T368" s="81">
        <f t="shared" si="213"/>
        <v>2.3758499999999998</v>
      </c>
      <c r="U368" s="81">
        <f t="shared" si="213"/>
        <v>2.3542700000000001</v>
      </c>
      <c r="V368" s="81">
        <f t="shared" si="213"/>
        <v>2.3770899999999999</v>
      </c>
      <c r="W368" s="81">
        <f t="shared" si="213"/>
        <v>2.4325299999999999</v>
      </c>
      <c r="X368" s="81">
        <f t="shared" si="213"/>
        <v>2.41669</v>
      </c>
      <c r="Y368" s="81">
        <f t="shared" si="213"/>
        <v>2.3273600000000001</v>
      </c>
      <c r="Z368" s="81">
        <f t="shared" si="213"/>
        <v>2.0642200000000002</v>
      </c>
      <c r="AA368" s="81">
        <f t="shared" si="213"/>
        <v>1.8584799999999999</v>
      </c>
    </row>
    <row r="369" spans="1:27" ht="12.75" hidden="1" customHeight="1" outlineLevel="1" x14ac:dyDescent="0.2">
      <c r="A369" s="89" t="s">
        <v>1200</v>
      </c>
      <c r="B369" s="63" t="s">
        <v>230</v>
      </c>
      <c r="C369" s="43" t="s">
        <v>79</v>
      </c>
      <c r="D369" s="44">
        <v>1352.56</v>
      </c>
      <c r="E369" s="44">
        <v>1247.76</v>
      </c>
      <c r="F369" s="44">
        <v>1175.3699999999999</v>
      </c>
      <c r="G369" s="44">
        <v>1206.3699999999999</v>
      </c>
      <c r="H369" s="44">
        <v>1322.39</v>
      </c>
      <c r="I369" s="44">
        <v>1359.76</v>
      </c>
      <c r="J369" s="44">
        <v>1505.89</v>
      </c>
      <c r="K369" s="44">
        <v>1666.88</v>
      </c>
      <c r="L369" s="44">
        <v>1976.59</v>
      </c>
      <c r="M369" s="44">
        <v>2045.01</v>
      </c>
      <c r="N369" s="44">
        <v>2053.34</v>
      </c>
      <c r="O369" s="44">
        <v>2048.39</v>
      </c>
      <c r="P369" s="44">
        <v>2033.49</v>
      </c>
      <c r="Q369" s="44">
        <v>2030.37</v>
      </c>
      <c r="R369" s="44">
        <v>2061.88</v>
      </c>
      <c r="S369" s="44">
        <v>2054.54</v>
      </c>
      <c r="T369" s="44">
        <v>2043.91</v>
      </c>
      <c r="U369" s="44">
        <v>2022.33</v>
      </c>
      <c r="V369" s="44">
        <v>2045.15</v>
      </c>
      <c r="W369" s="44">
        <v>2100.59</v>
      </c>
      <c r="X369" s="44">
        <v>2084.75</v>
      </c>
      <c r="Y369" s="44">
        <v>1995.42</v>
      </c>
      <c r="Z369" s="44">
        <v>1732.28</v>
      </c>
      <c r="AA369" s="44">
        <v>1526.54</v>
      </c>
    </row>
    <row r="370" spans="1:27" ht="12.75" hidden="1" customHeight="1" outlineLevel="1" x14ac:dyDescent="0.2">
      <c r="A370" s="89" t="s">
        <v>1201</v>
      </c>
      <c r="B370" s="63" t="s">
        <v>90</v>
      </c>
      <c r="C370" s="43" t="s">
        <v>79</v>
      </c>
      <c r="D370" s="44">
        <f>$D$315</f>
        <v>217.03</v>
      </c>
      <c r="E370" s="44">
        <f t="shared" ref="E370:AA370" si="214">$D$315</f>
        <v>217.03</v>
      </c>
      <c r="F370" s="44">
        <f t="shared" si="214"/>
        <v>217.03</v>
      </c>
      <c r="G370" s="44">
        <f t="shared" si="214"/>
        <v>217.03</v>
      </c>
      <c r="H370" s="44">
        <f t="shared" si="214"/>
        <v>217.03</v>
      </c>
      <c r="I370" s="44">
        <f t="shared" si="214"/>
        <v>217.03</v>
      </c>
      <c r="J370" s="44">
        <f t="shared" si="214"/>
        <v>217.03</v>
      </c>
      <c r="K370" s="44">
        <f t="shared" si="214"/>
        <v>217.03</v>
      </c>
      <c r="L370" s="44">
        <f t="shared" si="214"/>
        <v>217.03</v>
      </c>
      <c r="M370" s="44">
        <f t="shared" si="214"/>
        <v>217.03</v>
      </c>
      <c r="N370" s="44">
        <f t="shared" si="214"/>
        <v>217.03</v>
      </c>
      <c r="O370" s="44">
        <f t="shared" si="214"/>
        <v>217.03</v>
      </c>
      <c r="P370" s="44">
        <f t="shared" si="214"/>
        <v>217.03</v>
      </c>
      <c r="Q370" s="44">
        <f t="shared" si="214"/>
        <v>217.03</v>
      </c>
      <c r="R370" s="44">
        <f t="shared" si="214"/>
        <v>217.03</v>
      </c>
      <c r="S370" s="44">
        <f t="shared" si="214"/>
        <v>217.03</v>
      </c>
      <c r="T370" s="44">
        <f t="shared" si="214"/>
        <v>217.03</v>
      </c>
      <c r="U370" s="44">
        <f t="shared" si="214"/>
        <v>217.03</v>
      </c>
      <c r="V370" s="44">
        <f t="shared" si="214"/>
        <v>217.03</v>
      </c>
      <c r="W370" s="44">
        <f t="shared" si="214"/>
        <v>217.03</v>
      </c>
      <c r="X370" s="44">
        <f t="shared" si="214"/>
        <v>217.03</v>
      </c>
      <c r="Y370" s="44">
        <f t="shared" si="214"/>
        <v>217.03</v>
      </c>
      <c r="Z370" s="44">
        <f t="shared" si="214"/>
        <v>217.03</v>
      </c>
      <c r="AA370" s="44">
        <f t="shared" si="214"/>
        <v>217.03</v>
      </c>
    </row>
    <row r="371" spans="1:27" ht="12.75" hidden="1" customHeight="1" outlineLevel="1" x14ac:dyDescent="0.2">
      <c r="A371" s="89" t="s">
        <v>1202</v>
      </c>
      <c r="B371" s="63" t="s">
        <v>83</v>
      </c>
      <c r="C371" s="43" t="s">
        <v>79</v>
      </c>
      <c r="D371" s="44">
        <v>4.68</v>
      </c>
      <c r="E371" s="44">
        <v>4.68</v>
      </c>
      <c r="F371" s="44">
        <v>4.68</v>
      </c>
      <c r="G371" s="44">
        <v>4.68</v>
      </c>
      <c r="H371" s="44">
        <v>4.68</v>
      </c>
      <c r="I371" s="44">
        <v>4.68</v>
      </c>
      <c r="J371" s="44">
        <v>4.68</v>
      </c>
      <c r="K371" s="44">
        <v>4.68</v>
      </c>
      <c r="L371" s="44">
        <v>4.68</v>
      </c>
      <c r="M371" s="44">
        <v>4.68</v>
      </c>
      <c r="N371" s="44">
        <v>4.68</v>
      </c>
      <c r="O371" s="44">
        <v>4.68</v>
      </c>
      <c r="P371" s="44">
        <v>4.68</v>
      </c>
      <c r="Q371" s="44">
        <v>4.68</v>
      </c>
      <c r="R371" s="44">
        <v>4.68</v>
      </c>
      <c r="S371" s="44">
        <v>4.68</v>
      </c>
      <c r="T371" s="44">
        <v>4.68</v>
      </c>
      <c r="U371" s="44">
        <v>4.68</v>
      </c>
      <c r="V371" s="44">
        <v>4.68</v>
      </c>
      <c r="W371" s="44">
        <v>4.68</v>
      </c>
      <c r="X371" s="44">
        <v>4.68</v>
      </c>
      <c r="Y371" s="44">
        <v>4.68</v>
      </c>
      <c r="Z371" s="44">
        <v>4.68</v>
      </c>
      <c r="AA371" s="44">
        <v>4.68</v>
      </c>
    </row>
    <row r="372" spans="1:27" ht="12.75" hidden="1" customHeight="1" outlineLevel="1" x14ac:dyDescent="0.2">
      <c r="A372" s="89" t="s">
        <v>1203</v>
      </c>
      <c r="B372" s="63" t="s">
        <v>81</v>
      </c>
      <c r="C372" s="43" t="s">
        <v>79</v>
      </c>
      <c r="D372" s="44">
        <f>$D$11</f>
        <v>110.23</v>
      </c>
      <c r="E372" s="44">
        <f t="shared" ref="E372:AA372" si="215">$D$11</f>
        <v>110.23</v>
      </c>
      <c r="F372" s="44">
        <f t="shared" si="215"/>
        <v>110.23</v>
      </c>
      <c r="G372" s="44">
        <f t="shared" si="215"/>
        <v>110.23</v>
      </c>
      <c r="H372" s="44">
        <f t="shared" si="215"/>
        <v>110.23</v>
      </c>
      <c r="I372" s="44">
        <f t="shared" si="215"/>
        <v>110.23</v>
      </c>
      <c r="J372" s="44">
        <f t="shared" si="215"/>
        <v>110.23</v>
      </c>
      <c r="K372" s="44">
        <f t="shared" si="215"/>
        <v>110.23</v>
      </c>
      <c r="L372" s="44">
        <f t="shared" si="215"/>
        <v>110.23</v>
      </c>
      <c r="M372" s="44">
        <f t="shared" si="215"/>
        <v>110.23</v>
      </c>
      <c r="N372" s="44">
        <f t="shared" si="215"/>
        <v>110.23</v>
      </c>
      <c r="O372" s="44">
        <f t="shared" si="215"/>
        <v>110.23</v>
      </c>
      <c r="P372" s="44">
        <f t="shared" si="215"/>
        <v>110.23</v>
      </c>
      <c r="Q372" s="44">
        <f t="shared" si="215"/>
        <v>110.23</v>
      </c>
      <c r="R372" s="44">
        <f t="shared" si="215"/>
        <v>110.23</v>
      </c>
      <c r="S372" s="44">
        <f t="shared" si="215"/>
        <v>110.23</v>
      </c>
      <c r="T372" s="44">
        <f t="shared" si="215"/>
        <v>110.23</v>
      </c>
      <c r="U372" s="44">
        <f t="shared" si="215"/>
        <v>110.23</v>
      </c>
      <c r="V372" s="44">
        <f t="shared" si="215"/>
        <v>110.23</v>
      </c>
      <c r="W372" s="44">
        <f t="shared" si="215"/>
        <v>110.23</v>
      </c>
      <c r="X372" s="44">
        <f t="shared" si="215"/>
        <v>110.23</v>
      </c>
      <c r="Y372" s="44">
        <f t="shared" si="215"/>
        <v>110.23</v>
      </c>
      <c r="Z372" s="44">
        <f t="shared" si="215"/>
        <v>110.23</v>
      </c>
      <c r="AA372" s="44">
        <f t="shared" si="215"/>
        <v>110.23</v>
      </c>
    </row>
    <row r="373" spans="1:27" ht="12.75" customHeight="1" collapsed="1" x14ac:dyDescent="0.2">
      <c r="A373" s="88" t="s">
        <v>1204</v>
      </c>
      <c r="B373" s="28" t="str">
        <f>"13"&amp;"."&amp;$B$640&amp;"."&amp;$B$641</f>
        <v>13.09.2023</v>
      </c>
      <c r="C373" s="80" t="s">
        <v>76</v>
      </c>
      <c r="D373" s="81">
        <f>ROUND(((D374+D375+D377+D376)/1000),5)</f>
        <v>1.7132799999999999</v>
      </c>
      <c r="E373" s="81">
        <f>ROUND(((E374+E375+E377+E376)/1000),5)</f>
        <v>1.63304</v>
      </c>
      <c r="F373" s="81">
        <f>ROUND(((F374+F375+F377+F376)/1000),5)</f>
        <v>1.5865</v>
      </c>
      <c r="G373" s="81">
        <f t="shared" ref="G373:AA373" si="216">ROUND(((G374+G375+G377+G376)/1000),5)</f>
        <v>1.5859000000000001</v>
      </c>
      <c r="H373" s="81">
        <f t="shared" si="216"/>
        <v>1.6575500000000001</v>
      </c>
      <c r="I373" s="81">
        <f t="shared" si="216"/>
        <v>1.69356</v>
      </c>
      <c r="J373" s="81">
        <f t="shared" si="216"/>
        <v>1.8591500000000001</v>
      </c>
      <c r="K373" s="81">
        <f t="shared" si="216"/>
        <v>2.0790099999999998</v>
      </c>
      <c r="L373" s="81">
        <f t="shared" si="216"/>
        <v>2.3367100000000001</v>
      </c>
      <c r="M373" s="81">
        <f t="shared" si="216"/>
        <v>2.4136000000000002</v>
      </c>
      <c r="N373" s="81">
        <f t="shared" si="216"/>
        <v>2.4521099999999998</v>
      </c>
      <c r="O373" s="81">
        <f t="shared" si="216"/>
        <v>2.4115600000000001</v>
      </c>
      <c r="P373" s="81">
        <f t="shared" si="216"/>
        <v>2.3746100000000001</v>
      </c>
      <c r="Q373" s="81">
        <f t="shared" si="216"/>
        <v>2.39893</v>
      </c>
      <c r="R373" s="81">
        <f t="shared" si="216"/>
        <v>2.4985300000000001</v>
      </c>
      <c r="S373" s="81">
        <f t="shared" si="216"/>
        <v>2.4886900000000001</v>
      </c>
      <c r="T373" s="81">
        <f t="shared" si="216"/>
        <v>2.4418099999999998</v>
      </c>
      <c r="U373" s="81">
        <f t="shared" si="216"/>
        <v>2.3732899999999999</v>
      </c>
      <c r="V373" s="81">
        <f t="shared" si="216"/>
        <v>2.4350800000000001</v>
      </c>
      <c r="W373" s="81">
        <f t="shared" si="216"/>
        <v>2.5523899999999999</v>
      </c>
      <c r="X373" s="81">
        <f t="shared" si="216"/>
        <v>2.4941399999999998</v>
      </c>
      <c r="Y373" s="81">
        <f t="shared" si="216"/>
        <v>2.3401800000000001</v>
      </c>
      <c r="Z373" s="81">
        <f t="shared" si="216"/>
        <v>2.0624400000000001</v>
      </c>
      <c r="AA373" s="81">
        <f t="shared" si="216"/>
        <v>1.86273</v>
      </c>
    </row>
    <row r="374" spans="1:27" ht="12.75" hidden="1" customHeight="1" outlineLevel="1" x14ac:dyDescent="0.2">
      <c r="A374" s="89" t="s">
        <v>1205</v>
      </c>
      <c r="B374" s="63" t="s">
        <v>230</v>
      </c>
      <c r="C374" s="43" t="s">
        <v>79</v>
      </c>
      <c r="D374" s="44">
        <v>1381.34</v>
      </c>
      <c r="E374" s="44">
        <v>1301.0999999999999</v>
      </c>
      <c r="F374" s="44">
        <v>1254.56</v>
      </c>
      <c r="G374" s="44">
        <v>1253.96</v>
      </c>
      <c r="H374" s="44">
        <v>1325.61</v>
      </c>
      <c r="I374" s="44">
        <v>1361.62</v>
      </c>
      <c r="J374" s="44">
        <v>1527.21</v>
      </c>
      <c r="K374" s="44">
        <v>1747.07</v>
      </c>
      <c r="L374" s="44">
        <v>2004.77</v>
      </c>
      <c r="M374" s="44">
        <v>2081.66</v>
      </c>
      <c r="N374" s="44">
        <v>2120.17</v>
      </c>
      <c r="O374" s="44">
        <v>2079.62</v>
      </c>
      <c r="P374" s="44">
        <v>2042.67</v>
      </c>
      <c r="Q374" s="44">
        <v>2066.9899999999998</v>
      </c>
      <c r="R374" s="44">
        <v>2166.59</v>
      </c>
      <c r="S374" s="44">
        <v>2156.75</v>
      </c>
      <c r="T374" s="44">
        <v>2109.87</v>
      </c>
      <c r="U374" s="44">
        <v>2041.35</v>
      </c>
      <c r="V374" s="44">
        <v>2103.14</v>
      </c>
      <c r="W374" s="44">
        <v>2220.4499999999998</v>
      </c>
      <c r="X374" s="44">
        <v>2162.1999999999998</v>
      </c>
      <c r="Y374" s="44">
        <v>2008.24</v>
      </c>
      <c r="Z374" s="44">
        <v>1730.5</v>
      </c>
      <c r="AA374" s="44">
        <v>1530.79</v>
      </c>
    </row>
    <row r="375" spans="1:27" ht="12.75" hidden="1" customHeight="1" outlineLevel="1" x14ac:dyDescent="0.2">
      <c r="A375" s="89" t="s">
        <v>1206</v>
      </c>
      <c r="B375" s="63" t="s">
        <v>90</v>
      </c>
      <c r="C375" s="43" t="s">
        <v>79</v>
      </c>
      <c r="D375" s="44">
        <f>$D$315</f>
        <v>217.03</v>
      </c>
      <c r="E375" s="44">
        <f t="shared" ref="E375:AA375" si="217">$D$315</f>
        <v>217.03</v>
      </c>
      <c r="F375" s="44">
        <f t="shared" si="217"/>
        <v>217.03</v>
      </c>
      <c r="G375" s="44">
        <f t="shared" si="217"/>
        <v>217.03</v>
      </c>
      <c r="H375" s="44">
        <f t="shared" si="217"/>
        <v>217.03</v>
      </c>
      <c r="I375" s="44">
        <f t="shared" si="217"/>
        <v>217.03</v>
      </c>
      <c r="J375" s="44">
        <f t="shared" si="217"/>
        <v>217.03</v>
      </c>
      <c r="K375" s="44">
        <f t="shared" si="217"/>
        <v>217.03</v>
      </c>
      <c r="L375" s="44">
        <f t="shared" si="217"/>
        <v>217.03</v>
      </c>
      <c r="M375" s="44">
        <f t="shared" si="217"/>
        <v>217.03</v>
      </c>
      <c r="N375" s="44">
        <f t="shared" si="217"/>
        <v>217.03</v>
      </c>
      <c r="O375" s="44">
        <f t="shared" si="217"/>
        <v>217.03</v>
      </c>
      <c r="P375" s="44">
        <f t="shared" si="217"/>
        <v>217.03</v>
      </c>
      <c r="Q375" s="44">
        <f t="shared" si="217"/>
        <v>217.03</v>
      </c>
      <c r="R375" s="44">
        <f t="shared" si="217"/>
        <v>217.03</v>
      </c>
      <c r="S375" s="44">
        <f t="shared" si="217"/>
        <v>217.03</v>
      </c>
      <c r="T375" s="44">
        <f t="shared" si="217"/>
        <v>217.03</v>
      </c>
      <c r="U375" s="44">
        <f t="shared" si="217"/>
        <v>217.03</v>
      </c>
      <c r="V375" s="44">
        <f t="shared" si="217"/>
        <v>217.03</v>
      </c>
      <c r="W375" s="44">
        <f t="shared" si="217"/>
        <v>217.03</v>
      </c>
      <c r="X375" s="44">
        <f t="shared" si="217"/>
        <v>217.03</v>
      </c>
      <c r="Y375" s="44">
        <f t="shared" si="217"/>
        <v>217.03</v>
      </c>
      <c r="Z375" s="44">
        <f t="shared" si="217"/>
        <v>217.03</v>
      </c>
      <c r="AA375" s="44">
        <f t="shared" si="217"/>
        <v>217.03</v>
      </c>
    </row>
    <row r="376" spans="1:27" ht="12.75" hidden="1" customHeight="1" outlineLevel="1" x14ac:dyDescent="0.2">
      <c r="A376" s="89" t="s">
        <v>1207</v>
      </c>
      <c r="B376" s="63" t="s">
        <v>83</v>
      </c>
      <c r="C376" s="43" t="s">
        <v>79</v>
      </c>
      <c r="D376" s="44">
        <v>4.68</v>
      </c>
      <c r="E376" s="44">
        <v>4.68</v>
      </c>
      <c r="F376" s="44">
        <v>4.68</v>
      </c>
      <c r="G376" s="44">
        <v>4.68</v>
      </c>
      <c r="H376" s="44">
        <v>4.68</v>
      </c>
      <c r="I376" s="44">
        <v>4.68</v>
      </c>
      <c r="J376" s="44">
        <v>4.68</v>
      </c>
      <c r="K376" s="44">
        <v>4.68</v>
      </c>
      <c r="L376" s="44">
        <v>4.68</v>
      </c>
      <c r="M376" s="44">
        <v>4.68</v>
      </c>
      <c r="N376" s="44">
        <v>4.68</v>
      </c>
      <c r="O376" s="44">
        <v>4.68</v>
      </c>
      <c r="P376" s="44">
        <v>4.68</v>
      </c>
      <c r="Q376" s="44">
        <v>4.68</v>
      </c>
      <c r="R376" s="44">
        <v>4.68</v>
      </c>
      <c r="S376" s="44">
        <v>4.68</v>
      </c>
      <c r="T376" s="44">
        <v>4.68</v>
      </c>
      <c r="U376" s="44">
        <v>4.68</v>
      </c>
      <c r="V376" s="44">
        <v>4.68</v>
      </c>
      <c r="W376" s="44">
        <v>4.68</v>
      </c>
      <c r="X376" s="44">
        <v>4.68</v>
      </c>
      <c r="Y376" s="44">
        <v>4.68</v>
      </c>
      <c r="Z376" s="44">
        <v>4.68</v>
      </c>
      <c r="AA376" s="44">
        <v>4.68</v>
      </c>
    </row>
    <row r="377" spans="1:27" ht="12.75" hidden="1" customHeight="1" outlineLevel="1" x14ac:dyDescent="0.2">
      <c r="A377" s="89" t="s">
        <v>1208</v>
      </c>
      <c r="B377" s="63" t="s">
        <v>81</v>
      </c>
      <c r="C377" s="43" t="s">
        <v>79</v>
      </c>
      <c r="D377" s="44">
        <f>$D$11</f>
        <v>110.23</v>
      </c>
      <c r="E377" s="44">
        <f t="shared" ref="E377:AA377" si="218">$D$11</f>
        <v>110.23</v>
      </c>
      <c r="F377" s="44">
        <f t="shared" si="218"/>
        <v>110.23</v>
      </c>
      <c r="G377" s="44">
        <f t="shared" si="218"/>
        <v>110.23</v>
      </c>
      <c r="H377" s="44">
        <f t="shared" si="218"/>
        <v>110.23</v>
      </c>
      <c r="I377" s="44">
        <f t="shared" si="218"/>
        <v>110.23</v>
      </c>
      <c r="J377" s="44">
        <f t="shared" si="218"/>
        <v>110.23</v>
      </c>
      <c r="K377" s="44">
        <f t="shared" si="218"/>
        <v>110.23</v>
      </c>
      <c r="L377" s="44">
        <f t="shared" si="218"/>
        <v>110.23</v>
      </c>
      <c r="M377" s="44">
        <f t="shared" si="218"/>
        <v>110.23</v>
      </c>
      <c r="N377" s="44">
        <f t="shared" si="218"/>
        <v>110.23</v>
      </c>
      <c r="O377" s="44">
        <f t="shared" si="218"/>
        <v>110.23</v>
      </c>
      <c r="P377" s="44">
        <f t="shared" si="218"/>
        <v>110.23</v>
      </c>
      <c r="Q377" s="44">
        <f t="shared" si="218"/>
        <v>110.23</v>
      </c>
      <c r="R377" s="44">
        <f t="shared" si="218"/>
        <v>110.23</v>
      </c>
      <c r="S377" s="44">
        <f t="shared" si="218"/>
        <v>110.23</v>
      </c>
      <c r="T377" s="44">
        <f t="shared" si="218"/>
        <v>110.23</v>
      </c>
      <c r="U377" s="44">
        <f t="shared" si="218"/>
        <v>110.23</v>
      </c>
      <c r="V377" s="44">
        <f t="shared" si="218"/>
        <v>110.23</v>
      </c>
      <c r="W377" s="44">
        <f t="shared" si="218"/>
        <v>110.23</v>
      </c>
      <c r="X377" s="44">
        <f t="shared" si="218"/>
        <v>110.23</v>
      </c>
      <c r="Y377" s="44">
        <f t="shared" si="218"/>
        <v>110.23</v>
      </c>
      <c r="Z377" s="44">
        <f t="shared" si="218"/>
        <v>110.23</v>
      </c>
      <c r="AA377" s="44">
        <f t="shared" si="218"/>
        <v>110.23</v>
      </c>
    </row>
    <row r="378" spans="1:27" ht="12.75" customHeight="1" collapsed="1" x14ac:dyDescent="0.2">
      <c r="A378" s="88" t="s">
        <v>1209</v>
      </c>
      <c r="B378" s="28" t="str">
        <f>"14"&amp;"."&amp;$B$640&amp;"."&amp;$B$641</f>
        <v>14.09.2023</v>
      </c>
      <c r="C378" s="80" t="s">
        <v>76</v>
      </c>
      <c r="D378" s="81">
        <f>ROUND(((D379+D380+D382+D381)/1000),5)</f>
        <v>1.7289300000000001</v>
      </c>
      <c r="E378" s="81">
        <f>ROUND(((E379+E380+E382+E381)/1000),5)</f>
        <v>1.6319900000000001</v>
      </c>
      <c r="F378" s="81">
        <f>ROUND(((F379+F380+F382+F381)/1000),5)</f>
        <v>1.5771200000000001</v>
      </c>
      <c r="G378" s="81">
        <f t="shared" ref="G378:AA378" si="219">ROUND(((G379+G380+G382+G381)/1000),5)</f>
        <v>1.5892200000000001</v>
      </c>
      <c r="H378" s="81">
        <f t="shared" si="219"/>
        <v>1.6502300000000001</v>
      </c>
      <c r="I378" s="81">
        <f t="shared" si="219"/>
        <v>1.7089399999999999</v>
      </c>
      <c r="J378" s="81">
        <f t="shared" si="219"/>
        <v>1.8895900000000001</v>
      </c>
      <c r="K378" s="81">
        <f t="shared" si="219"/>
        <v>2.1316600000000001</v>
      </c>
      <c r="L378" s="81">
        <f t="shared" si="219"/>
        <v>2.3189899999999999</v>
      </c>
      <c r="M378" s="81">
        <f t="shared" si="219"/>
        <v>2.3907099999999999</v>
      </c>
      <c r="N378" s="81">
        <f t="shared" si="219"/>
        <v>2.39283</v>
      </c>
      <c r="O378" s="81">
        <f t="shared" si="219"/>
        <v>2.38978</v>
      </c>
      <c r="P378" s="81">
        <f t="shared" si="219"/>
        <v>2.3804799999999999</v>
      </c>
      <c r="Q378" s="81">
        <f t="shared" si="219"/>
        <v>2.3875700000000002</v>
      </c>
      <c r="R378" s="81">
        <f t="shared" si="219"/>
        <v>2.4386700000000001</v>
      </c>
      <c r="S378" s="81">
        <f t="shared" si="219"/>
        <v>2.43113</v>
      </c>
      <c r="T378" s="81">
        <f t="shared" si="219"/>
        <v>2.4022700000000001</v>
      </c>
      <c r="U378" s="81">
        <f t="shared" si="219"/>
        <v>2.3926599999999998</v>
      </c>
      <c r="V378" s="81">
        <f t="shared" si="219"/>
        <v>2.4017200000000001</v>
      </c>
      <c r="W378" s="81">
        <f t="shared" si="219"/>
        <v>2.4817300000000002</v>
      </c>
      <c r="X378" s="81">
        <f t="shared" si="219"/>
        <v>2.4399600000000001</v>
      </c>
      <c r="Y378" s="81">
        <f t="shared" si="219"/>
        <v>2.3490899999999999</v>
      </c>
      <c r="Z378" s="81">
        <f t="shared" si="219"/>
        <v>2.1221199999999998</v>
      </c>
      <c r="AA378" s="81">
        <f t="shared" si="219"/>
        <v>1.8690199999999999</v>
      </c>
    </row>
    <row r="379" spans="1:27" ht="12.75" hidden="1" customHeight="1" outlineLevel="1" x14ac:dyDescent="0.2">
      <c r="A379" s="89" t="s">
        <v>1210</v>
      </c>
      <c r="B379" s="63" t="s">
        <v>230</v>
      </c>
      <c r="C379" s="43" t="s">
        <v>79</v>
      </c>
      <c r="D379" s="44">
        <v>1396.99</v>
      </c>
      <c r="E379" s="44">
        <v>1300.05</v>
      </c>
      <c r="F379" s="44">
        <v>1245.18</v>
      </c>
      <c r="G379" s="44">
        <v>1257.28</v>
      </c>
      <c r="H379" s="44">
        <v>1318.29</v>
      </c>
      <c r="I379" s="44">
        <v>1377</v>
      </c>
      <c r="J379" s="44">
        <v>1557.65</v>
      </c>
      <c r="K379" s="44">
        <v>1799.72</v>
      </c>
      <c r="L379" s="44">
        <v>1987.05</v>
      </c>
      <c r="M379" s="44">
        <v>2058.77</v>
      </c>
      <c r="N379" s="44">
        <v>2060.89</v>
      </c>
      <c r="O379" s="44">
        <v>2057.84</v>
      </c>
      <c r="P379" s="44">
        <v>2048.54</v>
      </c>
      <c r="Q379" s="44">
        <v>2055.63</v>
      </c>
      <c r="R379" s="44">
        <v>2106.73</v>
      </c>
      <c r="S379" s="44">
        <v>2099.19</v>
      </c>
      <c r="T379" s="44">
        <v>2070.33</v>
      </c>
      <c r="U379" s="44">
        <v>2060.7199999999998</v>
      </c>
      <c r="V379" s="44">
        <v>2069.7800000000002</v>
      </c>
      <c r="W379" s="44">
        <v>2149.79</v>
      </c>
      <c r="X379" s="44">
        <v>2108.02</v>
      </c>
      <c r="Y379" s="44">
        <v>2017.15</v>
      </c>
      <c r="Z379" s="44">
        <v>1790.18</v>
      </c>
      <c r="AA379" s="44">
        <v>1537.08</v>
      </c>
    </row>
    <row r="380" spans="1:27" ht="12.75" hidden="1" customHeight="1" outlineLevel="1" x14ac:dyDescent="0.2">
      <c r="A380" s="89" t="s">
        <v>1211</v>
      </c>
      <c r="B380" s="63" t="s">
        <v>90</v>
      </c>
      <c r="C380" s="43" t="s">
        <v>79</v>
      </c>
      <c r="D380" s="44">
        <f>$D$315</f>
        <v>217.03</v>
      </c>
      <c r="E380" s="44">
        <f t="shared" ref="E380:AA380" si="220">$D$315</f>
        <v>217.03</v>
      </c>
      <c r="F380" s="44">
        <f t="shared" si="220"/>
        <v>217.03</v>
      </c>
      <c r="G380" s="44">
        <f t="shared" si="220"/>
        <v>217.03</v>
      </c>
      <c r="H380" s="44">
        <f t="shared" si="220"/>
        <v>217.03</v>
      </c>
      <c r="I380" s="44">
        <f t="shared" si="220"/>
        <v>217.03</v>
      </c>
      <c r="J380" s="44">
        <f t="shared" si="220"/>
        <v>217.03</v>
      </c>
      <c r="K380" s="44">
        <f t="shared" si="220"/>
        <v>217.03</v>
      </c>
      <c r="L380" s="44">
        <f t="shared" si="220"/>
        <v>217.03</v>
      </c>
      <c r="M380" s="44">
        <f t="shared" si="220"/>
        <v>217.03</v>
      </c>
      <c r="N380" s="44">
        <f t="shared" si="220"/>
        <v>217.03</v>
      </c>
      <c r="O380" s="44">
        <f t="shared" si="220"/>
        <v>217.03</v>
      </c>
      <c r="P380" s="44">
        <f t="shared" si="220"/>
        <v>217.03</v>
      </c>
      <c r="Q380" s="44">
        <f t="shared" si="220"/>
        <v>217.03</v>
      </c>
      <c r="R380" s="44">
        <f t="shared" si="220"/>
        <v>217.03</v>
      </c>
      <c r="S380" s="44">
        <f t="shared" si="220"/>
        <v>217.03</v>
      </c>
      <c r="T380" s="44">
        <f t="shared" si="220"/>
        <v>217.03</v>
      </c>
      <c r="U380" s="44">
        <f t="shared" si="220"/>
        <v>217.03</v>
      </c>
      <c r="V380" s="44">
        <f t="shared" si="220"/>
        <v>217.03</v>
      </c>
      <c r="W380" s="44">
        <f t="shared" si="220"/>
        <v>217.03</v>
      </c>
      <c r="X380" s="44">
        <f t="shared" si="220"/>
        <v>217.03</v>
      </c>
      <c r="Y380" s="44">
        <f t="shared" si="220"/>
        <v>217.03</v>
      </c>
      <c r="Z380" s="44">
        <f t="shared" si="220"/>
        <v>217.03</v>
      </c>
      <c r="AA380" s="44">
        <f t="shared" si="220"/>
        <v>217.03</v>
      </c>
    </row>
    <row r="381" spans="1:27" ht="12.75" hidden="1" customHeight="1" outlineLevel="1" x14ac:dyDescent="0.2">
      <c r="A381" s="89" t="s">
        <v>1212</v>
      </c>
      <c r="B381" s="63" t="s">
        <v>83</v>
      </c>
      <c r="C381" s="43" t="s">
        <v>79</v>
      </c>
      <c r="D381" s="44">
        <v>4.68</v>
      </c>
      <c r="E381" s="44">
        <v>4.68</v>
      </c>
      <c r="F381" s="44">
        <v>4.68</v>
      </c>
      <c r="G381" s="44">
        <v>4.68</v>
      </c>
      <c r="H381" s="44">
        <v>4.68</v>
      </c>
      <c r="I381" s="44">
        <v>4.68</v>
      </c>
      <c r="J381" s="44">
        <v>4.68</v>
      </c>
      <c r="K381" s="44">
        <v>4.68</v>
      </c>
      <c r="L381" s="44">
        <v>4.68</v>
      </c>
      <c r="M381" s="44">
        <v>4.68</v>
      </c>
      <c r="N381" s="44">
        <v>4.68</v>
      </c>
      <c r="O381" s="44">
        <v>4.68</v>
      </c>
      <c r="P381" s="44">
        <v>4.68</v>
      </c>
      <c r="Q381" s="44">
        <v>4.68</v>
      </c>
      <c r="R381" s="44">
        <v>4.68</v>
      </c>
      <c r="S381" s="44">
        <v>4.68</v>
      </c>
      <c r="T381" s="44">
        <v>4.68</v>
      </c>
      <c r="U381" s="44">
        <v>4.68</v>
      </c>
      <c r="V381" s="44">
        <v>4.68</v>
      </c>
      <c r="W381" s="44">
        <v>4.68</v>
      </c>
      <c r="X381" s="44">
        <v>4.68</v>
      </c>
      <c r="Y381" s="44">
        <v>4.68</v>
      </c>
      <c r="Z381" s="44">
        <v>4.68</v>
      </c>
      <c r="AA381" s="44">
        <v>4.68</v>
      </c>
    </row>
    <row r="382" spans="1:27" ht="12.75" hidden="1" customHeight="1" outlineLevel="1" x14ac:dyDescent="0.2">
      <c r="A382" s="89" t="s">
        <v>1213</v>
      </c>
      <c r="B382" s="63" t="s">
        <v>81</v>
      </c>
      <c r="C382" s="43" t="s">
        <v>79</v>
      </c>
      <c r="D382" s="44">
        <f>$D$11</f>
        <v>110.23</v>
      </c>
      <c r="E382" s="44">
        <f t="shared" ref="E382:AA382" si="221">$D$11</f>
        <v>110.23</v>
      </c>
      <c r="F382" s="44">
        <f t="shared" si="221"/>
        <v>110.23</v>
      </c>
      <c r="G382" s="44">
        <f t="shared" si="221"/>
        <v>110.23</v>
      </c>
      <c r="H382" s="44">
        <f t="shared" si="221"/>
        <v>110.23</v>
      </c>
      <c r="I382" s="44">
        <f t="shared" si="221"/>
        <v>110.23</v>
      </c>
      <c r="J382" s="44">
        <f t="shared" si="221"/>
        <v>110.23</v>
      </c>
      <c r="K382" s="44">
        <f t="shared" si="221"/>
        <v>110.23</v>
      </c>
      <c r="L382" s="44">
        <f t="shared" si="221"/>
        <v>110.23</v>
      </c>
      <c r="M382" s="44">
        <f t="shared" si="221"/>
        <v>110.23</v>
      </c>
      <c r="N382" s="44">
        <f t="shared" si="221"/>
        <v>110.23</v>
      </c>
      <c r="O382" s="44">
        <f t="shared" si="221"/>
        <v>110.23</v>
      </c>
      <c r="P382" s="44">
        <f t="shared" si="221"/>
        <v>110.23</v>
      </c>
      <c r="Q382" s="44">
        <f t="shared" si="221"/>
        <v>110.23</v>
      </c>
      <c r="R382" s="44">
        <f t="shared" si="221"/>
        <v>110.23</v>
      </c>
      <c r="S382" s="44">
        <f t="shared" si="221"/>
        <v>110.23</v>
      </c>
      <c r="T382" s="44">
        <f t="shared" si="221"/>
        <v>110.23</v>
      </c>
      <c r="U382" s="44">
        <f t="shared" si="221"/>
        <v>110.23</v>
      </c>
      <c r="V382" s="44">
        <f t="shared" si="221"/>
        <v>110.23</v>
      </c>
      <c r="W382" s="44">
        <f t="shared" si="221"/>
        <v>110.23</v>
      </c>
      <c r="X382" s="44">
        <f t="shared" si="221"/>
        <v>110.23</v>
      </c>
      <c r="Y382" s="44">
        <f t="shared" si="221"/>
        <v>110.23</v>
      </c>
      <c r="Z382" s="44">
        <f t="shared" si="221"/>
        <v>110.23</v>
      </c>
      <c r="AA382" s="44">
        <f t="shared" si="221"/>
        <v>110.23</v>
      </c>
    </row>
    <row r="383" spans="1:27" ht="12.75" customHeight="1" collapsed="1" x14ac:dyDescent="0.2">
      <c r="A383" s="88" t="s">
        <v>1214</v>
      </c>
      <c r="B383" s="28" t="str">
        <f>"15"&amp;"."&amp;$B$640&amp;"."&amp;$B$641</f>
        <v>15.09.2023</v>
      </c>
      <c r="C383" s="80" t="s">
        <v>76</v>
      </c>
      <c r="D383" s="81">
        <f>ROUND(((D384+D385+D387+D386)/1000),5)</f>
        <v>1.7700800000000001</v>
      </c>
      <c r="E383" s="81">
        <f>ROUND(((E384+E385+E387+E386)/1000),5)</f>
        <v>1.6823600000000001</v>
      </c>
      <c r="F383" s="81">
        <f>ROUND(((F384+F385+F387+F386)/1000),5)</f>
        <v>1.61755</v>
      </c>
      <c r="G383" s="81">
        <f t="shared" ref="G383:AA383" si="222">ROUND(((G384+G385+G387+G386)/1000),5)</f>
        <v>1.6033900000000001</v>
      </c>
      <c r="H383" s="81">
        <f t="shared" si="222"/>
        <v>1.6891099999999999</v>
      </c>
      <c r="I383" s="81">
        <f t="shared" si="222"/>
        <v>1.7577</v>
      </c>
      <c r="J383" s="81">
        <f t="shared" si="222"/>
        <v>1.8451200000000001</v>
      </c>
      <c r="K383" s="81">
        <f t="shared" si="222"/>
        <v>2.0907300000000002</v>
      </c>
      <c r="L383" s="81">
        <f t="shared" si="222"/>
        <v>2.3227600000000002</v>
      </c>
      <c r="M383" s="81">
        <f t="shared" si="222"/>
        <v>2.53803</v>
      </c>
      <c r="N383" s="81">
        <f t="shared" si="222"/>
        <v>2.7401399999999998</v>
      </c>
      <c r="O383" s="81">
        <f t="shared" si="222"/>
        <v>2.4251200000000002</v>
      </c>
      <c r="P383" s="81">
        <f t="shared" si="222"/>
        <v>2.3481399999999999</v>
      </c>
      <c r="Q383" s="81">
        <f t="shared" si="222"/>
        <v>2.4205999999999999</v>
      </c>
      <c r="R383" s="81">
        <f t="shared" si="222"/>
        <v>2.3829500000000001</v>
      </c>
      <c r="S383" s="81">
        <f t="shared" si="222"/>
        <v>2.3769399999999998</v>
      </c>
      <c r="T383" s="81">
        <f t="shared" si="222"/>
        <v>2.3519700000000001</v>
      </c>
      <c r="U383" s="81">
        <f t="shared" si="222"/>
        <v>2.3340399999999999</v>
      </c>
      <c r="V383" s="81">
        <f t="shared" si="222"/>
        <v>2.3793299999999999</v>
      </c>
      <c r="W383" s="81">
        <f t="shared" si="222"/>
        <v>2.44706</v>
      </c>
      <c r="X383" s="81">
        <f t="shared" si="222"/>
        <v>2.46441</v>
      </c>
      <c r="Y383" s="81">
        <f t="shared" si="222"/>
        <v>2.3776199999999998</v>
      </c>
      <c r="Z383" s="81">
        <f t="shared" si="222"/>
        <v>2.1329500000000001</v>
      </c>
      <c r="AA383" s="81">
        <f t="shared" si="222"/>
        <v>1.94346</v>
      </c>
    </row>
    <row r="384" spans="1:27" ht="12.75" hidden="1" customHeight="1" outlineLevel="1" x14ac:dyDescent="0.2">
      <c r="A384" s="89" t="s">
        <v>1215</v>
      </c>
      <c r="B384" s="63" t="s">
        <v>230</v>
      </c>
      <c r="C384" s="43" t="s">
        <v>79</v>
      </c>
      <c r="D384" s="44">
        <v>1438.14</v>
      </c>
      <c r="E384" s="44">
        <v>1350.42</v>
      </c>
      <c r="F384" s="44">
        <v>1285.6099999999999</v>
      </c>
      <c r="G384" s="44">
        <v>1271.45</v>
      </c>
      <c r="H384" s="44">
        <v>1357.17</v>
      </c>
      <c r="I384" s="44">
        <v>1425.76</v>
      </c>
      <c r="J384" s="44">
        <v>1513.18</v>
      </c>
      <c r="K384" s="44">
        <v>1758.79</v>
      </c>
      <c r="L384" s="44">
        <v>1990.82</v>
      </c>
      <c r="M384" s="44">
        <v>2206.09</v>
      </c>
      <c r="N384" s="44">
        <v>2408.1999999999998</v>
      </c>
      <c r="O384" s="44">
        <v>2093.1799999999998</v>
      </c>
      <c r="P384" s="44">
        <v>2016.2</v>
      </c>
      <c r="Q384" s="44">
        <v>2088.66</v>
      </c>
      <c r="R384" s="44">
        <v>2051.0100000000002</v>
      </c>
      <c r="S384" s="44">
        <v>2045</v>
      </c>
      <c r="T384" s="44">
        <v>2020.03</v>
      </c>
      <c r="U384" s="44">
        <v>2002.1</v>
      </c>
      <c r="V384" s="44">
        <v>2047.39</v>
      </c>
      <c r="W384" s="44">
        <v>2115.12</v>
      </c>
      <c r="X384" s="44">
        <v>2132.4699999999998</v>
      </c>
      <c r="Y384" s="44">
        <v>2045.68</v>
      </c>
      <c r="Z384" s="44">
        <v>1801.01</v>
      </c>
      <c r="AA384" s="44">
        <v>1611.52</v>
      </c>
    </row>
    <row r="385" spans="1:27" ht="12.75" hidden="1" customHeight="1" outlineLevel="1" x14ac:dyDescent="0.2">
      <c r="A385" s="89" t="s">
        <v>1216</v>
      </c>
      <c r="B385" s="63" t="s">
        <v>90</v>
      </c>
      <c r="C385" s="43" t="s">
        <v>79</v>
      </c>
      <c r="D385" s="44">
        <f>$D$315</f>
        <v>217.03</v>
      </c>
      <c r="E385" s="44">
        <f t="shared" ref="E385:AA385" si="223">$D$315</f>
        <v>217.03</v>
      </c>
      <c r="F385" s="44">
        <f t="shared" si="223"/>
        <v>217.03</v>
      </c>
      <c r="G385" s="44">
        <f t="shared" si="223"/>
        <v>217.03</v>
      </c>
      <c r="H385" s="44">
        <f t="shared" si="223"/>
        <v>217.03</v>
      </c>
      <c r="I385" s="44">
        <f t="shared" si="223"/>
        <v>217.03</v>
      </c>
      <c r="J385" s="44">
        <f t="shared" si="223"/>
        <v>217.03</v>
      </c>
      <c r="K385" s="44">
        <f t="shared" si="223"/>
        <v>217.03</v>
      </c>
      <c r="L385" s="44">
        <f t="shared" si="223"/>
        <v>217.03</v>
      </c>
      <c r="M385" s="44">
        <f t="shared" si="223"/>
        <v>217.03</v>
      </c>
      <c r="N385" s="44">
        <f t="shared" si="223"/>
        <v>217.03</v>
      </c>
      <c r="O385" s="44">
        <f t="shared" si="223"/>
        <v>217.03</v>
      </c>
      <c r="P385" s="44">
        <f t="shared" si="223"/>
        <v>217.03</v>
      </c>
      <c r="Q385" s="44">
        <f t="shared" si="223"/>
        <v>217.03</v>
      </c>
      <c r="R385" s="44">
        <f t="shared" si="223"/>
        <v>217.03</v>
      </c>
      <c r="S385" s="44">
        <f t="shared" si="223"/>
        <v>217.03</v>
      </c>
      <c r="T385" s="44">
        <f t="shared" si="223"/>
        <v>217.03</v>
      </c>
      <c r="U385" s="44">
        <f t="shared" si="223"/>
        <v>217.03</v>
      </c>
      <c r="V385" s="44">
        <f t="shared" si="223"/>
        <v>217.03</v>
      </c>
      <c r="W385" s="44">
        <f t="shared" si="223"/>
        <v>217.03</v>
      </c>
      <c r="X385" s="44">
        <f t="shared" si="223"/>
        <v>217.03</v>
      </c>
      <c r="Y385" s="44">
        <f t="shared" si="223"/>
        <v>217.03</v>
      </c>
      <c r="Z385" s="44">
        <f t="shared" si="223"/>
        <v>217.03</v>
      </c>
      <c r="AA385" s="44">
        <f t="shared" si="223"/>
        <v>217.03</v>
      </c>
    </row>
    <row r="386" spans="1:27" ht="12.75" hidden="1" customHeight="1" outlineLevel="1" x14ac:dyDescent="0.2">
      <c r="A386" s="89" t="s">
        <v>1217</v>
      </c>
      <c r="B386" s="63" t="s">
        <v>83</v>
      </c>
      <c r="C386" s="43" t="s">
        <v>79</v>
      </c>
      <c r="D386" s="44">
        <v>4.68</v>
      </c>
      <c r="E386" s="44">
        <v>4.68</v>
      </c>
      <c r="F386" s="44">
        <v>4.68</v>
      </c>
      <c r="G386" s="44">
        <v>4.68</v>
      </c>
      <c r="H386" s="44">
        <v>4.68</v>
      </c>
      <c r="I386" s="44">
        <v>4.68</v>
      </c>
      <c r="J386" s="44">
        <v>4.68</v>
      </c>
      <c r="K386" s="44">
        <v>4.68</v>
      </c>
      <c r="L386" s="44">
        <v>4.68</v>
      </c>
      <c r="M386" s="44">
        <v>4.68</v>
      </c>
      <c r="N386" s="44">
        <v>4.68</v>
      </c>
      <c r="O386" s="44">
        <v>4.68</v>
      </c>
      <c r="P386" s="44">
        <v>4.68</v>
      </c>
      <c r="Q386" s="44">
        <v>4.68</v>
      </c>
      <c r="R386" s="44">
        <v>4.68</v>
      </c>
      <c r="S386" s="44">
        <v>4.68</v>
      </c>
      <c r="T386" s="44">
        <v>4.68</v>
      </c>
      <c r="U386" s="44">
        <v>4.68</v>
      </c>
      <c r="V386" s="44">
        <v>4.68</v>
      </c>
      <c r="W386" s="44">
        <v>4.68</v>
      </c>
      <c r="X386" s="44">
        <v>4.68</v>
      </c>
      <c r="Y386" s="44">
        <v>4.68</v>
      </c>
      <c r="Z386" s="44">
        <v>4.68</v>
      </c>
      <c r="AA386" s="44">
        <v>4.68</v>
      </c>
    </row>
    <row r="387" spans="1:27" ht="12.75" hidden="1" customHeight="1" outlineLevel="1" x14ac:dyDescent="0.2">
      <c r="A387" s="89" t="s">
        <v>1218</v>
      </c>
      <c r="B387" s="63" t="s">
        <v>81</v>
      </c>
      <c r="C387" s="43" t="s">
        <v>79</v>
      </c>
      <c r="D387" s="44">
        <f>$D$11</f>
        <v>110.23</v>
      </c>
      <c r="E387" s="44">
        <f t="shared" ref="E387:AA387" si="224">$D$11</f>
        <v>110.23</v>
      </c>
      <c r="F387" s="44">
        <f t="shared" si="224"/>
        <v>110.23</v>
      </c>
      <c r="G387" s="44">
        <f t="shared" si="224"/>
        <v>110.23</v>
      </c>
      <c r="H387" s="44">
        <f t="shared" si="224"/>
        <v>110.23</v>
      </c>
      <c r="I387" s="44">
        <f t="shared" si="224"/>
        <v>110.23</v>
      </c>
      <c r="J387" s="44">
        <f t="shared" si="224"/>
        <v>110.23</v>
      </c>
      <c r="K387" s="44">
        <f t="shared" si="224"/>
        <v>110.23</v>
      </c>
      <c r="L387" s="44">
        <f t="shared" si="224"/>
        <v>110.23</v>
      </c>
      <c r="M387" s="44">
        <f t="shared" si="224"/>
        <v>110.23</v>
      </c>
      <c r="N387" s="44">
        <f t="shared" si="224"/>
        <v>110.23</v>
      </c>
      <c r="O387" s="44">
        <f t="shared" si="224"/>
        <v>110.23</v>
      </c>
      <c r="P387" s="44">
        <f t="shared" si="224"/>
        <v>110.23</v>
      </c>
      <c r="Q387" s="44">
        <f t="shared" si="224"/>
        <v>110.23</v>
      </c>
      <c r="R387" s="44">
        <f t="shared" si="224"/>
        <v>110.23</v>
      </c>
      <c r="S387" s="44">
        <f t="shared" si="224"/>
        <v>110.23</v>
      </c>
      <c r="T387" s="44">
        <f t="shared" si="224"/>
        <v>110.23</v>
      </c>
      <c r="U387" s="44">
        <f t="shared" si="224"/>
        <v>110.23</v>
      </c>
      <c r="V387" s="44">
        <f t="shared" si="224"/>
        <v>110.23</v>
      </c>
      <c r="W387" s="44">
        <f t="shared" si="224"/>
        <v>110.23</v>
      </c>
      <c r="X387" s="44">
        <f t="shared" si="224"/>
        <v>110.23</v>
      </c>
      <c r="Y387" s="44">
        <f t="shared" si="224"/>
        <v>110.23</v>
      </c>
      <c r="Z387" s="44">
        <f t="shared" si="224"/>
        <v>110.23</v>
      </c>
      <c r="AA387" s="44">
        <f t="shared" si="224"/>
        <v>110.23</v>
      </c>
    </row>
    <row r="388" spans="1:27" ht="12.75" customHeight="1" collapsed="1" x14ac:dyDescent="0.2">
      <c r="A388" s="88" t="s">
        <v>1219</v>
      </c>
      <c r="B388" s="28" t="str">
        <f>"16"&amp;"."&amp;$B$640&amp;"."&amp;$B$641</f>
        <v>16.09.2023</v>
      </c>
      <c r="C388" s="80" t="s">
        <v>76</v>
      </c>
      <c r="D388" s="81">
        <f>ROUND(((D389+D390+D392+D391)/1000),5)</f>
        <v>1.82965</v>
      </c>
      <c r="E388" s="81">
        <f>ROUND(((E389+E390+E392+E391)/1000),5)</f>
        <v>1.67283</v>
      </c>
      <c r="F388" s="81">
        <f>ROUND(((F389+F390+F392+F391)/1000),5)</f>
        <v>1.6009599999999999</v>
      </c>
      <c r="G388" s="81">
        <f t="shared" ref="G388:AA388" si="225">ROUND(((G389+G390+G392+G391)/1000),5)</f>
        <v>1.5799399999999999</v>
      </c>
      <c r="H388" s="81">
        <f t="shared" si="225"/>
        <v>1.6261699999999999</v>
      </c>
      <c r="I388" s="81">
        <f t="shared" si="225"/>
        <v>1.6820200000000001</v>
      </c>
      <c r="J388" s="81">
        <f t="shared" si="225"/>
        <v>1.70228</v>
      </c>
      <c r="K388" s="81">
        <f t="shared" si="225"/>
        <v>1.8580099999999999</v>
      </c>
      <c r="L388" s="81">
        <f t="shared" si="225"/>
        <v>2.16214</v>
      </c>
      <c r="M388" s="81">
        <f t="shared" si="225"/>
        <v>2.3295300000000001</v>
      </c>
      <c r="N388" s="81">
        <f t="shared" si="225"/>
        <v>2.3716300000000001</v>
      </c>
      <c r="O388" s="81">
        <f t="shared" si="225"/>
        <v>2.3742299999999998</v>
      </c>
      <c r="P388" s="81">
        <f t="shared" si="225"/>
        <v>2.3672399999999998</v>
      </c>
      <c r="Q388" s="81">
        <f t="shared" si="225"/>
        <v>2.36111</v>
      </c>
      <c r="R388" s="81">
        <f t="shared" si="225"/>
        <v>2.3622399999999999</v>
      </c>
      <c r="S388" s="81">
        <f t="shared" si="225"/>
        <v>2.35873</v>
      </c>
      <c r="T388" s="81">
        <f t="shared" si="225"/>
        <v>2.3582200000000002</v>
      </c>
      <c r="U388" s="81">
        <f t="shared" si="225"/>
        <v>2.3481700000000001</v>
      </c>
      <c r="V388" s="81">
        <f t="shared" si="225"/>
        <v>2.4285700000000001</v>
      </c>
      <c r="W388" s="81">
        <f t="shared" si="225"/>
        <v>2.5762200000000002</v>
      </c>
      <c r="X388" s="81">
        <f t="shared" si="225"/>
        <v>2.7379199999999999</v>
      </c>
      <c r="Y388" s="81">
        <f t="shared" si="225"/>
        <v>2.4083999999999999</v>
      </c>
      <c r="Z388" s="81">
        <f t="shared" si="225"/>
        <v>2.0515400000000001</v>
      </c>
      <c r="AA388" s="81">
        <f t="shared" si="225"/>
        <v>1.91927</v>
      </c>
    </row>
    <row r="389" spans="1:27" ht="12.75" hidden="1" customHeight="1" outlineLevel="1" x14ac:dyDescent="0.2">
      <c r="A389" s="89" t="s">
        <v>1220</v>
      </c>
      <c r="B389" s="63" t="s">
        <v>230</v>
      </c>
      <c r="C389" s="43" t="s">
        <v>79</v>
      </c>
      <c r="D389" s="44">
        <v>1497.71</v>
      </c>
      <c r="E389" s="44">
        <v>1340.89</v>
      </c>
      <c r="F389" s="44">
        <v>1269.02</v>
      </c>
      <c r="G389" s="44">
        <v>1248</v>
      </c>
      <c r="H389" s="44">
        <v>1294.23</v>
      </c>
      <c r="I389" s="44">
        <v>1350.08</v>
      </c>
      <c r="J389" s="44">
        <v>1370.34</v>
      </c>
      <c r="K389" s="44">
        <v>1526.07</v>
      </c>
      <c r="L389" s="44">
        <v>1830.2</v>
      </c>
      <c r="M389" s="44">
        <v>1997.59</v>
      </c>
      <c r="N389" s="44">
        <v>2039.69</v>
      </c>
      <c r="O389" s="44">
        <v>2042.29</v>
      </c>
      <c r="P389" s="44">
        <v>2035.3</v>
      </c>
      <c r="Q389" s="44">
        <v>2029.17</v>
      </c>
      <c r="R389" s="44">
        <v>2030.3</v>
      </c>
      <c r="S389" s="44">
        <v>2026.79</v>
      </c>
      <c r="T389" s="44">
        <v>2026.28</v>
      </c>
      <c r="U389" s="44">
        <v>2016.23</v>
      </c>
      <c r="V389" s="44">
        <v>2096.63</v>
      </c>
      <c r="W389" s="44">
        <v>2244.2800000000002</v>
      </c>
      <c r="X389" s="44">
        <v>2405.98</v>
      </c>
      <c r="Y389" s="44">
        <v>2076.46</v>
      </c>
      <c r="Z389" s="44">
        <v>1719.6</v>
      </c>
      <c r="AA389" s="44">
        <v>1587.33</v>
      </c>
    </row>
    <row r="390" spans="1:27" ht="12.75" hidden="1" customHeight="1" outlineLevel="1" x14ac:dyDescent="0.2">
      <c r="A390" s="89" t="s">
        <v>1221</v>
      </c>
      <c r="B390" s="63" t="s">
        <v>90</v>
      </c>
      <c r="C390" s="43" t="s">
        <v>79</v>
      </c>
      <c r="D390" s="44">
        <f>$D$315</f>
        <v>217.03</v>
      </c>
      <c r="E390" s="44">
        <f t="shared" ref="E390:AA390" si="226">$D$315</f>
        <v>217.03</v>
      </c>
      <c r="F390" s="44">
        <f t="shared" si="226"/>
        <v>217.03</v>
      </c>
      <c r="G390" s="44">
        <f t="shared" si="226"/>
        <v>217.03</v>
      </c>
      <c r="H390" s="44">
        <f t="shared" si="226"/>
        <v>217.03</v>
      </c>
      <c r="I390" s="44">
        <f t="shared" si="226"/>
        <v>217.03</v>
      </c>
      <c r="J390" s="44">
        <f t="shared" si="226"/>
        <v>217.03</v>
      </c>
      <c r="K390" s="44">
        <f t="shared" si="226"/>
        <v>217.03</v>
      </c>
      <c r="L390" s="44">
        <f t="shared" si="226"/>
        <v>217.03</v>
      </c>
      <c r="M390" s="44">
        <f t="shared" si="226"/>
        <v>217.03</v>
      </c>
      <c r="N390" s="44">
        <f t="shared" si="226"/>
        <v>217.03</v>
      </c>
      <c r="O390" s="44">
        <f t="shared" si="226"/>
        <v>217.03</v>
      </c>
      <c r="P390" s="44">
        <f t="shared" si="226"/>
        <v>217.03</v>
      </c>
      <c r="Q390" s="44">
        <f t="shared" si="226"/>
        <v>217.03</v>
      </c>
      <c r="R390" s="44">
        <f t="shared" si="226"/>
        <v>217.03</v>
      </c>
      <c r="S390" s="44">
        <f t="shared" si="226"/>
        <v>217.03</v>
      </c>
      <c r="T390" s="44">
        <f t="shared" si="226"/>
        <v>217.03</v>
      </c>
      <c r="U390" s="44">
        <f t="shared" si="226"/>
        <v>217.03</v>
      </c>
      <c r="V390" s="44">
        <f t="shared" si="226"/>
        <v>217.03</v>
      </c>
      <c r="W390" s="44">
        <f t="shared" si="226"/>
        <v>217.03</v>
      </c>
      <c r="X390" s="44">
        <f t="shared" si="226"/>
        <v>217.03</v>
      </c>
      <c r="Y390" s="44">
        <f t="shared" si="226"/>
        <v>217.03</v>
      </c>
      <c r="Z390" s="44">
        <f t="shared" si="226"/>
        <v>217.03</v>
      </c>
      <c r="AA390" s="44">
        <f t="shared" si="226"/>
        <v>217.03</v>
      </c>
    </row>
    <row r="391" spans="1:27" ht="12.75" hidden="1" customHeight="1" outlineLevel="1" x14ac:dyDescent="0.2">
      <c r="A391" s="89" t="s">
        <v>1222</v>
      </c>
      <c r="B391" s="63" t="s">
        <v>83</v>
      </c>
      <c r="C391" s="43" t="s">
        <v>79</v>
      </c>
      <c r="D391" s="44">
        <v>4.68</v>
      </c>
      <c r="E391" s="44">
        <v>4.68</v>
      </c>
      <c r="F391" s="44">
        <v>4.68</v>
      </c>
      <c r="G391" s="44">
        <v>4.68</v>
      </c>
      <c r="H391" s="44">
        <v>4.68</v>
      </c>
      <c r="I391" s="44">
        <v>4.68</v>
      </c>
      <c r="J391" s="44">
        <v>4.68</v>
      </c>
      <c r="K391" s="44">
        <v>4.68</v>
      </c>
      <c r="L391" s="44">
        <v>4.68</v>
      </c>
      <c r="M391" s="44">
        <v>4.68</v>
      </c>
      <c r="N391" s="44">
        <v>4.68</v>
      </c>
      <c r="O391" s="44">
        <v>4.68</v>
      </c>
      <c r="P391" s="44">
        <v>4.68</v>
      </c>
      <c r="Q391" s="44">
        <v>4.68</v>
      </c>
      <c r="R391" s="44">
        <v>4.68</v>
      </c>
      <c r="S391" s="44">
        <v>4.68</v>
      </c>
      <c r="T391" s="44">
        <v>4.68</v>
      </c>
      <c r="U391" s="44">
        <v>4.68</v>
      </c>
      <c r="V391" s="44">
        <v>4.68</v>
      </c>
      <c r="W391" s="44">
        <v>4.68</v>
      </c>
      <c r="X391" s="44">
        <v>4.68</v>
      </c>
      <c r="Y391" s="44">
        <v>4.68</v>
      </c>
      <c r="Z391" s="44">
        <v>4.68</v>
      </c>
      <c r="AA391" s="44">
        <v>4.68</v>
      </c>
    </row>
    <row r="392" spans="1:27" ht="12.75" hidden="1" customHeight="1" outlineLevel="1" x14ac:dyDescent="0.2">
      <c r="A392" s="89" t="s">
        <v>1223</v>
      </c>
      <c r="B392" s="63" t="s">
        <v>81</v>
      </c>
      <c r="C392" s="43" t="s">
        <v>79</v>
      </c>
      <c r="D392" s="44">
        <f>$D$11</f>
        <v>110.23</v>
      </c>
      <c r="E392" s="44">
        <f t="shared" ref="E392:AA392" si="227">$D$11</f>
        <v>110.23</v>
      </c>
      <c r="F392" s="44">
        <f t="shared" si="227"/>
        <v>110.23</v>
      </c>
      <c r="G392" s="44">
        <f t="shared" si="227"/>
        <v>110.23</v>
      </c>
      <c r="H392" s="44">
        <f t="shared" si="227"/>
        <v>110.23</v>
      </c>
      <c r="I392" s="44">
        <f t="shared" si="227"/>
        <v>110.23</v>
      </c>
      <c r="J392" s="44">
        <f t="shared" si="227"/>
        <v>110.23</v>
      </c>
      <c r="K392" s="44">
        <f t="shared" si="227"/>
        <v>110.23</v>
      </c>
      <c r="L392" s="44">
        <f t="shared" si="227"/>
        <v>110.23</v>
      </c>
      <c r="M392" s="44">
        <f t="shared" si="227"/>
        <v>110.23</v>
      </c>
      <c r="N392" s="44">
        <f t="shared" si="227"/>
        <v>110.23</v>
      </c>
      <c r="O392" s="44">
        <f t="shared" si="227"/>
        <v>110.23</v>
      </c>
      <c r="P392" s="44">
        <f t="shared" si="227"/>
        <v>110.23</v>
      </c>
      <c r="Q392" s="44">
        <f t="shared" si="227"/>
        <v>110.23</v>
      </c>
      <c r="R392" s="44">
        <f t="shared" si="227"/>
        <v>110.23</v>
      </c>
      <c r="S392" s="44">
        <f t="shared" si="227"/>
        <v>110.23</v>
      </c>
      <c r="T392" s="44">
        <f t="shared" si="227"/>
        <v>110.23</v>
      </c>
      <c r="U392" s="44">
        <f t="shared" si="227"/>
        <v>110.23</v>
      </c>
      <c r="V392" s="44">
        <f t="shared" si="227"/>
        <v>110.23</v>
      </c>
      <c r="W392" s="44">
        <f t="shared" si="227"/>
        <v>110.23</v>
      </c>
      <c r="X392" s="44">
        <f t="shared" si="227"/>
        <v>110.23</v>
      </c>
      <c r="Y392" s="44">
        <f t="shared" si="227"/>
        <v>110.23</v>
      </c>
      <c r="Z392" s="44">
        <f t="shared" si="227"/>
        <v>110.23</v>
      </c>
      <c r="AA392" s="44">
        <f t="shared" si="227"/>
        <v>110.23</v>
      </c>
    </row>
    <row r="393" spans="1:27" ht="12.75" customHeight="1" collapsed="1" x14ac:dyDescent="0.2">
      <c r="A393" s="88" t="s">
        <v>1224</v>
      </c>
      <c r="B393" s="28" t="str">
        <f>"17"&amp;"."&amp;$B$640&amp;"."&amp;$B$641</f>
        <v>17.09.2023</v>
      </c>
      <c r="C393" s="80" t="s">
        <v>76</v>
      </c>
      <c r="D393" s="81">
        <f>ROUND(((D394+D395+D397+D396)/1000),5)</f>
        <v>1.8044100000000001</v>
      </c>
      <c r="E393" s="81">
        <f>ROUND(((E394+E395+E397+E396)/1000),5)</f>
        <v>1.65402</v>
      </c>
      <c r="F393" s="81">
        <f>ROUND(((F394+F395+F397+F396)/1000),5)</f>
        <v>1.58256</v>
      </c>
      <c r="G393" s="81">
        <f t="shared" ref="G393:AA393" si="228">ROUND(((G394+G395+G397+G396)/1000),5)</f>
        <v>1.57315</v>
      </c>
      <c r="H393" s="81">
        <f t="shared" si="228"/>
        <v>1.5837000000000001</v>
      </c>
      <c r="I393" s="81">
        <f t="shared" si="228"/>
        <v>1.6109599999999999</v>
      </c>
      <c r="J393" s="81">
        <f t="shared" si="228"/>
        <v>1.5778799999999999</v>
      </c>
      <c r="K393" s="81">
        <f t="shared" si="228"/>
        <v>1.74746</v>
      </c>
      <c r="L393" s="81">
        <f t="shared" si="228"/>
        <v>1.92764</v>
      </c>
      <c r="M393" s="81">
        <f t="shared" si="228"/>
        <v>2.0677400000000001</v>
      </c>
      <c r="N393" s="81">
        <f t="shared" si="228"/>
        <v>2.1148600000000002</v>
      </c>
      <c r="O393" s="81">
        <f t="shared" si="228"/>
        <v>2.1266099999999999</v>
      </c>
      <c r="P393" s="81">
        <f t="shared" si="228"/>
        <v>2.1190600000000002</v>
      </c>
      <c r="Q393" s="81">
        <f t="shared" si="228"/>
        <v>2.1107399999999998</v>
      </c>
      <c r="R393" s="81">
        <f t="shared" si="228"/>
        <v>2.1195499999999998</v>
      </c>
      <c r="S393" s="81">
        <f t="shared" si="228"/>
        <v>2.1279300000000001</v>
      </c>
      <c r="T393" s="81">
        <f t="shared" si="228"/>
        <v>2.1689500000000002</v>
      </c>
      <c r="U393" s="81">
        <f t="shared" si="228"/>
        <v>2.2208800000000002</v>
      </c>
      <c r="V393" s="81">
        <f t="shared" si="228"/>
        <v>2.3807299999999998</v>
      </c>
      <c r="W393" s="81">
        <f t="shared" si="228"/>
        <v>2.4706399999999999</v>
      </c>
      <c r="X393" s="81">
        <f t="shared" si="228"/>
        <v>2.73244</v>
      </c>
      <c r="Y393" s="81">
        <f t="shared" si="228"/>
        <v>2.4099599999999999</v>
      </c>
      <c r="Z393" s="81">
        <f t="shared" si="228"/>
        <v>2.0020799999999999</v>
      </c>
      <c r="AA393" s="81">
        <f t="shared" si="228"/>
        <v>1.8065500000000001</v>
      </c>
    </row>
    <row r="394" spans="1:27" ht="12.75" hidden="1" customHeight="1" outlineLevel="1" x14ac:dyDescent="0.2">
      <c r="A394" s="89" t="s">
        <v>1225</v>
      </c>
      <c r="B394" s="63" t="s">
        <v>230</v>
      </c>
      <c r="C394" s="43" t="s">
        <v>79</v>
      </c>
      <c r="D394" s="44">
        <v>1472.47</v>
      </c>
      <c r="E394" s="44">
        <v>1322.08</v>
      </c>
      <c r="F394" s="44">
        <v>1250.6199999999999</v>
      </c>
      <c r="G394" s="44">
        <v>1241.21</v>
      </c>
      <c r="H394" s="44">
        <v>1251.76</v>
      </c>
      <c r="I394" s="44">
        <v>1279.02</v>
      </c>
      <c r="J394" s="44">
        <v>1245.94</v>
      </c>
      <c r="K394" s="44">
        <v>1415.52</v>
      </c>
      <c r="L394" s="44">
        <v>1595.7</v>
      </c>
      <c r="M394" s="44">
        <v>1735.8</v>
      </c>
      <c r="N394" s="44">
        <v>1782.92</v>
      </c>
      <c r="O394" s="44">
        <v>1794.67</v>
      </c>
      <c r="P394" s="44">
        <v>1787.12</v>
      </c>
      <c r="Q394" s="44">
        <v>1778.8</v>
      </c>
      <c r="R394" s="44">
        <v>1787.61</v>
      </c>
      <c r="S394" s="44">
        <v>1795.99</v>
      </c>
      <c r="T394" s="44">
        <v>1837.01</v>
      </c>
      <c r="U394" s="44">
        <v>1888.94</v>
      </c>
      <c r="V394" s="44">
        <v>2048.79</v>
      </c>
      <c r="W394" s="44">
        <v>2138.6999999999998</v>
      </c>
      <c r="X394" s="44">
        <v>2400.5</v>
      </c>
      <c r="Y394" s="44">
        <v>2078.02</v>
      </c>
      <c r="Z394" s="44">
        <v>1670.14</v>
      </c>
      <c r="AA394" s="44">
        <v>1474.61</v>
      </c>
    </row>
    <row r="395" spans="1:27" ht="12.75" hidden="1" customHeight="1" outlineLevel="1" x14ac:dyDescent="0.2">
      <c r="A395" s="89" t="s">
        <v>1226</v>
      </c>
      <c r="B395" s="63" t="s">
        <v>90</v>
      </c>
      <c r="C395" s="43" t="s">
        <v>79</v>
      </c>
      <c r="D395" s="44">
        <f>$D$315</f>
        <v>217.03</v>
      </c>
      <c r="E395" s="44">
        <f t="shared" ref="E395:AA395" si="229">$D$315</f>
        <v>217.03</v>
      </c>
      <c r="F395" s="44">
        <f t="shared" si="229"/>
        <v>217.03</v>
      </c>
      <c r="G395" s="44">
        <f t="shared" si="229"/>
        <v>217.03</v>
      </c>
      <c r="H395" s="44">
        <f t="shared" si="229"/>
        <v>217.03</v>
      </c>
      <c r="I395" s="44">
        <f t="shared" si="229"/>
        <v>217.03</v>
      </c>
      <c r="J395" s="44">
        <f t="shared" si="229"/>
        <v>217.03</v>
      </c>
      <c r="K395" s="44">
        <f t="shared" si="229"/>
        <v>217.03</v>
      </c>
      <c r="L395" s="44">
        <f t="shared" si="229"/>
        <v>217.03</v>
      </c>
      <c r="M395" s="44">
        <f t="shared" si="229"/>
        <v>217.03</v>
      </c>
      <c r="N395" s="44">
        <f t="shared" si="229"/>
        <v>217.03</v>
      </c>
      <c r="O395" s="44">
        <f t="shared" si="229"/>
        <v>217.03</v>
      </c>
      <c r="P395" s="44">
        <f t="shared" si="229"/>
        <v>217.03</v>
      </c>
      <c r="Q395" s="44">
        <f t="shared" si="229"/>
        <v>217.03</v>
      </c>
      <c r="R395" s="44">
        <f t="shared" si="229"/>
        <v>217.03</v>
      </c>
      <c r="S395" s="44">
        <f t="shared" si="229"/>
        <v>217.03</v>
      </c>
      <c r="T395" s="44">
        <f t="shared" si="229"/>
        <v>217.03</v>
      </c>
      <c r="U395" s="44">
        <f t="shared" si="229"/>
        <v>217.03</v>
      </c>
      <c r="V395" s="44">
        <f t="shared" si="229"/>
        <v>217.03</v>
      </c>
      <c r="W395" s="44">
        <f t="shared" si="229"/>
        <v>217.03</v>
      </c>
      <c r="X395" s="44">
        <f t="shared" si="229"/>
        <v>217.03</v>
      </c>
      <c r="Y395" s="44">
        <f t="shared" si="229"/>
        <v>217.03</v>
      </c>
      <c r="Z395" s="44">
        <f t="shared" si="229"/>
        <v>217.03</v>
      </c>
      <c r="AA395" s="44">
        <f t="shared" si="229"/>
        <v>217.03</v>
      </c>
    </row>
    <row r="396" spans="1:27" ht="12.75" hidden="1" customHeight="1" outlineLevel="1" x14ac:dyDescent="0.2">
      <c r="A396" s="89" t="s">
        <v>1227</v>
      </c>
      <c r="B396" s="63" t="s">
        <v>83</v>
      </c>
      <c r="C396" s="43" t="s">
        <v>79</v>
      </c>
      <c r="D396" s="44">
        <v>4.68</v>
      </c>
      <c r="E396" s="44">
        <v>4.68</v>
      </c>
      <c r="F396" s="44">
        <v>4.68</v>
      </c>
      <c r="G396" s="44">
        <v>4.68</v>
      </c>
      <c r="H396" s="44">
        <v>4.68</v>
      </c>
      <c r="I396" s="44">
        <v>4.68</v>
      </c>
      <c r="J396" s="44">
        <v>4.68</v>
      </c>
      <c r="K396" s="44">
        <v>4.68</v>
      </c>
      <c r="L396" s="44">
        <v>4.68</v>
      </c>
      <c r="M396" s="44">
        <v>4.68</v>
      </c>
      <c r="N396" s="44">
        <v>4.68</v>
      </c>
      <c r="O396" s="44">
        <v>4.68</v>
      </c>
      <c r="P396" s="44">
        <v>4.68</v>
      </c>
      <c r="Q396" s="44">
        <v>4.68</v>
      </c>
      <c r="R396" s="44">
        <v>4.68</v>
      </c>
      <c r="S396" s="44">
        <v>4.68</v>
      </c>
      <c r="T396" s="44">
        <v>4.68</v>
      </c>
      <c r="U396" s="44">
        <v>4.68</v>
      </c>
      <c r="V396" s="44">
        <v>4.68</v>
      </c>
      <c r="W396" s="44">
        <v>4.68</v>
      </c>
      <c r="X396" s="44">
        <v>4.68</v>
      </c>
      <c r="Y396" s="44">
        <v>4.68</v>
      </c>
      <c r="Z396" s="44">
        <v>4.68</v>
      </c>
      <c r="AA396" s="44">
        <v>4.68</v>
      </c>
    </row>
    <row r="397" spans="1:27" ht="12.75" hidden="1" customHeight="1" outlineLevel="1" x14ac:dyDescent="0.2">
      <c r="A397" s="89" t="s">
        <v>1228</v>
      </c>
      <c r="B397" s="63" t="s">
        <v>81</v>
      </c>
      <c r="C397" s="43" t="s">
        <v>79</v>
      </c>
      <c r="D397" s="44">
        <f>$D$11</f>
        <v>110.23</v>
      </c>
      <c r="E397" s="44">
        <f t="shared" ref="E397:AA397" si="230">$D$11</f>
        <v>110.23</v>
      </c>
      <c r="F397" s="44">
        <f t="shared" si="230"/>
        <v>110.23</v>
      </c>
      <c r="G397" s="44">
        <f t="shared" si="230"/>
        <v>110.23</v>
      </c>
      <c r="H397" s="44">
        <f t="shared" si="230"/>
        <v>110.23</v>
      </c>
      <c r="I397" s="44">
        <f t="shared" si="230"/>
        <v>110.23</v>
      </c>
      <c r="J397" s="44">
        <f t="shared" si="230"/>
        <v>110.23</v>
      </c>
      <c r="K397" s="44">
        <f t="shared" si="230"/>
        <v>110.23</v>
      </c>
      <c r="L397" s="44">
        <f t="shared" si="230"/>
        <v>110.23</v>
      </c>
      <c r="M397" s="44">
        <f t="shared" si="230"/>
        <v>110.23</v>
      </c>
      <c r="N397" s="44">
        <f t="shared" si="230"/>
        <v>110.23</v>
      </c>
      <c r="O397" s="44">
        <f t="shared" si="230"/>
        <v>110.23</v>
      </c>
      <c r="P397" s="44">
        <f t="shared" si="230"/>
        <v>110.23</v>
      </c>
      <c r="Q397" s="44">
        <f t="shared" si="230"/>
        <v>110.23</v>
      </c>
      <c r="R397" s="44">
        <f t="shared" si="230"/>
        <v>110.23</v>
      </c>
      <c r="S397" s="44">
        <f t="shared" si="230"/>
        <v>110.23</v>
      </c>
      <c r="T397" s="44">
        <f t="shared" si="230"/>
        <v>110.23</v>
      </c>
      <c r="U397" s="44">
        <f t="shared" si="230"/>
        <v>110.23</v>
      </c>
      <c r="V397" s="44">
        <f t="shared" si="230"/>
        <v>110.23</v>
      </c>
      <c r="W397" s="44">
        <f t="shared" si="230"/>
        <v>110.23</v>
      </c>
      <c r="X397" s="44">
        <f t="shared" si="230"/>
        <v>110.23</v>
      </c>
      <c r="Y397" s="44">
        <f t="shared" si="230"/>
        <v>110.23</v>
      </c>
      <c r="Z397" s="44">
        <f t="shared" si="230"/>
        <v>110.23</v>
      </c>
      <c r="AA397" s="44">
        <f t="shared" si="230"/>
        <v>110.23</v>
      </c>
    </row>
    <row r="398" spans="1:27" ht="12.75" customHeight="1" collapsed="1" x14ac:dyDescent="0.2">
      <c r="A398" s="88" t="s">
        <v>1229</v>
      </c>
      <c r="B398" s="28" t="str">
        <f>"18"&amp;"."&amp;$B$640&amp;"."&amp;$B$641</f>
        <v>18.09.2023</v>
      </c>
      <c r="C398" s="80" t="s">
        <v>76</v>
      </c>
      <c r="D398" s="81">
        <f>ROUND(((D399+D400+D402+D401)/1000),5)</f>
        <v>1.6415500000000001</v>
      </c>
      <c r="E398" s="81">
        <f>ROUND(((E399+E400+E402+E401)/1000),5)</f>
        <v>1.5844400000000001</v>
      </c>
      <c r="F398" s="81">
        <f>ROUND(((F399+F400+F402+F401)/1000),5)</f>
        <v>1.51406</v>
      </c>
      <c r="G398" s="81">
        <f t="shared" ref="G398:AA398" si="231">ROUND(((G399+G400+G402+G401)/1000),5)</f>
        <v>1.5065999999999999</v>
      </c>
      <c r="H398" s="81">
        <f t="shared" si="231"/>
        <v>1.6037699999999999</v>
      </c>
      <c r="I398" s="81">
        <f t="shared" si="231"/>
        <v>1.7529300000000001</v>
      </c>
      <c r="J398" s="81">
        <f t="shared" si="231"/>
        <v>1.8560099999999999</v>
      </c>
      <c r="K398" s="81">
        <f t="shared" si="231"/>
        <v>2.0884200000000002</v>
      </c>
      <c r="L398" s="81">
        <f t="shared" si="231"/>
        <v>2.3218399999999999</v>
      </c>
      <c r="M398" s="81">
        <f t="shared" si="231"/>
        <v>2.4777</v>
      </c>
      <c r="N398" s="81">
        <f t="shared" si="231"/>
        <v>2.5555099999999999</v>
      </c>
      <c r="O398" s="81">
        <f t="shared" si="231"/>
        <v>2.5335399999999999</v>
      </c>
      <c r="P398" s="81">
        <f t="shared" si="231"/>
        <v>2.4870899999999998</v>
      </c>
      <c r="Q398" s="81">
        <f t="shared" si="231"/>
        <v>2.5746199999999999</v>
      </c>
      <c r="R398" s="81">
        <f t="shared" si="231"/>
        <v>2.4281799999999998</v>
      </c>
      <c r="S398" s="81">
        <f t="shared" si="231"/>
        <v>2.4252600000000002</v>
      </c>
      <c r="T398" s="81">
        <f t="shared" si="231"/>
        <v>2.3981499999999998</v>
      </c>
      <c r="U398" s="81">
        <f t="shared" si="231"/>
        <v>2.37141</v>
      </c>
      <c r="V398" s="81">
        <f t="shared" si="231"/>
        <v>2.4331</v>
      </c>
      <c r="W398" s="81">
        <f t="shared" si="231"/>
        <v>2.55721</v>
      </c>
      <c r="X398" s="81">
        <f t="shared" si="231"/>
        <v>2.5147300000000001</v>
      </c>
      <c r="Y398" s="81">
        <f t="shared" si="231"/>
        <v>2.3357199999999998</v>
      </c>
      <c r="Z398" s="81">
        <f t="shared" si="231"/>
        <v>2.0148299999999999</v>
      </c>
      <c r="AA398" s="81">
        <f t="shared" si="231"/>
        <v>1.86198</v>
      </c>
    </row>
    <row r="399" spans="1:27" ht="12.75" hidden="1" customHeight="1" outlineLevel="1" x14ac:dyDescent="0.2">
      <c r="A399" s="89" t="s">
        <v>1230</v>
      </c>
      <c r="B399" s="63" t="s">
        <v>230</v>
      </c>
      <c r="C399" s="43" t="s">
        <v>79</v>
      </c>
      <c r="D399" s="44">
        <v>1309.6099999999999</v>
      </c>
      <c r="E399" s="44">
        <v>1252.5</v>
      </c>
      <c r="F399" s="44">
        <v>1182.1199999999999</v>
      </c>
      <c r="G399" s="44">
        <v>1174.6600000000001</v>
      </c>
      <c r="H399" s="44">
        <v>1271.83</v>
      </c>
      <c r="I399" s="44">
        <v>1420.99</v>
      </c>
      <c r="J399" s="44">
        <v>1524.07</v>
      </c>
      <c r="K399" s="44">
        <v>1756.48</v>
      </c>
      <c r="L399" s="44">
        <v>1989.9</v>
      </c>
      <c r="M399" s="44">
        <v>2145.7600000000002</v>
      </c>
      <c r="N399" s="44">
        <v>2223.5700000000002</v>
      </c>
      <c r="O399" s="44">
        <v>2201.6</v>
      </c>
      <c r="P399" s="44">
        <v>2155.15</v>
      </c>
      <c r="Q399" s="44">
        <v>2242.6799999999998</v>
      </c>
      <c r="R399" s="44">
        <v>2096.2399999999998</v>
      </c>
      <c r="S399" s="44">
        <v>2093.3200000000002</v>
      </c>
      <c r="T399" s="44">
        <v>2066.21</v>
      </c>
      <c r="U399" s="44">
        <v>2039.47</v>
      </c>
      <c r="V399" s="44">
        <v>2101.16</v>
      </c>
      <c r="W399" s="44">
        <v>2225.27</v>
      </c>
      <c r="X399" s="44">
        <v>2182.79</v>
      </c>
      <c r="Y399" s="44">
        <v>2003.78</v>
      </c>
      <c r="Z399" s="44">
        <v>1682.89</v>
      </c>
      <c r="AA399" s="44">
        <v>1530.04</v>
      </c>
    </row>
    <row r="400" spans="1:27" ht="12.75" hidden="1" customHeight="1" outlineLevel="1" x14ac:dyDescent="0.2">
      <c r="A400" s="89" t="s">
        <v>1231</v>
      </c>
      <c r="B400" s="63" t="s">
        <v>90</v>
      </c>
      <c r="C400" s="43" t="s">
        <v>79</v>
      </c>
      <c r="D400" s="44">
        <f>$D$315</f>
        <v>217.03</v>
      </c>
      <c r="E400" s="44">
        <f t="shared" ref="E400:AA400" si="232">$D$315</f>
        <v>217.03</v>
      </c>
      <c r="F400" s="44">
        <f t="shared" si="232"/>
        <v>217.03</v>
      </c>
      <c r="G400" s="44">
        <f t="shared" si="232"/>
        <v>217.03</v>
      </c>
      <c r="H400" s="44">
        <f t="shared" si="232"/>
        <v>217.03</v>
      </c>
      <c r="I400" s="44">
        <f t="shared" si="232"/>
        <v>217.03</v>
      </c>
      <c r="J400" s="44">
        <f t="shared" si="232"/>
        <v>217.03</v>
      </c>
      <c r="K400" s="44">
        <f t="shared" si="232"/>
        <v>217.03</v>
      </c>
      <c r="L400" s="44">
        <f t="shared" si="232"/>
        <v>217.03</v>
      </c>
      <c r="M400" s="44">
        <f t="shared" si="232"/>
        <v>217.03</v>
      </c>
      <c r="N400" s="44">
        <f t="shared" si="232"/>
        <v>217.03</v>
      </c>
      <c r="O400" s="44">
        <f t="shared" si="232"/>
        <v>217.03</v>
      </c>
      <c r="P400" s="44">
        <f t="shared" si="232"/>
        <v>217.03</v>
      </c>
      <c r="Q400" s="44">
        <f t="shared" si="232"/>
        <v>217.03</v>
      </c>
      <c r="R400" s="44">
        <f t="shared" si="232"/>
        <v>217.03</v>
      </c>
      <c r="S400" s="44">
        <f t="shared" si="232"/>
        <v>217.03</v>
      </c>
      <c r="T400" s="44">
        <f t="shared" si="232"/>
        <v>217.03</v>
      </c>
      <c r="U400" s="44">
        <f t="shared" si="232"/>
        <v>217.03</v>
      </c>
      <c r="V400" s="44">
        <f t="shared" si="232"/>
        <v>217.03</v>
      </c>
      <c r="W400" s="44">
        <f t="shared" si="232"/>
        <v>217.03</v>
      </c>
      <c r="X400" s="44">
        <f t="shared" si="232"/>
        <v>217.03</v>
      </c>
      <c r="Y400" s="44">
        <f t="shared" si="232"/>
        <v>217.03</v>
      </c>
      <c r="Z400" s="44">
        <f t="shared" si="232"/>
        <v>217.03</v>
      </c>
      <c r="AA400" s="44">
        <f t="shared" si="232"/>
        <v>217.03</v>
      </c>
    </row>
    <row r="401" spans="1:27" ht="12.75" hidden="1" customHeight="1" outlineLevel="1" x14ac:dyDescent="0.2">
      <c r="A401" s="89" t="s">
        <v>1232</v>
      </c>
      <c r="B401" s="63" t="s">
        <v>83</v>
      </c>
      <c r="C401" s="43" t="s">
        <v>79</v>
      </c>
      <c r="D401" s="44">
        <v>4.68</v>
      </c>
      <c r="E401" s="44">
        <v>4.68</v>
      </c>
      <c r="F401" s="44">
        <v>4.68</v>
      </c>
      <c r="G401" s="44">
        <v>4.68</v>
      </c>
      <c r="H401" s="44">
        <v>4.68</v>
      </c>
      <c r="I401" s="44">
        <v>4.68</v>
      </c>
      <c r="J401" s="44">
        <v>4.68</v>
      </c>
      <c r="K401" s="44">
        <v>4.68</v>
      </c>
      <c r="L401" s="44">
        <v>4.68</v>
      </c>
      <c r="M401" s="44">
        <v>4.68</v>
      </c>
      <c r="N401" s="44">
        <v>4.68</v>
      </c>
      <c r="O401" s="44">
        <v>4.68</v>
      </c>
      <c r="P401" s="44">
        <v>4.68</v>
      </c>
      <c r="Q401" s="44">
        <v>4.68</v>
      </c>
      <c r="R401" s="44">
        <v>4.68</v>
      </c>
      <c r="S401" s="44">
        <v>4.68</v>
      </c>
      <c r="T401" s="44">
        <v>4.68</v>
      </c>
      <c r="U401" s="44">
        <v>4.68</v>
      </c>
      <c r="V401" s="44">
        <v>4.68</v>
      </c>
      <c r="W401" s="44">
        <v>4.68</v>
      </c>
      <c r="X401" s="44">
        <v>4.68</v>
      </c>
      <c r="Y401" s="44">
        <v>4.68</v>
      </c>
      <c r="Z401" s="44">
        <v>4.68</v>
      </c>
      <c r="AA401" s="44">
        <v>4.68</v>
      </c>
    </row>
    <row r="402" spans="1:27" ht="12.75" hidden="1" customHeight="1" outlineLevel="1" x14ac:dyDescent="0.2">
      <c r="A402" s="89" t="s">
        <v>1233</v>
      </c>
      <c r="B402" s="63" t="s">
        <v>81</v>
      </c>
      <c r="C402" s="43" t="s">
        <v>79</v>
      </c>
      <c r="D402" s="44">
        <f>$D$11</f>
        <v>110.23</v>
      </c>
      <c r="E402" s="44">
        <f t="shared" ref="E402:AA402" si="233">$D$11</f>
        <v>110.23</v>
      </c>
      <c r="F402" s="44">
        <f t="shared" si="233"/>
        <v>110.23</v>
      </c>
      <c r="G402" s="44">
        <f t="shared" si="233"/>
        <v>110.23</v>
      </c>
      <c r="H402" s="44">
        <f t="shared" si="233"/>
        <v>110.23</v>
      </c>
      <c r="I402" s="44">
        <f t="shared" si="233"/>
        <v>110.23</v>
      </c>
      <c r="J402" s="44">
        <f t="shared" si="233"/>
        <v>110.23</v>
      </c>
      <c r="K402" s="44">
        <f t="shared" si="233"/>
        <v>110.23</v>
      </c>
      <c r="L402" s="44">
        <f t="shared" si="233"/>
        <v>110.23</v>
      </c>
      <c r="M402" s="44">
        <f t="shared" si="233"/>
        <v>110.23</v>
      </c>
      <c r="N402" s="44">
        <f t="shared" si="233"/>
        <v>110.23</v>
      </c>
      <c r="O402" s="44">
        <f t="shared" si="233"/>
        <v>110.23</v>
      </c>
      <c r="P402" s="44">
        <f t="shared" si="233"/>
        <v>110.23</v>
      </c>
      <c r="Q402" s="44">
        <f t="shared" si="233"/>
        <v>110.23</v>
      </c>
      <c r="R402" s="44">
        <f t="shared" si="233"/>
        <v>110.23</v>
      </c>
      <c r="S402" s="44">
        <f t="shared" si="233"/>
        <v>110.23</v>
      </c>
      <c r="T402" s="44">
        <f t="shared" si="233"/>
        <v>110.23</v>
      </c>
      <c r="U402" s="44">
        <f t="shared" si="233"/>
        <v>110.23</v>
      </c>
      <c r="V402" s="44">
        <f t="shared" si="233"/>
        <v>110.23</v>
      </c>
      <c r="W402" s="44">
        <f t="shared" si="233"/>
        <v>110.23</v>
      </c>
      <c r="X402" s="44">
        <f t="shared" si="233"/>
        <v>110.23</v>
      </c>
      <c r="Y402" s="44">
        <f t="shared" si="233"/>
        <v>110.23</v>
      </c>
      <c r="Z402" s="44">
        <f t="shared" si="233"/>
        <v>110.23</v>
      </c>
      <c r="AA402" s="44">
        <f t="shared" si="233"/>
        <v>110.23</v>
      </c>
    </row>
    <row r="403" spans="1:27" ht="12.75" customHeight="1" collapsed="1" x14ac:dyDescent="0.2">
      <c r="A403" s="88" t="s">
        <v>1234</v>
      </c>
      <c r="B403" s="28" t="str">
        <f>"19"&amp;"."&amp;$B$640&amp;"."&amp;$B$641</f>
        <v>19.09.2023</v>
      </c>
      <c r="C403" s="80" t="s">
        <v>76</v>
      </c>
      <c r="D403" s="81">
        <f>ROUND(((D404+D405+D407+D406)/1000),5)</f>
        <v>1.62924</v>
      </c>
      <c r="E403" s="81">
        <f>ROUND(((E404+E405+E407+E406)/1000),5)</f>
        <v>1.58169</v>
      </c>
      <c r="F403" s="81">
        <f>ROUND(((F404+F405+F407+F406)/1000),5)</f>
        <v>1.51423</v>
      </c>
      <c r="G403" s="81">
        <f t="shared" ref="G403:AA403" si="234">ROUND(((G404+G405+G407+G406)/1000),5)</f>
        <v>1.5094799999999999</v>
      </c>
      <c r="H403" s="81">
        <f t="shared" si="234"/>
        <v>1.5883499999999999</v>
      </c>
      <c r="I403" s="81">
        <f t="shared" si="234"/>
        <v>1.7273499999999999</v>
      </c>
      <c r="J403" s="81">
        <f t="shared" si="234"/>
        <v>1.86599</v>
      </c>
      <c r="K403" s="81">
        <f t="shared" si="234"/>
        <v>2.1019399999999999</v>
      </c>
      <c r="L403" s="81">
        <f t="shared" si="234"/>
        <v>2.4041999999999999</v>
      </c>
      <c r="M403" s="81">
        <f t="shared" si="234"/>
        <v>2.7113999999999998</v>
      </c>
      <c r="N403" s="81">
        <f t="shared" si="234"/>
        <v>2.7331099999999999</v>
      </c>
      <c r="O403" s="81">
        <f t="shared" si="234"/>
        <v>2.7156099999999999</v>
      </c>
      <c r="P403" s="81">
        <f t="shared" si="234"/>
        <v>2.69313</v>
      </c>
      <c r="Q403" s="81">
        <f t="shared" si="234"/>
        <v>2.71028</v>
      </c>
      <c r="R403" s="81">
        <f t="shared" si="234"/>
        <v>2.4310999999999998</v>
      </c>
      <c r="S403" s="81">
        <f t="shared" si="234"/>
        <v>2.4332799999999999</v>
      </c>
      <c r="T403" s="81">
        <f t="shared" si="234"/>
        <v>2.4079000000000002</v>
      </c>
      <c r="U403" s="81">
        <f t="shared" si="234"/>
        <v>2.3750399999999998</v>
      </c>
      <c r="V403" s="81">
        <f t="shared" si="234"/>
        <v>2.4335399999999998</v>
      </c>
      <c r="W403" s="81">
        <f t="shared" si="234"/>
        <v>2.5376300000000001</v>
      </c>
      <c r="X403" s="81">
        <f t="shared" si="234"/>
        <v>2.53132</v>
      </c>
      <c r="Y403" s="81">
        <f t="shared" si="234"/>
        <v>2.4335</v>
      </c>
      <c r="Z403" s="81">
        <f t="shared" si="234"/>
        <v>2.06717</v>
      </c>
      <c r="AA403" s="81">
        <f t="shared" si="234"/>
        <v>1.83131</v>
      </c>
    </row>
    <row r="404" spans="1:27" ht="12.75" hidden="1" customHeight="1" outlineLevel="1" x14ac:dyDescent="0.2">
      <c r="A404" s="89" t="s">
        <v>1235</v>
      </c>
      <c r="B404" s="63" t="s">
        <v>230</v>
      </c>
      <c r="C404" s="43" t="s">
        <v>79</v>
      </c>
      <c r="D404" s="44">
        <v>1297.3</v>
      </c>
      <c r="E404" s="44">
        <v>1249.75</v>
      </c>
      <c r="F404" s="44">
        <v>1182.29</v>
      </c>
      <c r="G404" s="44">
        <v>1177.54</v>
      </c>
      <c r="H404" s="44">
        <v>1256.4100000000001</v>
      </c>
      <c r="I404" s="44">
        <v>1395.41</v>
      </c>
      <c r="J404" s="44">
        <v>1534.05</v>
      </c>
      <c r="K404" s="44">
        <v>1770</v>
      </c>
      <c r="L404" s="44">
        <v>2072.2600000000002</v>
      </c>
      <c r="M404" s="44">
        <v>2379.46</v>
      </c>
      <c r="N404" s="44">
        <v>2401.17</v>
      </c>
      <c r="O404" s="44">
        <v>2383.67</v>
      </c>
      <c r="P404" s="44">
        <v>2361.19</v>
      </c>
      <c r="Q404" s="44">
        <v>2378.34</v>
      </c>
      <c r="R404" s="44">
        <v>2099.16</v>
      </c>
      <c r="S404" s="44">
        <v>2101.34</v>
      </c>
      <c r="T404" s="44">
        <v>2075.96</v>
      </c>
      <c r="U404" s="44">
        <v>2043.1</v>
      </c>
      <c r="V404" s="44">
        <v>2101.6</v>
      </c>
      <c r="W404" s="44">
        <v>2205.69</v>
      </c>
      <c r="X404" s="44">
        <v>2199.38</v>
      </c>
      <c r="Y404" s="44">
        <v>2101.56</v>
      </c>
      <c r="Z404" s="44">
        <v>1735.23</v>
      </c>
      <c r="AA404" s="44">
        <v>1499.37</v>
      </c>
    </row>
    <row r="405" spans="1:27" ht="12.75" hidden="1" customHeight="1" outlineLevel="1" x14ac:dyDescent="0.2">
      <c r="A405" s="89" t="s">
        <v>1236</v>
      </c>
      <c r="B405" s="63" t="s">
        <v>90</v>
      </c>
      <c r="C405" s="43" t="s">
        <v>79</v>
      </c>
      <c r="D405" s="44">
        <f>$D$315</f>
        <v>217.03</v>
      </c>
      <c r="E405" s="44">
        <f t="shared" ref="E405:AA405" si="235">$D$315</f>
        <v>217.03</v>
      </c>
      <c r="F405" s="44">
        <f t="shared" si="235"/>
        <v>217.03</v>
      </c>
      <c r="G405" s="44">
        <f t="shared" si="235"/>
        <v>217.03</v>
      </c>
      <c r="H405" s="44">
        <f t="shared" si="235"/>
        <v>217.03</v>
      </c>
      <c r="I405" s="44">
        <f t="shared" si="235"/>
        <v>217.03</v>
      </c>
      <c r="J405" s="44">
        <f t="shared" si="235"/>
        <v>217.03</v>
      </c>
      <c r="K405" s="44">
        <f t="shared" si="235"/>
        <v>217.03</v>
      </c>
      <c r="L405" s="44">
        <f t="shared" si="235"/>
        <v>217.03</v>
      </c>
      <c r="M405" s="44">
        <f t="shared" si="235"/>
        <v>217.03</v>
      </c>
      <c r="N405" s="44">
        <f t="shared" si="235"/>
        <v>217.03</v>
      </c>
      <c r="O405" s="44">
        <f t="shared" si="235"/>
        <v>217.03</v>
      </c>
      <c r="P405" s="44">
        <f t="shared" si="235"/>
        <v>217.03</v>
      </c>
      <c r="Q405" s="44">
        <f t="shared" si="235"/>
        <v>217.03</v>
      </c>
      <c r="R405" s="44">
        <f t="shared" si="235"/>
        <v>217.03</v>
      </c>
      <c r="S405" s="44">
        <f t="shared" si="235"/>
        <v>217.03</v>
      </c>
      <c r="T405" s="44">
        <f t="shared" si="235"/>
        <v>217.03</v>
      </c>
      <c r="U405" s="44">
        <f t="shared" si="235"/>
        <v>217.03</v>
      </c>
      <c r="V405" s="44">
        <f t="shared" si="235"/>
        <v>217.03</v>
      </c>
      <c r="W405" s="44">
        <f t="shared" si="235"/>
        <v>217.03</v>
      </c>
      <c r="X405" s="44">
        <f t="shared" si="235"/>
        <v>217.03</v>
      </c>
      <c r="Y405" s="44">
        <f t="shared" si="235"/>
        <v>217.03</v>
      </c>
      <c r="Z405" s="44">
        <f t="shared" si="235"/>
        <v>217.03</v>
      </c>
      <c r="AA405" s="44">
        <f t="shared" si="235"/>
        <v>217.03</v>
      </c>
    </row>
    <row r="406" spans="1:27" ht="12.75" hidden="1" customHeight="1" outlineLevel="1" x14ac:dyDescent="0.2">
      <c r="A406" s="89" t="s">
        <v>1237</v>
      </c>
      <c r="B406" s="63" t="s">
        <v>83</v>
      </c>
      <c r="C406" s="43" t="s">
        <v>79</v>
      </c>
      <c r="D406" s="101">
        <v>4.68</v>
      </c>
      <c r="E406" s="101">
        <v>4.68</v>
      </c>
      <c r="F406" s="101">
        <v>4.68</v>
      </c>
      <c r="G406" s="101">
        <v>4.68</v>
      </c>
      <c r="H406" s="101">
        <v>4.68</v>
      </c>
      <c r="I406" s="101">
        <v>4.68</v>
      </c>
      <c r="J406" s="101">
        <v>4.68</v>
      </c>
      <c r="K406" s="101">
        <v>4.68</v>
      </c>
      <c r="L406" s="101">
        <v>4.68</v>
      </c>
      <c r="M406" s="101">
        <v>4.68</v>
      </c>
      <c r="N406" s="101">
        <v>4.68</v>
      </c>
      <c r="O406" s="101">
        <v>4.68</v>
      </c>
      <c r="P406" s="101">
        <v>4.68</v>
      </c>
      <c r="Q406" s="101">
        <v>4.68</v>
      </c>
      <c r="R406" s="101">
        <v>4.68</v>
      </c>
      <c r="S406" s="101">
        <v>4.68</v>
      </c>
      <c r="T406" s="101">
        <v>4.68</v>
      </c>
      <c r="U406" s="101">
        <v>4.68</v>
      </c>
      <c r="V406" s="101">
        <v>4.68</v>
      </c>
      <c r="W406" s="101">
        <v>4.68</v>
      </c>
      <c r="X406" s="101">
        <v>4.68</v>
      </c>
      <c r="Y406" s="101">
        <v>4.68</v>
      </c>
      <c r="Z406" s="101">
        <v>4.68</v>
      </c>
      <c r="AA406" s="101">
        <v>4.68</v>
      </c>
    </row>
    <row r="407" spans="1:27" ht="12.75" hidden="1" customHeight="1" outlineLevel="1" x14ac:dyDescent="0.2">
      <c r="A407" s="89" t="s">
        <v>1238</v>
      </c>
      <c r="B407" s="63" t="s">
        <v>81</v>
      </c>
      <c r="C407" s="43" t="s">
        <v>79</v>
      </c>
      <c r="D407" s="44">
        <f>$D$11</f>
        <v>110.23</v>
      </c>
      <c r="E407" s="44">
        <f t="shared" ref="E407:AA407" si="236">$D$11</f>
        <v>110.23</v>
      </c>
      <c r="F407" s="44">
        <f t="shared" si="236"/>
        <v>110.23</v>
      </c>
      <c r="G407" s="44">
        <f t="shared" si="236"/>
        <v>110.23</v>
      </c>
      <c r="H407" s="44">
        <f t="shared" si="236"/>
        <v>110.23</v>
      </c>
      <c r="I407" s="44">
        <f t="shared" si="236"/>
        <v>110.23</v>
      </c>
      <c r="J407" s="44">
        <f t="shared" si="236"/>
        <v>110.23</v>
      </c>
      <c r="K407" s="44">
        <f t="shared" si="236"/>
        <v>110.23</v>
      </c>
      <c r="L407" s="44">
        <f t="shared" si="236"/>
        <v>110.23</v>
      </c>
      <c r="M407" s="44">
        <f t="shared" si="236"/>
        <v>110.23</v>
      </c>
      <c r="N407" s="44">
        <f t="shared" si="236"/>
        <v>110.23</v>
      </c>
      <c r="O407" s="44">
        <f t="shared" si="236"/>
        <v>110.23</v>
      </c>
      <c r="P407" s="44">
        <f t="shared" si="236"/>
        <v>110.23</v>
      </c>
      <c r="Q407" s="44">
        <f t="shared" si="236"/>
        <v>110.23</v>
      </c>
      <c r="R407" s="44">
        <f t="shared" si="236"/>
        <v>110.23</v>
      </c>
      <c r="S407" s="44">
        <f t="shared" si="236"/>
        <v>110.23</v>
      </c>
      <c r="T407" s="44">
        <f t="shared" si="236"/>
        <v>110.23</v>
      </c>
      <c r="U407" s="44">
        <f t="shared" si="236"/>
        <v>110.23</v>
      </c>
      <c r="V407" s="44">
        <f t="shared" si="236"/>
        <v>110.23</v>
      </c>
      <c r="W407" s="44">
        <f t="shared" si="236"/>
        <v>110.23</v>
      </c>
      <c r="X407" s="44">
        <f t="shared" si="236"/>
        <v>110.23</v>
      </c>
      <c r="Y407" s="44">
        <f t="shared" si="236"/>
        <v>110.23</v>
      </c>
      <c r="Z407" s="44">
        <f t="shared" si="236"/>
        <v>110.23</v>
      </c>
      <c r="AA407" s="44">
        <f t="shared" si="236"/>
        <v>110.23</v>
      </c>
    </row>
    <row r="408" spans="1:27" ht="12.75" customHeight="1" collapsed="1" x14ac:dyDescent="0.2">
      <c r="A408" s="88" t="s">
        <v>1239</v>
      </c>
      <c r="B408" s="28" t="str">
        <f>"20"&amp;"."&amp;$B$640&amp;"."&amp;$B$641</f>
        <v>20.09.2023</v>
      </c>
      <c r="C408" s="80" t="s">
        <v>76</v>
      </c>
      <c r="D408" s="81">
        <f>ROUND(((D409+D410+D412+D411)/1000),5)</f>
        <v>1.63662</v>
      </c>
      <c r="E408" s="81">
        <f>ROUND(((E409+E410+E412+E411)/1000),5)</f>
        <v>1.5167999999999999</v>
      </c>
      <c r="F408" s="81">
        <f>ROUND(((F409+F410+F412+F411)/1000),5)</f>
        <v>1.4656800000000001</v>
      </c>
      <c r="G408" s="81">
        <f t="shared" ref="G408:AA408" si="237">ROUND(((G409+G410+G412+G411)/1000),5)</f>
        <v>1.4519200000000001</v>
      </c>
      <c r="H408" s="81">
        <f t="shared" si="237"/>
        <v>1.52294</v>
      </c>
      <c r="I408" s="81">
        <f t="shared" si="237"/>
        <v>1.6753199999999999</v>
      </c>
      <c r="J408" s="81">
        <f t="shared" si="237"/>
        <v>1.85683</v>
      </c>
      <c r="K408" s="81">
        <f t="shared" si="237"/>
        <v>2.0790099999999998</v>
      </c>
      <c r="L408" s="81">
        <f t="shared" si="237"/>
        <v>2.3494799999999998</v>
      </c>
      <c r="M408" s="81">
        <f t="shared" si="237"/>
        <v>2.9224199999999998</v>
      </c>
      <c r="N408" s="81">
        <f t="shared" si="237"/>
        <v>2.9620700000000002</v>
      </c>
      <c r="O408" s="81">
        <f t="shared" si="237"/>
        <v>2.92469</v>
      </c>
      <c r="P408" s="81">
        <f t="shared" si="237"/>
        <v>2.7804000000000002</v>
      </c>
      <c r="Q408" s="81">
        <f t="shared" si="237"/>
        <v>2.9240499999999998</v>
      </c>
      <c r="R408" s="81">
        <f t="shared" si="237"/>
        <v>2.4355099999999998</v>
      </c>
      <c r="S408" s="81">
        <f t="shared" si="237"/>
        <v>2.4340099999999998</v>
      </c>
      <c r="T408" s="81">
        <f t="shared" si="237"/>
        <v>2.42083</v>
      </c>
      <c r="U408" s="81">
        <f t="shared" si="237"/>
        <v>2.4008400000000001</v>
      </c>
      <c r="V408" s="81">
        <f t="shared" si="237"/>
        <v>2.4407000000000001</v>
      </c>
      <c r="W408" s="81">
        <f t="shared" si="237"/>
        <v>2.5303300000000002</v>
      </c>
      <c r="X408" s="81">
        <f t="shared" si="237"/>
        <v>2.6752199999999999</v>
      </c>
      <c r="Y408" s="81">
        <f t="shared" si="237"/>
        <v>2.4144899999999998</v>
      </c>
      <c r="Z408" s="81">
        <f t="shared" si="237"/>
        <v>2.0975100000000002</v>
      </c>
      <c r="AA408" s="81">
        <f t="shared" si="237"/>
        <v>1.8080700000000001</v>
      </c>
    </row>
    <row r="409" spans="1:27" ht="12.75" hidden="1" customHeight="1" outlineLevel="1" x14ac:dyDescent="0.2">
      <c r="A409" s="89" t="s">
        <v>1240</v>
      </c>
      <c r="B409" s="63" t="s">
        <v>230</v>
      </c>
      <c r="C409" s="43" t="s">
        <v>79</v>
      </c>
      <c r="D409" s="44">
        <v>1304.68</v>
      </c>
      <c r="E409" s="44">
        <v>1184.8599999999999</v>
      </c>
      <c r="F409" s="44">
        <v>1133.74</v>
      </c>
      <c r="G409" s="44">
        <v>1119.98</v>
      </c>
      <c r="H409" s="44">
        <v>1191</v>
      </c>
      <c r="I409" s="44">
        <v>1343.38</v>
      </c>
      <c r="J409" s="44">
        <v>1524.89</v>
      </c>
      <c r="K409" s="44">
        <v>1747.07</v>
      </c>
      <c r="L409" s="44">
        <v>2017.54</v>
      </c>
      <c r="M409" s="44">
        <v>2590.48</v>
      </c>
      <c r="N409" s="44">
        <v>2630.13</v>
      </c>
      <c r="O409" s="44">
        <v>2592.75</v>
      </c>
      <c r="P409" s="44">
        <v>2448.46</v>
      </c>
      <c r="Q409" s="44">
        <v>2592.11</v>
      </c>
      <c r="R409" s="44">
        <v>2103.5700000000002</v>
      </c>
      <c r="S409" s="44">
        <v>2102.0700000000002</v>
      </c>
      <c r="T409" s="44">
        <v>2088.89</v>
      </c>
      <c r="U409" s="44">
        <v>2068.9</v>
      </c>
      <c r="V409" s="44">
        <v>2108.7600000000002</v>
      </c>
      <c r="W409" s="44">
        <v>2198.39</v>
      </c>
      <c r="X409" s="44">
        <v>2343.2800000000002</v>
      </c>
      <c r="Y409" s="44">
        <v>2082.5500000000002</v>
      </c>
      <c r="Z409" s="44">
        <v>1765.57</v>
      </c>
      <c r="AA409" s="44">
        <v>1476.13</v>
      </c>
    </row>
    <row r="410" spans="1:27" ht="12.75" hidden="1" customHeight="1" outlineLevel="1" x14ac:dyDescent="0.2">
      <c r="A410" s="89" t="s">
        <v>1241</v>
      </c>
      <c r="B410" s="63" t="s">
        <v>90</v>
      </c>
      <c r="C410" s="43" t="s">
        <v>79</v>
      </c>
      <c r="D410" s="44">
        <f>$D$315</f>
        <v>217.03</v>
      </c>
      <c r="E410" s="44">
        <f t="shared" ref="E410:AA410" si="238">$D$315</f>
        <v>217.03</v>
      </c>
      <c r="F410" s="44">
        <f t="shared" si="238"/>
        <v>217.03</v>
      </c>
      <c r="G410" s="44">
        <f t="shared" si="238"/>
        <v>217.03</v>
      </c>
      <c r="H410" s="44">
        <f t="shared" si="238"/>
        <v>217.03</v>
      </c>
      <c r="I410" s="44">
        <f t="shared" si="238"/>
        <v>217.03</v>
      </c>
      <c r="J410" s="44">
        <f t="shared" si="238"/>
        <v>217.03</v>
      </c>
      <c r="K410" s="44">
        <f t="shared" si="238"/>
        <v>217.03</v>
      </c>
      <c r="L410" s="44">
        <f t="shared" si="238"/>
        <v>217.03</v>
      </c>
      <c r="M410" s="44">
        <f t="shared" si="238"/>
        <v>217.03</v>
      </c>
      <c r="N410" s="44">
        <f t="shared" si="238"/>
        <v>217.03</v>
      </c>
      <c r="O410" s="44">
        <f t="shared" si="238"/>
        <v>217.03</v>
      </c>
      <c r="P410" s="44">
        <f t="shared" si="238"/>
        <v>217.03</v>
      </c>
      <c r="Q410" s="44">
        <f t="shared" si="238"/>
        <v>217.03</v>
      </c>
      <c r="R410" s="44">
        <f t="shared" si="238"/>
        <v>217.03</v>
      </c>
      <c r="S410" s="44">
        <f t="shared" si="238"/>
        <v>217.03</v>
      </c>
      <c r="T410" s="44">
        <f t="shared" si="238"/>
        <v>217.03</v>
      </c>
      <c r="U410" s="44">
        <f t="shared" si="238"/>
        <v>217.03</v>
      </c>
      <c r="V410" s="44">
        <f t="shared" si="238"/>
        <v>217.03</v>
      </c>
      <c r="W410" s="44">
        <f t="shared" si="238"/>
        <v>217.03</v>
      </c>
      <c r="X410" s="44">
        <f t="shared" si="238"/>
        <v>217.03</v>
      </c>
      <c r="Y410" s="44">
        <f t="shared" si="238"/>
        <v>217.03</v>
      </c>
      <c r="Z410" s="44">
        <f t="shared" si="238"/>
        <v>217.03</v>
      </c>
      <c r="AA410" s="44">
        <f t="shared" si="238"/>
        <v>217.03</v>
      </c>
    </row>
    <row r="411" spans="1:27" ht="12.75" hidden="1" customHeight="1" outlineLevel="1" x14ac:dyDescent="0.2">
      <c r="A411" s="89" t="s">
        <v>1242</v>
      </c>
      <c r="B411" s="63" t="s">
        <v>83</v>
      </c>
      <c r="C411" s="43" t="s">
        <v>79</v>
      </c>
      <c r="D411" s="44">
        <v>4.68</v>
      </c>
      <c r="E411" s="44">
        <v>4.68</v>
      </c>
      <c r="F411" s="44">
        <v>4.68</v>
      </c>
      <c r="G411" s="44">
        <v>4.68</v>
      </c>
      <c r="H411" s="44">
        <v>4.68</v>
      </c>
      <c r="I411" s="44">
        <v>4.68</v>
      </c>
      <c r="J411" s="44">
        <v>4.68</v>
      </c>
      <c r="K411" s="44">
        <v>4.68</v>
      </c>
      <c r="L411" s="44">
        <v>4.68</v>
      </c>
      <c r="M411" s="44">
        <v>4.68</v>
      </c>
      <c r="N411" s="44">
        <v>4.68</v>
      </c>
      <c r="O411" s="44">
        <v>4.68</v>
      </c>
      <c r="P411" s="44">
        <v>4.68</v>
      </c>
      <c r="Q411" s="44">
        <v>4.68</v>
      </c>
      <c r="R411" s="44">
        <v>4.68</v>
      </c>
      <c r="S411" s="44">
        <v>4.68</v>
      </c>
      <c r="T411" s="44">
        <v>4.68</v>
      </c>
      <c r="U411" s="44">
        <v>4.68</v>
      </c>
      <c r="V411" s="44">
        <v>4.68</v>
      </c>
      <c r="W411" s="44">
        <v>4.68</v>
      </c>
      <c r="X411" s="44">
        <v>4.68</v>
      </c>
      <c r="Y411" s="44">
        <v>4.68</v>
      </c>
      <c r="Z411" s="44">
        <v>4.68</v>
      </c>
      <c r="AA411" s="44">
        <v>4.68</v>
      </c>
    </row>
    <row r="412" spans="1:27" ht="12.75" hidden="1" customHeight="1" outlineLevel="1" x14ac:dyDescent="0.2">
      <c r="A412" s="89" t="s">
        <v>1243</v>
      </c>
      <c r="B412" s="63" t="s">
        <v>81</v>
      </c>
      <c r="C412" s="43" t="s">
        <v>79</v>
      </c>
      <c r="D412" s="44">
        <f>$D$11</f>
        <v>110.23</v>
      </c>
      <c r="E412" s="44">
        <f t="shared" ref="E412:AA412" si="239">$D$11</f>
        <v>110.23</v>
      </c>
      <c r="F412" s="44">
        <f t="shared" si="239"/>
        <v>110.23</v>
      </c>
      <c r="G412" s="44">
        <f t="shared" si="239"/>
        <v>110.23</v>
      </c>
      <c r="H412" s="44">
        <f t="shared" si="239"/>
        <v>110.23</v>
      </c>
      <c r="I412" s="44">
        <f t="shared" si="239"/>
        <v>110.23</v>
      </c>
      <c r="J412" s="44">
        <f t="shared" si="239"/>
        <v>110.23</v>
      </c>
      <c r="K412" s="44">
        <f t="shared" si="239"/>
        <v>110.23</v>
      </c>
      <c r="L412" s="44">
        <f t="shared" si="239"/>
        <v>110.23</v>
      </c>
      <c r="M412" s="44">
        <f t="shared" si="239"/>
        <v>110.23</v>
      </c>
      <c r="N412" s="44">
        <f t="shared" si="239"/>
        <v>110.23</v>
      </c>
      <c r="O412" s="44">
        <f t="shared" si="239"/>
        <v>110.23</v>
      </c>
      <c r="P412" s="44">
        <f t="shared" si="239"/>
        <v>110.23</v>
      </c>
      <c r="Q412" s="44">
        <f t="shared" si="239"/>
        <v>110.23</v>
      </c>
      <c r="R412" s="44">
        <f t="shared" si="239"/>
        <v>110.23</v>
      </c>
      <c r="S412" s="44">
        <f t="shared" si="239"/>
        <v>110.23</v>
      </c>
      <c r="T412" s="44">
        <f t="shared" si="239"/>
        <v>110.23</v>
      </c>
      <c r="U412" s="44">
        <f t="shared" si="239"/>
        <v>110.23</v>
      </c>
      <c r="V412" s="44">
        <f t="shared" si="239"/>
        <v>110.23</v>
      </c>
      <c r="W412" s="44">
        <f t="shared" si="239"/>
        <v>110.23</v>
      </c>
      <c r="X412" s="44">
        <f t="shared" si="239"/>
        <v>110.23</v>
      </c>
      <c r="Y412" s="44">
        <f t="shared" si="239"/>
        <v>110.23</v>
      </c>
      <c r="Z412" s="44">
        <f t="shared" si="239"/>
        <v>110.23</v>
      </c>
      <c r="AA412" s="44">
        <f t="shared" si="239"/>
        <v>110.23</v>
      </c>
    </row>
    <row r="413" spans="1:27" ht="12.75" customHeight="1" collapsed="1" x14ac:dyDescent="0.2">
      <c r="A413" s="88" t="s">
        <v>1244</v>
      </c>
      <c r="B413" s="28" t="str">
        <f>"21"&amp;"."&amp;$B$640&amp;"."&amp;$B$641</f>
        <v>21.09.2023</v>
      </c>
      <c r="C413" s="80" t="s">
        <v>76</v>
      </c>
      <c r="D413" s="81">
        <f>ROUND(((D414+D415+D417+D416)/1000),5)</f>
        <v>1.61879</v>
      </c>
      <c r="E413" s="81">
        <f>ROUND(((E414+E415+E417+E416)/1000),5)</f>
        <v>1.5192600000000001</v>
      </c>
      <c r="F413" s="81">
        <f>ROUND(((F414+F415+F417+F416)/1000),5)</f>
        <v>1.4497899999999999</v>
      </c>
      <c r="G413" s="81">
        <f t="shared" ref="G413:AA413" si="240">ROUND(((G414+G415+G417+G416)/1000),5)</f>
        <v>1.46194</v>
      </c>
      <c r="H413" s="81">
        <f t="shared" si="240"/>
        <v>1.5456300000000001</v>
      </c>
      <c r="I413" s="81">
        <f t="shared" si="240"/>
        <v>1.6652499999999999</v>
      </c>
      <c r="J413" s="81">
        <f t="shared" si="240"/>
        <v>1.8012300000000001</v>
      </c>
      <c r="K413" s="81">
        <f t="shared" si="240"/>
        <v>2.0142799999999998</v>
      </c>
      <c r="L413" s="81">
        <f t="shared" si="240"/>
        <v>2.3573300000000001</v>
      </c>
      <c r="M413" s="81">
        <f t="shared" si="240"/>
        <v>2.6946599999999998</v>
      </c>
      <c r="N413" s="81">
        <f t="shared" si="240"/>
        <v>2.7054499999999999</v>
      </c>
      <c r="O413" s="81">
        <f t="shared" si="240"/>
        <v>2.7035499999999999</v>
      </c>
      <c r="P413" s="81">
        <f t="shared" si="240"/>
        <v>2.6981999999999999</v>
      </c>
      <c r="Q413" s="81">
        <f t="shared" si="240"/>
        <v>2.7005499999999998</v>
      </c>
      <c r="R413" s="81">
        <f t="shared" si="240"/>
        <v>2.4124400000000001</v>
      </c>
      <c r="S413" s="81">
        <f t="shared" si="240"/>
        <v>2.4105599999999998</v>
      </c>
      <c r="T413" s="81">
        <f t="shared" si="240"/>
        <v>2.3906700000000001</v>
      </c>
      <c r="U413" s="81">
        <f t="shared" si="240"/>
        <v>2.3797799999999998</v>
      </c>
      <c r="V413" s="81">
        <f t="shared" si="240"/>
        <v>2.5051800000000002</v>
      </c>
      <c r="W413" s="81">
        <f t="shared" si="240"/>
        <v>2.5660599999999998</v>
      </c>
      <c r="X413" s="81">
        <f t="shared" si="240"/>
        <v>2.5406499999999999</v>
      </c>
      <c r="Y413" s="81">
        <f t="shared" si="240"/>
        <v>2.3867699999999998</v>
      </c>
      <c r="Z413" s="81">
        <f t="shared" si="240"/>
        <v>2.1044499999999999</v>
      </c>
      <c r="AA413" s="81">
        <f t="shared" si="240"/>
        <v>1.8376600000000001</v>
      </c>
    </row>
    <row r="414" spans="1:27" ht="12.75" hidden="1" customHeight="1" outlineLevel="1" x14ac:dyDescent="0.2">
      <c r="A414" s="89" t="s">
        <v>1245</v>
      </c>
      <c r="B414" s="63" t="s">
        <v>230</v>
      </c>
      <c r="C414" s="43" t="s">
        <v>79</v>
      </c>
      <c r="D414" s="44">
        <v>1286.8499999999999</v>
      </c>
      <c r="E414" s="44">
        <v>1187.32</v>
      </c>
      <c r="F414" s="44">
        <v>1117.8499999999999</v>
      </c>
      <c r="G414" s="44">
        <v>1130</v>
      </c>
      <c r="H414" s="44">
        <v>1213.69</v>
      </c>
      <c r="I414" s="44">
        <v>1333.31</v>
      </c>
      <c r="J414" s="44">
        <v>1469.29</v>
      </c>
      <c r="K414" s="44">
        <v>1682.34</v>
      </c>
      <c r="L414" s="44">
        <v>2025.39</v>
      </c>
      <c r="M414" s="44">
        <v>2362.7199999999998</v>
      </c>
      <c r="N414" s="44">
        <v>2373.5100000000002</v>
      </c>
      <c r="O414" s="44">
        <v>2371.61</v>
      </c>
      <c r="P414" s="44">
        <v>2366.2600000000002</v>
      </c>
      <c r="Q414" s="44">
        <v>2368.61</v>
      </c>
      <c r="R414" s="44">
        <v>2080.5</v>
      </c>
      <c r="S414" s="44">
        <v>2078.62</v>
      </c>
      <c r="T414" s="44">
        <v>2058.73</v>
      </c>
      <c r="U414" s="44">
        <v>2047.84</v>
      </c>
      <c r="V414" s="44">
        <v>2173.2399999999998</v>
      </c>
      <c r="W414" s="44">
        <v>2234.12</v>
      </c>
      <c r="X414" s="44">
        <v>2208.71</v>
      </c>
      <c r="Y414" s="44">
        <v>2054.83</v>
      </c>
      <c r="Z414" s="44">
        <v>1772.51</v>
      </c>
      <c r="AA414" s="44">
        <v>1505.72</v>
      </c>
    </row>
    <row r="415" spans="1:27" ht="12.75" hidden="1" customHeight="1" outlineLevel="1" x14ac:dyDescent="0.2">
      <c r="A415" s="89" t="s">
        <v>1246</v>
      </c>
      <c r="B415" s="63" t="s">
        <v>90</v>
      </c>
      <c r="C415" s="43" t="s">
        <v>79</v>
      </c>
      <c r="D415" s="44">
        <f>$D$315</f>
        <v>217.03</v>
      </c>
      <c r="E415" s="44">
        <f t="shared" ref="E415:AA415" si="241">$D$315</f>
        <v>217.03</v>
      </c>
      <c r="F415" s="44">
        <f t="shared" si="241"/>
        <v>217.03</v>
      </c>
      <c r="G415" s="44">
        <f t="shared" si="241"/>
        <v>217.03</v>
      </c>
      <c r="H415" s="44">
        <f t="shared" si="241"/>
        <v>217.03</v>
      </c>
      <c r="I415" s="44">
        <f t="shared" si="241"/>
        <v>217.03</v>
      </c>
      <c r="J415" s="44">
        <f t="shared" si="241"/>
        <v>217.03</v>
      </c>
      <c r="K415" s="44">
        <f t="shared" si="241"/>
        <v>217.03</v>
      </c>
      <c r="L415" s="44">
        <f t="shared" si="241"/>
        <v>217.03</v>
      </c>
      <c r="M415" s="44">
        <f t="shared" si="241"/>
        <v>217.03</v>
      </c>
      <c r="N415" s="44">
        <f t="shared" si="241"/>
        <v>217.03</v>
      </c>
      <c r="O415" s="44">
        <f t="shared" si="241"/>
        <v>217.03</v>
      </c>
      <c r="P415" s="44">
        <f t="shared" si="241"/>
        <v>217.03</v>
      </c>
      <c r="Q415" s="44">
        <f t="shared" si="241"/>
        <v>217.03</v>
      </c>
      <c r="R415" s="44">
        <f t="shared" si="241"/>
        <v>217.03</v>
      </c>
      <c r="S415" s="44">
        <f t="shared" si="241"/>
        <v>217.03</v>
      </c>
      <c r="T415" s="44">
        <f t="shared" si="241"/>
        <v>217.03</v>
      </c>
      <c r="U415" s="44">
        <f t="shared" si="241"/>
        <v>217.03</v>
      </c>
      <c r="V415" s="44">
        <f t="shared" si="241"/>
        <v>217.03</v>
      </c>
      <c r="W415" s="44">
        <f t="shared" si="241"/>
        <v>217.03</v>
      </c>
      <c r="X415" s="44">
        <f t="shared" si="241"/>
        <v>217.03</v>
      </c>
      <c r="Y415" s="44">
        <f t="shared" si="241"/>
        <v>217.03</v>
      </c>
      <c r="Z415" s="44">
        <f t="shared" si="241"/>
        <v>217.03</v>
      </c>
      <c r="AA415" s="44">
        <f t="shared" si="241"/>
        <v>217.03</v>
      </c>
    </row>
    <row r="416" spans="1:27" ht="12.75" hidden="1" customHeight="1" outlineLevel="1" x14ac:dyDescent="0.2">
      <c r="A416" s="89" t="s">
        <v>1247</v>
      </c>
      <c r="B416" s="63" t="s">
        <v>83</v>
      </c>
      <c r="C416" s="43" t="s">
        <v>79</v>
      </c>
      <c r="D416" s="44">
        <v>4.68</v>
      </c>
      <c r="E416" s="44">
        <v>4.68</v>
      </c>
      <c r="F416" s="44">
        <v>4.68</v>
      </c>
      <c r="G416" s="44">
        <v>4.68</v>
      </c>
      <c r="H416" s="44">
        <v>4.68</v>
      </c>
      <c r="I416" s="44">
        <v>4.68</v>
      </c>
      <c r="J416" s="44">
        <v>4.68</v>
      </c>
      <c r="K416" s="44">
        <v>4.68</v>
      </c>
      <c r="L416" s="44">
        <v>4.68</v>
      </c>
      <c r="M416" s="44">
        <v>4.68</v>
      </c>
      <c r="N416" s="44">
        <v>4.68</v>
      </c>
      <c r="O416" s="44">
        <v>4.68</v>
      </c>
      <c r="P416" s="44">
        <v>4.68</v>
      </c>
      <c r="Q416" s="44">
        <v>4.68</v>
      </c>
      <c r="R416" s="44">
        <v>4.68</v>
      </c>
      <c r="S416" s="44">
        <v>4.68</v>
      </c>
      <c r="T416" s="44">
        <v>4.68</v>
      </c>
      <c r="U416" s="44">
        <v>4.68</v>
      </c>
      <c r="V416" s="44">
        <v>4.68</v>
      </c>
      <c r="W416" s="44">
        <v>4.68</v>
      </c>
      <c r="X416" s="44">
        <v>4.68</v>
      </c>
      <c r="Y416" s="44">
        <v>4.68</v>
      </c>
      <c r="Z416" s="44">
        <v>4.68</v>
      </c>
      <c r="AA416" s="44">
        <v>4.68</v>
      </c>
    </row>
    <row r="417" spans="1:27" ht="12.75" hidden="1" customHeight="1" outlineLevel="1" x14ac:dyDescent="0.2">
      <c r="A417" s="89" t="s">
        <v>1248</v>
      </c>
      <c r="B417" s="63" t="s">
        <v>81</v>
      </c>
      <c r="C417" s="43" t="s">
        <v>79</v>
      </c>
      <c r="D417" s="44">
        <f>$D$11</f>
        <v>110.23</v>
      </c>
      <c r="E417" s="44">
        <f t="shared" ref="E417:AA417" si="242">$D$11</f>
        <v>110.23</v>
      </c>
      <c r="F417" s="44">
        <f t="shared" si="242"/>
        <v>110.23</v>
      </c>
      <c r="G417" s="44">
        <f t="shared" si="242"/>
        <v>110.23</v>
      </c>
      <c r="H417" s="44">
        <f t="shared" si="242"/>
        <v>110.23</v>
      </c>
      <c r="I417" s="44">
        <f t="shared" si="242"/>
        <v>110.23</v>
      </c>
      <c r="J417" s="44">
        <f t="shared" si="242"/>
        <v>110.23</v>
      </c>
      <c r="K417" s="44">
        <f t="shared" si="242"/>
        <v>110.23</v>
      </c>
      <c r="L417" s="44">
        <f t="shared" si="242"/>
        <v>110.23</v>
      </c>
      <c r="M417" s="44">
        <f t="shared" si="242"/>
        <v>110.23</v>
      </c>
      <c r="N417" s="44">
        <f t="shared" si="242"/>
        <v>110.23</v>
      </c>
      <c r="O417" s="44">
        <f t="shared" si="242"/>
        <v>110.23</v>
      </c>
      <c r="P417" s="44">
        <f t="shared" si="242"/>
        <v>110.23</v>
      </c>
      <c r="Q417" s="44">
        <f t="shared" si="242"/>
        <v>110.23</v>
      </c>
      <c r="R417" s="44">
        <f t="shared" si="242"/>
        <v>110.23</v>
      </c>
      <c r="S417" s="44">
        <f t="shared" si="242"/>
        <v>110.23</v>
      </c>
      <c r="T417" s="44">
        <f t="shared" si="242"/>
        <v>110.23</v>
      </c>
      <c r="U417" s="44">
        <f t="shared" si="242"/>
        <v>110.23</v>
      </c>
      <c r="V417" s="44">
        <f t="shared" si="242"/>
        <v>110.23</v>
      </c>
      <c r="W417" s="44">
        <f t="shared" si="242"/>
        <v>110.23</v>
      </c>
      <c r="X417" s="44">
        <f t="shared" si="242"/>
        <v>110.23</v>
      </c>
      <c r="Y417" s="44">
        <f t="shared" si="242"/>
        <v>110.23</v>
      </c>
      <c r="Z417" s="44">
        <f t="shared" si="242"/>
        <v>110.23</v>
      </c>
      <c r="AA417" s="44">
        <f t="shared" si="242"/>
        <v>110.23</v>
      </c>
    </row>
    <row r="418" spans="1:27" ht="12.75" customHeight="1" collapsed="1" x14ac:dyDescent="0.2">
      <c r="A418" s="88" t="s">
        <v>1249</v>
      </c>
      <c r="B418" s="28" t="str">
        <f>"22"&amp;"."&amp;$B$640&amp;"."&amp;$B$641</f>
        <v>22.09.2023</v>
      </c>
      <c r="C418" s="80" t="s">
        <v>76</v>
      </c>
      <c r="D418" s="81">
        <f>ROUND(((D419+D420+D422+D421)/1000),5)</f>
        <v>1.62104</v>
      </c>
      <c r="E418" s="81">
        <f>ROUND(((E419+E420+E422+E421)/1000),5)</f>
        <v>1.5156700000000001</v>
      </c>
      <c r="F418" s="81">
        <f>ROUND(((F419+F420+F422+F421)/1000),5)</f>
        <v>1.4613</v>
      </c>
      <c r="G418" s="81">
        <f t="shared" ref="G418:AA418" si="243">ROUND(((G419+G420+G422+G421)/1000),5)</f>
        <v>1.4619200000000001</v>
      </c>
      <c r="H418" s="81">
        <f t="shared" si="243"/>
        <v>1.5283199999999999</v>
      </c>
      <c r="I418" s="81">
        <f t="shared" si="243"/>
        <v>1.7041599999999999</v>
      </c>
      <c r="J418" s="81">
        <f t="shared" si="243"/>
        <v>1.8980300000000001</v>
      </c>
      <c r="K418" s="81">
        <f t="shared" si="243"/>
        <v>2.1126999999999998</v>
      </c>
      <c r="L418" s="81">
        <f t="shared" si="243"/>
        <v>2.3546200000000002</v>
      </c>
      <c r="M418" s="81">
        <f t="shared" si="243"/>
        <v>2.53165</v>
      </c>
      <c r="N418" s="81">
        <f t="shared" si="243"/>
        <v>2.5466799999999998</v>
      </c>
      <c r="O418" s="81">
        <f t="shared" si="243"/>
        <v>2.70166</v>
      </c>
      <c r="P418" s="81">
        <f t="shared" si="243"/>
        <v>2.5045899999999999</v>
      </c>
      <c r="Q418" s="81">
        <f t="shared" si="243"/>
        <v>2.5371299999999999</v>
      </c>
      <c r="R418" s="81">
        <f t="shared" si="243"/>
        <v>2.4180700000000002</v>
      </c>
      <c r="S418" s="81">
        <f t="shared" si="243"/>
        <v>2.40863</v>
      </c>
      <c r="T418" s="81">
        <f t="shared" si="243"/>
        <v>2.4054099999999998</v>
      </c>
      <c r="U418" s="81">
        <f t="shared" si="243"/>
        <v>2.3817300000000001</v>
      </c>
      <c r="V418" s="81">
        <f t="shared" si="243"/>
        <v>2.4542600000000001</v>
      </c>
      <c r="W418" s="81">
        <f t="shared" si="243"/>
        <v>2.4846900000000001</v>
      </c>
      <c r="X418" s="81">
        <f t="shared" si="243"/>
        <v>2.4801799999999998</v>
      </c>
      <c r="Y418" s="81">
        <f t="shared" si="243"/>
        <v>2.3959999999999999</v>
      </c>
      <c r="Z418" s="81">
        <f t="shared" si="243"/>
        <v>2.1181199999999998</v>
      </c>
      <c r="AA418" s="81">
        <f t="shared" si="243"/>
        <v>1.9248000000000001</v>
      </c>
    </row>
    <row r="419" spans="1:27" ht="12.75" hidden="1" customHeight="1" outlineLevel="1" x14ac:dyDescent="0.2">
      <c r="A419" s="89" t="s">
        <v>1250</v>
      </c>
      <c r="B419" s="63" t="s">
        <v>230</v>
      </c>
      <c r="C419" s="43" t="s">
        <v>79</v>
      </c>
      <c r="D419" s="44">
        <v>1289.0999999999999</v>
      </c>
      <c r="E419" s="44">
        <v>1183.73</v>
      </c>
      <c r="F419" s="44">
        <v>1129.3599999999999</v>
      </c>
      <c r="G419" s="44">
        <v>1129.98</v>
      </c>
      <c r="H419" s="44">
        <v>1196.3800000000001</v>
      </c>
      <c r="I419" s="44">
        <v>1372.22</v>
      </c>
      <c r="J419" s="44">
        <v>1566.09</v>
      </c>
      <c r="K419" s="44">
        <v>1780.76</v>
      </c>
      <c r="L419" s="44">
        <v>2022.68</v>
      </c>
      <c r="M419" s="44">
        <v>2199.71</v>
      </c>
      <c r="N419" s="44">
        <v>2214.7399999999998</v>
      </c>
      <c r="O419" s="44">
        <v>2369.7199999999998</v>
      </c>
      <c r="P419" s="44">
        <v>2172.65</v>
      </c>
      <c r="Q419" s="44">
        <v>2205.19</v>
      </c>
      <c r="R419" s="44">
        <v>2086.13</v>
      </c>
      <c r="S419" s="44">
        <v>2076.69</v>
      </c>
      <c r="T419" s="44">
        <v>2073.4699999999998</v>
      </c>
      <c r="U419" s="44">
        <v>2049.79</v>
      </c>
      <c r="V419" s="44">
        <v>2122.3200000000002</v>
      </c>
      <c r="W419" s="44">
        <v>2152.75</v>
      </c>
      <c r="X419" s="44">
        <v>2148.2399999999998</v>
      </c>
      <c r="Y419" s="44">
        <v>2064.06</v>
      </c>
      <c r="Z419" s="44">
        <v>1786.18</v>
      </c>
      <c r="AA419" s="44">
        <v>1592.86</v>
      </c>
    </row>
    <row r="420" spans="1:27" ht="12.75" hidden="1" customHeight="1" outlineLevel="1" x14ac:dyDescent="0.2">
      <c r="A420" s="89" t="s">
        <v>1251</v>
      </c>
      <c r="B420" s="63" t="s">
        <v>90</v>
      </c>
      <c r="C420" s="43" t="s">
        <v>79</v>
      </c>
      <c r="D420" s="44">
        <f>$D$315</f>
        <v>217.03</v>
      </c>
      <c r="E420" s="44">
        <f t="shared" ref="E420:AA420" si="244">$D$315</f>
        <v>217.03</v>
      </c>
      <c r="F420" s="44">
        <f t="shared" si="244"/>
        <v>217.03</v>
      </c>
      <c r="G420" s="44">
        <f t="shared" si="244"/>
        <v>217.03</v>
      </c>
      <c r="H420" s="44">
        <f t="shared" si="244"/>
        <v>217.03</v>
      </c>
      <c r="I420" s="44">
        <f t="shared" si="244"/>
        <v>217.03</v>
      </c>
      <c r="J420" s="44">
        <f t="shared" si="244"/>
        <v>217.03</v>
      </c>
      <c r="K420" s="44">
        <f t="shared" si="244"/>
        <v>217.03</v>
      </c>
      <c r="L420" s="44">
        <f t="shared" si="244"/>
        <v>217.03</v>
      </c>
      <c r="M420" s="44">
        <f t="shared" si="244"/>
        <v>217.03</v>
      </c>
      <c r="N420" s="44">
        <f t="shared" si="244"/>
        <v>217.03</v>
      </c>
      <c r="O420" s="44">
        <f t="shared" si="244"/>
        <v>217.03</v>
      </c>
      <c r="P420" s="44">
        <f t="shared" si="244"/>
        <v>217.03</v>
      </c>
      <c r="Q420" s="44">
        <f t="shared" si="244"/>
        <v>217.03</v>
      </c>
      <c r="R420" s="44">
        <f t="shared" si="244"/>
        <v>217.03</v>
      </c>
      <c r="S420" s="44">
        <f t="shared" si="244"/>
        <v>217.03</v>
      </c>
      <c r="T420" s="44">
        <f t="shared" si="244"/>
        <v>217.03</v>
      </c>
      <c r="U420" s="44">
        <f t="shared" si="244"/>
        <v>217.03</v>
      </c>
      <c r="V420" s="44">
        <f t="shared" si="244"/>
        <v>217.03</v>
      </c>
      <c r="W420" s="44">
        <f t="shared" si="244"/>
        <v>217.03</v>
      </c>
      <c r="X420" s="44">
        <f t="shared" si="244"/>
        <v>217.03</v>
      </c>
      <c r="Y420" s="44">
        <f t="shared" si="244"/>
        <v>217.03</v>
      </c>
      <c r="Z420" s="44">
        <f t="shared" si="244"/>
        <v>217.03</v>
      </c>
      <c r="AA420" s="44">
        <f t="shared" si="244"/>
        <v>217.03</v>
      </c>
    </row>
    <row r="421" spans="1:27" ht="12.75" hidden="1" customHeight="1" outlineLevel="1" x14ac:dyDescent="0.2">
      <c r="A421" s="89" t="s">
        <v>1252</v>
      </c>
      <c r="B421" s="63" t="s">
        <v>83</v>
      </c>
      <c r="C421" s="43" t="s">
        <v>79</v>
      </c>
      <c r="D421" s="44">
        <v>4.68</v>
      </c>
      <c r="E421" s="44">
        <v>4.68</v>
      </c>
      <c r="F421" s="44">
        <v>4.68</v>
      </c>
      <c r="G421" s="44">
        <v>4.68</v>
      </c>
      <c r="H421" s="44">
        <v>4.68</v>
      </c>
      <c r="I421" s="44">
        <v>4.68</v>
      </c>
      <c r="J421" s="44">
        <v>4.68</v>
      </c>
      <c r="K421" s="44">
        <v>4.68</v>
      </c>
      <c r="L421" s="44">
        <v>4.68</v>
      </c>
      <c r="M421" s="44">
        <v>4.68</v>
      </c>
      <c r="N421" s="44">
        <v>4.68</v>
      </c>
      <c r="O421" s="44">
        <v>4.68</v>
      </c>
      <c r="P421" s="44">
        <v>4.68</v>
      </c>
      <c r="Q421" s="44">
        <v>4.68</v>
      </c>
      <c r="R421" s="44">
        <v>4.68</v>
      </c>
      <c r="S421" s="44">
        <v>4.68</v>
      </c>
      <c r="T421" s="44">
        <v>4.68</v>
      </c>
      <c r="U421" s="44">
        <v>4.68</v>
      </c>
      <c r="V421" s="44">
        <v>4.68</v>
      </c>
      <c r="W421" s="44">
        <v>4.68</v>
      </c>
      <c r="X421" s="44">
        <v>4.68</v>
      </c>
      <c r="Y421" s="44">
        <v>4.68</v>
      </c>
      <c r="Z421" s="44">
        <v>4.68</v>
      </c>
      <c r="AA421" s="44">
        <v>4.68</v>
      </c>
    </row>
    <row r="422" spans="1:27" ht="12.75" hidden="1" customHeight="1" outlineLevel="1" x14ac:dyDescent="0.2">
      <c r="A422" s="89" t="s">
        <v>1253</v>
      </c>
      <c r="B422" s="63" t="s">
        <v>81</v>
      </c>
      <c r="C422" s="43" t="s">
        <v>79</v>
      </c>
      <c r="D422" s="44">
        <f>$D$11</f>
        <v>110.23</v>
      </c>
      <c r="E422" s="44">
        <f t="shared" ref="E422:AA422" si="245">$D$11</f>
        <v>110.23</v>
      </c>
      <c r="F422" s="44">
        <f t="shared" si="245"/>
        <v>110.23</v>
      </c>
      <c r="G422" s="44">
        <f t="shared" si="245"/>
        <v>110.23</v>
      </c>
      <c r="H422" s="44">
        <f t="shared" si="245"/>
        <v>110.23</v>
      </c>
      <c r="I422" s="44">
        <f t="shared" si="245"/>
        <v>110.23</v>
      </c>
      <c r="J422" s="44">
        <f t="shared" si="245"/>
        <v>110.23</v>
      </c>
      <c r="K422" s="44">
        <f t="shared" si="245"/>
        <v>110.23</v>
      </c>
      <c r="L422" s="44">
        <f t="shared" si="245"/>
        <v>110.23</v>
      </c>
      <c r="M422" s="44">
        <f t="shared" si="245"/>
        <v>110.23</v>
      </c>
      <c r="N422" s="44">
        <f t="shared" si="245"/>
        <v>110.23</v>
      </c>
      <c r="O422" s="44">
        <f t="shared" si="245"/>
        <v>110.23</v>
      </c>
      <c r="P422" s="44">
        <f t="shared" si="245"/>
        <v>110.23</v>
      </c>
      <c r="Q422" s="44">
        <f t="shared" si="245"/>
        <v>110.23</v>
      </c>
      <c r="R422" s="44">
        <f t="shared" si="245"/>
        <v>110.23</v>
      </c>
      <c r="S422" s="44">
        <f t="shared" si="245"/>
        <v>110.23</v>
      </c>
      <c r="T422" s="44">
        <f t="shared" si="245"/>
        <v>110.23</v>
      </c>
      <c r="U422" s="44">
        <f t="shared" si="245"/>
        <v>110.23</v>
      </c>
      <c r="V422" s="44">
        <f t="shared" si="245"/>
        <v>110.23</v>
      </c>
      <c r="W422" s="44">
        <f t="shared" si="245"/>
        <v>110.23</v>
      </c>
      <c r="X422" s="44">
        <f t="shared" si="245"/>
        <v>110.23</v>
      </c>
      <c r="Y422" s="44">
        <f t="shared" si="245"/>
        <v>110.23</v>
      </c>
      <c r="Z422" s="44">
        <f t="shared" si="245"/>
        <v>110.23</v>
      </c>
      <c r="AA422" s="44">
        <f t="shared" si="245"/>
        <v>110.23</v>
      </c>
    </row>
    <row r="423" spans="1:27" ht="12.75" customHeight="1" collapsed="1" x14ac:dyDescent="0.2">
      <c r="A423" s="88" t="s">
        <v>1254</v>
      </c>
      <c r="B423" s="28" t="str">
        <f>"23"&amp;"."&amp;$B$640&amp;"."&amp;$B$641</f>
        <v>23.09.2023</v>
      </c>
      <c r="C423" s="80" t="s">
        <v>76</v>
      </c>
      <c r="D423" s="81">
        <f>ROUND(((D424+D425+D427+D426)/1000),5)</f>
        <v>1.9474</v>
      </c>
      <c r="E423" s="81">
        <f>ROUND(((E424+E425+E427+E426)/1000),5)</f>
        <v>1.79684</v>
      </c>
      <c r="F423" s="81">
        <f>ROUND(((F424+F425+F427+F426)/1000),5)</f>
        <v>1.6941600000000001</v>
      </c>
      <c r="G423" s="81">
        <f t="shared" ref="G423:AA423" si="246">ROUND(((G424+G425+G427+G426)/1000),5)</f>
        <v>1.6395200000000001</v>
      </c>
      <c r="H423" s="81">
        <f t="shared" si="246"/>
        <v>1.72024</v>
      </c>
      <c r="I423" s="81">
        <f t="shared" si="246"/>
        <v>1.7377800000000001</v>
      </c>
      <c r="J423" s="81">
        <f t="shared" si="246"/>
        <v>1.8327800000000001</v>
      </c>
      <c r="K423" s="81">
        <f t="shared" si="246"/>
        <v>1.95767</v>
      </c>
      <c r="L423" s="81">
        <f t="shared" si="246"/>
        <v>2.2034199999999999</v>
      </c>
      <c r="M423" s="81">
        <f t="shared" si="246"/>
        <v>2.3486099999999999</v>
      </c>
      <c r="N423" s="81">
        <f t="shared" si="246"/>
        <v>2.4447000000000001</v>
      </c>
      <c r="O423" s="81">
        <f t="shared" si="246"/>
        <v>2.4768500000000002</v>
      </c>
      <c r="P423" s="81">
        <f t="shared" si="246"/>
        <v>2.6741299999999999</v>
      </c>
      <c r="Q423" s="81">
        <f t="shared" si="246"/>
        <v>2.7</v>
      </c>
      <c r="R423" s="81">
        <f t="shared" si="246"/>
        <v>2.6898900000000001</v>
      </c>
      <c r="S423" s="81">
        <f t="shared" si="246"/>
        <v>2.5647500000000001</v>
      </c>
      <c r="T423" s="81">
        <f t="shared" si="246"/>
        <v>2.5063900000000001</v>
      </c>
      <c r="U423" s="81">
        <f t="shared" si="246"/>
        <v>2.43675</v>
      </c>
      <c r="V423" s="81">
        <f t="shared" si="246"/>
        <v>2.57274</v>
      </c>
      <c r="W423" s="81">
        <f t="shared" si="246"/>
        <v>2.6170300000000002</v>
      </c>
      <c r="X423" s="81">
        <f t="shared" si="246"/>
        <v>2.7204199999999998</v>
      </c>
      <c r="Y423" s="81">
        <f t="shared" si="246"/>
        <v>2.3969</v>
      </c>
      <c r="Z423" s="81">
        <f t="shared" si="246"/>
        <v>2.0343300000000002</v>
      </c>
      <c r="AA423" s="81">
        <f t="shared" si="246"/>
        <v>1.8552999999999999</v>
      </c>
    </row>
    <row r="424" spans="1:27" ht="12.75" hidden="1" customHeight="1" outlineLevel="1" x14ac:dyDescent="0.2">
      <c r="A424" s="89" t="s">
        <v>1255</v>
      </c>
      <c r="B424" s="63" t="s">
        <v>230</v>
      </c>
      <c r="C424" s="43" t="s">
        <v>79</v>
      </c>
      <c r="D424" s="44">
        <v>1615.46</v>
      </c>
      <c r="E424" s="44">
        <v>1464.9</v>
      </c>
      <c r="F424" s="44">
        <v>1362.22</v>
      </c>
      <c r="G424" s="44">
        <v>1307.58</v>
      </c>
      <c r="H424" s="44">
        <v>1388.3</v>
      </c>
      <c r="I424" s="44">
        <v>1405.84</v>
      </c>
      <c r="J424" s="44">
        <v>1500.84</v>
      </c>
      <c r="K424" s="44">
        <v>1625.73</v>
      </c>
      <c r="L424" s="44">
        <v>1871.48</v>
      </c>
      <c r="M424" s="44">
        <v>2016.67</v>
      </c>
      <c r="N424" s="44">
        <v>2112.7600000000002</v>
      </c>
      <c r="O424" s="44">
        <v>2144.91</v>
      </c>
      <c r="P424" s="44">
        <v>2342.19</v>
      </c>
      <c r="Q424" s="44">
        <v>2368.06</v>
      </c>
      <c r="R424" s="44">
        <v>2357.9499999999998</v>
      </c>
      <c r="S424" s="44">
        <v>2232.81</v>
      </c>
      <c r="T424" s="44">
        <v>2174.4499999999998</v>
      </c>
      <c r="U424" s="44">
        <v>2104.81</v>
      </c>
      <c r="V424" s="44">
        <v>2240.8000000000002</v>
      </c>
      <c r="W424" s="44">
        <v>2285.09</v>
      </c>
      <c r="X424" s="44">
        <v>2388.48</v>
      </c>
      <c r="Y424" s="44">
        <v>2064.96</v>
      </c>
      <c r="Z424" s="44">
        <v>1702.39</v>
      </c>
      <c r="AA424" s="44">
        <v>1523.36</v>
      </c>
    </row>
    <row r="425" spans="1:27" ht="12.75" hidden="1" customHeight="1" outlineLevel="1" x14ac:dyDescent="0.2">
      <c r="A425" s="89" t="s">
        <v>1256</v>
      </c>
      <c r="B425" s="63" t="s">
        <v>90</v>
      </c>
      <c r="C425" s="43" t="s">
        <v>79</v>
      </c>
      <c r="D425" s="44">
        <f>$D$315</f>
        <v>217.03</v>
      </c>
      <c r="E425" s="44">
        <f t="shared" ref="E425:AA425" si="247">$D$315</f>
        <v>217.03</v>
      </c>
      <c r="F425" s="44">
        <f t="shared" si="247"/>
        <v>217.03</v>
      </c>
      <c r="G425" s="44">
        <f t="shared" si="247"/>
        <v>217.03</v>
      </c>
      <c r="H425" s="44">
        <f t="shared" si="247"/>
        <v>217.03</v>
      </c>
      <c r="I425" s="44">
        <f t="shared" si="247"/>
        <v>217.03</v>
      </c>
      <c r="J425" s="44">
        <f t="shared" si="247"/>
        <v>217.03</v>
      </c>
      <c r="K425" s="44">
        <f t="shared" si="247"/>
        <v>217.03</v>
      </c>
      <c r="L425" s="44">
        <f t="shared" si="247"/>
        <v>217.03</v>
      </c>
      <c r="M425" s="44">
        <f t="shared" si="247"/>
        <v>217.03</v>
      </c>
      <c r="N425" s="44">
        <f t="shared" si="247"/>
        <v>217.03</v>
      </c>
      <c r="O425" s="44">
        <f t="shared" si="247"/>
        <v>217.03</v>
      </c>
      <c r="P425" s="44">
        <f t="shared" si="247"/>
        <v>217.03</v>
      </c>
      <c r="Q425" s="44">
        <f t="shared" si="247"/>
        <v>217.03</v>
      </c>
      <c r="R425" s="44">
        <f t="shared" si="247"/>
        <v>217.03</v>
      </c>
      <c r="S425" s="44">
        <f t="shared" si="247"/>
        <v>217.03</v>
      </c>
      <c r="T425" s="44">
        <f t="shared" si="247"/>
        <v>217.03</v>
      </c>
      <c r="U425" s="44">
        <f t="shared" si="247"/>
        <v>217.03</v>
      </c>
      <c r="V425" s="44">
        <f t="shared" si="247"/>
        <v>217.03</v>
      </c>
      <c r="W425" s="44">
        <f t="shared" si="247"/>
        <v>217.03</v>
      </c>
      <c r="X425" s="44">
        <f t="shared" si="247"/>
        <v>217.03</v>
      </c>
      <c r="Y425" s="44">
        <f t="shared" si="247"/>
        <v>217.03</v>
      </c>
      <c r="Z425" s="44">
        <f t="shared" si="247"/>
        <v>217.03</v>
      </c>
      <c r="AA425" s="44">
        <f t="shared" si="247"/>
        <v>217.03</v>
      </c>
    </row>
    <row r="426" spans="1:27" ht="12.75" hidden="1" customHeight="1" outlineLevel="1" x14ac:dyDescent="0.2">
      <c r="A426" s="89" t="s">
        <v>1257</v>
      </c>
      <c r="B426" s="63" t="s">
        <v>83</v>
      </c>
      <c r="C426" s="43" t="s">
        <v>79</v>
      </c>
      <c r="D426" s="44">
        <v>4.68</v>
      </c>
      <c r="E426" s="44">
        <v>4.68</v>
      </c>
      <c r="F426" s="44">
        <v>4.68</v>
      </c>
      <c r="G426" s="44">
        <v>4.68</v>
      </c>
      <c r="H426" s="44">
        <v>4.68</v>
      </c>
      <c r="I426" s="44">
        <v>4.68</v>
      </c>
      <c r="J426" s="44">
        <v>4.68</v>
      </c>
      <c r="K426" s="44">
        <v>4.68</v>
      </c>
      <c r="L426" s="44">
        <v>4.68</v>
      </c>
      <c r="M426" s="44">
        <v>4.68</v>
      </c>
      <c r="N426" s="44">
        <v>4.68</v>
      </c>
      <c r="O426" s="44">
        <v>4.68</v>
      </c>
      <c r="P426" s="44">
        <v>4.68</v>
      </c>
      <c r="Q426" s="44">
        <v>4.68</v>
      </c>
      <c r="R426" s="44">
        <v>4.68</v>
      </c>
      <c r="S426" s="44">
        <v>4.68</v>
      </c>
      <c r="T426" s="44">
        <v>4.68</v>
      </c>
      <c r="U426" s="44">
        <v>4.68</v>
      </c>
      <c r="V426" s="44">
        <v>4.68</v>
      </c>
      <c r="W426" s="44">
        <v>4.68</v>
      </c>
      <c r="X426" s="44">
        <v>4.68</v>
      </c>
      <c r="Y426" s="44">
        <v>4.68</v>
      </c>
      <c r="Z426" s="44">
        <v>4.68</v>
      </c>
      <c r="AA426" s="44">
        <v>4.68</v>
      </c>
    </row>
    <row r="427" spans="1:27" ht="12.75" hidden="1" customHeight="1" outlineLevel="1" x14ac:dyDescent="0.2">
      <c r="A427" s="89" t="s">
        <v>1258</v>
      </c>
      <c r="B427" s="63" t="s">
        <v>81</v>
      </c>
      <c r="C427" s="43" t="s">
        <v>79</v>
      </c>
      <c r="D427" s="44">
        <f>$D$11</f>
        <v>110.23</v>
      </c>
      <c r="E427" s="44">
        <f t="shared" ref="E427:AA427" si="248">$D$11</f>
        <v>110.23</v>
      </c>
      <c r="F427" s="44">
        <f t="shared" si="248"/>
        <v>110.23</v>
      </c>
      <c r="G427" s="44">
        <f t="shared" si="248"/>
        <v>110.23</v>
      </c>
      <c r="H427" s="44">
        <f t="shared" si="248"/>
        <v>110.23</v>
      </c>
      <c r="I427" s="44">
        <f t="shared" si="248"/>
        <v>110.23</v>
      </c>
      <c r="J427" s="44">
        <f t="shared" si="248"/>
        <v>110.23</v>
      </c>
      <c r="K427" s="44">
        <f t="shared" si="248"/>
        <v>110.23</v>
      </c>
      <c r="L427" s="44">
        <f t="shared" si="248"/>
        <v>110.23</v>
      </c>
      <c r="M427" s="44">
        <f t="shared" si="248"/>
        <v>110.23</v>
      </c>
      <c r="N427" s="44">
        <f t="shared" si="248"/>
        <v>110.23</v>
      </c>
      <c r="O427" s="44">
        <f t="shared" si="248"/>
        <v>110.23</v>
      </c>
      <c r="P427" s="44">
        <f t="shared" si="248"/>
        <v>110.23</v>
      </c>
      <c r="Q427" s="44">
        <f t="shared" si="248"/>
        <v>110.23</v>
      </c>
      <c r="R427" s="44">
        <f t="shared" si="248"/>
        <v>110.23</v>
      </c>
      <c r="S427" s="44">
        <f t="shared" si="248"/>
        <v>110.23</v>
      </c>
      <c r="T427" s="44">
        <f t="shared" si="248"/>
        <v>110.23</v>
      </c>
      <c r="U427" s="44">
        <f t="shared" si="248"/>
        <v>110.23</v>
      </c>
      <c r="V427" s="44">
        <f t="shared" si="248"/>
        <v>110.23</v>
      </c>
      <c r="W427" s="44">
        <f t="shared" si="248"/>
        <v>110.23</v>
      </c>
      <c r="X427" s="44">
        <f t="shared" si="248"/>
        <v>110.23</v>
      </c>
      <c r="Y427" s="44">
        <f t="shared" si="248"/>
        <v>110.23</v>
      </c>
      <c r="Z427" s="44">
        <f t="shared" si="248"/>
        <v>110.23</v>
      </c>
      <c r="AA427" s="44">
        <f t="shared" si="248"/>
        <v>110.23</v>
      </c>
    </row>
    <row r="428" spans="1:27" ht="12.75" customHeight="1" collapsed="1" x14ac:dyDescent="0.2">
      <c r="A428" s="88" t="s">
        <v>1259</v>
      </c>
      <c r="B428" s="28" t="str">
        <f>"24"&amp;"."&amp;$B$640&amp;"."&amp;$B$641</f>
        <v>24.09.2023</v>
      </c>
      <c r="C428" s="80" t="s">
        <v>76</v>
      </c>
      <c r="D428" s="81">
        <f>ROUND(((D429+D430+D432+D431)/1000),5)</f>
        <v>1.6716500000000001</v>
      </c>
      <c r="E428" s="81">
        <f>ROUND(((E429+E430+E432+E431)/1000),5)</f>
        <v>1.5163199999999999</v>
      </c>
      <c r="F428" s="81">
        <f>ROUND(((F429+F430+F432+F431)/1000),5)</f>
        <v>1.44282</v>
      </c>
      <c r="G428" s="81">
        <f t="shared" ref="G428:AA428" si="249">ROUND(((G429+G430+G432+G431)/1000),5)</f>
        <v>1.39195</v>
      </c>
      <c r="H428" s="81">
        <f t="shared" si="249"/>
        <v>1.44937</v>
      </c>
      <c r="I428" s="81">
        <f t="shared" si="249"/>
        <v>1.49485</v>
      </c>
      <c r="J428" s="81">
        <f t="shared" si="249"/>
        <v>1.24498</v>
      </c>
      <c r="K428" s="81">
        <f t="shared" si="249"/>
        <v>1.7414499999999999</v>
      </c>
      <c r="L428" s="81">
        <f t="shared" si="249"/>
        <v>1.94546</v>
      </c>
      <c r="M428" s="81">
        <f t="shared" si="249"/>
        <v>2.1091199999999999</v>
      </c>
      <c r="N428" s="81">
        <f t="shared" si="249"/>
        <v>2.1564899999999998</v>
      </c>
      <c r="O428" s="81">
        <f t="shared" si="249"/>
        <v>2.1669800000000001</v>
      </c>
      <c r="P428" s="81">
        <f t="shared" si="249"/>
        <v>2.15802</v>
      </c>
      <c r="Q428" s="81">
        <f t="shared" si="249"/>
        <v>2.17117</v>
      </c>
      <c r="R428" s="81">
        <f t="shared" si="249"/>
        <v>2.1870500000000002</v>
      </c>
      <c r="S428" s="81">
        <f t="shared" si="249"/>
        <v>2.2232699999999999</v>
      </c>
      <c r="T428" s="81">
        <f t="shared" si="249"/>
        <v>2.2387899999999998</v>
      </c>
      <c r="U428" s="81">
        <f t="shared" si="249"/>
        <v>2.2390300000000001</v>
      </c>
      <c r="V428" s="81">
        <f t="shared" si="249"/>
        <v>2.4304899999999998</v>
      </c>
      <c r="W428" s="81">
        <f t="shared" si="249"/>
        <v>2.5422199999999999</v>
      </c>
      <c r="X428" s="81">
        <f t="shared" si="249"/>
        <v>2.5772699999999999</v>
      </c>
      <c r="Y428" s="81">
        <f t="shared" si="249"/>
        <v>2.3406600000000002</v>
      </c>
      <c r="Z428" s="81">
        <f t="shared" si="249"/>
        <v>1.98169</v>
      </c>
      <c r="AA428" s="81">
        <f t="shared" si="249"/>
        <v>1.67876</v>
      </c>
    </row>
    <row r="429" spans="1:27" ht="12.75" hidden="1" customHeight="1" outlineLevel="1" x14ac:dyDescent="0.2">
      <c r="A429" s="89" t="s">
        <v>1260</v>
      </c>
      <c r="B429" s="63" t="s">
        <v>230</v>
      </c>
      <c r="C429" s="43" t="s">
        <v>79</v>
      </c>
      <c r="D429" s="44">
        <v>1339.71</v>
      </c>
      <c r="E429" s="44">
        <v>1184.3800000000001</v>
      </c>
      <c r="F429" s="44">
        <v>1110.8800000000001</v>
      </c>
      <c r="G429" s="44">
        <v>1060.01</v>
      </c>
      <c r="H429" s="44">
        <v>1117.43</v>
      </c>
      <c r="I429" s="44">
        <v>1162.9100000000001</v>
      </c>
      <c r="J429" s="44">
        <v>913.04</v>
      </c>
      <c r="K429" s="44">
        <v>1409.51</v>
      </c>
      <c r="L429" s="44">
        <v>1613.52</v>
      </c>
      <c r="M429" s="44">
        <v>1777.18</v>
      </c>
      <c r="N429" s="44">
        <v>1824.55</v>
      </c>
      <c r="O429" s="44">
        <v>1835.04</v>
      </c>
      <c r="P429" s="44">
        <v>1826.08</v>
      </c>
      <c r="Q429" s="44">
        <v>1839.23</v>
      </c>
      <c r="R429" s="44">
        <v>1855.11</v>
      </c>
      <c r="S429" s="44">
        <v>1891.33</v>
      </c>
      <c r="T429" s="44">
        <v>1906.85</v>
      </c>
      <c r="U429" s="44">
        <v>1907.09</v>
      </c>
      <c r="V429" s="44">
        <v>2098.5500000000002</v>
      </c>
      <c r="W429" s="44">
        <v>2210.2800000000002</v>
      </c>
      <c r="X429" s="44">
        <v>2245.33</v>
      </c>
      <c r="Y429" s="44">
        <v>2008.72</v>
      </c>
      <c r="Z429" s="44">
        <v>1649.75</v>
      </c>
      <c r="AA429" s="44">
        <v>1346.82</v>
      </c>
    </row>
    <row r="430" spans="1:27" ht="12.75" hidden="1" customHeight="1" outlineLevel="1" x14ac:dyDescent="0.2">
      <c r="A430" s="89" t="s">
        <v>1261</v>
      </c>
      <c r="B430" s="63" t="s">
        <v>90</v>
      </c>
      <c r="C430" s="43" t="s">
        <v>79</v>
      </c>
      <c r="D430" s="44">
        <f>$D$315</f>
        <v>217.03</v>
      </c>
      <c r="E430" s="44">
        <f t="shared" ref="E430:AA430" si="250">$D$315</f>
        <v>217.03</v>
      </c>
      <c r="F430" s="44">
        <f t="shared" si="250"/>
        <v>217.03</v>
      </c>
      <c r="G430" s="44">
        <f t="shared" si="250"/>
        <v>217.03</v>
      </c>
      <c r="H430" s="44">
        <f t="shared" si="250"/>
        <v>217.03</v>
      </c>
      <c r="I430" s="44">
        <f t="shared" si="250"/>
        <v>217.03</v>
      </c>
      <c r="J430" s="44">
        <f t="shared" si="250"/>
        <v>217.03</v>
      </c>
      <c r="K430" s="44">
        <f t="shared" si="250"/>
        <v>217.03</v>
      </c>
      <c r="L430" s="44">
        <f t="shared" si="250"/>
        <v>217.03</v>
      </c>
      <c r="M430" s="44">
        <f t="shared" si="250"/>
        <v>217.03</v>
      </c>
      <c r="N430" s="44">
        <f t="shared" si="250"/>
        <v>217.03</v>
      </c>
      <c r="O430" s="44">
        <f t="shared" si="250"/>
        <v>217.03</v>
      </c>
      <c r="P430" s="44">
        <f t="shared" si="250"/>
        <v>217.03</v>
      </c>
      <c r="Q430" s="44">
        <f t="shared" si="250"/>
        <v>217.03</v>
      </c>
      <c r="R430" s="44">
        <f t="shared" si="250"/>
        <v>217.03</v>
      </c>
      <c r="S430" s="44">
        <f t="shared" si="250"/>
        <v>217.03</v>
      </c>
      <c r="T430" s="44">
        <f t="shared" si="250"/>
        <v>217.03</v>
      </c>
      <c r="U430" s="44">
        <f t="shared" si="250"/>
        <v>217.03</v>
      </c>
      <c r="V430" s="44">
        <f t="shared" si="250"/>
        <v>217.03</v>
      </c>
      <c r="W430" s="44">
        <f t="shared" si="250"/>
        <v>217.03</v>
      </c>
      <c r="X430" s="44">
        <f t="shared" si="250"/>
        <v>217.03</v>
      </c>
      <c r="Y430" s="44">
        <f t="shared" si="250"/>
        <v>217.03</v>
      </c>
      <c r="Z430" s="44">
        <f t="shared" si="250"/>
        <v>217.03</v>
      </c>
      <c r="AA430" s="44">
        <f t="shared" si="250"/>
        <v>217.03</v>
      </c>
    </row>
    <row r="431" spans="1:27" ht="12.75" hidden="1" customHeight="1" outlineLevel="1" x14ac:dyDescent="0.2">
      <c r="A431" s="89" t="s">
        <v>1262</v>
      </c>
      <c r="B431" s="63" t="s">
        <v>83</v>
      </c>
      <c r="C431" s="43" t="s">
        <v>79</v>
      </c>
      <c r="D431" s="44">
        <v>4.68</v>
      </c>
      <c r="E431" s="44">
        <v>4.68</v>
      </c>
      <c r="F431" s="44">
        <v>4.68</v>
      </c>
      <c r="G431" s="44">
        <v>4.68</v>
      </c>
      <c r="H431" s="44">
        <v>4.68</v>
      </c>
      <c r="I431" s="44">
        <v>4.68</v>
      </c>
      <c r="J431" s="44">
        <v>4.68</v>
      </c>
      <c r="K431" s="44">
        <v>4.68</v>
      </c>
      <c r="L431" s="44">
        <v>4.68</v>
      </c>
      <c r="M431" s="44">
        <v>4.68</v>
      </c>
      <c r="N431" s="44">
        <v>4.68</v>
      </c>
      <c r="O431" s="44">
        <v>4.68</v>
      </c>
      <c r="P431" s="44">
        <v>4.68</v>
      </c>
      <c r="Q431" s="44">
        <v>4.68</v>
      </c>
      <c r="R431" s="44">
        <v>4.68</v>
      </c>
      <c r="S431" s="44">
        <v>4.68</v>
      </c>
      <c r="T431" s="44">
        <v>4.68</v>
      </c>
      <c r="U431" s="44">
        <v>4.68</v>
      </c>
      <c r="V431" s="44">
        <v>4.68</v>
      </c>
      <c r="W431" s="44">
        <v>4.68</v>
      </c>
      <c r="X431" s="44">
        <v>4.68</v>
      </c>
      <c r="Y431" s="44">
        <v>4.68</v>
      </c>
      <c r="Z431" s="44">
        <v>4.68</v>
      </c>
      <c r="AA431" s="44">
        <v>4.68</v>
      </c>
    </row>
    <row r="432" spans="1:27" ht="12.75" hidden="1" customHeight="1" outlineLevel="1" x14ac:dyDescent="0.2">
      <c r="A432" s="89" t="s">
        <v>1263</v>
      </c>
      <c r="B432" s="63" t="s">
        <v>81</v>
      </c>
      <c r="C432" s="43" t="s">
        <v>79</v>
      </c>
      <c r="D432" s="44">
        <f>$D$11</f>
        <v>110.23</v>
      </c>
      <c r="E432" s="44">
        <f t="shared" ref="E432:AA432" si="251">$D$11</f>
        <v>110.23</v>
      </c>
      <c r="F432" s="44">
        <f t="shared" si="251"/>
        <v>110.23</v>
      </c>
      <c r="G432" s="44">
        <f t="shared" si="251"/>
        <v>110.23</v>
      </c>
      <c r="H432" s="44">
        <f t="shared" si="251"/>
        <v>110.23</v>
      </c>
      <c r="I432" s="44">
        <f t="shared" si="251"/>
        <v>110.23</v>
      </c>
      <c r="J432" s="44">
        <f t="shared" si="251"/>
        <v>110.23</v>
      </c>
      <c r="K432" s="44">
        <f t="shared" si="251"/>
        <v>110.23</v>
      </c>
      <c r="L432" s="44">
        <f t="shared" si="251"/>
        <v>110.23</v>
      </c>
      <c r="M432" s="44">
        <f t="shared" si="251"/>
        <v>110.23</v>
      </c>
      <c r="N432" s="44">
        <f t="shared" si="251"/>
        <v>110.23</v>
      </c>
      <c r="O432" s="44">
        <f t="shared" si="251"/>
        <v>110.23</v>
      </c>
      <c r="P432" s="44">
        <f t="shared" si="251"/>
        <v>110.23</v>
      </c>
      <c r="Q432" s="44">
        <f t="shared" si="251"/>
        <v>110.23</v>
      </c>
      <c r="R432" s="44">
        <f t="shared" si="251"/>
        <v>110.23</v>
      </c>
      <c r="S432" s="44">
        <f t="shared" si="251"/>
        <v>110.23</v>
      </c>
      <c r="T432" s="44">
        <f t="shared" si="251"/>
        <v>110.23</v>
      </c>
      <c r="U432" s="44">
        <f t="shared" si="251"/>
        <v>110.23</v>
      </c>
      <c r="V432" s="44">
        <f t="shared" si="251"/>
        <v>110.23</v>
      </c>
      <c r="W432" s="44">
        <f t="shared" si="251"/>
        <v>110.23</v>
      </c>
      <c r="X432" s="44">
        <f t="shared" si="251"/>
        <v>110.23</v>
      </c>
      <c r="Y432" s="44">
        <f t="shared" si="251"/>
        <v>110.23</v>
      </c>
      <c r="Z432" s="44">
        <f t="shared" si="251"/>
        <v>110.23</v>
      </c>
      <c r="AA432" s="44">
        <f t="shared" si="251"/>
        <v>110.23</v>
      </c>
    </row>
    <row r="433" spans="1:27" collapsed="1" x14ac:dyDescent="0.2">
      <c r="A433" s="88" t="s">
        <v>1264</v>
      </c>
      <c r="B433" s="28" t="str">
        <f>"25"&amp;"."&amp;$B$640&amp;"."&amp;$B$641</f>
        <v>25.09.2023</v>
      </c>
      <c r="C433" s="80" t="s">
        <v>76</v>
      </c>
      <c r="D433" s="81">
        <f>ROUND(((D434+D435+D437+D436)/1000),5)</f>
        <v>1.5144299999999999</v>
      </c>
      <c r="E433" s="81">
        <f>ROUND(((E434+E435+E437+E436)/1000),5)</f>
        <v>1.33887</v>
      </c>
      <c r="F433" s="81">
        <f>ROUND(((F434+F435+F437+F436)/1000),5)</f>
        <v>0.57325999999999999</v>
      </c>
      <c r="G433" s="81">
        <f t="shared" ref="G433:AA433" si="252">ROUND(((G434+G435+G437+G436)/1000),5)</f>
        <v>0.53086999999999995</v>
      </c>
      <c r="H433" s="81">
        <f t="shared" si="252"/>
        <v>0.59743000000000002</v>
      </c>
      <c r="I433" s="81">
        <f t="shared" si="252"/>
        <v>1.63706</v>
      </c>
      <c r="J433" s="81">
        <f t="shared" si="252"/>
        <v>1.79915</v>
      </c>
      <c r="K433" s="81">
        <f t="shared" si="252"/>
        <v>2.0260500000000001</v>
      </c>
      <c r="L433" s="81">
        <f t="shared" si="252"/>
        <v>2.3490700000000002</v>
      </c>
      <c r="M433" s="81">
        <f t="shared" si="252"/>
        <v>2.5468199999999999</v>
      </c>
      <c r="N433" s="81">
        <f t="shared" si="252"/>
        <v>2.6350600000000002</v>
      </c>
      <c r="O433" s="81">
        <f t="shared" si="252"/>
        <v>2.60866</v>
      </c>
      <c r="P433" s="81">
        <f t="shared" si="252"/>
        <v>2.5769000000000002</v>
      </c>
      <c r="Q433" s="81">
        <f t="shared" si="252"/>
        <v>2.5480800000000001</v>
      </c>
      <c r="R433" s="81">
        <f t="shared" si="252"/>
        <v>2.5395400000000001</v>
      </c>
      <c r="S433" s="81">
        <f t="shared" si="252"/>
        <v>2.53878</v>
      </c>
      <c r="T433" s="81">
        <f t="shared" si="252"/>
        <v>2.53634</v>
      </c>
      <c r="U433" s="81">
        <f t="shared" si="252"/>
        <v>2.5226700000000002</v>
      </c>
      <c r="V433" s="81">
        <f t="shared" si="252"/>
        <v>2.6194199999999999</v>
      </c>
      <c r="W433" s="81">
        <f t="shared" si="252"/>
        <v>2.6643400000000002</v>
      </c>
      <c r="X433" s="81">
        <f t="shared" si="252"/>
        <v>2.6140599999999998</v>
      </c>
      <c r="Y433" s="81">
        <f t="shared" si="252"/>
        <v>2.3918499999999998</v>
      </c>
      <c r="Z433" s="81">
        <f t="shared" si="252"/>
        <v>1.8775500000000001</v>
      </c>
      <c r="AA433" s="81">
        <f t="shared" si="252"/>
        <v>1.58629</v>
      </c>
    </row>
    <row r="434" spans="1:27" ht="12.75" hidden="1" customHeight="1" outlineLevel="1" x14ac:dyDescent="0.2">
      <c r="A434" s="89" t="s">
        <v>1265</v>
      </c>
      <c r="B434" s="63" t="s">
        <v>230</v>
      </c>
      <c r="C434" s="43" t="s">
        <v>79</v>
      </c>
      <c r="D434" s="44">
        <v>1182.49</v>
      </c>
      <c r="E434" s="44">
        <v>1006.93</v>
      </c>
      <c r="F434" s="44">
        <v>241.32</v>
      </c>
      <c r="G434" s="44">
        <v>198.93</v>
      </c>
      <c r="H434" s="44">
        <v>265.49</v>
      </c>
      <c r="I434" s="44">
        <v>1305.1199999999999</v>
      </c>
      <c r="J434" s="44">
        <v>1467.21</v>
      </c>
      <c r="K434" s="44">
        <v>1694.11</v>
      </c>
      <c r="L434" s="44">
        <v>2017.13</v>
      </c>
      <c r="M434" s="44">
        <v>2214.88</v>
      </c>
      <c r="N434" s="44">
        <v>2303.12</v>
      </c>
      <c r="O434" s="44">
        <v>2276.7199999999998</v>
      </c>
      <c r="P434" s="44">
        <v>2244.96</v>
      </c>
      <c r="Q434" s="44">
        <v>2216.14</v>
      </c>
      <c r="R434" s="44">
        <v>2207.6</v>
      </c>
      <c r="S434" s="44">
        <v>2206.84</v>
      </c>
      <c r="T434" s="44">
        <v>2204.4</v>
      </c>
      <c r="U434" s="44">
        <v>2190.73</v>
      </c>
      <c r="V434" s="44">
        <v>2287.48</v>
      </c>
      <c r="W434" s="44">
        <v>2332.4</v>
      </c>
      <c r="X434" s="44">
        <v>2282.12</v>
      </c>
      <c r="Y434" s="44">
        <v>2059.91</v>
      </c>
      <c r="Z434" s="44">
        <v>1545.61</v>
      </c>
      <c r="AA434" s="44">
        <v>1254.3499999999999</v>
      </c>
    </row>
    <row r="435" spans="1:27" ht="12.75" hidden="1" customHeight="1" outlineLevel="1" x14ac:dyDescent="0.2">
      <c r="A435" s="89" t="s">
        <v>1266</v>
      </c>
      <c r="B435" s="63" t="s">
        <v>90</v>
      </c>
      <c r="C435" s="43" t="s">
        <v>79</v>
      </c>
      <c r="D435" s="44">
        <f>$D$315</f>
        <v>217.03</v>
      </c>
      <c r="E435" s="44">
        <f t="shared" ref="E435:AA435" si="253">$D$315</f>
        <v>217.03</v>
      </c>
      <c r="F435" s="44">
        <f t="shared" si="253"/>
        <v>217.03</v>
      </c>
      <c r="G435" s="44">
        <f t="shared" si="253"/>
        <v>217.03</v>
      </c>
      <c r="H435" s="44">
        <f t="shared" si="253"/>
        <v>217.03</v>
      </c>
      <c r="I435" s="44">
        <f t="shared" si="253"/>
        <v>217.03</v>
      </c>
      <c r="J435" s="44">
        <f t="shared" si="253"/>
        <v>217.03</v>
      </c>
      <c r="K435" s="44">
        <f t="shared" si="253"/>
        <v>217.03</v>
      </c>
      <c r="L435" s="44">
        <f t="shared" si="253"/>
        <v>217.03</v>
      </c>
      <c r="M435" s="44">
        <f t="shared" si="253"/>
        <v>217.03</v>
      </c>
      <c r="N435" s="44">
        <f t="shared" si="253"/>
        <v>217.03</v>
      </c>
      <c r="O435" s="44">
        <f t="shared" si="253"/>
        <v>217.03</v>
      </c>
      <c r="P435" s="44">
        <f t="shared" si="253"/>
        <v>217.03</v>
      </c>
      <c r="Q435" s="44">
        <f t="shared" si="253"/>
        <v>217.03</v>
      </c>
      <c r="R435" s="44">
        <f t="shared" si="253"/>
        <v>217.03</v>
      </c>
      <c r="S435" s="44">
        <f t="shared" si="253"/>
        <v>217.03</v>
      </c>
      <c r="T435" s="44">
        <f t="shared" si="253"/>
        <v>217.03</v>
      </c>
      <c r="U435" s="44">
        <f t="shared" si="253"/>
        <v>217.03</v>
      </c>
      <c r="V435" s="44">
        <f t="shared" si="253"/>
        <v>217.03</v>
      </c>
      <c r="W435" s="44">
        <f t="shared" si="253"/>
        <v>217.03</v>
      </c>
      <c r="X435" s="44">
        <f t="shared" si="253"/>
        <v>217.03</v>
      </c>
      <c r="Y435" s="44">
        <f t="shared" si="253"/>
        <v>217.03</v>
      </c>
      <c r="Z435" s="44">
        <f t="shared" si="253"/>
        <v>217.03</v>
      </c>
      <c r="AA435" s="44">
        <f t="shared" si="253"/>
        <v>217.03</v>
      </c>
    </row>
    <row r="436" spans="1:27" ht="12.75" hidden="1" customHeight="1" outlineLevel="1" x14ac:dyDescent="0.2">
      <c r="A436" s="89" t="s">
        <v>1267</v>
      </c>
      <c r="B436" s="63" t="s">
        <v>83</v>
      </c>
      <c r="C436" s="43" t="s">
        <v>79</v>
      </c>
      <c r="D436" s="44">
        <v>4.68</v>
      </c>
      <c r="E436" s="44">
        <v>4.68</v>
      </c>
      <c r="F436" s="44">
        <v>4.68</v>
      </c>
      <c r="G436" s="44">
        <v>4.68</v>
      </c>
      <c r="H436" s="44">
        <v>4.68</v>
      </c>
      <c r="I436" s="44">
        <v>4.68</v>
      </c>
      <c r="J436" s="44">
        <v>4.68</v>
      </c>
      <c r="K436" s="44">
        <v>4.68</v>
      </c>
      <c r="L436" s="44">
        <v>4.68</v>
      </c>
      <c r="M436" s="44">
        <v>4.68</v>
      </c>
      <c r="N436" s="44">
        <v>4.68</v>
      </c>
      <c r="O436" s="44">
        <v>4.68</v>
      </c>
      <c r="P436" s="44">
        <v>4.68</v>
      </c>
      <c r="Q436" s="44">
        <v>4.68</v>
      </c>
      <c r="R436" s="44">
        <v>4.68</v>
      </c>
      <c r="S436" s="44">
        <v>4.68</v>
      </c>
      <c r="T436" s="44">
        <v>4.68</v>
      </c>
      <c r="U436" s="44">
        <v>4.68</v>
      </c>
      <c r="V436" s="44">
        <v>4.68</v>
      </c>
      <c r="W436" s="44">
        <v>4.68</v>
      </c>
      <c r="X436" s="44">
        <v>4.68</v>
      </c>
      <c r="Y436" s="44">
        <v>4.68</v>
      </c>
      <c r="Z436" s="44">
        <v>4.68</v>
      </c>
      <c r="AA436" s="44">
        <v>4.68</v>
      </c>
    </row>
    <row r="437" spans="1:27" ht="12.75" hidden="1" customHeight="1" outlineLevel="1" x14ac:dyDescent="0.2">
      <c r="A437" s="89" t="s">
        <v>1268</v>
      </c>
      <c r="B437" s="63" t="s">
        <v>81</v>
      </c>
      <c r="C437" s="43" t="s">
        <v>79</v>
      </c>
      <c r="D437" s="44">
        <f>$D$11</f>
        <v>110.23</v>
      </c>
      <c r="E437" s="44">
        <f t="shared" ref="E437:AA437" si="254">$D$11</f>
        <v>110.23</v>
      </c>
      <c r="F437" s="44">
        <f t="shared" si="254"/>
        <v>110.23</v>
      </c>
      <c r="G437" s="44">
        <f t="shared" si="254"/>
        <v>110.23</v>
      </c>
      <c r="H437" s="44">
        <f t="shared" si="254"/>
        <v>110.23</v>
      </c>
      <c r="I437" s="44">
        <f t="shared" si="254"/>
        <v>110.23</v>
      </c>
      <c r="J437" s="44">
        <f t="shared" si="254"/>
        <v>110.23</v>
      </c>
      <c r="K437" s="44">
        <f t="shared" si="254"/>
        <v>110.23</v>
      </c>
      <c r="L437" s="44">
        <f t="shared" si="254"/>
        <v>110.23</v>
      </c>
      <c r="M437" s="44">
        <f t="shared" si="254"/>
        <v>110.23</v>
      </c>
      <c r="N437" s="44">
        <f t="shared" si="254"/>
        <v>110.23</v>
      </c>
      <c r="O437" s="44">
        <f t="shared" si="254"/>
        <v>110.23</v>
      </c>
      <c r="P437" s="44">
        <f t="shared" si="254"/>
        <v>110.23</v>
      </c>
      <c r="Q437" s="44">
        <f t="shared" si="254"/>
        <v>110.23</v>
      </c>
      <c r="R437" s="44">
        <f t="shared" si="254"/>
        <v>110.23</v>
      </c>
      <c r="S437" s="44">
        <f t="shared" si="254"/>
        <v>110.23</v>
      </c>
      <c r="T437" s="44">
        <f t="shared" si="254"/>
        <v>110.23</v>
      </c>
      <c r="U437" s="44">
        <f t="shared" si="254"/>
        <v>110.23</v>
      </c>
      <c r="V437" s="44">
        <f t="shared" si="254"/>
        <v>110.23</v>
      </c>
      <c r="W437" s="44">
        <f t="shared" si="254"/>
        <v>110.23</v>
      </c>
      <c r="X437" s="44">
        <f t="shared" si="254"/>
        <v>110.23</v>
      </c>
      <c r="Y437" s="44">
        <f t="shared" si="254"/>
        <v>110.23</v>
      </c>
      <c r="Z437" s="44">
        <f t="shared" si="254"/>
        <v>110.23</v>
      </c>
      <c r="AA437" s="44">
        <f t="shared" si="254"/>
        <v>110.23</v>
      </c>
    </row>
    <row r="438" spans="1:27" collapsed="1" x14ac:dyDescent="0.2">
      <c r="A438" s="88" t="s">
        <v>1269</v>
      </c>
      <c r="B438" s="28" t="str">
        <f>"26"&amp;"."&amp;$B$640&amp;"."&amp;$B$641</f>
        <v>26.09.2023</v>
      </c>
      <c r="C438" s="80" t="s">
        <v>76</v>
      </c>
      <c r="D438" s="81">
        <f>ROUND(((D439+D440+D442+D441)/1000),5)</f>
        <v>1.5060100000000001</v>
      </c>
      <c r="E438" s="81">
        <f>ROUND(((E439+E440+E442+E441)/1000),5)</f>
        <v>1.3204199999999999</v>
      </c>
      <c r="F438" s="81">
        <f>ROUND(((F439+F440+F442+F441)/1000),5)</f>
        <v>0.55940000000000001</v>
      </c>
      <c r="G438" s="81">
        <f t="shared" ref="G438:AA438" si="255">ROUND(((G439+G440+G442+G441)/1000),5)</f>
        <v>0.57162999999999997</v>
      </c>
      <c r="H438" s="81">
        <f t="shared" si="255"/>
        <v>1.29677</v>
      </c>
      <c r="I438" s="81">
        <f t="shared" si="255"/>
        <v>1.6911700000000001</v>
      </c>
      <c r="J438" s="81">
        <f t="shared" si="255"/>
        <v>1.8715599999999999</v>
      </c>
      <c r="K438" s="81">
        <f t="shared" si="255"/>
        <v>1.9674</v>
      </c>
      <c r="L438" s="81">
        <f t="shared" si="255"/>
        <v>2.3459300000000001</v>
      </c>
      <c r="M438" s="81">
        <f t="shared" si="255"/>
        <v>2.56758</v>
      </c>
      <c r="N438" s="81">
        <f t="shared" si="255"/>
        <v>2.6470400000000001</v>
      </c>
      <c r="O438" s="81">
        <f t="shared" si="255"/>
        <v>2.6353300000000002</v>
      </c>
      <c r="P438" s="81">
        <f t="shared" si="255"/>
        <v>2.5886499999999999</v>
      </c>
      <c r="Q438" s="81">
        <f t="shared" si="255"/>
        <v>2.59544</v>
      </c>
      <c r="R438" s="81">
        <f t="shared" si="255"/>
        <v>2.5669</v>
      </c>
      <c r="S438" s="81">
        <f t="shared" si="255"/>
        <v>2.5647000000000002</v>
      </c>
      <c r="T438" s="81">
        <f t="shared" si="255"/>
        <v>2.4924200000000001</v>
      </c>
      <c r="U438" s="81">
        <f t="shared" si="255"/>
        <v>2.4276300000000002</v>
      </c>
      <c r="V438" s="81">
        <f t="shared" si="255"/>
        <v>2.6095000000000002</v>
      </c>
      <c r="W438" s="81">
        <f t="shared" si="255"/>
        <v>2.6749700000000001</v>
      </c>
      <c r="X438" s="81">
        <f t="shared" si="255"/>
        <v>2.62338</v>
      </c>
      <c r="Y438" s="81">
        <f t="shared" si="255"/>
        <v>2.3658899999999998</v>
      </c>
      <c r="Z438" s="81">
        <f t="shared" si="255"/>
        <v>1.8926499999999999</v>
      </c>
      <c r="AA438" s="81">
        <f t="shared" si="255"/>
        <v>1.68493</v>
      </c>
    </row>
    <row r="439" spans="1:27" ht="12.75" hidden="1" customHeight="1" outlineLevel="1" x14ac:dyDescent="0.2">
      <c r="A439" s="89" t="s">
        <v>1270</v>
      </c>
      <c r="B439" s="63" t="s">
        <v>230</v>
      </c>
      <c r="C439" s="43" t="s">
        <v>79</v>
      </c>
      <c r="D439" s="44">
        <v>1174.07</v>
      </c>
      <c r="E439" s="44">
        <v>988.48</v>
      </c>
      <c r="F439" s="44">
        <v>227.46</v>
      </c>
      <c r="G439" s="44">
        <v>239.69</v>
      </c>
      <c r="H439" s="44">
        <v>964.83</v>
      </c>
      <c r="I439" s="44">
        <v>1359.23</v>
      </c>
      <c r="J439" s="44">
        <v>1539.62</v>
      </c>
      <c r="K439" s="44">
        <v>1635.46</v>
      </c>
      <c r="L439" s="44">
        <v>2013.99</v>
      </c>
      <c r="M439" s="44">
        <v>2235.64</v>
      </c>
      <c r="N439" s="44">
        <v>2315.1</v>
      </c>
      <c r="O439" s="44">
        <v>2303.39</v>
      </c>
      <c r="P439" s="44">
        <v>2256.71</v>
      </c>
      <c r="Q439" s="44">
        <v>2263.5</v>
      </c>
      <c r="R439" s="44">
        <v>2234.96</v>
      </c>
      <c r="S439" s="44">
        <v>2232.7600000000002</v>
      </c>
      <c r="T439" s="44">
        <v>2160.48</v>
      </c>
      <c r="U439" s="44">
        <v>2095.69</v>
      </c>
      <c r="V439" s="44">
        <v>2277.56</v>
      </c>
      <c r="W439" s="44">
        <v>2343.0300000000002</v>
      </c>
      <c r="X439" s="44">
        <v>2291.44</v>
      </c>
      <c r="Y439" s="44">
        <v>2033.95</v>
      </c>
      <c r="Z439" s="44">
        <v>1560.71</v>
      </c>
      <c r="AA439" s="44">
        <v>1352.99</v>
      </c>
    </row>
    <row r="440" spans="1:27" ht="12.75" hidden="1" customHeight="1" outlineLevel="1" x14ac:dyDescent="0.2">
      <c r="A440" s="89" t="s">
        <v>1271</v>
      </c>
      <c r="B440" s="63" t="s">
        <v>90</v>
      </c>
      <c r="C440" s="43" t="s">
        <v>79</v>
      </c>
      <c r="D440" s="44">
        <f>$D$315</f>
        <v>217.03</v>
      </c>
      <c r="E440" s="44">
        <f t="shared" ref="E440:AA440" si="256">$D$315</f>
        <v>217.03</v>
      </c>
      <c r="F440" s="44">
        <f t="shared" si="256"/>
        <v>217.03</v>
      </c>
      <c r="G440" s="44">
        <f t="shared" si="256"/>
        <v>217.03</v>
      </c>
      <c r="H440" s="44">
        <f t="shared" si="256"/>
        <v>217.03</v>
      </c>
      <c r="I440" s="44">
        <f t="shared" si="256"/>
        <v>217.03</v>
      </c>
      <c r="J440" s="44">
        <f t="shared" si="256"/>
        <v>217.03</v>
      </c>
      <c r="K440" s="44">
        <f t="shared" si="256"/>
        <v>217.03</v>
      </c>
      <c r="L440" s="44">
        <f t="shared" si="256"/>
        <v>217.03</v>
      </c>
      <c r="M440" s="44">
        <f t="shared" si="256"/>
        <v>217.03</v>
      </c>
      <c r="N440" s="44">
        <f t="shared" si="256"/>
        <v>217.03</v>
      </c>
      <c r="O440" s="44">
        <f t="shared" si="256"/>
        <v>217.03</v>
      </c>
      <c r="P440" s="44">
        <f t="shared" si="256"/>
        <v>217.03</v>
      </c>
      <c r="Q440" s="44">
        <f t="shared" si="256"/>
        <v>217.03</v>
      </c>
      <c r="R440" s="44">
        <f t="shared" si="256"/>
        <v>217.03</v>
      </c>
      <c r="S440" s="44">
        <f t="shared" si="256"/>
        <v>217.03</v>
      </c>
      <c r="T440" s="44">
        <f t="shared" si="256"/>
        <v>217.03</v>
      </c>
      <c r="U440" s="44">
        <f t="shared" si="256"/>
        <v>217.03</v>
      </c>
      <c r="V440" s="44">
        <f t="shared" si="256"/>
        <v>217.03</v>
      </c>
      <c r="W440" s="44">
        <f t="shared" si="256"/>
        <v>217.03</v>
      </c>
      <c r="X440" s="44">
        <f t="shared" si="256"/>
        <v>217.03</v>
      </c>
      <c r="Y440" s="44">
        <f t="shared" si="256"/>
        <v>217.03</v>
      </c>
      <c r="Z440" s="44">
        <f t="shared" si="256"/>
        <v>217.03</v>
      </c>
      <c r="AA440" s="44">
        <f t="shared" si="256"/>
        <v>217.03</v>
      </c>
    </row>
    <row r="441" spans="1:27" ht="12.75" hidden="1" customHeight="1" outlineLevel="1" x14ac:dyDescent="0.2">
      <c r="A441" s="89" t="s">
        <v>1272</v>
      </c>
      <c r="B441" s="63" t="s">
        <v>83</v>
      </c>
      <c r="C441" s="43" t="s">
        <v>79</v>
      </c>
      <c r="D441" s="44">
        <v>4.68</v>
      </c>
      <c r="E441" s="44">
        <v>4.68</v>
      </c>
      <c r="F441" s="44">
        <v>4.68</v>
      </c>
      <c r="G441" s="44">
        <v>4.68</v>
      </c>
      <c r="H441" s="44">
        <v>4.68</v>
      </c>
      <c r="I441" s="44">
        <v>4.68</v>
      </c>
      <c r="J441" s="44">
        <v>4.68</v>
      </c>
      <c r="K441" s="44">
        <v>4.68</v>
      </c>
      <c r="L441" s="44">
        <v>4.68</v>
      </c>
      <c r="M441" s="44">
        <v>4.68</v>
      </c>
      <c r="N441" s="44">
        <v>4.68</v>
      </c>
      <c r="O441" s="44">
        <v>4.68</v>
      </c>
      <c r="P441" s="44">
        <v>4.68</v>
      </c>
      <c r="Q441" s="44">
        <v>4.68</v>
      </c>
      <c r="R441" s="44">
        <v>4.68</v>
      </c>
      <c r="S441" s="44">
        <v>4.68</v>
      </c>
      <c r="T441" s="44">
        <v>4.68</v>
      </c>
      <c r="U441" s="44">
        <v>4.68</v>
      </c>
      <c r="V441" s="44">
        <v>4.68</v>
      </c>
      <c r="W441" s="44">
        <v>4.68</v>
      </c>
      <c r="X441" s="44">
        <v>4.68</v>
      </c>
      <c r="Y441" s="44">
        <v>4.68</v>
      </c>
      <c r="Z441" s="44">
        <v>4.68</v>
      </c>
      <c r="AA441" s="44">
        <v>4.68</v>
      </c>
    </row>
    <row r="442" spans="1:27" ht="12.75" hidden="1" customHeight="1" outlineLevel="1" x14ac:dyDescent="0.2">
      <c r="A442" s="89" t="s">
        <v>1273</v>
      </c>
      <c r="B442" s="63" t="s">
        <v>81</v>
      </c>
      <c r="C442" s="43" t="s">
        <v>79</v>
      </c>
      <c r="D442" s="44">
        <f>$D$11</f>
        <v>110.23</v>
      </c>
      <c r="E442" s="44">
        <f t="shared" ref="E442:AA442" si="257">$D$11</f>
        <v>110.23</v>
      </c>
      <c r="F442" s="44">
        <f t="shared" si="257"/>
        <v>110.23</v>
      </c>
      <c r="G442" s="44">
        <f t="shared" si="257"/>
        <v>110.23</v>
      </c>
      <c r="H442" s="44">
        <f t="shared" si="257"/>
        <v>110.23</v>
      </c>
      <c r="I442" s="44">
        <f t="shared" si="257"/>
        <v>110.23</v>
      </c>
      <c r="J442" s="44">
        <f t="shared" si="257"/>
        <v>110.23</v>
      </c>
      <c r="K442" s="44">
        <f t="shared" si="257"/>
        <v>110.23</v>
      </c>
      <c r="L442" s="44">
        <f t="shared" si="257"/>
        <v>110.23</v>
      </c>
      <c r="M442" s="44">
        <f t="shared" si="257"/>
        <v>110.23</v>
      </c>
      <c r="N442" s="44">
        <f t="shared" si="257"/>
        <v>110.23</v>
      </c>
      <c r="O442" s="44">
        <f t="shared" si="257"/>
        <v>110.23</v>
      </c>
      <c r="P442" s="44">
        <f t="shared" si="257"/>
        <v>110.23</v>
      </c>
      <c r="Q442" s="44">
        <f t="shared" si="257"/>
        <v>110.23</v>
      </c>
      <c r="R442" s="44">
        <f t="shared" si="257"/>
        <v>110.23</v>
      </c>
      <c r="S442" s="44">
        <f t="shared" si="257"/>
        <v>110.23</v>
      </c>
      <c r="T442" s="44">
        <f t="shared" si="257"/>
        <v>110.23</v>
      </c>
      <c r="U442" s="44">
        <f t="shared" si="257"/>
        <v>110.23</v>
      </c>
      <c r="V442" s="44">
        <f t="shared" si="257"/>
        <v>110.23</v>
      </c>
      <c r="W442" s="44">
        <f t="shared" si="257"/>
        <v>110.23</v>
      </c>
      <c r="X442" s="44">
        <f t="shared" si="257"/>
        <v>110.23</v>
      </c>
      <c r="Y442" s="44">
        <f t="shared" si="257"/>
        <v>110.23</v>
      </c>
      <c r="Z442" s="44">
        <f t="shared" si="257"/>
        <v>110.23</v>
      </c>
      <c r="AA442" s="44">
        <f t="shared" si="257"/>
        <v>110.23</v>
      </c>
    </row>
    <row r="443" spans="1:27" collapsed="1" x14ac:dyDescent="0.2">
      <c r="A443" s="88" t="s">
        <v>1274</v>
      </c>
      <c r="B443" s="28" t="str">
        <f>"27"&amp;"."&amp;$B$640&amp;"."&amp;$B$641</f>
        <v>27.09.2023</v>
      </c>
      <c r="C443" s="80" t="s">
        <v>76</v>
      </c>
      <c r="D443" s="81">
        <f>ROUND(((D444+D445+D447+D446)/1000),5)</f>
        <v>1.51711</v>
      </c>
      <c r="E443" s="81">
        <f>ROUND(((E444+E445+E447+E446)/1000),5)</f>
        <v>1.29223</v>
      </c>
      <c r="F443" s="81">
        <f>ROUND(((F444+F445+F447+F446)/1000),5)</f>
        <v>1.0131300000000001</v>
      </c>
      <c r="G443" s="81">
        <f t="shared" ref="G443:AA443" si="258">ROUND(((G444+G445+G447+G446)/1000),5)</f>
        <v>1.06579</v>
      </c>
      <c r="H443" s="81">
        <f t="shared" si="258"/>
        <v>1.3097000000000001</v>
      </c>
      <c r="I443" s="81">
        <f t="shared" si="258"/>
        <v>1.70177</v>
      </c>
      <c r="J443" s="81">
        <f t="shared" si="258"/>
        <v>1.8591299999999999</v>
      </c>
      <c r="K443" s="81">
        <f t="shared" si="258"/>
        <v>2.04013</v>
      </c>
      <c r="L443" s="81">
        <f t="shared" si="258"/>
        <v>2.36538</v>
      </c>
      <c r="M443" s="81">
        <f t="shared" si="258"/>
        <v>2.54101</v>
      </c>
      <c r="N443" s="81">
        <f t="shared" si="258"/>
        <v>2.6109</v>
      </c>
      <c r="O443" s="81">
        <f t="shared" si="258"/>
        <v>2.5425399999999998</v>
      </c>
      <c r="P443" s="81">
        <f t="shared" si="258"/>
        <v>2.4875799999999999</v>
      </c>
      <c r="Q443" s="81">
        <f t="shared" si="258"/>
        <v>2.4882499999999999</v>
      </c>
      <c r="R443" s="81">
        <f t="shared" si="258"/>
        <v>2.47573</v>
      </c>
      <c r="S443" s="81">
        <f t="shared" si="258"/>
        <v>2.4745900000000001</v>
      </c>
      <c r="T443" s="81">
        <f t="shared" si="258"/>
        <v>2.4535</v>
      </c>
      <c r="U443" s="81">
        <f t="shared" si="258"/>
        <v>2.4668800000000002</v>
      </c>
      <c r="V443" s="81">
        <f t="shared" si="258"/>
        <v>2.4888300000000001</v>
      </c>
      <c r="W443" s="81">
        <f t="shared" si="258"/>
        <v>2.5077199999999999</v>
      </c>
      <c r="X443" s="81">
        <f t="shared" si="258"/>
        <v>2.3599199999999998</v>
      </c>
      <c r="Y443" s="81">
        <f t="shared" si="258"/>
        <v>2.13273</v>
      </c>
      <c r="Z443" s="81">
        <f t="shared" si="258"/>
        <v>1.87541</v>
      </c>
      <c r="AA443" s="81">
        <f t="shared" si="258"/>
        <v>1.702</v>
      </c>
    </row>
    <row r="444" spans="1:27" ht="12.75" hidden="1" customHeight="1" outlineLevel="1" x14ac:dyDescent="0.2">
      <c r="A444" s="89" t="s">
        <v>1275</v>
      </c>
      <c r="B444" s="63" t="s">
        <v>230</v>
      </c>
      <c r="C444" s="43" t="s">
        <v>79</v>
      </c>
      <c r="D444" s="44">
        <v>1185.17</v>
      </c>
      <c r="E444" s="44">
        <v>960.29</v>
      </c>
      <c r="F444" s="44">
        <v>681.19</v>
      </c>
      <c r="G444" s="44">
        <v>733.85</v>
      </c>
      <c r="H444" s="44">
        <v>977.76</v>
      </c>
      <c r="I444" s="44">
        <v>1369.83</v>
      </c>
      <c r="J444" s="44">
        <v>1527.19</v>
      </c>
      <c r="K444" s="44">
        <v>1708.19</v>
      </c>
      <c r="L444" s="44">
        <v>2033.44</v>
      </c>
      <c r="M444" s="44">
        <v>2209.0700000000002</v>
      </c>
      <c r="N444" s="44">
        <v>2278.96</v>
      </c>
      <c r="O444" s="44">
        <v>2210.6</v>
      </c>
      <c r="P444" s="44">
        <v>2155.64</v>
      </c>
      <c r="Q444" s="44">
        <v>2156.31</v>
      </c>
      <c r="R444" s="44">
        <v>2143.79</v>
      </c>
      <c r="S444" s="44">
        <v>2142.65</v>
      </c>
      <c r="T444" s="44">
        <v>2121.56</v>
      </c>
      <c r="U444" s="44">
        <v>2134.94</v>
      </c>
      <c r="V444" s="44">
        <v>2156.89</v>
      </c>
      <c r="W444" s="44">
        <v>2175.7800000000002</v>
      </c>
      <c r="X444" s="44">
        <v>2027.98</v>
      </c>
      <c r="Y444" s="44">
        <v>1800.79</v>
      </c>
      <c r="Z444" s="44">
        <v>1543.47</v>
      </c>
      <c r="AA444" s="44">
        <v>1370.06</v>
      </c>
    </row>
    <row r="445" spans="1:27" ht="12.75" hidden="1" customHeight="1" outlineLevel="1" x14ac:dyDescent="0.2">
      <c r="A445" s="89" t="s">
        <v>1276</v>
      </c>
      <c r="B445" s="63" t="s">
        <v>90</v>
      </c>
      <c r="C445" s="43" t="s">
        <v>79</v>
      </c>
      <c r="D445" s="44">
        <f>$D$315</f>
        <v>217.03</v>
      </c>
      <c r="E445" s="44">
        <f t="shared" ref="E445:AA445" si="259">$D$315</f>
        <v>217.03</v>
      </c>
      <c r="F445" s="44">
        <f t="shared" si="259"/>
        <v>217.03</v>
      </c>
      <c r="G445" s="44">
        <f t="shared" si="259"/>
        <v>217.03</v>
      </c>
      <c r="H445" s="44">
        <f t="shared" si="259"/>
        <v>217.03</v>
      </c>
      <c r="I445" s="44">
        <f t="shared" si="259"/>
        <v>217.03</v>
      </c>
      <c r="J445" s="44">
        <f t="shared" si="259"/>
        <v>217.03</v>
      </c>
      <c r="K445" s="44">
        <f t="shared" si="259"/>
        <v>217.03</v>
      </c>
      <c r="L445" s="44">
        <f t="shared" si="259"/>
        <v>217.03</v>
      </c>
      <c r="M445" s="44">
        <f t="shared" si="259"/>
        <v>217.03</v>
      </c>
      <c r="N445" s="44">
        <f t="shared" si="259"/>
        <v>217.03</v>
      </c>
      <c r="O445" s="44">
        <f t="shared" si="259"/>
        <v>217.03</v>
      </c>
      <c r="P445" s="44">
        <f t="shared" si="259"/>
        <v>217.03</v>
      </c>
      <c r="Q445" s="44">
        <f t="shared" si="259"/>
        <v>217.03</v>
      </c>
      <c r="R445" s="44">
        <f t="shared" si="259"/>
        <v>217.03</v>
      </c>
      <c r="S445" s="44">
        <f t="shared" si="259"/>
        <v>217.03</v>
      </c>
      <c r="T445" s="44">
        <f t="shared" si="259"/>
        <v>217.03</v>
      </c>
      <c r="U445" s="44">
        <f t="shared" si="259"/>
        <v>217.03</v>
      </c>
      <c r="V445" s="44">
        <f t="shared" si="259"/>
        <v>217.03</v>
      </c>
      <c r="W445" s="44">
        <f t="shared" si="259"/>
        <v>217.03</v>
      </c>
      <c r="X445" s="44">
        <f t="shared" si="259"/>
        <v>217.03</v>
      </c>
      <c r="Y445" s="44">
        <f t="shared" si="259"/>
        <v>217.03</v>
      </c>
      <c r="Z445" s="44">
        <f t="shared" si="259"/>
        <v>217.03</v>
      </c>
      <c r="AA445" s="44">
        <f t="shared" si="259"/>
        <v>217.03</v>
      </c>
    </row>
    <row r="446" spans="1:27" ht="12.75" hidden="1" customHeight="1" outlineLevel="1" x14ac:dyDescent="0.2">
      <c r="A446" s="89" t="s">
        <v>1277</v>
      </c>
      <c r="B446" s="63" t="s">
        <v>83</v>
      </c>
      <c r="C446" s="43" t="s">
        <v>79</v>
      </c>
      <c r="D446" s="44">
        <v>4.68</v>
      </c>
      <c r="E446" s="44">
        <v>4.68</v>
      </c>
      <c r="F446" s="44">
        <v>4.68</v>
      </c>
      <c r="G446" s="44">
        <v>4.68</v>
      </c>
      <c r="H446" s="44">
        <v>4.68</v>
      </c>
      <c r="I446" s="44">
        <v>4.68</v>
      </c>
      <c r="J446" s="44">
        <v>4.68</v>
      </c>
      <c r="K446" s="44">
        <v>4.68</v>
      </c>
      <c r="L446" s="44">
        <v>4.68</v>
      </c>
      <c r="M446" s="44">
        <v>4.68</v>
      </c>
      <c r="N446" s="44">
        <v>4.68</v>
      </c>
      <c r="O446" s="44">
        <v>4.68</v>
      </c>
      <c r="P446" s="44">
        <v>4.68</v>
      </c>
      <c r="Q446" s="44">
        <v>4.68</v>
      </c>
      <c r="R446" s="44">
        <v>4.68</v>
      </c>
      <c r="S446" s="44">
        <v>4.68</v>
      </c>
      <c r="T446" s="44">
        <v>4.68</v>
      </c>
      <c r="U446" s="44">
        <v>4.68</v>
      </c>
      <c r="V446" s="44">
        <v>4.68</v>
      </c>
      <c r="W446" s="44">
        <v>4.68</v>
      </c>
      <c r="X446" s="44">
        <v>4.68</v>
      </c>
      <c r="Y446" s="44">
        <v>4.68</v>
      </c>
      <c r="Z446" s="44">
        <v>4.68</v>
      </c>
      <c r="AA446" s="44">
        <v>4.68</v>
      </c>
    </row>
    <row r="447" spans="1:27" ht="12.75" hidden="1" customHeight="1" outlineLevel="1" x14ac:dyDescent="0.2">
      <c r="A447" s="89" t="s">
        <v>1278</v>
      </c>
      <c r="B447" s="63" t="s">
        <v>81</v>
      </c>
      <c r="C447" s="43" t="s">
        <v>79</v>
      </c>
      <c r="D447" s="44">
        <f>$D$11</f>
        <v>110.23</v>
      </c>
      <c r="E447" s="44">
        <f t="shared" ref="E447:AA447" si="260">$D$11</f>
        <v>110.23</v>
      </c>
      <c r="F447" s="44">
        <f t="shared" si="260"/>
        <v>110.23</v>
      </c>
      <c r="G447" s="44">
        <f t="shared" si="260"/>
        <v>110.23</v>
      </c>
      <c r="H447" s="44">
        <f t="shared" si="260"/>
        <v>110.23</v>
      </c>
      <c r="I447" s="44">
        <f t="shared" si="260"/>
        <v>110.23</v>
      </c>
      <c r="J447" s="44">
        <f t="shared" si="260"/>
        <v>110.23</v>
      </c>
      <c r="K447" s="44">
        <f t="shared" si="260"/>
        <v>110.23</v>
      </c>
      <c r="L447" s="44">
        <f t="shared" si="260"/>
        <v>110.23</v>
      </c>
      <c r="M447" s="44">
        <f t="shared" si="260"/>
        <v>110.23</v>
      </c>
      <c r="N447" s="44">
        <f t="shared" si="260"/>
        <v>110.23</v>
      </c>
      <c r="O447" s="44">
        <f t="shared" si="260"/>
        <v>110.23</v>
      </c>
      <c r="P447" s="44">
        <f t="shared" si="260"/>
        <v>110.23</v>
      </c>
      <c r="Q447" s="44">
        <f t="shared" si="260"/>
        <v>110.23</v>
      </c>
      <c r="R447" s="44">
        <f t="shared" si="260"/>
        <v>110.23</v>
      </c>
      <c r="S447" s="44">
        <f t="shared" si="260"/>
        <v>110.23</v>
      </c>
      <c r="T447" s="44">
        <f t="shared" si="260"/>
        <v>110.23</v>
      </c>
      <c r="U447" s="44">
        <f t="shared" si="260"/>
        <v>110.23</v>
      </c>
      <c r="V447" s="44">
        <f t="shared" si="260"/>
        <v>110.23</v>
      </c>
      <c r="W447" s="44">
        <f t="shared" si="260"/>
        <v>110.23</v>
      </c>
      <c r="X447" s="44">
        <f t="shared" si="260"/>
        <v>110.23</v>
      </c>
      <c r="Y447" s="44">
        <f t="shared" si="260"/>
        <v>110.23</v>
      </c>
      <c r="Z447" s="44">
        <f t="shared" si="260"/>
        <v>110.23</v>
      </c>
      <c r="AA447" s="44">
        <f t="shared" si="260"/>
        <v>110.23</v>
      </c>
    </row>
    <row r="448" spans="1:27" collapsed="1" x14ac:dyDescent="0.2">
      <c r="A448" s="88" t="s">
        <v>1279</v>
      </c>
      <c r="B448" s="28" t="str">
        <f>"28"&amp;"."&amp;$B$640&amp;"."&amp;$B$641</f>
        <v>28.09.2023</v>
      </c>
      <c r="C448" s="80" t="s">
        <v>76</v>
      </c>
      <c r="D448" s="81">
        <f>ROUND(((D449+D450+D452+D451)/1000),5)</f>
        <v>1.56074</v>
      </c>
      <c r="E448" s="81">
        <f>ROUND(((E449+E450+E452+E451)/1000),5)</f>
        <v>1.4476199999999999</v>
      </c>
      <c r="F448" s="81">
        <f>ROUND(((F449+F450+F452+F451)/1000),5)</f>
        <v>1.4310700000000001</v>
      </c>
      <c r="G448" s="81">
        <f t="shared" ref="G448:AA448" si="261">ROUND(((G449+G450+G452+G451)/1000),5)</f>
        <v>1.41642</v>
      </c>
      <c r="H448" s="81">
        <f t="shared" si="261"/>
        <v>1.5158100000000001</v>
      </c>
      <c r="I448" s="81">
        <f t="shared" si="261"/>
        <v>1.7291000000000001</v>
      </c>
      <c r="J448" s="81">
        <f t="shared" si="261"/>
        <v>1.81484</v>
      </c>
      <c r="K448" s="81">
        <f t="shared" si="261"/>
        <v>1.9426099999999999</v>
      </c>
      <c r="L448" s="81">
        <f t="shared" si="261"/>
        <v>2.1952099999999999</v>
      </c>
      <c r="M448" s="81">
        <f t="shared" si="261"/>
        <v>2.3032400000000002</v>
      </c>
      <c r="N448" s="81">
        <f t="shared" si="261"/>
        <v>2.31148</v>
      </c>
      <c r="O448" s="81">
        <f t="shared" si="261"/>
        <v>2.2899099999999999</v>
      </c>
      <c r="P448" s="81">
        <f t="shared" si="261"/>
        <v>2.24275</v>
      </c>
      <c r="Q448" s="81">
        <f t="shared" si="261"/>
        <v>2.25895</v>
      </c>
      <c r="R448" s="81">
        <f t="shared" si="261"/>
        <v>2.3233700000000002</v>
      </c>
      <c r="S448" s="81">
        <f t="shared" si="261"/>
        <v>2.3207100000000001</v>
      </c>
      <c r="T448" s="81">
        <f t="shared" si="261"/>
        <v>2.3163999999999998</v>
      </c>
      <c r="U448" s="81">
        <f t="shared" si="261"/>
        <v>2.2980399999999999</v>
      </c>
      <c r="V448" s="81">
        <f t="shared" si="261"/>
        <v>2.4597199999999999</v>
      </c>
      <c r="W448" s="81">
        <f t="shared" si="261"/>
        <v>2.4809999999999999</v>
      </c>
      <c r="X448" s="81">
        <f t="shared" si="261"/>
        <v>2.3534700000000002</v>
      </c>
      <c r="Y448" s="81">
        <f t="shared" si="261"/>
        <v>2.1660499999999998</v>
      </c>
      <c r="Z448" s="81">
        <f t="shared" si="261"/>
        <v>1.8535699999999999</v>
      </c>
      <c r="AA448" s="81">
        <f t="shared" si="261"/>
        <v>1.7299800000000001</v>
      </c>
    </row>
    <row r="449" spans="1:27" ht="12.75" hidden="1" customHeight="1" outlineLevel="1" x14ac:dyDescent="0.2">
      <c r="A449" s="89" t="s">
        <v>1280</v>
      </c>
      <c r="B449" s="63" t="s">
        <v>230</v>
      </c>
      <c r="C449" s="43" t="s">
        <v>79</v>
      </c>
      <c r="D449" s="44">
        <v>1228.8</v>
      </c>
      <c r="E449" s="44">
        <v>1115.68</v>
      </c>
      <c r="F449" s="44">
        <v>1099.1300000000001</v>
      </c>
      <c r="G449" s="44">
        <v>1084.48</v>
      </c>
      <c r="H449" s="44">
        <v>1183.8699999999999</v>
      </c>
      <c r="I449" s="44">
        <v>1397.16</v>
      </c>
      <c r="J449" s="44">
        <v>1482.9</v>
      </c>
      <c r="K449" s="44">
        <v>1610.67</v>
      </c>
      <c r="L449" s="44">
        <v>1863.27</v>
      </c>
      <c r="M449" s="44">
        <v>1971.3</v>
      </c>
      <c r="N449" s="44">
        <v>1979.54</v>
      </c>
      <c r="O449" s="44">
        <v>1957.97</v>
      </c>
      <c r="P449" s="44">
        <v>1910.81</v>
      </c>
      <c r="Q449" s="44">
        <v>1927.01</v>
      </c>
      <c r="R449" s="44">
        <v>1991.43</v>
      </c>
      <c r="S449" s="44">
        <v>1988.77</v>
      </c>
      <c r="T449" s="44">
        <v>1984.46</v>
      </c>
      <c r="U449" s="44">
        <v>1966.1</v>
      </c>
      <c r="V449" s="44">
        <v>2127.7800000000002</v>
      </c>
      <c r="W449" s="44">
        <v>2149.06</v>
      </c>
      <c r="X449" s="44">
        <v>2021.53</v>
      </c>
      <c r="Y449" s="44">
        <v>1834.11</v>
      </c>
      <c r="Z449" s="44">
        <v>1521.63</v>
      </c>
      <c r="AA449" s="44">
        <v>1398.04</v>
      </c>
    </row>
    <row r="450" spans="1:27" ht="12.75" hidden="1" customHeight="1" outlineLevel="1" x14ac:dyDescent="0.2">
      <c r="A450" s="89" t="s">
        <v>1281</v>
      </c>
      <c r="B450" s="63" t="s">
        <v>90</v>
      </c>
      <c r="C450" s="43" t="s">
        <v>79</v>
      </c>
      <c r="D450" s="44">
        <f>$D$315</f>
        <v>217.03</v>
      </c>
      <c r="E450" s="44">
        <f t="shared" ref="E450:AA450" si="262">$D$315</f>
        <v>217.03</v>
      </c>
      <c r="F450" s="44">
        <f t="shared" si="262"/>
        <v>217.03</v>
      </c>
      <c r="G450" s="44">
        <f t="shared" si="262"/>
        <v>217.03</v>
      </c>
      <c r="H450" s="44">
        <f t="shared" si="262"/>
        <v>217.03</v>
      </c>
      <c r="I450" s="44">
        <f t="shared" si="262"/>
        <v>217.03</v>
      </c>
      <c r="J450" s="44">
        <f t="shared" si="262"/>
        <v>217.03</v>
      </c>
      <c r="K450" s="44">
        <f t="shared" si="262"/>
        <v>217.03</v>
      </c>
      <c r="L450" s="44">
        <f t="shared" si="262"/>
        <v>217.03</v>
      </c>
      <c r="M450" s="44">
        <f t="shared" si="262"/>
        <v>217.03</v>
      </c>
      <c r="N450" s="44">
        <f t="shared" si="262"/>
        <v>217.03</v>
      </c>
      <c r="O450" s="44">
        <f t="shared" si="262"/>
        <v>217.03</v>
      </c>
      <c r="P450" s="44">
        <f t="shared" si="262"/>
        <v>217.03</v>
      </c>
      <c r="Q450" s="44">
        <f t="shared" si="262"/>
        <v>217.03</v>
      </c>
      <c r="R450" s="44">
        <f t="shared" si="262"/>
        <v>217.03</v>
      </c>
      <c r="S450" s="44">
        <f t="shared" si="262"/>
        <v>217.03</v>
      </c>
      <c r="T450" s="44">
        <f t="shared" si="262"/>
        <v>217.03</v>
      </c>
      <c r="U450" s="44">
        <f t="shared" si="262"/>
        <v>217.03</v>
      </c>
      <c r="V450" s="44">
        <f t="shared" si="262"/>
        <v>217.03</v>
      </c>
      <c r="W450" s="44">
        <f t="shared" si="262"/>
        <v>217.03</v>
      </c>
      <c r="X450" s="44">
        <f t="shared" si="262"/>
        <v>217.03</v>
      </c>
      <c r="Y450" s="44">
        <f t="shared" si="262"/>
        <v>217.03</v>
      </c>
      <c r="Z450" s="44">
        <f t="shared" si="262"/>
        <v>217.03</v>
      </c>
      <c r="AA450" s="44">
        <f t="shared" si="262"/>
        <v>217.03</v>
      </c>
    </row>
    <row r="451" spans="1:27" ht="12.75" hidden="1" customHeight="1" outlineLevel="1" x14ac:dyDescent="0.2">
      <c r="A451" s="89" t="s">
        <v>1282</v>
      </c>
      <c r="B451" s="63" t="s">
        <v>83</v>
      </c>
      <c r="C451" s="43" t="s">
        <v>79</v>
      </c>
      <c r="D451" s="44">
        <v>4.68</v>
      </c>
      <c r="E451" s="44">
        <v>4.68</v>
      </c>
      <c r="F451" s="44">
        <v>4.68</v>
      </c>
      <c r="G451" s="44">
        <v>4.68</v>
      </c>
      <c r="H451" s="44">
        <v>4.68</v>
      </c>
      <c r="I451" s="44">
        <v>4.68</v>
      </c>
      <c r="J451" s="44">
        <v>4.68</v>
      </c>
      <c r="K451" s="44">
        <v>4.68</v>
      </c>
      <c r="L451" s="44">
        <v>4.68</v>
      </c>
      <c r="M451" s="44">
        <v>4.68</v>
      </c>
      <c r="N451" s="44">
        <v>4.68</v>
      </c>
      <c r="O451" s="44">
        <v>4.68</v>
      </c>
      <c r="P451" s="44">
        <v>4.68</v>
      </c>
      <c r="Q451" s="44">
        <v>4.68</v>
      </c>
      <c r="R451" s="44">
        <v>4.68</v>
      </c>
      <c r="S451" s="44">
        <v>4.68</v>
      </c>
      <c r="T451" s="44">
        <v>4.68</v>
      </c>
      <c r="U451" s="44">
        <v>4.68</v>
      </c>
      <c r="V451" s="44">
        <v>4.68</v>
      </c>
      <c r="W451" s="44">
        <v>4.68</v>
      </c>
      <c r="X451" s="44">
        <v>4.68</v>
      </c>
      <c r="Y451" s="44">
        <v>4.68</v>
      </c>
      <c r="Z451" s="44">
        <v>4.68</v>
      </c>
      <c r="AA451" s="44">
        <v>4.68</v>
      </c>
    </row>
    <row r="452" spans="1:27" ht="12.75" hidden="1" customHeight="1" outlineLevel="1" x14ac:dyDescent="0.2">
      <c r="A452" s="89" t="s">
        <v>1283</v>
      </c>
      <c r="B452" s="63" t="s">
        <v>81</v>
      </c>
      <c r="C452" s="43" t="s">
        <v>79</v>
      </c>
      <c r="D452" s="44">
        <f>$D$11</f>
        <v>110.23</v>
      </c>
      <c r="E452" s="44">
        <f t="shared" ref="E452:AA452" si="263">$D$11</f>
        <v>110.23</v>
      </c>
      <c r="F452" s="44">
        <f t="shared" si="263"/>
        <v>110.23</v>
      </c>
      <c r="G452" s="44">
        <f t="shared" si="263"/>
        <v>110.23</v>
      </c>
      <c r="H452" s="44">
        <f t="shared" si="263"/>
        <v>110.23</v>
      </c>
      <c r="I452" s="44">
        <f t="shared" si="263"/>
        <v>110.23</v>
      </c>
      <c r="J452" s="44">
        <f t="shared" si="263"/>
        <v>110.23</v>
      </c>
      <c r="K452" s="44">
        <f t="shared" si="263"/>
        <v>110.23</v>
      </c>
      <c r="L452" s="44">
        <f t="shared" si="263"/>
        <v>110.23</v>
      </c>
      <c r="M452" s="44">
        <f t="shared" si="263"/>
        <v>110.23</v>
      </c>
      <c r="N452" s="44">
        <f t="shared" si="263"/>
        <v>110.23</v>
      </c>
      <c r="O452" s="44">
        <f t="shared" si="263"/>
        <v>110.23</v>
      </c>
      <c r="P452" s="44">
        <f t="shared" si="263"/>
        <v>110.23</v>
      </c>
      <c r="Q452" s="44">
        <f t="shared" si="263"/>
        <v>110.23</v>
      </c>
      <c r="R452" s="44">
        <f t="shared" si="263"/>
        <v>110.23</v>
      </c>
      <c r="S452" s="44">
        <f t="shared" si="263"/>
        <v>110.23</v>
      </c>
      <c r="T452" s="44">
        <f t="shared" si="263"/>
        <v>110.23</v>
      </c>
      <c r="U452" s="44">
        <f t="shared" si="263"/>
        <v>110.23</v>
      </c>
      <c r="V452" s="44">
        <f t="shared" si="263"/>
        <v>110.23</v>
      </c>
      <c r="W452" s="44">
        <f t="shared" si="263"/>
        <v>110.23</v>
      </c>
      <c r="X452" s="44">
        <f t="shared" si="263"/>
        <v>110.23</v>
      </c>
      <c r="Y452" s="44">
        <f t="shared" si="263"/>
        <v>110.23</v>
      </c>
      <c r="Z452" s="44">
        <f t="shared" si="263"/>
        <v>110.23</v>
      </c>
      <c r="AA452" s="44">
        <f t="shared" si="263"/>
        <v>110.23</v>
      </c>
    </row>
    <row r="453" spans="1:27" collapsed="1" x14ac:dyDescent="0.2">
      <c r="A453" s="88" t="s">
        <v>1284</v>
      </c>
      <c r="B453" s="28" t="str">
        <f>"29"&amp;"."&amp;$B$640&amp;"."&amp;$B$641</f>
        <v>29.09.2023</v>
      </c>
      <c r="C453" s="80" t="s">
        <v>76</v>
      </c>
      <c r="D453" s="81">
        <f>ROUND(((D454+D455+D457+D456)/1000),5)</f>
        <v>1.54281</v>
      </c>
      <c r="E453" s="81">
        <f>ROUND(((E454+E455+E457+E456)/1000),5)</f>
        <v>1.3565400000000001</v>
      </c>
      <c r="F453" s="81">
        <f>ROUND(((F454+F455+F457+F456)/1000),5)</f>
        <v>1.3046199999999999</v>
      </c>
      <c r="G453" s="81">
        <f t="shared" ref="G453:AA453" si="264">ROUND(((G454+G455+G457+G456)/1000),5)</f>
        <v>1.32084</v>
      </c>
      <c r="H453" s="81">
        <f t="shared" si="264"/>
        <v>1.43405</v>
      </c>
      <c r="I453" s="81">
        <f t="shared" si="264"/>
        <v>1.6614100000000001</v>
      </c>
      <c r="J453" s="81">
        <f t="shared" si="264"/>
        <v>1.7627999999999999</v>
      </c>
      <c r="K453" s="81">
        <f t="shared" si="264"/>
        <v>1.94764</v>
      </c>
      <c r="L453" s="81">
        <f t="shared" si="264"/>
        <v>2.1767500000000002</v>
      </c>
      <c r="M453" s="81">
        <f t="shared" si="264"/>
        <v>2.3085100000000001</v>
      </c>
      <c r="N453" s="81">
        <f t="shared" si="264"/>
        <v>2.3132899999999998</v>
      </c>
      <c r="O453" s="81">
        <f t="shared" si="264"/>
        <v>2.2692299999999999</v>
      </c>
      <c r="P453" s="81">
        <f t="shared" si="264"/>
        <v>2.24438</v>
      </c>
      <c r="Q453" s="81">
        <f t="shared" si="264"/>
        <v>2.3018299999999998</v>
      </c>
      <c r="R453" s="81">
        <f t="shared" si="264"/>
        <v>2.3248600000000001</v>
      </c>
      <c r="S453" s="81">
        <f t="shared" si="264"/>
        <v>2.3185699999999998</v>
      </c>
      <c r="T453" s="81">
        <f t="shared" si="264"/>
        <v>2.3089900000000001</v>
      </c>
      <c r="U453" s="81">
        <f t="shared" si="264"/>
        <v>2.3031100000000002</v>
      </c>
      <c r="V453" s="81">
        <f t="shared" si="264"/>
        <v>2.3940800000000002</v>
      </c>
      <c r="W453" s="81">
        <f t="shared" si="264"/>
        <v>2.4463699999999999</v>
      </c>
      <c r="X453" s="81">
        <f t="shared" si="264"/>
        <v>2.3572899999999999</v>
      </c>
      <c r="Y453" s="81">
        <f t="shared" si="264"/>
        <v>2.2135400000000001</v>
      </c>
      <c r="Z453" s="81">
        <f t="shared" si="264"/>
        <v>1.9113500000000001</v>
      </c>
      <c r="AA453" s="81">
        <f t="shared" si="264"/>
        <v>1.7958499999999999</v>
      </c>
    </row>
    <row r="454" spans="1:27" ht="12.75" hidden="1" customHeight="1" outlineLevel="1" x14ac:dyDescent="0.2">
      <c r="A454" s="89" t="s">
        <v>1285</v>
      </c>
      <c r="B454" s="63" t="s">
        <v>230</v>
      </c>
      <c r="C454" s="43" t="s">
        <v>79</v>
      </c>
      <c r="D454" s="44">
        <v>1210.8699999999999</v>
      </c>
      <c r="E454" s="44">
        <v>1024.5999999999999</v>
      </c>
      <c r="F454" s="44">
        <v>972.68</v>
      </c>
      <c r="G454" s="44">
        <v>988.9</v>
      </c>
      <c r="H454" s="44">
        <v>1102.1099999999999</v>
      </c>
      <c r="I454" s="44">
        <v>1329.47</v>
      </c>
      <c r="J454" s="44">
        <v>1430.86</v>
      </c>
      <c r="K454" s="44">
        <v>1615.7</v>
      </c>
      <c r="L454" s="44">
        <v>1844.81</v>
      </c>
      <c r="M454" s="44">
        <v>1976.57</v>
      </c>
      <c r="N454" s="44">
        <v>1981.35</v>
      </c>
      <c r="O454" s="44">
        <v>1937.29</v>
      </c>
      <c r="P454" s="44">
        <v>1912.44</v>
      </c>
      <c r="Q454" s="44">
        <v>1969.89</v>
      </c>
      <c r="R454" s="44">
        <v>1992.92</v>
      </c>
      <c r="S454" s="44">
        <v>1986.63</v>
      </c>
      <c r="T454" s="44">
        <v>1977.05</v>
      </c>
      <c r="U454" s="44">
        <v>1971.17</v>
      </c>
      <c r="V454" s="44">
        <v>2062.14</v>
      </c>
      <c r="W454" s="44">
        <v>2114.4299999999998</v>
      </c>
      <c r="X454" s="44">
        <v>2025.35</v>
      </c>
      <c r="Y454" s="44">
        <v>1881.6</v>
      </c>
      <c r="Z454" s="44">
        <v>1579.41</v>
      </c>
      <c r="AA454" s="44">
        <v>1463.91</v>
      </c>
    </row>
    <row r="455" spans="1:27" ht="12.75" hidden="1" customHeight="1" outlineLevel="1" x14ac:dyDescent="0.2">
      <c r="A455" s="89" t="s">
        <v>1286</v>
      </c>
      <c r="B455" s="63" t="s">
        <v>90</v>
      </c>
      <c r="C455" s="43" t="s">
        <v>79</v>
      </c>
      <c r="D455" s="44">
        <f>$D$315</f>
        <v>217.03</v>
      </c>
      <c r="E455" s="44">
        <f t="shared" ref="E455:AA455" si="265">$D$315</f>
        <v>217.03</v>
      </c>
      <c r="F455" s="44">
        <f t="shared" si="265"/>
        <v>217.03</v>
      </c>
      <c r="G455" s="44">
        <f t="shared" si="265"/>
        <v>217.03</v>
      </c>
      <c r="H455" s="44">
        <f t="shared" si="265"/>
        <v>217.03</v>
      </c>
      <c r="I455" s="44">
        <f t="shared" si="265"/>
        <v>217.03</v>
      </c>
      <c r="J455" s="44">
        <f t="shared" si="265"/>
        <v>217.03</v>
      </c>
      <c r="K455" s="44">
        <f t="shared" si="265"/>
        <v>217.03</v>
      </c>
      <c r="L455" s="44">
        <f t="shared" si="265"/>
        <v>217.03</v>
      </c>
      <c r="M455" s="44">
        <f t="shared" si="265"/>
        <v>217.03</v>
      </c>
      <c r="N455" s="44">
        <f t="shared" si="265"/>
        <v>217.03</v>
      </c>
      <c r="O455" s="44">
        <f t="shared" si="265"/>
        <v>217.03</v>
      </c>
      <c r="P455" s="44">
        <f t="shared" si="265"/>
        <v>217.03</v>
      </c>
      <c r="Q455" s="44">
        <f t="shared" si="265"/>
        <v>217.03</v>
      </c>
      <c r="R455" s="44">
        <f t="shared" si="265"/>
        <v>217.03</v>
      </c>
      <c r="S455" s="44">
        <f t="shared" si="265"/>
        <v>217.03</v>
      </c>
      <c r="T455" s="44">
        <f t="shared" si="265"/>
        <v>217.03</v>
      </c>
      <c r="U455" s="44">
        <f t="shared" si="265"/>
        <v>217.03</v>
      </c>
      <c r="V455" s="44">
        <f t="shared" si="265"/>
        <v>217.03</v>
      </c>
      <c r="W455" s="44">
        <f t="shared" si="265"/>
        <v>217.03</v>
      </c>
      <c r="X455" s="44">
        <f t="shared" si="265"/>
        <v>217.03</v>
      </c>
      <c r="Y455" s="44">
        <f t="shared" si="265"/>
        <v>217.03</v>
      </c>
      <c r="Z455" s="44">
        <f t="shared" si="265"/>
        <v>217.03</v>
      </c>
      <c r="AA455" s="44">
        <f t="shared" si="265"/>
        <v>217.03</v>
      </c>
    </row>
    <row r="456" spans="1:27" ht="12.75" hidden="1" customHeight="1" outlineLevel="1" x14ac:dyDescent="0.2">
      <c r="A456" s="89" t="s">
        <v>1287</v>
      </c>
      <c r="B456" s="63" t="s">
        <v>83</v>
      </c>
      <c r="C456" s="43" t="s">
        <v>79</v>
      </c>
      <c r="D456" s="44">
        <v>4.68</v>
      </c>
      <c r="E456" s="44">
        <v>4.68</v>
      </c>
      <c r="F456" s="44">
        <v>4.68</v>
      </c>
      <c r="G456" s="44">
        <v>4.68</v>
      </c>
      <c r="H456" s="44">
        <v>4.68</v>
      </c>
      <c r="I456" s="44">
        <v>4.68</v>
      </c>
      <c r="J456" s="44">
        <v>4.68</v>
      </c>
      <c r="K456" s="44">
        <v>4.68</v>
      </c>
      <c r="L456" s="44">
        <v>4.68</v>
      </c>
      <c r="M456" s="44">
        <v>4.68</v>
      </c>
      <c r="N456" s="44">
        <v>4.68</v>
      </c>
      <c r="O456" s="44">
        <v>4.68</v>
      </c>
      <c r="P456" s="44">
        <v>4.68</v>
      </c>
      <c r="Q456" s="44">
        <v>4.68</v>
      </c>
      <c r="R456" s="44">
        <v>4.68</v>
      </c>
      <c r="S456" s="44">
        <v>4.68</v>
      </c>
      <c r="T456" s="44">
        <v>4.68</v>
      </c>
      <c r="U456" s="44">
        <v>4.68</v>
      </c>
      <c r="V456" s="44">
        <v>4.68</v>
      </c>
      <c r="W456" s="44">
        <v>4.68</v>
      </c>
      <c r="X456" s="44">
        <v>4.68</v>
      </c>
      <c r="Y456" s="44">
        <v>4.68</v>
      </c>
      <c r="Z456" s="44">
        <v>4.68</v>
      </c>
      <c r="AA456" s="44">
        <v>4.68</v>
      </c>
    </row>
    <row r="457" spans="1:27" ht="12.75" hidden="1" customHeight="1" outlineLevel="1" x14ac:dyDescent="0.2">
      <c r="A457" s="89" t="s">
        <v>1288</v>
      </c>
      <c r="B457" s="63" t="s">
        <v>81</v>
      </c>
      <c r="C457" s="43" t="s">
        <v>79</v>
      </c>
      <c r="D457" s="44">
        <f>$D$11</f>
        <v>110.23</v>
      </c>
      <c r="E457" s="44">
        <f t="shared" ref="E457:AA457" si="266">$D$11</f>
        <v>110.23</v>
      </c>
      <c r="F457" s="44">
        <f t="shared" si="266"/>
        <v>110.23</v>
      </c>
      <c r="G457" s="44">
        <f t="shared" si="266"/>
        <v>110.23</v>
      </c>
      <c r="H457" s="44">
        <f t="shared" si="266"/>
        <v>110.23</v>
      </c>
      <c r="I457" s="44">
        <f t="shared" si="266"/>
        <v>110.23</v>
      </c>
      <c r="J457" s="44">
        <f t="shared" si="266"/>
        <v>110.23</v>
      </c>
      <c r="K457" s="44">
        <f t="shared" si="266"/>
        <v>110.23</v>
      </c>
      <c r="L457" s="44">
        <f t="shared" si="266"/>
        <v>110.23</v>
      </c>
      <c r="M457" s="44">
        <f t="shared" si="266"/>
        <v>110.23</v>
      </c>
      <c r="N457" s="44">
        <f t="shared" si="266"/>
        <v>110.23</v>
      </c>
      <c r="O457" s="44">
        <f t="shared" si="266"/>
        <v>110.23</v>
      </c>
      <c r="P457" s="44">
        <f t="shared" si="266"/>
        <v>110.23</v>
      </c>
      <c r="Q457" s="44">
        <f t="shared" si="266"/>
        <v>110.23</v>
      </c>
      <c r="R457" s="44">
        <f t="shared" si="266"/>
        <v>110.23</v>
      </c>
      <c r="S457" s="44">
        <f t="shared" si="266"/>
        <v>110.23</v>
      </c>
      <c r="T457" s="44">
        <f t="shared" si="266"/>
        <v>110.23</v>
      </c>
      <c r="U457" s="44">
        <f t="shared" si="266"/>
        <v>110.23</v>
      </c>
      <c r="V457" s="44">
        <f t="shared" si="266"/>
        <v>110.23</v>
      </c>
      <c r="W457" s="44">
        <f t="shared" si="266"/>
        <v>110.23</v>
      </c>
      <c r="X457" s="44">
        <f t="shared" si="266"/>
        <v>110.23</v>
      </c>
      <c r="Y457" s="44">
        <f t="shared" si="266"/>
        <v>110.23</v>
      </c>
      <c r="Z457" s="44">
        <f t="shared" si="266"/>
        <v>110.23</v>
      </c>
      <c r="AA457" s="44">
        <f t="shared" si="266"/>
        <v>110.23</v>
      </c>
    </row>
    <row r="458" spans="1:27" collapsed="1" x14ac:dyDescent="0.2">
      <c r="A458" s="88" t="s">
        <v>1289</v>
      </c>
      <c r="B458" s="28" t="str">
        <f>"30"&amp;"."&amp;$B$640&amp;"."&amp;$B$641</f>
        <v>30.09.2023</v>
      </c>
      <c r="C458" s="80" t="s">
        <v>76</v>
      </c>
      <c r="D458" s="81">
        <f>ROUND(((D459+D460+D462+D461)/1000),5)</f>
        <v>1.6942999999999999</v>
      </c>
      <c r="E458" s="81">
        <f>ROUND(((E459+E460+E462+E461)/1000),5)</f>
        <v>1.61378</v>
      </c>
      <c r="F458" s="81">
        <f>ROUND(((F459+F460+F462+F461)/1000),5)</f>
        <v>1.5433600000000001</v>
      </c>
      <c r="G458" s="81">
        <f t="shared" ref="G458:AA458" si="267">ROUND(((G459+G460+G462+G461)/1000),5)</f>
        <v>1.5096400000000001</v>
      </c>
      <c r="H458" s="81">
        <f t="shared" si="267"/>
        <v>1.5573300000000001</v>
      </c>
      <c r="I458" s="81">
        <f t="shared" si="267"/>
        <v>1.6508400000000001</v>
      </c>
      <c r="J458" s="81">
        <f t="shared" si="267"/>
        <v>1.67936</v>
      </c>
      <c r="K458" s="81">
        <f t="shared" si="267"/>
        <v>1.8469599999999999</v>
      </c>
      <c r="L458" s="81">
        <f t="shared" si="267"/>
        <v>2.13483</v>
      </c>
      <c r="M458" s="81">
        <f t="shared" si="267"/>
        <v>2.34171</v>
      </c>
      <c r="N458" s="81">
        <f t="shared" si="267"/>
        <v>2.3740999999999999</v>
      </c>
      <c r="O458" s="81">
        <f t="shared" si="267"/>
        <v>2.3785099999999999</v>
      </c>
      <c r="P458" s="81">
        <f t="shared" si="267"/>
        <v>2.3540100000000002</v>
      </c>
      <c r="Q458" s="81">
        <f t="shared" si="267"/>
        <v>2.35154</v>
      </c>
      <c r="R458" s="81">
        <f t="shared" si="267"/>
        <v>2.3533599999999999</v>
      </c>
      <c r="S458" s="81">
        <f t="shared" si="267"/>
        <v>2.3501300000000001</v>
      </c>
      <c r="T458" s="81">
        <f t="shared" si="267"/>
        <v>2.3361800000000001</v>
      </c>
      <c r="U458" s="81">
        <f t="shared" si="267"/>
        <v>2.2695400000000001</v>
      </c>
      <c r="V458" s="81">
        <f t="shared" si="267"/>
        <v>2.3689499999999999</v>
      </c>
      <c r="W458" s="81">
        <f t="shared" si="267"/>
        <v>2.4185599999999998</v>
      </c>
      <c r="X458" s="81">
        <f t="shared" si="267"/>
        <v>2.3616799999999998</v>
      </c>
      <c r="Y458" s="81">
        <f t="shared" si="267"/>
        <v>2.1034299999999999</v>
      </c>
      <c r="Z458" s="81">
        <f t="shared" si="267"/>
        <v>1.96078</v>
      </c>
      <c r="AA458" s="81">
        <f t="shared" si="267"/>
        <v>1.7520800000000001</v>
      </c>
    </row>
    <row r="459" spans="1:27" ht="12.75" hidden="1" customHeight="1" outlineLevel="1" x14ac:dyDescent="0.2">
      <c r="A459" s="89" t="s">
        <v>1290</v>
      </c>
      <c r="B459" s="63" t="s">
        <v>230</v>
      </c>
      <c r="C459" s="43" t="s">
        <v>79</v>
      </c>
      <c r="D459" s="44">
        <v>1362.36</v>
      </c>
      <c r="E459" s="44">
        <v>1281.8399999999999</v>
      </c>
      <c r="F459" s="44">
        <v>1211.42</v>
      </c>
      <c r="G459" s="44">
        <v>1177.7</v>
      </c>
      <c r="H459" s="44">
        <v>1225.3900000000001</v>
      </c>
      <c r="I459" s="44">
        <v>1318.9</v>
      </c>
      <c r="J459" s="44">
        <v>1347.42</v>
      </c>
      <c r="K459" s="44">
        <v>1515.02</v>
      </c>
      <c r="L459" s="44">
        <v>1802.89</v>
      </c>
      <c r="M459" s="44">
        <v>2009.77</v>
      </c>
      <c r="N459" s="44">
        <v>2042.16</v>
      </c>
      <c r="O459" s="44">
        <v>2046.57</v>
      </c>
      <c r="P459" s="44">
        <v>2022.07</v>
      </c>
      <c r="Q459" s="44">
        <v>2019.6</v>
      </c>
      <c r="R459" s="44">
        <v>2021.42</v>
      </c>
      <c r="S459" s="44">
        <v>2018.19</v>
      </c>
      <c r="T459" s="44">
        <v>2004.24</v>
      </c>
      <c r="U459" s="44">
        <v>1937.6</v>
      </c>
      <c r="V459" s="44">
        <v>2037.01</v>
      </c>
      <c r="W459" s="44">
        <v>2086.62</v>
      </c>
      <c r="X459" s="44">
        <v>2029.74</v>
      </c>
      <c r="Y459" s="44">
        <v>1771.49</v>
      </c>
      <c r="Z459" s="44">
        <v>1628.84</v>
      </c>
      <c r="AA459" s="44">
        <v>1420.14</v>
      </c>
    </row>
    <row r="460" spans="1:27" ht="12.75" hidden="1" customHeight="1" outlineLevel="1" x14ac:dyDescent="0.2">
      <c r="A460" s="89" t="s">
        <v>1291</v>
      </c>
      <c r="B460" s="63" t="s">
        <v>90</v>
      </c>
      <c r="C460" s="43" t="s">
        <v>79</v>
      </c>
      <c r="D460" s="44">
        <f>$D$315</f>
        <v>217.03</v>
      </c>
      <c r="E460" s="44">
        <f t="shared" ref="E460:AA460" si="268">$D$315</f>
        <v>217.03</v>
      </c>
      <c r="F460" s="44">
        <f t="shared" si="268"/>
        <v>217.03</v>
      </c>
      <c r="G460" s="44">
        <f t="shared" si="268"/>
        <v>217.03</v>
      </c>
      <c r="H460" s="44">
        <f t="shared" si="268"/>
        <v>217.03</v>
      </c>
      <c r="I460" s="44">
        <f t="shared" si="268"/>
        <v>217.03</v>
      </c>
      <c r="J460" s="44">
        <f t="shared" si="268"/>
        <v>217.03</v>
      </c>
      <c r="K460" s="44">
        <f t="shared" si="268"/>
        <v>217.03</v>
      </c>
      <c r="L460" s="44">
        <f t="shared" si="268"/>
        <v>217.03</v>
      </c>
      <c r="M460" s="44">
        <f t="shared" si="268"/>
        <v>217.03</v>
      </c>
      <c r="N460" s="44">
        <f t="shared" si="268"/>
        <v>217.03</v>
      </c>
      <c r="O460" s="44">
        <f t="shared" si="268"/>
        <v>217.03</v>
      </c>
      <c r="P460" s="44">
        <f t="shared" si="268"/>
        <v>217.03</v>
      </c>
      <c r="Q460" s="44">
        <f t="shared" si="268"/>
        <v>217.03</v>
      </c>
      <c r="R460" s="44">
        <f t="shared" si="268"/>
        <v>217.03</v>
      </c>
      <c r="S460" s="44">
        <f t="shared" si="268"/>
        <v>217.03</v>
      </c>
      <c r="T460" s="44">
        <f t="shared" si="268"/>
        <v>217.03</v>
      </c>
      <c r="U460" s="44">
        <f t="shared" si="268"/>
        <v>217.03</v>
      </c>
      <c r="V460" s="44">
        <f t="shared" si="268"/>
        <v>217.03</v>
      </c>
      <c r="W460" s="44">
        <f t="shared" si="268"/>
        <v>217.03</v>
      </c>
      <c r="X460" s="44">
        <f t="shared" si="268"/>
        <v>217.03</v>
      </c>
      <c r="Y460" s="44">
        <f t="shared" si="268"/>
        <v>217.03</v>
      </c>
      <c r="Z460" s="44">
        <f t="shared" si="268"/>
        <v>217.03</v>
      </c>
      <c r="AA460" s="44">
        <f t="shared" si="268"/>
        <v>217.03</v>
      </c>
    </row>
    <row r="461" spans="1:27" ht="12.75" hidden="1" customHeight="1" outlineLevel="1" x14ac:dyDescent="0.2">
      <c r="A461" s="89" t="s">
        <v>1292</v>
      </c>
      <c r="B461" s="63" t="s">
        <v>83</v>
      </c>
      <c r="C461" s="43" t="s">
        <v>79</v>
      </c>
      <c r="D461" s="44">
        <v>4.68</v>
      </c>
      <c r="E461" s="44">
        <v>4.68</v>
      </c>
      <c r="F461" s="44">
        <v>4.68</v>
      </c>
      <c r="G461" s="44">
        <v>4.68</v>
      </c>
      <c r="H461" s="44">
        <v>4.68</v>
      </c>
      <c r="I461" s="44">
        <v>4.68</v>
      </c>
      <c r="J461" s="44">
        <v>4.68</v>
      </c>
      <c r="K461" s="44">
        <v>4.68</v>
      </c>
      <c r="L461" s="44">
        <v>4.68</v>
      </c>
      <c r="M461" s="44">
        <v>4.68</v>
      </c>
      <c r="N461" s="44">
        <v>4.68</v>
      </c>
      <c r="O461" s="44">
        <v>4.68</v>
      </c>
      <c r="P461" s="44">
        <v>4.68</v>
      </c>
      <c r="Q461" s="44">
        <v>4.68</v>
      </c>
      <c r="R461" s="44">
        <v>4.68</v>
      </c>
      <c r="S461" s="44">
        <v>4.68</v>
      </c>
      <c r="T461" s="44">
        <v>4.68</v>
      </c>
      <c r="U461" s="44">
        <v>4.68</v>
      </c>
      <c r="V461" s="44">
        <v>4.68</v>
      </c>
      <c r="W461" s="44">
        <v>4.68</v>
      </c>
      <c r="X461" s="44">
        <v>4.68</v>
      </c>
      <c r="Y461" s="44">
        <v>4.68</v>
      </c>
      <c r="Z461" s="44">
        <v>4.68</v>
      </c>
      <c r="AA461" s="44">
        <v>4.68</v>
      </c>
    </row>
    <row r="462" spans="1:27" ht="12.75" hidden="1" customHeight="1" outlineLevel="1" x14ac:dyDescent="0.2">
      <c r="A462" s="89" t="s">
        <v>1293</v>
      </c>
      <c r="B462" s="63" t="s">
        <v>81</v>
      </c>
      <c r="C462" s="43" t="s">
        <v>79</v>
      </c>
      <c r="D462" s="44">
        <f>$D$11</f>
        <v>110.23</v>
      </c>
      <c r="E462" s="44">
        <f t="shared" ref="E462:AA462" si="269">$D$11</f>
        <v>110.23</v>
      </c>
      <c r="F462" s="44">
        <f t="shared" si="269"/>
        <v>110.23</v>
      </c>
      <c r="G462" s="44">
        <f t="shared" si="269"/>
        <v>110.23</v>
      </c>
      <c r="H462" s="44">
        <f t="shared" si="269"/>
        <v>110.23</v>
      </c>
      <c r="I462" s="44">
        <f t="shared" si="269"/>
        <v>110.23</v>
      </c>
      <c r="J462" s="44">
        <f t="shared" si="269"/>
        <v>110.23</v>
      </c>
      <c r="K462" s="44">
        <f t="shared" si="269"/>
        <v>110.23</v>
      </c>
      <c r="L462" s="44">
        <f t="shared" si="269"/>
        <v>110.23</v>
      </c>
      <c r="M462" s="44">
        <f t="shared" si="269"/>
        <v>110.23</v>
      </c>
      <c r="N462" s="44">
        <f t="shared" si="269"/>
        <v>110.23</v>
      </c>
      <c r="O462" s="44">
        <f t="shared" si="269"/>
        <v>110.23</v>
      </c>
      <c r="P462" s="44">
        <f t="shared" si="269"/>
        <v>110.23</v>
      </c>
      <c r="Q462" s="44">
        <f t="shared" si="269"/>
        <v>110.23</v>
      </c>
      <c r="R462" s="44">
        <f t="shared" si="269"/>
        <v>110.23</v>
      </c>
      <c r="S462" s="44">
        <f t="shared" si="269"/>
        <v>110.23</v>
      </c>
      <c r="T462" s="44">
        <f t="shared" si="269"/>
        <v>110.23</v>
      </c>
      <c r="U462" s="44">
        <f t="shared" si="269"/>
        <v>110.23</v>
      </c>
      <c r="V462" s="44">
        <f t="shared" si="269"/>
        <v>110.23</v>
      </c>
      <c r="W462" s="44">
        <f t="shared" si="269"/>
        <v>110.23</v>
      </c>
      <c r="X462" s="44">
        <f t="shared" si="269"/>
        <v>110.23</v>
      </c>
      <c r="Y462" s="44">
        <f t="shared" si="269"/>
        <v>110.23</v>
      </c>
      <c r="Z462" s="44">
        <f t="shared" si="269"/>
        <v>110.23</v>
      </c>
      <c r="AA462" s="44">
        <f t="shared" si="269"/>
        <v>110.23</v>
      </c>
    </row>
    <row r="463" spans="1:27" collapsed="1" x14ac:dyDescent="0.2">
      <c r="B463" s="91" t="s">
        <v>379</v>
      </c>
    </row>
    <row r="464" spans="1:27" x14ac:dyDescent="0.2">
      <c r="A464" s="179" t="s">
        <v>682</v>
      </c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1"/>
    </row>
    <row r="465" spans="1:27" ht="25.5" x14ac:dyDescent="0.2">
      <c r="A465" s="26" t="s">
        <v>64</v>
      </c>
      <c r="B465" s="27" t="s">
        <v>202</v>
      </c>
      <c r="C465" s="26" t="s">
        <v>203</v>
      </c>
      <c r="D465" s="27" t="s">
        <v>204</v>
      </c>
      <c r="E465" s="27" t="s">
        <v>205</v>
      </c>
      <c r="F465" s="27" t="s">
        <v>206</v>
      </c>
      <c r="G465" s="27" t="s">
        <v>207</v>
      </c>
      <c r="H465" s="27" t="s">
        <v>208</v>
      </c>
      <c r="I465" s="27" t="s">
        <v>209</v>
      </c>
      <c r="J465" s="27" t="s">
        <v>210</v>
      </c>
      <c r="K465" s="27" t="s">
        <v>211</v>
      </c>
      <c r="L465" s="27" t="s">
        <v>212</v>
      </c>
      <c r="M465" s="27" t="s">
        <v>213</v>
      </c>
      <c r="N465" s="27" t="s">
        <v>214</v>
      </c>
      <c r="O465" s="27" t="s">
        <v>215</v>
      </c>
      <c r="P465" s="27" t="s">
        <v>216</v>
      </c>
      <c r="Q465" s="27" t="s">
        <v>217</v>
      </c>
      <c r="R465" s="27" t="s">
        <v>218</v>
      </c>
      <c r="S465" s="27" t="s">
        <v>219</v>
      </c>
      <c r="T465" s="27" t="s">
        <v>220</v>
      </c>
      <c r="U465" s="27" t="s">
        <v>221</v>
      </c>
      <c r="V465" s="27" t="s">
        <v>222</v>
      </c>
      <c r="W465" s="27" t="s">
        <v>223</v>
      </c>
      <c r="X465" s="27" t="s">
        <v>224</v>
      </c>
      <c r="Y465" s="27" t="s">
        <v>225</v>
      </c>
      <c r="Z465" s="27" t="s">
        <v>226</v>
      </c>
      <c r="AA465" s="27" t="s">
        <v>227</v>
      </c>
    </row>
    <row r="466" spans="1:27" x14ac:dyDescent="0.2">
      <c r="A466" s="88" t="s">
        <v>1294</v>
      </c>
      <c r="B466" s="28" t="str">
        <f>"01"&amp;"."&amp;$B$640&amp;"."&amp;$B$641</f>
        <v>01.09.2023</v>
      </c>
      <c r="C466" s="80" t="s">
        <v>76</v>
      </c>
      <c r="D466" s="81">
        <f>ROUND(((D467+D468+D470+D469)/1000),5)</f>
        <v>1.94038</v>
      </c>
      <c r="E466" s="81">
        <f>ROUND(((E467+E468+E470+E469)/1000),5)</f>
        <v>1.8315900000000001</v>
      </c>
      <c r="F466" s="81">
        <f>ROUND(((F467+F468+F470+F469)/1000),5)</f>
        <v>1.76799</v>
      </c>
      <c r="G466" s="81">
        <f t="shared" ref="G466:AA466" si="270">ROUND(((G467+G468+G470+G469)/1000),5)</f>
        <v>1.7749699999999999</v>
      </c>
      <c r="H466" s="81">
        <f t="shared" si="270"/>
        <v>1.81965</v>
      </c>
      <c r="I466" s="81">
        <f t="shared" si="270"/>
        <v>1.89873</v>
      </c>
      <c r="J466" s="81">
        <f t="shared" si="270"/>
        <v>2.0084399999999998</v>
      </c>
      <c r="K466" s="81">
        <f t="shared" si="270"/>
        <v>2.2587999999999999</v>
      </c>
      <c r="L466" s="81">
        <f t="shared" si="270"/>
        <v>2.4529999999999998</v>
      </c>
      <c r="M466" s="81">
        <f t="shared" si="270"/>
        <v>2.6754600000000002</v>
      </c>
      <c r="N466" s="81">
        <f t="shared" si="270"/>
        <v>2.71062</v>
      </c>
      <c r="O466" s="81">
        <f t="shared" si="270"/>
        <v>2.6863199999999998</v>
      </c>
      <c r="P466" s="81">
        <f t="shared" si="270"/>
        <v>2.6932900000000002</v>
      </c>
      <c r="Q466" s="81">
        <f t="shared" si="270"/>
        <v>2.6964899999999998</v>
      </c>
      <c r="R466" s="81">
        <f t="shared" si="270"/>
        <v>2.7716099999999999</v>
      </c>
      <c r="S466" s="81">
        <f t="shared" si="270"/>
        <v>2.7577699999999998</v>
      </c>
      <c r="T466" s="81">
        <f t="shared" si="270"/>
        <v>2.7502900000000001</v>
      </c>
      <c r="U466" s="81">
        <f t="shared" si="270"/>
        <v>2.7185100000000002</v>
      </c>
      <c r="V466" s="81">
        <f t="shared" si="270"/>
        <v>2.7194400000000001</v>
      </c>
      <c r="W466" s="81">
        <f t="shared" si="270"/>
        <v>2.7560199999999999</v>
      </c>
      <c r="X466" s="81">
        <f t="shared" si="270"/>
        <v>2.7486000000000002</v>
      </c>
      <c r="Y466" s="81">
        <f t="shared" si="270"/>
        <v>2.6195300000000001</v>
      </c>
      <c r="Z466" s="81">
        <f t="shared" si="270"/>
        <v>2.3458899999999998</v>
      </c>
      <c r="AA466" s="81">
        <f t="shared" si="270"/>
        <v>2.1410499999999999</v>
      </c>
    </row>
    <row r="467" spans="1:27" ht="12.75" hidden="1" customHeight="1" outlineLevel="1" x14ac:dyDescent="0.2">
      <c r="A467" s="89" t="s">
        <v>1295</v>
      </c>
      <c r="B467" s="63" t="s">
        <v>230</v>
      </c>
      <c r="C467" s="43" t="s">
        <v>79</v>
      </c>
      <c r="D467" s="44">
        <v>1391.29</v>
      </c>
      <c r="E467" s="44">
        <v>1282.5</v>
      </c>
      <c r="F467" s="44">
        <v>1218.9000000000001</v>
      </c>
      <c r="G467" s="44">
        <v>1225.8800000000001</v>
      </c>
      <c r="H467" s="44">
        <v>1270.56</v>
      </c>
      <c r="I467" s="44">
        <v>1349.64</v>
      </c>
      <c r="J467" s="44">
        <v>1459.35</v>
      </c>
      <c r="K467" s="44">
        <v>1709.71</v>
      </c>
      <c r="L467" s="44">
        <v>1903.91</v>
      </c>
      <c r="M467" s="44">
        <v>2126.37</v>
      </c>
      <c r="N467" s="44">
        <v>2161.5300000000002</v>
      </c>
      <c r="O467" s="44">
        <v>2137.23</v>
      </c>
      <c r="P467" s="44">
        <v>2144.1999999999998</v>
      </c>
      <c r="Q467" s="44">
        <v>2147.4</v>
      </c>
      <c r="R467" s="44">
        <v>2222.52</v>
      </c>
      <c r="S467" s="44">
        <v>2208.6799999999998</v>
      </c>
      <c r="T467" s="44">
        <v>2201.1999999999998</v>
      </c>
      <c r="U467" s="44">
        <v>2169.42</v>
      </c>
      <c r="V467" s="44">
        <v>2170.35</v>
      </c>
      <c r="W467" s="44">
        <v>2206.9299999999998</v>
      </c>
      <c r="X467" s="44">
        <v>2199.5100000000002</v>
      </c>
      <c r="Y467" s="44">
        <v>2070.44</v>
      </c>
      <c r="Z467" s="44">
        <v>1796.8</v>
      </c>
      <c r="AA467" s="44">
        <v>1591.96</v>
      </c>
    </row>
    <row r="468" spans="1:27" ht="12.75" hidden="1" customHeight="1" outlineLevel="1" x14ac:dyDescent="0.2">
      <c r="A468" s="89" t="s">
        <v>1296</v>
      </c>
      <c r="B468" s="63" t="s">
        <v>90</v>
      </c>
      <c r="C468" s="43" t="s">
        <v>79</v>
      </c>
      <c r="D468" s="44">
        <v>434.18</v>
      </c>
      <c r="E468" s="44">
        <f>$D$468</f>
        <v>434.18</v>
      </c>
      <c r="F468" s="44">
        <f t="shared" ref="F468:AA468" si="271">$D$468</f>
        <v>434.18</v>
      </c>
      <c r="G468" s="44">
        <f t="shared" si="271"/>
        <v>434.18</v>
      </c>
      <c r="H468" s="44">
        <f t="shared" si="271"/>
        <v>434.18</v>
      </c>
      <c r="I468" s="44">
        <f t="shared" si="271"/>
        <v>434.18</v>
      </c>
      <c r="J468" s="44">
        <f t="shared" si="271"/>
        <v>434.18</v>
      </c>
      <c r="K468" s="44">
        <f t="shared" si="271"/>
        <v>434.18</v>
      </c>
      <c r="L468" s="44">
        <f t="shared" si="271"/>
        <v>434.18</v>
      </c>
      <c r="M468" s="44">
        <f t="shared" si="271"/>
        <v>434.18</v>
      </c>
      <c r="N468" s="44">
        <f t="shared" si="271"/>
        <v>434.18</v>
      </c>
      <c r="O468" s="44">
        <f t="shared" si="271"/>
        <v>434.18</v>
      </c>
      <c r="P468" s="44">
        <f t="shared" si="271"/>
        <v>434.18</v>
      </c>
      <c r="Q468" s="44">
        <f t="shared" si="271"/>
        <v>434.18</v>
      </c>
      <c r="R468" s="44">
        <f t="shared" si="271"/>
        <v>434.18</v>
      </c>
      <c r="S468" s="44">
        <f t="shared" si="271"/>
        <v>434.18</v>
      </c>
      <c r="T468" s="44">
        <f t="shared" si="271"/>
        <v>434.18</v>
      </c>
      <c r="U468" s="44">
        <f t="shared" si="271"/>
        <v>434.18</v>
      </c>
      <c r="V468" s="44">
        <f t="shared" si="271"/>
        <v>434.18</v>
      </c>
      <c r="W468" s="44">
        <f t="shared" si="271"/>
        <v>434.18</v>
      </c>
      <c r="X468" s="44">
        <f t="shared" si="271"/>
        <v>434.18</v>
      </c>
      <c r="Y468" s="44">
        <f t="shared" si="271"/>
        <v>434.18</v>
      </c>
      <c r="Z468" s="44">
        <f t="shared" si="271"/>
        <v>434.18</v>
      </c>
      <c r="AA468" s="44">
        <f t="shared" si="271"/>
        <v>434.18</v>
      </c>
    </row>
    <row r="469" spans="1:27" ht="12.75" hidden="1" customHeight="1" outlineLevel="1" x14ac:dyDescent="0.2">
      <c r="A469" s="89" t="s">
        <v>1297</v>
      </c>
      <c r="B469" s="63" t="s">
        <v>83</v>
      </c>
      <c r="C469" s="43" t="s">
        <v>79</v>
      </c>
      <c r="D469" s="44">
        <v>4.68</v>
      </c>
      <c r="E469" s="44">
        <v>4.68</v>
      </c>
      <c r="F469" s="44">
        <v>4.68</v>
      </c>
      <c r="G469" s="44">
        <v>4.68</v>
      </c>
      <c r="H469" s="44">
        <v>4.68</v>
      </c>
      <c r="I469" s="44">
        <v>4.68</v>
      </c>
      <c r="J469" s="44">
        <v>4.68</v>
      </c>
      <c r="K469" s="44">
        <v>4.68</v>
      </c>
      <c r="L469" s="44">
        <v>4.68</v>
      </c>
      <c r="M469" s="44">
        <v>4.68</v>
      </c>
      <c r="N469" s="44">
        <v>4.68</v>
      </c>
      <c r="O469" s="44">
        <v>4.68</v>
      </c>
      <c r="P469" s="44">
        <v>4.68</v>
      </c>
      <c r="Q469" s="44">
        <v>4.68</v>
      </c>
      <c r="R469" s="44">
        <v>4.68</v>
      </c>
      <c r="S469" s="44">
        <v>4.68</v>
      </c>
      <c r="T469" s="44">
        <v>4.68</v>
      </c>
      <c r="U469" s="44">
        <v>4.68</v>
      </c>
      <c r="V469" s="44">
        <v>4.68</v>
      </c>
      <c r="W469" s="44">
        <v>4.68</v>
      </c>
      <c r="X469" s="44">
        <v>4.68</v>
      </c>
      <c r="Y469" s="44">
        <v>4.68</v>
      </c>
      <c r="Z469" s="44">
        <v>4.68</v>
      </c>
      <c r="AA469" s="44">
        <v>4.68</v>
      </c>
    </row>
    <row r="470" spans="1:27" ht="12.75" hidden="1" customHeight="1" outlineLevel="1" x14ac:dyDescent="0.2">
      <c r="A470" s="89" t="s">
        <v>1298</v>
      </c>
      <c r="B470" s="63" t="s">
        <v>81</v>
      </c>
      <c r="C470" s="43" t="s">
        <v>79</v>
      </c>
      <c r="D470" s="44">
        <f>$D$11</f>
        <v>110.23</v>
      </c>
      <c r="E470" s="44">
        <f t="shared" ref="E470:AA470" si="272">$D$11</f>
        <v>110.23</v>
      </c>
      <c r="F470" s="44">
        <f t="shared" si="272"/>
        <v>110.23</v>
      </c>
      <c r="G470" s="44">
        <f t="shared" si="272"/>
        <v>110.23</v>
      </c>
      <c r="H470" s="44">
        <f t="shared" si="272"/>
        <v>110.23</v>
      </c>
      <c r="I470" s="44">
        <f t="shared" si="272"/>
        <v>110.23</v>
      </c>
      <c r="J470" s="44">
        <f t="shared" si="272"/>
        <v>110.23</v>
      </c>
      <c r="K470" s="44">
        <f t="shared" si="272"/>
        <v>110.23</v>
      </c>
      <c r="L470" s="44">
        <f t="shared" si="272"/>
        <v>110.23</v>
      </c>
      <c r="M470" s="44">
        <f t="shared" si="272"/>
        <v>110.23</v>
      </c>
      <c r="N470" s="44">
        <f t="shared" si="272"/>
        <v>110.23</v>
      </c>
      <c r="O470" s="44">
        <f t="shared" si="272"/>
        <v>110.23</v>
      </c>
      <c r="P470" s="44">
        <f t="shared" si="272"/>
        <v>110.23</v>
      </c>
      <c r="Q470" s="44">
        <f t="shared" si="272"/>
        <v>110.23</v>
      </c>
      <c r="R470" s="44">
        <f t="shared" si="272"/>
        <v>110.23</v>
      </c>
      <c r="S470" s="44">
        <f t="shared" si="272"/>
        <v>110.23</v>
      </c>
      <c r="T470" s="44">
        <f t="shared" si="272"/>
        <v>110.23</v>
      </c>
      <c r="U470" s="44">
        <f t="shared" si="272"/>
        <v>110.23</v>
      </c>
      <c r="V470" s="44">
        <f t="shared" si="272"/>
        <v>110.23</v>
      </c>
      <c r="W470" s="44">
        <f t="shared" si="272"/>
        <v>110.23</v>
      </c>
      <c r="X470" s="44">
        <f t="shared" si="272"/>
        <v>110.23</v>
      </c>
      <c r="Y470" s="44">
        <f t="shared" si="272"/>
        <v>110.23</v>
      </c>
      <c r="Z470" s="44">
        <f t="shared" si="272"/>
        <v>110.23</v>
      </c>
      <c r="AA470" s="44">
        <f t="shared" si="272"/>
        <v>110.23</v>
      </c>
    </row>
    <row r="471" spans="1:27" collapsed="1" x14ac:dyDescent="0.2">
      <c r="A471" s="88" t="s">
        <v>1299</v>
      </c>
      <c r="B471" s="28" t="str">
        <f>"02"&amp;"."&amp;$B$640&amp;"."&amp;$B$641</f>
        <v>02.09.2023</v>
      </c>
      <c r="C471" s="80" t="s">
        <v>76</v>
      </c>
      <c r="D471" s="81">
        <f>ROUND(((D472+D473+D475+D474)/1000),5)</f>
        <v>2.1065700000000001</v>
      </c>
      <c r="E471" s="81">
        <f>ROUND(((E472+E473+E475+E474)/1000),5)</f>
        <v>1.9161699999999999</v>
      </c>
      <c r="F471" s="81">
        <f>ROUND(((F472+F473+F475+F474)/1000),5)</f>
        <v>1.8757299999999999</v>
      </c>
      <c r="G471" s="81">
        <f t="shared" ref="G471:AA471" si="273">ROUND(((G472+G473+G475+G474)/1000),5)</f>
        <v>1.8439000000000001</v>
      </c>
      <c r="H471" s="81">
        <f t="shared" si="273"/>
        <v>1.8618399999999999</v>
      </c>
      <c r="I471" s="81">
        <f t="shared" si="273"/>
        <v>1.8581700000000001</v>
      </c>
      <c r="J471" s="81">
        <f t="shared" si="273"/>
        <v>1.8855599999999999</v>
      </c>
      <c r="K471" s="81">
        <f t="shared" si="273"/>
        <v>2.1786500000000002</v>
      </c>
      <c r="L471" s="81">
        <f t="shared" si="273"/>
        <v>2.3721800000000002</v>
      </c>
      <c r="M471" s="81">
        <f t="shared" si="273"/>
        <v>2.5813000000000001</v>
      </c>
      <c r="N471" s="81">
        <f t="shared" si="273"/>
        <v>2.6510099999999999</v>
      </c>
      <c r="O471" s="81">
        <f t="shared" si="273"/>
        <v>2.6656</v>
      </c>
      <c r="P471" s="81">
        <f t="shared" si="273"/>
        <v>2.6579799999999998</v>
      </c>
      <c r="Q471" s="81">
        <f t="shared" si="273"/>
        <v>2.6635900000000001</v>
      </c>
      <c r="R471" s="81">
        <f t="shared" si="273"/>
        <v>2.6622499999999998</v>
      </c>
      <c r="S471" s="81">
        <f t="shared" si="273"/>
        <v>2.65686</v>
      </c>
      <c r="T471" s="81">
        <f t="shared" si="273"/>
        <v>2.6363300000000001</v>
      </c>
      <c r="U471" s="81">
        <f t="shared" si="273"/>
        <v>2.6074000000000002</v>
      </c>
      <c r="V471" s="81">
        <f t="shared" si="273"/>
        <v>2.6062400000000001</v>
      </c>
      <c r="W471" s="81">
        <f t="shared" si="273"/>
        <v>2.61388</v>
      </c>
      <c r="X471" s="81">
        <f t="shared" si="273"/>
        <v>2.6077900000000001</v>
      </c>
      <c r="Y471" s="81">
        <f t="shared" si="273"/>
        <v>2.5256500000000002</v>
      </c>
      <c r="Z471" s="81">
        <f t="shared" si="273"/>
        <v>2.3515199999999998</v>
      </c>
      <c r="AA471" s="81">
        <f t="shared" si="273"/>
        <v>2.22485</v>
      </c>
    </row>
    <row r="472" spans="1:27" ht="12.75" hidden="1" customHeight="1" outlineLevel="1" x14ac:dyDescent="0.2">
      <c r="A472" s="89" t="s">
        <v>1300</v>
      </c>
      <c r="B472" s="63" t="s">
        <v>230</v>
      </c>
      <c r="C472" s="43" t="s">
        <v>79</v>
      </c>
      <c r="D472" s="44">
        <v>1557.48</v>
      </c>
      <c r="E472" s="44">
        <v>1367.08</v>
      </c>
      <c r="F472" s="44">
        <v>1326.64</v>
      </c>
      <c r="G472" s="44">
        <v>1294.81</v>
      </c>
      <c r="H472" s="44">
        <v>1312.75</v>
      </c>
      <c r="I472" s="44">
        <v>1309.08</v>
      </c>
      <c r="J472" s="44">
        <v>1336.47</v>
      </c>
      <c r="K472" s="44">
        <v>1629.56</v>
      </c>
      <c r="L472" s="44">
        <v>1823.09</v>
      </c>
      <c r="M472" s="44">
        <v>2032.21</v>
      </c>
      <c r="N472" s="44">
        <v>2101.92</v>
      </c>
      <c r="O472" s="44">
        <v>2116.5100000000002</v>
      </c>
      <c r="P472" s="44">
        <v>2108.89</v>
      </c>
      <c r="Q472" s="44">
        <v>2114.5</v>
      </c>
      <c r="R472" s="44">
        <v>2113.16</v>
      </c>
      <c r="S472" s="44">
        <v>2107.77</v>
      </c>
      <c r="T472" s="44">
        <v>2087.2399999999998</v>
      </c>
      <c r="U472" s="44">
        <v>2058.31</v>
      </c>
      <c r="V472" s="44">
        <v>2057.15</v>
      </c>
      <c r="W472" s="44">
        <v>2064.79</v>
      </c>
      <c r="X472" s="44">
        <v>2058.6999999999998</v>
      </c>
      <c r="Y472" s="44">
        <v>1976.56</v>
      </c>
      <c r="Z472" s="44">
        <v>1802.43</v>
      </c>
      <c r="AA472" s="44">
        <v>1675.76</v>
      </c>
    </row>
    <row r="473" spans="1:27" ht="12.75" hidden="1" customHeight="1" outlineLevel="1" x14ac:dyDescent="0.2">
      <c r="A473" s="89" t="s">
        <v>1301</v>
      </c>
      <c r="B473" s="63" t="s">
        <v>90</v>
      </c>
      <c r="C473" s="43" t="s">
        <v>79</v>
      </c>
      <c r="D473" s="44">
        <f>$D$468</f>
        <v>434.18</v>
      </c>
      <c r="E473" s="44">
        <f t="shared" ref="E473:AA473" si="274">$D$468</f>
        <v>434.18</v>
      </c>
      <c r="F473" s="44">
        <f t="shared" si="274"/>
        <v>434.18</v>
      </c>
      <c r="G473" s="44">
        <f t="shared" si="274"/>
        <v>434.18</v>
      </c>
      <c r="H473" s="44">
        <f t="shared" si="274"/>
        <v>434.18</v>
      </c>
      <c r="I473" s="44">
        <f t="shared" si="274"/>
        <v>434.18</v>
      </c>
      <c r="J473" s="44">
        <f t="shared" si="274"/>
        <v>434.18</v>
      </c>
      <c r="K473" s="44">
        <f t="shared" si="274"/>
        <v>434.18</v>
      </c>
      <c r="L473" s="44">
        <f t="shared" si="274"/>
        <v>434.18</v>
      </c>
      <c r="M473" s="44">
        <f t="shared" si="274"/>
        <v>434.18</v>
      </c>
      <c r="N473" s="44">
        <f t="shared" si="274"/>
        <v>434.18</v>
      </c>
      <c r="O473" s="44">
        <f t="shared" si="274"/>
        <v>434.18</v>
      </c>
      <c r="P473" s="44">
        <f t="shared" si="274"/>
        <v>434.18</v>
      </c>
      <c r="Q473" s="44">
        <f t="shared" si="274"/>
        <v>434.18</v>
      </c>
      <c r="R473" s="44">
        <f t="shared" si="274"/>
        <v>434.18</v>
      </c>
      <c r="S473" s="44">
        <f t="shared" si="274"/>
        <v>434.18</v>
      </c>
      <c r="T473" s="44">
        <f t="shared" si="274"/>
        <v>434.18</v>
      </c>
      <c r="U473" s="44">
        <f t="shared" si="274"/>
        <v>434.18</v>
      </c>
      <c r="V473" s="44">
        <f t="shared" si="274"/>
        <v>434.18</v>
      </c>
      <c r="W473" s="44">
        <f t="shared" si="274"/>
        <v>434.18</v>
      </c>
      <c r="X473" s="44">
        <f t="shared" si="274"/>
        <v>434.18</v>
      </c>
      <c r="Y473" s="44">
        <f t="shared" si="274"/>
        <v>434.18</v>
      </c>
      <c r="Z473" s="44">
        <f t="shared" si="274"/>
        <v>434.18</v>
      </c>
      <c r="AA473" s="44">
        <f t="shared" si="274"/>
        <v>434.18</v>
      </c>
    </row>
    <row r="474" spans="1:27" ht="12.75" hidden="1" customHeight="1" outlineLevel="1" x14ac:dyDescent="0.2">
      <c r="A474" s="89" t="s">
        <v>1302</v>
      </c>
      <c r="B474" s="63" t="s">
        <v>83</v>
      </c>
      <c r="C474" s="43" t="s">
        <v>79</v>
      </c>
      <c r="D474" s="44">
        <v>4.68</v>
      </c>
      <c r="E474" s="44">
        <v>4.68</v>
      </c>
      <c r="F474" s="44">
        <v>4.68</v>
      </c>
      <c r="G474" s="44">
        <v>4.68</v>
      </c>
      <c r="H474" s="44">
        <v>4.68</v>
      </c>
      <c r="I474" s="44">
        <v>4.68</v>
      </c>
      <c r="J474" s="44">
        <v>4.68</v>
      </c>
      <c r="K474" s="44">
        <v>4.68</v>
      </c>
      <c r="L474" s="44">
        <v>4.68</v>
      </c>
      <c r="M474" s="44">
        <v>4.68</v>
      </c>
      <c r="N474" s="44">
        <v>4.68</v>
      </c>
      <c r="O474" s="44">
        <v>4.68</v>
      </c>
      <c r="P474" s="44">
        <v>4.68</v>
      </c>
      <c r="Q474" s="44">
        <v>4.68</v>
      </c>
      <c r="R474" s="44">
        <v>4.68</v>
      </c>
      <c r="S474" s="44">
        <v>4.68</v>
      </c>
      <c r="T474" s="44">
        <v>4.68</v>
      </c>
      <c r="U474" s="44">
        <v>4.68</v>
      </c>
      <c r="V474" s="44">
        <v>4.68</v>
      </c>
      <c r="W474" s="44">
        <v>4.68</v>
      </c>
      <c r="X474" s="44">
        <v>4.68</v>
      </c>
      <c r="Y474" s="44">
        <v>4.68</v>
      </c>
      <c r="Z474" s="44">
        <v>4.68</v>
      </c>
      <c r="AA474" s="44">
        <v>4.68</v>
      </c>
    </row>
    <row r="475" spans="1:27" ht="12.75" hidden="1" customHeight="1" outlineLevel="1" x14ac:dyDescent="0.2">
      <c r="A475" s="89" t="s">
        <v>1303</v>
      </c>
      <c r="B475" s="63" t="s">
        <v>81</v>
      </c>
      <c r="C475" s="43" t="s">
        <v>79</v>
      </c>
      <c r="D475" s="44">
        <f>$D$11</f>
        <v>110.23</v>
      </c>
      <c r="E475" s="44">
        <f t="shared" ref="E475:AA475" si="275">$D$11</f>
        <v>110.23</v>
      </c>
      <c r="F475" s="44">
        <f t="shared" si="275"/>
        <v>110.23</v>
      </c>
      <c r="G475" s="44">
        <f t="shared" si="275"/>
        <v>110.23</v>
      </c>
      <c r="H475" s="44">
        <f t="shared" si="275"/>
        <v>110.23</v>
      </c>
      <c r="I475" s="44">
        <f t="shared" si="275"/>
        <v>110.23</v>
      </c>
      <c r="J475" s="44">
        <f t="shared" si="275"/>
        <v>110.23</v>
      </c>
      <c r="K475" s="44">
        <f t="shared" si="275"/>
        <v>110.23</v>
      </c>
      <c r="L475" s="44">
        <f t="shared" si="275"/>
        <v>110.23</v>
      </c>
      <c r="M475" s="44">
        <f t="shared" si="275"/>
        <v>110.23</v>
      </c>
      <c r="N475" s="44">
        <f t="shared" si="275"/>
        <v>110.23</v>
      </c>
      <c r="O475" s="44">
        <f t="shared" si="275"/>
        <v>110.23</v>
      </c>
      <c r="P475" s="44">
        <f t="shared" si="275"/>
        <v>110.23</v>
      </c>
      <c r="Q475" s="44">
        <f t="shared" si="275"/>
        <v>110.23</v>
      </c>
      <c r="R475" s="44">
        <f t="shared" si="275"/>
        <v>110.23</v>
      </c>
      <c r="S475" s="44">
        <f t="shared" si="275"/>
        <v>110.23</v>
      </c>
      <c r="T475" s="44">
        <f t="shared" si="275"/>
        <v>110.23</v>
      </c>
      <c r="U475" s="44">
        <f t="shared" si="275"/>
        <v>110.23</v>
      </c>
      <c r="V475" s="44">
        <f t="shared" si="275"/>
        <v>110.23</v>
      </c>
      <c r="W475" s="44">
        <f t="shared" si="275"/>
        <v>110.23</v>
      </c>
      <c r="X475" s="44">
        <f t="shared" si="275"/>
        <v>110.23</v>
      </c>
      <c r="Y475" s="44">
        <f t="shared" si="275"/>
        <v>110.23</v>
      </c>
      <c r="Z475" s="44">
        <f t="shared" si="275"/>
        <v>110.23</v>
      </c>
      <c r="AA475" s="44">
        <f t="shared" si="275"/>
        <v>110.23</v>
      </c>
    </row>
    <row r="476" spans="1:27" collapsed="1" x14ac:dyDescent="0.2">
      <c r="A476" s="88" t="s">
        <v>1304</v>
      </c>
      <c r="B476" s="28" t="str">
        <f>"03"&amp;"."&amp;$B$640&amp;"."&amp;$B$641</f>
        <v>03.09.2023</v>
      </c>
      <c r="C476" s="80" t="s">
        <v>76</v>
      </c>
      <c r="D476" s="81">
        <f>ROUND(((D477+D478+D480+D479)/1000),5)</f>
        <v>1.88781</v>
      </c>
      <c r="E476" s="81">
        <f>ROUND(((E477+E478+E480+E479)/1000),5)</f>
        <v>1.7507600000000001</v>
      </c>
      <c r="F476" s="81">
        <f>ROUND(((F477+F478+F480+F479)/1000),5)</f>
        <v>1.67293</v>
      </c>
      <c r="G476" s="81">
        <f t="shared" ref="G476:AA476" si="276">ROUND(((G477+G478+G480+G479)/1000),5)</f>
        <v>1.66734</v>
      </c>
      <c r="H476" s="81">
        <f t="shared" si="276"/>
        <v>1.66533</v>
      </c>
      <c r="I476" s="81">
        <f t="shared" si="276"/>
        <v>1.6300600000000001</v>
      </c>
      <c r="J476" s="81">
        <f t="shared" si="276"/>
        <v>1.64934</v>
      </c>
      <c r="K476" s="81">
        <f t="shared" si="276"/>
        <v>1.8209500000000001</v>
      </c>
      <c r="L476" s="81">
        <f t="shared" si="276"/>
        <v>2.0941200000000002</v>
      </c>
      <c r="M476" s="81">
        <f t="shared" si="276"/>
        <v>2.31609</v>
      </c>
      <c r="N476" s="81">
        <f t="shared" si="276"/>
        <v>2.4096899999999999</v>
      </c>
      <c r="O476" s="81">
        <f t="shared" si="276"/>
        <v>2.4350800000000001</v>
      </c>
      <c r="P476" s="81">
        <f t="shared" si="276"/>
        <v>2.4014099999999998</v>
      </c>
      <c r="Q476" s="81">
        <f t="shared" si="276"/>
        <v>2.4110499999999999</v>
      </c>
      <c r="R476" s="81">
        <f t="shared" si="276"/>
        <v>2.4035899999999999</v>
      </c>
      <c r="S476" s="81">
        <f t="shared" si="276"/>
        <v>2.3776199999999998</v>
      </c>
      <c r="T476" s="81">
        <f t="shared" si="276"/>
        <v>2.3794</v>
      </c>
      <c r="U476" s="81">
        <f t="shared" si="276"/>
        <v>2.3271299999999999</v>
      </c>
      <c r="V476" s="81">
        <f t="shared" si="276"/>
        <v>2.3515999999999999</v>
      </c>
      <c r="W476" s="81">
        <f t="shared" si="276"/>
        <v>2.5177800000000001</v>
      </c>
      <c r="X476" s="81">
        <f t="shared" si="276"/>
        <v>2.5078299999999998</v>
      </c>
      <c r="Y476" s="81">
        <f t="shared" si="276"/>
        <v>2.4367299999999998</v>
      </c>
      <c r="Z476" s="81">
        <f t="shared" si="276"/>
        <v>2.2567300000000001</v>
      </c>
      <c r="AA476" s="81">
        <f t="shared" si="276"/>
        <v>1.94346</v>
      </c>
    </row>
    <row r="477" spans="1:27" ht="12.75" hidden="1" customHeight="1" outlineLevel="1" x14ac:dyDescent="0.2">
      <c r="A477" s="89" t="s">
        <v>1305</v>
      </c>
      <c r="B477" s="63" t="s">
        <v>230</v>
      </c>
      <c r="C477" s="43" t="s">
        <v>79</v>
      </c>
      <c r="D477" s="44">
        <v>1338.72</v>
      </c>
      <c r="E477" s="44">
        <v>1201.67</v>
      </c>
      <c r="F477" s="44">
        <v>1123.8399999999999</v>
      </c>
      <c r="G477" s="44">
        <v>1118.25</v>
      </c>
      <c r="H477" s="44">
        <v>1116.24</v>
      </c>
      <c r="I477" s="44">
        <v>1080.97</v>
      </c>
      <c r="J477" s="44">
        <v>1100.25</v>
      </c>
      <c r="K477" s="44">
        <v>1271.8599999999999</v>
      </c>
      <c r="L477" s="44">
        <v>1545.03</v>
      </c>
      <c r="M477" s="44">
        <v>1767</v>
      </c>
      <c r="N477" s="44">
        <v>1860.6</v>
      </c>
      <c r="O477" s="44">
        <v>1885.99</v>
      </c>
      <c r="P477" s="44">
        <v>1852.32</v>
      </c>
      <c r="Q477" s="44">
        <v>1861.96</v>
      </c>
      <c r="R477" s="44">
        <v>1854.5</v>
      </c>
      <c r="S477" s="44">
        <v>1828.53</v>
      </c>
      <c r="T477" s="44">
        <v>1830.31</v>
      </c>
      <c r="U477" s="44">
        <v>1778.04</v>
      </c>
      <c r="V477" s="44">
        <v>1802.51</v>
      </c>
      <c r="W477" s="44">
        <v>1968.69</v>
      </c>
      <c r="X477" s="44">
        <v>1958.74</v>
      </c>
      <c r="Y477" s="44">
        <v>1887.64</v>
      </c>
      <c r="Z477" s="44">
        <v>1707.64</v>
      </c>
      <c r="AA477" s="44">
        <v>1394.37</v>
      </c>
    </row>
    <row r="478" spans="1:27" ht="12.75" hidden="1" customHeight="1" outlineLevel="1" x14ac:dyDescent="0.2">
      <c r="A478" s="89" t="s">
        <v>1306</v>
      </c>
      <c r="B478" s="63" t="s">
        <v>90</v>
      </c>
      <c r="C478" s="43" t="s">
        <v>79</v>
      </c>
      <c r="D478" s="44">
        <f>$D$468</f>
        <v>434.18</v>
      </c>
      <c r="E478" s="44">
        <f t="shared" ref="E478:AA478" si="277">$D$468</f>
        <v>434.18</v>
      </c>
      <c r="F478" s="44">
        <f t="shared" si="277"/>
        <v>434.18</v>
      </c>
      <c r="G478" s="44">
        <f t="shared" si="277"/>
        <v>434.18</v>
      </c>
      <c r="H478" s="44">
        <f t="shared" si="277"/>
        <v>434.18</v>
      </c>
      <c r="I478" s="44">
        <f t="shared" si="277"/>
        <v>434.18</v>
      </c>
      <c r="J478" s="44">
        <f t="shared" si="277"/>
        <v>434.18</v>
      </c>
      <c r="K478" s="44">
        <f t="shared" si="277"/>
        <v>434.18</v>
      </c>
      <c r="L478" s="44">
        <f t="shared" si="277"/>
        <v>434.18</v>
      </c>
      <c r="M478" s="44">
        <f t="shared" si="277"/>
        <v>434.18</v>
      </c>
      <c r="N478" s="44">
        <f t="shared" si="277"/>
        <v>434.18</v>
      </c>
      <c r="O478" s="44">
        <f t="shared" si="277"/>
        <v>434.18</v>
      </c>
      <c r="P478" s="44">
        <f t="shared" si="277"/>
        <v>434.18</v>
      </c>
      <c r="Q478" s="44">
        <f t="shared" si="277"/>
        <v>434.18</v>
      </c>
      <c r="R478" s="44">
        <f t="shared" si="277"/>
        <v>434.18</v>
      </c>
      <c r="S478" s="44">
        <f t="shared" si="277"/>
        <v>434.18</v>
      </c>
      <c r="T478" s="44">
        <f t="shared" si="277"/>
        <v>434.18</v>
      </c>
      <c r="U478" s="44">
        <f t="shared" si="277"/>
        <v>434.18</v>
      </c>
      <c r="V478" s="44">
        <f t="shared" si="277"/>
        <v>434.18</v>
      </c>
      <c r="W478" s="44">
        <f t="shared" si="277"/>
        <v>434.18</v>
      </c>
      <c r="X478" s="44">
        <f t="shared" si="277"/>
        <v>434.18</v>
      </c>
      <c r="Y478" s="44">
        <f t="shared" si="277"/>
        <v>434.18</v>
      </c>
      <c r="Z478" s="44">
        <f t="shared" si="277"/>
        <v>434.18</v>
      </c>
      <c r="AA478" s="44">
        <f t="shared" si="277"/>
        <v>434.18</v>
      </c>
    </row>
    <row r="479" spans="1:27" ht="12.75" hidden="1" customHeight="1" outlineLevel="1" x14ac:dyDescent="0.2">
      <c r="A479" s="89" t="s">
        <v>1307</v>
      </c>
      <c r="B479" s="63" t="s">
        <v>83</v>
      </c>
      <c r="C479" s="43" t="s">
        <v>79</v>
      </c>
      <c r="D479" s="44">
        <v>4.68</v>
      </c>
      <c r="E479" s="44">
        <v>4.68</v>
      </c>
      <c r="F479" s="44">
        <v>4.68</v>
      </c>
      <c r="G479" s="44">
        <v>4.68</v>
      </c>
      <c r="H479" s="44">
        <v>4.68</v>
      </c>
      <c r="I479" s="44">
        <v>4.68</v>
      </c>
      <c r="J479" s="44">
        <v>4.68</v>
      </c>
      <c r="K479" s="44">
        <v>4.68</v>
      </c>
      <c r="L479" s="44">
        <v>4.68</v>
      </c>
      <c r="M479" s="44">
        <v>4.68</v>
      </c>
      <c r="N479" s="44">
        <v>4.68</v>
      </c>
      <c r="O479" s="44">
        <v>4.68</v>
      </c>
      <c r="P479" s="44">
        <v>4.68</v>
      </c>
      <c r="Q479" s="44">
        <v>4.68</v>
      </c>
      <c r="R479" s="44">
        <v>4.68</v>
      </c>
      <c r="S479" s="44">
        <v>4.68</v>
      </c>
      <c r="T479" s="44">
        <v>4.68</v>
      </c>
      <c r="U479" s="44">
        <v>4.68</v>
      </c>
      <c r="V479" s="44">
        <v>4.68</v>
      </c>
      <c r="W479" s="44">
        <v>4.68</v>
      </c>
      <c r="X479" s="44">
        <v>4.68</v>
      </c>
      <c r="Y479" s="44">
        <v>4.68</v>
      </c>
      <c r="Z479" s="44">
        <v>4.68</v>
      </c>
      <c r="AA479" s="44">
        <v>4.68</v>
      </c>
    </row>
    <row r="480" spans="1:27" ht="12.75" hidden="1" customHeight="1" outlineLevel="1" x14ac:dyDescent="0.2">
      <c r="A480" s="89" t="s">
        <v>1308</v>
      </c>
      <c r="B480" s="63" t="s">
        <v>81</v>
      </c>
      <c r="C480" s="43" t="s">
        <v>79</v>
      </c>
      <c r="D480" s="44">
        <f>$D$11</f>
        <v>110.23</v>
      </c>
      <c r="E480" s="44">
        <f t="shared" ref="E480:AA480" si="278">$D$11</f>
        <v>110.23</v>
      </c>
      <c r="F480" s="44">
        <f t="shared" si="278"/>
        <v>110.23</v>
      </c>
      <c r="G480" s="44">
        <f t="shared" si="278"/>
        <v>110.23</v>
      </c>
      <c r="H480" s="44">
        <f t="shared" si="278"/>
        <v>110.23</v>
      </c>
      <c r="I480" s="44">
        <f t="shared" si="278"/>
        <v>110.23</v>
      </c>
      <c r="J480" s="44">
        <f t="shared" si="278"/>
        <v>110.23</v>
      </c>
      <c r="K480" s="44">
        <f t="shared" si="278"/>
        <v>110.23</v>
      </c>
      <c r="L480" s="44">
        <f t="shared" si="278"/>
        <v>110.23</v>
      </c>
      <c r="M480" s="44">
        <f t="shared" si="278"/>
        <v>110.23</v>
      </c>
      <c r="N480" s="44">
        <f t="shared" si="278"/>
        <v>110.23</v>
      </c>
      <c r="O480" s="44">
        <f t="shared" si="278"/>
        <v>110.23</v>
      </c>
      <c r="P480" s="44">
        <f t="shared" si="278"/>
        <v>110.23</v>
      </c>
      <c r="Q480" s="44">
        <f t="shared" si="278"/>
        <v>110.23</v>
      </c>
      <c r="R480" s="44">
        <f t="shared" si="278"/>
        <v>110.23</v>
      </c>
      <c r="S480" s="44">
        <f t="shared" si="278"/>
        <v>110.23</v>
      </c>
      <c r="T480" s="44">
        <f t="shared" si="278"/>
        <v>110.23</v>
      </c>
      <c r="U480" s="44">
        <f t="shared" si="278"/>
        <v>110.23</v>
      </c>
      <c r="V480" s="44">
        <f t="shared" si="278"/>
        <v>110.23</v>
      </c>
      <c r="W480" s="44">
        <f t="shared" si="278"/>
        <v>110.23</v>
      </c>
      <c r="X480" s="44">
        <f t="shared" si="278"/>
        <v>110.23</v>
      </c>
      <c r="Y480" s="44">
        <f t="shared" si="278"/>
        <v>110.23</v>
      </c>
      <c r="Z480" s="44">
        <f t="shared" si="278"/>
        <v>110.23</v>
      </c>
      <c r="AA480" s="44">
        <f t="shared" si="278"/>
        <v>110.23</v>
      </c>
    </row>
    <row r="481" spans="1:27" collapsed="1" x14ac:dyDescent="0.2">
      <c r="A481" s="88" t="s">
        <v>1309</v>
      </c>
      <c r="B481" s="28" t="str">
        <f>"04"&amp;"."&amp;$B$640&amp;"."&amp;$B$641</f>
        <v>04.09.2023</v>
      </c>
      <c r="C481" s="80" t="s">
        <v>76</v>
      </c>
      <c r="D481" s="81">
        <f>ROUND(((D482+D483+D485+D484)/1000),5)</f>
        <v>1.9252199999999999</v>
      </c>
      <c r="E481" s="81">
        <f>ROUND(((E482+E483+E485+E484)/1000),5)</f>
        <v>1.7972600000000001</v>
      </c>
      <c r="F481" s="81">
        <f>ROUND(((F482+F483+F485+F484)/1000),5)</f>
        <v>1.7276499999999999</v>
      </c>
      <c r="G481" s="81">
        <f t="shared" ref="G481:AA481" si="279">ROUND(((G482+G483+G485+G484)/1000),5)</f>
        <v>1.6877599999999999</v>
      </c>
      <c r="H481" s="81">
        <f t="shared" si="279"/>
        <v>1.7343200000000001</v>
      </c>
      <c r="I481" s="81">
        <f t="shared" si="279"/>
        <v>1.7925899999999999</v>
      </c>
      <c r="J481" s="81">
        <f t="shared" si="279"/>
        <v>1.94662</v>
      </c>
      <c r="K481" s="81">
        <f t="shared" si="279"/>
        <v>2.2123900000000001</v>
      </c>
      <c r="L481" s="81">
        <f t="shared" si="279"/>
        <v>2.4073500000000001</v>
      </c>
      <c r="M481" s="81">
        <f t="shared" si="279"/>
        <v>2.5525600000000002</v>
      </c>
      <c r="N481" s="81">
        <f t="shared" si="279"/>
        <v>2.5962399999999999</v>
      </c>
      <c r="O481" s="81">
        <f t="shared" si="279"/>
        <v>2.59</v>
      </c>
      <c r="P481" s="81">
        <f t="shared" si="279"/>
        <v>2.55565</v>
      </c>
      <c r="Q481" s="81">
        <f t="shared" si="279"/>
        <v>2.5947399999999998</v>
      </c>
      <c r="R481" s="81">
        <f t="shared" si="279"/>
        <v>2.6583899999999998</v>
      </c>
      <c r="S481" s="81">
        <f t="shared" si="279"/>
        <v>2.6556600000000001</v>
      </c>
      <c r="T481" s="81">
        <f t="shared" si="279"/>
        <v>2.6486200000000002</v>
      </c>
      <c r="U481" s="81">
        <f t="shared" si="279"/>
        <v>2.5912500000000001</v>
      </c>
      <c r="V481" s="81">
        <f t="shared" si="279"/>
        <v>2.6031900000000001</v>
      </c>
      <c r="W481" s="81">
        <f t="shared" si="279"/>
        <v>2.6515</v>
      </c>
      <c r="X481" s="81">
        <f t="shared" si="279"/>
        <v>2.65143</v>
      </c>
      <c r="Y481" s="81">
        <f t="shared" si="279"/>
        <v>2.5360900000000002</v>
      </c>
      <c r="Z481" s="81">
        <f t="shared" si="279"/>
        <v>2.3268200000000001</v>
      </c>
      <c r="AA481" s="81">
        <f t="shared" si="279"/>
        <v>2.0349499999999998</v>
      </c>
    </row>
    <row r="482" spans="1:27" ht="12.75" hidden="1" customHeight="1" outlineLevel="1" x14ac:dyDescent="0.2">
      <c r="A482" s="89" t="s">
        <v>1310</v>
      </c>
      <c r="B482" s="63" t="s">
        <v>230</v>
      </c>
      <c r="C482" s="43" t="s">
        <v>79</v>
      </c>
      <c r="D482" s="44">
        <v>1376.13</v>
      </c>
      <c r="E482" s="44">
        <v>1248.17</v>
      </c>
      <c r="F482" s="44">
        <v>1178.56</v>
      </c>
      <c r="G482" s="44">
        <v>1138.67</v>
      </c>
      <c r="H482" s="44">
        <v>1185.23</v>
      </c>
      <c r="I482" s="44">
        <v>1243.5</v>
      </c>
      <c r="J482" s="44">
        <v>1397.53</v>
      </c>
      <c r="K482" s="44">
        <v>1663.3</v>
      </c>
      <c r="L482" s="44">
        <v>1858.26</v>
      </c>
      <c r="M482" s="44">
        <v>2003.47</v>
      </c>
      <c r="N482" s="44">
        <v>2047.15</v>
      </c>
      <c r="O482" s="44">
        <v>2040.91</v>
      </c>
      <c r="P482" s="44">
        <v>2006.56</v>
      </c>
      <c r="Q482" s="44">
        <v>2045.65</v>
      </c>
      <c r="R482" s="44">
        <v>2109.3000000000002</v>
      </c>
      <c r="S482" s="44">
        <v>2106.5700000000002</v>
      </c>
      <c r="T482" s="44">
        <v>2099.5300000000002</v>
      </c>
      <c r="U482" s="44">
        <v>2042.16</v>
      </c>
      <c r="V482" s="44">
        <v>2054.1</v>
      </c>
      <c r="W482" s="44">
        <v>2102.41</v>
      </c>
      <c r="X482" s="44">
        <v>2102.34</v>
      </c>
      <c r="Y482" s="44">
        <v>1987</v>
      </c>
      <c r="Z482" s="44">
        <v>1777.73</v>
      </c>
      <c r="AA482" s="44">
        <v>1485.86</v>
      </c>
    </row>
    <row r="483" spans="1:27" ht="12.75" hidden="1" customHeight="1" outlineLevel="1" x14ac:dyDescent="0.2">
      <c r="A483" s="89" t="s">
        <v>1311</v>
      </c>
      <c r="B483" s="63" t="s">
        <v>90</v>
      </c>
      <c r="C483" s="43" t="s">
        <v>79</v>
      </c>
      <c r="D483" s="44">
        <f>$D$468</f>
        <v>434.18</v>
      </c>
      <c r="E483" s="44">
        <f t="shared" ref="E483:AA483" si="280">$D$468</f>
        <v>434.18</v>
      </c>
      <c r="F483" s="44">
        <f t="shared" si="280"/>
        <v>434.18</v>
      </c>
      <c r="G483" s="44">
        <f t="shared" si="280"/>
        <v>434.18</v>
      </c>
      <c r="H483" s="44">
        <f t="shared" si="280"/>
        <v>434.18</v>
      </c>
      <c r="I483" s="44">
        <f t="shared" si="280"/>
        <v>434.18</v>
      </c>
      <c r="J483" s="44">
        <f t="shared" si="280"/>
        <v>434.18</v>
      </c>
      <c r="K483" s="44">
        <f t="shared" si="280"/>
        <v>434.18</v>
      </c>
      <c r="L483" s="44">
        <f t="shared" si="280"/>
        <v>434.18</v>
      </c>
      <c r="M483" s="44">
        <f t="shared" si="280"/>
        <v>434.18</v>
      </c>
      <c r="N483" s="44">
        <f t="shared" si="280"/>
        <v>434.18</v>
      </c>
      <c r="O483" s="44">
        <f t="shared" si="280"/>
        <v>434.18</v>
      </c>
      <c r="P483" s="44">
        <f t="shared" si="280"/>
        <v>434.18</v>
      </c>
      <c r="Q483" s="44">
        <f t="shared" si="280"/>
        <v>434.18</v>
      </c>
      <c r="R483" s="44">
        <f t="shared" si="280"/>
        <v>434.18</v>
      </c>
      <c r="S483" s="44">
        <f t="shared" si="280"/>
        <v>434.18</v>
      </c>
      <c r="T483" s="44">
        <f t="shared" si="280"/>
        <v>434.18</v>
      </c>
      <c r="U483" s="44">
        <f t="shared" si="280"/>
        <v>434.18</v>
      </c>
      <c r="V483" s="44">
        <f t="shared" si="280"/>
        <v>434.18</v>
      </c>
      <c r="W483" s="44">
        <f t="shared" si="280"/>
        <v>434.18</v>
      </c>
      <c r="X483" s="44">
        <f t="shared" si="280"/>
        <v>434.18</v>
      </c>
      <c r="Y483" s="44">
        <f t="shared" si="280"/>
        <v>434.18</v>
      </c>
      <c r="Z483" s="44">
        <f t="shared" si="280"/>
        <v>434.18</v>
      </c>
      <c r="AA483" s="44">
        <f t="shared" si="280"/>
        <v>434.18</v>
      </c>
    </row>
    <row r="484" spans="1:27" ht="12.75" hidden="1" customHeight="1" outlineLevel="1" x14ac:dyDescent="0.2">
      <c r="A484" s="89" t="s">
        <v>1312</v>
      </c>
      <c r="B484" s="63" t="s">
        <v>83</v>
      </c>
      <c r="C484" s="43" t="s">
        <v>79</v>
      </c>
      <c r="D484" s="44">
        <v>4.68</v>
      </c>
      <c r="E484" s="44">
        <v>4.68</v>
      </c>
      <c r="F484" s="44">
        <v>4.68</v>
      </c>
      <c r="G484" s="44">
        <v>4.68</v>
      </c>
      <c r="H484" s="44">
        <v>4.68</v>
      </c>
      <c r="I484" s="44">
        <v>4.68</v>
      </c>
      <c r="J484" s="44">
        <v>4.68</v>
      </c>
      <c r="K484" s="44">
        <v>4.68</v>
      </c>
      <c r="L484" s="44">
        <v>4.68</v>
      </c>
      <c r="M484" s="44">
        <v>4.68</v>
      </c>
      <c r="N484" s="44">
        <v>4.68</v>
      </c>
      <c r="O484" s="44">
        <v>4.68</v>
      </c>
      <c r="P484" s="44">
        <v>4.68</v>
      </c>
      <c r="Q484" s="44">
        <v>4.68</v>
      </c>
      <c r="R484" s="44">
        <v>4.68</v>
      </c>
      <c r="S484" s="44">
        <v>4.68</v>
      </c>
      <c r="T484" s="44">
        <v>4.68</v>
      </c>
      <c r="U484" s="44">
        <v>4.68</v>
      </c>
      <c r="V484" s="44">
        <v>4.68</v>
      </c>
      <c r="W484" s="44">
        <v>4.68</v>
      </c>
      <c r="X484" s="44">
        <v>4.68</v>
      </c>
      <c r="Y484" s="44">
        <v>4.68</v>
      </c>
      <c r="Z484" s="44">
        <v>4.68</v>
      </c>
      <c r="AA484" s="44">
        <v>4.68</v>
      </c>
    </row>
    <row r="485" spans="1:27" ht="12.75" hidden="1" customHeight="1" outlineLevel="1" x14ac:dyDescent="0.2">
      <c r="A485" s="89" t="s">
        <v>1313</v>
      </c>
      <c r="B485" s="63" t="s">
        <v>81</v>
      </c>
      <c r="C485" s="43" t="s">
        <v>79</v>
      </c>
      <c r="D485" s="44">
        <f>$D$11</f>
        <v>110.23</v>
      </c>
      <c r="E485" s="44">
        <f t="shared" ref="E485:AA485" si="281">$D$11</f>
        <v>110.23</v>
      </c>
      <c r="F485" s="44">
        <f t="shared" si="281"/>
        <v>110.23</v>
      </c>
      <c r="G485" s="44">
        <f t="shared" si="281"/>
        <v>110.23</v>
      </c>
      <c r="H485" s="44">
        <f t="shared" si="281"/>
        <v>110.23</v>
      </c>
      <c r="I485" s="44">
        <f t="shared" si="281"/>
        <v>110.23</v>
      </c>
      <c r="J485" s="44">
        <f t="shared" si="281"/>
        <v>110.23</v>
      </c>
      <c r="K485" s="44">
        <f t="shared" si="281"/>
        <v>110.23</v>
      </c>
      <c r="L485" s="44">
        <f t="shared" si="281"/>
        <v>110.23</v>
      </c>
      <c r="M485" s="44">
        <f t="shared" si="281"/>
        <v>110.23</v>
      </c>
      <c r="N485" s="44">
        <f t="shared" si="281"/>
        <v>110.23</v>
      </c>
      <c r="O485" s="44">
        <f t="shared" si="281"/>
        <v>110.23</v>
      </c>
      <c r="P485" s="44">
        <f t="shared" si="281"/>
        <v>110.23</v>
      </c>
      <c r="Q485" s="44">
        <f t="shared" si="281"/>
        <v>110.23</v>
      </c>
      <c r="R485" s="44">
        <f t="shared" si="281"/>
        <v>110.23</v>
      </c>
      <c r="S485" s="44">
        <f t="shared" si="281"/>
        <v>110.23</v>
      </c>
      <c r="T485" s="44">
        <f t="shared" si="281"/>
        <v>110.23</v>
      </c>
      <c r="U485" s="44">
        <f t="shared" si="281"/>
        <v>110.23</v>
      </c>
      <c r="V485" s="44">
        <f t="shared" si="281"/>
        <v>110.23</v>
      </c>
      <c r="W485" s="44">
        <f t="shared" si="281"/>
        <v>110.23</v>
      </c>
      <c r="X485" s="44">
        <f t="shared" si="281"/>
        <v>110.23</v>
      </c>
      <c r="Y485" s="44">
        <f t="shared" si="281"/>
        <v>110.23</v>
      </c>
      <c r="Z485" s="44">
        <f t="shared" si="281"/>
        <v>110.23</v>
      </c>
      <c r="AA485" s="44">
        <f t="shared" si="281"/>
        <v>110.23</v>
      </c>
    </row>
    <row r="486" spans="1:27" collapsed="1" x14ac:dyDescent="0.2">
      <c r="A486" s="88" t="s">
        <v>1314</v>
      </c>
      <c r="B486" s="28" t="str">
        <f>"05"&amp;"."&amp;$B$640&amp;"."&amp;$B$641</f>
        <v>05.09.2023</v>
      </c>
      <c r="C486" s="80" t="s">
        <v>76</v>
      </c>
      <c r="D486" s="81">
        <f>ROUND(((D487+D488+D490+D489)/1000),5)</f>
        <v>1.9059299999999999</v>
      </c>
      <c r="E486" s="81">
        <f>ROUND(((E487+E488+E490+E489)/1000),5)</f>
        <v>1.8158799999999999</v>
      </c>
      <c r="F486" s="81">
        <f>ROUND(((F487+F488+F490+F489)/1000),5)</f>
        <v>1.7277</v>
      </c>
      <c r="G486" s="81">
        <f t="shared" ref="G486:AA486" si="282">ROUND(((G487+G488+G490+G489)/1000),5)</f>
        <v>1.7093499999999999</v>
      </c>
      <c r="H486" s="81">
        <f t="shared" si="282"/>
        <v>1.7734099999999999</v>
      </c>
      <c r="I486" s="81">
        <f t="shared" si="282"/>
        <v>1.8871899999999999</v>
      </c>
      <c r="J486" s="81">
        <f t="shared" si="282"/>
        <v>1.9912000000000001</v>
      </c>
      <c r="K486" s="81">
        <f t="shared" si="282"/>
        <v>2.2771699999999999</v>
      </c>
      <c r="L486" s="81">
        <f t="shared" si="282"/>
        <v>2.3525499999999999</v>
      </c>
      <c r="M486" s="81">
        <f t="shared" si="282"/>
        <v>2.5518299999999998</v>
      </c>
      <c r="N486" s="81">
        <f t="shared" si="282"/>
        <v>2.5847600000000002</v>
      </c>
      <c r="O486" s="81">
        <f t="shared" si="282"/>
        <v>2.5830099999999998</v>
      </c>
      <c r="P486" s="81">
        <f t="shared" si="282"/>
        <v>2.5667499999999999</v>
      </c>
      <c r="Q486" s="81">
        <f t="shared" si="282"/>
        <v>2.5862099999999999</v>
      </c>
      <c r="R486" s="81">
        <f t="shared" si="282"/>
        <v>2.6389399999999998</v>
      </c>
      <c r="S486" s="81">
        <f t="shared" si="282"/>
        <v>2.63442</v>
      </c>
      <c r="T486" s="81">
        <f t="shared" si="282"/>
        <v>2.6192299999999999</v>
      </c>
      <c r="U486" s="81">
        <f t="shared" si="282"/>
        <v>2.5807099999999998</v>
      </c>
      <c r="V486" s="81">
        <f t="shared" si="282"/>
        <v>2.5750799999999998</v>
      </c>
      <c r="W486" s="81">
        <f t="shared" si="282"/>
        <v>2.6286999999999998</v>
      </c>
      <c r="X486" s="81">
        <f t="shared" si="282"/>
        <v>2.6202200000000002</v>
      </c>
      <c r="Y486" s="81">
        <f t="shared" si="282"/>
        <v>2.5636199999999998</v>
      </c>
      <c r="Z486" s="81">
        <f t="shared" si="282"/>
        <v>2.3544499999999999</v>
      </c>
      <c r="AA486" s="81">
        <f t="shared" si="282"/>
        <v>2.21109</v>
      </c>
    </row>
    <row r="487" spans="1:27" ht="12.75" hidden="1" customHeight="1" outlineLevel="1" x14ac:dyDescent="0.2">
      <c r="A487" s="89" t="s">
        <v>1315</v>
      </c>
      <c r="B487" s="63" t="s">
        <v>230</v>
      </c>
      <c r="C487" s="43" t="s">
        <v>79</v>
      </c>
      <c r="D487" s="44">
        <v>1356.84</v>
      </c>
      <c r="E487" s="44">
        <v>1266.79</v>
      </c>
      <c r="F487" s="44">
        <v>1178.6099999999999</v>
      </c>
      <c r="G487" s="44">
        <v>1160.26</v>
      </c>
      <c r="H487" s="44">
        <v>1224.32</v>
      </c>
      <c r="I487" s="44">
        <v>1338.1</v>
      </c>
      <c r="J487" s="44">
        <v>1442.11</v>
      </c>
      <c r="K487" s="44">
        <v>1728.08</v>
      </c>
      <c r="L487" s="44">
        <v>1803.46</v>
      </c>
      <c r="M487" s="44">
        <v>2002.74</v>
      </c>
      <c r="N487" s="44">
        <v>2035.67</v>
      </c>
      <c r="O487" s="44">
        <v>2033.92</v>
      </c>
      <c r="P487" s="44">
        <v>2017.66</v>
      </c>
      <c r="Q487" s="44">
        <v>2037.12</v>
      </c>
      <c r="R487" s="44">
        <v>2089.85</v>
      </c>
      <c r="S487" s="44">
        <v>2085.33</v>
      </c>
      <c r="T487" s="44">
        <v>2070.14</v>
      </c>
      <c r="U487" s="44">
        <v>2031.62</v>
      </c>
      <c r="V487" s="44">
        <v>2025.99</v>
      </c>
      <c r="W487" s="44">
        <v>2079.61</v>
      </c>
      <c r="X487" s="44">
        <v>2071.13</v>
      </c>
      <c r="Y487" s="44">
        <v>2014.53</v>
      </c>
      <c r="Z487" s="44">
        <v>1805.36</v>
      </c>
      <c r="AA487" s="44">
        <v>1662</v>
      </c>
    </row>
    <row r="488" spans="1:27" ht="12.75" hidden="1" customHeight="1" outlineLevel="1" x14ac:dyDescent="0.2">
      <c r="A488" s="89" t="s">
        <v>1316</v>
      </c>
      <c r="B488" s="63" t="s">
        <v>90</v>
      </c>
      <c r="C488" s="43" t="s">
        <v>79</v>
      </c>
      <c r="D488" s="44">
        <f>$D$468</f>
        <v>434.18</v>
      </c>
      <c r="E488" s="44">
        <f t="shared" ref="E488:AA488" si="283">$D$468</f>
        <v>434.18</v>
      </c>
      <c r="F488" s="44">
        <f t="shared" si="283"/>
        <v>434.18</v>
      </c>
      <c r="G488" s="44">
        <f t="shared" si="283"/>
        <v>434.18</v>
      </c>
      <c r="H488" s="44">
        <f t="shared" si="283"/>
        <v>434.18</v>
      </c>
      <c r="I488" s="44">
        <f t="shared" si="283"/>
        <v>434.18</v>
      </c>
      <c r="J488" s="44">
        <f t="shared" si="283"/>
        <v>434.18</v>
      </c>
      <c r="K488" s="44">
        <f t="shared" si="283"/>
        <v>434.18</v>
      </c>
      <c r="L488" s="44">
        <f t="shared" si="283"/>
        <v>434.18</v>
      </c>
      <c r="M488" s="44">
        <f t="shared" si="283"/>
        <v>434.18</v>
      </c>
      <c r="N488" s="44">
        <f t="shared" si="283"/>
        <v>434.18</v>
      </c>
      <c r="O488" s="44">
        <f t="shared" si="283"/>
        <v>434.18</v>
      </c>
      <c r="P488" s="44">
        <f t="shared" si="283"/>
        <v>434.18</v>
      </c>
      <c r="Q488" s="44">
        <f t="shared" si="283"/>
        <v>434.18</v>
      </c>
      <c r="R488" s="44">
        <f t="shared" si="283"/>
        <v>434.18</v>
      </c>
      <c r="S488" s="44">
        <f t="shared" si="283"/>
        <v>434.18</v>
      </c>
      <c r="T488" s="44">
        <f t="shared" si="283"/>
        <v>434.18</v>
      </c>
      <c r="U488" s="44">
        <f t="shared" si="283"/>
        <v>434.18</v>
      </c>
      <c r="V488" s="44">
        <f t="shared" si="283"/>
        <v>434.18</v>
      </c>
      <c r="W488" s="44">
        <f t="shared" si="283"/>
        <v>434.18</v>
      </c>
      <c r="X488" s="44">
        <f t="shared" si="283"/>
        <v>434.18</v>
      </c>
      <c r="Y488" s="44">
        <f t="shared" si="283"/>
        <v>434.18</v>
      </c>
      <c r="Z488" s="44">
        <f t="shared" si="283"/>
        <v>434.18</v>
      </c>
      <c r="AA488" s="44">
        <f t="shared" si="283"/>
        <v>434.18</v>
      </c>
    </row>
    <row r="489" spans="1:27" ht="12.75" hidden="1" customHeight="1" outlineLevel="1" x14ac:dyDescent="0.2">
      <c r="A489" s="89" t="s">
        <v>1317</v>
      </c>
      <c r="B489" s="63" t="s">
        <v>83</v>
      </c>
      <c r="C489" s="43" t="s">
        <v>79</v>
      </c>
      <c r="D489" s="44">
        <v>4.68</v>
      </c>
      <c r="E489" s="44">
        <v>4.68</v>
      </c>
      <c r="F489" s="44">
        <v>4.68</v>
      </c>
      <c r="G489" s="44">
        <v>4.68</v>
      </c>
      <c r="H489" s="44">
        <v>4.68</v>
      </c>
      <c r="I489" s="44">
        <v>4.68</v>
      </c>
      <c r="J489" s="44">
        <v>4.68</v>
      </c>
      <c r="K489" s="44">
        <v>4.68</v>
      </c>
      <c r="L489" s="44">
        <v>4.68</v>
      </c>
      <c r="M489" s="44">
        <v>4.68</v>
      </c>
      <c r="N489" s="44">
        <v>4.68</v>
      </c>
      <c r="O489" s="44">
        <v>4.68</v>
      </c>
      <c r="P489" s="44">
        <v>4.68</v>
      </c>
      <c r="Q489" s="44">
        <v>4.68</v>
      </c>
      <c r="R489" s="44">
        <v>4.68</v>
      </c>
      <c r="S489" s="44">
        <v>4.68</v>
      </c>
      <c r="T489" s="44">
        <v>4.68</v>
      </c>
      <c r="U489" s="44">
        <v>4.68</v>
      </c>
      <c r="V489" s="44">
        <v>4.68</v>
      </c>
      <c r="W489" s="44">
        <v>4.68</v>
      </c>
      <c r="X489" s="44">
        <v>4.68</v>
      </c>
      <c r="Y489" s="44">
        <v>4.68</v>
      </c>
      <c r="Z489" s="44">
        <v>4.68</v>
      </c>
      <c r="AA489" s="44">
        <v>4.68</v>
      </c>
    </row>
    <row r="490" spans="1:27" ht="12.75" hidden="1" customHeight="1" outlineLevel="1" x14ac:dyDescent="0.2">
      <c r="A490" s="89" t="s">
        <v>1318</v>
      </c>
      <c r="B490" s="63" t="s">
        <v>81</v>
      </c>
      <c r="C490" s="43" t="s">
        <v>79</v>
      </c>
      <c r="D490" s="44">
        <f>$D$11</f>
        <v>110.23</v>
      </c>
      <c r="E490" s="44">
        <f t="shared" ref="E490:AA490" si="284">$D$11</f>
        <v>110.23</v>
      </c>
      <c r="F490" s="44">
        <f t="shared" si="284"/>
        <v>110.23</v>
      </c>
      <c r="G490" s="44">
        <f t="shared" si="284"/>
        <v>110.23</v>
      </c>
      <c r="H490" s="44">
        <f t="shared" si="284"/>
        <v>110.23</v>
      </c>
      <c r="I490" s="44">
        <f t="shared" si="284"/>
        <v>110.23</v>
      </c>
      <c r="J490" s="44">
        <f t="shared" si="284"/>
        <v>110.23</v>
      </c>
      <c r="K490" s="44">
        <f t="shared" si="284"/>
        <v>110.23</v>
      </c>
      <c r="L490" s="44">
        <f t="shared" si="284"/>
        <v>110.23</v>
      </c>
      <c r="M490" s="44">
        <f t="shared" si="284"/>
        <v>110.23</v>
      </c>
      <c r="N490" s="44">
        <f t="shared" si="284"/>
        <v>110.23</v>
      </c>
      <c r="O490" s="44">
        <f t="shared" si="284"/>
        <v>110.23</v>
      </c>
      <c r="P490" s="44">
        <f t="shared" si="284"/>
        <v>110.23</v>
      </c>
      <c r="Q490" s="44">
        <f t="shared" si="284"/>
        <v>110.23</v>
      </c>
      <c r="R490" s="44">
        <f t="shared" si="284"/>
        <v>110.23</v>
      </c>
      <c r="S490" s="44">
        <f t="shared" si="284"/>
        <v>110.23</v>
      </c>
      <c r="T490" s="44">
        <f t="shared" si="284"/>
        <v>110.23</v>
      </c>
      <c r="U490" s="44">
        <f t="shared" si="284"/>
        <v>110.23</v>
      </c>
      <c r="V490" s="44">
        <f t="shared" si="284"/>
        <v>110.23</v>
      </c>
      <c r="W490" s="44">
        <f t="shared" si="284"/>
        <v>110.23</v>
      </c>
      <c r="X490" s="44">
        <f t="shared" si="284"/>
        <v>110.23</v>
      </c>
      <c r="Y490" s="44">
        <f t="shared" si="284"/>
        <v>110.23</v>
      </c>
      <c r="Z490" s="44">
        <f t="shared" si="284"/>
        <v>110.23</v>
      </c>
      <c r="AA490" s="44">
        <f t="shared" si="284"/>
        <v>110.23</v>
      </c>
    </row>
    <row r="491" spans="1:27" collapsed="1" x14ac:dyDescent="0.2">
      <c r="A491" s="88" t="s">
        <v>1319</v>
      </c>
      <c r="B491" s="28" t="str">
        <f>"06"&amp;"."&amp;$B$640&amp;"."&amp;$B$641</f>
        <v>06.09.2023</v>
      </c>
      <c r="C491" s="80" t="s">
        <v>76</v>
      </c>
      <c r="D491" s="81">
        <f>ROUND(((D492+D493+D495+D494)/1000),5)</f>
        <v>1.8771100000000001</v>
      </c>
      <c r="E491" s="81">
        <f>ROUND(((E492+E493+E495+E494)/1000),5)</f>
        <v>1.7409699999999999</v>
      </c>
      <c r="F491" s="81">
        <f>ROUND(((F492+F493+F495+F494)/1000),5)</f>
        <v>1.6649400000000001</v>
      </c>
      <c r="G491" s="81">
        <f t="shared" ref="G491:AA491" si="285">ROUND(((G492+G493+G495+G494)/1000),5)</f>
        <v>1.66354</v>
      </c>
      <c r="H491" s="81">
        <f t="shared" si="285"/>
        <v>1.7402</v>
      </c>
      <c r="I491" s="81">
        <f t="shared" si="285"/>
        <v>1.8665499999999999</v>
      </c>
      <c r="J491" s="81">
        <f t="shared" si="285"/>
        <v>1.99193</v>
      </c>
      <c r="K491" s="81">
        <f t="shared" si="285"/>
        <v>2.2879299999999998</v>
      </c>
      <c r="L491" s="81">
        <f t="shared" si="285"/>
        <v>2.5314199999999998</v>
      </c>
      <c r="M491" s="81">
        <f t="shared" si="285"/>
        <v>2.60215</v>
      </c>
      <c r="N491" s="81">
        <f t="shared" si="285"/>
        <v>2.62914</v>
      </c>
      <c r="O491" s="81">
        <f t="shared" si="285"/>
        <v>2.6265399999999999</v>
      </c>
      <c r="P491" s="81">
        <f t="shared" si="285"/>
        <v>2.61938</v>
      </c>
      <c r="Q491" s="81">
        <f t="shared" si="285"/>
        <v>2.6294900000000001</v>
      </c>
      <c r="R491" s="81">
        <f t="shared" si="285"/>
        <v>2.6681499999999998</v>
      </c>
      <c r="S491" s="81">
        <f t="shared" si="285"/>
        <v>2.6552699999999998</v>
      </c>
      <c r="T491" s="81">
        <f t="shared" si="285"/>
        <v>2.6474899999999999</v>
      </c>
      <c r="U491" s="81">
        <f t="shared" si="285"/>
        <v>2.6382099999999999</v>
      </c>
      <c r="V491" s="81">
        <f t="shared" si="285"/>
        <v>2.63707</v>
      </c>
      <c r="W491" s="81">
        <f t="shared" si="285"/>
        <v>2.6560000000000001</v>
      </c>
      <c r="X491" s="81">
        <f t="shared" si="285"/>
        <v>2.65347</v>
      </c>
      <c r="Y491" s="81">
        <f t="shared" si="285"/>
        <v>2.5427399999999998</v>
      </c>
      <c r="Z491" s="81">
        <f t="shared" si="285"/>
        <v>2.32735</v>
      </c>
      <c r="AA491" s="81">
        <f t="shared" si="285"/>
        <v>2.1118100000000002</v>
      </c>
    </row>
    <row r="492" spans="1:27" ht="12.75" hidden="1" customHeight="1" outlineLevel="1" x14ac:dyDescent="0.2">
      <c r="A492" s="89" t="s">
        <v>1320</v>
      </c>
      <c r="B492" s="63" t="s">
        <v>230</v>
      </c>
      <c r="C492" s="43" t="s">
        <v>79</v>
      </c>
      <c r="D492" s="44">
        <v>1328.02</v>
      </c>
      <c r="E492" s="44">
        <v>1191.8800000000001</v>
      </c>
      <c r="F492" s="44">
        <v>1115.8499999999999</v>
      </c>
      <c r="G492" s="44">
        <v>1114.45</v>
      </c>
      <c r="H492" s="44">
        <v>1191.1099999999999</v>
      </c>
      <c r="I492" s="44">
        <v>1317.46</v>
      </c>
      <c r="J492" s="44">
        <v>1442.84</v>
      </c>
      <c r="K492" s="44">
        <v>1738.84</v>
      </c>
      <c r="L492" s="44">
        <v>1982.33</v>
      </c>
      <c r="M492" s="44">
        <v>2053.06</v>
      </c>
      <c r="N492" s="44">
        <v>2080.0500000000002</v>
      </c>
      <c r="O492" s="44">
        <v>2077.4499999999998</v>
      </c>
      <c r="P492" s="44">
        <v>2070.29</v>
      </c>
      <c r="Q492" s="44">
        <v>2080.4</v>
      </c>
      <c r="R492" s="44">
        <v>2119.06</v>
      </c>
      <c r="S492" s="44">
        <v>2106.1799999999998</v>
      </c>
      <c r="T492" s="44">
        <v>2098.4</v>
      </c>
      <c r="U492" s="44">
        <v>2089.12</v>
      </c>
      <c r="V492" s="44">
        <v>2087.98</v>
      </c>
      <c r="W492" s="44">
        <v>2106.91</v>
      </c>
      <c r="X492" s="44">
        <v>2104.38</v>
      </c>
      <c r="Y492" s="44">
        <v>1993.65</v>
      </c>
      <c r="Z492" s="44">
        <v>1778.26</v>
      </c>
      <c r="AA492" s="44">
        <v>1562.72</v>
      </c>
    </row>
    <row r="493" spans="1:27" ht="12.75" hidden="1" customHeight="1" outlineLevel="1" x14ac:dyDescent="0.2">
      <c r="A493" s="89" t="s">
        <v>1321</v>
      </c>
      <c r="B493" s="63" t="s">
        <v>90</v>
      </c>
      <c r="C493" s="43" t="s">
        <v>79</v>
      </c>
      <c r="D493" s="44">
        <f>$D$468</f>
        <v>434.18</v>
      </c>
      <c r="E493" s="44">
        <f t="shared" ref="E493:AA493" si="286">$D$468</f>
        <v>434.18</v>
      </c>
      <c r="F493" s="44">
        <f t="shared" si="286"/>
        <v>434.18</v>
      </c>
      <c r="G493" s="44">
        <f t="shared" si="286"/>
        <v>434.18</v>
      </c>
      <c r="H493" s="44">
        <f t="shared" si="286"/>
        <v>434.18</v>
      </c>
      <c r="I493" s="44">
        <f t="shared" si="286"/>
        <v>434.18</v>
      </c>
      <c r="J493" s="44">
        <f t="shared" si="286"/>
        <v>434.18</v>
      </c>
      <c r="K493" s="44">
        <f t="shared" si="286"/>
        <v>434.18</v>
      </c>
      <c r="L493" s="44">
        <f t="shared" si="286"/>
        <v>434.18</v>
      </c>
      <c r="M493" s="44">
        <f t="shared" si="286"/>
        <v>434.18</v>
      </c>
      <c r="N493" s="44">
        <f t="shared" si="286"/>
        <v>434.18</v>
      </c>
      <c r="O493" s="44">
        <f t="shared" si="286"/>
        <v>434.18</v>
      </c>
      <c r="P493" s="44">
        <f t="shared" si="286"/>
        <v>434.18</v>
      </c>
      <c r="Q493" s="44">
        <f t="shared" si="286"/>
        <v>434.18</v>
      </c>
      <c r="R493" s="44">
        <f t="shared" si="286"/>
        <v>434.18</v>
      </c>
      <c r="S493" s="44">
        <f t="shared" si="286"/>
        <v>434.18</v>
      </c>
      <c r="T493" s="44">
        <f t="shared" si="286"/>
        <v>434.18</v>
      </c>
      <c r="U493" s="44">
        <f t="shared" si="286"/>
        <v>434.18</v>
      </c>
      <c r="V493" s="44">
        <f t="shared" si="286"/>
        <v>434.18</v>
      </c>
      <c r="W493" s="44">
        <f t="shared" si="286"/>
        <v>434.18</v>
      </c>
      <c r="X493" s="44">
        <f t="shared" si="286"/>
        <v>434.18</v>
      </c>
      <c r="Y493" s="44">
        <f t="shared" si="286"/>
        <v>434.18</v>
      </c>
      <c r="Z493" s="44">
        <f t="shared" si="286"/>
        <v>434.18</v>
      </c>
      <c r="AA493" s="44">
        <f t="shared" si="286"/>
        <v>434.18</v>
      </c>
    </row>
    <row r="494" spans="1:27" ht="12.75" hidden="1" customHeight="1" outlineLevel="1" x14ac:dyDescent="0.2">
      <c r="A494" s="89" t="s">
        <v>1322</v>
      </c>
      <c r="B494" s="63" t="s">
        <v>83</v>
      </c>
      <c r="C494" s="43" t="s">
        <v>79</v>
      </c>
      <c r="D494" s="44">
        <v>4.68</v>
      </c>
      <c r="E494" s="44">
        <v>4.68</v>
      </c>
      <c r="F494" s="44">
        <v>4.68</v>
      </c>
      <c r="G494" s="44">
        <v>4.68</v>
      </c>
      <c r="H494" s="44">
        <v>4.68</v>
      </c>
      <c r="I494" s="44">
        <v>4.68</v>
      </c>
      <c r="J494" s="44">
        <v>4.68</v>
      </c>
      <c r="K494" s="44">
        <v>4.68</v>
      </c>
      <c r="L494" s="44">
        <v>4.68</v>
      </c>
      <c r="M494" s="44">
        <v>4.68</v>
      </c>
      <c r="N494" s="44">
        <v>4.68</v>
      </c>
      <c r="O494" s="44">
        <v>4.68</v>
      </c>
      <c r="P494" s="44">
        <v>4.68</v>
      </c>
      <c r="Q494" s="44">
        <v>4.68</v>
      </c>
      <c r="R494" s="44">
        <v>4.68</v>
      </c>
      <c r="S494" s="44">
        <v>4.68</v>
      </c>
      <c r="T494" s="44">
        <v>4.68</v>
      </c>
      <c r="U494" s="44">
        <v>4.68</v>
      </c>
      <c r="V494" s="44">
        <v>4.68</v>
      </c>
      <c r="W494" s="44">
        <v>4.68</v>
      </c>
      <c r="X494" s="44">
        <v>4.68</v>
      </c>
      <c r="Y494" s="44">
        <v>4.68</v>
      </c>
      <c r="Z494" s="44">
        <v>4.68</v>
      </c>
      <c r="AA494" s="44">
        <v>4.68</v>
      </c>
    </row>
    <row r="495" spans="1:27" ht="12.75" hidden="1" customHeight="1" outlineLevel="1" x14ac:dyDescent="0.2">
      <c r="A495" s="89" t="s">
        <v>1323</v>
      </c>
      <c r="B495" s="63" t="s">
        <v>81</v>
      </c>
      <c r="C495" s="43" t="s">
        <v>79</v>
      </c>
      <c r="D495" s="44">
        <f>$D$11</f>
        <v>110.23</v>
      </c>
      <c r="E495" s="44">
        <f t="shared" ref="E495:AA495" si="287">$D$11</f>
        <v>110.23</v>
      </c>
      <c r="F495" s="44">
        <f t="shared" si="287"/>
        <v>110.23</v>
      </c>
      <c r="G495" s="44">
        <f t="shared" si="287"/>
        <v>110.23</v>
      </c>
      <c r="H495" s="44">
        <f t="shared" si="287"/>
        <v>110.23</v>
      </c>
      <c r="I495" s="44">
        <f t="shared" si="287"/>
        <v>110.23</v>
      </c>
      <c r="J495" s="44">
        <f t="shared" si="287"/>
        <v>110.23</v>
      </c>
      <c r="K495" s="44">
        <f t="shared" si="287"/>
        <v>110.23</v>
      </c>
      <c r="L495" s="44">
        <f t="shared" si="287"/>
        <v>110.23</v>
      </c>
      <c r="M495" s="44">
        <f t="shared" si="287"/>
        <v>110.23</v>
      </c>
      <c r="N495" s="44">
        <f t="shared" si="287"/>
        <v>110.23</v>
      </c>
      <c r="O495" s="44">
        <f t="shared" si="287"/>
        <v>110.23</v>
      </c>
      <c r="P495" s="44">
        <f t="shared" si="287"/>
        <v>110.23</v>
      </c>
      <c r="Q495" s="44">
        <f t="shared" si="287"/>
        <v>110.23</v>
      </c>
      <c r="R495" s="44">
        <f t="shared" si="287"/>
        <v>110.23</v>
      </c>
      <c r="S495" s="44">
        <f t="shared" si="287"/>
        <v>110.23</v>
      </c>
      <c r="T495" s="44">
        <f t="shared" si="287"/>
        <v>110.23</v>
      </c>
      <c r="U495" s="44">
        <f t="shared" si="287"/>
        <v>110.23</v>
      </c>
      <c r="V495" s="44">
        <f t="shared" si="287"/>
        <v>110.23</v>
      </c>
      <c r="W495" s="44">
        <f t="shared" si="287"/>
        <v>110.23</v>
      </c>
      <c r="X495" s="44">
        <f t="shared" si="287"/>
        <v>110.23</v>
      </c>
      <c r="Y495" s="44">
        <f t="shared" si="287"/>
        <v>110.23</v>
      </c>
      <c r="Z495" s="44">
        <f t="shared" si="287"/>
        <v>110.23</v>
      </c>
      <c r="AA495" s="44">
        <f t="shared" si="287"/>
        <v>110.23</v>
      </c>
    </row>
    <row r="496" spans="1:27" collapsed="1" x14ac:dyDescent="0.2">
      <c r="A496" s="88" t="s">
        <v>1324</v>
      </c>
      <c r="B496" s="28" t="str">
        <f>"07"&amp;"."&amp;$B$640&amp;"."&amp;$B$641</f>
        <v>07.09.2023</v>
      </c>
      <c r="C496" s="80" t="s">
        <v>76</v>
      </c>
      <c r="D496" s="81">
        <f>ROUND(((D497+D498+D500+D499)/1000),5)</f>
        <v>1.9029199999999999</v>
      </c>
      <c r="E496" s="81">
        <f>ROUND(((E497+E498+E500+E499)/1000),5)</f>
        <v>1.7711399999999999</v>
      </c>
      <c r="F496" s="81">
        <f>ROUND(((F497+F498+F500+F499)/1000),5)</f>
        <v>1.69872</v>
      </c>
      <c r="G496" s="81">
        <f t="shared" ref="G496:AA496" si="288">ROUND(((G497+G498+G500+G499)/1000),5)</f>
        <v>1.6937599999999999</v>
      </c>
      <c r="H496" s="81">
        <f t="shared" si="288"/>
        <v>1.7880100000000001</v>
      </c>
      <c r="I496" s="81">
        <f t="shared" si="288"/>
        <v>1.8965000000000001</v>
      </c>
      <c r="J496" s="81">
        <f t="shared" si="288"/>
        <v>2.0137100000000001</v>
      </c>
      <c r="K496" s="81">
        <f t="shared" si="288"/>
        <v>2.3298199999999998</v>
      </c>
      <c r="L496" s="81">
        <f t="shared" si="288"/>
        <v>2.5654699999999999</v>
      </c>
      <c r="M496" s="81">
        <f t="shared" si="288"/>
        <v>2.6557599999999999</v>
      </c>
      <c r="N496" s="81">
        <f t="shared" si="288"/>
        <v>2.6884399999999999</v>
      </c>
      <c r="O496" s="81">
        <f t="shared" si="288"/>
        <v>2.6789700000000001</v>
      </c>
      <c r="P496" s="81">
        <f t="shared" si="288"/>
        <v>2.6638999999999999</v>
      </c>
      <c r="Q496" s="81">
        <f t="shared" si="288"/>
        <v>2.6820599999999999</v>
      </c>
      <c r="R496" s="81">
        <f t="shared" si="288"/>
        <v>2.7244700000000002</v>
      </c>
      <c r="S496" s="81">
        <f t="shared" si="288"/>
        <v>2.7202099999999998</v>
      </c>
      <c r="T496" s="81">
        <f t="shared" si="288"/>
        <v>2.6955800000000001</v>
      </c>
      <c r="U496" s="81">
        <f t="shared" si="288"/>
        <v>2.6780900000000001</v>
      </c>
      <c r="V496" s="81">
        <f t="shared" si="288"/>
        <v>2.6709499999999999</v>
      </c>
      <c r="W496" s="81">
        <f t="shared" si="288"/>
        <v>2.7099899999999999</v>
      </c>
      <c r="X496" s="81">
        <f t="shared" si="288"/>
        <v>2.6884600000000001</v>
      </c>
      <c r="Y496" s="81">
        <f t="shared" si="288"/>
        <v>2.5640900000000002</v>
      </c>
      <c r="Z496" s="81">
        <f t="shared" si="288"/>
        <v>2.2265799999999998</v>
      </c>
      <c r="AA496" s="81">
        <f t="shared" si="288"/>
        <v>2.0501399999999999</v>
      </c>
    </row>
    <row r="497" spans="1:27" ht="12.75" hidden="1" customHeight="1" outlineLevel="1" x14ac:dyDescent="0.2">
      <c r="A497" s="89" t="s">
        <v>1325</v>
      </c>
      <c r="B497" s="63" t="s">
        <v>230</v>
      </c>
      <c r="C497" s="43" t="s">
        <v>79</v>
      </c>
      <c r="D497" s="44">
        <v>1353.83</v>
      </c>
      <c r="E497" s="44">
        <v>1222.05</v>
      </c>
      <c r="F497" s="44">
        <v>1149.6300000000001</v>
      </c>
      <c r="G497" s="44">
        <v>1144.67</v>
      </c>
      <c r="H497" s="44">
        <v>1238.92</v>
      </c>
      <c r="I497" s="44">
        <v>1347.41</v>
      </c>
      <c r="J497" s="44">
        <v>1464.62</v>
      </c>
      <c r="K497" s="44">
        <v>1780.73</v>
      </c>
      <c r="L497" s="44">
        <v>2016.38</v>
      </c>
      <c r="M497" s="44">
        <v>2106.67</v>
      </c>
      <c r="N497" s="44">
        <v>2139.35</v>
      </c>
      <c r="O497" s="44">
        <v>2129.88</v>
      </c>
      <c r="P497" s="44">
        <v>2114.81</v>
      </c>
      <c r="Q497" s="44">
        <v>2132.9699999999998</v>
      </c>
      <c r="R497" s="44">
        <v>2175.38</v>
      </c>
      <c r="S497" s="44">
        <v>2171.12</v>
      </c>
      <c r="T497" s="44">
        <v>2146.4899999999998</v>
      </c>
      <c r="U497" s="44">
        <v>2129</v>
      </c>
      <c r="V497" s="44">
        <v>2121.86</v>
      </c>
      <c r="W497" s="44">
        <v>2160.9</v>
      </c>
      <c r="X497" s="44">
        <v>2139.37</v>
      </c>
      <c r="Y497" s="44">
        <v>2015</v>
      </c>
      <c r="Z497" s="44">
        <v>1677.49</v>
      </c>
      <c r="AA497" s="44">
        <v>1501.05</v>
      </c>
    </row>
    <row r="498" spans="1:27" ht="12.75" hidden="1" customHeight="1" outlineLevel="1" x14ac:dyDescent="0.2">
      <c r="A498" s="89" t="s">
        <v>1326</v>
      </c>
      <c r="B498" s="63" t="s">
        <v>90</v>
      </c>
      <c r="C498" s="43" t="s">
        <v>79</v>
      </c>
      <c r="D498" s="44">
        <f>$D$468</f>
        <v>434.18</v>
      </c>
      <c r="E498" s="44">
        <f t="shared" ref="E498:AA498" si="289">$D$468</f>
        <v>434.18</v>
      </c>
      <c r="F498" s="44">
        <f t="shared" si="289"/>
        <v>434.18</v>
      </c>
      <c r="G498" s="44">
        <f t="shared" si="289"/>
        <v>434.18</v>
      </c>
      <c r="H498" s="44">
        <f t="shared" si="289"/>
        <v>434.18</v>
      </c>
      <c r="I498" s="44">
        <f t="shared" si="289"/>
        <v>434.18</v>
      </c>
      <c r="J498" s="44">
        <f t="shared" si="289"/>
        <v>434.18</v>
      </c>
      <c r="K498" s="44">
        <f t="shared" si="289"/>
        <v>434.18</v>
      </c>
      <c r="L498" s="44">
        <f t="shared" si="289"/>
        <v>434.18</v>
      </c>
      <c r="M498" s="44">
        <f t="shared" si="289"/>
        <v>434.18</v>
      </c>
      <c r="N498" s="44">
        <f t="shared" si="289"/>
        <v>434.18</v>
      </c>
      <c r="O498" s="44">
        <f t="shared" si="289"/>
        <v>434.18</v>
      </c>
      <c r="P498" s="44">
        <f t="shared" si="289"/>
        <v>434.18</v>
      </c>
      <c r="Q498" s="44">
        <f t="shared" si="289"/>
        <v>434.18</v>
      </c>
      <c r="R498" s="44">
        <f t="shared" si="289"/>
        <v>434.18</v>
      </c>
      <c r="S498" s="44">
        <f t="shared" si="289"/>
        <v>434.18</v>
      </c>
      <c r="T498" s="44">
        <f t="shared" si="289"/>
        <v>434.18</v>
      </c>
      <c r="U498" s="44">
        <f t="shared" si="289"/>
        <v>434.18</v>
      </c>
      <c r="V498" s="44">
        <f t="shared" si="289"/>
        <v>434.18</v>
      </c>
      <c r="W498" s="44">
        <f t="shared" si="289"/>
        <v>434.18</v>
      </c>
      <c r="X498" s="44">
        <f t="shared" si="289"/>
        <v>434.18</v>
      </c>
      <c r="Y498" s="44">
        <f t="shared" si="289"/>
        <v>434.18</v>
      </c>
      <c r="Z498" s="44">
        <f t="shared" si="289"/>
        <v>434.18</v>
      </c>
      <c r="AA498" s="44">
        <f t="shared" si="289"/>
        <v>434.18</v>
      </c>
    </row>
    <row r="499" spans="1:27" ht="12.75" hidden="1" customHeight="1" outlineLevel="1" x14ac:dyDescent="0.2">
      <c r="A499" s="89" t="s">
        <v>1327</v>
      </c>
      <c r="B499" s="63" t="s">
        <v>83</v>
      </c>
      <c r="C499" s="43" t="s">
        <v>79</v>
      </c>
      <c r="D499" s="44">
        <v>4.68</v>
      </c>
      <c r="E499" s="44">
        <v>4.68</v>
      </c>
      <c r="F499" s="44">
        <v>4.68</v>
      </c>
      <c r="G499" s="44">
        <v>4.68</v>
      </c>
      <c r="H499" s="44">
        <v>4.68</v>
      </c>
      <c r="I499" s="44">
        <v>4.68</v>
      </c>
      <c r="J499" s="44">
        <v>4.68</v>
      </c>
      <c r="K499" s="44">
        <v>4.68</v>
      </c>
      <c r="L499" s="44">
        <v>4.68</v>
      </c>
      <c r="M499" s="44">
        <v>4.68</v>
      </c>
      <c r="N499" s="44">
        <v>4.68</v>
      </c>
      <c r="O499" s="44">
        <v>4.68</v>
      </c>
      <c r="P499" s="44">
        <v>4.68</v>
      </c>
      <c r="Q499" s="44">
        <v>4.68</v>
      </c>
      <c r="R499" s="44">
        <v>4.68</v>
      </c>
      <c r="S499" s="44">
        <v>4.68</v>
      </c>
      <c r="T499" s="44">
        <v>4.68</v>
      </c>
      <c r="U499" s="44">
        <v>4.68</v>
      </c>
      <c r="V499" s="44">
        <v>4.68</v>
      </c>
      <c r="W499" s="44">
        <v>4.68</v>
      </c>
      <c r="X499" s="44">
        <v>4.68</v>
      </c>
      <c r="Y499" s="44">
        <v>4.68</v>
      </c>
      <c r="Z499" s="44">
        <v>4.68</v>
      </c>
      <c r="AA499" s="44">
        <v>4.68</v>
      </c>
    </row>
    <row r="500" spans="1:27" ht="12.75" hidden="1" customHeight="1" outlineLevel="1" x14ac:dyDescent="0.2">
      <c r="A500" s="89" t="s">
        <v>1328</v>
      </c>
      <c r="B500" s="63" t="s">
        <v>81</v>
      </c>
      <c r="C500" s="43" t="s">
        <v>79</v>
      </c>
      <c r="D500" s="44">
        <f>$D$11</f>
        <v>110.23</v>
      </c>
      <c r="E500" s="44">
        <f t="shared" ref="E500:AA500" si="290">$D$11</f>
        <v>110.23</v>
      </c>
      <c r="F500" s="44">
        <f t="shared" si="290"/>
        <v>110.23</v>
      </c>
      <c r="G500" s="44">
        <f t="shared" si="290"/>
        <v>110.23</v>
      </c>
      <c r="H500" s="44">
        <f t="shared" si="290"/>
        <v>110.23</v>
      </c>
      <c r="I500" s="44">
        <f t="shared" si="290"/>
        <v>110.23</v>
      </c>
      <c r="J500" s="44">
        <f t="shared" si="290"/>
        <v>110.23</v>
      </c>
      <c r="K500" s="44">
        <f t="shared" si="290"/>
        <v>110.23</v>
      </c>
      <c r="L500" s="44">
        <f t="shared" si="290"/>
        <v>110.23</v>
      </c>
      <c r="M500" s="44">
        <f t="shared" si="290"/>
        <v>110.23</v>
      </c>
      <c r="N500" s="44">
        <f t="shared" si="290"/>
        <v>110.23</v>
      </c>
      <c r="O500" s="44">
        <f t="shared" si="290"/>
        <v>110.23</v>
      </c>
      <c r="P500" s="44">
        <f t="shared" si="290"/>
        <v>110.23</v>
      </c>
      <c r="Q500" s="44">
        <f t="shared" si="290"/>
        <v>110.23</v>
      </c>
      <c r="R500" s="44">
        <f t="shared" si="290"/>
        <v>110.23</v>
      </c>
      <c r="S500" s="44">
        <f t="shared" si="290"/>
        <v>110.23</v>
      </c>
      <c r="T500" s="44">
        <f t="shared" si="290"/>
        <v>110.23</v>
      </c>
      <c r="U500" s="44">
        <f t="shared" si="290"/>
        <v>110.23</v>
      </c>
      <c r="V500" s="44">
        <f t="shared" si="290"/>
        <v>110.23</v>
      </c>
      <c r="W500" s="44">
        <f t="shared" si="290"/>
        <v>110.23</v>
      </c>
      <c r="X500" s="44">
        <f t="shared" si="290"/>
        <v>110.23</v>
      </c>
      <c r="Y500" s="44">
        <f t="shared" si="290"/>
        <v>110.23</v>
      </c>
      <c r="Z500" s="44">
        <f t="shared" si="290"/>
        <v>110.23</v>
      </c>
      <c r="AA500" s="44">
        <f t="shared" si="290"/>
        <v>110.23</v>
      </c>
    </row>
    <row r="501" spans="1:27" collapsed="1" x14ac:dyDescent="0.2">
      <c r="A501" s="88" t="s">
        <v>1329</v>
      </c>
      <c r="B501" s="28" t="str">
        <f>"08"&amp;"."&amp;$B$640&amp;"."&amp;$B$641</f>
        <v>08.09.2023</v>
      </c>
      <c r="C501" s="80" t="s">
        <v>76</v>
      </c>
      <c r="D501" s="81">
        <f>ROUND(((D502+D503+D505+D504)/1000),5)</f>
        <v>1.9176200000000001</v>
      </c>
      <c r="E501" s="81">
        <f>ROUND(((E502+E503+E505+E504)/1000),5)</f>
        <v>1.7626999999999999</v>
      </c>
      <c r="F501" s="81">
        <f>ROUND(((F502+F503+F505+F504)/1000),5)</f>
        <v>1.66221</v>
      </c>
      <c r="G501" s="81">
        <f t="shared" ref="G501:AA501" si="291">ROUND(((G502+G503+G505+G504)/1000),5)</f>
        <v>1.63666</v>
      </c>
      <c r="H501" s="81">
        <f t="shared" si="291"/>
        <v>1.7855099999999999</v>
      </c>
      <c r="I501" s="81">
        <f t="shared" si="291"/>
        <v>1.9016200000000001</v>
      </c>
      <c r="J501" s="81">
        <f t="shared" si="291"/>
        <v>2.0357799999999999</v>
      </c>
      <c r="K501" s="81">
        <f t="shared" si="291"/>
        <v>2.3035299999999999</v>
      </c>
      <c r="L501" s="81">
        <f t="shared" si="291"/>
        <v>2.52582</v>
      </c>
      <c r="M501" s="81">
        <f t="shared" si="291"/>
        <v>2.6215999999999999</v>
      </c>
      <c r="N501" s="81">
        <f t="shared" si="291"/>
        <v>2.6509399999999999</v>
      </c>
      <c r="O501" s="81">
        <f t="shared" si="291"/>
        <v>2.6395599999999999</v>
      </c>
      <c r="P501" s="81">
        <f t="shared" si="291"/>
        <v>2.6421100000000002</v>
      </c>
      <c r="Q501" s="81">
        <f t="shared" si="291"/>
        <v>2.6537600000000001</v>
      </c>
      <c r="R501" s="81">
        <f t="shared" si="291"/>
        <v>2.67787</v>
      </c>
      <c r="S501" s="81">
        <f t="shared" si="291"/>
        <v>2.6673200000000001</v>
      </c>
      <c r="T501" s="81">
        <f t="shared" si="291"/>
        <v>2.64466</v>
      </c>
      <c r="U501" s="81">
        <f t="shared" si="291"/>
        <v>2.6282100000000002</v>
      </c>
      <c r="V501" s="81">
        <f t="shared" si="291"/>
        <v>2.6343700000000001</v>
      </c>
      <c r="W501" s="81">
        <f t="shared" si="291"/>
        <v>2.6871399999999999</v>
      </c>
      <c r="X501" s="81">
        <f t="shared" si="291"/>
        <v>2.6955499999999999</v>
      </c>
      <c r="Y501" s="81">
        <f t="shared" si="291"/>
        <v>2.6415199999999999</v>
      </c>
      <c r="Z501" s="81">
        <f t="shared" si="291"/>
        <v>2.4638499999999999</v>
      </c>
      <c r="AA501" s="81">
        <f t="shared" si="291"/>
        <v>2.1703899999999998</v>
      </c>
    </row>
    <row r="502" spans="1:27" ht="12.75" hidden="1" customHeight="1" outlineLevel="1" x14ac:dyDescent="0.2">
      <c r="A502" s="89" t="s">
        <v>1330</v>
      </c>
      <c r="B502" s="63" t="s">
        <v>230</v>
      </c>
      <c r="C502" s="43" t="s">
        <v>79</v>
      </c>
      <c r="D502" s="44">
        <v>1368.53</v>
      </c>
      <c r="E502" s="44">
        <v>1213.6099999999999</v>
      </c>
      <c r="F502" s="44">
        <v>1113.1199999999999</v>
      </c>
      <c r="G502" s="44">
        <v>1087.57</v>
      </c>
      <c r="H502" s="44">
        <v>1236.42</v>
      </c>
      <c r="I502" s="44">
        <v>1352.53</v>
      </c>
      <c r="J502" s="44">
        <v>1486.69</v>
      </c>
      <c r="K502" s="44">
        <v>1754.44</v>
      </c>
      <c r="L502" s="44">
        <v>1976.73</v>
      </c>
      <c r="M502" s="44">
        <v>2072.5100000000002</v>
      </c>
      <c r="N502" s="44">
        <v>2101.85</v>
      </c>
      <c r="O502" s="44">
        <v>2090.4699999999998</v>
      </c>
      <c r="P502" s="44">
        <v>2093.02</v>
      </c>
      <c r="Q502" s="44">
        <v>2104.67</v>
      </c>
      <c r="R502" s="44">
        <v>2128.7800000000002</v>
      </c>
      <c r="S502" s="44">
        <v>2118.23</v>
      </c>
      <c r="T502" s="44">
        <v>2095.5700000000002</v>
      </c>
      <c r="U502" s="44">
        <v>2079.12</v>
      </c>
      <c r="V502" s="44">
        <v>2085.2800000000002</v>
      </c>
      <c r="W502" s="44">
        <v>2138.0500000000002</v>
      </c>
      <c r="X502" s="44">
        <v>2146.46</v>
      </c>
      <c r="Y502" s="44">
        <v>2092.4299999999998</v>
      </c>
      <c r="Z502" s="44">
        <v>1914.76</v>
      </c>
      <c r="AA502" s="44">
        <v>1621.3</v>
      </c>
    </row>
    <row r="503" spans="1:27" ht="12.75" hidden="1" customHeight="1" outlineLevel="1" x14ac:dyDescent="0.2">
      <c r="A503" s="89" t="s">
        <v>1331</v>
      </c>
      <c r="B503" s="63" t="s">
        <v>90</v>
      </c>
      <c r="C503" s="43" t="s">
        <v>79</v>
      </c>
      <c r="D503" s="44">
        <f>$D$468</f>
        <v>434.18</v>
      </c>
      <c r="E503" s="44">
        <f t="shared" ref="E503:AA503" si="292">$D$468</f>
        <v>434.18</v>
      </c>
      <c r="F503" s="44">
        <f t="shared" si="292"/>
        <v>434.18</v>
      </c>
      <c r="G503" s="44">
        <f t="shared" si="292"/>
        <v>434.18</v>
      </c>
      <c r="H503" s="44">
        <f t="shared" si="292"/>
        <v>434.18</v>
      </c>
      <c r="I503" s="44">
        <f t="shared" si="292"/>
        <v>434.18</v>
      </c>
      <c r="J503" s="44">
        <f t="shared" si="292"/>
        <v>434.18</v>
      </c>
      <c r="K503" s="44">
        <f t="shared" si="292"/>
        <v>434.18</v>
      </c>
      <c r="L503" s="44">
        <f t="shared" si="292"/>
        <v>434.18</v>
      </c>
      <c r="M503" s="44">
        <f t="shared" si="292"/>
        <v>434.18</v>
      </c>
      <c r="N503" s="44">
        <f t="shared" si="292"/>
        <v>434.18</v>
      </c>
      <c r="O503" s="44">
        <f t="shared" si="292"/>
        <v>434.18</v>
      </c>
      <c r="P503" s="44">
        <f t="shared" si="292"/>
        <v>434.18</v>
      </c>
      <c r="Q503" s="44">
        <f t="shared" si="292"/>
        <v>434.18</v>
      </c>
      <c r="R503" s="44">
        <f t="shared" si="292"/>
        <v>434.18</v>
      </c>
      <c r="S503" s="44">
        <f t="shared" si="292"/>
        <v>434.18</v>
      </c>
      <c r="T503" s="44">
        <f t="shared" si="292"/>
        <v>434.18</v>
      </c>
      <c r="U503" s="44">
        <f t="shared" si="292"/>
        <v>434.18</v>
      </c>
      <c r="V503" s="44">
        <f t="shared" si="292"/>
        <v>434.18</v>
      </c>
      <c r="W503" s="44">
        <f t="shared" si="292"/>
        <v>434.18</v>
      </c>
      <c r="X503" s="44">
        <f t="shared" si="292"/>
        <v>434.18</v>
      </c>
      <c r="Y503" s="44">
        <f t="shared" si="292"/>
        <v>434.18</v>
      </c>
      <c r="Z503" s="44">
        <f t="shared" si="292"/>
        <v>434.18</v>
      </c>
      <c r="AA503" s="44">
        <f t="shared" si="292"/>
        <v>434.18</v>
      </c>
    </row>
    <row r="504" spans="1:27" ht="12.75" hidden="1" customHeight="1" outlineLevel="1" x14ac:dyDescent="0.2">
      <c r="A504" s="89" t="s">
        <v>1332</v>
      </c>
      <c r="B504" s="63" t="s">
        <v>83</v>
      </c>
      <c r="C504" s="43" t="s">
        <v>79</v>
      </c>
      <c r="D504" s="44">
        <v>4.68</v>
      </c>
      <c r="E504" s="44">
        <v>4.68</v>
      </c>
      <c r="F504" s="44">
        <v>4.68</v>
      </c>
      <c r="G504" s="44">
        <v>4.68</v>
      </c>
      <c r="H504" s="44">
        <v>4.68</v>
      </c>
      <c r="I504" s="44">
        <v>4.68</v>
      </c>
      <c r="J504" s="44">
        <v>4.68</v>
      </c>
      <c r="K504" s="44">
        <v>4.68</v>
      </c>
      <c r="L504" s="44">
        <v>4.68</v>
      </c>
      <c r="M504" s="44">
        <v>4.68</v>
      </c>
      <c r="N504" s="44">
        <v>4.68</v>
      </c>
      <c r="O504" s="44">
        <v>4.68</v>
      </c>
      <c r="P504" s="44">
        <v>4.68</v>
      </c>
      <c r="Q504" s="44">
        <v>4.68</v>
      </c>
      <c r="R504" s="44">
        <v>4.68</v>
      </c>
      <c r="S504" s="44">
        <v>4.68</v>
      </c>
      <c r="T504" s="44">
        <v>4.68</v>
      </c>
      <c r="U504" s="44">
        <v>4.68</v>
      </c>
      <c r="V504" s="44">
        <v>4.68</v>
      </c>
      <c r="W504" s="44">
        <v>4.68</v>
      </c>
      <c r="X504" s="44">
        <v>4.68</v>
      </c>
      <c r="Y504" s="44">
        <v>4.68</v>
      </c>
      <c r="Z504" s="44">
        <v>4.68</v>
      </c>
      <c r="AA504" s="44">
        <v>4.68</v>
      </c>
    </row>
    <row r="505" spans="1:27" ht="12.75" hidden="1" customHeight="1" outlineLevel="1" x14ac:dyDescent="0.2">
      <c r="A505" s="89" t="s">
        <v>1333</v>
      </c>
      <c r="B505" s="63" t="s">
        <v>81</v>
      </c>
      <c r="C505" s="43" t="s">
        <v>79</v>
      </c>
      <c r="D505" s="44">
        <f>$D$11</f>
        <v>110.23</v>
      </c>
      <c r="E505" s="44">
        <f t="shared" ref="E505:AA505" si="293">$D$11</f>
        <v>110.23</v>
      </c>
      <c r="F505" s="44">
        <f t="shared" si="293"/>
        <v>110.23</v>
      </c>
      <c r="G505" s="44">
        <f t="shared" si="293"/>
        <v>110.23</v>
      </c>
      <c r="H505" s="44">
        <f t="shared" si="293"/>
        <v>110.23</v>
      </c>
      <c r="I505" s="44">
        <f t="shared" si="293"/>
        <v>110.23</v>
      </c>
      <c r="J505" s="44">
        <f t="shared" si="293"/>
        <v>110.23</v>
      </c>
      <c r="K505" s="44">
        <f t="shared" si="293"/>
        <v>110.23</v>
      </c>
      <c r="L505" s="44">
        <f t="shared" si="293"/>
        <v>110.23</v>
      </c>
      <c r="M505" s="44">
        <f t="shared" si="293"/>
        <v>110.23</v>
      </c>
      <c r="N505" s="44">
        <f t="shared" si="293"/>
        <v>110.23</v>
      </c>
      <c r="O505" s="44">
        <f t="shared" si="293"/>
        <v>110.23</v>
      </c>
      <c r="P505" s="44">
        <f t="shared" si="293"/>
        <v>110.23</v>
      </c>
      <c r="Q505" s="44">
        <f t="shared" si="293"/>
        <v>110.23</v>
      </c>
      <c r="R505" s="44">
        <f t="shared" si="293"/>
        <v>110.23</v>
      </c>
      <c r="S505" s="44">
        <f t="shared" si="293"/>
        <v>110.23</v>
      </c>
      <c r="T505" s="44">
        <f t="shared" si="293"/>
        <v>110.23</v>
      </c>
      <c r="U505" s="44">
        <f t="shared" si="293"/>
        <v>110.23</v>
      </c>
      <c r="V505" s="44">
        <f t="shared" si="293"/>
        <v>110.23</v>
      </c>
      <c r="W505" s="44">
        <f t="shared" si="293"/>
        <v>110.23</v>
      </c>
      <c r="X505" s="44">
        <f t="shared" si="293"/>
        <v>110.23</v>
      </c>
      <c r="Y505" s="44">
        <f t="shared" si="293"/>
        <v>110.23</v>
      </c>
      <c r="Z505" s="44">
        <f t="shared" si="293"/>
        <v>110.23</v>
      </c>
      <c r="AA505" s="44">
        <f t="shared" si="293"/>
        <v>110.23</v>
      </c>
    </row>
    <row r="506" spans="1:27" collapsed="1" x14ac:dyDescent="0.2">
      <c r="A506" s="88" t="s">
        <v>1334</v>
      </c>
      <c r="B506" s="28" t="str">
        <f>"09"&amp;"."&amp;$B$640&amp;"."&amp;$B$641</f>
        <v>09.09.2023</v>
      </c>
      <c r="C506" s="80" t="s">
        <v>76</v>
      </c>
      <c r="D506" s="81">
        <f>ROUND(((D507+D508+D510+D509)/1000),5)</f>
        <v>2.0765699999999998</v>
      </c>
      <c r="E506" s="81">
        <f>ROUND(((E507+E508+E510+E509)/1000),5)</f>
        <v>1.9716499999999999</v>
      </c>
      <c r="F506" s="81">
        <f>ROUND(((F507+F508+F510+F509)/1000),5)</f>
        <v>1.9189000000000001</v>
      </c>
      <c r="G506" s="81">
        <f t="shared" ref="G506:AA506" si="294">ROUND(((G507+G508+G510+G509)/1000),5)</f>
        <v>1.8940999999999999</v>
      </c>
      <c r="H506" s="81">
        <f t="shared" si="294"/>
        <v>1.90516</v>
      </c>
      <c r="I506" s="81">
        <f t="shared" si="294"/>
        <v>1.9089400000000001</v>
      </c>
      <c r="J506" s="81">
        <f t="shared" si="294"/>
        <v>1.9348799999999999</v>
      </c>
      <c r="K506" s="81">
        <f t="shared" si="294"/>
        <v>2.15469</v>
      </c>
      <c r="L506" s="81">
        <f t="shared" si="294"/>
        <v>2.4641199999999999</v>
      </c>
      <c r="M506" s="81">
        <f t="shared" si="294"/>
        <v>2.5619700000000001</v>
      </c>
      <c r="N506" s="81">
        <f t="shared" si="294"/>
        <v>2.5963099999999999</v>
      </c>
      <c r="O506" s="81">
        <f t="shared" si="294"/>
        <v>2.5994299999999999</v>
      </c>
      <c r="P506" s="81">
        <f t="shared" si="294"/>
        <v>2.5969600000000002</v>
      </c>
      <c r="Q506" s="81">
        <f t="shared" si="294"/>
        <v>2.5965199999999999</v>
      </c>
      <c r="R506" s="81">
        <f t="shared" si="294"/>
        <v>2.5964700000000001</v>
      </c>
      <c r="S506" s="81">
        <f t="shared" si="294"/>
        <v>2.5925400000000001</v>
      </c>
      <c r="T506" s="81">
        <f t="shared" si="294"/>
        <v>2.5805699999999998</v>
      </c>
      <c r="U506" s="81">
        <f t="shared" si="294"/>
        <v>2.5550099999999998</v>
      </c>
      <c r="V506" s="81">
        <f t="shared" si="294"/>
        <v>2.5777800000000002</v>
      </c>
      <c r="W506" s="81">
        <f t="shared" si="294"/>
        <v>2.601</v>
      </c>
      <c r="X506" s="81">
        <f t="shared" si="294"/>
        <v>2.6016400000000002</v>
      </c>
      <c r="Y506" s="81">
        <f t="shared" si="294"/>
        <v>2.5235500000000002</v>
      </c>
      <c r="Z506" s="81">
        <f t="shared" si="294"/>
        <v>2.3236300000000001</v>
      </c>
      <c r="AA506" s="81">
        <f t="shared" si="294"/>
        <v>2.10927</v>
      </c>
    </row>
    <row r="507" spans="1:27" ht="12.75" hidden="1" customHeight="1" outlineLevel="1" x14ac:dyDescent="0.2">
      <c r="A507" s="89" t="s">
        <v>1335</v>
      </c>
      <c r="B507" s="63" t="s">
        <v>230</v>
      </c>
      <c r="C507" s="43" t="s">
        <v>79</v>
      </c>
      <c r="D507" s="44">
        <v>1527.48</v>
      </c>
      <c r="E507" s="44">
        <v>1422.56</v>
      </c>
      <c r="F507" s="44">
        <v>1369.81</v>
      </c>
      <c r="G507" s="44">
        <v>1345.01</v>
      </c>
      <c r="H507" s="44">
        <v>1356.07</v>
      </c>
      <c r="I507" s="44">
        <v>1359.85</v>
      </c>
      <c r="J507" s="44">
        <v>1385.79</v>
      </c>
      <c r="K507" s="44">
        <v>1605.6</v>
      </c>
      <c r="L507" s="44">
        <v>1915.03</v>
      </c>
      <c r="M507" s="44">
        <v>2012.88</v>
      </c>
      <c r="N507" s="44">
        <v>2047.22</v>
      </c>
      <c r="O507" s="44">
        <v>2050.34</v>
      </c>
      <c r="P507" s="44">
        <v>2047.87</v>
      </c>
      <c r="Q507" s="44">
        <v>2047.43</v>
      </c>
      <c r="R507" s="44">
        <v>2047.38</v>
      </c>
      <c r="S507" s="44">
        <v>2043.45</v>
      </c>
      <c r="T507" s="44">
        <v>2031.48</v>
      </c>
      <c r="U507" s="44">
        <v>2005.92</v>
      </c>
      <c r="V507" s="44">
        <v>2028.69</v>
      </c>
      <c r="W507" s="44">
        <v>2051.91</v>
      </c>
      <c r="X507" s="44">
        <v>2052.5500000000002</v>
      </c>
      <c r="Y507" s="44">
        <v>1974.46</v>
      </c>
      <c r="Z507" s="44">
        <v>1774.54</v>
      </c>
      <c r="AA507" s="44">
        <v>1560.18</v>
      </c>
    </row>
    <row r="508" spans="1:27" ht="12.75" hidden="1" customHeight="1" outlineLevel="1" x14ac:dyDescent="0.2">
      <c r="A508" s="89" t="s">
        <v>1336</v>
      </c>
      <c r="B508" s="63" t="s">
        <v>90</v>
      </c>
      <c r="C508" s="43" t="s">
        <v>79</v>
      </c>
      <c r="D508" s="44">
        <f>$D$468</f>
        <v>434.18</v>
      </c>
      <c r="E508" s="44">
        <f t="shared" ref="E508:AA508" si="295">$D$468</f>
        <v>434.18</v>
      </c>
      <c r="F508" s="44">
        <f t="shared" si="295"/>
        <v>434.18</v>
      </c>
      <c r="G508" s="44">
        <f t="shared" si="295"/>
        <v>434.18</v>
      </c>
      <c r="H508" s="44">
        <f t="shared" si="295"/>
        <v>434.18</v>
      </c>
      <c r="I508" s="44">
        <f t="shared" si="295"/>
        <v>434.18</v>
      </c>
      <c r="J508" s="44">
        <f t="shared" si="295"/>
        <v>434.18</v>
      </c>
      <c r="K508" s="44">
        <f t="shared" si="295"/>
        <v>434.18</v>
      </c>
      <c r="L508" s="44">
        <f t="shared" si="295"/>
        <v>434.18</v>
      </c>
      <c r="M508" s="44">
        <f t="shared" si="295"/>
        <v>434.18</v>
      </c>
      <c r="N508" s="44">
        <f t="shared" si="295"/>
        <v>434.18</v>
      </c>
      <c r="O508" s="44">
        <f t="shared" si="295"/>
        <v>434.18</v>
      </c>
      <c r="P508" s="44">
        <f t="shared" si="295"/>
        <v>434.18</v>
      </c>
      <c r="Q508" s="44">
        <f t="shared" si="295"/>
        <v>434.18</v>
      </c>
      <c r="R508" s="44">
        <f t="shared" si="295"/>
        <v>434.18</v>
      </c>
      <c r="S508" s="44">
        <f t="shared" si="295"/>
        <v>434.18</v>
      </c>
      <c r="T508" s="44">
        <f t="shared" si="295"/>
        <v>434.18</v>
      </c>
      <c r="U508" s="44">
        <f t="shared" si="295"/>
        <v>434.18</v>
      </c>
      <c r="V508" s="44">
        <f t="shared" si="295"/>
        <v>434.18</v>
      </c>
      <c r="W508" s="44">
        <f t="shared" si="295"/>
        <v>434.18</v>
      </c>
      <c r="X508" s="44">
        <f t="shared" si="295"/>
        <v>434.18</v>
      </c>
      <c r="Y508" s="44">
        <f t="shared" si="295"/>
        <v>434.18</v>
      </c>
      <c r="Z508" s="44">
        <f t="shared" si="295"/>
        <v>434.18</v>
      </c>
      <c r="AA508" s="44">
        <f t="shared" si="295"/>
        <v>434.18</v>
      </c>
    </row>
    <row r="509" spans="1:27" ht="12.75" hidden="1" customHeight="1" outlineLevel="1" x14ac:dyDescent="0.2">
      <c r="A509" s="89" t="s">
        <v>1337</v>
      </c>
      <c r="B509" s="63" t="s">
        <v>83</v>
      </c>
      <c r="C509" s="43" t="s">
        <v>79</v>
      </c>
      <c r="D509" s="44">
        <v>4.68</v>
      </c>
      <c r="E509" s="44">
        <v>4.68</v>
      </c>
      <c r="F509" s="44">
        <v>4.68</v>
      </c>
      <c r="G509" s="44">
        <v>4.68</v>
      </c>
      <c r="H509" s="44">
        <v>4.68</v>
      </c>
      <c r="I509" s="44">
        <v>4.68</v>
      </c>
      <c r="J509" s="44">
        <v>4.68</v>
      </c>
      <c r="K509" s="44">
        <v>4.68</v>
      </c>
      <c r="L509" s="44">
        <v>4.68</v>
      </c>
      <c r="M509" s="44">
        <v>4.68</v>
      </c>
      <c r="N509" s="44">
        <v>4.68</v>
      </c>
      <c r="O509" s="44">
        <v>4.68</v>
      </c>
      <c r="P509" s="44">
        <v>4.68</v>
      </c>
      <c r="Q509" s="44">
        <v>4.68</v>
      </c>
      <c r="R509" s="44">
        <v>4.68</v>
      </c>
      <c r="S509" s="44">
        <v>4.68</v>
      </c>
      <c r="T509" s="44">
        <v>4.68</v>
      </c>
      <c r="U509" s="44">
        <v>4.68</v>
      </c>
      <c r="V509" s="44">
        <v>4.68</v>
      </c>
      <c r="W509" s="44">
        <v>4.68</v>
      </c>
      <c r="X509" s="44">
        <v>4.68</v>
      </c>
      <c r="Y509" s="44">
        <v>4.68</v>
      </c>
      <c r="Z509" s="44">
        <v>4.68</v>
      </c>
      <c r="AA509" s="44">
        <v>4.68</v>
      </c>
    </row>
    <row r="510" spans="1:27" ht="12.75" hidden="1" customHeight="1" outlineLevel="1" x14ac:dyDescent="0.2">
      <c r="A510" s="89" t="s">
        <v>1338</v>
      </c>
      <c r="B510" s="63" t="s">
        <v>81</v>
      </c>
      <c r="C510" s="43" t="s">
        <v>79</v>
      </c>
      <c r="D510" s="44">
        <f>$D$11</f>
        <v>110.23</v>
      </c>
      <c r="E510" s="44">
        <f t="shared" ref="E510:AA510" si="296">$D$11</f>
        <v>110.23</v>
      </c>
      <c r="F510" s="44">
        <f t="shared" si="296"/>
        <v>110.23</v>
      </c>
      <c r="G510" s="44">
        <f t="shared" si="296"/>
        <v>110.23</v>
      </c>
      <c r="H510" s="44">
        <f t="shared" si="296"/>
        <v>110.23</v>
      </c>
      <c r="I510" s="44">
        <f t="shared" si="296"/>
        <v>110.23</v>
      </c>
      <c r="J510" s="44">
        <f t="shared" si="296"/>
        <v>110.23</v>
      </c>
      <c r="K510" s="44">
        <f t="shared" si="296"/>
        <v>110.23</v>
      </c>
      <c r="L510" s="44">
        <f t="shared" si="296"/>
        <v>110.23</v>
      </c>
      <c r="M510" s="44">
        <f t="shared" si="296"/>
        <v>110.23</v>
      </c>
      <c r="N510" s="44">
        <f t="shared" si="296"/>
        <v>110.23</v>
      </c>
      <c r="O510" s="44">
        <f t="shared" si="296"/>
        <v>110.23</v>
      </c>
      <c r="P510" s="44">
        <f t="shared" si="296"/>
        <v>110.23</v>
      </c>
      <c r="Q510" s="44">
        <f t="shared" si="296"/>
        <v>110.23</v>
      </c>
      <c r="R510" s="44">
        <f t="shared" si="296"/>
        <v>110.23</v>
      </c>
      <c r="S510" s="44">
        <f t="shared" si="296"/>
        <v>110.23</v>
      </c>
      <c r="T510" s="44">
        <f t="shared" si="296"/>
        <v>110.23</v>
      </c>
      <c r="U510" s="44">
        <f t="shared" si="296"/>
        <v>110.23</v>
      </c>
      <c r="V510" s="44">
        <f t="shared" si="296"/>
        <v>110.23</v>
      </c>
      <c r="W510" s="44">
        <f t="shared" si="296"/>
        <v>110.23</v>
      </c>
      <c r="X510" s="44">
        <f t="shared" si="296"/>
        <v>110.23</v>
      </c>
      <c r="Y510" s="44">
        <f t="shared" si="296"/>
        <v>110.23</v>
      </c>
      <c r="Z510" s="44">
        <f t="shared" si="296"/>
        <v>110.23</v>
      </c>
      <c r="AA510" s="44">
        <f t="shared" si="296"/>
        <v>110.23</v>
      </c>
    </row>
    <row r="511" spans="1:27" collapsed="1" x14ac:dyDescent="0.2">
      <c r="A511" s="88" t="s">
        <v>1339</v>
      </c>
      <c r="B511" s="28" t="str">
        <f>"10"&amp;"."&amp;$B$640&amp;"."&amp;$B$641</f>
        <v>10.09.2023</v>
      </c>
      <c r="C511" s="80" t="s">
        <v>76</v>
      </c>
      <c r="D511" s="81">
        <f>ROUND(((D512+D513+D515+D514)/1000),5)</f>
        <v>1.99915</v>
      </c>
      <c r="E511" s="81">
        <f>ROUND(((E512+E513+E515+E514)/1000),5)</f>
        <v>1.9423900000000001</v>
      </c>
      <c r="F511" s="81">
        <f>ROUND(((F512+F513+F515+F514)/1000),5)</f>
        <v>1.82335</v>
      </c>
      <c r="G511" s="81">
        <f t="shared" ref="G511:AA511" si="297">ROUND(((G512+G513+G515+G514)/1000),5)</f>
        <v>1.79312</v>
      </c>
      <c r="H511" s="81">
        <f t="shared" si="297"/>
        <v>1.8006200000000001</v>
      </c>
      <c r="I511" s="81">
        <f t="shared" si="297"/>
        <v>1.7925199999999999</v>
      </c>
      <c r="J511" s="81">
        <f t="shared" si="297"/>
        <v>1.79436</v>
      </c>
      <c r="K511" s="81">
        <f t="shared" si="297"/>
        <v>1.9804200000000001</v>
      </c>
      <c r="L511" s="81">
        <f t="shared" si="297"/>
        <v>2.2172800000000001</v>
      </c>
      <c r="M511" s="81">
        <f t="shared" si="297"/>
        <v>2.4598200000000001</v>
      </c>
      <c r="N511" s="81">
        <f t="shared" si="297"/>
        <v>2.5392000000000001</v>
      </c>
      <c r="O511" s="81">
        <f t="shared" si="297"/>
        <v>2.5456099999999999</v>
      </c>
      <c r="P511" s="81">
        <f t="shared" si="297"/>
        <v>2.54087</v>
      </c>
      <c r="Q511" s="81">
        <f t="shared" si="297"/>
        <v>2.5419299999999998</v>
      </c>
      <c r="R511" s="81">
        <f t="shared" si="297"/>
        <v>2.5457200000000002</v>
      </c>
      <c r="S511" s="81">
        <f t="shared" si="297"/>
        <v>2.5440800000000001</v>
      </c>
      <c r="T511" s="81">
        <f t="shared" si="297"/>
        <v>2.5448599999999999</v>
      </c>
      <c r="U511" s="81">
        <f t="shared" si="297"/>
        <v>2.5398200000000002</v>
      </c>
      <c r="V511" s="81">
        <f t="shared" si="297"/>
        <v>2.5628799999999998</v>
      </c>
      <c r="W511" s="81">
        <f t="shared" si="297"/>
        <v>2.6035300000000001</v>
      </c>
      <c r="X511" s="81">
        <f t="shared" si="297"/>
        <v>2.6078700000000001</v>
      </c>
      <c r="Y511" s="81">
        <f t="shared" si="297"/>
        <v>2.5404800000000001</v>
      </c>
      <c r="Z511" s="81">
        <f t="shared" si="297"/>
        <v>2.3437999999999999</v>
      </c>
      <c r="AA511" s="81">
        <f t="shared" si="297"/>
        <v>2.11294</v>
      </c>
    </row>
    <row r="512" spans="1:27" ht="12.75" hidden="1" customHeight="1" outlineLevel="1" x14ac:dyDescent="0.2">
      <c r="A512" s="89" t="s">
        <v>1340</v>
      </c>
      <c r="B512" s="63" t="s">
        <v>230</v>
      </c>
      <c r="C512" s="43" t="s">
        <v>79</v>
      </c>
      <c r="D512" s="44">
        <v>1450.06</v>
      </c>
      <c r="E512" s="44">
        <v>1393.3</v>
      </c>
      <c r="F512" s="44">
        <v>1274.26</v>
      </c>
      <c r="G512" s="44">
        <v>1244.03</v>
      </c>
      <c r="H512" s="44">
        <v>1251.53</v>
      </c>
      <c r="I512" s="44">
        <v>1243.43</v>
      </c>
      <c r="J512" s="44">
        <v>1245.27</v>
      </c>
      <c r="K512" s="44">
        <v>1431.33</v>
      </c>
      <c r="L512" s="44">
        <v>1668.19</v>
      </c>
      <c r="M512" s="44">
        <v>1910.73</v>
      </c>
      <c r="N512" s="44">
        <v>1990.11</v>
      </c>
      <c r="O512" s="44">
        <v>1996.52</v>
      </c>
      <c r="P512" s="44">
        <v>1991.78</v>
      </c>
      <c r="Q512" s="44">
        <v>1992.84</v>
      </c>
      <c r="R512" s="44">
        <v>1996.63</v>
      </c>
      <c r="S512" s="44">
        <v>1994.99</v>
      </c>
      <c r="T512" s="44">
        <v>1995.77</v>
      </c>
      <c r="U512" s="44">
        <v>1990.73</v>
      </c>
      <c r="V512" s="44">
        <v>2013.79</v>
      </c>
      <c r="W512" s="44">
        <v>2054.44</v>
      </c>
      <c r="X512" s="44">
        <v>2058.7800000000002</v>
      </c>
      <c r="Y512" s="44">
        <v>1991.39</v>
      </c>
      <c r="Z512" s="44">
        <v>1794.71</v>
      </c>
      <c r="AA512" s="44">
        <v>1563.85</v>
      </c>
    </row>
    <row r="513" spans="1:27" ht="12.75" hidden="1" customHeight="1" outlineLevel="1" x14ac:dyDescent="0.2">
      <c r="A513" s="89" t="s">
        <v>1341</v>
      </c>
      <c r="B513" s="63" t="s">
        <v>90</v>
      </c>
      <c r="C513" s="43" t="s">
        <v>79</v>
      </c>
      <c r="D513" s="44">
        <f>$D$468</f>
        <v>434.18</v>
      </c>
      <c r="E513" s="44">
        <f t="shared" ref="E513:AA513" si="298">$D$468</f>
        <v>434.18</v>
      </c>
      <c r="F513" s="44">
        <f t="shared" si="298"/>
        <v>434.18</v>
      </c>
      <c r="G513" s="44">
        <f t="shared" si="298"/>
        <v>434.18</v>
      </c>
      <c r="H513" s="44">
        <f t="shared" si="298"/>
        <v>434.18</v>
      </c>
      <c r="I513" s="44">
        <f t="shared" si="298"/>
        <v>434.18</v>
      </c>
      <c r="J513" s="44">
        <f t="shared" si="298"/>
        <v>434.18</v>
      </c>
      <c r="K513" s="44">
        <f t="shared" si="298"/>
        <v>434.18</v>
      </c>
      <c r="L513" s="44">
        <f t="shared" si="298"/>
        <v>434.18</v>
      </c>
      <c r="M513" s="44">
        <f t="shared" si="298"/>
        <v>434.18</v>
      </c>
      <c r="N513" s="44">
        <f t="shared" si="298"/>
        <v>434.18</v>
      </c>
      <c r="O513" s="44">
        <f t="shared" si="298"/>
        <v>434.18</v>
      </c>
      <c r="P513" s="44">
        <f t="shared" si="298"/>
        <v>434.18</v>
      </c>
      <c r="Q513" s="44">
        <f t="shared" si="298"/>
        <v>434.18</v>
      </c>
      <c r="R513" s="44">
        <f t="shared" si="298"/>
        <v>434.18</v>
      </c>
      <c r="S513" s="44">
        <f t="shared" si="298"/>
        <v>434.18</v>
      </c>
      <c r="T513" s="44">
        <f t="shared" si="298"/>
        <v>434.18</v>
      </c>
      <c r="U513" s="44">
        <f t="shared" si="298"/>
        <v>434.18</v>
      </c>
      <c r="V513" s="44">
        <f t="shared" si="298"/>
        <v>434.18</v>
      </c>
      <c r="W513" s="44">
        <f t="shared" si="298"/>
        <v>434.18</v>
      </c>
      <c r="X513" s="44">
        <f t="shared" si="298"/>
        <v>434.18</v>
      </c>
      <c r="Y513" s="44">
        <f t="shared" si="298"/>
        <v>434.18</v>
      </c>
      <c r="Z513" s="44">
        <f t="shared" si="298"/>
        <v>434.18</v>
      </c>
      <c r="AA513" s="44">
        <f t="shared" si="298"/>
        <v>434.18</v>
      </c>
    </row>
    <row r="514" spans="1:27" ht="12.75" hidden="1" customHeight="1" outlineLevel="1" x14ac:dyDescent="0.2">
      <c r="A514" s="89" t="s">
        <v>1342</v>
      </c>
      <c r="B514" s="63" t="s">
        <v>83</v>
      </c>
      <c r="C514" s="43" t="s">
        <v>79</v>
      </c>
      <c r="D514" s="44">
        <v>4.68</v>
      </c>
      <c r="E514" s="44">
        <v>4.68</v>
      </c>
      <c r="F514" s="44">
        <v>4.68</v>
      </c>
      <c r="G514" s="44">
        <v>4.68</v>
      </c>
      <c r="H514" s="44">
        <v>4.68</v>
      </c>
      <c r="I514" s="44">
        <v>4.68</v>
      </c>
      <c r="J514" s="44">
        <v>4.68</v>
      </c>
      <c r="K514" s="44">
        <v>4.68</v>
      </c>
      <c r="L514" s="44">
        <v>4.68</v>
      </c>
      <c r="M514" s="44">
        <v>4.68</v>
      </c>
      <c r="N514" s="44">
        <v>4.68</v>
      </c>
      <c r="O514" s="44">
        <v>4.68</v>
      </c>
      <c r="P514" s="44">
        <v>4.68</v>
      </c>
      <c r="Q514" s="44">
        <v>4.68</v>
      </c>
      <c r="R514" s="44">
        <v>4.68</v>
      </c>
      <c r="S514" s="44">
        <v>4.68</v>
      </c>
      <c r="T514" s="44">
        <v>4.68</v>
      </c>
      <c r="U514" s="44">
        <v>4.68</v>
      </c>
      <c r="V514" s="44">
        <v>4.68</v>
      </c>
      <c r="W514" s="44">
        <v>4.68</v>
      </c>
      <c r="X514" s="44">
        <v>4.68</v>
      </c>
      <c r="Y514" s="44">
        <v>4.68</v>
      </c>
      <c r="Z514" s="44">
        <v>4.68</v>
      </c>
      <c r="AA514" s="44">
        <v>4.68</v>
      </c>
    </row>
    <row r="515" spans="1:27" ht="12.75" hidden="1" customHeight="1" outlineLevel="1" x14ac:dyDescent="0.2">
      <c r="A515" s="89" t="s">
        <v>1343</v>
      </c>
      <c r="B515" s="63" t="s">
        <v>81</v>
      </c>
      <c r="C515" s="43" t="s">
        <v>79</v>
      </c>
      <c r="D515" s="44">
        <f>$D$11</f>
        <v>110.23</v>
      </c>
      <c r="E515" s="44">
        <f t="shared" ref="E515:AA515" si="299">$D$11</f>
        <v>110.23</v>
      </c>
      <c r="F515" s="44">
        <f t="shared" si="299"/>
        <v>110.23</v>
      </c>
      <c r="G515" s="44">
        <f t="shared" si="299"/>
        <v>110.23</v>
      </c>
      <c r="H515" s="44">
        <f t="shared" si="299"/>
        <v>110.23</v>
      </c>
      <c r="I515" s="44">
        <f t="shared" si="299"/>
        <v>110.23</v>
      </c>
      <c r="J515" s="44">
        <f t="shared" si="299"/>
        <v>110.23</v>
      </c>
      <c r="K515" s="44">
        <f t="shared" si="299"/>
        <v>110.23</v>
      </c>
      <c r="L515" s="44">
        <f t="shared" si="299"/>
        <v>110.23</v>
      </c>
      <c r="M515" s="44">
        <f t="shared" si="299"/>
        <v>110.23</v>
      </c>
      <c r="N515" s="44">
        <f t="shared" si="299"/>
        <v>110.23</v>
      </c>
      <c r="O515" s="44">
        <f t="shared" si="299"/>
        <v>110.23</v>
      </c>
      <c r="P515" s="44">
        <f t="shared" si="299"/>
        <v>110.23</v>
      </c>
      <c r="Q515" s="44">
        <f t="shared" si="299"/>
        <v>110.23</v>
      </c>
      <c r="R515" s="44">
        <f t="shared" si="299"/>
        <v>110.23</v>
      </c>
      <c r="S515" s="44">
        <f t="shared" si="299"/>
        <v>110.23</v>
      </c>
      <c r="T515" s="44">
        <f t="shared" si="299"/>
        <v>110.23</v>
      </c>
      <c r="U515" s="44">
        <f t="shared" si="299"/>
        <v>110.23</v>
      </c>
      <c r="V515" s="44">
        <f t="shared" si="299"/>
        <v>110.23</v>
      </c>
      <c r="W515" s="44">
        <f t="shared" si="299"/>
        <v>110.23</v>
      </c>
      <c r="X515" s="44">
        <f t="shared" si="299"/>
        <v>110.23</v>
      </c>
      <c r="Y515" s="44">
        <f t="shared" si="299"/>
        <v>110.23</v>
      </c>
      <c r="Z515" s="44">
        <f t="shared" si="299"/>
        <v>110.23</v>
      </c>
      <c r="AA515" s="44">
        <f t="shared" si="299"/>
        <v>110.23</v>
      </c>
    </row>
    <row r="516" spans="1:27" collapsed="1" x14ac:dyDescent="0.2">
      <c r="A516" s="88" t="s">
        <v>1344</v>
      </c>
      <c r="B516" s="28" t="str">
        <f>"11"&amp;"."&amp;$B$640&amp;"."&amp;$B$641</f>
        <v>11.09.2023</v>
      </c>
      <c r="C516" s="80" t="s">
        <v>76</v>
      </c>
      <c r="D516" s="81">
        <f>ROUND(((D517+D518+D520+D519)/1000),5)</f>
        <v>1.99481</v>
      </c>
      <c r="E516" s="81">
        <f>ROUND(((E517+E518+E520+E519)/1000),5)</f>
        <v>1.8788100000000001</v>
      </c>
      <c r="F516" s="81">
        <f>ROUND(((F517+F518+F520+F519)/1000),5)</f>
        <v>1.8208800000000001</v>
      </c>
      <c r="G516" s="81">
        <f t="shared" ref="G516:AA516" si="300">ROUND(((G517+G518+G520+G519)/1000),5)</f>
        <v>1.8230200000000001</v>
      </c>
      <c r="H516" s="81">
        <f t="shared" si="300"/>
        <v>1.89049</v>
      </c>
      <c r="I516" s="81">
        <f t="shared" si="300"/>
        <v>1.9055599999999999</v>
      </c>
      <c r="J516" s="81">
        <f t="shared" si="300"/>
        <v>2.0780099999999999</v>
      </c>
      <c r="K516" s="81">
        <f t="shared" si="300"/>
        <v>2.3354499999999998</v>
      </c>
      <c r="L516" s="81">
        <f t="shared" si="300"/>
        <v>2.5408499999999998</v>
      </c>
      <c r="M516" s="81">
        <f t="shared" si="300"/>
        <v>2.60921</v>
      </c>
      <c r="N516" s="81">
        <f t="shared" si="300"/>
        <v>2.61646</v>
      </c>
      <c r="O516" s="81">
        <f t="shared" si="300"/>
        <v>2.6018699999999999</v>
      </c>
      <c r="P516" s="81">
        <f t="shared" si="300"/>
        <v>2.59171</v>
      </c>
      <c r="Q516" s="81">
        <f t="shared" si="300"/>
        <v>2.6033300000000001</v>
      </c>
      <c r="R516" s="81">
        <f t="shared" si="300"/>
        <v>2.6286499999999999</v>
      </c>
      <c r="S516" s="81">
        <f t="shared" si="300"/>
        <v>2.61863</v>
      </c>
      <c r="T516" s="81">
        <f t="shared" si="300"/>
        <v>2.60554</v>
      </c>
      <c r="U516" s="81">
        <f t="shared" si="300"/>
        <v>2.58399</v>
      </c>
      <c r="V516" s="81">
        <f t="shared" si="300"/>
        <v>2.6040399999999999</v>
      </c>
      <c r="W516" s="81">
        <f t="shared" si="300"/>
        <v>2.6782599999999999</v>
      </c>
      <c r="X516" s="81">
        <f t="shared" si="300"/>
        <v>2.6331199999999999</v>
      </c>
      <c r="Y516" s="81">
        <f t="shared" si="300"/>
        <v>2.5282</v>
      </c>
      <c r="Z516" s="81">
        <f t="shared" si="300"/>
        <v>2.25901</v>
      </c>
      <c r="AA516" s="81">
        <f t="shared" si="300"/>
        <v>2.04758</v>
      </c>
    </row>
    <row r="517" spans="1:27" ht="12.75" hidden="1" customHeight="1" outlineLevel="1" x14ac:dyDescent="0.2">
      <c r="A517" s="89" t="s">
        <v>1345</v>
      </c>
      <c r="B517" s="63" t="s">
        <v>230</v>
      </c>
      <c r="C517" s="43" t="s">
        <v>79</v>
      </c>
      <c r="D517" s="44">
        <v>1445.72</v>
      </c>
      <c r="E517" s="44">
        <v>1329.72</v>
      </c>
      <c r="F517" s="44">
        <v>1271.79</v>
      </c>
      <c r="G517" s="44">
        <v>1273.93</v>
      </c>
      <c r="H517" s="44">
        <v>1341.4</v>
      </c>
      <c r="I517" s="44">
        <v>1356.47</v>
      </c>
      <c r="J517" s="44">
        <v>1528.92</v>
      </c>
      <c r="K517" s="44">
        <v>1786.36</v>
      </c>
      <c r="L517" s="44">
        <v>1991.76</v>
      </c>
      <c r="M517" s="44">
        <v>2060.12</v>
      </c>
      <c r="N517" s="44">
        <v>2067.37</v>
      </c>
      <c r="O517" s="44">
        <v>2052.7800000000002</v>
      </c>
      <c r="P517" s="44">
        <v>2042.62</v>
      </c>
      <c r="Q517" s="44">
        <v>2054.2399999999998</v>
      </c>
      <c r="R517" s="44">
        <v>2079.56</v>
      </c>
      <c r="S517" s="44">
        <v>2069.54</v>
      </c>
      <c r="T517" s="44">
        <v>2056.4499999999998</v>
      </c>
      <c r="U517" s="44">
        <v>2034.9</v>
      </c>
      <c r="V517" s="44">
        <v>2054.9499999999998</v>
      </c>
      <c r="W517" s="44">
        <v>2129.17</v>
      </c>
      <c r="X517" s="44">
        <v>2084.0300000000002</v>
      </c>
      <c r="Y517" s="44">
        <v>1979.11</v>
      </c>
      <c r="Z517" s="44">
        <v>1709.92</v>
      </c>
      <c r="AA517" s="44">
        <v>1498.49</v>
      </c>
    </row>
    <row r="518" spans="1:27" ht="12.75" hidden="1" customHeight="1" outlineLevel="1" x14ac:dyDescent="0.2">
      <c r="A518" s="89" t="s">
        <v>1346</v>
      </c>
      <c r="B518" s="63" t="s">
        <v>90</v>
      </c>
      <c r="C518" s="43" t="s">
        <v>79</v>
      </c>
      <c r="D518" s="44">
        <f>$D$468</f>
        <v>434.18</v>
      </c>
      <c r="E518" s="44">
        <f t="shared" ref="E518:AA518" si="301">$D$468</f>
        <v>434.18</v>
      </c>
      <c r="F518" s="44">
        <f t="shared" si="301"/>
        <v>434.18</v>
      </c>
      <c r="G518" s="44">
        <f t="shared" si="301"/>
        <v>434.18</v>
      </c>
      <c r="H518" s="44">
        <f t="shared" si="301"/>
        <v>434.18</v>
      </c>
      <c r="I518" s="44">
        <f t="shared" si="301"/>
        <v>434.18</v>
      </c>
      <c r="J518" s="44">
        <f t="shared" si="301"/>
        <v>434.18</v>
      </c>
      <c r="K518" s="44">
        <f t="shared" si="301"/>
        <v>434.18</v>
      </c>
      <c r="L518" s="44">
        <f t="shared" si="301"/>
        <v>434.18</v>
      </c>
      <c r="M518" s="44">
        <f t="shared" si="301"/>
        <v>434.18</v>
      </c>
      <c r="N518" s="44">
        <f t="shared" si="301"/>
        <v>434.18</v>
      </c>
      <c r="O518" s="44">
        <f t="shared" si="301"/>
        <v>434.18</v>
      </c>
      <c r="P518" s="44">
        <f t="shared" si="301"/>
        <v>434.18</v>
      </c>
      <c r="Q518" s="44">
        <f t="shared" si="301"/>
        <v>434.18</v>
      </c>
      <c r="R518" s="44">
        <f t="shared" si="301"/>
        <v>434.18</v>
      </c>
      <c r="S518" s="44">
        <f t="shared" si="301"/>
        <v>434.18</v>
      </c>
      <c r="T518" s="44">
        <f t="shared" si="301"/>
        <v>434.18</v>
      </c>
      <c r="U518" s="44">
        <f t="shared" si="301"/>
        <v>434.18</v>
      </c>
      <c r="V518" s="44">
        <f t="shared" si="301"/>
        <v>434.18</v>
      </c>
      <c r="W518" s="44">
        <f t="shared" si="301"/>
        <v>434.18</v>
      </c>
      <c r="X518" s="44">
        <f t="shared" si="301"/>
        <v>434.18</v>
      </c>
      <c r="Y518" s="44">
        <f t="shared" si="301"/>
        <v>434.18</v>
      </c>
      <c r="Z518" s="44">
        <f t="shared" si="301"/>
        <v>434.18</v>
      </c>
      <c r="AA518" s="44">
        <f t="shared" si="301"/>
        <v>434.18</v>
      </c>
    </row>
    <row r="519" spans="1:27" ht="12.75" hidden="1" customHeight="1" outlineLevel="1" x14ac:dyDescent="0.2">
      <c r="A519" s="89" t="s">
        <v>1347</v>
      </c>
      <c r="B519" s="63" t="s">
        <v>83</v>
      </c>
      <c r="C519" s="43" t="s">
        <v>79</v>
      </c>
      <c r="D519" s="44">
        <v>4.68</v>
      </c>
      <c r="E519" s="44">
        <v>4.68</v>
      </c>
      <c r="F519" s="44">
        <v>4.68</v>
      </c>
      <c r="G519" s="44">
        <v>4.68</v>
      </c>
      <c r="H519" s="44">
        <v>4.68</v>
      </c>
      <c r="I519" s="44">
        <v>4.68</v>
      </c>
      <c r="J519" s="44">
        <v>4.68</v>
      </c>
      <c r="K519" s="44">
        <v>4.68</v>
      </c>
      <c r="L519" s="44">
        <v>4.68</v>
      </c>
      <c r="M519" s="44">
        <v>4.68</v>
      </c>
      <c r="N519" s="44">
        <v>4.68</v>
      </c>
      <c r="O519" s="44">
        <v>4.68</v>
      </c>
      <c r="P519" s="44">
        <v>4.68</v>
      </c>
      <c r="Q519" s="44">
        <v>4.68</v>
      </c>
      <c r="R519" s="44">
        <v>4.68</v>
      </c>
      <c r="S519" s="44">
        <v>4.68</v>
      </c>
      <c r="T519" s="44">
        <v>4.68</v>
      </c>
      <c r="U519" s="44">
        <v>4.68</v>
      </c>
      <c r="V519" s="44">
        <v>4.68</v>
      </c>
      <c r="W519" s="44">
        <v>4.68</v>
      </c>
      <c r="X519" s="44">
        <v>4.68</v>
      </c>
      <c r="Y519" s="44">
        <v>4.68</v>
      </c>
      <c r="Z519" s="44">
        <v>4.68</v>
      </c>
      <c r="AA519" s="44">
        <v>4.68</v>
      </c>
    </row>
    <row r="520" spans="1:27" ht="12.75" hidden="1" customHeight="1" outlineLevel="1" x14ac:dyDescent="0.2">
      <c r="A520" s="89" t="s">
        <v>1348</v>
      </c>
      <c r="B520" s="63" t="s">
        <v>81</v>
      </c>
      <c r="C520" s="43" t="s">
        <v>79</v>
      </c>
      <c r="D520" s="44">
        <f>$D$11</f>
        <v>110.23</v>
      </c>
      <c r="E520" s="44">
        <f t="shared" ref="E520:AA520" si="302">$D$11</f>
        <v>110.23</v>
      </c>
      <c r="F520" s="44">
        <f t="shared" si="302"/>
        <v>110.23</v>
      </c>
      <c r="G520" s="44">
        <f t="shared" si="302"/>
        <v>110.23</v>
      </c>
      <c r="H520" s="44">
        <f t="shared" si="302"/>
        <v>110.23</v>
      </c>
      <c r="I520" s="44">
        <f t="shared" si="302"/>
        <v>110.23</v>
      </c>
      <c r="J520" s="44">
        <f t="shared" si="302"/>
        <v>110.23</v>
      </c>
      <c r="K520" s="44">
        <f t="shared" si="302"/>
        <v>110.23</v>
      </c>
      <c r="L520" s="44">
        <f t="shared" si="302"/>
        <v>110.23</v>
      </c>
      <c r="M520" s="44">
        <f t="shared" si="302"/>
        <v>110.23</v>
      </c>
      <c r="N520" s="44">
        <f t="shared" si="302"/>
        <v>110.23</v>
      </c>
      <c r="O520" s="44">
        <f t="shared" si="302"/>
        <v>110.23</v>
      </c>
      <c r="P520" s="44">
        <f t="shared" si="302"/>
        <v>110.23</v>
      </c>
      <c r="Q520" s="44">
        <f t="shared" si="302"/>
        <v>110.23</v>
      </c>
      <c r="R520" s="44">
        <f t="shared" si="302"/>
        <v>110.23</v>
      </c>
      <c r="S520" s="44">
        <f t="shared" si="302"/>
        <v>110.23</v>
      </c>
      <c r="T520" s="44">
        <f t="shared" si="302"/>
        <v>110.23</v>
      </c>
      <c r="U520" s="44">
        <f t="shared" si="302"/>
        <v>110.23</v>
      </c>
      <c r="V520" s="44">
        <f t="shared" si="302"/>
        <v>110.23</v>
      </c>
      <c r="W520" s="44">
        <f t="shared" si="302"/>
        <v>110.23</v>
      </c>
      <c r="X520" s="44">
        <f t="shared" si="302"/>
        <v>110.23</v>
      </c>
      <c r="Y520" s="44">
        <f t="shared" si="302"/>
        <v>110.23</v>
      </c>
      <c r="Z520" s="44">
        <f t="shared" si="302"/>
        <v>110.23</v>
      </c>
      <c r="AA520" s="44">
        <f t="shared" si="302"/>
        <v>110.23</v>
      </c>
    </row>
    <row r="521" spans="1:27" collapsed="1" x14ac:dyDescent="0.2">
      <c r="A521" s="88" t="s">
        <v>1349</v>
      </c>
      <c r="B521" s="28" t="str">
        <f>"12"&amp;"."&amp;$B$640&amp;"."&amp;$B$641</f>
        <v>12.09.2023</v>
      </c>
      <c r="C521" s="80" t="s">
        <v>76</v>
      </c>
      <c r="D521" s="81">
        <f>ROUND(((D522+D523+D525+D524)/1000),5)</f>
        <v>1.9016500000000001</v>
      </c>
      <c r="E521" s="81">
        <f>ROUND(((E522+E523+E525+E524)/1000),5)</f>
        <v>1.7968500000000001</v>
      </c>
      <c r="F521" s="81">
        <f>ROUND(((F522+F523+F525+F524)/1000),5)</f>
        <v>1.7244600000000001</v>
      </c>
      <c r="G521" s="81">
        <f t="shared" ref="G521:AA521" si="303">ROUND(((G522+G523+G525+G524)/1000),5)</f>
        <v>1.75546</v>
      </c>
      <c r="H521" s="81">
        <f t="shared" si="303"/>
        <v>1.87148</v>
      </c>
      <c r="I521" s="81">
        <f t="shared" si="303"/>
        <v>1.9088499999999999</v>
      </c>
      <c r="J521" s="81">
        <f t="shared" si="303"/>
        <v>2.05498</v>
      </c>
      <c r="K521" s="81">
        <f t="shared" si="303"/>
        <v>2.21597</v>
      </c>
      <c r="L521" s="81">
        <f t="shared" si="303"/>
        <v>2.5256799999999999</v>
      </c>
      <c r="M521" s="81">
        <f t="shared" si="303"/>
        <v>2.5941000000000001</v>
      </c>
      <c r="N521" s="81">
        <f t="shared" si="303"/>
        <v>2.60243</v>
      </c>
      <c r="O521" s="81">
        <f t="shared" si="303"/>
        <v>2.59748</v>
      </c>
      <c r="P521" s="81">
        <f t="shared" si="303"/>
        <v>2.5825800000000001</v>
      </c>
      <c r="Q521" s="81">
        <f t="shared" si="303"/>
        <v>2.5794600000000001</v>
      </c>
      <c r="R521" s="81">
        <f t="shared" si="303"/>
        <v>2.61097</v>
      </c>
      <c r="S521" s="81">
        <f t="shared" si="303"/>
        <v>2.6036299999999999</v>
      </c>
      <c r="T521" s="81">
        <f t="shared" si="303"/>
        <v>2.593</v>
      </c>
      <c r="U521" s="81">
        <f t="shared" si="303"/>
        <v>2.5714199999999998</v>
      </c>
      <c r="V521" s="81">
        <f t="shared" si="303"/>
        <v>2.5942400000000001</v>
      </c>
      <c r="W521" s="81">
        <f t="shared" si="303"/>
        <v>2.64968</v>
      </c>
      <c r="X521" s="81">
        <f t="shared" si="303"/>
        <v>2.6338400000000002</v>
      </c>
      <c r="Y521" s="81">
        <f t="shared" si="303"/>
        <v>2.5445099999999998</v>
      </c>
      <c r="Z521" s="81">
        <f t="shared" si="303"/>
        <v>2.2813699999999999</v>
      </c>
      <c r="AA521" s="81">
        <f t="shared" si="303"/>
        <v>2.0756299999999999</v>
      </c>
    </row>
    <row r="522" spans="1:27" ht="12.75" hidden="1" customHeight="1" outlineLevel="1" x14ac:dyDescent="0.2">
      <c r="A522" s="89" t="s">
        <v>1350</v>
      </c>
      <c r="B522" s="63" t="s">
        <v>230</v>
      </c>
      <c r="C522" s="43" t="s">
        <v>79</v>
      </c>
      <c r="D522" s="44">
        <v>1352.56</v>
      </c>
      <c r="E522" s="44">
        <v>1247.76</v>
      </c>
      <c r="F522" s="44">
        <v>1175.3699999999999</v>
      </c>
      <c r="G522" s="44">
        <v>1206.3699999999999</v>
      </c>
      <c r="H522" s="44">
        <v>1322.39</v>
      </c>
      <c r="I522" s="44">
        <v>1359.76</v>
      </c>
      <c r="J522" s="44">
        <v>1505.89</v>
      </c>
      <c r="K522" s="44">
        <v>1666.88</v>
      </c>
      <c r="L522" s="44">
        <v>1976.59</v>
      </c>
      <c r="M522" s="44">
        <v>2045.01</v>
      </c>
      <c r="N522" s="44">
        <v>2053.34</v>
      </c>
      <c r="O522" s="44">
        <v>2048.39</v>
      </c>
      <c r="P522" s="44">
        <v>2033.49</v>
      </c>
      <c r="Q522" s="44">
        <v>2030.37</v>
      </c>
      <c r="R522" s="44">
        <v>2061.88</v>
      </c>
      <c r="S522" s="44">
        <v>2054.54</v>
      </c>
      <c r="T522" s="44">
        <v>2043.91</v>
      </c>
      <c r="U522" s="44">
        <v>2022.33</v>
      </c>
      <c r="V522" s="44">
        <v>2045.15</v>
      </c>
      <c r="W522" s="44">
        <v>2100.59</v>
      </c>
      <c r="X522" s="44">
        <v>2084.75</v>
      </c>
      <c r="Y522" s="44">
        <v>1995.42</v>
      </c>
      <c r="Z522" s="44">
        <v>1732.28</v>
      </c>
      <c r="AA522" s="44">
        <v>1526.54</v>
      </c>
    </row>
    <row r="523" spans="1:27" ht="12.75" hidden="1" customHeight="1" outlineLevel="1" x14ac:dyDescent="0.2">
      <c r="A523" s="89" t="s">
        <v>1351</v>
      </c>
      <c r="B523" s="63" t="s">
        <v>90</v>
      </c>
      <c r="C523" s="43" t="s">
        <v>79</v>
      </c>
      <c r="D523" s="44">
        <f>$D$468</f>
        <v>434.18</v>
      </c>
      <c r="E523" s="44">
        <f t="shared" ref="E523:AA523" si="304">$D$468</f>
        <v>434.18</v>
      </c>
      <c r="F523" s="44">
        <f t="shared" si="304"/>
        <v>434.18</v>
      </c>
      <c r="G523" s="44">
        <f t="shared" si="304"/>
        <v>434.18</v>
      </c>
      <c r="H523" s="44">
        <f t="shared" si="304"/>
        <v>434.18</v>
      </c>
      <c r="I523" s="44">
        <f t="shared" si="304"/>
        <v>434.18</v>
      </c>
      <c r="J523" s="44">
        <f t="shared" si="304"/>
        <v>434.18</v>
      </c>
      <c r="K523" s="44">
        <f t="shared" si="304"/>
        <v>434.18</v>
      </c>
      <c r="L523" s="44">
        <f t="shared" si="304"/>
        <v>434.18</v>
      </c>
      <c r="M523" s="44">
        <f t="shared" si="304"/>
        <v>434.18</v>
      </c>
      <c r="N523" s="44">
        <f t="shared" si="304"/>
        <v>434.18</v>
      </c>
      <c r="O523" s="44">
        <f t="shared" si="304"/>
        <v>434.18</v>
      </c>
      <c r="P523" s="44">
        <f t="shared" si="304"/>
        <v>434.18</v>
      </c>
      <c r="Q523" s="44">
        <f t="shared" si="304"/>
        <v>434.18</v>
      </c>
      <c r="R523" s="44">
        <f t="shared" si="304"/>
        <v>434.18</v>
      </c>
      <c r="S523" s="44">
        <f t="shared" si="304"/>
        <v>434.18</v>
      </c>
      <c r="T523" s="44">
        <f t="shared" si="304"/>
        <v>434.18</v>
      </c>
      <c r="U523" s="44">
        <f t="shared" si="304"/>
        <v>434.18</v>
      </c>
      <c r="V523" s="44">
        <f t="shared" si="304"/>
        <v>434.18</v>
      </c>
      <c r="W523" s="44">
        <f t="shared" si="304"/>
        <v>434.18</v>
      </c>
      <c r="X523" s="44">
        <f t="shared" si="304"/>
        <v>434.18</v>
      </c>
      <c r="Y523" s="44">
        <f t="shared" si="304"/>
        <v>434.18</v>
      </c>
      <c r="Z523" s="44">
        <f t="shared" si="304"/>
        <v>434.18</v>
      </c>
      <c r="AA523" s="44">
        <f t="shared" si="304"/>
        <v>434.18</v>
      </c>
    </row>
    <row r="524" spans="1:27" ht="12.75" hidden="1" customHeight="1" outlineLevel="1" x14ac:dyDescent="0.2">
      <c r="A524" s="89" t="s">
        <v>1352</v>
      </c>
      <c r="B524" s="63" t="s">
        <v>83</v>
      </c>
      <c r="C524" s="43" t="s">
        <v>79</v>
      </c>
      <c r="D524" s="44">
        <v>4.68</v>
      </c>
      <c r="E524" s="44">
        <v>4.68</v>
      </c>
      <c r="F524" s="44">
        <v>4.68</v>
      </c>
      <c r="G524" s="44">
        <v>4.68</v>
      </c>
      <c r="H524" s="44">
        <v>4.68</v>
      </c>
      <c r="I524" s="44">
        <v>4.68</v>
      </c>
      <c r="J524" s="44">
        <v>4.68</v>
      </c>
      <c r="K524" s="44">
        <v>4.68</v>
      </c>
      <c r="L524" s="44">
        <v>4.68</v>
      </c>
      <c r="M524" s="44">
        <v>4.68</v>
      </c>
      <c r="N524" s="44">
        <v>4.68</v>
      </c>
      <c r="O524" s="44">
        <v>4.68</v>
      </c>
      <c r="P524" s="44">
        <v>4.68</v>
      </c>
      <c r="Q524" s="44">
        <v>4.68</v>
      </c>
      <c r="R524" s="44">
        <v>4.68</v>
      </c>
      <c r="S524" s="44">
        <v>4.68</v>
      </c>
      <c r="T524" s="44">
        <v>4.68</v>
      </c>
      <c r="U524" s="44">
        <v>4.68</v>
      </c>
      <c r="V524" s="44">
        <v>4.68</v>
      </c>
      <c r="W524" s="44">
        <v>4.68</v>
      </c>
      <c r="X524" s="44">
        <v>4.68</v>
      </c>
      <c r="Y524" s="44">
        <v>4.68</v>
      </c>
      <c r="Z524" s="44">
        <v>4.68</v>
      </c>
      <c r="AA524" s="44">
        <v>4.68</v>
      </c>
    </row>
    <row r="525" spans="1:27" ht="12.75" hidden="1" customHeight="1" outlineLevel="1" x14ac:dyDescent="0.2">
      <c r="A525" s="89" t="s">
        <v>1353</v>
      </c>
      <c r="B525" s="63" t="s">
        <v>81</v>
      </c>
      <c r="C525" s="43" t="s">
        <v>79</v>
      </c>
      <c r="D525" s="44">
        <f>$D$11</f>
        <v>110.23</v>
      </c>
      <c r="E525" s="44">
        <f t="shared" ref="E525:AA525" si="305">$D$11</f>
        <v>110.23</v>
      </c>
      <c r="F525" s="44">
        <f t="shared" si="305"/>
        <v>110.23</v>
      </c>
      <c r="G525" s="44">
        <f t="shared" si="305"/>
        <v>110.23</v>
      </c>
      <c r="H525" s="44">
        <f t="shared" si="305"/>
        <v>110.23</v>
      </c>
      <c r="I525" s="44">
        <f t="shared" si="305"/>
        <v>110.23</v>
      </c>
      <c r="J525" s="44">
        <f t="shared" si="305"/>
        <v>110.23</v>
      </c>
      <c r="K525" s="44">
        <f t="shared" si="305"/>
        <v>110.23</v>
      </c>
      <c r="L525" s="44">
        <f t="shared" si="305"/>
        <v>110.23</v>
      </c>
      <c r="M525" s="44">
        <f t="shared" si="305"/>
        <v>110.23</v>
      </c>
      <c r="N525" s="44">
        <f t="shared" si="305"/>
        <v>110.23</v>
      </c>
      <c r="O525" s="44">
        <f t="shared" si="305"/>
        <v>110.23</v>
      </c>
      <c r="P525" s="44">
        <f t="shared" si="305"/>
        <v>110.23</v>
      </c>
      <c r="Q525" s="44">
        <f t="shared" si="305"/>
        <v>110.23</v>
      </c>
      <c r="R525" s="44">
        <f t="shared" si="305"/>
        <v>110.23</v>
      </c>
      <c r="S525" s="44">
        <f t="shared" si="305"/>
        <v>110.23</v>
      </c>
      <c r="T525" s="44">
        <f t="shared" si="305"/>
        <v>110.23</v>
      </c>
      <c r="U525" s="44">
        <f t="shared" si="305"/>
        <v>110.23</v>
      </c>
      <c r="V525" s="44">
        <f t="shared" si="305"/>
        <v>110.23</v>
      </c>
      <c r="W525" s="44">
        <f t="shared" si="305"/>
        <v>110.23</v>
      </c>
      <c r="X525" s="44">
        <f t="shared" si="305"/>
        <v>110.23</v>
      </c>
      <c r="Y525" s="44">
        <f t="shared" si="305"/>
        <v>110.23</v>
      </c>
      <c r="Z525" s="44">
        <f t="shared" si="305"/>
        <v>110.23</v>
      </c>
      <c r="AA525" s="44">
        <f t="shared" si="305"/>
        <v>110.23</v>
      </c>
    </row>
    <row r="526" spans="1:27" collapsed="1" x14ac:dyDescent="0.2">
      <c r="A526" s="88" t="s">
        <v>1354</v>
      </c>
      <c r="B526" s="28" t="str">
        <f>"13"&amp;"."&amp;$B$640&amp;"."&amp;$B$641</f>
        <v>13.09.2023</v>
      </c>
      <c r="C526" s="80" t="s">
        <v>76</v>
      </c>
      <c r="D526" s="81">
        <f>ROUND(((D527+D528+D530+D529)/1000),5)</f>
        <v>1.9304300000000001</v>
      </c>
      <c r="E526" s="81">
        <f>ROUND(((E527+E528+E530+E529)/1000),5)</f>
        <v>1.85019</v>
      </c>
      <c r="F526" s="81">
        <f>ROUND(((F527+F528+F530+F529)/1000),5)</f>
        <v>1.80365</v>
      </c>
      <c r="G526" s="81">
        <f t="shared" ref="G526:AA526" si="306">ROUND(((G527+G528+G530+G529)/1000),5)</f>
        <v>1.80305</v>
      </c>
      <c r="H526" s="81">
        <f t="shared" si="306"/>
        <v>1.8747</v>
      </c>
      <c r="I526" s="81">
        <f t="shared" si="306"/>
        <v>1.9107099999999999</v>
      </c>
      <c r="J526" s="81">
        <f t="shared" si="306"/>
        <v>2.0762999999999998</v>
      </c>
      <c r="K526" s="81">
        <f t="shared" si="306"/>
        <v>2.29616</v>
      </c>
      <c r="L526" s="81">
        <f t="shared" si="306"/>
        <v>2.5538599999999998</v>
      </c>
      <c r="M526" s="81">
        <f t="shared" si="306"/>
        <v>2.6307499999999999</v>
      </c>
      <c r="N526" s="81">
        <f t="shared" si="306"/>
        <v>2.66926</v>
      </c>
      <c r="O526" s="81">
        <f t="shared" si="306"/>
        <v>2.6287099999999999</v>
      </c>
      <c r="P526" s="81">
        <f t="shared" si="306"/>
        <v>2.5917599999999998</v>
      </c>
      <c r="Q526" s="81">
        <f t="shared" si="306"/>
        <v>2.6160800000000002</v>
      </c>
      <c r="R526" s="81">
        <f t="shared" si="306"/>
        <v>2.7156799999999999</v>
      </c>
      <c r="S526" s="81">
        <f t="shared" si="306"/>
        <v>2.7058399999999998</v>
      </c>
      <c r="T526" s="81">
        <f t="shared" si="306"/>
        <v>2.65896</v>
      </c>
      <c r="U526" s="81">
        <f t="shared" si="306"/>
        <v>2.5904400000000001</v>
      </c>
      <c r="V526" s="81">
        <f t="shared" si="306"/>
        <v>2.6522299999999999</v>
      </c>
      <c r="W526" s="81">
        <f t="shared" si="306"/>
        <v>2.7695400000000001</v>
      </c>
      <c r="X526" s="81">
        <f t="shared" si="306"/>
        <v>2.71129</v>
      </c>
      <c r="Y526" s="81">
        <f t="shared" si="306"/>
        <v>2.5573299999999999</v>
      </c>
      <c r="Z526" s="81">
        <f t="shared" si="306"/>
        <v>2.2795899999999998</v>
      </c>
      <c r="AA526" s="81">
        <f t="shared" si="306"/>
        <v>2.0798800000000002</v>
      </c>
    </row>
    <row r="527" spans="1:27" ht="12.75" hidden="1" customHeight="1" outlineLevel="1" x14ac:dyDescent="0.2">
      <c r="A527" s="89" t="s">
        <v>1355</v>
      </c>
      <c r="B527" s="63" t="s">
        <v>230</v>
      </c>
      <c r="C527" s="43" t="s">
        <v>79</v>
      </c>
      <c r="D527" s="44">
        <v>1381.34</v>
      </c>
      <c r="E527" s="44">
        <v>1301.0999999999999</v>
      </c>
      <c r="F527" s="44">
        <v>1254.56</v>
      </c>
      <c r="G527" s="44">
        <v>1253.96</v>
      </c>
      <c r="H527" s="44">
        <v>1325.61</v>
      </c>
      <c r="I527" s="44">
        <v>1361.62</v>
      </c>
      <c r="J527" s="44">
        <v>1527.21</v>
      </c>
      <c r="K527" s="44">
        <v>1747.07</v>
      </c>
      <c r="L527" s="44">
        <v>2004.77</v>
      </c>
      <c r="M527" s="44">
        <v>2081.66</v>
      </c>
      <c r="N527" s="44">
        <v>2120.17</v>
      </c>
      <c r="O527" s="44">
        <v>2079.62</v>
      </c>
      <c r="P527" s="44">
        <v>2042.67</v>
      </c>
      <c r="Q527" s="44">
        <v>2066.9899999999998</v>
      </c>
      <c r="R527" s="44">
        <v>2166.59</v>
      </c>
      <c r="S527" s="44">
        <v>2156.75</v>
      </c>
      <c r="T527" s="44">
        <v>2109.87</v>
      </c>
      <c r="U527" s="44">
        <v>2041.35</v>
      </c>
      <c r="V527" s="44">
        <v>2103.14</v>
      </c>
      <c r="W527" s="44">
        <v>2220.4499999999998</v>
      </c>
      <c r="X527" s="44">
        <v>2162.1999999999998</v>
      </c>
      <c r="Y527" s="44">
        <v>2008.24</v>
      </c>
      <c r="Z527" s="44">
        <v>1730.5</v>
      </c>
      <c r="AA527" s="44">
        <v>1530.79</v>
      </c>
    </row>
    <row r="528" spans="1:27" ht="12.75" hidden="1" customHeight="1" outlineLevel="1" x14ac:dyDescent="0.2">
      <c r="A528" s="89" t="s">
        <v>1356</v>
      </c>
      <c r="B528" s="63" t="s">
        <v>90</v>
      </c>
      <c r="C528" s="43" t="s">
        <v>79</v>
      </c>
      <c r="D528" s="44">
        <f>$D$468</f>
        <v>434.18</v>
      </c>
      <c r="E528" s="44">
        <f t="shared" ref="E528:AA528" si="307">$D$468</f>
        <v>434.18</v>
      </c>
      <c r="F528" s="44">
        <f t="shared" si="307"/>
        <v>434.18</v>
      </c>
      <c r="G528" s="44">
        <f t="shared" si="307"/>
        <v>434.18</v>
      </c>
      <c r="H528" s="44">
        <f t="shared" si="307"/>
        <v>434.18</v>
      </c>
      <c r="I528" s="44">
        <f t="shared" si="307"/>
        <v>434.18</v>
      </c>
      <c r="J528" s="44">
        <f t="shared" si="307"/>
        <v>434.18</v>
      </c>
      <c r="K528" s="44">
        <f t="shared" si="307"/>
        <v>434.18</v>
      </c>
      <c r="L528" s="44">
        <f t="shared" si="307"/>
        <v>434.18</v>
      </c>
      <c r="M528" s="44">
        <f t="shared" si="307"/>
        <v>434.18</v>
      </c>
      <c r="N528" s="44">
        <f t="shared" si="307"/>
        <v>434.18</v>
      </c>
      <c r="O528" s="44">
        <f t="shared" si="307"/>
        <v>434.18</v>
      </c>
      <c r="P528" s="44">
        <f t="shared" si="307"/>
        <v>434.18</v>
      </c>
      <c r="Q528" s="44">
        <f t="shared" si="307"/>
        <v>434.18</v>
      </c>
      <c r="R528" s="44">
        <f t="shared" si="307"/>
        <v>434.18</v>
      </c>
      <c r="S528" s="44">
        <f t="shared" si="307"/>
        <v>434.18</v>
      </c>
      <c r="T528" s="44">
        <f t="shared" si="307"/>
        <v>434.18</v>
      </c>
      <c r="U528" s="44">
        <f t="shared" si="307"/>
        <v>434.18</v>
      </c>
      <c r="V528" s="44">
        <f t="shared" si="307"/>
        <v>434.18</v>
      </c>
      <c r="W528" s="44">
        <f t="shared" si="307"/>
        <v>434.18</v>
      </c>
      <c r="X528" s="44">
        <f t="shared" si="307"/>
        <v>434.18</v>
      </c>
      <c r="Y528" s="44">
        <f t="shared" si="307"/>
        <v>434.18</v>
      </c>
      <c r="Z528" s="44">
        <f t="shared" si="307"/>
        <v>434.18</v>
      </c>
      <c r="AA528" s="44">
        <f t="shared" si="307"/>
        <v>434.18</v>
      </c>
    </row>
    <row r="529" spans="1:27" ht="12.75" hidden="1" customHeight="1" outlineLevel="1" x14ac:dyDescent="0.2">
      <c r="A529" s="89" t="s">
        <v>1357</v>
      </c>
      <c r="B529" s="63" t="s">
        <v>83</v>
      </c>
      <c r="C529" s="43" t="s">
        <v>79</v>
      </c>
      <c r="D529" s="44">
        <v>4.68</v>
      </c>
      <c r="E529" s="44">
        <v>4.68</v>
      </c>
      <c r="F529" s="44">
        <v>4.68</v>
      </c>
      <c r="G529" s="44">
        <v>4.68</v>
      </c>
      <c r="H529" s="44">
        <v>4.68</v>
      </c>
      <c r="I529" s="44">
        <v>4.68</v>
      </c>
      <c r="J529" s="44">
        <v>4.68</v>
      </c>
      <c r="K529" s="44">
        <v>4.68</v>
      </c>
      <c r="L529" s="44">
        <v>4.68</v>
      </c>
      <c r="M529" s="44">
        <v>4.68</v>
      </c>
      <c r="N529" s="44">
        <v>4.68</v>
      </c>
      <c r="O529" s="44">
        <v>4.68</v>
      </c>
      <c r="P529" s="44">
        <v>4.68</v>
      </c>
      <c r="Q529" s="44">
        <v>4.68</v>
      </c>
      <c r="R529" s="44">
        <v>4.68</v>
      </c>
      <c r="S529" s="44">
        <v>4.68</v>
      </c>
      <c r="T529" s="44">
        <v>4.68</v>
      </c>
      <c r="U529" s="44">
        <v>4.68</v>
      </c>
      <c r="V529" s="44">
        <v>4.68</v>
      </c>
      <c r="W529" s="44">
        <v>4.68</v>
      </c>
      <c r="X529" s="44">
        <v>4.68</v>
      </c>
      <c r="Y529" s="44">
        <v>4.68</v>
      </c>
      <c r="Z529" s="44">
        <v>4.68</v>
      </c>
      <c r="AA529" s="44">
        <v>4.68</v>
      </c>
    </row>
    <row r="530" spans="1:27" ht="12.75" hidden="1" customHeight="1" outlineLevel="1" x14ac:dyDescent="0.2">
      <c r="A530" s="89" t="s">
        <v>1358</v>
      </c>
      <c r="B530" s="63" t="s">
        <v>81</v>
      </c>
      <c r="C530" s="43" t="s">
        <v>79</v>
      </c>
      <c r="D530" s="44">
        <f>$D$11</f>
        <v>110.23</v>
      </c>
      <c r="E530" s="44">
        <f t="shared" ref="E530:AA530" si="308">$D$11</f>
        <v>110.23</v>
      </c>
      <c r="F530" s="44">
        <f t="shared" si="308"/>
        <v>110.23</v>
      </c>
      <c r="G530" s="44">
        <f t="shared" si="308"/>
        <v>110.23</v>
      </c>
      <c r="H530" s="44">
        <f t="shared" si="308"/>
        <v>110.23</v>
      </c>
      <c r="I530" s="44">
        <f t="shared" si="308"/>
        <v>110.23</v>
      </c>
      <c r="J530" s="44">
        <f t="shared" si="308"/>
        <v>110.23</v>
      </c>
      <c r="K530" s="44">
        <f t="shared" si="308"/>
        <v>110.23</v>
      </c>
      <c r="L530" s="44">
        <f t="shared" si="308"/>
        <v>110.23</v>
      </c>
      <c r="M530" s="44">
        <f t="shared" si="308"/>
        <v>110.23</v>
      </c>
      <c r="N530" s="44">
        <f t="shared" si="308"/>
        <v>110.23</v>
      </c>
      <c r="O530" s="44">
        <f t="shared" si="308"/>
        <v>110.23</v>
      </c>
      <c r="P530" s="44">
        <f t="shared" si="308"/>
        <v>110.23</v>
      </c>
      <c r="Q530" s="44">
        <f t="shared" si="308"/>
        <v>110.23</v>
      </c>
      <c r="R530" s="44">
        <f t="shared" si="308"/>
        <v>110.23</v>
      </c>
      <c r="S530" s="44">
        <f t="shared" si="308"/>
        <v>110.23</v>
      </c>
      <c r="T530" s="44">
        <f t="shared" si="308"/>
        <v>110.23</v>
      </c>
      <c r="U530" s="44">
        <f t="shared" si="308"/>
        <v>110.23</v>
      </c>
      <c r="V530" s="44">
        <f t="shared" si="308"/>
        <v>110.23</v>
      </c>
      <c r="W530" s="44">
        <f t="shared" si="308"/>
        <v>110.23</v>
      </c>
      <c r="X530" s="44">
        <f t="shared" si="308"/>
        <v>110.23</v>
      </c>
      <c r="Y530" s="44">
        <f t="shared" si="308"/>
        <v>110.23</v>
      </c>
      <c r="Z530" s="44">
        <f t="shared" si="308"/>
        <v>110.23</v>
      </c>
      <c r="AA530" s="44">
        <f t="shared" si="308"/>
        <v>110.23</v>
      </c>
    </row>
    <row r="531" spans="1:27" collapsed="1" x14ac:dyDescent="0.2">
      <c r="A531" s="88" t="s">
        <v>1359</v>
      </c>
      <c r="B531" s="28" t="str">
        <f>"14"&amp;"."&amp;$B$640&amp;"."&amp;$B$641</f>
        <v>14.09.2023</v>
      </c>
      <c r="C531" s="80" t="s">
        <v>76</v>
      </c>
      <c r="D531" s="81">
        <f>ROUND(((D532+D533+D535+D534)/1000),5)</f>
        <v>1.94608</v>
      </c>
      <c r="E531" s="81">
        <f>ROUND(((E532+E533+E535+E534)/1000),5)</f>
        <v>1.84914</v>
      </c>
      <c r="F531" s="81">
        <f>ROUND(((F532+F533+F535+F534)/1000),5)</f>
        <v>1.79427</v>
      </c>
      <c r="G531" s="81">
        <f t="shared" ref="G531:AA531" si="309">ROUND(((G532+G533+G535+G534)/1000),5)</f>
        <v>1.80637</v>
      </c>
      <c r="H531" s="81">
        <f t="shared" si="309"/>
        <v>1.86738</v>
      </c>
      <c r="I531" s="81">
        <f t="shared" si="309"/>
        <v>1.9260900000000001</v>
      </c>
      <c r="J531" s="81">
        <f t="shared" si="309"/>
        <v>2.1067399999999998</v>
      </c>
      <c r="K531" s="81">
        <f t="shared" si="309"/>
        <v>2.3488099999999998</v>
      </c>
      <c r="L531" s="81">
        <f t="shared" si="309"/>
        <v>2.5361400000000001</v>
      </c>
      <c r="M531" s="81">
        <f t="shared" si="309"/>
        <v>2.6078600000000001</v>
      </c>
      <c r="N531" s="81">
        <f t="shared" si="309"/>
        <v>2.6099800000000002</v>
      </c>
      <c r="O531" s="81">
        <f t="shared" si="309"/>
        <v>2.6069300000000002</v>
      </c>
      <c r="P531" s="81">
        <f t="shared" si="309"/>
        <v>2.5976300000000001</v>
      </c>
      <c r="Q531" s="81">
        <f t="shared" si="309"/>
        <v>2.6047199999999999</v>
      </c>
      <c r="R531" s="81">
        <f t="shared" si="309"/>
        <v>2.6558199999999998</v>
      </c>
      <c r="S531" s="81">
        <f t="shared" si="309"/>
        <v>2.6482800000000002</v>
      </c>
      <c r="T531" s="81">
        <f t="shared" si="309"/>
        <v>2.6194199999999999</v>
      </c>
      <c r="U531" s="81">
        <f t="shared" si="309"/>
        <v>2.60981</v>
      </c>
      <c r="V531" s="81">
        <f t="shared" si="309"/>
        <v>2.6188699999999998</v>
      </c>
      <c r="W531" s="81">
        <f t="shared" si="309"/>
        <v>2.6988799999999999</v>
      </c>
      <c r="X531" s="81">
        <f t="shared" si="309"/>
        <v>2.6571099999999999</v>
      </c>
      <c r="Y531" s="81">
        <f t="shared" si="309"/>
        <v>2.5662400000000001</v>
      </c>
      <c r="Z531" s="81">
        <f t="shared" si="309"/>
        <v>2.33927</v>
      </c>
      <c r="AA531" s="81">
        <f t="shared" si="309"/>
        <v>2.0861700000000001</v>
      </c>
    </row>
    <row r="532" spans="1:27" ht="12.75" hidden="1" customHeight="1" outlineLevel="1" x14ac:dyDescent="0.2">
      <c r="A532" s="89" t="s">
        <v>1360</v>
      </c>
      <c r="B532" s="63" t="s">
        <v>230</v>
      </c>
      <c r="C532" s="43" t="s">
        <v>79</v>
      </c>
      <c r="D532" s="44">
        <v>1396.99</v>
      </c>
      <c r="E532" s="44">
        <v>1300.05</v>
      </c>
      <c r="F532" s="44">
        <v>1245.18</v>
      </c>
      <c r="G532" s="44">
        <v>1257.28</v>
      </c>
      <c r="H532" s="44">
        <v>1318.29</v>
      </c>
      <c r="I532" s="44">
        <v>1377</v>
      </c>
      <c r="J532" s="44">
        <v>1557.65</v>
      </c>
      <c r="K532" s="44">
        <v>1799.72</v>
      </c>
      <c r="L532" s="44">
        <v>1987.05</v>
      </c>
      <c r="M532" s="44">
        <v>2058.77</v>
      </c>
      <c r="N532" s="44">
        <v>2060.89</v>
      </c>
      <c r="O532" s="44">
        <v>2057.84</v>
      </c>
      <c r="P532" s="44">
        <v>2048.54</v>
      </c>
      <c r="Q532" s="44">
        <v>2055.63</v>
      </c>
      <c r="R532" s="44">
        <v>2106.73</v>
      </c>
      <c r="S532" s="44">
        <v>2099.19</v>
      </c>
      <c r="T532" s="44">
        <v>2070.33</v>
      </c>
      <c r="U532" s="44">
        <v>2060.7199999999998</v>
      </c>
      <c r="V532" s="44">
        <v>2069.7800000000002</v>
      </c>
      <c r="W532" s="44">
        <v>2149.79</v>
      </c>
      <c r="X532" s="44">
        <v>2108.02</v>
      </c>
      <c r="Y532" s="44">
        <v>2017.15</v>
      </c>
      <c r="Z532" s="44">
        <v>1790.18</v>
      </c>
      <c r="AA532" s="44">
        <v>1537.08</v>
      </c>
    </row>
    <row r="533" spans="1:27" ht="12.75" hidden="1" customHeight="1" outlineLevel="1" x14ac:dyDescent="0.2">
      <c r="A533" s="89" t="s">
        <v>1361</v>
      </c>
      <c r="B533" s="63" t="s">
        <v>90</v>
      </c>
      <c r="C533" s="43" t="s">
        <v>79</v>
      </c>
      <c r="D533" s="44">
        <f>$D$468</f>
        <v>434.18</v>
      </c>
      <c r="E533" s="44">
        <f t="shared" ref="E533:AA533" si="310">$D$468</f>
        <v>434.18</v>
      </c>
      <c r="F533" s="44">
        <f t="shared" si="310"/>
        <v>434.18</v>
      </c>
      <c r="G533" s="44">
        <f t="shared" si="310"/>
        <v>434.18</v>
      </c>
      <c r="H533" s="44">
        <f t="shared" si="310"/>
        <v>434.18</v>
      </c>
      <c r="I533" s="44">
        <f t="shared" si="310"/>
        <v>434.18</v>
      </c>
      <c r="J533" s="44">
        <f t="shared" si="310"/>
        <v>434.18</v>
      </c>
      <c r="K533" s="44">
        <f t="shared" si="310"/>
        <v>434.18</v>
      </c>
      <c r="L533" s="44">
        <f t="shared" si="310"/>
        <v>434.18</v>
      </c>
      <c r="M533" s="44">
        <f t="shared" si="310"/>
        <v>434.18</v>
      </c>
      <c r="N533" s="44">
        <f t="shared" si="310"/>
        <v>434.18</v>
      </c>
      <c r="O533" s="44">
        <f t="shared" si="310"/>
        <v>434.18</v>
      </c>
      <c r="P533" s="44">
        <f t="shared" si="310"/>
        <v>434.18</v>
      </c>
      <c r="Q533" s="44">
        <f t="shared" si="310"/>
        <v>434.18</v>
      </c>
      <c r="R533" s="44">
        <f t="shared" si="310"/>
        <v>434.18</v>
      </c>
      <c r="S533" s="44">
        <f t="shared" si="310"/>
        <v>434.18</v>
      </c>
      <c r="T533" s="44">
        <f t="shared" si="310"/>
        <v>434.18</v>
      </c>
      <c r="U533" s="44">
        <f t="shared" si="310"/>
        <v>434.18</v>
      </c>
      <c r="V533" s="44">
        <f t="shared" si="310"/>
        <v>434.18</v>
      </c>
      <c r="W533" s="44">
        <f t="shared" si="310"/>
        <v>434.18</v>
      </c>
      <c r="X533" s="44">
        <f t="shared" si="310"/>
        <v>434.18</v>
      </c>
      <c r="Y533" s="44">
        <f t="shared" si="310"/>
        <v>434.18</v>
      </c>
      <c r="Z533" s="44">
        <f t="shared" si="310"/>
        <v>434.18</v>
      </c>
      <c r="AA533" s="44">
        <f t="shared" si="310"/>
        <v>434.18</v>
      </c>
    </row>
    <row r="534" spans="1:27" ht="12.75" hidden="1" customHeight="1" outlineLevel="1" x14ac:dyDescent="0.2">
      <c r="A534" s="89" t="s">
        <v>1362</v>
      </c>
      <c r="B534" s="63" t="s">
        <v>83</v>
      </c>
      <c r="C534" s="43" t="s">
        <v>79</v>
      </c>
      <c r="D534" s="44">
        <v>4.68</v>
      </c>
      <c r="E534" s="44">
        <v>4.68</v>
      </c>
      <c r="F534" s="44">
        <v>4.68</v>
      </c>
      <c r="G534" s="44">
        <v>4.68</v>
      </c>
      <c r="H534" s="44">
        <v>4.68</v>
      </c>
      <c r="I534" s="44">
        <v>4.68</v>
      </c>
      <c r="J534" s="44">
        <v>4.68</v>
      </c>
      <c r="K534" s="44">
        <v>4.68</v>
      </c>
      <c r="L534" s="44">
        <v>4.68</v>
      </c>
      <c r="M534" s="44">
        <v>4.68</v>
      </c>
      <c r="N534" s="44">
        <v>4.68</v>
      </c>
      <c r="O534" s="44">
        <v>4.68</v>
      </c>
      <c r="P534" s="44">
        <v>4.68</v>
      </c>
      <c r="Q534" s="44">
        <v>4.68</v>
      </c>
      <c r="R534" s="44">
        <v>4.68</v>
      </c>
      <c r="S534" s="44">
        <v>4.68</v>
      </c>
      <c r="T534" s="44">
        <v>4.68</v>
      </c>
      <c r="U534" s="44">
        <v>4.68</v>
      </c>
      <c r="V534" s="44">
        <v>4.68</v>
      </c>
      <c r="W534" s="44">
        <v>4.68</v>
      </c>
      <c r="X534" s="44">
        <v>4.68</v>
      </c>
      <c r="Y534" s="44">
        <v>4.68</v>
      </c>
      <c r="Z534" s="44">
        <v>4.68</v>
      </c>
      <c r="AA534" s="44">
        <v>4.68</v>
      </c>
    </row>
    <row r="535" spans="1:27" ht="12.75" hidden="1" customHeight="1" outlineLevel="1" x14ac:dyDescent="0.2">
      <c r="A535" s="89" t="s">
        <v>1363</v>
      </c>
      <c r="B535" s="63" t="s">
        <v>81</v>
      </c>
      <c r="C535" s="43" t="s">
        <v>79</v>
      </c>
      <c r="D535" s="44">
        <f>$D$11</f>
        <v>110.23</v>
      </c>
      <c r="E535" s="44">
        <f t="shared" ref="E535:AA535" si="311">$D$11</f>
        <v>110.23</v>
      </c>
      <c r="F535" s="44">
        <f t="shared" si="311"/>
        <v>110.23</v>
      </c>
      <c r="G535" s="44">
        <f t="shared" si="311"/>
        <v>110.23</v>
      </c>
      <c r="H535" s="44">
        <f t="shared" si="311"/>
        <v>110.23</v>
      </c>
      <c r="I535" s="44">
        <f t="shared" si="311"/>
        <v>110.23</v>
      </c>
      <c r="J535" s="44">
        <f t="shared" si="311"/>
        <v>110.23</v>
      </c>
      <c r="K535" s="44">
        <f t="shared" si="311"/>
        <v>110.23</v>
      </c>
      <c r="L535" s="44">
        <f t="shared" si="311"/>
        <v>110.23</v>
      </c>
      <c r="M535" s="44">
        <f t="shared" si="311"/>
        <v>110.23</v>
      </c>
      <c r="N535" s="44">
        <f t="shared" si="311"/>
        <v>110.23</v>
      </c>
      <c r="O535" s="44">
        <f t="shared" si="311"/>
        <v>110.23</v>
      </c>
      <c r="P535" s="44">
        <f t="shared" si="311"/>
        <v>110.23</v>
      </c>
      <c r="Q535" s="44">
        <f t="shared" si="311"/>
        <v>110.23</v>
      </c>
      <c r="R535" s="44">
        <f t="shared" si="311"/>
        <v>110.23</v>
      </c>
      <c r="S535" s="44">
        <f t="shared" si="311"/>
        <v>110.23</v>
      </c>
      <c r="T535" s="44">
        <f t="shared" si="311"/>
        <v>110.23</v>
      </c>
      <c r="U535" s="44">
        <f t="shared" si="311"/>
        <v>110.23</v>
      </c>
      <c r="V535" s="44">
        <f t="shared" si="311"/>
        <v>110.23</v>
      </c>
      <c r="W535" s="44">
        <f t="shared" si="311"/>
        <v>110.23</v>
      </c>
      <c r="X535" s="44">
        <f t="shared" si="311"/>
        <v>110.23</v>
      </c>
      <c r="Y535" s="44">
        <f t="shared" si="311"/>
        <v>110.23</v>
      </c>
      <c r="Z535" s="44">
        <f t="shared" si="311"/>
        <v>110.23</v>
      </c>
      <c r="AA535" s="44">
        <f t="shared" si="311"/>
        <v>110.23</v>
      </c>
    </row>
    <row r="536" spans="1:27" collapsed="1" x14ac:dyDescent="0.2">
      <c r="A536" s="88" t="s">
        <v>1364</v>
      </c>
      <c r="B536" s="28" t="str">
        <f>"15"&amp;"."&amp;$B$640&amp;"."&amp;$B$641</f>
        <v>15.09.2023</v>
      </c>
      <c r="C536" s="80" t="s">
        <v>76</v>
      </c>
      <c r="D536" s="81">
        <f>ROUND(((D537+D538+D540+D539)/1000),5)</f>
        <v>1.9872300000000001</v>
      </c>
      <c r="E536" s="81">
        <f>ROUND(((E537+E538+E540+E539)/1000),5)</f>
        <v>1.89951</v>
      </c>
      <c r="F536" s="81">
        <f>ROUND(((F537+F538+F540+F539)/1000),5)</f>
        <v>1.8347</v>
      </c>
      <c r="G536" s="81">
        <f t="shared" ref="G536:AA536" si="312">ROUND(((G537+G538+G540+G539)/1000),5)</f>
        <v>1.82054</v>
      </c>
      <c r="H536" s="81">
        <f t="shared" si="312"/>
        <v>1.9062600000000001</v>
      </c>
      <c r="I536" s="81">
        <f t="shared" si="312"/>
        <v>1.97485</v>
      </c>
      <c r="J536" s="81">
        <f t="shared" si="312"/>
        <v>2.0622699999999998</v>
      </c>
      <c r="K536" s="81">
        <f t="shared" si="312"/>
        <v>2.3078799999999999</v>
      </c>
      <c r="L536" s="81">
        <f t="shared" si="312"/>
        <v>2.5399099999999999</v>
      </c>
      <c r="M536" s="81">
        <f t="shared" si="312"/>
        <v>2.7551800000000002</v>
      </c>
      <c r="N536" s="81">
        <f t="shared" si="312"/>
        <v>2.95729</v>
      </c>
      <c r="O536" s="81">
        <f t="shared" si="312"/>
        <v>2.6422699999999999</v>
      </c>
      <c r="P536" s="81">
        <f t="shared" si="312"/>
        <v>2.5652900000000001</v>
      </c>
      <c r="Q536" s="81">
        <f t="shared" si="312"/>
        <v>2.63775</v>
      </c>
      <c r="R536" s="81">
        <f t="shared" si="312"/>
        <v>2.6000999999999999</v>
      </c>
      <c r="S536" s="81">
        <f t="shared" si="312"/>
        <v>2.59409</v>
      </c>
      <c r="T536" s="81">
        <f t="shared" si="312"/>
        <v>2.5691199999999998</v>
      </c>
      <c r="U536" s="81">
        <f t="shared" si="312"/>
        <v>2.5511900000000001</v>
      </c>
      <c r="V536" s="81">
        <f t="shared" si="312"/>
        <v>2.5964800000000001</v>
      </c>
      <c r="W536" s="81">
        <f t="shared" si="312"/>
        <v>2.6642100000000002</v>
      </c>
      <c r="X536" s="81">
        <f t="shared" si="312"/>
        <v>2.6815600000000002</v>
      </c>
      <c r="Y536" s="81">
        <f t="shared" si="312"/>
        <v>2.59477</v>
      </c>
      <c r="Z536" s="81">
        <f t="shared" si="312"/>
        <v>2.3500999999999999</v>
      </c>
      <c r="AA536" s="81">
        <f t="shared" si="312"/>
        <v>2.1606100000000001</v>
      </c>
    </row>
    <row r="537" spans="1:27" ht="12.75" hidden="1" customHeight="1" outlineLevel="1" x14ac:dyDescent="0.2">
      <c r="A537" s="89" t="s">
        <v>1365</v>
      </c>
      <c r="B537" s="63" t="s">
        <v>230</v>
      </c>
      <c r="C537" s="43" t="s">
        <v>79</v>
      </c>
      <c r="D537" s="44">
        <v>1438.14</v>
      </c>
      <c r="E537" s="44">
        <v>1350.42</v>
      </c>
      <c r="F537" s="44">
        <v>1285.6099999999999</v>
      </c>
      <c r="G537" s="44">
        <v>1271.45</v>
      </c>
      <c r="H537" s="44">
        <v>1357.17</v>
      </c>
      <c r="I537" s="44">
        <v>1425.76</v>
      </c>
      <c r="J537" s="44">
        <v>1513.18</v>
      </c>
      <c r="K537" s="44">
        <v>1758.79</v>
      </c>
      <c r="L537" s="44">
        <v>1990.82</v>
      </c>
      <c r="M537" s="44">
        <v>2206.09</v>
      </c>
      <c r="N537" s="44">
        <v>2408.1999999999998</v>
      </c>
      <c r="O537" s="44">
        <v>2093.1799999999998</v>
      </c>
      <c r="P537" s="44">
        <v>2016.2</v>
      </c>
      <c r="Q537" s="44">
        <v>2088.66</v>
      </c>
      <c r="R537" s="44">
        <v>2051.0100000000002</v>
      </c>
      <c r="S537" s="44">
        <v>2045</v>
      </c>
      <c r="T537" s="44">
        <v>2020.03</v>
      </c>
      <c r="U537" s="44">
        <v>2002.1</v>
      </c>
      <c r="V537" s="44">
        <v>2047.39</v>
      </c>
      <c r="W537" s="44">
        <v>2115.12</v>
      </c>
      <c r="X537" s="44">
        <v>2132.4699999999998</v>
      </c>
      <c r="Y537" s="44">
        <v>2045.68</v>
      </c>
      <c r="Z537" s="44">
        <v>1801.01</v>
      </c>
      <c r="AA537" s="44">
        <v>1611.52</v>
      </c>
    </row>
    <row r="538" spans="1:27" ht="12.75" hidden="1" customHeight="1" outlineLevel="1" x14ac:dyDescent="0.2">
      <c r="A538" s="89" t="s">
        <v>1366</v>
      </c>
      <c r="B538" s="63" t="s">
        <v>90</v>
      </c>
      <c r="C538" s="43" t="s">
        <v>79</v>
      </c>
      <c r="D538" s="44">
        <f>$D$468</f>
        <v>434.18</v>
      </c>
      <c r="E538" s="44">
        <f t="shared" ref="E538:AA538" si="313">$D$468</f>
        <v>434.18</v>
      </c>
      <c r="F538" s="44">
        <f t="shared" si="313"/>
        <v>434.18</v>
      </c>
      <c r="G538" s="44">
        <f t="shared" si="313"/>
        <v>434.18</v>
      </c>
      <c r="H538" s="44">
        <f t="shared" si="313"/>
        <v>434.18</v>
      </c>
      <c r="I538" s="44">
        <f t="shared" si="313"/>
        <v>434.18</v>
      </c>
      <c r="J538" s="44">
        <f t="shared" si="313"/>
        <v>434.18</v>
      </c>
      <c r="K538" s="44">
        <f t="shared" si="313"/>
        <v>434.18</v>
      </c>
      <c r="L538" s="44">
        <f t="shared" si="313"/>
        <v>434.18</v>
      </c>
      <c r="M538" s="44">
        <f t="shared" si="313"/>
        <v>434.18</v>
      </c>
      <c r="N538" s="44">
        <f t="shared" si="313"/>
        <v>434.18</v>
      </c>
      <c r="O538" s="44">
        <f t="shared" si="313"/>
        <v>434.18</v>
      </c>
      <c r="P538" s="44">
        <f t="shared" si="313"/>
        <v>434.18</v>
      </c>
      <c r="Q538" s="44">
        <f t="shared" si="313"/>
        <v>434.18</v>
      </c>
      <c r="R538" s="44">
        <f t="shared" si="313"/>
        <v>434.18</v>
      </c>
      <c r="S538" s="44">
        <f t="shared" si="313"/>
        <v>434.18</v>
      </c>
      <c r="T538" s="44">
        <f t="shared" si="313"/>
        <v>434.18</v>
      </c>
      <c r="U538" s="44">
        <f t="shared" si="313"/>
        <v>434.18</v>
      </c>
      <c r="V538" s="44">
        <f t="shared" si="313"/>
        <v>434.18</v>
      </c>
      <c r="W538" s="44">
        <f t="shared" si="313"/>
        <v>434.18</v>
      </c>
      <c r="X538" s="44">
        <f t="shared" si="313"/>
        <v>434.18</v>
      </c>
      <c r="Y538" s="44">
        <f t="shared" si="313"/>
        <v>434.18</v>
      </c>
      <c r="Z538" s="44">
        <f t="shared" si="313"/>
        <v>434.18</v>
      </c>
      <c r="AA538" s="44">
        <f t="shared" si="313"/>
        <v>434.18</v>
      </c>
    </row>
    <row r="539" spans="1:27" ht="12.75" hidden="1" customHeight="1" outlineLevel="1" x14ac:dyDescent="0.2">
      <c r="A539" s="89" t="s">
        <v>1367</v>
      </c>
      <c r="B539" s="63" t="s">
        <v>83</v>
      </c>
      <c r="C539" s="43" t="s">
        <v>79</v>
      </c>
      <c r="D539" s="44">
        <v>4.68</v>
      </c>
      <c r="E539" s="44">
        <v>4.68</v>
      </c>
      <c r="F539" s="44">
        <v>4.68</v>
      </c>
      <c r="G539" s="44">
        <v>4.68</v>
      </c>
      <c r="H539" s="44">
        <v>4.68</v>
      </c>
      <c r="I539" s="44">
        <v>4.68</v>
      </c>
      <c r="J539" s="44">
        <v>4.68</v>
      </c>
      <c r="K539" s="44">
        <v>4.68</v>
      </c>
      <c r="L539" s="44">
        <v>4.68</v>
      </c>
      <c r="M539" s="44">
        <v>4.68</v>
      </c>
      <c r="N539" s="44">
        <v>4.68</v>
      </c>
      <c r="O539" s="44">
        <v>4.68</v>
      </c>
      <c r="P539" s="44">
        <v>4.68</v>
      </c>
      <c r="Q539" s="44">
        <v>4.68</v>
      </c>
      <c r="R539" s="44">
        <v>4.68</v>
      </c>
      <c r="S539" s="44">
        <v>4.68</v>
      </c>
      <c r="T539" s="44">
        <v>4.68</v>
      </c>
      <c r="U539" s="44">
        <v>4.68</v>
      </c>
      <c r="V539" s="44">
        <v>4.68</v>
      </c>
      <c r="W539" s="44">
        <v>4.68</v>
      </c>
      <c r="X539" s="44">
        <v>4.68</v>
      </c>
      <c r="Y539" s="44">
        <v>4.68</v>
      </c>
      <c r="Z539" s="44">
        <v>4.68</v>
      </c>
      <c r="AA539" s="44">
        <v>4.68</v>
      </c>
    </row>
    <row r="540" spans="1:27" ht="12.75" hidden="1" customHeight="1" outlineLevel="1" x14ac:dyDescent="0.2">
      <c r="A540" s="89" t="s">
        <v>1368</v>
      </c>
      <c r="B540" s="63" t="s">
        <v>81</v>
      </c>
      <c r="C540" s="43" t="s">
        <v>79</v>
      </c>
      <c r="D540" s="44">
        <f>$D$11</f>
        <v>110.23</v>
      </c>
      <c r="E540" s="44">
        <f t="shared" ref="E540:AA540" si="314">$D$11</f>
        <v>110.23</v>
      </c>
      <c r="F540" s="44">
        <f t="shared" si="314"/>
        <v>110.23</v>
      </c>
      <c r="G540" s="44">
        <f t="shared" si="314"/>
        <v>110.23</v>
      </c>
      <c r="H540" s="44">
        <f t="shared" si="314"/>
        <v>110.23</v>
      </c>
      <c r="I540" s="44">
        <f t="shared" si="314"/>
        <v>110.23</v>
      </c>
      <c r="J540" s="44">
        <f t="shared" si="314"/>
        <v>110.23</v>
      </c>
      <c r="K540" s="44">
        <f t="shared" si="314"/>
        <v>110.23</v>
      </c>
      <c r="L540" s="44">
        <f t="shared" si="314"/>
        <v>110.23</v>
      </c>
      <c r="M540" s="44">
        <f t="shared" si="314"/>
        <v>110.23</v>
      </c>
      <c r="N540" s="44">
        <f t="shared" si="314"/>
        <v>110.23</v>
      </c>
      <c r="O540" s="44">
        <f t="shared" si="314"/>
        <v>110.23</v>
      </c>
      <c r="P540" s="44">
        <f t="shared" si="314"/>
        <v>110.23</v>
      </c>
      <c r="Q540" s="44">
        <f t="shared" si="314"/>
        <v>110.23</v>
      </c>
      <c r="R540" s="44">
        <f t="shared" si="314"/>
        <v>110.23</v>
      </c>
      <c r="S540" s="44">
        <f t="shared" si="314"/>
        <v>110.23</v>
      </c>
      <c r="T540" s="44">
        <f t="shared" si="314"/>
        <v>110.23</v>
      </c>
      <c r="U540" s="44">
        <f t="shared" si="314"/>
        <v>110.23</v>
      </c>
      <c r="V540" s="44">
        <f t="shared" si="314"/>
        <v>110.23</v>
      </c>
      <c r="W540" s="44">
        <f t="shared" si="314"/>
        <v>110.23</v>
      </c>
      <c r="X540" s="44">
        <f t="shared" si="314"/>
        <v>110.23</v>
      </c>
      <c r="Y540" s="44">
        <f t="shared" si="314"/>
        <v>110.23</v>
      </c>
      <c r="Z540" s="44">
        <f t="shared" si="314"/>
        <v>110.23</v>
      </c>
      <c r="AA540" s="44">
        <f t="shared" si="314"/>
        <v>110.23</v>
      </c>
    </row>
    <row r="541" spans="1:27" collapsed="1" x14ac:dyDescent="0.2">
      <c r="A541" s="88" t="s">
        <v>1369</v>
      </c>
      <c r="B541" s="28" t="str">
        <f>"16"&amp;"."&amp;$B$640&amp;"."&amp;$B$641</f>
        <v>16.09.2023</v>
      </c>
      <c r="C541" s="80" t="s">
        <v>76</v>
      </c>
      <c r="D541" s="81">
        <f>ROUND(((D542+D543+D545+D544)/1000),5)</f>
        <v>2.0468000000000002</v>
      </c>
      <c r="E541" s="81">
        <f>ROUND(((E542+E543+E545+E544)/1000),5)</f>
        <v>1.88998</v>
      </c>
      <c r="F541" s="81">
        <f>ROUND(((F542+F543+F545+F544)/1000),5)</f>
        <v>1.8181099999999999</v>
      </c>
      <c r="G541" s="81">
        <f t="shared" ref="G541:AA541" si="315">ROUND(((G542+G543+G545+G544)/1000),5)</f>
        <v>1.7970900000000001</v>
      </c>
      <c r="H541" s="81">
        <f t="shared" si="315"/>
        <v>1.8433200000000001</v>
      </c>
      <c r="I541" s="81">
        <f t="shared" si="315"/>
        <v>1.89917</v>
      </c>
      <c r="J541" s="81">
        <f t="shared" si="315"/>
        <v>1.91943</v>
      </c>
      <c r="K541" s="81">
        <f t="shared" si="315"/>
        <v>2.0751599999999999</v>
      </c>
      <c r="L541" s="81">
        <f t="shared" si="315"/>
        <v>2.3792900000000001</v>
      </c>
      <c r="M541" s="81">
        <f t="shared" si="315"/>
        <v>2.5466799999999998</v>
      </c>
      <c r="N541" s="81">
        <f t="shared" si="315"/>
        <v>2.5887799999999999</v>
      </c>
      <c r="O541" s="81">
        <f t="shared" si="315"/>
        <v>2.59138</v>
      </c>
      <c r="P541" s="81">
        <f t="shared" si="315"/>
        <v>2.58439</v>
      </c>
      <c r="Q541" s="81">
        <f t="shared" si="315"/>
        <v>2.5782600000000002</v>
      </c>
      <c r="R541" s="81">
        <f t="shared" si="315"/>
        <v>2.5793900000000001</v>
      </c>
      <c r="S541" s="81">
        <f t="shared" si="315"/>
        <v>2.5758800000000002</v>
      </c>
      <c r="T541" s="81">
        <f t="shared" si="315"/>
        <v>2.5753699999999999</v>
      </c>
      <c r="U541" s="81">
        <f t="shared" si="315"/>
        <v>2.5653199999999998</v>
      </c>
      <c r="V541" s="81">
        <f t="shared" si="315"/>
        <v>2.6457199999999998</v>
      </c>
      <c r="W541" s="81">
        <f t="shared" si="315"/>
        <v>2.7933699999999999</v>
      </c>
      <c r="X541" s="81">
        <f t="shared" si="315"/>
        <v>2.9550700000000001</v>
      </c>
      <c r="Y541" s="81">
        <f t="shared" si="315"/>
        <v>2.6255500000000001</v>
      </c>
      <c r="Z541" s="81">
        <f t="shared" si="315"/>
        <v>2.2686899999999999</v>
      </c>
      <c r="AA541" s="81">
        <f t="shared" si="315"/>
        <v>2.1364200000000002</v>
      </c>
    </row>
    <row r="542" spans="1:27" ht="12.75" hidden="1" customHeight="1" outlineLevel="1" x14ac:dyDescent="0.2">
      <c r="A542" s="89" t="s">
        <v>1370</v>
      </c>
      <c r="B542" s="63" t="s">
        <v>230</v>
      </c>
      <c r="C542" s="43" t="s">
        <v>79</v>
      </c>
      <c r="D542" s="44">
        <v>1497.71</v>
      </c>
      <c r="E542" s="44">
        <v>1340.89</v>
      </c>
      <c r="F542" s="44">
        <v>1269.02</v>
      </c>
      <c r="G542" s="44">
        <v>1248</v>
      </c>
      <c r="H542" s="44">
        <v>1294.23</v>
      </c>
      <c r="I542" s="44">
        <v>1350.08</v>
      </c>
      <c r="J542" s="44">
        <v>1370.34</v>
      </c>
      <c r="K542" s="44">
        <v>1526.07</v>
      </c>
      <c r="L542" s="44">
        <v>1830.2</v>
      </c>
      <c r="M542" s="44">
        <v>1997.59</v>
      </c>
      <c r="N542" s="44">
        <v>2039.69</v>
      </c>
      <c r="O542" s="44">
        <v>2042.29</v>
      </c>
      <c r="P542" s="44">
        <v>2035.3</v>
      </c>
      <c r="Q542" s="44">
        <v>2029.17</v>
      </c>
      <c r="R542" s="44">
        <v>2030.3</v>
      </c>
      <c r="S542" s="44">
        <v>2026.79</v>
      </c>
      <c r="T542" s="44">
        <v>2026.28</v>
      </c>
      <c r="U542" s="44">
        <v>2016.23</v>
      </c>
      <c r="V542" s="44">
        <v>2096.63</v>
      </c>
      <c r="W542" s="44">
        <v>2244.2800000000002</v>
      </c>
      <c r="X542" s="44">
        <v>2405.98</v>
      </c>
      <c r="Y542" s="44">
        <v>2076.46</v>
      </c>
      <c r="Z542" s="44">
        <v>1719.6</v>
      </c>
      <c r="AA542" s="44">
        <v>1587.33</v>
      </c>
    </row>
    <row r="543" spans="1:27" ht="12.75" hidden="1" customHeight="1" outlineLevel="1" x14ac:dyDescent="0.2">
      <c r="A543" s="89" t="s">
        <v>1371</v>
      </c>
      <c r="B543" s="63" t="s">
        <v>90</v>
      </c>
      <c r="C543" s="43" t="s">
        <v>79</v>
      </c>
      <c r="D543" s="44">
        <f>$D$468</f>
        <v>434.18</v>
      </c>
      <c r="E543" s="44">
        <f t="shared" ref="E543:AA543" si="316">$D$468</f>
        <v>434.18</v>
      </c>
      <c r="F543" s="44">
        <f t="shared" si="316"/>
        <v>434.18</v>
      </c>
      <c r="G543" s="44">
        <f t="shared" si="316"/>
        <v>434.18</v>
      </c>
      <c r="H543" s="44">
        <f t="shared" si="316"/>
        <v>434.18</v>
      </c>
      <c r="I543" s="44">
        <f t="shared" si="316"/>
        <v>434.18</v>
      </c>
      <c r="J543" s="44">
        <f t="shared" si="316"/>
        <v>434.18</v>
      </c>
      <c r="K543" s="44">
        <f t="shared" si="316"/>
        <v>434.18</v>
      </c>
      <c r="L543" s="44">
        <f t="shared" si="316"/>
        <v>434.18</v>
      </c>
      <c r="M543" s="44">
        <f t="shared" si="316"/>
        <v>434.18</v>
      </c>
      <c r="N543" s="44">
        <f t="shared" si="316"/>
        <v>434.18</v>
      </c>
      <c r="O543" s="44">
        <f t="shared" si="316"/>
        <v>434.18</v>
      </c>
      <c r="P543" s="44">
        <f t="shared" si="316"/>
        <v>434.18</v>
      </c>
      <c r="Q543" s="44">
        <f t="shared" si="316"/>
        <v>434.18</v>
      </c>
      <c r="R543" s="44">
        <f t="shared" si="316"/>
        <v>434.18</v>
      </c>
      <c r="S543" s="44">
        <f t="shared" si="316"/>
        <v>434.18</v>
      </c>
      <c r="T543" s="44">
        <f t="shared" si="316"/>
        <v>434.18</v>
      </c>
      <c r="U543" s="44">
        <f t="shared" si="316"/>
        <v>434.18</v>
      </c>
      <c r="V543" s="44">
        <f t="shared" si="316"/>
        <v>434.18</v>
      </c>
      <c r="W543" s="44">
        <f t="shared" si="316"/>
        <v>434.18</v>
      </c>
      <c r="X543" s="44">
        <f t="shared" si="316"/>
        <v>434.18</v>
      </c>
      <c r="Y543" s="44">
        <f t="shared" si="316"/>
        <v>434.18</v>
      </c>
      <c r="Z543" s="44">
        <f t="shared" si="316"/>
        <v>434.18</v>
      </c>
      <c r="AA543" s="44">
        <f t="shared" si="316"/>
        <v>434.18</v>
      </c>
    </row>
    <row r="544" spans="1:27" ht="12.75" hidden="1" customHeight="1" outlineLevel="1" x14ac:dyDescent="0.2">
      <c r="A544" s="89" t="s">
        <v>1372</v>
      </c>
      <c r="B544" s="63" t="s">
        <v>83</v>
      </c>
      <c r="C544" s="43" t="s">
        <v>79</v>
      </c>
      <c r="D544" s="44">
        <v>4.68</v>
      </c>
      <c r="E544" s="44">
        <v>4.68</v>
      </c>
      <c r="F544" s="44">
        <v>4.68</v>
      </c>
      <c r="G544" s="44">
        <v>4.68</v>
      </c>
      <c r="H544" s="44">
        <v>4.68</v>
      </c>
      <c r="I544" s="44">
        <v>4.68</v>
      </c>
      <c r="J544" s="44">
        <v>4.68</v>
      </c>
      <c r="K544" s="44">
        <v>4.68</v>
      </c>
      <c r="L544" s="44">
        <v>4.68</v>
      </c>
      <c r="M544" s="44">
        <v>4.68</v>
      </c>
      <c r="N544" s="44">
        <v>4.68</v>
      </c>
      <c r="O544" s="44">
        <v>4.68</v>
      </c>
      <c r="P544" s="44">
        <v>4.68</v>
      </c>
      <c r="Q544" s="44">
        <v>4.68</v>
      </c>
      <c r="R544" s="44">
        <v>4.68</v>
      </c>
      <c r="S544" s="44">
        <v>4.68</v>
      </c>
      <c r="T544" s="44">
        <v>4.68</v>
      </c>
      <c r="U544" s="44">
        <v>4.68</v>
      </c>
      <c r="V544" s="44">
        <v>4.68</v>
      </c>
      <c r="W544" s="44">
        <v>4.68</v>
      </c>
      <c r="X544" s="44">
        <v>4.68</v>
      </c>
      <c r="Y544" s="44">
        <v>4.68</v>
      </c>
      <c r="Z544" s="44">
        <v>4.68</v>
      </c>
      <c r="AA544" s="44">
        <v>4.68</v>
      </c>
    </row>
    <row r="545" spans="1:27" ht="12.75" hidden="1" customHeight="1" outlineLevel="1" x14ac:dyDescent="0.2">
      <c r="A545" s="89" t="s">
        <v>1373</v>
      </c>
      <c r="B545" s="63" t="s">
        <v>81</v>
      </c>
      <c r="C545" s="43" t="s">
        <v>79</v>
      </c>
      <c r="D545" s="44">
        <f>$D$11</f>
        <v>110.23</v>
      </c>
      <c r="E545" s="44">
        <f t="shared" ref="E545:AA545" si="317">$D$11</f>
        <v>110.23</v>
      </c>
      <c r="F545" s="44">
        <f t="shared" si="317"/>
        <v>110.23</v>
      </c>
      <c r="G545" s="44">
        <f t="shared" si="317"/>
        <v>110.23</v>
      </c>
      <c r="H545" s="44">
        <f t="shared" si="317"/>
        <v>110.23</v>
      </c>
      <c r="I545" s="44">
        <f t="shared" si="317"/>
        <v>110.23</v>
      </c>
      <c r="J545" s="44">
        <f t="shared" si="317"/>
        <v>110.23</v>
      </c>
      <c r="K545" s="44">
        <f t="shared" si="317"/>
        <v>110.23</v>
      </c>
      <c r="L545" s="44">
        <f t="shared" si="317"/>
        <v>110.23</v>
      </c>
      <c r="M545" s="44">
        <f t="shared" si="317"/>
        <v>110.23</v>
      </c>
      <c r="N545" s="44">
        <f t="shared" si="317"/>
        <v>110.23</v>
      </c>
      <c r="O545" s="44">
        <f t="shared" si="317"/>
        <v>110.23</v>
      </c>
      <c r="P545" s="44">
        <f t="shared" si="317"/>
        <v>110.23</v>
      </c>
      <c r="Q545" s="44">
        <f t="shared" si="317"/>
        <v>110.23</v>
      </c>
      <c r="R545" s="44">
        <f t="shared" si="317"/>
        <v>110.23</v>
      </c>
      <c r="S545" s="44">
        <f t="shared" si="317"/>
        <v>110.23</v>
      </c>
      <c r="T545" s="44">
        <f t="shared" si="317"/>
        <v>110.23</v>
      </c>
      <c r="U545" s="44">
        <f t="shared" si="317"/>
        <v>110.23</v>
      </c>
      <c r="V545" s="44">
        <f t="shared" si="317"/>
        <v>110.23</v>
      </c>
      <c r="W545" s="44">
        <f t="shared" si="317"/>
        <v>110.23</v>
      </c>
      <c r="X545" s="44">
        <f t="shared" si="317"/>
        <v>110.23</v>
      </c>
      <c r="Y545" s="44">
        <f t="shared" si="317"/>
        <v>110.23</v>
      </c>
      <c r="Z545" s="44">
        <f t="shared" si="317"/>
        <v>110.23</v>
      </c>
      <c r="AA545" s="44">
        <f t="shared" si="317"/>
        <v>110.23</v>
      </c>
    </row>
    <row r="546" spans="1:27" collapsed="1" x14ac:dyDescent="0.2">
      <c r="A546" s="88" t="s">
        <v>1374</v>
      </c>
      <c r="B546" s="28" t="str">
        <f>"17"&amp;"."&amp;$B$640&amp;"."&amp;$B$641</f>
        <v>17.09.2023</v>
      </c>
      <c r="C546" s="80" t="s">
        <v>76</v>
      </c>
      <c r="D546" s="81">
        <f>ROUND(((D547+D548+D550+D549)/1000),5)</f>
        <v>2.02156</v>
      </c>
      <c r="E546" s="81">
        <f>ROUND(((E547+E548+E550+E549)/1000),5)</f>
        <v>1.87117</v>
      </c>
      <c r="F546" s="81">
        <f>ROUND(((F547+F548+F550+F549)/1000),5)</f>
        <v>1.7997099999999999</v>
      </c>
      <c r="G546" s="81">
        <f t="shared" ref="G546:AA546" si="318">ROUND(((G547+G548+G550+G549)/1000),5)</f>
        <v>1.7903</v>
      </c>
      <c r="H546" s="81">
        <f t="shared" si="318"/>
        <v>1.8008500000000001</v>
      </c>
      <c r="I546" s="81">
        <f t="shared" si="318"/>
        <v>1.8281099999999999</v>
      </c>
      <c r="J546" s="81">
        <f t="shared" si="318"/>
        <v>1.7950299999999999</v>
      </c>
      <c r="K546" s="81">
        <f t="shared" si="318"/>
        <v>1.96461</v>
      </c>
      <c r="L546" s="81">
        <f t="shared" si="318"/>
        <v>2.14479</v>
      </c>
      <c r="M546" s="81">
        <f t="shared" si="318"/>
        <v>2.2848899999999999</v>
      </c>
      <c r="N546" s="81">
        <f t="shared" si="318"/>
        <v>2.3320099999999999</v>
      </c>
      <c r="O546" s="81">
        <f t="shared" si="318"/>
        <v>2.3437600000000001</v>
      </c>
      <c r="P546" s="81">
        <f t="shared" si="318"/>
        <v>2.3362099999999999</v>
      </c>
      <c r="Q546" s="81">
        <f t="shared" si="318"/>
        <v>2.32789</v>
      </c>
      <c r="R546" s="81">
        <f t="shared" si="318"/>
        <v>2.3367</v>
      </c>
      <c r="S546" s="81">
        <f t="shared" si="318"/>
        <v>2.3450799999999998</v>
      </c>
      <c r="T546" s="81">
        <f t="shared" si="318"/>
        <v>2.3860999999999999</v>
      </c>
      <c r="U546" s="81">
        <f t="shared" si="318"/>
        <v>2.4380299999999999</v>
      </c>
      <c r="V546" s="81">
        <f t="shared" si="318"/>
        <v>2.59788</v>
      </c>
      <c r="W546" s="81">
        <f t="shared" si="318"/>
        <v>2.6877900000000001</v>
      </c>
      <c r="X546" s="81">
        <f t="shared" si="318"/>
        <v>2.9495900000000002</v>
      </c>
      <c r="Y546" s="81">
        <f t="shared" si="318"/>
        <v>2.6271100000000001</v>
      </c>
      <c r="Z546" s="81">
        <f t="shared" si="318"/>
        <v>2.21923</v>
      </c>
      <c r="AA546" s="81">
        <f t="shared" si="318"/>
        <v>2.0236999999999998</v>
      </c>
    </row>
    <row r="547" spans="1:27" ht="12.75" hidden="1" customHeight="1" outlineLevel="1" x14ac:dyDescent="0.2">
      <c r="A547" s="89" t="s">
        <v>1375</v>
      </c>
      <c r="B547" s="63" t="s">
        <v>230</v>
      </c>
      <c r="C547" s="43" t="s">
        <v>79</v>
      </c>
      <c r="D547" s="44">
        <v>1472.47</v>
      </c>
      <c r="E547" s="44">
        <v>1322.08</v>
      </c>
      <c r="F547" s="44">
        <v>1250.6199999999999</v>
      </c>
      <c r="G547" s="44">
        <v>1241.21</v>
      </c>
      <c r="H547" s="44">
        <v>1251.76</v>
      </c>
      <c r="I547" s="44">
        <v>1279.02</v>
      </c>
      <c r="J547" s="44">
        <v>1245.94</v>
      </c>
      <c r="K547" s="44">
        <v>1415.52</v>
      </c>
      <c r="L547" s="44">
        <v>1595.7</v>
      </c>
      <c r="M547" s="44">
        <v>1735.8</v>
      </c>
      <c r="N547" s="44">
        <v>1782.92</v>
      </c>
      <c r="O547" s="44">
        <v>1794.67</v>
      </c>
      <c r="P547" s="44">
        <v>1787.12</v>
      </c>
      <c r="Q547" s="44">
        <v>1778.8</v>
      </c>
      <c r="R547" s="44">
        <v>1787.61</v>
      </c>
      <c r="S547" s="44">
        <v>1795.99</v>
      </c>
      <c r="T547" s="44">
        <v>1837.01</v>
      </c>
      <c r="U547" s="44">
        <v>1888.94</v>
      </c>
      <c r="V547" s="44">
        <v>2048.79</v>
      </c>
      <c r="W547" s="44">
        <v>2138.6999999999998</v>
      </c>
      <c r="X547" s="44">
        <v>2400.5</v>
      </c>
      <c r="Y547" s="44">
        <v>2078.02</v>
      </c>
      <c r="Z547" s="44">
        <v>1670.14</v>
      </c>
      <c r="AA547" s="44">
        <v>1474.61</v>
      </c>
    </row>
    <row r="548" spans="1:27" ht="12.75" hidden="1" customHeight="1" outlineLevel="1" x14ac:dyDescent="0.2">
      <c r="A548" s="89" t="s">
        <v>1376</v>
      </c>
      <c r="B548" s="63" t="s">
        <v>90</v>
      </c>
      <c r="C548" s="43" t="s">
        <v>79</v>
      </c>
      <c r="D548" s="44">
        <f>$D$468</f>
        <v>434.18</v>
      </c>
      <c r="E548" s="44">
        <f t="shared" ref="E548:AA548" si="319">$D$468</f>
        <v>434.18</v>
      </c>
      <c r="F548" s="44">
        <f t="shared" si="319"/>
        <v>434.18</v>
      </c>
      <c r="G548" s="44">
        <f t="shared" si="319"/>
        <v>434.18</v>
      </c>
      <c r="H548" s="44">
        <f t="shared" si="319"/>
        <v>434.18</v>
      </c>
      <c r="I548" s="44">
        <f t="shared" si="319"/>
        <v>434.18</v>
      </c>
      <c r="J548" s="44">
        <f t="shared" si="319"/>
        <v>434.18</v>
      </c>
      <c r="K548" s="44">
        <f t="shared" si="319"/>
        <v>434.18</v>
      </c>
      <c r="L548" s="44">
        <f t="shared" si="319"/>
        <v>434.18</v>
      </c>
      <c r="M548" s="44">
        <f t="shared" si="319"/>
        <v>434.18</v>
      </c>
      <c r="N548" s="44">
        <f t="shared" si="319"/>
        <v>434.18</v>
      </c>
      <c r="O548" s="44">
        <f t="shared" si="319"/>
        <v>434.18</v>
      </c>
      <c r="P548" s="44">
        <f t="shared" si="319"/>
        <v>434.18</v>
      </c>
      <c r="Q548" s="44">
        <f t="shared" si="319"/>
        <v>434.18</v>
      </c>
      <c r="R548" s="44">
        <f t="shared" si="319"/>
        <v>434.18</v>
      </c>
      <c r="S548" s="44">
        <f t="shared" si="319"/>
        <v>434.18</v>
      </c>
      <c r="T548" s="44">
        <f t="shared" si="319"/>
        <v>434.18</v>
      </c>
      <c r="U548" s="44">
        <f t="shared" si="319"/>
        <v>434.18</v>
      </c>
      <c r="V548" s="44">
        <f t="shared" si="319"/>
        <v>434.18</v>
      </c>
      <c r="W548" s="44">
        <f t="shared" si="319"/>
        <v>434.18</v>
      </c>
      <c r="X548" s="44">
        <f t="shared" si="319"/>
        <v>434.18</v>
      </c>
      <c r="Y548" s="44">
        <f t="shared" si="319"/>
        <v>434.18</v>
      </c>
      <c r="Z548" s="44">
        <f t="shared" si="319"/>
        <v>434.18</v>
      </c>
      <c r="AA548" s="44">
        <f t="shared" si="319"/>
        <v>434.18</v>
      </c>
    </row>
    <row r="549" spans="1:27" ht="12.75" hidden="1" customHeight="1" outlineLevel="1" x14ac:dyDescent="0.2">
      <c r="A549" s="89" t="s">
        <v>1377</v>
      </c>
      <c r="B549" s="63" t="s">
        <v>83</v>
      </c>
      <c r="C549" s="43" t="s">
        <v>79</v>
      </c>
      <c r="D549" s="44">
        <v>4.68</v>
      </c>
      <c r="E549" s="44">
        <v>4.68</v>
      </c>
      <c r="F549" s="44">
        <v>4.68</v>
      </c>
      <c r="G549" s="44">
        <v>4.68</v>
      </c>
      <c r="H549" s="44">
        <v>4.68</v>
      </c>
      <c r="I549" s="44">
        <v>4.68</v>
      </c>
      <c r="J549" s="44">
        <v>4.68</v>
      </c>
      <c r="K549" s="44">
        <v>4.68</v>
      </c>
      <c r="L549" s="44">
        <v>4.68</v>
      </c>
      <c r="M549" s="44">
        <v>4.68</v>
      </c>
      <c r="N549" s="44">
        <v>4.68</v>
      </c>
      <c r="O549" s="44">
        <v>4.68</v>
      </c>
      <c r="P549" s="44">
        <v>4.68</v>
      </c>
      <c r="Q549" s="44">
        <v>4.68</v>
      </c>
      <c r="R549" s="44">
        <v>4.68</v>
      </c>
      <c r="S549" s="44">
        <v>4.68</v>
      </c>
      <c r="T549" s="44">
        <v>4.68</v>
      </c>
      <c r="U549" s="44">
        <v>4.68</v>
      </c>
      <c r="V549" s="44">
        <v>4.68</v>
      </c>
      <c r="W549" s="44">
        <v>4.68</v>
      </c>
      <c r="X549" s="44">
        <v>4.68</v>
      </c>
      <c r="Y549" s="44">
        <v>4.68</v>
      </c>
      <c r="Z549" s="44">
        <v>4.68</v>
      </c>
      <c r="AA549" s="44">
        <v>4.68</v>
      </c>
    </row>
    <row r="550" spans="1:27" ht="12.75" hidden="1" customHeight="1" outlineLevel="1" x14ac:dyDescent="0.2">
      <c r="A550" s="89" t="s">
        <v>1378</v>
      </c>
      <c r="B550" s="63" t="s">
        <v>81</v>
      </c>
      <c r="C550" s="43" t="s">
        <v>79</v>
      </c>
      <c r="D550" s="44">
        <f>$D$11</f>
        <v>110.23</v>
      </c>
      <c r="E550" s="44">
        <f t="shared" ref="E550:AA550" si="320">$D$11</f>
        <v>110.23</v>
      </c>
      <c r="F550" s="44">
        <f t="shared" si="320"/>
        <v>110.23</v>
      </c>
      <c r="G550" s="44">
        <f t="shared" si="320"/>
        <v>110.23</v>
      </c>
      <c r="H550" s="44">
        <f t="shared" si="320"/>
        <v>110.23</v>
      </c>
      <c r="I550" s="44">
        <f t="shared" si="320"/>
        <v>110.23</v>
      </c>
      <c r="J550" s="44">
        <f t="shared" si="320"/>
        <v>110.23</v>
      </c>
      <c r="K550" s="44">
        <f t="shared" si="320"/>
        <v>110.23</v>
      </c>
      <c r="L550" s="44">
        <f t="shared" si="320"/>
        <v>110.23</v>
      </c>
      <c r="M550" s="44">
        <f t="shared" si="320"/>
        <v>110.23</v>
      </c>
      <c r="N550" s="44">
        <f t="shared" si="320"/>
        <v>110.23</v>
      </c>
      <c r="O550" s="44">
        <f t="shared" si="320"/>
        <v>110.23</v>
      </c>
      <c r="P550" s="44">
        <f t="shared" si="320"/>
        <v>110.23</v>
      </c>
      <c r="Q550" s="44">
        <f t="shared" si="320"/>
        <v>110.23</v>
      </c>
      <c r="R550" s="44">
        <f t="shared" si="320"/>
        <v>110.23</v>
      </c>
      <c r="S550" s="44">
        <f t="shared" si="320"/>
        <v>110.23</v>
      </c>
      <c r="T550" s="44">
        <f t="shared" si="320"/>
        <v>110.23</v>
      </c>
      <c r="U550" s="44">
        <f t="shared" si="320"/>
        <v>110.23</v>
      </c>
      <c r="V550" s="44">
        <f t="shared" si="320"/>
        <v>110.23</v>
      </c>
      <c r="W550" s="44">
        <f t="shared" si="320"/>
        <v>110.23</v>
      </c>
      <c r="X550" s="44">
        <f t="shared" si="320"/>
        <v>110.23</v>
      </c>
      <c r="Y550" s="44">
        <f t="shared" si="320"/>
        <v>110.23</v>
      </c>
      <c r="Z550" s="44">
        <f t="shared" si="320"/>
        <v>110.23</v>
      </c>
      <c r="AA550" s="44">
        <f t="shared" si="320"/>
        <v>110.23</v>
      </c>
    </row>
    <row r="551" spans="1:27" collapsed="1" x14ac:dyDescent="0.2">
      <c r="A551" s="88" t="s">
        <v>1379</v>
      </c>
      <c r="B551" s="28" t="str">
        <f>"18"&amp;"."&amp;$B$640&amp;"."&amp;$B$641</f>
        <v>18.09.2023</v>
      </c>
      <c r="C551" s="80" t="s">
        <v>76</v>
      </c>
      <c r="D551" s="81">
        <f>ROUND(((D552+D553+D555+D554)/1000),5)</f>
        <v>1.8587</v>
      </c>
      <c r="E551" s="81">
        <f>ROUND(((E552+E553+E555+E554)/1000),5)</f>
        <v>1.80159</v>
      </c>
      <c r="F551" s="81">
        <f>ROUND(((F552+F553+F555+F554)/1000),5)</f>
        <v>1.7312099999999999</v>
      </c>
      <c r="G551" s="81">
        <f t="shared" ref="G551:AA551" si="321">ROUND(((G552+G553+G555+G554)/1000),5)</f>
        <v>1.7237499999999999</v>
      </c>
      <c r="H551" s="81">
        <f t="shared" si="321"/>
        <v>1.8209200000000001</v>
      </c>
      <c r="I551" s="81">
        <f t="shared" si="321"/>
        <v>1.9700800000000001</v>
      </c>
      <c r="J551" s="81">
        <f t="shared" si="321"/>
        <v>2.0731600000000001</v>
      </c>
      <c r="K551" s="81">
        <f t="shared" si="321"/>
        <v>2.3055699999999999</v>
      </c>
      <c r="L551" s="81">
        <f t="shared" si="321"/>
        <v>2.5389900000000001</v>
      </c>
      <c r="M551" s="81">
        <f t="shared" si="321"/>
        <v>2.6948500000000002</v>
      </c>
      <c r="N551" s="81">
        <f t="shared" si="321"/>
        <v>2.7726600000000001</v>
      </c>
      <c r="O551" s="81">
        <f t="shared" si="321"/>
        <v>2.7506900000000001</v>
      </c>
      <c r="P551" s="81">
        <f t="shared" si="321"/>
        <v>2.70424</v>
      </c>
      <c r="Q551" s="81">
        <f t="shared" si="321"/>
        <v>2.7917700000000001</v>
      </c>
      <c r="R551" s="81">
        <f t="shared" si="321"/>
        <v>2.64533</v>
      </c>
      <c r="S551" s="81">
        <f t="shared" si="321"/>
        <v>2.6424099999999999</v>
      </c>
      <c r="T551" s="81">
        <f t="shared" si="321"/>
        <v>2.6153</v>
      </c>
      <c r="U551" s="81">
        <f t="shared" si="321"/>
        <v>2.5885600000000002</v>
      </c>
      <c r="V551" s="81">
        <f t="shared" si="321"/>
        <v>2.6502500000000002</v>
      </c>
      <c r="W551" s="81">
        <f t="shared" si="321"/>
        <v>2.7743600000000002</v>
      </c>
      <c r="X551" s="81">
        <f t="shared" si="321"/>
        <v>2.7318799999999999</v>
      </c>
      <c r="Y551" s="81">
        <f t="shared" si="321"/>
        <v>2.55287</v>
      </c>
      <c r="Z551" s="81">
        <f t="shared" si="321"/>
        <v>2.2319800000000001</v>
      </c>
      <c r="AA551" s="81">
        <f t="shared" si="321"/>
        <v>2.0791300000000001</v>
      </c>
    </row>
    <row r="552" spans="1:27" ht="12.75" hidden="1" customHeight="1" outlineLevel="1" x14ac:dyDescent="0.2">
      <c r="A552" s="89" t="s">
        <v>1380</v>
      </c>
      <c r="B552" s="63" t="s">
        <v>230</v>
      </c>
      <c r="C552" s="43" t="s">
        <v>79</v>
      </c>
      <c r="D552" s="44">
        <v>1309.6099999999999</v>
      </c>
      <c r="E552" s="44">
        <v>1252.5</v>
      </c>
      <c r="F552" s="44">
        <v>1182.1199999999999</v>
      </c>
      <c r="G552" s="44">
        <v>1174.6600000000001</v>
      </c>
      <c r="H552" s="44">
        <v>1271.83</v>
      </c>
      <c r="I552" s="44">
        <v>1420.99</v>
      </c>
      <c r="J552" s="44">
        <v>1524.07</v>
      </c>
      <c r="K552" s="44">
        <v>1756.48</v>
      </c>
      <c r="L552" s="44">
        <v>1989.9</v>
      </c>
      <c r="M552" s="44">
        <v>2145.7600000000002</v>
      </c>
      <c r="N552" s="44">
        <v>2223.5700000000002</v>
      </c>
      <c r="O552" s="44">
        <v>2201.6</v>
      </c>
      <c r="P552" s="44">
        <v>2155.15</v>
      </c>
      <c r="Q552" s="44">
        <v>2242.6799999999998</v>
      </c>
      <c r="R552" s="44">
        <v>2096.2399999999998</v>
      </c>
      <c r="S552" s="44">
        <v>2093.3200000000002</v>
      </c>
      <c r="T552" s="44">
        <v>2066.21</v>
      </c>
      <c r="U552" s="44">
        <v>2039.47</v>
      </c>
      <c r="V552" s="44">
        <v>2101.16</v>
      </c>
      <c r="W552" s="44">
        <v>2225.27</v>
      </c>
      <c r="X552" s="44">
        <v>2182.79</v>
      </c>
      <c r="Y552" s="44">
        <v>2003.78</v>
      </c>
      <c r="Z552" s="44">
        <v>1682.89</v>
      </c>
      <c r="AA552" s="44">
        <v>1530.04</v>
      </c>
    </row>
    <row r="553" spans="1:27" ht="12.75" hidden="1" customHeight="1" outlineLevel="1" x14ac:dyDescent="0.2">
      <c r="A553" s="89" t="s">
        <v>1381</v>
      </c>
      <c r="B553" s="63" t="s">
        <v>90</v>
      </c>
      <c r="C553" s="43" t="s">
        <v>79</v>
      </c>
      <c r="D553" s="44">
        <f>$D$468</f>
        <v>434.18</v>
      </c>
      <c r="E553" s="44">
        <f t="shared" ref="E553:AA553" si="322">$D$468</f>
        <v>434.18</v>
      </c>
      <c r="F553" s="44">
        <f t="shared" si="322"/>
        <v>434.18</v>
      </c>
      <c r="G553" s="44">
        <f t="shared" si="322"/>
        <v>434.18</v>
      </c>
      <c r="H553" s="44">
        <f t="shared" si="322"/>
        <v>434.18</v>
      </c>
      <c r="I553" s="44">
        <f t="shared" si="322"/>
        <v>434.18</v>
      </c>
      <c r="J553" s="44">
        <f t="shared" si="322"/>
        <v>434.18</v>
      </c>
      <c r="K553" s="44">
        <f t="shared" si="322"/>
        <v>434.18</v>
      </c>
      <c r="L553" s="44">
        <f t="shared" si="322"/>
        <v>434.18</v>
      </c>
      <c r="M553" s="44">
        <f t="shared" si="322"/>
        <v>434.18</v>
      </c>
      <c r="N553" s="44">
        <f t="shared" si="322"/>
        <v>434.18</v>
      </c>
      <c r="O553" s="44">
        <f t="shared" si="322"/>
        <v>434.18</v>
      </c>
      <c r="P553" s="44">
        <f t="shared" si="322"/>
        <v>434.18</v>
      </c>
      <c r="Q553" s="44">
        <f t="shared" si="322"/>
        <v>434.18</v>
      </c>
      <c r="R553" s="44">
        <f t="shared" si="322"/>
        <v>434.18</v>
      </c>
      <c r="S553" s="44">
        <f t="shared" si="322"/>
        <v>434.18</v>
      </c>
      <c r="T553" s="44">
        <f t="shared" si="322"/>
        <v>434.18</v>
      </c>
      <c r="U553" s="44">
        <f t="shared" si="322"/>
        <v>434.18</v>
      </c>
      <c r="V553" s="44">
        <f t="shared" si="322"/>
        <v>434.18</v>
      </c>
      <c r="W553" s="44">
        <f t="shared" si="322"/>
        <v>434.18</v>
      </c>
      <c r="X553" s="44">
        <f t="shared" si="322"/>
        <v>434.18</v>
      </c>
      <c r="Y553" s="44">
        <f t="shared" si="322"/>
        <v>434.18</v>
      </c>
      <c r="Z553" s="44">
        <f t="shared" si="322"/>
        <v>434.18</v>
      </c>
      <c r="AA553" s="44">
        <f t="shared" si="322"/>
        <v>434.18</v>
      </c>
    </row>
    <row r="554" spans="1:27" ht="12.75" hidden="1" customHeight="1" outlineLevel="1" x14ac:dyDescent="0.2">
      <c r="A554" s="89" t="s">
        <v>1382</v>
      </c>
      <c r="B554" s="63" t="s">
        <v>83</v>
      </c>
      <c r="C554" s="43" t="s">
        <v>79</v>
      </c>
      <c r="D554" s="44">
        <v>4.68</v>
      </c>
      <c r="E554" s="44">
        <v>4.68</v>
      </c>
      <c r="F554" s="44">
        <v>4.68</v>
      </c>
      <c r="G554" s="44">
        <v>4.68</v>
      </c>
      <c r="H554" s="44">
        <v>4.68</v>
      </c>
      <c r="I554" s="44">
        <v>4.68</v>
      </c>
      <c r="J554" s="44">
        <v>4.68</v>
      </c>
      <c r="K554" s="44">
        <v>4.68</v>
      </c>
      <c r="L554" s="44">
        <v>4.68</v>
      </c>
      <c r="M554" s="44">
        <v>4.68</v>
      </c>
      <c r="N554" s="44">
        <v>4.68</v>
      </c>
      <c r="O554" s="44">
        <v>4.68</v>
      </c>
      <c r="P554" s="44">
        <v>4.68</v>
      </c>
      <c r="Q554" s="44">
        <v>4.68</v>
      </c>
      <c r="R554" s="44">
        <v>4.68</v>
      </c>
      <c r="S554" s="44">
        <v>4.68</v>
      </c>
      <c r="T554" s="44">
        <v>4.68</v>
      </c>
      <c r="U554" s="44">
        <v>4.68</v>
      </c>
      <c r="V554" s="44">
        <v>4.68</v>
      </c>
      <c r="W554" s="44">
        <v>4.68</v>
      </c>
      <c r="X554" s="44">
        <v>4.68</v>
      </c>
      <c r="Y554" s="44">
        <v>4.68</v>
      </c>
      <c r="Z554" s="44">
        <v>4.68</v>
      </c>
      <c r="AA554" s="44">
        <v>4.68</v>
      </c>
    </row>
    <row r="555" spans="1:27" ht="12.75" hidden="1" customHeight="1" outlineLevel="1" x14ac:dyDescent="0.2">
      <c r="A555" s="89" t="s">
        <v>1383</v>
      </c>
      <c r="B555" s="63" t="s">
        <v>81</v>
      </c>
      <c r="C555" s="43" t="s">
        <v>79</v>
      </c>
      <c r="D555" s="44">
        <f>$D$11</f>
        <v>110.23</v>
      </c>
      <c r="E555" s="44">
        <f t="shared" ref="E555:AA555" si="323">$D$11</f>
        <v>110.23</v>
      </c>
      <c r="F555" s="44">
        <f t="shared" si="323"/>
        <v>110.23</v>
      </c>
      <c r="G555" s="44">
        <f t="shared" si="323"/>
        <v>110.23</v>
      </c>
      <c r="H555" s="44">
        <f t="shared" si="323"/>
        <v>110.23</v>
      </c>
      <c r="I555" s="44">
        <f t="shared" si="323"/>
        <v>110.23</v>
      </c>
      <c r="J555" s="44">
        <f t="shared" si="323"/>
        <v>110.23</v>
      </c>
      <c r="K555" s="44">
        <f t="shared" si="323"/>
        <v>110.23</v>
      </c>
      <c r="L555" s="44">
        <f t="shared" si="323"/>
        <v>110.23</v>
      </c>
      <c r="M555" s="44">
        <f t="shared" si="323"/>
        <v>110.23</v>
      </c>
      <c r="N555" s="44">
        <f t="shared" si="323"/>
        <v>110.23</v>
      </c>
      <c r="O555" s="44">
        <f t="shared" si="323"/>
        <v>110.23</v>
      </c>
      <c r="P555" s="44">
        <f t="shared" si="323"/>
        <v>110.23</v>
      </c>
      <c r="Q555" s="44">
        <f t="shared" si="323"/>
        <v>110.23</v>
      </c>
      <c r="R555" s="44">
        <f t="shared" si="323"/>
        <v>110.23</v>
      </c>
      <c r="S555" s="44">
        <f t="shared" si="323"/>
        <v>110.23</v>
      </c>
      <c r="T555" s="44">
        <f t="shared" si="323"/>
        <v>110.23</v>
      </c>
      <c r="U555" s="44">
        <f t="shared" si="323"/>
        <v>110.23</v>
      </c>
      <c r="V555" s="44">
        <f t="shared" si="323"/>
        <v>110.23</v>
      </c>
      <c r="W555" s="44">
        <f t="shared" si="323"/>
        <v>110.23</v>
      </c>
      <c r="X555" s="44">
        <f t="shared" si="323"/>
        <v>110.23</v>
      </c>
      <c r="Y555" s="44">
        <f t="shared" si="323"/>
        <v>110.23</v>
      </c>
      <c r="Z555" s="44">
        <f t="shared" si="323"/>
        <v>110.23</v>
      </c>
      <c r="AA555" s="44">
        <f t="shared" si="323"/>
        <v>110.23</v>
      </c>
    </row>
    <row r="556" spans="1:27" collapsed="1" x14ac:dyDescent="0.2">
      <c r="A556" s="88" t="s">
        <v>1384</v>
      </c>
      <c r="B556" s="28" t="str">
        <f>"19"&amp;"."&amp;$B$640&amp;"."&amp;$B$641</f>
        <v>19.09.2023</v>
      </c>
      <c r="C556" s="80" t="s">
        <v>76</v>
      </c>
      <c r="D556" s="81">
        <f>ROUND(((D557+D558+D560+D559)/1000),5)</f>
        <v>1.84639</v>
      </c>
      <c r="E556" s="81">
        <f>ROUND(((E557+E558+E560+E559)/1000),5)</f>
        <v>1.79884</v>
      </c>
      <c r="F556" s="81">
        <f>ROUND(((F557+F558+F560+F559)/1000),5)</f>
        <v>1.7313799999999999</v>
      </c>
      <c r="G556" s="81">
        <f t="shared" ref="G556:AA556" si="324">ROUND(((G557+G558+G560+G559)/1000),5)</f>
        <v>1.7266300000000001</v>
      </c>
      <c r="H556" s="81">
        <f t="shared" si="324"/>
        <v>1.8055000000000001</v>
      </c>
      <c r="I556" s="81">
        <f t="shared" si="324"/>
        <v>1.9444999999999999</v>
      </c>
      <c r="J556" s="81">
        <f t="shared" si="324"/>
        <v>2.0831400000000002</v>
      </c>
      <c r="K556" s="81">
        <f t="shared" si="324"/>
        <v>2.3190900000000001</v>
      </c>
      <c r="L556" s="81">
        <f t="shared" si="324"/>
        <v>2.6213500000000001</v>
      </c>
      <c r="M556" s="81">
        <f t="shared" si="324"/>
        <v>2.92855</v>
      </c>
      <c r="N556" s="81">
        <f t="shared" si="324"/>
        <v>2.9502600000000001</v>
      </c>
      <c r="O556" s="81">
        <f t="shared" si="324"/>
        <v>2.93276</v>
      </c>
      <c r="P556" s="81">
        <f t="shared" si="324"/>
        <v>2.9102800000000002</v>
      </c>
      <c r="Q556" s="81">
        <f t="shared" si="324"/>
        <v>2.9274300000000002</v>
      </c>
      <c r="R556" s="81">
        <f t="shared" si="324"/>
        <v>2.64825</v>
      </c>
      <c r="S556" s="81">
        <f t="shared" si="324"/>
        <v>2.6504300000000001</v>
      </c>
      <c r="T556" s="81">
        <f t="shared" si="324"/>
        <v>2.6250499999999999</v>
      </c>
      <c r="U556" s="81">
        <f t="shared" si="324"/>
        <v>2.59219</v>
      </c>
      <c r="V556" s="81">
        <f t="shared" si="324"/>
        <v>2.65069</v>
      </c>
      <c r="W556" s="81">
        <f t="shared" si="324"/>
        <v>2.7547799999999998</v>
      </c>
      <c r="X556" s="81">
        <f t="shared" si="324"/>
        <v>2.7484700000000002</v>
      </c>
      <c r="Y556" s="81">
        <f t="shared" si="324"/>
        <v>2.6506500000000002</v>
      </c>
      <c r="Z556" s="81">
        <f t="shared" si="324"/>
        <v>2.2843200000000001</v>
      </c>
      <c r="AA556" s="81">
        <f t="shared" si="324"/>
        <v>2.0484599999999999</v>
      </c>
    </row>
    <row r="557" spans="1:27" ht="12.75" hidden="1" customHeight="1" outlineLevel="1" x14ac:dyDescent="0.2">
      <c r="A557" s="89" t="s">
        <v>1385</v>
      </c>
      <c r="B557" s="63" t="s">
        <v>230</v>
      </c>
      <c r="C557" s="43" t="s">
        <v>79</v>
      </c>
      <c r="D557" s="44">
        <v>1297.3</v>
      </c>
      <c r="E557" s="44">
        <v>1249.75</v>
      </c>
      <c r="F557" s="44">
        <v>1182.29</v>
      </c>
      <c r="G557" s="44">
        <v>1177.54</v>
      </c>
      <c r="H557" s="44">
        <v>1256.4100000000001</v>
      </c>
      <c r="I557" s="44">
        <v>1395.41</v>
      </c>
      <c r="J557" s="44">
        <v>1534.05</v>
      </c>
      <c r="K557" s="44">
        <v>1770</v>
      </c>
      <c r="L557" s="44">
        <v>2072.2600000000002</v>
      </c>
      <c r="M557" s="44">
        <v>2379.46</v>
      </c>
      <c r="N557" s="44">
        <v>2401.17</v>
      </c>
      <c r="O557" s="44">
        <v>2383.67</v>
      </c>
      <c r="P557" s="44">
        <v>2361.19</v>
      </c>
      <c r="Q557" s="44">
        <v>2378.34</v>
      </c>
      <c r="R557" s="44">
        <v>2099.16</v>
      </c>
      <c r="S557" s="44">
        <v>2101.34</v>
      </c>
      <c r="T557" s="44">
        <v>2075.96</v>
      </c>
      <c r="U557" s="44">
        <v>2043.1</v>
      </c>
      <c r="V557" s="44">
        <v>2101.6</v>
      </c>
      <c r="W557" s="44">
        <v>2205.69</v>
      </c>
      <c r="X557" s="44">
        <v>2199.38</v>
      </c>
      <c r="Y557" s="44">
        <v>2101.56</v>
      </c>
      <c r="Z557" s="44">
        <v>1735.23</v>
      </c>
      <c r="AA557" s="44">
        <v>1499.37</v>
      </c>
    </row>
    <row r="558" spans="1:27" ht="12.75" hidden="1" customHeight="1" outlineLevel="1" x14ac:dyDescent="0.2">
      <c r="A558" s="89" t="s">
        <v>1386</v>
      </c>
      <c r="B558" s="63" t="s">
        <v>90</v>
      </c>
      <c r="C558" s="43" t="s">
        <v>79</v>
      </c>
      <c r="D558" s="44">
        <f>$D$468</f>
        <v>434.18</v>
      </c>
      <c r="E558" s="44">
        <f t="shared" ref="E558:AA558" si="325">$D$468</f>
        <v>434.18</v>
      </c>
      <c r="F558" s="44">
        <f t="shared" si="325"/>
        <v>434.18</v>
      </c>
      <c r="G558" s="44">
        <f t="shared" si="325"/>
        <v>434.18</v>
      </c>
      <c r="H558" s="44">
        <f t="shared" si="325"/>
        <v>434.18</v>
      </c>
      <c r="I558" s="44">
        <f t="shared" si="325"/>
        <v>434.18</v>
      </c>
      <c r="J558" s="44">
        <f t="shared" si="325"/>
        <v>434.18</v>
      </c>
      <c r="K558" s="44">
        <f t="shared" si="325"/>
        <v>434.18</v>
      </c>
      <c r="L558" s="44">
        <f t="shared" si="325"/>
        <v>434.18</v>
      </c>
      <c r="M558" s="44">
        <f t="shared" si="325"/>
        <v>434.18</v>
      </c>
      <c r="N558" s="44">
        <f t="shared" si="325"/>
        <v>434.18</v>
      </c>
      <c r="O558" s="44">
        <f t="shared" si="325"/>
        <v>434.18</v>
      </c>
      <c r="P558" s="44">
        <f t="shared" si="325"/>
        <v>434.18</v>
      </c>
      <c r="Q558" s="44">
        <f t="shared" si="325"/>
        <v>434.18</v>
      </c>
      <c r="R558" s="44">
        <f t="shared" si="325"/>
        <v>434.18</v>
      </c>
      <c r="S558" s="44">
        <f t="shared" si="325"/>
        <v>434.18</v>
      </c>
      <c r="T558" s="44">
        <f t="shared" si="325"/>
        <v>434.18</v>
      </c>
      <c r="U558" s="44">
        <f t="shared" si="325"/>
        <v>434.18</v>
      </c>
      <c r="V558" s="44">
        <f t="shared" si="325"/>
        <v>434.18</v>
      </c>
      <c r="W558" s="44">
        <f t="shared" si="325"/>
        <v>434.18</v>
      </c>
      <c r="X558" s="44">
        <f t="shared" si="325"/>
        <v>434.18</v>
      </c>
      <c r="Y558" s="44">
        <f t="shared" si="325"/>
        <v>434.18</v>
      </c>
      <c r="Z558" s="44">
        <f t="shared" si="325"/>
        <v>434.18</v>
      </c>
      <c r="AA558" s="44">
        <f t="shared" si="325"/>
        <v>434.18</v>
      </c>
    </row>
    <row r="559" spans="1:27" ht="12.75" hidden="1" customHeight="1" outlineLevel="1" x14ac:dyDescent="0.2">
      <c r="A559" s="89" t="s">
        <v>1387</v>
      </c>
      <c r="B559" s="63" t="s">
        <v>83</v>
      </c>
      <c r="C559" s="43" t="s">
        <v>79</v>
      </c>
      <c r="D559" s="44">
        <v>4.68</v>
      </c>
      <c r="E559" s="44">
        <v>4.68</v>
      </c>
      <c r="F559" s="44">
        <v>4.68</v>
      </c>
      <c r="G559" s="44">
        <v>4.68</v>
      </c>
      <c r="H559" s="44">
        <v>4.68</v>
      </c>
      <c r="I559" s="44">
        <v>4.68</v>
      </c>
      <c r="J559" s="44">
        <v>4.68</v>
      </c>
      <c r="K559" s="44">
        <v>4.68</v>
      </c>
      <c r="L559" s="44">
        <v>4.68</v>
      </c>
      <c r="M559" s="44">
        <v>4.68</v>
      </c>
      <c r="N559" s="44">
        <v>4.68</v>
      </c>
      <c r="O559" s="44">
        <v>4.68</v>
      </c>
      <c r="P559" s="44">
        <v>4.68</v>
      </c>
      <c r="Q559" s="44">
        <v>4.68</v>
      </c>
      <c r="R559" s="44">
        <v>4.68</v>
      </c>
      <c r="S559" s="44">
        <v>4.68</v>
      </c>
      <c r="T559" s="44">
        <v>4.68</v>
      </c>
      <c r="U559" s="44">
        <v>4.68</v>
      </c>
      <c r="V559" s="44">
        <v>4.68</v>
      </c>
      <c r="W559" s="44">
        <v>4.68</v>
      </c>
      <c r="X559" s="44">
        <v>4.68</v>
      </c>
      <c r="Y559" s="44">
        <v>4.68</v>
      </c>
      <c r="Z559" s="44">
        <v>4.68</v>
      </c>
      <c r="AA559" s="44">
        <v>4.68</v>
      </c>
    </row>
    <row r="560" spans="1:27" ht="12.75" hidden="1" customHeight="1" outlineLevel="1" x14ac:dyDescent="0.2">
      <c r="A560" s="89" t="s">
        <v>1388</v>
      </c>
      <c r="B560" s="63" t="s">
        <v>81</v>
      </c>
      <c r="C560" s="43" t="s">
        <v>79</v>
      </c>
      <c r="D560" s="44">
        <f>$D$11</f>
        <v>110.23</v>
      </c>
      <c r="E560" s="44">
        <f t="shared" ref="E560:AA560" si="326">$D$11</f>
        <v>110.23</v>
      </c>
      <c r="F560" s="44">
        <f t="shared" si="326"/>
        <v>110.23</v>
      </c>
      <c r="G560" s="44">
        <f t="shared" si="326"/>
        <v>110.23</v>
      </c>
      <c r="H560" s="44">
        <f t="shared" si="326"/>
        <v>110.23</v>
      </c>
      <c r="I560" s="44">
        <f t="shared" si="326"/>
        <v>110.23</v>
      </c>
      <c r="J560" s="44">
        <f t="shared" si="326"/>
        <v>110.23</v>
      </c>
      <c r="K560" s="44">
        <f t="shared" si="326"/>
        <v>110.23</v>
      </c>
      <c r="L560" s="44">
        <f t="shared" si="326"/>
        <v>110.23</v>
      </c>
      <c r="M560" s="44">
        <f t="shared" si="326"/>
        <v>110.23</v>
      </c>
      <c r="N560" s="44">
        <f t="shared" si="326"/>
        <v>110.23</v>
      </c>
      <c r="O560" s="44">
        <f t="shared" si="326"/>
        <v>110.23</v>
      </c>
      <c r="P560" s="44">
        <f t="shared" si="326"/>
        <v>110.23</v>
      </c>
      <c r="Q560" s="44">
        <f t="shared" si="326"/>
        <v>110.23</v>
      </c>
      <c r="R560" s="44">
        <f t="shared" si="326"/>
        <v>110.23</v>
      </c>
      <c r="S560" s="44">
        <f t="shared" si="326"/>
        <v>110.23</v>
      </c>
      <c r="T560" s="44">
        <f t="shared" si="326"/>
        <v>110.23</v>
      </c>
      <c r="U560" s="44">
        <f t="shared" si="326"/>
        <v>110.23</v>
      </c>
      <c r="V560" s="44">
        <f t="shared" si="326"/>
        <v>110.23</v>
      </c>
      <c r="W560" s="44">
        <f t="shared" si="326"/>
        <v>110.23</v>
      </c>
      <c r="X560" s="44">
        <f t="shared" si="326"/>
        <v>110.23</v>
      </c>
      <c r="Y560" s="44">
        <f t="shared" si="326"/>
        <v>110.23</v>
      </c>
      <c r="Z560" s="44">
        <f t="shared" si="326"/>
        <v>110.23</v>
      </c>
      <c r="AA560" s="44">
        <f t="shared" si="326"/>
        <v>110.23</v>
      </c>
    </row>
    <row r="561" spans="1:27" collapsed="1" x14ac:dyDescent="0.2">
      <c r="A561" s="88" t="s">
        <v>1389</v>
      </c>
      <c r="B561" s="28" t="str">
        <f>"20"&amp;"."&amp;$B$640&amp;"."&amp;$B$641</f>
        <v>20.09.2023</v>
      </c>
      <c r="C561" s="80" t="s">
        <v>76</v>
      </c>
      <c r="D561" s="81">
        <f>ROUND(((D562+D563+D565+D564)/1000),5)</f>
        <v>1.8537699999999999</v>
      </c>
      <c r="E561" s="81">
        <f>ROUND(((E562+E563+E565+E564)/1000),5)</f>
        <v>1.7339500000000001</v>
      </c>
      <c r="F561" s="81">
        <f>ROUND(((F562+F563+F565+F564)/1000),5)</f>
        <v>1.68283</v>
      </c>
      <c r="G561" s="81">
        <f t="shared" ref="G561:AA561" si="327">ROUND(((G562+G563+G565+G564)/1000),5)</f>
        <v>1.6690700000000001</v>
      </c>
      <c r="H561" s="81">
        <f t="shared" si="327"/>
        <v>1.7400899999999999</v>
      </c>
      <c r="I561" s="81">
        <f t="shared" si="327"/>
        <v>1.8924700000000001</v>
      </c>
      <c r="J561" s="81">
        <f t="shared" si="327"/>
        <v>2.0739800000000002</v>
      </c>
      <c r="K561" s="81">
        <f t="shared" si="327"/>
        <v>2.29616</v>
      </c>
      <c r="L561" s="81">
        <f t="shared" si="327"/>
        <v>2.56663</v>
      </c>
      <c r="M561" s="81">
        <f t="shared" si="327"/>
        <v>3.13957</v>
      </c>
      <c r="N561" s="81">
        <f t="shared" si="327"/>
        <v>3.1792199999999999</v>
      </c>
      <c r="O561" s="81">
        <f t="shared" si="327"/>
        <v>3.1418400000000002</v>
      </c>
      <c r="P561" s="81">
        <f t="shared" si="327"/>
        <v>2.9975499999999999</v>
      </c>
      <c r="Q561" s="81">
        <f t="shared" si="327"/>
        <v>3.1412</v>
      </c>
      <c r="R561" s="81">
        <f t="shared" si="327"/>
        <v>2.65266</v>
      </c>
      <c r="S561" s="81">
        <f t="shared" si="327"/>
        <v>2.65116</v>
      </c>
      <c r="T561" s="81">
        <f t="shared" si="327"/>
        <v>2.6379800000000002</v>
      </c>
      <c r="U561" s="81">
        <f t="shared" si="327"/>
        <v>2.6179899999999998</v>
      </c>
      <c r="V561" s="81">
        <f t="shared" si="327"/>
        <v>2.6578499999999998</v>
      </c>
      <c r="W561" s="81">
        <f t="shared" si="327"/>
        <v>2.7474799999999999</v>
      </c>
      <c r="X561" s="81">
        <f t="shared" si="327"/>
        <v>2.8923700000000001</v>
      </c>
      <c r="Y561" s="81">
        <f t="shared" si="327"/>
        <v>2.63164</v>
      </c>
      <c r="Z561" s="81">
        <f t="shared" si="327"/>
        <v>2.3146599999999999</v>
      </c>
      <c r="AA561" s="81">
        <f t="shared" si="327"/>
        <v>2.02522</v>
      </c>
    </row>
    <row r="562" spans="1:27" ht="12.75" hidden="1" customHeight="1" outlineLevel="1" x14ac:dyDescent="0.2">
      <c r="A562" s="89" t="s">
        <v>1390</v>
      </c>
      <c r="B562" s="63" t="s">
        <v>230</v>
      </c>
      <c r="C562" s="43" t="s">
        <v>79</v>
      </c>
      <c r="D562" s="44">
        <v>1304.68</v>
      </c>
      <c r="E562" s="44">
        <v>1184.8599999999999</v>
      </c>
      <c r="F562" s="44">
        <v>1133.74</v>
      </c>
      <c r="G562" s="44">
        <v>1119.98</v>
      </c>
      <c r="H562" s="44">
        <v>1191</v>
      </c>
      <c r="I562" s="44">
        <v>1343.38</v>
      </c>
      <c r="J562" s="44">
        <v>1524.89</v>
      </c>
      <c r="K562" s="44">
        <v>1747.07</v>
      </c>
      <c r="L562" s="44">
        <v>2017.54</v>
      </c>
      <c r="M562" s="44">
        <v>2590.48</v>
      </c>
      <c r="N562" s="44">
        <v>2630.13</v>
      </c>
      <c r="O562" s="44">
        <v>2592.75</v>
      </c>
      <c r="P562" s="44">
        <v>2448.46</v>
      </c>
      <c r="Q562" s="44">
        <v>2592.11</v>
      </c>
      <c r="R562" s="44">
        <v>2103.5700000000002</v>
      </c>
      <c r="S562" s="44">
        <v>2102.0700000000002</v>
      </c>
      <c r="T562" s="44">
        <v>2088.89</v>
      </c>
      <c r="U562" s="44">
        <v>2068.9</v>
      </c>
      <c r="V562" s="44">
        <v>2108.7600000000002</v>
      </c>
      <c r="W562" s="44">
        <v>2198.39</v>
      </c>
      <c r="X562" s="44">
        <v>2343.2800000000002</v>
      </c>
      <c r="Y562" s="44">
        <v>2082.5500000000002</v>
      </c>
      <c r="Z562" s="44">
        <v>1765.57</v>
      </c>
      <c r="AA562" s="44">
        <v>1476.13</v>
      </c>
    </row>
    <row r="563" spans="1:27" ht="12.75" hidden="1" customHeight="1" outlineLevel="1" x14ac:dyDescent="0.2">
      <c r="A563" s="89" t="s">
        <v>1391</v>
      </c>
      <c r="B563" s="63" t="s">
        <v>90</v>
      </c>
      <c r="C563" s="43" t="s">
        <v>79</v>
      </c>
      <c r="D563" s="44">
        <f>$D$468</f>
        <v>434.18</v>
      </c>
      <c r="E563" s="44">
        <f t="shared" ref="E563:AA563" si="328">$D$468</f>
        <v>434.18</v>
      </c>
      <c r="F563" s="44">
        <f t="shared" si="328"/>
        <v>434.18</v>
      </c>
      <c r="G563" s="44">
        <f t="shared" si="328"/>
        <v>434.18</v>
      </c>
      <c r="H563" s="44">
        <f t="shared" si="328"/>
        <v>434.18</v>
      </c>
      <c r="I563" s="44">
        <f t="shared" si="328"/>
        <v>434.18</v>
      </c>
      <c r="J563" s="44">
        <f t="shared" si="328"/>
        <v>434.18</v>
      </c>
      <c r="K563" s="44">
        <f t="shared" si="328"/>
        <v>434.18</v>
      </c>
      <c r="L563" s="44">
        <f t="shared" si="328"/>
        <v>434.18</v>
      </c>
      <c r="M563" s="44">
        <f t="shared" si="328"/>
        <v>434.18</v>
      </c>
      <c r="N563" s="44">
        <f t="shared" si="328"/>
        <v>434.18</v>
      </c>
      <c r="O563" s="44">
        <f t="shared" si="328"/>
        <v>434.18</v>
      </c>
      <c r="P563" s="44">
        <f t="shared" si="328"/>
        <v>434.18</v>
      </c>
      <c r="Q563" s="44">
        <f t="shared" si="328"/>
        <v>434.18</v>
      </c>
      <c r="R563" s="44">
        <f t="shared" si="328"/>
        <v>434.18</v>
      </c>
      <c r="S563" s="44">
        <f t="shared" si="328"/>
        <v>434.18</v>
      </c>
      <c r="T563" s="44">
        <f t="shared" si="328"/>
        <v>434.18</v>
      </c>
      <c r="U563" s="44">
        <f t="shared" si="328"/>
        <v>434.18</v>
      </c>
      <c r="V563" s="44">
        <f t="shared" si="328"/>
        <v>434.18</v>
      </c>
      <c r="W563" s="44">
        <f t="shared" si="328"/>
        <v>434.18</v>
      </c>
      <c r="X563" s="44">
        <f t="shared" si="328"/>
        <v>434.18</v>
      </c>
      <c r="Y563" s="44">
        <f t="shared" si="328"/>
        <v>434.18</v>
      </c>
      <c r="Z563" s="44">
        <f t="shared" si="328"/>
        <v>434.18</v>
      </c>
      <c r="AA563" s="44">
        <f t="shared" si="328"/>
        <v>434.18</v>
      </c>
    </row>
    <row r="564" spans="1:27" ht="12.75" hidden="1" customHeight="1" outlineLevel="1" x14ac:dyDescent="0.2">
      <c r="A564" s="89" t="s">
        <v>1392</v>
      </c>
      <c r="B564" s="63" t="s">
        <v>83</v>
      </c>
      <c r="C564" s="43" t="s">
        <v>79</v>
      </c>
      <c r="D564" s="44">
        <v>4.68</v>
      </c>
      <c r="E564" s="44">
        <v>4.68</v>
      </c>
      <c r="F564" s="44">
        <v>4.68</v>
      </c>
      <c r="G564" s="44">
        <v>4.68</v>
      </c>
      <c r="H564" s="44">
        <v>4.68</v>
      </c>
      <c r="I564" s="44">
        <v>4.68</v>
      </c>
      <c r="J564" s="44">
        <v>4.68</v>
      </c>
      <c r="K564" s="44">
        <v>4.68</v>
      </c>
      <c r="L564" s="44">
        <v>4.68</v>
      </c>
      <c r="M564" s="44">
        <v>4.68</v>
      </c>
      <c r="N564" s="44">
        <v>4.68</v>
      </c>
      <c r="O564" s="44">
        <v>4.68</v>
      </c>
      <c r="P564" s="44">
        <v>4.68</v>
      </c>
      <c r="Q564" s="44">
        <v>4.68</v>
      </c>
      <c r="R564" s="44">
        <v>4.68</v>
      </c>
      <c r="S564" s="44">
        <v>4.68</v>
      </c>
      <c r="T564" s="44">
        <v>4.68</v>
      </c>
      <c r="U564" s="44">
        <v>4.68</v>
      </c>
      <c r="V564" s="44">
        <v>4.68</v>
      </c>
      <c r="W564" s="44">
        <v>4.68</v>
      </c>
      <c r="X564" s="44">
        <v>4.68</v>
      </c>
      <c r="Y564" s="44">
        <v>4.68</v>
      </c>
      <c r="Z564" s="44">
        <v>4.68</v>
      </c>
      <c r="AA564" s="44">
        <v>4.68</v>
      </c>
    </row>
    <row r="565" spans="1:27" ht="12.75" hidden="1" customHeight="1" outlineLevel="1" x14ac:dyDescent="0.2">
      <c r="A565" s="89" t="s">
        <v>1393</v>
      </c>
      <c r="B565" s="63" t="s">
        <v>81</v>
      </c>
      <c r="C565" s="43" t="s">
        <v>79</v>
      </c>
      <c r="D565" s="44">
        <f>$D$11</f>
        <v>110.23</v>
      </c>
      <c r="E565" s="44">
        <f t="shared" ref="E565:AA565" si="329">$D$11</f>
        <v>110.23</v>
      </c>
      <c r="F565" s="44">
        <f t="shared" si="329"/>
        <v>110.23</v>
      </c>
      <c r="G565" s="44">
        <f t="shared" si="329"/>
        <v>110.23</v>
      </c>
      <c r="H565" s="44">
        <f t="shared" si="329"/>
        <v>110.23</v>
      </c>
      <c r="I565" s="44">
        <f t="shared" si="329"/>
        <v>110.23</v>
      </c>
      <c r="J565" s="44">
        <f t="shared" si="329"/>
        <v>110.23</v>
      </c>
      <c r="K565" s="44">
        <f t="shared" si="329"/>
        <v>110.23</v>
      </c>
      <c r="L565" s="44">
        <f t="shared" si="329"/>
        <v>110.23</v>
      </c>
      <c r="M565" s="44">
        <f t="shared" si="329"/>
        <v>110.23</v>
      </c>
      <c r="N565" s="44">
        <f t="shared" si="329"/>
        <v>110.23</v>
      </c>
      <c r="O565" s="44">
        <f t="shared" si="329"/>
        <v>110.23</v>
      </c>
      <c r="P565" s="44">
        <f t="shared" si="329"/>
        <v>110.23</v>
      </c>
      <c r="Q565" s="44">
        <f t="shared" si="329"/>
        <v>110.23</v>
      </c>
      <c r="R565" s="44">
        <f t="shared" si="329"/>
        <v>110.23</v>
      </c>
      <c r="S565" s="44">
        <f t="shared" si="329"/>
        <v>110.23</v>
      </c>
      <c r="T565" s="44">
        <f t="shared" si="329"/>
        <v>110.23</v>
      </c>
      <c r="U565" s="44">
        <f t="shared" si="329"/>
        <v>110.23</v>
      </c>
      <c r="V565" s="44">
        <f t="shared" si="329"/>
        <v>110.23</v>
      </c>
      <c r="W565" s="44">
        <f t="shared" si="329"/>
        <v>110.23</v>
      </c>
      <c r="X565" s="44">
        <f t="shared" si="329"/>
        <v>110.23</v>
      </c>
      <c r="Y565" s="44">
        <f t="shared" si="329"/>
        <v>110.23</v>
      </c>
      <c r="Z565" s="44">
        <f t="shared" si="329"/>
        <v>110.23</v>
      </c>
      <c r="AA565" s="44">
        <f t="shared" si="329"/>
        <v>110.23</v>
      </c>
    </row>
    <row r="566" spans="1:27" collapsed="1" x14ac:dyDescent="0.2">
      <c r="A566" s="88" t="s">
        <v>1394</v>
      </c>
      <c r="B566" s="28" t="str">
        <f>"21"&amp;"."&amp;$B$640&amp;"."&amp;$B$641</f>
        <v>21.09.2023</v>
      </c>
      <c r="C566" s="80" t="s">
        <v>76</v>
      </c>
      <c r="D566" s="81">
        <f>ROUND(((D567+D568+D570+D569)/1000),5)</f>
        <v>1.8359399999999999</v>
      </c>
      <c r="E566" s="81">
        <f>ROUND(((E567+E568+E570+E569)/1000),5)</f>
        <v>1.73641</v>
      </c>
      <c r="F566" s="81">
        <f>ROUND(((F567+F568+F570+F569)/1000),5)</f>
        <v>1.6669400000000001</v>
      </c>
      <c r="G566" s="81">
        <f t="shared" ref="G566:AA566" si="330">ROUND(((G567+G568+G570+G569)/1000),5)</f>
        <v>1.67909</v>
      </c>
      <c r="H566" s="81">
        <f t="shared" si="330"/>
        <v>1.76278</v>
      </c>
      <c r="I566" s="81">
        <f t="shared" si="330"/>
        <v>1.8824000000000001</v>
      </c>
      <c r="J566" s="81">
        <f t="shared" si="330"/>
        <v>2.0183800000000001</v>
      </c>
      <c r="K566" s="81">
        <f t="shared" si="330"/>
        <v>2.23143</v>
      </c>
      <c r="L566" s="81">
        <f t="shared" si="330"/>
        <v>2.5744799999999999</v>
      </c>
      <c r="M566" s="81">
        <f t="shared" si="330"/>
        <v>2.91181</v>
      </c>
      <c r="N566" s="81">
        <f t="shared" si="330"/>
        <v>2.9226000000000001</v>
      </c>
      <c r="O566" s="81">
        <f t="shared" si="330"/>
        <v>2.9207000000000001</v>
      </c>
      <c r="P566" s="81">
        <f t="shared" si="330"/>
        <v>2.9153500000000001</v>
      </c>
      <c r="Q566" s="81">
        <f t="shared" si="330"/>
        <v>2.9177</v>
      </c>
      <c r="R566" s="81">
        <f t="shared" si="330"/>
        <v>2.6295899999999999</v>
      </c>
      <c r="S566" s="81">
        <f t="shared" si="330"/>
        <v>2.62771</v>
      </c>
      <c r="T566" s="81">
        <f t="shared" si="330"/>
        <v>2.6078199999999998</v>
      </c>
      <c r="U566" s="81">
        <f t="shared" si="330"/>
        <v>2.59693</v>
      </c>
      <c r="V566" s="81">
        <f t="shared" si="330"/>
        <v>2.7223299999999999</v>
      </c>
      <c r="W566" s="81">
        <f t="shared" si="330"/>
        <v>2.78321</v>
      </c>
      <c r="X566" s="81">
        <f t="shared" si="330"/>
        <v>2.7578</v>
      </c>
      <c r="Y566" s="81">
        <f t="shared" si="330"/>
        <v>2.60392</v>
      </c>
      <c r="Z566" s="81">
        <f t="shared" si="330"/>
        <v>2.3216000000000001</v>
      </c>
      <c r="AA566" s="81">
        <f t="shared" si="330"/>
        <v>2.0548099999999998</v>
      </c>
    </row>
    <row r="567" spans="1:27" ht="12.75" hidden="1" customHeight="1" outlineLevel="1" x14ac:dyDescent="0.2">
      <c r="A567" s="89" t="s">
        <v>1395</v>
      </c>
      <c r="B567" s="63" t="s">
        <v>230</v>
      </c>
      <c r="C567" s="43" t="s">
        <v>79</v>
      </c>
      <c r="D567" s="44">
        <v>1286.8499999999999</v>
      </c>
      <c r="E567" s="44">
        <v>1187.32</v>
      </c>
      <c r="F567" s="44">
        <v>1117.8499999999999</v>
      </c>
      <c r="G567" s="44">
        <v>1130</v>
      </c>
      <c r="H567" s="44">
        <v>1213.69</v>
      </c>
      <c r="I567" s="44">
        <v>1333.31</v>
      </c>
      <c r="J567" s="44">
        <v>1469.29</v>
      </c>
      <c r="K567" s="44">
        <v>1682.34</v>
      </c>
      <c r="L567" s="44">
        <v>2025.39</v>
      </c>
      <c r="M567" s="44">
        <v>2362.7199999999998</v>
      </c>
      <c r="N567" s="44">
        <v>2373.5100000000002</v>
      </c>
      <c r="O567" s="44">
        <v>2371.61</v>
      </c>
      <c r="P567" s="44">
        <v>2366.2600000000002</v>
      </c>
      <c r="Q567" s="44">
        <v>2368.61</v>
      </c>
      <c r="R567" s="44">
        <v>2080.5</v>
      </c>
      <c r="S567" s="44">
        <v>2078.62</v>
      </c>
      <c r="T567" s="44">
        <v>2058.73</v>
      </c>
      <c r="U567" s="44">
        <v>2047.84</v>
      </c>
      <c r="V567" s="44">
        <v>2173.2399999999998</v>
      </c>
      <c r="W567" s="44">
        <v>2234.12</v>
      </c>
      <c r="X567" s="44">
        <v>2208.71</v>
      </c>
      <c r="Y567" s="44">
        <v>2054.83</v>
      </c>
      <c r="Z567" s="44">
        <v>1772.51</v>
      </c>
      <c r="AA567" s="44">
        <v>1505.72</v>
      </c>
    </row>
    <row r="568" spans="1:27" ht="12.75" hidden="1" customHeight="1" outlineLevel="1" x14ac:dyDescent="0.2">
      <c r="A568" s="89" t="s">
        <v>1396</v>
      </c>
      <c r="B568" s="63" t="s">
        <v>90</v>
      </c>
      <c r="C568" s="43" t="s">
        <v>79</v>
      </c>
      <c r="D568" s="44">
        <f>$D$468</f>
        <v>434.18</v>
      </c>
      <c r="E568" s="44">
        <f t="shared" ref="E568:AA568" si="331">$D$468</f>
        <v>434.18</v>
      </c>
      <c r="F568" s="44">
        <f t="shared" si="331"/>
        <v>434.18</v>
      </c>
      <c r="G568" s="44">
        <f t="shared" si="331"/>
        <v>434.18</v>
      </c>
      <c r="H568" s="44">
        <f t="shared" si="331"/>
        <v>434.18</v>
      </c>
      <c r="I568" s="44">
        <f t="shared" si="331"/>
        <v>434.18</v>
      </c>
      <c r="J568" s="44">
        <f t="shared" si="331"/>
        <v>434.18</v>
      </c>
      <c r="K568" s="44">
        <f t="shared" si="331"/>
        <v>434.18</v>
      </c>
      <c r="L568" s="44">
        <f t="shared" si="331"/>
        <v>434.18</v>
      </c>
      <c r="M568" s="44">
        <f t="shared" si="331"/>
        <v>434.18</v>
      </c>
      <c r="N568" s="44">
        <f t="shared" si="331"/>
        <v>434.18</v>
      </c>
      <c r="O568" s="44">
        <f t="shared" si="331"/>
        <v>434.18</v>
      </c>
      <c r="P568" s="44">
        <f t="shared" si="331"/>
        <v>434.18</v>
      </c>
      <c r="Q568" s="44">
        <f t="shared" si="331"/>
        <v>434.18</v>
      </c>
      <c r="R568" s="44">
        <f t="shared" si="331"/>
        <v>434.18</v>
      </c>
      <c r="S568" s="44">
        <f t="shared" si="331"/>
        <v>434.18</v>
      </c>
      <c r="T568" s="44">
        <f t="shared" si="331"/>
        <v>434.18</v>
      </c>
      <c r="U568" s="44">
        <f t="shared" si="331"/>
        <v>434.18</v>
      </c>
      <c r="V568" s="44">
        <f t="shared" si="331"/>
        <v>434.18</v>
      </c>
      <c r="W568" s="44">
        <f t="shared" si="331"/>
        <v>434.18</v>
      </c>
      <c r="X568" s="44">
        <f t="shared" si="331"/>
        <v>434.18</v>
      </c>
      <c r="Y568" s="44">
        <f t="shared" si="331"/>
        <v>434.18</v>
      </c>
      <c r="Z568" s="44">
        <f t="shared" si="331"/>
        <v>434.18</v>
      </c>
      <c r="AA568" s="44">
        <f t="shared" si="331"/>
        <v>434.18</v>
      </c>
    </row>
    <row r="569" spans="1:27" ht="12.75" hidden="1" customHeight="1" outlineLevel="1" x14ac:dyDescent="0.2">
      <c r="A569" s="89" t="s">
        <v>1397</v>
      </c>
      <c r="B569" s="63" t="s">
        <v>83</v>
      </c>
      <c r="C569" s="43" t="s">
        <v>79</v>
      </c>
      <c r="D569" s="44">
        <v>4.68</v>
      </c>
      <c r="E569" s="44">
        <v>4.68</v>
      </c>
      <c r="F569" s="44">
        <v>4.68</v>
      </c>
      <c r="G569" s="44">
        <v>4.68</v>
      </c>
      <c r="H569" s="44">
        <v>4.68</v>
      </c>
      <c r="I569" s="44">
        <v>4.68</v>
      </c>
      <c r="J569" s="44">
        <v>4.68</v>
      </c>
      <c r="K569" s="44">
        <v>4.68</v>
      </c>
      <c r="L569" s="44">
        <v>4.68</v>
      </c>
      <c r="M569" s="44">
        <v>4.68</v>
      </c>
      <c r="N569" s="44">
        <v>4.68</v>
      </c>
      <c r="O569" s="44">
        <v>4.68</v>
      </c>
      <c r="P569" s="44">
        <v>4.68</v>
      </c>
      <c r="Q569" s="44">
        <v>4.68</v>
      </c>
      <c r="R569" s="44">
        <v>4.68</v>
      </c>
      <c r="S569" s="44">
        <v>4.68</v>
      </c>
      <c r="T569" s="44">
        <v>4.68</v>
      </c>
      <c r="U569" s="44">
        <v>4.68</v>
      </c>
      <c r="V569" s="44">
        <v>4.68</v>
      </c>
      <c r="W569" s="44">
        <v>4.68</v>
      </c>
      <c r="X569" s="44">
        <v>4.68</v>
      </c>
      <c r="Y569" s="44">
        <v>4.68</v>
      </c>
      <c r="Z569" s="44">
        <v>4.68</v>
      </c>
      <c r="AA569" s="44">
        <v>4.68</v>
      </c>
    </row>
    <row r="570" spans="1:27" ht="12.75" hidden="1" customHeight="1" outlineLevel="1" x14ac:dyDescent="0.2">
      <c r="A570" s="89" t="s">
        <v>1398</v>
      </c>
      <c r="B570" s="63" t="s">
        <v>81</v>
      </c>
      <c r="C570" s="43" t="s">
        <v>79</v>
      </c>
      <c r="D570" s="44">
        <f>$D$11</f>
        <v>110.23</v>
      </c>
      <c r="E570" s="44">
        <f t="shared" ref="E570:AA570" si="332">$D$11</f>
        <v>110.23</v>
      </c>
      <c r="F570" s="44">
        <f t="shared" si="332"/>
        <v>110.23</v>
      </c>
      <c r="G570" s="44">
        <f t="shared" si="332"/>
        <v>110.23</v>
      </c>
      <c r="H570" s="44">
        <f t="shared" si="332"/>
        <v>110.23</v>
      </c>
      <c r="I570" s="44">
        <f t="shared" si="332"/>
        <v>110.23</v>
      </c>
      <c r="J570" s="44">
        <f t="shared" si="332"/>
        <v>110.23</v>
      </c>
      <c r="K570" s="44">
        <f t="shared" si="332"/>
        <v>110.23</v>
      </c>
      <c r="L570" s="44">
        <f t="shared" si="332"/>
        <v>110.23</v>
      </c>
      <c r="M570" s="44">
        <f t="shared" si="332"/>
        <v>110.23</v>
      </c>
      <c r="N570" s="44">
        <f t="shared" si="332"/>
        <v>110.23</v>
      </c>
      <c r="O570" s="44">
        <f t="shared" si="332"/>
        <v>110.23</v>
      </c>
      <c r="P570" s="44">
        <f t="shared" si="332"/>
        <v>110.23</v>
      </c>
      <c r="Q570" s="44">
        <f t="shared" si="332"/>
        <v>110.23</v>
      </c>
      <c r="R570" s="44">
        <f t="shared" si="332"/>
        <v>110.23</v>
      </c>
      <c r="S570" s="44">
        <f t="shared" si="332"/>
        <v>110.23</v>
      </c>
      <c r="T570" s="44">
        <f t="shared" si="332"/>
        <v>110.23</v>
      </c>
      <c r="U570" s="44">
        <f t="shared" si="332"/>
        <v>110.23</v>
      </c>
      <c r="V570" s="44">
        <f t="shared" si="332"/>
        <v>110.23</v>
      </c>
      <c r="W570" s="44">
        <f t="shared" si="332"/>
        <v>110.23</v>
      </c>
      <c r="X570" s="44">
        <f t="shared" si="332"/>
        <v>110.23</v>
      </c>
      <c r="Y570" s="44">
        <f t="shared" si="332"/>
        <v>110.23</v>
      </c>
      <c r="Z570" s="44">
        <f t="shared" si="332"/>
        <v>110.23</v>
      </c>
      <c r="AA570" s="44">
        <f t="shared" si="332"/>
        <v>110.23</v>
      </c>
    </row>
    <row r="571" spans="1:27" collapsed="1" x14ac:dyDescent="0.2">
      <c r="A571" s="88" t="s">
        <v>1399</v>
      </c>
      <c r="B571" s="28" t="str">
        <f>"22"&amp;"."&amp;$B$640&amp;"."&amp;$B$641</f>
        <v>22.09.2023</v>
      </c>
      <c r="C571" s="80" t="s">
        <v>76</v>
      </c>
      <c r="D571" s="81">
        <f>ROUND(((D572+D573+D575+D574)/1000),5)</f>
        <v>1.83819</v>
      </c>
      <c r="E571" s="81">
        <f>ROUND(((E572+E573+E575+E574)/1000),5)</f>
        <v>1.73282</v>
      </c>
      <c r="F571" s="81">
        <f>ROUND(((F572+F573+F575+F574)/1000),5)</f>
        <v>1.67845</v>
      </c>
      <c r="G571" s="81">
        <f t="shared" ref="G571:AA571" si="333">ROUND(((G572+G573+G575+G574)/1000),5)</f>
        <v>1.6790700000000001</v>
      </c>
      <c r="H571" s="81">
        <f t="shared" si="333"/>
        <v>1.7454700000000001</v>
      </c>
      <c r="I571" s="81">
        <f t="shared" si="333"/>
        <v>1.9213100000000001</v>
      </c>
      <c r="J571" s="81">
        <f t="shared" si="333"/>
        <v>2.1151800000000001</v>
      </c>
      <c r="K571" s="81">
        <f t="shared" si="333"/>
        <v>2.32985</v>
      </c>
      <c r="L571" s="81">
        <f t="shared" si="333"/>
        <v>2.5717699999999999</v>
      </c>
      <c r="M571" s="81">
        <f t="shared" si="333"/>
        <v>2.7488000000000001</v>
      </c>
      <c r="N571" s="81">
        <f t="shared" si="333"/>
        <v>2.76383</v>
      </c>
      <c r="O571" s="81">
        <f t="shared" si="333"/>
        <v>2.9188100000000001</v>
      </c>
      <c r="P571" s="81">
        <f t="shared" si="333"/>
        <v>2.72174</v>
      </c>
      <c r="Q571" s="81">
        <f t="shared" si="333"/>
        <v>2.7542800000000001</v>
      </c>
      <c r="R571" s="81">
        <f t="shared" si="333"/>
        <v>2.6352199999999999</v>
      </c>
      <c r="S571" s="81">
        <f t="shared" si="333"/>
        <v>2.6257799999999998</v>
      </c>
      <c r="T571" s="81">
        <f t="shared" si="333"/>
        <v>2.62256</v>
      </c>
      <c r="U571" s="81">
        <f t="shared" si="333"/>
        <v>2.5988799999999999</v>
      </c>
      <c r="V571" s="81">
        <f t="shared" si="333"/>
        <v>2.6714099999999998</v>
      </c>
      <c r="W571" s="81">
        <f t="shared" si="333"/>
        <v>2.7018399999999998</v>
      </c>
      <c r="X571" s="81">
        <f t="shared" si="333"/>
        <v>2.69733</v>
      </c>
      <c r="Y571" s="81">
        <f t="shared" si="333"/>
        <v>2.6131500000000001</v>
      </c>
      <c r="Z571" s="81">
        <f t="shared" si="333"/>
        <v>2.33527</v>
      </c>
      <c r="AA571" s="81">
        <f t="shared" si="333"/>
        <v>2.14195</v>
      </c>
    </row>
    <row r="572" spans="1:27" ht="12.75" hidden="1" customHeight="1" outlineLevel="1" x14ac:dyDescent="0.2">
      <c r="A572" s="89" t="s">
        <v>1400</v>
      </c>
      <c r="B572" s="63" t="s">
        <v>230</v>
      </c>
      <c r="C572" s="43" t="s">
        <v>79</v>
      </c>
      <c r="D572" s="44">
        <v>1289.0999999999999</v>
      </c>
      <c r="E572" s="44">
        <v>1183.73</v>
      </c>
      <c r="F572" s="44">
        <v>1129.3599999999999</v>
      </c>
      <c r="G572" s="44">
        <v>1129.98</v>
      </c>
      <c r="H572" s="44">
        <v>1196.3800000000001</v>
      </c>
      <c r="I572" s="44">
        <v>1372.22</v>
      </c>
      <c r="J572" s="44">
        <v>1566.09</v>
      </c>
      <c r="K572" s="44">
        <v>1780.76</v>
      </c>
      <c r="L572" s="44">
        <v>2022.68</v>
      </c>
      <c r="M572" s="44">
        <v>2199.71</v>
      </c>
      <c r="N572" s="44">
        <v>2214.7399999999998</v>
      </c>
      <c r="O572" s="44">
        <v>2369.7199999999998</v>
      </c>
      <c r="P572" s="44">
        <v>2172.65</v>
      </c>
      <c r="Q572" s="44">
        <v>2205.19</v>
      </c>
      <c r="R572" s="44">
        <v>2086.13</v>
      </c>
      <c r="S572" s="44">
        <v>2076.69</v>
      </c>
      <c r="T572" s="44">
        <v>2073.4699999999998</v>
      </c>
      <c r="U572" s="44">
        <v>2049.79</v>
      </c>
      <c r="V572" s="44">
        <v>2122.3200000000002</v>
      </c>
      <c r="W572" s="44">
        <v>2152.75</v>
      </c>
      <c r="X572" s="44">
        <v>2148.2399999999998</v>
      </c>
      <c r="Y572" s="44">
        <v>2064.06</v>
      </c>
      <c r="Z572" s="44">
        <v>1786.18</v>
      </c>
      <c r="AA572" s="44">
        <v>1592.86</v>
      </c>
    </row>
    <row r="573" spans="1:27" ht="12.75" hidden="1" customHeight="1" outlineLevel="1" x14ac:dyDescent="0.2">
      <c r="A573" s="89" t="s">
        <v>1401</v>
      </c>
      <c r="B573" s="63" t="s">
        <v>90</v>
      </c>
      <c r="C573" s="43" t="s">
        <v>79</v>
      </c>
      <c r="D573" s="44">
        <f>$D$468</f>
        <v>434.18</v>
      </c>
      <c r="E573" s="44">
        <f t="shared" ref="E573:AA573" si="334">$D$468</f>
        <v>434.18</v>
      </c>
      <c r="F573" s="44">
        <f t="shared" si="334"/>
        <v>434.18</v>
      </c>
      <c r="G573" s="44">
        <f t="shared" si="334"/>
        <v>434.18</v>
      </c>
      <c r="H573" s="44">
        <f t="shared" si="334"/>
        <v>434.18</v>
      </c>
      <c r="I573" s="44">
        <f t="shared" si="334"/>
        <v>434.18</v>
      </c>
      <c r="J573" s="44">
        <f t="shared" si="334"/>
        <v>434.18</v>
      </c>
      <c r="K573" s="44">
        <f t="shared" si="334"/>
        <v>434.18</v>
      </c>
      <c r="L573" s="44">
        <f t="shared" si="334"/>
        <v>434.18</v>
      </c>
      <c r="M573" s="44">
        <f t="shared" si="334"/>
        <v>434.18</v>
      </c>
      <c r="N573" s="44">
        <f t="shared" si="334"/>
        <v>434.18</v>
      </c>
      <c r="O573" s="44">
        <f t="shared" si="334"/>
        <v>434.18</v>
      </c>
      <c r="P573" s="44">
        <f t="shared" si="334"/>
        <v>434.18</v>
      </c>
      <c r="Q573" s="44">
        <f t="shared" si="334"/>
        <v>434.18</v>
      </c>
      <c r="R573" s="44">
        <f t="shared" si="334"/>
        <v>434.18</v>
      </c>
      <c r="S573" s="44">
        <f t="shared" si="334"/>
        <v>434.18</v>
      </c>
      <c r="T573" s="44">
        <f t="shared" si="334"/>
        <v>434.18</v>
      </c>
      <c r="U573" s="44">
        <f t="shared" si="334"/>
        <v>434.18</v>
      </c>
      <c r="V573" s="44">
        <f t="shared" si="334"/>
        <v>434.18</v>
      </c>
      <c r="W573" s="44">
        <f t="shared" si="334"/>
        <v>434.18</v>
      </c>
      <c r="X573" s="44">
        <f t="shared" si="334"/>
        <v>434.18</v>
      </c>
      <c r="Y573" s="44">
        <f t="shared" si="334"/>
        <v>434.18</v>
      </c>
      <c r="Z573" s="44">
        <f t="shared" si="334"/>
        <v>434.18</v>
      </c>
      <c r="AA573" s="44">
        <f t="shared" si="334"/>
        <v>434.18</v>
      </c>
    </row>
    <row r="574" spans="1:27" ht="12.75" hidden="1" customHeight="1" outlineLevel="1" x14ac:dyDescent="0.2">
      <c r="A574" s="89" t="s">
        <v>1402</v>
      </c>
      <c r="B574" s="63" t="s">
        <v>83</v>
      </c>
      <c r="C574" s="43" t="s">
        <v>79</v>
      </c>
      <c r="D574" s="44">
        <v>4.68</v>
      </c>
      <c r="E574" s="44">
        <v>4.68</v>
      </c>
      <c r="F574" s="44">
        <v>4.68</v>
      </c>
      <c r="G574" s="44">
        <v>4.68</v>
      </c>
      <c r="H574" s="44">
        <v>4.68</v>
      </c>
      <c r="I574" s="44">
        <v>4.68</v>
      </c>
      <c r="J574" s="44">
        <v>4.68</v>
      </c>
      <c r="K574" s="44">
        <v>4.68</v>
      </c>
      <c r="L574" s="44">
        <v>4.68</v>
      </c>
      <c r="M574" s="44">
        <v>4.68</v>
      </c>
      <c r="N574" s="44">
        <v>4.68</v>
      </c>
      <c r="O574" s="44">
        <v>4.68</v>
      </c>
      <c r="P574" s="44">
        <v>4.68</v>
      </c>
      <c r="Q574" s="44">
        <v>4.68</v>
      </c>
      <c r="R574" s="44">
        <v>4.68</v>
      </c>
      <c r="S574" s="44">
        <v>4.68</v>
      </c>
      <c r="T574" s="44">
        <v>4.68</v>
      </c>
      <c r="U574" s="44">
        <v>4.68</v>
      </c>
      <c r="V574" s="44">
        <v>4.68</v>
      </c>
      <c r="W574" s="44">
        <v>4.68</v>
      </c>
      <c r="X574" s="44">
        <v>4.68</v>
      </c>
      <c r="Y574" s="44">
        <v>4.68</v>
      </c>
      <c r="Z574" s="44">
        <v>4.68</v>
      </c>
      <c r="AA574" s="44">
        <v>4.68</v>
      </c>
    </row>
    <row r="575" spans="1:27" ht="12.75" hidden="1" customHeight="1" outlineLevel="1" x14ac:dyDescent="0.2">
      <c r="A575" s="89" t="s">
        <v>1403</v>
      </c>
      <c r="B575" s="63" t="s">
        <v>81</v>
      </c>
      <c r="C575" s="43" t="s">
        <v>79</v>
      </c>
      <c r="D575" s="44">
        <f>$D$11</f>
        <v>110.23</v>
      </c>
      <c r="E575" s="44">
        <f t="shared" ref="E575:AA575" si="335">$D$11</f>
        <v>110.23</v>
      </c>
      <c r="F575" s="44">
        <f t="shared" si="335"/>
        <v>110.23</v>
      </c>
      <c r="G575" s="44">
        <f t="shared" si="335"/>
        <v>110.23</v>
      </c>
      <c r="H575" s="44">
        <f t="shared" si="335"/>
        <v>110.23</v>
      </c>
      <c r="I575" s="44">
        <f t="shared" si="335"/>
        <v>110.23</v>
      </c>
      <c r="J575" s="44">
        <f t="shared" si="335"/>
        <v>110.23</v>
      </c>
      <c r="K575" s="44">
        <f t="shared" si="335"/>
        <v>110.23</v>
      </c>
      <c r="L575" s="44">
        <f t="shared" si="335"/>
        <v>110.23</v>
      </c>
      <c r="M575" s="44">
        <f t="shared" si="335"/>
        <v>110.23</v>
      </c>
      <c r="N575" s="44">
        <f t="shared" si="335"/>
        <v>110.23</v>
      </c>
      <c r="O575" s="44">
        <f t="shared" si="335"/>
        <v>110.23</v>
      </c>
      <c r="P575" s="44">
        <f t="shared" si="335"/>
        <v>110.23</v>
      </c>
      <c r="Q575" s="44">
        <f t="shared" si="335"/>
        <v>110.23</v>
      </c>
      <c r="R575" s="44">
        <f t="shared" si="335"/>
        <v>110.23</v>
      </c>
      <c r="S575" s="44">
        <f t="shared" si="335"/>
        <v>110.23</v>
      </c>
      <c r="T575" s="44">
        <f t="shared" si="335"/>
        <v>110.23</v>
      </c>
      <c r="U575" s="44">
        <f t="shared" si="335"/>
        <v>110.23</v>
      </c>
      <c r="V575" s="44">
        <f t="shared" si="335"/>
        <v>110.23</v>
      </c>
      <c r="W575" s="44">
        <f t="shared" si="335"/>
        <v>110.23</v>
      </c>
      <c r="X575" s="44">
        <f t="shared" si="335"/>
        <v>110.23</v>
      </c>
      <c r="Y575" s="44">
        <f t="shared" si="335"/>
        <v>110.23</v>
      </c>
      <c r="Z575" s="44">
        <f t="shared" si="335"/>
        <v>110.23</v>
      </c>
      <c r="AA575" s="44">
        <f t="shared" si="335"/>
        <v>110.23</v>
      </c>
    </row>
    <row r="576" spans="1:27" collapsed="1" x14ac:dyDescent="0.2">
      <c r="A576" s="88" t="s">
        <v>1404</v>
      </c>
      <c r="B576" s="28" t="str">
        <f>"23"&amp;"."&amp;$B$640&amp;"."&amp;$B$641</f>
        <v>23.09.2023</v>
      </c>
      <c r="C576" s="80" t="s">
        <v>76</v>
      </c>
      <c r="D576" s="81">
        <f>ROUND(((D577+D578+D580+D579)/1000),5)</f>
        <v>2.1645500000000002</v>
      </c>
      <c r="E576" s="81">
        <f>ROUND(((E577+E578+E580+E579)/1000),5)</f>
        <v>2.0139900000000002</v>
      </c>
      <c r="F576" s="81">
        <f>ROUND(((F577+F578+F580+F579)/1000),5)</f>
        <v>1.9113100000000001</v>
      </c>
      <c r="G576" s="81">
        <f t="shared" ref="G576:AA576" si="336">ROUND(((G577+G578+G580+G579)/1000),5)</f>
        <v>1.85667</v>
      </c>
      <c r="H576" s="81">
        <f t="shared" si="336"/>
        <v>1.9373899999999999</v>
      </c>
      <c r="I576" s="81">
        <f t="shared" si="336"/>
        <v>1.9549300000000001</v>
      </c>
      <c r="J576" s="81">
        <f t="shared" si="336"/>
        <v>2.0499299999999998</v>
      </c>
      <c r="K576" s="81">
        <f t="shared" si="336"/>
        <v>2.17482</v>
      </c>
      <c r="L576" s="81">
        <f t="shared" si="336"/>
        <v>2.4205700000000001</v>
      </c>
      <c r="M576" s="81">
        <f t="shared" si="336"/>
        <v>2.56576</v>
      </c>
      <c r="N576" s="81">
        <f t="shared" si="336"/>
        <v>2.6618499999999998</v>
      </c>
      <c r="O576" s="81">
        <f t="shared" si="336"/>
        <v>2.694</v>
      </c>
      <c r="P576" s="81">
        <f t="shared" si="336"/>
        <v>2.8912800000000001</v>
      </c>
      <c r="Q576" s="81">
        <f t="shared" si="336"/>
        <v>2.9171499999999999</v>
      </c>
      <c r="R576" s="81">
        <f t="shared" si="336"/>
        <v>2.9070399999999998</v>
      </c>
      <c r="S576" s="81">
        <f t="shared" si="336"/>
        <v>2.7818999999999998</v>
      </c>
      <c r="T576" s="81">
        <f t="shared" si="336"/>
        <v>2.7235399999999998</v>
      </c>
      <c r="U576" s="81">
        <f t="shared" si="336"/>
        <v>2.6539000000000001</v>
      </c>
      <c r="V576" s="81">
        <f t="shared" si="336"/>
        <v>2.7898900000000002</v>
      </c>
      <c r="W576" s="81">
        <f t="shared" si="336"/>
        <v>2.8341799999999999</v>
      </c>
      <c r="X576" s="81">
        <f t="shared" si="336"/>
        <v>2.93757</v>
      </c>
      <c r="Y576" s="81">
        <f t="shared" si="336"/>
        <v>2.6140500000000002</v>
      </c>
      <c r="Z576" s="81">
        <f t="shared" si="336"/>
        <v>2.2514799999999999</v>
      </c>
      <c r="AA576" s="81">
        <f t="shared" si="336"/>
        <v>2.0724499999999999</v>
      </c>
    </row>
    <row r="577" spans="1:27" ht="12.75" hidden="1" customHeight="1" outlineLevel="1" x14ac:dyDescent="0.2">
      <c r="A577" s="89" t="s">
        <v>1405</v>
      </c>
      <c r="B577" s="63" t="s">
        <v>230</v>
      </c>
      <c r="C577" s="43" t="s">
        <v>79</v>
      </c>
      <c r="D577" s="44">
        <v>1615.46</v>
      </c>
      <c r="E577" s="44">
        <v>1464.9</v>
      </c>
      <c r="F577" s="44">
        <v>1362.22</v>
      </c>
      <c r="G577" s="44">
        <v>1307.58</v>
      </c>
      <c r="H577" s="44">
        <v>1388.3</v>
      </c>
      <c r="I577" s="44">
        <v>1405.84</v>
      </c>
      <c r="J577" s="44">
        <v>1500.84</v>
      </c>
      <c r="K577" s="44">
        <v>1625.73</v>
      </c>
      <c r="L577" s="44">
        <v>1871.48</v>
      </c>
      <c r="M577" s="44">
        <v>2016.67</v>
      </c>
      <c r="N577" s="44">
        <v>2112.7600000000002</v>
      </c>
      <c r="O577" s="44">
        <v>2144.91</v>
      </c>
      <c r="P577" s="44">
        <v>2342.19</v>
      </c>
      <c r="Q577" s="44">
        <v>2368.06</v>
      </c>
      <c r="R577" s="44">
        <v>2357.9499999999998</v>
      </c>
      <c r="S577" s="44">
        <v>2232.81</v>
      </c>
      <c r="T577" s="44">
        <v>2174.4499999999998</v>
      </c>
      <c r="U577" s="44">
        <v>2104.81</v>
      </c>
      <c r="V577" s="44">
        <v>2240.8000000000002</v>
      </c>
      <c r="W577" s="44">
        <v>2285.09</v>
      </c>
      <c r="X577" s="44">
        <v>2388.48</v>
      </c>
      <c r="Y577" s="44">
        <v>2064.96</v>
      </c>
      <c r="Z577" s="44">
        <v>1702.39</v>
      </c>
      <c r="AA577" s="44">
        <v>1523.36</v>
      </c>
    </row>
    <row r="578" spans="1:27" ht="12.75" hidden="1" customHeight="1" outlineLevel="1" x14ac:dyDescent="0.2">
      <c r="A578" s="89" t="s">
        <v>1406</v>
      </c>
      <c r="B578" s="63" t="s">
        <v>90</v>
      </c>
      <c r="C578" s="43" t="s">
        <v>79</v>
      </c>
      <c r="D578" s="44">
        <f>$D$468</f>
        <v>434.18</v>
      </c>
      <c r="E578" s="44">
        <f t="shared" ref="E578:AA578" si="337">$D$468</f>
        <v>434.18</v>
      </c>
      <c r="F578" s="44">
        <f t="shared" si="337"/>
        <v>434.18</v>
      </c>
      <c r="G578" s="44">
        <f t="shared" si="337"/>
        <v>434.18</v>
      </c>
      <c r="H578" s="44">
        <f t="shared" si="337"/>
        <v>434.18</v>
      </c>
      <c r="I578" s="44">
        <f t="shared" si="337"/>
        <v>434.18</v>
      </c>
      <c r="J578" s="44">
        <f t="shared" si="337"/>
        <v>434.18</v>
      </c>
      <c r="K578" s="44">
        <f t="shared" si="337"/>
        <v>434.18</v>
      </c>
      <c r="L578" s="44">
        <f t="shared" si="337"/>
        <v>434.18</v>
      </c>
      <c r="M578" s="44">
        <f t="shared" si="337"/>
        <v>434.18</v>
      </c>
      <c r="N578" s="44">
        <f t="shared" si="337"/>
        <v>434.18</v>
      </c>
      <c r="O578" s="44">
        <f t="shared" si="337"/>
        <v>434.18</v>
      </c>
      <c r="P578" s="44">
        <f t="shared" si="337"/>
        <v>434.18</v>
      </c>
      <c r="Q578" s="44">
        <f t="shared" si="337"/>
        <v>434.18</v>
      </c>
      <c r="R578" s="44">
        <f t="shared" si="337"/>
        <v>434.18</v>
      </c>
      <c r="S578" s="44">
        <f t="shared" si="337"/>
        <v>434.18</v>
      </c>
      <c r="T578" s="44">
        <f t="shared" si="337"/>
        <v>434.18</v>
      </c>
      <c r="U578" s="44">
        <f t="shared" si="337"/>
        <v>434.18</v>
      </c>
      <c r="V578" s="44">
        <f t="shared" si="337"/>
        <v>434.18</v>
      </c>
      <c r="W578" s="44">
        <f t="shared" si="337"/>
        <v>434.18</v>
      </c>
      <c r="X578" s="44">
        <f t="shared" si="337"/>
        <v>434.18</v>
      </c>
      <c r="Y578" s="44">
        <f t="shared" si="337"/>
        <v>434.18</v>
      </c>
      <c r="Z578" s="44">
        <f t="shared" si="337"/>
        <v>434.18</v>
      </c>
      <c r="AA578" s="44">
        <f t="shared" si="337"/>
        <v>434.18</v>
      </c>
    </row>
    <row r="579" spans="1:27" ht="12.75" hidden="1" customHeight="1" outlineLevel="1" x14ac:dyDescent="0.2">
      <c r="A579" s="89" t="s">
        <v>1407</v>
      </c>
      <c r="B579" s="63" t="s">
        <v>83</v>
      </c>
      <c r="C579" s="43" t="s">
        <v>79</v>
      </c>
      <c r="D579" s="44">
        <v>4.68</v>
      </c>
      <c r="E579" s="44">
        <v>4.68</v>
      </c>
      <c r="F579" s="44">
        <v>4.68</v>
      </c>
      <c r="G579" s="44">
        <v>4.68</v>
      </c>
      <c r="H579" s="44">
        <v>4.68</v>
      </c>
      <c r="I579" s="44">
        <v>4.68</v>
      </c>
      <c r="J579" s="44">
        <v>4.68</v>
      </c>
      <c r="K579" s="44">
        <v>4.68</v>
      </c>
      <c r="L579" s="44">
        <v>4.68</v>
      </c>
      <c r="M579" s="44">
        <v>4.68</v>
      </c>
      <c r="N579" s="44">
        <v>4.68</v>
      </c>
      <c r="O579" s="44">
        <v>4.68</v>
      </c>
      <c r="P579" s="44">
        <v>4.68</v>
      </c>
      <c r="Q579" s="44">
        <v>4.68</v>
      </c>
      <c r="R579" s="44">
        <v>4.68</v>
      </c>
      <c r="S579" s="44">
        <v>4.68</v>
      </c>
      <c r="T579" s="44">
        <v>4.68</v>
      </c>
      <c r="U579" s="44">
        <v>4.68</v>
      </c>
      <c r="V579" s="44">
        <v>4.68</v>
      </c>
      <c r="W579" s="44">
        <v>4.68</v>
      </c>
      <c r="X579" s="44">
        <v>4.68</v>
      </c>
      <c r="Y579" s="44">
        <v>4.68</v>
      </c>
      <c r="Z579" s="44">
        <v>4.68</v>
      </c>
      <c r="AA579" s="44">
        <v>4.68</v>
      </c>
    </row>
    <row r="580" spans="1:27" ht="12.75" hidden="1" customHeight="1" outlineLevel="1" x14ac:dyDescent="0.2">
      <c r="A580" s="89" t="s">
        <v>1408</v>
      </c>
      <c r="B580" s="63" t="s">
        <v>81</v>
      </c>
      <c r="C580" s="43" t="s">
        <v>79</v>
      </c>
      <c r="D580" s="44">
        <f>$D$11</f>
        <v>110.23</v>
      </c>
      <c r="E580" s="44">
        <f t="shared" ref="E580:AA580" si="338">$D$11</f>
        <v>110.23</v>
      </c>
      <c r="F580" s="44">
        <f t="shared" si="338"/>
        <v>110.23</v>
      </c>
      <c r="G580" s="44">
        <f t="shared" si="338"/>
        <v>110.23</v>
      </c>
      <c r="H580" s="44">
        <f t="shared" si="338"/>
        <v>110.23</v>
      </c>
      <c r="I580" s="44">
        <f t="shared" si="338"/>
        <v>110.23</v>
      </c>
      <c r="J580" s="44">
        <f t="shared" si="338"/>
        <v>110.23</v>
      </c>
      <c r="K580" s="44">
        <f t="shared" si="338"/>
        <v>110.23</v>
      </c>
      <c r="L580" s="44">
        <f t="shared" si="338"/>
        <v>110.23</v>
      </c>
      <c r="M580" s="44">
        <f t="shared" si="338"/>
        <v>110.23</v>
      </c>
      <c r="N580" s="44">
        <f t="shared" si="338"/>
        <v>110.23</v>
      </c>
      <c r="O580" s="44">
        <f t="shared" si="338"/>
        <v>110.23</v>
      </c>
      <c r="P580" s="44">
        <f t="shared" si="338"/>
        <v>110.23</v>
      </c>
      <c r="Q580" s="44">
        <f t="shared" si="338"/>
        <v>110.23</v>
      </c>
      <c r="R580" s="44">
        <f t="shared" si="338"/>
        <v>110.23</v>
      </c>
      <c r="S580" s="44">
        <f t="shared" si="338"/>
        <v>110.23</v>
      </c>
      <c r="T580" s="44">
        <f t="shared" si="338"/>
        <v>110.23</v>
      </c>
      <c r="U580" s="44">
        <f t="shared" si="338"/>
        <v>110.23</v>
      </c>
      <c r="V580" s="44">
        <f t="shared" si="338"/>
        <v>110.23</v>
      </c>
      <c r="W580" s="44">
        <f t="shared" si="338"/>
        <v>110.23</v>
      </c>
      <c r="X580" s="44">
        <f t="shared" si="338"/>
        <v>110.23</v>
      </c>
      <c r="Y580" s="44">
        <f t="shared" si="338"/>
        <v>110.23</v>
      </c>
      <c r="Z580" s="44">
        <f t="shared" si="338"/>
        <v>110.23</v>
      </c>
      <c r="AA580" s="44">
        <f t="shared" si="338"/>
        <v>110.23</v>
      </c>
    </row>
    <row r="581" spans="1:27" collapsed="1" x14ac:dyDescent="0.2">
      <c r="A581" s="88" t="s">
        <v>1409</v>
      </c>
      <c r="B581" s="28" t="str">
        <f>"24"&amp;"."&amp;$B$640&amp;"."&amp;$B$641</f>
        <v>24.09.2023</v>
      </c>
      <c r="C581" s="80" t="s">
        <v>76</v>
      </c>
      <c r="D581" s="81">
        <f>ROUND(((D582+D583+D585+D584)/1000),5)</f>
        <v>1.8888</v>
      </c>
      <c r="E581" s="81">
        <f>ROUND(((E582+E583+E585+E584)/1000),5)</f>
        <v>1.7334700000000001</v>
      </c>
      <c r="F581" s="81">
        <f>ROUND(((F582+F583+F585+F584)/1000),5)</f>
        <v>1.6599699999999999</v>
      </c>
      <c r="G581" s="81">
        <f t="shared" ref="G581:AA581" si="339">ROUND(((G582+G583+G585+G584)/1000),5)</f>
        <v>1.6091</v>
      </c>
      <c r="H581" s="81">
        <f t="shared" si="339"/>
        <v>1.66652</v>
      </c>
      <c r="I581" s="81">
        <f t="shared" si="339"/>
        <v>1.712</v>
      </c>
      <c r="J581" s="81">
        <f t="shared" si="339"/>
        <v>1.4621299999999999</v>
      </c>
      <c r="K581" s="81">
        <f t="shared" si="339"/>
        <v>1.9585999999999999</v>
      </c>
      <c r="L581" s="81">
        <f t="shared" si="339"/>
        <v>2.1626099999999999</v>
      </c>
      <c r="M581" s="81">
        <f t="shared" si="339"/>
        <v>2.3262700000000001</v>
      </c>
      <c r="N581" s="81">
        <f t="shared" si="339"/>
        <v>2.37364</v>
      </c>
      <c r="O581" s="81">
        <f t="shared" si="339"/>
        <v>2.3841299999999999</v>
      </c>
      <c r="P581" s="81">
        <f t="shared" si="339"/>
        <v>2.3751699999999998</v>
      </c>
      <c r="Q581" s="81">
        <f t="shared" si="339"/>
        <v>2.3883200000000002</v>
      </c>
      <c r="R581" s="81">
        <f t="shared" si="339"/>
        <v>2.4041999999999999</v>
      </c>
      <c r="S581" s="81">
        <f t="shared" si="339"/>
        <v>2.44042</v>
      </c>
      <c r="T581" s="81">
        <f t="shared" si="339"/>
        <v>2.45594</v>
      </c>
      <c r="U581" s="81">
        <f t="shared" si="339"/>
        <v>2.4561799999999998</v>
      </c>
      <c r="V581" s="81">
        <f t="shared" si="339"/>
        <v>2.64764</v>
      </c>
      <c r="W581" s="81">
        <f t="shared" si="339"/>
        <v>2.7593700000000001</v>
      </c>
      <c r="X581" s="81">
        <f t="shared" si="339"/>
        <v>2.7944200000000001</v>
      </c>
      <c r="Y581" s="81">
        <f t="shared" si="339"/>
        <v>2.5578099999999999</v>
      </c>
      <c r="Z581" s="81">
        <f t="shared" si="339"/>
        <v>2.1988400000000001</v>
      </c>
      <c r="AA581" s="81">
        <f t="shared" si="339"/>
        <v>1.89591</v>
      </c>
    </row>
    <row r="582" spans="1:27" ht="12.75" hidden="1" customHeight="1" outlineLevel="1" x14ac:dyDescent="0.2">
      <c r="A582" s="89" t="s">
        <v>1410</v>
      </c>
      <c r="B582" s="63" t="s">
        <v>230</v>
      </c>
      <c r="C582" s="43" t="s">
        <v>79</v>
      </c>
      <c r="D582" s="44">
        <v>1339.71</v>
      </c>
      <c r="E582" s="44">
        <v>1184.3800000000001</v>
      </c>
      <c r="F582" s="44">
        <v>1110.8800000000001</v>
      </c>
      <c r="G582" s="44">
        <v>1060.01</v>
      </c>
      <c r="H582" s="44">
        <v>1117.43</v>
      </c>
      <c r="I582" s="44">
        <v>1162.9100000000001</v>
      </c>
      <c r="J582" s="44">
        <v>913.04</v>
      </c>
      <c r="K582" s="44">
        <v>1409.51</v>
      </c>
      <c r="L582" s="44">
        <v>1613.52</v>
      </c>
      <c r="M582" s="44">
        <v>1777.18</v>
      </c>
      <c r="N582" s="44">
        <v>1824.55</v>
      </c>
      <c r="O582" s="44">
        <v>1835.04</v>
      </c>
      <c r="P582" s="44">
        <v>1826.08</v>
      </c>
      <c r="Q582" s="44">
        <v>1839.23</v>
      </c>
      <c r="R582" s="44">
        <v>1855.11</v>
      </c>
      <c r="S582" s="44">
        <v>1891.33</v>
      </c>
      <c r="T582" s="44">
        <v>1906.85</v>
      </c>
      <c r="U582" s="44">
        <v>1907.09</v>
      </c>
      <c r="V582" s="44">
        <v>2098.5500000000002</v>
      </c>
      <c r="W582" s="44">
        <v>2210.2800000000002</v>
      </c>
      <c r="X582" s="44">
        <v>2245.33</v>
      </c>
      <c r="Y582" s="44">
        <v>2008.72</v>
      </c>
      <c r="Z582" s="44">
        <v>1649.75</v>
      </c>
      <c r="AA582" s="44">
        <v>1346.82</v>
      </c>
    </row>
    <row r="583" spans="1:27" ht="12.75" hidden="1" customHeight="1" outlineLevel="1" x14ac:dyDescent="0.2">
      <c r="A583" s="89" t="s">
        <v>1411</v>
      </c>
      <c r="B583" s="63" t="s">
        <v>90</v>
      </c>
      <c r="C583" s="43" t="s">
        <v>79</v>
      </c>
      <c r="D583" s="44">
        <f>$D$468</f>
        <v>434.18</v>
      </c>
      <c r="E583" s="44">
        <f t="shared" ref="E583:AA583" si="340">$D$468</f>
        <v>434.18</v>
      </c>
      <c r="F583" s="44">
        <f t="shared" si="340"/>
        <v>434.18</v>
      </c>
      <c r="G583" s="44">
        <f t="shared" si="340"/>
        <v>434.18</v>
      </c>
      <c r="H583" s="44">
        <f t="shared" si="340"/>
        <v>434.18</v>
      </c>
      <c r="I583" s="44">
        <f t="shared" si="340"/>
        <v>434.18</v>
      </c>
      <c r="J583" s="44">
        <f t="shared" si="340"/>
        <v>434.18</v>
      </c>
      <c r="K583" s="44">
        <f t="shared" si="340"/>
        <v>434.18</v>
      </c>
      <c r="L583" s="44">
        <f t="shared" si="340"/>
        <v>434.18</v>
      </c>
      <c r="M583" s="44">
        <f t="shared" si="340"/>
        <v>434.18</v>
      </c>
      <c r="N583" s="44">
        <f t="shared" si="340"/>
        <v>434.18</v>
      </c>
      <c r="O583" s="44">
        <f t="shared" si="340"/>
        <v>434.18</v>
      </c>
      <c r="P583" s="44">
        <f t="shared" si="340"/>
        <v>434.18</v>
      </c>
      <c r="Q583" s="44">
        <f t="shared" si="340"/>
        <v>434.18</v>
      </c>
      <c r="R583" s="44">
        <f t="shared" si="340"/>
        <v>434.18</v>
      </c>
      <c r="S583" s="44">
        <f t="shared" si="340"/>
        <v>434.18</v>
      </c>
      <c r="T583" s="44">
        <f t="shared" si="340"/>
        <v>434.18</v>
      </c>
      <c r="U583" s="44">
        <f t="shared" si="340"/>
        <v>434.18</v>
      </c>
      <c r="V583" s="44">
        <f t="shared" si="340"/>
        <v>434.18</v>
      </c>
      <c r="W583" s="44">
        <f t="shared" si="340"/>
        <v>434.18</v>
      </c>
      <c r="X583" s="44">
        <f t="shared" si="340"/>
        <v>434.18</v>
      </c>
      <c r="Y583" s="44">
        <f t="shared" si="340"/>
        <v>434.18</v>
      </c>
      <c r="Z583" s="44">
        <f t="shared" si="340"/>
        <v>434.18</v>
      </c>
      <c r="AA583" s="44">
        <f t="shared" si="340"/>
        <v>434.18</v>
      </c>
    </row>
    <row r="584" spans="1:27" ht="12.75" hidden="1" customHeight="1" outlineLevel="1" x14ac:dyDescent="0.2">
      <c r="A584" s="89" t="s">
        <v>1412</v>
      </c>
      <c r="B584" s="63" t="s">
        <v>83</v>
      </c>
      <c r="C584" s="43" t="s">
        <v>79</v>
      </c>
      <c r="D584" s="44">
        <v>4.68</v>
      </c>
      <c r="E584" s="44">
        <v>4.68</v>
      </c>
      <c r="F584" s="44">
        <v>4.68</v>
      </c>
      <c r="G584" s="44">
        <v>4.68</v>
      </c>
      <c r="H584" s="44">
        <v>4.68</v>
      </c>
      <c r="I584" s="44">
        <v>4.68</v>
      </c>
      <c r="J584" s="44">
        <v>4.68</v>
      </c>
      <c r="K584" s="44">
        <v>4.68</v>
      </c>
      <c r="L584" s="44">
        <v>4.68</v>
      </c>
      <c r="M584" s="44">
        <v>4.68</v>
      </c>
      <c r="N584" s="44">
        <v>4.68</v>
      </c>
      <c r="O584" s="44">
        <v>4.68</v>
      </c>
      <c r="P584" s="44">
        <v>4.68</v>
      </c>
      <c r="Q584" s="44">
        <v>4.68</v>
      </c>
      <c r="R584" s="44">
        <v>4.68</v>
      </c>
      <c r="S584" s="44">
        <v>4.68</v>
      </c>
      <c r="T584" s="44">
        <v>4.68</v>
      </c>
      <c r="U584" s="44">
        <v>4.68</v>
      </c>
      <c r="V584" s="44">
        <v>4.68</v>
      </c>
      <c r="W584" s="44">
        <v>4.68</v>
      </c>
      <c r="X584" s="44">
        <v>4.68</v>
      </c>
      <c r="Y584" s="44">
        <v>4.68</v>
      </c>
      <c r="Z584" s="44">
        <v>4.68</v>
      </c>
      <c r="AA584" s="44">
        <v>4.68</v>
      </c>
    </row>
    <row r="585" spans="1:27" ht="12.75" hidden="1" customHeight="1" outlineLevel="1" x14ac:dyDescent="0.2">
      <c r="A585" s="89" t="s">
        <v>1413</v>
      </c>
      <c r="B585" s="63" t="s">
        <v>81</v>
      </c>
      <c r="C585" s="43" t="s">
        <v>79</v>
      </c>
      <c r="D585" s="44">
        <f>$D$11</f>
        <v>110.23</v>
      </c>
      <c r="E585" s="44">
        <f t="shared" ref="E585:AA585" si="341">$D$11</f>
        <v>110.23</v>
      </c>
      <c r="F585" s="44">
        <f t="shared" si="341"/>
        <v>110.23</v>
      </c>
      <c r="G585" s="44">
        <f t="shared" si="341"/>
        <v>110.23</v>
      </c>
      <c r="H585" s="44">
        <f t="shared" si="341"/>
        <v>110.23</v>
      </c>
      <c r="I585" s="44">
        <f t="shared" si="341"/>
        <v>110.23</v>
      </c>
      <c r="J585" s="44">
        <f t="shared" si="341"/>
        <v>110.23</v>
      </c>
      <c r="K585" s="44">
        <f t="shared" si="341"/>
        <v>110.23</v>
      </c>
      <c r="L585" s="44">
        <f t="shared" si="341"/>
        <v>110.23</v>
      </c>
      <c r="M585" s="44">
        <f t="shared" si="341"/>
        <v>110.23</v>
      </c>
      <c r="N585" s="44">
        <f t="shared" si="341"/>
        <v>110.23</v>
      </c>
      <c r="O585" s="44">
        <f t="shared" si="341"/>
        <v>110.23</v>
      </c>
      <c r="P585" s="44">
        <f t="shared" si="341"/>
        <v>110.23</v>
      </c>
      <c r="Q585" s="44">
        <f t="shared" si="341"/>
        <v>110.23</v>
      </c>
      <c r="R585" s="44">
        <f t="shared" si="341"/>
        <v>110.23</v>
      </c>
      <c r="S585" s="44">
        <f t="shared" si="341"/>
        <v>110.23</v>
      </c>
      <c r="T585" s="44">
        <f t="shared" si="341"/>
        <v>110.23</v>
      </c>
      <c r="U585" s="44">
        <f t="shared" si="341"/>
        <v>110.23</v>
      </c>
      <c r="V585" s="44">
        <f t="shared" si="341"/>
        <v>110.23</v>
      </c>
      <c r="W585" s="44">
        <f t="shared" si="341"/>
        <v>110.23</v>
      </c>
      <c r="X585" s="44">
        <f t="shared" si="341"/>
        <v>110.23</v>
      </c>
      <c r="Y585" s="44">
        <f t="shared" si="341"/>
        <v>110.23</v>
      </c>
      <c r="Z585" s="44">
        <f t="shared" si="341"/>
        <v>110.23</v>
      </c>
      <c r="AA585" s="44">
        <f t="shared" si="341"/>
        <v>110.23</v>
      </c>
    </row>
    <row r="586" spans="1:27" collapsed="1" x14ac:dyDescent="0.2">
      <c r="A586" s="88" t="s">
        <v>1414</v>
      </c>
      <c r="B586" s="28" t="str">
        <f>"25"&amp;"."&amp;$B$640&amp;"."&amp;$B$641</f>
        <v>25.09.2023</v>
      </c>
      <c r="C586" s="80" t="s">
        <v>76</v>
      </c>
      <c r="D586" s="81">
        <f>ROUND(((D587+D588+D590+D589)/1000),5)</f>
        <v>1.7315799999999999</v>
      </c>
      <c r="E586" s="81">
        <f>ROUND(((E587+E588+E590+E589)/1000),5)</f>
        <v>1.55602</v>
      </c>
      <c r="F586" s="81">
        <f>ROUND(((F587+F588+F590+F589)/1000),5)</f>
        <v>0.79040999999999995</v>
      </c>
      <c r="G586" s="81">
        <f t="shared" ref="G586:AA586" si="342">ROUND(((G587+G588+G590+G589)/1000),5)</f>
        <v>0.74802000000000002</v>
      </c>
      <c r="H586" s="81">
        <f t="shared" si="342"/>
        <v>0.81457999999999997</v>
      </c>
      <c r="I586" s="81">
        <f t="shared" si="342"/>
        <v>1.8542099999999999</v>
      </c>
      <c r="J586" s="81">
        <f t="shared" si="342"/>
        <v>2.0163000000000002</v>
      </c>
      <c r="K586" s="81">
        <f t="shared" si="342"/>
        <v>2.2431999999999999</v>
      </c>
      <c r="L586" s="81">
        <f t="shared" si="342"/>
        <v>2.5662199999999999</v>
      </c>
      <c r="M586" s="81">
        <f t="shared" si="342"/>
        <v>2.76397</v>
      </c>
      <c r="N586" s="81">
        <f t="shared" si="342"/>
        <v>2.8522099999999999</v>
      </c>
      <c r="O586" s="81">
        <f t="shared" si="342"/>
        <v>2.8258100000000002</v>
      </c>
      <c r="P586" s="81">
        <f t="shared" si="342"/>
        <v>2.7940499999999999</v>
      </c>
      <c r="Q586" s="81">
        <f t="shared" si="342"/>
        <v>2.7652299999999999</v>
      </c>
      <c r="R586" s="81">
        <f t="shared" si="342"/>
        <v>2.7566899999999999</v>
      </c>
      <c r="S586" s="81">
        <f t="shared" si="342"/>
        <v>2.7559300000000002</v>
      </c>
      <c r="T586" s="81">
        <f t="shared" si="342"/>
        <v>2.7534900000000002</v>
      </c>
      <c r="U586" s="81">
        <f t="shared" si="342"/>
        <v>2.7398199999999999</v>
      </c>
      <c r="V586" s="81">
        <f t="shared" si="342"/>
        <v>2.83657</v>
      </c>
      <c r="W586" s="81">
        <f t="shared" si="342"/>
        <v>2.8814899999999999</v>
      </c>
      <c r="X586" s="81">
        <f t="shared" si="342"/>
        <v>2.83121</v>
      </c>
      <c r="Y586" s="81">
        <f t="shared" si="342"/>
        <v>2.609</v>
      </c>
      <c r="Z586" s="81">
        <f t="shared" si="342"/>
        <v>2.0947</v>
      </c>
      <c r="AA586" s="81">
        <f t="shared" si="342"/>
        <v>1.8034399999999999</v>
      </c>
    </row>
    <row r="587" spans="1:27" ht="12.75" hidden="1" customHeight="1" outlineLevel="1" x14ac:dyDescent="0.2">
      <c r="A587" s="89" t="s">
        <v>1415</v>
      </c>
      <c r="B587" s="63" t="s">
        <v>230</v>
      </c>
      <c r="C587" s="43" t="s">
        <v>79</v>
      </c>
      <c r="D587" s="44">
        <v>1182.49</v>
      </c>
      <c r="E587" s="44">
        <v>1006.93</v>
      </c>
      <c r="F587" s="44">
        <v>241.32</v>
      </c>
      <c r="G587" s="44">
        <v>198.93</v>
      </c>
      <c r="H587" s="44">
        <v>265.49</v>
      </c>
      <c r="I587" s="44">
        <v>1305.1199999999999</v>
      </c>
      <c r="J587" s="44">
        <v>1467.21</v>
      </c>
      <c r="K587" s="44">
        <v>1694.11</v>
      </c>
      <c r="L587" s="44">
        <v>2017.13</v>
      </c>
      <c r="M587" s="44">
        <v>2214.88</v>
      </c>
      <c r="N587" s="44">
        <v>2303.12</v>
      </c>
      <c r="O587" s="44">
        <v>2276.7199999999998</v>
      </c>
      <c r="P587" s="44">
        <v>2244.96</v>
      </c>
      <c r="Q587" s="44">
        <v>2216.14</v>
      </c>
      <c r="R587" s="44">
        <v>2207.6</v>
      </c>
      <c r="S587" s="44">
        <v>2206.84</v>
      </c>
      <c r="T587" s="44">
        <v>2204.4</v>
      </c>
      <c r="U587" s="44">
        <v>2190.73</v>
      </c>
      <c r="V587" s="44">
        <v>2287.48</v>
      </c>
      <c r="W587" s="44">
        <v>2332.4</v>
      </c>
      <c r="X587" s="44">
        <v>2282.12</v>
      </c>
      <c r="Y587" s="44">
        <v>2059.91</v>
      </c>
      <c r="Z587" s="44">
        <v>1545.61</v>
      </c>
      <c r="AA587" s="44">
        <v>1254.3499999999999</v>
      </c>
    </row>
    <row r="588" spans="1:27" ht="12.75" hidden="1" customHeight="1" outlineLevel="1" x14ac:dyDescent="0.2">
      <c r="A588" s="89" t="s">
        <v>1416</v>
      </c>
      <c r="B588" s="63" t="s">
        <v>90</v>
      </c>
      <c r="C588" s="43" t="s">
        <v>79</v>
      </c>
      <c r="D588" s="44">
        <f>$D$468</f>
        <v>434.18</v>
      </c>
      <c r="E588" s="44">
        <f t="shared" ref="E588:AA588" si="343">$D$468</f>
        <v>434.18</v>
      </c>
      <c r="F588" s="44">
        <f t="shared" si="343"/>
        <v>434.18</v>
      </c>
      <c r="G588" s="44">
        <f t="shared" si="343"/>
        <v>434.18</v>
      </c>
      <c r="H588" s="44">
        <f t="shared" si="343"/>
        <v>434.18</v>
      </c>
      <c r="I588" s="44">
        <f t="shared" si="343"/>
        <v>434.18</v>
      </c>
      <c r="J588" s="44">
        <f t="shared" si="343"/>
        <v>434.18</v>
      </c>
      <c r="K588" s="44">
        <f t="shared" si="343"/>
        <v>434.18</v>
      </c>
      <c r="L588" s="44">
        <f t="shared" si="343"/>
        <v>434.18</v>
      </c>
      <c r="M588" s="44">
        <f t="shared" si="343"/>
        <v>434.18</v>
      </c>
      <c r="N588" s="44">
        <f t="shared" si="343"/>
        <v>434.18</v>
      </c>
      <c r="O588" s="44">
        <f t="shared" si="343"/>
        <v>434.18</v>
      </c>
      <c r="P588" s="44">
        <f t="shared" si="343"/>
        <v>434.18</v>
      </c>
      <c r="Q588" s="44">
        <f t="shared" si="343"/>
        <v>434.18</v>
      </c>
      <c r="R588" s="44">
        <f t="shared" si="343"/>
        <v>434.18</v>
      </c>
      <c r="S588" s="44">
        <f t="shared" si="343"/>
        <v>434.18</v>
      </c>
      <c r="T588" s="44">
        <f t="shared" si="343"/>
        <v>434.18</v>
      </c>
      <c r="U588" s="44">
        <f t="shared" si="343"/>
        <v>434.18</v>
      </c>
      <c r="V588" s="44">
        <f t="shared" si="343"/>
        <v>434.18</v>
      </c>
      <c r="W588" s="44">
        <f t="shared" si="343"/>
        <v>434.18</v>
      </c>
      <c r="X588" s="44">
        <f t="shared" si="343"/>
        <v>434.18</v>
      </c>
      <c r="Y588" s="44">
        <f t="shared" si="343"/>
        <v>434.18</v>
      </c>
      <c r="Z588" s="44">
        <f t="shared" si="343"/>
        <v>434.18</v>
      </c>
      <c r="AA588" s="44">
        <f t="shared" si="343"/>
        <v>434.18</v>
      </c>
    </row>
    <row r="589" spans="1:27" ht="12.75" hidden="1" customHeight="1" outlineLevel="1" x14ac:dyDescent="0.2">
      <c r="A589" s="89" t="s">
        <v>1417</v>
      </c>
      <c r="B589" s="63" t="s">
        <v>83</v>
      </c>
      <c r="C589" s="43" t="s">
        <v>79</v>
      </c>
      <c r="D589" s="44">
        <v>4.68</v>
      </c>
      <c r="E589" s="44">
        <v>4.68</v>
      </c>
      <c r="F589" s="44">
        <v>4.68</v>
      </c>
      <c r="G589" s="44">
        <v>4.68</v>
      </c>
      <c r="H589" s="44">
        <v>4.68</v>
      </c>
      <c r="I589" s="44">
        <v>4.68</v>
      </c>
      <c r="J589" s="44">
        <v>4.68</v>
      </c>
      <c r="K589" s="44">
        <v>4.68</v>
      </c>
      <c r="L589" s="44">
        <v>4.68</v>
      </c>
      <c r="M589" s="44">
        <v>4.68</v>
      </c>
      <c r="N589" s="44">
        <v>4.68</v>
      </c>
      <c r="O589" s="44">
        <v>4.68</v>
      </c>
      <c r="P589" s="44">
        <v>4.68</v>
      </c>
      <c r="Q589" s="44">
        <v>4.68</v>
      </c>
      <c r="R589" s="44">
        <v>4.68</v>
      </c>
      <c r="S589" s="44">
        <v>4.68</v>
      </c>
      <c r="T589" s="44">
        <v>4.68</v>
      </c>
      <c r="U589" s="44">
        <v>4.68</v>
      </c>
      <c r="V589" s="44">
        <v>4.68</v>
      </c>
      <c r="W589" s="44">
        <v>4.68</v>
      </c>
      <c r="X589" s="44">
        <v>4.68</v>
      </c>
      <c r="Y589" s="44">
        <v>4.68</v>
      </c>
      <c r="Z589" s="44">
        <v>4.68</v>
      </c>
      <c r="AA589" s="44">
        <v>4.68</v>
      </c>
    </row>
    <row r="590" spans="1:27" ht="12.75" hidden="1" customHeight="1" outlineLevel="1" x14ac:dyDescent="0.2">
      <c r="A590" s="89" t="s">
        <v>1418</v>
      </c>
      <c r="B590" s="63" t="s">
        <v>81</v>
      </c>
      <c r="C590" s="43" t="s">
        <v>79</v>
      </c>
      <c r="D590" s="44">
        <f>$D$11</f>
        <v>110.23</v>
      </c>
      <c r="E590" s="44">
        <f t="shared" ref="E590:AA590" si="344">$D$11</f>
        <v>110.23</v>
      </c>
      <c r="F590" s="44">
        <f t="shared" si="344"/>
        <v>110.23</v>
      </c>
      <c r="G590" s="44">
        <f t="shared" si="344"/>
        <v>110.23</v>
      </c>
      <c r="H590" s="44">
        <f t="shared" si="344"/>
        <v>110.23</v>
      </c>
      <c r="I590" s="44">
        <f t="shared" si="344"/>
        <v>110.23</v>
      </c>
      <c r="J590" s="44">
        <f t="shared" si="344"/>
        <v>110.23</v>
      </c>
      <c r="K590" s="44">
        <f t="shared" si="344"/>
        <v>110.23</v>
      </c>
      <c r="L590" s="44">
        <f t="shared" si="344"/>
        <v>110.23</v>
      </c>
      <c r="M590" s="44">
        <f t="shared" si="344"/>
        <v>110.23</v>
      </c>
      <c r="N590" s="44">
        <f t="shared" si="344"/>
        <v>110.23</v>
      </c>
      <c r="O590" s="44">
        <f t="shared" si="344"/>
        <v>110.23</v>
      </c>
      <c r="P590" s="44">
        <f t="shared" si="344"/>
        <v>110.23</v>
      </c>
      <c r="Q590" s="44">
        <f t="shared" si="344"/>
        <v>110.23</v>
      </c>
      <c r="R590" s="44">
        <f t="shared" si="344"/>
        <v>110.23</v>
      </c>
      <c r="S590" s="44">
        <f t="shared" si="344"/>
        <v>110.23</v>
      </c>
      <c r="T590" s="44">
        <f t="shared" si="344"/>
        <v>110.23</v>
      </c>
      <c r="U590" s="44">
        <f t="shared" si="344"/>
        <v>110.23</v>
      </c>
      <c r="V590" s="44">
        <f t="shared" si="344"/>
        <v>110.23</v>
      </c>
      <c r="W590" s="44">
        <f t="shared" si="344"/>
        <v>110.23</v>
      </c>
      <c r="X590" s="44">
        <f t="shared" si="344"/>
        <v>110.23</v>
      </c>
      <c r="Y590" s="44">
        <f t="shared" si="344"/>
        <v>110.23</v>
      </c>
      <c r="Z590" s="44">
        <f t="shared" si="344"/>
        <v>110.23</v>
      </c>
      <c r="AA590" s="44">
        <f t="shared" si="344"/>
        <v>110.23</v>
      </c>
    </row>
    <row r="591" spans="1:27" collapsed="1" x14ac:dyDescent="0.2">
      <c r="A591" s="88" t="s">
        <v>1419</v>
      </c>
      <c r="B591" s="28" t="str">
        <f>"26"&amp;"."&amp;$B$640&amp;"."&amp;$B$641</f>
        <v>26.09.2023</v>
      </c>
      <c r="C591" s="80" t="s">
        <v>76</v>
      </c>
      <c r="D591" s="81">
        <f>ROUND(((D592+D593+D595+D594)/1000),5)</f>
        <v>1.72316</v>
      </c>
      <c r="E591" s="81">
        <f>ROUND(((E592+E593+E595+E594)/1000),5)</f>
        <v>1.5375700000000001</v>
      </c>
      <c r="F591" s="81">
        <f>ROUND(((F592+F593+F595+F594)/1000),5)</f>
        <v>0.77654999999999996</v>
      </c>
      <c r="G591" s="81">
        <f t="shared" ref="G591:AA591" si="345">ROUND(((G592+G593+G595+G594)/1000),5)</f>
        <v>0.78878000000000004</v>
      </c>
      <c r="H591" s="81">
        <f t="shared" si="345"/>
        <v>1.5139199999999999</v>
      </c>
      <c r="I591" s="81">
        <f t="shared" si="345"/>
        <v>1.90832</v>
      </c>
      <c r="J591" s="81">
        <f t="shared" si="345"/>
        <v>2.0887099999999998</v>
      </c>
      <c r="K591" s="81">
        <f t="shared" si="345"/>
        <v>2.1845500000000002</v>
      </c>
      <c r="L591" s="81">
        <f t="shared" si="345"/>
        <v>2.5630799999999998</v>
      </c>
      <c r="M591" s="81">
        <f t="shared" si="345"/>
        <v>2.7847300000000001</v>
      </c>
      <c r="N591" s="81">
        <f t="shared" si="345"/>
        <v>2.8641899999999998</v>
      </c>
      <c r="O591" s="81">
        <f t="shared" si="345"/>
        <v>2.8524799999999999</v>
      </c>
      <c r="P591" s="81">
        <f t="shared" si="345"/>
        <v>2.8058000000000001</v>
      </c>
      <c r="Q591" s="81">
        <f t="shared" si="345"/>
        <v>2.8125900000000001</v>
      </c>
      <c r="R591" s="81">
        <f t="shared" si="345"/>
        <v>2.7840500000000001</v>
      </c>
      <c r="S591" s="81">
        <f t="shared" si="345"/>
        <v>2.7818499999999999</v>
      </c>
      <c r="T591" s="81">
        <f t="shared" si="345"/>
        <v>2.7095699999999998</v>
      </c>
      <c r="U591" s="81">
        <f t="shared" si="345"/>
        <v>2.6447799999999999</v>
      </c>
      <c r="V591" s="81">
        <f t="shared" si="345"/>
        <v>2.8266499999999999</v>
      </c>
      <c r="W591" s="81">
        <f t="shared" si="345"/>
        <v>2.8921199999999998</v>
      </c>
      <c r="X591" s="81">
        <f t="shared" si="345"/>
        <v>2.8405300000000002</v>
      </c>
      <c r="Y591" s="81">
        <f t="shared" si="345"/>
        <v>2.58304</v>
      </c>
      <c r="Z591" s="81">
        <f t="shared" si="345"/>
        <v>2.1097999999999999</v>
      </c>
      <c r="AA591" s="81">
        <f t="shared" si="345"/>
        <v>1.90208</v>
      </c>
    </row>
    <row r="592" spans="1:27" ht="12.75" hidden="1" customHeight="1" outlineLevel="1" x14ac:dyDescent="0.2">
      <c r="A592" s="89" t="s">
        <v>1420</v>
      </c>
      <c r="B592" s="63" t="s">
        <v>230</v>
      </c>
      <c r="C592" s="43" t="s">
        <v>79</v>
      </c>
      <c r="D592" s="44">
        <v>1174.07</v>
      </c>
      <c r="E592" s="44">
        <v>988.48</v>
      </c>
      <c r="F592" s="44">
        <v>227.46</v>
      </c>
      <c r="G592" s="44">
        <v>239.69</v>
      </c>
      <c r="H592" s="44">
        <v>964.83</v>
      </c>
      <c r="I592" s="44">
        <v>1359.23</v>
      </c>
      <c r="J592" s="44">
        <v>1539.62</v>
      </c>
      <c r="K592" s="44">
        <v>1635.46</v>
      </c>
      <c r="L592" s="44">
        <v>2013.99</v>
      </c>
      <c r="M592" s="44">
        <v>2235.64</v>
      </c>
      <c r="N592" s="44">
        <v>2315.1</v>
      </c>
      <c r="O592" s="44">
        <v>2303.39</v>
      </c>
      <c r="P592" s="44">
        <v>2256.71</v>
      </c>
      <c r="Q592" s="44">
        <v>2263.5</v>
      </c>
      <c r="R592" s="44">
        <v>2234.96</v>
      </c>
      <c r="S592" s="44">
        <v>2232.7600000000002</v>
      </c>
      <c r="T592" s="44">
        <v>2160.48</v>
      </c>
      <c r="U592" s="44">
        <v>2095.69</v>
      </c>
      <c r="V592" s="44">
        <v>2277.56</v>
      </c>
      <c r="W592" s="44">
        <v>2343.0300000000002</v>
      </c>
      <c r="X592" s="44">
        <v>2291.44</v>
      </c>
      <c r="Y592" s="44">
        <v>2033.95</v>
      </c>
      <c r="Z592" s="44">
        <v>1560.71</v>
      </c>
      <c r="AA592" s="44">
        <v>1352.99</v>
      </c>
    </row>
    <row r="593" spans="1:27" ht="12.75" hidden="1" customHeight="1" outlineLevel="1" x14ac:dyDescent="0.2">
      <c r="A593" s="89" t="s">
        <v>1421</v>
      </c>
      <c r="B593" s="63" t="s">
        <v>90</v>
      </c>
      <c r="C593" s="43" t="s">
        <v>79</v>
      </c>
      <c r="D593" s="44">
        <f>$D$468</f>
        <v>434.18</v>
      </c>
      <c r="E593" s="44">
        <f t="shared" ref="E593:AA593" si="346">$D$468</f>
        <v>434.18</v>
      </c>
      <c r="F593" s="44">
        <f t="shared" si="346"/>
        <v>434.18</v>
      </c>
      <c r="G593" s="44">
        <f t="shared" si="346"/>
        <v>434.18</v>
      </c>
      <c r="H593" s="44">
        <f t="shared" si="346"/>
        <v>434.18</v>
      </c>
      <c r="I593" s="44">
        <f t="shared" si="346"/>
        <v>434.18</v>
      </c>
      <c r="J593" s="44">
        <f t="shared" si="346"/>
        <v>434.18</v>
      </c>
      <c r="K593" s="44">
        <f t="shared" si="346"/>
        <v>434.18</v>
      </c>
      <c r="L593" s="44">
        <f t="shared" si="346"/>
        <v>434.18</v>
      </c>
      <c r="M593" s="44">
        <f t="shared" si="346"/>
        <v>434.18</v>
      </c>
      <c r="N593" s="44">
        <f t="shared" si="346"/>
        <v>434.18</v>
      </c>
      <c r="O593" s="44">
        <f t="shared" si="346"/>
        <v>434.18</v>
      </c>
      <c r="P593" s="44">
        <f t="shared" si="346"/>
        <v>434.18</v>
      </c>
      <c r="Q593" s="44">
        <f t="shared" si="346"/>
        <v>434.18</v>
      </c>
      <c r="R593" s="44">
        <f t="shared" si="346"/>
        <v>434.18</v>
      </c>
      <c r="S593" s="44">
        <f t="shared" si="346"/>
        <v>434.18</v>
      </c>
      <c r="T593" s="44">
        <f t="shared" si="346"/>
        <v>434.18</v>
      </c>
      <c r="U593" s="44">
        <f t="shared" si="346"/>
        <v>434.18</v>
      </c>
      <c r="V593" s="44">
        <f t="shared" si="346"/>
        <v>434.18</v>
      </c>
      <c r="W593" s="44">
        <f t="shared" si="346"/>
        <v>434.18</v>
      </c>
      <c r="X593" s="44">
        <f t="shared" si="346"/>
        <v>434.18</v>
      </c>
      <c r="Y593" s="44">
        <f t="shared" si="346"/>
        <v>434.18</v>
      </c>
      <c r="Z593" s="44">
        <f t="shared" si="346"/>
        <v>434.18</v>
      </c>
      <c r="AA593" s="44">
        <f t="shared" si="346"/>
        <v>434.18</v>
      </c>
    </row>
    <row r="594" spans="1:27" ht="12.75" hidden="1" customHeight="1" outlineLevel="1" x14ac:dyDescent="0.2">
      <c r="A594" s="89" t="s">
        <v>1422</v>
      </c>
      <c r="B594" s="63" t="s">
        <v>83</v>
      </c>
      <c r="C594" s="43" t="s">
        <v>79</v>
      </c>
      <c r="D594" s="44">
        <v>4.68</v>
      </c>
      <c r="E594" s="44">
        <v>4.68</v>
      </c>
      <c r="F594" s="44">
        <v>4.68</v>
      </c>
      <c r="G594" s="44">
        <v>4.68</v>
      </c>
      <c r="H594" s="44">
        <v>4.68</v>
      </c>
      <c r="I594" s="44">
        <v>4.68</v>
      </c>
      <c r="J594" s="44">
        <v>4.68</v>
      </c>
      <c r="K594" s="44">
        <v>4.68</v>
      </c>
      <c r="L594" s="44">
        <v>4.68</v>
      </c>
      <c r="M594" s="44">
        <v>4.68</v>
      </c>
      <c r="N594" s="44">
        <v>4.68</v>
      </c>
      <c r="O594" s="44">
        <v>4.68</v>
      </c>
      <c r="P594" s="44">
        <v>4.68</v>
      </c>
      <c r="Q594" s="44">
        <v>4.68</v>
      </c>
      <c r="R594" s="44">
        <v>4.68</v>
      </c>
      <c r="S594" s="44">
        <v>4.68</v>
      </c>
      <c r="T594" s="44">
        <v>4.68</v>
      </c>
      <c r="U594" s="44">
        <v>4.68</v>
      </c>
      <c r="V594" s="44">
        <v>4.68</v>
      </c>
      <c r="W594" s="44">
        <v>4.68</v>
      </c>
      <c r="X594" s="44">
        <v>4.68</v>
      </c>
      <c r="Y594" s="44">
        <v>4.68</v>
      </c>
      <c r="Z594" s="44">
        <v>4.68</v>
      </c>
      <c r="AA594" s="44">
        <v>4.68</v>
      </c>
    </row>
    <row r="595" spans="1:27" ht="12.75" hidden="1" customHeight="1" outlineLevel="1" x14ac:dyDescent="0.2">
      <c r="A595" s="89" t="s">
        <v>1423</v>
      </c>
      <c r="B595" s="63" t="s">
        <v>81</v>
      </c>
      <c r="C595" s="43" t="s">
        <v>79</v>
      </c>
      <c r="D595" s="44">
        <f>$D$11</f>
        <v>110.23</v>
      </c>
      <c r="E595" s="44">
        <f t="shared" ref="E595:AA595" si="347">$D$11</f>
        <v>110.23</v>
      </c>
      <c r="F595" s="44">
        <f t="shared" si="347"/>
        <v>110.23</v>
      </c>
      <c r="G595" s="44">
        <f t="shared" si="347"/>
        <v>110.23</v>
      </c>
      <c r="H595" s="44">
        <f t="shared" si="347"/>
        <v>110.23</v>
      </c>
      <c r="I595" s="44">
        <f t="shared" si="347"/>
        <v>110.23</v>
      </c>
      <c r="J595" s="44">
        <f t="shared" si="347"/>
        <v>110.23</v>
      </c>
      <c r="K595" s="44">
        <f t="shared" si="347"/>
        <v>110.23</v>
      </c>
      <c r="L595" s="44">
        <f t="shared" si="347"/>
        <v>110.23</v>
      </c>
      <c r="M595" s="44">
        <f t="shared" si="347"/>
        <v>110.23</v>
      </c>
      <c r="N595" s="44">
        <f t="shared" si="347"/>
        <v>110.23</v>
      </c>
      <c r="O595" s="44">
        <f t="shared" si="347"/>
        <v>110.23</v>
      </c>
      <c r="P595" s="44">
        <f t="shared" si="347"/>
        <v>110.23</v>
      </c>
      <c r="Q595" s="44">
        <f t="shared" si="347"/>
        <v>110.23</v>
      </c>
      <c r="R595" s="44">
        <f t="shared" si="347"/>
        <v>110.23</v>
      </c>
      <c r="S595" s="44">
        <f t="shared" si="347"/>
        <v>110.23</v>
      </c>
      <c r="T595" s="44">
        <f t="shared" si="347"/>
        <v>110.23</v>
      </c>
      <c r="U595" s="44">
        <f t="shared" si="347"/>
        <v>110.23</v>
      </c>
      <c r="V595" s="44">
        <f t="shared" si="347"/>
        <v>110.23</v>
      </c>
      <c r="W595" s="44">
        <f t="shared" si="347"/>
        <v>110.23</v>
      </c>
      <c r="X595" s="44">
        <f t="shared" si="347"/>
        <v>110.23</v>
      </c>
      <c r="Y595" s="44">
        <f t="shared" si="347"/>
        <v>110.23</v>
      </c>
      <c r="Z595" s="44">
        <f t="shared" si="347"/>
        <v>110.23</v>
      </c>
      <c r="AA595" s="44">
        <f t="shared" si="347"/>
        <v>110.23</v>
      </c>
    </row>
    <row r="596" spans="1:27" collapsed="1" x14ac:dyDescent="0.2">
      <c r="A596" s="88" t="s">
        <v>1424</v>
      </c>
      <c r="B596" s="28" t="str">
        <f>"27"&amp;"."&amp;$B$640&amp;"."&amp;$B$641</f>
        <v>27.09.2023</v>
      </c>
      <c r="C596" s="80" t="s">
        <v>76</v>
      </c>
      <c r="D596" s="81">
        <f>ROUND(((D597+D598+D600+D599)/1000),5)</f>
        <v>1.7342599999999999</v>
      </c>
      <c r="E596" s="81">
        <f>ROUND(((E597+E598+E600+E599)/1000),5)</f>
        <v>1.5093799999999999</v>
      </c>
      <c r="F596" s="81">
        <f>ROUND(((F597+F598+F600+F599)/1000),5)</f>
        <v>1.23028</v>
      </c>
      <c r="G596" s="81">
        <f t="shared" ref="G596:AA596" si="348">ROUND(((G597+G598+G600+G599)/1000),5)</f>
        <v>1.28294</v>
      </c>
      <c r="H596" s="81">
        <f t="shared" si="348"/>
        <v>1.52685</v>
      </c>
      <c r="I596" s="81">
        <f t="shared" si="348"/>
        <v>1.91892</v>
      </c>
      <c r="J596" s="81">
        <f t="shared" si="348"/>
        <v>2.0762800000000001</v>
      </c>
      <c r="K596" s="81">
        <f t="shared" si="348"/>
        <v>2.2572800000000002</v>
      </c>
      <c r="L596" s="81">
        <f t="shared" si="348"/>
        <v>2.5825300000000002</v>
      </c>
      <c r="M596" s="81">
        <f t="shared" si="348"/>
        <v>2.7581600000000002</v>
      </c>
      <c r="N596" s="81">
        <f t="shared" si="348"/>
        <v>2.8280500000000002</v>
      </c>
      <c r="O596" s="81">
        <f t="shared" si="348"/>
        <v>2.75969</v>
      </c>
      <c r="P596" s="81">
        <f t="shared" si="348"/>
        <v>2.7047300000000001</v>
      </c>
      <c r="Q596" s="81">
        <f t="shared" si="348"/>
        <v>2.7054</v>
      </c>
      <c r="R596" s="81">
        <f t="shared" si="348"/>
        <v>2.6928800000000002</v>
      </c>
      <c r="S596" s="81">
        <f t="shared" si="348"/>
        <v>2.6917399999999998</v>
      </c>
      <c r="T596" s="81">
        <f t="shared" si="348"/>
        <v>2.6706500000000002</v>
      </c>
      <c r="U596" s="81">
        <f t="shared" si="348"/>
        <v>2.6840299999999999</v>
      </c>
      <c r="V596" s="81">
        <f t="shared" si="348"/>
        <v>2.7059799999999998</v>
      </c>
      <c r="W596" s="81">
        <f t="shared" si="348"/>
        <v>2.7248700000000001</v>
      </c>
      <c r="X596" s="81">
        <f t="shared" si="348"/>
        <v>2.57707</v>
      </c>
      <c r="Y596" s="81">
        <f t="shared" si="348"/>
        <v>2.3498800000000002</v>
      </c>
      <c r="Z596" s="81">
        <f t="shared" si="348"/>
        <v>2.0925600000000002</v>
      </c>
      <c r="AA596" s="81">
        <f t="shared" si="348"/>
        <v>1.9191499999999999</v>
      </c>
    </row>
    <row r="597" spans="1:27" ht="12.75" hidden="1" customHeight="1" outlineLevel="1" x14ac:dyDescent="0.2">
      <c r="A597" s="89" t="s">
        <v>1425</v>
      </c>
      <c r="B597" s="63" t="s">
        <v>230</v>
      </c>
      <c r="C597" s="43" t="s">
        <v>79</v>
      </c>
      <c r="D597" s="44">
        <v>1185.17</v>
      </c>
      <c r="E597" s="44">
        <v>960.29</v>
      </c>
      <c r="F597" s="44">
        <v>681.19</v>
      </c>
      <c r="G597" s="44">
        <v>733.85</v>
      </c>
      <c r="H597" s="44">
        <v>977.76</v>
      </c>
      <c r="I597" s="44">
        <v>1369.83</v>
      </c>
      <c r="J597" s="44">
        <v>1527.19</v>
      </c>
      <c r="K597" s="44">
        <v>1708.19</v>
      </c>
      <c r="L597" s="44">
        <v>2033.44</v>
      </c>
      <c r="M597" s="44">
        <v>2209.0700000000002</v>
      </c>
      <c r="N597" s="44">
        <v>2278.96</v>
      </c>
      <c r="O597" s="44">
        <v>2210.6</v>
      </c>
      <c r="P597" s="44">
        <v>2155.64</v>
      </c>
      <c r="Q597" s="44">
        <v>2156.31</v>
      </c>
      <c r="R597" s="44">
        <v>2143.79</v>
      </c>
      <c r="S597" s="44">
        <v>2142.65</v>
      </c>
      <c r="T597" s="44">
        <v>2121.56</v>
      </c>
      <c r="U597" s="44">
        <v>2134.94</v>
      </c>
      <c r="V597" s="44">
        <v>2156.89</v>
      </c>
      <c r="W597" s="44">
        <v>2175.7800000000002</v>
      </c>
      <c r="X597" s="44">
        <v>2027.98</v>
      </c>
      <c r="Y597" s="44">
        <v>1800.79</v>
      </c>
      <c r="Z597" s="44">
        <v>1543.47</v>
      </c>
      <c r="AA597" s="44">
        <v>1370.06</v>
      </c>
    </row>
    <row r="598" spans="1:27" ht="12.75" hidden="1" customHeight="1" outlineLevel="1" x14ac:dyDescent="0.2">
      <c r="A598" s="89" t="s">
        <v>1426</v>
      </c>
      <c r="B598" s="63" t="s">
        <v>90</v>
      </c>
      <c r="C598" s="43" t="s">
        <v>79</v>
      </c>
      <c r="D598" s="44">
        <f>$D$468</f>
        <v>434.18</v>
      </c>
      <c r="E598" s="44">
        <f t="shared" ref="E598:AA598" si="349">$D$468</f>
        <v>434.18</v>
      </c>
      <c r="F598" s="44">
        <f t="shared" si="349"/>
        <v>434.18</v>
      </c>
      <c r="G598" s="44">
        <f t="shared" si="349"/>
        <v>434.18</v>
      </c>
      <c r="H598" s="44">
        <f t="shared" si="349"/>
        <v>434.18</v>
      </c>
      <c r="I598" s="44">
        <f t="shared" si="349"/>
        <v>434.18</v>
      </c>
      <c r="J598" s="44">
        <f t="shared" si="349"/>
        <v>434.18</v>
      </c>
      <c r="K598" s="44">
        <f t="shared" si="349"/>
        <v>434.18</v>
      </c>
      <c r="L598" s="44">
        <f t="shared" si="349"/>
        <v>434.18</v>
      </c>
      <c r="M598" s="44">
        <f t="shared" si="349"/>
        <v>434.18</v>
      </c>
      <c r="N598" s="44">
        <f t="shared" si="349"/>
        <v>434.18</v>
      </c>
      <c r="O598" s="44">
        <f t="shared" si="349"/>
        <v>434.18</v>
      </c>
      <c r="P598" s="44">
        <f t="shared" si="349"/>
        <v>434.18</v>
      </c>
      <c r="Q598" s="44">
        <f t="shared" si="349"/>
        <v>434.18</v>
      </c>
      <c r="R598" s="44">
        <f t="shared" si="349"/>
        <v>434.18</v>
      </c>
      <c r="S598" s="44">
        <f t="shared" si="349"/>
        <v>434.18</v>
      </c>
      <c r="T598" s="44">
        <f t="shared" si="349"/>
        <v>434.18</v>
      </c>
      <c r="U598" s="44">
        <f t="shared" si="349"/>
        <v>434.18</v>
      </c>
      <c r="V598" s="44">
        <f t="shared" si="349"/>
        <v>434.18</v>
      </c>
      <c r="W598" s="44">
        <f t="shared" si="349"/>
        <v>434.18</v>
      </c>
      <c r="X598" s="44">
        <f t="shared" si="349"/>
        <v>434.18</v>
      </c>
      <c r="Y598" s="44">
        <f t="shared" si="349"/>
        <v>434.18</v>
      </c>
      <c r="Z598" s="44">
        <f t="shared" si="349"/>
        <v>434.18</v>
      </c>
      <c r="AA598" s="44">
        <f t="shared" si="349"/>
        <v>434.18</v>
      </c>
    </row>
    <row r="599" spans="1:27" ht="12.75" hidden="1" customHeight="1" outlineLevel="1" x14ac:dyDescent="0.2">
      <c r="A599" s="89" t="s">
        <v>1427</v>
      </c>
      <c r="B599" s="63" t="s">
        <v>83</v>
      </c>
      <c r="C599" s="43" t="s">
        <v>79</v>
      </c>
      <c r="D599" s="44">
        <v>4.68</v>
      </c>
      <c r="E599" s="44">
        <v>4.68</v>
      </c>
      <c r="F599" s="44">
        <v>4.68</v>
      </c>
      <c r="G599" s="44">
        <v>4.68</v>
      </c>
      <c r="H599" s="44">
        <v>4.68</v>
      </c>
      <c r="I599" s="44">
        <v>4.68</v>
      </c>
      <c r="J599" s="44">
        <v>4.68</v>
      </c>
      <c r="K599" s="44">
        <v>4.68</v>
      </c>
      <c r="L599" s="44">
        <v>4.68</v>
      </c>
      <c r="M599" s="44">
        <v>4.68</v>
      </c>
      <c r="N599" s="44">
        <v>4.68</v>
      </c>
      <c r="O599" s="44">
        <v>4.68</v>
      </c>
      <c r="P599" s="44">
        <v>4.68</v>
      </c>
      <c r="Q599" s="44">
        <v>4.68</v>
      </c>
      <c r="R599" s="44">
        <v>4.68</v>
      </c>
      <c r="S599" s="44">
        <v>4.68</v>
      </c>
      <c r="T599" s="44">
        <v>4.68</v>
      </c>
      <c r="U599" s="44">
        <v>4.68</v>
      </c>
      <c r="V599" s="44">
        <v>4.68</v>
      </c>
      <c r="W599" s="44">
        <v>4.68</v>
      </c>
      <c r="X599" s="44">
        <v>4.68</v>
      </c>
      <c r="Y599" s="44">
        <v>4.68</v>
      </c>
      <c r="Z599" s="44">
        <v>4.68</v>
      </c>
      <c r="AA599" s="44">
        <v>4.68</v>
      </c>
    </row>
    <row r="600" spans="1:27" ht="12.75" hidden="1" customHeight="1" outlineLevel="1" x14ac:dyDescent="0.2">
      <c r="A600" s="89" t="s">
        <v>1428</v>
      </c>
      <c r="B600" s="63" t="s">
        <v>81</v>
      </c>
      <c r="C600" s="43" t="s">
        <v>79</v>
      </c>
      <c r="D600" s="44">
        <f>$D$11</f>
        <v>110.23</v>
      </c>
      <c r="E600" s="44">
        <f t="shared" ref="E600:AA600" si="350">$D$11</f>
        <v>110.23</v>
      </c>
      <c r="F600" s="44">
        <f t="shared" si="350"/>
        <v>110.23</v>
      </c>
      <c r="G600" s="44">
        <f t="shared" si="350"/>
        <v>110.23</v>
      </c>
      <c r="H600" s="44">
        <f t="shared" si="350"/>
        <v>110.23</v>
      </c>
      <c r="I600" s="44">
        <f t="shared" si="350"/>
        <v>110.23</v>
      </c>
      <c r="J600" s="44">
        <f t="shared" si="350"/>
        <v>110.23</v>
      </c>
      <c r="K600" s="44">
        <f t="shared" si="350"/>
        <v>110.23</v>
      </c>
      <c r="L600" s="44">
        <f t="shared" si="350"/>
        <v>110.23</v>
      </c>
      <c r="M600" s="44">
        <f t="shared" si="350"/>
        <v>110.23</v>
      </c>
      <c r="N600" s="44">
        <f t="shared" si="350"/>
        <v>110.23</v>
      </c>
      <c r="O600" s="44">
        <f t="shared" si="350"/>
        <v>110.23</v>
      </c>
      <c r="P600" s="44">
        <f t="shared" si="350"/>
        <v>110.23</v>
      </c>
      <c r="Q600" s="44">
        <f t="shared" si="350"/>
        <v>110.23</v>
      </c>
      <c r="R600" s="44">
        <f t="shared" si="350"/>
        <v>110.23</v>
      </c>
      <c r="S600" s="44">
        <f t="shared" si="350"/>
        <v>110.23</v>
      </c>
      <c r="T600" s="44">
        <f t="shared" si="350"/>
        <v>110.23</v>
      </c>
      <c r="U600" s="44">
        <f t="shared" si="350"/>
        <v>110.23</v>
      </c>
      <c r="V600" s="44">
        <f t="shared" si="350"/>
        <v>110.23</v>
      </c>
      <c r="W600" s="44">
        <f t="shared" si="350"/>
        <v>110.23</v>
      </c>
      <c r="X600" s="44">
        <f t="shared" si="350"/>
        <v>110.23</v>
      </c>
      <c r="Y600" s="44">
        <f t="shared" si="350"/>
        <v>110.23</v>
      </c>
      <c r="Z600" s="44">
        <f t="shared" si="350"/>
        <v>110.23</v>
      </c>
      <c r="AA600" s="44">
        <f t="shared" si="350"/>
        <v>110.23</v>
      </c>
    </row>
    <row r="601" spans="1:27" collapsed="1" x14ac:dyDescent="0.2">
      <c r="A601" s="88" t="s">
        <v>1429</v>
      </c>
      <c r="B601" s="28" t="str">
        <f>"28"&amp;"."&amp;$B$640&amp;"."&amp;$B$641</f>
        <v>28.09.2023</v>
      </c>
      <c r="C601" s="80" t="s">
        <v>76</v>
      </c>
      <c r="D601" s="81">
        <f>ROUND(((D602+D603+D605+D604)/1000),5)</f>
        <v>1.77789</v>
      </c>
      <c r="E601" s="81">
        <f>ROUND(((E602+E603+E605+E604)/1000),5)</f>
        <v>1.6647700000000001</v>
      </c>
      <c r="F601" s="81">
        <f>ROUND(((F602+F603+F605+F604)/1000),5)</f>
        <v>1.64822</v>
      </c>
      <c r="G601" s="81">
        <f t="shared" ref="G601:AA601" si="351">ROUND(((G602+G603+G605+G604)/1000),5)</f>
        <v>1.63357</v>
      </c>
      <c r="H601" s="81">
        <f t="shared" si="351"/>
        <v>1.7329600000000001</v>
      </c>
      <c r="I601" s="81">
        <f t="shared" si="351"/>
        <v>1.94625</v>
      </c>
      <c r="J601" s="81">
        <f t="shared" si="351"/>
        <v>2.03199</v>
      </c>
      <c r="K601" s="81">
        <f t="shared" si="351"/>
        <v>2.1597599999999999</v>
      </c>
      <c r="L601" s="81">
        <f t="shared" si="351"/>
        <v>2.4123600000000001</v>
      </c>
      <c r="M601" s="81">
        <f t="shared" si="351"/>
        <v>2.5203899999999999</v>
      </c>
      <c r="N601" s="81">
        <f t="shared" si="351"/>
        <v>2.5286300000000002</v>
      </c>
      <c r="O601" s="81">
        <f t="shared" si="351"/>
        <v>2.5070600000000001</v>
      </c>
      <c r="P601" s="81">
        <f t="shared" si="351"/>
        <v>2.4599000000000002</v>
      </c>
      <c r="Q601" s="81">
        <f t="shared" si="351"/>
        <v>2.4761000000000002</v>
      </c>
      <c r="R601" s="81">
        <f t="shared" si="351"/>
        <v>2.5405199999999999</v>
      </c>
      <c r="S601" s="81">
        <f t="shared" si="351"/>
        <v>2.5378599999999998</v>
      </c>
      <c r="T601" s="81">
        <f t="shared" si="351"/>
        <v>2.53355</v>
      </c>
      <c r="U601" s="81">
        <f t="shared" si="351"/>
        <v>2.51519</v>
      </c>
      <c r="V601" s="81">
        <f t="shared" si="351"/>
        <v>2.6768700000000001</v>
      </c>
      <c r="W601" s="81">
        <f t="shared" si="351"/>
        <v>2.69815</v>
      </c>
      <c r="X601" s="81">
        <f t="shared" si="351"/>
        <v>2.5706199999999999</v>
      </c>
      <c r="Y601" s="81">
        <f t="shared" si="351"/>
        <v>2.3832</v>
      </c>
      <c r="Z601" s="81">
        <f t="shared" si="351"/>
        <v>2.0707200000000001</v>
      </c>
      <c r="AA601" s="81">
        <f t="shared" si="351"/>
        <v>1.94713</v>
      </c>
    </row>
    <row r="602" spans="1:27" ht="12.75" hidden="1" customHeight="1" outlineLevel="1" x14ac:dyDescent="0.2">
      <c r="A602" s="89" t="s">
        <v>1430</v>
      </c>
      <c r="B602" s="63" t="s">
        <v>230</v>
      </c>
      <c r="C602" s="43" t="s">
        <v>79</v>
      </c>
      <c r="D602" s="44">
        <v>1228.8</v>
      </c>
      <c r="E602" s="44">
        <v>1115.68</v>
      </c>
      <c r="F602" s="44">
        <v>1099.1300000000001</v>
      </c>
      <c r="G602" s="44">
        <v>1084.48</v>
      </c>
      <c r="H602" s="44">
        <v>1183.8699999999999</v>
      </c>
      <c r="I602" s="44">
        <v>1397.16</v>
      </c>
      <c r="J602" s="44">
        <v>1482.9</v>
      </c>
      <c r="K602" s="44">
        <v>1610.67</v>
      </c>
      <c r="L602" s="44">
        <v>1863.27</v>
      </c>
      <c r="M602" s="44">
        <v>1971.3</v>
      </c>
      <c r="N602" s="44">
        <v>1979.54</v>
      </c>
      <c r="O602" s="44">
        <v>1957.97</v>
      </c>
      <c r="P602" s="44">
        <v>1910.81</v>
      </c>
      <c r="Q602" s="44">
        <v>1927.01</v>
      </c>
      <c r="R602" s="44">
        <v>1991.43</v>
      </c>
      <c r="S602" s="44">
        <v>1988.77</v>
      </c>
      <c r="T602" s="44">
        <v>1984.46</v>
      </c>
      <c r="U602" s="44">
        <v>1966.1</v>
      </c>
      <c r="V602" s="44">
        <v>2127.7800000000002</v>
      </c>
      <c r="W602" s="44">
        <v>2149.06</v>
      </c>
      <c r="X602" s="44">
        <v>2021.53</v>
      </c>
      <c r="Y602" s="44">
        <v>1834.11</v>
      </c>
      <c r="Z602" s="44">
        <v>1521.63</v>
      </c>
      <c r="AA602" s="44">
        <v>1398.04</v>
      </c>
    </row>
    <row r="603" spans="1:27" ht="12.75" hidden="1" customHeight="1" outlineLevel="1" x14ac:dyDescent="0.2">
      <c r="A603" s="89" t="s">
        <v>1431</v>
      </c>
      <c r="B603" s="63" t="s">
        <v>90</v>
      </c>
      <c r="C603" s="43" t="s">
        <v>79</v>
      </c>
      <c r="D603" s="44">
        <f>$D$468</f>
        <v>434.18</v>
      </c>
      <c r="E603" s="44">
        <f t="shared" ref="E603:AA603" si="352">$D$468</f>
        <v>434.18</v>
      </c>
      <c r="F603" s="44">
        <f t="shared" si="352"/>
        <v>434.18</v>
      </c>
      <c r="G603" s="44">
        <f t="shared" si="352"/>
        <v>434.18</v>
      </c>
      <c r="H603" s="44">
        <f t="shared" si="352"/>
        <v>434.18</v>
      </c>
      <c r="I603" s="44">
        <f t="shared" si="352"/>
        <v>434.18</v>
      </c>
      <c r="J603" s="44">
        <f t="shared" si="352"/>
        <v>434.18</v>
      </c>
      <c r="K603" s="44">
        <f t="shared" si="352"/>
        <v>434.18</v>
      </c>
      <c r="L603" s="44">
        <f t="shared" si="352"/>
        <v>434.18</v>
      </c>
      <c r="M603" s="44">
        <f t="shared" si="352"/>
        <v>434.18</v>
      </c>
      <c r="N603" s="44">
        <f t="shared" si="352"/>
        <v>434.18</v>
      </c>
      <c r="O603" s="44">
        <f t="shared" si="352"/>
        <v>434.18</v>
      </c>
      <c r="P603" s="44">
        <f t="shared" si="352"/>
        <v>434.18</v>
      </c>
      <c r="Q603" s="44">
        <f t="shared" si="352"/>
        <v>434.18</v>
      </c>
      <c r="R603" s="44">
        <f t="shared" si="352"/>
        <v>434.18</v>
      </c>
      <c r="S603" s="44">
        <f t="shared" si="352"/>
        <v>434.18</v>
      </c>
      <c r="T603" s="44">
        <f t="shared" si="352"/>
        <v>434.18</v>
      </c>
      <c r="U603" s="44">
        <f t="shared" si="352"/>
        <v>434.18</v>
      </c>
      <c r="V603" s="44">
        <f t="shared" si="352"/>
        <v>434.18</v>
      </c>
      <c r="W603" s="44">
        <f t="shared" si="352"/>
        <v>434.18</v>
      </c>
      <c r="X603" s="44">
        <f t="shared" si="352"/>
        <v>434.18</v>
      </c>
      <c r="Y603" s="44">
        <f t="shared" si="352"/>
        <v>434.18</v>
      </c>
      <c r="Z603" s="44">
        <f t="shared" si="352"/>
        <v>434.18</v>
      </c>
      <c r="AA603" s="44">
        <f t="shared" si="352"/>
        <v>434.18</v>
      </c>
    </row>
    <row r="604" spans="1:27" ht="12.75" hidden="1" customHeight="1" outlineLevel="1" x14ac:dyDescent="0.2">
      <c r="A604" s="89" t="s">
        <v>1432</v>
      </c>
      <c r="B604" s="63" t="s">
        <v>83</v>
      </c>
      <c r="C604" s="43" t="s">
        <v>79</v>
      </c>
      <c r="D604" s="44">
        <v>4.68</v>
      </c>
      <c r="E604" s="44">
        <v>4.68</v>
      </c>
      <c r="F604" s="44">
        <v>4.68</v>
      </c>
      <c r="G604" s="44">
        <v>4.68</v>
      </c>
      <c r="H604" s="44">
        <v>4.68</v>
      </c>
      <c r="I604" s="44">
        <v>4.68</v>
      </c>
      <c r="J604" s="44">
        <v>4.68</v>
      </c>
      <c r="K604" s="44">
        <v>4.68</v>
      </c>
      <c r="L604" s="44">
        <v>4.68</v>
      </c>
      <c r="M604" s="44">
        <v>4.68</v>
      </c>
      <c r="N604" s="44">
        <v>4.68</v>
      </c>
      <c r="O604" s="44">
        <v>4.68</v>
      </c>
      <c r="P604" s="44">
        <v>4.68</v>
      </c>
      <c r="Q604" s="44">
        <v>4.68</v>
      </c>
      <c r="R604" s="44">
        <v>4.68</v>
      </c>
      <c r="S604" s="44">
        <v>4.68</v>
      </c>
      <c r="T604" s="44">
        <v>4.68</v>
      </c>
      <c r="U604" s="44">
        <v>4.68</v>
      </c>
      <c r="V604" s="44">
        <v>4.68</v>
      </c>
      <c r="W604" s="44">
        <v>4.68</v>
      </c>
      <c r="X604" s="44">
        <v>4.68</v>
      </c>
      <c r="Y604" s="44">
        <v>4.68</v>
      </c>
      <c r="Z604" s="44">
        <v>4.68</v>
      </c>
      <c r="AA604" s="44">
        <v>4.68</v>
      </c>
    </row>
    <row r="605" spans="1:27" ht="12.75" hidden="1" customHeight="1" outlineLevel="1" x14ac:dyDescent="0.2">
      <c r="A605" s="89" t="s">
        <v>1433</v>
      </c>
      <c r="B605" s="63" t="s">
        <v>81</v>
      </c>
      <c r="C605" s="43" t="s">
        <v>79</v>
      </c>
      <c r="D605" s="44">
        <f>$D$11</f>
        <v>110.23</v>
      </c>
      <c r="E605" s="44">
        <f t="shared" ref="E605:AA605" si="353">$D$11</f>
        <v>110.23</v>
      </c>
      <c r="F605" s="44">
        <f t="shared" si="353"/>
        <v>110.23</v>
      </c>
      <c r="G605" s="44">
        <f t="shared" si="353"/>
        <v>110.23</v>
      </c>
      <c r="H605" s="44">
        <f t="shared" si="353"/>
        <v>110.23</v>
      </c>
      <c r="I605" s="44">
        <f t="shared" si="353"/>
        <v>110.23</v>
      </c>
      <c r="J605" s="44">
        <f t="shared" si="353"/>
        <v>110.23</v>
      </c>
      <c r="K605" s="44">
        <f t="shared" si="353"/>
        <v>110.23</v>
      </c>
      <c r="L605" s="44">
        <f t="shared" si="353"/>
        <v>110.23</v>
      </c>
      <c r="M605" s="44">
        <f t="shared" si="353"/>
        <v>110.23</v>
      </c>
      <c r="N605" s="44">
        <f t="shared" si="353"/>
        <v>110.23</v>
      </c>
      <c r="O605" s="44">
        <f t="shared" si="353"/>
        <v>110.23</v>
      </c>
      <c r="P605" s="44">
        <f t="shared" si="353"/>
        <v>110.23</v>
      </c>
      <c r="Q605" s="44">
        <f t="shared" si="353"/>
        <v>110.23</v>
      </c>
      <c r="R605" s="44">
        <f t="shared" si="353"/>
        <v>110.23</v>
      </c>
      <c r="S605" s="44">
        <f t="shared" si="353"/>
        <v>110.23</v>
      </c>
      <c r="T605" s="44">
        <f t="shared" si="353"/>
        <v>110.23</v>
      </c>
      <c r="U605" s="44">
        <f t="shared" si="353"/>
        <v>110.23</v>
      </c>
      <c r="V605" s="44">
        <f t="shared" si="353"/>
        <v>110.23</v>
      </c>
      <c r="W605" s="44">
        <f t="shared" si="353"/>
        <v>110.23</v>
      </c>
      <c r="X605" s="44">
        <f t="shared" si="353"/>
        <v>110.23</v>
      </c>
      <c r="Y605" s="44">
        <f t="shared" si="353"/>
        <v>110.23</v>
      </c>
      <c r="Z605" s="44">
        <f t="shared" si="353"/>
        <v>110.23</v>
      </c>
      <c r="AA605" s="44">
        <f t="shared" si="353"/>
        <v>110.23</v>
      </c>
    </row>
    <row r="606" spans="1:27" collapsed="1" x14ac:dyDescent="0.2">
      <c r="A606" s="88" t="s">
        <v>1434</v>
      </c>
      <c r="B606" s="28" t="str">
        <f>"29"&amp;"."&amp;$B$640&amp;"."&amp;$B$641</f>
        <v>29.09.2023</v>
      </c>
      <c r="C606" s="80" t="s">
        <v>76</v>
      </c>
      <c r="D606" s="81">
        <f>ROUND(((D607+D608+D610+D609)/1000),5)</f>
        <v>1.75996</v>
      </c>
      <c r="E606" s="81">
        <f>ROUND(((E607+E608+E610+E609)/1000),5)</f>
        <v>1.57369</v>
      </c>
      <c r="F606" s="81">
        <f>ROUND(((F607+F608+F610+F609)/1000),5)</f>
        <v>1.5217700000000001</v>
      </c>
      <c r="G606" s="81">
        <f t="shared" ref="G606:AA606" si="354">ROUND(((G607+G608+G610+G609)/1000),5)</f>
        <v>1.53799</v>
      </c>
      <c r="H606" s="81">
        <f t="shared" si="354"/>
        <v>1.6512</v>
      </c>
      <c r="I606" s="81">
        <f t="shared" si="354"/>
        <v>1.87856</v>
      </c>
      <c r="J606" s="81">
        <f t="shared" si="354"/>
        <v>1.9799500000000001</v>
      </c>
      <c r="K606" s="81">
        <f t="shared" si="354"/>
        <v>2.16479</v>
      </c>
      <c r="L606" s="81">
        <f t="shared" si="354"/>
        <v>2.3938999999999999</v>
      </c>
      <c r="M606" s="81">
        <f t="shared" si="354"/>
        <v>2.5256599999999998</v>
      </c>
      <c r="N606" s="81">
        <f t="shared" si="354"/>
        <v>2.53044</v>
      </c>
      <c r="O606" s="81">
        <f t="shared" si="354"/>
        <v>2.48638</v>
      </c>
      <c r="P606" s="81">
        <f t="shared" si="354"/>
        <v>2.4615300000000002</v>
      </c>
      <c r="Q606" s="81">
        <f t="shared" si="354"/>
        <v>2.51898</v>
      </c>
      <c r="R606" s="81">
        <f t="shared" si="354"/>
        <v>2.5420099999999999</v>
      </c>
      <c r="S606" s="81">
        <f t="shared" si="354"/>
        <v>2.53572</v>
      </c>
      <c r="T606" s="81">
        <f t="shared" si="354"/>
        <v>2.5261399999999998</v>
      </c>
      <c r="U606" s="81">
        <f t="shared" si="354"/>
        <v>2.5202599999999999</v>
      </c>
      <c r="V606" s="81">
        <f t="shared" si="354"/>
        <v>2.6112299999999999</v>
      </c>
      <c r="W606" s="81">
        <f t="shared" si="354"/>
        <v>2.6635200000000001</v>
      </c>
      <c r="X606" s="81">
        <f t="shared" si="354"/>
        <v>2.5744400000000001</v>
      </c>
      <c r="Y606" s="81">
        <f t="shared" si="354"/>
        <v>2.4306899999999998</v>
      </c>
      <c r="Z606" s="81">
        <f t="shared" si="354"/>
        <v>2.1284999999999998</v>
      </c>
      <c r="AA606" s="81">
        <f t="shared" si="354"/>
        <v>2.0129999999999999</v>
      </c>
    </row>
    <row r="607" spans="1:27" ht="12.75" hidden="1" customHeight="1" outlineLevel="1" x14ac:dyDescent="0.2">
      <c r="A607" s="89" t="s">
        <v>1435</v>
      </c>
      <c r="B607" s="63" t="s">
        <v>230</v>
      </c>
      <c r="C607" s="43" t="s">
        <v>79</v>
      </c>
      <c r="D607" s="44">
        <v>1210.8699999999999</v>
      </c>
      <c r="E607" s="44">
        <v>1024.5999999999999</v>
      </c>
      <c r="F607" s="44">
        <v>972.68</v>
      </c>
      <c r="G607" s="44">
        <v>988.9</v>
      </c>
      <c r="H607" s="44">
        <v>1102.1099999999999</v>
      </c>
      <c r="I607" s="44">
        <v>1329.47</v>
      </c>
      <c r="J607" s="44">
        <v>1430.86</v>
      </c>
      <c r="K607" s="44">
        <v>1615.7</v>
      </c>
      <c r="L607" s="44">
        <v>1844.81</v>
      </c>
      <c r="M607" s="44">
        <v>1976.57</v>
      </c>
      <c r="N607" s="44">
        <v>1981.35</v>
      </c>
      <c r="O607" s="44">
        <v>1937.29</v>
      </c>
      <c r="P607" s="44">
        <v>1912.44</v>
      </c>
      <c r="Q607" s="44">
        <v>1969.89</v>
      </c>
      <c r="R607" s="44">
        <v>1992.92</v>
      </c>
      <c r="S607" s="44">
        <v>1986.63</v>
      </c>
      <c r="T607" s="44">
        <v>1977.05</v>
      </c>
      <c r="U607" s="44">
        <v>1971.17</v>
      </c>
      <c r="V607" s="44">
        <v>2062.14</v>
      </c>
      <c r="W607" s="44">
        <v>2114.4299999999998</v>
      </c>
      <c r="X607" s="44">
        <v>2025.35</v>
      </c>
      <c r="Y607" s="44">
        <v>1881.6</v>
      </c>
      <c r="Z607" s="44">
        <v>1579.41</v>
      </c>
      <c r="AA607" s="44">
        <v>1463.91</v>
      </c>
    </row>
    <row r="608" spans="1:27" ht="12.75" hidden="1" customHeight="1" outlineLevel="1" x14ac:dyDescent="0.2">
      <c r="A608" s="89" t="s">
        <v>1436</v>
      </c>
      <c r="B608" s="63" t="s">
        <v>90</v>
      </c>
      <c r="C608" s="43" t="s">
        <v>79</v>
      </c>
      <c r="D608" s="44">
        <f>$D$468</f>
        <v>434.18</v>
      </c>
      <c r="E608" s="44">
        <f t="shared" ref="E608:AA608" si="355">$D$468</f>
        <v>434.18</v>
      </c>
      <c r="F608" s="44">
        <f t="shared" si="355"/>
        <v>434.18</v>
      </c>
      <c r="G608" s="44">
        <f t="shared" si="355"/>
        <v>434.18</v>
      </c>
      <c r="H608" s="44">
        <f t="shared" si="355"/>
        <v>434.18</v>
      </c>
      <c r="I608" s="44">
        <f t="shared" si="355"/>
        <v>434.18</v>
      </c>
      <c r="J608" s="44">
        <f t="shared" si="355"/>
        <v>434.18</v>
      </c>
      <c r="K608" s="44">
        <f t="shared" si="355"/>
        <v>434.18</v>
      </c>
      <c r="L608" s="44">
        <f t="shared" si="355"/>
        <v>434.18</v>
      </c>
      <c r="M608" s="44">
        <f t="shared" si="355"/>
        <v>434.18</v>
      </c>
      <c r="N608" s="44">
        <f t="shared" si="355"/>
        <v>434.18</v>
      </c>
      <c r="O608" s="44">
        <f t="shared" si="355"/>
        <v>434.18</v>
      </c>
      <c r="P608" s="44">
        <f t="shared" si="355"/>
        <v>434.18</v>
      </c>
      <c r="Q608" s="44">
        <f t="shared" si="355"/>
        <v>434.18</v>
      </c>
      <c r="R608" s="44">
        <f t="shared" si="355"/>
        <v>434.18</v>
      </c>
      <c r="S608" s="44">
        <f t="shared" si="355"/>
        <v>434.18</v>
      </c>
      <c r="T608" s="44">
        <f t="shared" si="355"/>
        <v>434.18</v>
      </c>
      <c r="U608" s="44">
        <f t="shared" si="355"/>
        <v>434.18</v>
      </c>
      <c r="V608" s="44">
        <f t="shared" si="355"/>
        <v>434.18</v>
      </c>
      <c r="W608" s="44">
        <f t="shared" si="355"/>
        <v>434.18</v>
      </c>
      <c r="X608" s="44">
        <f t="shared" si="355"/>
        <v>434.18</v>
      </c>
      <c r="Y608" s="44">
        <f t="shared" si="355"/>
        <v>434.18</v>
      </c>
      <c r="Z608" s="44">
        <f t="shared" si="355"/>
        <v>434.18</v>
      </c>
      <c r="AA608" s="44">
        <f t="shared" si="355"/>
        <v>434.18</v>
      </c>
    </row>
    <row r="609" spans="1:27" ht="12.75" hidden="1" customHeight="1" outlineLevel="1" x14ac:dyDescent="0.2">
      <c r="A609" s="89" t="s">
        <v>1437</v>
      </c>
      <c r="B609" s="63" t="s">
        <v>83</v>
      </c>
      <c r="C609" s="43" t="s">
        <v>79</v>
      </c>
      <c r="D609" s="44">
        <v>4.68</v>
      </c>
      <c r="E609" s="44">
        <v>4.68</v>
      </c>
      <c r="F609" s="44">
        <v>4.68</v>
      </c>
      <c r="G609" s="44">
        <v>4.68</v>
      </c>
      <c r="H609" s="44">
        <v>4.68</v>
      </c>
      <c r="I609" s="44">
        <v>4.68</v>
      </c>
      <c r="J609" s="44">
        <v>4.68</v>
      </c>
      <c r="K609" s="44">
        <v>4.68</v>
      </c>
      <c r="L609" s="44">
        <v>4.68</v>
      </c>
      <c r="M609" s="44">
        <v>4.68</v>
      </c>
      <c r="N609" s="44">
        <v>4.68</v>
      </c>
      <c r="O609" s="44">
        <v>4.68</v>
      </c>
      <c r="P609" s="44">
        <v>4.68</v>
      </c>
      <c r="Q609" s="44">
        <v>4.68</v>
      </c>
      <c r="R609" s="44">
        <v>4.68</v>
      </c>
      <c r="S609" s="44">
        <v>4.68</v>
      </c>
      <c r="T609" s="44">
        <v>4.68</v>
      </c>
      <c r="U609" s="44">
        <v>4.68</v>
      </c>
      <c r="V609" s="44">
        <v>4.68</v>
      </c>
      <c r="W609" s="44">
        <v>4.68</v>
      </c>
      <c r="X609" s="44">
        <v>4.68</v>
      </c>
      <c r="Y609" s="44">
        <v>4.68</v>
      </c>
      <c r="Z609" s="44">
        <v>4.68</v>
      </c>
      <c r="AA609" s="44">
        <v>4.68</v>
      </c>
    </row>
    <row r="610" spans="1:27" ht="12.75" hidden="1" customHeight="1" outlineLevel="1" x14ac:dyDescent="0.2">
      <c r="A610" s="89" t="s">
        <v>1438</v>
      </c>
      <c r="B610" s="63" t="s">
        <v>81</v>
      </c>
      <c r="C610" s="43" t="s">
        <v>79</v>
      </c>
      <c r="D610" s="44">
        <f>$D$11</f>
        <v>110.23</v>
      </c>
      <c r="E610" s="44">
        <f t="shared" ref="E610:AA610" si="356">$D$11</f>
        <v>110.23</v>
      </c>
      <c r="F610" s="44">
        <f t="shared" si="356"/>
        <v>110.23</v>
      </c>
      <c r="G610" s="44">
        <f t="shared" si="356"/>
        <v>110.23</v>
      </c>
      <c r="H610" s="44">
        <f t="shared" si="356"/>
        <v>110.23</v>
      </c>
      <c r="I610" s="44">
        <f t="shared" si="356"/>
        <v>110.23</v>
      </c>
      <c r="J610" s="44">
        <f t="shared" si="356"/>
        <v>110.23</v>
      </c>
      <c r="K610" s="44">
        <f t="shared" si="356"/>
        <v>110.23</v>
      </c>
      <c r="L610" s="44">
        <f t="shared" si="356"/>
        <v>110.23</v>
      </c>
      <c r="M610" s="44">
        <f t="shared" si="356"/>
        <v>110.23</v>
      </c>
      <c r="N610" s="44">
        <f t="shared" si="356"/>
        <v>110.23</v>
      </c>
      <c r="O610" s="44">
        <f t="shared" si="356"/>
        <v>110.23</v>
      </c>
      <c r="P610" s="44">
        <f t="shared" si="356"/>
        <v>110.23</v>
      </c>
      <c r="Q610" s="44">
        <f t="shared" si="356"/>
        <v>110.23</v>
      </c>
      <c r="R610" s="44">
        <f t="shared" si="356"/>
        <v>110.23</v>
      </c>
      <c r="S610" s="44">
        <f t="shared" si="356"/>
        <v>110.23</v>
      </c>
      <c r="T610" s="44">
        <f t="shared" si="356"/>
        <v>110.23</v>
      </c>
      <c r="U610" s="44">
        <f t="shared" si="356"/>
        <v>110.23</v>
      </c>
      <c r="V610" s="44">
        <f t="shared" si="356"/>
        <v>110.23</v>
      </c>
      <c r="W610" s="44">
        <f t="shared" si="356"/>
        <v>110.23</v>
      </c>
      <c r="X610" s="44">
        <f t="shared" si="356"/>
        <v>110.23</v>
      </c>
      <c r="Y610" s="44">
        <f t="shared" si="356"/>
        <v>110.23</v>
      </c>
      <c r="Z610" s="44">
        <f t="shared" si="356"/>
        <v>110.23</v>
      </c>
      <c r="AA610" s="44">
        <f t="shared" si="356"/>
        <v>110.23</v>
      </c>
    </row>
    <row r="611" spans="1:27" collapsed="1" x14ac:dyDescent="0.2">
      <c r="A611" s="88" t="s">
        <v>1439</v>
      </c>
      <c r="B611" s="28" t="str">
        <f>"30"&amp;"."&amp;$B$640&amp;"."&amp;$B$641</f>
        <v>30.09.2023</v>
      </c>
      <c r="C611" s="80" t="s">
        <v>76</v>
      </c>
      <c r="D611" s="81">
        <f>ROUND(((D612+D613+D615+D614)/1000),5)</f>
        <v>1.9114500000000001</v>
      </c>
      <c r="E611" s="81">
        <f>ROUND(((E612+E613+E615+E614)/1000),5)</f>
        <v>1.8309299999999999</v>
      </c>
      <c r="F611" s="81">
        <f>ROUND(((F612+F613+F615+F614)/1000),5)</f>
        <v>1.76051</v>
      </c>
      <c r="G611" s="81">
        <f t="shared" ref="G611:AA611" si="357">ROUND(((G612+G613+G615+G614)/1000),5)</f>
        <v>1.72679</v>
      </c>
      <c r="H611" s="81">
        <f t="shared" si="357"/>
        <v>1.7744800000000001</v>
      </c>
      <c r="I611" s="81">
        <f t="shared" si="357"/>
        <v>1.86799</v>
      </c>
      <c r="J611" s="81">
        <f t="shared" si="357"/>
        <v>1.8965099999999999</v>
      </c>
      <c r="K611" s="81">
        <f t="shared" si="357"/>
        <v>2.0641099999999999</v>
      </c>
      <c r="L611" s="81">
        <f t="shared" si="357"/>
        <v>2.3519800000000002</v>
      </c>
      <c r="M611" s="81">
        <f t="shared" si="357"/>
        <v>2.5588600000000001</v>
      </c>
      <c r="N611" s="81">
        <f t="shared" si="357"/>
        <v>2.5912500000000001</v>
      </c>
      <c r="O611" s="81">
        <f t="shared" si="357"/>
        <v>2.5956600000000001</v>
      </c>
      <c r="P611" s="81">
        <f t="shared" si="357"/>
        <v>2.5711599999999999</v>
      </c>
      <c r="Q611" s="81">
        <f t="shared" si="357"/>
        <v>2.5686900000000001</v>
      </c>
      <c r="R611" s="81">
        <f t="shared" si="357"/>
        <v>2.5705100000000001</v>
      </c>
      <c r="S611" s="81">
        <f t="shared" si="357"/>
        <v>2.5672799999999998</v>
      </c>
      <c r="T611" s="81">
        <f t="shared" si="357"/>
        <v>2.5533299999999999</v>
      </c>
      <c r="U611" s="81">
        <f t="shared" si="357"/>
        <v>2.4866899999999998</v>
      </c>
      <c r="V611" s="81">
        <f t="shared" si="357"/>
        <v>2.5861000000000001</v>
      </c>
      <c r="W611" s="81">
        <f t="shared" si="357"/>
        <v>2.63571</v>
      </c>
      <c r="X611" s="81">
        <f t="shared" si="357"/>
        <v>2.57883</v>
      </c>
      <c r="Y611" s="81">
        <f t="shared" si="357"/>
        <v>2.3205800000000001</v>
      </c>
      <c r="Z611" s="81">
        <f t="shared" si="357"/>
        <v>2.1779299999999999</v>
      </c>
      <c r="AA611" s="81">
        <f t="shared" si="357"/>
        <v>1.96923</v>
      </c>
    </row>
    <row r="612" spans="1:27" ht="12.75" hidden="1" customHeight="1" outlineLevel="1" x14ac:dyDescent="0.2">
      <c r="A612" s="89" t="s">
        <v>1440</v>
      </c>
      <c r="B612" s="63" t="s">
        <v>230</v>
      </c>
      <c r="C612" s="43" t="s">
        <v>79</v>
      </c>
      <c r="D612" s="44">
        <v>1362.36</v>
      </c>
      <c r="E612" s="44">
        <v>1281.8399999999999</v>
      </c>
      <c r="F612" s="44">
        <v>1211.42</v>
      </c>
      <c r="G612" s="44">
        <v>1177.7</v>
      </c>
      <c r="H612" s="44">
        <v>1225.3900000000001</v>
      </c>
      <c r="I612" s="44">
        <v>1318.9</v>
      </c>
      <c r="J612" s="44">
        <v>1347.42</v>
      </c>
      <c r="K612" s="44">
        <v>1515.02</v>
      </c>
      <c r="L612" s="44">
        <v>1802.89</v>
      </c>
      <c r="M612" s="44">
        <v>2009.77</v>
      </c>
      <c r="N612" s="44">
        <v>2042.16</v>
      </c>
      <c r="O612" s="44">
        <v>2046.57</v>
      </c>
      <c r="P612" s="44">
        <v>2022.07</v>
      </c>
      <c r="Q612" s="44">
        <v>2019.6</v>
      </c>
      <c r="R612" s="44">
        <v>2021.42</v>
      </c>
      <c r="S612" s="44">
        <v>2018.19</v>
      </c>
      <c r="T612" s="44">
        <v>2004.24</v>
      </c>
      <c r="U612" s="44">
        <v>1937.6</v>
      </c>
      <c r="V612" s="44">
        <v>2037.01</v>
      </c>
      <c r="W612" s="44">
        <v>2086.62</v>
      </c>
      <c r="X612" s="44">
        <v>2029.74</v>
      </c>
      <c r="Y612" s="44">
        <v>1771.49</v>
      </c>
      <c r="Z612" s="44">
        <v>1628.84</v>
      </c>
      <c r="AA612" s="44">
        <v>1420.14</v>
      </c>
    </row>
    <row r="613" spans="1:27" ht="12.75" hidden="1" customHeight="1" outlineLevel="1" x14ac:dyDescent="0.2">
      <c r="A613" s="89" t="s">
        <v>1441</v>
      </c>
      <c r="B613" s="63" t="s">
        <v>90</v>
      </c>
      <c r="C613" s="43" t="s">
        <v>79</v>
      </c>
      <c r="D613" s="44">
        <f>$D$468</f>
        <v>434.18</v>
      </c>
      <c r="E613" s="44">
        <f t="shared" ref="E613:AA613" si="358">$D$468</f>
        <v>434.18</v>
      </c>
      <c r="F613" s="44">
        <f t="shared" si="358"/>
        <v>434.18</v>
      </c>
      <c r="G613" s="44">
        <f t="shared" si="358"/>
        <v>434.18</v>
      </c>
      <c r="H613" s="44">
        <f t="shared" si="358"/>
        <v>434.18</v>
      </c>
      <c r="I613" s="44">
        <f t="shared" si="358"/>
        <v>434.18</v>
      </c>
      <c r="J613" s="44">
        <f t="shared" si="358"/>
        <v>434.18</v>
      </c>
      <c r="K613" s="44">
        <f t="shared" si="358"/>
        <v>434.18</v>
      </c>
      <c r="L613" s="44">
        <f t="shared" si="358"/>
        <v>434.18</v>
      </c>
      <c r="M613" s="44">
        <f t="shared" si="358"/>
        <v>434.18</v>
      </c>
      <c r="N613" s="44">
        <f t="shared" si="358"/>
        <v>434.18</v>
      </c>
      <c r="O613" s="44">
        <f t="shared" si="358"/>
        <v>434.18</v>
      </c>
      <c r="P613" s="44">
        <f t="shared" si="358"/>
        <v>434.18</v>
      </c>
      <c r="Q613" s="44">
        <f t="shared" si="358"/>
        <v>434.18</v>
      </c>
      <c r="R613" s="44">
        <f t="shared" si="358"/>
        <v>434.18</v>
      </c>
      <c r="S613" s="44">
        <f t="shared" si="358"/>
        <v>434.18</v>
      </c>
      <c r="T613" s="44">
        <f t="shared" si="358"/>
        <v>434.18</v>
      </c>
      <c r="U613" s="44">
        <f t="shared" si="358"/>
        <v>434.18</v>
      </c>
      <c r="V613" s="44">
        <f t="shared" si="358"/>
        <v>434.18</v>
      </c>
      <c r="W613" s="44">
        <f t="shared" si="358"/>
        <v>434.18</v>
      </c>
      <c r="X613" s="44">
        <f t="shared" si="358"/>
        <v>434.18</v>
      </c>
      <c r="Y613" s="44">
        <f t="shared" si="358"/>
        <v>434.18</v>
      </c>
      <c r="Z613" s="44">
        <f t="shared" si="358"/>
        <v>434.18</v>
      </c>
      <c r="AA613" s="44">
        <f t="shared" si="358"/>
        <v>434.18</v>
      </c>
    </row>
    <row r="614" spans="1:27" ht="12.75" hidden="1" customHeight="1" outlineLevel="1" x14ac:dyDescent="0.2">
      <c r="A614" s="89" t="s">
        <v>1442</v>
      </c>
      <c r="B614" s="63" t="s">
        <v>83</v>
      </c>
      <c r="C614" s="43" t="s">
        <v>79</v>
      </c>
      <c r="D614" s="44">
        <v>4.68</v>
      </c>
      <c r="E614" s="44">
        <v>4.68</v>
      </c>
      <c r="F614" s="44">
        <v>4.68</v>
      </c>
      <c r="G614" s="44">
        <v>4.68</v>
      </c>
      <c r="H614" s="44">
        <v>4.68</v>
      </c>
      <c r="I614" s="44">
        <v>4.68</v>
      </c>
      <c r="J614" s="44">
        <v>4.68</v>
      </c>
      <c r="K614" s="44">
        <v>4.68</v>
      </c>
      <c r="L614" s="44">
        <v>4.68</v>
      </c>
      <c r="M614" s="44">
        <v>4.68</v>
      </c>
      <c r="N614" s="44">
        <v>4.68</v>
      </c>
      <c r="O614" s="44">
        <v>4.68</v>
      </c>
      <c r="P614" s="44">
        <v>4.68</v>
      </c>
      <c r="Q614" s="44">
        <v>4.68</v>
      </c>
      <c r="R614" s="44">
        <v>4.68</v>
      </c>
      <c r="S614" s="44">
        <v>4.68</v>
      </c>
      <c r="T614" s="44">
        <v>4.68</v>
      </c>
      <c r="U614" s="44">
        <v>4.68</v>
      </c>
      <c r="V614" s="44">
        <v>4.68</v>
      </c>
      <c r="W614" s="44">
        <v>4.68</v>
      </c>
      <c r="X614" s="44">
        <v>4.68</v>
      </c>
      <c r="Y614" s="44">
        <v>4.68</v>
      </c>
      <c r="Z614" s="44">
        <v>4.68</v>
      </c>
      <c r="AA614" s="44">
        <v>4.68</v>
      </c>
    </row>
    <row r="615" spans="1:27" ht="12.75" hidden="1" customHeight="1" outlineLevel="1" x14ac:dyDescent="0.2">
      <c r="A615" s="89" t="s">
        <v>1443</v>
      </c>
      <c r="B615" s="63" t="s">
        <v>81</v>
      </c>
      <c r="C615" s="43" t="s">
        <v>79</v>
      </c>
      <c r="D615" s="44">
        <f>$D$11</f>
        <v>110.23</v>
      </c>
      <c r="E615" s="44">
        <f t="shared" ref="E615:AA615" si="359">$D$11</f>
        <v>110.23</v>
      </c>
      <c r="F615" s="44">
        <f t="shared" si="359"/>
        <v>110.23</v>
      </c>
      <c r="G615" s="44">
        <f t="shared" si="359"/>
        <v>110.23</v>
      </c>
      <c r="H615" s="44">
        <f t="shared" si="359"/>
        <v>110.23</v>
      </c>
      <c r="I615" s="44">
        <f t="shared" si="359"/>
        <v>110.23</v>
      </c>
      <c r="J615" s="44">
        <f t="shared" si="359"/>
        <v>110.23</v>
      </c>
      <c r="K615" s="44">
        <f t="shared" si="359"/>
        <v>110.23</v>
      </c>
      <c r="L615" s="44">
        <f t="shared" si="359"/>
        <v>110.23</v>
      </c>
      <c r="M615" s="44">
        <f t="shared" si="359"/>
        <v>110.23</v>
      </c>
      <c r="N615" s="44">
        <f t="shared" si="359"/>
        <v>110.23</v>
      </c>
      <c r="O615" s="44">
        <f t="shared" si="359"/>
        <v>110.23</v>
      </c>
      <c r="P615" s="44">
        <f t="shared" si="359"/>
        <v>110.23</v>
      </c>
      <c r="Q615" s="44">
        <f t="shared" si="359"/>
        <v>110.23</v>
      </c>
      <c r="R615" s="44">
        <f t="shared" si="359"/>
        <v>110.23</v>
      </c>
      <c r="S615" s="44">
        <f t="shared" si="359"/>
        <v>110.23</v>
      </c>
      <c r="T615" s="44">
        <f t="shared" si="359"/>
        <v>110.23</v>
      </c>
      <c r="U615" s="44">
        <f t="shared" si="359"/>
        <v>110.23</v>
      </c>
      <c r="V615" s="44">
        <f t="shared" si="359"/>
        <v>110.23</v>
      </c>
      <c r="W615" s="44">
        <f t="shared" si="359"/>
        <v>110.23</v>
      </c>
      <c r="X615" s="44">
        <f t="shared" si="359"/>
        <v>110.23</v>
      </c>
      <c r="Y615" s="44">
        <f t="shared" si="359"/>
        <v>110.23</v>
      </c>
      <c r="Z615" s="44">
        <f t="shared" si="359"/>
        <v>110.23</v>
      </c>
      <c r="AA615" s="44">
        <f t="shared" si="359"/>
        <v>110.23</v>
      </c>
    </row>
    <row r="616" spans="1:27" collapsed="1" x14ac:dyDescent="0.2">
      <c r="B616" s="91"/>
    </row>
    <row r="617" spans="1:27" x14ac:dyDescent="0.2">
      <c r="B617" s="91"/>
    </row>
    <row r="618" spans="1:27" x14ac:dyDescent="0.2">
      <c r="A618" s="179" t="s">
        <v>833</v>
      </c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1"/>
    </row>
    <row r="619" spans="1:27" ht="15" customHeight="1" x14ac:dyDescent="0.2">
      <c r="A619" s="182" t="s">
        <v>1444</v>
      </c>
      <c r="B619" s="184" t="s">
        <v>835</v>
      </c>
      <c r="C619" s="186" t="s">
        <v>836</v>
      </c>
      <c r="D619" s="27" t="s">
        <v>69</v>
      </c>
      <c r="E619" s="27" t="s">
        <v>70</v>
      </c>
      <c r="F619" s="27" t="s">
        <v>837</v>
      </c>
      <c r="G619" s="27" t="s">
        <v>838</v>
      </c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</row>
    <row r="620" spans="1:27" x14ac:dyDescent="0.2">
      <c r="A620" s="183"/>
      <c r="B620" s="185"/>
      <c r="C620" s="187"/>
      <c r="D620" s="95">
        <f>SUM(D621:D622)</f>
        <v>1458442.51</v>
      </c>
      <c r="E620" s="95">
        <f>SUM(E621:E622)</f>
        <v>1894979.2000000002</v>
      </c>
      <c r="F620" s="95">
        <f>SUM(F621:F622)</f>
        <v>1978830.7</v>
      </c>
      <c r="G620" s="95">
        <f>SUM(G621:G622)</f>
        <v>2242428.67</v>
      </c>
    </row>
    <row r="621" spans="1:27" ht="12.75" hidden="1" customHeight="1" outlineLevel="1" x14ac:dyDescent="0.2">
      <c r="A621" s="96" t="s">
        <v>1445</v>
      </c>
      <c r="B621" s="97" t="s">
        <v>840</v>
      </c>
      <c r="C621" s="98" t="s">
        <v>836</v>
      </c>
      <c r="D621" s="44">
        <v>886622.05</v>
      </c>
      <c r="E621" s="44">
        <f>$D621</f>
        <v>886622.05</v>
      </c>
      <c r="F621" s="44">
        <f>$D621</f>
        <v>886622.05</v>
      </c>
      <c r="G621" s="44">
        <f>$D621</f>
        <v>886622.05</v>
      </c>
    </row>
    <row r="622" spans="1:27" ht="12.75" hidden="1" customHeight="1" outlineLevel="1" x14ac:dyDescent="0.2">
      <c r="A622" s="96" t="s">
        <v>1446</v>
      </c>
      <c r="B622" s="97" t="s">
        <v>90</v>
      </c>
      <c r="C622" s="98" t="s">
        <v>836</v>
      </c>
      <c r="D622" s="44">
        <v>571820.46</v>
      </c>
      <c r="E622" s="44">
        <v>1008357.15</v>
      </c>
      <c r="F622" s="44">
        <v>1092208.6499999999</v>
      </c>
      <c r="G622" s="44">
        <v>1355806.62</v>
      </c>
    </row>
    <row r="623" spans="1:27" collapsed="1" x14ac:dyDescent="0.2"/>
    <row r="625" spans="1:27" ht="12.75" customHeight="1" x14ac:dyDescent="0.25">
      <c r="A625" s="188" t="s">
        <v>84</v>
      </c>
      <c r="B625" s="188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1:27" ht="12.75" customHeight="1" x14ac:dyDescent="0.25">
      <c r="A626" s="172" t="s">
        <v>2906</v>
      </c>
      <c r="B626" s="172"/>
      <c r="C626" s="172"/>
      <c r="D626" s="172"/>
      <c r="E626" s="172"/>
      <c r="F626" s="172"/>
      <c r="G626" s="172"/>
      <c r="H626" s="172"/>
      <c r="I626" s="172"/>
      <c r="J626" s="172"/>
      <c r="K626" s="172"/>
      <c r="L626" s="172"/>
      <c r="M626" s="172"/>
      <c r="N626" s="172"/>
      <c r="O626" s="172"/>
      <c r="P626"/>
      <c r="Q626"/>
      <c r="R626"/>
      <c r="S626"/>
      <c r="T626"/>
      <c r="U626"/>
      <c r="V626"/>
      <c r="W626"/>
      <c r="X626"/>
      <c r="Y626"/>
      <c r="Z626"/>
      <c r="AA626"/>
    </row>
    <row r="628" spans="1:27" x14ac:dyDescent="0.2">
      <c r="A628" s="54"/>
      <c r="B628" s="55"/>
    </row>
    <row r="629" spans="1:27" x14ac:dyDescent="0.2">
      <c r="A629" s="54"/>
      <c r="B629" s="56"/>
    </row>
    <row r="640" spans="1:27" hidden="1" x14ac:dyDescent="0.2">
      <c r="B640" s="99" t="s">
        <v>2907</v>
      </c>
    </row>
    <row r="641" spans="2:2" hidden="1" x14ac:dyDescent="0.2">
      <c r="B641" s="100" t="s">
        <v>2908</v>
      </c>
    </row>
  </sheetData>
  <autoFilter ref="B6:C560" xr:uid="{00000000-0001-0000-0B00-000000000000}"/>
  <mergeCells count="12">
    <mergeCell ref="A626:O626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5:B625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57" max="26" man="1"/>
    <brk id="234" max="26" man="1"/>
    <brk id="310" max="26" man="1"/>
    <brk id="387" max="26" man="1"/>
    <brk id="463" max="26" man="1"/>
    <brk id="540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7513-FB72-4146-A6B4-CD0444BD403A}">
  <sheetPr>
    <tabColor rgb="FFFFC000"/>
    <pageSetUpPr fitToPage="1"/>
  </sheetPr>
  <dimension ref="A1:AA777"/>
  <sheetViews>
    <sheetView view="pageBreakPreview" zoomScale="78" zoomScaleNormal="100" zoomScaleSheetLayoutView="78" workbookViewId="0">
      <selection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3" t="s">
        <v>1447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</row>
    <row r="2" spans="1:27" x14ac:dyDescent="0.2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</row>
    <row r="3" spans="1:27" x14ac:dyDescent="0.2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</row>
    <row r="4" spans="1:27" ht="15" customHeight="1" x14ac:dyDescent="0.25">
      <c r="A4" s="176" t="s">
        <v>200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9" t="s">
        <v>201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1"/>
    </row>
    <row r="6" spans="1:27" ht="27" customHeight="1" x14ac:dyDescent="0.2">
      <c r="A6" s="26" t="s">
        <v>64</v>
      </c>
      <c r="B6" s="27" t="s">
        <v>202</v>
      </c>
      <c r="C6" s="26" t="s">
        <v>203</v>
      </c>
      <c r="D6" s="27" t="s">
        <v>204</v>
      </c>
      <c r="E6" s="27" t="s">
        <v>205</v>
      </c>
      <c r="F6" s="27" t="s">
        <v>206</v>
      </c>
      <c r="G6" s="27" t="s">
        <v>207</v>
      </c>
      <c r="H6" s="27" t="s">
        <v>208</v>
      </c>
      <c r="I6" s="27" t="s">
        <v>209</v>
      </c>
      <c r="J6" s="27" t="s">
        <v>210</v>
      </c>
      <c r="K6" s="27" t="s">
        <v>211</v>
      </c>
      <c r="L6" s="27" t="s">
        <v>212</v>
      </c>
      <c r="M6" s="27" t="s">
        <v>213</v>
      </c>
      <c r="N6" s="27" t="s">
        <v>214</v>
      </c>
      <c r="O6" s="27" t="s">
        <v>215</v>
      </c>
      <c r="P6" s="27" t="s">
        <v>216</v>
      </c>
      <c r="Q6" s="27" t="s">
        <v>217</v>
      </c>
      <c r="R6" s="27" t="s">
        <v>218</v>
      </c>
      <c r="S6" s="27" t="s">
        <v>219</v>
      </c>
      <c r="T6" s="27" t="s">
        <v>220</v>
      </c>
      <c r="U6" s="27" t="s">
        <v>221</v>
      </c>
      <c r="V6" s="27" t="s">
        <v>222</v>
      </c>
      <c r="W6" s="27" t="s">
        <v>223</v>
      </c>
      <c r="X6" s="27" t="s">
        <v>224</v>
      </c>
      <c r="Y6" s="27" t="s">
        <v>225</v>
      </c>
      <c r="Z6" s="27" t="s">
        <v>226</v>
      </c>
      <c r="AA6" s="27" t="s">
        <v>227</v>
      </c>
    </row>
    <row r="7" spans="1:27" x14ac:dyDescent="0.2">
      <c r="A7" s="88" t="s">
        <v>1448</v>
      </c>
      <c r="B7" s="28" t="str">
        <f>"01"&amp;"."&amp;$B$776&amp;"."&amp;$B$777</f>
        <v>01.09.2023</v>
      </c>
      <c r="C7" s="80" t="s">
        <v>76</v>
      </c>
      <c r="D7" s="81">
        <f>ROUND(((D8+D9+D11+D10)/1000),5)</f>
        <v>2.76153</v>
      </c>
      <c r="E7" s="81">
        <f>ROUND(((E8+E9+E11+E10)/1000),5)</f>
        <v>2.6527400000000001</v>
      </c>
      <c r="F7" s="81">
        <f>ROUND(((F8+F9+F11+F10)/1000),5)</f>
        <v>2.58914</v>
      </c>
      <c r="G7" s="81">
        <f t="shared" ref="G7:AA7" si="0">ROUND(((G8+G9+G11+G10)/1000),5)</f>
        <v>2.59612</v>
      </c>
      <c r="H7" s="81">
        <f t="shared" si="0"/>
        <v>2.6408</v>
      </c>
      <c r="I7" s="81">
        <f t="shared" si="0"/>
        <v>2.7198799999999999</v>
      </c>
      <c r="J7" s="81">
        <f t="shared" si="0"/>
        <v>2.82959</v>
      </c>
      <c r="K7" s="81">
        <f t="shared" si="0"/>
        <v>3.0799500000000002</v>
      </c>
      <c r="L7" s="81">
        <f t="shared" si="0"/>
        <v>3.2741500000000001</v>
      </c>
      <c r="M7" s="81">
        <f t="shared" si="0"/>
        <v>3.49661</v>
      </c>
      <c r="N7" s="81">
        <f t="shared" si="0"/>
        <v>3.5317699999999999</v>
      </c>
      <c r="O7" s="81">
        <f t="shared" si="0"/>
        <v>3.5074700000000001</v>
      </c>
      <c r="P7" s="81">
        <f t="shared" si="0"/>
        <v>3.51444</v>
      </c>
      <c r="Q7" s="81">
        <f t="shared" si="0"/>
        <v>3.5176400000000001</v>
      </c>
      <c r="R7" s="81">
        <f t="shared" si="0"/>
        <v>3.5927600000000002</v>
      </c>
      <c r="S7" s="81">
        <f t="shared" si="0"/>
        <v>3.5789200000000001</v>
      </c>
      <c r="T7" s="81">
        <f t="shared" si="0"/>
        <v>3.5714399999999999</v>
      </c>
      <c r="U7" s="81">
        <f t="shared" si="0"/>
        <v>3.53966</v>
      </c>
      <c r="V7" s="81">
        <f t="shared" si="0"/>
        <v>3.5405899999999999</v>
      </c>
      <c r="W7" s="81">
        <f t="shared" si="0"/>
        <v>3.5771700000000002</v>
      </c>
      <c r="X7" s="81">
        <f t="shared" si="0"/>
        <v>3.56975</v>
      </c>
      <c r="Y7" s="81">
        <f t="shared" si="0"/>
        <v>3.44068</v>
      </c>
      <c r="Z7" s="81">
        <f t="shared" si="0"/>
        <v>3.1670400000000001</v>
      </c>
      <c r="AA7" s="81">
        <f t="shared" si="0"/>
        <v>2.9622000000000002</v>
      </c>
    </row>
    <row r="8" spans="1:27" ht="12.75" hidden="1" customHeight="1" outlineLevel="1" x14ac:dyDescent="0.2">
      <c r="A8" s="89" t="s">
        <v>1449</v>
      </c>
      <c r="B8" s="63" t="s">
        <v>230</v>
      </c>
      <c r="C8" s="43" t="s">
        <v>79</v>
      </c>
      <c r="D8" s="44">
        <v>1354.74</v>
      </c>
      <c r="E8" s="44">
        <v>1245.95</v>
      </c>
      <c r="F8" s="44">
        <v>1182.3499999999999</v>
      </c>
      <c r="G8" s="44">
        <v>1189.33</v>
      </c>
      <c r="H8" s="44">
        <v>1234.01</v>
      </c>
      <c r="I8" s="44">
        <v>1313.09</v>
      </c>
      <c r="J8" s="44">
        <v>1422.8</v>
      </c>
      <c r="K8" s="44">
        <v>1673.16</v>
      </c>
      <c r="L8" s="44">
        <v>1867.36</v>
      </c>
      <c r="M8" s="44">
        <v>2089.8200000000002</v>
      </c>
      <c r="N8" s="44">
        <v>2124.98</v>
      </c>
      <c r="O8" s="44">
        <v>2100.6799999999998</v>
      </c>
      <c r="P8" s="44">
        <v>2107.65</v>
      </c>
      <c r="Q8" s="44">
        <v>2110.85</v>
      </c>
      <c r="R8" s="44">
        <v>2185.9699999999998</v>
      </c>
      <c r="S8" s="44">
        <v>2172.13</v>
      </c>
      <c r="T8" s="44">
        <v>2164.65</v>
      </c>
      <c r="U8" s="44">
        <v>2132.87</v>
      </c>
      <c r="V8" s="44">
        <v>2133.8000000000002</v>
      </c>
      <c r="W8" s="44">
        <v>2170.38</v>
      </c>
      <c r="X8" s="44">
        <v>2162.96</v>
      </c>
      <c r="Y8" s="44">
        <v>2033.89</v>
      </c>
      <c r="Z8" s="44">
        <v>1760.25</v>
      </c>
      <c r="AA8" s="44">
        <v>1555.41</v>
      </c>
    </row>
    <row r="9" spans="1:27" ht="12.75" hidden="1" customHeight="1" outlineLevel="1" x14ac:dyDescent="0.2">
      <c r="A9" s="89" t="s">
        <v>1450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89" t="s">
        <v>1451</v>
      </c>
      <c r="B10" s="63" t="s">
        <v>83</v>
      </c>
      <c r="C10" s="43" t="s">
        <v>79</v>
      </c>
      <c r="D10" s="44">
        <v>4.68</v>
      </c>
      <c r="E10" s="44">
        <v>4.68</v>
      </c>
      <c r="F10" s="44">
        <v>4.68</v>
      </c>
      <c r="G10" s="44">
        <v>4.68</v>
      </c>
      <c r="H10" s="44">
        <v>4.68</v>
      </c>
      <c r="I10" s="44">
        <v>4.68</v>
      </c>
      <c r="J10" s="44">
        <v>4.68</v>
      </c>
      <c r="K10" s="44">
        <v>4.68</v>
      </c>
      <c r="L10" s="44">
        <v>4.68</v>
      </c>
      <c r="M10" s="44">
        <v>4.68</v>
      </c>
      <c r="N10" s="44">
        <v>4.68</v>
      </c>
      <c r="O10" s="44">
        <v>4.68</v>
      </c>
      <c r="P10" s="44">
        <v>4.68</v>
      </c>
      <c r="Q10" s="44">
        <v>4.68</v>
      </c>
      <c r="R10" s="44">
        <v>4.68</v>
      </c>
      <c r="S10" s="44">
        <v>4.68</v>
      </c>
      <c r="T10" s="44">
        <v>4.68</v>
      </c>
      <c r="U10" s="44">
        <v>4.68</v>
      </c>
      <c r="V10" s="44">
        <v>4.68</v>
      </c>
      <c r="W10" s="44">
        <v>4.68</v>
      </c>
      <c r="X10" s="44">
        <v>4.68</v>
      </c>
      <c r="Y10" s="44">
        <v>4.68</v>
      </c>
      <c r="Z10" s="44">
        <v>4.68</v>
      </c>
      <c r="AA10" s="44">
        <v>4.68</v>
      </c>
    </row>
    <row r="11" spans="1:27" ht="12.75" hidden="1" customHeight="1" outlineLevel="1" x14ac:dyDescent="0.2">
      <c r="A11" s="89" t="s">
        <v>1452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collapsed="1" x14ac:dyDescent="0.2">
      <c r="A12" s="88" t="s">
        <v>1453</v>
      </c>
      <c r="B12" s="28" t="str">
        <f>"02"&amp;"."&amp;$B$776&amp;"."&amp;$B$777</f>
        <v>02.09.2023</v>
      </c>
      <c r="C12" s="80" t="s">
        <v>76</v>
      </c>
      <c r="D12" s="81">
        <f>ROUND(((D13+D14+D16+D15)/1000),5)</f>
        <v>2.9277199999999999</v>
      </c>
      <c r="E12" s="81">
        <f>ROUND(((E13+E14+E16+E15)/1000),5)</f>
        <v>2.73732</v>
      </c>
      <c r="F12" s="81">
        <f>ROUND(((F13+F14+F16+F15)/1000),5)</f>
        <v>2.6968800000000002</v>
      </c>
      <c r="G12" s="81">
        <f t="shared" ref="G12:AA12" si="3">ROUND(((G13+G14+G16+G15)/1000),5)</f>
        <v>2.6650499999999999</v>
      </c>
      <c r="H12" s="81">
        <f t="shared" si="3"/>
        <v>2.6829900000000002</v>
      </c>
      <c r="I12" s="81">
        <f t="shared" si="3"/>
        <v>2.6793200000000001</v>
      </c>
      <c r="J12" s="81">
        <f t="shared" si="3"/>
        <v>2.7067100000000002</v>
      </c>
      <c r="K12" s="81">
        <f t="shared" si="3"/>
        <v>2.9998</v>
      </c>
      <c r="L12" s="81">
        <f t="shared" si="3"/>
        <v>3.19333</v>
      </c>
      <c r="M12" s="81">
        <f t="shared" si="3"/>
        <v>3.40245</v>
      </c>
      <c r="N12" s="81">
        <f t="shared" si="3"/>
        <v>3.4721600000000001</v>
      </c>
      <c r="O12" s="81">
        <f t="shared" si="3"/>
        <v>3.4867499999999998</v>
      </c>
      <c r="P12" s="81">
        <f t="shared" si="3"/>
        <v>3.4791300000000001</v>
      </c>
      <c r="Q12" s="81">
        <f t="shared" si="3"/>
        <v>3.4847399999999999</v>
      </c>
      <c r="R12" s="81">
        <f t="shared" si="3"/>
        <v>3.4834000000000001</v>
      </c>
      <c r="S12" s="81">
        <f t="shared" si="3"/>
        <v>3.4780099999999998</v>
      </c>
      <c r="T12" s="81">
        <f t="shared" si="3"/>
        <v>3.4574799999999999</v>
      </c>
      <c r="U12" s="81">
        <f t="shared" si="3"/>
        <v>3.42855</v>
      </c>
      <c r="V12" s="81">
        <f t="shared" si="3"/>
        <v>3.4273899999999999</v>
      </c>
      <c r="W12" s="81">
        <f t="shared" si="3"/>
        <v>3.4350299999999998</v>
      </c>
      <c r="X12" s="81">
        <f t="shared" si="3"/>
        <v>3.4289399999999999</v>
      </c>
      <c r="Y12" s="81">
        <f t="shared" si="3"/>
        <v>3.3468</v>
      </c>
      <c r="Z12" s="81">
        <f t="shared" si="3"/>
        <v>3.1726700000000001</v>
      </c>
      <c r="AA12" s="81">
        <f t="shared" si="3"/>
        <v>3.0459999999999998</v>
      </c>
    </row>
    <row r="13" spans="1:27" ht="12.75" hidden="1" customHeight="1" outlineLevel="1" x14ac:dyDescent="0.2">
      <c r="A13" s="89" t="s">
        <v>1454</v>
      </c>
      <c r="B13" s="63" t="s">
        <v>230</v>
      </c>
      <c r="C13" s="43" t="s">
        <v>79</v>
      </c>
      <c r="D13" s="44">
        <v>1520.93</v>
      </c>
      <c r="E13" s="44">
        <v>1330.53</v>
      </c>
      <c r="F13" s="44">
        <v>1290.0899999999999</v>
      </c>
      <c r="G13" s="44">
        <v>1258.26</v>
      </c>
      <c r="H13" s="44">
        <v>1276.2</v>
      </c>
      <c r="I13" s="44">
        <v>1272.53</v>
      </c>
      <c r="J13" s="44">
        <v>1299.92</v>
      </c>
      <c r="K13" s="44">
        <v>1593.01</v>
      </c>
      <c r="L13" s="44">
        <v>1786.54</v>
      </c>
      <c r="M13" s="44">
        <v>1995.66</v>
      </c>
      <c r="N13" s="44">
        <v>2065.37</v>
      </c>
      <c r="O13" s="44">
        <v>2079.96</v>
      </c>
      <c r="P13" s="44">
        <v>2072.34</v>
      </c>
      <c r="Q13" s="44">
        <v>2077.9499999999998</v>
      </c>
      <c r="R13" s="44">
        <v>2076.61</v>
      </c>
      <c r="S13" s="44">
        <v>2071.2199999999998</v>
      </c>
      <c r="T13" s="44">
        <v>2050.69</v>
      </c>
      <c r="U13" s="44">
        <v>2021.76</v>
      </c>
      <c r="V13" s="44">
        <v>2020.6</v>
      </c>
      <c r="W13" s="44">
        <v>2028.24</v>
      </c>
      <c r="X13" s="44">
        <v>2022.15</v>
      </c>
      <c r="Y13" s="44">
        <v>1940.01</v>
      </c>
      <c r="Z13" s="44">
        <v>1765.88</v>
      </c>
      <c r="AA13" s="44">
        <v>1639.21</v>
      </c>
    </row>
    <row r="14" spans="1:27" ht="12.75" hidden="1" customHeight="1" outlineLevel="1" x14ac:dyDescent="0.2">
      <c r="A14" s="89" t="s">
        <v>1455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89" t="s">
        <v>1456</v>
      </c>
      <c r="B15" s="63" t="s">
        <v>83</v>
      </c>
      <c r="C15" s="43" t="s">
        <v>79</v>
      </c>
      <c r="D15" s="44">
        <v>4.68</v>
      </c>
      <c r="E15" s="44">
        <v>4.68</v>
      </c>
      <c r="F15" s="44">
        <v>4.68</v>
      </c>
      <c r="G15" s="44">
        <v>4.68</v>
      </c>
      <c r="H15" s="44">
        <v>4.68</v>
      </c>
      <c r="I15" s="44">
        <v>4.68</v>
      </c>
      <c r="J15" s="44">
        <v>4.68</v>
      </c>
      <c r="K15" s="44">
        <v>4.68</v>
      </c>
      <c r="L15" s="44">
        <v>4.68</v>
      </c>
      <c r="M15" s="44">
        <v>4.68</v>
      </c>
      <c r="N15" s="44">
        <v>4.68</v>
      </c>
      <c r="O15" s="44">
        <v>4.68</v>
      </c>
      <c r="P15" s="44">
        <v>4.68</v>
      </c>
      <c r="Q15" s="44">
        <v>4.68</v>
      </c>
      <c r="R15" s="44">
        <v>4.68</v>
      </c>
      <c r="S15" s="44">
        <v>4.68</v>
      </c>
      <c r="T15" s="44">
        <v>4.68</v>
      </c>
      <c r="U15" s="44">
        <v>4.68</v>
      </c>
      <c r="V15" s="44">
        <v>4.68</v>
      </c>
      <c r="W15" s="44">
        <v>4.68</v>
      </c>
      <c r="X15" s="44">
        <v>4.68</v>
      </c>
      <c r="Y15" s="44">
        <v>4.68</v>
      </c>
      <c r="Z15" s="44">
        <v>4.68</v>
      </c>
      <c r="AA15" s="44">
        <v>4.68</v>
      </c>
    </row>
    <row r="16" spans="1:27" ht="12.75" hidden="1" customHeight="1" outlineLevel="1" x14ac:dyDescent="0.2">
      <c r="A16" s="89" t="s">
        <v>1457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collapsed="1" x14ac:dyDescent="0.2">
      <c r="A17" s="88" t="s">
        <v>1458</v>
      </c>
      <c r="B17" s="28" t="str">
        <f>"03"&amp;"."&amp;$B$776&amp;"."&amp;$B$777</f>
        <v>03.09.2023</v>
      </c>
      <c r="C17" s="80" t="s">
        <v>76</v>
      </c>
      <c r="D17" s="81">
        <f>ROUND(((D18+D19+D21+D20)/1000),5)</f>
        <v>2.7089599999999998</v>
      </c>
      <c r="E17" s="81">
        <f>ROUND(((E18+E19+E21+E20)/1000),5)</f>
        <v>2.5719099999999999</v>
      </c>
      <c r="F17" s="81">
        <f>ROUND(((F18+F19+F21+F20)/1000),5)</f>
        <v>2.4940799999999999</v>
      </c>
      <c r="G17" s="81">
        <f t="shared" ref="G17:AA17" si="6">ROUND(((G18+G19+G21+G20)/1000),5)</f>
        <v>2.4884900000000001</v>
      </c>
      <c r="H17" s="81">
        <f t="shared" si="6"/>
        <v>2.4864799999999998</v>
      </c>
      <c r="I17" s="81">
        <f t="shared" si="6"/>
        <v>2.4512100000000001</v>
      </c>
      <c r="J17" s="81">
        <f t="shared" si="6"/>
        <v>2.4704899999999999</v>
      </c>
      <c r="K17" s="81">
        <f t="shared" si="6"/>
        <v>2.6421000000000001</v>
      </c>
      <c r="L17" s="81">
        <f t="shared" si="6"/>
        <v>2.91527</v>
      </c>
      <c r="M17" s="81">
        <f t="shared" si="6"/>
        <v>3.1372399999999998</v>
      </c>
      <c r="N17" s="81">
        <f t="shared" si="6"/>
        <v>3.2308400000000002</v>
      </c>
      <c r="O17" s="81">
        <f t="shared" si="6"/>
        <v>3.25623</v>
      </c>
      <c r="P17" s="81">
        <f t="shared" si="6"/>
        <v>3.2225600000000001</v>
      </c>
      <c r="Q17" s="81">
        <f t="shared" si="6"/>
        <v>3.2322000000000002</v>
      </c>
      <c r="R17" s="81">
        <f t="shared" si="6"/>
        <v>3.2247400000000002</v>
      </c>
      <c r="S17" s="81">
        <f t="shared" si="6"/>
        <v>3.1987700000000001</v>
      </c>
      <c r="T17" s="81">
        <f t="shared" si="6"/>
        <v>3.2005499999999998</v>
      </c>
      <c r="U17" s="81">
        <f t="shared" si="6"/>
        <v>3.1482800000000002</v>
      </c>
      <c r="V17" s="81">
        <f t="shared" si="6"/>
        <v>3.1727500000000002</v>
      </c>
      <c r="W17" s="81">
        <f t="shared" si="6"/>
        <v>3.33893</v>
      </c>
      <c r="X17" s="81">
        <f t="shared" si="6"/>
        <v>3.3289800000000001</v>
      </c>
      <c r="Y17" s="81">
        <f t="shared" si="6"/>
        <v>3.2578800000000001</v>
      </c>
      <c r="Z17" s="81">
        <f t="shared" si="6"/>
        <v>3.0778799999999999</v>
      </c>
      <c r="AA17" s="81">
        <f t="shared" si="6"/>
        <v>2.7646099999999998</v>
      </c>
    </row>
    <row r="18" spans="1:27" ht="12.75" hidden="1" customHeight="1" outlineLevel="1" x14ac:dyDescent="0.2">
      <c r="A18" s="89" t="s">
        <v>1459</v>
      </c>
      <c r="B18" s="63" t="s">
        <v>230</v>
      </c>
      <c r="C18" s="43" t="s">
        <v>79</v>
      </c>
      <c r="D18" s="44">
        <v>1302.17</v>
      </c>
      <c r="E18" s="44">
        <v>1165.1199999999999</v>
      </c>
      <c r="F18" s="44">
        <v>1087.29</v>
      </c>
      <c r="G18" s="44">
        <v>1081.7</v>
      </c>
      <c r="H18" s="44">
        <v>1079.69</v>
      </c>
      <c r="I18" s="44">
        <v>1044.42</v>
      </c>
      <c r="J18" s="44">
        <v>1063.7</v>
      </c>
      <c r="K18" s="44">
        <v>1235.31</v>
      </c>
      <c r="L18" s="44">
        <v>1508.48</v>
      </c>
      <c r="M18" s="44">
        <v>1730.45</v>
      </c>
      <c r="N18" s="44">
        <v>1824.05</v>
      </c>
      <c r="O18" s="44">
        <v>1849.44</v>
      </c>
      <c r="P18" s="44">
        <v>1815.77</v>
      </c>
      <c r="Q18" s="44">
        <v>1825.41</v>
      </c>
      <c r="R18" s="44">
        <v>1817.95</v>
      </c>
      <c r="S18" s="44">
        <v>1791.98</v>
      </c>
      <c r="T18" s="44">
        <v>1793.76</v>
      </c>
      <c r="U18" s="44">
        <v>1741.49</v>
      </c>
      <c r="V18" s="44">
        <v>1765.96</v>
      </c>
      <c r="W18" s="44">
        <v>1932.14</v>
      </c>
      <c r="X18" s="44">
        <v>1922.19</v>
      </c>
      <c r="Y18" s="44">
        <v>1851.09</v>
      </c>
      <c r="Z18" s="44">
        <v>1671.09</v>
      </c>
      <c r="AA18" s="44">
        <v>1357.82</v>
      </c>
    </row>
    <row r="19" spans="1:27" ht="12.75" hidden="1" customHeight="1" outlineLevel="1" x14ac:dyDescent="0.2">
      <c r="A19" s="89" t="s">
        <v>1460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89" t="s">
        <v>1461</v>
      </c>
      <c r="B20" s="63" t="s">
        <v>83</v>
      </c>
      <c r="C20" s="43" t="s">
        <v>79</v>
      </c>
      <c r="D20" s="44">
        <v>4.68</v>
      </c>
      <c r="E20" s="44">
        <v>4.68</v>
      </c>
      <c r="F20" s="44">
        <v>4.68</v>
      </c>
      <c r="G20" s="44">
        <v>4.68</v>
      </c>
      <c r="H20" s="44">
        <v>4.68</v>
      </c>
      <c r="I20" s="44">
        <v>4.68</v>
      </c>
      <c r="J20" s="44">
        <v>4.68</v>
      </c>
      <c r="K20" s="44">
        <v>4.68</v>
      </c>
      <c r="L20" s="44">
        <v>4.68</v>
      </c>
      <c r="M20" s="44">
        <v>4.68</v>
      </c>
      <c r="N20" s="44">
        <v>4.68</v>
      </c>
      <c r="O20" s="44">
        <v>4.68</v>
      </c>
      <c r="P20" s="44">
        <v>4.68</v>
      </c>
      <c r="Q20" s="44">
        <v>4.68</v>
      </c>
      <c r="R20" s="44">
        <v>4.68</v>
      </c>
      <c r="S20" s="44">
        <v>4.68</v>
      </c>
      <c r="T20" s="44">
        <v>4.68</v>
      </c>
      <c r="U20" s="44">
        <v>4.68</v>
      </c>
      <c r="V20" s="44">
        <v>4.68</v>
      </c>
      <c r="W20" s="44">
        <v>4.68</v>
      </c>
      <c r="X20" s="44">
        <v>4.68</v>
      </c>
      <c r="Y20" s="44">
        <v>4.68</v>
      </c>
      <c r="Z20" s="44">
        <v>4.68</v>
      </c>
      <c r="AA20" s="44">
        <v>4.68</v>
      </c>
    </row>
    <row r="21" spans="1:27" ht="12.75" hidden="1" customHeight="1" outlineLevel="1" x14ac:dyDescent="0.2">
      <c r="A21" s="89" t="s">
        <v>1462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collapsed="1" x14ac:dyDescent="0.2">
      <c r="A22" s="88" t="s">
        <v>1463</v>
      </c>
      <c r="B22" s="28" t="str">
        <f>"04"&amp;"."&amp;$B$776&amp;"."&amp;$B$777</f>
        <v>04.09.2023</v>
      </c>
      <c r="C22" s="80" t="s">
        <v>76</v>
      </c>
      <c r="D22" s="81">
        <f>ROUND(((D23+D24+D26+D25)/1000),5)</f>
        <v>2.7463700000000002</v>
      </c>
      <c r="E22" s="81">
        <f>ROUND(((E23+E24+E26+E25)/1000),5)</f>
        <v>2.6184099999999999</v>
      </c>
      <c r="F22" s="81">
        <f>ROUND(((F23+F24+F26+F25)/1000),5)</f>
        <v>2.5488</v>
      </c>
      <c r="G22" s="81">
        <f t="shared" ref="G22:AA22" si="9">ROUND(((G23+G24+G26+G25)/1000),5)</f>
        <v>2.5089100000000002</v>
      </c>
      <c r="H22" s="81">
        <f t="shared" si="9"/>
        <v>2.5554700000000001</v>
      </c>
      <c r="I22" s="81">
        <f t="shared" si="9"/>
        <v>2.61374</v>
      </c>
      <c r="J22" s="81">
        <f t="shared" si="9"/>
        <v>2.7677700000000001</v>
      </c>
      <c r="K22" s="81">
        <f t="shared" si="9"/>
        <v>3.0335399999999999</v>
      </c>
      <c r="L22" s="81">
        <f t="shared" si="9"/>
        <v>3.2284999999999999</v>
      </c>
      <c r="M22" s="81">
        <f t="shared" si="9"/>
        <v>3.37371</v>
      </c>
      <c r="N22" s="81">
        <f t="shared" si="9"/>
        <v>3.4173900000000001</v>
      </c>
      <c r="O22" s="81">
        <f t="shared" si="9"/>
        <v>3.4111500000000001</v>
      </c>
      <c r="P22" s="81">
        <f t="shared" si="9"/>
        <v>3.3767999999999998</v>
      </c>
      <c r="Q22" s="81">
        <f t="shared" si="9"/>
        <v>3.4158900000000001</v>
      </c>
      <c r="R22" s="81">
        <f t="shared" si="9"/>
        <v>3.4795400000000001</v>
      </c>
      <c r="S22" s="81">
        <f t="shared" si="9"/>
        <v>3.47681</v>
      </c>
      <c r="T22" s="81">
        <f t="shared" si="9"/>
        <v>3.46977</v>
      </c>
      <c r="U22" s="81">
        <f t="shared" si="9"/>
        <v>3.4123999999999999</v>
      </c>
      <c r="V22" s="81">
        <f t="shared" si="9"/>
        <v>3.4243399999999999</v>
      </c>
      <c r="W22" s="81">
        <f t="shared" si="9"/>
        <v>3.4726499999999998</v>
      </c>
      <c r="X22" s="81">
        <f t="shared" si="9"/>
        <v>3.4725799999999998</v>
      </c>
      <c r="Y22" s="81">
        <f t="shared" si="9"/>
        <v>3.35724</v>
      </c>
      <c r="Z22" s="81">
        <f t="shared" si="9"/>
        <v>3.1479699999999999</v>
      </c>
      <c r="AA22" s="81">
        <f t="shared" si="9"/>
        <v>2.8561000000000001</v>
      </c>
    </row>
    <row r="23" spans="1:27" ht="12.75" hidden="1" customHeight="1" outlineLevel="1" x14ac:dyDescent="0.2">
      <c r="A23" s="89" t="s">
        <v>1464</v>
      </c>
      <c r="B23" s="63" t="s">
        <v>230</v>
      </c>
      <c r="C23" s="43" t="s">
        <v>79</v>
      </c>
      <c r="D23" s="44">
        <v>1339.58</v>
      </c>
      <c r="E23" s="44">
        <v>1211.6199999999999</v>
      </c>
      <c r="F23" s="44">
        <v>1142.01</v>
      </c>
      <c r="G23" s="44">
        <v>1102.1199999999999</v>
      </c>
      <c r="H23" s="44">
        <v>1148.68</v>
      </c>
      <c r="I23" s="44">
        <v>1206.95</v>
      </c>
      <c r="J23" s="44">
        <v>1360.98</v>
      </c>
      <c r="K23" s="44">
        <v>1626.75</v>
      </c>
      <c r="L23" s="44">
        <v>1821.71</v>
      </c>
      <c r="M23" s="44">
        <v>1966.92</v>
      </c>
      <c r="N23" s="44">
        <v>2010.6</v>
      </c>
      <c r="O23" s="44">
        <v>2004.36</v>
      </c>
      <c r="P23" s="44">
        <v>1970.01</v>
      </c>
      <c r="Q23" s="44">
        <v>2009.1</v>
      </c>
      <c r="R23" s="44">
        <v>2072.75</v>
      </c>
      <c r="S23" s="44">
        <v>2070.02</v>
      </c>
      <c r="T23" s="44">
        <v>2062.98</v>
      </c>
      <c r="U23" s="44">
        <v>2005.61</v>
      </c>
      <c r="V23" s="44">
        <v>2017.55</v>
      </c>
      <c r="W23" s="44">
        <v>2065.86</v>
      </c>
      <c r="X23" s="44">
        <v>2065.79</v>
      </c>
      <c r="Y23" s="44">
        <v>1950.45</v>
      </c>
      <c r="Z23" s="44">
        <v>1741.18</v>
      </c>
      <c r="AA23" s="44">
        <v>1449.31</v>
      </c>
    </row>
    <row r="24" spans="1:27" ht="12.75" hidden="1" customHeight="1" outlineLevel="1" x14ac:dyDescent="0.2">
      <c r="A24" s="89" t="s">
        <v>1465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89" t="s">
        <v>1466</v>
      </c>
      <c r="B25" s="63" t="s">
        <v>83</v>
      </c>
      <c r="C25" s="43" t="s">
        <v>79</v>
      </c>
      <c r="D25" s="44">
        <v>4.68</v>
      </c>
      <c r="E25" s="44">
        <v>4.68</v>
      </c>
      <c r="F25" s="44">
        <v>4.68</v>
      </c>
      <c r="G25" s="44">
        <v>4.68</v>
      </c>
      <c r="H25" s="44">
        <v>4.68</v>
      </c>
      <c r="I25" s="44">
        <v>4.68</v>
      </c>
      <c r="J25" s="44">
        <v>4.68</v>
      </c>
      <c r="K25" s="44">
        <v>4.68</v>
      </c>
      <c r="L25" s="44">
        <v>4.68</v>
      </c>
      <c r="M25" s="44">
        <v>4.68</v>
      </c>
      <c r="N25" s="44">
        <v>4.68</v>
      </c>
      <c r="O25" s="44">
        <v>4.68</v>
      </c>
      <c r="P25" s="44">
        <v>4.68</v>
      </c>
      <c r="Q25" s="44">
        <v>4.68</v>
      </c>
      <c r="R25" s="44">
        <v>4.68</v>
      </c>
      <c r="S25" s="44">
        <v>4.68</v>
      </c>
      <c r="T25" s="44">
        <v>4.68</v>
      </c>
      <c r="U25" s="44">
        <v>4.68</v>
      </c>
      <c r="V25" s="44">
        <v>4.68</v>
      </c>
      <c r="W25" s="44">
        <v>4.68</v>
      </c>
      <c r="X25" s="44">
        <v>4.68</v>
      </c>
      <c r="Y25" s="44">
        <v>4.68</v>
      </c>
      <c r="Z25" s="44">
        <v>4.68</v>
      </c>
      <c r="AA25" s="44">
        <v>4.68</v>
      </c>
    </row>
    <row r="26" spans="1:27" ht="12.75" hidden="1" customHeight="1" outlineLevel="1" x14ac:dyDescent="0.2">
      <c r="A26" s="89" t="s">
        <v>1467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collapsed="1" x14ac:dyDescent="0.2">
      <c r="A27" s="88" t="s">
        <v>1468</v>
      </c>
      <c r="B27" s="28" t="str">
        <f>"05"&amp;"."&amp;$B$776&amp;"."&amp;$B$777</f>
        <v>05.09.2023</v>
      </c>
      <c r="C27" s="80" t="s">
        <v>76</v>
      </c>
      <c r="D27" s="81">
        <f>ROUND(((D28+D29+D31+D30)/1000),5)</f>
        <v>2.7270799999999999</v>
      </c>
      <c r="E27" s="81">
        <f>ROUND(((E28+E29+E31+E30)/1000),5)</f>
        <v>2.6370300000000002</v>
      </c>
      <c r="F27" s="81">
        <f>ROUND(((F28+F29+F31+F30)/1000),5)</f>
        <v>2.5488499999999998</v>
      </c>
      <c r="G27" s="81">
        <f t="shared" ref="G27:AA27" si="12">ROUND(((G28+G29+G31+G30)/1000),5)</f>
        <v>2.5305</v>
      </c>
      <c r="H27" s="81">
        <f t="shared" si="12"/>
        <v>2.59456</v>
      </c>
      <c r="I27" s="81">
        <f t="shared" si="12"/>
        <v>2.7083400000000002</v>
      </c>
      <c r="J27" s="81">
        <f t="shared" si="12"/>
        <v>2.8123499999999999</v>
      </c>
      <c r="K27" s="81">
        <f t="shared" si="12"/>
        <v>3.0983200000000002</v>
      </c>
      <c r="L27" s="81">
        <f t="shared" si="12"/>
        <v>3.1737000000000002</v>
      </c>
      <c r="M27" s="81">
        <f t="shared" si="12"/>
        <v>3.3729800000000001</v>
      </c>
      <c r="N27" s="81">
        <f t="shared" si="12"/>
        <v>3.40591</v>
      </c>
      <c r="O27" s="81">
        <f t="shared" si="12"/>
        <v>3.4041600000000001</v>
      </c>
      <c r="P27" s="81">
        <f t="shared" si="12"/>
        <v>3.3879000000000001</v>
      </c>
      <c r="Q27" s="81">
        <f t="shared" si="12"/>
        <v>3.4073600000000002</v>
      </c>
      <c r="R27" s="81">
        <f t="shared" si="12"/>
        <v>3.4600900000000001</v>
      </c>
      <c r="S27" s="81">
        <f t="shared" si="12"/>
        <v>3.4555699999999998</v>
      </c>
      <c r="T27" s="81">
        <f t="shared" si="12"/>
        <v>3.4403800000000002</v>
      </c>
      <c r="U27" s="81">
        <f t="shared" si="12"/>
        <v>3.4018600000000001</v>
      </c>
      <c r="V27" s="81">
        <f t="shared" si="12"/>
        <v>3.3962300000000001</v>
      </c>
      <c r="W27" s="81">
        <f t="shared" si="12"/>
        <v>3.4498500000000001</v>
      </c>
      <c r="X27" s="81">
        <f t="shared" si="12"/>
        <v>3.44137</v>
      </c>
      <c r="Y27" s="81">
        <f t="shared" si="12"/>
        <v>3.3847700000000001</v>
      </c>
      <c r="Z27" s="81">
        <f t="shared" si="12"/>
        <v>3.1756000000000002</v>
      </c>
      <c r="AA27" s="81">
        <f t="shared" si="12"/>
        <v>3.0322399999999998</v>
      </c>
    </row>
    <row r="28" spans="1:27" ht="12.75" hidden="1" customHeight="1" outlineLevel="1" x14ac:dyDescent="0.2">
      <c r="A28" s="89" t="s">
        <v>1469</v>
      </c>
      <c r="B28" s="63" t="s">
        <v>230</v>
      </c>
      <c r="C28" s="43" t="s">
        <v>79</v>
      </c>
      <c r="D28" s="44">
        <v>1320.29</v>
      </c>
      <c r="E28" s="44">
        <v>1230.24</v>
      </c>
      <c r="F28" s="44">
        <v>1142.06</v>
      </c>
      <c r="G28" s="44">
        <v>1123.71</v>
      </c>
      <c r="H28" s="44">
        <v>1187.77</v>
      </c>
      <c r="I28" s="44">
        <v>1301.55</v>
      </c>
      <c r="J28" s="44">
        <v>1405.56</v>
      </c>
      <c r="K28" s="44">
        <v>1691.53</v>
      </c>
      <c r="L28" s="44">
        <v>1766.91</v>
      </c>
      <c r="M28" s="44">
        <v>1966.19</v>
      </c>
      <c r="N28" s="44">
        <v>1999.12</v>
      </c>
      <c r="O28" s="44">
        <v>1997.37</v>
      </c>
      <c r="P28" s="44">
        <v>1981.11</v>
      </c>
      <c r="Q28" s="44">
        <v>2000.57</v>
      </c>
      <c r="R28" s="44">
        <v>2053.3000000000002</v>
      </c>
      <c r="S28" s="44">
        <v>2048.7800000000002</v>
      </c>
      <c r="T28" s="44">
        <v>2033.59</v>
      </c>
      <c r="U28" s="44">
        <v>1995.07</v>
      </c>
      <c r="V28" s="44">
        <v>1989.44</v>
      </c>
      <c r="W28" s="44">
        <v>2043.06</v>
      </c>
      <c r="X28" s="44">
        <v>2034.58</v>
      </c>
      <c r="Y28" s="44">
        <v>1977.98</v>
      </c>
      <c r="Z28" s="44">
        <v>1768.81</v>
      </c>
      <c r="AA28" s="44">
        <v>1625.45</v>
      </c>
    </row>
    <row r="29" spans="1:27" ht="12.75" hidden="1" customHeight="1" outlineLevel="1" x14ac:dyDescent="0.2">
      <c r="A29" s="89" t="s">
        <v>1470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89" t="s">
        <v>1471</v>
      </c>
      <c r="B30" s="63" t="s">
        <v>83</v>
      </c>
      <c r="C30" s="43" t="s">
        <v>79</v>
      </c>
      <c r="D30" s="44">
        <v>4.68</v>
      </c>
      <c r="E30" s="44">
        <v>4.68</v>
      </c>
      <c r="F30" s="44">
        <v>4.68</v>
      </c>
      <c r="G30" s="44">
        <v>4.68</v>
      </c>
      <c r="H30" s="44">
        <v>4.68</v>
      </c>
      <c r="I30" s="44">
        <v>4.68</v>
      </c>
      <c r="J30" s="44">
        <v>4.68</v>
      </c>
      <c r="K30" s="44">
        <v>4.68</v>
      </c>
      <c r="L30" s="44">
        <v>4.68</v>
      </c>
      <c r="M30" s="44">
        <v>4.68</v>
      </c>
      <c r="N30" s="44">
        <v>4.68</v>
      </c>
      <c r="O30" s="44">
        <v>4.68</v>
      </c>
      <c r="P30" s="44">
        <v>4.68</v>
      </c>
      <c r="Q30" s="44">
        <v>4.68</v>
      </c>
      <c r="R30" s="44">
        <v>4.68</v>
      </c>
      <c r="S30" s="44">
        <v>4.68</v>
      </c>
      <c r="T30" s="44">
        <v>4.68</v>
      </c>
      <c r="U30" s="44">
        <v>4.68</v>
      </c>
      <c r="V30" s="44">
        <v>4.68</v>
      </c>
      <c r="W30" s="44">
        <v>4.68</v>
      </c>
      <c r="X30" s="44">
        <v>4.68</v>
      </c>
      <c r="Y30" s="44">
        <v>4.68</v>
      </c>
      <c r="Z30" s="44">
        <v>4.68</v>
      </c>
      <c r="AA30" s="44">
        <v>4.68</v>
      </c>
    </row>
    <row r="31" spans="1:27" ht="12.75" hidden="1" customHeight="1" outlineLevel="1" x14ac:dyDescent="0.2">
      <c r="A31" s="89" t="s">
        <v>1472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collapsed="1" x14ac:dyDescent="0.2">
      <c r="A32" s="88" t="s">
        <v>1473</v>
      </c>
      <c r="B32" s="28" t="str">
        <f>"06"&amp;"."&amp;$B$776&amp;"."&amp;$B$777</f>
        <v>06.09.2023</v>
      </c>
      <c r="C32" s="80" t="s">
        <v>76</v>
      </c>
      <c r="D32" s="81">
        <f>ROUND(((D33+D34+D36+D35)/1000),5)</f>
        <v>2.6982599999999999</v>
      </c>
      <c r="E32" s="81">
        <f>ROUND(((E33+E34+E36+E35)/1000),5)</f>
        <v>2.5621200000000002</v>
      </c>
      <c r="F32" s="81">
        <f>ROUND(((F33+F34+F36+F35)/1000),5)</f>
        <v>2.4860899999999999</v>
      </c>
      <c r="G32" s="81">
        <f t="shared" ref="G32:AA32" si="15">ROUND(((G33+G34+G36+G35)/1000),5)</f>
        <v>2.4846900000000001</v>
      </c>
      <c r="H32" s="81">
        <f t="shared" si="15"/>
        <v>2.56135</v>
      </c>
      <c r="I32" s="81">
        <f t="shared" si="15"/>
        <v>2.6877</v>
      </c>
      <c r="J32" s="81">
        <f t="shared" si="15"/>
        <v>2.8130799999999998</v>
      </c>
      <c r="K32" s="81">
        <f t="shared" si="15"/>
        <v>3.1090800000000001</v>
      </c>
      <c r="L32" s="81">
        <f t="shared" si="15"/>
        <v>3.3525700000000001</v>
      </c>
      <c r="M32" s="81">
        <f t="shared" si="15"/>
        <v>3.4232999999999998</v>
      </c>
      <c r="N32" s="81">
        <f t="shared" si="15"/>
        <v>3.4502899999999999</v>
      </c>
      <c r="O32" s="81">
        <f t="shared" si="15"/>
        <v>3.4476900000000001</v>
      </c>
      <c r="P32" s="81">
        <f t="shared" si="15"/>
        <v>3.4405299999999999</v>
      </c>
      <c r="Q32" s="81">
        <f t="shared" si="15"/>
        <v>3.4506399999999999</v>
      </c>
      <c r="R32" s="81">
        <f t="shared" si="15"/>
        <v>3.4893000000000001</v>
      </c>
      <c r="S32" s="81">
        <f t="shared" si="15"/>
        <v>3.4764200000000001</v>
      </c>
      <c r="T32" s="81">
        <f t="shared" si="15"/>
        <v>3.4686400000000002</v>
      </c>
      <c r="U32" s="81">
        <f t="shared" si="15"/>
        <v>3.4593600000000002</v>
      </c>
      <c r="V32" s="81">
        <f t="shared" si="15"/>
        <v>3.4582199999999998</v>
      </c>
      <c r="W32" s="81">
        <f t="shared" si="15"/>
        <v>3.47715</v>
      </c>
      <c r="X32" s="81">
        <f t="shared" si="15"/>
        <v>3.4746199999999998</v>
      </c>
      <c r="Y32" s="81">
        <f t="shared" si="15"/>
        <v>3.36389</v>
      </c>
      <c r="Z32" s="81">
        <f t="shared" si="15"/>
        <v>3.1484999999999999</v>
      </c>
      <c r="AA32" s="81">
        <f t="shared" si="15"/>
        <v>2.93296</v>
      </c>
    </row>
    <row r="33" spans="1:27" ht="12.75" hidden="1" customHeight="1" outlineLevel="1" x14ac:dyDescent="0.2">
      <c r="A33" s="89" t="s">
        <v>1474</v>
      </c>
      <c r="B33" s="63" t="s">
        <v>230</v>
      </c>
      <c r="C33" s="43" t="s">
        <v>79</v>
      </c>
      <c r="D33" s="44">
        <v>1291.47</v>
      </c>
      <c r="E33" s="44">
        <v>1155.33</v>
      </c>
      <c r="F33" s="44">
        <v>1079.3</v>
      </c>
      <c r="G33" s="44">
        <v>1077.9000000000001</v>
      </c>
      <c r="H33" s="44">
        <v>1154.56</v>
      </c>
      <c r="I33" s="44">
        <v>1280.9100000000001</v>
      </c>
      <c r="J33" s="44">
        <v>1406.29</v>
      </c>
      <c r="K33" s="44">
        <v>1702.29</v>
      </c>
      <c r="L33" s="44">
        <v>1945.78</v>
      </c>
      <c r="M33" s="44">
        <v>2016.51</v>
      </c>
      <c r="N33" s="44">
        <v>2043.5</v>
      </c>
      <c r="O33" s="44">
        <v>2040.9</v>
      </c>
      <c r="P33" s="44">
        <v>2033.74</v>
      </c>
      <c r="Q33" s="44">
        <v>2043.85</v>
      </c>
      <c r="R33" s="44">
        <v>2082.5100000000002</v>
      </c>
      <c r="S33" s="44">
        <v>2069.63</v>
      </c>
      <c r="T33" s="44">
        <v>2061.85</v>
      </c>
      <c r="U33" s="44">
        <v>2052.5700000000002</v>
      </c>
      <c r="V33" s="44">
        <v>2051.4299999999998</v>
      </c>
      <c r="W33" s="44">
        <v>2070.36</v>
      </c>
      <c r="X33" s="44">
        <v>2067.83</v>
      </c>
      <c r="Y33" s="44">
        <v>1957.1</v>
      </c>
      <c r="Z33" s="44">
        <v>1741.71</v>
      </c>
      <c r="AA33" s="44">
        <v>1526.17</v>
      </c>
    </row>
    <row r="34" spans="1:27" ht="12.75" hidden="1" customHeight="1" outlineLevel="1" x14ac:dyDescent="0.2">
      <c r="A34" s="89" t="s">
        <v>1475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89" t="s">
        <v>1476</v>
      </c>
      <c r="B35" s="63" t="s">
        <v>83</v>
      </c>
      <c r="C35" s="43" t="s">
        <v>79</v>
      </c>
      <c r="D35" s="44">
        <v>4.68</v>
      </c>
      <c r="E35" s="44">
        <v>4.68</v>
      </c>
      <c r="F35" s="44">
        <v>4.68</v>
      </c>
      <c r="G35" s="44">
        <v>4.68</v>
      </c>
      <c r="H35" s="44">
        <v>4.68</v>
      </c>
      <c r="I35" s="44">
        <v>4.68</v>
      </c>
      <c r="J35" s="44">
        <v>4.68</v>
      </c>
      <c r="K35" s="44">
        <v>4.68</v>
      </c>
      <c r="L35" s="44">
        <v>4.68</v>
      </c>
      <c r="M35" s="44">
        <v>4.68</v>
      </c>
      <c r="N35" s="44">
        <v>4.68</v>
      </c>
      <c r="O35" s="44">
        <v>4.68</v>
      </c>
      <c r="P35" s="44">
        <v>4.68</v>
      </c>
      <c r="Q35" s="44">
        <v>4.68</v>
      </c>
      <c r="R35" s="44">
        <v>4.68</v>
      </c>
      <c r="S35" s="44">
        <v>4.68</v>
      </c>
      <c r="T35" s="44">
        <v>4.68</v>
      </c>
      <c r="U35" s="44">
        <v>4.68</v>
      </c>
      <c r="V35" s="44">
        <v>4.68</v>
      </c>
      <c r="W35" s="44">
        <v>4.68</v>
      </c>
      <c r="X35" s="44">
        <v>4.68</v>
      </c>
      <c r="Y35" s="44">
        <v>4.68</v>
      </c>
      <c r="Z35" s="44">
        <v>4.68</v>
      </c>
      <c r="AA35" s="44">
        <v>4.68</v>
      </c>
    </row>
    <row r="36" spans="1:27" ht="12.75" hidden="1" customHeight="1" outlineLevel="1" x14ac:dyDescent="0.2">
      <c r="A36" s="89" t="s">
        <v>1477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collapsed="1" x14ac:dyDescent="0.2">
      <c r="A37" s="88" t="s">
        <v>1478</v>
      </c>
      <c r="B37" s="28" t="str">
        <f>"07"&amp;"."&amp;$B$776&amp;"."&amp;$B$777</f>
        <v>07.09.2023</v>
      </c>
      <c r="C37" s="80" t="s">
        <v>76</v>
      </c>
      <c r="D37" s="81">
        <f>ROUND(((D38+D39+D41+D40)/1000),5)</f>
        <v>2.7240700000000002</v>
      </c>
      <c r="E37" s="81">
        <f>ROUND(((E38+E39+E41+E40)/1000),5)</f>
        <v>2.5922900000000002</v>
      </c>
      <c r="F37" s="81">
        <f>ROUND(((F38+F39+F41+F40)/1000),5)</f>
        <v>2.5198700000000001</v>
      </c>
      <c r="G37" s="81">
        <f t="shared" ref="G37:AA37" si="18">ROUND(((G38+G39+G41+G40)/1000),5)</f>
        <v>2.51491</v>
      </c>
      <c r="H37" s="81">
        <f t="shared" si="18"/>
        <v>2.6091600000000001</v>
      </c>
      <c r="I37" s="81">
        <f t="shared" si="18"/>
        <v>2.7176499999999999</v>
      </c>
      <c r="J37" s="81">
        <f t="shared" si="18"/>
        <v>2.8348599999999999</v>
      </c>
      <c r="K37" s="81">
        <f t="shared" si="18"/>
        <v>3.15097</v>
      </c>
      <c r="L37" s="81">
        <f t="shared" si="18"/>
        <v>3.3866200000000002</v>
      </c>
      <c r="M37" s="81">
        <f t="shared" si="18"/>
        <v>3.4769100000000002</v>
      </c>
      <c r="N37" s="81">
        <f t="shared" si="18"/>
        <v>3.5095900000000002</v>
      </c>
      <c r="O37" s="81">
        <f t="shared" si="18"/>
        <v>3.5001199999999999</v>
      </c>
      <c r="P37" s="81">
        <f t="shared" si="18"/>
        <v>3.4850500000000002</v>
      </c>
      <c r="Q37" s="81">
        <f t="shared" si="18"/>
        <v>3.5032100000000002</v>
      </c>
      <c r="R37" s="81">
        <f t="shared" si="18"/>
        <v>3.54562</v>
      </c>
      <c r="S37" s="81">
        <f t="shared" si="18"/>
        <v>3.5413600000000001</v>
      </c>
      <c r="T37" s="81">
        <f t="shared" si="18"/>
        <v>3.5167299999999999</v>
      </c>
      <c r="U37" s="81">
        <f t="shared" si="18"/>
        <v>3.4992399999999999</v>
      </c>
      <c r="V37" s="81">
        <f t="shared" si="18"/>
        <v>3.4921000000000002</v>
      </c>
      <c r="W37" s="81">
        <f t="shared" si="18"/>
        <v>3.5311400000000002</v>
      </c>
      <c r="X37" s="81">
        <f t="shared" si="18"/>
        <v>3.5096099999999999</v>
      </c>
      <c r="Y37" s="81">
        <f t="shared" si="18"/>
        <v>3.38524</v>
      </c>
      <c r="Z37" s="81">
        <f t="shared" si="18"/>
        <v>3.0477300000000001</v>
      </c>
      <c r="AA37" s="81">
        <f t="shared" si="18"/>
        <v>2.8712900000000001</v>
      </c>
    </row>
    <row r="38" spans="1:27" ht="12.75" hidden="1" customHeight="1" outlineLevel="1" x14ac:dyDescent="0.2">
      <c r="A38" s="89" t="s">
        <v>1479</v>
      </c>
      <c r="B38" s="63" t="s">
        <v>230</v>
      </c>
      <c r="C38" s="43" t="s">
        <v>79</v>
      </c>
      <c r="D38" s="44">
        <v>1317.28</v>
      </c>
      <c r="E38" s="44">
        <v>1185.5</v>
      </c>
      <c r="F38" s="44">
        <v>1113.08</v>
      </c>
      <c r="G38" s="44">
        <v>1108.1199999999999</v>
      </c>
      <c r="H38" s="44">
        <v>1202.3699999999999</v>
      </c>
      <c r="I38" s="44">
        <v>1310.86</v>
      </c>
      <c r="J38" s="44">
        <v>1428.07</v>
      </c>
      <c r="K38" s="44">
        <v>1744.18</v>
      </c>
      <c r="L38" s="44">
        <v>1979.83</v>
      </c>
      <c r="M38" s="44">
        <v>2070.12</v>
      </c>
      <c r="N38" s="44">
        <v>2102.8000000000002</v>
      </c>
      <c r="O38" s="44">
        <v>2093.33</v>
      </c>
      <c r="P38" s="44">
        <v>2078.2600000000002</v>
      </c>
      <c r="Q38" s="44">
        <v>2096.42</v>
      </c>
      <c r="R38" s="44">
        <v>2138.83</v>
      </c>
      <c r="S38" s="44">
        <v>2134.5700000000002</v>
      </c>
      <c r="T38" s="44">
        <v>2109.94</v>
      </c>
      <c r="U38" s="44">
        <v>2092.4499999999998</v>
      </c>
      <c r="V38" s="44">
        <v>2085.31</v>
      </c>
      <c r="W38" s="44">
        <v>2124.35</v>
      </c>
      <c r="X38" s="44">
        <v>2102.8200000000002</v>
      </c>
      <c r="Y38" s="44">
        <v>1978.45</v>
      </c>
      <c r="Z38" s="44">
        <v>1640.94</v>
      </c>
      <c r="AA38" s="44">
        <v>1464.5</v>
      </c>
    </row>
    <row r="39" spans="1:27" ht="12.75" hidden="1" customHeight="1" outlineLevel="1" x14ac:dyDescent="0.2">
      <c r="A39" s="89" t="s">
        <v>1480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89" t="s">
        <v>1481</v>
      </c>
      <c r="B40" s="63" t="s">
        <v>83</v>
      </c>
      <c r="C40" s="43" t="s">
        <v>79</v>
      </c>
      <c r="D40" s="44">
        <v>4.68</v>
      </c>
      <c r="E40" s="44">
        <v>4.68</v>
      </c>
      <c r="F40" s="44">
        <v>4.68</v>
      </c>
      <c r="G40" s="44">
        <v>4.68</v>
      </c>
      <c r="H40" s="44">
        <v>4.68</v>
      </c>
      <c r="I40" s="44">
        <v>4.68</v>
      </c>
      <c r="J40" s="44">
        <v>4.68</v>
      </c>
      <c r="K40" s="44">
        <v>4.68</v>
      </c>
      <c r="L40" s="44">
        <v>4.68</v>
      </c>
      <c r="M40" s="44">
        <v>4.68</v>
      </c>
      <c r="N40" s="44">
        <v>4.68</v>
      </c>
      <c r="O40" s="44">
        <v>4.68</v>
      </c>
      <c r="P40" s="44">
        <v>4.68</v>
      </c>
      <c r="Q40" s="44">
        <v>4.68</v>
      </c>
      <c r="R40" s="44">
        <v>4.68</v>
      </c>
      <c r="S40" s="44">
        <v>4.68</v>
      </c>
      <c r="T40" s="44">
        <v>4.68</v>
      </c>
      <c r="U40" s="44">
        <v>4.68</v>
      </c>
      <c r="V40" s="44">
        <v>4.68</v>
      </c>
      <c r="W40" s="44">
        <v>4.68</v>
      </c>
      <c r="X40" s="44">
        <v>4.68</v>
      </c>
      <c r="Y40" s="44">
        <v>4.68</v>
      </c>
      <c r="Z40" s="44">
        <v>4.68</v>
      </c>
      <c r="AA40" s="44">
        <v>4.68</v>
      </c>
    </row>
    <row r="41" spans="1:27" ht="12.75" hidden="1" customHeight="1" outlineLevel="1" x14ac:dyDescent="0.2">
      <c r="A41" s="89" t="s">
        <v>1482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collapsed="1" x14ac:dyDescent="0.2">
      <c r="A42" s="88" t="s">
        <v>1483</v>
      </c>
      <c r="B42" s="28" t="str">
        <f>"08"&amp;"."&amp;$B$776&amp;"."&amp;$B$777</f>
        <v>08.09.2023</v>
      </c>
      <c r="C42" s="80" t="s">
        <v>76</v>
      </c>
      <c r="D42" s="81">
        <f>ROUND(((D43+D44+D46+D45)/1000),5)</f>
        <v>2.7387700000000001</v>
      </c>
      <c r="E42" s="81">
        <f>ROUND(((E43+E44+E46+E45)/1000),5)</f>
        <v>2.58385</v>
      </c>
      <c r="F42" s="81">
        <f>ROUND(((F43+F44+F46+F45)/1000),5)</f>
        <v>2.4833599999999998</v>
      </c>
      <c r="G42" s="81">
        <f t="shared" ref="G42:AA42" si="21">ROUND(((G43+G44+G46+G45)/1000),5)</f>
        <v>2.4578099999999998</v>
      </c>
      <c r="H42" s="81">
        <f t="shared" si="21"/>
        <v>2.6066600000000002</v>
      </c>
      <c r="I42" s="81">
        <f t="shared" si="21"/>
        <v>2.7227700000000001</v>
      </c>
      <c r="J42" s="81">
        <f t="shared" si="21"/>
        <v>2.8569300000000002</v>
      </c>
      <c r="K42" s="81">
        <f t="shared" si="21"/>
        <v>3.1246800000000001</v>
      </c>
      <c r="L42" s="81">
        <f t="shared" si="21"/>
        <v>3.3469699999999998</v>
      </c>
      <c r="M42" s="81">
        <f t="shared" si="21"/>
        <v>3.4427500000000002</v>
      </c>
      <c r="N42" s="81">
        <f t="shared" si="21"/>
        <v>3.4720900000000001</v>
      </c>
      <c r="O42" s="81">
        <f t="shared" si="21"/>
        <v>3.4607100000000002</v>
      </c>
      <c r="P42" s="81">
        <f t="shared" si="21"/>
        <v>3.46326</v>
      </c>
      <c r="Q42" s="81">
        <f t="shared" si="21"/>
        <v>3.4749099999999999</v>
      </c>
      <c r="R42" s="81">
        <f t="shared" si="21"/>
        <v>3.4990199999999998</v>
      </c>
      <c r="S42" s="81">
        <f t="shared" si="21"/>
        <v>3.48847</v>
      </c>
      <c r="T42" s="81">
        <f t="shared" si="21"/>
        <v>3.4658099999999998</v>
      </c>
      <c r="U42" s="81">
        <f t="shared" si="21"/>
        <v>3.44936</v>
      </c>
      <c r="V42" s="81">
        <f t="shared" si="21"/>
        <v>3.4555199999999999</v>
      </c>
      <c r="W42" s="81">
        <f t="shared" si="21"/>
        <v>3.5082900000000001</v>
      </c>
      <c r="X42" s="81">
        <f t="shared" si="21"/>
        <v>3.5167000000000002</v>
      </c>
      <c r="Y42" s="81">
        <f t="shared" si="21"/>
        <v>3.4626700000000001</v>
      </c>
      <c r="Z42" s="81">
        <f t="shared" si="21"/>
        <v>3.2850000000000001</v>
      </c>
      <c r="AA42" s="81">
        <f t="shared" si="21"/>
        <v>2.9915400000000001</v>
      </c>
    </row>
    <row r="43" spans="1:27" ht="12.75" hidden="1" customHeight="1" outlineLevel="1" x14ac:dyDescent="0.2">
      <c r="A43" s="89" t="s">
        <v>1484</v>
      </c>
      <c r="B43" s="63" t="s">
        <v>230</v>
      </c>
      <c r="C43" s="43" t="s">
        <v>79</v>
      </c>
      <c r="D43" s="44">
        <v>1331.98</v>
      </c>
      <c r="E43" s="44">
        <v>1177.06</v>
      </c>
      <c r="F43" s="44">
        <v>1076.57</v>
      </c>
      <c r="G43" s="44">
        <v>1051.02</v>
      </c>
      <c r="H43" s="44">
        <v>1199.8699999999999</v>
      </c>
      <c r="I43" s="44">
        <v>1315.98</v>
      </c>
      <c r="J43" s="44">
        <v>1450.14</v>
      </c>
      <c r="K43" s="44">
        <v>1717.89</v>
      </c>
      <c r="L43" s="44">
        <v>1940.18</v>
      </c>
      <c r="M43" s="44">
        <v>2035.96</v>
      </c>
      <c r="N43" s="44">
        <v>2065.3000000000002</v>
      </c>
      <c r="O43" s="44">
        <v>2053.92</v>
      </c>
      <c r="P43" s="44">
        <v>2056.4699999999998</v>
      </c>
      <c r="Q43" s="44">
        <v>2068.12</v>
      </c>
      <c r="R43" s="44">
        <v>2092.23</v>
      </c>
      <c r="S43" s="44">
        <v>2081.6799999999998</v>
      </c>
      <c r="T43" s="44">
        <v>2059.02</v>
      </c>
      <c r="U43" s="44">
        <v>2042.57</v>
      </c>
      <c r="V43" s="44">
        <v>2048.73</v>
      </c>
      <c r="W43" s="44">
        <v>2101.5</v>
      </c>
      <c r="X43" s="44">
        <v>2109.91</v>
      </c>
      <c r="Y43" s="44">
        <v>2055.88</v>
      </c>
      <c r="Z43" s="44">
        <v>1878.21</v>
      </c>
      <c r="AA43" s="44">
        <v>1584.75</v>
      </c>
    </row>
    <row r="44" spans="1:27" ht="12.75" hidden="1" customHeight="1" outlineLevel="1" x14ac:dyDescent="0.2">
      <c r="A44" s="89" t="s">
        <v>1485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89" t="s">
        <v>1486</v>
      </c>
      <c r="B45" s="63" t="s">
        <v>83</v>
      </c>
      <c r="C45" s="43" t="s">
        <v>79</v>
      </c>
      <c r="D45" s="44">
        <v>4.68</v>
      </c>
      <c r="E45" s="44">
        <v>4.68</v>
      </c>
      <c r="F45" s="44">
        <v>4.68</v>
      </c>
      <c r="G45" s="44">
        <v>4.68</v>
      </c>
      <c r="H45" s="44">
        <v>4.68</v>
      </c>
      <c r="I45" s="44">
        <v>4.68</v>
      </c>
      <c r="J45" s="44">
        <v>4.68</v>
      </c>
      <c r="K45" s="44">
        <v>4.68</v>
      </c>
      <c r="L45" s="44">
        <v>4.68</v>
      </c>
      <c r="M45" s="44">
        <v>4.68</v>
      </c>
      <c r="N45" s="44">
        <v>4.68</v>
      </c>
      <c r="O45" s="44">
        <v>4.68</v>
      </c>
      <c r="P45" s="44">
        <v>4.68</v>
      </c>
      <c r="Q45" s="44">
        <v>4.68</v>
      </c>
      <c r="R45" s="44">
        <v>4.68</v>
      </c>
      <c r="S45" s="44">
        <v>4.68</v>
      </c>
      <c r="T45" s="44">
        <v>4.68</v>
      </c>
      <c r="U45" s="44">
        <v>4.68</v>
      </c>
      <c r="V45" s="44">
        <v>4.68</v>
      </c>
      <c r="W45" s="44">
        <v>4.68</v>
      </c>
      <c r="X45" s="44">
        <v>4.68</v>
      </c>
      <c r="Y45" s="44">
        <v>4.68</v>
      </c>
      <c r="Z45" s="44">
        <v>4.68</v>
      </c>
      <c r="AA45" s="44">
        <v>4.68</v>
      </c>
    </row>
    <row r="46" spans="1:27" ht="12.75" hidden="1" customHeight="1" outlineLevel="1" x14ac:dyDescent="0.2">
      <c r="A46" s="89" t="s">
        <v>1487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collapsed="1" x14ac:dyDescent="0.2">
      <c r="A47" s="88" t="s">
        <v>1488</v>
      </c>
      <c r="B47" s="28" t="str">
        <f>"09"&amp;"."&amp;$B$776&amp;"."&amp;$B$777</f>
        <v>09.09.2023</v>
      </c>
      <c r="C47" s="80" t="s">
        <v>76</v>
      </c>
      <c r="D47" s="81">
        <f>ROUND(((D48+D49+D51+D50)/1000),5)</f>
        <v>2.8977200000000001</v>
      </c>
      <c r="E47" s="81">
        <f>ROUND(((E48+E49+E51+E50)/1000),5)</f>
        <v>2.7928000000000002</v>
      </c>
      <c r="F47" s="81">
        <f>ROUND(((F48+F49+F51+F50)/1000),5)</f>
        <v>2.7400500000000001</v>
      </c>
      <c r="G47" s="81">
        <f t="shared" ref="G47:AA47" si="24">ROUND(((G48+G49+G51+G50)/1000),5)</f>
        <v>2.7152500000000002</v>
      </c>
      <c r="H47" s="81">
        <f t="shared" si="24"/>
        <v>2.7263099999999998</v>
      </c>
      <c r="I47" s="81">
        <f t="shared" si="24"/>
        <v>2.7300900000000001</v>
      </c>
      <c r="J47" s="81">
        <f t="shared" si="24"/>
        <v>2.75603</v>
      </c>
      <c r="K47" s="81">
        <f t="shared" si="24"/>
        <v>2.9758399999999998</v>
      </c>
      <c r="L47" s="81">
        <f t="shared" si="24"/>
        <v>3.2852700000000001</v>
      </c>
      <c r="M47" s="81">
        <f t="shared" si="24"/>
        <v>3.3831199999999999</v>
      </c>
      <c r="N47" s="81">
        <f t="shared" si="24"/>
        <v>3.4174600000000002</v>
      </c>
      <c r="O47" s="81">
        <f t="shared" si="24"/>
        <v>3.4205800000000002</v>
      </c>
      <c r="P47" s="81">
        <f t="shared" si="24"/>
        <v>3.41811</v>
      </c>
      <c r="Q47" s="81">
        <f t="shared" si="24"/>
        <v>3.4176700000000002</v>
      </c>
      <c r="R47" s="81">
        <f t="shared" si="24"/>
        <v>3.4176199999999999</v>
      </c>
      <c r="S47" s="81">
        <f t="shared" si="24"/>
        <v>3.4136899999999999</v>
      </c>
      <c r="T47" s="81">
        <f t="shared" si="24"/>
        <v>3.4017200000000001</v>
      </c>
      <c r="U47" s="81">
        <f t="shared" si="24"/>
        <v>3.37616</v>
      </c>
      <c r="V47" s="81">
        <f t="shared" si="24"/>
        <v>3.39893</v>
      </c>
      <c r="W47" s="81">
        <f t="shared" si="24"/>
        <v>3.4221499999999998</v>
      </c>
      <c r="X47" s="81">
        <f t="shared" si="24"/>
        <v>3.42279</v>
      </c>
      <c r="Y47" s="81">
        <f t="shared" si="24"/>
        <v>3.3447</v>
      </c>
      <c r="Z47" s="81">
        <f t="shared" si="24"/>
        <v>3.1447799999999999</v>
      </c>
      <c r="AA47" s="81">
        <f t="shared" si="24"/>
        <v>2.9304199999999998</v>
      </c>
    </row>
    <row r="48" spans="1:27" ht="12.75" hidden="1" customHeight="1" outlineLevel="1" x14ac:dyDescent="0.2">
      <c r="A48" s="89" t="s">
        <v>1489</v>
      </c>
      <c r="B48" s="63" t="s">
        <v>230</v>
      </c>
      <c r="C48" s="43" t="s">
        <v>79</v>
      </c>
      <c r="D48" s="44">
        <v>1490.93</v>
      </c>
      <c r="E48" s="44">
        <v>1386.01</v>
      </c>
      <c r="F48" s="44">
        <v>1333.26</v>
      </c>
      <c r="G48" s="44">
        <v>1308.46</v>
      </c>
      <c r="H48" s="44">
        <v>1319.52</v>
      </c>
      <c r="I48" s="44">
        <v>1323.3</v>
      </c>
      <c r="J48" s="44">
        <v>1349.24</v>
      </c>
      <c r="K48" s="44">
        <v>1569.05</v>
      </c>
      <c r="L48" s="44">
        <v>1878.48</v>
      </c>
      <c r="M48" s="44">
        <v>1976.33</v>
      </c>
      <c r="N48" s="44">
        <v>2010.67</v>
      </c>
      <c r="O48" s="44">
        <v>2013.79</v>
      </c>
      <c r="P48" s="44">
        <v>2011.32</v>
      </c>
      <c r="Q48" s="44">
        <v>2010.88</v>
      </c>
      <c r="R48" s="44">
        <v>2010.83</v>
      </c>
      <c r="S48" s="44">
        <v>2006.9</v>
      </c>
      <c r="T48" s="44">
        <v>1994.93</v>
      </c>
      <c r="U48" s="44">
        <v>1969.37</v>
      </c>
      <c r="V48" s="44">
        <v>1992.14</v>
      </c>
      <c r="W48" s="44">
        <v>2015.36</v>
      </c>
      <c r="X48" s="44">
        <v>2016</v>
      </c>
      <c r="Y48" s="44">
        <v>1937.91</v>
      </c>
      <c r="Z48" s="44">
        <v>1737.99</v>
      </c>
      <c r="AA48" s="44">
        <v>1523.63</v>
      </c>
    </row>
    <row r="49" spans="1:27" ht="12.75" hidden="1" customHeight="1" outlineLevel="1" x14ac:dyDescent="0.2">
      <c r="A49" s="89" t="s">
        <v>1490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89" t="s">
        <v>1491</v>
      </c>
      <c r="B50" s="63" t="s">
        <v>83</v>
      </c>
      <c r="C50" s="43" t="s">
        <v>79</v>
      </c>
      <c r="D50" s="44">
        <v>4.68</v>
      </c>
      <c r="E50" s="44">
        <v>4.68</v>
      </c>
      <c r="F50" s="44">
        <v>4.68</v>
      </c>
      <c r="G50" s="44">
        <v>4.68</v>
      </c>
      <c r="H50" s="44">
        <v>4.68</v>
      </c>
      <c r="I50" s="44">
        <v>4.68</v>
      </c>
      <c r="J50" s="44">
        <v>4.68</v>
      </c>
      <c r="K50" s="44">
        <v>4.68</v>
      </c>
      <c r="L50" s="44">
        <v>4.68</v>
      </c>
      <c r="M50" s="44">
        <v>4.68</v>
      </c>
      <c r="N50" s="44">
        <v>4.68</v>
      </c>
      <c r="O50" s="44">
        <v>4.68</v>
      </c>
      <c r="P50" s="44">
        <v>4.68</v>
      </c>
      <c r="Q50" s="44">
        <v>4.68</v>
      </c>
      <c r="R50" s="44">
        <v>4.68</v>
      </c>
      <c r="S50" s="44">
        <v>4.68</v>
      </c>
      <c r="T50" s="44">
        <v>4.68</v>
      </c>
      <c r="U50" s="44">
        <v>4.68</v>
      </c>
      <c r="V50" s="44">
        <v>4.68</v>
      </c>
      <c r="W50" s="44">
        <v>4.68</v>
      </c>
      <c r="X50" s="44">
        <v>4.68</v>
      </c>
      <c r="Y50" s="44">
        <v>4.68</v>
      </c>
      <c r="Z50" s="44">
        <v>4.68</v>
      </c>
      <c r="AA50" s="44">
        <v>4.68</v>
      </c>
    </row>
    <row r="51" spans="1:27" ht="12.75" hidden="1" customHeight="1" outlineLevel="1" x14ac:dyDescent="0.2">
      <c r="A51" s="89" t="s">
        <v>1492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collapsed="1" x14ac:dyDescent="0.2">
      <c r="A52" s="88" t="s">
        <v>1493</v>
      </c>
      <c r="B52" s="28" t="str">
        <f>"10"&amp;"."&amp;$B$776&amp;"."&amp;$B$777</f>
        <v>10.09.2023</v>
      </c>
      <c r="C52" s="80" t="s">
        <v>76</v>
      </c>
      <c r="D52" s="81">
        <f>ROUND(((D53+D54+D56+D55)/1000),5)</f>
        <v>2.8203</v>
      </c>
      <c r="E52" s="81">
        <f>ROUND(((E53+E54+E56+E55)/1000),5)</f>
        <v>2.7635399999999999</v>
      </c>
      <c r="F52" s="81">
        <f>ROUND(((F53+F54+F56+F55)/1000),5)</f>
        <v>2.6444999999999999</v>
      </c>
      <c r="G52" s="81">
        <f t="shared" ref="G52:AA52" si="27">ROUND(((G53+G54+G56+G55)/1000),5)</f>
        <v>2.6142699999999999</v>
      </c>
      <c r="H52" s="81">
        <f t="shared" si="27"/>
        <v>2.6217700000000002</v>
      </c>
      <c r="I52" s="81">
        <f t="shared" si="27"/>
        <v>2.6136699999999999</v>
      </c>
      <c r="J52" s="81">
        <f t="shared" si="27"/>
        <v>2.61551</v>
      </c>
      <c r="K52" s="81">
        <f t="shared" si="27"/>
        <v>2.8015699999999999</v>
      </c>
      <c r="L52" s="81">
        <f t="shared" si="27"/>
        <v>3.03843</v>
      </c>
      <c r="M52" s="81">
        <f t="shared" si="27"/>
        <v>3.2809699999999999</v>
      </c>
      <c r="N52" s="81">
        <f t="shared" si="27"/>
        <v>3.3603499999999999</v>
      </c>
      <c r="O52" s="81">
        <f t="shared" si="27"/>
        <v>3.3667600000000002</v>
      </c>
      <c r="P52" s="81">
        <f t="shared" si="27"/>
        <v>3.3620199999999998</v>
      </c>
      <c r="Q52" s="81">
        <f t="shared" si="27"/>
        <v>3.3630800000000001</v>
      </c>
      <c r="R52" s="81">
        <f t="shared" si="27"/>
        <v>3.36687</v>
      </c>
      <c r="S52" s="81">
        <f t="shared" si="27"/>
        <v>3.3652299999999999</v>
      </c>
      <c r="T52" s="81">
        <f t="shared" si="27"/>
        <v>3.3660100000000002</v>
      </c>
      <c r="U52" s="81">
        <f t="shared" si="27"/>
        <v>3.36097</v>
      </c>
      <c r="V52" s="81">
        <f t="shared" si="27"/>
        <v>3.3840300000000001</v>
      </c>
      <c r="W52" s="81">
        <f t="shared" si="27"/>
        <v>3.4246799999999999</v>
      </c>
      <c r="X52" s="81">
        <f t="shared" si="27"/>
        <v>3.42902</v>
      </c>
      <c r="Y52" s="81">
        <f t="shared" si="27"/>
        <v>3.3616299999999999</v>
      </c>
      <c r="Z52" s="81">
        <f t="shared" si="27"/>
        <v>3.1649500000000002</v>
      </c>
      <c r="AA52" s="81">
        <f t="shared" si="27"/>
        <v>2.9340899999999999</v>
      </c>
    </row>
    <row r="53" spans="1:27" ht="12.75" hidden="1" customHeight="1" outlineLevel="1" x14ac:dyDescent="0.2">
      <c r="A53" s="89" t="s">
        <v>1494</v>
      </c>
      <c r="B53" s="63" t="s">
        <v>230</v>
      </c>
      <c r="C53" s="43" t="s">
        <v>79</v>
      </c>
      <c r="D53" s="44">
        <v>1413.51</v>
      </c>
      <c r="E53" s="44">
        <v>1356.75</v>
      </c>
      <c r="F53" s="44">
        <v>1237.71</v>
      </c>
      <c r="G53" s="44">
        <v>1207.48</v>
      </c>
      <c r="H53" s="44">
        <v>1214.98</v>
      </c>
      <c r="I53" s="44">
        <v>1206.8800000000001</v>
      </c>
      <c r="J53" s="44">
        <v>1208.72</v>
      </c>
      <c r="K53" s="44">
        <v>1394.78</v>
      </c>
      <c r="L53" s="44">
        <v>1631.64</v>
      </c>
      <c r="M53" s="44">
        <v>1874.18</v>
      </c>
      <c r="N53" s="44">
        <v>1953.56</v>
      </c>
      <c r="O53" s="44">
        <v>1959.97</v>
      </c>
      <c r="P53" s="44">
        <v>1955.23</v>
      </c>
      <c r="Q53" s="44">
        <v>1956.29</v>
      </c>
      <c r="R53" s="44">
        <v>1960.08</v>
      </c>
      <c r="S53" s="44">
        <v>1958.44</v>
      </c>
      <c r="T53" s="44">
        <v>1959.22</v>
      </c>
      <c r="U53" s="44">
        <v>1954.18</v>
      </c>
      <c r="V53" s="44">
        <v>1977.24</v>
      </c>
      <c r="W53" s="44">
        <v>2017.89</v>
      </c>
      <c r="X53" s="44">
        <v>2022.23</v>
      </c>
      <c r="Y53" s="44">
        <v>1954.84</v>
      </c>
      <c r="Z53" s="44">
        <v>1758.16</v>
      </c>
      <c r="AA53" s="44">
        <v>1527.3</v>
      </c>
    </row>
    <row r="54" spans="1:27" ht="12.75" hidden="1" customHeight="1" outlineLevel="1" x14ac:dyDescent="0.2">
      <c r="A54" s="89" t="s">
        <v>1495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89" t="s">
        <v>1496</v>
      </c>
      <c r="B55" s="63" t="s">
        <v>83</v>
      </c>
      <c r="C55" s="43" t="s">
        <v>79</v>
      </c>
      <c r="D55" s="44">
        <v>4.68</v>
      </c>
      <c r="E55" s="44">
        <v>4.68</v>
      </c>
      <c r="F55" s="44">
        <v>4.68</v>
      </c>
      <c r="G55" s="44">
        <v>4.68</v>
      </c>
      <c r="H55" s="44">
        <v>4.68</v>
      </c>
      <c r="I55" s="44">
        <v>4.68</v>
      </c>
      <c r="J55" s="44">
        <v>4.68</v>
      </c>
      <c r="K55" s="44">
        <v>4.68</v>
      </c>
      <c r="L55" s="44">
        <v>4.68</v>
      </c>
      <c r="M55" s="44">
        <v>4.68</v>
      </c>
      <c r="N55" s="44">
        <v>4.68</v>
      </c>
      <c r="O55" s="44">
        <v>4.68</v>
      </c>
      <c r="P55" s="44">
        <v>4.68</v>
      </c>
      <c r="Q55" s="44">
        <v>4.68</v>
      </c>
      <c r="R55" s="44">
        <v>4.68</v>
      </c>
      <c r="S55" s="44">
        <v>4.68</v>
      </c>
      <c r="T55" s="44">
        <v>4.68</v>
      </c>
      <c r="U55" s="44">
        <v>4.68</v>
      </c>
      <c r="V55" s="44">
        <v>4.68</v>
      </c>
      <c r="W55" s="44">
        <v>4.68</v>
      </c>
      <c r="X55" s="44">
        <v>4.68</v>
      </c>
      <c r="Y55" s="44">
        <v>4.68</v>
      </c>
      <c r="Z55" s="44">
        <v>4.68</v>
      </c>
      <c r="AA55" s="44">
        <v>4.68</v>
      </c>
    </row>
    <row r="56" spans="1:27" ht="12.75" hidden="1" customHeight="1" outlineLevel="1" x14ac:dyDescent="0.2">
      <c r="A56" s="89" t="s">
        <v>1497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collapsed="1" x14ac:dyDescent="0.2">
      <c r="A57" s="88" t="s">
        <v>1498</v>
      </c>
      <c r="B57" s="28" t="str">
        <f>"11"&amp;"."&amp;$B$776&amp;"."&amp;$B$777</f>
        <v>11.09.2023</v>
      </c>
      <c r="C57" s="80" t="s">
        <v>76</v>
      </c>
      <c r="D57" s="81">
        <f>ROUND(((D58+D59+D61+D60)/1000),5)</f>
        <v>2.81596</v>
      </c>
      <c r="E57" s="81">
        <f>ROUND(((E58+E59+E61+E60)/1000),5)</f>
        <v>2.6999599999999999</v>
      </c>
      <c r="F57" s="81">
        <f>ROUND(((F58+F59+F61+F60)/1000),5)</f>
        <v>2.6420300000000001</v>
      </c>
      <c r="G57" s="81">
        <f t="shared" ref="G57:AA57" si="30">ROUND(((G58+G59+G61+G60)/1000),5)</f>
        <v>2.6441699999999999</v>
      </c>
      <c r="H57" s="81">
        <f t="shared" si="30"/>
        <v>2.7116400000000001</v>
      </c>
      <c r="I57" s="81">
        <f t="shared" si="30"/>
        <v>2.7267100000000002</v>
      </c>
      <c r="J57" s="81">
        <f t="shared" si="30"/>
        <v>2.8991600000000002</v>
      </c>
      <c r="K57" s="81">
        <f t="shared" si="30"/>
        <v>3.1566000000000001</v>
      </c>
      <c r="L57" s="81">
        <f t="shared" si="30"/>
        <v>3.3620000000000001</v>
      </c>
      <c r="M57" s="81">
        <f t="shared" si="30"/>
        <v>3.4303599999999999</v>
      </c>
      <c r="N57" s="81">
        <f t="shared" si="30"/>
        <v>3.4376099999999998</v>
      </c>
      <c r="O57" s="81">
        <f t="shared" si="30"/>
        <v>3.4230200000000002</v>
      </c>
      <c r="P57" s="81">
        <f t="shared" si="30"/>
        <v>3.4128599999999998</v>
      </c>
      <c r="Q57" s="81">
        <f t="shared" si="30"/>
        <v>3.42448</v>
      </c>
      <c r="R57" s="81">
        <f t="shared" si="30"/>
        <v>3.4498000000000002</v>
      </c>
      <c r="S57" s="81">
        <f t="shared" si="30"/>
        <v>3.4397799999999998</v>
      </c>
      <c r="T57" s="81">
        <f t="shared" si="30"/>
        <v>3.4266899999999998</v>
      </c>
      <c r="U57" s="81">
        <f t="shared" si="30"/>
        <v>3.4051399999999998</v>
      </c>
      <c r="V57" s="81">
        <f t="shared" si="30"/>
        <v>3.4251900000000002</v>
      </c>
      <c r="W57" s="81">
        <f t="shared" si="30"/>
        <v>3.4994100000000001</v>
      </c>
      <c r="X57" s="81">
        <f t="shared" si="30"/>
        <v>3.4542700000000002</v>
      </c>
      <c r="Y57" s="81">
        <f t="shared" si="30"/>
        <v>3.3493499999999998</v>
      </c>
      <c r="Z57" s="81">
        <f t="shared" si="30"/>
        <v>3.0801599999999998</v>
      </c>
      <c r="AA57" s="81">
        <f t="shared" si="30"/>
        <v>2.8687299999999998</v>
      </c>
    </row>
    <row r="58" spans="1:27" ht="12.75" hidden="1" customHeight="1" outlineLevel="1" x14ac:dyDescent="0.2">
      <c r="A58" s="89" t="s">
        <v>1499</v>
      </c>
      <c r="B58" s="63" t="s">
        <v>230</v>
      </c>
      <c r="C58" s="43" t="s">
        <v>79</v>
      </c>
      <c r="D58" s="44">
        <v>1409.17</v>
      </c>
      <c r="E58" s="44">
        <v>1293.17</v>
      </c>
      <c r="F58" s="44">
        <v>1235.24</v>
      </c>
      <c r="G58" s="44">
        <v>1237.3800000000001</v>
      </c>
      <c r="H58" s="44">
        <v>1304.8499999999999</v>
      </c>
      <c r="I58" s="44">
        <v>1319.92</v>
      </c>
      <c r="J58" s="44">
        <v>1492.37</v>
      </c>
      <c r="K58" s="44">
        <v>1749.81</v>
      </c>
      <c r="L58" s="44">
        <v>1955.21</v>
      </c>
      <c r="M58" s="44">
        <v>2023.57</v>
      </c>
      <c r="N58" s="44">
        <v>2030.82</v>
      </c>
      <c r="O58" s="44">
        <v>2016.23</v>
      </c>
      <c r="P58" s="44">
        <v>2006.07</v>
      </c>
      <c r="Q58" s="44">
        <v>2017.69</v>
      </c>
      <c r="R58" s="44">
        <v>2043.01</v>
      </c>
      <c r="S58" s="44">
        <v>2032.99</v>
      </c>
      <c r="T58" s="44">
        <v>2019.9</v>
      </c>
      <c r="U58" s="44">
        <v>1998.35</v>
      </c>
      <c r="V58" s="44">
        <v>2018.4</v>
      </c>
      <c r="W58" s="44">
        <v>2092.62</v>
      </c>
      <c r="X58" s="44">
        <v>2047.48</v>
      </c>
      <c r="Y58" s="44">
        <v>1942.56</v>
      </c>
      <c r="Z58" s="44">
        <v>1673.37</v>
      </c>
      <c r="AA58" s="44">
        <v>1461.94</v>
      </c>
    </row>
    <row r="59" spans="1:27" ht="12.75" hidden="1" customHeight="1" outlineLevel="1" x14ac:dyDescent="0.2">
      <c r="A59" s="89" t="s">
        <v>1500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89" t="s">
        <v>1501</v>
      </c>
      <c r="B60" s="63" t="s">
        <v>83</v>
      </c>
      <c r="C60" s="43" t="s">
        <v>79</v>
      </c>
      <c r="D60" s="44">
        <v>4.68</v>
      </c>
      <c r="E60" s="44">
        <v>4.68</v>
      </c>
      <c r="F60" s="44">
        <v>4.68</v>
      </c>
      <c r="G60" s="44">
        <v>4.68</v>
      </c>
      <c r="H60" s="44">
        <v>4.68</v>
      </c>
      <c r="I60" s="44">
        <v>4.68</v>
      </c>
      <c r="J60" s="44">
        <v>4.68</v>
      </c>
      <c r="K60" s="44">
        <v>4.68</v>
      </c>
      <c r="L60" s="44">
        <v>4.68</v>
      </c>
      <c r="M60" s="44">
        <v>4.68</v>
      </c>
      <c r="N60" s="44">
        <v>4.68</v>
      </c>
      <c r="O60" s="44">
        <v>4.68</v>
      </c>
      <c r="P60" s="44">
        <v>4.68</v>
      </c>
      <c r="Q60" s="44">
        <v>4.68</v>
      </c>
      <c r="R60" s="44">
        <v>4.68</v>
      </c>
      <c r="S60" s="44">
        <v>4.68</v>
      </c>
      <c r="T60" s="44">
        <v>4.68</v>
      </c>
      <c r="U60" s="44">
        <v>4.68</v>
      </c>
      <c r="V60" s="44">
        <v>4.68</v>
      </c>
      <c r="W60" s="44">
        <v>4.68</v>
      </c>
      <c r="X60" s="44">
        <v>4.68</v>
      </c>
      <c r="Y60" s="44">
        <v>4.68</v>
      </c>
      <c r="Z60" s="44">
        <v>4.68</v>
      </c>
      <c r="AA60" s="44">
        <v>4.68</v>
      </c>
    </row>
    <row r="61" spans="1:27" ht="12.75" hidden="1" customHeight="1" outlineLevel="1" x14ac:dyDescent="0.2">
      <c r="A61" s="89" t="s">
        <v>1502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collapsed="1" x14ac:dyDescent="0.2">
      <c r="A62" s="88" t="s">
        <v>1503</v>
      </c>
      <c r="B62" s="28" t="str">
        <f>"12"&amp;"."&amp;$B$776&amp;"."&amp;$B$777</f>
        <v>12.09.2023</v>
      </c>
      <c r="C62" s="80" t="s">
        <v>76</v>
      </c>
      <c r="D62" s="81">
        <f>ROUND(((D63+D64+D66+D65)/1000),5)</f>
        <v>2.7227999999999999</v>
      </c>
      <c r="E62" s="81">
        <f>ROUND(((E63+E64+E66+E65)/1000),5)</f>
        <v>2.6179999999999999</v>
      </c>
      <c r="F62" s="81">
        <f>ROUND(((F63+F64+F66+F65)/1000),5)</f>
        <v>2.5456099999999999</v>
      </c>
      <c r="G62" s="81">
        <f t="shared" ref="G62:AA62" si="33">ROUND(((G63+G64+G66+G65)/1000),5)</f>
        <v>2.5766100000000001</v>
      </c>
      <c r="H62" s="81">
        <f t="shared" si="33"/>
        <v>2.6926299999999999</v>
      </c>
      <c r="I62" s="81">
        <f t="shared" si="33"/>
        <v>2.73</v>
      </c>
      <c r="J62" s="81">
        <f t="shared" si="33"/>
        <v>2.8761299999999999</v>
      </c>
      <c r="K62" s="81">
        <f t="shared" si="33"/>
        <v>3.0371199999999998</v>
      </c>
      <c r="L62" s="81">
        <f t="shared" si="33"/>
        <v>3.3468300000000002</v>
      </c>
      <c r="M62" s="81">
        <f t="shared" si="33"/>
        <v>3.4152499999999999</v>
      </c>
      <c r="N62" s="81">
        <f t="shared" si="33"/>
        <v>3.4235799999999998</v>
      </c>
      <c r="O62" s="81">
        <f t="shared" si="33"/>
        <v>3.4186299999999998</v>
      </c>
      <c r="P62" s="81">
        <f t="shared" si="33"/>
        <v>3.4037299999999999</v>
      </c>
      <c r="Q62" s="81">
        <f t="shared" si="33"/>
        <v>3.4006099999999999</v>
      </c>
      <c r="R62" s="81">
        <f t="shared" si="33"/>
        <v>3.4321199999999998</v>
      </c>
      <c r="S62" s="81">
        <f t="shared" si="33"/>
        <v>3.4247800000000002</v>
      </c>
      <c r="T62" s="81">
        <f t="shared" si="33"/>
        <v>3.4141499999999998</v>
      </c>
      <c r="U62" s="81">
        <f t="shared" si="33"/>
        <v>3.3925700000000001</v>
      </c>
      <c r="V62" s="81">
        <f t="shared" si="33"/>
        <v>3.4153899999999999</v>
      </c>
      <c r="W62" s="81">
        <f t="shared" si="33"/>
        <v>3.4708299999999999</v>
      </c>
      <c r="X62" s="81">
        <f t="shared" si="33"/>
        <v>3.45499</v>
      </c>
      <c r="Y62" s="81">
        <f t="shared" si="33"/>
        <v>3.3656600000000001</v>
      </c>
      <c r="Z62" s="81">
        <f t="shared" si="33"/>
        <v>3.1025200000000002</v>
      </c>
      <c r="AA62" s="81">
        <f t="shared" si="33"/>
        <v>2.8967800000000001</v>
      </c>
    </row>
    <row r="63" spans="1:27" ht="12.75" hidden="1" customHeight="1" outlineLevel="1" x14ac:dyDescent="0.2">
      <c r="A63" s="89" t="s">
        <v>1504</v>
      </c>
      <c r="B63" s="63" t="s">
        <v>230</v>
      </c>
      <c r="C63" s="43" t="s">
        <v>79</v>
      </c>
      <c r="D63" s="44">
        <v>1316.01</v>
      </c>
      <c r="E63" s="44">
        <v>1211.21</v>
      </c>
      <c r="F63" s="44">
        <v>1138.82</v>
      </c>
      <c r="G63" s="44">
        <v>1169.82</v>
      </c>
      <c r="H63" s="44">
        <v>1285.8399999999999</v>
      </c>
      <c r="I63" s="44">
        <v>1323.21</v>
      </c>
      <c r="J63" s="44">
        <v>1469.34</v>
      </c>
      <c r="K63" s="44">
        <v>1630.33</v>
      </c>
      <c r="L63" s="44">
        <v>1940.04</v>
      </c>
      <c r="M63" s="44">
        <v>2008.46</v>
      </c>
      <c r="N63" s="44">
        <v>2016.79</v>
      </c>
      <c r="O63" s="44">
        <v>2011.84</v>
      </c>
      <c r="P63" s="44">
        <v>1996.94</v>
      </c>
      <c r="Q63" s="44">
        <v>1993.82</v>
      </c>
      <c r="R63" s="44">
        <v>2025.33</v>
      </c>
      <c r="S63" s="44">
        <v>2017.99</v>
      </c>
      <c r="T63" s="44">
        <v>2007.36</v>
      </c>
      <c r="U63" s="44">
        <v>1985.78</v>
      </c>
      <c r="V63" s="44">
        <v>2008.6</v>
      </c>
      <c r="W63" s="44">
        <v>2064.04</v>
      </c>
      <c r="X63" s="44">
        <v>2048.1999999999998</v>
      </c>
      <c r="Y63" s="44">
        <v>1958.87</v>
      </c>
      <c r="Z63" s="44">
        <v>1695.73</v>
      </c>
      <c r="AA63" s="44">
        <v>1489.99</v>
      </c>
    </row>
    <row r="64" spans="1:27" ht="12.75" hidden="1" customHeight="1" outlineLevel="1" x14ac:dyDescent="0.2">
      <c r="A64" s="89" t="s">
        <v>1505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89" t="s">
        <v>1506</v>
      </c>
      <c r="B65" s="63" t="s">
        <v>83</v>
      </c>
      <c r="C65" s="43" t="s">
        <v>79</v>
      </c>
      <c r="D65" s="44">
        <v>4.68</v>
      </c>
      <c r="E65" s="44">
        <v>4.68</v>
      </c>
      <c r="F65" s="44">
        <v>4.68</v>
      </c>
      <c r="G65" s="44">
        <v>4.68</v>
      </c>
      <c r="H65" s="44">
        <v>4.68</v>
      </c>
      <c r="I65" s="44">
        <v>4.68</v>
      </c>
      <c r="J65" s="44">
        <v>4.68</v>
      </c>
      <c r="K65" s="44">
        <v>4.68</v>
      </c>
      <c r="L65" s="44">
        <v>4.68</v>
      </c>
      <c r="M65" s="44">
        <v>4.68</v>
      </c>
      <c r="N65" s="44">
        <v>4.68</v>
      </c>
      <c r="O65" s="44">
        <v>4.68</v>
      </c>
      <c r="P65" s="44">
        <v>4.68</v>
      </c>
      <c r="Q65" s="44">
        <v>4.68</v>
      </c>
      <c r="R65" s="44">
        <v>4.68</v>
      </c>
      <c r="S65" s="44">
        <v>4.68</v>
      </c>
      <c r="T65" s="44">
        <v>4.68</v>
      </c>
      <c r="U65" s="44">
        <v>4.68</v>
      </c>
      <c r="V65" s="44">
        <v>4.68</v>
      </c>
      <c r="W65" s="44">
        <v>4.68</v>
      </c>
      <c r="X65" s="44">
        <v>4.68</v>
      </c>
      <c r="Y65" s="44">
        <v>4.68</v>
      </c>
      <c r="Z65" s="44">
        <v>4.68</v>
      </c>
      <c r="AA65" s="44">
        <v>4.68</v>
      </c>
    </row>
    <row r="66" spans="1:27" ht="12.75" hidden="1" customHeight="1" outlineLevel="1" x14ac:dyDescent="0.2">
      <c r="A66" s="89" t="s">
        <v>1507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collapsed="1" x14ac:dyDescent="0.2">
      <c r="A67" s="88" t="s">
        <v>1508</v>
      </c>
      <c r="B67" s="28" t="str">
        <f>"13"&amp;"."&amp;$B$776&amp;"."&amp;$B$777</f>
        <v>13.09.2023</v>
      </c>
      <c r="C67" s="80" t="s">
        <v>76</v>
      </c>
      <c r="D67" s="81">
        <f>ROUND(((D68+D69+D71+D70)/1000),5)</f>
        <v>2.7515800000000001</v>
      </c>
      <c r="E67" s="81">
        <f>ROUND(((E68+E69+E71+E70)/1000),5)</f>
        <v>2.6713399999999998</v>
      </c>
      <c r="F67" s="81">
        <f>ROUND(((F68+F69+F71+F70)/1000),5)</f>
        <v>2.6248</v>
      </c>
      <c r="G67" s="81">
        <f t="shared" ref="G67:AA67" si="36">ROUND(((G68+G69+G71+G70)/1000),5)</f>
        <v>2.6242000000000001</v>
      </c>
      <c r="H67" s="81">
        <f t="shared" si="36"/>
        <v>2.6958500000000001</v>
      </c>
      <c r="I67" s="81">
        <f t="shared" si="36"/>
        <v>2.7318600000000002</v>
      </c>
      <c r="J67" s="81">
        <f t="shared" si="36"/>
        <v>2.8974500000000001</v>
      </c>
      <c r="K67" s="81">
        <f t="shared" si="36"/>
        <v>3.1173099999999998</v>
      </c>
      <c r="L67" s="81">
        <f t="shared" si="36"/>
        <v>3.3750100000000001</v>
      </c>
      <c r="M67" s="81">
        <f t="shared" si="36"/>
        <v>3.4519000000000002</v>
      </c>
      <c r="N67" s="81">
        <f t="shared" si="36"/>
        <v>3.4904099999999998</v>
      </c>
      <c r="O67" s="81">
        <f t="shared" si="36"/>
        <v>3.4498600000000001</v>
      </c>
      <c r="P67" s="81">
        <f t="shared" si="36"/>
        <v>3.4129100000000001</v>
      </c>
      <c r="Q67" s="81">
        <f t="shared" si="36"/>
        <v>3.43723</v>
      </c>
      <c r="R67" s="81">
        <f t="shared" si="36"/>
        <v>3.5368300000000001</v>
      </c>
      <c r="S67" s="81">
        <f t="shared" si="36"/>
        <v>3.5269900000000001</v>
      </c>
      <c r="T67" s="81">
        <f t="shared" si="36"/>
        <v>3.4801099999999998</v>
      </c>
      <c r="U67" s="81">
        <f t="shared" si="36"/>
        <v>3.4115899999999999</v>
      </c>
      <c r="V67" s="81">
        <f t="shared" si="36"/>
        <v>3.4733800000000001</v>
      </c>
      <c r="W67" s="81">
        <f t="shared" si="36"/>
        <v>3.5906899999999999</v>
      </c>
      <c r="X67" s="81">
        <f t="shared" si="36"/>
        <v>3.5324399999999998</v>
      </c>
      <c r="Y67" s="81">
        <f t="shared" si="36"/>
        <v>3.3784800000000001</v>
      </c>
      <c r="Z67" s="81">
        <f t="shared" si="36"/>
        <v>3.1007400000000001</v>
      </c>
      <c r="AA67" s="81">
        <f t="shared" si="36"/>
        <v>2.90103</v>
      </c>
    </row>
    <row r="68" spans="1:27" ht="12.75" hidden="1" customHeight="1" outlineLevel="1" x14ac:dyDescent="0.2">
      <c r="A68" s="89" t="s">
        <v>1509</v>
      </c>
      <c r="B68" s="63" t="s">
        <v>230</v>
      </c>
      <c r="C68" s="43" t="s">
        <v>79</v>
      </c>
      <c r="D68" s="44">
        <v>1344.79</v>
      </c>
      <c r="E68" s="44">
        <v>1264.55</v>
      </c>
      <c r="F68" s="44">
        <v>1218.01</v>
      </c>
      <c r="G68" s="44">
        <v>1217.4100000000001</v>
      </c>
      <c r="H68" s="44">
        <v>1289.06</v>
      </c>
      <c r="I68" s="44">
        <v>1325.07</v>
      </c>
      <c r="J68" s="44">
        <v>1490.66</v>
      </c>
      <c r="K68" s="44">
        <v>1710.52</v>
      </c>
      <c r="L68" s="44">
        <v>1968.22</v>
      </c>
      <c r="M68" s="44">
        <v>2045.11</v>
      </c>
      <c r="N68" s="44">
        <v>2083.62</v>
      </c>
      <c r="O68" s="44">
        <v>2043.07</v>
      </c>
      <c r="P68" s="44">
        <v>2006.12</v>
      </c>
      <c r="Q68" s="44">
        <v>2030.44</v>
      </c>
      <c r="R68" s="44">
        <v>2130.04</v>
      </c>
      <c r="S68" s="44">
        <v>2120.1999999999998</v>
      </c>
      <c r="T68" s="44">
        <v>2073.3200000000002</v>
      </c>
      <c r="U68" s="44">
        <v>2004.8</v>
      </c>
      <c r="V68" s="44">
        <v>2066.59</v>
      </c>
      <c r="W68" s="44">
        <v>2183.9</v>
      </c>
      <c r="X68" s="44">
        <v>2125.65</v>
      </c>
      <c r="Y68" s="44">
        <v>1971.69</v>
      </c>
      <c r="Z68" s="44">
        <v>1693.95</v>
      </c>
      <c r="AA68" s="44">
        <v>1494.24</v>
      </c>
    </row>
    <row r="69" spans="1:27" ht="12.75" hidden="1" customHeight="1" outlineLevel="1" x14ac:dyDescent="0.2">
      <c r="A69" s="89" t="s">
        <v>1510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89" t="s">
        <v>1511</v>
      </c>
      <c r="B70" s="63" t="s">
        <v>83</v>
      </c>
      <c r="C70" s="43" t="s">
        <v>79</v>
      </c>
      <c r="D70" s="44">
        <v>4.68</v>
      </c>
      <c r="E70" s="44">
        <v>4.68</v>
      </c>
      <c r="F70" s="44">
        <v>4.68</v>
      </c>
      <c r="G70" s="44">
        <v>4.68</v>
      </c>
      <c r="H70" s="44">
        <v>4.68</v>
      </c>
      <c r="I70" s="44">
        <v>4.68</v>
      </c>
      <c r="J70" s="44">
        <v>4.68</v>
      </c>
      <c r="K70" s="44">
        <v>4.68</v>
      </c>
      <c r="L70" s="44">
        <v>4.68</v>
      </c>
      <c r="M70" s="44">
        <v>4.68</v>
      </c>
      <c r="N70" s="44">
        <v>4.68</v>
      </c>
      <c r="O70" s="44">
        <v>4.68</v>
      </c>
      <c r="P70" s="44">
        <v>4.68</v>
      </c>
      <c r="Q70" s="44">
        <v>4.68</v>
      </c>
      <c r="R70" s="44">
        <v>4.68</v>
      </c>
      <c r="S70" s="44">
        <v>4.68</v>
      </c>
      <c r="T70" s="44">
        <v>4.68</v>
      </c>
      <c r="U70" s="44">
        <v>4.68</v>
      </c>
      <c r="V70" s="44">
        <v>4.68</v>
      </c>
      <c r="W70" s="44">
        <v>4.68</v>
      </c>
      <c r="X70" s="44">
        <v>4.68</v>
      </c>
      <c r="Y70" s="44">
        <v>4.68</v>
      </c>
      <c r="Z70" s="44">
        <v>4.68</v>
      </c>
      <c r="AA70" s="44">
        <v>4.68</v>
      </c>
    </row>
    <row r="71" spans="1:27" ht="12.75" hidden="1" customHeight="1" outlineLevel="1" x14ac:dyDescent="0.2">
      <c r="A71" s="89" t="s">
        <v>1512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collapsed="1" x14ac:dyDescent="0.2">
      <c r="A72" s="88" t="s">
        <v>1513</v>
      </c>
      <c r="B72" s="28" t="str">
        <f>"14"&amp;"."&amp;$B$776&amp;"."&amp;$B$777</f>
        <v>14.09.2023</v>
      </c>
      <c r="C72" s="80" t="s">
        <v>76</v>
      </c>
      <c r="D72" s="81">
        <f>ROUND(((D73+D74+D76+D75)/1000),5)</f>
        <v>2.7672300000000001</v>
      </c>
      <c r="E72" s="81">
        <f>ROUND(((E73+E74+E76+E75)/1000),5)</f>
        <v>2.6702900000000001</v>
      </c>
      <c r="F72" s="81">
        <f>ROUND(((F73+F74+F76+F75)/1000),5)</f>
        <v>2.6154199999999999</v>
      </c>
      <c r="G72" s="81">
        <f t="shared" ref="G72:AA72" si="39">ROUND(((G73+G74+G76+G75)/1000),5)</f>
        <v>2.6275200000000001</v>
      </c>
      <c r="H72" s="81">
        <f t="shared" si="39"/>
        <v>2.6885300000000001</v>
      </c>
      <c r="I72" s="81">
        <f t="shared" si="39"/>
        <v>2.7472400000000001</v>
      </c>
      <c r="J72" s="81">
        <f t="shared" si="39"/>
        <v>2.9278900000000001</v>
      </c>
      <c r="K72" s="81">
        <f t="shared" si="39"/>
        <v>3.1699600000000001</v>
      </c>
      <c r="L72" s="81">
        <f t="shared" si="39"/>
        <v>3.3572899999999999</v>
      </c>
      <c r="M72" s="81">
        <f t="shared" si="39"/>
        <v>3.4290099999999999</v>
      </c>
      <c r="N72" s="81">
        <f t="shared" si="39"/>
        <v>3.43113</v>
      </c>
      <c r="O72" s="81">
        <f t="shared" si="39"/>
        <v>3.42808</v>
      </c>
      <c r="P72" s="81">
        <f t="shared" si="39"/>
        <v>3.4187799999999999</v>
      </c>
      <c r="Q72" s="81">
        <f t="shared" si="39"/>
        <v>3.4258700000000002</v>
      </c>
      <c r="R72" s="81">
        <f t="shared" si="39"/>
        <v>3.4769700000000001</v>
      </c>
      <c r="S72" s="81">
        <f t="shared" si="39"/>
        <v>3.46943</v>
      </c>
      <c r="T72" s="81">
        <f t="shared" si="39"/>
        <v>3.4405700000000001</v>
      </c>
      <c r="U72" s="81">
        <f t="shared" si="39"/>
        <v>3.4309599999999998</v>
      </c>
      <c r="V72" s="81">
        <f t="shared" si="39"/>
        <v>3.4400200000000001</v>
      </c>
      <c r="W72" s="81">
        <f t="shared" si="39"/>
        <v>3.5200300000000002</v>
      </c>
      <c r="X72" s="81">
        <f t="shared" si="39"/>
        <v>3.4782600000000001</v>
      </c>
      <c r="Y72" s="81">
        <f t="shared" si="39"/>
        <v>3.3873899999999999</v>
      </c>
      <c r="Z72" s="81">
        <f t="shared" si="39"/>
        <v>3.1604199999999998</v>
      </c>
      <c r="AA72" s="81">
        <f t="shared" si="39"/>
        <v>2.9073199999999999</v>
      </c>
    </row>
    <row r="73" spans="1:27" ht="12.75" hidden="1" customHeight="1" outlineLevel="1" x14ac:dyDescent="0.2">
      <c r="A73" s="89" t="s">
        <v>1514</v>
      </c>
      <c r="B73" s="63" t="s">
        <v>230</v>
      </c>
      <c r="C73" s="43" t="s">
        <v>79</v>
      </c>
      <c r="D73" s="44">
        <v>1360.44</v>
      </c>
      <c r="E73" s="44">
        <v>1263.5</v>
      </c>
      <c r="F73" s="44">
        <v>1208.6300000000001</v>
      </c>
      <c r="G73" s="44">
        <v>1220.73</v>
      </c>
      <c r="H73" s="44">
        <v>1281.74</v>
      </c>
      <c r="I73" s="44">
        <v>1340.45</v>
      </c>
      <c r="J73" s="44">
        <v>1521.1</v>
      </c>
      <c r="K73" s="44">
        <v>1763.17</v>
      </c>
      <c r="L73" s="44">
        <v>1950.5</v>
      </c>
      <c r="M73" s="44">
        <v>2022.22</v>
      </c>
      <c r="N73" s="44">
        <v>2024.34</v>
      </c>
      <c r="O73" s="44">
        <v>2021.29</v>
      </c>
      <c r="P73" s="44">
        <v>2011.99</v>
      </c>
      <c r="Q73" s="44">
        <v>2019.08</v>
      </c>
      <c r="R73" s="44">
        <v>2070.1799999999998</v>
      </c>
      <c r="S73" s="44">
        <v>2062.64</v>
      </c>
      <c r="T73" s="44">
        <v>2033.78</v>
      </c>
      <c r="U73" s="44">
        <v>2024.17</v>
      </c>
      <c r="V73" s="44">
        <v>2033.23</v>
      </c>
      <c r="W73" s="44">
        <v>2113.2399999999998</v>
      </c>
      <c r="X73" s="44">
        <v>2071.4699999999998</v>
      </c>
      <c r="Y73" s="44">
        <v>1980.6</v>
      </c>
      <c r="Z73" s="44">
        <v>1753.63</v>
      </c>
      <c r="AA73" s="44">
        <v>1500.53</v>
      </c>
    </row>
    <row r="74" spans="1:27" ht="12.75" hidden="1" customHeight="1" outlineLevel="1" x14ac:dyDescent="0.2">
      <c r="A74" s="89" t="s">
        <v>1515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89" t="s">
        <v>1516</v>
      </c>
      <c r="B75" s="63" t="s">
        <v>83</v>
      </c>
      <c r="C75" s="43" t="s">
        <v>79</v>
      </c>
      <c r="D75" s="44">
        <v>4.68</v>
      </c>
      <c r="E75" s="44">
        <v>4.68</v>
      </c>
      <c r="F75" s="44">
        <v>4.68</v>
      </c>
      <c r="G75" s="44">
        <v>4.68</v>
      </c>
      <c r="H75" s="44">
        <v>4.68</v>
      </c>
      <c r="I75" s="44">
        <v>4.68</v>
      </c>
      <c r="J75" s="44">
        <v>4.68</v>
      </c>
      <c r="K75" s="44">
        <v>4.68</v>
      </c>
      <c r="L75" s="44">
        <v>4.68</v>
      </c>
      <c r="M75" s="44">
        <v>4.68</v>
      </c>
      <c r="N75" s="44">
        <v>4.68</v>
      </c>
      <c r="O75" s="44">
        <v>4.68</v>
      </c>
      <c r="P75" s="44">
        <v>4.68</v>
      </c>
      <c r="Q75" s="44">
        <v>4.68</v>
      </c>
      <c r="R75" s="44">
        <v>4.68</v>
      </c>
      <c r="S75" s="44">
        <v>4.68</v>
      </c>
      <c r="T75" s="44">
        <v>4.68</v>
      </c>
      <c r="U75" s="44">
        <v>4.68</v>
      </c>
      <c r="V75" s="44">
        <v>4.68</v>
      </c>
      <c r="W75" s="44">
        <v>4.68</v>
      </c>
      <c r="X75" s="44">
        <v>4.68</v>
      </c>
      <c r="Y75" s="44">
        <v>4.68</v>
      </c>
      <c r="Z75" s="44">
        <v>4.68</v>
      </c>
      <c r="AA75" s="44">
        <v>4.68</v>
      </c>
    </row>
    <row r="76" spans="1:27" ht="12.75" hidden="1" customHeight="1" outlineLevel="1" x14ac:dyDescent="0.2">
      <c r="A76" s="89" t="s">
        <v>1517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collapsed="1" x14ac:dyDescent="0.2">
      <c r="A77" s="88" t="s">
        <v>1518</v>
      </c>
      <c r="B77" s="28" t="str">
        <f>"15"&amp;"."&amp;$B$776&amp;"."&amp;$B$777</f>
        <v>15.09.2023</v>
      </c>
      <c r="C77" s="80" t="s">
        <v>76</v>
      </c>
      <c r="D77" s="81">
        <f>ROUND(((D78+D79+D81+D80)/1000),5)</f>
        <v>2.8083800000000001</v>
      </c>
      <c r="E77" s="81">
        <f>ROUND(((E78+E79+E81+E80)/1000),5)</f>
        <v>2.7206600000000001</v>
      </c>
      <c r="F77" s="81">
        <f>ROUND(((F78+F79+F81+F80)/1000),5)</f>
        <v>2.65585</v>
      </c>
      <c r="G77" s="81">
        <f t="shared" ref="G77:AA77" si="42">ROUND(((G78+G79+G81+G80)/1000),5)</f>
        <v>2.6416900000000001</v>
      </c>
      <c r="H77" s="81">
        <f t="shared" si="42"/>
        <v>2.7274099999999999</v>
      </c>
      <c r="I77" s="81">
        <f t="shared" si="42"/>
        <v>2.7959999999999998</v>
      </c>
      <c r="J77" s="81">
        <f t="shared" si="42"/>
        <v>2.8834200000000001</v>
      </c>
      <c r="K77" s="81">
        <f t="shared" si="42"/>
        <v>3.1290300000000002</v>
      </c>
      <c r="L77" s="81">
        <f t="shared" si="42"/>
        <v>3.3610600000000002</v>
      </c>
      <c r="M77" s="81">
        <f t="shared" si="42"/>
        <v>3.57633</v>
      </c>
      <c r="N77" s="81">
        <f t="shared" si="42"/>
        <v>3.7784399999999998</v>
      </c>
      <c r="O77" s="81">
        <f t="shared" si="42"/>
        <v>3.4634200000000002</v>
      </c>
      <c r="P77" s="81">
        <f t="shared" si="42"/>
        <v>3.3864399999999999</v>
      </c>
      <c r="Q77" s="81">
        <f t="shared" si="42"/>
        <v>3.4588999999999999</v>
      </c>
      <c r="R77" s="81">
        <f t="shared" si="42"/>
        <v>3.4212500000000001</v>
      </c>
      <c r="S77" s="81">
        <f t="shared" si="42"/>
        <v>3.4152399999999998</v>
      </c>
      <c r="T77" s="81">
        <f t="shared" si="42"/>
        <v>3.3902700000000001</v>
      </c>
      <c r="U77" s="81">
        <f t="shared" si="42"/>
        <v>3.3723399999999999</v>
      </c>
      <c r="V77" s="81">
        <f t="shared" si="42"/>
        <v>3.4176299999999999</v>
      </c>
      <c r="W77" s="81">
        <f t="shared" si="42"/>
        <v>3.48536</v>
      </c>
      <c r="X77" s="81">
        <f t="shared" si="42"/>
        <v>3.50271</v>
      </c>
      <c r="Y77" s="81">
        <f t="shared" si="42"/>
        <v>3.4159199999999998</v>
      </c>
      <c r="Z77" s="81">
        <f t="shared" si="42"/>
        <v>3.1712500000000001</v>
      </c>
      <c r="AA77" s="81">
        <f t="shared" si="42"/>
        <v>2.98176</v>
      </c>
    </row>
    <row r="78" spans="1:27" ht="12.75" hidden="1" customHeight="1" outlineLevel="1" x14ac:dyDescent="0.2">
      <c r="A78" s="89" t="s">
        <v>1519</v>
      </c>
      <c r="B78" s="63" t="s">
        <v>230</v>
      </c>
      <c r="C78" s="43" t="s">
        <v>79</v>
      </c>
      <c r="D78" s="44">
        <v>1401.59</v>
      </c>
      <c r="E78" s="44">
        <v>1313.87</v>
      </c>
      <c r="F78" s="44">
        <v>1249.06</v>
      </c>
      <c r="G78" s="44">
        <v>1234.9000000000001</v>
      </c>
      <c r="H78" s="44">
        <v>1320.62</v>
      </c>
      <c r="I78" s="44">
        <v>1389.21</v>
      </c>
      <c r="J78" s="44">
        <v>1476.63</v>
      </c>
      <c r="K78" s="44">
        <v>1722.24</v>
      </c>
      <c r="L78" s="44">
        <v>1954.27</v>
      </c>
      <c r="M78" s="44">
        <v>2169.54</v>
      </c>
      <c r="N78" s="44">
        <v>2371.65</v>
      </c>
      <c r="O78" s="44">
        <v>2056.63</v>
      </c>
      <c r="P78" s="44">
        <v>1979.65</v>
      </c>
      <c r="Q78" s="44">
        <v>2052.11</v>
      </c>
      <c r="R78" s="44">
        <v>2014.46</v>
      </c>
      <c r="S78" s="44">
        <v>2008.45</v>
      </c>
      <c r="T78" s="44">
        <v>1983.48</v>
      </c>
      <c r="U78" s="44">
        <v>1965.55</v>
      </c>
      <c r="V78" s="44">
        <v>2010.84</v>
      </c>
      <c r="W78" s="44">
        <v>2078.5700000000002</v>
      </c>
      <c r="X78" s="44">
        <v>2095.92</v>
      </c>
      <c r="Y78" s="44">
        <v>2009.13</v>
      </c>
      <c r="Z78" s="44">
        <v>1764.46</v>
      </c>
      <c r="AA78" s="44">
        <v>1574.97</v>
      </c>
    </row>
    <row r="79" spans="1:27" ht="12.75" hidden="1" customHeight="1" outlineLevel="1" x14ac:dyDescent="0.2">
      <c r="A79" s="89" t="s">
        <v>1520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89" t="s">
        <v>1521</v>
      </c>
      <c r="B80" s="63" t="s">
        <v>83</v>
      </c>
      <c r="C80" s="43" t="s">
        <v>79</v>
      </c>
      <c r="D80" s="44">
        <v>4.68</v>
      </c>
      <c r="E80" s="44">
        <v>4.68</v>
      </c>
      <c r="F80" s="44">
        <v>4.68</v>
      </c>
      <c r="G80" s="44">
        <v>4.68</v>
      </c>
      <c r="H80" s="44">
        <v>4.68</v>
      </c>
      <c r="I80" s="44">
        <v>4.68</v>
      </c>
      <c r="J80" s="44">
        <v>4.68</v>
      </c>
      <c r="K80" s="44">
        <v>4.68</v>
      </c>
      <c r="L80" s="44">
        <v>4.68</v>
      </c>
      <c r="M80" s="44">
        <v>4.68</v>
      </c>
      <c r="N80" s="44">
        <v>4.68</v>
      </c>
      <c r="O80" s="44">
        <v>4.68</v>
      </c>
      <c r="P80" s="44">
        <v>4.68</v>
      </c>
      <c r="Q80" s="44">
        <v>4.68</v>
      </c>
      <c r="R80" s="44">
        <v>4.68</v>
      </c>
      <c r="S80" s="44">
        <v>4.68</v>
      </c>
      <c r="T80" s="44">
        <v>4.68</v>
      </c>
      <c r="U80" s="44">
        <v>4.68</v>
      </c>
      <c r="V80" s="44">
        <v>4.68</v>
      </c>
      <c r="W80" s="44">
        <v>4.68</v>
      </c>
      <c r="X80" s="44">
        <v>4.68</v>
      </c>
      <c r="Y80" s="44">
        <v>4.68</v>
      </c>
      <c r="Z80" s="44">
        <v>4.68</v>
      </c>
      <c r="AA80" s="44">
        <v>4.68</v>
      </c>
    </row>
    <row r="81" spans="1:27" ht="12.75" hidden="1" customHeight="1" outlineLevel="1" x14ac:dyDescent="0.2">
      <c r="A81" s="89" t="s">
        <v>1522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collapsed="1" x14ac:dyDescent="0.2">
      <c r="A82" s="88" t="s">
        <v>1523</v>
      </c>
      <c r="B82" s="28" t="str">
        <f>"16"&amp;"."&amp;$B$776&amp;"."&amp;$B$777</f>
        <v>16.09.2023</v>
      </c>
      <c r="C82" s="80" t="s">
        <v>76</v>
      </c>
      <c r="D82" s="81">
        <f>ROUND(((D83+D84+D86+D85)/1000),5)</f>
        <v>2.86795</v>
      </c>
      <c r="E82" s="81">
        <f>ROUND(((E83+E84+E86+E85)/1000),5)</f>
        <v>2.7111299999999998</v>
      </c>
      <c r="F82" s="81">
        <f>ROUND(((F83+F84+F86+F85)/1000),5)</f>
        <v>2.6392600000000002</v>
      </c>
      <c r="G82" s="81">
        <f t="shared" ref="G82:AA82" si="45">ROUND(((G83+G84+G86+G85)/1000),5)</f>
        <v>2.6182400000000001</v>
      </c>
      <c r="H82" s="81">
        <f t="shared" si="45"/>
        <v>2.6644700000000001</v>
      </c>
      <c r="I82" s="81">
        <f t="shared" si="45"/>
        <v>2.7203200000000001</v>
      </c>
      <c r="J82" s="81">
        <f t="shared" si="45"/>
        <v>2.74058</v>
      </c>
      <c r="K82" s="81">
        <f t="shared" si="45"/>
        <v>2.8963100000000002</v>
      </c>
      <c r="L82" s="81">
        <f t="shared" si="45"/>
        <v>3.20044</v>
      </c>
      <c r="M82" s="81">
        <f t="shared" si="45"/>
        <v>3.3678300000000001</v>
      </c>
      <c r="N82" s="81">
        <f t="shared" si="45"/>
        <v>3.4099300000000001</v>
      </c>
      <c r="O82" s="81">
        <f t="shared" si="45"/>
        <v>3.4125299999999998</v>
      </c>
      <c r="P82" s="81">
        <f t="shared" si="45"/>
        <v>3.4055399999999998</v>
      </c>
      <c r="Q82" s="81">
        <f t="shared" si="45"/>
        <v>3.39941</v>
      </c>
      <c r="R82" s="81">
        <f t="shared" si="45"/>
        <v>3.4005399999999999</v>
      </c>
      <c r="S82" s="81">
        <f t="shared" si="45"/>
        <v>3.39703</v>
      </c>
      <c r="T82" s="81">
        <f t="shared" si="45"/>
        <v>3.3965200000000002</v>
      </c>
      <c r="U82" s="81">
        <f t="shared" si="45"/>
        <v>3.3864700000000001</v>
      </c>
      <c r="V82" s="81">
        <f t="shared" si="45"/>
        <v>3.4668700000000001</v>
      </c>
      <c r="W82" s="81">
        <f t="shared" si="45"/>
        <v>3.6145200000000002</v>
      </c>
      <c r="X82" s="81">
        <f t="shared" si="45"/>
        <v>3.7762199999999999</v>
      </c>
      <c r="Y82" s="81">
        <f t="shared" si="45"/>
        <v>3.4466999999999999</v>
      </c>
      <c r="Z82" s="81">
        <f t="shared" si="45"/>
        <v>3.0898400000000001</v>
      </c>
      <c r="AA82" s="81">
        <f t="shared" si="45"/>
        <v>2.95757</v>
      </c>
    </row>
    <row r="83" spans="1:27" ht="12.75" hidden="1" customHeight="1" outlineLevel="1" x14ac:dyDescent="0.2">
      <c r="A83" s="89" t="s">
        <v>1524</v>
      </c>
      <c r="B83" s="63" t="s">
        <v>230</v>
      </c>
      <c r="C83" s="43" t="s">
        <v>79</v>
      </c>
      <c r="D83" s="44">
        <v>1461.16</v>
      </c>
      <c r="E83" s="44">
        <v>1304.3399999999999</v>
      </c>
      <c r="F83" s="44">
        <v>1232.47</v>
      </c>
      <c r="G83" s="44">
        <v>1211.45</v>
      </c>
      <c r="H83" s="44">
        <v>1257.68</v>
      </c>
      <c r="I83" s="44">
        <v>1313.53</v>
      </c>
      <c r="J83" s="44">
        <v>1333.79</v>
      </c>
      <c r="K83" s="44">
        <v>1489.52</v>
      </c>
      <c r="L83" s="44">
        <v>1793.65</v>
      </c>
      <c r="M83" s="44">
        <v>1961.04</v>
      </c>
      <c r="N83" s="44">
        <v>2003.14</v>
      </c>
      <c r="O83" s="44">
        <v>2005.74</v>
      </c>
      <c r="P83" s="44">
        <v>1998.75</v>
      </c>
      <c r="Q83" s="44">
        <v>1992.62</v>
      </c>
      <c r="R83" s="44">
        <v>1993.75</v>
      </c>
      <c r="S83" s="44">
        <v>1990.24</v>
      </c>
      <c r="T83" s="44">
        <v>1989.73</v>
      </c>
      <c r="U83" s="44">
        <v>1979.68</v>
      </c>
      <c r="V83" s="44">
        <v>2060.08</v>
      </c>
      <c r="W83" s="44">
        <v>2207.73</v>
      </c>
      <c r="X83" s="44">
        <v>2369.4299999999998</v>
      </c>
      <c r="Y83" s="44">
        <v>2039.91</v>
      </c>
      <c r="Z83" s="44">
        <v>1683.05</v>
      </c>
      <c r="AA83" s="44">
        <v>1550.78</v>
      </c>
    </row>
    <row r="84" spans="1:27" ht="12.75" hidden="1" customHeight="1" outlineLevel="1" x14ac:dyDescent="0.2">
      <c r="A84" s="89" t="s">
        <v>1525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89" t="s">
        <v>1526</v>
      </c>
      <c r="B85" s="63" t="s">
        <v>83</v>
      </c>
      <c r="C85" s="43" t="s">
        <v>79</v>
      </c>
      <c r="D85" s="44">
        <v>4.68</v>
      </c>
      <c r="E85" s="44">
        <v>4.68</v>
      </c>
      <c r="F85" s="44">
        <v>4.68</v>
      </c>
      <c r="G85" s="44">
        <v>4.68</v>
      </c>
      <c r="H85" s="44">
        <v>4.68</v>
      </c>
      <c r="I85" s="44">
        <v>4.68</v>
      </c>
      <c r="J85" s="44">
        <v>4.68</v>
      </c>
      <c r="K85" s="44">
        <v>4.68</v>
      </c>
      <c r="L85" s="44">
        <v>4.68</v>
      </c>
      <c r="M85" s="44">
        <v>4.68</v>
      </c>
      <c r="N85" s="44">
        <v>4.68</v>
      </c>
      <c r="O85" s="44">
        <v>4.68</v>
      </c>
      <c r="P85" s="44">
        <v>4.68</v>
      </c>
      <c r="Q85" s="44">
        <v>4.68</v>
      </c>
      <c r="R85" s="44">
        <v>4.68</v>
      </c>
      <c r="S85" s="44">
        <v>4.68</v>
      </c>
      <c r="T85" s="44">
        <v>4.68</v>
      </c>
      <c r="U85" s="44">
        <v>4.68</v>
      </c>
      <c r="V85" s="44">
        <v>4.68</v>
      </c>
      <c r="W85" s="44">
        <v>4.68</v>
      </c>
      <c r="X85" s="44">
        <v>4.68</v>
      </c>
      <c r="Y85" s="44">
        <v>4.68</v>
      </c>
      <c r="Z85" s="44">
        <v>4.68</v>
      </c>
      <c r="AA85" s="44">
        <v>4.68</v>
      </c>
    </row>
    <row r="86" spans="1:27" ht="12.75" hidden="1" customHeight="1" outlineLevel="1" x14ac:dyDescent="0.2">
      <c r="A86" s="89" t="s">
        <v>1527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collapsed="1" x14ac:dyDescent="0.2">
      <c r="A87" s="88" t="s">
        <v>1528</v>
      </c>
      <c r="B87" s="28" t="str">
        <f>"17"&amp;"."&amp;$B$776&amp;"."&amp;$B$777</f>
        <v>17.09.2023</v>
      </c>
      <c r="C87" s="80" t="s">
        <v>76</v>
      </c>
      <c r="D87" s="81">
        <f>ROUND(((D88+D89+D91+D90)/1000),5)</f>
        <v>2.8427099999999998</v>
      </c>
      <c r="E87" s="81">
        <f>ROUND(((E88+E89+E91+E90)/1000),5)</f>
        <v>2.69232</v>
      </c>
      <c r="F87" s="81">
        <f>ROUND(((F88+F89+F91+F90)/1000),5)</f>
        <v>2.62086</v>
      </c>
      <c r="G87" s="81">
        <f t="shared" ref="G87:AA87" si="48">ROUND(((G88+G89+G91+G90)/1000),5)</f>
        <v>2.61145</v>
      </c>
      <c r="H87" s="81">
        <f t="shared" si="48"/>
        <v>2.6219999999999999</v>
      </c>
      <c r="I87" s="81">
        <f t="shared" si="48"/>
        <v>2.6492599999999999</v>
      </c>
      <c r="J87" s="81">
        <f t="shared" si="48"/>
        <v>2.6161799999999999</v>
      </c>
      <c r="K87" s="81">
        <f t="shared" si="48"/>
        <v>2.7857599999999998</v>
      </c>
      <c r="L87" s="81">
        <f t="shared" si="48"/>
        <v>2.9659399999999998</v>
      </c>
      <c r="M87" s="81">
        <f t="shared" si="48"/>
        <v>3.1060400000000001</v>
      </c>
      <c r="N87" s="81">
        <f t="shared" si="48"/>
        <v>3.1531600000000002</v>
      </c>
      <c r="O87" s="81">
        <f t="shared" si="48"/>
        <v>3.1649099999999999</v>
      </c>
      <c r="P87" s="81">
        <f t="shared" si="48"/>
        <v>3.1573600000000002</v>
      </c>
      <c r="Q87" s="81">
        <f t="shared" si="48"/>
        <v>3.1490399999999998</v>
      </c>
      <c r="R87" s="81">
        <f t="shared" si="48"/>
        <v>3.1578499999999998</v>
      </c>
      <c r="S87" s="81">
        <f t="shared" si="48"/>
        <v>3.1662300000000001</v>
      </c>
      <c r="T87" s="81">
        <f t="shared" si="48"/>
        <v>3.2072500000000002</v>
      </c>
      <c r="U87" s="81">
        <f t="shared" si="48"/>
        <v>3.2591800000000002</v>
      </c>
      <c r="V87" s="81">
        <f t="shared" si="48"/>
        <v>3.4190299999999998</v>
      </c>
      <c r="W87" s="81">
        <f t="shared" si="48"/>
        <v>3.5089399999999999</v>
      </c>
      <c r="X87" s="81">
        <f t="shared" si="48"/>
        <v>3.77074</v>
      </c>
      <c r="Y87" s="81">
        <f t="shared" si="48"/>
        <v>3.4482599999999999</v>
      </c>
      <c r="Z87" s="81">
        <f t="shared" si="48"/>
        <v>3.0403799999999999</v>
      </c>
      <c r="AA87" s="81">
        <f t="shared" si="48"/>
        <v>2.8448500000000001</v>
      </c>
    </row>
    <row r="88" spans="1:27" ht="12.75" hidden="1" customHeight="1" outlineLevel="1" x14ac:dyDescent="0.2">
      <c r="A88" s="89" t="s">
        <v>1529</v>
      </c>
      <c r="B88" s="63" t="s">
        <v>230</v>
      </c>
      <c r="C88" s="43" t="s">
        <v>79</v>
      </c>
      <c r="D88" s="44">
        <v>1435.92</v>
      </c>
      <c r="E88" s="44">
        <v>1285.53</v>
      </c>
      <c r="F88" s="44">
        <v>1214.07</v>
      </c>
      <c r="G88" s="44">
        <v>1204.6600000000001</v>
      </c>
      <c r="H88" s="44">
        <v>1215.21</v>
      </c>
      <c r="I88" s="44">
        <v>1242.47</v>
      </c>
      <c r="J88" s="44">
        <v>1209.3900000000001</v>
      </c>
      <c r="K88" s="44">
        <v>1378.97</v>
      </c>
      <c r="L88" s="44">
        <v>1559.15</v>
      </c>
      <c r="M88" s="44">
        <v>1699.25</v>
      </c>
      <c r="N88" s="44">
        <v>1746.37</v>
      </c>
      <c r="O88" s="44">
        <v>1758.12</v>
      </c>
      <c r="P88" s="44">
        <v>1750.57</v>
      </c>
      <c r="Q88" s="44">
        <v>1742.25</v>
      </c>
      <c r="R88" s="44">
        <v>1751.06</v>
      </c>
      <c r="S88" s="44">
        <v>1759.44</v>
      </c>
      <c r="T88" s="44">
        <v>1800.46</v>
      </c>
      <c r="U88" s="44">
        <v>1852.39</v>
      </c>
      <c r="V88" s="44">
        <v>2012.24</v>
      </c>
      <c r="W88" s="44">
        <v>2102.15</v>
      </c>
      <c r="X88" s="44">
        <v>2363.9499999999998</v>
      </c>
      <c r="Y88" s="44">
        <v>2041.47</v>
      </c>
      <c r="Z88" s="44">
        <v>1633.59</v>
      </c>
      <c r="AA88" s="44">
        <v>1438.06</v>
      </c>
    </row>
    <row r="89" spans="1:27" ht="12.75" hidden="1" customHeight="1" outlineLevel="1" x14ac:dyDescent="0.2">
      <c r="A89" s="89" t="s">
        <v>1530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89" t="s">
        <v>1531</v>
      </c>
      <c r="B90" s="63" t="s">
        <v>83</v>
      </c>
      <c r="C90" s="43" t="s">
        <v>79</v>
      </c>
      <c r="D90" s="44">
        <v>4.68</v>
      </c>
      <c r="E90" s="44">
        <v>4.68</v>
      </c>
      <c r="F90" s="44">
        <v>4.68</v>
      </c>
      <c r="G90" s="44">
        <v>4.68</v>
      </c>
      <c r="H90" s="44">
        <v>4.68</v>
      </c>
      <c r="I90" s="44">
        <v>4.68</v>
      </c>
      <c r="J90" s="44">
        <v>4.68</v>
      </c>
      <c r="K90" s="44">
        <v>4.68</v>
      </c>
      <c r="L90" s="44">
        <v>4.68</v>
      </c>
      <c r="M90" s="44">
        <v>4.68</v>
      </c>
      <c r="N90" s="44">
        <v>4.68</v>
      </c>
      <c r="O90" s="44">
        <v>4.68</v>
      </c>
      <c r="P90" s="44">
        <v>4.68</v>
      </c>
      <c r="Q90" s="44">
        <v>4.68</v>
      </c>
      <c r="R90" s="44">
        <v>4.68</v>
      </c>
      <c r="S90" s="44">
        <v>4.68</v>
      </c>
      <c r="T90" s="44">
        <v>4.68</v>
      </c>
      <c r="U90" s="44">
        <v>4.68</v>
      </c>
      <c r="V90" s="44">
        <v>4.68</v>
      </c>
      <c r="W90" s="44">
        <v>4.68</v>
      </c>
      <c r="X90" s="44">
        <v>4.68</v>
      </c>
      <c r="Y90" s="44">
        <v>4.68</v>
      </c>
      <c r="Z90" s="44">
        <v>4.68</v>
      </c>
      <c r="AA90" s="44">
        <v>4.68</v>
      </c>
    </row>
    <row r="91" spans="1:27" ht="12.75" hidden="1" customHeight="1" outlineLevel="1" x14ac:dyDescent="0.2">
      <c r="A91" s="89" t="s">
        <v>1532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collapsed="1" x14ac:dyDescent="0.2">
      <c r="A92" s="88" t="s">
        <v>1533</v>
      </c>
      <c r="B92" s="28" t="str">
        <f>"18"&amp;"."&amp;$B$776&amp;"."&amp;$B$777</f>
        <v>18.09.2023</v>
      </c>
      <c r="C92" s="80" t="s">
        <v>76</v>
      </c>
      <c r="D92" s="81">
        <f>ROUND(((D93+D94+D96+D95)/1000),5)</f>
        <v>2.6798500000000001</v>
      </c>
      <c r="E92" s="81">
        <f>ROUND(((E93+E94+E96+E95)/1000),5)</f>
        <v>2.6227399999999998</v>
      </c>
      <c r="F92" s="81">
        <f>ROUND(((F93+F94+F96+F95)/1000),5)</f>
        <v>2.5523600000000002</v>
      </c>
      <c r="G92" s="81">
        <f t="shared" ref="G92:AA92" si="51">ROUND(((G93+G94+G96+G95)/1000),5)</f>
        <v>2.5449000000000002</v>
      </c>
      <c r="H92" s="81">
        <f t="shared" si="51"/>
        <v>2.6420699999999999</v>
      </c>
      <c r="I92" s="81">
        <f t="shared" si="51"/>
        <v>2.7912300000000001</v>
      </c>
      <c r="J92" s="81">
        <f t="shared" si="51"/>
        <v>2.8943099999999999</v>
      </c>
      <c r="K92" s="81">
        <f t="shared" si="51"/>
        <v>3.1267200000000002</v>
      </c>
      <c r="L92" s="81">
        <f t="shared" si="51"/>
        <v>3.3601399999999999</v>
      </c>
      <c r="M92" s="81">
        <f t="shared" si="51"/>
        <v>3.516</v>
      </c>
      <c r="N92" s="81">
        <f t="shared" si="51"/>
        <v>3.5938099999999999</v>
      </c>
      <c r="O92" s="81">
        <f t="shared" si="51"/>
        <v>3.5718399999999999</v>
      </c>
      <c r="P92" s="81">
        <f t="shared" si="51"/>
        <v>3.5253899999999998</v>
      </c>
      <c r="Q92" s="81">
        <f t="shared" si="51"/>
        <v>3.6129199999999999</v>
      </c>
      <c r="R92" s="81">
        <f t="shared" si="51"/>
        <v>3.4664799999999998</v>
      </c>
      <c r="S92" s="81">
        <f t="shared" si="51"/>
        <v>3.4635600000000002</v>
      </c>
      <c r="T92" s="81">
        <f t="shared" si="51"/>
        <v>3.4364499999999998</v>
      </c>
      <c r="U92" s="81">
        <f t="shared" si="51"/>
        <v>3.40971</v>
      </c>
      <c r="V92" s="81">
        <f t="shared" si="51"/>
        <v>3.4714</v>
      </c>
      <c r="W92" s="81">
        <f t="shared" si="51"/>
        <v>3.59551</v>
      </c>
      <c r="X92" s="81">
        <f t="shared" si="51"/>
        <v>3.5530300000000001</v>
      </c>
      <c r="Y92" s="81">
        <f t="shared" si="51"/>
        <v>3.3740199999999998</v>
      </c>
      <c r="Z92" s="81">
        <f t="shared" si="51"/>
        <v>3.0531299999999999</v>
      </c>
      <c r="AA92" s="81">
        <f t="shared" si="51"/>
        <v>2.90028</v>
      </c>
    </row>
    <row r="93" spans="1:27" ht="12.75" hidden="1" customHeight="1" outlineLevel="1" x14ac:dyDescent="0.2">
      <c r="A93" s="89" t="s">
        <v>1534</v>
      </c>
      <c r="B93" s="63" t="s">
        <v>230</v>
      </c>
      <c r="C93" s="43" t="s">
        <v>79</v>
      </c>
      <c r="D93" s="44">
        <v>1273.06</v>
      </c>
      <c r="E93" s="44">
        <v>1215.95</v>
      </c>
      <c r="F93" s="44">
        <v>1145.57</v>
      </c>
      <c r="G93" s="44">
        <v>1138.1099999999999</v>
      </c>
      <c r="H93" s="44">
        <v>1235.28</v>
      </c>
      <c r="I93" s="44">
        <v>1384.44</v>
      </c>
      <c r="J93" s="44">
        <v>1487.52</v>
      </c>
      <c r="K93" s="44">
        <v>1719.93</v>
      </c>
      <c r="L93" s="44">
        <v>1953.35</v>
      </c>
      <c r="M93" s="44">
        <v>2109.21</v>
      </c>
      <c r="N93" s="44">
        <v>2187.02</v>
      </c>
      <c r="O93" s="44">
        <v>2165.0500000000002</v>
      </c>
      <c r="P93" s="44">
        <v>2118.6</v>
      </c>
      <c r="Q93" s="44">
        <v>2206.13</v>
      </c>
      <c r="R93" s="44">
        <v>2059.69</v>
      </c>
      <c r="S93" s="44">
        <v>2056.77</v>
      </c>
      <c r="T93" s="44">
        <v>2029.66</v>
      </c>
      <c r="U93" s="44">
        <v>2002.92</v>
      </c>
      <c r="V93" s="44">
        <v>2064.61</v>
      </c>
      <c r="W93" s="44">
        <v>2188.7199999999998</v>
      </c>
      <c r="X93" s="44">
        <v>2146.2399999999998</v>
      </c>
      <c r="Y93" s="44">
        <v>1967.23</v>
      </c>
      <c r="Z93" s="44">
        <v>1646.34</v>
      </c>
      <c r="AA93" s="44">
        <v>1493.49</v>
      </c>
    </row>
    <row r="94" spans="1:27" ht="12.75" hidden="1" customHeight="1" outlineLevel="1" x14ac:dyDescent="0.2">
      <c r="A94" s="89" t="s">
        <v>1535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89" t="s">
        <v>1536</v>
      </c>
      <c r="B95" s="63" t="s">
        <v>83</v>
      </c>
      <c r="C95" s="43" t="s">
        <v>79</v>
      </c>
      <c r="D95" s="44">
        <v>4.68</v>
      </c>
      <c r="E95" s="44">
        <v>4.68</v>
      </c>
      <c r="F95" s="44">
        <v>4.68</v>
      </c>
      <c r="G95" s="44">
        <v>4.68</v>
      </c>
      <c r="H95" s="44">
        <v>4.68</v>
      </c>
      <c r="I95" s="44">
        <v>4.68</v>
      </c>
      <c r="J95" s="44">
        <v>4.68</v>
      </c>
      <c r="K95" s="44">
        <v>4.68</v>
      </c>
      <c r="L95" s="44">
        <v>4.68</v>
      </c>
      <c r="M95" s="44">
        <v>4.68</v>
      </c>
      <c r="N95" s="44">
        <v>4.68</v>
      </c>
      <c r="O95" s="44">
        <v>4.68</v>
      </c>
      <c r="P95" s="44">
        <v>4.68</v>
      </c>
      <c r="Q95" s="44">
        <v>4.68</v>
      </c>
      <c r="R95" s="44">
        <v>4.68</v>
      </c>
      <c r="S95" s="44">
        <v>4.68</v>
      </c>
      <c r="T95" s="44">
        <v>4.68</v>
      </c>
      <c r="U95" s="44">
        <v>4.68</v>
      </c>
      <c r="V95" s="44">
        <v>4.68</v>
      </c>
      <c r="W95" s="44">
        <v>4.68</v>
      </c>
      <c r="X95" s="44">
        <v>4.68</v>
      </c>
      <c r="Y95" s="44">
        <v>4.68</v>
      </c>
      <c r="Z95" s="44">
        <v>4.68</v>
      </c>
      <c r="AA95" s="44">
        <v>4.68</v>
      </c>
    </row>
    <row r="96" spans="1:27" ht="12.75" hidden="1" customHeight="1" outlineLevel="1" x14ac:dyDescent="0.2">
      <c r="A96" s="89" t="s">
        <v>1537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collapsed="1" x14ac:dyDescent="0.2">
      <c r="A97" s="88" t="s">
        <v>1538</v>
      </c>
      <c r="B97" s="28" t="str">
        <f>"19"&amp;"."&amp;$B$776&amp;"."&amp;$B$777</f>
        <v>19.09.2023</v>
      </c>
      <c r="C97" s="80" t="s">
        <v>76</v>
      </c>
      <c r="D97" s="81">
        <f>ROUND(((D98+D99+D101+D100)/1000),5)</f>
        <v>2.6675399999999998</v>
      </c>
      <c r="E97" s="81">
        <f>ROUND(((E98+E99+E101+E100)/1000),5)</f>
        <v>2.61999</v>
      </c>
      <c r="F97" s="81">
        <f>ROUND(((F98+F99+F101+F100)/1000),5)</f>
        <v>2.55253</v>
      </c>
      <c r="G97" s="81">
        <f t="shared" ref="G97:AA97" si="54">ROUND(((G98+G99+G101+G100)/1000),5)</f>
        <v>2.5477799999999999</v>
      </c>
      <c r="H97" s="81">
        <f t="shared" si="54"/>
        <v>2.6266500000000002</v>
      </c>
      <c r="I97" s="81">
        <f t="shared" si="54"/>
        <v>2.7656499999999999</v>
      </c>
      <c r="J97" s="81">
        <f t="shared" si="54"/>
        <v>2.90429</v>
      </c>
      <c r="K97" s="81">
        <f t="shared" si="54"/>
        <v>3.1402399999999999</v>
      </c>
      <c r="L97" s="81">
        <f t="shared" si="54"/>
        <v>3.4424999999999999</v>
      </c>
      <c r="M97" s="81">
        <f t="shared" si="54"/>
        <v>3.7496999999999998</v>
      </c>
      <c r="N97" s="81">
        <f t="shared" si="54"/>
        <v>3.7714099999999999</v>
      </c>
      <c r="O97" s="81">
        <f t="shared" si="54"/>
        <v>3.7539099999999999</v>
      </c>
      <c r="P97" s="81">
        <f t="shared" si="54"/>
        <v>3.73143</v>
      </c>
      <c r="Q97" s="81">
        <f t="shared" si="54"/>
        <v>3.74858</v>
      </c>
      <c r="R97" s="81">
        <f t="shared" si="54"/>
        <v>3.4693999999999998</v>
      </c>
      <c r="S97" s="81">
        <f t="shared" si="54"/>
        <v>3.4715799999999999</v>
      </c>
      <c r="T97" s="81">
        <f t="shared" si="54"/>
        <v>3.4462000000000002</v>
      </c>
      <c r="U97" s="81">
        <f t="shared" si="54"/>
        <v>3.4133399999999998</v>
      </c>
      <c r="V97" s="81">
        <f t="shared" si="54"/>
        <v>3.4718399999999998</v>
      </c>
      <c r="W97" s="81">
        <f t="shared" si="54"/>
        <v>3.5759300000000001</v>
      </c>
      <c r="X97" s="81">
        <f t="shared" si="54"/>
        <v>3.56962</v>
      </c>
      <c r="Y97" s="81">
        <f t="shared" si="54"/>
        <v>3.4718</v>
      </c>
      <c r="Z97" s="81">
        <f t="shared" si="54"/>
        <v>3.10547</v>
      </c>
      <c r="AA97" s="81">
        <f t="shared" si="54"/>
        <v>2.8696100000000002</v>
      </c>
    </row>
    <row r="98" spans="1:27" ht="12.75" hidden="1" customHeight="1" outlineLevel="1" x14ac:dyDescent="0.2">
      <c r="A98" s="89" t="s">
        <v>1539</v>
      </c>
      <c r="B98" s="63" t="s">
        <v>230</v>
      </c>
      <c r="C98" s="43" t="s">
        <v>79</v>
      </c>
      <c r="D98" s="44">
        <v>1260.75</v>
      </c>
      <c r="E98" s="44">
        <v>1213.2</v>
      </c>
      <c r="F98" s="44">
        <v>1145.74</v>
      </c>
      <c r="G98" s="44">
        <v>1140.99</v>
      </c>
      <c r="H98" s="44">
        <v>1219.8599999999999</v>
      </c>
      <c r="I98" s="44">
        <v>1358.86</v>
      </c>
      <c r="J98" s="44">
        <v>1497.5</v>
      </c>
      <c r="K98" s="44">
        <v>1733.45</v>
      </c>
      <c r="L98" s="44">
        <v>2035.71</v>
      </c>
      <c r="M98" s="44">
        <v>2342.91</v>
      </c>
      <c r="N98" s="44">
        <v>2364.62</v>
      </c>
      <c r="O98" s="44">
        <v>2347.12</v>
      </c>
      <c r="P98" s="44">
        <v>2324.64</v>
      </c>
      <c r="Q98" s="44">
        <v>2341.79</v>
      </c>
      <c r="R98" s="44">
        <v>2062.61</v>
      </c>
      <c r="S98" s="44">
        <v>2064.79</v>
      </c>
      <c r="T98" s="44">
        <v>2039.41</v>
      </c>
      <c r="U98" s="44">
        <v>2006.55</v>
      </c>
      <c r="V98" s="44">
        <v>2065.0500000000002</v>
      </c>
      <c r="W98" s="44">
        <v>2169.14</v>
      </c>
      <c r="X98" s="44">
        <v>2162.83</v>
      </c>
      <c r="Y98" s="44">
        <v>2065.0100000000002</v>
      </c>
      <c r="Z98" s="44">
        <v>1698.68</v>
      </c>
      <c r="AA98" s="44">
        <v>1462.82</v>
      </c>
    </row>
    <row r="99" spans="1:27" ht="12.75" hidden="1" customHeight="1" outlineLevel="1" x14ac:dyDescent="0.2">
      <c r="A99" s="89" t="s">
        <v>1540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89" t="s">
        <v>1541</v>
      </c>
      <c r="B100" s="63" t="s">
        <v>83</v>
      </c>
      <c r="C100" s="43" t="s">
        <v>79</v>
      </c>
      <c r="D100" s="44">
        <v>4.68</v>
      </c>
      <c r="E100" s="44">
        <v>4.68</v>
      </c>
      <c r="F100" s="44">
        <v>4.68</v>
      </c>
      <c r="G100" s="44">
        <v>4.68</v>
      </c>
      <c r="H100" s="44">
        <v>4.68</v>
      </c>
      <c r="I100" s="44">
        <v>4.68</v>
      </c>
      <c r="J100" s="44">
        <v>4.68</v>
      </c>
      <c r="K100" s="44">
        <v>4.68</v>
      </c>
      <c r="L100" s="44">
        <v>4.68</v>
      </c>
      <c r="M100" s="44">
        <v>4.68</v>
      </c>
      <c r="N100" s="44">
        <v>4.68</v>
      </c>
      <c r="O100" s="44">
        <v>4.68</v>
      </c>
      <c r="P100" s="44">
        <v>4.68</v>
      </c>
      <c r="Q100" s="44">
        <v>4.68</v>
      </c>
      <c r="R100" s="44">
        <v>4.68</v>
      </c>
      <c r="S100" s="44">
        <v>4.68</v>
      </c>
      <c r="T100" s="44">
        <v>4.68</v>
      </c>
      <c r="U100" s="44">
        <v>4.68</v>
      </c>
      <c r="V100" s="44">
        <v>4.68</v>
      </c>
      <c r="W100" s="44">
        <v>4.68</v>
      </c>
      <c r="X100" s="44">
        <v>4.68</v>
      </c>
      <c r="Y100" s="44">
        <v>4.68</v>
      </c>
      <c r="Z100" s="44">
        <v>4.68</v>
      </c>
      <c r="AA100" s="44">
        <v>4.68</v>
      </c>
    </row>
    <row r="101" spans="1:27" ht="12.75" hidden="1" customHeight="1" outlineLevel="1" x14ac:dyDescent="0.2">
      <c r="A101" s="89" t="s">
        <v>1542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collapsed="1" x14ac:dyDescent="0.2">
      <c r="A102" s="88" t="s">
        <v>1543</v>
      </c>
      <c r="B102" s="28" t="str">
        <f>"20"&amp;"."&amp;$B$776&amp;"."&amp;$B$777</f>
        <v>20.09.2023</v>
      </c>
      <c r="C102" s="80" t="s">
        <v>76</v>
      </c>
      <c r="D102" s="81">
        <f>ROUND(((D103+D104+D106+D105)/1000),5)</f>
        <v>2.6749200000000002</v>
      </c>
      <c r="E102" s="81">
        <f>ROUND(((E103+E104+E106+E105)/1000),5)</f>
        <v>2.5550999999999999</v>
      </c>
      <c r="F102" s="81">
        <f>ROUND(((F103+F104+F106+F105)/1000),5)</f>
        <v>2.5039799999999999</v>
      </c>
      <c r="G102" s="81">
        <f t="shared" ref="G102:AA102" si="57">ROUND(((G103+G104+G106+G105)/1000),5)</f>
        <v>2.4902199999999999</v>
      </c>
      <c r="H102" s="81">
        <f t="shared" si="57"/>
        <v>2.5612400000000002</v>
      </c>
      <c r="I102" s="81">
        <f t="shared" si="57"/>
        <v>2.7136200000000001</v>
      </c>
      <c r="J102" s="81">
        <f t="shared" si="57"/>
        <v>2.89513</v>
      </c>
      <c r="K102" s="81">
        <f t="shared" si="57"/>
        <v>3.1173099999999998</v>
      </c>
      <c r="L102" s="81">
        <f t="shared" si="57"/>
        <v>3.3877799999999998</v>
      </c>
      <c r="M102" s="81">
        <f t="shared" si="57"/>
        <v>3.9607199999999998</v>
      </c>
      <c r="N102" s="81">
        <f t="shared" si="57"/>
        <v>4.0003700000000002</v>
      </c>
      <c r="O102" s="81">
        <f t="shared" si="57"/>
        <v>3.96299</v>
      </c>
      <c r="P102" s="81">
        <f t="shared" si="57"/>
        <v>3.8187000000000002</v>
      </c>
      <c r="Q102" s="81">
        <f t="shared" si="57"/>
        <v>3.9623499999999998</v>
      </c>
      <c r="R102" s="81">
        <f t="shared" si="57"/>
        <v>3.4738099999999998</v>
      </c>
      <c r="S102" s="81">
        <f t="shared" si="57"/>
        <v>3.4723099999999998</v>
      </c>
      <c r="T102" s="81">
        <f t="shared" si="57"/>
        <v>3.45913</v>
      </c>
      <c r="U102" s="81">
        <f t="shared" si="57"/>
        <v>3.4391400000000001</v>
      </c>
      <c r="V102" s="81">
        <f t="shared" si="57"/>
        <v>3.4790000000000001</v>
      </c>
      <c r="W102" s="81">
        <f t="shared" si="57"/>
        <v>3.5686300000000002</v>
      </c>
      <c r="X102" s="81">
        <f t="shared" si="57"/>
        <v>3.7135199999999999</v>
      </c>
      <c r="Y102" s="81">
        <f t="shared" si="57"/>
        <v>3.4527899999999998</v>
      </c>
      <c r="Z102" s="81">
        <f t="shared" si="57"/>
        <v>3.1358100000000002</v>
      </c>
      <c r="AA102" s="81">
        <f t="shared" si="57"/>
        <v>2.8463699999999998</v>
      </c>
    </row>
    <row r="103" spans="1:27" ht="12.75" hidden="1" customHeight="1" outlineLevel="1" x14ac:dyDescent="0.2">
      <c r="A103" s="89" t="s">
        <v>1544</v>
      </c>
      <c r="B103" s="63" t="s">
        <v>230</v>
      </c>
      <c r="C103" s="43" t="s">
        <v>79</v>
      </c>
      <c r="D103" s="44">
        <v>1268.1300000000001</v>
      </c>
      <c r="E103" s="44">
        <v>1148.31</v>
      </c>
      <c r="F103" s="44">
        <v>1097.19</v>
      </c>
      <c r="G103" s="44">
        <v>1083.43</v>
      </c>
      <c r="H103" s="44">
        <v>1154.45</v>
      </c>
      <c r="I103" s="44">
        <v>1306.83</v>
      </c>
      <c r="J103" s="44">
        <v>1488.34</v>
      </c>
      <c r="K103" s="44">
        <v>1710.52</v>
      </c>
      <c r="L103" s="44">
        <v>1980.99</v>
      </c>
      <c r="M103" s="44">
        <v>2553.9299999999998</v>
      </c>
      <c r="N103" s="44">
        <v>2593.58</v>
      </c>
      <c r="O103" s="44">
        <v>2556.1999999999998</v>
      </c>
      <c r="P103" s="44">
        <v>2411.91</v>
      </c>
      <c r="Q103" s="44">
        <v>2555.56</v>
      </c>
      <c r="R103" s="44">
        <v>2067.02</v>
      </c>
      <c r="S103" s="44">
        <v>2065.52</v>
      </c>
      <c r="T103" s="44">
        <v>2052.34</v>
      </c>
      <c r="U103" s="44">
        <v>2032.35</v>
      </c>
      <c r="V103" s="44">
        <v>2072.21</v>
      </c>
      <c r="W103" s="44">
        <v>2161.84</v>
      </c>
      <c r="X103" s="44">
        <v>2306.73</v>
      </c>
      <c r="Y103" s="44">
        <v>2046</v>
      </c>
      <c r="Z103" s="44">
        <v>1729.02</v>
      </c>
      <c r="AA103" s="44">
        <v>1439.58</v>
      </c>
    </row>
    <row r="104" spans="1:27" ht="12.75" hidden="1" customHeight="1" outlineLevel="1" x14ac:dyDescent="0.2">
      <c r="A104" s="89" t="s">
        <v>1545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89" t="s">
        <v>1546</v>
      </c>
      <c r="B105" s="63" t="s">
        <v>83</v>
      </c>
      <c r="C105" s="43" t="s">
        <v>79</v>
      </c>
      <c r="D105" s="44">
        <v>4.68</v>
      </c>
      <c r="E105" s="44">
        <v>4.68</v>
      </c>
      <c r="F105" s="44">
        <v>4.68</v>
      </c>
      <c r="G105" s="44">
        <v>4.68</v>
      </c>
      <c r="H105" s="44">
        <v>4.68</v>
      </c>
      <c r="I105" s="44">
        <v>4.68</v>
      </c>
      <c r="J105" s="44">
        <v>4.68</v>
      </c>
      <c r="K105" s="44">
        <v>4.68</v>
      </c>
      <c r="L105" s="44">
        <v>4.68</v>
      </c>
      <c r="M105" s="44">
        <v>4.68</v>
      </c>
      <c r="N105" s="44">
        <v>4.68</v>
      </c>
      <c r="O105" s="44">
        <v>4.68</v>
      </c>
      <c r="P105" s="44">
        <v>4.68</v>
      </c>
      <c r="Q105" s="44">
        <v>4.68</v>
      </c>
      <c r="R105" s="44">
        <v>4.68</v>
      </c>
      <c r="S105" s="44">
        <v>4.68</v>
      </c>
      <c r="T105" s="44">
        <v>4.68</v>
      </c>
      <c r="U105" s="44">
        <v>4.68</v>
      </c>
      <c r="V105" s="44">
        <v>4.68</v>
      </c>
      <c r="W105" s="44">
        <v>4.68</v>
      </c>
      <c r="X105" s="44">
        <v>4.68</v>
      </c>
      <c r="Y105" s="44">
        <v>4.68</v>
      </c>
      <c r="Z105" s="44">
        <v>4.68</v>
      </c>
      <c r="AA105" s="44">
        <v>4.68</v>
      </c>
    </row>
    <row r="106" spans="1:27" ht="12.75" hidden="1" customHeight="1" outlineLevel="1" x14ac:dyDescent="0.2">
      <c r="A106" s="89" t="s">
        <v>1547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collapsed="1" x14ac:dyDescent="0.2">
      <c r="A107" s="88" t="s">
        <v>1548</v>
      </c>
      <c r="B107" s="28" t="str">
        <f>"21"&amp;"."&amp;$B$776&amp;"."&amp;$B$777</f>
        <v>21.09.2023</v>
      </c>
      <c r="C107" s="80" t="s">
        <v>76</v>
      </c>
      <c r="D107" s="81">
        <f>ROUND(((D108+D109+D111+D110)/1000),5)</f>
        <v>2.6570900000000002</v>
      </c>
      <c r="E107" s="81">
        <f>ROUND(((E108+E109+E111+E110)/1000),5)</f>
        <v>2.5575600000000001</v>
      </c>
      <c r="F107" s="81">
        <f>ROUND(((F108+F109+F111+F110)/1000),5)</f>
        <v>2.4880900000000001</v>
      </c>
      <c r="G107" s="81">
        <f t="shared" ref="G107:AA107" si="60">ROUND(((G108+G109+G111+G110)/1000),5)</f>
        <v>2.5002399999999998</v>
      </c>
      <c r="H107" s="81">
        <f t="shared" si="60"/>
        <v>2.5839300000000001</v>
      </c>
      <c r="I107" s="81">
        <f t="shared" si="60"/>
        <v>2.7035499999999999</v>
      </c>
      <c r="J107" s="81">
        <f t="shared" si="60"/>
        <v>2.8395299999999999</v>
      </c>
      <c r="K107" s="81">
        <f t="shared" si="60"/>
        <v>3.0525799999999998</v>
      </c>
      <c r="L107" s="81">
        <f t="shared" si="60"/>
        <v>3.3956300000000001</v>
      </c>
      <c r="M107" s="81">
        <f t="shared" si="60"/>
        <v>3.7329599999999998</v>
      </c>
      <c r="N107" s="81">
        <f t="shared" si="60"/>
        <v>3.7437499999999999</v>
      </c>
      <c r="O107" s="81">
        <f t="shared" si="60"/>
        <v>3.7418499999999999</v>
      </c>
      <c r="P107" s="81">
        <f t="shared" si="60"/>
        <v>3.7364999999999999</v>
      </c>
      <c r="Q107" s="81">
        <f t="shared" si="60"/>
        <v>3.7388499999999998</v>
      </c>
      <c r="R107" s="81">
        <f t="shared" si="60"/>
        <v>3.4507400000000001</v>
      </c>
      <c r="S107" s="81">
        <f t="shared" si="60"/>
        <v>3.4488599999999998</v>
      </c>
      <c r="T107" s="81">
        <f t="shared" si="60"/>
        <v>3.4289700000000001</v>
      </c>
      <c r="U107" s="81">
        <f t="shared" si="60"/>
        <v>3.4180799999999998</v>
      </c>
      <c r="V107" s="81">
        <f t="shared" si="60"/>
        <v>3.5434800000000002</v>
      </c>
      <c r="W107" s="81">
        <f t="shared" si="60"/>
        <v>3.6043599999999998</v>
      </c>
      <c r="X107" s="81">
        <f t="shared" si="60"/>
        <v>3.5789499999999999</v>
      </c>
      <c r="Y107" s="81">
        <f t="shared" si="60"/>
        <v>3.4250699999999998</v>
      </c>
      <c r="Z107" s="81">
        <f t="shared" si="60"/>
        <v>3.1427499999999999</v>
      </c>
      <c r="AA107" s="81">
        <f t="shared" si="60"/>
        <v>2.8759600000000001</v>
      </c>
    </row>
    <row r="108" spans="1:27" ht="12.75" hidden="1" customHeight="1" outlineLevel="1" x14ac:dyDescent="0.2">
      <c r="A108" s="89" t="s">
        <v>1549</v>
      </c>
      <c r="B108" s="63" t="s">
        <v>230</v>
      </c>
      <c r="C108" s="43" t="s">
        <v>79</v>
      </c>
      <c r="D108" s="44">
        <v>1250.3</v>
      </c>
      <c r="E108" s="44">
        <v>1150.77</v>
      </c>
      <c r="F108" s="44">
        <v>1081.3</v>
      </c>
      <c r="G108" s="44">
        <v>1093.45</v>
      </c>
      <c r="H108" s="44">
        <v>1177.1400000000001</v>
      </c>
      <c r="I108" s="44">
        <v>1296.76</v>
      </c>
      <c r="J108" s="44">
        <v>1432.74</v>
      </c>
      <c r="K108" s="44">
        <v>1645.79</v>
      </c>
      <c r="L108" s="44">
        <v>1988.84</v>
      </c>
      <c r="M108" s="44">
        <v>2326.17</v>
      </c>
      <c r="N108" s="44">
        <v>2336.96</v>
      </c>
      <c r="O108" s="44">
        <v>2335.06</v>
      </c>
      <c r="P108" s="44">
        <v>2329.71</v>
      </c>
      <c r="Q108" s="44">
        <v>2332.06</v>
      </c>
      <c r="R108" s="44">
        <v>2043.95</v>
      </c>
      <c r="S108" s="44">
        <v>2042.07</v>
      </c>
      <c r="T108" s="44">
        <v>2022.18</v>
      </c>
      <c r="U108" s="44">
        <v>2011.29</v>
      </c>
      <c r="V108" s="44">
        <v>2136.69</v>
      </c>
      <c r="W108" s="44">
        <v>2197.5700000000002</v>
      </c>
      <c r="X108" s="44">
        <v>2172.16</v>
      </c>
      <c r="Y108" s="44">
        <v>2018.28</v>
      </c>
      <c r="Z108" s="44">
        <v>1735.96</v>
      </c>
      <c r="AA108" s="44">
        <v>1469.17</v>
      </c>
    </row>
    <row r="109" spans="1:27" ht="12.75" hidden="1" customHeight="1" outlineLevel="1" x14ac:dyDescent="0.2">
      <c r="A109" s="89" t="s">
        <v>1550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89" t="s">
        <v>1551</v>
      </c>
      <c r="B110" s="63" t="s">
        <v>83</v>
      </c>
      <c r="C110" s="43" t="s">
        <v>79</v>
      </c>
      <c r="D110" s="44">
        <v>4.68</v>
      </c>
      <c r="E110" s="44">
        <v>4.68</v>
      </c>
      <c r="F110" s="44">
        <v>4.68</v>
      </c>
      <c r="G110" s="44">
        <v>4.68</v>
      </c>
      <c r="H110" s="44">
        <v>4.68</v>
      </c>
      <c r="I110" s="44">
        <v>4.68</v>
      </c>
      <c r="J110" s="44">
        <v>4.68</v>
      </c>
      <c r="K110" s="44">
        <v>4.68</v>
      </c>
      <c r="L110" s="44">
        <v>4.68</v>
      </c>
      <c r="M110" s="44">
        <v>4.68</v>
      </c>
      <c r="N110" s="44">
        <v>4.68</v>
      </c>
      <c r="O110" s="44">
        <v>4.68</v>
      </c>
      <c r="P110" s="44">
        <v>4.68</v>
      </c>
      <c r="Q110" s="44">
        <v>4.68</v>
      </c>
      <c r="R110" s="44">
        <v>4.68</v>
      </c>
      <c r="S110" s="44">
        <v>4.68</v>
      </c>
      <c r="T110" s="44">
        <v>4.68</v>
      </c>
      <c r="U110" s="44">
        <v>4.68</v>
      </c>
      <c r="V110" s="44">
        <v>4.68</v>
      </c>
      <c r="W110" s="44">
        <v>4.68</v>
      </c>
      <c r="X110" s="44">
        <v>4.68</v>
      </c>
      <c r="Y110" s="44">
        <v>4.68</v>
      </c>
      <c r="Z110" s="44">
        <v>4.68</v>
      </c>
      <c r="AA110" s="44">
        <v>4.68</v>
      </c>
    </row>
    <row r="111" spans="1:27" ht="12.75" hidden="1" customHeight="1" outlineLevel="1" x14ac:dyDescent="0.2">
      <c r="A111" s="89" t="s">
        <v>1552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collapsed="1" x14ac:dyDescent="0.2">
      <c r="A112" s="88" t="s">
        <v>1553</v>
      </c>
      <c r="B112" s="28" t="str">
        <f>"22"&amp;"."&amp;$B$776&amp;"."&amp;$B$777</f>
        <v>22.09.2023</v>
      </c>
      <c r="C112" s="80" t="s">
        <v>76</v>
      </c>
      <c r="D112" s="81">
        <f>ROUND(((D113+D114+D116+D115)/1000),5)</f>
        <v>2.6593399999999998</v>
      </c>
      <c r="E112" s="81">
        <f>ROUND(((E113+E114+E116+E115)/1000),5)</f>
        <v>2.5539700000000001</v>
      </c>
      <c r="F112" s="81">
        <f>ROUND(((F113+F114+F116+F115)/1000),5)</f>
        <v>2.4996</v>
      </c>
      <c r="G112" s="81">
        <f t="shared" ref="G112:AA112" si="63">ROUND(((G113+G114+G116+G115)/1000),5)</f>
        <v>2.5002200000000001</v>
      </c>
      <c r="H112" s="81">
        <f t="shared" si="63"/>
        <v>2.5666199999999999</v>
      </c>
      <c r="I112" s="81">
        <f t="shared" si="63"/>
        <v>2.7424599999999999</v>
      </c>
      <c r="J112" s="81">
        <f t="shared" si="63"/>
        <v>2.9363299999999999</v>
      </c>
      <c r="K112" s="81">
        <f t="shared" si="63"/>
        <v>3.1509999999999998</v>
      </c>
      <c r="L112" s="81">
        <f t="shared" si="63"/>
        <v>3.3929200000000002</v>
      </c>
      <c r="M112" s="81">
        <f t="shared" si="63"/>
        <v>3.56995</v>
      </c>
      <c r="N112" s="81">
        <f t="shared" si="63"/>
        <v>3.5849799999999998</v>
      </c>
      <c r="O112" s="81">
        <f t="shared" si="63"/>
        <v>3.73996</v>
      </c>
      <c r="P112" s="81">
        <f t="shared" si="63"/>
        <v>3.5428899999999999</v>
      </c>
      <c r="Q112" s="81">
        <f t="shared" si="63"/>
        <v>3.5754299999999999</v>
      </c>
      <c r="R112" s="81">
        <f t="shared" si="63"/>
        <v>3.4563700000000002</v>
      </c>
      <c r="S112" s="81">
        <f t="shared" si="63"/>
        <v>3.44693</v>
      </c>
      <c r="T112" s="81">
        <f t="shared" si="63"/>
        <v>3.4437099999999998</v>
      </c>
      <c r="U112" s="81">
        <f t="shared" si="63"/>
        <v>3.4200300000000001</v>
      </c>
      <c r="V112" s="81">
        <f t="shared" si="63"/>
        <v>3.4925600000000001</v>
      </c>
      <c r="W112" s="81">
        <f t="shared" si="63"/>
        <v>3.5229900000000001</v>
      </c>
      <c r="X112" s="81">
        <f t="shared" si="63"/>
        <v>3.5184799999999998</v>
      </c>
      <c r="Y112" s="81">
        <f t="shared" si="63"/>
        <v>3.4342999999999999</v>
      </c>
      <c r="Z112" s="81">
        <f t="shared" si="63"/>
        <v>3.1564199999999998</v>
      </c>
      <c r="AA112" s="81">
        <f t="shared" si="63"/>
        <v>2.9630999999999998</v>
      </c>
    </row>
    <row r="113" spans="1:27" ht="12.75" hidden="1" customHeight="1" outlineLevel="1" x14ac:dyDescent="0.2">
      <c r="A113" s="89" t="s">
        <v>1554</v>
      </c>
      <c r="B113" s="63" t="s">
        <v>230</v>
      </c>
      <c r="C113" s="43" t="s">
        <v>79</v>
      </c>
      <c r="D113" s="44">
        <v>1252.55</v>
      </c>
      <c r="E113" s="44">
        <v>1147.18</v>
      </c>
      <c r="F113" s="44">
        <v>1092.81</v>
      </c>
      <c r="G113" s="44">
        <v>1093.43</v>
      </c>
      <c r="H113" s="44">
        <v>1159.83</v>
      </c>
      <c r="I113" s="44">
        <v>1335.67</v>
      </c>
      <c r="J113" s="44">
        <v>1529.54</v>
      </c>
      <c r="K113" s="44">
        <v>1744.21</v>
      </c>
      <c r="L113" s="44">
        <v>1986.13</v>
      </c>
      <c r="M113" s="44">
        <v>2163.16</v>
      </c>
      <c r="N113" s="44">
        <v>2178.19</v>
      </c>
      <c r="O113" s="44">
        <v>2333.17</v>
      </c>
      <c r="P113" s="44">
        <v>2136.1</v>
      </c>
      <c r="Q113" s="44">
        <v>2168.64</v>
      </c>
      <c r="R113" s="44">
        <v>2049.58</v>
      </c>
      <c r="S113" s="44">
        <v>2040.14</v>
      </c>
      <c r="T113" s="44">
        <v>2036.92</v>
      </c>
      <c r="U113" s="44">
        <v>2013.24</v>
      </c>
      <c r="V113" s="44">
        <v>2085.77</v>
      </c>
      <c r="W113" s="44">
        <v>2116.1999999999998</v>
      </c>
      <c r="X113" s="44">
        <v>2111.69</v>
      </c>
      <c r="Y113" s="44">
        <v>2027.51</v>
      </c>
      <c r="Z113" s="44">
        <v>1749.63</v>
      </c>
      <c r="AA113" s="44">
        <v>1556.31</v>
      </c>
    </row>
    <row r="114" spans="1:27" ht="12.75" hidden="1" customHeight="1" outlineLevel="1" x14ac:dyDescent="0.2">
      <c r="A114" s="89" t="s">
        <v>1555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89" t="s">
        <v>1556</v>
      </c>
      <c r="B115" s="63" t="s">
        <v>83</v>
      </c>
      <c r="C115" s="43" t="s">
        <v>79</v>
      </c>
      <c r="D115" s="44">
        <v>4.68</v>
      </c>
      <c r="E115" s="44">
        <v>4.68</v>
      </c>
      <c r="F115" s="44">
        <v>4.68</v>
      </c>
      <c r="G115" s="44">
        <v>4.68</v>
      </c>
      <c r="H115" s="44">
        <v>4.68</v>
      </c>
      <c r="I115" s="44">
        <v>4.68</v>
      </c>
      <c r="J115" s="44">
        <v>4.68</v>
      </c>
      <c r="K115" s="44">
        <v>4.68</v>
      </c>
      <c r="L115" s="44">
        <v>4.68</v>
      </c>
      <c r="M115" s="44">
        <v>4.68</v>
      </c>
      <c r="N115" s="44">
        <v>4.68</v>
      </c>
      <c r="O115" s="44">
        <v>4.68</v>
      </c>
      <c r="P115" s="44">
        <v>4.68</v>
      </c>
      <c r="Q115" s="44">
        <v>4.68</v>
      </c>
      <c r="R115" s="44">
        <v>4.68</v>
      </c>
      <c r="S115" s="44">
        <v>4.68</v>
      </c>
      <c r="T115" s="44">
        <v>4.68</v>
      </c>
      <c r="U115" s="44">
        <v>4.68</v>
      </c>
      <c r="V115" s="44">
        <v>4.68</v>
      </c>
      <c r="W115" s="44">
        <v>4.68</v>
      </c>
      <c r="X115" s="44">
        <v>4.68</v>
      </c>
      <c r="Y115" s="44">
        <v>4.68</v>
      </c>
      <c r="Z115" s="44">
        <v>4.68</v>
      </c>
      <c r="AA115" s="44">
        <v>4.68</v>
      </c>
    </row>
    <row r="116" spans="1:27" ht="12.75" hidden="1" customHeight="1" outlineLevel="1" x14ac:dyDescent="0.2">
      <c r="A116" s="89" t="s">
        <v>1557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collapsed="1" x14ac:dyDescent="0.2">
      <c r="A117" s="88" t="s">
        <v>1558</v>
      </c>
      <c r="B117" s="28" t="str">
        <f>"23"&amp;"."&amp;$B$776&amp;"."&amp;$B$777</f>
        <v>23.09.2023</v>
      </c>
      <c r="C117" s="80" t="s">
        <v>76</v>
      </c>
      <c r="D117" s="81">
        <f>ROUND(((D118+D119+D121+D120)/1000),5)</f>
        <v>2.9857</v>
      </c>
      <c r="E117" s="81">
        <f>ROUND(((E118+E119+E121+E120)/1000),5)</f>
        <v>2.83514</v>
      </c>
      <c r="F117" s="81">
        <f>ROUND(((F118+F119+F121+F120)/1000),5)</f>
        <v>2.7324600000000001</v>
      </c>
      <c r="G117" s="81">
        <f t="shared" ref="G117:AA117" si="66">ROUND(((G118+G119+G121+G120)/1000),5)</f>
        <v>2.6778200000000001</v>
      </c>
      <c r="H117" s="81">
        <f t="shared" si="66"/>
        <v>2.75854</v>
      </c>
      <c r="I117" s="81">
        <f t="shared" si="66"/>
        <v>2.7760799999999999</v>
      </c>
      <c r="J117" s="81">
        <f t="shared" si="66"/>
        <v>2.8710800000000001</v>
      </c>
      <c r="K117" s="81">
        <f t="shared" si="66"/>
        <v>2.9959699999999998</v>
      </c>
      <c r="L117" s="81">
        <f t="shared" si="66"/>
        <v>3.2417199999999999</v>
      </c>
      <c r="M117" s="81">
        <f t="shared" si="66"/>
        <v>3.3869099999999999</v>
      </c>
      <c r="N117" s="81">
        <f t="shared" si="66"/>
        <v>3.4830000000000001</v>
      </c>
      <c r="O117" s="81">
        <f t="shared" si="66"/>
        <v>3.5151500000000002</v>
      </c>
      <c r="P117" s="81">
        <f t="shared" si="66"/>
        <v>3.7124299999999999</v>
      </c>
      <c r="Q117" s="81">
        <f t="shared" si="66"/>
        <v>3.7383000000000002</v>
      </c>
      <c r="R117" s="81">
        <f t="shared" si="66"/>
        <v>3.7281900000000001</v>
      </c>
      <c r="S117" s="81">
        <f t="shared" si="66"/>
        <v>3.6030500000000001</v>
      </c>
      <c r="T117" s="81">
        <f t="shared" si="66"/>
        <v>3.5446900000000001</v>
      </c>
      <c r="U117" s="81">
        <f t="shared" si="66"/>
        <v>3.47505</v>
      </c>
      <c r="V117" s="81">
        <f t="shared" si="66"/>
        <v>3.61104</v>
      </c>
      <c r="W117" s="81">
        <f t="shared" si="66"/>
        <v>3.6553300000000002</v>
      </c>
      <c r="X117" s="81">
        <f t="shared" si="66"/>
        <v>3.7587199999999998</v>
      </c>
      <c r="Y117" s="81">
        <f t="shared" si="66"/>
        <v>3.4352</v>
      </c>
      <c r="Z117" s="81">
        <f t="shared" si="66"/>
        <v>3.0726300000000002</v>
      </c>
      <c r="AA117" s="81">
        <f t="shared" si="66"/>
        <v>2.8936000000000002</v>
      </c>
    </row>
    <row r="118" spans="1:27" ht="12.75" hidden="1" customHeight="1" outlineLevel="1" x14ac:dyDescent="0.2">
      <c r="A118" s="89" t="s">
        <v>1559</v>
      </c>
      <c r="B118" s="63" t="s">
        <v>230</v>
      </c>
      <c r="C118" s="43" t="s">
        <v>79</v>
      </c>
      <c r="D118" s="44">
        <v>1578.91</v>
      </c>
      <c r="E118" s="44">
        <v>1428.35</v>
      </c>
      <c r="F118" s="44">
        <v>1325.67</v>
      </c>
      <c r="G118" s="44">
        <v>1271.03</v>
      </c>
      <c r="H118" s="44">
        <v>1351.75</v>
      </c>
      <c r="I118" s="44">
        <v>1369.29</v>
      </c>
      <c r="J118" s="44">
        <v>1464.29</v>
      </c>
      <c r="K118" s="44">
        <v>1589.18</v>
      </c>
      <c r="L118" s="44">
        <v>1834.93</v>
      </c>
      <c r="M118" s="44">
        <v>1980.12</v>
      </c>
      <c r="N118" s="44">
        <v>2076.21</v>
      </c>
      <c r="O118" s="44">
        <v>2108.36</v>
      </c>
      <c r="P118" s="44">
        <v>2305.64</v>
      </c>
      <c r="Q118" s="44">
        <v>2331.5100000000002</v>
      </c>
      <c r="R118" s="44">
        <v>2321.4</v>
      </c>
      <c r="S118" s="44">
        <v>2196.2600000000002</v>
      </c>
      <c r="T118" s="44">
        <v>2137.9</v>
      </c>
      <c r="U118" s="44">
        <v>2068.2600000000002</v>
      </c>
      <c r="V118" s="44">
        <v>2204.25</v>
      </c>
      <c r="W118" s="44">
        <v>2248.54</v>
      </c>
      <c r="X118" s="44">
        <v>2351.9299999999998</v>
      </c>
      <c r="Y118" s="44">
        <v>2028.41</v>
      </c>
      <c r="Z118" s="44">
        <v>1665.84</v>
      </c>
      <c r="AA118" s="44">
        <v>1486.81</v>
      </c>
    </row>
    <row r="119" spans="1:27" ht="12.75" hidden="1" customHeight="1" outlineLevel="1" x14ac:dyDescent="0.2">
      <c r="A119" s="89" t="s">
        <v>1560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89" t="s">
        <v>1561</v>
      </c>
      <c r="B120" s="63" t="s">
        <v>83</v>
      </c>
      <c r="C120" s="43" t="s">
        <v>79</v>
      </c>
      <c r="D120" s="44">
        <v>4.68</v>
      </c>
      <c r="E120" s="44">
        <v>4.68</v>
      </c>
      <c r="F120" s="44">
        <v>4.68</v>
      </c>
      <c r="G120" s="44">
        <v>4.68</v>
      </c>
      <c r="H120" s="44">
        <v>4.68</v>
      </c>
      <c r="I120" s="44">
        <v>4.68</v>
      </c>
      <c r="J120" s="44">
        <v>4.68</v>
      </c>
      <c r="K120" s="44">
        <v>4.68</v>
      </c>
      <c r="L120" s="44">
        <v>4.68</v>
      </c>
      <c r="M120" s="44">
        <v>4.68</v>
      </c>
      <c r="N120" s="44">
        <v>4.68</v>
      </c>
      <c r="O120" s="44">
        <v>4.68</v>
      </c>
      <c r="P120" s="44">
        <v>4.68</v>
      </c>
      <c r="Q120" s="44">
        <v>4.68</v>
      </c>
      <c r="R120" s="44">
        <v>4.68</v>
      </c>
      <c r="S120" s="44">
        <v>4.68</v>
      </c>
      <c r="T120" s="44">
        <v>4.68</v>
      </c>
      <c r="U120" s="44">
        <v>4.68</v>
      </c>
      <c r="V120" s="44">
        <v>4.68</v>
      </c>
      <c r="W120" s="44">
        <v>4.68</v>
      </c>
      <c r="X120" s="44">
        <v>4.68</v>
      </c>
      <c r="Y120" s="44">
        <v>4.68</v>
      </c>
      <c r="Z120" s="44">
        <v>4.68</v>
      </c>
      <c r="AA120" s="44">
        <v>4.68</v>
      </c>
    </row>
    <row r="121" spans="1:27" ht="12.75" hidden="1" customHeight="1" outlineLevel="1" x14ac:dyDescent="0.2">
      <c r="A121" s="89" t="s">
        <v>1562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collapsed="1" x14ac:dyDescent="0.2">
      <c r="A122" s="88" t="s">
        <v>1563</v>
      </c>
      <c r="B122" s="28" t="str">
        <f>"24"&amp;"."&amp;$B$776&amp;"."&amp;$B$777</f>
        <v>24.09.2023</v>
      </c>
      <c r="C122" s="80" t="s">
        <v>76</v>
      </c>
      <c r="D122" s="81">
        <f>ROUND(((D123+D124+D126+D125)/1000),5)</f>
        <v>2.7099500000000001</v>
      </c>
      <c r="E122" s="81">
        <f>ROUND(((E123+E124+E126+E125)/1000),5)</f>
        <v>2.5546199999999999</v>
      </c>
      <c r="F122" s="81">
        <f>ROUND(((F123+F124+F126+F125)/1000),5)</f>
        <v>2.4811200000000002</v>
      </c>
      <c r="G122" s="81">
        <f t="shared" ref="G122:AA122" si="69">ROUND(((G123+G124+G126+G125)/1000),5)</f>
        <v>2.43025</v>
      </c>
      <c r="H122" s="81">
        <f t="shared" si="69"/>
        <v>2.48767</v>
      </c>
      <c r="I122" s="81">
        <f t="shared" si="69"/>
        <v>2.53315</v>
      </c>
      <c r="J122" s="81">
        <f t="shared" si="69"/>
        <v>2.28328</v>
      </c>
      <c r="K122" s="81">
        <f t="shared" si="69"/>
        <v>2.7797499999999999</v>
      </c>
      <c r="L122" s="81">
        <f t="shared" si="69"/>
        <v>2.9837600000000002</v>
      </c>
      <c r="M122" s="81">
        <f t="shared" si="69"/>
        <v>3.1474199999999999</v>
      </c>
      <c r="N122" s="81">
        <f t="shared" si="69"/>
        <v>3.1947899999999998</v>
      </c>
      <c r="O122" s="81">
        <f t="shared" si="69"/>
        <v>3.2052800000000001</v>
      </c>
      <c r="P122" s="81">
        <f t="shared" si="69"/>
        <v>3.1963200000000001</v>
      </c>
      <c r="Q122" s="81">
        <f t="shared" si="69"/>
        <v>3.20947</v>
      </c>
      <c r="R122" s="81">
        <f t="shared" si="69"/>
        <v>3.2253500000000002</v>
      </c>
      <c r="S122" s="81">
        <f t="shared" si="69"/>
        <v>3.2615699999999999</v>
      </c>
      <c r="T122" s="81">
        <f t="shared" si="69"/>
        <v>3.2770899999999998</v>
      </c>
      <c r="U122" s="81">
        <f t="shared" si="69"/>
        <v>3.2773300000000001</v>
      </c>
      <c r="V122" s="81">
        <f t="shared" si="69"/>
        <v>3.4687899999999998</v>
      </c>
      <c r="W122" s="81">
        <f t="shared" si="69"/>
        <v>3.5805199999999999</v>
      </c>
      <c r="X122" s="81">
        <f t="shared" si="69"/>
        <v>3.61557</v>
      </c>
      <c r="Y122" s="81">
        <f t="shared" si="69"/>
        <v>3.3789600000000002</v>
      </c>
      <c r="Z122" s="81">
        <f t="shared" si="69"/>
        <v>3.01999</v>
      </c>
      <c r="AA122" s="81">
        <f t="shared" si="69"/>
        <v>2.71706</v>
      </c>
    </row>
    <row r="123" spans="1:27" ht="12.75" hidden="1" customHeight="1" outlineLevel="1" x14ac:dyDescent="0.2">
      <c r="A123" s="89" t="s">
        <v>1564</v>
      </c>
      <c r="B123" s="63" t="s">
        <v>230</v>
      </c>
      <c r="C123" s="43" t="s">
        <v>79</v>
      </c>
      <c r="D123" s="44">
        <v>1303.1600000000001</v>
      </c>
      <c r="E123" s="44">
        <v>1147.83</v>
      </c>
      <c r="F123" s="44">
        <v>1074.33</v>
      </c>
      <c r="G123" s="44">
        <v>1023.46</v>
      </c>
      <c r="H123" s="44">
        <v>1080.8800000000001</v>
      </c>
      <c r="I123" s="44">
        <v>1126.3599999999999</v>
      </c>
      <c r="J123" s="44">
        <v>876.49</v>
      </c>
      <c r="K123" s="44">
        <v>1372.96</v>
      </c>
      <c r="L123" s="44">
        <v>1576.97</v>
      </c>
      <c r="M123" s="44">
        <v>1740.63</v>
      </c>
      <c r="N123" s="44">
        <v>1788</v>
      </c>
      <c r="O123" s="44">
        <v>1798.49</v>
      </c>
      <c r="P123" s="44">
        <v>1789.53</v>
      </c>
      <c r="Q123" s="44">
        <v>1802.68</v>
      </c>
      <c r="R123" s="44">
        <v>1818.56</v>
      </c>
      <c r="S123" s="44">
        <v>1854.78</v>
      </c>
      <c r="T123" s="44">
        <v>1870.3</v>
      </c>
      <c r="U123" s="44">
        <v>1870.54</v>
      </c>
      <c r="V123" s="44">
        <v>2062</v>
      </c>
      <c r="W123" s="44">
        <v>2173.73</v>
      </c>
      <c r="X123" s="44">
        <v>2208.7800000000002</v>
      </c>
      <c r="Y123" s="44">
        <v>1972.17</v>
      </c>
      <c r="Z123" s="44">
        <v>1613.2</v>
      </c>
      <c r="AA123" s="44">
        <v>1310.27</v>
      </c>
    </row>
    <row r="124" spans="1:27" ht="12.75" hidden="1" customHeight="1" outlineLevel="1" x14ac:dyDescent="0.2">
      <c r="A124" s="89" t="s">
        <v>1565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89" t="s">
        <v>1566</v>
      </c>
      <c r="B125" s="63" t="s">
        <v>83</v>
      </c>
      <c r="C125" s="43" t="s">
        <v>79</v>
      </c>
      <c r="D125" s="44">
        <v>4.68</v>
      </c>
      <c r="E125" s="44">
        <v>4.68</v>
      </c>
      <c r="F125" s="44">
        <v>4.68</v>
      </c>
      <c r="G125" s="44">
        <v>4.68</v>
      </c>
      <c r="H125" s="44">
        <v>4.68</v>
      </c>
      <c r="I125" s="44">
        <v>4.68</v>
      </c>
      <c r="J125" s="44">
        <v>4.68</v>
      </c>
      <c r="K125" s="44">
        <v>4.68</v>
      </c>
      <c r="L125" s="44">
        <v>4.68</v>
      </c>
      <c r="M125" s="44">
        <v>4.68</v>
      </c>
      <c r="N125" s="44">
        <v>4.68</v>
      </c>
      <c r="O125" s="44">
        <v>4.68</v>
      </c>
      <c r="P125" s="44">
        <v>4.68</v>
      </c>
      <c r="Q125" s="44">
        <v>4.68</v>
      </c>
      <c r="R125" s="44">
        <v>4.68</v>
      </c>
      <c r="S125" s="44">
        <v>4.68</v>
      </c>
      <c r="T125" s="44">
        <v>4.68</v>
      </c>
      <c r="U125" s="44">
        <v>4.68</v>
      </c>
      <c r="V125" s="44">
        <v>4.68</v>
      </c>
      <c r="W125" s="44">
        <v>4.68</v>
      </c>
      <c r="X125" s="44">
        <v>4.68</v>
      </c>
      <c r="Y125" s="44">
        <v>4.68</v>
      </c>
      <c r="Z125" s="44">
        <v>4.68</v>
      </c>
      <c r="AA125" s="44">
        <v>4.68</v>
      </c>
    </row>
    <row r="126" spans="1:27" ht="12.75" hidden="1" customHeight="1" outlineLevel="1" x14ac:dyDescent="0.2">
      <c r="A126" s="89" t="s">
        <v>1567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collapsed="1" x14ac:dyDescent="0.2">
      <c r="A127" s="88" t="s">
        <v>1568</v>
      </c>
      <c r="B127" s="28" t="str">
        <f>"25"&amp;"."&amp;$B$776&amp;"."&amp;$B$777</f>
        <v>25.09.2023</v>
      </c>
      <c r="C127" s="80" t="s">
        <v>76</v>
      </c>
      <c r="D127" s="81">
        <f>ROUND(((D128+D129+D131+D130)/1000),5)</f>
        <v>2.5527299999999999</v>
      </c>
      <c r="E127" s="81">
        <f>ROUND(((E128+E129+E131+E130)/1000),5)</f>
        <v>2.37717</v>
      </c>
      <c r="F127" s="81">
        <f>ROUND(((F128+F129+F131+F130)/1000),5)</f>
        <v>1.6115600000000001</v>
      </c>
      <c r="G127" s="81">
        <f t="shared" ref="G127:AA127" si="72">ROUND(((G128+G129+G131+G130)/1000),5)</f>
        <v>1.56917</v>
      </c>
      <c r="H127" s="81">
        <f t="shared" si="72"/>
        <v>1.6357299999999999</v>
      </c>
      <c r="I127" s="81">
        <f t="shared" si="72"/>
        <v>2.67536</v>
      </c>
      <c r="J127" s="81">
        <f t="shared" si="72"/>
        <v>2.83745</v>
      </c>
      <c r="K127" s="81">
        <f t="shared" si="72"/>
        <v>3.0643500000000001</v>
      </c>
      <c r="L127" s="81">
        <f t="shared" si="72"/>
        <v>3.3873700000000002</v>
      </c>
      <c r="M127" s="81">
        <f t="shared" si="72"/>
        <v>3.5851199999999999</v>
      </c>
      <c r="N127" s="81">
        <f t="shared" si="72"/>
        <v>3.6733600000000002</v>
      </c>
      <c r="O127" s="81">
        <f t="shared" si="72"/>
        <v>3.64696</v>
      </c>
      <c r="P127" s="81">
        <f t="shared" si="72"/>
        <v>3.6152000000000002</v>
      </c>
      <c r="Q127" s="81">
        <f t="shared" si="72"/>
        <v>3.5863800000000001</v>
      </c>
      <c r="R127" s="81">
        <f t="shared" si="72"/>
        <v>3.5778400000000001</v>
      </c>
      <c r="S127" s="81">
        <f t="shared" si="72"/>
        <v>3.57708</v>
      </c>
      <c r="T127" s="81">
        <f t="shared" si="72"/>
        <v>3.57464</v>
      </c>
      <c r="U127" s="81">
        <f t="shared" si="72"/>
        <v>3.5609700000000002</v>
      </c>
      <c r="V127" s="81">
        <f t="shared" si="72"/>
        <v>3.6577199999999999</v>
      </c>
      <c r="W127" s="81">
        <f t="shared" si="72"/>
        <v>3.7026400000000002</v>
      </c>
      <c r="X127" s="81">
        <f t="shared" si="72"/>
        <v>3.6523599999999998</v>
      </c>
      <c r="Y127" s="81">
        <f t="shared" si="72"/>
        <v>3.4301499999999998</v>
      </c>
      <c r="Z127" s="81">
        <f t="shared" si="72"/>
        <v>2.9158499999999998</v>
      </c>
      <c r="AA127" s="81">
        <f t="shared" si="72"/>
        <v>2.62459</v>
      </c>
    </row>
    <row r="128" spans="1:27" ht="12.75" hidden="1" customHeight="1" outlineLevel="1" x14ac:dyDescent="0.2">
      <c r="A128" s="89" t="s">
        <v>1569</v>
      </c>
      <c r="B128" s="63" t="s">
        <v>230</v>
      </c>
      <c r="C128" s="43" t="s">
        <v>79</v>
      </c>
      <c r="D128" s="44">
        <v>1145.94</v>
      </c>
      <c r="E128" s="44">
        <v>970.38</v>
      </c>
      <c r="F128" s="44">
        <v>204.77</v>
      </c>
      <c r="G128" s="44">
        <v>162.38</v>
      </c>
      <c r="H128" s="44">
        <v>228.94</v>
      </c>
      <c r="I128" s="44">
        <v>1268.57</v>
      </c>
      <c r="J128" s="44">
        <v>1430.66</v>
      </c>
      <c r="K128" s="44">
        <v>1657.56</v>
      </c>
      <c r="L128" s="44">
        <v>1980.58</v>
      </c>
      <c r="M128" s="44">
        <v>2178.33</v>
      </c>
      <c r="N128" s="44">
        <v>2266.5700000000002</v>
      </c>
      <c r="O128" s="44">
        <v>2240.17</v>
      </c>
      <c r="P128" s="44">
        <v>2208.41</v>
      </c>
      <c r="Q128" s="44">
        <v>2179.59</v>
      </c>
      <c r="R128" s="44">
        <v>2171.0500000000002</v>
      </c>
      <c r="S128" s="44">
        <v>2170.29</v>
      </c>
      <c r="T128" s="44">
        <v>2167.85</v>
      </c>
      <c r="U128" s="44">
        <v>2154.1799999999998</v>
      </c>
      <c r="V128" s="44">
        <v>2250.9299999999998</v>
      </c>
      <c r="W128" s="44">
        <v>2295.85</v>
      </c>
      <c r="X128" s="44">
        <v>2245.5700000000002</v>
      </c>
      <c r="Y128" s="44">
        <v>2023.36</v>
      </c>
      <c r="Z128" s="44">
        <v>1509.06</v>
      </c>
      <c r="AA128" s="44">
        <v>1217.8</v>
      </c>
    </row>
    <row r="129" spans="1:27" ht="12.75" hidden="1" customHeight="1" outlineLevel="1" x14ac:dyDescent="0.2">
      <c r="A129" s="89" t="s">
        <v>1570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89" t="s">
        <v>1571</v>
      </c>
      <c r="B130" s="63" t="s">
        <v>83</v>
      </c>
      <c r="C130" s="43" t="s">
        <v>79</v>
      </c>
      <c r="D130" s="44">
        <v>4.68</v>
      </c>
      <c r="E130" s="44">
        <v>4.68</v>
      </c>
      <c r="F130" s="44">
        <v>4.68</v>
      </c>
      <c r="G130" s="44">
        <v>4.68</v>
      </c>
      <c r="H130" s="44">
        <v>4.68</v>
      </c>
      <c r="I130" s="44">
        <v>4.68</v>
      </c>
      <c r="J130" s="44">
        <v>4.68</v>
      </c>
      <c r="K130" s="44">
        <v>4.68</v>
      </c>
      <c r="L130" s="44">
        <v>4.68</v>
      </c>
      <c r="M130" s="44">
        <v>4.68</v>
      </c>
      <c r="N130" s="44">
        <v>4.68</v>
      </c>
      <c r="O130" s="44">
        <v>4.68</v>
      </c>
      <c r="P130" s="44">
        <v>4.68</v>
      </c>
      <c r="Q130" s="44">
        <v>4.68</v>
      </c>
      <c r="R130" s="44">
        <v>4.68</v>
      </c>
      <c r="S130" s="44">
        <v>4.68</v>
      </c>
      <c r="T130" s="44">
        <v>4.68</v>
      </c>
      <c r="U130" s="44">
        <v>4.68</v>
      </c>
      <c r="V130" s="44">
        <v>4.68</v>
      </c>
      <c r="W130" s="44">
        <v>4.68</v>
      </c>
      <c r="X130" s="44">
        <v>4.68</v>
      </c>
      <c r="Y130" s="44">
        <v>4.68</v>
      </c>
      <c r="Z130" s="44">
        <v>4.68</v>
      </c>
      <c r="AA130" s="44">
        <v>4.68</v>
      </c>
    </row>
    <row r="131" spans="1:27" ht="12.75" hidden="1" customHeight="1" outlineLevel="1" x14ac:dyDescent="0.2">
      <c r="A131" s="89" t="s">
        <v>1572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collapsed="1" x14ac:dyDescent="0.2">
      <c r="A132" s="88" t="s">
        <v>1573</v>
      </c>
      <c r="B132" s="28" t="str">
        <f>"26"&amp;"."&amp;$B$776&amp;"."&amp;$B$777</f>
        <v>26.09.2023</v>
      </c>
      <c r="C132" s="80" t="s">
        <v>76</v>
      </c>
      <c r="D132" s="81">
        <f>ROUND(((D133+D134+D136+D135)/1000),5)</f>
        <v>2.5443099999999998</v>
      </c>
      <c r="E132" s="81">
        <f>ROUND(((E133+E134+E136+E135)/1000),5)</f>
        <v>2.3587199999999999</v>
      </c>
      <c r="F132" s="81">
        <f>ROUND(((F133+F134+F136+F135)/1000),5)</f>
        <v>1.5976999999999999</v>
      </c>
      <c r="G132" s="81">
        <f t="shared" ref="G132:AA132" si="75">ROUND(((G133+G134+G136+G135)/1000),5)</f>
        <v>1.6099300000000001</v>
      </c>
      <c r="H132" s="81">
        <f t="shared" si="75"/>
        <v>2.33507</v>
      </c>
      <c r="I132" s="81">
        <f t="shared" si="75"/>
        <v>2.7294700000000001</v>
      </c>
      <c r="J132" s="81">
        <f t="shared" si="75"/>
        <v>2.9098600000000001</v>
      </c>
      <c r="K132" s="81">
        <f t="shared" si="75"/>
        <v>3.0057</v>
      </c>
      <c r="L132" s="81">
        <f t="shared" si="75"/>
        <v>3.3842300000000001</v>
      </c>
      <c r="M132" s="81">
        <f t="shared" si="75"/>
        <v>3.60588</v>
      </c>
      <c r="N132" s="81">
        <f t="shared" si="75"/>
        <v>3.6853400000000001</v>
      </c>
      <c r="O132" s="81">
        <f t="shared" si="75"/>
        <v>3.6736300000000002</v>
      </c>
      <c r="P132" s="81">
        <f t="shared" si="75"/>
        <v>3.6269499999999999</v>
      </c>
      <c r="Q132" s="81">
        <f t="shared" si="75"/>
        <v>3.63374</v>
      </c>
      <c r="R132" s="81">
        <f t="shared" si="75"/>
        <v>3.6052</v>
      </c>
      <c r="S132" s="81">
        <f t="shared" si="75"/>
        <v>3.6030000000000002</v>
      </c>
      <c r="T132" s="81">
        <f t="shared" si="75"/>
        <v>3.5307200000000001</v>
      </c>
      <c r="U132" s="81">
        <f t="shared" si="75"/>
        <v>3.4659300000000002</v>
      </c>
      <c r="V132" s="81">
        <f t="shared" si="75"/>
        <v>3.6478000000000002</v>
      </c>
      <c r="W132" s="81">
        <f t="shared" si="75"/>
        <v>3.7132700000000001</v>
      </c>
      <c r="X132" s="81">
        <f t="shared" si="75"/>
        <v>3.66168</v>
      </c>
      <c r="Y132" s="81">
        <f t="shared" si="75"/>
        <v>3.4041899999999998</v>
      </c>
      <c r="Z132" s="81">
        <f t="shared" si="75"/>
        <v>2.9309500000000002</v>
      </c>
      <c r="AA132" s="81">
        <f t="shared" si="75"/>
        <v>2.72323</v>
      </c>
    </row>
    <row r="133" spans="1:27" ht="12.75" hidden="1" customHeight="1" outlineLevel="1" x14ac:dyDescent="0.2">
      <c r="A133" s="89" t="s">
        <v>1574</v>
      </c>
      <c r="B133" s="63" t="s">
        <v>230</v>
      </c>
      <c r="C133" s="43" t="s">
        <v>79</v>
      </c>
      <c r="D133" s="44">
        <v>1137.52</v>
      </c>
      <c r="E133" s="44">
        <v>951.93</v>
      </c>
      <c r="F133" s="44">
        <v>190.91</v>
      </c>
      <c r="G133" s="44">
        <v>203.14</v>
      </c>
      <c r="H133" s="44">
        <v>928.28</v>
      </c>
      <c r="I133" s="44">
        <v>1322.68</v>
      </c>
      <c r="J133" s="44">
        <v>1503.07</v>
      </c>
      <c r="K133" s="44">
        <v>1598.91</v>
      </c>
      <c r="L133" s="44">
        <v>1977.44</v>
      </c>
      <c r="M133" s="44">
        <v>2199.09</v>
      </c>
      <c r="N133" s="44">
        <v>2278.5500000000002</v>
      </c>
      <c r="O133" s="44">
        <v>2266.84</v>
      </c>
      <c r="P133" s="44">
        <v>2220.16</v>
      </c>
      <c r="Q133" s="44">
        <v>2226.9499999999998</v>
      </c>
      <c r="R133" s="44">
        <v>2198.41</v>
      </c>
      <c r="S133" s="44">
        <v>2196.21</v>
      </c>
      <c r="T133" s="44">
        <v>2123.9299999999998</v>
      </c>
      <c r="U133" s="44">
        <v>2059.14</v>
      </c>
      <c r="V133" s="44">
        <v>2241.0100000000002</v>
      </c>
      <c r="W133" s="44">
        <v>2306.48</v>
      </c>
      <c r="X133" s="44">
        <v>2254.89</v>
      </c>
      <c r="Y133" s="44">
        <v>1997.4</v>
      </c>
      <c r="Z133" s="44">
        <v>1524.16</v>
      </c>
      <c r="AA133" s="44">
        <v>1316.44</v>
      </c>
    </row>
    <row r="134" spans="1:27" ht="12.75" hidden="1" customHeight="1" outlineLevel="1" x14ac:dyDescent="0.2">
      <c r="A134" s="89" t="s">
        <v>1575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89" t="s">
        <v>1576</v>
      </c>
      <c r="B135" s="63" t="s">
        <v>83</v>
      </c>
      <c r="C135" s="43" t="s">
        <v>79</v>
      </c>
      <c r="D135" s="44">
        <v>4.68</v>
      </c>
      <c r="E135" s="44">
        <v>4.68</v>
      </c>
      <c r="F135" s="44">
        <v>4.68</v>
      </c>
      <c r="G135" s="44">
        <v>4.68</v>
      </c>
      <c r="H135" s="44">
        <v>4.68</v>
      </c>
      <c r="I135" s="44">
        <v>4.68</v>
      </c>
      <c r="J135" s="44">
        <v>4.68</v>
      </c>
      <c r="K135" s="44">
        <v>4.68</v>
      </c>
      <c r="L135" s="44">
        <v>4.68</v>
      </c>
      <c r="M135" s="44">
        <v>4.68</v>
      </c>
      <c r="N135" s="44">
        <v>4.68</v>
      </c>
      <c r="O135" s="44">
        <v>4.68</v>
      </c>
      <c r="P135" s="44">
        <v>4.68</v>
      </c>
      <c r="Q135" s="44">
        <v>4.68</v>
      </c>
      <c r="R135" s="44">
        <v>4.68</v>
      </c>
      <c r="S135" s="44">
        <v>4.68</v>
      </c>
      <c r="T135" s="44">
        <v>4.68</v>
      </c>
      <c r="U135" s="44">
        <v>4.68</v>
      </c>
      <c r="V135" s="44">
        <v>4.68</v>
      </c>
      <c r="W135" s="44">
        <v>4.68</v>
      </c>
      <c r="X135" s="44">
        <v>4.68</v>
      </c>
      <c r="Y135" s="44">
        <v>4.68</v>
      </c>
      <c r="Z135" s="44">
        <v>4.68</v>
      </c>
      <c r="AA135" s="44">
        <v>4.68</v>
      </c>
    </row>
    <row r="136" spans="1:27" ht="12.75" hidden="1" customHeight="1" outlineLevel="1" x14ac:dyDescent="0.2">
      <c r="A136" s="89" t="s">
        <v>1577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collapsed="1" x14ac:dyDescent="0.2">
      <c r="A137" s="88" t="s">
        <v>1578</v>
      </c>
      <c r="B137" s="28" t="str">
        <f>"27"&amp;"."&amp;$B$776&amp;"."&amp;$B$777</f>
        <v>27.09.2023</v>
      </c>
      <c r="C137" s="80" t="s">
        <v>76</v>
      </c>
      <c r="D137" s="81">
        <f>ROUND(((D138+D139+D141+D140)/1000),5)</f>
        <v>2.5554100000000002</v>
      </c>
      <c r="E137" s="81">
        <f>ROUND(((E138+E139+E141+E140)/1000),5)</f>
        <v>2.33053</v>
      </c>
      <c r="F137" s="81">
        <f>ROUND(((F138+F139+F141+F140)/1000),5)</f>
        <v>2.0514299999999999</v>
      </c>
      <c r="G137" s="81">
        <f t="shared" ref="G137:AA137" si="78">ROUND(((G138+G139+G141+G140)/1000),5)</f>
        <v>2.1040899999999998</v>
      </c>
      <c r="H137" s="81">
        <f t="shared" si="78"/>
        <v>2.3479999999999999</v>
      </c>
      <c r="I137" s="81">
        <f t="shared" si="78"/>
        <v>2.7400699999999998</v>
      </c>
      <c r="J137" s="81">
        <f t="shared" si="78"/>
        <v>2.8974299999999999</v>
      </c>
      <c r="K137" s="81">
        <f t="shared" si="78"/>
        <v>3.07843</v>
      </c>
      <c r="L137" s="81">
        <f t="shared" si="78"/>
        <v>3.40368</v>
      </c>
      <c r="M137" s="81">
        <f t="shared" si="78"/>
        <v>3.57931</v>
      </c>
      <c r="N137" s="81">
        <f t="shared" si="78"/>
        <v>3.6492</v>
      </c>
      <c r="O137" s="81">
        <f t="shared" si="78"/>
        <v>3.5808399999999998</v>
      </c>
      <c r="P137" s="81">
        <f t="shared" si="78"/>
        <v>3.5258799999999999</v>
      </c>
      <c r="Q137" s="81">
        <f t="shared" si="78"/>
        <v>3.5265499999999999</v>
      </c>
      <c r="R137" s="81">
        <f t="shared" si="78"/>
        <v>3.51403</v>
      </c>
      <c r="S137" s="81">
        <f t="shared" si="78"/>
        <v>3.5128900000000001</v>
      </c>
      <c r="T137" s="81">
        <f t="shared" si="78"/>
        <v>3.4918</v>
      </c>
      <c r="U137" s="81">
        <f t="shared" si="78"/>
        <v>3.5051800000000002</v>
      </c>
      <c r="V137" s="81">
        <f t="shared" si="78"/>
        <v>3.5271300000000001</v>
      </c>
      <c r="W137" s="81">
        <f t="shared" si="78"/>
        <v>3.5460199999999999</v>
      </c>
      <c r="X137" s="81">
        <f t="shared" si="78"/>
        <v>3.3982199999999998</v>
      </c>
      <c r="Y137" s="81">
        <f t="shared" si="78"/>
        <v>3.17103</v>
      </c>
      <c r="Z137" s="81">
        <f t="shared" si="78"/>
        <v>2.91371</v>
      </c>
      <c r="AA137" s="81">
        <f t="shared" si="78"/>
        <v>2.7403</v>
      </c>
    </row>
    <row r="138" spans="1:27" ht="12.75" hidden="1" customHeight="1" outlineLevel="1" x14ac:dyDescent="0.2">
      <c r="A138" s="89" t="s">
        <v>1579</v>
      </c>
      <c r="B138" s="63" t="s">
        <v>230</v>
      </c>
      <c r="C138" s="43" t="s">
        <v>79</v>
      </c>
      <c r="D138" s="44">
        <v>1148.6199999999999</v>
      </c>
      <c r="E138" s="44">
        <v>923.74</v>
      </c>
      <c r="F138" s="44">
        <v>644.64</v>
      </c>
      <c r="G138" s="44">
        <v>697.3</v>
      </c>
      <c r="H138" s="44">
        <v>941.21</v>
      </c>
      <c r="I138" s="44">
        <v>1333.28</v>
      </c>
      <c r="J138" s="44">
        <v>1490.64</v>
      </c>
      <c r="K138" s="44">
        <v>1671.64</v>
      </c>
      <c r="L138" s="44">
        <v>1996.89</v>
      </c>
      <c r="M138" s="44">
        <v>2172.52</v>
      </c>
      <c r="N138" s="44">
        <v>2242.41</v>
      </c>
      <c r="O138" s="44">
        <v>2174.0500000000002</v>
      </c>
      <c r="P138" s="44">
        <v>2119.09</v>
      </c>
      <c r="Q138" s="44">
        <v>2119.7600000000002</v>
      </c>
      <c r="R138" s="44">
        <v>2107.2399999999998</v>
      </c>
      <c r="S138" s="44">
        <v>2106.1</v>
      </c>
      <c r="T138" s="44">
        <v>2085.0100000000002</v>
      </c>
      <c r="U138" s="44">
        <v>2098.39</v>
      </c>
      <c r="V138" s="44">
        <v>2120.34</v>
      </c>
      <c r="W138" s="44">
        <v>2139.23</v>
      </c>
      <c r="X138" s="44">
        <v>1991.43</v>
      </c>
      <c r="Y138" s="44">
        <v>1764.24</v>
      </c>
      <c r="Z138" s="44">
        <v>1506.92</v>
      </c>
      <c r="AA138" s="44">
        <v>1333.51</v>
      </c>
    </row>
    <row r="139" spans="1:27" ht="12.75" hidden="1" customHeight="1" outlineLevel="1" x14ac:dyDescent="0.2">
      <c r="A139" s="89" t="s">
        <v>1580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89" t="s">
        <v>1581</v>
      </c>
      <c r="B140" s="63" t="s">
        <v>83</v>
      </c>
      <c r="C140" s="43" t="s">
        <v>79</v>
      </c>
      <c r="D140" s="44">
        <v>4.68</v>
      </c>
      <c r="E140" s="44">
        <v>4.68</v>
      </c>
      <c r="F140" s="44">
        <v>4.68</v>
      </c>
      <c r="G140" s="44">
        <v>4.68</v>
      </c>
      <c r="H140" s="44">
        <v>4.68</v>
      </c>
      <c r="I140" s="44">
        <v>4.68</v>
      </c>
      <c r="J140" s="44">
        <v>4.68</v>
      </c>
      <c r="K140" s="44">
        <v>4.68</v>
      </c>
      <c r="L140" s="44">
        <v>4.68</v>
      </c>
      <c r="M140" s="44">
        <v>4.68</v>
      </c>
      <c r="N140" s="44">
        <v>4.68</v>
      </c>
      <c r="O140" s="44">
        <v>4.68</v>
      </c>
      <c r="P140" s="44">
        <v>4.68</v>
      </c>
      <c r="Q140" s="44">
        <v>4.68</v>
      </c>
      <c r="R140" s="44">
        <v>4.68</v>
      </c>
      <c r="S140" s="44">
        <v>4.68</v>
      </c>
      <c r="T140" s="44">
        <v>4.68</v>
      </c>
      <c r="U140" s="44">
        <v>4.68</v>
      </c>
      <c r="V140" s="44">
        <v>4.68</v>
      </c>
      <c r="W140" s="44">
        <v>4.68</v>
      </c>
      <c r="X140" s="44">
        <v>4.68</v>
      </c>
      <c r="Y140" s="44">
        <v>4.68</v>
      </c>
      <c r="Z140" s="44">
        <v>4.68</v>
      </c>
      <c r="AA140" s="44">
        <v>4.68</v>
      </c>
    </row>
    <row r="141" spans="1:27" ht="12.75" hidden="1" customHeight="1" outlineLevel="1" x14ac:dyDescent="0.2">
      <c r="A141" s="89" t="s">
        <v>1582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collapsed="1" x14ac:dyDescent="0.2">
      <c r="A142" s="88" t="s">
        <v>1583</v>
      </c>
      <c r="B142" s="28" t="str">
        <f>"28"&amp;"."&amp;$B$776&amp;"."&amp;$B$777</f>
        <v>28.09.2023</v>
      </c>
      <c r="C142" s="80" t="s">
        <v>76</v>
      </c>
      <c r="D142" s="81">
        <f>ROUND(((D143+D144+D146+D145)/1000),5)</f>
        <v>2.59904</v>
      </c>
      <c r="E142" s="81">
        <f>ROUND(((E143+E144+E146+E145)/1000),5)</f>
        <v>2.4859200000000001</v>
      </c>
      <c r="F142" s="81">
        <f>ROUND(((F143+F144+F146+F145)/1000),5)</f>
        <v>2.4693700000000001</v>
      </c>
      <c r="G142" s="81">
        <f t="shared" ref="G142:AA142" si="81">ROUND(((G143+G144+G146+G145)/1000),5)</f>
        <v>2.45472</v>
      </c>
      <c r="H142" s="81">
        <f t="shared" si="81"/>
        <v>2.5541100000000001</v>
      </c>
      <c r="I142" s="81">
        <f t="shared" si="81"/>
        <v>2.7673999999999999</v>
      </c>
      <c r="J142" s="81">
        <f t="shared" si="81"/>
        <v>2.8531399999999998</v>
      </c>
      <c r="K142" s="81">
        <f t="shared" si="81"/>
        <v>2.9809100000000002</v>
      </c>
      <c r="L142" s="81">
        <f t="shared" si="81"/>
        <v>3.2335099999999999</v>
      </c>
      <c r="M142" s="81">
        <f t="shared" si="81"/>
        <v>3.3415400000000002</v>
      </c>
      <c r="N142" s="81">
        <f t="shared" si="81"/>
        <v>3.34978</v>
      </c>
      <c r="O142" s="81">
        <f t="shared" si="81"/>
        <v>3.3282099999999999</v>
      </c>
      <c r="P142" s="81">
        <f t="shared" si="81"/>
        <v>3.28105</v>
      </c>
      <c r="Q142" s="81">
        <f t="shared" si="81"/>
        <v>3.29725</v>
      </c>
      <c r="R142" s="81">
        <f t="shared" si="81"/>
        <v>3.3616700000000002</v>
      </c>
      <c r="S142" s="81">
        <f t="shared" si="81"/>
        <v>3.3590100000000001</v>
      </c>
      <c r="T142" s="81">
        <f t="shared" si="81"/>
        <v>3.3546999999999998</v>
      </c>
      <c r="U142" s="81">
        <f t="shared" si="81"/>
        <v>3.3363399999999999</v>
      </c>
      <c r="V142" s="81">
        <f t="shared" si="81"/>
        <v>3.4980199999999999</v>
      </c>
      <c r="W142" s="81">
        <f t="shared" si="81"/>
        <v>3.5192999999999999</v>
      </c>
      <c r="X142" s="81">
        <f t="shared" si="81"/>
        <v>3.3917700000000002</v>
      </c>
      <c r="Y142" s="81">
        <f t="shared" si="81"/>
        <v>3.2043499999999998</v>
      </c>
      <c r="Z142" s="81">
        <f t="shared" si="81"/>
        <v>2.8918699999999999</v>
      </c>
      <c r="AA142" s="81">
        <f t="shared" si="81"/>
        <v>2.7682799999999999</v>
      </c>
    </row>
    <row r="143" spans="1:27" ht="12.75" hidden="1" customHeight="1" outlineLevel="1" x14ac:dyDescent="0.2">
      <c r="A143" s="89" t="s">
        <v>1584</v>
      </c>
      <c r="B143" s="63" t="s">
        <v>230</v>
      </c>
      <c r="C143" s="43" t="s">
        <v>79</v>
      </c>
      <c r="D143" s="44">
        <v>1192.25</v>
      </c>
      <c r="E143" s="44">
        <v>1079.1300000000001</v>
      </c>
      <c r="F143" s="44">
        <v>1062.58</v>
      </c>
      <c r="G143" s="44">
        <v>1047.93</v>
      </c>
      <c r="H143" s="44">
        <v>1147.32</v>
      </c>
      <c r="I143" s="44">
        <v>1360.61</v>
      </c>
      <c r="J143" s="44">
        <v>1446.35</v>
      </c>
      <c r="K143" s="44">
        <v>1574.12</v>
      </c>
      <c r="L143" s="44">
        <v>1826.72</v>
      </c>
      <c r="M143" s="44">
        <v>1934.75</v>
      </c>
      <c r="N143" s="44">
        <v>1942.99</v>
      </c>
      <c r="O143" s="44">
        <v>1921.42</v>
      </c>
      <c r="P143" s="44">
        <v>1874.26</v>
      </c>
      <c r="Q143" s="44">
        <v>1890.46</v>
      </c>
      <c r="R143" s="44">
        <v>1954.88</v>
      </c>
      <c r="S143" s="44">
        <v>1952.22</v>
      </c>
      <c r="T143" s="44">
        <v>1947.91</v>
      </c>
      <c r="U143" s="44">
        <v>1929.55</v>
      </c>
      <c r="V143" s="44">
        <v>2091.23</v>
      </c>
      <c r="W143" s="44">
        <v>2112.5100000000002</v>
      </c>
      <c r="X143" s="44">
        <v>1984.98</v>
      </c>
      <c r="Y143" s="44">
        <v>1797.56</v>
      </c>
      <c r="Z143" s="44">
        <v>1485.08</v>
      </c>
      <c r="AA143" s="44">
        <v>1361.49</v>
      </c>
    </row>
    <row r="144" spans="1:27" ht="12.75" hidden="1" customHeight="1" outlineLevel="1" x14ac:dyDescent="0.2">
      <c r="A144" s="89" t="s">
        <v>1585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89" t="s">
        <v>1586</v>
      </c>
      <c r="B145" s="63" t="s">
        <v>83</v>
      </c>
      <c r="C145" s="43" t="s">
        <v>79</v>
      </c>
      <c r="D145" s="44">
        <v>4.68</v>
      </c>
      <c r="E145" s="44">
        <v>4.68</v>
      </c>
      <c r="F145" s="44">
        <v>4.68</v>
      </c>
      <c r="G145" s="44">
        <v>4.68</v>
      </c>
      <c r="H145" s="44">
        <v>4.68</v>
      </c>
      <c r="I145" s="44">
        <v>4.68</v>
      </c>
      <c r="J145" s="44">
        <v>4.68</v>
      </c>
      <c r="K145" s="44">
        <v>4.68</v>
      </c>
      <c r="L145" s="44">
        <v>4.68</v>
      </c>
      <c r="M145" s="44">
        <v>4.68</v>
      </c>
      <c r="N145" s="44">
        <v>4.68</v>
      </c>
      <c r="O145" s="44">
        <v>4.68</v>
      </c>
      <c r="P145" s="44">
        <v>4.68</v>
      </c>
      <c r="Q145" s="44">
        <v>4.68</v>
      </c>
      <c r="R145" s="44">
        <v>4.68</v>
      </c>
      <c r="S145" s="44">
        <v>4.68</v>
      </c>
      <c r="T145" s="44">
        <v>4.68</v>
      </c>
      <c r="U145" s="44">
        <v>4.68</v>
      </c>
      <c r="V145" s="44">
        <v>4.68</v>
      </c>
      <c r="W145" s="44">
        <v>4.68</v>
      </c>
      <c r="X145" s="44">
        <v>4.68</v>
      </c>
      <c r="Y145" s="44">
        <v>4.68</v>
      </c>
      <c r="Z145" s="44">
        <v>4.68</v>
      </c>
      <c r="AA145" s="44">
        <v>4.68</v>
      </c>
    </row>
    <row r="146" spans="1:27" ht="12.75" hidden="1" customHeight="1" outlineLevel="1" x14ac:dyDescent="0.2">
      <c r="A146" s="89" t="s">
        <v>1587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collapsed="1" x14ac:dyDescent="0.2">
      <c r="A147" s="88" t="s">
        <v>1588</v>
      </c>
      <c r="B147" s="28" t="str">
        <f>"29"&amp;"."&amp;$B$776&amp;"."&amp;$B$777</f>
        <v>29.09.2023</v>
      </c>
      <c r="C147" s="80" t="s">
        <v>76</v>
      </c>
      <c r="D147" s="81">
        <f>ROUND(((D148+D149+D151+D150)/1000),5)</f>
        <v>2.5811099999999998</v>
      </c>
      <c r="E147" s="81">
        <f>ROUND(((E148+E149+E151+E150)/1000),5)</f>
        <v>2.3948399999999999</v>
      </c>
      <c r="F147" s="81">
        <f>ROUND(((F148+F149+F151+F150)/1000),5)</f>
        <v>2.3429199999999999</v>
      </c>
      <c r="G147" s="81">
        <f t="shared" ref="G147:AA147" si="84">ROUND(((G148+G149+G151+G150)/1000),5)</f>
        <v>2.35914</v>
      </c>
      <c r="H147" s="81">
        <f t="shared" si="84"/>
        <v>2.47235</v>
      </c>
      <c r="I147" s="81">
        <f t="shared" si="84"/>
        <v>2.6997100000000001</v>
      </c>
      <c r="J147" s="81">
        <f t="shared" si="84"/>
        <v>2.8010999999999999</v>
      </c>
      <c r="K147" s="81">
        <f t="shared" si="84"/>
        <v>2.9859399999999998</v>
      </c>
      <c r="L147" s="81">
        <f t="shared" si="84"/>
        <v>3.2150500000000002</v>
      </c>
      <c r="M147" s="81">
        <f t="shared" si="84"/>
        <v>3.3468100000000001</v>
      </c>
      <c r="N147" s="81">
        <f t="shared" si="84"/>
        <v>3.3515899999999998</v>
      </c>
      <c r="O147" s="81">
        <f t="shared" si="84"/>
        <v>3.3075299999999999</v>
      </c>
      <c r="P147" s="81">
        <f t="shared" si="84"/>
        <v>3.28268</v>
      </c>
      <c r="Q147" s="81">
        <f t="shared" si="84"/>
        <v>3.3401299999999998</v>
      </c>
      <c r="R147" s="81">
        <f t="shared" si="84"/>
        <v>3.3631600000000001</v>
      </c>
      <c r="S147" s="81">
        <f t="shared" si="84"/>
        <v>3.3568699999999998</v>
      </c>
      <c r="T147" s="81">
        <f t="shared" si="84"/>
        <v>3.3472900000000001</v>
      </c>
      <c r="U147" s="81">
        <f t="shared" si="84"/>
        <v>3.3414100000000002</v>
      </c>
      <c r="V147" s="81">
        <f t="shared" si="84"/>
        <v>3.4323800000000002</v>
      </c>
      <c r="W147" s="81">
        <f t="shared" si="84"/>
        <v>3.4846699999999999</v>
      </c>
      <c r="X147" s="81">
        <f t="shared" si="84"/>
        <v>3.3955899999999999</v>
      </c>
      <c r="Y147" s="81">
        <f t="shared" si="84"/>
        <v>3.2518400000000001</v>
      </c>
      <c r="Z147" s="81">
        <f t="shared" si="84"/>
        <v>2.9496500000000001</v>
      </c>
      <c r="AA147" s="81">
        <f t="shared" si="84"/>
        <v>2.8341500000000002</v>
      </c>
    </row>
    <row r="148" spans="1:27" ht="12.75" hidden="1" customHeight="1" outlineLevel="1" x14ac:dyDescent="0.2">
      <c r="A148" s="89" t="s">
        <v>1589</v>
      </c>
      <c r="B148" s="63" t="s">
        <v>230</v>
      </c>
      <c r="C148" s="43" t="s">
        <v>79</v>
      </c>
      <c r="D148" s="44">
        <v>1174.32</v>
      </c>
      <c r="E148" s="44">
        <v>988.05</v>
      </c>
      <c r="F148" s="44">
        <v>936.13</v>
      </c>
      <c r="G148" s="44">
        <v>952.35</v>
      </c>
      <c r="H148" s="44">
        <v>1065.56</v>
      </c>
      <c r="I148" s="44">
        <v>1292.92</v>
      </c>
      <c r="J148" s="44">
        <v>1394.31</v>
      </c>
      <c r="K148" s="44">
        <v>1579.15</v>
      </c>
      <c r="L148" s="44">
        <v>1808.26</v>
      </c>
      <c r="M148" s="44">
        <v>1940.02</v>
      </c>
      <c r="N148" s="44">
        <v>1944.8</v>
      </c>
      <c r="O148" s="44">
        <v>1900.74</v>
      </c>
      <c r="P148" s="44">
        <v>1875.89</v>
      </c>
      <c r="Q148" s="44">
        <v>1933.34</v>
      </c>
      <c r="R148" s="44">
        <v>1956.37</v>
      </c>
      <c r="S148" s="44">
        <v>1950.08</v>
      </c>
      <c r="T148" s="44">
        <v>1940.5</v>
      </c>
      <c r="U148" s="44">
        <v>1934.62</v>
      </c>
      <c r="V148" s="44">
        <v>2025.59</v>
      </c>
      <c r="W148" s="44">
        <v>2077.88</v>
      </c>
      <c r="X148" s="44">
        <v>1988.8</v>
      </c>
      <c r="Y148" s="44">
        <v>1845.05</v>
      </c>
      <c r="Z148" s="44">
        <v>1542.86</v>
      </c>
      <c r="AA148" s="44">
        <v>1427.36</v>
      </c>
    </row>
    <row r="149" spans="1:27" ht="12.75" hidden="1" customHeight="1" outlineLevel="1" x14ac:dyDescent="0.2">
      <c r="A149" s="89" t="s">
        <v>1590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89" t="s">
        <v>1591</v>
      </c>
      <c r="B150" s="63" t="s">
        <v>83</v>
      </c>
      <c r="C150" s="43" t="s">
        <v>79</v>
      </c>
      <c r="D150" s="44">
        <v>4.68</v>
      </c>
      <c r="E150" s="44">
        <v>4.68</v>
      </c>
      <c r="F150" s="44">
        <v>4.68</v>
      </c>
      <c r="G150" s="44">
        <v>4.68</v>
      </c>
      <c r="H150" s="44">
        <v>4.68</v>
      </c>
      <c r="I150" s="44">
        <v>4.68</v>
      </c>
      <c r="J150" s="44">
        <v>4.68</v>
      </c>
      <c r="K150" s="44">
        <v>4.68</v>
      </c>
      <c r="L150" s="44">
        <v>4.68</v>
      </c>
      <c r="M150" s="44">
        <v>4.68</v>
      </c>
      <c r="N150" s="44">
        <v>4.68</v>
      </c>
      <c r="O150" s="44">
        <v>4.68</v>
      </c>
      <c r="P150" s="44">
        <v>4.68</v>
      </c>
      <c r="Q150" s="44">
        <v>4.68</v>
      </c>
      <c r="R150" s="44">
        <v>4.68</v>
      </c>
      <c r="S150" s="44">
        <v>4.68</v>
      </c>
      <c r="T150" s="44">
        <v>4.68</v>
      </c>
      <c r="U150" s="44">
        <v>4.68</v>
      </c>
      <c r="V150" s="44">
        <v>4.68</v>
      </c>
      <c r="W150" s="44">
        <v>4.68</v>
      </c>
      <c r="X150" s="44">
        <v>4.68</v>
      </c>
      <c r="Y150" s="44">
        <v>4.68</v>
      </c>
      <c r="Z150" s="44">
        <v>4.68</v>
      </c>
      <c r="AA150" s="44">
        <v>4.68</v>
      </c>
    </row>
    <row r="151" spans="1:27" ht="12.75" hidden="1" customHeight="1" outlineLevel="1" x14ac:dyDescent="0.2">
      <c r="A151" s="89" t="s">
        <v>1592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collapsed="1" x14ac:dyDescent="0.2">
      <c r="A152" s="88" t="s">
        <v>1593</v>
      </c>
      <c r="B152" s="28" t="str">
        <f>"30"&amp;"."&amp;$B$776&amp;"."&amp;$B$777</f>
        <v>30.09.2023</v>
      </c>
      <c r="C152" s="80" t="s">
        <v>76</v>
      </c>
      <c r="D152" s="81">
        <f>ROUND(((D153+D154+D156+D155)/1000),5)</f>
        <v>2.7326000000000001</v>
      </c>
      <c r="E152" s="81">
        <f>ROUND(((E153+E154+E156+E155)/1000),5)</f>
        <v>2.6520800000000002</v>
      </c>
      <c r="F152" s="81">
        <f>ROUND(((F153+F154+F156+F155)/1000),5)</f>
        <v>2.5816599999999998</v>
      </c>
      <c r="G152" s="81">
        <f t="shared" ref="G152:AA152" si="87">ROUND(((G153+G154+G156+G155)/1000),5)</f>
        <v>2.5479400000000001</v>
      </c>
      <c r="H152" s="81">
        <f t="shared" si="87"/>
        <v>2.5956299999999999</v>
      </c>
      <c r="I152" s="81">
        <f t="shared" si="87"/>
        <v>2.6891400000000001</v>
      </c>
      <c r="J152" s="81">
        <f t="shared" si="87"/>
        <v>2.71766</v>
      </c>
      <c r="K152" s="81">
        <f t="shared" si="87"/>
        <v>2.8852600000000002</v>
      </c>
      <c r="L152" s="81">
        <f t="shared" si="87"/>
        <v>3.17313</v>
      </c>
      <c r="M152" s="81">
        <f t="shared" si="87"/>
        <v>3.38001</v>
      </c>
      <c r="N152" s="81">
        <f t="shared" si="87"/>
        <v>3.4123999999999999</v>
      </c>
      <c r="O152" s="81">
        <f t="shared" si="87"/>
        <v>3.4168099999999999</v>
      </c>
      <c r="P152" s="81">
        <f t="shared" si="87"/>
        <v>3.3923100000000002</v>
      </c>
      <c r="Q152" s="81">
        <f t="shared" si="87"/>
        <v>3.38984</v>
      </c>
      <c r="R152" s="81">
        <f t="shared" si="87"/>
        <v>3.3916599999999999</v>
      </c>
      <c r="S152" s="81">
        <f t="shared" si="87"/>
        <v>3.3884300000000001</v>
      </c>
      <c r="T152" s="81">
        <f t="shared" si="87"/>
        <v>3.3744800000000001</v>
      </c>
      <c r="U152" s="81">
        <f t="shared" si="87"/>
        <v>3.3078400000000001</v>
      </c>
      <c r="V152" s="81">
        <f t="shared" si="87"/>
        <v>3.4072499999999999</v>
      </c>
      <c r="W152" s="81">
        <f t="shared" si="87"/>
        <v>3.4568599999999998</v>
      </c>
      <c r="X152" s="81">
        <f t="shared" si="87"/>
        <v>3.3999799999999998</v>
      </c>
      <c r="Y152" s="81">
        <f t="shared" si="87"/>
        <v>3.1417299999999999</v>
      </c>
      <c r="Z152" s="81">
        <f t="shared" si="87"/>
        <v>2.9990800000000002</v>
      </c>
      <c r="AA152" s="81">
        <f t="shared" si="87"/>
        <v>2.7903799999999999</v>
      </c>
    </row>
    <row r="153" spans="1:27" ht="12.75" hidden="1" customHeight="1" outlineLevel="1" x14ac:dyDescent="0.2">
      <c r="A153" s="89" t="s">
        <v>1594</v>
      </c>
      <c r="B153" s="63" t="s">
        <v>230</v>
      </c>
      <c r="C153" s="43" t="s">
        <v>79</v>
      </c>
      <c r="D153" s="44">
        <v>1325.81</v>
      </c>
      <c r="E153" s="44">
        <v>1245.29</v>
      </c>
      <c r="F153" s="44">
        <v>1174.8699999999999</v>
      </c>
      <c r="G153" s="44">
        <v>1141.1500000000001</v>
      </c>
      <c r="H153" s="44">
        <v>1188.8399999999999</v>
      </c>
      <c r="I153" s="44">
        <v>1282.3499999999999</v>
      </c>
      <c r="J153" s="44">
        <v>1310.87</v>
      </c>
      <c r="K153" s="44">
        <v>1478.47</v>
      </c>
      <c r="L153" s="44">
        <v>1766.34</v>
      </c>
      <c r="M153" s="44">
        <v>1973.22</v>
      </c>
      <c r="N153" s="44">
        <v>2005.61</v>
      </c>
      <c r="O153" s="44">
        <v>2010.02</v>
      </c>
      <c r="P153" s="44">
        <v>1985.52</v>
      </c>
      <c r="Q153" s="44">
        <v>1983.05</v>
      </c>
      <c r="R153" s="44">
        <v>1984.87</v>
      </c>
      <c r="S153" s="44">
        <v>1981.64</v>
      </c>
      <c r="T153" s="44">
        <v>1967.69</v>
      </c>
      <c r="U153" s="44">
        <v>1901.05</v>
      </c>
      <c r="V153" s="44">
        <v>2000.46</v>
      </c>
      <c r="W153" s="44">
        <v>2050.0700000000002</v>
      </c>
      <c r="X153" s="44">
        <v>1993.19</v>
      </c>
      <c r="Y153" s="44">
        <v>1734.94</v>
      </c>
      <c r="Z153" s="44">
        <v>1592.29</v>
      </c>
      <c r="AA153" s="44">
        <v>1383.59</v>
      </c>
    </row>
    <row r="154" spans="1:27" ht="12.75" hidden="1" customHeight="1" outlineLevel="1" x14ac:dyDescent="0.2">
      <c r="A154" s="89" t="s">
        <v>1595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89" t="s">
        <v>1596</v>
      </c>
      <c r="B155" s="63" t="s">
        <v>83</v>
      </c>
      <c r="C155" s="43" t="s">
        <v>79</v>
      </c>
      <c r="D155" s="44">
        <v>4.68</v>
      </c>
      <c r="E155" s="44">
        <v>4.68</v>
      </c>
      <c r="F155" s="44">
        <v>4.68</v>
      </c>
      <c r="G155" s="44">
        <v>4.68</v>
      </c>
      <c r="H155" s="44">
        <v>4.68</v>
      </c>
      <c r="I155" s="44">
        <v>4.68</v>
      </c>
      <c r="J155" s="44">
        <v>4.68</v>
      </c>
      <c r="K155" s="44">
        <v>4.68</v>
      </c>
      <c r="L155" s="44">
        <v>4.68</v>
      </c>
      <c r="M155" s="44">
        <v>4.68</v>
      </c>
      <c r="N155" s="44">
        <v>4.68</v>
      </c>
      <c r="O155" s="44">
        <v>4.68</v>
      </c>
      <c r="P155" s="44">
        <v>4.68</v>
      </c>
      <c r="Q155" s="44">
        <v>4.68</v>
      </c>
      <c r="R155" s="44">
        <v>4.68</v>
      </c>
      <c r="S155" s="44">
        <v>4.68</v>
      </c>
      <c r="T155" s="44">
        <v>4.68</v>
      </c>
      <c r="U155" s="44">
        <v>4.68</v>
      </c>
      <c r="V155" s="44">
        <v>4.68</v>
      </c>
      <c r="W155" s="44">
        <v>4.68</v>
      </c>
      <c r="X155" s="44">
        <v>4.68</v>
      </c>
      <c r="Y155" s="44">
        <v>4.68</v>
      </c>
      <c r="Z155" s="44">
        <v>4.68</v>
      </c>
      <c r="AA155" s="44">
        <v>4.68</v>
      </c>
    </row>
    <row r="156" spans="1:27" ht="12.75" hidden="1" customHeight="1" outlineLevel="1" x14ac:dyDescent="0.2">
      <c r="A156" s="89" t="s">
        <v>1597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collapsed="1" x14ac:dyDescent="0.2">
      <c r="A157" s="90"/>
      <c r="B157" s="91" t="s">
        <v>379</v>
      </c>
      <c r="C157" s="92"/>
      <c r="D157" s="93"/>
      <c r="E157" s="93"/>
      <c r="F157" s="93"/>
      <c r="G157" s="93"/>
      <c r="I157" s="39"/>
    </row>
    <row r="158" spans="1:27" ht="12.75" customHeight="1" x14ac:dyDescent="0.2">
      <c r="A158" s="90"/>
      <c r="B158" s="91" t="s">
        <v>379</v>
      </c>
      <c r="C158" s="92"/>
      <c r="D158" s="93"/>
      <c r="E158" s="93"/>
      <c r="F158" s="93"/>
      <c r="G158" s="93"/>
      <c r="I158" s="39"/>
    </row>
    <row r="159" spans="1:27" x14ac:dyDescent="0.2">
      <c r="A159" s="179" t="s">
        <v>380</v>
      </c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1"/>
    </row>
    <row r="160" spans="1:27" ht="27" customHeight="1" x14ac:dyDescent="0.2">
      <c r="A160" s="26" t="s">
        <v>64</v>
      </c>
      <c r="B160" s="27" t="s">
        <v>202</v>
      </c>
      <c r="C160" s="26" t="s">
        <v>203</v>
      </c>
      <c r="D160" s="27" t="s">
        <v>204</v>
      </c>
      <c r="E160" s="27" t="s">
        <v>205</v>
      </c>
      <c r="F160" s="27" t="s">
        <v>206</v>
      </c>
      <c r="G160" s="27" t="s">
        <v>207</v>
      </c>
      <c r="H160" s="27" t="s">
        <v>208</v>
      </c>
      <c r="I160" s="27" t="s">
        <v>209</v>
      </c>
      <c r="J160" s="27" t="s">
        <v>210</v>
      </c>
      <c r="K160" s="27" t="s">
        <v>211</v>
      </c>
      <c r="L160" s="27" t="s">
        <v>212</v>
      </c>
      <c r="M160" s="27" t="s">
        <v>213</v>
      </c>
      <c r="N160" s="27" t="s">
        <v>214</v>
      </c>
      <c r="O160" s="27" t="s">
        <v>215</v>
      </c>
      <c r="P160" s="27" t="s">
        <v>216</v>
      </c>
      <c r="Q160" s="27" t="s">
        <v>217</v>
      </c>
      <c r="R160" s="27" t="s">
        <v>218</v>
      </c>
      <c r="S160" s="27" t="s">
        <v>219</v>
      </c>
      <c r="T160" s="27" t="s">
        <v>220</v>
      </c>
      <c r="U160" s="27" t="s">
        <v>221</v>
      </c>
      <c r="V160" s="27" t="s">
        <v>222</v>
      </c>
      <c r="W160" s="27" t="s">
        <v>223</v>
      </c>
      <c r="X160" s="27" t="s">
        <v>224</v>
      </c>
      <c r="Y160" s="27" t="s">
        <v>225</v>
      </c>
      <c r="Z160" s="27" t="s">
        <v>226</v>
      </c>
      <c r="AA160" s="27" t="s">
        <v>227</v>
      </c>
    </row>
    <row r="161" spans="1:27" x14ac:dyDescent="0.2">
      <c r="A161" s="88" t="s">
        <v>1598</v>
      </c>
      <c r="B161" s="28" t="str">
        <f>"01"&amp;"."&amp;$B$776&amp;"."&amp;$B$777</f>
        <v>01.09.2023</v>
      </c>
      <c r="C161" s="80" t="s">
        <v>76</v>
      </c>
      <c r="D161" s="81">
        <f>ROUND(((D162+D163+D165+D164)/1000),5)</f>
        <v>3.4070800000000001</v>
      </c>
      <c r="E161" s="81">
        <f>ROUND(((E162+E163+E165+E164)/1000),5)</f>
        <v>3.2982900000000002</v>
      </c>
      <c r="F161" s="81">
        <f>ROUND(((F162+F163+F165+F164)/1000),5)</f>
        <v>3.2346900000000001</v>
      </c>
      <c r="G161" s="81">
        <f t="shared" ref="G161:AA161" si="90">ROUND(((G162+G163+G165+G164)/1000),5)</f>
        <v>3.2416700000000001</v>
      </c>
      <c r="H161" s="81">
        <f t="shared" si="90"/>
        <v>3.2863500000000001</v>
      </c>
      <c r="I161" s="81">
        <f t="shared" si="90"/>
        <v>3.3654299999999999</v>
      </c>
      <c r="J161" s="81">
        <f t="shared" si="90"/>
        <v>3.4751400000000001</v>
      </c>
      <c r="K161" s="81">
        <f t="shared" si="90"/>
        <v>3.7254999999999998</v>
      </c>
      <c r="L161" s="81">
        <f t="shared" si="90"/>
        <v>3.9197000000000002</v>
      </c>
      <c r="M161" s="81">
        <f t="shared" si="90"/>
        <v>4.1421599999999996</v>
      </c>
      <c r="N161" s="81">
        <f t="shared" si="90"/>
        <v>4.1773199999999999</v>
      </c>
      <c r="O161" s="81">
        <f t="shared" si="90"/>
        <v>4.1530199999999997</v>
      </c>
      <c r="P161" s="81">
        <f t="shared" si="90"/>
        <v>4.1599899999999996</v>
      </c>
      <c r="Q161" s="81">
        <f t="shared" si="90"/>
        <v>4.1631900000000002</v>
      </c>
      <c r="R161" s="81">
        <f t="shared" si="90"/>
        <v>4.2383100000000002</v>
      </c>
      <c r="S161" s="81">
        <f t="shared" si="90"/>
        <v>4.2244700000000002</v>
      </c>
      <c r="T161" s="81">
        <f t="shared" si="90"/>
        <v>4.21699</v>
      </c>
      <c r="U161" s="81">
        <f t="shared" si="90"/>
        <v>4.1852099999999997</v>
      </c>
      <c r="V161" s="81">
        <f t="shared" si="90"/>
        <v>4.18614</v>
      </c>
      <c r="W161" s="81">
        <f t="shared" si="90"/>
        <v>4.2227199999999998</v>
      </c>
      <c r="X161" s="81">
        <f t="shared" si="90"/>
        <v>4.2153</v>
      </c>
      <c r="Y161" s="81">
        <f t="shared" si="90"/>
        <v>4.0862299999999996</v>
      </c>
      <c r="Z161" s="81">
        <f t="shared" si="90"/>
        <v>3.8125900000000001</v>
      </c>
      <c r="AA161" s="81">
        <f t="shared" si="90"/>
        <v>3.6077499999999998</v>
      </c>
    </row>
    <row r="162" spans="1:27" ht="12.75" hidden="1" customHeight="1" outlineLevel="1" x14ac:dyDescent="0.2">
      <c r="A162" s="89" t="s">
        <v>1599</v>
      </c>
      <c r="B162" s="63" t="s">
        <v>230</v>
      </c>
      <c r="C162" s="43" t="s">
        <v>79</v>
      </c>
      <c r="D162" s="44">
        <v>1354.74</v>
      </c>
      <c r="E162" s="44">
        <v>1245.95</v>
      </c>
      <c r="F162" s="44">
        <v>1182.3499999999999</v>
      </c>
      <c r="G162" s="44">
        <v>1189.33</v>
      </c>
      <c r="H162" s="44">
        <v>1234.01</v>
      </c>
      <c r="I162" s="44">
        <v>1313.09</v>
      </c>
      <c r="J162" s="44">
        <v>1422.8</v>
      </c>
      <c r="K162" s="44">
        <v>1673.16</v>
      </c>
      <c r="L162" s="44">
        <v>1867.36</v>
      </c>
      <c r="M162" s="44">
        <v>2089.8200000000002</v>
      </c>
      <c r="N162" s="44">
        <v>2124.98</v>
      </c>
      <c r="O162" s="44">
        <v>2100.6799999999998</v>
      </c>
      <c r="P162" s="44">
        <v>2107.65</v>
      </c>
      <c r="Q162" s="44">
        <v>2110.85</v>
      </c>
      <c r="R162" s="44">
        <v>2185.9699999999998</v>
      </c>
      <c r="S162" s="44">
        <v>2172.13</v>
      </c>
      <c r="T162" s="44">
        <v>2164.65</v>
      </c>
      <c r="U162" s="44">
        <v>2132.87</v>
      </c>
      <c r="V162" s="44">
        <v>2133.8000000000002</v>
      </c>
      <c r="W162" s="44">
        <v>2170.38</v>
      </c>
      <c r="X162" s="44">
        <v>2162.96</v>
      </c>
      <c r="Y162" s="44">
        <v>2033.89</v>
      </c>
      <c r="Z162" s="44">
        <v>1760.25</v>
      </c>
      <c r="AA162" s="44">
        <v>1555.41</v>
      </c>
    </row>
    <row r="163" spans="1:27" ht="12.75" hidden="1" customHeight="1" outlineLevel="1" x14ac:dyDescent="0.2">
      <c r="A163" s="89" t="s">
        <v>1600</v>
      </c>
      <c r="B163" s="63" t="s">
        <v>90</v>
      </c>
      <c r="C163" s="43" t="s">
        <v>79</v>
      </c>
      <c r="D163" s="44">
        <v>1716.97</v>
      </c>
      <c r="E163" s="44">
        <f>$D$163</f>
        <v>1716.97</v>
      </c>
      <c r="F163" s="44">
        <f t="shared" ref="F163:AA163" si="91">$D$163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hidden="1" customHeight="1" outlineLevel="1" x14ac:dyDescent="0.2">
      <c r="A164" s="89" t="s">
        <v>1601</v>
      </c>
      <c r="B164" s="63" t="s">
        <v>83</v>
      </c>
      <c r="C164" s="43" t="s">
        <v>79</v>
      </c>
      <c r="D164" s="44">
        <v>4.68</v>
      </c>
      <c r="E164" s="44">
        <v>4.68</v>
      </c>
      <c r="F164" s="44">
        <v>4.68</v>
      </c>
      <c r="G164" s="44">
        <v>4.68</v>
      </c>
      <c r="H164" s="44">
        <v>4.68</v>
      </c>
      <c r="I164" s="44">
        <v>4.68</v>
      </c>
      <c r="J164" s="44">
        <v>4.68</v>
      </c>
      <c r="K164" s="44">
        <v>4.68</v>
      </c>
      <c r="L164" s="44">
        <v>4.68</v>
      </c>
      <c r="M164" s="44">
        <v>4.68</v>
      </c>
      <c r="N164" s="44">
        <v>4.68</v>
      </c>
      <c r="O164" s="44">
        <v>4.68</v>
      </c>
      <c r="P164" s="44">
        <v>4.68</v>
      </c>
      <c r="Q164" s="44">
        <v>4.68</v>
      </c>
      <c r="R164" s="44">
        <v>4.68</v>
      </c>
      <c r="S164" s="44">
        <v>4.68</v>
      </c>
      <c r="T164" s="44">
        <v>4.68</v>
      </c>
      <c r="U164" s="44">
        <v>4.68</v>
      </c>
      <c r="V164" s="44">
        <v>4.68</v>
      </c>
      <c r="W164" s="44">
        <v>4.68</v>
      </c>
      <c r="X164" s="44">
        <v>4.68</v>
      </c>
      <c r="Y164" s="44">
        <v>4.68</v>
      </c>
      <c r="Z164" s="44">
        <v>4.68</v>
      </c>
      <c r="AA164" s="44">
        <v>4.68</v>
      </c>
    </row>
    <row r="165" spans="1:27" ht="12.75" hidden="1" customHeight="1" outlineLevel="1" x14ac:dyDescent="0.2">
      <c r="A165" s="89" t="s">
        <v>1602</v>
      </c>
      <c r="B165" s="63" t="s">
        <v>81</v>
      </c>
      <c r="C165" s="43" t="s">
        <v>79</v>
      </c>
      <c r="D165" s="44">
        <f>$D$11</f>
        <v>330.69</v>
      </c>
      <c r="E165" s="44">
        <f t="shared" ref="E165:AA165" si="92">$D$11</f>
        <v>330.69</v>
      </c>
      <c r="F165" s="44">
        <f t="shared" si="92"/>
        <v>330.69</v>
      </c>
      <c r="G165" s="44">
        <f t="shared" si="92"/>
        <v>330.69</v>
      </c>
      <c r="H165" s="44">
        <f t="shared" si="92"/>
        <v>330.69</v>
      </c>
      <c r="I165" s="44">
        <f t="shared" si="92"/>
        <v>330.69</v>
      </c>
      <c r="J165" s="44">
        <f t="shared" si="92"/>
        <v>330.69</v>
      </c>
      <c r="K165" s="44">
        <f t="shared" si="92"/>
        <v>330.69</v>
      </c>
      <c r="L165" s="44">
        <f t="shared" si="92"/>
        <v>330.69</v>
      </c>
      <c r="M165" s="44">
        <f t="shared" si="92"/>
        <v>330.69</v>
      </c>
      <c r="N165" s="44">
        <f t="shared" si="92"/>
        <v>330.69</v>
      </c>
      <c r="O165" s="44">
        <f t="shared" si="92"/>
        <v>330.69</v>
      </c>
      <c r="P165" s="44">
        <f t="shared" si="92"/>
        <v>330.69</v>
      </c>
      <c r="Q165" s="44">
        <f t="shared" si="92"/>
        <v>330.69</v>
      </c>
      <c r="R165" s="44">
        <f t="shared" si="92"/>
        <v>330.69</v>
      </c>
      <c r="S165" s="44">
        <f t="shared" si="92"/>
        <v>330.69</v>
      </c>
      <c r="T165" s="44">
        <f t="shared" si="92"/>
        <v>330.69</v>
      </c>
      <c r="U165" s="44">
        <f t="shared" si="92"/>
        <v>330.69</v>
      </c>
      <c r="V165" s="44">
        <f t="shared" si="92"/>
        <v>330.69</v>
      </c>
      <c r="W165" s="44">
        <f t="shared" si="92"/>
        <v>330.69</v>
      </c>
      <c r="X165" s="44">
        <f t="shared" si="92"/>
        <v>330.69</v>
      </c>
      <c r="Y165" s="44">
        <f t="shared" si="92"/>
        <v>330.69</v>
      </c>
      <c r="Z165" s="44">
        <f t="shared" si="92"/>
        <v>330.69</v>
      </c>
      <c r="AA165" s="44">
        <f t="shared" si="92"/>
        <v>330.69</v>
      </c>
    </row>
    <row r="166" spans="1:27" collapsed="1" x14ac:dyDescent="0.2">
      <c r="A166" s="88" t="s">
        <v>1603</v>
      </c>
      <c r="B166" s="28" t="str">
        <f>"02"&amp;"."&amp;$B$776&amp;"."&amp;$B$777</f>
        <v>02.09.2023</v>
      </c>
      <c r="C166" s="80" t="s">
        <v>76</v>
      </c>
      <c r="D166" s="81">
        <f>ROUND(((D167+D168+D170+D169)/1000),5)</f>
        <v>3.5732699999999999</v>
      </c>
      <c r="E166" s="81">
        <f>ROUND(((E167+E168+E170+E169)/1000),5)</f>
        <v>3.38287</v>
      </c>
      <c r="F166" s="81">
        <f>ROUND(((F167+F168+F170+F169)/1000),5)</f>
        <v>3.3424299999999998</v>
      </c>
      <c r="G166" s="81">
        <f t="shared" ref="G166:AA166" si="93">ROUND(((G167+G168+G170+G169)/1000),5)</f>
        <v>3.3106</v>
      </c>
      <c r="H166" s="81">
        <f t="shared" si="93"/>
        <v>3.3285399999999998</v>
      </c>
      <c r="I166" s="81">
        <f t="shared" si="93"/>
        <v>3.3248700000000002</v>
      </c>
      <c r="J166" s="81">
        <f t="shared" si="93"/>
        <v>3.3522599999999998</v>
      </c>
      <c r="K166" s="81">
        <f t="shared" si="93"/>
        <v>3.6453500000000001</v>
      </c>
      <c r="L166" s="81">
        <f t="shared" si="93"/>
        <v>3.8388800000000001</v>
      </c>
      <c r="M166" s="81">
        <f t="shared" si="93"/>
        <v>4.048</v>
      </c>
      <c r="N166" s="81">
        <f t="shared" si="93"/>
        <v>4.1177099999999998</v>
      </c>
      <c r="O166" s="81">
        <f t="shared" si="93"/>
        <v>4.1322999999999999</v>
      </c>
      <c r="P166" s="81">
        <f t="shared" si="93"/>
        <v>4.1246799999999997</v>
      </c>
      <c r="Q166" s="81">
        <f t="shared" si="93"/>
        <v>4.1302899999999996</v>
      </c>
      <c r="R166" s="81">
        <f t="shared" si="93"/>
        <v>4.1289499999999997</v>
      </c>
      <c r="S166" s="81">
        <f t="shared" si="93"/>
        <v>4.1235600000000003</v>
      </c>
      <c r="T166" s="81">
        <f t="shared" si="93"/>
        <v>4.1030300000000004</v>
      </c>
      <c r="U166" s="81">
        <f t="shared" si="93"/>
        <v>4.0740999999999996</v>
      </c>
      <c r="V166" s="81">
        <f t="shared" si="93"/>
        <v>4.07294</v>
      </c>
      <c r="W166" s="81">
        <f t="shared" si="93"/>
        <v>4.0805800000000003</v>
      </c>
      <c r="X166" s="81">
        <f t="shared" si="93"/>
        <v>4.0744899999999999</v>
      </c>
      <c r="Y166" s="81">
        <f t="shared" si="93"/>
        <v>3.9923500000000001</v>
      </c>
      <c r="Z166" s="81">
        <f t="shared" si="93"/>
        <v>3.8182200000000002</v>
      </c>
      <c r="AA166" s="81">
        <f t="shared" si="93"/>
        <v>3.6915499999999999</v>
      </c>
    </row>
    <row r="167" spans="1:27" ht="12.75" hidden="1" customHeight="1" outlineLevel="1" x14ac:dyDescent="0.2">
      <c r="A167" s="89" t="s">
        <v>1604</v>
      </c>
      <c r="B167" s="63" t="s">
        <v>230</v>
      </c>
      <c r="C167" s="43" t="s">
        <v>79</v>
      </c>
      <c r="D167" s="44">
        <v>1520.93</v>
      </c>
      <c r="E167" s="44">
        <v>1330.53</v>
      </c>
      <c r="F167" s="44">
        <v>1290.0899999999999</v>
      </c>
      <c r="G167" s="44">
        <v>1258.26</v>
      </c>
      <c r="H167" s="44">
        <v>1276.2</v>
      </c>
      <c r="I167" s="44">
        <v>1272.53</v>
      </c>
      <c r="J167" s="44">
        <v>1299.92</v>
      </c>
      <c r="K167" s="44">
        <v>1593.01</v>
      </c>
      <c r="L167" s="44">
        <v>1786.54</v>
      </c>
      <c r="M167" s="44">
        <v>1995.66</v>
      </c>
      <c r="N167" s="44">
        <v>2065.37</v>
      </c>
      <c r="O167" s="44">
        <v>2079.96</v>
      </c>
      <c r="P167" s="44">
        <v>2072.34</v>
      </c>
      <c r="Q167" s="44">
        <v>2077.9499999999998</v>
      </c>
      <c r="R167" s="44">
        <v>2076.61</v>
      </c>
      <c r="S167" s="44">
        <v>2071.2199999999998</v>
      </c>
      <c r="T167" s="44">
        <v>2050.69</v>
      </c>
      <c r="U167" s="44">
        <v>2021.76</v>
      </c>
      <c r="V167" s="44">
        <v>2020.6</v>
      </c>
      <c r="W167" s="44">
        <v>2028.24</v>
      </c>
      <c r="X167" s="44">
        <v>2022.15</v>
      </c>
      <c r="Y167" s="44">
        <v>1940.01</v>
      </c>
      <c r="Z167" s="44">
        <v>1765.88</v>
      </c>
      <c r="AA167" s="44">
        <v>1639.21</v>
      </c>
    </row>
    <row r="168" spans="1:27" ht="12.75" hidden="1" customHeight="1" outlineLevel="1" x14ac:dyDescent="0.2">
      <c r="A168" s="89" t="s">
        <v>1605</v>
      </c>
      <c r="B168" s="63" t="s">
        <v>90</v>
      </c>
      <c r="C168" s="43" t="s">
        <v>79</v>
      </c>
      <c r="D168" s="44">
        <f>$D$163</f>
        <v>1716.97</v>
      </c>
      <c r="E168" s="44">
        <f>$D$163</f>
        <v>1716.97</v>
      </c>
      <c r="F168" s="44">
        <f t="shared" ref="F168:AA168" si="94">$D$163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2">
      <c r="A169" s="89" t="s">
        <v>1606</v>
      </c>
      <c r="B169" s="63" t="s">
        <v>83</v>
      </c>
      <c r="C169" s="43" t="s">
        <v>79</v>
      </c>
      <c r="D169" s="44">
        <v>4.68</v>
      </c>
      <c r="E169" s="44">
        <v>4.68</v>
      </c>
      <c r="F169" s="44">
        <v>4.68</v>
      </c>
      <c r="G169" s="44">
        <v>4.68</v>
      </c>
      <c r="H169" s="44">
        <v>4.68</v>
      </c>
      <c r="I169" s="44">
        <v>4.68</v>
      </c>
      <c r="J169" s="44">
        <v>4.68</v>
      </c>
      <c r="K169" s="44">
        <v>4.68</v>
      </c>
      <c r="L169" s="44">
        <v>4.68</v>
      </c>
      <c r="M169" s="44">
        <v>4.68</v>
      </c>
      <c r="N169" s="44">
        <v>4.68</v>
      </c>
      <c r="O169" s="44">
        <v>4.68</v>
      </c>
      <c r="P169" s="44">
        <v>4.68</v>
      </c>
      <c r="Q169" s="44">
        <v>4.68</v>
      </c>
      <c r="R169" s="44">
        <v>4.68</v>
      </c>
      <c r="S169" s="44">
        <v>4.68</v>
      </c>
      <c r="T169" s="44">
        <v>4.68</v>
      </c>
      <c r="U169" s="44">
        <v>4.68</v>
      </c>
      <c r="V169" s="44">
        <v>4.68</v>
      </c>
      <c r="W169" s="44">
        <v>4.68</v>
      </c>
      <c r="X169" s="44">
        <v>4.68</v>
      </c>
      <c r="Y169" s="44">
        <v>4.68</v>
      </c>
      <c r="Z169" s="44">
        <v>4.68</v>
      </c>
      <c r="AA169" s="44">
        <v>4.68</v>
      </c>
    </row>
    <row r="170" spans="1:27" ht="12.75" hidden="1" customHeight="1" outlineLevel="1" x14ac:dyDescent="0.2">
      <c r="A170" s="89" t="s">
        <v>1607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ht="12.75" customHeight="1" collapsed="1" x14ac:dyDescent="0.2">
      <c r="A171" s="88" t="s">
        <v>1608</v>
      </c>
      <c r="B171" s="28" t="str">
        <f>"03"&amp;"."&amp;$B$776&amp;"."&amp;$B$777</f>
        <v>03.09.2023</v>
      </c>
      <c r="C171" s="80" t="s">
        <v>76</v>
      </c>
      <c r="D171" s="81">
        <f>ROUND(((D172+D173+D175+D174)/1000),5)</f>
        <v>3.3545099999999999</v>
      </c>
      <c r="E171" s="81">
        <f>ROUND(((E172+E173+E175+E174)/1000),5)</f>
        <v>3.21746</v>
      </c>
      <c r="F171" s="81">
        <f>ROUND(((F172+F173+F175+F174)/1000),5)</f>
        <v>3.1396299999999999</v>
      </c>
      <c r="G171" s="81">
        <f t="shared" ref="G171:AA171" si="96">ROUND(((G172+G173+G175+G174)/1000),5)</f>
        <v>3.1340400000000002</v>
      </c>
      <c r="H171" s="81">
        <f t="shared" si="96"/>
        <v>3.1320299999999999</v>
      </c>
      <c r="I171" s="81">
        <f t="shared" si="96"/>
        <v>3.0967600000000002</v>
      </c>
      <c r="J171" s="81">
        <f t="shared" si="96"/>
        <v>3.1160399999999999</v>
      </c>
      <c r="K171" s="81">
        <f t="shared" si="96"/>
        <v>3.2876500000000002</v>
      </c>
      <c r="L171" s="81">
        <f t="shared" si="96"/>
        <v>3.5608200000000001</v>
      </c>
      <c r="M171" s="81">
        <f t="shared" si="96"/>
        <v>3.7827899999999999</v>
      </c>
      <c r="N171" s="81">
        <f t="shared" si="96"/>
        <v>3.8763899999999998</v>
      </c>
      <c r="O171" s="81">
        <f t="shared" si="96"/>
        <v>3.90178</v>
      </c>
      <c r="P171" s="81">
        <f t="shared" si="96"/>
        <v>3.8681100000000002</v>
      </c>
      <c r="Q171" s="81">
        <f t="shared" si="96"/>
        <v>3.8777499999999998</v>
      </c>
      <c r="R171" s="81">
        <f t="shared" si="96"/>
        <v>3.8702899999999998</v>
      </c>
      <c r="S171" s="81">
        <f t="shared" si="96"/>
        <v>3.8443200000000002</v>
      </c>
      <c r="T171" s="81">
        <f t="shared" si="96"/>
        <v>3.8460999999999999</v>
      </c>
      <c r="U171" s="81">
        <f t="shared" si="96"/>
        <v>3.7938299999999998</v>
      </c>
      <c r="V171" s="81">
        <f t="shared" si="96"/>
        <v>3.8182999999999998</v>
      </c>
      <c r="W171" s="81">
        <f t="shared" si="96"/>
        <v>3.98448</v>
      </c>
      <c r="X171" s="81">
        <f t="shared" si="96"/>
        <v>3.9745300000000001</v>
      </c>
      <c r="Y171" s="81">
        <f t="shared" si="96"/>
        <v>3.9034300000000002</v>
      </c>
      <c r="Z171" s="81">
        <f t="shared" si="96"/>
        <v>3.72343</v>
      </c>
      <c r="AA171" s="81">
        <f t="shared" si="96"/>
        <v>3.4101599999999999</v>
      </c>
    </row>
    <row r="172" spans="1:27" ht="12.75" hidden="1" customHeight="1" outlineLevel="1" x14ac:dyDescent="0.2">
      <c r="A172" s="89" t="s">
        <v>1609</v>
      </c>
      <c r="B172" s="63" t="s">
        <v>230</v>
      </c>
      <c r="C172" s="43" t="s">
        <v>79</v>
      </c>
      <c r="D172" s="44">
        <v>1302.17</v>
      </c>
      <c r="E172" s="44">
        <v>1165.1199999999999</v>
      </c>
      <c r="F172" s="44">
        <v>1087.29</v>
      </c>
      <c r="G172" s="44">
        <v>1081.7</v>
      </c>
      <c r="H172" s="44">
        <v>1079.69</v>
      </c>
      <c r="I172" s="44">
        <v>1044.42</v>
      </c>
      <c r="J172" s="44">
        <v>1063.7</v>
      </c>
      <c r="K172" s="44">
        <v>1235.31</v>
      </c>
      <c r="L172" s="44">
        <v>1508.48</v>
      </c>
      <c r="M172" s="44">
        <v>1730.45</v>
      </c>
      <c r="N172" s="44">
        <v>1824.05</v>
      </c>
      <c r="O172" s="44">
        <v>1849.44</v>
      </c>
      <c r="P172" s="44">
        <v>1815.77</v>
      </c>
      <c r="Q172" s="44">
        <v>1825.41</v>
      </c>
      <c r="R172" s="44">
        <v>1817.95</v>
      </c>
      <c r="S172" s="44">
        <v>1791.98</v>
      </c>
      <c r="T172" s="44">
        <v>1793.76</v>
      </c>
      <c r="U172" s="44">
        <v>1741.49</v>
      </c>
      <c r="V172" s="44">
        <v>1765.96</v>
      </c>
      <c r="W172" s="44">
        <v>1932.14</v>
      </c>
      <c r="X172" s="44">
        <v>1922.19</v>
      </c>
      <c r="Y172" s="44">
        <v>1851.09</v>
      </c>
      <c r="Z172" s="44">
        <v>1671.09</v>
      </c>
      <c r="AA172" s="44">
        <v>1357.82</v>
      </c>
    </row>
    <row r="173" spans="1:27" ht="12.75" hidden="1" customHeight="1" outlineLevel="1" x14ac:dyDescent="0.2">
      <c r="A173" s="89" t="s">
        <v>1610</v>
      </c>
      <c r="B173" s="63" t="s">
        <v>90</v>
      </c>
      <c r="C173" s="43" t="s">
        <v>79</v>
      </c>
      <c r="D173" s="44">
        <f>$D$163</f>
        <v>1716.97</v>
      </c>
      <c r="E173" s="44">
        <f>$D$163</f>
        <v>1716.97</v>
      </c>
      <c r="F173" s="44">
        <f t="shared" ref="F173:AA173" si="97">$D$163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2">
      <c r="A174" s="89" t="s">
        <v>1611</v>
      </c>
      <c r="B174" s="63" t="s">
        <v>83</v>
      </c>
      <c r="C174" s="43" t="s">
        <v>79</v>
      </c>
      <c r="D174" s="44">
        <v>4.68</v>
      </c>
      <c r="E174" s="44">
        <v>4.68</v>
      </c>
      <c r="F174" s="44">
        <v>4.68</v>
      </c>
      <c r="G174" s="44">
        <v>4.68</v>
      </c>
      <c r="H174" s="44">
        <v>4.68</v>
      </c>
      <c r="I174" s="44">
        <v>4.68</v>
      </c>
      <c r="J174" s="44">
        <v>4.68</v>
      </c>
      <c r="K174" s="44">
        <v>4.68</v>
      </c>
      <c r="L174" s="44">
        <v>4.68</v>
      </c>
      <c r="M174" s="44">
        <v>4.68</v>
      </c>
      <c r="N174" s="44">
        <v>4.68</v>
      </c>
      <c r="O174" s="44">
        <v>4.68</v>
      </c>
      <c r="P174" s="44">
        <v>4.68</v>
      </c>
      <c r="Q174" s="44">
        <v>4.68</v>
      </c>
      <c r="R174" s="44">
        <v>4.68</v>
      </c>
      <c r="S174" s="44">
        <v>4.68</v>
      </c>
      <c r="T174" s="44">
        <v>4.68</v>
      </c>
      <c r="U174" s="44">
        <v>4.68</v>
      </c>
      <c r="V174" s="44">
        <v>4.68</v>
      </c>
      <c r="W174" s="44">
        <v>4.68</v>
      </c>
      <c r="X174" s="44">
        <v>4.68</v>
      </c>
      <c r="Y174" s="44">
        <v>4.68</v>
      </c>
      <c r="Z174" s="44">
        <v>4.68</v>
      </c>
      <c r="AA174" s="44">
        <v>4.68</v>
      </c>
    </row>
    <row r="175" spans="1:27" ht="12.75" hidden="1" customHeight="1" outlineLevel="1" x14ac:dyDescent="0.2">
      <c r="A175" s="89" t="s">
        <v>1612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collapsed="1" x14ac:dyDescent="0.2">
      <c r="A176" s="88" t="s">
        <v>1613</v>
      </c>
      <c r="B176" s="28" t="str">
        <f>"04"&amp;"."&amp;$B$776&amp;"."&amp;$B$777</f>
        <v>04.09.2023</v>
      </c>
      <c r="C176" s="80" t="s">
        <v>76</v>
      </c>
      <c r="D176" s="81">
        <f>ROUND(((D177+D178+D180+D179)/1000),5)</f>
        <v>3.3919199999999998</v>
      </c>
      <c r="E176" s="81">
        <f>ROUND(((E177+E178+E180+E179)/1000),5)</f>
        <v>3.26396</v>
      </c>
      <c r="F176" s="81">
        <f>ROUND(((F177+F178+F180+F179)/1000),5)</f>
        <v>3.19435</v>
      </c>
      <c r="G176" s="81">
        <f t="shared" ref="G176:AA176" si="99">ROUND(((G177+G178+G180+G179)/1000),5)</f>
        <v>3.1544599999999998</v>
      </c>
      <c r="H176" s="81">
        <f t="shared" si="99"/>
        <v>3.2010200000000002</v>
      </c>
      <c r="I176" s="81">
        <f t="shared" si="99"/>
        <v>3.25929</v>
      </c>
      <c r="J176" s="81">
        <f t="shared" si="99"/>
        <v>3.4133200000000001</v>
      </c>
      <c r="K176" s="81">
        <f t="shared" si="99"/>
        <v>3.67909</v>
      </c>
      <c r="L176" s="81">
        <f t="shared" si="99"/>
        <v>3.87405</v>
      </c>
      <c r="M176" s="81">
        <f t="shared" si="99"/>
        <v>4.0192600000000001</v>
      </c>
      <c r="N176" s="81">
        <f t="shared" si="99"/>
        <v>4.0629400000000002</v>
      </c>
      <c r="O176" s="81">
        <f t="shared" si="99"/>
        <v>4.0567000000000002</v>
      </c>
      <c r="P176" s="81">
        <f t="shared" si="99"/>
        <v>4.0223500000000003</v>
      </c>
      <c r="Q176" s="81">
        <f t="shared" si="99"/>
        <v>4.0614400000000002</v>
      </c>
      <c r="R176" s="81">
        <f t="shared" si="99"/>
        <v>4.1250900000000001</v>
      </c>
      <c r="S176" s="81">
        <f t="shared" si="99"/>
        <v>4.1223599999999996</v>
      </c>
      <c r="T176" s="81">
        <f t="shared" si="99"/>
        <v>4.1153199999999996</v>
      </c>
      <c r="U176" s="81">
        <f t="shared" si="99"/>
        <v>4.0579499999999999</v>
      </c>
      <c r="V176" s="81">
        <f t="shared" si="99"/>
        <v>4.06989</v>
      </c>
      <c r="W176" s="81">
        <f t="shared" si="99"/>
        <v>4.1181999999999999</v>
      </c>
      <c r="X176" s="81">
        <f t="shared" si="99"/>
        <v>4.1181299999999998</v>
      </c>
      <c r="Y176" s="81">
        <f t="shared" si="99"/>
        <v>4.0027900000000001</v>
      </c>
      <c r="Z176" s="81">
        <f t="shared" si="99"/>
        <v>3.79352</v>
      </c>
      <c r="AA176" s="81">
        <f t="shared" si="99"/>
        <v>3.5016500000000002</v>
      </c>
    </row>
    <row r="177" spans="1:27" ht="12.75" hidden="1" customHeight="1" outlineLevel="1" x14ac:dyDescent="0.2">
      <c r="A177" s="89" t="s">
        <v>1614</v>
      </c>
      <c r="B177" s="63" t="s">
        <v>230</v>
      </c>
      <c r="C177" s="43" t="s">
        <v>79</v>
      </c>
      <c r="D177" s="44">
        <v>1339.58</v>
      </c>
      <c r="E177" s="44">
        <v>1211.6199999999999</v>
      </c>
      <c r="F177" s="44">
        <v>1142.01</v>
      </c>
      <c r="G177" s="44">
        <v>1102.1199999999999</v>
      </c>
      <c r="H177" s="44">
        <v>1148.68</v>
      </c>
      <c r="I177" s="44">
        <v>1206.95</v>
      </c>
      <c r="J177" s="44">
        <v>1360.98</v>
      </c>
      <c r="K177" s="44">
        <v>1626.75</v>
      </c>
      <c r="L177" s="44">
        <v>1821.71</v>
      </c>
      <c r="M177" s="44">
        <v>1966.92</v>
      </c>
      <c r="N177" s="44">
        <v>2010.6</v>
      </c>
      <c r="O177" s="44">
        <v>2004.36</v>
      </c>
      <c r="P177" s="44">
        <v>1970.01</v>
      </c>
      <c r="Q177" s="44">
        <v>2009.1</v>
      </c>
      <c r="R177" s="44">
        <v>2072.75</v>
      </c>
      <c r="S177" s="44">
        <v>2070.02</v>
      </c>
      <c r="T177" s="44">
        <v>2062.98</v>
      </c>
      <c r="U177" s="44">
        <v>2005.61</v>
      </c>
      <c r="V177" s="44">
        <v>2017.55</v>
      </c>
      <c r="W177" s="44">
        <v>2065.86</v>
      </c>
      <c r="X177" s="44">
        <v>2065.79</v>
      </c>
      <c r="Y177" s="44">
        <v>1950.45</v>
      </c>
      <c r="Z177" s="44">
        <v>1741.18</v>
      </c>
      <c r="AA177" s="44">
        <v>1449.31</v>
      </c>
    </row>
    <row r="178" spans="1:27" ht="12.75" hidden="1" customHeight="1" outlineLevel="1" x14ac:dyDescent="0.2">
      <c r="A178" s="89" t="s">
        <v>1615</v>
      </c>
      <c r="B178" s="63" t="s">
        <v>90</v>
      </c>
      <c r="C178" s="43" t="s">
        <v>79</v>
      </c>
      <c r="D178" s="44">
        <f>$D$163</f>
        <v>1716.97</v>
      </c>
      <c r="E178" s="44">
        <f>$D$163</f>
        <v>1716.97</v>
      </c>
      <c r="F178" s="44">
        <f t="shared" ref="F178:AA178" si="100">$D$163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2">
      <c r="A179" s="89" t="s">
        <v>1616</v>
      </c>
      <c r="B179" s="63" t="s">
        <v>83</v>
      </c>
      <c r="C179" s="43" t="s">
        <v>79</v>
      </c>
      <c r="D179" s="44">
        <v>4.68</v>
      </c>
      <c r="E179" s="44">
        <v>4.68</v>
      </c>
      <c r="F179" s="44">
        <v>4.68</v>
      </c>
      <c r="G179" s="44">
        <v>4.68</v>
      </c>
      <c r="H179" s="44">
        <v>4.68</v>
      </c>
      <c r="I179" s="44">
        <v>4.68</v>
      </c>
      <c r="J179" s="44">
        <v>4.68</v>
      </c>
      <c r="K179" s="44">
        <v>4.68</v>
      </c>
      <c r="L179" s="44">
        <v>4.68</v>
      </c>
      <c r="M179" s="44">
        <v>4.68</v>
      </c>
      <c r="N179" s="44">
        <v>4.68</v>
      </c>
      <c r="O179" s="44">
        <v>4.68</v>
      </c>
      <c r="P179" s="44">
        <v>4.68</v>
      </c>
      <c r="Q179" s="44">
        <v>4.68</v>
      </c>
      <c r="R179" s="44">
        <v>4.68</v>
      </c>
      <c r="S179" s="44">
        <v>4.68</v>
      </c>
      <c r="T179" s="44">
        <v>4.68</v>
      </c>
      <c r="U179" s="44">
        <v>4.68</v>
      </c>
      <c r="V179" s="44">
        <v>4.68</v>
      </c>
      <c r="W179" s="44">
        <v>4.68</v>
      </c>
      <c r="X179" s="44">
        <v>4.68</v>
      </c>
      <c r="Y179" s="44">
        <v>4.68</v>
      </c>
      <c r="Z179" s="44">
        <v>4.68</v>
      </c>
      <c r="AA179" s="44">
        <v>4.68</v>
      </c>
    </row>
    <row r="180" spans="1:27" ht="12.75" hidden="1" customHeight="1" outlineLevel="1" x14ac:dyDescent="0.2">
      <c r="A180" s="89" t="s">
        <v>1617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collapsed="1" x14ac:dyDescent="0.2">
      <c r="A181" s="88" t="s">
        <v>1618</v>
      </c>
      <c r="B181" s="28" t="str">
        <f>"05"&amp;"."&amp;$B$776&amp;"."&amp;$B$777</f>
        <v>05.09.2023</v>
      </c>
      <c r="C181" s="80" t="s">
        <v>76</v>
      </c>
      <c r="D181" s="81">
        <f>ROUND(((D182+D183+D185+D184)/1000),5)</f>
        <v>3.37263</v>
      </c>
      <c r="E181" s="81">
        <f>ROUND(((E182+E183+E185+E184)/1000),5)</f>
        <v>3.2825799999999998</v>
      </c>
      <c r="F181" s="81">
        <f>ROUND(((F182+F183+F185+F184)/1000),5)</f>
        <v>3.1943999999999999</v>
      </c>
      <c r="G181" s="81">
        <f t="shared" ref="G181:AA181" si="102">ROUND(((G182+G183+G185+G184)/1000),5)</f>
        <v>3.17605</v>
      </c>
      <c r="H181" s="81">
        <f t="shared" si="102"/>
        <v>3.24011</v>
      </c>
      <c r="I181" s="81">
        <f t="shared" si="102"/>
        <v>3.3538899999999998</v>
      </c>
      <c r="J181" s="81">
        <f t="shared" si="102"/>
        <v>3.4579</v>
      </c>
      <c r="K181" s="81">
        <f t="shared" si="102"/>
        <v>3.7438699999999998</v>
      </c>
      <c r="L181" s="81">
        <f t="shared" si="102"/>
        <v>3.8192499999999998</v>
      </c>
      <c r="M181" s="81">
        <f t="shared" si="102"/>
        <v>4.0185300000000002</v>
      </c>
      <c r="N181" s="81">
        <f t="shared" si="102"/>
        <v>4.0514599999999996</v>
      </c>
      <c r="O181" s="81">
        <f t="shared" si="102"/>
        <v>4.0497100000000001</v>
      </c>
      <c r="P181" s="81">
        <f t="shared" si="102"/>
        <v>4.0334500000000002</v>
      </c>
      <c r="Q181" s="81">
        <f t="shared" si="102"/>
        <v>4.0529099999999998</v>
      </c>
      <c r="R181" s="81">
        <f t="shared" si="102"/>
        <v>4.1056400000000002</v>
      </c>
      <c r="S181" s="81">
        <f t="shared" si="102"/>
        <v>4.1011199999999999</v>
      </c>
      <c r="T181" s="81">
        <f t="shared" si="102"/>
        <v>4.0859300000000003</v>
      </c>
      <c r="U181" s="81">
        <f t="shared" si="102"/>
        <v>4.0474100000000002</v>
      </c>
      <c r="V181" s="81">
        <f t="shared" si="102"/>
        <v>4.0417800000000002</v>
      </c>
      <c r="W181" s="81">
        <f t="shared" si="102"/>
        <v>4.0953999999999997</v>
      </c>
      <c r="X181" s="81">
        <f t="shared" si="102"/>
        <v>4.0869200000000001</v>
      </c>
      <c r="Y181" s="81">
        <f t="shared" si="102"/>
        <v>4.0303199999999997</v>
      </c>
      <c r="Z181" s="81">
        <f t="shared" si="102"/>
        <v>3.8211499999999998</v>
      </c>
      <c r="AA181" s="81">
        <f t="shared" si="102"/>
        <v>3.6777899999999999</v>
      </c>
    </row>
    <row r="182" spans="1:27" ht="12.75" hidden="1" customHeight="1" outlineLevel="1" x14ac:dyDescent="0.2">
      <c r="A182" s="89" t="s">
        <v>1619</v>
      </c>
      <c r="B182" s="63" t="s">
        <v>230</v>
      </c>
      <c r="C182" s="43" t="s">
        <v>79</v>
      </c>
      <c r="D182" s="44">
        <v>1320.29</v>
      </c>
      <c r="E182" s="44">
        <v>1230.24</v>
      </c>
      <c r="F182" s="44">
        <v>1142.06</v>
      </c>
      <c r="G182" s="44">
        <v>1123.71</v>
      </c>
      <c r="H182" s="44">
        <v>1187.77</v>
      </c>
      <c r="I182" s="44">
        <v>1301.55</v>
      </c>
      <c r="J182" s="44">
        <v>1405.56</v>
      </c>
      <c r="K182" s="44">
        <v>1691.53</v>
      </c>
      <c r="L182" s="44">
        <v>1766.91</v>
      </c>
      <c r="M182" s="44">
        <v>1966.19</v>
      </c>
      <c r="N182" s="44">
        <v>1999.12</v>
      </c>
      <c r="O182" s="44">
        <v>1997.37</v>
      </c>
      <c r="P182" s="44">
        <v>1981.11</v>
      </c>
      <c r="Q182" s="44">
        <v>2000.57</v>
      </c>
      <c r="R182" s="44">
        <v>2053.3000000000002</v>
      </c>
      <c r="S182" s="44">
        <v>2048.7800000000002</v>
      </c>
      <c r="T182" s="44">
        <v>2033.59</v>
      </c>
      <c r="U182" s="44">
        <v>1995.07</v>
      </c>
      <c r="V182" s="44">
        <v>1989.44</v>
      </c>
      <c r="W182" s="44">
        <v>2043.06</v>
      </c>
      <c r="X182" s="44">
        <v>2034.58</v>
      </c>
      <c r="Y182" s="44">
        <v>1977.98</v>
      </c>
      <c r="Z182" s="44">
        <v>1768.81</v>
      </c>
      <c r="AA182" s="44">
        <v>1625.45</v>
      </c>
    </row>
    <row r="183" spans="1:27" ht="12.75" hidden="1" customHeight="1" outlineLevel="1" x14ac:dyDescent="0.2">
      <c r="A183" s="89" t="s">
        <v>1620</v>
      </c>
      <c r="B183" s="63" t="s">
        <v>90</v>
      </c>
      <c r="C183" s="43" t="s">
        <v>79</v>
      </c>
      <c r="D183" s="44">
        <f>$D$163</f>
        <v>1716.97</v>
      </c>
      <c r="E183" s="44">
        <f>$D$163</f>
        <v>1716.97</v>
      </c>
      <c r="F183" s="44">
        <f t="shared" ref="F183:AA183" si="103">$D$163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2">
      <c r="A184" s="89" t="s">
        <v>1621</v>
      </c>
      <c r="B184" s="63" t="s">
        <v>83</v>
      </c>
      <c r="C184" s="43" t="s">
        <v>79</v>
      </c>
      <c r="D184" s="44">
        <v>4.68</v>
      </c>
      <c r="E184" s="44">
        <v>4.68</v>
      </c>
      <c r="F184" s="44">
        <v>4.68</v>
      </c>
      <c r="G184" s="44">
        <v>4.68</v>
      </c>
      <c r="H184" s="44">
        <v>4.68</v>
      </c>
      <c r="I184" s="44">
        <v>4.68</v>
      </c>
      <c r="J184" s="44">
        <v>4.68</v>
      </c>
      <c r="K184" s="44">
        <v>4.68</v>
      </c>
      <c r="L184" s="44">
        <v>4.68</v>
      </c>
      <c r="M184" s="44">
        <v>4.68</v>
      </c>
      <c r="N184" s="44">
        <v>4.68</v>
      </c>
      <c r="O184" s="44">
        <v>4.68</v>
      </c>
      <c r="P184" s="44">
        <v>4.68</v>
      </c>
      <c r="Q184" s="44">
        <v>4.68</v>
      </c>
      <c r="R184" s="44">
        <v>4.68</v>
      </c>
      <c r="S184" s="44">
        <v>4.68</v>
      </c>
      <c r="T184" s="44">
        <v>4.68</v>
      </c>
      <c r="U184" s="44">
        <v>4.68</v>
      </c>
      <c r="V184" s="44">
        <v>4.68</v>
      </c>
      <c r="W184" s="44">
        <v>4.68</v>
      </c>
      <c r="X184" s="44">
        <v>4.68</v>
      </c>
      <c r="Y184" s="44">
        <v>4.68</v>
      </c>
      <c r="Z184" s="44">
        <v>4.68</v>
      </c>
      <c r="AA184" s="44">
        <v>4.68</v>
      </c>
    </row>
    <row r="185" spans="1:27" ht="12.75" hidden="1" customHeight="1" outlineLevel="1" x14ac:dyDescent="0.2">
      <c r="A185" s="89" t="s">
        <v>1622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collapsed="1" x14ac:dyDescent="0.2">
      <c r="A186" s="88" t="s">
        <v>1623</v>
      </c>
      <c r="B186" s="28" t="str">
        <f>"06"&amp;"."&amp;$B$776&amp;"."&amp;$B$777</f>
        <v>06.09.2023</v>
      </c>
      <c r="C186" s="80" t="s">
        <v>76</v>
      </c>
      <c r="D186" s="81">
        <f>ROUND(((D187+D188+D190+D189)/1000),5)</f>
        <v>3.3438099999999999</v>
      </c>
      <c r="E186" s="81">
        <f>ROUND(((E187+E188+E190+E189)/1000),5)</f>
        <v>3.2076699999999998</v>
      </c>
      <c r="F186" s="81">
        <f>ROUND(((F187+F188+F190+F189)/1000),5)</f>
        <v>3.13164</v>
      </c>
      <c r="G186" s="81">
        <f t="shared" ref="G186:AA186" si="105">ROUND(((G187+G188+G190+G189)/1000),5)</f>
        <v>3.1302400000000001</v>
      </c>
      <c r="H186" s="81">
        <f t="shared" si="105"/>
        <v>3.2069000000000001</v>
      </c>
      <c r="I186" s="81">
        <f t="shared" si="105"/>
        <v>3.33325</v>
      </c>
      <c r="J186" s="81">
        <f t="shared" si="105"/>
        <v>3.4586299999999999</v>
      </c>
      <c r="K186" s="81">
        <f t="shared" si="105"/>
        <v>3.7546300000000001</v>
      </c>
      <c r="L186" s="81">
        <f t="shared" si="105"/>
        <v>3.9981200000000001</v>
      </c>
      <c r="M186" s="81">
        <f t="shared" si="105"/>
        <v>4.0688500000000003</v>
      </c>
      <c r="N186" s="81">
        <f t="shared" si="105"/>
        <v>4.0958399999999999</v>
      </c>
      <c r="O186" s="81">
        <f t="shared" si="105"/>
        <v>4.0932399999999998</v>
      </c>
      <c r="P186" s="81">
        <f t="shared" si="105"/>
        <v>4.0860799999999999</v>
      </c>
      <c r="Q186" s="81">
        <f t="shared" si="105"/>
        <v>4.09619</v>
      </c>
      <c r="R186" s="81">
        <f t="shared" si="105"/>
        <v>4.1348500000000001</v>
      </c>
      <c r="S186" s="81">
        <f t="shared" si="105"/>
        <v>4.1219700000000001</v>
      </c>
      <c r="T186" s="81">
        <f t="shared" si="105"/>
        <v>4.1141899999999998</v>
      </c>
      <c r="U186" s="81">
        <f t="shared" si="105"/>
        <v>4.1049100000000003</v>
      </c>
      <c r="V186" s="81">
        <f t="shared" si="105"/>
        <v>4.1037699999999999</v>
      </c>
      <c r="W186" s="81">
        <f t="shared" si="105"/>
        <v>4.1227</v>
      </c>
      <c r="X186" s="81">
        <f t="shared" si="105"/>
        <v>4.1201699999999999</v>
      </c>
      <c r="Y186" s="81">
        <f t="shared" si="105"/>
        <v>4.0094399999999997</v>
      </c>
      <c r="Z186" s="81">
        <f t="shared" si="105"/>
        <v>3.7940499999999999</v>
      </c>
      <c r="AA186" s="81">
        <f t="shared" si="105"/>
        <v>3.5785100000000001</v>
      </c>
    </row>
    <row r="187" spans="1:27" ht="12.75" hidden="1" customHeight="1" outlineLevel="1" x14ac:dyDescent="0.2">
      <c r="A187" s="89" t="s">
        <v>1624</v>
      </c>
      <c r="B187" s="63" t="s">
        <v>230</v>
      </c>
      <c r="C187" s="43" t="s">
        <v>79</v>
      </c>
      <c r="D187" s="44">
        <v>1291.47</v>
      </c>
      <c r="E187" s="44">
        <v>1155.33</v>
      </c>
      <c r="F187" s="44">
        <v>1079.3</v>
      </c>
      <c r="G187" s="44">
        <v>1077.9000000000001</v>
      </c>
      <c r="H187" s="44">
        <v>1154.56</v>
      </c>
      <c r="I187" s="44">
        <v>1280.9100000000001</v>
      </c>
      <c r="J187" s="44">
        <v>1406.29</v>
      </c>
      <c r="K187" s="44">
        <v>1702.29</v>
      </c>
      <c r="L187" s="44">
        <v>1945.78</v>
      </c>
      <c r="M187" s="44">
        <v>2016.51</v>
      </c>
      <c r="N187" s="44">
        <v>2043.5</v>
      </c>
      <c r="O187" s="44">
        <v>2040.9</v>
      </c>
      <c r="P187" s="44">
        <v>2033.74</v>
      </c>
      <c r="Q187" s="44">
        <v>2043.85</v>
      </c>
      <c r="R187" s="44">
        <v>2082.5100000000002</v>
      </c>
      <c r="S187" s="44">
        <v>2069.63</v>
      </c>
      <c r="T187" s="44">
        <v>2061.85</v>
      </c>
      <c r="U187" s="44">
        <v>2052.5700000000002</v>
      </c>
      <c r="V187" s="44">
        <v>2051.4299999999998</v>
      </c>
      <c r="W187" s="44">
        <v>2070.36</v>
      </c>
      <c r="X187" s="44">
        <v>2067.83</v>
      </c>
      <c r="Y187" s="44">
        <v>1957.1</v>
      </c>
      <c r="Z187" s="44">
        <v>1741.71</v>
      </c>
      <c r="AA187" s="44">
        <v>1526.17</v>
      </c>
    </row>
    <row r="188" spans="1:27" ht="12.75" hidden="1" customHeight="1" outlineLevel="1" x14ac:dyDescent="0.2">
      <c r="A188" s="89" t="s">
        <v>1625</v>
      </c>
      <c r="B188" s="63" t="s">
        <v>90</v>
      </c>
      <c r="C188" s="43" t="s">
        <v>79</v>
      </c>
      <c r="D188" s="44">
        <f>$D$163</f>
        <v>1716.97</v>
      </c>
      <c r="E188" s="44">
        <f>$D$163</f>
        <v>1716.97</v>
      </c>
      <c r="F188" s="44">
        <f t="shared" ref="F188:AA188" si="106">$D$163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2">
      <c r="A189" s="89" t="s">
        <v>1626</v>
      </c>
      <c r="B189" s="63" t="s">
        <v>83</v>
      </c>
      <c r="C189" s="43" t="s">
        <v>79</v>
      </c>
      <c r="D189" s="44">
        <v>4.68</v>
      </c>
      <c r="E189" s="44">
        <v>4.68</v>
      </c>
      <c r="F189" s="44">
        <v>4.68</v>
      </c>
      <c r="G189" s="44">
        <v>4.68</v>
      </c>
      <c r="H189" s="44">
        <v>4.68</v>
      </c>
      <c r="I189" s="44">
        <v>4.68</v>
      </c>
      <c r="J189" s="44">
        <v>4.68</v>
      </c>
      <c r="K189" s="44">
        <v>4.68</v>
      </c>
      <c r="L189" s="44">
        <v>4.68</v>
      </c>
      <c r="M189" s="44">
        <v>4.68</v>
      </c>
      <c r="N189" s="44">
        <v>4.68</v>
      </c>
      <c r="O189" s="44">
        <v>4.68</v>
      </c>
      <c r="P189" s="44">
        <v>4.68</v>
      </c>
      <c r="Q189" s="44">
        <v>4.68</v>
      </c>
      <c r="R189" s="44">
        <v>4.68</v>
      </c>
      <c r="S189" s="44">
        <v>4.68</v>
      </c>
      <c r="T189" s="44">
        <v>4.68</v>
      </c>
      <c r="U189" s="44">
        <v>4.68</v>
      </c>
      <c r="V189" s="44">
        <v>4.68</v>
      </c>
      <c r="W189" s="44">
        <v>4.68</v>
      </c>
      <c r="X189" s="44">
        <v>4.68</v>
      </c>
      <c r="Y189" s="44">
        <v>4.68</v>
      </c>
      <c r="Z189" s="44">
        <v>4.68</v>
      </c>
      <c r="AA189" s="44">
        <v>4.68</v>
      </c>
    </row>
    <row r="190" spans="1:27" ht="12.75" hidden="1" customHeight="1" outlineLevel="1" x14ac:dyDescent="0.2">
      <c r="A190" s="89" t="s">
        <v>1627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collapsed="1" x14ac:dyDescent="0.2">
      <c r="A191" s="88" t="s">
        <v>1628</v>
      </c>
      <c r="B191" s="28" t="str">
        <f>"07"&amp;"."&amp;$B$776&amp;"."&amp;$B$777</f>
        <v>07.09.2023</v>
      </c>
      <c r="C191" s="80" t="s">
        <v>76</v>
      </c>
      <c r="D191" s="81">
        <f>ROUND(((D192+D193+D195+D194)/1000),5)</f>
        <v>3.3696199999999998</v>
      </c>
      <c r="E191" s="81">
        <f>ROUND(((E192+E193+E195+E194)/1000),5)</f>
        <v>3.2378399999999998</v>
      </c>
      <c r="F191" s="81">
        <f>ROUND(((F192+F193+F195+F194)/1000),5)</f>
        <v>3.1654200000000001</v>
      </c>
      <c r="G191" s="81">
        <f t="shared" ref="G191:AA191" si="108">ROUND(((G192+G193+G195+G194)/1000),5)</f>
        <v>3.16046</v>
      </c>
      <c r="H191" s="81">
        <f t="shared" si="108"/>
        <v>3.2547100000000002</v>
      </c>
      <c r="I191" s="81">
        <f t="shared" si="108"/>
        <v>3.3632</v>
      </c>
      <c r="J191" s="81">
        <f t="shared" si="108"/>
        <v>3.48041</v>
      </c>
      <c r="K191" s="81">
        <f t="shared" si="108"/>
        <v>3.7965200000000001</v>
      </c>
      <c r="L191" s="81">
        <f t="shared" si="108"/>
        <v>4.0321699999999998</v>
      </c>
      <c r="M191" s="81">
        <f t="shared" si="108"/>
        <v>4.1224600000000002</v>
      </c>
      <c r="N191" s="81">
        <f t="shared" si="108"/>
        <v>4.1551400000000003</v>
      </c>
      <c r="O191" s="81">
        <f t="shared" si="108"/>
        <v>4.14567</v>
      </c>
      <c r="P191" s="81">
        <f t="shared" si="108"/>
        <v>4.1306000000000003</v>
      </c>
      <c r="Q191" s="81">
        <f t="shared" si="108"/>
        <v>4.1487600000000002</v>
      </c>
      <c r="R191" s="81">
        <f t="shared" si="108"/>
        <v>4.1911699999999996</v>
      </c>
      <c r="S191" s="81">
        <f t="shared" si="108"/>
        <v>4.1869100000000001</v>
      </c>
      <c r="T191" s="81">
        <f t="shared" si="108"/>
        <v>4.16228</v>
      </c>
      <c r="U191" s="81">
        <f t="shared" si="108"/>
        <v>4.1447900000000004</v>
      </c>
      <c r="V191" s="81">
        <f t="shared" si="108"/>
        <v>4.1376499999999998</v>
      </c>
      <c r="W191" s="81">
        <f t="shared" si="108"/>
        <v>4.1766899999999998</v>
      </c>
      <c r="X191" s="81">
        <f t="shared" si="108"/>
        <v>4.1551600000000004</v>
      </c>
      <c r="Y191" s="81">
        <f t="shared" si="108"/>
        <v>4.0307899999999997</v>
      </c>
      <c r="Z191" s="81">
        <f t="shared" si="108"/>
        <v>3.6932800000000001</v>
      </c>
      <c r="AA191" s="81">
        <f t="shared" si="108"/>
        <v>3.5168400000000002</v>
      </c>
    </row>
    <row r="192" spans="1:27" ht="12.75" hidden="1" customHeight="1" outlineLevel="1" x14ac:dyDescent="0.2">
      <c r="A192" s="89" t="s">
        <v>1629</v>
      </c>
      <c r="B192" s="63" t="s">
        <v>230</v>
      </c>
      <c r="C192" s="43" t="s">
        <v>79</v>
      </c>
      <c r="D192" s="44">
        <v>1317.28</v>
      </c>
      <c r="E192" s="44">
        <v>1185.5</v>
      </c>
      <c r="F192" s="44">
        <v>1113.08</v>
      </c>
      <c r="G192" s="44">
        <v>1108.1199999999999</v>
      </c>
      <c r="H192" s="44">
        <v>1202.3699999999999</v>
      </c>
      <c r="I192" s="44">
        <v>1310.86</v>
      </c>
      <c r="J192" s="44">
        <v>1428.07</v>
      </c>
      <c r="K192" s="44">
        <v>1744.18</v>
      </c>
      <c r="L192" s="44">
        <v>1979.83</v>
      </c>
      <c r="M192" s="44">
        <v>2070.12</v>
      </c>
      <c r="N192" s="44">
        <v>2102.8000000000002</v>
      </c>
      <c r="O192" s="44">
        <v>2093.33</v>
      </c>
      <c r="P192" s="44">
        <v>2078.2600000000002</v>
      </c>
      <c r="Q192" s="44">
        <v>2096.42</v>
      </c>
      <c r="R192" s="44">
        <v>2138.83</v>
      </c>
      <c r="S192" s="44">
        <v>2134.5700000000002</v>
      </c>
      <c r="T192" s="44">
        <v>2109.94</v>
      </c>
      <c r="U192" s="44">
        <v>2092.4499999999998</v>
      </c>
      <c r="V192" s="44">
        <v>2085.31</v>
      </c>
      <c r="W192" s="44">
        <v>2124.35</v>
      </c>
      <c r="X192" s="44">
        <v>2102.8200000000002</v>
      </c>
      <c r="Y192" s="44">
        <v>1978.45</v>
      </c>
      <c r="Z192" s="44">
        <v>1640.94</v>
      </c>
      <c r="AA192" s="44">
        <v>1464.5</v>
      </c>
    </row>
    <row r="193" spans="1:27" ht="12.75" hidden="1" customHeight="1" outlineLevel="1" x14ac:dyDescent="0.2">
      <c r="A193" s="89" t="s">
        <v>1630</v>
      </c>
      <c r="B193" s="63" t="s">
        <v>90</v>
      </c>
      <c r="C193" s="43" t="s">
        <v>79</v>
      </c>
      <c r="D193" s="44">
        <f>$D$163</f>
        <v>1716.97</v>
      </c>
      <c r="E193" s="44">
        <f>$D$163</f>
        <v>1716.97</v>
      </c>
      <c r="F193" s="44">
        <f t="shared" ref="F193:AA193" si="109">$D$163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2">
      <c r="A194" s="89" t="s">
        <v>1631</v>
      </c>
      <c r="B194" s="63" t="s">
        <v>83</v>
      </c>
      <c r="C194" s="43" t="s">
        <v>79</v>
      </c>
      <c r="D194" s="44">
        <v>4.68</v>
      </c>
      <c r="E194" s="44">
        <v>4.68</v>
      </c>
      <c r="F194" s="44">
        <v>4.68</v>
      </c>
      <c r="G194" s="44">
        <v>4.68</v>
      </c>
      <c r="H194" s="44">
        <v>4.68</v>
      </c>
      <c r="I194" s="44">
        <v>4.68</v>
      </c>
      <c r="J194" s="44">
        <v>4.68</v>
      </c>
      <c r="K194" s="44">
        <v>4.68</v>
      </c>
      <c r="L194" s="44">
        <v>4.68</v>
      </c>
      <c r="M194" s="44">
        <v>4.68</v>
      </c>
      <c r="N194" s="44">
        <v>4.68</v>
      </c>
      <c r="O194" s="44">
        <v>4.68</v>
      </c>
      <c r="P194" s="44">
        <v>4.68</v>
      </c>
      <c r="Q194" s="44">
        <v>4.68</v>
      </c>
      <c r="R194" s="44">
        <v>4.68</v>
      </c>
      <c r="S194" s="44">
        <v>4.68</v>
      </c>
      <c r="T194" s="44">
        <v>4.68</v>
      </c>
      <c r="U194" s="44">
        <v>4.68</v>
      </c>
      <c r="V194" s="44">
        <v>4.68</v>
      </c>
      <c r="W194" s="44">
        <v>4.68</v>
      </c>
      <c r="X194" s="44">
        <v>4.68</v>
      </c>
      <c r="Y194" s="44">
        <v>4.68</v>
      </c>
      <c r="Z194" s="44">
        <v>4.68</v>
      </c>
      <c r="AA194" s="44">
        <v>4.68</v>
      </c>
    </row>
    <row r="195" spans="1:27" ht="12.75" hidden="1" customHeight="1" outlineLevel="1" x14ac:dyDescent="0.2">
      <c r="A195" s="89" t="s">
        <v>1632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collapsed="1" x14ac:dyDescent="0.2">
      <c r="A196" s="88" t="s">
        <v>1633</v>
      </c>
      <c r="B196" s="28" t="str">
        <f>"08"&amp;"."&amp;$B$776&amp;"."&amp;$B$777</f>
        <v>08.09.2023</v>
      </c>
      <c r="C196" s="80" t="s">
        <v>76</v>
      </c>
      <c r="D196" s="81">
        <f>ROUND(((D197+D198+D200+D199)/1000),5)</f>
        <v>3.3843200000000002</v>
      </c>
      <c r="E196" s="81">
        <f>ROUND(((E197+E198+E200+E199)/1000),5)</f>
        <v>3.2294</v>
      </c>
      <c r="F196" s="81">
        <f>ROUND(((F197+F198+F200+F199)/1000),5)</f>
        <v>3.1289099999999999</v>
      </c>
      <c r="G196" s="81">
        <f t="shared" ref="G196:AA196" si="111">ROUND(((G197+G198+G200+G199)/1000),5)</f>
        <v>3.1033599999999999</v>
      </c>
      <c r="H196" s="81">
        <f t="shared" si="111"/>
        <v>3.2522099999999998</v>
      </c>
      <c r="I196" s="81">
        <f t="shared" si="111"/>
        <v>3.3683200000000002</v>
      </c>
      <c r="J196" s="81">
        <f t="shared" si="111"/>
        <v>3.5024799999999998</v>
      </c>
      <c r="K196" s="81">
        <f t="shared" si="111"/>
        <v>3.7702300000000002</v>
      </c>
      <c r="L196" s="81">
        <f t="shared" si="111"/>
        <v>3.9925199999999998</v>
      </c>
      <c r="M196" s="81">
        <f t="shared" si="111"/>
        <v>4.0883000000000003</v>
      </c>
      <c r="N196" s="81">
        <f t="shared" si="111"/>
        <v>4.1176399999999997</v>
      </c>
      <c r="O196" s="81">
        <f t="shared" si="111"/>
        <v>4.1062599999999998</v>
      </c>
      <c r="P196" s="81">
        <f t="shared" si="111"/>
        <v>4.1088100000000001</v>
      </c>
      <c r="Q196" s="81">
        <f t="shared" si="111"/>
        <v>4.1204599999999996</v>
      </c>
      <c r="R196" s="81">
        <f t="shared" si="111"/>
        <v>4.1445699999999999</v>
      </c>
      <c r="S196" s="81">
        <f t="shared" si="111"/>
        <v>4.1340199999999996</v>
      </c>
      <c r="T196" s="81">
        <f t="shared" si="111"/>
        <v>4.1113600000000003</v>
      </c>
      <c r="U196" s="81">
        <f t="shared" si="111"/>
        <v>4.0949099999999996</v>
      </c>
      <c r="V196" s="81">
        <f t="shared" si="111"/>
        <v>4.10107</v>
      </c>
      <c r="W196" s="81">
        <f t="shared" si="111"/>
        <v>4.1538399999999998</v>
      </c>
      <c r="X196" s="81">
        <f t="shared" si="111"/>
        <v>4.1622500000000002</v>
      </c>
      <c r="Y196" s="81">
        <f t="shared" si="111"/>
        <v>4.1082200000000002</v>
      </c>
      <c r="Z196" s="81">
        <f t="shared" si="111"/>
        <v>3.9305500000000002</v>
      </c>
      <c r="AA196" s="81">
        <f t="shared" si="111"/>
        <v>3.6370900000000002</v>
      </c>
    </row>
    <row r="197" spans="1:27" ht="12.75" hidden="1" customHeight="1" outlineLevel="1" x14ac:dyDescent="0.2">
      <c r="A197" s="89" t="s">
        <v>1634</v>
      </c>
      <c r="B197" s="63" t="s">
        <v>230</v>
      </c>
      <c r="C197" s="43" t="s">
        <v>79</v>
      </c>
      <c r="D197" s="44">
        <v>1331.98</v>
      </c>
      <c r="E197" s="44">
        <v>1177.06</v>
      </c>
      <c r="F197" s="44">
        <v>1076.57</v>
      </c>
      <c r="G197" s="44">
        <v>1051.02</v>
      </c>
      <c r="H197" s="44">
        <v>1199.8699999999999</v>
      </c>
      <c r="I197" s="44">
        <v>1315.98</v>
      </c>
      <c r="J197" s="44">
        <v>1450.14</v>
      </c>
      <c r="K197" s="44">
        <v>1717.89</v>
      </c>
      <c r="L197" s="44">
        <v>1940.18</v>
      </c>
      <c r="M197" s="44">
        <v>2035.96</v>
      </c>
      <c r="N197" s="44">
        <v>2065.3000000000002</v>
      </c>
      <c r="O197" s="44">
        <v>2053.92</v>
      </c>
      <c r="P197" s="44">
        <v>2056.4699999999998</v>
      </c>
      <c r="Q197" s="44">
        <v>2068.12</v>
      </c>
      <c r="R197" s="44">
        <v>2092.23</v>
      </c>
      <c r="S197" s="44">
        <v>2081.6799999999998</v>
      </c>
      <c r="T197" s="44">
        <v>2059.02</v>
      </c>
      <c r="U197" s="44">
        <v>2042.57</v>
      </c>
      <c r="V197" s="44">
        <v>2048.73</v>
      </c>
      <c r="W197" s="44">
        <v>2101.5</v>
      </c>
      <c r="X197" s="44">
        <v>2109.91</v>
      </c>
      <c r="Y197" s="44">
        <v>2055.88</v>
      </c>
      <c r="Z197" s="44">
        <v>1878.21</v>
      </c>
      <c r="AA197" s="44">
        <v>1584.75</v>
      </c>
    </row>
    <row r="198" spans="1:27" ht="12.75" hidden="1" customHeight="1" outlineLevel="1" x14ac:dyDescent="0.2">
      <c r="A198" s="89" t="s">
        <v>1635</v>
      </c>
      <c r="B198" s="63" t="s">
        <v>90</v>
      </c>
      <c r="C198" s="43" t="s">
        <v>79</v>
      </c>
      <c r="D198" s="44">
        <f>$D$163</f>
        <v>1716.97</v>
      </c>
      <c r="E198" s="44">
        <f>$D$163</f>
        <v>1716.97</v>
      </c>
      <c r="F198" s="44">
        <f t="shared" ref="F198:AA198" si="112">$D$163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2">
      <c r="A199" s="89" t="s">
        <v>1636</v>
      </c>
      <c r="B199" s="63" t="s">
        <v>83</v>
      </c>
      <c r="C199" s="43" t="s">
        <v>79</v>
      </c>
      <c r="D199" s="44">
        <v>4.68</v>
      </c>
      <c r="E199" s="44">
        <v>4.68</v>
      </c>
      <c r="F199" s="44">
        <v>4.68</v>
      </c>
      <c r="G199" s="44">
        <v>4.68</v>
      </c>
      <c r="H199" s="44">
        <v>4.68</v>
      </c>
      <c r="I199" s="44">
        <v>4.68</v>
      </c>
      <c r="J199" s="44">
        <v>4.68</v>
      </c>
      <c r="K199" s="44">
        <v>4.68</v>
      </c>
      <c r="L199" s="44">
        <v>4.68</v>
      </c>
      <c r="M199" s="44">
        <v>4.68</v>
      </c>
      <c r="N199" s="44">
        <v>4.68</v>
      </c>
      <c r="O199" s="44">
        <v>4.68</v>
      </c>
      <c r="P199" s="44">
        <v>4.68</v>
      </c>
      <c r="Q199" s="44">
        <v>4.68</v>
      </c>
      <c r="R199" s="44">
        <v>4.68</v>
      </c>
      <c r="S199" s="44">
        <v>4.68</v>
      </c>
      <c r="T199" s="44">
        <v>4.68</v>
      </c>
      <c r="U199" s="44">
        <v>4.68</v>
      </c>
      <c r="V199" s="44">
        <v>4.68</v>
      </c>
      <c r="W199" s="44">
        <v>4.68</v>
      </c>
      <c r="X199" s="44">
        <v>4.68</v>
      </c>
      <c r="Y199" s="44">
        <v>4.68</v>
      </c>
      <c r="Z199" s="44">
        <v>4.68</v>
      </c>
      <c r="AA199" s="44">
        <v>4.68</v>
      </c>
    </row>
    <row r="200" spans="1:27" ht="12.75" hidden="1" customHeight="1" outlineLevel="1" x14ac:dyDescent="0.2">
      <c r="A200" s="89" t="s">
        <v>1637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collapsed="1" x14ac:dyDescent="0.2">
      <c r="A201" s="88" t="s">
        <v>1638</v>
      </c>
      <c r="B201" s="28" t="str">
        <f>"09"&amp;"."&amp;$B$776&amp;"."&amp;$B$777</f>
        <v>09.09.2023</v>
      </c>
      <c r="C201" s="80" t="s">
        <v>76</v>
      </c>
      <c r="D201" s="81">
        <f>ROUND(((D202+D203+D205+D204)/1000),5)</f>
        <v>3.5432700000000001</v>
      </c>
      <c r="E201" s="81">
        <f>ROUND(((E202+E203+E205+E204)/1000),5)</f>
        <v>3.4383499999999998</v>
      </c>
      <c r="F201" s="81">
        <f>ROUND(((F202+F203+F205+F204)/1000),5)</f>
        <v>3.3856000000000002</v>
      </c>
      <c r="G201" s="81">
        <f t="shared" ref="G201:AA201" si="114">ROUND(((G202+G203+G205+G204)/1000),5)</f>
        <v>3.3607999999999998</v>
      </c>
      <c r="H201" s="81">
        <f t="shared" si="114"/>
        <v>3.3718599999999999</v>
      </c>
      <c r="I201" s="81">
        <f t="shared" si="114"/>
        <v>3.3756400000000002</v>
      </c>
      <c r="J201" s="81">
        <f t="shared" si="114"/>
        <v>3.40158</v>
      </c>
      <c r="K201" s="81">
        <f t="shared" si="114"/>
        <v>3.6213899999999999</v>
      </c>
      <c r="L201" s="81">
        <f t="shared" si="114"/>
        <v>3.9308200000000002</v>
      </c>
      <c r="M201" s="81">
        <f t="shared" si="114"/>
        <v>4.02867</v>
      </c>
      <c r="N201" s="81">
        <f t="shared" si="114"/>
        <v>4.0630100000000002</v>
      </c>
      <c r="O201" s="81">
        <f t="shared" si="114"/>
        <v>4.0661300000000002</v>
      </c>
      <c r="P201" s="81">
        <f t="shared" si="114"/>
        <v>4.0636599999999996</v>
      </c>
      <c r="Q201" s="81">
        <f t="shared" si="114"/>
        <v>4.0632200000000003</v>
      </c>
      <c r="R201" s="81">
        <f t="shared" si="114"/>
        <v>4.0631700000000004</v>
      </c>
      <c r="S201" s="81">
        <f t="shared" si="114"/>
        <v>4.05924</v>
      </c>
      <c r="T201" s="81">
        <f t="shared" si="114"/>
        <v>4.0472700000000001</v>
      </c>
      <c r="U201" s="81">
        <f t="shared" si="114"/>
        <v>4.0217099999999997</v>
      </c>
      <c r="V201" s="81">
        <f t="shared" si="114"/>
        <v>4.0444800000000001</v>
      </c>
      <c r="W201" s="81">
        <f t="shared" si="114"/>
        <v>4.0677000000000003</v>
      </c>
      <c r="X201" s="81">
        <f t="shared" si="114"/>
        <v>4.0683400000000001</v>
      </c>
      <c r="Y201" s="81">
        <f t="shared" si="114"/>
        <v>3.9902500000000001</v>
      </c>
      <c r="Z201" s="81">
        <f t="shared" si="114"/>
        <v>3.79033</v>
      </c>
      <c r="AA201" s="81">
        <f t="shared" si="114"/>
        <v>3.5759699999999999</v>
      </c>
    </row>
    <row r="202" spans="1:27" ht="12.75" hidden="1" customHeight="1" outlineLevel="1" x14ac:dyDescent="0.2">
      <c r="A202" s="89" t="s">
        <v>1639</v>
      </c>
      <c r="B202" s="63" t="s">
        <v>230</v>
      </c>
      <c r="C202" s="43" t="s">
        <v>79</v>
      </c>
      <c r="D202" s="44">
        <v>1490.93</v>
      </c>
      <c r="E202" s="44">
        <v>1386.01</v>
      </c>
      <c r="F202" s="44">
        <v>1333.26</v>
      </c>
      <c r="G202" s="44">
        <v>1308.46</v>
      </c>
      <c r="H202" s="44">
        <v>1319.52</v>
      </c>
      <c r="I202" s="44">
        <v>1323.3</v>
      </c>
      <c r="J202" s="44">
        <v>1349.24</v>
      </c>
      <c r="K202" s="44">
        <v>1569.05</v>
      </c>
      <c r="L202" s="44">
        <v>1878.48</v>
      </c>
      <c r="M202" s="44">
        <v>1976.33</v>
      </c>
      <c r="N202" s="44">
        <v>2010.67</v>
      </c>
      <c r="O202" s="44">
        <v>2013.79</v>
      </c>
      <c r="P202" s="44">
        <v>2011.32</v>
      </c>
      <c r="Q202" s="44">
        <v>2010.88</v>
      </c>
      <c r="R202" s="44">
        <v>2010.83</v>
      </c>
      <c r="S202" s="44">
        <v>2006.9</v>
      </c>
      <c r="T202" s="44">
        <v>1994.93</v>
      </c>
      <c r="U202" s="44">
        <v>1969.37</v>
      </c>
      <c r="V202" s="44">
        <v>1992.14</v>
      </c>
      <c r="W202" s="44">
        <v>2015.36</v>
      </c>
      <c r="X202" s="44">
        <v>2016</v>
      </c>
      <c r="Y202" s="44">
        <v>1937.91</v>
      </c>
      <c r="Z202" s="44">
        <v>1737.99</v>
      </c>
      <c r="AA202" s="44">
        <v>1523.63</v>
      </c>
    </row>
    <row r="203" spans="1:27" ht="12.75" hidden="1" customHeight="1" outlineLevel="1" x14ac:dyDescent="0.2">
      <c r="A203" s="89" t="s">
        <v>1640</v>
      </c>
      <c r="B203" s="63" t="s">
        <v>90</v>
      </c>
      <c r="C203" s="43" t="s">
        <v>79</v>
      </c>
      <c r="D203" s="44">
        <f>$D$163</f>
        <v>1716.97</v>
      </c>
      <c r="E203" s="44">
        <f>$D$163</f>
        <v>1716.97</v>
      </c>
      <c r="F203" s="44">
        <f t="shared" ref="F203:AA203" si="115">$D$163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2">
      <c r="A204" s="89" t="s">
        <v>1641</v>
      </c>
      <c r="B204" s="63" t="s">
        <v>83</v>
      </c>
      <c r="C204" s="43" t="s">
        <v>79</v>
      </c>
      <c r="D204" s="44">
        <v>4.68</v>
      </c>
      <c r="E204" s="44">
        <v>4.68</v>
      </c>
      <c r="F204" s="44">
        <v>4.68</v>
      </c>
      <c r="G204" s="44">
        <v>4.68</v>
      </c>
      <c r="H204" s="44">
        <v>4.68</v>
      </c>
      <c r="I204" s="44">
        <v>4.68</v>
      </c>
      <c r="J204" s="44">
        <v>4.68</v>
      </c>
      <c r="K204" s="44">
        <v>4.68</v>
      </c>
      <c r="L204" s="44">
        <v>4.68</v>
      </c>
      <c r="M204" s="44">
        <v>4.68</v>
      </c>
      <c r="N204" s="44">
        <v>4.68</v>
      </c>
      <c r="O204" s="44">
        <v>4.68</v>
      </c>
      <c r="P204" s="44">
        <v>4.68</v>
      </c>
      <c r="Q204" s="44">
        <v>4.68</v>
      </c>
      <c r="R204" s="44">
        <v>4.68</v>
      </c>
      <c r="S204" s="44">
        <v>4.68</v>
      </c>
      <c r="T204" s="44">
        <v>4.68</v>
      </c>
      <c r="U204" s="44">
        <v>4.68</v>
      </c>
      <c r="V204" s="44">
        <v>4.68</v>
      </c>
      <c r="W204" s="44">
        <v>4.68</v>
      </c>
      <c r="X204" s="44">
        <v>4.68</v>
      </c>
      <c r="Y204" s="44">
        <v>4.68</v>
      </c>
      <c r="Z204" s="44">
        <v>4.68</v>
      </c>
      <c r="AA204" s="44">
        <v>4.68</v>
      </c>
    </row>
    <row r="205" spans="1:27" ht="12.75" hidden="1" customHeight="1" outlineLevel="1" x14ac:dyDescent="0.2">
      <c r="A205" s="89" t="s">
        <v>1642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collapsed="1" x14ac:dyDescent="0.2">
      <c r="A206" s="88" t="s">
        <v>1643</v>
      </c>
      <c r="B206" s="28" t="str">
        <f>"10"&amp;"."&amp;$B$776&amp;"."&amp;$B$777</f>
        <v>10.09.2023</v>
      </c>
      <c r="C206" s="80" t="s">
        <v>76</v>
      </c>
      <c r="D206" s="81">
        <f>ROUND(((D207+D208+D210+D209)/1000),5)</f>
        <v>3.4658500000000001</v>
      </c>
      <c r="E206" s="81">
        <f>ROUND(((E207+E208+E210+E209)/1000),5)</f>
        <v>3.40909</v>
      </c>
      <c r="F206" s="81">
        <f>ROUND(((F207+F208+F210+F209)/1000),5)</f>
        <v>3.2900499999999999</v>
      </c>
      <c r="G206" s="81">
        <f t="shared" ref="G206:AA206" si="117">ROUND(((G207+G208+G210+G209)/1000),5)</f>
        <v>3.2598199999999999</v>
      </c>
      <c r="H206" s="81">
        <f t="shared" si="117"/>
        <v>3.2673199999999998</v>
      </c>
      <c r="I206" s="81">
        <f t="shared" si="117"/>
        <v>3.25922</v>
      </c>
      <c r="J206" s="81">
        <f t="shared" si="117"/>
        <v>3.2610600000000001</v>
      </c>
      <c r="K206" s="81">
        <f t="shared" si="117"/>
        <v>3.44712</v>
      </c>
      <c r="L206" s="81">
        <f t="shared" si="117"/>
        <v>3.68398</v>
      </c>
      <c r="M206" s="81">
        <f t="shared" si="117"/>
        <v>3.92652</v>
      </c>
      <c r="N206" s="81">
        <f t="shared" si="117"/>
        <v>4.0058999999999996</v>
      </c>
      <c r="O206" s="81">
        <f t="shared" si="117"/>
        <v>4.0123100000000003</v>
      </c>
      <c r="P206" s="81">
        <f t="shared" si="117"/>
        <v>4.0075700000000003</v>
      </c>
      <c r="Q206" s="81">
        <f t="shared" si="117"/>
        <v>4.0086300000000001</v>
      </c>
      <c r="R206" s="81">
        <f t="shared" si="117"/>
        <v>4.0124199999999997</v>
      </c>
      <c r="S206" s="81">
        <f t="shared" si="117"/>
        <v>4.0107799999999996</v>
      </c>
      <c r="T206" s="81">
        <f t="shared" si="117"/>
        <v>4.0115600000000002</v>
      </c>
      <c r="U206" s="81">
        <f t="shared" si="117"/>
        <v>4.0065200000000001</v>
      </c>
      <c r="V206" s="81">
        <f t="shared" si="117"/>
        <v>4.0295800000000002</v>
      </c>
      <c r="W206" s="81">
        <f t="shared" si="117"/>
        <v>4.0702299999999996</v>
      </c>
      <c r="X206" s="81">
        <f t="shared" si="117"/>
        <v>4.0745699999999996</v>
      </c>
      <c r="Y206" s="81">
        <f t="shared" si="117"/>
        <v>4.00718</v>
      </c>
      <c r="Z206" s="81">
        <f t="shared" si="117"/>
        <v>3.8105000000000002</v>
      </c>
      <c r="AA206" s="81">
        <f t="shared" si="117"/>
        <v>3.5796399999999999</v>
      </c>
    </row>
    <row r="207" spans="1:27" ht="12.75" hidden="1" customHeight="1" outlineLevel="1" x14ac:dyDescent="0.2">
      <c r="A207" s="89" t="s">
        <v>1644</v>
      </c>
      <c r="B207" s="63" t="s">
        <v>230</v>
      </c>
      <c r="C207" s="43" t="s">
        <v>79</v>
      </c>
      <c r="D207" s="44">
        <v>1413.51</v>
      </c>
      <c r="E207" s="44">
        <v>1356.75</v>
      </c>
      <c r="F207" s="44">
        <v>1237.71</v>
      </c>
      <c r="G207" s="44">
        <v>1207.48</v>
      </c>
      <c r="H207" s="44">
        <v>1214.98</v>
      </c>
      <c r="I207" s="44">
        <v>1206.8800000000001</v>
      </c>
      <c r="J207" s="44">
        <v>1208.72</v>
      </c>
      <c r="K207" s="44">
        <v>1394.78</v>
      </c>
      <c r="L207" s="44">
        <v>1631.64</v>
      </c>
      <c r="M207" s="44">
        <v>1874.18</v>
      </c>
      <c r="N207" s="44">
        <v>1953.56</v>
      </c>
      <c r="O207" s="44">
        <v>1959.97</v>
      </c>
      <c r="P207" s="44">
        <v>1955.23</v>
      </c>
      <c r="Q207" s="44">
        <v>1956.29</v>
      </c>
      <c r="R207" s="44">
        <v>1960.08</v>
      </c>
      <c r="S207" s="44">
        <v>1958.44</v>
      </c>
      <c r="T207" s="44">
        <v>1959.22</v>
      </c>
      <c r="U207" s="44">
        <v>1954.18</v>
      </c>
      <c r="V207" s="44">
        <v>1977.24</v>
      </c>
      <c r="W207" s="44">
        <v>2017.89</v>
      </c>
      <c r="X207" s="44">
        <v>2022.23</v>
      </c>
      <c r="Y207" s="44">
        <v>1954.84</v>
      </c>
      <c r="Z207" s="44">
        <v>1758.16</v>
      </c>
      <c r="AA207" s="44">
        <v>1527.3</v>
      </c>
    </row>
    <row r="208" spans="1:27" ht="12.75" hidden="1" customHeight="1" outlineLevel="1" x14ac:dyDescent="0.2">
      <c r="A208" s="89" t="s">
        <v>1645</v>
      </c>
      <c r="B208" s="63" t="s">
        <v>90</v>
      </c>
      <c r="C208" s="43" t="s">
        <v>79</v>
      </c>
      <c r="D208" s="44">
        <f>$D$163</f>
        <v>1716.97</v>
      </c>
      <c r="E208" s="44">
        <f>$D$163</f>
        <v>1716.97</v>
      </c>
      <c r="F208" s="44">
        <f t="shared" ref="F208:AA208" si="118">$D$163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2">
      <c r="A209" s="89" t="s">
        <v>1646</v>
      </c>
      <c r="B209" s="63" t="s">
        <v>83</v>
      </c>
      <c r="C209" s="43" t="s">
        <v>79</v>
      </c>
      <c r="D209" s="44">
        <v>4.68</v>
      </c>
      <c r="E209" s="44">
        <v>4.68</v>
      </c>
      <c r="F209" s="44">
        <v>4.68</v>
      </c>
      <c r="G209" s="44">
        <v>4.68</v>
      </c>
      <c r="H209" s="44">
        <v>4.68</v>
      </c>
      <c r="I209" s="44">
        <v>4.68</v>
      </c>
      <c r="J209" s="44">
        <v>4.68</v>
      </c>
      <c r="K209" s="44">
        <v>4.68</v>
      </c>
      <c r="L209" s="44">
        <v>4.68</v>
      </c>
      <c r="M209" s="44">
        <v>4.68</v>
      </c>
      <c r="N209" s="44">
        <v>4.68</v>
      </c>
      <c r="O209" s="44">
        <v>4.68</v>
      </c>
      <c r="P209" s="44">
        <v>4.68</v>
      </c>
      <c r="Q209" s="44">
        <v>4.68</v>
      </c>
      <c r="R209" s="44">
        <v>4.68</v>
      </c>
      <c r="S209" s="44">
        <v>4.68</v>
      </c>
      <c r="T209" s="44">
        <v>4.68</v>
      </c>
      <c r="U209" s="44">
        <v>4.68</v>
      </c>
      <c r="V209" s="44">
        <v>4.68</v>
      </c>
      <c r="W209" s="44">
        <v>4.68</v>
      </c>
      <c r="X209" s="44">
        <v>4.68</v>
      </c>
      <c r="Y209" s="44">
        <v>4.68</v>
      </c>
      <c r="Z209" s="44">
        <v>4.68</v>
      </c>
      <c r="AA209" s="44">
        <v>4.68</v>
      </c>
    </row>
    <row r="210" spans="1:27" ht="12.75" hidden="1" customHeight="1" outlineLevel="1" x14ac:dyDescent="0.2">
      <c r="A210" s="89" t="s">
        <v>1647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collapsed="1" x14ac:dyDescent="0.2">
      <c r="A211" s="88" t="s">
        <v>1648</v>
      </c>
      <c r="B211" s="28" t="str">
        <f>"11"&amp;"."&amp;$B$776&amp;"."&amp;$B$777</f>
        <v>11.09.2023</v>
      </c>
      <c r="C211" s="80" t="s">
        <v>76</v>
      </c>
      <c r="D211" s="81">
        <f>ROUND(((D212+D213+D215+D214)/1000),5)</f>
        <v>3.4615100000000001</v>
      </c>
      <c r="E211" s="81">
        <f>ROUND(((E212+E213+E215+E214)/1000),5)</f>
        <v>3.34551</v>
      </c>
      <c r="F211" s="81">
        <f>ROUND(((F212+F213+F215+F214)/1000),5)</f>
        <v>3.2875800000000002</v>
      </c>
      <c r="G211" s="81">
        <f t="shared" ref="G211:AA211" si="120">ROUND(((G212+G213+G215+G214)/1000),5)</f>
        <v>3.28972</v>
      </c>
      <c r="H211" s="81">
        <f t="shared" si="120"/>
        <v>3.3571900000000001</v>
      </c>
      <c r="I211" s="81">
        <f t="shared" si="120"/>
        <v>3.3722599999999998</v>
      </c>
      <c r="J211" s="81">
        <f t="shared" si="120"/>
        <v>3.5447099999999998</v>
      </c>
      <c r="K211" s="81">
        <f t="shared" si="120"/>
        <v>3.8021500000000001</v>
      </c>
      <c r="L211" s="81">
        <f t="shared" si="120"/>
        <v>4.0075500000000002</v>
      </c>
      <c r="M211" s="81">
        <f t="shared" si="120"/>
        <v>4.0759100000000004</v>
      </c>
      <c r="N211" s="81">
        <f t="shared" si="120"/>
        <v>4.0831600000000003</v>
      </c>
      <c r="O211" s="81">
        <f t="shared" si="120"/>
        <v>4.0685700000000002</v>
      </c>
      <c r="P211" s="81">
        <f t="shared" si="120"/>
        <v>4.0584100000000003</v>
      </c>
      <c r="Q211" s="81">
        <f t="shared" si="120"/>
        <v>4.07003</v>
      </c>
      <c r="R211" s="81">
        <f t="shared" si="120"/>
        <v>4.0953499999999998</v>
      </c>
      <c r="S211" s="81">
        <f t="shared" si="120"/>
        <v>4.0853299999999999</v>
      </c>
      <c r="T211" s="81">
        <f t="shared" si="120"/>
        <v>4.0722399999999999</v>
      </c>
      <c r="U211" s="81">
        <f t="shared" si="120"/>
        <v>4.0506900000000003</v>
      </c>
      <c r="V211" s="81">
        <f t="shared" si="120"/>
        <v>4.0707399999999998</v>
      </c>
      <c r="W211" s="81">
        <f t="shared" si="120"/>
        <v>4.1449600000000002</v>
      </c>
      <c r="X211" s="81">
        <f t="shared" si="120"/>
        <v>4.0998200000000002</v>
      </c>
      <c r="Y211" s="81">
        <f t="shared" si="120"/>
        <v>3.9948999999999999</v>
      </c>
      <c r="Z211" s="81">
        <f t="shared" si="120"/>
        <v>3.7257099999999999</v>
      </c>
      <c r="AA211" s="81">
        <f t="shared" si="120"/>
        <v>3.5142799999999998</v>
      </c>
    </row>
    <row r="212" spans="1:27" ht="12.75" hidden="1" customHeight="1" outlineLevel="1" x14ac:dyDescent="0.2">
      <c r="A212" s="89" t="s">
        <v>1649</v>
      </c>
      <c r="B212" s="63" t="s">
        <v>230</v>
      </c>
      <c r="C212" s="43" t="s">
        <v>79</v>
      </c>
      <c r="D212" s="44">
        <v>1409.17</v>
      </c>
      <c r="E212" s="44">
        <v>1293.17</v>
      </c>
      <c r="F212" s="44">
        <v>1235.24</v>
      </c>
      <c r="G212" s="44">
        <v>1237.3800000000001</v>
      </c>
      <c r="H212" s="44">
        <v>1304.8499999999999</v>
      </c>
      <c r="I212" s="44">
        <v>1319.92</v>
      </c>
      <c r="J212" s="44">
        <v>1492.37</v>
      </c>
      <c r="K212" s="44">
        <v>1749.81</v>
      </c>
      <c r="L212" s="44">
        <v>1955.21</v>
      </c>
      <c r="M212" s="44">
        <v>2023.57</v>
      </c>
      <c r="N212" s="44">
        <v>2030.82</v>
      </c>
      <c r="O212" s="44">
        <v>2016.23</v>
      </c>
      <c r="P212" s="44">
        <v>2006.07</v>
      </c>
      <c r="Q212" s="44">
        <v>2017.69</v>
      </c>
      <c r="R212" s="44">
        <v>2043.01</v>
      </c>
      <c r="S212" s="44">
        <v>2032.99</v>
      </c>
      <c r="T212" s="44">
        <v>2019.9</v>
      </c>
      <c r="U212" s="44">
        <v>1998.35</v>
      </c>
      <c r="V212" s="44">
        <v>2018.4</v>
      </c>
      <c r="W212" s="44">
        <v>2092.62</v>
      </c>
      <c r="X212" s="44">
        <v>2047.48</v>
      </c>
      <c r="Y212" s="44">
        <v>1942.56</v>
      </c>
      <c r="Z212" s="44">
        <v>1673.37</v>
      </c>
      <c r="AA212" s="44">
        <v>1461.94</v>
      </c>
    </row>
    <row r="213" spans="1:27" ht="12.75" hidden="1" customHeight="1" outlineLevel="1" x14ac:dyDescent="0.2">
      <c r="A213" s="89" t="s">
        <v>1650</v>
      </c>
      <c r="B213" s="63" t="s">
        <v>90</v>
      </c>
      <c r="C213" s="43" t="s">
        <v>79</v>
      </c>
      <c r="D213" s="44">
        <f>$D$163</f>
        <v>1716.97</v>
      </c>
      <c r="E213" s="44">
        <f>$D$163</f>
        <v>1716.97</v>
      </c>
      <c r="F213" s="44">
        <f t="shared" ref="F213:AA213" si="121">$D$163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2">
      <c r="A214" s="89" t="s">
        <v>1651</v>
      </c>
      <c r="B214" s="63" t="s">
        <v>83</v>
      </c>
      <c r="C214" s="43" t="s">
        <v>79</v>
      </c>
      <c r="D214" s="44">
        <v>4.68</v>
      </c>
      <c r="E214" s="44">
        <v>4.68</v>
      </c>
      <c r="F214" s="44">
        <v>4.68</v>
      </c>
      <c r="G214" s="44">
        <v>4.68</v>
      </c>
      <c r="H214" s="44">
        <v>4.68</v>
      </c>
      <c r="I214" s="44">
        <v>4.68</v>
      </c>
      <c r="J214" s="44">
        <v>4.68</v>
      </c>
      <c r="K214" s="44">
        <v>4.68</v>
      </c>
      <c r="L214" s="44">
        <v>4.68</v>
      </c>
      <c r="M214" s="44">
        <v>4.68</v>
      </c>
      <c r="N214" s="44">
        <v>4.68</v>
      </c>
      <c r="O214" s="44">
        <v>4.68</v>
      </c>
      <c r="P214" s="44">
        <v>4.68</v>
      </c>
      <c r="Q214" s="44">
        <v>4.68</v>
      </c>
      <c r="R214" s="44">
        <v>4.68</v>
      </c>
      <c r="S214" s="44">
        <v>4.68</v>
      </c>
      <c r="T214" s="44">
        <v>4.68</v>
      </c>
      <c r="U214" s="44">
        <v>4.68</v>
      </c>
      <c r="V214" s="44">
        <v>4.68</v>
      </c>
      <c r="W214" s="44">
        <v>4.68</v>
      </c>
      <c r="X214" s="44">
        <v>4.68</v>
      </c>
      <c r="Y214" s="44">
        <v>4.68</v>
      </c>
      <c r="Z214" s="44">
        <v>4.68</v>
      </c>
      <c r="AA214" s="44">
        <v>4.68</v>
      </c>
    </row>
    <row r="215" spans="1:27" ht="12.75" hidden="1" customHeight="1" outlineLevel="1" x14ac:dyDescent="0.2">
      <c r="A215" s="89" t="s">
        <v>1652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collapsed="1" x14ac:dyDescent="0.2">
      <c r="A216" s="88" t="s">
        <v>1653</v>
      </c>
      <c r="B216" s="28" t="str">
        <f>"12"&amp;"."&amp;$B$776&amp;"."&amp;$B$777</f>
        <v>12.09.2023</v>
      </c>
      <c r="C216" s="80" t="s">
        <v>76</v>
      </c>
      <c r="D216" s="81">
        <f>ROUND(((D217+D218+D220+D219)/1000),5)</f>
        <v>3.36835</v>
      </c>
      <c r="E216" s="81">
        <f>ROUND(((E217+E218+E220+E219)/1000),5)</f>
        <v>3.26355</v>
      </c>
      <c r="F216" s="81">
        <f>ROUND(((F217+F218+F220+F219)/1000),5)</f>
        <v>3.19116</v>
      </c>
      <c r="G216" s="81">
        <f t="shared" ref="G216:AA216" si="123">ROUND(((G217+G218+G220+G219)/1000),5)</f>
        <v>3.2221600000000001</v>
      </c>
      <c r="H216" s="81">
        <f t="shared" si="123"/>
        <v>3.3381799999999999</v>
      </c>
      <c r="I216" s="81">
        <f t="shared" si="123"/>
        <v>3.3755500000000001</v>
      </c>
      <c r="J216" s="81">
        <f t="shared" si="123"/>
        <v>3.5216799999999999</v>
      </c>
      <c r="K216" s="81">
        <f t="shared" si="123"/>
        <v>3.6826699999999999</v>
      </c>
      <c r="L216" s="81">
        <f t="shared" si="123"/>
        <v>3.9923799999999998</v>
      </c>
      <c r="M216" s="81">
        <f t="shared" si="123"/>
        <v>4.0608000000000004</v>
      </c>
      <c r="N216" s="81">
        <f t="shared" si="123"/>
        <v>4.0691300000000004</v>
      </c>
      <c r="O216" s="81">
        <f t="shared" si="123"/>
        <v>4.0641800000000003</v>
      </c>
      <c r="P216" s="81">
        <f t="shared" si="123"/>
        <v>4.0492800000000004</v>
      </c>
      <c r="Q216" s="81">
        <f t="shared" si="123"/>
        <v>4.0461600000000004</v>
      </c>
      <c r="R216" s="81">
        <f t="shared" si="123"/>
        <v>4.0776700000000003</v>
      </c>
      <c r="S216" s="81">
        <f t="shared" si="123"/>
        <v>4.0703300000000002</v>
      </c>
      <c r="T216" s="81">
        <f t="shared" si="123"/>
        <v>4.0597000000000003</v>
      </c>
      <c r="U216" s="81">
        <f t="shared" si="123"/>
        <v>4.0381200000000002</v>
      </c>
      <c r="V216" s="81">
        <f t="shared" si="123"/>
        <v>4.0609400000000004</v>
      </c>
      <c r="W216" s="81">
        <f t="shared" si="123"/>
        <v>4.1163800000000004</v>
      </c>
      <c r="X216" s="81">
        <f t="shared" si="123"/>
        <v>4.1005399999999996</v>
      </c>
      <c r="Y216" s="81">
        <f t="shared" si="123"/>
        <v>4.0112100000000002</v>
      </c>
      <c r="Z216" s="81">
        <f t="shared" si="123"/>
        <v>3.7480699999999998</v>
      </c>
      <c r="AA216" s="81">
        <f t="shared" si="123"/>
        <v>3.5423300000000002</v>
      </c>
    </row>
    <row r="217" spans="1:27" ht="12.75" hidden="1" customHeight="1" outlineLevel="1" x14ac:dyDescent="0.2">
      <c r="A217" s="89" t="s">
        <v>1654</v>
      </c>
      <c r="B217" s="63" t="s">
        <v>230</v>
      </c>
      <c r="C217" s="43" t="s">
        <v>79</v>
      </c>
      <c r="D217" s="44">
        <v>1316.01</v>
      </c>
      <c r="E217" s="44">
        <v>1211.21</v>
      </c>
      <c r="F217" s="44">
        <v>1138.82</v>
      </c>
      <c r="G217" s="44">
        <v>1169.82</v>
      </c>
      <c r="H217" s="44">
        <v>1285.8399999999999</v>
      </c>
      <c r="I217" s="44">
        <v>1323.21</v>
      </c>
      <c r="J217" s="44">
        <v>1469.34</v>
      </c>
      <c r="K217" s="44">
        <v>1630.33</v>
      </c>
      <c r="L217" s="44">
        <v>1940.04</v>
      </c>
      <c r="M217" s="44">
        <v>2008.46</v>
      </c>
      <c r="N217" s="44">
        <v>2016.79</v>
      </c>
      <c r="O217" s="44">
        <v>2011.84</v>
      </c>
      <c r="P217" s="44">
        <v>1996.94</v>
      </c>
      <c r="Q217" s="44">
        <v>1993.82</v>
      </c>
      <c r="R217" s="44">
        <v>2025.33</v>
      </c>
      <c r="S217" s="44">
        <v>2017.99</v>
      </c>
      <c r="T217" s="44">
        <v>2007.36</v>
      </c>
      <c r="U217" s="44">
        <v>1985.78</v>
      </c>
      <c r="V217" s="44">
        <v>2008.6</v>
      </c>
      <c r="W217" s="44">
        <v>2064.04</v>
      </c>
      <c r="X217" s="44">
        <v>2048.1999999999998</v>
      </c>
      <c r="Y217" s="44">
        <v>1958.87</v>
      </c>
      <c r="Z217" s="44">
        <v>1695.73</v>
      </c>
      <c r="AA217" s="44">
        <v>1489.99</v>
      </c>
    </row>
    <row r="218" spans="1:27" ht="12.75" hidden="1" customHeight="1" outlineLevel="1" x14ac:dyDescent="0.2">
      <c r="A218" s="89" t="s">
        <v>1655</v>
      </c>
      <c r="B218" s="63" t="s">
        <v>90</v>
      </c>
      <c r="C218" s="43" t="s">
        <v>79</v>
      </c>
      <c r="D218" s="44">
        <f>$D$163</f>
        <v>1716.97</v>
      </c>
      <c r="E218" s="44">
        <f>$D$163</f>
        <v>1716.97</v>
      </c>
      <c r="F218" s="44">
        <f t="shared" ref="F218:AA218" si="124">$D$163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2">
      <c r="A219" s="89" t="s">
        <v>1656</v>
      </c>
      <c r="B219" s="63" t="s">
        <v>83</v>
      </c>
      <c r="C219" s="43" t="s">
        <v>79</v>
      </c>
      <c r="D219" s="44">
        <v>4.68</v>
      </c>
      <c r="E219" s="44">
        <v>4.68</v>
      </c>
      <c r="F219" s="44">
        <v>4.68</v>
      </c>
      <c r="G219" s="44">
        <v>4.68</v>
      </c>
      <c r="H219" s="44">
        <v>4.68</v>
      </c>
      <c r="I219" s="44">
        <v>4.68</v>
      </c>
      <c r="J219" s="44">
        <v>4.68</v>
      </c>
      <c r="K219" s="44">
        <v>4.68</v>
      </c>
      <c r="L219" s="44">
        <v>4.68</v>
      </c>
      <c r="M219" s="44">
        <v>4.68</v>
      </c>
      <c r="N219" s="44">
        <v>4.68</v>
      </c>
      <c r="O219" s="44">
        <v>4.68</v>
      </c>
      <c r="P219" s="44">
        <v>4.68</v>
      </c>
      <c r="Q219" s="44">
        <v>4.68</v>
      </c>
      <c r="R219" s="44">
        <v>4.68</v>
      </c>
      <c r="S219" s="44">
        <v>4.68</v>
      </c>
      <c r="T219" s="44">
        <v>4.68</v>
      </c>
      <c r="U219" s="44">
        <v>4.68</v>
      </c>
      <c r="V219" s="44">
        <v>4.68</v>
      </c>
      <c r="W219" s="44">
        <v>4.68</v>
      </c>
      <c r="X219" s="44">
        <v>4.68</v>
      </c>
      <c r="Y219" s="44">
        <v>4.68</v>
      </c>
      <c r="Z219" s="44">
        <v>4.68</v>
      </c>
      <c r="AA219" s="44">
        <v>4.68</v>
      </c>
    </row>
    <row r="220" spans="1:27" ht="12.75" hidden="1" customHeight="1" outlineLevel="1" x14ac:dyDescent="0.2">
      <c r="A220" s="89" t="s">
        <v>1657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collapsed="1" x14ac:dyDescent="0.2">
      <c r="A221" s="88" t="s">
        <v>1658</v>
      </c>
      <c r="B221" s="28" t="str">
        <f>"13"&amp;"."&amp;$B$776&amp;"."&amp;$B$777</f>
        <v>13.09.2023</v>
      </c>
      <c r="C221" s="80" t="s">
        <v>76</v>
      </c>
      <c r="D221" s="81">
        <f>ROUND(((D222+D223+D225+D224)/1000),5)</f>
        <v>3.3971300000000002</v>
      </c>
      <c r="E221" s="81">
        <f>ROUND(((E222+E223+E225+E224)/1000),5)</f>
        <v>3.3168899999999999</v>
      </c>
      <c r="F221" s="81">
        <f>ROUND(((F222+F223+F225+F224)/1000),5)</f>
        <v>3.2703500000000001</v>
      </c>
      <c r="G221" s="81">
        <f t="shared" ref="G221:AA221" si="126">ROUND(((G222+G223+G225+G224)/1000),5)</f>
        <v>3.2697500000000002</v>
      </c>
      <c r="H221" s="81">
        <f t="shared" si="126"/>
        <v>3.3414000000000001</v>
      </c>
      <c r="I221" s="81">
        <f t="shared" si="126"/>
        <v>3.3774099999999998</v>
      </c>
      <c r="J221" s="81">
        <f t="shared" si="126"/>
        <v>3.5430000000000001</v>
      </c>
      <c r="K221" s="81">
        <f t="shared" si="126"/>
        <v>3.7628599999999999</v>
      </c>
      <c r="L221" s="81">
        <f t="shared" si="126"/>
        <v>4.0205599999999997</v>
      </c>
      <c r="M221" s="81">
        <f t="shared" si="126"/>
        <v>4.0974500000000003</v>
      </c>
      <c r="N221" s="81">
        <f t="shared" si="126"/>
        <v>4.1359599999999999</v>
      </c>
      <c r="O221" s="81">
        <f t="shared" si="126"/>
        <v>4.0954100000000002</v>
      </c>
      <c r="P221" s="81">
        <f t="shared" si="126"/>
        <v>4.0584600000000002</v>
      </c>
      <c r="Q221" s="81">
        <f t="shared" si="126"/>
        <v>4.0827799999999996</v>
      </c>
      <c r="R221" s="81">
        <f t="shared" si="126"/>
        <v>4.1823800000000002</v>
      </c>
      <c r="S221" s="81">
        <f t="shared" si="126"/>
        <v>4.1725399999999997</v>
      </c>
      <c r="T221" s="81">
        <f t="shared" si="126"/>
        <v>4.1256599999999999</v>
      </c>
      <c r="U221" s="81">
        <f t="shared" si="126"/>
        <v>4.0571400000000004</v>
      </c>
      <c r="V221" s="81">
        <f t="shared" si="126"/>
        <v>4.1189299999999998</v>
      </c>
      <c r="W221" s="81">
        <f t="shared" si="126"/>
        <v>4.2362399999999996</v>
      </c>
      <c r="X221" s="81">
        <f t="shared" si="126"/>
        <v>4.1779900000000003</v>
      </c>
      <c r="Y221" s="81">
        <f t="shared" si="126"/>
        <v>4.0240299999999998</v>
      </c>
      <c r="Z221" s="81">
        <f t="shared" si="126"/>
        <v>3.7462900000000001</v>
      </c>
      <c r="AA221" s="81">
        <f t="shared" si="126"/>
        <v>3.5465800000000001</v>
      </c>
    </row>
    <row r="222" spans="1:27" ht="12.75" hidden="1" customHeight="1" outlineLevel="1" x14ac:dyDescent="0.2">
      <c r="A222" s="89" t="s">
        <v>1659</v>
      </c>
      <c r="B222" s="63" t="s">
        <v>230</v>
      </c>
      <c r="C222" s="43" t="s">
        <v>79</v>
      </c>
      <c r="D222" s="44">
        <v>1344.79</v>
      </c>
      <c r="E222" s="44">
        <v>1264.55</v>
      </c>
      <c r="F222" s="44">
        <v>1218.01</v>
      </c>
      <c r="G222" s="44">
        <v>1217.4100000000001</v>
      </c>
      <c r="H222" s="44">
        <v>1289.06</v>
      </c>
      <c r="I222" s="44">
        <v>1325.07</v>
      </c>
      <c r="J222" s="44">
        <v>1490.66</v>
      </c>
      <c r="K222" s="44">
        <v>1710.52</v>
      </c>
      <c r="L222" s="44">
        <v>1968.22</v>
      </c>
      <c r="M222" s="44">
        <v>2045.11</v>
      </c>
      <c r="N222" s="44">
        <v>2083.62</v>
      </c>
      <c r="O222" s="44">
        <v>2043.07</v>
      </c>
      <c r="P222" s="44">
        <v>2006.12</v>
      </c>
      <c r="Q222" s="44">
        <v>2030.44</v>
      </c>
      <c r="R222" s="44">
        <v>2130.04</v>
      </c>
      <c r="S222" s="44">
        <v>2120.1999999999998</v>
      </c>
      <c r="T222" s="44">
        <v>2073.3200000000002</v>
      </c>
      <c r="U222" s="44">
        <v>2004.8</v>
      </c>
      <c r="V222" s="44">
        <v>2066.59</v>
      </c>
      <c r="W222" s="44">
        <v>2183.9</v>
      </c>
      <c r="X222" s="44">
        <v>2125.65</v>
      </c>
      <c r="Y222" s="44">
        <v>1971.69</v>
      </c>
      <c r="Z222" s="44">
        <v>1693.95</v>
      </c>
      <c r="AA222" s="44">
        <v>1494.24</v>
      </c>
    </row>
    <row r="223" spans="1:27" ht="12.75" hidden="1" customHeight="1" outlineLevel="1" x14ac:dyDescent="0.2">
      <c r="A223" s="89" t="s">
        <v>1660</v>
      </c>
      <c r="B223" s="63" t="s">
        <v>90</v>
      </c>
      <c r="C223" s="43" t="s">
        <v>79</v>
      </c>
      <c r="D223" s="44">
        <f>$D$163</f>
        <v>1716.97</v>
      </c>
      <c r="E223" s="44">
        <f>$D$163</f>
        <v>1716.97</v>
      </c>
      <c r="F223" s="44">
        <f t="shared" ref="F223:AA223" si="127">$D$163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2">
      <c r="A224" s="89" t="s">
        <v>1661</v>
      </c>
      <c r="B224" s="63" t="s">
        <v>83</v>
      </c>
      <c r="C224" s="43" t="s">
        <v>79</v>
      </c>
      <c r="D224" s="44">
        <v>4.68</v>
      </c>
      <c r="E224" s="44">
        <v>4.68</v>
      </c>
      <c r="F224" s="44">
        <v>4.68</v>
      </c>
      <c r="G224" s="44">
        <v>4.68</v>
      </c>
      <c r="H224" s="44">
        <v>4.68</v>
      </c>
      <c r="I224" s="44">
        <v>4.68</v>
      </c>
      <c r="J224" s="44">
        <v>4.68</v>
      </c>
      <c r="K224" s="44">
        <v>4.68</v>
      </c>
      <c r="L224" s="44">
        <v>4.68</v>
      </c>
      <c r="M224" s="44">
        <v>4.68</v>
      </c>
      <c r="N224" s="44">
        <v>4.68</v>
      </c>
      <c r="O224" s="44">
        <v>4.68</v>
      </c>
      <c r="P224" s="44">
        <v>4.68</v>
      </c>
      <c r="Q224" s="44">
        <v>4.68</v>
      </c>
      <c r="R224" s="44">
        <v>4.68</v>
      </c>
      <c r="S224" s="44">
        <v>4.68</v>
      </c>
      <c r="T224" s="44">
        <v>4.68</v>
      </c>
      <c r="U224" s="44">
        <v>4.68</v>
      </c>
      <c r="V224" s="44">
        <v>4.68</v>
      </c>
      <c r="W224" s="44">
        <v>4.68</v>
      </c>
      <c r="X224" s="44">
        <v>4.68</v>
      </c>
      <c r="Y224" s="44">
        <v>4.68</v>
      </c>
      <c r="Z224" s="44">
        <v>4.68</v>
      </c>
      <c r="AA224" s="44">
        <v>4.68</v>
      </c>
    </row>
    <row r="225" spans="1:27" ht="12.75" hidden="1" customHeight="1" outlineLevel="1" x14ac:dyDescent="0.2">
      <c r="A225" s="89" t="s">
        <v>1662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collapsed="1" x14ac:dyDescent="0.2">
      <c r="A226" s="88" t="s">
        <v>1663</v>
      </c>
      <c r="B226" s="28" t="str">
        <f>"14"&amp;"."&amp;$B$776&amp;"."&amp;$B$777</f>
        <v>14.09.2023</v>
      </c>
      <c r="C226" s="80" t="s">
        <v>76</v>
      </c>
      <c r="D226" s="81">
        <f>ROUND(((D227+D228+D230+D229)/1000),5)</f>
        <v>3.4127800000000001</v>
      </c>
      <c r="E226" s="81">
        <f>ROUND(((E227+E228+E230+E229)/1000),5)</f>
        <v>3.3158400000000001</v>
      </c>
      <c r="F226" s="81">
        <f>ROUND(((F227+F228+F230+F229)/1000),5)</f>
        <v>3.2609699999999999</v>
      </c>
      <c r="G226" s="81">
        <f t="shared" ref="G226:AA226" si="129">ROUND(((G227+G228+G230+G229)/1000),5)</f>
        <v>3.2730700000000001</v>
      </c>
      <c r="H226" s="81">
        <f t="shared" si="129"/>
        <v>3.3340800000000002</v>
      </c>
      <c r="I226" s="81">
        <f t="shared" si="129"/>
        <v>3.3927900000000002</v>
      </c>
      <c r="J226" s="81">
        <f t="shared" si="129"/>
        <v>3.5734400000000002</v>
      </c>
      <c r="K226" s="81">
        <f t="shared" si="129"/>
        <v>3.8155100000000002</v>
      </c>
      <c r="L226" s="81">
        <f t="shared" si="129"/>
        <v>4.00284</v>
      </c>
      <c r="M226" s="81">
        <f t="shared" si="129"/>
        <v>4.07456</v>
      </c>
      <c r="N226" s="81">
        <f t="shared" si="129"/>
        <v>4.0766799999999996</v>
      </c>
      <c r="O226" s="81">
        <f t="shared" si="129"/>
        <v>4.0736299999999996</v>
      </c>
      <c r="P226" s="81">
        <f t="shared" si="129"/>
        <v>4.06433</v>
      </c>
      <c r="Q226" s="81">
        <f t="shared" si="129"/>
        <v>4.0714199999999998</v>
      </c>
      <c r="R226" s="81">
        <f t="shared" si="129"/>
        <v>4.1225199999999997</v>
      </c>
      <c r="S226" s="81">
        <f t="shared" si="129"/>
        <v>4.1149800000000001</v>
      </c>
      <c r="T226" s="81">
        <f t="shared" si="129"/>
        <v>4.0861200000000002</v>
      </c>
      <c r="U226" s="81">
        <f t="shared" si="129"/>
        <v>4.0765099999999999</v>
      </c>
      <c r="V226" s="81">
        <f t="shared" si="129"/>
        <v>4.0855699999999997</v>
      </c>
      <c r="W226" s="81">
        <f t="shared" si="129"/>
        <v>4.1655800000000003</v>
      </c>
      <c r="X226" s="81">
        <f t="shared" si="129"/>
        <v>4.1238099999999998</v>
      </c>
      <c r="Y226" s="81">
        <f t="shared" si="129"/>
        <v>4.03294</v>
      </c>
      <c r="Z226" s="81">
        <f t="shared" si="129"/>
        <v>3.8059699999999999</v>
      </c>
      <c r="AA226" s="81">
        <f t="shared" si="129"/>
        <v>3.55287</v>
      </c>
    </row>
    <row r="227" spans="1:27" ht="12.75" hidden="1" customHeight="1" outlineLevel="1" x14ac:dyDescent="0.2">
      <c r="A227" s="89" t="s">
        <v>1664</v>
      </c>
      <c r="B227" s="63" t="s">
        <v>230</v>
      </c>
      <c r="C227" s="43" t="s">
        <v>79</v>
      </c>
      <c r="D227" s="44">
        <v>1360.44</v>
      </c>
      <c r="E227" s="44">
        <v>1263.5</v>
      </c>
      <c r="F227" s="44">
        <v>1208.6300000000001</v>
      </c>
      <c r="G227" s="44">
        <v>1220.73</v>
      </c>
      <c r="H227" s="44">
        <v>1281.74</v>
      </c>
      <c r="I227" s="44">
        <v>1340.45</v>
      </c>
      <c r="J227" s="44">
        <v>1521.1</v>
      </c>
      <c r="K227" s="44">
        <v>1763.17</v>
      </c>
      <c r="L227" s="44">
        <v>1950.5</v>
      </c>
      <c r="M227" s="44">
        <v>2022.22</v>
      </c>
      <c r="N227" s="44">
        <v>2024.34</v>
      </c>
      <c r="O227" s="44">
        <v>2021.29</v>
      </c>
      <c r="P227" s="44">
        <v>2011.99</v>
      </c>
      <c r="Q227" s="44">
        <v>2019.08</v>
      </c>
      <c r="R227" s="44">
        <v>2070.1799999999998</v>
      </c>
      <c r="S227" s="44">
        <v>2062.64</v>
      </c>
      <c r="T227" s="44">
        <v>2033.78</v>
      </c>
      <c r="U227" s="44">
        <v>2024.17</v>
      </c>
      <c r="V227" s="44">
        <v>2033.23</v>
      </c>
      <c r="W227" s="44">
        <v>2113.2399999999998</v>
      </c>
      <c r="X227" s="44">
        <v>2071.4699999999998</v>
      </c>
      <c r="Y227" s="44">
        <v>1980.6</v>
      </c>
      <c r="Z227" s="44">
        <v>1753.63</v>
      </c>
      <c r="AA227" s="44">
        <v>1500.53</v>
      </c>
    </row>
    <row r="228" spans="1:27" ht="12.75" hidden="1" customHeight="1" outlineLevel="1" x14ac:dyDescent="0.2">
      <c r="A228" s="89" t="s">
        <v>1665</v>
      </c>
      <c r="B228" s="63" t="s">
        <v>90</v>
      </c>
      <c r="C228" s="43" t="s">
        <v>79</v>
      </c>
      <c r="D228" s="44">
        <f>$D$163</f>
        <v>1716.97</v>
      </c>
      <c r="E228" s="44">
        <f>$D$163</f>
        <v>1716.97</v>
      </c>
      <c r="F228" s="44">
        <f t="shared" ref="F228:AA228" si="130">$D$163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2">
      <c r="A229" s="89" t="s">
        <v>1666</v>
      </c>
      <c r="B229" s="63" t="s">
        <v>83</v>
      </c>
      <c r="C229" s="43" t="s">
        <v>79</v>
      </c>
      <c r="D229" s="44">
        <v>4.68</v>
      </c>
      <c r="E229" s="44">
        <v>4.68</v>
      </c>
      <c r="F229" s="44">
        <v>4.68</v>
      </c>
      <c r="G229" s="44">
        <v>4.68</v>
      </c>
      <c r="H229" s="44">
        <v>4.68</v>
      </c>
      <c r="I229" s="44">
        <v>4.68</v>
      </c>
      <c r="J229" s="44">
        <v>4.68</v>
      </c>
      <c r="K229" s="44">
        <v>4.68</v>
      </c>
      <c r="L229" s="44">
        <v>4.68</v>
      </c>
      <c r="M229" s="44">
        <v>4.68</v>
      </c>
      <c r="N229" s="44">
        <v>4.68</v>
      </c>
      <c r="O229" s="44">
        <v>4.68</v>
      </c>
      <c r="P229" s="44">
        <v>4.68</v>
      </c>
      <c r="Q229" s="44">
        <v>4.68</v>
      </c>
      <c r="R229" s="44">
        <v>4.68</v>
      </c>
      <c r="S229" s="44">
        <v>4.68</v>
      </c>
      <c r="T229" s="44">
        <v>4.68</v>
      </c>
      <c r="U229" s="44">
        <v>4.68</v>
      </c>
      <c r="V229" s="44">
        <v>4.68</v>
      </c>
      <c r="W229" s="44">
        <v>4.68</v>
      </c>
      <c r="X229" s="44">
        <v>4.68</v>
      </c>
      <c r="Y229" s="44">
        <v>4.68</v>
      </c>
      <c r="Z229" s="44">
        <v>4.68</v>
      </c>
      <c r="AA229" s="44">
        <v>4.68</v>
      </c>
    </row>
    <row r="230" spans="1:27" ht="12.75" hidden="1" customHeight="1" outlineLevel="1" x14ac:dyDescent="0.2">
      <c r="A230" s="89" t="s">
        <v>1667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collapsed="1" x14ac:dyDescent="0.2">
      <c r="A231" s="88" t="s">
        <v>1668</v>
      </c>
      <c r="B231" s="28" t="str">
        <f>"15"&amp;"."&amp;$B$776&amp;"."&amp;$B$777</f>
        <v>15.09.2023</v>
      </c>
      <c r="C231" s="80" t="s">
        <v>76</v>
      </c>
      <c r="D231" s="81">
        <f>ROUND(((D232+D233+D235+D234)/1000),5)</f>
        <v>3.4539300000000002</v>
      </c>
      <c r="E231" s="81">
        <f>ROUND(((E232+E233+E235+E234)/1000),5)</f>
        <v>3.3662100000000001</v>
      </c>
      <c r="F231" s="81">
        <f>ROUND(((F232+F233+F235+F234)/1000),5)</f>
        <v>3.3014000000000001</v>
      </c>
      <c r="G231" s="81">
        <f t="shared" ref="G231:AA231" si="132">ROUND(((G232+G233+G235+G234)/1000),5)</f>
        <v>3.2872400000000002</v>
      </c>
      <c r="H231" s="81">
        <f t="shared" si="132"/>
        <v>3.37296</v>
      </c>
      <c r="I231" s="81">
        <f t="shared" si="132"/>
        <v>3.4415499999999999</v>
      </c>
      <c r="J231" s="81">
        <f t="shared" si="132"/>
        <v>3.5289700000000002</v>
      </c>
      <c r="K231" s="81">
        <f t="shared" si="132"/>
        <v>3.7745799999999998</v>
      </c>
      <c r="L231" s="81">
        <f t="shared" si="132"/>
        <v>4.0066100000000002</v>
      </c>
      <c r="M231" s="81">
        <f t="shared" si="132"/>
        <v>4.2218799999999996</v>
      </c>
      <c r="N231" s="81">
        <f t="shared" si="132"/>
        <v>4.4239899999999999</v>
      </c>
      <c r="O231" s="81">
        <f t="shared" si="132"/>
        <v>4.1089700000000002</v>
      </c>
      <c r="P231" s="81">
        <f t="shared" si="132"/>
        <v>4.0319900000000004</v>
      </c>
      <c r="Q231" s="81">
        <f t="shared" si="132"/>
        <v>4.1044499999999999</v>
      </c>
      <c r="R231" s="81">
        <f t="shared" si="132"/>
        <v>4.0667999999999997</v>
      </c>
      <c r="S231" s="81">
        <f t="shared" si="132"/>
        <v>4.0607899999999999</v>
      </c>
      <c r="T231" s="81">
        <f t="shared" si="132"/>
        <v>4.0358200000000002</v>
      </c>
      <c r="U231" s="81">
        <f t="shared" si="132"/>
        <v>4.0178900000000004</v>
      </c>
      <c r="V231" s="81">
        <f t="shared" si="132"/>
        <v>4.06318</v>
      </c>
      <c r="W231" s="81">
        <f t="shared" si="132"/>
        <v>4.1309100000000001</v>
      </c>
      <c r="X231" s="81">
        <f t="shared" si="132"/>
        <v>4.1482599999999996</v>
      </c>
      <c r="Y231" s="81">
        <f t="shared" si="132"/>
        <v>4.0614699999999999</v>
      </c>
      <c r="Z231" s="81">
        <f t="shared" si="132"/>
        <v>3.8168000000000002</v>
      </c>
      <c r="AA231" s="81">
        <f t="shared" si="132"/>
        <v>3.62731</v>
      </c>
    </row>
    <row r="232" spans="1:27" ht="12.75" hidden="1" customHeight="1" outlineLevel="1" x14ac:dyDescent="0.2">
      <c r="A232" s="89" t="s">
        <v>1669</v>
      </c>
      <c r="B232" s="63" t="s">
        <v>230</v>
      </c>
      <c r="C232" s="43" t="s">
        <v>79</v>
      </c>
      <c r="D232" s="44">
        <v>1401.59</v>
      </c>
      <c r="E232" s="44">
        <v>1313.87</v>
      </c>
      <c r="F232" s="44">
        <v>1249.06</v>
      </c>
      <c r="G232" s="44">
        <v>1234.9000000000001</v>
      </c>
      <c r="H232" s="44">
        <v>1320.62</v>
      </c>
      <c r="I232" s="44">
        <v>1389.21</v>
      </c>
      <c r="J232" s="44">
        <v>1476.63</v>
      </c>
      <c r="K232" s="44">
        <v>1722.24</v>
      </c>
      <c r="L232" s="44">
        <v>1954.27</v>
      </c>
      <c r="M232" s="44">
        <v>2169.54</v>
      </c>
      <c r="N232" s="44">
        <v>2371.65</v>
      </c>
      <c r="O232" s="44">
        <v>2056.63</v>
      </c>
      <c r="P232" s="44">
        <v>1979.65</v>
      </c>
      <c r="Q232" s="44">
        <v>2052.11</v>
      </c>
      <c r="R232" s="44">
        <v>2014.46</v>
      </c>
      <c r="S232" s="44">
        <v>2008.45</v>
      </c>
      <c r="T232" s="44">
        <v>1983.48</v>
      </c>
      <c r="U232" s="44">
        <v>1965.55</v>
      </c>
      <c r="V232" s="44">
        <v>2010.84</v>
      </c>
      <c r="W232" s="44">
        <v>2078.5700000000002</v>
      </c>
      <c r="X232" s="44">
        <v>2095.92</v>
      </c>
      <c r="Y232" s="44">
        <v>2009.13</v>
      </c>
      <c r="Z232" s="44">
        <v>1764.46</v>
      </c>
      <c r="AA232" s="44">
        <v>1574.97</v>
      </c>
    </row>
    <row r="233" spans="1:27" ht="12.75" hidden="1" customHeight="1" outlineLevel="1" x14ac:dyDescent="0.2">
      <c r="A233" s="89" t="s">
        <v>1670</v>
      </c>
      <c r="B233" s="63" t="s">
        <v>90</v>
      </c>
      <c r="C233" s="43" t="s">
        <v>79</v>
      </c>
      <c r="D233" s="44">
        <f>$D$163</f>
        <v>1716.97</v>
      </c>
      <c r="E233" s="44">
        <f>$D$163</f>
        <v>1716.97</v>
      </c>
      <c r="F233" s="44">
        <f t="shared" ref="F233:AA233" si="133">$D$163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2">
      <c r="A234" s="89" t="s">
        <v>1671</v>
      </c>
      <c r="B234" s="63" t="s">
        <v>83</v>
      </c>
      <c r="C234" s="43" t="s">
        <v>79</v>
      </c>
      <c r="D234" s="44">
        <v>4.68</v>
      </c>
      <c r="E234" s="44">
        <v>4.68</v>
      </c>
      <c r="F234" s="44">
        <v>4.68</v>
      </c>
      <c r="G234" s="44">
        <v>4.68</v>
      </c>
      <c r="H234" s="44">
        <v>4.68</v>
      </c>
      <c r="I234" s="44">
        <v>4.68</v>
      </c>
      <c r="J234" s="44">
        <v>4.68</v>
      </c>
      <c r="K234" s="44">
        <v>4.68</v>
      </c>
      <c r="L234" s="44">
        <v>4.68</v>
      </c>
      <c r="M234" s="44">
        <v>4.68</v>
      </c>
      <c r="N234" s="44">
        <v>4.68</v>
      </c>
      <c r="O234" s="44">
        <v>4.68</v>
      </c>
      <c r="P234" s="44">
        <v>4.68</v>
      </c>
      <c r="Q234" s="44">
        <v>4.68</v>
      </c>
      <c r="R234" s="44">
        <v>4.68</v>
      </c>
      <c r="S234" s="44">
        <v>4.68</v>
      </c>
      <c r="T234" s="44">
        <v>4.68</v>
      </c>
      <c r="U234" s="44">
        <v>4.68</v>
      </c>
      <c r="V234" s="44">
        <v>4.68</v>
      </c>
      <c r="W234" s="44">
        <v>4.68</v>
      </c>
      <c r="X234" s="44">
        <v>4.68</v>
      </c>
      <c r="Y234" s="44">
        <v>4.68</v>
      </c>
      <c r="Z234" s="44">
        <v>4.68</v>
      </c>
      <c r="AA234" s="44">
        <v>4.68</v>
      </c>
    </row>
    <row r="235" spans="1:27" ht="12.75" hidden="1" customHeight="1" outlineLevel="1" x14ac:dyDescent="0.2">
      <c r="A235" s="89" t="s">
        <v>1672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collapsed="1" x14ac:dyDescent="0.2">
      <c r="A236" s="88" t="s">
        <v>1673</v>
      </c>
      <c r="B236" s="28" t="str">
        <f>"16"&amp;"."&amp;$B$776&amp;"."&amp;$B$777</f>
        <v>16.09.2023</v>
      </c>
      <c r="C236" s="80" t="s">
        <v>76</v>
      </c>
      <c r="D236" s="81">
        <f>ROUND(((D237+D238+D240+D239)/1000),5)</f>
        <v>3.5135000000000001</v>
      </c>
      <c r="E236" s="81">
        <f>ROUND(((E237+E238+E240+E239)/1000),5)</f>
        <v>3.3566799999999999</v>
      </c>
      <c r="F236" s="81">
        <f>ROUND(((F237+F238+F240+F239)/1000),5)</f>
        <v>3.2848099999999998</v>
      </c>
      <c r="G236" s="81">
        <f t="shared" ref="G236:AA236" si="135">ROUND(((G237+G238+G240+G239)/1000),5)</f>
        <v>3.2637900000000002</v>
      </c>
      <c r="H236" s="81">
        <f t="shared" si="135"/>
        <v>3.3100200000000002</v>
      </c>
      <c r="I236" s="81">
        <f t="shared" si="135"/>
        <v>3.3658700000000001</v>
      </c>
      <c r="J236" s="81">
        <f t="shared" si="135"/>
        <v>3.3861300000000001</v>
      </c>
      <c r="K236" s="81">
        <f t="shared" si="135"/>
        <v>3.5418599999999998</v>
      </c>
      <c r="L236" s="81">
        <f t="shared" si="135"/>
        <v>3.84599</v>
      </c>
      <c r="M236" s="81">
        <f t="shared" si="135"/>
        <v>4.0133799999999997</v>
      </c>
      <c r="N236" s="81">
        <f t="shared" si="135"/>
        <v>4.0554800000000002</v>
      </c>
      <c r="O236" s="81">
        <f t="shared" si="135"/>
        <v>4.0580800000000004</v>
      </c>
      <c r="P236" s="81">
        <f t="shared" si="135"/>
        <v>4.0510900000000003</v>
      </c>
      <c r="Q236" s="81">
        <f t="shared" si="135"/>
        <v>4.0449599999999997</v>
      </c>
      <c r="R236" s="81">
        <f t="shared" si="135"/>
        <v>4.0460900000000004</v>
      </c>
      <c r="S236" s="81">
        <f t="shared" si="135"/>
        <v>4.0425800000000001</v>
      </c>
      <c r="T236" s="81">
        <f t="shared" si="135"/>
        <v>4.0420699999999998</v>
      </c>
      <c r="U236" s="81">
        <f t="shared" si="135"/>
        <v>4.0320200000000002</v>
      </c>
      <c r="V236" s="81">
        <f t="shared" si="135"/>
        <v>4.1124200000000002</v>
      </c>
      <c r="W236" s="81">
        <f t="shared" si="135"/>
        <v>4.2600699999999998</v>
      </c>
      <c r="X236" s="81">
        <f t="shared" si="135"/>
        <v>4.4217700000000004</v>
      </c>
      <c r="Y236" s="81">
        <f t="shared" si="135"/>
        <v>4.0922499999999999</v>
      </c>
      <c r="Z236" s="81">
        <f t="shared" si="135"/>
        <v>3.7353900000000002</v>
      </c>
      <c r="AA236" s="81">
        <f t="shared" si="135"/>
        <v>3.6031200000000001</v>
      </c>
    </row>
    <row r="237" spans="1:27" ht="12.75" hidden="1" customHeight="1" outlineLevel="1" x14ac:dyDescent="0.2">
      <c r="A237" s="89" t="s">
        <v>1674</v>
      </c>
      <c r="B237" s="63" t="s">
        <v>230</v>
      </c>
      <c r="C237" s="43" t="s">
        <v>79</v>
      </c>
      <c r="D237" s="44">
        <v>1461.16</v>
      </c>
      <c r="E237" s="44">
        <v>1304.3399999999999</v>
      </c>
      <c r="F237" s="44">
        <v>1232.47</v>
      </c>
      <c r="G237" s="44">
        <v>1211.45</v>
      </c>
      <c r="H237" s="44">
        <v>1257.68</v>
      </c>
      <c r="I237" s="44">
        <v>1313.53</v>
      </c>
      <c r="J237" s="44">
        <v>1333.79</v>
      </c>
      <c r="K237" s="44">
        <v>1489.52</v>
      </c>
      <c r="L237" s="44">
        <v>1793.65</v>
      </c>
      <c r="M237" s="44">
        <v>1961.04</v>
      </c>
      <c r="N237" s="44">
        <v>2003.14</v>
      </c>
      <c r="O237" s="44">
        <v>2005.74</v>
      </c>
      <c r="P237" s="44">
        <v>1998.75</v>
      </c>
      <c r="Q237" s="44">
        <v>1992.62</v>
      </c>
      <c r="R237" s="44">
        <v>1993.75</v>
      </c>
      <c r="S237" s="44">
        <v>1990.24</v>
      </c>
      <c r="T237" s="44">
        <v>1989.73</v>
      </c>
      <c r="U237" s="44">
        <v>1979.68</v>
      </c>
      <c r="V237" s="44">
        <v>2060.08</v>
      </c>
      <c r="W237" s="44">
        <v>2207.73</v>
      </c>
      <c r="X237" s="44">
        <v>2369.4299999999998</v>
      </c>
      <c r="Y237" s="44">
        <v>2039.91</v>
      </c>
      <c r="Z237" s="44">
        <v>1683.05</v>
      </c>
      <c r="AA237" s="44">
        <v>1550.78</v>
      </c>
    </row>
    <row r="238" spans="1:27" ht="12.75" hidden="1" customHeight="1" outlineLevel="1" x14ac:dyDescent="0.2">
      <c r="A238" s="89" t="s">
        <v>1675</v>
      </c>
      <c r="B238" s="63" t="s">
        <v>90</v>
      </c>
      <c r="C238" s="43" t="s">
        <v>79</v>
      </c>
      <c r="D238" s="44">
        <f>$D$163</f>
        <v>1716.97</v>
      </c>
      <c r="E238" s="44">
        <f>$D$163</f>
        <v>1716.97</v>
      </c>
      <c r="F238" s="44">
        <f t="shared" ref="F238:AA238" si="136">$D$163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2">
      <c r="A239" s="89" t="s">
        <v>1676</v>
      </c>
      <c r="B239" s="63" t="s">
        <v>83</v>
      </c>
      <c r="C239" s="43" t="s">
        <v>79</v>
      </c>
      <c r="D239" s="44">
        <v>4.68</v>
      </c>
      <c r="E239" s="44">
        <v>4.68</v>
      </c>
      <c r="F239" s="44">
        <v>4.68</v>
      </c>
      <c r="G239" s="44">
        <v>4.68</v>
      </c>
      <c r="H239" s="44">
        <v>4.68</v>
      </c>
      <c r="I239" s="44">
        <v>4.68</v>
      </c>
      <c r="J239" s="44">
        <v>4.68</v>
      </c>
      <c r="K239" s="44">
        <v>4.68</v>
      </c>
      <c r="L239" s="44">
        <v>4.68</v>
      </c>
      <c r="M239" s="44">
        <v>4.68</v>
      </c>
      <c r="N239" s="44">
        <v>4.68</v>
      </c>
      <c r="O239" s="44">
        <v>4.68</v>
      </c>
      <c r="P239" s="44">
        <v>4.68</v>
      </c>
      <c r="Q239" s="44">
        <v>4.68</v>
      </c>
      <c r="R239" s="44">
        <v>4.68</v>
      </c>
      <c r="S239" s="44">
        <v>4.68</v>
      </c>
      <c r="T239" s="44">
        <v>4.68</v>
      </c>
      <c r="U239" s="44">
        <v>4.68</v>
      </c>
      <c r="V239" s="44">
        <v>4.68</v>
      </c>
      <c r="W239" s="44">
        <v>4.68</v>
      </c>
      <c r="X239" s="44">
        <v>4.68</v>
      </c>
      <c r="Y239" s="44">
        <v>4.68</v>
      </c>
      <c r="Z239" s="44">
        <v>4.68</v>
      </c>
      <c r="AA239" s="44">
        <v>4.68</v>
      </c>
    </row>
    <row r="240" spans="1:27" ht="12.75" hidden="1" customHeight="1" outlineLevel="1" x14ac:dyDescent="0.2">
      <c r="A240" s="89" t="s">
        <v>1677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collapsed="1" x14ac:dyDescent="0.2">
      <c r="A241" s="88" t="s">
        <v>1678</v>
      </c>
      <c r="B241" s="28" t="str">
        <f>"17"&amp;"."&amp;$B$776&amp;"."&amp;$B$777</f>
        <v>17.09.2023</v>
      </c>
      <c r="C241" s="80" t="s">
        <v>76</v>
      </c>
      <c r="D241" s="81">
        <f>ROUND(((D242+D243+D245+D244)/1000),5)</f>
        <v>3.4882599999999999</v>
      </c>
      <c r="E241" s="81">
        <f>ROUND(((E242+E243+E245+E244)/1000),5)</f>
        <v>3.3378700000000001</v>
      </c>
      <c r="F241" s="81">
        <f>ROUND(((F242+F243+F245+F244)/1000),5)</f>
        <v>3.26641</v>
      </c>
      <c r="G241" s="81">
        <f t="shared" ref="G241:AA241" si="138">ROUND(((G242+G243+G245+G244)/1000),5)</f>
        <v>3.2570000000000001</v>
      </c>
      <c r="H241" s="81">
        <f t="shared" si="138"/>
        <v>3.26755</v>
      </c>
      <c r="I241" s="81">
        <f t="shared" si="138"/>
        <v>3.29481</v>
      </c>
      <c r="J241" s="81">
        <f t="shared" si="138"/>
        <v>3.26173</v>
      </c>
      <c r="K241" s="81">
        <f t="shared" si="138"/>
        <v>3.4313099999999999</v>
      </c>
      <c r="L241" s="81">
        <f t="shared" si="138"/>
        <v>3.6114899999999999</v>
      </c>
      <c r="M241" s="81">
        <f t="shared" si="138"/>
        <v>3.7515900000000002</v>
      </c>
      <c r="N241" s="81">
        <f t="shared" si="138"/>
        <v>3.7987099999999998</v>
      </c>
      <c r="O241" s="81">
        <f t="shared" si="138"/>
        <v>3.81046</v>
      </c>
      <c r="P241" s="81">
        <f t="shared" si="138"/>
        <v>3.8029099999999998</v>
      </c>
      <c r="Q241" s="81">
        <f t="shared" si="138"/>
        <v>3.7945899999999999</v>
      </c>
      <c r="R241" s="81">
        <f t="shared" si="138"/>
        <v>3.8033999999999999</v>
      </c>
      <c r="S241" s="81">
        <f t="shared" si="138"/>
        <v>3.8117800000000002</v>
      </c>
      <c r="T241" s="81">
        <f t="shared" si="138"/>
        <v>3.8527999999999998</v>
      </c>
      <c r="U241" s="81">
        <f t="shared" si="138"/>
        <v>3.9047299999999998</v>
      </c>
      <c r="V241" s="81">
        <f t="shared" si="138"/>
        <v>4.0645800000000003</v>
      </c>
      <c r="W241" s="81">
        <f t="shared" si="138"/>
        <v>4.15449</v>
      </c>
      <c r="X241" s="81">
        <f t="shared" si="138"/>
        <v>4.41629</v>
      </c>
      <c r="Y241" s="81">
        <f t="shared" si="138"/>
        <v>4.0938100000000004</v>
      </c>
      <c r="Z241" s="81">
        <f t="shared" si="138"/>
        <v>3.6859299999999999</v>
      </c>
      <c r="AA241" s="81">
        <f t="shared" si="138"/>
        <v>3.4904000000000002</v>
      </c>
    </row>
    <row r="242" spans="1:27" ht="12.75" hidden="1" customHeight="1" outlineLevel="1" x14ac:dyDescent="0.2">
      <c r="A242" s="89" t="s">
        <v>1679</v>
      </c>
      <c r="B242" s="63" t="s">
        <v>230</v>
      </c>
      <c r="C242" s="43" t="s">
        <v>79</v>
      </c>
      <c r="D242" s="44">
        <v>1435.92</v>
      </c>
      <c r="E242" s="44">
        <v>1285.53</v>
      </c>
      <c r="F242" s="44">
        <v>1214.07</v>
      </c>
      <c r="G242" s="44">
        <v>1204.6600000000001</v>
      </c>
      <c r="H242" s="44">
        <v>1215.21</v>
      </c>
      <c r="I242" s="44">
        <v>1242.47</v>
      </c>
      <c r="J242" s="44">
        <v>1209.3900000000001</v>
      </c>
      <c r="K242" s="44">
        <v>1378.97</v>
      </c>
      <c r="L242" s="44">
        <v>1559.15</v>
      </c>
      <c r="M242" s="44">
        <v>1699.25</v>
      </c>
      <c r="N242" s="44">
        <v>1746.37</v>
      </c>
      <c r="O242" s="44">
        <v>1758.12</v>
      </c>
      <c r="P242" s="44">
        <v>1750.57</v>
      </c>
      <c r="Q242" s="44">
        <v>1742.25</v>
      </c>
      <c r="R242" s="44">
        <v>1751.06</v>
      </c>
      <c r="S242" s="44">
        <v>1759.44</v>
      </c>
      <c r="T242" s="44">
        <v>1800.46</v>
      </c>
      <c r="U242" s="44">
        <v>1852.39</v>
      </c>
      <c r="V242" s="44">
        <v>2012.24</v>
      </c>
      <c r="W242" s="44">
        <v>2102.15</v>
      </c>
      <c r="X242" s="44">
        <v>2363.9499999999998</v>
      </c>
      <c r="Y242" s="44">
        <v>2041.47</v>
      </c>
      <c r="Z242" s="44">
        <v>1633.59</v>
      </c>
      <c r="AA242" s="44">
        <v>1438.06</v>
      </c>
    </row>
    <row r="243" spans="1:27" ht="12.75" hidden="1" customHeight="1" outlineLevel="1" x14ac:dyDescent="0.2">
      <c r="A243" s="89" t="s">
        <v>1680</v>
      </c>
      <c r="B243" s="63" t="s">
        <v>90</v>
      </c>
      <c r="C243" s="43" t="s">
        <v>79</v>
      </c>
      <c r="D243" s="44">
        <f>$D$163</f>
        <v>1716.97</v>
      </c>
      <c r="E243" s="44">
        <f>$D$163</f>
        <v>1716.97</v>
      </c>
      <c r="F243" s="44">
        <f t="shared" ref="F243:AA243" si="139">$D$163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2">
      <c r="A244" s="89" t="s">
        <v>1681</v>
      </c>
      <c r="B244" s="63" t="s">
        <v>83</v>
      </c>
      <c r="C244" s="43" t="s">
        <v>79</v>
      </c>
      <c r="D244" s="44">
        <v>4.68</v>
      </c>
      <c r="E244" s="44">
        <v>4.68</v>
      </c>
      <c r="F244" s="44">
        <v>4.68</v>
      </c>
      <c r="G244" s="44">
        <v>4.68</v>
      </c>
      <c r="H244" s="44">
        <v>4.68</v>
      </c>
      <c r="I244" s="44">
        <v>4.68</v>
      </c>
      <c r="J244" s="44">
        <v>4.68</v>
      </c>
      <c r="K244" s="44">
        <v>4.68</v>
      </c>
      <c r="L244" s="44">
        <v>4.68</v>
      </c>
      <c r="M244" s="44">
        <v>4.68</v>
      </c>
      <c r="N244" s="44">
        <v>4.68</v>
      </c>
      <c r="O244" s="44">
        <v>4.68</v>
      </c>
      <c r="P244" s="44">
        <v>4.68</v>
      </c>
      <c r="Q244" s="44">
        <v>4.68</v>
      </c>
      <c r="R244" s="44">
        <v>4.68</v>
      </c>
      <c r="S244" s="44">
        <v>4.68</v>
      </c>
      <c r="T244" s="44">
        <v>4.68</v>
      </c>
      <c r="U244" s="44">
        <v>4.68</v>
      </c>
      <c r="V244" s="44">
        <v>4.68</v>
      </c>
      <c r="W244" s="44">
        <v>4.68</v>
      </c>
      <c r="X244" s="44">
        <v>4.68</v>
      </c>
      <c r="Y244" s="44">
        <v>4.68</v>
      </c>
      <c r="Z244" s="44">
        <v>4.68</v>
      </c>
      <c r="AA244" s="44">
        <v>4.68</v>
      </c>
    </row>
    <row r="245" spans="1:27" ht="12.75" hidden="1" customHeight="1" outlineLevel="1" x14ac:dyDescent="0.2">
      <c r="A245" s="89" t="s">
        <v>1682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collapsed="1" x14ac:dyDescent="0.2">
      <c r="A246" s="88" t="s">
        <v>1683</v>
      </c>
      <c r="B246" s="28" t="str">
        <f>"18"&amp;"."&amp;$B$776&amp;"."&amp;$B$777</f>
        <v>18.09.2023</v>
      </c>
      <c r="C246" s="80" t="s">
        <v>76</v>
      </c>
      <c r="D246" s="81">
        <f>ROUND(((D247+D248+D250+D249)/1000),5)</f>
        <v>3.3254000000000001</v>
      </c>
      <c r="E246" s="81">
        <f>ROUND(((E247+E248+E250+E249)/1000),5)</f>
        <v>3.2682899999999999</v>
      </c>
      <c r="F246" s="81">
        <f>ROUND(((F247+F248+F250+F249)/1000),5)</f>
        <v>3.1979099999999998</v>
      </c>
      <c r="G246" s="81">
        <f t="shared" ref="G246:AA246" si="141">ROUND(((G247+G248+G250+G249)/1000),5)</f>
        <v>3.1904499999999998</v>
      </c>
      <c r="H246" s="81">
        <f t="shared" si="141"/>
        <v>3.28762</v>
      </c>
      <c r="I246" s="81">
        <f t="shared" si="141"/>
        <v>3.4367800000000002</v>
      </c>
      <c r="J246" s="81">
        <f t="shared" si="141"/>
        <v>3.53986</v>
      </c>
      <c r="K246" s="81">
        <f t="shared" si="141"/>
        <v>3.7722699999999998</v>
      </c>
      <c r="L246" s="81">
        <f t="shared" si="141"/>
        <v>4.0056900000000004</v>
      </c>
      <c r="M246" s="81">
        <f t="shared" si="141"/>
        <v>4.1615500000000001</v>
      </c>
      <c r="N246" s="81">
        <f t="shared" si="141"/>
        <v>4.2393599999999996</v>
      </c>
      <c r="O246" s="81">
        <f t="shared" si="141"/>
        <v>4.21739</v>
      </c>
      <c r="P246" s="81">
        <f t="shared" si="141"/>
        <v>4.1709399999999999</v>
      </c>
      <c r="Q246" s="81">
        <f t="shared" si="141"/>
        <v>4.25847</v>
      </c>
      <c r="R246" s="81">
        <f t="shared" si="141"/>
        <v>4.1120299999999999</v>
      </c>
      <c r="S246" s="81">
        <f t="shared" si="141"/>
        <v>4.1091100000000003</v>
      </c>
      <c r="T246" s="81">
        <f t="shared" si="141"/>
        <v>4.0819999999999999</v>
      </c>
      <c r="U246" s="81">
        <f t="shared" si="141"/>
        <v>4.0552599999999996</v>
      </c>
      <c r="V246" s="81">
        <f t="shared" si="141"/>
        <v>4.1169500000000001</v>
      </c>
      <c r="W246" s="81">
        <f t="shared" si="141"/>
        <v>4.2410600000000001</v>
      </c>
      <c r="X246" s="81">
        <f t="shared" si="141"/>
        <v>4.1985799999999998</v>
      </c>
      <c r="Y246" s="81">
        <f t="shared" si="141"/>
        <v>4.0195699999999999</v>
      </c>
      <c r="Z246" s="81">
        <f t="shared" si="141"/>
        <v>3.69868</v>
      </c>
      <c r="AA246" s="81">
        <f t="shared" si="141"/>
        <v>3.54583</v>
      </c>
    </row>
    <row r="247" spans="1:27" ht="12.75" hidden="1" customHeight="1" outlineLevel="1" x14ac:dyDescent="0.2">
      <c r="A247" s="89" t="s">
        <v>1684</v>
      </c>
      <c r="B247" s="63" t="s">
        <v>230</v>
      </c>
      <c r="C247" s="43" t="s">
        <v>79</v>
      </c>
      <c r="D247" s="44">
        <v>1273.06</v>
      </c>
      <c r="E247" s="44">
        <v>1215.95</v>
      </c>
      <c r="F247" s="44">
        <v>1145.57</v>
      </c>
      <c r="G247" s="44">
        <v>1138.1099999999999</v>
      </c>
      <c r="H247" s="44">
        <v>1235.28</v>
      </c>
      <c r="I247" s="44">
        <v>1384.44</v>
      </c>
      <c r="J247" s="44">
        <v>1487.52</v>
      </c>
      <c r="K247" s="44">
        <v>1719.93</v>
      </c>
      <c r="L247" s="44">
        <v>1953.35</v>
      </c>
      <c r="M247" s="44">
        <v>2109.21</v>
      </c>
      <c r="N247" s="44">
        <v>2187.02</v>
      </c>
      <c r="O247" s="44">
        <v>2165.0500000000002</v>
      </c>
      <c r="P247" s="44">
        <v>2118.6</v>
      </c>
      <c r="Q247" s="44">
        <v>2206.13</v>
      </c>
      <c r="R247" s="44">
        <v>2059.69</v>
      </c>
      <c r="S247" s="44">
        <v>2056.77</v>
      </c>
      <c r="T247" s="44">
        <v>2029.66</v>
      </c>
      <c r="U247" s="44">
        <v>2002.92</v>
      </c>
      <c r="V247" s="44">
        <v>2064.61</v>
      </c>
      <c r="W247" s="44">
        <v>2188.7199999999998</v>
      </c>
      <c r="X247" s="44">
        <v>2146.2399999999998</v>
      </c>
      <c r="Y247" s="44">
        <v>1967.23</v>
      </c>
      <c r="Z247" s="44">
        <v>1646.34</v>
      </c>
      <c r="AA247" s="44">
        <v>1493.49</v>
      </c>
    </row>
    <row r="248" spans="1:27" ht="12.75" hidden="1" customHeight="1" outlineLevel="1" x14ac:dyDescent="0.2">
      <c r="A248" s="89" t="s">
        <v>1685</v>
      </c>
      <c r="B248" s="63" t="s">
        <v>90</v>
      </c>
      <c r="C248" s="43" t="s">
        <v>79</v>
      </c>
      <c r="D248" s="44">
        <f>$D$163</f>
        <v>1716.97</v>
      </c>
      <c r="E248" s="44">
        <f>$D$163</f>
        <v>1716.97</v>
      </c>
      <c r="F248" s="44">
        <f t="shared" ref="F248:AA248" si="142">$D$163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2">
      <c r="A249" s="89" t="s">
        <v>1686</v>
      </c>
      <c r="B249" s="63" t="s">
        <v>83</v>
      </c>
      <c r="C249" s="43" t="s">
        <v>79</v>
      </c>
      <c r="D249" s="44">
        <v>4.68</v>
      </c>
      <c r="E249" s="44">
        <v>4.68</v>
      </c>
      <c r="F249" s="44">
        <v>4.68</v>
      </c>
      <c r="G249" s="44">
        <v>4.68</v>
      </c>
      <c r="H249" s="44">
        <v>4.68</v>
      </c>
      <c r="I249" s="44">
        <v>4.68</v>
      </c>
      <c r="J249" s="44">
        <v>4.68</v>
      </c>
      <c r="K249" s="44">
        <v>4.68</v>
      </c>
      <c r="L249" s="44">
        <v>4.68</v>
      </c>
      <c r="M249" s="44">
        <v>4.68</v>
      </c>
      <c r="N249" s="44">
        <v>4.68</v>
      </c>
      <c r="O249" s="44">
        <v>4.68</v>
      </c>
      <c r="P249" s="44">
        <v>4.68</v>
      </c>
      <c r="Q249" s="44">
        <v>4.68</v>
      </c>
      <c r="R249" s="44">
        <v>4.68</v>
      </c>
      <c r="S249" s="44">
        <v>4.68</v>
      </c>
      <c r="T249" s="44">
        <v>4.68</v>
      </c>
      <c r="U249" s="44">
        <v>4.68</v>
      </c>
      <c r="V249" s="44">
        <v>4.68</v>
      </c>
      <c r="W249" s="44">
        <v>4.68</v>
      </c>
      <c r="X249" s="44">
        <v>4.68</v>
      </c>
      <c r="Y249" s="44">
        <v>4.68</v>
      </c>
      <c r="Z249" s="44">
        <v>4.68</v>
      </c>
      <c r="AA249" s="44">
        <v>4.68</v>
      </c>
    </row>
    <row r="250" spans="1:27" ht="12.75" hidden="1" customHeight="1" outlineLevel="1" x14ac:dyDescent="0.2">
      <c r="A250" s="89" t="s">
        <v>1687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collapsed="1" x14ac:dyDescent="0.2">
      <c r="A251" s="88" t="s">
        <v>1688</v>
      </c>
      <c r="B251" s="28" t="str">
        <f>"19"&amp;"."&amp;$B$776&amp;"."&amp;$B$777</f>
        <v>19.09.2023</v>
      </c>
      <c r="C251" s="80" t="s">
        <v>76</v>
      </c>
      <c r="D251" s="81">
        <f>ROUND(((D252+D253+D255+D254)/1000),5)</f>
        <v>3.3130899999999999</v>
      </c>
      <c r="E251" s="81">
        <f>ROUND(((E252+E253+E255+E254)/1000),5)</f>
        <v>3.2655400000000001</v>
      </c>
      <c r="F251" s="81">
        <f>ROUND(((F252+F253+F255+F254)/1000),5)</f>
        <v>3.19808</v>
      </c>
      <c r="G251" s="81">
        <f t="shared" ref="G251:AA251" si="144">ROUND(((G252+G253+G255+G254)/1000),5)</f>
        <v>3.19333</v>
      </c>
      <c r="H251" s="81">
        <f t="shared" si="144"/>
        <v>3.2722000000000002</v>
      </c>
      <c r="I251" s="81">
        <f t="shared" si="144"/>
        <v>3.4112</v>
      </c>
      <c r="J251" s="81">
        <f t="shared" si="144"/>
        <v>3.5498400000000001</v>
      </c>
      <c r="K251" s="81">
        <f t="shared" si="144"/>
        <v>3.78579</v>
      </c>
      <c r="L251" s="81">
        <f t="shared" si="144"/>
        <v>4.08805</v>
      </c>
      <c r="M251" s="81">
        <f t="shared" si="144"/>
        <v>4.3952499999999999</v>
      </c>
      <c r="N251" s="81">
        <f t="shared" si="144"/>
        <v>4.4169600000000004</v>
      </c>
      <c r="O251" s="81">
        <f t="shared" si="144"/>
        <v>4.3994600000000004</v>
      </c>
      <c r="P251" s="81">
        <f t="shared" si="144"/>
        <v>4.3769799999999996</v>
      </c>
      <c r="Q251" s="81">
        <f t="shared" si="144"/>
        <v>4.3941299999999996</v>
      </c>
      <c r="R251" s="81">
        <f t="shared" si="144"/>
        <v>4.1149500000000003</v>
      </c>
      <c r="S251" s="81">
        <f t="shared" si="144"/>
        <v>4.1171300000000004</v>
      </c>
      <c r="T251" s="81">
        <f t="shared" si="144"/>
        <v>4.0917500000000002</v>
      </c>
      <c r="U251" s="81">
        <f t="shared" si="144"/>
        <v>4.0588899999999999</v>
      </c>
      <c r="V251" s="81">
        <f t="shared" si="144"/>
        <v>4.1173900000000003</v>
      </c>
      <c r="W251" s="81">
        <f t="shared" si="144"/>
        <v>4.2214799999999997</v>
      </c>
      <c r="X251" s="81">
        <f t="shared" si="144"/>
        <v>4.2151699999999996</v>
      </c>
      <c r="Y251" s="81">
        <f t="shared" si="144"/>
        <v>4.1173500000000001</v>
      </c>
      <c r="Z251" s="81">
        <f t="shared" si="144"/>
        <v>3.75102</v>
      </c>
      <c r="AA251" s="81">
        <f t="shared" si="144"/>
        <v>3.5151599999999998</v>
      </c>
    </row>
    <row r="252" spans="1:27" ht="12.75" hidden="1" customHeight="1" outlineLevel="1" x14ac:dyDescent="0.2">
      <c r="A252" s="89" t="s">
        <v>1689</v>
      </c>
      <c r="B252" s="63" t="s">
        <v>230</v>
      </c>
      <c r="C252" s="43" t="s">
        <v>79</v>
      </c>
      <c r="D252" s="44">
        <v>1260.75</v>
      </c>
      <c r="E252" s="44">
        <v>1213.2</v>
      </c>
      <c r="F252" s="44">
        <v>1145.74</v>
      </c>
      <c r="G252" s="44">
        <v>1140.99</v>
      </c>
      <c r="H252" s="44">
        <v>1219.8599999999999</v>
      </c>
      <c r="I252" s="44">
        <v>1358.86</v>
      </c>
      <c r="J252" s="44">
        <v>1497.5</v>
      </c>
      <c r="K252" s="44">
        <v>1733.45</v>
      </c>
      <c r="L252" s="44">
        <v>2035.71</v>
      </c>
      <c r="M252" s="44">
        <v>2342.91</v>
      </c>
      <c r="N252" s="44">
        <v>2364.62</v>
      </c>
      <c r="O252" s="44">
        <v>2347.12</v>
      </c>
      <c r="P252" s="44">
        <v>2324.64</v>
      </c>
      <c r="Q252" s="44">
        <v>2341.79</v>
      </c>
      <c r="R252" s="44">
        <v>2062.61</v>
      </c>
      <c r="S252" s="44">
        <v>2064.79</v>
      </c>
      <c r="T252" s="44">
        <v>2039.41</v>
      </c>
      <c r="U252" s="44">
        <v>2006.55</v>
      </c>
      <c r="V252" s="44">
        <v>2065.0500000000002</v>
      </c>
      <c r="W252" s="44">
        <v>2169.14</v>
      </c>
      <c r="X252" s="44">
        <v>2162.83</v>
      </c>
      <c r="Y252" s="44">
        <v>2065.0100000000002</v>
      </c>
      <c r="Z252" s="44">
        <v>1698.68</v>
      </c>
      <c r="AA252" s="44">
        <v>1462.82</v>
      </c>
    </row>
    <row r="253" spans="1:27" ht="12.75" hidden="1" customHeight="1" outlineLevel="1" x14ac:dyDescent="0.2">
      <c r="A253" s="89" t="s">
        <v>1690</v>
      </c>
      <c r="B253" s="63" t="s">
        <v>90</v>
      </c>
      <c r="C253" s="43" t="s">
        <v>79</v>
      </c>
      <c r="D253" s="44">
        <f>$D$163</f>
        <v>1716.97</v>
      </c>
      <c r="E253" s="44">
        <f>$D$163</f>
        <v>1716.97</v>
      </c>
      <c r="F253" s="44">
        <f t="shared" ref="F253:AA253" si="145">$D$163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2">
      <c r="A254" s="89" t="s">
        <v>1691</v>
      </c>
      <c r="B254" s="63" t="s">
        <v>83</v>
      </c>
      <c r="C254" s="43" t="s">
        <v>79</v>
      </c>
      <c r="D254" s="44">
        <v>4.68</v>
      </c>
      <c r="E254" s="44">
        <v>4.68</v>
      </c>
      <c r="F254" s="44">
        <v>4.68</v>
      </c>
      <c r="G254" s="44">
        <v>4.68</v>
      </c>
      <c r="H254" s="44">
        <v>4.68</v>
      </c>
      <c r="I254" s="44">
        <v>4.68</v>
      </c>
      <c r="J254" s="44">
        <v>4.68</v>
      </c>
      <c r="K254" s="44">
        <v>4.68</v>
      </c>
      <c r="L254" s="44">
        <v>4.68</v>
      </c>
      <c r="M254" s="44">
        <v>4.68</v>
      </c>
      <c r="N254" s="44">
        <v>4.68</v>
      </c>
      <c r="O254" s="44">
        <v>4.68</v>
      </c>
      <c r="P254" s="44">
        <v>4.68</v>
      </c>
      <c r="Q254" s="44">
        <v>4.68</v>
      </c>
      <c r="R254" s="44">
        <v>4.68</v>
      </c>
      <c r="S254" s="44">
        <v>4.68</v>
      </c>
      <c r="T254" s="44">
        <v>4.68</v>
      </c>
      <c r="U254" s="44">
        <v>4.68</v>
      </c>
      <c r="V254" s="44">
        <v>4.68</v>
      </c>
      <c r="W254" s="44">
        <v>4.68</v>
      </c>
      <c r="X254" s="44">
        <v>4.68</v>
      </c>
      <c r="Y254" s="44">
        <v>4.68</v>
      </c>
      <c r="Z254" s="44">
        <v>4.68</v>
      </c>
      <c r="AA254" s="44">
        <v>4.68</v>
      </c>
    </row>
    <row r="255" spans="1:27" ht="12.75" hidden="1" customHeight="1" outlineLevel="1" x14ac:dyDescent="0.2">
      <c r="A255" s="89" t="s">
        <v>1692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collapsed="1" x14ac:dyDescent="0.2">
      <c r="A256" s="88" t="s">
        <v>1693</v>
      </c>
      <c r="B256" s="28" t="str">
        <f>"20"&amp;"."&amp;$B$776&amp;"."&amp;$B$777</f>
        <v>20.09.2023</v>
      </c>
      <c r="C256" s="80" t="s">
        <v>76</v>
      </c>
      <c r="D256" s="81">
        <f>ROUND(((D257+D258+D260+D259)/1000),5)</f>
        <v>3.3204699999999998</v>
      </c>
      <c r="E256" s="81">
        <f>ROUND(((E257+E258+E260+E259)/1000),5)</f>
        <v>3.20065</v>
      </c>
      <c r="F256" s="81">
        <f>ROUND(((F257+F258+F260+F259)/1000),5)</f>
        <v>3.1495299999999999</v>
      </c>
      <c r="G256" s="81">
        <f t="shared" ref="G256:AA256" si="147">ROUND(((G257+G258+G260+G259)/1000),5)</f>
        <v>3.1357699999999999</v>
      </c>
      <c r="H256" s="81">
        <f t="shared" si="147"/>
        <v>3.2067899999999998</v>
      </c>
      <c r="I256" s="81">
        <f t="shared" si="147"/>
        <v>3.3591700000000002</v>
      </c>
      <c r="J256" s="81">
        <f t="shared" si="147"/>
        <v>3.54068</v>
      </c>
      <c r="K256" s="81">
        <f t="shared" si="147"/>
        <v>3.7628599999999999</v>
      </c>
      <c r="L256" s="81">
        <f t="shared" si="147"/>
        <v>4.0333300000000003</v>
      </c>
      <c r="M256" s="81">
        <f t="shared" si="147"/>
        <v>4.6062700000000003</v>
      </c>
      <c r="N256" s="81">
        <f t="shared" si="147"/>
        <v>4.6459200000000003</v>
      </c>
      <c r="O256" s="81">
        <f t="shared" si="147"/>
        <v>4.6085399999999996</v>
      </c>
      <c r="P256" s="81">
        <f t="shared" si="147"/>
        <v>4.4642499999999998</v>
      </c>
      <c r="Q256" s="81">
        <f t="shared" si="147"/>
        <v>4.6078999999999999</v>
      </c>
      <c r="R256" s="81">
        <f t="shared" si="147"/>
        <v>4.1193600000000004</v>
      </c>
      <c r="S256" s="81">
        <f t="shared" si="147"/>
        <v>4.1178600000000003</v>
      </c>
      <c r="T256" s="81">
        <f t="shared" si="147"/>
        <v>4.1046800000000001</v>
      </c>
      <c r="U256" s="81">
        <f t="shared" si="147"/>
        <v>4.0846900000000002</v>
      </c>
      <c r="V256" s="81">
        <f t="shared" si="147"/>
        <v>4.1245500000000002</v>
      </c>
      <c r="W256" s="81">
        <f t="shared" si="147"/>
        <v>4.2141799999999998</v>
      </c>
      <c r="X256" s="81">
        <f t="shared" si="147"/>
        <v>4.35907</v>
      </c>
      <c r="Y256" s="81">
        <f t="shared" si="147"/>
        <v>4.0983400000000003</v>
      </c>
      <c r="Z256" s="81">
        <f t="shared" si="147"/>
        <v>3.7813599999999998</v>
      </c>
      <c r="AA256" s="81">
        <f t="shared" si="147"/>
        <v>3.4919199999999999</v>
      </c>
    </row>
    <row r="257" spans="1:27" ht="12.75" hidden="1" customHeight="1" outlineLevel="1" x14ac:dyDescent="0.2">
      <c r="A257" s="89" t="s">
        <v>1694</v>
      </c>
      <c r="B257" s="63" t="s">
        <v>230</v>
      </c>
      <c r="C257" s="43" t="s">
        <v>79</v>
      </c>
      <c r="D257" s="44">
        <v>1268.1300000000001</v>
      </c>
      <c r="E257" s="44">
        <v>1148.31</v>
      </c>
      <c r="F257" s="44">
        <v>1097.19</v>
      </c>
      <c r="G257" s="44">
        <v>1083.43</v>
      </c>
      <c r="H257" s="44">
        <v>1154.45</v>
      </c>
      <c r="I257" s="44">
        <v>1306.83</v>
      </c>
      <c r="J257" s="44">
        <v>1488.34</v>
      </c>
      <c r="K257" s="44">
        <v>1710.52</v>
      </c>
      <c r="L257" s="44">
        <v>1980.99</v>
      </c>
      <c r="M257" s="44">
        <v>2553.9299999999998</v>
      </c>
      <c r="N257" s="44">
        <v>2593.58</v>
      </c>
      <c r="O257" s="44">
        <v>2556.1999999999998</v>
      </c>
      <c r="P257" s="44">
        <v>2411.91</v>
      </c>
      <c r="Q257" s="44">
        <v>2555.56</v>
      </c>
      <c r="R257" s="44">
        <v>2067.02</v>
      </c>
      <c r="S257" s="44">
        <v>2065.52</v>
      </c>
      <c r="T257" s="44">
        <v>2052.34</v>
      </c>
      <c r="U257" s="44">
        <v>2032.35</v>
      </c>
      <c r="V257" s="44">
        <v>2072.21</v>
      </c>
      <c r="W257" s="44">
        <v>2161.84</v>
      </c>
      <c r="X257" s="44">
        <v>2306.73</v>
      </c>
      <c r="Y257" s="44">
        <v>2046</v>
      </c>
      <c r="Z257" s="44">
        <v>1729.02</v>
      </c>
      <c r="AA257" s="44">
        <v>1439.58</v>
      </c>
    </row>
    <row r="258" spans="1:27" ht="12.75" hidden="1" customHeight="1" outlineLevel="1" x14ac:dyDescent="0.2">
      <c r="A258" s="89" t="s">
        <v>1695</v>
      </c>
      <c r="B258" s="63" t="s">
        <v>90</v>
      </c>
      <c r="C258" s="43" t="s">
        <v>79</v>
      </c>
      <c r="D258" s="44">
        <f>$D$163</f>
        <v>1716.97</v>
      </c>
      <c r="E258" s="44">
        <f>$D$163</f>
        <v>1716.97</v>
      </c>
      <c r="F258" s="44">
        <f t="shared" ref="F258:AA258" si="148">$D$163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2">
      <c r="A259" s="89" t="s">
        <v>1696</v>
      </c>
      <c r="B259" s="63" t="s">
        <v>83</v>
      </c>
      <c r="C259" s="43" t="s">
        <v>79</v>
      </c>
      <c r="D259" s="44">
        <v>4.68</v>
      </c>
      <c r="E259" s="44">
        <v>4.68</v>
      </c>
      <c r="F259" s="44">
        <v>4.68</v>
      </c>
      <c r="G259" s="44">
        <v>4.68</v>
      </c>
      <c r="H259" s="44">
        <v>4.68</v>
      </c>
      <c r="I259" s="44">
        <v>4.68</v>
      </c>
      <c r="J259" s="44">
        <v>4.68</v>
      </c>
      <c r="K259" s="44">
        <v>4.68</v>
      </c>
      <c r="L259" s="44">
        <v>4.68</v>
      </c>
      <c r="M259" s="44">
        <v>4.68</v>
      </c>
      <c r="N259" s="44">
        <v>4.68</v>
      </c>
      <c r="O259" s="44">
        <v>4.68</v>
      </c>
      <c r="P259" s="44">
        <v>4.68</v>
      </c>
      <c r="Q259" s="44">
        <v>4.68</v>
      </c>
      <c r="R259" s="44">
        <v>4.68</v>
      </c>
      <c r="S259" s="44">
        <v>4.68</v>
      </c>
      <c r="T259" s="44">
        <v>4.68</v>
      </c>
      <c r="U259" s="44">
        <v>4.68</v>
      </c>
      <c r="V259" s="44">
        <v>4.68</v>
      </c>
      <c r="W259" s="44">
        <v>4.68</v>
      </c>
      <c r="X259" s="44">
        <v>4.68</v>
      </c>
      <c r="Y259" s="44">
        <v>4.68</v>
      </c>
      <c r="Z259" s="44">
        <v>4.68</v>
      </c>
      <c r="AA259" s="44">
        <v>4.68</v>
      </c>
    </row>
    <row r="260" spans="1:27" ht="12.75" hidden="1" customHeight="1" outlineLevel="1" x14ac:dyDescent="0.2">
      <c r="A260" s="89" t="s">
        <v>1697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collapsed="1" x14ac:dyDescent="0.2">
      <c r="A261" s="88" t="s">
        <v>1698</v>
      </c>
      <c r="B261" s="28" t="str">
        <f>"21"&amp;"."&amp;$B$776&amp;"."&amp;$B$777</f>
        <v>21.09.2023</v>
      </c>
      <c r="C261" s="80" t="s">
        <v>76</v>
      </c>
      <c r="D261" s="81">
        <f>ROUND(((D262+D263+D265+D264)/1000),5)</f>
        <v>3.3026399999999998</v>
      </c>
      <c r="E261" s="81">
        <f>ROUND(((E262+E263+E265+E264)/1000),5)</f>
        <v>3.2031100000000001</v>
      </c>
      <c r="F261" s="81">
        <f>ROUND(((F262+F263+F265+F264)/1000),5)</f>
        <v>3.1336400000000002</v>
      </c>
      <c r="G261" s="81">
        <f t="shared" ref="G261:AA261" si="150">ROUND(((G262+G263+G265+G264)/1000),5)</f>
        <v>3.1457899999999999</v>
      </c>
      <c r="H261" s="81">
        <f t="shared" si="150"/>
        <v>3.2294800000000001</v>
      </c>
      <c r="I261" s="81">
        <f t="shared" si="150"/>
        <v>3.3491</v>
      </c>
      <c r="J261" s="81">
        <f t="shared" si="150"/>
        <v>3.48508</v>
      </c>
      <c r="K261" s="81">
        <f t="shared" si="150"/>
        <v>3.6981299999999999</v>
      </c>
      <c r="L261" s="81">
        <f t="shared" si="150"/>
        <v>4.0411799999999998</v>
      </c>
      <c r="M261" s="81">
        <f t="shared" si="150"/>
        <v>4.3785100000000003</v>
      </c>
      <c r="N261" s="81">
        <f t="shared" si="150"/>
        <v>4.3893000000000004</v>
      </c>
      <c r="O261" s="81">
        <f t="shared" si="150"/>
        <v>4.3874000000000004</v>
      </c>
      <c r="P261" s="81">
        <f t="shared" si="150"/>
        <v>4.3820499999999996</v>
      </c>
      <c r="Q261" s="81">
        <f t="shared" si="150"/>
        <v>4.3844000000000003</v>
      </c>
      <c r="R261" s="81">
        <f t="shared" si="150"/>
        <v>4.0962899999999998</v>
      </c>
      <c r="S261" s="81">
        <f t="shared" si="150"/>
        <v>4.0944099999999999</v>
      </c>
      <c r="T261" s="81">
        <f t="shared" si="150"/>
        <v>4.0745199999999997</v>
      </c>
      <c r="U261" s="81">
        <f t="shared" si="150"/>
        <v>4.0636299999999999</v>
      </c>
      <c r="V261" s="81">
        <f t="shared" si="150"/>
        <v>4.1890299999999998</v>
      </c>
      <c r="W261" s="81">
        <f t="shared" si="150"/>
        <v>4.2499099999999999</v>
      </c>
      <c r="X261" s="81">
        <f t="shared" si="150"/>
        <v>4.2244999999999999</v>
      </c>
      <c r="Y261" s="81">
        <f t="shared" si="150"/>
        <v>4.0706199999999999</v>
      </c>
      <c r="Z261" s="81">
        <f t="shared" si="150"/>
        <v>3.7883</v>
      </c>
      <c r="AA261" s="81">
        <f t="shared" si="150"/>
        <v>3.5215100000000001</v>
      </c>
    </row>
    <row r="262" spans="1:27" ht="12.75" hidden="1" customHeight="1" outlineLevel="1" x14ac:dyDescent="0.2">
      <c r="A262" s="89" t="s">
        <v>1699</v>
      </c>
      <c r="B262" s="63" t="s">
        <v>230</v>
      </c>
      <c r="C262" s="43" t="s">
        <v>79</v>
      </c>
      <c r="D262" s="44">
        <v>1250.3</v>
      </c>
      <c r="E262" s="44">
        <v>1150.77</v>
      </c>
      <c r="F262" s="44">
        <v>1081.3</v>
      </c>
      <c r="G262" s="44">
        <v>1093.45</v>
      </c>
      <c r="H262" s="44">
        <v>1177.1400000000001</v>
      </c>
      <c r="I262" s="44">
        <v>1296.76</v>
      </c>
      <c r="J262" s="44">
        <v>1432.74</v>
      </c>
      <c r="K262" s="44">
        <v>1645.79</v>
      </c>
      <c r="L262" s="44">
        <v>1988.84</v>
      </c>
      <c r="M262" s="44">
        <v>2326.17</v>
      </c>
      <c r="N262" s="44">
        <v>2336.96</v>
      </c>
      <c r="O262" s="44">
        <v>2335.06</v>
      </c>
      <c r="P262" s="44">
        <v>2329.71</v>
      </c>
      <c r="Q262" s="44">
        <v>2332.06</v>
      </c>
      <c r="R262" s="44">
        <v>2043.95</v>
      </c>
      <c r="S262" s="44">
        <v>2042.07</v>
      </c>
      <c r="T262" s="44">
        <v>2022.18</v>
      </c>
      <c r="U262" s="44">
        <v>2011.29</v>
      </c>
      <c r="V262" s="44">
        <v>2136.69</v>
      </c>
      <c r="W262" s="44">
        <v>2197.5700000000002</v>
      </c>
      <c r="X262" s="44">
        <v>2172.16</v>
      </c>
      <c r="Y262" s="44">
        <v>2018.28</v>
      </c>
      <c r="Z262" s="44">
        <v>1735.96</v>
      </c>
      <c r="AA262" s="44">
        <v>1469.17</v>
      </c>
    </row>
    <row r="263" spans="1:27" ht="12.75" hidden="1" customHeight="1" outlineLevel="1" x14ac:dyDescent="0.2">
      <c r="A263" s="89" t="s">
        <v>1700</v>
      </c>
      <c r="B263" s="63" t="s">
        <v>90</v>
      </c>
      <c r="C263" s="43" t="s">
        <v>79</v>
      </c>
      <c r="D263" s="44">
        <f>$D$163</f>
        <v>1716.97</v>
      </c>
      <c r="E263" s="44">
        <f>$D$163</f>
        <v>1716.97</v>
      </c>
      <c r="F263" s="44">
        <f t="shared" ref="F263:AA263" si="151">$D$163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2">
      <c r="A264" s="89" t="s">
        <v>1701</v>
      </c>
      <c r="B264" s="63" t="s">
        <v>83</v>
      </c>
      <c r="C264" s="43" t="s">
        <v>79</v>
      </c>
      <c r="D264" s="44">
        <v>4.68</v>
      </c>
      <c r="E264" s="44">
        <v>4.68</v>
      </c>
      <c r="F264" s="44">
        <v>4.68</v>
      </c>
      <c r="G264" s="44">
        <v>4.68</v>
      </c>
      <c r="H264" s="44">
        <v>4.68</v>
      </c>
      <c r="I264" s="44">
        <v>4.68</v>
      </c>
      <c r="J264" s="44">
        <v>4.68</v>
      </c>
      <c r="K264" s="44">
        <v>4.68</v>
      </c>
      <c r="L264" s="44">
        <v>4.68</v>
      </c>
      <c r="M264" s="44">
        <v>4.68</v>
      </c>
      <c r="N264" s="44">
        <v>4.68</v>
      </c>
      <c r="O264" s="44">
        <v>4.68</v>
      </c>
      <c r="P264" s="44">
        <v>4.68</v>
      </c>
      <c r="Q264" s="44">
        <v>4.68</v>
      </c>
      <c r="R264" s="44">
        <v>4.68</v>
      </c>
      <c r="S264" s="44">
        <v>4.68</v>
      </c>
      <c r="T264" s="44">
        <v>4.68</v>
      </c>
      <c r="U264" s="44">
        <v>4.68</v>
      </c>
      <c r="V264" s="44">
        <v>4.68</v>
      </c>
      <c r="W264" s="44">
        <v>4.68</v>
      </c>
      <c r="X264" s="44">
        <v>4.68</v>
      </c>
      <c r="Y264" s="44">
        <v>4.68</v>
      </c>
      <c r="Z264" s="44">
        <v>4.68</v>
      </c>
      <c r="AA264" s="44">
        <v>4.68</v>
      </c>
    </row>
    <row r="265" spans="1:27" ht="12.75" hidden="1" customHeight="1" outlineLevel="1" x14ac:dyDescent="0.2">
      <c r="A265" s="89" t="s">
        <v>1702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collapsed="1" x14ac:dyDescent="0.2">
      <c r="A266" s="88" t="s">
        <v>1703</v>
      </c>
      <c r="B266" s="28" t="str">
        <f>"22"&amp;"."&amp;$B$776&amp;"."&amp;$B$777</f>
        <v>22.09.2023</v>
      </c>
      <c r="C266" s="80" t="s">
        <v>76</v>
      </c>
      <c r="D266" s="81">
        <f>ROUND(((D267+D268+D270+D269)/1000),5)</f>
        <v>3.3048899999999999</v>
      </c>
      <c r="E266" s="81">
        <f>ROUND(((E267+E268+E270+E269)/1000),5)</f>
        <v>3.1995200000000001</v>
      </c>
      <c r="F266" s="81">
        <f>ROUND(((F267+F268+F270+F269)/1000),5)</f>
        <v>3.1451500000000001</v>
      </c>
      <c r="G266" s="81">
        <f t="shared" ref="G266:AA266" si="153">ROUND(((G267+G268+G270+G269)/1000),5)</f>
        <v>3.1457700000000002</v>
      </c>
      <c r="H266" s="81">
        <f t="shared" si="153"/>
        <v>3.21217</v>
      </c>
      <c r="I266" s="81">
        <f t="shared" si="153"/>
        <v>3.38801</v>
      </c>
      <c r="J266" s="81">
        <f t="shared" si="153"/>
        <v>3.58188</v>
      </c>
      <c r="K266" s="81">
        <f t="shared" si="153"/>
        <v>3.7965499999999999</v>
      </c>
      <c r="L266" s="81">
        <f t="shared" si="153"/>
        <v>4.0384700000000002</v>
      </c>
      <c r="M266" s="81">
        <f t="shared" si="153"/>
        <v>4.2154999999999996</v>
      </c>
      <c r="N266" s="81">
        <f t="shared" si="153"/>
        <v>4.2305299999999999</v>
      </c>
      <c r="O266" s="81">
        <f t="shared" si="153"/>
        <v>4.38551</v>
      </c>
      <c r="P266" s="81">
        <f t="shared" si="153"/>
        <v>4.1884399999999999</v>
      </c>
      <c r="Q266" s="81">
        <f t="shared" si="153"/>
        <v>4.22098</v>
      </c>
      <c r="R266" s="81">
        <f t="shared" si="153"/>
        <v>4.1019199999999998</v>
      </c>
      <c r="S266" s="81">
        <f t="shared" si="153"/>
        <v>4.0924800000000001</v>
      </c>
      <c r="T266" s="81">
        <f t="shared" si="153"/>
        <v>4.0892600000000003</v>
      </c>
      <c r="U266" s="81">
        <f t="shared" si="153"/>
        <v>4.0655799999999997</v>
      </c>
      <c r="V266" s="81">
        <f t="shared" si="153"/>
        <v>4.1381100000000002</v>
      </c>
      <c r="W266" s="81">
        <f t="shared" si="153"/>
        <v>4.1685400000000001</v>
      </c>
      <c r="X266" s="81">
        <f t="shared" si="153"/>
        <v>4.1640300000000003</v>
      </c>
      <c r="Y266" s="81">
        <f t="shared" si="153"/>
        <v>4.0798500000000004</v>
      </c>
      <c r="Z266" s="81">
        <f t="shared" si="153"/>
        <v>3.8019699999999998</v>
      </c>
      <c r="AA266" s="81">
        <f t="shared" si="153"/>
        <v>3.6086499999999999</v>
      </c>
    </row>
    <row r="267" spans="1:27" ht="12.75" hidden="1" customHeight="1" outlineLevel="1" x14ac:dyDescent="0.2">
      <c r="A267" s="89" t="s">
        <v>1704</v>
      </c>
      <c r="B267" s="63" t="s">
        <v>230</v>
      </c>
      <c r="C267" s="43" t="s">
        <v>79</v>
      </c>
      <c r="D267" s="44">
        <v>1252.55</v>
      </c>
      <c r="E267" s="44">
        <v>1147.18</v>
      </c>
      <c r="F267" s="44">
        <v>1092.81</v>
      </c>
      <c r="G267" s="44">
        <v>1093.43</v>
      </c>
      <c r="H267" s="44">
        <v>1159.83</v>
      </c>
      <c r="I267" s="44">
        <v>1335.67</v>
      </c>
      <c r="J267" s="44">
        <v>1529.54</v>
      </c>
      <c r="K267" s="44">
        <v>1744.21</v>
      </c>
      <c r="L267" s="44">
        <v>1986.13</v>
      </c>
      <c r="M267" s="44">
        <v>2163.16</v>
      </c>
      <c r="N267" s="44">
        <v>2178.19</v>
      </c>
      <c r="O267" s="44">
        <v>2333.17</v>
      </c>
      <c r="P267" s="44">
        <v>2136.1</v>
      </c>
      <c r="Q267" s="44">
        <v>2168.64</v>
      </c>
      <c r="R267" s="44">
        <v>2049.58</v>
      </c>
      <c r="S267" s="44">
        <v>2040.14</v>
      </c>
      <c r="T267" s="44">
        <v>2036.92</v>
      </c>
      <c r="U267" s="44">
        <v>2013.24</v>
      </c>
      <c r="V267" s="44">
        <v>2085.77</v>
      </c>
      <c r="W267" s="44">
        <v>2116.1999999999998</v>
      </c>
      <c r="X267" s="44">
        <v>2111.69</v>
      </c>
      <c r="Y267" s="44">
        <v>2027.51</v>
      </c>
      <c r="Z267" s="44">
        <v>1749.63</v>
      </c>
      <c r="AA267" s="44">
        <v>1556.31</v>
      </c>
    </row>
    <row r="268" spans="1:27" ht="12.75" hidden="1" customHeight="1" outlineLevel="1" x14ac:dyDescent="0.2">
      <c r="A268" s="89" t="s">
        <v>1705</v>
      </c>
      <c r="B268" s="63" t="s">
        <v>90</v>
      </c>
      <c r="C268" s="43" t="s">
        <v>79</v>
      </c>
      <c r="D268" s="44">
        <f>$D$163</f>
        <v>1716.97</v>
      </c>
      <c r="E268" s="44">
        <f>$D$163</f>
        <v>1716.97</v>
      </c>
      <c r="F268" s="44">
        <f t="shared" ref="F268:AA268" si="154">$D$163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2">
      <c r="A269" s="89" t="s">
        <v>1706</v>
      </c>
      <c r="B269" s="63" t="s">
        <v>83</v>
      </c>
      <c r="C269" s="43" t="s">
        <v>79</v>
      </c>
      <c r="D269" s="44">
        <v>4.68</v>
      </c>
      <c r="E269" s="44">
        <v>4.68</v>
      </c>
      <c r="F269" s="44">
        <v>4.68</v>
      </c>
      <c r="G269" s="44">
        <v>4.68</v>
      </c>
      <c r="H269" s="44">
        <v>4.68</v>
      </c>
      <c r="I269" s="44">
        <v>4.68</v>
      </c>
      <c r="J269" s="44">
        <v>4.68</v>
      </c>
      <c r="K269" s="44">
        <v>4.68</v>
      </c>
      <c r="L269" s="44">
        <v>4.68</v>
      </c>
      <c r="M269" s="44">
        <v>4.68</v>
      </c>
      <c r="N269" s="44">
        <v>4.68</v>
      </c>
      <c r="O269" s="44">
        <v>4.68</v>
      </c>
      <c r="P269" s="44">
        <v>4.68</v>
      </c>
      <c r="Q269" s="44">
        <v>4.68</v>
      </c>
      <c r="R269" s="44">
        <v>4.68</v>
      </c>
      <c r="S269" s="44">
        <v>4.68</v>
      </c>
      <c r="T269" s="44">
        <v>4.68</v>
      </c>
      <c r="U269" s="44">
        <v>4.68</v>
      </c>
      <c r="V269" s="44">
        <v>4.68</v>
      </c>
      <c r="W269" s="44">
        <v>4.68</v>
      </c>
      <c r="X269" s="44">
        <v>4.68</v>
      </c>
      <c r="Y269" s="44">
        <v>4.68</v>
      </c>
      <c r="Z269" s="44">
        <v>4.68</v>
      </c>
      <c r="AA269" s="44">
        <v>4.68</v>
      </c>
    </row>
    <row r="270" spans="1:27" ht="12.75" hidden="1" customHeight="1" outlineLevel="1" x14ac:dyDescent="0.2">
      <c r="A270" s="89" t="s">
        <v>1707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collapsed="1" x14ac:dyDescent="0.2">
      <c r="A271" s="88" t="s">
        <v>1708</v>
      </c>
      <c r="B271" s="28" t="str">
        <f>"23"&amp;"."&amp;$B$776&amp;"."&amp;$B$777</f>
        <v>23.09.2023</v>
      </c>
      <c r="C271" s="80" t="s">
        <v>76</v>
      </c>
      <c r="D271" s="81">
        <f>ROUND(((D272+D273+D275+D274)/1000),5)</f>
        <v>3.6312500000000001</v>
      </c>
      <c r="E271" s="81">
        <f>ROUND(((E272+E273+E275+E274)/1000),5)</f>
        <v>3.4806900000000001</v>
      </c>
      <c r="F271" s="81">
        <f>ROUND(((F272+F273+F275+F274)/1000),5)</f>
        <v>3.3780100000000002</v>
      </c>
      <c r="G271" s="81">
        <f t="shared" ref="G271:AA271" si="156">ROUND(((G272+G273+G275+G274)/1000),5)</f>
        <v>3.3233700000000002</v>
      </c>
      <c r="H271" s="81">
        <f t="shared" si="156"/>
        <v>3.4040900000000001</v>
      </c>
      <c r="I271" s="81">
        <f t="shared" si="156"/>
        <v>3.4216299999999999</v>
      </c>
      <c r="J271" s="81">
        <f t="shared" si="156"/>
        <v>3.5166300000000001</v>
      </c>
      <c r="K271" s="81">
        <f t="shared" si="156"/>
        <v>3.6415199999999999</v>
      </c>
      <c r="L271" s="81">
        <f t="shared" si="156"/>
        <v>3.88727</v>
      </c>
      <c r="M271" s="81">
        <f t="shared" si="156"/>
        <v>4.0324600000000004</v>
      </c>
      <c r="N271" s="81">
        <f t="shared" si="156"/>
        <v>4.1285499999999997</v>
      </c>
      <c r="O271" s="81">
        <f t="shared" si="156"/>
        <v>4.1607000000000003</v>
      </c>
      <c r="P271" s="81">
        <f t="shared" si="156"/>
        <v>4.3579800000000004</v>
      </c>
      <c r="Q271" s="81">
        <f t="shared" si="156"/>
        <v>4.3838499999999998</v>
      </c>
      <c r="R271" s="81">
        <f t="shared" si="156"/>
        <v>4.3737399999999997</v>
      </c>
      <c r="S271" s="81">
        <f t="shared" si="156"/>
        <v>4.2485999999999997</v>
      </c>
      <c r="T271" s="81">
        <f t="shared" si="156"/>
        <v>4.1902400000000002</v>
      </c>
      <c r="U271" s="81">
        <f t="shared" si="156"/>
        <v>4.1205999999999996</v>
      </c>
      <c r="V271" s="81">
        <f t="shared" si="156"/>
        <v>4.2565900000000001</v>
      </c>
      <c r="W271" s="81">
        <f t="shared" si="156"/>
        <v>4.3008800000000003</v>
      </c>
      <c r="X271" s="81">
        <f t="shared" si="156"/>
        <v>4.4042700000000004</v>
      </c>
      <c r="Y271" s="81">
        <f t="shared" si="156"/>
        <v>4.0807500000000001</v>
      </c>
      <c r="Z271" s="81">
        <f t="shared" si="156"/>
        <v>3.7181799999999998</v>
      </c>
      <c r="AA271" s="81">
        <f t="shared" si="156"/>
        <v>3.5391499999999998</v>
      </c>
    </row>
    <row r="272" spans="1:27" ht="12.75" hidden="1" customHeight="1" outlineLevel="1" x14ac:dyDescent="0.2">
      <c r="A272" s="89" t="s">
        <v>1709</v>
      </c>
      <c r="B272" s="63" t="s">
        <v>230</v>
      </c>
      <c r="C272" s="43" t="s">
        <v>79</v>
      </c>
      <c r="D272" s="44">
        <v>1578.91</v>
      </c>
      <c r="E272" s="44">
        <v>1428.35</v>
      </c>
      <c r="F272" s="44">
        <v>1325.67</v>
      </c>
      <c r="G272" s="44">
        <v>1271.03</v>
      </c>
      <c r="H272" s="44">
        <v>1351.75</v>
      </c>
      <c r="I272" s="44">
        <v>1369.29</v>
      </c>
      <c r="J272" s="44">
        <v>1464.29</v>
      </c>
      <c r="K272" s="44">
        <v>1589.18</v>
      </c>
      <c r="L272" s="44">
        <v>1834.93</v>
      </c>
      <c r="M272" s="44">
        <v>1980.12</v>
      </c>
      <c r="N272" s="44">
        <v>2076.21</v>
      </c>
      <c r="O272" s="44">
        <v>2108.36</v>
      </c>
      <c r="P272" s="44">
        <v>2305.64</v>
      </c>
      <c r="Q272" s="44">
        <v>2331.5100000000002</v>
      </c>
      <c r="R272" s="44">
        <v>2321.4</v>
      </c>
      <c r="S272" s="44">
        <v>2196.2600000000002</v>
      </c>
      <c r="T272" s="44">
        <v>2137.9</v>
      </c>
      <c r="U272" s="44">
        <v>2068.2600000000002</v>
      </c>
      <c r="V272" s="44">
        <v>2204.25</v>
      </c>
      <c r="W272" s="44">
        <v>2248.54</v>
      </c>
      <c r="X272" s="44">
        <v>2351.9299999999998</v>
      </c>
      <c r="Y272" s="44">
        <v>2028.41</v>
      </c>
      <c r="Z272" s="44">
        <v>1665.84</v>
      </c>
      <c r="AA272" s="44">
        <v>1486.81</v>
      </c>
    </row>
    <row r="273" spans="1:27" ht="12.75" hidden="1" customHeight="1" outlineLevel="1" x14ac:dyDescent="0.2">
      <c r="A273" s="89" t="s">
        <v>1710</v>
      </c>
      <c r="B273" s="63" t="s">
        <v>90</v>
      </c>
      <c r="C273" s="43" t="s">
        <v>79</v>
      </c>
      <c r="D273" s="44">
        <f>$D$163</f>
        <v>1716.97</v>
      </c>
      <c r="E273" s="44">
        <f>$D$163</f>
        <v>1716.97</v>
      </c>
      <c r="F273" s="44">
        <f t="shared" ref="F273:AA273" si="157">$D$163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2">
      <c r="A274" s="89" t="s">
        <v>1711</v>
      </c>
      <c r="B274" s="63" t="s">
        <v>83</v>
      </c>
      <c r="C274" s="43" t="s">
        <v>79</v>
      </c>
      <c r="D274" s="44">
        <v>4.68</v>
      </c>
      <c r="E274" s="44">
        <v>4.68</v>
      </c>
      <c r="F274" s="44">
        <v>4.68</v>
      </c>
      <c r="G274" s="44">
        <v>4.68</v>
      </c>
      <c r="H274" s="44">
        <v>4.68</v>
      </c>
      <c r="I274" s="44">
        <v>4.68</v>
      </c>
      <c r="J274" s="44">
        <v>4.68</v>
      </c>
      <c r="K274" s="44">
        <v>4.68</v>
      </c>
      <c r="L274" s="44">
        <v>4.68</v>
      </c>
      <c r="M274" s="44">
        <v>4.68</v>
      </c>
      <c r="N274" s="44">
        <v>4.68</v>
      </c>
      <c r="O274" s="44">
        <v>4.68</v>
      </c>
      <c r="P274" s="44">
        <v>4.68</v>
      </c>
      <c r="Q274" s="44">
        <v>4.68</v>
      </c>
      <c r="R274" s="44">
        <v>4.68</v>
      </c>
      <c r="S274" s="44">
        <v>4.68</v>
      </c>
      <c r="T274" s="44">
        <v>4.68</v>
      </c>
      <c r="U274" s="44">
        <v>4.68</v>
      </c>
      <c r="V274" s="44">
        <v>4.68</v>
      </c>
      <c r="W274" s="44">
        <v>4.68</v>
      </c>
      <c r="X274" s="44">
        <v>4.68</v>
      </c>
      <c r="Y274" s="44">
        <v>4.68</v>
      </c>
      <c r="Z274" s="44">
        <v>4.68</v>
      </c>
      <c r="AA274" s="44">
        <v>4.68</v>
      </c>
    </row>
    <row r="275" spans="1:27" ht="12.75" hidden="1" customHeight="1" outlineLevel="1" x14ac:dyDescent="0.2">
      <c r="A275" s="89" t="s">
        <v>1712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collapsed="1" x14ac:dyDescent="0.2">
      <c r="A276" s="88" t="s">
        <v>1713</v>
      </c>
      <c r="B276" s="28" t="str">
        <f>"24"&amp;"."&amp;$B$776&amp;"."&amp;$B$777</f>
        <v>24.09.2023</v>
      </c>
      <c r="C276" s="80" t="s">
        <v>76</v>
      </c>
      <c r="D276" s="81">
        <f>ROUND(((D277+D278+D280+D279)/1000),5)</f>
        <v>3.3555000000000001</v>
      </c>
      <c r="E276" s="81">
        <f>ROUND(((E277+E278+E280+E279)/1000),5)</f>
        <v>3.20017</v>
      </c>
      <c r="F276" s="81">
        <f>ROUND(((F277+F278+F280+F279)/1000),5)</f>
        <v>3.1266699999999998</v>
      </c>
      <c r="G276" s="81">
        <f t="shared" ref="G276:AA276" si="159">ROUND(((G277+G278+G280+G279)/1000),5)</f>
        <v>3.0758000000000001</v>
      </c>
      <c r="H276" s="81">
        <f t="shared" si="159"/>
        <v>3.1332200000000001</v>
      </c>
      <c r="I276" s="81">
        <f t="shared" si="159"/>
        <v>3.1787000000000001</v>
      </c>
      <c r="J276" s="81">
        <f t="shared" si="159"/>
        <v>2.92883</v>
      </c>
      <c r="K276" s="81">
        <f t="shared" si="159"/>
        <v>3.4253</v>
      </c>
      <c r="L276" s="81">
        <f t="shared" si="159"/>
        <v>3.6293099999999998</v>
      </c>
      <c r="M276" s="81">
        <f t="shared" si="159"/>
        <v>3.79297</v>
      </c>
      <c r="N276" s="81">
        <f t="shared" si="159"/>
        <v>3.8403399999999999</v>
      </c>
      <c r="O276" s="81">
        <f t="shared" si="159"/>
        <v>3.8508300000000002</v>
      </c>
      <c r="P276" s="81">
        <f t="shared" si="159"/>
        <v>3.8418700000000001</v>
      </c>
      <c r="Q276" s="81">
        <f t="shared" si="159"/>
        <v>3.8550200000000001</v>
      </c>
      <c r="R276" s="81">
        <f t="shared" si="159"/>
        <v>3.8708999999999998</v>
      </c>
      <c r="S276" s="81">
        <f t="shared" si="159"/>
        <v>3.9071199999999999</v>
      </c>
      <c r="T276" s="81">
        <f t="shared" si="159"/>
        <v>3.9226399999999999</v>
      </c>
      <c r="U276" s="81">
        <f t="shared" si="159"/>
        <v>3.9228800000000001</v>
      </c>
      <c r="V276" s="81">
        <f t="shared" si="159"/>
        <v>4.1143400000000003</v>
      </c>
      <c r="W276" s="81">
        <f t="shared" si="159"/>
        <v>4.22607</v>
      </c>
      <c r="X276" s="81">
        <f t="shared" si="159"/>
        <v>4.26112</v>
      </c>
      <c r="Y276" s="81">
        <f t="shared" si="159"/>
        <v>4.0245100000000003</v>
      </c>
      <c r="Z276" s="81">
        <f t="shared" si="159"/>
        <v>3.66554</v>
      </c>
      <c r="AA276" s="81">
        <f t="shared" si="159"/>
        <v>3.3626100000000001</v>
      </c>
    </row>
    <row r="277" spans="1:27" ht="12.75" hidden="1" customHeight="1" outlineLevel="1" x14ac:dyDescent="0.2">
      <c r="A277" s="89" t="s">
        <v>1714</v>
      </c>
      <c r="B277" s="63" t="s">
        <v>230</v>
      </c>
      <c r="C277" s="43" t="s">
        <v>79</v>
      </c>
      <c r="D277" s="44">
        <v>1303.1600000000001</v>
      </c>
      <c r="E277" s="44">
        <v>1147.83</v>
      </c>
      <c r="F277" s="44">
        <v>1074.33</v>
      </c>
      <c r="G277" s="44">
        <v>1023.46</v>
      </c>
      <c r="H277" s="44">
        <v>1080.8800000000001</v>
      </c>
      <c r="I277" s="44">
        <v>1126.3599999999999</v>
      </c>
      <c r="J277" s="44">
        <v>876.49</v>
      </c>
      <c r="K277" s="44">
        <v>1372.96</v>
      </c>
      <c r="L277" s="44">
        <v>1576.97</v>
      </c>
      <c r="M277" s="44">
        <v>1740.63</v>
      </c>
      <c r="N277" s="44">
        <v>1788</v>
      </c>
      <c r="O277" s="44">
        <v>1798.49</v>
      </c>
      <c r="P277" s="44">
        <v>1789.53</v>
      </c>
      <c r="Q277" s="44">
        <v>1802.68</v>
      </c>
      <c r="R277" s="44">
        <v>1818.56</v>
      </c>
      <c r="S277" s="44">
        <v>1854.78</v>
      </c>
      <c r="T277" s="44">
        <v>1870.3</v>
      </c>
      <c r="U277" s="44">
        <v>1870.54</v>
      </c>
      <c r="V277" s="44">
        <v>2062</v>
      </c>
      <c r="W277" s="44">
        <v>2173.73</v>
      </c>
      <c r="X277" s="44">
        <v>2208.7800000000002</v>
      </c>
      <c r="Y277" s="44">
        <v>1972.17</v>
      </c>
      <c r="Z277" s="44">
        <v>1613.2</v>
      </c>
      <c r="AA277" s="44">
        <v>1310.27</v>
      </c>
    </row>
    <row r="278" spans="1:27" ht="12.75" hidden="1" customHeight="1" outlineLevel="1" x14ac:dyDescent="0.2">
      <c r="A278" s="89" t="s">
        <v>1715</v>
      </c>
      <c r="B278" s="63" t="s">
        <v>90</v>
      </c>
      <c r="C278" s="43" t="s">
        <v>79</v>
      </c>
      <c r="D278" s="44">
        <f>$D$163</f>
        <v>1716.97</v>
      </c>
      <c r="E278" s="44">
        <f>$D$163</f>
        <v>1716.97</v>
      </c>
      <c r="F278" s="44">
        <f t="shared" ref="F278:AA278" si="160">$D$163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2">
      <c r="A279" s="89" t="s">
        <v>1716</v>
      </c>
      <c r="B279" s="63" t="s">
        <v>83</v>
      </c>
      <c r="C279" s="43" t="s">
        <v>79</v>
      </c>
      <c r="D279" s="44">
        <v>4.68</v>
      </c>
      <c r="E279" s="44">
        <v>4.68</v>
      </c>
      <c r="F279" s="44">
        <v>4.68</v>
      </c>
      <c r="G279" s="44">
        <v>4.68</v>
      </c>
      <c r="H279" s="44">
        <v>4.68</v>
      </c>
      <c r="I279" s="44">
        <v>4.68</v>
      </c>
      <c r="J279" s="44">
        <v>4.68</v>
      </c>
      <c r="K279" s="44">
        <v>4.68</v>
      </c>
      <c r="L279" s="44">
        <v>4.68</v>
      </c>
      <c r="M279" s="44">
        <v>4.68</v>
      </c>
      <c r="N279" s="44">
        <v>4.68</v>
      </c>
      <c r="O279" s="44">
        <v>4.68</v>
      </c>
      <c r="P279" s="44">
        <v>4.68</v>
      </c>
      <c r="Q279" s="44">
        <v>4.68</v>
      </c>
      <c r="R279" s="44">
        <v>4.68</v>
      </c>
      <c r="S279" s="44">
        <v>4.68</v>
      </c>
      <c r="T279" s="44">
        <v>4.68</v>
      </c>
      <c r="U279" s="44">
        <v>4.68</v>
      </c>
      <c r="V279" s="44">
        <v>4.68</v>
      </c>
      <c r="W279" s="44">
        <v>4.68</v>
      </c>
      <c r="X279" s="44">
        <v>4.68</v>
      </c>
      <c r="Y279" s="44">
        <v>4.68</v>
      </c>
      <c r="Z279" s="44">
        <v>4.68</v>
      </c>
      <c r="AA279" s="44">
        <v>4.68</v>
      </c>
    </row>
    <row r="280" spans="1:27" ht="12.75" hidden="1" customHeight="1" outlineLevel="1" x14ac:dyDescent="0.2">
      <c r="A280" s="89" t="s">
        <v>1717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collapsed="1" x14ac:dyDescent="0.2">
      <c r="A281" s="88" t="s">
        <v>1718</v>
      </c>
      <c r="B281" s="28" t="str">
        <f>"25"&amp;"."&amp;$B$776&amp;"."&amp;$B$777</f>
        <v>25.09.2023</v>
      </c>
      <c r="C281" s="80" t="s">
        <v>76</v>
      </c>
      <c r="D281" s="81">
        <f>ROUND(((D282+D283+D285+D284)/1000),5)</f>
        <v>3.19828</v>
      </c>
      <c r="E281" s="81">
        <f>ROUND(((E282+E283+E285+E284)/1000),5)</f>
        <v>3.0227200000000001</v>
      </c>
      <c r="F281" s="81">
        <f>ROUND(((F282+F283+F285+F284)/1000),5)</f>
        <v>2.2571099999999999</v>
      </c>
      <c r="G281" s="81">
        <f t="shared" ref="G281:AA281" si="162">ROUND(((G282+G283+G285+G284)/1000),5)</f>
        <v>2.2147199999999998</v>
      </c>
      <c r="H281" s="81">
        <f t="shared" si="162"/>
        <v>2.2812800000000002</v>
      </c>
      <c r="I281" s="81">
        <f t="shared" si="162"/>
        <v>3.32091</v>
      </c>
      <c r="J281" s="81">
        <f t="shared" si="162"/>
        <v>3.4830000000000001</v>
      </c>
      <c r="K281" s="81">
        <f t="shared" si="162"/>
        <v>3.7099000000000002</v>
      </c>
      <c r="L281" s="81">
        <f t="shared" si="162"/>
        <v>4.0329199999999998</v>
      </c>
      <c r="M281" s="81">
        <f t="shared" si="162"/>
        <v>4.2306699999999999</v>
      </c>
      <c r="N281" s="81">
        <f t="shared" si="162"/>
        <v>4.3189099999999998</v>
      </c>
      <c r="O281" s="81">
        <f t="shared" si="162"/>
        <v>4.29251</v>
      </c>
      <c r="P281" s="81">
        <f t="shared" si="162"/>
        <v>4.2607499999999998</v>
      </c>
      <c r="Q281" s="81">
        <f t="shared" si="162"/>
        <v>4.2319300000000002</v>
      </c>
      <c r="R281" s="81">
        <f t="shared" si="162"/>
        <v>4.2233900000000002</v>
      </c>
      <c r="S281" s="81">
        <f t="shared" si="162"/>
        <v>4.2226299999999997</v>
      </c>
      <c r="T281" s="81">
        <f t="shared" si="162"/>
        <v>4.2201899999999997</v>
      </c>
      <c r="U281" s="81">
        <f t="shared" si="162"/>
        <v>4.2065200000000003</v>
      </c>
      <c r="V281" s="81">
        <f t="shared" si="162"/>
        <v>4.3032700000000004</v>
      </c>
      <c r="W281" s="81">
        <f t="shared" si="162"/>
        <v>4.3481899999999998</v>
      </c>
      <c r="X281" s="81">
        <f t="shared" si="162"/>
        <v>4.2979099999999999</v>
      </c>
      <c r="Y281" s="81">
        <f t="shared" si="162"/>
        <v>4.0757000000000003</v>
      </c>
      <c r="Z281" s="81">
        <f t="shared" si="162"/>
        <v>3.5613999999999999</v>
      </c>
      <c r="AA281" s="81">
        <f t="shared" si="162"/>
        <v>3.27014</v>
      </c>
    </row>
    <row r="282" spans="1:27" ht="12.75" hidden="1" customHeight="1" outlineLevel="1" x14ac:dyDescent="0.2">
      <c r="A282" s="89" t="s">
        <v>1719</v>
      </c>
      <c r="B282" s="63" t="s">
        <v>230</v>
      </c>
      <c r="C282" s="43" t="s">
        <v>79</v>
      </c>
      <c r="D282" s="44">
        <v>1145.94</v>
      </c>
      <c r="E282" s="44">
        <v>970.38</v>
      </c>
      <c r="F282" s="44">
        <v>204.77</v>
      </c>
      <c r="G282" s="44">
        <v>162.38</v>
      </c>
      <c r="H282" s="44">
        <v>228.94</v>
      </c>
      <c r="I282" s="44">
        <v>1268.57</v>
      </c>
      <c r="J282" s="44">
        <v>1430.66</v>
      </c>
      <c r="K282" s="44">
        <v>1657.56</v>
      </c>
      <c r="L282" s="44">
        <v>1980.58</v>
      </c>
      <c r="M282" s="44">
        <v>2178.33</v>
      </c>
      <c r="N282" s="44">
        <v>2266.5700000000002</v>
      </c>
      <c r="O282" s="44">
        <v>2240.17</v>
      </c>
      <c r="P282" s="44">
        <v>2208.41</v>
      </c>
      <c r="Q282" s="44">
        <v>2179.59</v>
      </c>
      <c r="R282" s="44">
        <v>2171.0500000000002</v>
      </c>
      <c r="S282" s="44">
        <v>2170.29</v>
      </c>
      <c r="T282" s="44">
        <v>2167.85</v>
      </c>
      <c r="U282" s="44">
        <v>2154.1799999999998</v>
      </c>
      <c r="V282" s="44">
        <v>2250.9299999999998</v>
      </c>
      <c r="W282" s="44">
        <v>2295.85</v>
      </c>
      <c r="X282" s="44">
        <v>2245.5700000000002</v>
      </c>
      <c r="Y282" s="44">
        <v>2023.36</v>
      </c>
      <c r="Z282" s="44">
        <v>1509.06</v>
      </c>
      <c r="AA282" s="44">
        <v>1217.8</v>
      </c>
    </row>
    <row r="283" spans="1:27" ht="12.75" hidden="1" customHeight="1" outlineLevel="1" x14ac:dyDescent="0.2">
      <c r="A283" s="89" t="s">
        <v>1720</v>
      </c>
      <c r="B283" s="63" t="s">
        <v>90</v>
      </c>
      <c r="C283" s="43" t="s">
        <v>79</v>
      </c>
      <c r="D283" s="44">
        <f>$D$163</f>
        <v>1716.97</v>
      </c>
      <c r="E283" s="44">
        <f>$D$163</f>
        <v>1716.97</v>
      </c>
      <c r="F283" s="44">
        <f t="shared" ref="F283:AA283" si="163">$D$163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2">
      <c r="A284" s="89" t="s">
        <v>1721</v>
      </c>
      <c r="B284" s="63" t="s">
        <v>83</v>
      </c>
      <c r="C284" s="43" t="s">
        <v>79</v>
      </c>
      <c r="D284" s="44">
        <v>4.68</v>
      </c>
      <c r="E284" s="44">
        <v>4.68</v>
      </c>
      <c r="F284" s="44">
        <v>4.68</v>
      </c>
      <c r="G284" s="44">
        <v>4.68</v>
      </c>
      <c r="H284" s="44">
        <v>4.68</v>
      </c>
      <c r="I284" s="44">
        <v>4.68</v>
      </c>
      <c r="J284" s="44">
        <v>4.68</v>
      </c>
      <c r="K284" s="44">
        <v>4.68</v>
      </c>
      <c r="L284" s="44">
        <v>4.68</v>
      </c>
      <c r="M284" s="44">
        <v>4.68</v>
      </c>
      <c r="N284" s="44">
        <v>4.68</v>
      </c>
      <c r="O284" s="44">
        <v>4.68</v>
      </c>
      <c r="P284" s="44">
        <v>4.68</v>
      </c>
      <c r="Q284" s="44">
        <v>4.68</v>
      </c>
      <c r="R284" s="44">
        <v>4.68</v>
      </c>
      <c r="S284" s="44">
        <v>4.68</v>
      </c>
      <c r="T284" s="44">
        <v>4.68</v>
      </c>
      <c r="U284" s="44">
        <v>4.68</v>
      </c>
      <c r="V284" s="44">
        <v>4.68</v>
      </c>
      <c r="W284" s="44">
        <v>4.68</v>
      </c>
      <c r="X284" s="44">
        <v>4.68</v>
      </c>
      <c r="Y284" s="44">
        <v>4.68</v>
      </c>
      <c r="Z284" s="44">
        <v>4.68</v>
      </c>
      <c r="AA284" s="44">
        <v>4.68</v>
      </c>
    </row>
    <row r="285" spans="1:27" ht="12.75" hidden="1" customHeight="1" outlineLevel="1" x14ac:dyDescent="0.2">
      <c r="A285" s="89" t="s">
        <v>1722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collapsed="1" x14ac:dyDescent="0.2">
      <c r="A286" s="88" t="s">
        <v>1723</v>
      </c>
      <c r="B286" s="28" t="str">
        <f>"26"&amp;"."&amp;$B$776&amp;"."&amp;$B$777</f>
        <v>26.09.2023</v>
      </c>
      <c r="C286" s="80" t="s">
        <v>76</v>
      </c>
      <c r="D286" s="81">
        <f>ROUND(((D287+D288+D290+D289)/1000),5)</f>
        <v>3.1898599999999999</v>
      </c>
      <c r="E286" s="81">
        <f>ROUND(((E287+E288+E290+E289)/1000),5)</f>
        <v>3.00427</v>
      </c>
      <c r="F286" s="81">
        <f>ROUND(((F287+F288+F290+F289)/1000),5)</f>
        <v>2.2432500000000002</v>
      </c>
      <c r="G286" s="81">
        <f t="shared" ref="G286:AA286" si="165">ROUND(((G287+G288+G290+G289)/1000),5)</f>
        <v>2.2554799999999999</v>
      </c>
      <c r="H286" s="81">
        <f t="shared" si="165"/>
        <v>2.98062</v>
      </c>
      <c r="I286" s="81">
        <f t="shared" si="165"/>
        <v>3.3750200000000001</v>
      </c>
      <c r="J286" s="81">
        <f t="shared" si="165"/>
        <v>3.5554100000000002</v>
      </c>
      <c r="K286" s="81">
        <f t="shared" si="165"/>
        <v>3.6512500000000001</v>
      </c>
      <c r="L286" s="81">
        <f t="shared" si="165"/>
        <v>4.0297799999999997</v>
      </c>
      <c r="M286" s="81">
        <f t="shared" si="165"/>
        <v>4.25143</v>
      </c>
      <c r="N286" s="81">
        <f t="shared" si="165"/>
        <v>4.3308900000000001</v>
      </c>
      <c r="O286" s="81">
        <f t="shared" si="165"/>
        <v>4.3191800000000002</v>
      </c>
      <c r="P286" s="81">
        <f t="shared" si="165"/>
        <v>4.2725</v>
      </c>
      <c r="Q286" s="81">
        <f t="shared" si="165"/>
        <v>4.2792899999999996</v>
      </c>
      <c r="R286" s="81">
        <f t="shared" si="165"/>
        <v>4.25075</v>
      </c>
      <c r="S286" s="81">
        <f t="shared" si="165"/>
        <v>4.2485499999999998</v>
      </c>
      <c r="T286" s="81">
        <f t="shared" si="165"/>
        <v>4.1762699999999997</v>
      </c>
      <c r="U286" s="81">
        <f t="shared" si="165"/>
        <v>4.1114800000000002</v>
      </c>
      <c r="V286" s="81">
        <f t="shared" si="165"/>
        <v>4.2933500000000002</v>
      </c>
      <c r="W286" s="81">
        <f t="shared" si="165"/>
        <v>4.3588199999999997</v>
      </c>
      <c r="X286" s="81">
        <f t="shared" si="165"/>
        <v>4.3072299999999997</v>
      </c>
      <c r="Y286" s="81">
        <f t="shared" si="165"/>
        <v>4.0497399999999999</v>
      </c>
      <c r="Z286" s="81">
        <f t="shared" si="165"/>
        <v>3.5764999999999998</v>
      </c>
      <c r="AA286" s="81">
        <f t="shared" si="165"/>
        <v>3.3687800000000001</v>
      </c>
    </row>
    <row r="287" spans="1:27" ht="12.75" hidden="1" customHeight="1" outlineLevel="1" x14ac:dyDescent="0.2">
      <c r="A287" s="89" t="s">
        <v>1724</v>
      </c>
      <c r="B287" s="63" t="s">
        <v>230</v>
      </c>
      <c r="C287" s="43" t="s">
        <v>79</v>
      </c>
      <c r="D287" s="44">
        <v>1137.52</v>
      </c>
      <c r="E287" s="44">
        <v>951.93</v>
      </c>
      <c r="F287" s="44">
        <v>190.91</v>
      </c>
      <c r="G287" s="44">
        <v>203.14</v>
      </c>
      <c r="H287" s="44">
        <v>928.28</v>
      </c>
      <c r="I287" s="44">
        <v>1322.68</v>
      </c>
      <c r="J287" s="44">
        <v>1503.07</v>
      </c>
      <c r="K287" s="44">
        <v>1598.91</v>
      </c>
      <c r="L287" s="44">
        <v>1977.44</v>
      </c>
      <c r="M287" s="44">
        <v>2199.09</v>
      </c>
      <c r="N287" s="44">
        <v>2278.5500000000002</v>
      </c>
      <c r="O287" s="44">
        <v>2266.84</v>
      </c>
      <c r="P287" s="44">
        <v>2220.16</v>
      </c>
      <c r="Q287" s="44">
        <v>2226.9499999999998</v>
      </c>
      <c r="R287" s="44">
        <v>2198.41</v>
      </c>
      <c r="S287" s="44">
        <v>2196.21</v>
      </c>
      <c r="T287" s="44">
        <v>2123.9299999999998</v>
      </c>
      <c r="U287" s="44">
        <v>2059.14</v>
      </c>
      <c r="V287" s="44">
        <v>2241.0100000000002</v>
      </c>
      <c r="W287" s="44">
        <v>2306.48</v>
      </c>
      <c r="X287" s="44">
        <v>2254.89</v>
      </c>
      <c r="Y287" s="44">
        <v>1997.4</v>
      </c>
      <c r="Z287" s="44">
        <v>1524.16</v>
      </c>
      <c r="AA287" s="44">
        <v>1316.44</v>
      </c>
    </row>
    <row r="288" spans="1:27" ht="12.75" hidden="1" customHeight="1" outlineLevel="1" x14ac:dyDescent="0.2">
      <c r="A288" s="89" t="s">
        <v>1725</v>
      </c>
      <c r="B288" s="63" t="s">
        <v>90</v>
      </c>
      <c r="C288" s="43" t="s">
        <v>79</v>
      </c>
      <c r="D288" s="44">
        <f>$D$163</f>
        <v>1716.97</v>
      </c>
      <c r="E288" s="44">
        <f>$D$163</f>
        <v>1716.97</v>
      </c>
      <c r="F288" s="44">
        <f t="shared" ref="F288:AA288" si="166">$D$163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2">
      <c r="A289" s="89" t="s">
        <v>1726</v>
      </c>
      <c r="B289" s="63" t="s">
        <v>83</v>
      </c>
      <c r="C289" s="43" t="s">
        <v>79</v>
      </c>
      <c r="D289" s="44">
        <v>4.68</v>
      </c>
      <c r="E289" s="44">
        <v>4.68</v>
      </c>
      <c r="F289" s="44">
        <v>4.68</v>
      </c>
      <c r="G289" s="44">
        <v>4.68</v>
      </c>
      <c r="H289" s="44">
        <v>4.68</v>
      </c>
      <c r="I289" s="44">
        <v>4.68</v>
      </c>
      <c r="J289" s="44">
        <v>4.68</v>
      </c>
      <c r="K289" s="44">
        <v>4.68</v>
      </c>
      <c r="L289" s="44">
        <v>4.68</v>
      </c>
      <c r="M289" s="44">
        <v>4.68</v>
      </c>
      <c r="N289" s="44">
        <v>4.68</v>
      </c>
      <c r="O289" s="44">
        <v>4.68</v>
      </c>
      <c r="P289" s="44">
        <v>4.68</v>
      </c>
      <c r="Q289" s="44">
        <v>4.68</v>
      </c>
      <c r="R289" s="44">
        <v>4.68</v>
      </c>
      <c r="S289" s="44">
        <v>4.68</v>
      </c>
      <c r="T289" s="44">
        <v>4.68</v>
      </c>
      <c r="U289" s="44">
        <v>4.68</v>
      </c>
      <c r="V289" s="44">
        <v>4.68</v>
      </c>
      <c r="W289" s="44">
        <v>4.68</v>
      </c>
      <c r="X289" s="44">
        <v>4.68</v>
      </c>
      <c r="Y289" s="44">
        <v>4.68</v>
      </c>
      <c r="Z289" s="44">
        <v>4.68</v>
      </c>
      <c r="AA289" s="44">
        <v>4.68</v>
      </c>
    </row>
    <row r="290" spans="1:27" ht="12.75" hidden="1" customHeight="1" outlineLevel="1" x14ac:dyDescent="0.2">
      <c r="A290" s="89" t="s">
        <v>1727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collapsed="1" x14ac:dyDescent="0.2">
      <c r="A291" s="88" t="s">
        <v>1728</v>
      </c>
      <c r="B291" s="28" t="str">
        <f>"27"&amp;"."&amp;$B$776&amp;"."&amp;$B$777</f>
        <v>27.09.2023</v>
      </c>
      <c r="C291" s="80" t="s">
        <v>76</v>
      </c>
      <c r="D291" s="81">
        <f>ROUND(((D292+D293+D295+D294)/1000),5)</f>
        <v>3.2009599999999998</v>
      </c>
      <c r="E291" s="81">
        <f>ROUND(((E292+E293+E295+E294)/1000),5)</f>
        <v>2.9760800000000001</v>
      </c>
      <c r="F291" s="81">
        <f>ROUND(((F292+F293+F295+F294)/1000),5)</f>
        <v>2.6969799999999999</v>
      </c>
      <c r="G291" s="81">
        <f t="shared" ref="G291:AA291" si="168">ROUND(((G292+G293+G295+G294)/1000),5)</f>
        <v>2.7496399999999999</v>
      </c>
      <c r="H291" s="81">
        <f t="shared" si="168"/>
        <v>2.9935499999999999</v>
      </c>
      <c r="I291" s="81">
        <f t="shared" si="168"/>
        <v>3.3856199999999999</v>
      </c>
      <c r="J291" s="81">
        <f t="shared" si="168"/>
        <v>3.54298</v>
      </c>
      <c r="K291" s="81">
        <f t="shared" si="168"/>
        <v>3.7239800000000001</v>
      </c>
      <c r="L291" s="81">
        <f t="shared" si="168"/>
        <v>4.0492299999999997</v>
      </c>
      <c r="M291" s="81">
        <f t="shared" si="168"/>
        <v>4.2248599999999996</v>
      </c>
      <c r="N291" s="81">
        <f t="shared" si="168"/>
        <v>4.2947499999999996</v>
      </c>
      <c r="O291" s="81">
        <f t="shared" si="168"/>
        <v>4.2263900000000003</v>
      </c>
      <c r="P291" s="81">
        <f t="shared" si="168"/>
        <v>4.17143</v>
      </c>
      <c r="Q291" s="81">
        <f t="shared" si="168"/>
        <v>4.1721000000000004</v>
      </c>
      <c r="R291" s="81">
        <f t="shared" si="168"/>
        <v>4.1595800000000001</v>
      </c>
      <c r="S291" s="81">
        <f t="shared" si="168"/>
        <v>4.1584399999999997</v>
      </c>
      <c r="T291" s="81">
        <f t="shared" si="168"/>
        <v>4.1373499999999996</v>
      </c>
      <c r="U291" s="81">
        <f t="shared" si="168"/>
        <v>4.1507300000000003</v>
      </c>
      <c r="V291" s="81">
        <f t="shared" si="168"/>
        <v>4.1726799999999997</v>
      </c>
      <c r="W291" s="81">
        <f t="shared" si="168"/>
        <v>4.1915699999999996</v>
      </c>
      <c r="X291" s="81">
        <f t="shared" si="168"/>
        <v>4.0437700000000003</v>
      </c>
      <c r="Y291" s="81">
        <f t="shared" si="168"/>
        <v>3.8165800000000001</v>
      </c>
      <c r="Z291" s="81">
        <f t="shared" si="168"/>
        <v>3.5592600000000001</v>
      </c>
      <c r="AA291" s="81">
        <f t="shared" si="168"/>
        <v>3.38585</v>
      </c>
    </row>
    <row r="292" spans="1:27" ht="12.75" hidden="1" customHeight="1" outlineLevel="1" x14ac:dyDescent="0.2">
      <c r="A292" s="89" t="s">
        <v>1729</v>
      </c>
      <c r="B292" s="63" t="s">
        <v>230</v>
      </c>
      <c r="C292" s="43" t="s">
        <v>79</v>
      </c>
      <c r="D292" s="44">
        <v>1148.6199999999999</v>
      </c>
      <c r="E292" s="44">
        <v>923.74</v>
      </c>
      <c r="F292" s="44">
        <v>644.64</v>
      </c>
      <c r="G292" s="44">
        <v>697.3</v>
      </c>
      <c r="H292" s="44">
        <v>941.21</v>
      </c>
      <c r="I292" s="44">
        <v>1333.28</v>
      </c>
      <c r="J292" s="44">
        <v>1490.64</v>
      </c>
      <c r="K292" s="44">
        <v>1671.64</v>
      </c>
      <c r="L292" s="44">
        <v>1996.89</v>
      </c>
      <c r="M292" s="44">
        <v>2172.52</v>
      </c>
      <c r="N292" s="44">
        <v>2242.41</v>
      </c>
      <c r="O292" s="44">
        <v>2174.0500000000002</v>
      </c>
      <c r="P292" s="44">
        <v>2119.09</v>
      </c>
      <c r="Q292" s="44">
        <v>2119.7600000000002</v>
      </c>
      <c r="R292" s="44">
        <v>2107.2399999999998</v>
      </c>
      <c r="S292" s="44">
        <v>2106.1</v>
      </c>
      <c r="T292" s="44">
        <v>2085.0100000000002</v>
      </c>
      <c r="U292" s="44">
        <v>2098.39</v>
      </c>
      <c r="V292" s="44">
        <v>2120.34</v>
      </c>
      <c r="W292" s="44">
        <v>2139.23</v>
      </c>
      <c r="X292" s="44">
        <v>1991.43</v>
      </c>
      <c r="Y292" s="44">
        <v>1764.24</v>
      </c>
      <c r="Z292" s="44">
        <v>1506.92</v>
      </c>
      <c r="AA292" s="44">
        <v>1333.51</v>
      </c>
    </row>
    <row r="293" spans="1:27" ht="12.75" hidden="1" customHeight="1" outlineLevel="1" x14ac:dyDescent="0.2">
      <c r="A293" s="89" t="s">
        <v>1730</v>
      </c>
      <c r="B293" s="63" t="s">
        <v>90</v>
      </c>
      <c r="C293" s="43" t="s">
        <v>79</v>
      </c>
      <c r="D293" s="44">
        <f>$D$163</f>
        <v>1716.97</v>
      </c>
      <c r="E293" s="44">
        <f>$D$163</f>
        <v>1716.97</v>
      </c>
      <c r="F293" s="44">
        <f t="shared" ref="F293:AA293" si="169">$D$163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2">
      <c r="A294" s="89" t="s">
        <v>1731</v>
      </c>
      <c r="B294" s="63" t="s">
        <v>83</v>
      </c>
      <c r="C294" s="43" t="s">
        <v>79</v>
      </c>
      <c r="D294" s="44">
        <v>4.68</v>
      </c>
      <c r="E294" s="44">
        <v>4.68</v>
      </c>
      <c r="F294" s="44">
        <v>4.68</v>
      </c>
      <c r="G294" s="44">
        <v>4.68</v>
      </c>
      <c r="H294" s="44">
        <v>4.68</v>
      </c>
      <c r="I294" s="44">
        <v>4.68</v>
      </c>
      <c r="J294" s="44">
        <v>4.68</v>
      </c>
      <c r="K294" s="44">
        <v>4.68</v>
      </c>
      <c r="L294" s="44">
        <v>4.68</v>
      </c>
      <c r="M294" s="44">
        <v>4.68</v>
      </c>
      <c r="N294" s="44">
        <v>4.68</v>
      </c>
      <c r="O294" s="44">
        <v>4.68</v>
      </c>
      <c r="P294" s="44">
        <v>4.68</v>
      </c>
      <c r="Q294" s="44">
        <v>4.68</v>
      </c>
      <c r="R294" s="44">
        <v>4.68</v>
      </c>
      <c r="S294" s="44">
        <v>4.68</v>
      </c>
      <c r="T294" s="44">
        <v>4.68</v>
      </c>
      <c r="U294" s="44">
        <v>4.68</v>
      </c>
      <c r="V294" s="44">
        <v>4.68</v>
      </c>
      <c r="W294" s="44">
        <v>4.68</v>
      </c>
      <c r="X294" s="44">
        <v>4.68</v>
      </c>
      <c r="Y294" s="44">
        <v>4.68</v>
      </c>
      <c r="Z294" s="44">
        <v>4.68</v>
      </c>
      <c r="AA294" s="44">
        <v>4.68</v>
      </c>
    </row>
    <row r="295" spans="1:27" ht="12.75" hidden="1" customHeight="1" outlineLevel="1" x14ac:dyDescent="0.2">
      <c r="A295" s="89" t="s">
        <v>1732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collapsed="1" x14ac:dyDescent="0.2">
      <c r="A296" s="88" t="s">
        <v>1733</v>
      </c>
      <c r="B296" s="28" t="str">
        <f>"28"&amp;"."&amp;$B$776&amp;"."&amp;$B$777</f>
        <v>28.09.2023</v>
      </c>
      <c r="C296" s="80" t="s">
        <v>76</v>
      </c>
      <c r="D296" s="81">
        <f>ROUND(((D297+D298+D300+D299)/1000),5)</f>
        <v>3.2445900000000001</v>
      </c>
      <c r="E296" s="81">
        <f>ROUND(((E297+E298+E300+E299)/1000),5)</f>
        <v>3.1314700000000002</v>
      </c>
      <c r="F296" s="81">
        <f>ROUND(((F297+F298+F300+F299)/1000),5)</f>
        <v>3.1149200000000001</v>
      </c>
      <c r="G296" s="81">
        <f t="shared" ref="G296:AA296" si="171">ROUND(((G297+G298+G300+G299)/1000),5)</f>
        <v>3.1002700000000001</v>
      </c>
      <c r="H296" s="81">
        <f t="shared" si="171"/>
        <v>3.1996600000000002</v>
      </c>
      <c r="I296" s="81">
        <f t="shared" si="171"/>
        <v>3.4129499999999999</v>
      </c>
      <c r="J296" s="81">
        <f t="shared" si="171"/>
        <v>3.4986899999999999</v>
      </c>
      <c r="K296" s="81">
        <f t="shared" si="171"/>
        <v>3.6264599999999998</v>
      </c>
      <c r="L296" s="81">
        <f t="shared" si="171"/>
        <v>3.87906</v>
      </c>
      <c r="M296" s="81">
        <f t="shared" si="171"/>
        <v>3.9870899999999998</v>
      </c>
      <c r="N296" s="81">
        <f t="shared" si="171"/>
        <v>3.99533</v>
      </c>
      <c r="O296" s="81">
        <f t="shared" si="171"/>
        <v>3.97376</v>
      </c>
      <c r="P296" s="81">
        <f t="shared" si="171"/>
        <v>3.9266000000000001</v>
      </c>
      <c r="Q296" s="81">
        <f t="shared" si="171"/>
        <v>3.9428000000000001</v>
      </c>
      <c r="R296" s="81">
        <f t="shared" si="171"/>
        <v>4.0072200000000002</v>
      </c>
      <c r="S296" s="81">
        <f t="shared" si="171"/>
        <v>4.0045599999999997</v>
      </c>
      <c r="T296" s="81">
        <f t="shared" si="171"/>
        <v>4.0002500000000003</v>
      </c>
      <c r="U296" s="81">
        <f t="shared" si="171"/>
        <v>3.9818899999999999</v>
      </c>
      <c r="V296" s="81">
        <f t="shared" si="171"/>
        <v>4.1435700000000004</v>
      </c>
      <c r="W296" s="81">
        <f t="shared" si="171"/>
        <v>4.1648500000000004</v>
      </c>
      <c r="X296" s="81">
        <f t="shared" si="171"/>
        <v>4.0373200000000002</v>
      </c>
      <c r="Y296" s="81">
        <f t="shared" si="171"/>
        <v>3.8498999999999999</v>
      </c>
      <c r="Z296" s="81">
        <f t="shared" si="171"/>
        <v>3.53742</v>
      </c>
      <c r="AA296" s="81">
        <f t="shared" si="171"/>
        <v>3.4138299999999999</v>
      </c>
    </row>
    <row r="297" spans="1:27" ht="12.75" hidden="1" customHeight="1" outlineLevel="1" x14ac:dyDescent="0.2">
      <c r="A297" s="89" t="s">
        <v>1734</v>
      </c>
      <c r="B297" s="63" t="s">
        <v>230</v>
      </c>
      <c r="C297" s="43" t="s">
        <v>79</v>
      </c>
      <c r="D297" s="44">
        <v>1192.25</v>
      </c>
      <c r="E297" s="44">
        <v>1079.1300000000001</v>
      </c>
      <c r="F297" s="44">
        <v>1062.58</v>
      </c>
      <c r="G297" s="44">
        <v>1047.93</v>
      </c>
      <c r="H297" s="44">
        <v>1147.32</v>
      </c>
      <c r="I297" s="44">
        <v>1360.61</v>
      </c>
      <c r="J297" s="44">
        <v>1446.35</v>
      </c>
      <c r="K297" s="44">
        <v>1574.12</v>
      </c>
      <c r="L297" s="44">
        <v>1826.72</v>
      </c>
      <c r="M297" s="44">
        <v>1934.75</v>
      </c>
      <c r="N297" s="44">
        <v>1942.99</v>
      </c>
      <c r="O297" s="44">
        <v>1921.42</v>
      </c>
      <c r="P297" s="44">
        <v>1874.26</v>
      </c>
      <c r="Q297" s="44">
        <v>1890.46</v>
      </c>
      <c r="R297" s="44">
        <v>1954.88</v>
      </c>
      <c r="S297" s="44">
        <v>1952.22</v>
      </c>
      <c r="T297" s="44">
        <v>1947.91</v>
      </c>
      <c r="U297" s="44">
        <v>1929.55</v>
      </c>
      <c r="V297" s="44">
        <v>2091.23</v>
      </c>
      <c r="W297" s="44">
        <v>2112.5100000000002</v>
      </c>
      <c r="X297" s="44">
        <v>1984.98</v>
      </c>
      <c r="Y297" s="44">
        <v>1797.56</v>
      </c>
      <c r="Z297" s="44">
        <v>1485.08</v>
      </c>
      <c r="AA297" s="44">
        <v>1361.49</v>
      </c>
    </row>
    <row r="298" spans="1:27" ht="12.75" hidden="1" customHeight="1" outlineLevel="1" x14ac:dyDescent="0.2">
      <c r="A298" s="89" t="s">
        <v>1735</v>
      </c>
      <c r="B298" s="63" t="s">
        <v>90</v>
      </c>
      <c r="C298" s="43" t="s">
        <v>79</v>
      </c>
      <c r="D298" s="44">
        <f>$D$163</f>
        <v>1716.97</v>
      </c>
      <c r="E298" s="44">
        <f>$D$163</f>
        <v>1716.97</v>
      </c>
      <c r="F298" s="44">
        <f t="shared" ref="F298:AA298" si="172">$D$163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2">
      <c r="A299" s="89" t="s">
        <v>1736</v>
      </c>
      <c r="B299" s="63" t="s">
        <v>83</v>
      </c>
      <c r="C299" s="43" t="s">
        <v>79</v>
      </c>
      <c r="D299" s="44">
        <v>4.68</v>
      </c>
      <c r="E299" s="44">
        <v>4.68</v>
      </c>
      <c r="F299" s="44">
        <v>4.68</v>
      </c>
      <c r="G299" s="44">
        <v>4.68</v>
      </c>
      <c r="H299" s="44">
        <v>4.68</v>
      </c>
      <c r="I299" s="44">
        <v>4.68</v>
      </c>
      <c r="J299" s="44">
        <v>4.68</v>
      </c>
      <c r="K299" s="44">
        <v>4.68</v>
      </c>
      <c r="L299" s="44">
        <v>4.68</v>
      </c>
      <c r="M299" s="44">
        <v>4.68</v>
      </c>
      <c r="N299" s="44">
        <v>4.68</v>
      </c>
      <c r="O299" s="44">
        <v>4.68</v>
      </c>
      <c r="P299" s="44">
        <v>4.68</v>
      </c>
      <c r="Q299" s="44">
        <v>4.68</v>
      </c>
      <c r="R299" s="44">
        <v>4.68</v>
      </c>
      <c r="S299" s="44">
        <v>4.68</v>
      </c>
      <c r="T299" s="44">
        <v>4.68</v>
      </c>
      <c r="U299" s="44">
        <v>4.68</v>
      </c>
      <c r="V299" s="44">
        <v>4.68</v>
      </c>
      <c r="W299" s="44">
        <v>4.68</v>
      </c>
      <c r="X299" s="44">
        <v>4.68</v>
      </c>
      <c r="Y299" s="44">
        <v>4.68</v>
      </c>
      <c r="Z299" s="44">
        <v>4.68</v>
      </c>
      <c r="AA299" s="44">
        <v>4.68</v>
      </c>
    </row>
    <row r="300" spans="1:27" ht="12.75" hidden="1" customHeight="1" outlineLevel="1" x14ac:dyDescent="0.2">
      <c r="A300" s="89" t="s">
        <v>1737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collapsed="1" x14ac:dyDescent="0.2">
      <c r="A301" s="88" t="s">
        <v>1738</v>
      </c>
      <c r="B301" s="28" t="str">
        <f>"29"&amp;"."&amp;$B$776&amp;"."&amp;$B$777</f>
        <v>29.09.2023</v>
      </c>
      <c r="C301" s="80" t="s">
        <v>76</v>
      </c>
      <c r="D301" s="81">
        <f>ROUND(((D302+D303+D305+D304)/1000),5)</f>
        <v>3.2266599999999999</v>
      </c>
      <c r="E301" s="81">
        <f>ROUND(((E302+E303+E305+E304)/1000),5)</f>
        <v>3.0403899999999999</v>
      </c>
      <c r="F301" s="81">
        <f>ROUND(((F302+F303+F305+F304)/1000),5)</f>
        <v>2.98847</v>
      </c>
      <c r="G301" s="81">
        <f t="shared" ref="G301:AA301" si="174">ROUND(((G302+G303+G305+G304)/1000),5)</f>
        <v>3.0046900000000001</v>
      </c>
      <c r="H301" s="81">
        <f t="shared" si="174"/>
        <v>3.1179000000000001</v>
      </c>
      <c r="I301" s="81">
        <f t="shared" si="174"/>
        <v>3.3452600000000001</v>
      </c>
      <c r="J301" s="81">
        <f t="shared" si="174"/>
        <v>3.44665</v>
      </c>
      <c r="K301" s="81">
        <f t="shared" si="174"/>
        <v>3.6314899999999999</v>
      </c>
      <c r="L301" s="81">
        <f t="shared" si="174"/>
        <v>3.8605999999999998</v>
      </c>
      <c r="M301" s="81">
        <f t="shared" si="174"/>
        <v>3.9923600000000001</v>
      </c>
      <c r="N301" s="81">
        <f t="shared" si="174"/>
        <v>3.9971399999999999</v>
      </c>
      <c r="O301" s="81">
        <f t="shared" si="174"/>
        <v>3.9530799999999999</v>
      </c>
      <c r="P301" s="81">
        <f t="shared" si="174"/>
        <v>3.9282300000000001</v>
      </c>
      <c r="Q301" s="81">
        <f t="shared" si="174"/>
        <v>3.9856799999999999</v>
      </c>
      <c r="R301" s="81">
        <f t="shared" si="174"/>
        <v>4.0087099999999998</v>
      </c>
      <c r="S301" s="81">
        <f t="shared" si="174"/>
        <v>4.0024199999999999</v>
      </c>
      <c r="T301" s="81">
        <f t="shared" si="174"/>
        <v>3.9928400000000002</v>
      </c>
      <c r="U301" s="81">
        <f t="shared" si="174"/>
        <v>3.9869599999999998</v>
      </c>
      <c r="V301" s="81">
        <f t="shared" si="174"/>
        <v>4.0779300000000003</v>
      </c>
      <c r="W301" s="81">
        <f t="shared" si="174"/>
        <v>4.1302199999999996</v>
      </c>
      <c r="X301" s="81">
        <f t="shared" si="174"/>
        <v>4.0411400000000004</v>
      </c>
      <c r="Y301" s="81">
        <f t="shared" si="174"/>
        <v>3.8973900000000001</v>
      </c>
      <c r="Z301" s="81">
        <f t="shared" si="174"/>
        <v>3.5952000000000002</v>
      </c>
      <c r="AA301" s="81">
        <f t="shared" si="174"/>
        <v>3.4796999999999998</v>
      </c>
    </row>
    <row r="302" spans="1:27" ht="12.75" hidden="1" customHeight="1" outlineLevel="1" x14ac:dyDescent="0.2">
      <c r="A302" s="89" t="s">
        <v>1739</v>
      </c>
      <c r="B302" s="63" t="s">
        <v>230</v>
      </c>
      <c r="C302" s="43" t="s">
        <v>79</v>
      </c>
      <c r="D302" s="44">
        <v>1174.32</v>
      </c>
      <c r="E302" s="44">
        <v>988.05</v>
      </c>
      <c r="F302" s="44">
        <v>936.13</v>
      </c>
      <c r="G302" s="44">
        <v>952.35</v>
      </c>
      <c r="H302" s="44">
        <v>1065.56</v>
      </c>
      <c r="I302" s="44">
        <v>1292.92</v>
      </c>
      <c r="J302" s="44">
        <v>1394.31</v>
      </c>
      <c r="K302" s="44">
        <v>1579.15</v>
      </c>
      <c r="L302" s="44">
        <v>1808.26</v>
      </c>
      <c r="M302" s="44">
        <v>1940.02</v>
      </c>
      <c r="N302" s="44">
        <v>1944.8</v>
      </c>
      <c r="O302" s="44">
        <v>1900.74</v>
      </c>
      <c r="P302" s="44">
        <v>1875.89</v>
      </c>
      <c r="Q302" s="44">
        <v>1933.34</v>
      </c>
      <c r="R302" s="44">
        <v>1956.37</v>
      </c>
      <c r="S302" s="44">
        <v>1950.08</v>
      </c>
      <c r="T302" s="44">
        <v>1940.5</v>
      </c>
      <c r="U302" s="44">
        <v>1934.62</v>
      </c>
      <c r="V302" s="44">
        <v>2025.59</v>
      </c>
      <c r="W302" s="44">
        <v>2077.88</v>
      </c>
      <c r="X302" s="44">
        <v>1988.8</v>
      </c>
      <c r="Y302" s="44">
        <v>1845.05</v>
      </c>
      <c r="Z302" s="44">
        <v>1542.86</v>
      </c>
      <c r="AA302" s="44">
        <v>1427.36</v>
      </c>
    </row>
    <row r="303" spans="1:27" ht="12.75" hidden="1" customHeight="1" outlineLevel="1" x14ac:dyDescent="0.2">
      <c r="A303" s="89" t="s">
        <v>1740</v>
      </c>
      <c r="B303" s="63" t="s">
        <v>90</v>
      </c>
      <c r="C303" s="43" t="s">
        <v>79</v>
      </c>
      <c r="D303" s="44">
        <f>$D$163</f>
        <v>1716.97</v>
      </c>
      <c r="E303" s="44">
        <f>$D$163</f>
        <v>1716.97</v>
      </c>
      <c r="F303" s="44">
        <f t="shared" ref="F303:AA303" si="175">$D$163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2">
      <c r="A304" s="89" t="s">
        <v>1741</v>
      </c>
      <c r="B304" s="63" t="s">
        <v>83</v>
      </c>
      <c r="C304" s="43" t="s">
        <v>79</v>
      </c>
      <c r="D304" s="44">
        <v>4.68</v>
      </c>
      <c r="E304" s="44">
        <v>4.68</v>
      </c>
      <c r="F304" s="44">
        <v>4.68</v>
      </c>
      <c r="G304" s="44">
        <v>4.68</v>
      </c>
      <c r="H304" s="44">
        <v>4.68</v>
      </c>
      <c r="I304" s="44">
        <v>4.68</v>
      </c>
      <c r="J304" s="44">
        <v>4.68</v>
      </c>
      <c r="K304" s="44">
        <v>4.68</v>
      </c>
      <c r="L304" s="44">
        <v>4.68</v>
      </c>
      <c r="M304" s="44">
        <v>4.68</v>
      </c>
      <c r="N304" s="44">
        <v>4.68</v>
      </c>
      <c r="O304" s="44">
        <v>4.68</v>
      </c>
      <c r="P304" s="44">
        <v>4.68</v>
      </c>
      <c r="Q304" s="44">
        <v>4.68</v>
      </c>
      <c r="R304" s="44">
        <v>4.68</v>
      </c>
      <c r="S304" s="44">
        <v>4.68</v>
      </c>
      <c r="T304" s="44">
        <v>4.68</v>
      </c>
      <c r="U304" s="44">
        <v>4.68</v>
      </c>
      <c r="V304" s="44">
        <v>4.68</v>
      </c>
      <c r="W304" s="44">
        <v>4.68</v>
      </c>
      <c r="X304" s="44">
        <v>4.68</v>
      </c>
      <c r="Y304" s="44">
        <v>4.68</v>
      </c>
      <c r="Z304" s="44">
        <v>4.68</v>
      </c>
      <c r="AA304" s="44">
        <v>4.68</v>
      </c>
    </row>
    <row r="305" spans="1:27" ht="12.75" hidden="1" customHeight="1" outlineLevel="1" x14ac:dyDescent="0.2">
      <c r="A305" s="89" t="s">
        <v>1742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collapsed="1" x14ac:dyDescent="0.2">
      <c r="A306" s="88" t="s">
        <v>1743</v>
      </c>
      <c r="B306" s="28" t="str">
        <f>"30"&amp;"."&amp;$B$776&amp;"."&amp;$B$777</f>
        <v>30.09.2023</v>
      </c>
      <c r="C306" s="80" t="s">
        <v>76</v>
      </c>
      <c r="D306" s="81">
        <f>ROUND(((D307+D308+D310+D309)/1000),5)</f>
        <v>3.3781500000000002</v>
      </c>
      <c r="E306" s="81">
        <f>ROUND(((E307+E308+E310+E309)/1000),5)</f>
        <v>3.2976299999999998</v>
      </c>
      <c r="F306" s="81">
        <f>ROUND(((F307+F308+F310+F309)/1000),5)</f>
        <v>3.2272099999999999</v>
      </c>
      <c r="G306" s="81">
        <f t="shared" ref="G306:AA306" si="177">ROUND(((G307+G308+G310+G309)/1000),5)</f>
        <v>3.1934900000000002</v>
      </c>
      <c r="H306" s="81">
        <f t="shared" si="177"/>
        <v>3.2411799999999999</v>
      </c>
      <c r="I306" s="81">
        <f t="shared" si="177"/>
        <v>3.3346900000000002</v>
      </c>
      <c r="J306" s="81">
        <f t="shared" si="177"/>
        <v>3.36321</v>
      </c>
      <c r="K306" s="81">
        <f t="shared" si="177"/>
        <v>3.5308099999999998</v>
      </c>
      <c r="L306" s="81">
        <f t="shared" si="177"/>
        <v>3.8186800000000001</v>
      </c>
      <c r="M306" s="81">
        <f t="shared" si="177"/>
        <v>4.0255599999999996</v>
      </c>
      <c r="N306" s="81">
        <f t="shared" si="177"/>
        <v>4.0579499999999999</v>
      </c>
      <c r="O306" s="81">
        <f t="shared" si="177"/>
        <v>4.06236</v>
      </c>
      <c r="P306" s="81">
        <f t="shared" si="177"/>
        <v>4.0378600000000002</v>
      </c>
      <c r="Q306" s="81">
        <f t="shared" si="177"/>
        <v>4.0353899999999996</v>
      </c>
      <c r="R306" s="81">
        <f t="shared" si="177"/>
        <v>4.03721</v>
      </c>
      <c r="S306" s="81">
        <f t="shared" si="177"/>
        <v>4.0339799999999997</v>
      </c>
      <c r="T306" s="81">
        <f t="shared" si="177"/>
        <v>4.0200300000000002</v>
      </c>
      <c r="U306" s="81">
        <f t="shared" si="177"/>
        <v>3.9533900000000002</v>
      </c>
      <c r="V306" s="81">
        <f t="shared" si="177"/>
        <v>4.0528000000000004</v>
      </c>
      <c r="W306" s="81">
        <f t="shared" si="177"/>
        <v>4.1024099999999999</v>
      </c>
      <c r="X306" s="81">
        <f t="shared" si="177"/>
        <v>4.0455300000000003</v>
      </c>
      <c r="Y306" s="81">
        <f t="shared" si="177"/>
        <v>3.78728</v>
      </c>
      <c r="Z306" s="81">
        <f t="shared" si="177"/>
        <v>3.6446299999999998</v>
      </c>
      <c r="AA306" s="81">
        <f t="shared" si="177"/>
        <v>3.4359299999999999</v>
      </c>
    </row>
    <row r="307" spans="1:27" ht="12.75" hidden="1" customHeight="1" outlineLevel="1" x14ac:dyDescent="0.2">
      <c r="A307" s="89" t="s">
        <v>1744</v>
      </c>
      <c r="B307" s="63" t="s">
        <v>230</v>
      </c>
      <c r="C307" s="43" t="s">
        <v>79</v>
      </c>
      <c r="D307" s="44">
        <v>1325.81</v>
      </c>
      <c r="E307" s="44">
        <v>1245.29</v>
      </c>
      <c r="F307" s="44">
        <v>1174.8699999999999</v>
      </c>
      <c r="G307" s="44">
        <v>1141.1500000000001</v>
      </c>
      <c r="H307" s="44">
        <v>1188.8399999999999</v>
      </c>
      <c r="I307" s="44">
        <v>1282.3499999999999</v>
      </c>
      <c r="J307" s="44">
        <v>1310.87</v>
      </c>
      <c r="K307" s="44">
        <v>1478.47</v>
      </c>
      <c r="L307" s="44">
        <v>1766.34</v>
      </c>
      <c r="M307" s="44">
        <v>1973.22</v>
      </c>
      <c r="N307" s="44">
        <v>2005.61</v>
      </c>
      <c r="O307" s="44">
        <v>2010.02</v>
      </c>
      <c r="P307" s="44">
        <v>1985.52</v>
      </c>
      <c r="Q307" s="44">
        <v>1983.05</v>
      </c>
      <c r="R307" s="44">
        <v>1984.87</v>
      </c>
      <c r="S307" s="44">
        <v>1981.64</v>
      </c>
      <c r="T307" s="44">
        <v>1967.69</v>
      </c>
      <c r="U307" s="44">
        <v>1901.05</v>
      </c>
      <c r="V307" s="44">
        <v>2000.46</v>
      </c>
      <c r="W307" s="44">
        <v>2050.0700000000002</v>
      </c>
      <c r="X307" s="44">
        <v>1993.19</v>
      </c>
      <c r="Y307" s="44">
        <v>1734.94</v>
      </c>
      <c r="Z307" s="44">
        <v>1592.29</v>
      </c>
      <c r="AA307" s="44">
        <v>1383.59</v>
      </c>
    </row>
    <row r="308" spans="1:27" ht="12.75" hidden="1" customHeight="1" outlineLevel="1" x14ac:dyDescent="0.2">
      <c r="A308" s="89" t="s">
        <v>1745</v>
      </c>
      <c r="B308" s="63" t="s">
        <v>90</v>
      </c>
      <c r="C308" s="43" t="s">
        <v>79</v>
      </c>
      <c r="D308" s="44">
        <f>$D$163</f>
        <v>1716.97</v>
      </c>
      <c r="E308" s="44">
        <f>$D$163</f>
        <v>1716.97</v>
      </c>
      <c r="F308" s="44">
        <f t="shared" ref="F308:AA308" si="178">$D$163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2">
      <c r="A309" s="89" t="s">
        <v>1746</v>
      </c>
      <c r="B309" s="63" t="s">
        <v>83</v>
      </c>
      <c r="C309" s="43" t="s">
        <v>79</v>
      </c>
      <c r="D309" s="44">
        <v>4.68</v>
      </c>
      <c r="E309" s="44">
        <v>4.68</v>
      </c>
      <c r="F309" s="44">
        <v>4.68</v>
      </c>
      <c r="G309" s="44">
        <v>4.68</v>
      </c>
      <c r="H309" s="44">
        <v>4.68</v>
      </c>
      <c r="I309" s="44">
        <v>4.68</v>
      </c>
      <c r="J309" s="44">
        <v>4.68</v>
      </c>
      <c r="K309" s="44">
        <v>4.68</v>
      </c>
      <c r="L309" s="44">
        <v>4.68</v>
      </c>
      <c r="M309" s="44">
        <v>4.68</v>
      </c>
      <c r="N309" s="44">
        <v>4.68</v>
      </c>
      <c r="O309" s="44">
        <v>4.68</v>
      </c>
      <c r="P309" s="44">
        <v>4.68</v>
      </c>
      <c r="Q309" s="44">
        <v>4.68</v>
      </c>
      <c r="R309" s="44">
        <v>4.68</v>
      </c>
      <c r="S309" s="44">
        <v>4.68</v>
      </c>
      <c r="T309" s="44">
        <v>4.68</v>
      </c>
      <c r="U309" s="44">
        <v>4.68</v>
      </c>
      <c r="V309" s="44">
        <v>4.68</v>
      </c>
      <c r="W309" s="44">
        <v>4.68</v>
      </c>
      <c r="X309" s="44">
        <v>4.68</v>
      </c>
      <c r="Y309" s="44">
        <v>4.68</v>
      </c>
      <c r="Z309" s="44">
        <v>4.68</v>
      </c>
      <c r="AA309" s="44">
        <v>4.68</v>
      </c>
    </row>
    <row r="310" spans="1:27" ht="12.75" hidden="1" customHeight="1" outlineLevel="1" x14ac:dyDescent="0.2">
      <c r="A310" s="89" t="s">
        <v>1747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collapsed="1" x14ac:dyDescent="0.2">
      <c r="A311" s="90"/>
      <c r="B311" s="91" t="s">
        <v>379</v>
      </c>
      <c r="C311" s="92"/>
      <c r="D311" s="93"/>
      <c r="E311" s="93"/>
      <c r="F311" s="93"/>
      <c r="G311" s="93"/>
      <c r="I311" s="39"/>
    </row>
    <row r="312" spans="1:27" ht="12.75" customHeight="1" x14ac:dyDescent="0.2">
      <c r="A312" s="90"/>
      <c r="B312" s="91" t="s">
        <v>379</v>
      </c>
      <c r="C312" s="92"/>
      <c r="D312" s="93"/>
      <c r="E312" s="93"/>
      <c r="F312" s="93"/>
      <c r="G312" s="93"/>
      <c r="I312" s="39"/>
    </row>
    <row r="313" spans="1:27" ht="12.75" customHeight="1" x14ac:dyDescent="0.2">
      <c r="A313" s="179" t="s">
        <v>531</v>
      </c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1"/>
    </row>
    <row r="314" spans="1:27" ht="25.5" x14ac:dyDescent="0.2">
      <c r="A314" s="26" t="s">
        <v>64</v>
      </c>
      <c r="B314" s="27" t="s">
        <v>202</v>
      </c>
      <c r="C314" s="26" t="s">
        <v>203</v>
      </c>
      <c r="D314" s="27" t="s">
        <v>204</v>
      </c>
      <c r="E314" s="27" t="s">
        <v>205</v>
      </c>
      <c r="F314" s="27" t="s">
        <v>206</v>
      </c>
      <c r="G314" s="27" t="s">
        <v>207</v>
      </c>
      <c r="H314" s="27" t="s">
        <v>208</v>
      </c>
      <c r="I314" s="27" t="s">
        <v>209</v>
      </c>
      <c r="J314" s="27" t="s">
        <v>210</v>
      </c>
      <c r="K314" s="27" t="s">
        <v>211</v>
      </c>
      <c r="L314" s="27" t="s">
        <v>212</v>
      </c>
      <c r="M314" s="27" t="s">
        <v>213</v>
      </c>
      <c r="N314" s="27" t="s">
        <v>214</v>
      </c>
      <c r="O314" s="27" t="s">
        <v>215</v>
      </c>
      <c r="P314" s="27" t="s">
        <v>216</v>
      </c>
      <c r="Q314" s="27" t="s">
        <v>217</v>
      </c>
      <c r="R314" s="27" t="s">
        <v>218</v>
      </c>
      <c r="S314" s="27" t="s">
        <v>219</v>
      </c>
      <c r="T314" s="27" t="s">
        <v>220</v>
      </c>
      <c r="U314" s="27" t="s">
        <v>221</v>
      </c>
      <c r="V314" s="27" t="s">
        <v>222</v>
      </c>
      <c r="W314" s="27" t="s">
        <v>223</v>
      </c>
      <c r="X314" s="27" t="s">
        <v>224</v>
      </c>
      <c r="Y314" s="27" t="s">
        <v>225</v>
      </c>
      <c r="Z314" s="27" t="s">
        <v>226</v>
      </c>
      <c r="AA314" s="27" t="s">
        <v>227</v>
      </c>
    </row>
    <row r="315" spans="1:27" ht="12.75" customHeight="1" x14ac:dyDescent="0.2">
      <c r="A315" s="88" t="s">
        <v>1748</v>
      </c>
      <c r="B315" s="28" t="str">
        <f>"01"&amp;"."&amp;$B$776&amp;"."&amp;$B$777</f>
        <v>01.09.2023</v>
      </c>
      <c r="C315" s="80" t="s">
        <v>76</v>
      </c>
      <c r="D315" s="81">
        <f>ROUND(((D316+D317+D319+D318)/1000),5)</f>
        <v>3.9129999999999998</v>
      </c>
      <c r="E315" s="81">
        <f>ROUND(((E316+E317+E319+E318)/1000),5)</f>
        <v>3.8042099999999999</v>
      </c>
      <c r="F315" s="81">
        <f>ROUND(((F316+F317+F319+F318)/1000),5)</f>
        <v>3.7406100000000002</v>
      </c>
      <c r="G315" s="81">
        <f t="shared" ref="G315:AA315" si="180">ROUND(((G316+G317+G319+G318)/1000),5)</f>
        <v>3.7475900000000002</v>
      </c>
      <c r="H315" s="81">
        <f t="shared" si="180"/>
        <v>3.7922699999999998</v>
      </c>
      <c r="I315" s="81">
        <f t="shared" si="180"/>
        <v>3.8713500000000001</v>
      </c>
      <c r="J315" s="81">
        <f t="shared" si="180"/>
        <v>3.9810599999999998</v>
      </c>
      <c r="K315" s="81">
        <f t="shared" si="180"/>
        <v>4.23142</v>
      </c>
      <c r="L315" s="81">
        <f t="shared" si="180"/>
        <v>4.4256200000000003</v>
      </c>
      <c r="M315" s="81">
        <f t="shared" si="180"/>
        <v>4.6480800000000002</v>
      </c>
      <c r="N315" s="81">
        <f t="shared" si="180"/>
        <v>4.6832399999999996</v>
      </c>
      <c r="O315" s="81">
        <f t="shared" si="180"/>
        <v>4.6589400000000003</v>
      </c>
      <c r="P315" s="81">
        <f t="shared" si="180"/>
        <v>4.6659100000000002</v>
      </c>
      <c r="Q315" s="81">
        <f t="shared" si="180"/>
        <v>4.6691099999999999</v>
      </c>
      <c r="R315" s="81">
        <f t="shared" si="180"/>
        <v>4.7442299999999999</v>
      </c>
      <c r="S315" s="81">
        <f t="shared" si="180"/>
        <v>4.7303899999999999</v>
      </c>
      <c r="T315" s="81">
        <f t="shared" si="180"/>
        <v>4.7229099999999997</v>
      </c>
      <c r="U315" s="81">
        <f t="shared" si="180"/>
        <v>4.6911300000000002</v>
      </c>
      <c r="V315" s="81">
        <f t="shared" si="180"/>
        <v>4.6920599999999997</v>
      </c>
      <c r="W315" s="81">
        <f t="shared" si="180"/>
        <v>4.7286400000000004</v>
      </c>
      <c r="X315" s="81">
        <f t="shared" si="180"/>
        <v>4.7212199999999998</v>
      </c>
      <c r="Y315" s="81">
        <f t="shared" si="180"/>
        <v>4.5921500000000002</v>
      </c>
      <c r="Z315" s="81">
        <f t="shared" si="180"/>
        <v>4.3185099999999998</v>
      </c>
      <c r="AA315" s="81">
        <f t="shared" si="180"/>
        <v>4.1136699999999999</v>
      </c>
    </row>
    <row r="316" spans="1:27" ht="12.75" hidden="1" customHeight="1" outlineLevel="1" x14ac:dyDescent="0.2">
      <c r="A316" s="89" t="s">
        <v>1749</v>
      </c>
      <c r="B316" s="63" t="s">
        <v>230</v>
      </c>
      <c r="C316" s="43" t="s">
        <v>79</v>
      </c>
      <c r="D316" s="44">
        <v>1354.74</v>
      </c>
      <c r="E316" s="44">
        <v>1245.95</v>
      </c>
      <c r="F316" s="44">
        <v>1182.3499999999999</v>
      </c>
      <c r="G316" s="44">
        <v>1189.33</v>
      </c>
      <c r="H316" s="44">
        <v>1234.01</v>
      </c>
      <c r="I316" s="44">
        <v>1313.09</v>
      </c>
      <c r="J316" s="44">
        <v>1422.8</v>
      </c>
      <c r="K316" s="44">
        <v>1673.16</v>
      </c>
      <c r="L316" s="44">
        <v>1867.36</v>
      </c>
      <c r="M316" s="44">
        <v>2089.8200000000002</v>
      </c>
      <c r="N316" s="44">
        <v>2124.98</v>
      </c>
      <c r="O316" s="44">
        <v>2100.6799999999998</v>
      </c>
      <c r="P316" s="44">
        <v>2107.65</v>
      </c>
      <c r="Q316" s="44">
        <v>2110.85</v>
      </c>
      <c r="R316" s="44">
        <v>2185.9699999999998</v>
      </c>
      <c r="S316" s="44">
        <v>2172.13</v>
      </c>
      <c r="T316" s="44">
        <v>2164.65</v>
      </c>
      <c r="U316" s="44">
        <v>2132.87</v>
      </c>
      <c r="V316" s="44">
        <v>2133.8000000000002</v>
      </c>
      <c r="W316" s="44">
        <v>2170.38</v>
      </c>
      <c r="X316" s="44">
        <v>2162.96</v>
      </c>
      <c r="Y316" s="44">
        <v>2033.89</v>
      </c>
      <c r="Z316" s="44">
        <v>1760.25</v>
      </c>
      <c r="AA316" s="44">
        <v>1555.41</v>
      </c>
    </row>
    <row r="317" spans="1:27" ht="12.75" hidden="1" customHeight="1" outlineLevel="1" x14ac:dyDescent="0.2">
      <c r="A317" s="89" t="s">
        <v>1750</v>
      </c>
      <c r="B317" s="63" t="s">
        <v>90</v>
      </c>
      <c r="C317" s="43" t="s">
        <v>79</v>
      </c>
      <c r="D317" s="44">
        <v>2222.89</v>
      </c>
      <c r="E317" s="44">
        <f>$D$317</f>
        <v>2222.89</v>
      </c>
      <c r="F317" s="44">
        <f t="shared" ref="F317:AA317" si="181">$D$317</f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hidden="1" customHeight="1" outlineLevel="1" x14ac:dyDescent="0.2">
      <c r="A318" s="89" t="s">
        <v>1751</v>
      </c>
      <c r="B318" s="63" t="s">
        <v>83</v>
      </c>
      <c r="C318" s="43" t="s">
        <v>79</v>
      </c>
      <c r="D318" s="44">
        <v>4.68</v>
      </c>
      <c r="E318" s="44">
        <v>4.68</v>
      </c>
      <c r="F318" s="44">
        <v>4.68</v>
      </c>
      <c r="G318" s="44">
        <v>4.68</v>
      </c>
      <c r="H318" s="44">
        <v>4.68</v>
      </c>
      <c r="I318" s="44">
        <v>4.68</v>
      </c>
      <c r="J318" s="44">
        <v>4.68</v>
      </c>
      <c r="K318" s="44">
        <v>4.68</v>
      </c>
      <c r="L318" s="44">
        <v>4.68</v>
      </c>
      <c r="M318" s="44">
        <v>4.68</v>
      </c>
      <c r="N318" s="44">
        <v>4.68</v>
      </c>
      <c r="O318" s="44">
        <v>4.68</v>
      </c>
      <c r="P318" s="44">
        <v>4.68</v>
      </c>
      <c r="Q318" s="44">
        <v>4.68</v>
      </c>
      <c r="R318" s="44">
        <v>4.68</v>
      </c>
      <c r="S318" s="44">
        <v>4.68</v>
      </c>
      <c r="T318" s="44">
        <v>4.68</v>
      </c>
      <c r="U318" s="44">
        <v>4.68</v>
      </c>
      <c r="V318" s="44">
        <v>4.68</v>
      </c>
      <c r="W318" s="44">
        <v>4.68</v>
      </c>
      <c r="X318" s="44">
        <v>4.68</v>
      </c>
      <c r="Y318" s="44">
        <v>4.68</v>
      </c>
      <c r="Z318" s="44">
        <v>4.68</v>
      </c>
      <c r="AA318" s="44">
        <v>4.68</v>
      </c>
    </row>
    <row r="319" spans="1:27" ht="12.75" hidden="1" customHeight="1" outlineLevel="1" x14ac:dyDescent="0.2">
      <c r="A319" s="89" t="s">
        <v>1752</v>
      </c>
      <c r="B319" s="63" t="s">
        <v>81</v>
      </c>
      <c r="C319" s="43" t="s">
        <v>79</v>
      </c>
      <c r="D319" s="44">
        <f>$D$11</f>
        <v>330.69</v>
      </c>
      <c r="E319" s="44">
        <f t="shared" ref="E319:AA319" si="182">$D$11</f>
        <v>330.69</v>
      </c>
      <c r="F319" s="44">
        <f t="shared" si="182"/>
        <v>330.69</v>
      </c>
      <c r="G319" s="44">
        <f t="shared" si="182"/>
        <v>330.69</v>
      </c>
      <c r="H319" s="44">
        <f t="shared" si="182"/>
        <v>330.69</v>
      </c>
      <c r="I319" s="44">
        <f t="shared" si="182"/>
        <v>330.69</v>
      </c>
      <c r="J319" s="44">
        <f t="shared" si="182"/>
        <v>330.69</v>
      </c>
      <c r="K319" s="44">
        <f t="shared" si="182"/>
        <v>330.69</v>
      </c>
      <c r="L319" s="44">
        <f t="shared" si="182"/>
        <v>330.69</v>
      </c>
      <c r="M319" s="44">
        <f t="shared" si="182"/>
        <v>330.69</v>
      </c>
      <c r="N319" s="44">
        <f t="shared" si="182"/>
        <v>330.69</v>
      </c>
      <c r="O319" s="44">
        <f t="shared" si="182"/>
        <v>330.69</v>
      </c>
      <c r="P319" s="44">
        <f t="shared" si="182"/>
        <v>330.69</v>
      </c>
      <c r="Q319" s="44">
        <f t="shared" si="182"/>
        <v>330.69</v>
      </c>
      <c r="R319" s="44">
        <f t="shared" si="182"/>
        <v>330.69</v>
      </c>
      <c r="S319" s="44">
        <f t="shared" si="182"/>
        <v>330.69</v>
      </c>
      <c r="T319" s="44">
        <f t="shared" si="182"/>
        <v>330.69</v>
      </c>
      <c r="U319" s="44">
        <f t="shared" si="182"/>
        <v>330.69</v>
      </c>
      <c r="V319" s="44">
        <f t="shared" si="182"/>
        <v>330.69</v>
      </c>
      <c r="W319" s="44">
        <f t="shared" si="182"/>
        <v>330.69</v>
      </c>
      <c r="X319" s="44">
        <f t="shared" si="182"/>
        <v>330.69</v>
      </c>
      <c r="Y319" s="44">
        <f t="shared" si="182"/>
        <v>330.69</v>
      </c>
      <c r="Z319" s="44">
        <f t="shared" si="182"/>
        <v>330.69</v>
      </c>
      <c r="AA319" s="44">
        <f t="shared" si="182"/>
        <v>330.69</v>
      </c>
    </row>
    <row r="320" spans="1:27" ht="12.75" customHeight="1" collapsed="1" x14ac:dyDescent="0.2">
      <c r="A320" s="88" t="s">
        <v>1753</v>
      </c>
      <c r="B320" s="28" t="str">
        <f>"02"&amp;"."&amp;$B$776&amp;"."&amp;$B$777</f>
        <v>02.09.2023</v>
      </c>
      <c r="C320" s="80" t="s">
        <v>76</v>
      </c>
      <c r="D320" s="81">
        <f>ROUND(((D321+D322+D324+D323)/1000),5)</f>
        <v>4.0791899999999996</v>
      </c>
      <c r="E320" s="81">
        <f>ROUND(((E321+E322+E324+E323)/1000),5)</f>
        <v>3.8887900000000002</v>
      </c>
      <c r="F320" s="81">
        <f>ROUND(((F321+F322+F324+F323)/1000),5)</f>
        <v>3.8483499999999999</v>
      </c>
      <c r="G320" s="81">
        <f t="shared" ref="G320:AA320" si="183">ROUND(((G321+G322+G324+G323)/1000),5)</f>
        <v>3.8165200000000001</v>
      </c>
      <c r="H320" s="81">
        <f t="shared" si="183"/>
        <v>3.83446</v>
      </c>
      <c r="I320" s="81">
        <f t="shared" si="183"/>
        <v>3.8307899999999999</v>
      </c>
      <c r="J320" s="81">
        <f t="shared" si="183"/>
        <v>3.8581799999999999</v>
      </c>
      <c r="K320" s="81">
        <f t="shared" si="183"/>
        <v>4.1512700000000002</v>
      </c>
      <c r="L320" s="81">
        <f t="shared" si="183"/>
        <v>4.3448000000000002</v>
      </c>
      <c r="M320" s="81">
        <f t="shared" si="183"/>
        <v>4.5539199999999997</v>
      </c>
      <c r="N320" s="81">
        <f t="shared" si="183"/>
        <v>4.6236300000000004</v>
      </c>
      <c r="O320" s="81">
        <f t="shared" si="183"/>
        <v>4.6382199999999996</v>
      </c>
      <c r="P320" s="81">
        <f t="shared" si="183"/>
        <v>4.6306000000000003</v>
      </c>
      <c r="Q320" s="81">
        <f t="shared" si="183"/>
        <v>4.6362100000000002</v>
      </c>
      <c r="R320" s="81">
        <f t="shared" si="183"/>
        <v>4.6348700000000003</v>
      </c>
      <c r="S320" s="81">
        <f t="shared" si="183"/>
        <v>4.62948</v>
      </c>
      <c r="T320" s="81">
        <f t="shared" si="183"/>
        <v>4.6089500000000001</v>
      </c>
      <c r="U320" s="81">
        <f t="shared" si="183"/>
        <v>4.5800200000000002</v>
      </c>
      <c r="V320" s="81">
        <f t="shared" si="183"/>
        <v>4.5788599999999997</v>
      </c>
      <c r="W320" s="81">
        <f t="shared" si="183"/>
        <v>4.5865</v>
      </c>
      <c r="X320" s="81">
        <f t="shared" si="183"/>
        <v>4.5804099999999996</v>
      </c>
      <c r="Y320" s="81">
        <f t="shared" si="183"/>
        <v>4.4982699999999998</v>
      </c>
      <c r="Z320" s="81">
        <f t="shared" si="183"/>
        <v>4.3241399999999999</v>
      </c>
      <c r="AA320" s="81">
        <f t="shared" si="183"/>
        <v>4.19747</v>
      </c>
    </row>
    <row r="321" spans="1:27" ht="12.75" hidden="1" customHeight="1" outlineLevel="1" x14ac:dyDescent="0.2">
      <c r="A321" s="89" t="s">
        <v>1754</v>
      </c>
      <c r="B321" s="63" t="s">
        <v>230</v>
      </c>
      <c r="C321" s="43" t="s">
        <v>79</v>
      </c>
      <c r="D321" s="44">
        <v>1520.93</v>
      </c>
      <c r="E321" s="44">
        <v>1330.53</v>
      </c>
      <c r="F321" s="44">
        <v>1290.0899999999999</v>
      </c>
      <c r="G321" s="44">
        <v>1258.26</v>
      </c>
      <c r="H321" s="44">
        <v>1276.2</v>
      </c>
      <c r="I321" s="44">
        <v>1272.53</v>
      </c>
      <c r="J321" s="44">
        <v>1299.92</v>
      </c>
      <c r="K321" s="44">
        <v>1593.01</v>
      </c>
      <c r="L321" s="44">
        <v>1786.54</v>
      </c>
      <c r="M321" s="44">
        <v>1995.66</v>
      </c>
      <c r="N321" s="44">
        <v>2065.37</v>
      </c>
      <c r="O321" s="44">
        <v>2079.96</v>
      </c>
      <c r="P321" s="44">
        <v>2072.34</v>
      </c>
      <c r="Q321" s="44">
        <v>2077.9499999999998</v>
      </c>
      <c r="R321" s="44">
        <v>2076.61</v>
      </c>
      <c r="S321" s="44">
        <v>2071.2199999999998</v>
      </c>
      <c r="T321" s="44">
        <v>2050.69</v>
      </c>
      <c r="U321" s="44">
        <v>2021.76</v>
      </c>
      <c r="V321" s="44">
        <v>2020.6</v>
      </c>
      <c r="W321" s="44">
        <v>2028.24</v>
      </c>
      <c r="X321" s="44">
        <v>2022.15</v>
      </c>
      <c r="Y321" s="44">
        <v>1940.01</v>
      </c>
      <c r="Z321" s="44">
        <v>1765.88</v>
      </c>
      <c r="AA321" s="44">
        <v>1639.21</v>
      </c>
    </row>
    <row r="322" spans="1:27" ht="12.75" hidden="1" customHeight="1" outlineLevel="1" x14ac:dyDescent="0.2">
      <c r="A322" s="89" t="s">
        <v>1755</v>
      </c>
      <c r="B322" s="63" t="s">
        <v>90</v>
      </c>
      <c r="C322" s="43" t="s">
        <v>79</v>
      </c>
      <c r="D322" s="44">
        <f>$D$317</f>
        <v>2222.89</v>
      </c>
      <c r="E322" s="44">
        <f t="shared" ref="E322:AA322" si="184">$D$317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hidden="1" customHeight="1" outlineLevel="1" x14ac:dyDescent="0.2">
      <c r="A323" s="89" t="s">
        <v>1756</v>
      </c>
      <c r="B323" s="63" t="s">
        <v>83</v>
      </c>
      <c r="C323" s="43" t="s">
        <v>79</v>
      </c>
      <c r="D323" s="44">
        <v>4.68</v>
      </c>
      <c r="E323" s="44">
        <v>4.68</v>
      </c>
      <c r="F323" s="44">
        <v>4.68</v>
      </c>
      <c r="G323" s="44">
        <v>4.68</v>
      </c>
      <c r="H323" s="44">
        <v>4.68</v>
      </c>
      <c r="I323" s="44">
        <v>4.68</v>
      </c>
      <c r="J323" s="44">
        <v>4.68</v>
      </c>
      <c r="K323" s="44">
        <v>4.68</v>
      </c>
      <c r="L323" s="44">
        <v>4.68</v>
      </c>
      <c r="M323" s="44">
        <v>4.68</v>
      </c>
      <c r="N323" s="44">
        <v>4.68</v>
      </c>
      <c r="O323" s="44">
        <v>4.68</v>
      </c>
      <c r="P323" s="44">
        <v>4.68</v>
      </c>
      <c r="Q323" s="44">
        <v>4.68</v>
      </c>
      <c r="R323" s="44">
        <v>4.68</v>
      </c>
      <c r="S323" s="44">
        <v>4.68</v>
      </c>
      <c r="T323" s="44">
        <v>4.68</v>
      </c>
      <c r="U323" s="44">
        <v>4.68</v>
      </c>
      <c r="V323" s="44">
        <v>4.68</v>
      </c>
      <c r="W323" s="44">
        <v>4.68</v>
      </c>
      <c r="X323" s="44">
        <v>4.68</v>
      </c>
      <c r="Y323" s="44">
        <v>4.68</v>
      </c>
      <c r="Z323" s="44">
        <v>4.68</v>
      </c>
      <c r="AA323" s="44">
        <v>4.68</v>
      </c>
    </row>
    <row r="324" spans="1:27" ht="12.75" hidden="1" customHeight="1" outlineLevel="1" x14ac:dyDescent="0.2">
      <c r="A324" s="89" t="s">
        <v>1757</v>
      </c>
      <c r="B324" s="63" t="s">
        <v>81</v>
      </c>
      <c r="C324" s="43" t="s">
        <v>79</v>
      </c>
      <c r="D324" s="44">
        <f>$D$11</f>
        <v>330.69</v>
      </c>
      <c r="E324" s="44">
        <f t="shared" ref="E324:AA324" si="185">$D$11</f>
        <v>330.69</v>
      </c>
      <c r="F324" s="44">
        <f t="shared" si="185"/>
        <v>330.69</v>
      </c>
      <c r="G324" s="44">
        <f t="shared" si="185"/>
        <v>330.69</v>
      </c>
      <c r="H324" s="44">
        <f t="shared" si="185"/>
        <v>330.69</v>
      </c>
      <c r="I324" s="44">
        <f t="shared" si="185"/>
        <v>330.69</v>
      </c>
      <c r="J324" s="44">
        <f t="shared" si="185"/>
        <v>330.69</v>
      </c>
      <c r="K324" s="44">
        <f t="shared" si="185"/>
        <v>330.69</v>
      </c>
      <c r="L324" s="44">
        <f t="shared" si="185"/>
        <v>330.69</v>
      </c>
      <c r="M324" s="44">
        <f t="shared" si="185"/>
        <v>330.69</v>
      </c>
      <c r="N324" s="44">
        <f t="shared" si="185"/>
        <v>330.69</v>
      </c>
      <c r="O324" s="44">
        <f t="shared" si="185"/>
        <v>330.69</v>
      </c>
      <c r="P324" s="44">
        <f t="shared" si="185"/>
        <v>330.69</v>
      </c>
      <c r="Q324" s="44">
        <f t="shared" si="185"/>
        <v>330.69</v>
      </c>
      <c r="R324" s="44">
        <f t="shared" si="185"/>
        <v>330.69</v>
      </c>
      <c r="S324" s="44">
        <f t="shared" si="185"/>
        <v>330.69</v>
      </c>
      <c r="T324" s="44">
        <f t="shared" si="185"/>
        <v>330.69</v>
      </c>
      <c r="U324" s="44">
        <f t="shared" si="185"/>
        <v>330.69</v>
      </c>
      <c r="V324" s="44">
        <f t="shared" si="185"/>
        <v>330.69</v>
      </c>
      <c r="W324" s="44">
        <f t="shared" si="185"/>
        <v>330.69</v>
      </c>
      <c r="X324" s="44">
        <f t="shared" si="185"/>
        <v>330.69</v>
      </c>
      <c r="Y324" s="44">
        <f t="shared" si="185"/>
        <v>330.69</v>
      </c>
      <c r="Z324" s="44">
        <f t="shared" si="185"/>
        <v>330.69</v>
      </c>
      <c r="AA324" s="44">
        <f t="shared" si="185"/>
        <v>330.69</v>
      </c>
    </row>
    <row r="325" spans="1:27" ht="12.75" customHeight="1" collapsed="1" x14ac:dyDescent="0.2">
      <c r="A325" s="88" t="s">
        <v>1758</v>
      </c>
      <c r="B325" s="28" t="str">
        <f>"03"&amp;"."&amp;$B$776&amp;"."&amp;$B$777</f>
        <v>03.09.2023</v>
      </c>
      <c r="C325" s="80" t="s">
        <v>76</v>
      </c>
      <c r="D325" s="81">
        <f>ROUND(((D326+D327+D329+D328)/1000),5)</f>
        <v>3.86043</v>
      </c>
      <c r="E325" s="81">
        <f>ROUND(((E326+E327+E329+E328)/1000),5)</f>
        <v>3.7233800000000001</v>
      </c>
      <c r="F325" s="81">
        <f>ROUND(((F326+F327+F329+F328)/1000),5)</f>
        <v>3.6455500000000001</v>
      </c>
      <c r="G325" s="81">
        <f t="shared" ref="G325:AA325" si="186">ROUND(((G326+G327+G329+G328)/1000),5)</f>
        <v>3.6399599999999999</v>
      </c>
      <c r="H325" s="81">
        <f t="shared" si="186"/>
        <v>3.63795</v>
      </c>
      <c r="I325" s="81">
        <f t="shared" si="186"/>
        <v>3.6026799999999999</v>
      </c>
      <c r="J325" s="81">
        <f t="shared" si="186"/>
        <v>3.6219600000000001</v>
      </c>
      <c r="K325" s="81">
        <f t="shared" si="186"/>
        <v>3.7935699999999999</v>
      </c>
      <c r="L325" s="81">
        <f t="shared" si="186"/>
        <v>4.0667400000000002</v>
      </c>
      <c r="M325" s="81">
        <f t="shared" si="186"/>
        <v>4.28871</v>
      </c>
      <c r="N325" s="81">
        <f t="shared" si="186"/>
        <v>4.3823100000000004</v>
      </c>
      <c r="O325" s="81">
        <f t="shared" si="186"/>
        <v>4.4077000000000002</v>
      </c>
      <c r="P325" s="81">
        <f t="shared" si="186"/>
        <v>4.3740300000000003</v>
      </c>
      <c r="Q325" s="81">
        <f t="shared" si="186"/>
        <v>4.3836700000000004</v>
      </c>
      <c r="R325" s="81">
        <f t="shared" si="186"/>
        <v>4.3762100000000004</v>
      </c>
      <c r="S325" s="81">
        <f t="shared" si="186"/>
        <v>4.3502400000000003</v>
      </c>
      <c r="T325" s="81">
        <f t="shared" si="186"/>
        <v>4.3520200000000004</v>
      </c>
      <c r="U325" s="81">
        <f t="shared" si="186"/>
        <v>4.2997500000000004</v>
      </c>
      <c r="V325" s="81">
        <f t="shared" si="186"/>
        <v>4.3242200000000004</v>
      </c>
      <c r="W325" s="81">
        <f t="shared" si="186"/>
        <v>4.4904000000000002</v>
      </c>
      <c r="X325" s="81">
        <f t="shared" si="186"/>
        <v>4.4804500000000003</v>
      </c>
      <c r="Y325" s="81">
        <f t="shared" si="186"/>
        <v>4.4093499999999999</v>
      </c>
      <c r="Z325" s="81">
        <f t="shared" si="186"/>
        <v>4.2293500000000002</v>
      </c>
      <c r="AA325" s="81">
        <f t="shared" si="186"/>
        <v>3.91608</v>
      </c>
    </row>
    <row r="326" spans="1:27" ht="12.75" hidden="1" customHeight="1" outlineLevel="1" x14ac:dyDescent="0.2">
      <c r="A326" s="89" t="s">
        <v>1759</v>
      </c>
      <c r="B326" s="63" t="s">
        <v>230</v>
      </c>
      <c r="C326" s="43" t="s">
        <v>79</v>
      </c>
      <c r="D326" s="44">
        <v>1302.17</v>
      </c>
      <c r="E326" s="44">
        <v>1165.1199999999999</v>
      </c>
      <c r="F326" s="44">
        <v>1087.29</v>
      </c>
      <c r="G326" s="44">
        <v>1081.7</v>
      </c>
      <c r="H326" s="44">
        <v>1079.69</v>
      </c>
      <c r="I326" s="44">
        <v>1044.42</v>
      </c>
      <c r="J326" s="44">
        <v>1063.7</v>
      </c>
      <c r="K326" s="44">
        <v>1235.31</v>
      </c>
      <c r="L326" s="44">
        <v>1508.48</v>
      </c>
      <c r="M326" s="44">
        <v>1730.45</v>
      </c>
      <c r="N326" s="44">
        <v>1824.05</v>
      </c>
      <c r="O326" s="44">
        <v>1849.44</v>
      </c>
      <c r="P326" s="44">
        <v>1815.77</v>
      </c>
      <c r="Q326" s="44">
        <v>1825.41</v>
      </c>
      <c r="R326" s="44">
        <v>1817.95</v>
      </c>
      <c r="S326" s="44">
        <v>1791.98</v>
      </c>
      <c r="T326" s="44">
        <v>1793.76</v>
      </c>
      <c r="U326" s="44">
        <v>1741.49</v>
      </c>
      <c r="V326" s="44">
        <v>1765.96</v>
      </c>
      <c r="W326" s="44">
        <v>1932.14</v>
      </c>
      <c r="X326" s="44">
        <v>1922.19</v>
      </c>
      <c r="Y326" s="44">
        <v>1851.09</v>
      </c>
      <c r="Z326" s="44">
        <v>1671.09</v>
      </c>
      <c r="AA326" s="44">
        <v>1357.82</v>
      </c>
    </row>
    <row r="327" spans="1:27" ht="12.75" hidden="1" customHeight="1" outlineLevel="1" x14ac:dyDescent="0.2">
      <c r="A327" s="89" t="s">
        <v>1760</v>
      </c>
      <c r="B327" s="63" t="s">
        <v>90</v>
      </c>
      <c r="C327" s="43" t="s">
        <v>79</v>
      </c>
      <c r="D327" s="44">
        <f>$D$317</f>
        <v>2222.89</v>
      </c>
      <c r="E327" s="44">
        <f t="shared" ref="E327:AA327" si="187">$D$317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2">
      <c r="A328" s="89" t="s">
        <v>1761</v>
      </c>
      <c r="B328" s="63" t="s">
        <v>83</v>
      </c>
      <c r="C328" s="43" t="s">
        <v>79</v>
      </c>
      <c r="D328" s="44">
        <v>4.68</v>
      </c>
      <c r="E328" s="44">
        <v>4.68</v>
      </c>
      <c r="F328" s="44">
        <v>4.68</v>
      </c>
      <c r="G328" s="44">
        <v>4.68</v>
      </c>
      <c r="H328" s="44">
        <v>4.68</v>
      </c>
      <c r="I328" s="44">
        <v>4.68</v>
      </c>
      <c r="J328" s="44">
        <v>4.68</v>
      </c>
      <c r="K328" s="44">
        <v>4.68</v>
      </c>
      <c r="L328" s="44">
        <v>4.68</v>
      </c>
      <c r="M328" s="44">
        <v>4.68</v>
      </c>
      <c r="N328" s="44">
        <v>4.68</v>
      </c>
      <c r="O328" s="44">
        <v>4.68</v>
      </c>
      <c r="P328" s="44">
        <v>4.68</v>
      </c>
      <c r="Q328" s="44">
        <v>4.68</v>
      </c>
      <c r="R328" s="44">
        <v>4.68</v>
      </c>
      <c r="S328" s="44">
        <v>4.68</v>
      </c>
      <c r="T328" s="44">
        <v>4.68</v>
      </c>
      <c r="U328" s="44">
        <v>4.68</v>
      </c>
      <c r="V328" s="44">
        <v>4.68</v>
      </c>
      <c r="W328" s="44">
        <v>4.68</v>
      </c>
      <c r="X328" s="44">
        <v>4.68</v>
      </c>
      <c r="Y328" s="44">
        <v>4.68</v>
      </c>
      <c r="Z328" s="44">
        <v>4.68</v>
      </c>
      <c r="AA328" s="44">
        <v>4.68</v>
      </c>
    </row>
    <row r="329" spans="1:27" ht="12.75" hidden="1" customHeight="1" outlineLevel="1" x14ac:dyDescent="0.2">
      <c r="A329" s="89" t="s">
        <v>1762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collapsed="1" x14ac:dyDescent="0.2">
      <c r="A330" s="88" t="s">
        <v>1763</v>
      </c>
      <c r="B330" s="28" t="str">
        <f>"04"&amp;"."&amp;$B$776&amp;"."&amp;$B$777</f>
        <v>04.09.2023</v>
      </c>
      <c r="C330" s="80" t="s">
        <v>76</v>
      </c>
      <c r="D330" s="81">
        <f>ROUND(((D331+D332+D334+D333)/1000),5)</f>
        <v>3.89784</v>
      </c>
      <c r="E330" s="81">
        <f>ROUND(((E331+E332+E334+E333)/1000),5)</f>
        <v>3.7698800000000001</v>
      </c>
      <c r="F330" s="81">
        <f>ROUND(((F331+F332+F334+F333)/1000),5)</f>
        <v>3.7002700000000002</v>
      </c>
      <c r="G330" s="81">
        <f t="shared" ref="G330:AA330" si="189">ROUND(((G331+G332+G334+G333)/1000),5)</f>
        <v>3.66038</v>
      </c>
      <c r="H330" s="81">
        <f t="shared" si="189"/>
        <v>3.7069399999999999</v>
      </c>
      <c r="I330" s="81">
        <f t="shared" si="189"/>
        <v>3.7652100000000002</v>
      </c>
      <c r="J330" s="81">
        <f t="shared" si="189"/>
        <v>3.9192399999999998</v>
      </c>
      <c r="K330" s="81">
        <f t="shared" si="189"/>
        <v>4.1850100000000001</v>
      </c>
      <c r="L330" s="81">
        <f t="shared" si="189"/>
        <v>4.3799700000000001</v>
      </c>
      <c r="M330" s="81">
        <f t="shared" si="189"/>
        <v>4.5251799999999998</v>
      </c>
      <c r="N330" s="81">
        <f t="shared" si="189"/>
        <v>4.5688599999999999</v>
      </c>
      <c r="O330" s="81">
        <f t="shared" si="189"/>
        <v>4.5626199999999999</v>
      </c>
      <c r="P330" s="81">
        <f t="shared" si="189"/>
        <v>4.52827</v>
      </c>
      <c r="Q330" s="81">
        <f t="shared" si="189"/>
        <v>4.5673599999999999</v>
      </c>
      <c r="R330" s="81">
        <f t="shared" si="189"/>
        <v>4.6310099999999998</v>
      </c>
      <c r="S330" s="81">
        <f t="shared" si="189"/>
        <v>4.6282800000000002</v>
      </c>
      <c r="T330" s="81">
        <f t="shared" si="189"/>
        <v>4.6212400000000002</v>
      </c>
      <c r="U330" s="81">
        <f t="shared" si="189"/>
        <v>4.5638699999999996</v>
      </c>
      <c r="V330" s="81">
        <f t="shared" si="189"/>
        <v>4.5758099999999997</v>
      </c>
      <c r="W330" s="81">
        <f t="shared" si="189"/>
        <v>4.6241199999999996</v>
      </c>
      <c r="X330" s="81">
        <f t="shared" si="189"/>
        <v>4.6240500000000004</v>
      </c>
      <c r="Y330" s="81">
        <f t="shared" si="189"/>
        <v>4.5087099999999998</v>
      </c>
      <c r="Z330" s="81">
        <f t="shared" si="189"/>
        <v>4.2994399999999997</v>
      </c>
      <c r="AA330" s="81">
        <f t="shared" si="189"/>
        <v>4.0075700000000003</v>
      </c>
    </row>
    <row r="331" spans="1:27" ht="12.75" hidden="1" customHeight="1" outlineLevel="1" x14ac:dyDescent="0.2">
      <c r="A331" s="89" t="s">
        <v>1764</v>
      </c>
      <c r="B331" s="63" t="s">
        <v>230</v>
      </c>
      <c r="C331" s="43" t="s">
        <v>79</v>
      </c>
      <c r="D331" s="44">
        <v>1339.58</v>
      </c>
      <c r="E331" s="44">
        <v>1211.6199999999999</v>
      </c>
      <c r="F331" s="44">
        <v>1142.01</v>
      </c>
      <c r="G331" s="44">
        <v>1102.1199999999999</v>
      </c>
      <c r="H331" s="44">
        <v>1148.68</v>
      </c>
      <c r="I331" s="44">
        <v>1206.95</v>
      </c>
      <c r="J331" s="44">
        <v>1360.98</v>
      </c>
      <c r="K331" s="44">
        <v>1626.75</v>
      </c>
      <c r="L331" s="44">
        <v>1821.71</v>
      </c>
      <c r="M331" s="44">
        <v>1966.92</v>
      </c>
      <c r="N331" s="44">
        <v>2010.6</v>
      </c>
      <c r="O331" s="44">
        <v>2004.36</v>
      </c>
      <c r="P331" s="44">
        <v>1970.01</v>
      </c>
      <c r="Q331" s="44">
        <v>2009.1</v>
      </c>
      <c r="R331" s="44">
        <v>2072.75</v>
      </c>
      <c r="S331" s="44">
        <v>2070.02</v>
      </c>
      <c r="T331" s="44">
        <v>2062.98</v>
      </c>
      <c r="U331" s="44">
        <v>2005.61</v>
      </c>
      <c r="V331" s="44">
        <v>2017.55</v>
      </c>
      <c r="W331" s="44">
        <v>2065.86</v>
      </c>
      <c r="X331" s="44">
        <v>2065.79</v>
      </c>
      <c r="Y331" s="44">
        <v>1950.45</v>
      </c>
      <c r="Z331" s="44">
        <v>1741.18</v>
      </c>
      <c r="AA331" s="44">
        <v>1449.31</v>
      </c>
    </row>
    <row r="332" spans="1:27" ht="12.75" hidden="1" customHeight="1" outlineLevel="1" x14ac:dyDescent="0.2">
      <c r="A332" s="89" t="s">
        <v>1765</v>
      </c>
      <c r="B332" s="63" t="s">
        <v>90</v>
      </c>
      <c r="C332" s="43" t="s">
        <v>79</v>
      </c>
      <c r="D332" s="44">
        <f>$D$317</f>
        <v>2222.89</v>
      </c>
      <c r="E332" s="44">
        <f t="shared" ref="E332:AA332" si="190">$D$317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2">
      <c r="A333" s="89" t="s">
        <v>1766</v>
      </c>
      <c r="B333" s="63" t="s">
        <v>83</v>
      </c>
      <c r="C333" s="43" t="s">
        <v>79</v>
      </c>
      <c r="D333" s="44">
        <v>4.68</v>
      </c>
      <c r="E333" s="44">
        <v>4.68</v>
      </c>
      <c r="F333" s="44">
        <v>4.68</v>
      </c>
      <c r="G333" s="44">
        <v>4.68</v>
      </c>
      <c r="H333" s="44">
        <v>4.68</v>
      </c>
      <c r="I333" s="44">
        <v>4.68</v>
      </c>
      <c r="J333" s="44">
        <v>4.68</v>
      </c>
      <c r="K333" s="44">
        <v>4.68</v>
      </c>
      <c r="L333" s="44">
        <v>4.68</v>
      </c>
      <c r="M333" s="44">
        <v>4.68</v>
      </c>
      <c r="N333" s="44">
        <v>4.68</v>
      </c>
      <c r="O333" s="44">
        <v>4.68</v>
      </c>
      <c r="P333" s="44">
        <v>4.68</v>
      </c>
      <c r="Q333" s="44">
        <v>4.68</v>
      </c>
      <c r="R333" s="44">
        <v>4.68</v>
      </c>
      <c r="S333" s="44">
        <v>4.68</v>
      </c>
      <c r="T333" s="44">
        <v>4.68</v>
      </c>
      <c r="U333" s="44">
        <v>4.68</v>
      </c>
      <c r="V333" s="44">
        <v>4.68</v>
      </c>
      <c r="W333" s="44">
        <v>4.68</v>
      </c>
      <c r="X333" s="44">
        <v>4.68</v>
      </c>
      <c r="Y333" s="44">
        <v>4.68</v>
      </c>
      <c r="Z333" s="44">
        <v>4.68</v>
      </c>
      <c r="AA333" s="44">
        <v>4.68</v>
      </c>
    </row>
    <row r="334" spans="1:27" ht="12.75" hidden="1" customHeight="1" outlineLevel="1" x14ac:dyDescent="0.2">
      <c r="A334" s="89" t="s">
        <v>1767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collapsed="1" x14ac:dyDescent="0.2">
      <c r="A335" s="88" t="s">
        <v>1768</v>
      </c>
      <c r="B335" s="28" t="str">
        <f>"05"&amp;"."&amp;$B$776&amp;"."&amp;$B$777</f>
        <v>05.09.2023</v>
      </c>
      <c r="C335" s="80" t="s">
        <v>76</v>
      </c>
      <c r="D335" s="81">
        <f>ROUND(((D336+D337+D339+D338)/1000),5)</f>
        <v>3.8785500000000002</v>
      </c>
      <c r="E335" s="81">
        <f>ROUND(((E336+E337+E339+E338)/1000),5)</f>
        <v>3.7885</v>
      </c>
      <c r="F335" s="81">
        <f>ROUND(((F336+F337+F339+F338)/1000),5)</f>
        <v>3.7003200000000001</v>
      </c>
      <c r="G335" s="81">
        <f t="shared" ref="G335:AA335" si="192">ROUND(((G336+G337+G339+G338)/1000),5)</f>
        <v>3.6819700000000002</v>
      </c>
      <c r="H335" s="81">
        <f t="shared" si="192"/>
        <v>3.7460300000000002</v>
      </c>
      <c r="I335" s="81">
        <f t="shared" si="192"/>
        <v>3.85981</v>
      </c>
      <c r="J335" s="81">
        <f t="shared" si="192"/>
        <v>3.9638200000000001</v>
      </c>
      <c r="K335" s="81">
        <f t="shared" si="192"/>
        <v>4.24979</v>
      </c>
      <c r="L335" s="81">
        <f t="shared" si="192"/>
        <v>4.32517</v>
      </c>
      <c r="M335" s="81">
        <f t="shared" si="192"/>
        <v>4.5244499999999999</v>
      </c>
      <c r="N335" s="81">
        <f t="shared" si="192"/>
        <v>4.5573800000000002</v>
      </c>
      <c r="O335" s="81">
        <f t="shared" si="192"/>
        <v>4.5556299999999998</v>
      </c>
      <c r="P335" s="81">
        <f t="shared" si="192"/>
        <v>4.5393699999999999</v>
      </c>
      <c r="Q335" s="81">
        <f t="shared" si="192"/>
        <v>4.5588300000000004</v>
      </c>
      <c r="R335" s="81">
        <f t="shared" si="192"/>
        <v>4.6115599999999999</v>
      </c>
      <c r="S335" s="81">
        <f t="shared" si="192"/>
        <v>4.6070399999999996</v>
      </c>
      <c r="T335" s="81">
        <f t="shared" si="192"/>
        <v>4.59185</v>
      </c>
      <c r="U335" s="81">
        <f t="shared" si="192"/>
        <v>4.5533299999999999</v>
      </c>
      <c r="V335" s="81">
        <f t="shared" si="192"/>
        <v>4.5476999999999999</v>
      </c>
      <c r="W335" s="81">
        <f t="shared" si="192"/>
        <v>4.6013200000000003</v>
      </c>
      <c r="X335" s="81">
        <f t="shared" si="192"/>
        <v>4.5928399999999998</v>
      </c>
      <c r="Y335" s="81">
        <f t="shared" si="192"/>
        <v>4.5362400000000003</v>
      </c>
      <c r="Z335" s="81">
        <f t="shared" si="192"/>
        <v>4.32707</v>
      </c>
      <c r="AA335" s="81">
        <f t="shared" si="192"/>
        <v>4.1837099999999996</v>
      </c>
    </row>
    <row r="336" spans="1:27" ht="12.75" hidden="1" customHeight="1" outlineLevel="1" x14ac:dyDescent="0.2">
      <c r="A336" s="89" t="s">
        <v>1769</v>
      </c>
      <c r="B336" s="63" t="s">
        <v>230</v>
      </c>
      <c r="C336" s="43" t="s">
        <v>79</v>
      </c>
      <c r="D336" s="44">
        <v>1320.29</v>
      </c>
      <c r="E336" s="44">
        <v>1230.24</v>
      </c>
      <c r="F336" s="44">
        <v>1142.06</v>
      </c>
      <c r="G336" s="44">
        <v>1123.71</v>
      </c>
      <c r="H336" s="44">
        <v>1187.77</v>
      </c>
      <c r="I336" s="44">
        <v>1301.55</v>
      </c>
      <c r="J336" s="44">
        <v>1405.56</v>
      </c>
      <c r="K336" s="44">
        <v>1691.53</v>
      </c>
      <c r="L336" s="44">
        <v>1766.91</v>
      </c>
      <c r="M336" s="44">
        <v>1966.19</v>
      </c>
      <c r="N336" s="44">
        <v>1999.12</v>
      </c>
      <c r="O336" s="44">
        <v>1997.37</v>
      </c>
      <c r="P336" s="44">
        <v>1981.11</v>
      </c>
      <c r="Q336" s="44">
        <v>2000.57</v>
      </c>
      <c r="R336" s="44">
        <v>2053.3000000000002</v>
      </c>
      <c r="S336" s="44">
        <v>2048.7800000000002</v>
      </c>
      <c r="T336" s="44">
        <v>2033.59</v>
      </c>
      <c r="U336" s="44">
        <v>1995.07</v>
      </c>
      <c r="V336" s="44">
        <v>1989.44</v>
      </c>
      <c r="W336" s="44">
        <v>2043.06</v>
      </c>
      <c r="X336" s="44">
        <v>2034.58</v>
      </c>
      <c r="Y336" s="44">
        <v>1977.98</v>
      </c>
      <c r="Z336" s="44">
        <v>1768.81</v>
      </c>
      <c r="AA336" s="44">
        <v>1625.45</v>
      </c>
    </row>
    <row r="337" spans="1:27" ht="12.75" hidden="1" customHeight="1" outlineLevel="1" x14ac:dyDescent="0.2">
      <c r="A337" s="89" t="s">
        <v>1770</v>
      </c>
      <c r="B337" s="63" t="s">
        <v>90</v>
      </c>
      <c r="C337" s="43" t="s">
        <v>79</v>
      </c>
      <c r="D337" s="44">
        <f>$D$317</f>
        <v>2222.89</v>
      </c>
      <c r="E337" s="44">
        <f t="shared" ref="E337:AA337" si="193">$D$317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2">
      <c r="A338" s="89" t="s">
        <v>1771</v>
      </c>
      <c r="B338" s="63" t="s">
        <v>83</v>
      </c>
      <c r="C338" s="43" t="s">
        <v>79</v>
      </c>
      <c r="D338" s="44">
        <v>4.68</v>
      </c>
      <c r="E338" s="44">
        <v>4.68</v>
      </c>
      <c r="F338" s="44">
        <v>4.68</v>
      </c>
      <c r="G338" s="44">
        <v>4.68</v>
      </c>
      <c r="H338" s="44">
        <v>4.68</v>
      </c>
      <c r="I338" s="44">
        <v>4.68</v>
      </c>
      <c r="J338" s="44">
        <v>4.68</v>
      </c>
      <c r="K338" s="44">
        <v>4.68</v>
      </c>
      <c r="L338" s="44">
        <v>4.68</v>
      </c>
      <c r="M338" s="44">
        <v>4.68</v>
      </c>
      <c r="N338" s="44">
        <v>4.68</v>
      </c>
      <c r="O338" s="44">
        <v>4.68</v>
      </c>
      <c r="P338" s="44">
        <v>4.68</v>
      </c>
      <c r="Q338" s="44">
        <v>4.68</v>
      </c>
      <c r="R338" s="44">
        <v>4.68</v>
      </c>
      <c r="S338" s="44">
        <v>4.68</v>
      </c>
      <c r="T338" s="44">
        <v>4.68</v>
      </c>
      <c r="U338" s="44">
        <v>4.68</v>
      </c>
      <c r="V338" s="44">
        <v>4.68</v>
      </c>
      <c r="W338" s="44">
        <v>4.68</v>
      </c>
      <c r="X338" s="44">
        <v>4.68</v>
      </c>
      <c r="Y338" s="44">
        <v>4.68</v>
      </c>
      <c r="Z338" s="44">
        <v>4.68</v>
      </c>
      <c r="AA338" s="44">
        <v>4.68</v>
      </c>
    </row>
    <row r="339" spans="1:27" ht="12.75" hidden="1" customHeight="1" outlineLevel="1" x14ac:dyDescent="0.2">
      <c r="A339" s="89" t="s">
        <v>1772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collapsed="1" x14ac:dyDescent="0.2">
      <c r="A340" s="88" t="s">
        <v>1773</v>
      </c>
      <c r="B340" s="28" t="str">
        <f>"06"&amp;"."&amp;$B$776&amp;"."&amp;$B$777</f>
        <v>06.09.2023</v>
      </c>
      <c r="C340" s="80" t="s">
        <v>76</v>
      </c>
      <c r="D340" s="81">
        <f>ROUND(((D341+D342+D344+D343)/1000),5)</f>
        <v>3.8497300000000001</v>
      </c>
      <c r="E340" s="81">
        <f>ROUND(((E341+E342+E344+E343)/1000),5)</f>
        <v>3.7135899999999999</v>
      </c>
      <c r="F340" s="81">
        <f>ROUND(((F341+F342+F344+F343)/1000),5)</f>
        <v>3.6375600000000001</v>
      </c>
      <c r="G340" s="81">
        <f t="shared" ref="G340:AA340" si="195">ROUND(((G341+G342+G344+G343)/1000),5)</f>
        <v>3.6361599999999998</v>
      </c>
      <c r="H340" s="81">
        <f t="shared" si="195"/>
        <v>3.7128199999999998</v>
      </c>
      <c r="I340" s="81">
        <f t="shared" si="195"/>
        <v>3.8391700000000002</v>
      </c>
      <c r="J340" s="81">
        <f t="shared" si="195"/>
        <v>3.96455</v>
      </c>
      <c r="K340" s="81">
        <f t="shared" si="195"/>
        <v>4.2605500000000003</v>
      </c>
      <c r="L340" s="81">
        <f t="shared" si="195"/>
        <v>4.5040399999999998</v>
      </c>
      <c r="M340" s="81">
        <f t="shared" si="195"/>
        <v>4.57477</v>
      </c>
      <c r="N340" s="81">
        <f t="shared" si="195"/>
        <v>4.6017599999999996</v>
      </c>
      <c r="O340" s="81">
        <f t="shared" si="195"/>
        <v>4.5991600000000004</v>
      </c>
      <c r="P340" s="81">
        <f t="shared" si="195"/>
        <v>4.5919999999999996</v>
      </c>
      <c r="Q340" s="81">
        <f t="shared" si="195"/>
        <v>4.6021099999999997</v>
      </c>
      <c r="R340" s="81">
        <f t="shared" si="195"/>
        <v>4.6407699999999998</v>
      </c>
      <c r="S340" s="81">
        <f t="shared" si="195"/>
        <v>4.6278899999999998</v>
      </c>
      <c r="T340" s="81">
        <f t="shared" si="195"/>
        <v>4.6201100000000004</v>
      </c>
      <c r="U340" s="81">
        <f t="shared" si="195"/>
        <v>4.61083</v>
      </c>
      <c r="V340" s="81">
        <f t="shared" si="195"/>
        <v>4.6096899999999996</v>
      </c>
      <c r="W340" s="81">
        <f t="shared" si="195"/>
        <v>4.6286199999999997</v>
      </c>
      <c r="X340" s="81">
        <f t="shared" si="195"/>
        <v>4.6260899999999996</v>
      </c>
      <c r="Y340" s="81">
        <f t="shared" si="195"/>
        <v>4.5153600000000003</v>
      </c>
      <c r="Z340" s="81">
        <f t="shared" si="195"/>
        <v>4.2999700000000001</v>
      </c>
      <c r="AA340" s="81">
        <f t="shared" si="195"/>
        <v>4.0844300000000002</v>
      </c>
    </row>
    <row r="341" spans="1:27" ht="12.75" hidden="1" customHeight="1" outlineLevel="1" x14ac:dyDescent="0.2">
      <c r="A341" s="89" t="s">
        <v>1774</v>
      </c>
      <c r="B341" s="63" t="s">
        <v>230</v>
      </c>
      <c r="C341" s="43" t="s">
        <v>79</v>
      </c>
      <c r="D341" s="44">
        <v>1291.47</v>
      </c>
      <c r="E341" s="44">
        <v>1155.33</v>
      </c>
      <c r="F341" s="44">
        <v>1079.3</v>
      </c>
      <c r="G341" s="44">
        <v>1077.9000000000001</v>
      </c>
      <c r="H341" s="44">
        <v>1154.56</v>
      </c>
      <c r="I341" s="44">
        <v>1280.9100000000001</v>
      </c>
      <c r="J341" s="44">
        <v>1406.29</v>
      </c>
      <c r="K341" s="44">
        <v>1702.29</v>
      </c>
      <c r="L341" s="44">
        <v>1945.78</v>
      </c>
      <c r="M341" s="44">
        <v>2016.51</v>
      </c>
      <c r="N341" s="44">
        <v>2043.5</v>
      </c>
      <c r="O341" s="44">
        <v>2040.9</v>
      </c>
      <c r="P341" s="44">
        <v>2033.74</v>
      </c>
      <c r="Q341" s="44">
        <v>2043.85</v>
      </c>
      <c r="R341" s="44">
        <v>2082.5100000000002</v>
      </c>
      <c r="S341" s="44">
        <v>2069.63</v>
      </c>
      <c r="T341" s="44">
        <v>2061.85</v>
      </c>
      <c r="U341" s="44">
        <v>2052.5700000000002</v>
      </c>
      <c r="V341" s="44">
        <v>2051.4299999999998</v>
      </c>
      <c r="W341" s="44">
        <v>2070.36</v>
      </c>
      <c r="X341" s="44">
        <v>2067.83</v>
      </c>
      <c r="Y341" s="44">
        <v>1957.1</v>
      </c>
      <c r="Z341" s="44">
        <v>1741.71</v>
      </c>
      <c r="AA341" s="44">
        <v>1526.17</v>
      </c>
    </row>
    <row r="342" spans="1:27" ht="12.75" hidden="1" customHeight="1" outlineLevel="1" x14ac:dyDescent="0.2">
      <c r="A342" s="89" t="s">
        <v>1775</v>
      </c>
      <c r="B342" s="63" t="s">
        <v>90</v>
      </c>
      <c r="C342" s="43" t="s">
        <v>79</v>
      </c>
      <c r="D342" s="44">
        <f>$D$317</f>
        <v>2222.89</v>
      </c>
      <c r="E342" s="44">
        <f t="shared" ref="E342:AA342" si="196">$D$317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2">
      <c r="A343" s="89" t="s">
        <v>1776</v>
      </c>
      <c r="B343" s="63" t="s">
        <v>83</v>
      </c>
      <c r="C343" s="43" t="s">
        <v>79</v>
      </c>
      <c r="D343" s="44">
        <v>4.68</v>
      </c>
      <c r="E343" s="44">
        <v>4.68</v>
      </c>
      <c r="F343" s="44">
        <v>4.68</v>
      </c>
      <c r="G343" s="44">
        <v>4.68</v>
      </c>
      <c r="H343" s="44">
        <v>4.68</v>
      </c>
      <c r="I343" s="44">
        <v>4.68</v>
      </c>
      <c r="J343" s="44">
        <v>4.68</v>
      </c>
      <c r="K343" s="44">
        <v>4.68</v>
      </c>
      <c r="L343" s="44">
        <v>4.68</v>
      </c>
      <c r="M343" s="44">
        <v>4.68</v>
      </c>
      <c r="N343" s="44">
        <v>4.68</v>
      </c>
      <c r="O343" s="44">
        <v>4.68</v>
      </c>
      <c r="P343" s="44">
        <v>4.68</v>
      </c>
      <c r="Q343" s="44">
        <v>4.68</v>
      </c>
      <c r="R343" s="44">
        <v>4.68</v>
      </c>
      <c r="S343" s="44">
        <v>4.68</v>
      </c>
      <c r="T343" s="44">
        <v>4.68</v>
      </c>
      <c r="U343" s="44">
        <v>4.68</v>
      </c>
      <c r="V343" s="44">
        <v>4.68</v>
      </c>
      <c r="W343" s="44">
        <v>4.68</v>
      </c>
      <c r="X343" s="44">
        <v>4.68</v>
      </c>
      <c r="Y343" s="44">
        <v>4.68</v>
      </c>
      <c r="Z343" s="44">
        <v>4.68</v>
      </c>
      <c r="AA343" s="44">
        <v>4.68</v>
      </c>
    </row>
    <row r="344" spans="1:27" ht="12.75" hidden="1" customHeight="1" outlineLevel="1" x14ac:dyDescent="0.2">
      <c r="A344" s="89" t="s">
        <v>1777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collapsed="1" x14ac:dyDescent="0.2">
      <c r="A345" s="88" t="s">
        <v>1778</v>
      </c>
      <c r="B345" s="28" t="str">
        <f>"07"&amp;"."&amp;$B$776&amp;"."&amp;$B$777</f>
        <v>07.09.2023</v>
      </c>
      <c r="C345" s="80" t="s">
        <v>76</v>
      </c>
      <c r="D345" s="81">
        <f>ROUND(((D346+D347+D349+D348)/1000),5)</f>
        <v>3.87554</v>
      </c>
      <c r="E345" s="81">
        <f>ROUND(((E346+E347+E349+E348)/1000),5)</f>
        <v>3.74376</v>
      </c>
      <c r="F345" s="81">
        <f>ROUND(((F346+F347+F349+F348)/1000),5)</f>
        <v>3.6713399999999998</v>
      </c>
      <c r="G345" s="81">
        <f t="shared" ref="G345:AA345" si="198">ROUND(((G346+G347+G349+G348)/1000),5)</f>
        <v>3.6663800000000002</v>
      </c>
      <c r="H345" s="81">
        <f t="shared" si="198"/>
        <v>3.7606299999999999</v>
      </c>
      <c r="I345" s="81">
        <f t="shared" si="198"/>
        <v>3.8691200000000001</v>
      </c>
      <c r="J345" s="81">
        <f t="shared" si="198"/>
        <v>3.9863300000000002</v>
      </c>
      <c r="K345" s="81">
        <f t="shared" si="198"/>
        <v>4.3024399999999998</v>
      </c>
      <c r="L345" s="81">
        <f t="shared" si="198"/>
        <v>4.5380900000000004</v>
      </c>
      <c r="M345" s="81">
        <f t="shared" si="198"/>
        <v>4.6283799999999999</v>
      </c>
      <c r="N345" s="81">
        <f t="shared" si="198"/>
        <v>4.66106</v>
      </c>
      <c r="O345" s="81">
        <f t="shared" si="198"/>
        <v>4.6515899999999997</v>
      </c>
      <c r="P345" s="81">
        <f t="shared" si="198"/>
        <v>4.63652</v>
      </c>
      <c r="Q345" s="81">
        <f t="shared" si="198"/>
        <v>4.6546799999999999</v>
      </c>
      <c r="R345" s="81">
        <f t="shared" si="198"/>
        <v>4.6970900000000002</v>
      </c>
      <c r="S345" s="81">
        <f t="shared" si="198"/>
        <v>4.6928299999999998</v>
      </c>
      <c r="T345" s="81">
        <f t="shared" si="198"/>
        <v>4.6681999999999997</v>
      </c>
      <c r="U345" s="81">
        <f t="shared" si="198"/>
        <v>4.6507100000000001</v>
      </c>
      <c r="V345" s="81">
        <f t="shared" si="198"/>
        <v>4.6435700000000004</v>
      </c>
      <c r="W345" s="81">
        <f t="shared" si="198"/>
        <v>4.6826100000000004</v>
      </c>
      <c r="X345" s="81">
        <f t="shared" si="198"/>
        <v>4.6610800000000001</v>
      </c>
      <c r="Y345" s="81">
        <f t="shared" si="198"/>
        <v>4.5367100000000002</v>
      </c>
      <c r="Z345" s="81">
        <f t="shared" si="198"/>
        <v>4.1992000000000003</v>
      </c>
      <c r="AA345" s="81">
        <f t="shared" si="198"/>
        <v>4.0227599999999999</v>
      </c>
    </row>
    <row r="346" spans="1:27" ht="12.75" hidden="1" customHeight="1" outlineLevel="1" x14ac:dyDescent="0.2">
      <c r="A346" s="89" t="s">
        <v>1779</v>
      </c>
      <c r="B346" s="63" t="s">
        <v>230</v>
      </c>
      <c r="C346" s="43" t="s">
        <v>79</v>
      </c>
      <c r="D346" s="44">
        <v>1317.28</v>
      </c>
      <c r="E346" s="44">
        <v>1185.5</v>
      </c>
      <c r="F346" s="44">
        <v>1113.08</v>
      </c>
      <c r="G346" s="44">
        <v>1108.1199999999999</v>
      </c>
      <c r="H346" s="44">
        <v>1202.3699999999999</v>
      </c>
      <c r="I346" s="44">
        <v>1310.86</v>
      </c>
      <c r="J346" s="44">
        <v>1428.07</v>
      </c>
      <c r="K346" s="44">
        <v>1744.18</v>
      </c>
      <c r="L346" s="44">
        <v>1979.83</v>
      </c>
      <c r="M346" s="44">
        <v>2070.12</v>
      </c>
      <c r="N346" s="44">
        <v>2102.8000000000002</v>
      </c>
      <c r="O346" s="44">
        <v>2093.33</v>
      </c>
      <c r="P346" s="44">
        <v>2078.2600000000002</v>
      </c>
      <c r="Q346" s="44">
        <v>2096.42</v>
      </c>
      <c r="R346" s="44">
        <v>2138.83</v>
      </c>
      <c r="S346" s="44">
        <v>2134.5700000000002</v>
      </c>
      <c r="T346" s="44">
        <v>2109.94</v>
      </c>
      <c r="U346" s="44">
        <v>2092.4499999999998</v>
      </c>
      <c r="V346" s="44">
        <v>2085.31</v>
      </c>
      <c r="W346" s="44">
        <v>2124.35</v>
      </c>
      <c r="X346" s="44">
        <v>2102.8200000000002</v>
      </c>
      <c r="Y346" s="44">
        <v>1978.45</v>
      </c>
      <c r="Z346" s="44">
        <v>1640.94</v>
      </c>
      <c r="AA346" s="44">
        <v>1464.5</v>
      </c>
    </row>
    <row r="347" spans="1:27" ht="12.75" hidden="1" customHeight="1" outlineLevel="1" x14ac:dyDescent="0.2">
      <c r="A347" s="89" t="s">
        <v>1780</v>
      </c>
      <c r="B347" s="63" t="s">
        <v>90</v>
      </c>
      <c r="C347" s="43" t="s">
        <v>79</v>
      </c>
      <c r="D347" s="44">
        <f>$D$317</f>
        <v>2222.89</v>
      </c>
      <c r="E347" s="44">
        <f t="shared" ref="E347:AA347" si="199">$D$317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2">
      <c r="A348" s="89" t="s">
        <v>1781</v>
      </c>
      <c r="B348" s="63" t="s">
        <v>83</v>
      </c>
      <c r="C348" s="43" t="s">
        <v>79</v>
      </c>
      <c r="D348" s="44">
        <v>4.68</v>
      </c>
      <c r="E348" s="44">
        <v>4.68</v>
      </c>
      <c r="F348" s="44">
        <v>4.68</v>
      </c>
      <c r="G348" s="44">
        <v>4.68</v>
      </c>
      <c r="H348" s="44">
        <v>4.68</v>
      </c>
      <c r="I348" s="44">
        <v>4.68</v>
      </c>
      <c r="J348" s="44">
        <v>4.68</v>
      </c>
      <c r="K348" s="44">
        <v>4.68</v>
      </c>
      <c r="L348" s="44">
        <v>4.68</v>
      </c>
      <c r="M348" s="44">
        <v>4.68</v>
      </c>
      <c r="N348" s="44">
        <v>4.68</v>
      </c>
      <c r="O348" s="44">
        <v>4.68</v>
      </c>
      <c r="P348" s="44">
        <v>4.68</v>
      </c>
      <c r="Q348" s="44">
        <v>4.68</v>
      </c>
      <c r="R348" s="44">
        <v>4.68</v>
      </c>
      <c r="S348" s="44">
        <v>4.68</v>
      </c>
      <c r="T348" s="44">
        <v>4.68</v>
      </c>
      <c r="U348" s="44">
        <v>4.68</v>
      </c>
      <c r="V348" s="44">
        <v>4.68</v>
      </c>
      <c r="W348" s="44">
        <v>4.68</v>
      </c>
      <c r="X348" s="44">
        <v>4.68</v>
      </c>
      <c r="Y348" s="44">
        <v>4.68</v>
      </c>
      <c r="Z348" s="44">
        <v>4.68</v>
      </c>
      <c r="AA348" s="44">
        <v>4.68</v>
      </c>
    </row>
    <row r="349" spans="1:27" ht="12.75" hidden="1" customHeight="1" outlineLevel="1" x14ac:dyDescent="0.2">
      <c r="A349" s="89" t="s">
        <v>1782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collapsed="1" x14ac:dyDescent="0.2">
      <c r="A350" s="88" t="s">
        <v>1783</v>
      </c>
      <c r="B350" s="28" t="str">
        <f>"08"&amp;"."&amp;$B$776&amp;"."&amp;$B$777</f>
        <v>08.09.2023</v>
      </c>
      <c r="C350" s="80" t="s">
        <v>76</v>
      </c>
      <c r="D350" s="81">
        <f>ROUND(((D351+D352+D354+D353)/1000),5)</f>
        <v>3.8902399999999999</v>
      </c>
      <c r="E350" s="81">
        <f>ROUND(((E351+E352+E354+E353)/1000),5)</f>
        <v>3.7353200000000002</v>
      </c>
      <c r="F350" s="81">
        <f>ROUND(((F351+F352+F354+F353)/1000),5)</f>
        <v>3.63483</v>
      </c>
      <c r="G350" s="81">
        <f t="shared" ref="G350:AA350" si="201">ROUND(((G351+G352+G354+G353)/1000),5)</f>
        <v>3.60928</v>
      </c>
      <c r="H350" s="81">
        <f t="shared" si="201"/>
        <v>3.75813</v>
      </c>
      <c r="I350" s="81">
        <f t="shared" si="201"/>
        <v>3.8742399999999999</v>
      </c>
      <c r="J350" s="81">
        <f t="shared" si="201"/>
        <v>4.0084</v>
      </c>
      <c r="K350" s="81">
        <f t="shared" si="201"/>
        <v>4.2761500000000003</v>
      </c>
      <c r="L350" s="81">
        <f t="shared" si="201"/>
        <v>4.4984400000000004</v>
      </c>
      <c r="M350" s="81">
        <f t="shared" si="201"/>
        <v>4.59422</v>
      </c>
      <c r="N350" s="81">
        <f t="shared" si="201"/>
        <v>4.6235600000000003</v>
      </c>
      <c r="O350" s="81">
        <f t="shared" si="201"/>
        <v>4.6121800000000004</v>
      </c>
      <c r="P350" s="81">
        <f t="shared" si="201"/>
        <v>4.6147299999999998</v>
      </c>
      <c r="Q350" s="81">
        <f t="shared" si="201"/>
        <v>4.6263800000000002</v>
      </c>
      <c r="R350" s="81">
        <f t="shared" si="201"/>
        <v>4.6504899999999996</v>
      </c>
      <c r="S350" s="81">
        <f t="shared" si="201"/>
        <v>4.6399400000000002</v>
      </c>
      <c r="T350" s="81">
        <f t="shared" si="201"/>
        <v>4.6172800000000001</v>
      </c>
      <c r="U350" s="81">
        <f t="shared" si="201"/>
        <v>4.6008300000000002</v>
      </c>
      <c r="V350" s="81">
        <f t="shared" si="201"/>
        <v>4.6069899999999997</v>
      </c>
      <c r="W350" s="81">
        <f t="shared" si="201"/>
        <v>4.6597600000000003</v>
      </c>
      <c r="X350" s="81">
        <f t="shared" si="201"/>
        <v>4.6681699999999999</v>
      </c>
      <c r="Y350" s="81">
        <f t="shared" si="201"/>
        <v>4.6141399999999999</v>
      </c>
      <c r="Z350" s="81">
        <f t="shared" si="201"/>
        <v>4.4364699999999999</v>
      </c>
      <c r="AA350" s="81">
        <f t="shared" si="201"/>
        <v>4.1430100000000003</v>
      </c>
    </row>
    <row r="351" spans="1:27" ht="12.75" hidden="1" customHeight="1" outlineLevel="1" x14ac:dyDescent="0.2">
      <c r="A351" s="89" t="s">
        <v>1784</v>
      </c>
      <c r="B351" s="63" t="s">
        <v>230</v>
      </c>
      <c r="C351" s="43" t="s">
        <v>79</v>
      </c>
      <c r="D351" s="44">
        <v>1331.98</v>
      </c>
      <c r="E351" s="44">
        <v>1177.06</v>
      </c>
      <c r="F351" s="44">
        <v>1076.57</v>
      </c>
      <c r="G351" s="44">
        <v>1051.02</v>
      </c>
      <c r="H351" s="44">
        <v>1199.8699999999999</v>
      </c>
      <c r="I351" s="44">
        <v>1315.98</v>
      </c>
      <c r="J351" s="44">
        <v>1450.14</v>
      </c>
      <c r="K351" s="44">
        <v>1717.89</v>
      </c>
      <c r="L351" s="44">
        <v>1940.18</v>
      </c>
      <c r="M351" s="44">
        <v>2035.96</v>
      </c>
      <c r="N351" s="44">
        <v>2065.3000000000002</v>
      </c>
      <c r="O351" s="44">
        <v>2053.92</v>
      </c>
      <c r="P351" s="44">
        <v>2056.4699999999998</v>
      </c>
      <c r="Q351" s="44">
        <v>2068.12</v>
      </c>
      <c r="R351" s="44">
        <v>2092.23</v>
      </c>
      <c r="S351" s="44">
        <v>2081.6799999999998</v>
      </c>
      <c r="T351" s="44">
        <v>2059.02</v>
      </c>
      <c r="U351" s="44">
        <v>2042.57</v>
      </c>
      <c r="V351" s="44">
        <v>2048.73</v>
      </c>
      <c r="W351" s="44">
        <v>2101.5</v>
      </c>
      <c r="X351" s="44">
        <v>2109.91</v>
      </c>
      <c r="Y351" s="44">
        <v>2055.88</v>
      </c>
      <c r="Z351" s="44">
        <v>1878.21</v>
      </c>
      <c r="AA351" s="44">
        <v>1584.75</v>
      </c>
    </row>
    <row r="352" spans="1:27" ht="12.75" hidden="1" customHeight="1" outlineLevel="1" x14ac:dyDescent="0.2">
      <c r="A352" s="89" t="s">
        <v>1785</v>
      </c>
      <c r="B352" s="63" t="s">
        <v>90</v>
      </c>
      <c r="C352" s="43" t="s">
        <v>79</v>
      </c>
      <c r="D352" s="44">
        <f>$D$317</f>
        <v>2222.89</v>
      </c>
      <c r="E352" s="44">
        <f t="shared" ref="E352:AA352" si="202">$D$317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2">
      <c r="A353" s="89" t="s">
        <v>1786</v>
      </c>
      <c r="B353" s="63" t="s">
        <v>83</v>
      </c>
      <c r="C353" s="43" t="s">
        <v>79</v>
      </c>
      <c r="D353" s="44">
        <v>4.68</v>
      </c>
      <c r="E353" s="44">
        <v>4.68</v>
      </c>
      <c r="F353" s="44">
        <v>4.68</v>
      </c>
      <c r="G353" s="44">
        <v>4.68</v>
      </c>
      <c r="H353" s="44">
        <v>4.68</v>
      </c>
      <c r="I353" s="44">
        <v>4.68</v>
      </c>
      <c r="J353" s="44">
        <v>4.68</v>
      </c>
      <c r="K353" s="44">
        <v>4.68</v>
      </c>
      <c r="L353" s="44">
        <v>4.68</v>
      </c>
      <c r="M353" s="44">
        <v>4.68</v>
      </c>
      <c r="N353" s="44">
        <v>4.68</v>
      </c>
      <c r="O353" s="44">
        <v>4.68</v>
      </c>
      <c r="P353" s="44">
        <v>4.68</v>
      </c>
      <c r="Q353" s="44">
        <v>4.68</v>
      </c>
      <c r="R353" s="44">
        <v>4.68</v>
      </c>
      <c r="S353" s="44">
        <v>4.68</v>
      </c>
      <c r="T353" s="44">
        <v>4.68</v>
      </c>
      <c r="U353" s="44">
        <v>4.68</v>
      </c>
      <c r="V353" s="44">
        <v>4.68</v>
      </c>
      <c r="W353" s="44">
        <v>4.68</v>
      </c>
      <c r="X353" s="44">
        <v>4.68</v>
      </c>
      <c r="Y353" s="44">
        <v>4.68</v>
      </c>
      <c r="Z353" s="44">
        <v>4.68</v>
      </c>
      <c r="AA353" s="44">
        <v>4.68</v>
      </c>
    </row>
    <row r="354" spans="1:27" ht="12.75" hidden="1" customHeight="1" outlineLevel="1" x14ac:dyDescent="0.2">
      <c r="A354" s="89" t="s">
        <v>1787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collapsed="1" x14ac:dyDescent="0.2">
      <c r="A355" s="88" t="s">
        <v>1788</v>
      </c>
      <c r="B355" s="28" t="str">
        <f>"09"&amp;"."&amp;$B$776&amp;"."&amp;$B$777</f>
        <v>09.09.2023</v>
      </c>
      <c r="C355" s="80" t="s">
        <v>76</v>
      </c>
      <c r="D355" s="81">
        <f>ROUND(((D356+D357+D359+D358)/1000),5)</f>
        <v>4.0491900000000003</v>
      </c>
      <c r="E355" s="81">
        <f>ROUND(((E356+E357+E359+E358)/1000),5)</f>
        <v>3.9442699999999999</v>
      </c>
      <c r="F355" s="81">
        <f>ROUND(((F356+F357+F359+F358)/1000),5)</f>
        <v>3.8915199999999999</v>
      </c>
      <c r="G355" s="81">
        <f t="shared" ref="G355:AA355" si="204">ROUND(((G356+G357+G359+G358)/1000),5)</f>
        <v>3.8667199999999999</v>
      </c>
      <c r="H355" s="81">
        <f t="shared" si="204"/>
        <v>3.87778</v>
      </c>
      <c r="I355" s="81">
        <f t="shared" si="204"/>
        <v>3.8815599999999999</v>
      </c>
      <c r="J355" s="81">
        <f t="shared" si="204"/>
        <v>3.9075000000000002</v>
      </c>
      <c r="K355" s="81">
        <f t="shared" si="204"/>
        <v>4.1273099999999996</v>
      </c>
      <c r="L355" s="81">
        <f t="shared" si="204"/>
        <v>4.4367400000000004</v>
      </c>
      <c r="M355" s="81">
        <f t="shared" si="204"/>
        <v>4.5345899999999997</v>
      </c>
      <c r="N355" s="81">
        <f t="shared" si="204"/>
        <v>4.5689299999999999</v>
      </c>
      <c r="O355" s="81">
        <f t="shared" si="204"/>
        <v>4.5720499999999999</v>
      </c>
      <c r="P355" s="81">
        <f t="shared" si="204"/>
        <v>4.5695800000000002</v>
      </c>
      <c r="Q355" s="81">
        <f t="shared" si="204"/>
        <v>4.56914</v>
      </c>
      <c r="R355" s="81">
        <f t="shared" si="204"/>
        <v>4.5690900000000001</v>
      </c>
      <c r="S355" s="81">
        <f t="shared" si="204"/>
        <v>4.5651599999999997</v>
      </c>
      <c r="T355" s="81">
        <f t="shared" si="204"/>
        <v>4.5531899999999998</v>
      </c>
      <c r="U355" s="81">
        <f t="shared" si="204"/>
        <v>4.5276300000000003</v>
      </c>
      <c r="V355" s="81">
        <f t="shared" si="204"/>
        <v>4.5503999999999998</v>
      </c>
      <c r="W355" s="81">
        <f t="shared" si="204"/>
        <v>4.57362</v>
      </c>
      <c r="X355" s="81">
        <f t="shared" si="204"/>
        <v>4.5742599999999998</v>
      </c>
      <c r="Y355" s="81">
        <f t="shared" si="204"/>
        <v>4.4961700000000002</v>
      </c>
      <c r="Z355" s="81">
        <f t="shared" si="204"/>
        <v>4.2962499999999997</v>
      </c>
      <c r="AA355" s="81">
        <f t="shared" si="204"/>
        <v>4.0818899999999996</v>
      </c>
    </row>
    <row r="356" spans="1:27" ht="12.75" hidden="1" customHeight="1" outlineLevel="1" x14ac:dyDescent="0.2">
      <c r="A356" s="89" t="s">
        <v>1789</v>
      </c>
      <c r="B356" s="63" t="s">
        <v>230</v>
      </c>
      <c r="C356" s="43" t="s">
        <v>79</v>
      </c>
      <c r="D356" s="44">
        <v>1490.93</v>
      </c>
      <c r="E356" s="44">
        <v>1386.01</v>
      </c>
      <c r="F356" s="44">
        <v>1333.26</v>
      </c>
      <c r="G356" s="44">
        <v>1308.46</v>
      </c>
      <c r="H356" s="44">
        <v>1319.52</v>
      </c>
      <c r="I356" s="44">
        <v>1323.3</v>
      </c>
      <c r="J356" s="44">
        <v>1349.24</v>
      </c>
      <c r="K356" s="44">
        <v>1569.05</v>
      </c>
      <c r="L356" s="44">
        <v>1878.48</v>
      </c>
      <c r="M356" s="44">
        <v>1976.33</v>
      </c>
      <c r="N356" s="44">
        <v>2010.67</v>
      </c>
      <c r="O356" s="44">
        <v>2013.79</v>
      </c>
      <c r="P356" s="44">
        <v>2011.32</v>
      </c>
      <c r="Q356" s="44">
        <v>2010.88</v>
      </c>
      <c r="R356" s="44">
        <v>2010.83</v>
      </c>
      <c r="S356" s="44">
        <v>2006.9</v>
      </c>
      <c r="T356" s="44">
        <v>1994.93</v>
      </c>
      <c r="U356" s="44">
        <v>1969.37</v>
      </c>
      <c r="V356" s="44">
        <v>1992.14</v>
      </c>
      <c r="W356" s="44">
        <v>2015.36</v>
      </c>
      <c r="X356" s="44">
        <v>2016</v>
      </c>
      <c r="Y356" s="44">
        <v>1937.91</v>
      </c>
      <c r="Z356" s="44">
        <v>1737.99</v>
      </c>
      <c r="AA356" s="44">
        <v>1523.63</v>
      </c>
    </row>
    <row r="357" spans="1:27" ht="12.75" hidden="1" customHeight="1" outlineLevel="1" x14ac:dyDescent="0.2">
      <c r="A357" s="89" t="s">
        <v>1790</v>
      </c>
      <c r="B357" s="63" t="s">
        <v>90</v>
      </c>
      <c r="C357" s="43" t="s">
        <v>79</v>
      </c>
      <c r="D357" s="44">
        <f>$D$317</f>
        <v>2222.89</v>
      </c>
      <c r="E357" s="44">
        <f t="shared" ref="E357:AA357" si="205">$D$317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2">
      <c r="A358" s="89" t="s">
        <v>1791</v>
      </c>
      <c r="B358" s="63" t="s">
        <v>83</v>
      </c>
      <c r="C358" s="43" t="s">
        <v>79</v>
      </c>
      <c r="D358" s="44">
        <v>4.68</v>
      </c>
      <c r="E358" s="44">
        <v>4.68</v>
      </c>
      <c r="F358" s="44">
        <v>4.68</v>
      </c>
      <c r="G358" s="44">
        <v>4.68</v>
      </c>
      <c r="H358" s="44">
        <v>4.68</v>
      </c>
      <c r="I358" s="44">
        <v>4.68</v>
      </c>
      <c r="J358" s="44">
        <v>4.68</v>
      </c>
      <c r="K358" s="44">
        <v>4.68</v>
      </c>
      <c r="L358" s="44">
        <v>4.68</v>
      </c>
      <c r="M358" s="44">
        <v>4.68</v>
      </c>
      <c r="N358" s="44">
        <v>4.68</v>
      </c>
      <c r="O358" s="44">
        <v>4.68</v>
      </c>
      <c r="P358" s="44">
        <v>4.68</v>
      </c>
      <c r="Q358" s="44">
        <v>4.68</v>
      </c>
      <c r="R358" s="44">
        <v>4.68</v>
      </c>
      <c r="S358" s="44">
        <v>4.68</v>
      </c>
      <c r="T358" s="44">
        <v>4.68</v>
      </c>
      <c r="U358" s="44">
        <v>4.68</v>
      </c>
      <c r="V358" s="44">
        <v>4.68</v>
      </c>
      <c r="W358" s="44">
        <v>4.68</v>
      </c>
      <c r="X358" s="44">
        <v>4.68</v>
      </c>
      <c r="Y358" s="44">
        <v>4.68</v>
      </c>
      <c r="Z358" s="44">
        <v>4.68</v>
      </c>
      <c r="AA358" s="44">
        <v>4.68</v>
      </c>
    </row>
    <row r="359" spans="1:27" ht="12.75" hidden="1" customHeight="1" outlineLevel="1" x14ac:dyDescent="0.2">
      <c r="A359" s="89" t="s">
        <v>1792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collapsed="1" x14ac:dyDescent="0.2">
      <c r="A360" s="88" t="s">
        <v>1793</v>
      </c>
      <c r="B360" s="28" t="str">
        <f>"10"&amp;"."&amp;$B$776&amp;"."&amp;$B$777</f>
        <v>10.09.2023</v>
      </c>
      <c r="C360" s="80" t="s">
        <v>76</v>
      </c>
      <c r="D360" s="81">
        <f>ROUND(((D361+D362+D364+D363)/1000),5)</f>
        <v>3.9717699999999998</v>
      </c>
      <c r="E360" s="81">
        <f>ROUND(((E361+E362+E364+E363)/1000),5)</f>
        <v>3.9150100000000001</v>
      </c>
      <c r="F360" s="81">
        <f>ROUND(((F361+F362+F364+F363)/1000),5)</f>
        <v>3.7959700000000001</v>
      </c>
      <c r="G360" s="81">
        <f t="shared" ref="G360:AA360" si="207">ROUND(((G361+G362+G364+G363)/1000),5)</f>
        <v>3.7657400000000001</v>
      </c>
      <c r="H360" s="81">
        <f t="shared" si="207"/>
        <v>3.7732399999999999</v>
      </c>
      <c r="I360" s="81">
        <f t="shared" si="207"/>
        <v>3.7651400000000002</v>
      </c>
      <c r="J360" s="81">
        <f t="shared" si="207"/>
        <v>3.7669800000000002</v>
      </c>
      <c r="K360" s="81">
        <f t="shared" si="207"/>
        <v>3.9530400000000001</v>
      </c>
      <c r="L360" s="81">
        <f t="shared" si="207"/>
        <v>4.1898999999999997</v>
      </c>
      <c r="M360" s="81">
        <f t="shared" si="207"/>
        <v>4.4324399999999997</v>
      </c>
      <c r="N360" s="81">
        <f t="shared" si="207"/>
        <v>4.5118200000000002</v>
      </c>
      <c r="O360" s="81">
        <f t="shared" si="207"/>
        <v>4.51823</v>
      </c>
      <c r="P360" s="81">
        <f t="shared" si="207"/>
        <v>4.51349</v>
      </c>
      <c r="Q360" s="81">
        <f t="shared" si="207"/>
        <v>4.5145499999999998</v>
      </c>
      <c r="R360" s="81">
        <f t="shared" si="207"/>
        <v>4.5183400000000002</v>
      </c>
      <c r="S360" s="81">
        <f t="shared" si="207"/>
        <v>4.5167000000000002</v>
      </c>
      <c r="T360" s="81">
        <f t="shared" si="207"/>
        <v>4.5174799999999999</v>
      </c>
      <c r="U360" s="81">
        <f t="shared" si="207"/>
        <v>4.5124399999999998</v>
      </c>
      <c r="V360" s="81">
        <f t="shared" si="207"/>
        <v>4.5354999999999999</v>
      </c>
      <c r="W360" s="81">
        <f t="shared" si="207"/>
        <v>4.5761500000000002</v>
      </c>
      <c r="X360" s="81">
        <f t="shared" si="207"/>
        <v>4.5804900000000002</v>
      </c>
      <c r="Y360" s="81">
        <f t="shared" si="207"/>
        <v>4.5130999999999997</v>
      </c>
      <c r="Z360" s="81">
        <f t="shared" si="207"/>
        <v>4.3164199999999999</v>
      </c>
      <c r="AA360" s="81">
        <f t="shared" si="207"/>
        <v>4.0855600000000001</v>
      </c>
    </row>
    <row r="361" spans="1:27" ht="12.75" hidden="1" customHeight="1" outlineLevel="1" x14ac:dyDescent="0.2">
      <c r="A361" s="89" t="s">
        <v>1794</v>
      </c>
      <c r="B361" s="63" t="s">
        <v>230</v>
      </c>
      <c r="C361" s="43" t="s">
        <v>79</v>
      </c>
      <c r="D361" s="44">
        <v>1413.51</v>
      </c>
      <c r="E361" s="44">
        <v>1356.75</v>
      </c>
      <c r="F361" s="44">
        <v>1237.71</v>
      </c>
      <c r="G361" s="44">
        <v>1207.48</v>
      </c>
      <c r="H361" s="44">
        <v>1214.98</v>
      </c>
      <c r="I361" s="44">
        <v>1206.8800000000001</v>
      </c>
      <c r="J361" s="44">
        <v>1208.72</v>
      </c>
      <c r="K361" s="44">
        <v>1394.78</v>
      </c>
      <c r="L361" s="44">
        <v>1631.64</v>
      </c>
      <c r="M361" s="44">
        <v>1874.18</v>
      </c>
      <c r="N361" s="44">
        <v>1953.56</v>
      </c>
      <c r="O361" s="44">
        <v>1959.97</v>
      </c>
      <c r="P361" s="44">
        <v>1955.23</v>
      </c>
      <c r="Q361" s="44">
        <v>1956.29</v>
      </c>
      <c r="R361" s="44">
        <v>1960.08</v>
      </c>
      <c r="S361" s="44">
        <v>1958.44</v>
      </c>
      <c r="T361" s="44">
        <v>1959.22</v>
      </c>
      <c r="U361" s="44">
        <v>1954.18</v>
      </c>
      <c r="V361" s="44">
        <v>1977.24</v>
      </c>
      <c r="W361" s="44">
        <v>2017.89</v>
      </c>
      <c r="X361" s="44">
        <v>2022.23</v>
      </c>
      <c r="Y361" s="44">
        <v>1954.84</v>
      </c>
      <c r="Z361" s="44">
        <v>1758.16</v>
      </c>
      <c r="AA361" s="44">
        <v>1527.3</v>
      </c>
    </row>
    <row r="362" spans="1:27" ht="12.75" hidden="1" customHeight="1" outlineLevel="1" x14ac:dyDescent="0.2">
      <c r="A362" s="89" t="s">
        <v>1795</v>
      </c>
      <c r="B362" s="63" t="s">
        <v>90</v>
      </c>
      <c r="C362" s="43" t="s">
        <v>79</v>
      </c>
      <c r="D362" s="44">
        <f>$D$317</f>
        <v>2222.89</v>
      </c>
      <c r="E362" s="44">
        <f t="shared" ref="E362:AA362" si="208">$D$317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2">
      <c r="A363" s="89" t="s">
        <v>1796</v>
      </c>
      <c r="B363" s="63" t="s">
        <v>83</v>
      </c>
      <c r="C363" s="43" t="s">
        <v>79</v>
      </c>
      <c r="D363" s="44">
        <v>4.68</v>
      </c>
      <c r="E363" s="44">
        <v>4.68</v>
      </c>
      <c r="F363" s="44">
        <v>4.68</v>
      </c>
      <c r="G363" s="44">
        <v>4.68</v>
      </c>
      <c r="H363" s="44">
        <v>4.68</v>
      </c>
      <c r="I363" s="44">
        <v>4.68</v>
      </c>
      <c r="J363" s="44">
        <v>4.68</v>
      </c>
      <c r="K363" s="44">
        <v>4.68</v>
      </c>
      <c r="L363" s="44">
        <v>4.68</v>
      </c>
      <c r="M363" s="44">
        <v>4.68</v>
      </c>
      <c r="N363" s="44">
        <v>4.68</v>
      </c>
      <c r="O363" s="44">
        <v>4.68</v>
      </c>
      <c r="P363" s="44">
        <v>4.68</v>
      </c>
      <c r="Q363" s="44">
        <v>4.68</v>
      </c>
      <c r="R363" s="44">
        <v>4.68</v>
      </c>
      <c r="S363" s="44">
        <v>4.68</v>
      </c>
      <c r="T363" s="44">
        <v>4.68</v>
      </c>
      <c r="U363" s="44">
        <v>4.68</v>
      </c>
      <c r="V363" s="44">
        <v>4.68</v>
      </c>
      <c r="W363" s="44">
        <v>4.68</v>
      </c>
      <c r="X363" s="44">
        <v>4.68</v>
      </c>
      <c r="Y363" s="44">
        <v>4.68</v>
      </c>
      <c r="Z363" s="44">
        <v>4.68</v>
      </c>
      <c r="AA363" s="44">
        <v>4.68</v>
      </c>
    </row>
    <row r="364" spans="1:27" ht="12.75" hidden="1" customHeight="1" outlineLevel="1" x14ac:dyDescent="0.2">
      <c r="A364" s="89" t="s">
        <v>1797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collapsed="1" x14ac:dyDescent="0.2">
      <c r="A365" s="88" t="s">
        <v>1798</v>
      </c>
      <c r="B365" s="28" t="str">
        <f>"11"&amp;"."&amp;$B$776&amp;"."&amp;$B$777</f>
        <v>11.09.2023</v>
      </c>
      <c r="C365" s="80" t="s">
        <v>76</v>
      </c>
      <c r="D365" s="81">
        <f>ROUND(((D366+D367+D369+D368)/1000),5)</f>
        <v>3.9674299999999998</v>
      </c>
      <c r="E365" s="81">
        <f>ROUND(((E366+E367+E369+E368)/1000),5)</f>
        <v>3.8514300000000001</v>
      </c>
      <c r="F365" s="81">
        <f>ROUND(((F366+F367+F369+F368)/1000),5)</f>
        <v>3.7934999999999999</v>
      </c>
      <c r="G365" s="81">
        <f t="shared" ref="G365:AA365" si="210">ROUND(((G366+G367+G369+G368)/1000),5)</f>
        <v>3.7956400000000001</v>
      </c>
      <c r="H365" s="81">
        <f t="shared" si="210"/>
        <v>3.8631099999999998</v>
      </c>
      <c r="I365" s="81">
        <f t="shared" si="210"/>
        <v>3.87818</v>
      </c>
      <c r="J365" s="81">
        <f t="shared" si="210"/>
        <v>4.05063</v>
      </c>
      <c r="K365" s="81">
        <f t="shared" si="210"/>
        <v>4.3080699999999998</v>
      </c>
      <c r="L365" s="81">
        <f t="shared" si="210"/>
        <v>4.5134699999999999</v>
      </c>
      <c r="M365" s="81">
        <f t="shared" si="210"/>
        <v>4.5818300000000001</v>
      </c>
      <c r="N365" s="81">
        <f t="shared" si="210"/>
        <v>4.58908</v>
      </c>
      <c r="O365" s="81">
        <f t="shared" si="210"/>
        <v>4.5744899999999999</v>
      </c>
      <c r="P365" s="81">
        <f t="shared" si="210"/>
        <v>4.56433</v>
      </c>
      <c r="Q365" s="81">
        <f t="shared" si="210"/>
        <v>4.5759499999999997</v>
      </c>
      <c r="R365" s="81">
        <f t="shared" si="210"/>
        <v>4.6012700000000004</v>
      </c>
      <c r="S365" s="81">
        <f t="shared" si="210"/>
        <v>4.5912499999999996</v>
      </c>
      <c r="T365" s="81">
        <f t="shared" si="210"/>
        <v>4.5781599999999996</v>
      </c>
      <c r="U365" s="81">
        <f t="shared" si="210"/>
        <v>4.55661</v>
      </c>
      <c r="V365" s="81">
        <f t="shared" si="210"/>
        <v>4.5766600000000004</v>
      </c>
      <c r="W365" s="81">
        <f t="shared" si="210"/>
        <v>4.6508799999999999</v>
      </c>
      <c r="X365" s="81">
        <f t="shared" si="210"/>
        <v>4.6057399999999999</v>
      </c>
      <c r="Y365" s="81">
        <f t="shared" si="210"/>
        <v>4.50082</v>
      </c>
      <c r="Z365" s="81">
        <f t="shared" si="210"/>
        <v>4.23163</v>
      </c>
      <c r="AA365" s="81">
        <f t="shared" si="210"/>
        <v>4.0202</v>
      </c>
    </row>
    <row r="366" spans="1:27" ht="12.75" hidden="1" customHeight="1" outlineLevel="1" x14ac:dyDescent="0.2">
      <c r="A366" s="89" t="s">
        <v>1799</v>
      </c>
      <c r="B366" s="63" t="s">
        <v>230</v>
      </c>
      <c r="C366" s="43" t="s">
        <v>79</v>
      </c>
      <c r="D366" s="44">
        <v>1409.17</v>
      </c>
      <c r="E366" s="44">
        <v>1293.17</v>
      </c>
      <c r="F366" s="44">
        <v>1235.24</v>
      </c>
      <c r="G366" s="44">
        <v>1237.3800000000001</v>
      </c>
      <c r="H366" s="44">
        <v>1304.8499999999999</v>
      </c>
      <c r="I366" s="44">
        <v>1319.92</v>
      </c>
      <c r="J366" s="44">
        <v>1492.37</v>
      </c>
      <c r="K366" s="44">
        <v>1749.81</v>
      </c>
      <c r="L366" s="44">
        <v>1955.21</v>
      </c>
      <c r="M366" s="44">
        <v>2023.57</v>
      </c>
      <c r="N366" s="44">
        <v>2030.82</v>
      </c>
      <c r="O366" s="44">
        <v>2016.23</v>
      </c>
      <c r="P366" s="44">
        <v>2006.07</v>
      </c>
      <c r="Q366" s="44">
        <v>2017.69</v>
      </c>
      <c r="R366" s="44">
        <v>2043.01</v>
      </c>
      <c r="S366" s="44">
        <v>2032.99</v>
      </c>
      <c r="T366" s="44">
        <v>2019.9</v>
      </c>
      <c r="U366" s="44">
        <v>1998.35</v>
      </c>
      <c r="V366" s="44">
        <v>2018.4</v>
      </c>
      <c r="W366" s="44">
        <v>2092.62</v>
      </c>
      <c r="X366" s="44">
        <v>2047.48</v>
      </c>
      <c r="Y366" s="44">
        <v>1942.56</v>
      </c>
      <c r="Z366" s="44">
        <v>1673.37</v>
      </c>
      <c r="AA366" s="44">
        <v>1461.94</v>
      </c>
    </row>
    <row r="367" spans="1:27" ht="12.75" hidden="1" customHeight="1" outlineLevel="1" x14ac:dyDescent="0.2">
      <c r="A367" s="89" t="s">
        <v>1800</v>
      </c>
      <c r="B367" s="63" t="s">
        <v>90</v>
      </c>
      <c r="C367" s="43" t="s">
        <v>79</v>
      </c>
      <c r="D367" s="44">
        <f>$D$317</f>
        <v>2222.89</v>
      </c>
      <c r="E367" s="44">
        <f t="shared" ref="E367:AA367" si="211">$D$317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2">
      <c r="A368" s="89" t="s">
        <v>1801</v>
      </c>
      <c r="B368" s="63" t="s">
        <v>83</v>
      </c>
      <c r="C368" s="43" t="s">
        <v>79</v>
      </c>
      <c r="D368" s="44">
        <v>4.68</v>
      </c>
      <c r="E368" s="44">
        <v>4.68</v>
      </c>
      <c r="F368" s="44">
        <v>4.68</v>
      </c>
      <c r="G368" s="44">
        <v>4.68</v>
      </c>
      <c r="H368" s="44">
        <v>4.68</v>
      </c>
      <c r="I368" s="44">
        <v>4.68</v>
      </c>
      <c r="J368" s="44">
        <v>4.68</v>
      </c>
      <c r="K368" s="44">
        <v>4.68</v>
      </c>
      <c r="L368" s="44">
        <v>4.68</v>
      </c>
      <c r="M368" s="44">
        <v>4.68</v>
      </c>
      <c r="N368" s="44">
        <v>4.68</v>
      </c>
      <c r="O368" s="44">
        <v>4.68</v>
      </c>
      <c r="P368" s="44">
        <v>4.68</v>
      </c>
      <c r="Q368" s="44">
        <v>4.68</v>
      </c>
      <c r="R368" s="44">
        <v>4.68</v>
      </c>
      <c r="S368" s="44">
        <v>4.68</v>
      </c>
      <c r="T368" s="44">
        <v>4.68</v>
      </c>
      <c r="U368" s="44">
        <v>4.68</v>
      </c>
      <c r="V368" s="44">
        <v>4.68</v>
      </c>
      <c r="W368" s="44">
        <v>4.68</v>
      </c>
      <c r="X368" s="44">
        <v>4.68</v>
      </c>
      <c r="Y368" s="44">
        <v>4.68</v>
      </c>
      <c r="Z368" s="44">
        <v>4.68</v>
      </c>
      <c r="AA368" s="44">
        <v>4.68</v>
      </c>
    </row>
    <row r="369" spans="1:27" ht="12.75" hidden="1" customHeight="1" outlineLevel="1" x14ac:dyDescent="0.2">
      <c r="A369" s="89" t="s">
        <v>1802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collapsed="1" x14ac:dyDescent="0.2">
      <c r="A370" s="88" t="s">
        <v>1803</v>
      </c>
      <c r="B370" s="28" t="str">
        <f>"12"&amp;"."&amp;$B$776&amp;"."&amp;$B$777</f>
        <v>12.09.2023</v>
      </c>
      <c r="C370" s="80" t="s">
        <v>76</v>
      </c>
      <c r="D370" s="81">
        <f>ROUND(((D371+D372+D374+D373)/1000),5)</f>
        <v>3.8742700000000001</v>
      </c>
      <c r="E370" s="81">
        <f>ROUND(((E371+E372+E374+E373)/1000),5)</f>
        <v>3.7694700000000001</v>
      </c>
      <c r="F370" s="81">
        <f>ROUND(((F371+F372+F374+F373)/1000),5)</f>
        <v>3.6970800000000001</v>
      </c>
      <c r="G370" s="81">
        <f t="shared" ref="G370:AA370" si="213">ROUND(((G371+G372+G374+G373)/1000),5)</f>
        <v>3.7280799999999998</v>
      </c>
      <c r="H370" s="81">
        <f t="shared" si="213"/>
        <v>3.8441000000000001</v>
      </c>
      <c r="I370" s="81">
        <f t="shared" si="213"/>
        <v>3.8814700000000002</v>
      </c>
      <c r="J370" s="81">
        <f t="shared" si="213"/>
        <v>4.0275999999999996</v>
      </c>
      <c r="K370" s="81">
        <f t="shared" si="213"/>
        <v>4.1885899999999996</v>
      </c>
      <c r="L370" s="81">
        <f t="shared" si="213"/>
        <v>4.4983000000000004</v>
      </c>
      <c r="M370" s="81">
        <f t="shared" si="213"/>
        <v>4.5667200000000001</v>
      </c>
      <c r="N370" s="81">
        <f t="shared" si="213"/>
        <v>4.5750500000000001</v>
      </c>
      <c r="O370" s="81">
        <f t="shared" si="213"/>
        <v>4.5701000000000001</v>
      </c>
      <c r="P370" s="81">
        <f t="shared" si="213"/>
        <v>4.5552000000000001</v>
      </c>
      <c r="Q370" s="81">
        <f t="shared" si="213"/>
        <v>4.5520800000000001</v>
      </c>
      <c r="R370" s="81">
        <f t="shared" si="213"/>
        <v>4.5835900000000001</v>
      </c>
      <c r="S370" s="81">
        <f t="shared" si="213"/>
        <v>4.5762499999999999</v>
      </c>
      <c r="T370" s="81">
        <f t="shared" si="213"/>
        <v>4.56562</v>
      </c>
      <c r="U370" s="81">
        <f t="shared" si="213"/>
        <v>4.5440399999999999</v>
      </c>
      <c r="V370" s="81">
        <f t="shared" si="213"/>
        <v>4.5668600000000001</v>
      </c>
      <c r="W370" s="81">
        <f t="shared" si="213"/>
        <v>4.6223000000000001</v>
      </c>
      <c r="X370" s="81">
        <f t="shared" si="213"/>
        <v>4.6064600000000002</v>
      </c>
      <c r="Y370" s="81">
        <f t="shared" si="213"/>
        <v>4.5171299999999999</v>
      </c>
      <c r="Z370" s="81">
        <f t="shared" si="213"/>
        <v>4.2539899999999999</v>
      </c>
      <c r="AA370" s="81">
        <f t="shared" si="213"/>
        <v>4.0482500000000003</v>
      </c>
    </row>
    <row r="371" spans="1:27" ht="12.75" hidden="1" customHeight="1" outlineLevel="1" x14ac:dyDescent="0.2">
      <c r="A371" s="89" t="s">
        <v>1804</v>
      </c>
      <c r="B371" s="63" t="s">
        <v>230</v>
      </c>
      <c r="C371" s="43" t="s">
        <v>79</v>
      </c>
      <c r="D371" s="44">
        <v>1316.01</v>
      </c>
      <c r="E371" s="44">
        <v>1211.21</v>
      </c>
      <c r="F371" s="44">
        <v>1138.82</v>
      </c>
      <c r="G371" s="44">
        <v>1169.82</v>
      </c>
      <c r="H371" s="44">
        <v>1285.8399999999999</v>
      </c>
      <c r="I371" s="44">
        <v>1323.21</v>
      </c>
      <c r="J371" s="44">
        <v>1469.34</v>
      </c>
      <c r="K371" s="44">
        <v>1630.33</v>
      </c>
      <c r="L371" s="44">
        <v>1940.04</v>
      </c>
      <c r="M371" s="44">
        <v>2008.46</v>
      </c>
      <c r="N371" s="44">
        <v>2016.79</v>
      </c>
      <c r="O371" s="44">
        <v>2011.84</v>
      </c>
      <c r="P371" s="44">
        <v>1996.94</v>
      </c>
      <c r="Q371" s="44">
        <v>1993.82</v>
      </c>
      <c r="R371" s="44">
        <v>2025.33</v>
      </c>
      <c r="S371" s="44">
        <v>2017.99</v>
      </c>
      <c r="T371" s="44">
        <v>2007.36</v>
      </c>
      <c r="U371" s="44">
        <v>1985.78</v>
      </c>
      <c r="V371" s="44">
        <v>2008.6</v>
      </c>
      <c r="W371" s="44">
        <v>2064.04</v>
      </c>
      <c r="X371" s="44">
        <v>2048.1999999999998</v>
      </c>
      <c r="Y371" s="44">
        <v>1958.87</v>
      </c>
      <c r="Z371" s="44">
        <v>1695.73</v>
      </c>
      <c r="AA371" s="44">
        <v>1489.99</v>
      </c>
    </row>
    <row r="372" spans="1:27" ht="12.75" hidden="1" customHeight="1" outlineLevel="1" x14ac:dyDescent="0.2">
      <c r="A372" s="89" t="s">
        <v>1805</v>
      </c>
      <c r="B372" s="63" t="s">
        <v>90</v>
      </c>
      <c r="C372" s="43" t="s">
        <v>79</v>
      </c>
      <c r="D372" s="44">
        <f>$D$317</f>
        <v>2222.89</v>
      </c>
      <c r="E372" s="44">
        <f t="shared" ref="E372:AA372" si="214">$D$317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2">
      <c r="A373" s="89" t="s">
        <v>1806</v>
      </c>
      <c r="B373" s="63" t="s">
        <v>83</v>
      </c>
      <c r="C373" s="43" t="s">
        <v>79</v>
      </c>
      <c r="D373" s="44">
        <v>4.68</v>
      </c>
      <c r="E373" s="44">
        <v>4.68</v>
      </c>
      <c r="F373" s="44">
        <v>4.68</v>
      </c>
      <c r="G373" s="44">
        <v>4.68</v>
      </c>
      <c r="H373" s="44">
        <v>4.68</v>
      </c>
      <c r="I373" s="44">
        <v>4.68</v>
      </c>
      <c r="J373" s="44">
        <v>4.68</v>
      </c>
      <c r="K373" s="44">
        <v>4.68</v>
      </c>
      <c r="L373" s="44">
        <v>4.68</v>
      </c>
      <c r="M373" s="44">
        <v>4.68</v>
      </c>
      <c r="N373" s="44">
        <v>4.68</v>
      </c>
      <c r="O373" s="44">
        <v>4.68</v>
      </c>
      <c r="P373" s="44">
        <v>4.68</v>
      </c>
      <c r="Q373" s="44">
        <v>4.68</v>
      </c>
      <c r="R373" s="44">
        <v>4.68</v>
      </c>
      <c r="S373" s="44">
        <v>4.68</v>
      </c>
      <c r="T373" s="44">
        <v>4.68</v>
      </c>
      <c r="U373" s="44">
        <v>4.68</v>
      </c>
      <c r="V373" s="44">
        <v>4.68</v>
      </c>
      <c r="W373" s="44">
        <v>4.68</v>
      </c>
      <c r="X373" s="44">
        <v>4.68</v>
      </c>
      <c r="Y373" s="44">
        <v>4.68</v>
      </c>
      <c r="Z373" s="44">
        <v>4.68</v>
      </c>
      <c r="AA373" s="44">
        <v>4.68</v>
      </c>
    </row>
    <row r="374" spans="1:27" ht="12.75" hidden="1" customHeight="1" outlineLevel="1" x14ac:dyDescent="0.2">
      <c r="A374" s="89" t="s">
        <v>1807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collapsed="1" x14ac:dyDescent="0.2">
      <c r="A375" s="88" t="s">
        <v>1808</v>
      </c>
      <c r="B375" s="28" t="str">
        <f>"13"&amp;"."&amp;$B$776&amp;"."&amp;$B$777</f>
        <v>13.09.2023</v>
      </c>
      <c r="C375" s="80" t="s">
        <v>76</v>
      </c>
      <c r="D375" s="81">
        <f>ROUND(((D376+D377+D379+D378)/1000),5)</f>
        <v>3.9030499999999999</v>
      </c>
      <c r="E375" s="81">
        <f>ROUND(((E376+E377+E379+E378)/1000),5)</f>
        <v>3.82281</v>
      </c>
      <c r="F375" s="81">
        <f>ROUND(((F376+F377+F379+F378)/1000),5)</f>
        <v>3.7762699999999998</v>
      </c>
      <c r="G375" s="81">
        <f t="shared" ref="G375:AA375" si="216">ROUND(((G376+G377+G379+G378)/1000),5)</f>
        <v>3.7756699999999999</v>
      </c>
      <c r="H375" s="81">
        <f t="shared" si="216"/>
        <v>3.8473199999999999</v>
      </c>
      <c r="I375" s="81">
        <f t="shared" si="216"/>
        <v>3.8833299999999999</v>
      </c>
      <c r="J375" s="81">
        <f t="shared" si="216"/>
        <v>4.0489199999999999</v>
      </c>
      <c r="K375" s="81">
        <f t="shared" si="216"/>
        <v>4.2687799999999996</v>
      </c>
      <c r="L375" s="81">
        <f t="shared" si="216"/>
        <v>4.5264800000000003</v>
      </c>
      <c r="M375" s="81">
        <f t="shared" si="216"/>
        <v>4.60337</v>
      </c>
      <c r="N375" s="81">
        <f t="shared" si="216"/>
        <v>4.6418799999999996</v>
      </c>
      <c r="O375" s="81">
        <f t="shared" si="216"/>
        <v>4.6013299999999999</v>
      </c>
      <c r="P375" s="81">
        <f t="shared" si="216"/>
        <v>4.5643799999999999</v>
      </c>
      <c r="Q375" s="81">
        <f t="shared" si="216"/>
        <v>4.5887000000000002</v>
      </c>
      <c r="R375" s="81">
        <f t="shared" si="216"/>
        <v>4.6882999999999999</v>
      </c>
      <c r="S375" s="81">
        <f t="shared" si="216"/>
        <v>4.6784600000000003</v>
      </c>
      <c r="T375" s="81">
        <f t="shared" si="216"/>
        <v>4.6315799999999996</v>
      </c>
      <c r="U375" s="81">
        <f t="shared" si="216"/>
        <v>4.5630600000000001</v>
      </c>
      <c r="V375" s="81">
        <f t="shared" si="216"/>
        <v>4.6248500000000003</v>
      </c>
      <c r="W375" s="81">
        <f t="shared" si="216"/>
        <v>4.7421600000000002</v>
      </c>
      <c r="X375" s="81">
        <f t="shared" si="216"/>
        <v>4.68391</v>
      </c>
      <c r="Y375" s="81">
        <f t="shared" si="216"/>
        <v>4.5299500000000004</v>
      </c>
      <c r="Z375" s="81">
        <f t="shared" si="216"/>
        <v>4.2522099999999998</v>
      </c>
      <c r="AA375" s="81">
        <f t="shared" si="216"/>
        <v>4.0525000000000002</v>
      </c>
    </row>
    <row r="376" spans="1:27" ht="12.75" hidden="1" customHeight="1" outlineLevel="1" x14ac:dyDescent="0.2">
      <c r="A376" s="89" t="s">
        <v>1809</v>
      </c>
      <c r="B376" s="63" t="s">
        <v>230</v>
      </c>
      <c r="C376" s="43" t="s">
        <v>79</v>
      </c>
      <c r="D376" s="44">
        <v>1344.79</v>
      </c>
      <c r="E376" s="44">
        <v>1264.55</v>
      </c>
      <c r="F376" s="44">
        <v>1218.01</v>
      </c>
      <c r="G376" s="44">
        <v>1217.4100000000001</v>
      </c>
      <c r="H376" s="44">
        <v>1289.06</v>
      </c>
      <c r="I376" s="44">
        <v>1325.07</v>
      </c>
      <c r="J376" s="44">
        <v>1490.66</v>
      </c>
      <c r="K376" s="44">
        <v>1710.52</v>
      </c>
      <c r="L376" s="44">
        <v>1968.22</v>
      </c>
      <c r="M376" s="44">
        <v>2045.11</v>
      </c>
      <c r="N376" s="44">
        <v>2083.62</v>
      </c>
      <c r="O376" s="44">
        <v>2043.07</v>
      </c>
      <c r="P376" s="44">
        <v>2006.12</v>
      </c>
      <c r="Q376" s="44">
        <v>2030.44</v>
      </c>
      <c r="R376" s="44">
        <v>2130.04</v>
      </c>
      <c r="S376" s="44">
        <v>2120.1999999999998</v>
      </c>
      <c r="T376" s="44">
        <v>2073.3200000000002</v>
      </c>
      <c r="U376" s="44">
        <v>2004.8</v>
      </c>
      <c r="V376" s="44">
        <v>2066.59</v>
      </c>
      <c r="W376" s="44">
        <v>2183.9</v>
      </c>
      <c r="X376" s="44">
        <v>2125.65</v>
      </c>
      <c r="Y376" s="44">
        <v>1971.69</v>
      </c>
      <c r="Z376" s="44">
        <v>1693.95</v>
      </c>
      <c r="AA376" s="44">
        <v>1494.24</v>
      </c>
    </row>
    <row r="377" spans="1:27" ht="12.75" hidden="1" customHeight="1" outlineLevel="1" x14ac:dyDescent="0.2">
      <c r="A377" s="89" t="s">
        <v>1810</v>
      </c>
      <c r="B377" s="63" t="s">
        <v>90</v>
      </c>
      <c r="C377" s="43" t="s">
        <v>79</v>
      </c>
      <c r="D377" s="44">
        <f>$D$317</f>
        <v>2222.89</v>
      </c>
      <c r="E377" s="44">
        <f t="shared" ref="E377:AA377" si="217">$D$317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2">
      <c r="A378" s="89" t="s">
        <v>1811</v>
      </c>
      <c r="B378" s="63" t="s">
        <v>83</v>
      </c>
      <c r="C378" s="43" t="s">
        <v>79</v>
      </c>
      <c r="D378" s="44">
        <v>4.68</v>
      </c>
      <c r="E378" s="44">
        <v>4.68</v>
      </c>
      <c r="F378" s="44">
        <v>4.68</v>
      </c>
      <c r="G378" s="44">
        <v>4.68</v>
      </c>
      <c r="H378" s="44">
        <v>4.68</v>
      </c>
      <c r="I378" s="44">
        <v>4.68</v>
      </c>
      <c r="J378" s="44">
        <v>4.68</v>
      </c>
      <c r="K378" s="44">
        <v>4.68</v>
      </c>
      <c r="L378" s="44">
        <v>4.68</v>
      </c>
      <c r="M378" s="44">
        <v>4.68</v>
      </c>
      <c r="N378" s="44">
        <v>4.68</v>
      </c>
      <c r="O378" s="44">
        <v>4.68</v>
      </c>
      <c r="P378" s="44">
        <v>4.68</v>
      </c>
      <c r="Q378" s="44">
        <v>4.68</v>
      </c>
      <c r="R378" s="44">
        <v>4.68</v>
      </c>
      <c r="S378" s="44">
        <v>4.68</v>
      </c>
      <c r="T378" s="44">
        <v>4.68</v>
      </c>
      <c r="U378" s="44">
        <v>4.68</v>
      </c>
      <c r="V378" s="44">
        <v>4.68</v>
      </c>
      <c r="W378" s="44">
        <v>4.68</v>
      </c>
      <c r="X378" s="44">
        <v>4.68</v>
      </c>
      <c r="Y378" s="44">
        <v>4.68</v>
      </c>
      <c r="Z378" s="44">
        <v>4.68</v>
      </c>
      <c r="AA378" s="44">
        <v>4.68</v>
      </c>
    </row>
    <row r="379" spans="1:27" ht="12.75" hidden="1" customHeight="1" outlineLevel="1" x14ac:dyDescent="0.2">
      <c r="A379" s="89" t="s">
        <v>1812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collapsed="1" x14ac:dyDescent="0.2">
      <c r="A380" s="88" t="s">
        <v>1813</v>
      </c>
      <c r="B380" s="28" t="str">
        <f>"14"&amp;"."&amp;$B$776&amp;"."&amp;$B$777</f>
        <v>14.09.2023</v>
      </c>
      <c r="C380" s="80" t="s">
        <v>76</v>
      </c>
      <c r="D380" s="81">
        <f>ROUND(((D381+D382+D384+D383)/1000),5)</f>
        <v>3.9186999999999999</v>
      </c>
      <c r="E380" s="81">
        <f>ROUND(((E381+E382+E384+E383)/1000),5)</f>
        <v>3.8217599999999998</v>
      </c>
      <c r="F380" s="81">
        <f>ROUND(((F381+F382+F384+F383)/1000),5)</f>
        <v>3.7668900000000001</v>
      </c>
      <c r="G380" s="81">
        <f t="shared" ref="G380:AA380" si="219">ROUND(((G381+G382+G384+G383)/1000),5)</f>
        <v>3.7789899999999998</v>
      </c>
      <c r="H380" s="81">
        <f t="shared" si="219"/>
        <v>3.84</v>
      </c>
      <c r="I380" s="81">
        <f t="shared" si="219"/>
        <v>3.8987099999999999</v>
      </c>
      <c r="J380" s="81">
        <f t="shared" si="219"/>
        <v>4.0793600000000003</v>
      </c>
      <c r="K380" s="81">
        <f t="shared" si="219"/>
        <v>4.3214300000000003</v>
      </c>
      <c r="L380" s="81">
        <f t="shared" si="219"/>
        <v>4.5087599999999997</v>
      </c>
      <c r="M380" s="81">
        <f t="shared" si="219"/>
        <v>4.5804799999999997</v>
      </c>
      <c r="N380" s="81">
        <f t="shared" si="219"/>
        <v>4.5826000000000002</v>
      </c>
      <c r="O380" s="81">
        <f t="shared" si="219"/>
        <v>4.5795500000000002</v>
      </c>
      <c r="P380" s="81">
        <f t="shared" si="219"/>
        <v>4.5702499999999997</v>
      </c>
      <c r="Q380" s="81">
        <f t="shared" si="219"/>
        <v>4.5773400000000004</v>
      </c>
      <c r="R380" s="81">
        <f t="shared" si="219"/>
        <v>4.6284400000000003</v>
      </c>
      <c r="S380" s="81">
        <f t="shared" si="219"/>
        <v>4.6208999999999998</v>
      </c>
      <c r="T380" s="81">
        <f t="shared" si="219"/>
        <v>4.5920399999999999</v>
      </c>
      <c r="U380" s="81">
        <f t="shared" si="219"/>
        <v>4.5824299999999996</v>
      </c>
      <c r="V380" s="81">
        <f t="shared" si="219"/>
        <v>4.5914900000000003</v>
      </c>
      <c r="W380" s="81">
        <f t="shared" si="219"/>
        <v>4.6715</v>
      </c>
      <c r="X380" s="81">
        <f t="shared" si="219"/>
        <v>4.6297300000000003</v>
      </c>
      <c r="Y380" s="81">
        <f t="shared" si="219"/>
        <v>4.5388599999999997</v>
      </c>
      <c r="Z380" s="81">
        <f t="shared" si="219"/>
        <v>4.31189</v>
      </c>
      <c r="AA380" s="81">
        <f t="shared" si="219"/>
        <v>4.0587900000000001</v>
      </c>
    </row>
    <row r="381" spans="1:27" ht="12.75" hidden="1" customHeight="1" outlineLevel="1" x14ac:dyDescent="0.2">
      <c r="A381" s="89" t="s">
        <v>1814</v>
      </c>
      <c r="B381" s="63" t="s">
        <v>230</v>
      </c>
      <c r="C381" s="43" t="s">
        <v>79</v>
      </c>
      <c r="D381" s="44">
        <v>1360.44</v>
      </c>
      <c r="E381" s="44">
        <v>1263.5</v>
      </c>
      <c r="F381" s="44">
        <v>1208.6300000000001</v>
      </c>
      <c r="G381" s="44">
        <v>1220.73</v>
      </c>
      <c r="H381" s="44">
        <v>1281.74</v>
      </c>
      <c r="I381" s="44">
        <v>1340.45</v>
      </c>
      <c r="J381" s="44">
        <v>1521.1</v>
      </c>
      <c r="K381" s="44">
        <v>1763.17</v>
      </c>
      <c r="L381" s="44">
        <v>1950.5</v>
      </c>
      <c r="M381" s="44">
        <v>2022.22</v>
      </c>
      <c r="N381" s="44">
        <v>2024.34</v>
      </c>
      <c r="O381" s="44">
        <v>2021.29</v>
      </c>
      <c r="P381" s="44">
        <v>2011.99</v>
      </c>
      <c r="Q381" s="44">
        <v>2019.08</v>
      </c>
      <c r="R381" s="44">
        <v>2070.1799999999998</v>
      </c>
      <c r="S381" s="44">
        <v>2062.64</v>
      </c>
      <c r="T381" s="44">
        <v>2033.78</v>
      </c>
      <c r="U381" s="44">
        <v>2024.17</v>
      </c>
      <c r="V381" s="44">
        <v>2033.23</v>
      </c>
      <c r="W381" s="44">
        <v>2113.2399999999998</v>
      </c>
      <c r="X381" s="44">
        <v>2071.4699999999998</v>
      </c>
      <c r="Y381" s="44">
        <v>1980.6</v>
      </c>
      <c r="Z381" s="44">
        <v>1753.63</v>
      </c>
      <c r="AA381" s="44">
        <v>1500.53</v>
      </c>
    </row>
    <row r="382" spans="1:27" ht="12.75" hidden="1" customHeight="1" outlineLevel="1" x14ac:dyDescent="0.2">
      <c r="A382" s="89" t="s">
        <v>1815</v>
      </c>
      <c r="B382" s="63" t="s">
        <v>90</v>
      </c>
      <c r="C382" s="43" t="s">
        <v>79</v>
      </c>
      <c r="D382" s="44">
        <f>$D$317</f>
        <v>2222.89</v>
      </c>
      <c r="E382" s="44">
        <f t="shared" ref="E382:AA382" si="220">$D$317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2">
      <c r="A383" s="89" t="s">
        <v>1816</v>
      </c>
      <c r="B383" s="63" t="s">
        <v>83</v>
      </c>
      <c r="C383" s="43" t="s">
        <v>79</v>
      </c>
      <c r="D383" s="44">
        <v>4.68</v>
      </c>
      <c r="E383" s="44">
        <v>4.68</v>
      </c>
      <c r="F383" s="44">
        <v>4.68</v>
      </c>
      <c r="G383" s="44">
        <v>4.68</v>
      </c>
      <c r="H383" s="44">
        <v>4.68</v>
      </c>
      <c r="I383" s="44">
        <v>4.68</v>
      </c>
      <c r="J383" s="44">
        <v>4.68</v>
      </c>
      <c r="K383" s="44">
        <v>4.68</v>
      </c>
      <c r="L383" s="44">
        <v>4.68</v>
      </c>
      <c r="M383" s="44">
        <v>4.68</v>
      </c>
      <c r="N383" s="44">
        <v>4.68</v>
      </c>
      <c r="O383" s="44">
        <v>4.68</v>
      </c>
      <c r="P383" s="44">
        <v>4.68</v>
      </c>
      <c r="Q383" s="44">
        <v>4.68</v>
      </c>
      <c r="R383" s="44">
        <v>4.68</v>
      </c>
      <c r="S383" s="44">
        <v>4.68</v>
      </c>
      <c r="T383" s="44">
        <v>4.68</v>
      </c>
      <c r="U383" s="44">
        <v>4.68</v>
      </c>
      <c r="V383" s="44">
        <v>4.68</v>
      </c>
      <c r="W383" s="44">
        <v>4.68</v>
      </c>
      <c r="X383" s="44">
        <v>4.68</v>
      </c>
      <c r="Y383" s="44">
        <v>4.68</v>
      </c>
      <c r="Z383" s="44">
        <v>4.68</v>
      </c>
      <c r="AA383" s="44">
        <v>4.68</v>
      </c>
    </row>
    <row r="384" spans="1:27" ht="12.75" hidden="1" customHeight="1" outlineLevel="1" x14ac:dyDescent="0.2">
      <c r="A384" s="89" t="s">
        <v>1817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collapsed="1" x14ac:dyDescent="0.2">
      <c r="A385" s="88" t="s">
        <v>1818</v>
      </c>
      <c r="B385" s="28" t="str">
        <f>"15"&amp;"."&amp;$B$776&amp;"."&amp;$B$777</f>
        <v>15.09.2023</v>
      </c>
      <c r="C385" s="80" t="s">
        <v>76</v>
      </c>
      <c r="D385" s="81">
        <f>ROUND(((D386+D387+D389+D388)/1000),5)</f>
        <v>3.9598499999999999</v>
      </c>
      <c r="E385" s="81">
        <f>ROUND(((E386+E387+E389+E388)/1000),5)</f>
        <v>3.8721299999999998</v>
      </c>
      <c r="F385" s="81">
        <f>ROUND(((F386+F387+F389+F388)/1000),5)</f>
        <v>3.8073199999999998</v>
      </c>
      <c r="G385" s="81">
        <f t="shared" ref="G385:AA385" si="222">ROUND(((G386+G387+G389+G388)/1000),5)</f>
        <v>3.7931599999999999</v>
      </c>
      <c r="H385" s="81">
        <f t="shared" si="222"/>
        <v>3.8788800000000001</v>
      </c>
      <c r="I385" s="81">
        <f t="shared" si="222"/>
        <v>3.94747</v>
      </c>
      <c r="J385" s="81">
        <f t="shared" si="222"/>
        <v>4.0348899999999999</v>
      </c>
      <c r="K385" s="81">
        <f t="shared" si="222"/>
        <v>4.2805</v>
      </c>
      <c r="L385" s="81">
        <f t="shared" si="222"/>
        <v>4.5125299999999999</v>
      </c>
      <c r="M385" s="81">
        <f t="shared" si="222"/>
        <v>4.7278000000000002</v>
      </c>
      <c r="N385" s="81">
        <f t="shared" si="222"/>
        <v>4.9299099999999996</v>
      </c>
      <c r="O385" s="81">
        <f t="shared" si="222"/>
        <v>4.6148899999999999</v>
      </c>
      <c r="P385" s="81">
        <f t="shared" si="222"/>
        <v>4.5379100000000001</v>
      </c>
      <c r="Q385" s="81">
        <f t="shared" si="222"/>
        <v>4.6103699999999996</v>
      </c>
      <c r="R385" s="81">
        <f t="shared" si="222"/>
        <v>4.5727200000000003</v>
      </c>
      <c r="S385" s="81">
        <f t="shared" si="222"/>
        <v>4.5667099999999996</v>
      </c>
      <c r="T385" s="81">
        <f t="shared" si="222"/>
        <v>4.5417399999999999</v>
      </c>
      <c r="U385" s="81">
        <f t="shared" si="222"/>
        <v>4.5238100000000001</v>
      </c>
      <c r="V385" s="81">
        <f t="shared" si="222"/>
        <v>4.5690999999999997</v>
      </c>
      <c r="W385" s="81">
        <f t="shared" si="222"/>
        <v>4.6368299999999998</v>
      </c>
      <c r="X385" s="81">
        <f t="shared" si="222"/>
        <v>4.6541800000000002</v>
      </c>
      <c r="Y385" s="81">
        <f t="shared" si="222"/>
        <v>4.5673899999999996</v>
      </c>
      <c r="Z385" s="81">
        <f t="shared" si="222"/>
        <v>4.3227200000000003</v>
      </c>
      <c r="AA385" s="81">
        <f t="shared" si="222"/>
        <v>4.1332300000000002</v>
      </c>
    </row>
    <row r="386" spans="1:27" ht="12.75" hidden="1" customHeight="1" outlineLevel="1" x14ac:dyDescent="0.2">
      <c r="A386" s="89" t="s">
        <v>1819</v>
      </c>
      <c r="B386" s="63" t="s">
        <v>230</v>
      </c>
      <c r="C386" s="43" t="s">
        <v>79</v>
      </c>
      <c r="D386" s="44">
        <v>1401.59</v>
      </c>
      <c r="E386" s="44">
        <v>1313.87</v>
      </c>
      <c r="F386" s="44">
        <v>1249.06</v>
      </c>
      <c r="G386" s="44">
        <v>1234.9000000000001</v>
      </c>
      <c r="H386" s="44">
        <v>1320.62</v>
      </c>
      <c r="I386" s="44">
        <v>1389.21</v>
      </c>
      <c r="J386" s="44">
        <v>1476.63</v>
      </c>
      <c r="K386" s="44">
        <v>1722.24</v>
      </c>
      <c r="L386" s="44">
        <v>1954.27</v>
      </c>
      <c r="M386" s="44">
        <v>2169.54</v>
      </c>
      <c r="N386" s="44">
        <v>2371.65</v>
      </c>
      <c r="O386" s="44">
        <v>2056.63</v>
      </c>
      <c r="P386" s="44">
        <v>1979.65</v>
      </c>
      <c r="Q386" s="44">
        <v>2052.11</v>
      </c>
      <c r="R386" s="44">
        <v>2014.46</v>
      </c>
      <c r="S386" s="44">
        <v>2008.45</v>
      </c>
      <c r="T386" s="44">
        <v>1983.48</v>
      </c>
      <c r="U386" s="44">
        <v>1965.55</v>
      </c>
      <c r="V386" s="44">
        <v>2010.84</v>
      </c>
      <c r="W386" s="44">
        <v>2078.5700000000002</v>
      </c>
      <c r="X386" s="44">
        <v>2095.92</v>
      </c>
      <c r="Y386" s="44">
        <v>2009.13</v>
      </c>
      <c r="Z386" s="44">
        <v>1764.46</v>
      </c>
      <c r="AA386" s="44">
        <v>1574.97</v>
      </c>
    </row>
    <row r="387" spans="1:27" ht="12.75" hidden="1" customHeight="1" outlineLevel="1" x14ac:dyDescent="0.2">
      <c r="A387" s="89" t="s">
        <v>1820</v>
      </c>
      <c r="B387" s="63" t="s">
        <v>90</v>
      </c>
      <c r="C387" s="43" t="s">
        <v>79</v>
      </c>
      <c r="D387" s="44">
        <f>$D$317</f>
        <v>2222.89</v>
      </c>
      <c r="E387" s="44">
        <f t="shared" ref="E387:AA387" si="223">$D$317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2">
      <c r="A388" s="89" t="s">
        <v>1821</v>
      </c>
      <c r="B388" s="63" t="s">
        <v>83</v>
      </c>
      <c r="C388" s="43" t="s">
        <v>79</v>
      </c>
      <c r="D388" s="44">
        <v>4.68</v>
      </c>
      <c r="E388" s="44">
        <v>4.68</v>
      </c>
      <c r="F388" s="44">
        <v>4.68</v>
      </c>
      <c r="G388" s="44">
        <v>4.68</v>
      </c>
      <c r="H388" s="44">
        <v>4.68</v>
      </c>
      <c r="I388" s="44">
        <v>4.68</v>
      </c>
      <c r="J388" s="44">
        <v>4.68</v>
      </c>
      <c r="K388" s="44">
        <v>4.68</v>
      </c>
      <c r="L388" s="44">
        <v>4.68</v>
      </c>
      <c r="M388" s="44">
        <v>4.68</v>
      </c>
      <c r="N388" s="44">
        <v>4.68</v>
      </c>
      <c r="O388" s="44">
        <v>4.68</v>
      </c>
      <c r="P388" s="44">
        <v>4.68</v>
      </c>
      <c r="Q388" s="44">
        <v>4.68</v>
      </c>
      <c r="R388" s="44">
        <v>4.68</v>
      </c>
      <c r="S388" s="44">
        <v>4.68</v>
      </c>
      <c r="T388" s="44">
        <v>4.68</v>
      </c>
      <c r="U388" s="44">
        <v>4.68</v>
      </c>
      <c r="V388" s="44">
        <v>4.68</v>
      </c>
      <c r="W388" s="44">
        <v>4.68</v>
      </c>
      <c r="X388" s="44">
        <v>4.68</v>
      </c>
      <c r="Y388" s="44">
        <v>4.68</v>
      </c>
      <c r="Z388" s="44">
        <v>4.68</v>
      </c>
      <c r="AA388" s="44">
        <v>4.68</v>
      </c>
    </row>
    <row r="389" spans="1:27" ht="12.75" hidden="1" customHeight="1" outlineLevel="1" x14ac:dyDescent="0.2">
      <c r="A389" s="89" t="s">
        <v>1822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collapsed="1" x14ac:dyDescent="0.2">
      <c r="A390" s="88" t="s">
        <v>1823</v>
      </c>
      <c r="B390" s="28" t="str">
        <f>"16"&amp;"."&amp;$B$776&amp;"."&amp;$B$777</f>
        <v>16.09.2023</v>
      </c>
      <c r="C390" s="80" t="s">
        <v>76</v>
      </c>
      <c r="D390" s="81">
        <f>ROUND(((D391+D392+D394+D393)/1000),5)</f>
        <v>4.0194200000000002</v>
      </c>
      <c r="E390" s="81">
        <f>ROUND(((E391+E392+E394+E393)/1000),5)</f>
        <v>3.8626</v>
      </c>
      <c r="F390" s="81">
        <f>ROUND(((F391+F392+F394+F393)/1000),5)</f>
        <v>3.7907299999999999</v>
      </c>
      <c r="G390" s="81">
        <f t="shared" ref="G390:AA390" si="225">ROUND(((G391+G392+G394+G393)/1000),5)</f>
        <v>3.7697099999999999</v>
      </c>
      <c r="H390" s="81">
        <f t="shared" si="225"/>
        <v>3.8159399999999999</v>
      </c>
      <c r="I390" s="81">
        <f t="shared" si="225"/>
        <v>3.8717899999999998</v>
      </c>
      <c r="J390" s="81">
        <f t="shared" si="225"/>
        <v>3.8920499999999998</v>
      </c>
      <c r="K390" s="81">
        <f t="shared" si="225"/>
        <v>4.0477800000000004</v>
      </c>
      <c r="L390" s="81">
        <f t="shared" si="225"/>
        <v>4.3519100000000002</v>
      </c>
      <c r="M390" s="81">
        <f t="shared" si="225"/>
        <v>4.5193000000000003</v>
      </c>
      <c r="N390" s="81">
        <f t="shared" si="225"/>
        <v>4.5613999999999999</v>
      </c>
      <c r="O390" s="81">
        <f t="shared" si="225"/>
        <v>4.5640000000000001</v>
      </c>
      <c r="P390" s="81">
        <f t="shared" si="225"/>
        <v>4.55701</v>
      </c>
      <c r="Q390" s="81">
        <f t="shared" si="225"/>
        <v>4.5508800000000003</v>
      </c>
      <c r="R390" s="81">
        <f t="shared" si="225"/>
        <v>4.5520100000000001</v>
      </c>
      <c r="S390" s="81">
        <f t="shared" si="225"/>
        <v>4.5484999999999998</v>
      </c>
      <c r="T390" s="81">
        <f t="shared" si="225"/>
        <v>4.5479900000000004</v>
      </c>
      <c r="U390" s="81">
        <f t="shared" si="225"/>
        <v>4.5379399999999999</v>
      </c>
      <c r="V390" s="81">
        <f t="shared" si="225"/>
        <v>4.6183399999999999</v>
      </c>
      <c r="W390" s="81">
        <f t="shared" si="225"/>
        <v>4.7659900000000004</v>
      </c>
      <c r="X390" s="81">
        <f t="shared" si="225"/>
        <v>4.9276900000000001</v>
      </c>
      <c r="Y390" s="81">
        <f t="shared" si="225"/>
        <v>4.5981699999999996</v>
      </c>
      <c r="Z390" s="81">
        <f t="shared" si="225"/>
        <v>4.2413100000000004</v>
      </c>
      <c r="AA390" s="81">
        <f t="shared" si="225"/>
        <v>4.1090400000000002</v>
      </c>
    </row>
    <row r="391" spans="1:27" ht="12.75" hidden="1" customHeight="1" outlineLevel="1" x14ac:dyDescent="0.2">
      <c r="A391" s="89" t="s">
        <v>1824</v>
      </c>
      <c r="B391" s="63" t="s">
        <v>230</v>
      </c>
      <c r="C391" s="43" t="s">
        <v>79</v>
      </c>
      <c r="D391" s="44">
        <v>1461.16</v>
      </c>
      <c r="E391" s="44">
        <v>1304.3399999999999</v>
      </c>
      <c r="F391" s="44">
        <v>1232.47</v>
      </c>
      <c r="G391" s="44">
        <v>1211.45</v>
      </c>
      <c r="H391" s="44">
        <v>1257.68</v>
      </c>
      <c r="I391" s="44">
        <v>1313.53</v>
      </c>
      <c r="J391" s="44">
        <v>1333.79</v>
      </c>
      <c r="K391" s="44">
        <v>1489.52</v>
      </c>
      <c r="L391" s="44">
        <v>1793.65</v>
      </c>
      <c r="M391" s="44">
        <v>1961.04</v>
      </c>
      <c r="N391" s="44">
        <v>2003.14</v>
      </c>
      <c r="O391" s="44">
        <v>2005.74</v>
      </c>
      <c r="P391" s="44">
        <v>1998.75</v>
      </c>
      <c r="Q391" s="44">
        <v>1992.62</v>
      </c>
      <c r="R391" s="44">
        <v>1993.75</v>
      </c>
      <c r="S391" s="44">
        <v>1990.24</v>
      </c>
      <c r="T391" s="44">
        <v>1989.73</v>
      </c>
      <c r="U391" s="44">
        <v>1979.68</v>
      </c>
      <c r="V391" s="44">
        <v>2060.08</v>
      </c>
      <c r="W391" s="44">
        <v>2207.73</v>
      </c>
      <c r="X391" s="44">
        <v>2369.4299999999998</v>
      </c>
      <c r="Y391" s="44">
        <v>2039.91</v>
      </c>
      <c r="Z391" s="44">
        <v>1683.05</v>
      </c>
      <c r="AA391" s="44">
        <v>1550.78</v>
      </c>
    </row>
    <row r="392" spans="1:27" ht="12.75" hidden="1" customHeight="1" outlineLevel="1" x14ac:dyDescent="0.2">
      <c r="A392" s="89" t="s">
        <v>1825</v>
      </c>
      <c r="B392" s="63" t="s">
        <v>90</v>
      </c>
      <c r="C392" s="43" t="s">
        <v>79</v>
      </c>
      <c r="D392" s="44">
        <f>$D$317</f>
        <v>2222.89</v>
      </c>
      <c r="E392" s="44">
        <f t="shared" ref="E392:AA392" si="226">$D$317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2">
      <c r="A393" s="89" t="s">
        <v>1826</v>
      </c>
      <c r="B393" s="63" t="s">
        <v>83</v>
      </c>
      <c r="C393" s="43" t="s">
        <v>79</v>
      </c>
      <c r="D393" s="44">
        <v>4.68</v>
      </c>
      <c r="E393" s="44">
        <v>4.68</v>
      </c>
      <c r="F393" s="44">
        <v>4.68</v>
      </c>
      <c r="G393" s="44">
        <v>4.68</v>
      </c>
      <c r="H393" s="44">
        <v>4.68</v>
      </c>
      <c r="I393" s="44">
        <v>4.68</v>
      </c>
      <c r="J393" s="44">
        <v>4.68</v>
      </c>
      <c r="K393" s="44">
        <v>4.68</v>
      </c>
      <c r="L393" s="44">
        <v>4.68</v>
      </c>
      <c r="M393" s="44">
        <v>4.68</v>
      </c>
      <c r="N393" s="44">
        <v>4.68</v>
      </c>
      <c r="O393" s="44">
        <v>4.68</v>
      </c>
      <c r="P393" s="44">
        <v>4.68</v>
      </c>
      <c r="Q393" s="44">
        <v>4.68</v>
      </c>
      <c r="R393" s="44">
        <v>4.68</v>
      </c>
      <c r="S393" s="44">
        <v>4.68</v>
      </c>
      <c r="T393" s="44">
        <v>4.68</v>
      </c>
      <c r="U393" s="44">
        <v>4.68</v>
      </c>
      <c r="V393" s="44">
        <v>4.68</v>
      </c>
      <c r="W393" s="44">
        <v>4.68</v>
      </c>
      <c r="X393" s="44">
        <v>4.68</v>
      </c>
      <c r="Y393" s="44">
        <v>4.68</v>
      </c>
      <c r="Z393" s="44">
        <v>4.68</v>
      </c>
      <c r="AA393" s="44">
        <v>4.68</v>
      </c>
    </row>
    <row r="394" spans="1:27" ht="12.75" hidden="1" customHeight="1" outlineLevel="1" x14ac:dyDescent="0.2">
      <c r="A394" s="89" t="s">
        <v>1827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collapsed="1" x14ac:dyDescent="0.2">
      <c r="A395" s="88" t="s">
        <v>1828</v>
      </c>
      <c r="B395" s="28" t="str">
        <f>"17"&amp;"."&amp;$B$776&amp;"."&amp;$B$777</f>
        <v>17.09.2023</v>
      </c>
      <c r="C395" s="80" t="s">
        <v>76</v>
      </c>
      <c r="D395" s="81">
        <f>ROUND(((D396+D397+D399+D398)/1000),5)</f>
        <v>3.9941800000000001</v>
      </c>
      <c r="E395" s="81">
        <f>ROUND(((E396+E397+E399+E398)/1000),5)</f>
        <v>3.8437899999999998</v>
      </c>
      <c r="F395" s="81">
        <f>ROUND(((F396+F397+F399+F398)/1000),5)</f>
        <v>3.7723300000000002</v>
      </c>
      <c r="G395" s="81">
        <f t="shared" ref="G395:AA395" si="228">ROUND(((G396+G397+G399+G398)/1000),5)</f>
        <v>3.7629199999999998</v>
      </c>
      <c r="H395" s="81">
        <f t="shared" si="228"/>
        <v>3.7734700000000001</v>
      </c>
      <c r="I395" s="81">
        <f t="shared" si="228"/>
        <v>3.8007300000000002</v>
      </c>
      <c r="J395" s="81">
        <f t="shared" si="228"/>
        <v>3.7676500000000002</v>
      </c>
      <c r="K395" s="81">
        <f t="shared" si="228"/>
        <v>3.93723</v>
      </c>
      <c r="L395" s="81">
        <f t="shared" si="228"/>
        <v>4.1174099999999996</v>
      </c>
      <c r="M395" s="81">
        <f t="shared" si="228"/>
        <v>4.2575099999999999</v>
      </c>
      <c r="N395" s="81">
        <f t="shared" si="228"/>
        <v>4.3046300000000004</v>
      </c>
      <c r="O395" s="81">
        <f t="shared" si="228"/>
        <v>4.3163799999999997</v>
      </c>
      <c r="P395" s="81">
        <f t="shared" si="228"/>
        <v>4.3088300000000004</v>
      </c>
      <c r="Q395" s="81">
        <f t="shared" si="228"/>
        <v>4.3005100000000001</v>
      </c>
      <c r="R395" s="81">
        <f t="shared" si="228"/>
        <v>4.3093199999999996</v>
      </c>
      <c r="S395" s="81">
        <f t="shared" si="228"/>
        <v>4.3177000000000003</v>
      </c>
      <c r="T395" s="81">
        <f t="shared" si="228"/>
        <v>4.3587199999999999</v>
      </c>
      <c r="U395" s="81">
        <f t="shared" si="228"/>
        <v>4.4106500000000004</v>
      </c>
      <c r="V395" s="81">
        <f t="shared" si="228"/>
        <v>4.5705</v>
      </c>
      <c r="W395" s="81">
        <f t="shared" si="228"/>
        <v>4.6604099999999997</v>
      </c>
      <c r="X395" s="81">
        <f t="shared" si="228"/>
        <v>4.9222099999999998</v>
      </c>
      <c r="Y395" s="81">
        <f t="shared" si="228"/>
        <v>4.5997300000000001</v>
      </c>
      <c r="Z395" s="81">
        <f t="shared" si="228"/>
        <v>4.1918499999999996</v>
      </c>
      <c r="AA395" s="81">
        <f t="shared" si="228"/>
        <v>3.9963199999999999</v>
      </c>
    </row>
    <row r="396" spans="1:27" ht="12.75" hidden="1" customHeight="1" outlineLevel="1" x14ac:dyDescent="0.2">
      <c r="A396" s="89" t="s">
        <v>1829</v>
      </c>
      <c r="B396" s="63" t="s">
        <v>230</v>
      </c>
      <c r="C396" s="43" t="s">
        <v>79</v>
      </c>
      <c r="D396" s="44">
        <v>1435.92</v>
      </c>
      <c r="E396" s="44">
        <v>1285.53</v>
      </c>
      <c r="F396" s="44">
        <v>1214.07</v>
      </c>
      <c r="G396" s="44">
        <v>1204.6600000000001</v>
      </c>
      <c r="H396" s="44">
        <v>1215.21</v>
      </c>
      <c r="I396" s="44">
        <v>1242.47</v>
      </c>
      <c r="J396" s="44">
        <v>1209.3900000000001</v>
      </c>
      <c r="K396" s="44">
        <v>1378.97</v>
      </c>
      <c r="L396" s="44">
        <v>1559.15</v>
      </c>
      <c r="M396" s="44">
        <v>1699.25</v>
      </c>
      <c r="N396" s="44">
        <v>1746.37</v>
      </c>
      <c r="O396" s="44">
        <v>1758.12</v>
      </c>
      <c r="P396" s="44">
        <v>1750.57</v>
      </c>
      <c r="Q396" s="44">
        <v>1742.25</v>
      </c>
      <c r="R396" s="44">
        <v>1751.06</v>
      </c>
      <c r="S396" s="44">
        <v>1759.44</v>
      </c>
      <c r="T396" s="44">
        <v>1800.46</v>
      </c>
      <c r="U396" s="44">
        <v>1852.39</v>
      </c>
      <c r="V396" s="44">
        <v>2012.24</v>
      </c>
      <c r="W396" s="44">
        <v>2102.15</v>
      </c>
      <c r="X396" s="44">
        <v>2363.9499999999998</v>
      </c>
      <c r="Y396" s="44">
        <v>2041.47</v>
      </c>
      <c r="Z396" s="44">
        <v>1633.59</v>
      </c>
      <c r="AA396" s="44">
        <v>1438.06</v>
      </c>
    </row>
    <row r="397" spans="1:27" ht="12.75" hidden="1" customHeight="1" outlineLevel="1" x14ac:dyDescent="0.2">
      <c r="A397" s="89" t="s">
        <v>1830</v>
      </c>
      <c r="B397" s="63" t="s">
        <v>90</v>
      </c>
      <c r="C397" s="43" t="s">
        <v>79</v>
      </c>
      <c r="D397" s="44">
        <f>$D$317</f>
        <v>2222.89</v>
      </c>
      <c r="E397" s="44">
        <f t="shared" ref="E397:AA397" si="229">$D$317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2">
      <c r="A398" s="89" t="s">
        <v>1831</v>
      </c>
      <c r="B398" s="63" t="s">
        <v>83</v>
      </c>
      <c r="C398" s="43" t="s">
        <v>79</v>
      </c>
      <c r="D398" s="44">
        <v>4.68</v>
      </c>
      <c r="E398" s="44">
        <v>4.68</v>
      </c>
      <c r="F398" s="44">
        <v>4.68</v>
      </c>
      <c r="G398" s="44">
        <v>4.68</v>
      </c>
      <c r="H398" s="44">
        <v>4.68</v>
      </c>
      <c r="I398" s="44">
        <v>4.68</v>
      </c>
      <c r="J398" s="44">
        <v>4.68</v>
      </c>
      <c r="K398" s="44">
        <v>4.68</v>
      </c>
      <c r="L398" s="44">
        <v>4.68</v>
      </c>
      <c r="M398" s="44">
        <v>4.68</v>
      </c>
      <c r="N398" s="44">
        <v>4.68</v>
      </c>
      <c r="O398" s="44">
        <v>4.68</v>
      </c>
      <c r="P398" s="44">
        <v>4.68</v>
      </c>
      <c r="Q398" s="44">
        <v>4.68</v>
      </c>
      <c r="R398" s="44">
        <v>4.68</v>
      </c>
      <c r="S398" s="44">
        <v>4.68</v>
      </c>
      <c r="T398" s="44">
        <v>4.68</v>
      </c>
      <c r="U398" s="44">
        <v>4.68</v>
      </c>
      <c r="V398" s="44">
        <v>4.68</v>
      </c>
      <c r="W398" s="44">
        <v>4.68</v>
      </c>
      <c r="X398" s="44">
        <v>4.68</v>
      </c>
      <c r="Y398" s="44">
        <v>4.68</v>
      </c>
      <c r="Z398" s="44">
        <v>4.68</v>
      </c>
      <c r="AA398" s="44">
        <v>4.68</v>
      </c>
    </row>
    <row r="399" spans="1:27" ht="12.75" hidden="1" customHeight="1" outlineLevel="1" x14ac:dyDescent="0.2">
      <c r="A399" s="89" t="s">
        <v>1832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collapsed="1" x14ac:dyDescent="0.2">
      <c r="A400" s="88" t="s">
        <v>1833</v>
      </c>
      <c r="B400" s="28" t="str">
        <f>"18"&amp;"."&amp;$B$776&amp;"."&amp;$B$777</f>
        <v>18.09.2023</v>
      </c>
      <c r="C400" s="80" t="s">
        <v>76</v>
      </c>
      <c r="D400" s="81">
        <f>ROUND(((D401+D402+D404+D403)/1000),5)</f>
        <v>3.8313199999999998</v>
      </c>
      <c r="E400" s="81">
        <f>ROUND(((E401+E402+E404+E403)/1000),5)</f>
        <v>3.7742100000000001</v>
      </c>
      <c r="F400" s="81">
        <f>ROUND(((F401+F402+F404+F403)/1000),5)</f>
        <v>3.70383</v>
      </c>
      <c r="G400" s="81">
        <f t="shared" ref="G400:AA400" si="231">ROUND(((G401+G402+G404+G403)/1000),5)</f>
        <v>3.6963699999999999</v>
      </c>
      <c r="H400" s="81">
        <f t="shared" si="231"/>
        <v>3.7935400000000001</v>
      </c>
      <c r="I400" s="81">
        <f t="shared" si="231"/>
        <v>3.9426999999999999</v>
      </c>
      <c r="J400" s="81">
        <f t="shared" si="231"/>
        <v>4.0457799999999997</v>
      </c>
      <c r="K400" s="81">
        <f t="shared" si="231"/>
        <v>4.2781900000000004</v>
      </c>
      <c r="L400" s="81">
        <f t="shared" si="231"/>
        <v>4.5116100000000001</v>
      </c>
      <c r="M400" s="81">
        <f t="shared" si="231"/>
        <v>4.6674699999999998</v>
      </c>
      <c r="N400" s="81">
        <f t="shared" si="231"/>
        <v>4.7452800000000002</v>
      </c>
      <c r="O400" s="81">
        <f t="shared" si="231"/>
        <v>4.7233099999999997</v>
      </c>
      <c r="P400" s="81">
        <f t="shared" si="231"/>
        <v>4.6768599999999996</v>
      </c>
      <c r="Q400" s="81">
        <f t="shared" si="231"/>
        <v>4.7643899999999997</v>
      </c>
      <c r="R400" s="81">
        <f t="shared" si="231"/>
        <v>4.6179500000000004</v>
      </c>
      <c r="S400" s="81">
        <f t="shared" si="231"/>
        <v>4.61503</v>
      </c>
      <c r="T400" s="81">
        <f t="shared" si="231"/>
        <v>4.5879200000000004</v>
      </c>
      <c r="U400" s="81">
        <f t="shared" si="231"/>
        <v>4.5611800000000002</v>
      </c>
      <c r="V400" s="81">
        <f t="shared" si="231"/>
        <v>4.6228699999999998</v>
      </c>
      <c r="W400" s="81">
        <f t="shared" si="231"/>
        <v>4.7469799999999998</v>
      </c>
      <c r="X400" s="81">
        <f t="shared" si="231"/>
        <v>4.7045000000000003</v>
      </c>
      <c r="Y400" s="81">
        <f t="shared" si="231"/>
        <v>4.5254899999999996</v>
      </c>
      <c r="Z400" s="81">
        <f t="shared" si="231"/>
        <v>4.2046000000000001</v>
      </c>
      <c r="AA400" s="81">
        <f t="shared" si="231"/>
        <v>4.0517500000000002</v>
      </c>
    </row>
    <row r="401" spans="1:27" ht="12.75" hidden="1" customHeight="1" outlineLevel="1" x14ac:dyDescent="0.2">
      <c r="A401" s="89" t="s">
        <v>1834</v>
      </c>
      <c r="B401" s="63" t="s">
        <v>230</v>
      </c>
      <c r="C401" s="43" t="s">
        <v>79</v>
      </c>
      <c r="D401" s="44">
        <v>1273.06</v>
      </c>
      <c r="E401" s="44">
        <v>1215.95</v>
      </c>
      <c r="F401" s="44">
        <v>1145.57</v>
      </c>
      <c r="G401" s="44">
        <v>1138.1099999999999</v>
      </c>
      <c r="H401" s="44">
        <v>1235.28</v>
      </c>
      <c r="I401" s="44">
        <v>1384.44</v>
      </c>
      <c r="J401" s="44">
        <v>1487.52</v>
      </c>
      <c r="K401" s="44">
        <v>1719.93</v>
      </c>
      <c r="L401" s="44">
        <v>1953.35</v>
      </c>
      <c r="M401" s="44">
        <v>2109.21</v>
      </c>
      <c r="N401" s="44">
        <v>2187.02</v>
      </c>
      <c r="O401" s="44">
        <v>2165.0500000000002</v>
      </c>
      <c r="P401" s="44">
        <v>2118.6</v>
      </c>
      <c r="Q401" s="44">
        <v>2206.13</v>
      </c>
      <c r="R401" s="44">
        <v>2059.69</v>
      </c>
      <c r="S401" s="44">
        <v>2056.77</v>
      </c>
      <c r="T401" s="44">
        <v>2029.66</v>
      </c>
      <c r="U401" s="44">
        <v>2002.92</v>
      </c>
      <c r="V401" s="44">
        <v>2064.61</v>
      </c>
      <c r="W401" s="44">
        <v>2188.7199999999998</v>
      </c>
      <c r="X401" s="44">
        <v>2146.2399999999998</v>
      </c>
      <c r="Y401" s="44">
        <v>1967.23</v>
      </c>
      <c r="Z401" s="44">
        <v>1646.34</v>
      </c>
      <c r="AA401" s="44">
        <v>1493.49</v>
      </c>
    </row>
    <row r="402" spans="1:27" ht="12.75" hidden="1" customHeight="1" outlineLevel="1" x14ac:dyDescent="0.2">
      <c r="A402" s="89" t="s">
        <v>1835</v>
      </c>
      <c r="B402" s="63" t="s">
        <v>90</v>
      </c>
      <c r="C402" s="43" t="s">
        <v>79</v>
      </c>
      <c r="D402" s="44">
        <f>$D$317</f>
        <v>2222.89</v>
      </c>
      <c r="E402" s="44">
        <f t="shared" ref="E402:AA402" si="232">$D$317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2">
      <c r="A403" s="89" t="s">
        <v>1836</v>
      </c>
      <c r="B403" s="63" t="s">
        <v>83</v>
      </c>
      <c r="C403" s="43" t="s">
        <v>79</v>
      </c>
      <c r="D403" s="44">
        <v>4.68</v>
      </c>
      <c r="E403" s="44">
        <v>4.68</v>
      </c>
      <c r="F403" s="44">
        <v>4.68</v>
      </c>
      <c r="G403" s="44">
        <v>4.68</v>
      </c>
      <c r="H403" s="44">
        <v>4.68</v>
      </c>
      <c r="I403" s="44">
        <v>4.68</v>
      </c>
      <c r="J403" s="44">
        <v>4.68</v>
      </c>
      <c r="K403" s="44">
        <v>4.68</v>
      </c>
      <c r="L403" s="44">
        <v>4.68</v>
      </c>
      <c r="M403" s="44">
        <v>4.68</v>
      </c>
      <c r="N403" s="44">
        <v>4.68</v>
      </c>
      <c r="O403" s="44">
        <v>4.68</v>
      </c>
      <c r="P403" s="44">
        <v>4.68</v>
      </c>
      <c r="Q403" s="44">
        <v>4.68</v>
      </c>
      <c r="R403" s="44">
        <v>4.68</v>
      </c>
      <c r="S403" s="44">
        <v>4.68</v>
      </c>
      <c r="T403" s="44">
        <v>4.68</v>
      </c>
      <c r="U403" s="44">
        <v>4.68</v>
      </c>
      <c r="V403" s="44">
        <v>4.68</v>
      </c>
      <c r="W403" s="44">
        <v>4.68</v>
      </c>
      <c r="X403" s="44">
        <v>4.68</v>
      </c>
      <c r="Y403" s="44">
        <v>4.68</v>
      </c>
      <c r="Z403" s="44">
        <v>4.68</v>
      </c>
      <c r="AA403" s="44">
        <v>4.68</v>
      </c>
    </row>
    <row r="404" spans="1:27" ht="12.75" hidden="1" customHeight="1" outlineLevel="1" x14ac:dyDescent="0.2">
      <c r="A404" s="89" t="s">
        <v>1837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collapsed="1" x14ac:dyDescent="0.2">
      <c r="A405" s="88" t="s">
        <v>1838</v>
      </c>
      <c r="B405" s="28" t="str">
        <f>"19"&amp;"."&amp;$B$776&amp;"."&amp;$B$777</f>
        <v>19.09.2023</v>
      </c>
      <c r="C405" s="80" t="s">
        <v>76</v>
      </c>
      <c r="D405" s="81">
        <f>ROUND(((D406+D407+D409+D408)/1000),5)</f>
        <v>3.81901</v>
      </c>
      <c r="E405" s="81">
        <f>ROUND(((E406+E407+E409+E408)/1000),5)</f>
        <v>3.7714599999999998</v>
      </c>
      <c r="F405" s="81">
        <f>ROUND(((F406+F407+F409+F408)/1000),5)</f>
        <v>3.7040000000000002</v>
      </c>
      <c r="G405" s="81">
        <f t="shared" ref="G405:AA405" si="234">ROUND(((G406+G407+G409+G408)/1000),5)</f>
        <v>3.6992500000000001</v>
      </c>
      <c r="H405" s="81">
        <f t="shared" si="234"/>
        <v>3.7781199999999999</v>
      </c>
      <c r="I405" s="81">
        <f t="shared" si="234"/>
        <v>3.9171200000000002</v>
      </c>
      <c r="J405" s="81">
        <f t="shared" si="234"/>
        <v>4.0557600000000003</v>
      </c>
      <c r="K405" s="81">
        <f t="shared" si="234"/>
        <v>4.2917100000000001</v>
      </c>
      <c r="L405" s="81">
        <f t="shared" si="234"/>
        <v>4.5939699999999997</v>
      </c>
      <c r="M405" s="81">
        <f t="shared" si="234"/>
        <v>4.9011699999999996</v>
      </c>
      <c r="N405" s="81">
        <f t="shared" si="234"/>
        <v>4.9228800000000001</v>
      </c>
      <c r="O405" s="81">
        <f t="shared" si="234"/>
        <v>4.9053800000000001</v>
      </c>
      <c r="P405" s="81">
        <f t="shared" si="234"/>
        <v>4.8829000000000002</v>
      </c>
      <c r="Q405" s="81">
        <f t="shared" si="234"/>
        <v>4.9000500000000002</v>
      </c>
      <c r="R405" s="81">
        <f t="shared" si="234"/>
        <v>4.62087</v>
      </c>
      <c r="S405" s="81">
        <f t="shared" si="234"/>
        <v>4.6230500000000001</v>
      </c>
      <c r="T405" s="81">
        <f t="shared" si="234"/>
        <v>4.5976699999999999</v>
      </c>
      <c r="U405" s="81">
        <f t="shared" si="234"/>
        <v>4.5648099999999996</v>
      </c>
      <c r="V405" s="81">
        <f t="shared" si="234"/>
        <v>4.62331</v>
      </c>
      <c r="W405" s="81">
        <f t="shared" si="234"/>
        <v>4.7274000000000003</v>
      </c>
      <c r="X405" s="81">
        <f t="shared" si="234"/>
        <v>4.7210900000000002</v>
      </c>
      <c r="Y405" s="81">
        <f t="shared" si="234"/>
        <v>4.6232699999999998</v>
      </c>
      <c r="Z405" s="81">
        <f t="shared" si="234"/>
        <v>4.2569400000000002</v>
      </c>
      <c r="AA405" s="81">
        <f t="shared" si="234"/>
        <v>4.0210800000000004</v>
      </c>
    </row>
    <row r="406" spans="1:27" ht="12.75" hidden="1" customHeight="1" outlineLevel="1" x14ac:dyDescent="0.2">
      <c r="A406" s="89" t="s">
        <v>1839</v>
      </c>
      <c r="B406" s="63" t="s">
        <v>230</v>
      </c>
      <c r="C406" s="43" t="s">
        <v>79</v>
      </c>
      <c r="D406" s="44">
        <v>1260.75</v>
      </c>
      <c r="E406" s="44">
        <v>1213.2</v>
      </c>
      <c r="F406" s="44">
        <v>1145.74</v>
      </c>
      <c r="G406" s="44">
        <v>1140.99</v>
      </c>
      <c r="H406" s="44">
        <v>1219.8599999999999</v>
      </c>
      <c r="I406" s="44">
        <v>1358.86</v>
      </c>
      <c r="J406" s="44">
        <v>1497.5</v>
      </c>
      <c r="K406" s="44">
        <v>1733.45</v>
      </c>
      <c r="L406" s="44">
        <v>2035.71</v>
      </c>
      <c r="M406" s="44">
        <v>2342.91</v>
      </c>
      <c r="N406" s="44">
        <v>2364.62</v>
      </c>
      <c r="O406" s="44">
        <v>2347.12</v>
      </c>
      <c r="P406" s="44">
        <v>2324.64</v>
      </c>
      <c r="Q406" s="44">
        <v>2341.79</v>
      </c>
      <c r="R406" s="44">
        <v>2062.61</v>
      </c>
      <c r="S406" s="44">
        <v>2064.79</v>
      </c>
      <c r="T406" s="44">
        <v>2039.41</v>
      </c>
      <c r="U406" s="44">
        <v>2006.55</v>
      </c>
      <c r="V406" s="44">
        <v>2065.0500000000002</v>
      </c>
      <c r="W406" s="44">
        <v>2169.14</v>
      </c>
      <c r="X406" s="44">
        <v>2162.83</v>
      </c>
      <c r="Y406" s="44">
        <v>2065.0100000000002</v>
      </c>
      <c r="Z406" s="44">
        <v>1698.68</v>
      </c>
      <c r="AA406" s="44">
        <v>1462.82</v>
      </c>
    </row>
    <row r="407" spans="1:27" ht="12.75" hidden="1" customHeight="1" outlineLevel="1" x14ac:dyDescent="0.2">
      <c r="A407" s="89" t="s">
        <v>1840</v>
      </c>
      <c r="B407" s="63" t="s">
        <v>90</v>
      </c>
      <c r="C407" s="43" t="s">
        <v>79</v>
      </c>
      <c r="D407" s="44">
        <f>$D$317</f>
        <v>2222.89</v>
      </c>
      <c r="E407" s="44">
        <f t="shared" ref="E407:AA407" si="235">$D$317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2">
      <c r="A408" s="89" t="s">
        <v>1841</v>
      </c>
      <c r="B408" s="63" t="s">
        <v>83</v>
      </c>
      <c r="C408" s="43" t="s">
        <v>79</v>
      </c>
      <c r="D408" s="101">
        <v>4.68</v>
      </c>
      <c r="E408" s="101">
        <v>4.68</v>
      </c>
      <c r="F408" s="101">
        <v>4.68</v>
      </c>
      <c r="G408" s="101">
        <v>4.68</v>
      </c>
      <c r="H408" s="101">
        <v>4.68</v>
      </c>
      <c r="I408" s="101">
        <v>4.68</v>
      </c>
      <c r="J408" s="101">
        <v>4.68</v>
      </c>
      <c r="K408" s="101">
        <v>4.68</v>
      </c>
      <c r="L408" s="101">
        <v>4.68</v>
      </c>
      <c r="M408" s="101">
        <v>4.68</v>
      </c>
      <c r="N408" s="101">
        <v>4.68</v>
      </c>
      <c r="O408" s="101">
        <v>4.68</v>
      </c>
      <c r="P408" s="101">
        <v>4.68</v>
      </c>
      <c r="Q408" s="101">
        <v>4.68</v>
      </c>
      <c r="R408" s="101">
        <v>4.68</v>
      </c>
      <c r="S408" s="101">
        <v>4.68</v>
      </c>
      <c r="T408" s="101">
        <v>4.68</v>
      </c>
      <c r="U408" s="101">
        <v>4.68</v>
      </c>
      <c r="V408" s="101">
        <v>4.68</v>
      </c>
      <c r="W408" s="101">
        <v>4.68</v>
      </c>
      <c r="X408" s="101">
        <v>4.68</v>
      </c>
      <c r="Y408" s="101">
        <v>4.68</v>
      </c>
      <c r="Z408" s="101">
        <v>4.68</v>
      </c>
      <c r="AA408" s="101">
        <v>4.68</v>
      </c>
    </row>
    <row r="409" spans="1:27" ht="12.75" hidden="1" customHeight="1" outlineLevel="1" x14ac:dyDescent="0.2">
      <c r="A409" s="89" t="s">
        <v>1842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collapsed="1" x14ac:dyDescent="0.2">
      <c r="A410" s="88" t="s">
        <v>1843</v>
      </c>
      <c r="B410" s="28" t="str">
        <f>"20"&amp;"."&amp;$B$776&amp;"."&amp;$B$777</f>
        <v>20.09.2023</v>
      </c>
      <c r="C410" s="80" t="s">
        <v>76</v>
      </c>
      <c r="D410" s="81">
        <f>ROUND(((D411+D412+D414+D413)/1000),5)</f>
        <v>3.82639</v>
      </c>
      <c r="E410" s="81">
        <f>ROUND(((E411+E412+E414+E413)/1000),5)</f>
        <v>3.7065700000000001</v>
      </c>
      <c r="F410" s="81">
        <f>ROUND(((F411+F412+F414+F413)/1000),5)</f>
        <v>3.6554500000000001</v>
      </c>
      <c r="G410" s="81">
        <f t="shared" ref="G410:AA410" si="237">ROUND(((G411+G412+G414+G413)/1000),5)</f>
        <v>3.6416900000000001</v>
      </c>
      <c r="H410" s="81">
        <f t="shared" si="237"/>
        <v>3.71271</v>
      </c>
      <c r="I410" s="81">
        <f t="shared" si="237"/>
        <v>3.8650899999999999</v>
      </c>
      <c r="J410" s="81">
        <f t="shared" si="237"/>
        <v>4.0465999999999998</v>
      </c>
      <c r="K410" s="81">
        <f t="shared" si="237"/>
        <v>4.2687799999999996</v>
      </c>
      <c r="L410" s="81">
        <f t="shared" si="237"/>
        <v>4.53925</v>
      </c>
      <c r="M410" s="81">
        <f t="shared" si="237"/>
        <v>5.11219</v>
      </c>
      <c r="N410" s="81">
        <f t="shared" si="237"/>
        <v>5.15184</v>
      </c>
      <c r="O410" s="81">
        <f t="shared" si="237"/>
        <v>5.1144600000000002</v>
      </c>
      <c r="P410" s="81">
        <f t="shared" si="237"/>
        <v>4.9701700000000004</v>
      </c>
      <c r="Q410" s="81">
        <f t="shared" si="237"/>
        <v>5.1138199999999996</v>
      </c>
      <c r="R410" s="81">
        <f t="shared" si="237"/>
        <v>4.6252800000000001</v>
      </c>
      <c r="S410" s="81">
        <f t="shared" si="237"/>
        <v>4.62378</v>
      </c>
      <c r="T410" s="81">
        <f t="shared" si="237"/>
        <v>4.6105999999999998</v>
      </c>
      <c r="U410" s="81">
        <f t="shared" si="237"/>
        <v>4.5906099999999999</v>
      </c>
      <c r="V410" s="81">
        <f t="shared" si="237"/>
        <v>4.6304699999999999</v>
      </c>
      <c r="W410" s="81">
        <f t="shared" si="237"/>
        <v>4.7201000000000004</v>
      </c>
      <c r="X410" s="81">
        <f t="shared" si="237"/>
        <v>4.8649899999999997</v>
      </c>
      <c r="Y410" s="81">
        <f t="shared" si="237"/>
        <v>4.60426</v>
      </c>
      <c r="Z410" s="81">
        <f t="shared" si="237"/>
        <v>4.28728</v>
      </c>
      <c r="AA410" s="81">
        <f t="shared" si="237"/>
        <v>3.9978400000000001</v>
      </c>
    </row>
    <row r="411" spans="1:27" ht="12.75" hidden="1" customHeight="1" outlineLevel="1" x14ac:dyDescent="0.2">
      <c r="A411" s="89" t="s">
        <v>1844</v>
      </c>
      <c r="B411" s="63" t="s">
        <v>230</v>
      </c>
      <c r="C411" s="43" t="s">
        <v>79</v>
      </c>
      <c r="D411" s="44">
        <v>1268.1300000000001</v>
      </c>
      <c r="E411" s="44">
        <v>1148.31</v>
      </c>
      <c r="F411" s="44">
        <v>1097.19</v>
      </c>
      <c r="G411" s="44">
        <v>1083.43</v>
      </c>
      <c r="H411" s="44">
        <v>1154.45</v>
      </c>
      <c r="I411" s="44">
        <v>1306.83</v>
      </c>
      <c r="J411" s="44">
        <v>1488.34</v>
      </c>
      <c r="K411" s="44">
        <v>1710.52</v>
      </c>
      <c r="L411" s="44">
        <v>1980.99</v>
      </c>
      <c r="M411" s="44">
        <v>2553.9299999999998</v>
      </c>
      <c r="N411" s="44">
        <v>2593.58</v>
      </c>
      <c r="O411" s="44">
        <v>2556.1999999999998</v>
      </c>
      <c r="P411" s="44">
        <v>2411.91</v>
      </c>
      <c r="Q411" s="44">
        <v>2555.56</v>
      </c>
      <c r="R411" s="44">
        <v>2067.02</v>
      </c>
      <c r="S411" s="44">
        <v>2065.52</v>
      </c>
      <c r="T411" s="44">
        <v>2052.34</v>
      </c>
      <c r="U411" s="44">
        <v>2032.35</v>
      </c>
      <c r="V411" s="44">
        <v>2072.21</v>
      </c>
      <c r="W411" s="44">
        <v>2161.84</v>
      </c>
      <c r="X411" s="44">
        <v>2306.73</v>
      </c>
      <c r="Y411" s="44">
        <v>2046</v>
      </c>
      <c r="Z411" s="44">
        <v>1729.02</v>
      </c>
      <c r="AA411" s="44">
        <v>1439.58</v>
      </c>
    </row>
    <row r="412" spans="1:27" ht="12.75" hidden="1" customHeight="1" outlineLevel="1" x14ac:dyDescent="0.2">
      <c r="A412" s="89" t="s">
        <v>1845</v>
      </c>
      <c r="B412" s="63" t="s">
        <v>90</v>
      </c>
      <c r="C412" s="43" t="s">
        <v>79</v>
      </c>
      <c r="D412" s="44">
        <f>$D$317</f>
        <v>2222.89</v>
      </c>
      <c r="E412" s="44">
        <f t="shared" ref="E412:AA412" si="238">$D$317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2">
      <c r="A413" s="89" t="s">
        <v>1846</v>
      </c>
      <c r="B413" s="63" t="s">
        <v>83</v>
      </c>
      <c r="C413" s="43" t="s">
        <v>79</v>
      </c>
      <c r="D413" s="44">
        <v>4.68</v>
      </c>
      <c r="E413" s="44">
        <v>4.68</v>
      </c>
      <c r="F413" s="44">
        <v>4.68</v>
      </c>
      <c r="G413" s="44">
        <v>4.68</v>
      </c>
      <c r="H413" s="44">
        <v>4.68</v>
      </c>
      <c r="I413" s="44">
        <v>4.68</v>
      </c>
      <c r="J413" s="44">
        <v>4.68</v>
      </c>
      <c r="K413" s="44">
        <v>4.68</v>
      </c>
      <c r="L413" s="44">
        <v>4.68</v>
      </c>
      <c r="M413" s="44">
        <v>4.68</v>
      </c>
      <c r="N413" s="44">
        <v>4.68</v>
      </c>
      <c r="O413" s="44">
        <v>4.68</v>
      </c>
      <c r="P413" s="44">
        <v>4.68</v>
      </c>
      <c r="Q413" s="44">
        <v>4.68</v>
      </c>
      <c r="R413" s="44">
        <v>4.68</v>
      </c>
      <c r="S413" s="44">
        <v>4.68</v>
      </c>
      <c r="T413" s="44">
        <v>4.68</v>
      </c>
      <c r="U413" s="44">
        <v>4.68</v>
      </c>
      <c r="V413" s="44">
        <v>4.68</v>
      </c>
      <c r="W413" s="44">
        <v>4.68</v>
      </c>
      <c r="X413" s="44">
        <v>4.68</v>
      </c>
      <c r="Y413" s="44">
        <v>4.68</v>
      </c>
      <c r="Z413" s="44">
        <v>4.68</v>
      </c>
      <c r="AA413" s="44">
        <v>4.68</v>
      </c>
    </row>
    <row r="414" spans="1:27" ht="12.75" hidden="1" customHeight="1" outlineLevel="1" x14ac:dyDescent="0.2">
      <c r="A414" s="89" t="s">
        <v>1847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collapsed="1" x14ac:dyDescent="0.2">
      <c r="A415" s="88" t="s">
        <v>1848</v>
      </c>
      <c r="B415" s="28" t="str">
        <f>"21"&amp;"."&amp;$B$776&amp;"."&amp;$B$777</f>
        <v>21.09.2023</v>
      </c>
      <c r="C415" s="80" t="s">
        <v>76</v>
      </c>
      <c r="D415" s="81">
        <f>ROUND(((D416+D417+D419+D418)/1000),5)</f>
        <v>3.8085599999999999</v>
      </c>
      <c r="E415" s="81">
        <f>ROUND(((E416+E417+E419+E418)/1000),5)</f>
        <v>3.7090299999999998</v>
      </c>
      <c r="F415" s="81">
        <f>ROUND(((F416+F417+F419+F418)/1000),5)</f>
        <v>3.6395599999999999</v>
      </c>
      <c r="G415" s="81">
        <f t="shared" ref="G415:AA415" si="240">ROUND(((G416+G417+G419+G418)/1000),5)</f>
        <v>3.65171</v>
      </c>
      <c r="H415" s="81">
        <f t="shared" si="240"/>
        <v>3.7353999999999998</v>
      </c>
      <c r="I415" s="81">
        <f t="shared" si="240"/>
        <v>3.8550200000000001</v>
      </c>
      <c r="J415" s="81">
        <f t="shared" si="240"/>
        <v>3.9910000000000001</v>
      </c>
      <c r="K415" s="81">
        <f t="shared" si="240"/>
        <v>4.2040499999999996</v>
      </c>
      <c r="L415" s="81">
        <f t="shared" si="240"/>
        <v>4.5471000000000004</v>
      </c>
      <c r="M415" s="81">
        <f t="shared" si="240"/>
        <v>4.88443</v>
      </c>
      <c r="N415" s="81">
        <f t="shared" si="240"/>
        <v>4.8952200000000001</v>
      </c>
      <c r="O415" s="81">
        <f t="shared" si="240"/>
        <v>4.8933200000000001</v>
      </c>
      <c r="P415" s="81">
        <f t="shared" si="240"/>
        <v>4.8879700000000001</v>
      </c>
      <c r="Q415" s="81">
        <f t="shared" si="240"/>
        <v>4.89032</v>
      </c>
      <c r="R415" s="81">
        <f t="shared" si="240"/>
        <v>4.6022100000000004</v>
      </c>
      <c r="S415" s="81">
        <f t="shared" si="240"/>
        <v>4.6003299999999996</v>
      </c>
      <c r="T415" s="81">
        <f t="shared" si="240"/>
        <v>4.5804400000000003</v>
      </c>
      <c r="U415" s="81">
        <f t="shared" si="240"/>
        <v>4.5695499999999996</v>
      </c>
      <c r="V415" s="81">
        <f t="shared" si="240"/>
        <v>4.6949500000000004</v>
      </c>
      <c r="W415" s="81">
        <f t="shared" si="240"/>
        <v>4.7558299999999996</v>
      </c>
      <c r="X415" s="81">
        <f t="shared" si="240"/>
        <v>4.7304199999999996</v>
      </c>
      <c r="Y415" s="81">
        <f t="shared" si="240"/>
        <v>4.5765399999999996</v>
      </c>
      <c r="Z415" s="81">
        <f t="shared" si="240"/>
        <v>4.2942200000000001</v>
      </c>
      <c r="AA415" s="81">
        <f t="shared" si="240"/>
        <v>4.0274299999999998</v>
      </c>
    </row>
    <row r="416" spans="1:27" ht="12.75" hidden="1" customHeight="1" outlineLevel="1" x14ac:dyDescent="0.2">
      <c r="A416" s="89" t="s">
        <v>1849</v>
      </c>
      <c r="B416" s="63" t="s">
        <v>230</v>
      </c>
      <c r="C416" s="43" t="s">
        <v>79</v>
      </c>
      <c r="D416" s="44">
        <v>1250.3</v>
      </c>
      <c r="E416" s="44">
        <v>1150.77</v>
      </c>
      <c r="F416" s="44">
        <v>1081.3</v>
      </c>
      <c r="G416" s="44">
        <v>1093.45</v>
      </c>
      <c r="H416" s="44">
        <v>1177.1400000000001</v>
      </c>
      <c r="I416" s="44">
        <v>1296.76</v>
      </c>
      <c r="J416" s="44">
        <v>1432.74</v>
      </c>
      <c r="K416" s="44">
        <v>1645.79</v>
      </c>
      <c r="L416" s="44">
        <v>1988.84</v>
      </c>
      <c r="M416" s="44">
        <v>2326.17</v>
      </c>
      <c r="N416" s="44">
        <v>2336.96</v>
      </c>
      <c r="O416" s="44">
        <v>2335.06</v>
      </c>
      <c r="P416" s="44">
        <v>2329.71</v>
      </c>
      <c r="Q416" s="44">
        <v>2332.06</v>
      </c>
      <c r="R416" s="44">
        <v>2043.95</v>
      </c>
      <c r="S416" s="44">
        <v>2042.07</v>
      </c>
      <c r="T416" s="44">
        <v>2022.18</v>
      </c>
      <c r="U416" s="44">
        <v>2011.29</v>
      </c>
      <c r="V416" s="44">
        <v>2136.69</v>
      </c>
      <c r="W416" s="44">
        <v>2197.5700000000002</v>
      </c>
      <c r="X416" s="44">
        <v>2172.16</v>
      </c>
      <c r="Y416" s="44">
        <v>2018.28</v>
      </c>
      <c r="Z416" s="44">
        <v>1735.96</v>
      </c>
      <c r="AA416" s="44">
        <v>1469.17</v>
      </c>
    </row>
    <row r="417" spans="1:27" ht="12.75" hidden="1" customHeight="1" outlineLevel="1" x14ac:dyDescent="0.2">
      <c r="A417" s="89" t="s">
        <v>1850</v>
      </c>
      <c r="B417" s="63" t="s">
        <v>90</v>
      </c>
      <c r="C417" s="43" t="s">
        <v>79</v>
      </c>
      <c r="D417" s="44">
        <f>$D$317</f>
        <v>2222.89</v>
      </c>
      <c r="E417" s="44">
        <f t="shared" ref="E417:AA417" si="241">$D$317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2">
      <c r="A418" s="89" t="s">
        <v>1851</v>
      </c>
      <c r="B418" s="63" t="s">
        <v>83</v>
      </c>
      <c r="C418" s="43" t="s">
        <v>79</v>
      </c>
      <c r="D418" s="44">
        <v>4.68</v>
      </c>
      <c r="E418" s="44">
        <v>4.68</v>
      </c>
      <c r="F418" s="44">
        <v>4.68</v>
      </c>
      <c r="G418" s="44">
        <v>4.68</v>
      </c>
      <c r="H418" s="44">
        <v>4.68</v>
      </c>
      <c r="I418" s="44">
        <v>4.68</v>
      </c>
      <c r="J418" s="44">
        <v>4.68</v>
      </c>
      <c r="K418" s="44">
        <v>4.68</v>
      </c>
      <c r="L418" s="44">
        <v>4.68</v>
      </c>
      <c r="M418" s="44">
        <v>4.68</v>
      </c>
      <c r="N418" s="44">
        <v>4.68</v>
      </c>
      <c r="O418" s="44">
        <v>4.68</v>
      </c>
      <c r="P418" s="44">
        <v>4.68</v>
      </c>
      <c r="Q418" s="44">
        <v>4.68</v>
      </c>
      <c r="R418" s="44">
        <v>4.68</v>
      </c>
      <c r="S418" s="44">
        <v>4.68</v>
      </c>
      <c r="T418" s="44">
        <v>4.68</v>
      </c>
      <c r="U418" s="44">
        <v>4.68</v>
      </c>
      <c r="V418" s="44">
        <v>4.68</v>
      </c>
      <c r="W418" s="44">
        <v>4.68</v>
      </c>
      <c r="X418" s="44">
        <v>4.68</v>
      </c>
      <c r="Y418" s="44">
        <v>4.68</v>
      </c>
      <c r="Z418" s="44">
        <v>4.68</v>
      </c>
      <c r="AA418" s="44">
        <v>4.68</v>
      </c>
    </row>
    <row r="419" spans="1:27" ht="12.75" hidden="1" customHeight="1" outlineLevel="1" x14ac:dyDescent="0.2">
      <c r="A419" s="89" t="s">
        <v>1852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collapsed="1" x14ac:dyDescent="0.2">
      <c r="A420" s="88" t="s">
        <v>1853</v>
      </c>
      <c r="B420" s="28" t="str">
        <f>"22"&amp;"."&amp;$B$776&amp;"."&amp;$B$777</f>
        <v>22.09.2023</v>
      </c>
      <c r="C420" s="80" t="s">
        <v>76</v>
      </c>
      <c r="D420" s="81">
        <f>ROUND(((D421+D422+D424+D423)/1000),5)</f>
        <v>3.81081</v>
      </c>
      <c r="E420" s="81">
        <f>ROUND(((E421+E422+E424+E423)/1000),5)</f>
        <v>3.7054399999999998</v>
      </c>
      <c r="F420" s="81">
        <f>ROUND(((F421+F422+F424+F423)/1000),5)</f>
        <v>3.6510699999999998</v>
      </c>
      <c r="G420" s="81">
        <f t="shared" ref="G420:AA420" si="243">ROUND(((G421+G422+G424+G423)/1000),5)</f>
        <v>3.6516899999999999</v>
      </c>
      <c r="H420" s="81">
        <f t="shared" si="243"/>
        <v>3.7180900000000001</v>
      </c>
      <c r="I420" s="81">
        <f t="shared" si="243"/>
        <v>3.8939300000000001</v>
      </c>
      <c r="J420" s="81">
        <f t="shared" si="243"/>
        <v>4.0877999999999997</v>
      </c>
      <c r="K420" s="81">
        <f t="shared" si="243"/>
        <v>4.3024699999999996</v>
      </c>
      <c r="L420" s="81">
        <f t="shared" si="243"/>
        <v>4.5443899999999999</v>
      </c>
      <c r="M420" s="81">
        <f t="shared" si="243"/>
        <v>4.7214200000000002</v>
      </c>
      <c r="N420" s="81">
        <f t="shared" si="243"/>
        <v>4.7364499999999996</v>
      </c>
      <c r="O420" s="81">
        <f t="shared" si="243"/>
        <v>4.8914299999999997</v>
      </c>
      <c r="P420" s="81">
        <f t="shared" si="243"/>
        <v>4.6943599999999996</v>
      </c>
      <c r="Q420" s="81">
        <f t="shared" si="243"/>
        <v>4.7268999999999997</v>
      </c>
      <c r="R420" s="81">
        <f t="shared" si="243"/>
        <v>4.6078400000000004</v>
      </c>
      <c r="S420" s="81">
        <f t="shared" si="243"/>
        <v>4.5983999999999998</v>
      </c>
      <c r="T420" s="81">
        <f t="shared" si="243"/>
        <v>4.59518</v>
      </c>
      <c r="U420" s="81">
        <f t="shared" si="243"/>
        <v>4.5715000000000003</v>
      </c>
      <c r="V420" s="81">
        <f t="shared" si="243"/>
        <v>4.6440299999999999</v>
      </c>
      <c r="W420" s="81">
        <f t="shared" si="243"/>
        <v>4.6744599999999998</v>
      </c>
      <c r="X420" s="81">
        <f t="shared" si="243"/>
        <v>4.66995</v>
      </c>
      <c r="Y420" s="81">
        <f t="shared" si="243"/>
        <v>4.5857700000000001</v>
      </c>
      <c r="Z420" s="81">
        <f t="shared" si="243"/>
        <v>4.3078900000000004</v>
      </c>
      <c r="AA420" s="81">
        <f t="shared" si="243"/>
        <v>4.1145699999999996</v>
      </c>
    </row>
    <row r="421" spans="1:27" ht="12.75" hidden="1" customHeight="1" outlineLevel="1" x14ac:dyDescent="0.2">
      <c r="A421" s="89" t="s">
        <v>1854</v>
      </c>
      <c r="B421" s="63" t="s">
        <v>230</v>
      </c>
      <c r="C421" s="43" t="s">
        <v>79</v>
      </c>
      <c r="D421" s="44">
        <v>1252.55</v>
      </c>
      <c r="E421" s="44">
        <v>1147.18</v>
      </c>
      <c r="F421" s="44">
        <v>1092.81</v>
      </c>
      <c r="G421" s="44">
        <v>1093.43</v>
      </c>
      <c r="H421" s="44">
        <v>1159.83</v>
      </c>
      <c r="I421" s="44">
        <v>1335.67</v>
      </c>
      <c r="J421" s="44">
        <v>1529.54</v>
      </c>
      <c r="K421" s="44">
        <v>1744.21</v>
      </c>
      <c r="L421" s="44">
        <v>1986.13</v>
      </c>
      <c r="M421" s="44">
        <v>2163.16</v>
      </c>
      <c r="N421" s="44">
        <v>2178.19</v>
      </c>
      <c r="O421" s="44">
        <v>2333.17</v>
      </c>
      <c r="P421" s="44">
        <v>2136.1</v>
      </c>
      <c r="Q421" s="44">
        <v>2168.64</v>
      </c>
      <c r="R421" s="44">
        <v>2049.58</v>
      </c>
      <c r="S421" s="44">
        <v>2040.14</v>
      </c>
      <c r="T421" s="44">
        <v>2036.92</v>
      </c>
      <c r="U421" s="44">
        <v>2013.24</v>
      </c>
      <c r="V421" s="44">
        <v>2085.77</v>
      </c>
      <c r="W421" s="44">
        <v>2116.1999999999998</v>
      </c>
      <c r="X421" s="44">
        <v>2111.69</v>
      </c>
      <c r="Y421" s="44">
        <v>2027.51</v>
      </c>
      <c r="Z421" s="44">
        <v>1749.63</v>
      </c>
      <c r="AA421" s="44">
        <v>1556.31</v>
      </c>
    </row>
    <row r="422" spans="1:27" ht="12.75" hidden="1" customHeight="1" outlineLevel="1" x14ac:dyDescent="0.2">
      <c r="A422" s="89" t="s">
        <v>1855</v>
      </c>
      <c r="B422" s="63" t="s">
        <v>90</v>
      </c>
      <c r="C422" s="43" t="s">
        <v>79</v>
      </c>
      <c r="D422" s="44">
        <f>$D$317</f>
        <v>2222.89</v>
      </c>
      <c r="E422" s="44">
        <f t="shared" ref="E422:AA422" si="244">$D$317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2">
      <c r="A423" s="89" t="s">
        <v>1856</v>
      </c>
      <c r="B423" s="63" t="s">
        <v>83</v>
      </c>
      <c r="C423" s="43" t="s">
        <v>79</v>
      </c>
      <c r="D423" s="44">
        <v>4.68</v>
      </c>
      <c r="E423" s="44">
        <v>4.68</v>
      </c>
      <c r="F423" s="44">
        <v>4.68</v>
      </c>
      <c r="G423" s="44">
        <v>4.68</v>
      </c>
      <c r="H423" s="44">
        <v>4.68</v>
      </c>
      <c r="I423" s="44">
        <v>4.68</v>
      </c>
      <c r="J423" s="44">
        <v>4.68</v>
      </c>
      <c r="K423" s="44">
        <v>4.68</v>
      </c>
      <c r="L423" s="44">
        <v>4.68</v>
      </c>
      <c r="M423" s="44">
        <v>4.68</v>
      </c>
      <c r="N423" s="44">
        <v>4.68</v>
      </c>
      <c r="O423" s="44">
        <v>4.68</v>
      </c>
      <c r="P423" s="44">
        <v>4.68</v>
      </c>
      <c r="Q423" s="44">
        <v>4.68</v>
      </c>
      <c r="R423" s="44">
        <v>4.68</v>
      </c>
      <c r="S423" s="44">
        <v>4.68</v>
      </c>
      <c r="T423" s="44">
        <v>4.68</v>
      </c>
      <c r="U423" s="44">
        <v>4.68</v>
      </c>
      <c r="V423" s="44">
        <v>4.68</v>
      </c>
      <c r="W423" s="44">
        <v>4.68</v>
      </c>
      <c r="X423" s="44">
        <v>4.68</v>
      </c>
      <c r="Y423" s="44">
        <v>4.68</v>
      </c>
      <c r="Z423" s="44">
        <v>4.68</v>
      </c>
      <c r="AA423" s="44">
        <v>4.68</v>
      </c>
    </row>
    <row r="424" spans="1:27" ht="12.75" hidden="1" customHeight="1" outlineLevel="1" x14ac:dyDescent="0.2">
      <c r="A424" s="89" t="s">
        <v>1857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collapsed="1" x14ac:dyDescent="0.2">
      <c r="A425" s="88" t="s">
        <v>1858</v>
      </c>
      <c r="B425" s="28" t="str">
        <f>"23"&amp;"."&amp;$B$776&amp;"."&amp;$B$777</f>
        <v>23.09.2023</v>
      </c>
      <c r="C425" s="80" t="s">
        <v>76</v>
      </c>
      <c r="D425" s="81">
        <f>ROUND(((D426+D427+D429+D428)/1000),5)</f>
        <v>4.1371700000000002</v>
      </c>
      <c r="E425" s="81">
        <f>ROUND(((E426+E427+E429+E428)/1000),5)</f>
        <v>3.9866100000000002</v>
      </c>
      <c r="F425" s="81">
        <f>ROUND(((F426+F427+F429+F428)/1000),5)</f>
        <v>3.8839299999999999</v>
      </c>
      <c r="G425" s="81">
        <f t="shared" ref="G425:AA425" si="246">ROUND(((G426+G427+G429+G428)/1000),5)</f>
        <v>3.8292899999999999</v>
      </c>
      <c r="H425" s="81">
        <f t="shared" si="246"/>
        <v>3.9100100000000002</v>
      </c>
      <c r="I425" s="81">
        <f t="shared" si="246"/>
        <v>3.9275500000000001</v>
      </c>
      <c r="J425" s="81">
        <f t="shared" si="246"/>
        <v>4.0225499999999998</v>
      </c>
      <c r="K425" s="81">
        <f t="shared" si="246"/>
        <v>4.1474399999999996</v>
      </c>
      <c r="L425" s="81">
        <f t="shared" si="246"/>
        <v>4.3931899999999997</v>
      </c>
      <c r="M425" s="81">
        <f t="shared" si="246"/>
        <v>4.5383800000000001</v>
      </c>
      <c r="N425" s="81">
        <f t="shared" si="246"/>
        <v>4.6344700000000003</v>
      </c>
      <c r="O425" s="81">
        <f t="shared" si="246"/>
        <v>4.66662</v>
      </c>
      <c r="P425" s="81">
        <f t="shared" si="246"/>
        <v>4.8639000000000001</v>
      </c>
      <c r="Q425" s="81">
        <f t="shared" si="246"/>
        <v>4.8897700000000004</v>
      </c>
      <c r="R425" s="81">
        <f t="shared" si="246"/>
        <v>4.8796600000000003</v>
      </c>
      <c r="S425" s="81">
        <f t="shared" si="246"/>
        <v>4.7545200000000003</v>
      </c>
      <c r="T425" s="81">
        <f t="shared" si="246"/>
        <v>4.6961599999999999</v>
      </c>
      <c r="U425" s="81">
        <f t="shared" si="246"/>
        <v>4.6265200000000002</v>
      </c>
      <c r="V425" s="81">
        <f t="shared" si="246"/>
        <v>4.7625099999999998</v>
      </c>
      <c r="W425" s="81">
        <f t="shared" si="246"/>
        <v>4.8068</v>
      </c>
      <c r="X425" s="81">
        <f t="shared" si="246"/>
        <v>4.9101900000000001</v>
      </c>
      <c r="Y425" s="81">
        <f t="shared" si="246"/>
        <v>4.5866699999999998</v>
      </c>
      <c r="Z425" s="81">
        <f t="shared" si="246"/>
        <v>4.2241</v>
      </c>
      <c r="AA425" s="81">
        <f t="shared" si="246"/>
        <v>4.0450699999999999</v>
      </c>
    </row>
    <row r="426" spans="1:27" ht="12.75" hidden="1" customHeight="1" outlineLevel="1" x14ac:dyDescent="0.2">
      <c r="A426" s="89" t="s">
        <v>1859</v>
      </c>
      <c r="B426" s="63" t="s">
        <v>230</v>
      </c>
      <c r="C426" s="43" t="s">
        <v>79</v>
      </c>
      <c r="D426" s="44">
        <v>1578.91</v>
      </c>
      <c r="E426" s="44">
        <v>1428.35</v>
      </c>
      <c r="F426" s="44">
        <v>1325.67</v>
      </c>
      <c r="G426" s="44">
        <v>1271.03</v>
      </c>
      <c r="H426" s="44">
        <v>1351.75</v>
      </c>
      <c r="I426" s="44">
        <v>1369.29</v>
      </c>
      <c r="J426" s="44">
        <v>1464.29</v>
      </c>
      <c r="K426" s="44">
        <v>1589.18</v>
      </c>
      <c r="L426" s="44">
        <v>1834.93</v>
      </c>
      <c r="M426" s="44">
        <v>1980.12</v>
      </c>
      <c r="N426" s="44">
        <v>2076.21</v>
      </c>
      <c r="O426" s="44">
        <v>2108.36</v>
      </c>
      <c r="P426" s="44">
        <v>2305.64</v>
      </c>
      <c r="Q426" s="44">
        <v>2331.5100000000002</v>
      </c>
      <c r="R426" s="44">
        <v>2321.4</v>
      </c>
      <c r="S426" s="44">
        <v>2196.2600000000002</v>
      </c>
      <c r="T426" s="44">
        <v>2137.9</v>
      </c>
      <c r="U426" s="44">
        <v>2068.2600000000002</v>
      </c>
      <c r="V426" s="44">
        <v>2204.25</v>
      </c>
      <c r="W426" s="44">
        <v>2248.54</v>
      </c>
      <c r="X426" s="44">
        <v>2351.9299999999998</v>
      </c>
      <c r="Y426" s="44">
        <v>2028.41</v>
      </c>
      <c r="Z426" s="44">
        <v>1665.84</v>
      </c>
      <c r="AA426" s="44">
        <v>1486.81</v>
      </c>
    </row>
    <row r="427" spans="1:27" ht="12.75" hidden="1" customHeight="1" outlineLevel="1" x14ac:dyDescent="0.2">
      <c r="A427" s="89" t="s">
        <v>1860</v>
      </c>
      <c r="B427" s="63" t="s">
        <v>90</v>
      </c>
      <c r="C427" s="43" t="s">
        <v>79</v>
      </c>
      <c r="D427" s="44">
        <f>$D$317</f>
        <v>2222.89</v>
      </c>
      <c r="E427" s="44">
        <f t="shared" ref="E427:AA427" si="247">$D$317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2">
      <c r="A428" s="89" t="s">
        <v>1861</v>
      </c>
      <c r="B428" s="63" t="s">
        <v>83</v>
      </c>
      <c r="C428" s="43" t="s">
        <v>79</v>
      </c>
      <c r="D428" s="44">
        <v>4.68</v>
      </c>
      <c r="E428" s="44">
        <v>4.68</v>
      </c>
      <c r="F428" s="44">
        <v>4.68</v>
      </c>
      <c r="G428" s="44">
        <v>4.68</v>
      </c>
      <c r="H428" s="44">
        <v>4.68</v>
      </c>
      <c r="I428" s="44">
        <v>4.68</v>
      </c>
      <c r="J428" s="44">
        <v>4.68</v>
      </c>
      <c r="K428" s="44">
        <v>4.68</v>
      </c>
      <c r="L428" s="44">
        <v>4.68</v>
      </c>
      <c r="M428" s="44">
        <v>4.68</v>
      </c>
      <c r="N428" s="44">
        <v>4.68</v>
      </c>
      <c r="O428" s="44">
        <v>4.68</v>
      </c>
      <c r="P428" s="44">
        <v>4.68</v>
      </c>
      <c r="Q428" s="44">
        <v>4.68</v>
      </c>
      <c r="R428" s="44">
        <v>4.68</v>
      </c>
      <c r="S428" s="44">
        <v>4.68</v>
      </c>
      <c r="T428" s="44">
        <v>4.68</v>
      </c>
      <c r="U428" s="44">
        <v>4.68</v>
      </c>
      <c r="V428" s="44">
        <v>4.68</v>
      </c>
      <c r="W428" s="44">
        <v>4.68</v>
      </c>
      <c r="X428" s="44">
        <v>4.68</v>
      </c>
      <c r="Y428" s="44">
        <v>4.68</v>
      </c>
      <c r="Z428" s="44">
        <v>4.68</v>
      </c>
      <c r="AA428" s="44">
        <v>4.68</v>
      </c>
    </row>
    <row r="429" spans="1:27" ht="12.75" hidden="1" customHeight="1" outlineLevel="1" x14ac:dyDescent="0.2">
      <c r="A429" s="89" t="s">
        <v>1862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collapsed="1" x14ac:dyDescent="0.2">
      <c r="A430" s="88" t="s">
        <v>1863</v>
      </c>
      <c r="B430" s="28" t="str">
        <f>"24"&amp;"."&amp;$B$776&amp;"."&amp;$B$777</f>
        <v>24.09.2023</v>
      </c>
      <c r="C430" s="80" t="s">
        <v>76</v>
      </c>
      <c r="D430" s="81">
        <f>ROUND(((D431+D432+D434+D433)/1000),5)</f>
        <v>3.8614199999999999</v>
      </c>
      <c r="E430" s="81">
        <f>ROUND(((E431+E432+E434+E433)/1000),5)</f>
        <v>3.7060900000000001</v>
      </c>
      <c r="F430" s="81">
        <f>ROUND(((F431+F432+F434+F433)/1000),5)</f>
        <v>3.63259</v>
      </c>
      <c r="G430" s="81">
        <f t="shared" ref="G430:AA430" si="249">ROUND(((G431+G432+G434+G433)/1000),5)</f>
        <v>3.5817199999999998</v>
      </c>
      <c r="H430" s="81">
        <f t="shared" si="249"/>
        <v>3.6391399999999998</v>
      </c>
      <c r="I430" s="81">
        <f t="shared" si="249"/>
        <v>3.6846199999999998</v>
      </c>
      <c r="J430" s="81">
        <f t="shared" si="249"/>
        <v>3.4347500000000002</v>
      </c>
      <c r="K430" s="81">
        <f t="shared" si="249"/>
        <v>3.9312200000000002</v>
      </c>
      <c r="L430" s="81">
        <f t="shared" si="249"/>
        <v>4.13523</v>
      </c>
      <c r="M430" s="81">
        <f t="shared" si="249"/>
        <v>4.2988900000000001</v>
      </c>
      <c r="N430" s="81">
        <f t="shared" si="249"/>
        <v>4.34626</v>
      </c>
      <c r="O430" s="81">
        <f t="shared" si="249"/>
        <v>4.3567499999999999</v>
      </c>
      <c r="P430" s="81">
        <f t="shared" si="249"/>
        <v>4.3477899999999998</v>
      </c>
      <c r="Q430" s="81">
        <f t="shared" si="249"/>
        <v>4.3609400000000003</v>
      </c>
      <c r="R430" s="81">
        <f t="shared" si="249"/>
        <v>4.3768200000000004</v>
      </c>
      <c r="S430" s="81">
        <f t="shared" si="249"/>
        <v>4.4130399999999996</v>
      </c>
      <c r="T430" s="81">
        <f t="shared" si="249"/>
        <v>4.4285600000000001</v>
      </c>
      <c r="U430" s="81">
        <f t="shared" si="249"/>
        <v>4.4287999999999998</v>
      </c>
      <c r="V430" s="81">
        <f t="shared" si="249"/>
        <v>4.62026</v>
      </c>
      <c r="W430" s="81">
        <f t="shared" si="249"/>
        <v>4.7319899999999997</v>
      </c>
      <c r="X430" s="81">
        <f t="shared" si="249"/>
        <v>4.7670399999999997</v>
      </c>
      <c r="Y430" s="81">
        <f t="shared" si="249"/>
        <v>4.53043</v>
      </c>
      <c r="Z430" s="81">
        <f t="shared" si="249"/>
        <v>4.1714599999999997</v>
      </c>
      <c r="AA430" s="81">
        <f t="shared" si="249"/>
        <v>3.8685299999999998</v>
      </c>
    </row>
    <row r="431" spans="1:27" ht="12.75" hidden="1" customHeight="1" outlineLevel="1" x14ac:dyDescent="0.2">
      <c r="A431" s="89" t="s">
        <v>1864</v>
      </c>
      <c r="B431" s="63" t="s">
        <v>230</v>
      </c>
      <c r="C431" s="43" t="s">
        <v>79</v>
      </c>
      <c r="D431" s="44">
        <v>1303.1600000000001</v>
      </c>
      <c r="E431" s="44">
        <v>1147.83</v>
      </c>
      <c r="F431" s="44">
        <v>1074.33</v>
      </c>
      <c r="G431" s="44">
        <v>1023.46</v>
      </c>
      <c r="H431" s="44">
        <v>1080.8800000000001</v>
      </c>
      <c r="I431" s="44">
        <v>1126.3599999999999</v>
      </c>
      <c r="J431" s="44">
        <v>876.49</v>
      </c>
      <c r="K431" s="44">
        <v>1372.96</v>
      </c>
      <c r="L431" s="44">
        <v>1576.97</v>
      </c>
      <c r="M431" s="44">
        <v>1740.63</v>
      </c>
      <c r="N431" s="44">
        <v>1788</v>
      </c>
      <c r="O431" s="44">
        <v>1798.49</v>
      </c>
      <c r="P431" s="44">
        <v>1789.53</v>
      </c>
      <c r="Q431" s="44">
        <v>1802.68</v>
      </c>
      <c r="R431" s="44">
        <v>1818.56</v>
      </c>
      <c r="S431" s="44">
        <v>1854.78</v>
      </c>
      <c r="T431" s="44">
        <v>1870.3</v>
      </c>
      <c r="U431" s="44">
        <v>1870.54</v>
      </c>
      <c r="V431" s="44">
        <v>2062</v>
      </c>
      <c r="W431" s="44">
        <v>2173.73</v>
      </c>
      <c r="X431" s="44">
        <v>2208.7800000000002</v>
      </c>
      <c r="Y431" s="44">
        <v>1972.17</v>
      </c>
      <c r="Z431" s="44">
        <v>1613.2</v>
      </c>
      <c r="AA431" s="44">
        <v>1310.27</v>
      </c>
    </row>
    <row r="432" spans="1:27" ht="12.75" hidden="1" customHeight="1" outlineLevel="1" x14ac:dyDescent="0.2">
      <c r="A432" s="89" t="s">
        <v>1865</v>
      </c>
      <c r="B432" s="63" t="s">
        <v>90</v>
      </c>
      <c r="C432" s="43" t="s">
        <v>79</v>
      </c>
      <c r="D432" s="44">
        <f>$D$317</f>
        <v>2222.89</v>
      </c>
      <c r="E432" s="44">
        <f t="shared" ref="E432:AA432" si="250">$D$317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2">
      <c r="A433" s="89" t="s">
        <v>1866</v>
      </c>
      <c r="B433" s="63" t="s">
        <v>83</v>
      </c>
      <c r="C433" s="43" t="s">
        <v>79</v>
      </c>
      <c r="D433" s="44">
        <v>4.68</v>
      </c>
      <c r="E433" s="44">
        <v>4.68</v>
      </c>
      <c r="F433" s="44">
        <v>4.68</v>
      </c>
      <c r="G433" s="44">
        <v>4.68</v>
      </c>
      <c r="H433" s="44">
        <v>4.68</v>
      </c>
      <c r="I433" s="44">
        <v>4.68</v>
      </c>
      <c r="J433" s="44">
        <v>4.68</v>
      </c>
      <c r="K433" s="44">
        <v>4.68</v>
      </c>
      <c r="L433" s="44">
        <v>4.68</v>
      </c>
      <c r="M433" s="44">
        <v>4.68</v>
      </c>
      <c r="N433" s="44">
        <v>4.68</v>
      </c>
      <c r="O433" s="44">
        <v>4.68</v>
      </c>
      <c r="P433" s="44">
        <v>4.68</v>
      </c>
      <c r="Q433" s="44">
        <v>4.68</v>
      </c>
      <c r="R433" s="44">
        <v>4.68</v>
      </c>
      <c r="S433" s="44">
        <v>4.68</v>
      </c>
      <c r="T433" s="44">
        <v>4.68</v>
      </c>
      <c r="U433" s="44">
        <v>4.68</v>
      </c>
      <c r="V433" s="44">
        <v>4.68</v>
      </c>
      <c r="W433" s="44">
        <v>4.68</v>
      </c>
      <c r="X433" s="44">
        <v>4.68</v>
      </c>
      <c r="Y433" s="44">
        <v>4.68</v>
      </c>
      <c r="Z433" s="44">
        <v>4.68</v>
      </c>
      <c r="AA433" s="44">
        <v>4.68</v>
      </c>
    </row>
    <row r="434" spans="1:27" ht="12.75" hidden="1" customHeight="1" outlineLevel="1" x14ac:dyDescent="0.2">
      <c r="A434" s="89" t="s">
        <v>1867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collapsed="1" x14ac:dyDescent="0.2">
      <c r="A435" s="88" t="s">
        <v>1868</v>
      </c>
      <c r="B435" s="28" t="str">
        <f>"25"&amp;"."&amp;$B$776&amp;"."&amp;$B$777</f>
        <v>25.09.2023</v>
      </c>
      <c r="C435" s="80" t="s">
        <v>76</v>
      </c>
      <c r="D435" s="81">
        <f>ROUND(((D436+D437+D439+D438)/1000),5)</f>
        <v>3.7042000000000002</v>
      </c>
      <c r="E435" s="81">
        <f>ROUND(((E436+E437+E439+E438)/1000),5)</f>
        <v>3.5286400000000002</v>
      </c>
      <c r="F435" s="81">
        <f>ROUND(((F436+F437+F439+F438)/1000),5)</f>
        <v>2.7630300000000001</v>
      </c>
      <c r="G435" s="81">
        <f t="shared" ref="G435:AA435" si="252">ROUND(((G436+G437+G439+G438)/1000),5)</f>
        <v>2.7206399999999999</v>
      </c>
      <c r="H435" s="81">
        <f t="shared" si="252"/>
        <v>2.7871999999999999</v>
      </c>
      <c r="I435" s="81">
        <f t="shared" si="252"/>
        <v>3.8268300000000002</v>
      </c>
      <c r="J435" s="81">
        <f t="shared" si="252"/>
        <v>3.9889199999999998</v>
      </c>
      <c r="K435" s="81">
        <f t="shared" si="252"/>
        <v>4.2158199999999999</v>
      </c>
      <c r="L435" s="81">
        <f t="shared" si="252"/>
        <v>4.5388400000000004</v>
      </c>
      <c r="M435" s="81">
        <f t="shared" si="252"/>
        <v>4.7365899999999996</v>
      </c>
      <c r="N435" s="81">
        <f t="shared" si="252"/>
        <v>4.8248300000000004</v>
      </c>
      <c r="O435" s="81">
        <f t="shared" si="252"/>
        <v>4.7984299999999998</v>
      </c>
      <c r="P435" s="81">
        <f t="shared" si="252"/>
        <v>4.7666700000000004</v>
      </c>
      <c r="Q435" s="81">
        <f t="shared" si="252"/>
        <v>4.7378499999999999</v>
      </c>
      <c r="R435" s="81">
        <f t="shared" si="252"/>
        <v>4.7293099999999999</v>
      </c>
      <c r="S435" s="81">
        <f t="shared" si="252"/>
        <v>4.7285500000000003</v>
      </c>
      <c r="T435" s="81">
        <f t="shared" si="252"/>
        <v>4.7261100000000003</v>
      </c>
      <c r="U435" s="81">
        <f t="shared" si="252"/>
        <v>4.71244</v>
      </c>
      <c r="V435" s="81">
        <f t="shared" si="252"/>
        <v>4.8091900000000001</v>
      </c>
      <c r="W435" s="81">
        <f t="shared" si="252"/>
        <v>4.8541100000000004</v>
      </c>
      <c r="X435" s="81">
        <f t="shared" si="252"/>
        <v>4.8038299999999996</v>
      </c>
      <c r="Y435" s="81">
        <f t="shared" si="252"/>
        <v>4.58162</v>
      </c>
      <c r="Z435" s="81">
        <f t="shared" si="252"/>
        <v>4.0673199999999996</v>
      </c>
      <c r="AA435" s="81">
        <f t="shared" si="252"/>
        <v>3.7760600000000002</v>
      </c>
    </row>
    <row r="436" spans="1:27" ht="12.75" hidden="1" customHeight="1" outlineLevel="1" x14ac:dyDescent="0.2">
      <c r="A436" s="89" t="s">
        <v>1869</v>
      </c>
      <c r="B436" s="63" t="s">
        <v>230</v>
      </c>
      <c r="C436" s="43" t="s">
        <v>79</v>
      </c>
      <c r="D436" s="44">
        <v>1145.94</v>
      </c>
      <c r="E436" s="44">
        <v>970.38</v>
      </c>
      <c r="F436" s="44">
        <v>204.77</v>
      </c>
      <c r="G436" s="44">
        <v>162.38</v>
      </c>
      <c r="H436" s="44">
        <v>228.94</v>
      </c>
      <c r="I436" s="44">
        <v>1268.57</v>
      </c>
      <c r="J436" s="44">
        <v>1430.66</v>
      </c>
      <c r="K436" s="44">
        <v>1657.56</v>
      </c>
      <c r="L436" s="44">
        <v>1980.58</v>
      </c>
      <c r="M436" s="44">
        <v>2178.33</v>
      </c>
      <c r="N436" s="44">
        <v>2266.5700000000002</v>
      </c>
      <c r="O436" s="44">
        <v>2240.17</v>
      </c>
      <c r="P436" s="44">
        <v>2208.41</v>
      </c>
      <c r="Q436" s="44">
        <v>2179.59</v>
      </c>
      <c r="R436" s="44">
        <v>2171.0500000000002</v>
      </c>
      <c r="S436" s="44">
        <v>2170.29</v>
      </c>
      <c r="T436" s="44">
        <v>2167.85</v>
      </c>
      <c r="U436" s="44">
        <v>2154.1799999999998</v>
      </c>
      <c r="V436" s="44">
        <v>2250.9299999999998</v>
      </c>
      <c r="W436" s="44">
        <v>2295.85</v>
      </c>
      <c r="X436" s="44">
        <v>2245.5700000000002</v>
      </c>
      <c r="Y436" s="44">
        <v>2023.36</v>
      </c>
      <c r="Z436" s="44">
        <v>1509.06</v>
      </c>
      <c r="AA436" s="44">
        <v>1217.8</v>
      </c>
    </row>
    <row r="437" spans="1:27" ht="12.75" hidden="1" customHeight="1" outlineLevel="1" x14ac:dyDescent="0.2">
      <c r="A437" s="89" t="s">
        <v>1870</v>
      </c>
      <c r="B437" s="63" t="s">
        <v>90</v>
      </c>
      <c r="C437" s="43" t="s">
        <v>79</v>
      </c>
      <c r="D437" s="44">
        <f>$D$317</f>
        <v>2222.89</v>
      </c>
      <c r="E437" s="44">
        <f t="shared" ref="E437:AA437" si="253">$D$317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2">
      <c r="A438" s="89" t="s">
        <v>1871</v>
      </c>
      <c r="B438" s="63" t="s">
        <v>83</v>
      </c>
      <c r="C438" s="43" t="s">
        <v>79</v>
      </c>
      <c r="D438" s="44">
        <v>4.68</v>
      </c>
      <c r="E438" s="44">
        <v>4.68</v>
      </c>
      <c r="F438" s="44">
        <v>4.68</v>
      </c>
      <c r="G438" s="44">
        <v>4.68</v>
      </c>
      <c r="H438" s="44">
        <v>4.68</v>
      </c>
      <c r="I438" s="44">
        <v>4.68</v>
      </c>
      <c r="J438" s="44">
        <v>4.68</v>
      </c>
      <c r="K438" s="44">
        <v>4.68</v>
      </c>
      <c r="L438" s="44">
        <v>4.68</v>
      </c>
      <c r="M438" s="44">
        <v>4.68</v>
      </c>
      <c r="N438" s="44">
        <v>4.68</v>
      </c>
      <c r="O438" s="44">
        <v>4.68</v>
      </c>
      <c r="P438" s="44">
        <v>4.68</v>
      </c>
      <c r="Q438" s="44">
        <v>4.68</v>
      </c>
      <c r="R438" s="44">
        <v>4.68</v>
      </c>
      <c r="S438" s="44">
        <v>4.68</v>
      </c>
      <c r="T438" s="44">
        <v>4.68</v>
      </c>
      <c r="U438" s="44">
        <v>4.68</v>
      </c>
      <c r="V438" s="44">
        <v>4.68</v>
      </c>
      <c r="W438" s="44">
        <v>4.68</v>
      </c>
      <c r="X438" s="44">
        <v>4.68</v>
      </c>
      <c r="Y438" s="44">
        <v>4.68</v>
      </c>
      <c r="Z438" s="44">
        <v>4.68</v>
      </c>
      <c r="AA438" s="44">
        <v>4.68</v>
      </c>
    </row>
    <row r="439" spans="1:27" ht="12.75" hidden="1" customHeight="1" outlineLevel="1" x14ac:dyDescent="0.2">
      <c r="A439" s="89" t="s">
        <v>1872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collapsed="1" x14ac:dyDescent="0.2">
      <c r="A440" s="88" t="s">
        <v>1873</v>
      </c>
      <c r="B440" s="28" t="str">
        <f>"26"&amp;"."&amp;$B$776&amp;"."&amp;$B$777</f>
        <v>26.09.2023</v>
      </c>
      <c r="C440" s="80" t="s">
        <v>76</v>
      </c>
      <c r="D440" s="81">
        <f>ROUND(((D441+D442+D444+D443)/1000),5)</f>
        <v>3.6957800000000001</v>
      </c>
      <c r="E440" s="81">
        <f>ROUND(((E441+E442+E444+E443)/1000),5)</f>
        <v>3.5101900000000001</v>
      </c>
      <c r="F440" s="81">
        <f>ROUND(((F441+F442+F444+F443)/1000),5)</f>
        <v>2.7491699999999999</v>
      </c>
      <c r="G440" s="81">
        <f t="shared" ref="G440:AA440" si="255">ROUND(((G441+G442+G444+G443)/1000),5)</f>
        <v>2.7614000000000001</v>
      </c>
      <c r="H440" s="81">
        <f t="shared" si="255"/>
        <v>3.4865400000000002</v>
      </c>
      <c r="I440" s="81">
        <f t="shared" si="255"/>
        <v>3.8809399999999998</v>
      </c>
      <c r="J440" s="81">
        <f t="shared" si="255"/>
        <v>4.0613299999999999</v>
      </c>
      <c r="K440" s="81">
        <f t="shared" si="255"/>
        <v>4.1571699999999998</v>
      </c>
      <c r="L440" s="81">
        <f t="shared" si="255"/>
        <v>4.5357000000000003</v>
      </c>
      <c r="M440" s="81">
        <f t="shared" si="255"/>
        <v>4.7573499999999997</v>
      </c>
      <c r="N440" s="81">
        <f t="shared" si="255"/>
        <v>4.8368099999999998</v>
      </c>
      <c r="O440" s="81">
        <f t="shared" si="255"/>
        <v>4.8250999999999999</v>
      </c>
      <c r="P440" s="81">
        <f t="shared" si="255"/>
        <v>4.7784199999999997</v>
      </c>
      <c r="Q440" s="81">
        <f t="shared" si="255"/>
        <v>4.7852100000000002</v>
      </c>
      <c r="R440" s="81">
        <f t="shared" si="255"/>
        <v>4.7566699999999997</v>
      </c>
      <c r="S440" s="81">
        <f t="shared" si="255"/>
        <v>4.7544700000000004</v>
      </c>
      <c r="T440" s="81">
        <f t="shared" si="255"/>
        <v>4.6821900000000003</v>
      </c>
      <c r="U440" s="81">
        <f t="shared" si="255"/>
        <v>4.6173999999999999</v>
      </c>
      <c r="V440" s="81">
        <f t="shared" si="255"/>
        <v>4.7992699999999999</v>
      </c>
      <c r="W440" s="81">
        <f t="shared" si="255"/>
        <v>4.8647400000000003</v>
      </c>
      <c r="X440" s="81">
        <f t="shared" si="255"/>
        <v>4.8131500000000003</v>
      </c>
      <c r="Y440" s="81">
        <f t="shared" si="255"/>
        <v>4.5556599999999996</v>
      </c>
      <c r="Z440" s="81">
        <f t="shared" si="255"/>
        <v>4.0824199999999999</v>
      </c>
      <c r="AA440" s="81">
        <f t="shared" si="255"/>
        <v>3.8746999999999998</v>
      </c>
    </row>
    <row r="441" spans="1:27" ht="12.75" hidden="1" customHeight="1" outlineLevel="1" x14ac:dyDescent="0.2">
      <c r="A441" s="89" t="s">
        <v>1874</v>
      </c>
      <c r="B441" s="63" t="s">
        <v>230</v>
      </c>
      <c r="C441" s="43" t="s">
        <v>79</v>
      </c>
      <c r="D441" s="44">
        <v>1137.52</v>
      </c>
      <c r="E441" s="44">
        <v>951.93</v>
      </c>
      <c r="F441" s="44">
        <v>190.91</v>
      </c>
      <c r="G441" s="44">
        <v>203.14</v>
      </c>
      <c r="H441" s="44">
        <v>928.28</v>
      </c>
      <c r="I441" s="44">
        <v>1322.68</v>
      </c>
      <c r="J441" s="44">
        <v>1503.07</v>
      </c>
      <c r="K441" s="44">
        <v>1598.91</v>
      </c>
      <c r="L441" s="44">
        <v>1977.44</v>
      </c>
      <c r="M441" s="44">
        <v>2199.09</v>
      </c>
      <c r="N441" s="44">
        <v>2278.5500000000002</v>
      </c>
      <c r="O441" s="44">
        <v>2266.84</v>
      </c>
      <c r="P441" s="44">
        <v>2220.16</v>
      </c>
      <c r="Q441" s="44">
        <v>2226.9499999999998</v>
      </c>
      <c r="R441" s="44">
        <v>2198.41</v>
      </c>
      <c r="S441" s="44">
        <v>2196.21</v>
      </c>
      <c r="T441" s="44">
        <v>2123.9299999999998</v>
      </c>
      <c r="U441" s="44">
        <v>2059.14</v>
      </c>
      <c r="V441" s="44">
        <v>2241.0100000000002</v>
      </c>
      <c r="W441" s="44">
        <v>2306.48</v>
      </c>
      <c r="X441" s="44">
        <v>2254.89</v>
      </c>
      <c r="Y441" s="44">
        <v>1997.4</v>
      </c>
      <c r="Z441" s="44">
        <v>1524.16</v>
      </c>
      <c r="AA441" s="44">
        <v>1316.44</v>
      </c>
    </row>
    <row r="442" spans="1:27" ht="12.75" hidden="1" customHeight="1" outlineLevel="1" x14ac:dyDescent="0.2">
      <c r="A442" s="89" t="s">
        <v>1875</v>
      </c>
      <c r="B442" s="63" t="s">
        <v>90</v>
      </c>
      <c r="C442" s="43" t="s">
        <v>79</v>
      </c>
      <c r="D442" s="44">
        <f>$D$317</f>
        <v>2222.89</v>
      </c>
      <c r="E442" s="44">
        <f t="shared" ref="E442:AA442" si="256">$D$317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2">
      <c r="A443" s="89" t="s">
        <v>1876</v>
      </c>
      <c r="B443" s="63" t="s">
        <v>83</v>
      </c>
      <c r="C443" s="43" t="s">
        <v>79</v>
      </c>
      <c r="D443" s="44">
        <v>4.68</v>
      </c>
      <c r="E443" s="44">
        <v>4.68</v>
      </c>
      <c r="F443" s="44">
        <v>4.68</v>
      </c>
      <c r="G443" s="44">
        <v>4.68</v>
      </c>
      <c r="H443" s="44">
        <v>4.68</v>
      </c>
      <c r="I443" s="44">
        <v>4.68</v>
      </c>
      <c r="J443" s="44">
        <v>4.68</v>
      </c>
      <c r="K443" s="44">
        <v>4.68</v>
      </c>
      <c r="L443" s="44">
        <v>4.68</v>
      </c>
      <c r="M443" s="44">
        <v>4.68</v>
      </c>
      <c r="N443" s="44">
        <v>4.68</v>
      </c>
      <c r="O443" s="44">
        <v>4.68</v>
      </c>
      <c r="P443" s="44">
        <v>4.68</v>
      </c>
      <c r="Q443" s="44">
        <v>4.68</v>
      </c>
      <c r="R443" s="44">
        <v>4.68</v>
      </c>
      <c r="S443" s="44">
        <v>4.68</v>
      </c>
      <c r="T443" s="44">
        <v>4.68</v>
      </c>
      <c r="U443" s="44">
        <v>4.68</v>
      </c>
      <c r="V443" s="44">
        <v>4.68</v>
      </c>
      <c r="W443" s="44">
        <v>4.68</v>
      </c>
      <c r="X443" s="44">
        <v>4.68</v>
      </c>
      <c r="Y443" s="44">
        <v>4.68</v>
      </c>
      <c r="Z443" s="44">
        <v>4.68</v>
      </c>
      <c r="AA443" s="44">
        <v>4.68</v>
      </c>
    </row>
    <row r="444" spans="1:27" ht="12.75" hidden="1" customHeight="1" outlineLevel="1" x14ac:dyDescent="0.2">
      <c r="A444" s="89" t="s">
        <v>1877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collapsed="1" x14ac:dyDescent="0.2">
      <c r="A445" s="88" t="s">
        <v>1878</v>
      </c>
      <c r="B445" s="28" t="str">
        <f>"27"&amp;"."&amp;$B$776&amp;"."&amp;$B$777</f>
        <v>27.09.2023</v>
      </c>
      <c r="C445" s="80" t="s">
        <v>76</v>
      </c>
      <c r="D445" s="81">
        <f>ROUND(((D446+D447+D449+D448)/1000),5)</f>
        <v>3.70688</v>
      </c>
      <c r="E445" s="81">
        <f>ROUND(((E446+E447+E449+E448)/1000),5)</f>
        <v>3.4820000000000002</v>
      </c>
      <c r="F445" s="81">
        <f>ROUND(((F446+F447+F449+F448)/1000),5)</f>
        <v>3.2029000000000001</v>
      </c>
      <c r="G445" s="81">
        <f t="shared" ref="G445:AA445" si="258">ROUND(((G446+G447+G449+G448)/1000),5)</f>
        <v>3.25556</v>
      </c>
      <c r="H445" s="81">
        <f t="shared" si="258"/>
        <v>3.4994700000000001</v>
      </c>
      <c r="I445" s="81">
        <f t="shared" si="258"/>
        <v>3.89154</v>
      </c>
      <c r="J445" s="81">
        <f t="shared" si="258"/>
        <v>4.0488999999999997</v>
      </c>
      <c r="K445" s="81">
        <f t="shared" si="258"/>
        <v>4.2298999999999998</v>
      </c>
      <c r="L445" s="81">
        <f t="shared" si="258"/>
        <v>4.5551500000000003</v>
      </c>
      <c r="M445" s="81">
        <f t="shared" si="258"/>
        <v>4.7307800000000002</v>
      </c>
      <c r="N445" s="81">
        <f t="shared" si="258"/>
        <v>4.8006700000000002</v>
      </c>
      <c r="O445" s="81">
        <f t="shared" si="258"/>
        <v>4.73231</v>
      </c>
      <c r="P445" s="81">
        <f t="shared" si="258"/>
        <v>4.6773499999999997</v>
      </c>
      <c r="Q445" s="81">
        <f t="shared" si="258"/>
        <v>4.6780200000000001</v>
      </c>
      <c r="R445" s="81">
        <f t="shared" si="258"/>
        <v>4.6654999999999998</v>
      </c>
      <c r="S445" s="81">
        <f t="shared" si="258"/>
        <v>4.6643600000000003</v>
      </c>
      <c r="T445" s="81">
        <f t="shared" si="258"/>
        <v>4.6432700000000002</v>
      </c>
      <c r="U445" s="81">
        <f t="shared" si="258"/>
        <v>4.65665</v>
      </c>
      <c r="V445" s="81">
        <f t="shared" si="258"/>
        <v>4.6786000000000003</v>
      </c>
      <c r="W445" s="81">
        <f t="shared" si="258"/>
        <v>4.6974900000000002</v>
      </c>
      <c r="X445" s="81">
        <f t="shared" si="258"/>
        <v>4.54969</v>
      </c>
      <c r="Y445" s="81">
        <f t="shared" si="258"/>
        <v>4.3224999999999998</v>
      </c>
      <c r="Z445" s="81">
        <f t="shared" si="258"/>
        <v>4.0651799999999998</v>
      </c>
      <c r="AA445" s="81">
        <f t="shared" si="258"/>
        <v>3.8917700000000002</v>
      </c>
    </row>
    <row r="446" spans="1:27" ht="12.75" hidden="1" customHeight="1" outlineLevel="1" x14ac:dyDescent="0.2">
      <c r="A446" s="89" t="s">
        <v>1879</v>
      </c>
      <c r="B446" s="63" t="s">
        <v>230</v>
      </c>
      <c r="C446" s="43" t="s">
        <v>79</v>
      </c>
      <c r="D446" s="44">
        <v>1148.6199999999999</v>
      </c>
      <c r="E446" s="44">
        <v>923.74</v>
      </c>
      <c r="F446" s="44">
        <v>644.64</v>
      </c>
      <c r="G446" s="44">
        <v>697.3</v>
      </c>
      <c r="H446" s="44">
        <v>941.21</v>
      </c>
      <c r="I446" s="44">
        <v>1333.28</v>
      </c>
      <c r="J446" s="44">
        <v>1490.64</v>
      </c>
      <c r="K446" s="44">
        <v>1671.64</v>
      </c>
      <c r="L446" s="44">
        <v>1996.89</v>
      </c>
      <c r="M446" s="44">
        <v>2172.52</v>
      </c>
      <c r="N446" s="44">
        <v>2242.41</v>
      </c>
      <c r="O446" s="44">
        <v>2174.0500000000002</v>
      </c>
      <c r="P446" s="44">
        <v>2119.09</v>
      </c>
      <c r="Q446" s="44">
        <v>2119.7600000000002</v>
      </c>
      <c r="R446" s="44">
        <v>2107.2399999999998</v>
      </c>
      <c r="S446" s="44">
        <v>2106.1</v>
      </c>
      <c r="T446" s="44">
        <v>2085.0100000000002</v>
      </c>
      <c r="U446" s="44">
        <v>2098.39</v>
      </c>
      <c r="V446" s="44">
        <v>2120.34</v>
      </c>
      <c r="W446" s="44">
        <v>2139.23</v>
      </c>
      <c r="X446" s="44">
        <v>1991.43</v>
      </c>
      <c r="Y446" s="44">
        <v>1764.24</v>
      </c>
      <c r="Z446" s="44">
        <v>1506.92</v>
      </c>
      <c r="AA446" s="44">
        <v>1333.51</v>
      </c>
    </row>
    <row r="447" spans="1:27" ht="12.75" hidden="1" customHeight="1" outlineLevel="1" x14ac:dyDescent="0.2">
      <c r="A447" s="89" t="s">
        <v>1880</v>
      </c>
      <c r="B447" s="63" t="s">
        <v>90</v>
      </c>
      <c r="C447" s="43" t="s">
        <v>79</v>
      </c>
      <c r="D447" s="44">
        <f>$D$317</f>
        <v>2222.89</v>
      </c>
      <c r="E447" s="44">
        <f t="shared" ref="E447:AA447" si="259">$D$317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2">
      <c r="A448" s="89" t="s">
        <v>1881</v>
      </c>
      <c r="B448" s="63" t="s">
        <v>83</v>
      </c>
      <c r="C448" s="43" t="s">
        <v>79</v>
      </c>
      <c r="D448" s="44">
        <v>4.68</v>
      </c>
      <c r="E448" s="44">
        <v>4.68</v>
      </c>
      <c r="F448" s="44">
        <v>4.68</v>
      </c>
      <c r="G448" s="44">
        <v>4.68</v>
      </c>
      <c r="H448" s="44">
        <v>4.68</v>
      </c>
      <c r="I448" s="44">
        <v>4.68</v>
      </c>
      <c r="J448" s="44">
        <v>4.68</v>
      </c>
      <c r="K448" s="44">
        <v>4.68</v>
      </c>
      <c r="L448" s="44">
        <v>4.68</v>
      </c>
      <c r="M448" s="44">
        <v>4.68</v>
      </c>
      <c r="N448" s="44">
        <v>4.68</v>
      </c>
      <c r="O448" s="44">
        <v>4.68</v>
      </c>
      <c r="P448" s="44">
        <v>4.68</v>
      </c>
      <c r="Q448" s="44">
        <v>4.68</v>
      </c>
      <c r="R448" s="44">
        <v>4.68</v>
      </c>
      <c r="S448" s="44">
        <v>4.68</v>
      </c>
      <c r="T448" s="44">
        <v>4.68</v>
      </c>
      <c r="U448" s="44">
        <v>4.68</v>
      </c>
      <c r="V448" s="44">
        <v>4.68</v>
      </c>
      <c r="W448" s="44">
        <v>4.68</v>
      </c>
      <c r="X448" s="44">
        <v>4.68</v>
      </c>
      <c r="Y448" s="44">
        <v>4.68</v>
      </c>
      <c r="Z448" s="44">
        <v>4.68</v>
      </c>
      <c r="AA448" s="44">
        <v>4.68</v>
      </c>
    </row>
    <row r="449" spans="1:27" ht="12.75" hidden="1" customHeight="1" outlineLevel="1" x14ac:dyDescent="0.2">
      <c r="A449" s="89" t="s">
        <v>1882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collapsed="1" x14ac:dyDescent="0.2">
      <c r="A450" s="88" t="s">
        <v>1883</v>
      </c>
      <c r="B450" s="28" t="str">
        <f>"28"&amp;"."&amp;$B$776&amp;"."&amp;$B$777</f>
        <v>28.09.2023</v>
      </c>
      <c r="C450" s="80" t="s">
        <v>76</v>
      </c>
      <c r="D450" s="81">
        <f>ROUND(((D451+D452+D454+D453)/1000),5)</f>
        <v>3.7505099999999998</v>
      </c>
      <c r="E450" s="81">
        <f>ROUND(((E451+E452+E454+E453)/1000),5)</f>
        <v>3.6373899999999999</v>
      </c>
      <c r="F450" s="81">
        <f>ROUND(((F451+F452+F454+F453)/1000),5)</f>
        <v>3.6208399999999998</v>
      </c>
      <c r="G450" s="81">
        <f t="shared" ref="G450:AA450" si="261">ROUND(((G451+G452+G454+G453)/1000),5)</f>
        <v>3.6061899999999998</v>
      </c>
      <c r="H450" s="81">
        <f t="shared" si="261"/>
        <v>3.7055799999999999</v>
      </c>
      <c r="I450" s="81">
        <f t="shared" si="261"/>
        <v>3.9188700000000001</v>
      </c>
      <c r="J450" s="81">
        <f t="shared" si="261"/>
        <v>4.0046099999999996</v>
      </c>
      <c r="K450" s="81">
        <f t="shared" si="261"/>
        <v>4.1323800000000004</v>
      </c>
      <c r="L450" s="81">
        <f t="shared" si="261"/>
        <v>4.3849799999999997</v>
      </c>
      <c r="M450" s="81">
        <f t="shared" si="261"/>
        <v>4.4930099999999999</v>
      </c>
      <c r="N450" s="81">
        <f t="shared" si="261"/>
        <v>4.5012499999999998</v>
      </c>
      <c r="O450" s="81">
        <f t="shared" si="261"/>
        <v>4.4796800000000001</v>
      </c>
      <c r="P450" s="81">
        <f t="shared" si="261"/>
        <v>4.4325200000000002</v>
      </c>
      <c r="Q450" s="81">
        <f t="shared" si="261"/>
        <v>4.4487199999999998</v>
      </c>
      <c r="R450" s="81">
        <f t="shared" si="261"/>
        <v>4.5131399999999999</v>
      </c>
      <c r="S450" s="81">
        <f t="shared" si="261"/>
        <v>4.5104800000000003</v>
      </c>
      <c r="T450" s="81">
        <f t="shared" si="261"/>
        <v>4.50617</v>
      </c>
      <c r="U450" s="81">
        <f t="shared" si="261"/>
        <v>4.4878099999999996</v>
      </c>
      <c r="V450" s="81">
        <f t="shared" si="261"/>
        <v>4.6494900000000001</v>
      </c>
      <c r="W450" s="81">
        <f t="shared" si="261"/>
        <v>4.6707700000000001</v>
      </c>
      <c r="X450" s="81">
        <f t="shared" si="261"/>
        <v>4.5432399999999999</v>
      </c>
      <c r="Y450" s="81">
        <f t="shared" si="261"/>
        <v>4.3558199999999996</v>
      </c>
      <c r="Z450" s="81">
        <f t="shared" si="261"/>
        <v>4.0433399999999997</v>
      </c>
      <c r="AA450" s="81">
        <f t="shared" si="261"/>
        <v>3.9197500000000001</v>
      </c>
    </row>
    <row r="451" spans="1:27" ht="12.75" hidden="1" customHeight="1" outlineLevel="1" x14ac:dyDescent="0.2">
      <c r="A451" s="89" t="s">
        <v>1884</v>
      </c>
      <c r="B451" s="63" t="s">
        <v>230</v>
      </c>
      <c r="C451" s="43" t="s">
        <v>79</v>
      </c>
      <c r="D451" s="44">
        <v>1192.25</v>
      </c>
      <c r="E451" s="44">
        <v>1079.1300000000001</v>
      </c>
      <c r="F451" s="44">
        <v>1062.58</v>
      </c>
      <c r="G451" s="44">
        <v>1047.93</v>
      </c>
      <c r="H451" s="44">
        <v>1147.32</v>
      </c>
      <c r="I451" s="44">
        <v>1360.61</v>
      </c>
      <c r="J451" s="44">
        <v>1446.35</v>
      </c>
      <c r="K451" s="44">
        <v>1574.12</v>
      </c>
      <c r="L451" s="44">
        <v>1826.72</v>
      </c>
      <c r="M451" s="44">
        <v>1934.75</v>
      </c>
      <c r="N451" s="44">
        <v>1942.99</v>
      </c>
      <c r="O451" s="44">
        <v>1921.42</v>
      </c>
      <c r="P451" s="44">
        <v>1874.26</v>
      </c>
      <c r="Q451" s="44">
        <v>1890.46</v>
      </c>
      <c r="R451" s="44">
        <v>1954.88</v>
      </c>
      <c r="S451" s="44">
        <v>1952.22</v>
      </c>
      <c r="T451" s="44">
        <v>1947.91</v>
      </c>
      <c r="U451" s="44">
        <v>1929.55</v>
      </c>
      <c r="V451" s="44">
        <v>2091.23</v>
      </c>
      <c r="W451" s="44">
        <v>2112.5100000000002</v>
      </c>
      <c r="X451" s="44">
        <v>1984.98</v>
      </c>
      <c r="Y451" s="44">
        <v>1797.56</v>
      </c>
      <c r="Z451" s="44">
        <v>1485.08</v>
      </c>
      <c r="AA451" s="44">
        <v>1361.49</v>
      </c>
    </row>
    <row r="452" spans="1:27" ht="12.75" hidden="1" customHeight="1" outlineLevel="1" x14ac:dyDescent="0.2">
      <c r="A452" s="89" t="s">
        <v>1885</v>
      </c>
      <c r="B452" s="63" t="s">
        <v>90</v>
      </c>
      <c r="C452" s="43" t="s">
        <v>79</v>
      </c>
      <c r="D452" s="44">
        <f>$D$317</f>
        <v>2222.89</v>
      </c>
      <c r="E452" s="44">
        <f t="shared" ref="E452:AA452" si="262">$D$317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2">
      <c r="A453" s="89" t="s">
        <v>1886</v>
      </c>
      <c r="B453" s="63" t="s">
        <v>83</v>
      </c>
      <c r="C453" s="43" t="s">
        <v>79</v>
      </c>
      <c r="D453" s="44">
        <v>4.68</v>
      </c>
      <c r="E453" s="44">
        <v>4.68</v>
      </c>
      <c r="F453" s="44">
        <v>4.68</v>
      </c>
      <c r="G453" s="44">
        <v>4.68</v>
      </c>
      <c r="H453" s="44">
        <v>4.68</v>
      </c>
      <c r="I453" s="44">
        <v>4.68</v>
      </c>
      <c r="J453" s="44">
        <v>4.68</v>
      </c>
      <c r="K453" s="44">
        <v>4.68</v>
      </c>
      <c r="L453" s="44">
        <v>4.68</v>
      </c>
      <c r="M453" s="44">
        <v>4.68</v>
      </c>
      <c r="N453" s="44">
        <v>4.68</v>
      </c>
      <c r="O453" s="44">
        <v>4.68</v>
      </c>
      <c r="P453" s="44">
        <v>4.68</v>
      </c>
      <c r="Q453" s="44">
        <v>4.68</v>
      </c>
      <c r="R453" s="44">
        <v>4.68</v>
      </c>
      <c r="S453" s="44">
        <v>4.68</v>
      </c>
      <c r="T453" s="44">
        <v>4.68</v>
      </c>
      <c r="U453" s="44">
        <v>4.68</v>
      </c>
      <c r="V453" s="44">
        <v>4.68</v>
      </c>
      <c r="W453" s="44">
        <v>4.68</v>
      </c>
      <c r="X453" s="44">
        <v>4.68</v>
      </c>
      <c r="Y453" s="44">
        <v>4.68</v>
      </c>
      <c r="Z453" s="44">
        <v>4.68</v>
      </c>
      <c r="AA453" s="44">
        <v>4.68</v>
      </c>
    </row>
    <row r="454" spans="1:27" ht="12.75" hidden="1" customHeight="1" outlineLevel="1" x14ac:dyDescent="0.2">
      <c r="A454" s="89" t="s">
        <v>1887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collapsed="1" x14ac:dyDescent="0.2">
      <c r="A455" s="88" t="s">
        <v>1888</v>
      </c>
      <c r="B455" s="28" t="str">
        <f>"29"&amp;"."&amp;$B$776&amp;"."&amp;$B$777</f>
        <v>29.09.2023</v>
      </c>
      <c r="C455" s="80" t="s">
        <v>76</v>
      </c>
      <c r="D455" s="81">
        <f>ROUND(((D456+D457+D459+D458)/1000),5)</f>
        <v>3.73258</v>
      </c>
      <c r="E455" s="81">
        <f>ROUND(((E456+E457+E459+E458)/1000),5)</f>
        <v>3.5463100000000001</v>
      </c>
      <c r="F455" s="81">
        <f>ROUND(((F456+F457+F459+F458)/1000),5)</f>
        <v>3.4943900000000001</v>
      </c>
      <c r="G455" s="81">
        <f t="shared" ref="G455:AA455" si="264">ROUND(((G456+G457+G459+G458)/1000),5)</f>
        <v>3.5106099999999998</v>
      </c>
      <c r="H455" s="81">
        <f t="shared" si="264"/>
        <v>3.6238199999999998</v>
      </c>
      <c r="I455" s="81">
        <f t="shared" si="264"/>
        <v>3.8511799999999998</v>
      </c>
      <c r="J455" s="81">
        <f t="shared" si="264"/>
        <v>3.9525700000000001</v>
      </c>
      <c r="K455" s="81">
        <f t="shared" si="264"/>
        <v>4.13741</v>
      </c>
      <c r="L455" s="81">
        <f t="shared" si="264"/>
        <v>4.3665200000000004</v>
      </c>
      <c r="M455" s="81">
        <f t="shared" si="264"/>
        <v>4.4982800000000003</v>
      </c>
      <c r="N455" s="81">
        <f t="shared" si="264"/>
        <v>4.5030599999999996</v>
      </c>
      <c r="O455" s="81">
        <f t="shared" si="264"/>
        <v>4.4589999999999996</v>
      </c>
      <c r="P455" s="81">
        <f t="shared" si="264"/>
        <v>4.4341499999999998</v>
      </c>
      <c r="Q455" s="81">
        <f t="shared" si="264"/>
        <v>4.4916</v>
      </c>
      <c r="R455" s="81">
        <f t="shared" si="264"/>
        <v>4.5146300000000004</v>
      </c>
      <c r="S455" s="81">
        <f t="shared" si="264"/>
        <v>4.5083399999999996</v>
      </c>
      <c r="T455" s="81">
        <f t="shared" si="264"/>
        <v>4.4987599999999999</v>
      </c>
      <c r="U455" s="81">
        <f t="shared" si="264"/>
        <v>4.4928800000000004</v>
      </c>
      <c r="V455" s="81">
        <f t="shared" si="264"/>
        <v>4.58385</v>
      </c>
      <c r="W455" s="81">
        <f t="shared" si="264"/>
        <v>4.6361400000000001</v>
      </c>
      <c r="X455" s="81">
        <f t="shared" si="264"/>
        <v>4.5470600000000001</v>
      </c>
      <c r="Y455" s="81">
        <f t="shared" si="264"/>
        <v>4.4033100000000003</v>
      </c>
      <c r="Z455" s="81">
        <f t="shared" si="264"/>
        <v>4.1011199999999999</v>
      </c>
      <c r="AA455" s="81">
        <f t="shared" si="264"/>
        <v>3.9856199999999999</v>
      </c>
    </row>
    <row r="456" spans="1:27" ht="12.75" hidden="1" customHeight="1" outlineLevel="1" x14ac:dyDescent="0.2">
      <c r="A456" s="89" t="s">
        <v>1889</v>
      </c>
      <c r="B456" s="63" t="s">
        <v>230</v>
      </c>
      <c r="C456" s="43" t="s">
        <v>79</v>
      </c>
      <c r="D456" s="44">
        <v>1174.32</v>
      </c>
      <c r="E456" s="44">
        <v>988.05</v>
      </c>
      <c r="F456" s="44">
        <v>936.13</v>
      </c>
      <c r="G456" s="44">
        <v>952.35</v>
      </c>
      <c r="H456" s="44">
        <v>1065.56</v>
      </c>
      <c r="I456" s="44">
        <v>1292.92</v>
      </c>
      <c r="J456" s="44">
        <v>1394.31</v>
      </c>
      <c r="K456" s="44">
        <v>1579.15</v>
      </c>
      <c r="L456" s="44">
        <v>1808.26</v>
      </c>
      <c r="M456" s="44">
        <v>1940.02</v>
      </c>
      <c r="N456" s="44">
        <v>1944.8</v>
      </c>
      <c r="O456" s="44">
        <v>1900.74</v>
      </c>
      <c r="P456" s="44">
        <v>1875.89</v>
      </c>
      <c r="Q456" s="44">
        <v>1933.34</v>
      </c>
      <c r="R456" s="44">
        <v>1956.37</v>
      </c>
      <c r="S456" s="44">
        <v>1950.08</v>
      </c>
      <c r="T456" s="44">
        <v>1940.5</v>
      </c>
      <c r="U456" s="44">
        <v>1934.62</v>
      </c>
      <c r="V456" s="44">
        <v>2025.59</v>
      </c>
      <c r="W456" s="44">
        <v>2077.88</v>
      </c>
      <c r="X456" s="44">
        <v>1988.8</v>
      </c>
      <c r="Y456" s="44">
        <v>1845.05</v>
      </c>
      <c r="Z456" s="44">
        <v>1542.86</v>
      </c>
      <c r="AA456" s="44">
        <v>1427.36</v>
      </c>
    </row>
    <row r="457" spans="1:27" ht="12.75" hidden="1" customHeight="1" outlineLevel="1" x14ac:dyDescent="0.2">
      <c r="A457" s="89" t="s">
        <v>1890</v>
      </c>
      <c r="B457" s="63" t="s">
        <v>90</v>
      </c>
      <c r="C457" s="43" t="s">
        <v>79</v>
      </c>
      <c r="D457" s="44">
        <f>$D$317</f>
        <v>2222.89</v>
      </c>
      <c r="E457" s="44">
        <f t="shared" ref="E457:AA457" si="265">$D$317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2">
      <c r="A458" s="89" t="s">
        <v>1891</v>
      </c>
      <c r="B458" s="63" t="s">
        <v>83</v>
      </c>
      <c r="C458" s="43" t="s">
        <v>79</v>
      </c>
      <c r="D458" s="44">
        <v>4.68</v>
      </c>
      <c r="E458" s="44">
        <v>4.68</v>
      </c>
      <c r="F458" s="44">
        <v>4.68</v>
      </c>
      <c r="G458" s="44">
        <v>4.68</v>
      </c>
      <c r="H458" s="44">
        <v>4.68</v>
      </c>
      <c r="I458" s="44">
        <v>4.68</v>
      </c>
      <c r="J458" s="44">
        <v>4.68</v>
      </c>
      <c r="K458" s="44">
        <v>4.68</v>
      </c>
      <c r="L458" s="44">
        <v>4.68</v>
      </c>
      <c r="M458" s="44">
        <v>4.68</v>
      </c>
      <c r="N458" s="44">
        <v>4.68</v>
      </c>
      <c r="O458" s="44">
        <v>4.68</v>
      </c>
      <c r="P458" s="44">
        <v>4.68</v>
      </c>
      <c r="Q458" s="44">
        <v>4.68</v>
      </c>
      <c r="R458" s="44">
        <v>4.68</v>
      </c>
      <c r="S458" s="44">
        <v>4.68</v>
      </c>
      <c r="T458" s="44">
        <v>4.68</v>
      </c>
      <c r="U458" s="44">
        <v>4.68</v>
      </c>
      <c r="V458" s="44">
        <v>4.68</v>
      </c>
      <c r="W458" s="44">
        <v>4.68</v>
      </c>
      <c r="X458" s="44">
        <v>4.68</v>
      </c>
      <c r="Y458" s="44">
        <v>4.68</v>
      </c>
      <c r="Z458" s="44">
        <v>4.68</v>
      </c>
      <c r="AA458" s="44">
        <v>4.68</v>
      </c>
    </row>
    <row r="459" spans="1:27" ht="12.75" hidden="1" customHeight="1" outlineLevel="1" x14ac:dyDescent="0.2">
      <c r="A459" s="89" t="s">
        <v>1892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collapsed="1" x14ac:dyDescent="0.2">
      <c r="A460" s="88" t="s">
        <v>1893</v>
      </c>
      <c r="B460" s="28" t="str">
        <f>"30"&amp;"."&amp;$B$776&amp;"."&amp;$B$777</f>
        <v>30.09.2023</v>
      </c>
      <c r="C460" s="80" t="s">
        <v>76</v>
      </c>
      <c r="D460" s="81">
        <f>ROUND(((D461+D462+D464+D463)/1000),5)</f>
        <v>3.8840699999999999</v>
      </c>
      <c r="E460" s="81">
        <f>ROUND(((E461+E462+E464+E463)/1000),5)</f>
        <v>3.80355</v>
      </c>
      <c r="F460" s="81">
        <f>ROUND(((F461+F462+F464+F463)/1000),5)</f>
        <v>3.7331300000000001</v>
      </c>
      <c r="G460" s="81">
        <f t="shared" ref="G460:AA460" si="267">ROUND(((G461+G462+G464+G463)/1000),5)</f>
        <v>3.6994099999999999</v>
      </c>
      <c r="H460" s="81">
        <f t="shared" si="267"/>
        <v>3.7471000000000001</v>
      </c>
      <c r="I460" s="81">
        <f t="shared" si="267"/>
        <v>3.8406099999999999</v>
      </c>
      <c r="J460" s="81">
        <f t="shared" si="267"/>
        <v>3.8691300000000002</v>
      </c>
      <c r="K460" s="81">
        <f t="shared" si="267"/>
        <v>4.0367300000000004</v>
      </c>
      <c r="L460" s="81">
        <f t="shared" si="267"/>
        <v>4.3246000000000002</v>
      </c>
      <c r="M460" s="81">
        <f t="shared" si="267"/>
        <v>4.5314800000000002</v>
      </c>
      <c r="N460" s="81">
        <f t="shared" si="267"/>
        <v>4.5638699999999996</v>
      </c>
      <c r="O460" s="81">
        <f t="shared" si="267"/>
        <v>4.5682799999999997</v>
      </c>
      <c r="P460" s="81">
        <f t="shared" si="267"/>
        <v>4.5437799999999999</v>
      </c>
      <c r="Q460" s="81">
        <f t="shared" si="267"/>
        <v>4.5413100000000002</v>
      </c>
      <c r="R460" s="81">
        <f t="shared" si="267"/>
        <v>4.5431299999999997</v>
      </c>
      <c r="S460" s="81">
        <f t="shared" si="267"/>
        <v>4.5399000000000003</v>
      </c>
      <c r="T460" s="81">
        <f t="shared" si="267"/>
        <v>4.5259499999999999</v>
      </c>
      <c r="U460" s="81">
        <f t="shared" si="267"/>
        <v>4.4593100000000003</v>
      </c>
      <c r="V460" s="81">
        <f t="shared" si="267"/>
        <v>4.5587200000000001</v>
      </c>
      <c r="W460" s="81">
        <f t="shared" si="267"/>
        <v>4.6083299999999996</v>
      </c>
      <c r="X460" s="81">
        <f t="shared" si="267"/>
        <v>4.55145</v>
      </c>
      <c r="Y460" s="81">
        <f t="shared" si="267"/>
        <v>4.2931999999999997</v>
      </c>
      <c r="Z460" s="81">
        <f t="shared" si="267"/>
        <v>4.15055</v>
      </c>
      <c r="AA460" s="81">
        <f t="shared" si="267"/>
        <v>3.9418500000000001</v>
      </c>
    </row>
    <row r="461" spans="1:27" ht="12.75" hidden="1" customHeight="1" outlineLevel="1" x14ac:dyDescent="0.2">
      <c r="A461" s="89" t="s">
        <v>1894</v>
      </c>
      <c r="B461" s="63" t="s">
        <v>230</v>
      </c>
      <c r="C461" s="43" t="s">
        <v>79</v>
      </c>
      <c r="D461" s="44">
        <v>1325.81</v>
      </c>
      <c r="E461" s="44">
        <v>1245.29</v>
      </c>
      <c r="F461" s="44">
        <v>1174.8699999999999</v>
      </c>
      <c r="G461" s="44">
        <v>1141.1500000000001</v>
      </c>
      <c r="H461" s="44">
        <v>1188.8399999999999</v>
      </c>
      <c r="I461" s="44">
        <v>1282.3499999999999</v>
      </c>
      <c r="J461" s="44">
        <v>1310.87</v>
      </c>
      <c r="K461" s="44">
        <v>1478.47</v>
      </c>
      <c r="L461" s="44">
        <v>1766.34</v>
      </c>
      <c r="M461" s="44">
        <v>1973.22</v>
      </c>
      <c r="N461" s="44">
        <v>2005.61</v>
      </c>
      <c r="O461" s="44">
        <v>2010.02</v>
      </c>
      <c r="P461" s="44">
        <v>1985.52</v>
      </c>
      <c r="Q461" s="44">
        <v>1983.05</v>
      </c>
      <c r="R461" s="44">
        <v>1984.87</v>
      </c>
      <c r="S461" s="44">
        <v>1981.64</v>
      </c>
      <c r="T461" s="44">
        <v>1967.69</v>
      </c>
      <c r="U461" s="44">
        <v>1901.05</v>
      </c>
      <c r="V461" s="44">
        <v>2000.46</v>
      </c>
      <c r="W461" s="44">
        <v>2050.0700000000002</v>
      </c>
      <c r="X461" s="44">
        <v>1993.19</v>
      </c>
      <c r="Y461" s="44">
        <v>1734.94</v>
      </c>
      <c r="Z461" s="44">
        <v>1592.29</v>
      </c>
      <c r="AA461" s="44">
        <v>1383.59</v>
      </c>
    </row>
    <row r="462" spans="1:27" ht="12.75" hidden="1" customHeight="1" outlineLevel="1" x14ac:dyDescent="0.2">
      <c r="A462" s="89" t="s">
        <v>1895</v>
      </c>
      <c r="B462" s="63" t="s">
        <v>90</v>
      </c>
      <c r="C462" s="43" t="s">
        <v>79</v>
      </c>
      <c r="D462" s="44">
        <f>$D$317</f>
        <v>2222.89</v>
      </c>
      <c r="E462" s="44">
        <f t="shared" ref="E462:AA462" si="268">$D$317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2">
      <c r="A463" s="89" t="s">
        <v>1896</v>
      </c>
      <c r="B463" s="63" t="s">
        <v>83</v>
      </c>
      <c r="C463" s="43" t="s">
        <v>79</v>
      </c>
      <c r="D463" s="44">
        <v>4.68</v>
      </c>
      <c r="E463" s="44">
        <v>4.68</v>
      </c>
      <c r="F463" s="44">
        <v>4.68</v>
      </c>
      <c r="G463" s="44">
        <v>4.68</v>
      </c>
      <c r="H463" s="44">
        <v>4.68</v>
      </c>
      <c r="I463" s="44">
        <v>4.68</v>
      </c>
      <c r="J463" s="44">
        <v>4.68</v>
      </c>
      <c r="K463" s="44">
        <v>4.68</v>
      </c>
      <c r="L463" s="44">
        <v>4.68</v>
      </c>
      <c r="M463" s="44">
        <v>4.68</v>
      </c>
      <c r="N463" s="44">
        <v>4.68</v>
      </c>
      <c r="O463" s="44">
        <v>4.68</v>
      </c>
      <c r="P463" s="44">
        <v>4.68</v>
      </c>
      <c r="Q463" s="44">
        <v>4.68</v>
      </c>
      <c r="R463" s="44">
        <v>4.68</v>
      </c>
      <c r="S463" s="44">
        <v>4.68</v>
      </c>
      <c r="T463" s="44">
        <v>4.68</v>
      </c>
      <c r="U463" s="44">
        <v>4.68</v>
      </c>
      <c r="V463" s="44">
        <v>4.68</v>
      </c>
      <c r="W463" s="44">
        <v>4.68</v>
      </c>
      <c r="X463" s="44">
        <v>4.68</v>
      </c>
      <c r="Y463" s="44">
        <v>4.68</v>
      </c>
      <c r="Z463" s="44">
        <v>4.68</v>
      </c>
      <c r="AA463" s="44">
        <v>4.68</v>
      </c>
    </row>
    <row r="464" spans="1:27" ht="12.75" hidden="1" customHeight="1" outlineLevel="1" x14ac:dyDescent="0.2">
      <c r="A464" s="89" t="s">
        <v>1897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collapsed="1" x14ac:dyDescent="0.2">
      <c r="B465" s="91" t="s">
        <v>379</v>
      </c>
    </row>
    <row r="466" spans="1:27" x14ac:dyDescent="0.2">
      <c r="B466" s="91" t="s">
        <v>379</v>
      </c>
    </row>
    <row r="467" spans="1:27" x14ac:dyDescent="0.2">
      <c r="A467" s="179" t="s">
        <v>682</v>
      </c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1"/>
    </row>
    <row r="468" spans="1:27" ht="25.5" x14ac:dyDescent="0.2">
      <c r="A468" s="26" t="s">
        <v>64</v>
      </c>
      <c r="B468" s="27" t="s">
        <v>202</v>
      </c>
      <c r="C468" s="26" t="s">
        <v>203</v>
      </c>
      <c r="D468" s="27" t="s">
        <v>204</v>
      </c>
      <c r="E468" s="27" t="s">
        <v>205</v>
      </c>
      <c r="F468" s="27" t="s">
        <v>206</v>
      </c>
      <c r="G468" s="27" t="s">
        <v>207</v>
      </c>
      <c r="H468" s="27" t="s">
        <v>208</v>
      </c>
      <c r="I468" s="27" t="s">
        <v>209</v>
      </c>
      <c r="J468" s="27" t="s">
        <v>210</v>
      </c>
      <c r="K468" s="27" t="s">
        <v>211</v>
      </c>
      <c r="L468" s="27" t="s">
        <v>212</v>
      </c>
      <c r="M468" s="27" t="s">
        <v>213</v>
      </c>
      <c r="N468" s="27" t="s">
        <v>214</v>
      </c>
      <c r="O468" s="27" t="s">
        <v>215</v>
      </c>
      <c r="P468" s="27" t="s">
        <v>216</v>
      </c>
      <c r="Q468" s="27" t="s">
        <v>217</v>
      </c>
      <c r="R468" s="27" t="s">
        <v>218</v>
      </c>
      <c r="S468" s="27" t="s">
        <v>219</v>
      </c>
      <c r="T468" s="27" t="s">
        <v>220</v>
      </c>
      <c r="U468" s="27" t="s">
        <v>221</v>
      </c>
      <c r="V468" s="27" t="s">
        <v>222</v>
      </c>
      <c r="W468" s="27" t="s">
        <v>223</v>
      </c>
      <c r="X468" s="27" t="s">
        <v>224</v>
      </c>
      <c r="Y468" s="27" t="s">
        <v>225</v>
      </c>
      <c r="Z468" s="27" t="s">
        <v>226</v>
      </c>
      <c r="AA468" s="27" t="s">
        <v>227</v>
      </c>
    </row>
    <row r="469" spans="1:27" x14ac:dyDescent="0.2">
      <c r="A469" s="88" t="s">
        <v>1898</v>
      </c>
      <c r="B469" s="28" t="str">
        <f>"01"&amp;"."&amp;$B$776&amp;"."&amp;$B$777</f>
        <v>01.09.2023</v>
      </c>
      <c r="C469" s="80" t="s">
        <v>76</v>
      </c>
      <c r="D469" s="81">
        <f>ROUND(((D470+D471+D473+D472)/1000),5)</f>
        <v>5.2498800000000001</v>
      </c>
      <c r="E469" s="81">
        <f>ROUND(((E470+E471+E473+E472)/1000),5)</f>
        <v>5.1410900000000002</v>
      </c>
      <c r="F469" s="81">
        <f>ROUND(((F470+F471+F473+F472)/1000),5)</f>
        <v>5.0774900000000001</v>
      </c>
      <c r="G469" s="81">
        <f t="shared" ref="G469:AA469" si="270">ROUND(((G470+G471+G473+G472)/1000),5)</f>
        <v>5.0844699999999996</v>
      </c>
      <c r="H469" s="81">
        <f t="shared" si="270"/>
        <v>5.1291500000000001</v>
      </c>
      <c r="I469" s="81">
        <f t="shared" si="270"/>
        <v>5.2082300000000004</v>
      </c>
      <c r="J469" s="81">
        <f t="shared" si="270"/>
        <v>5.3179400000000001</v>
      </c>
      <c r="K469" s="81">
        <f t="shared" si="270"/>
        <v>5.5682999999999998</v>
      </c>
      <c r="L469" s="81">
        <f t="shared" si="270"/>
        <v>5.7625000000000002</v>
      </c>
      <c r="M469" s="81">
        <f t="shared" si="270"/>
        <v>5.9849600000000001</v>
      </c>
      <c r="N469" s="81">
        <f t="shared" si="270"/>
        <v>6.0201200000000004</v>
      </c>
      <c r="O469" s="81">
        <f t="shared" si="270"/>
        <v>5.9958200000000001</v>
      </c>
      <c r="P469" s="81">
        <f t="shared" si="270"/>
        <v>6.0027900000000001</v>
      </c>
      <c r="Q469" s="81">
        <f t="shared" si="270"/>
        <v>6.0059899999999997</v>
      </c>
      <c r="R469" s="81">
        <f t="shared" si="270"/>
        <v>6.0811099999999998</v>
      </c>
      <c r="S469" s="81">
        <f t="shared" si="270"/>
        <v>6.0672699999999997</v>
      </c>
      <c r="T469" s="81">
        <f t="shared" si="270"/>
        <v>6.0597899999999996</v>
      </c>
      <c r="U469" s="81">
        <f t="shared" si="270"/>
        <v>6.0280100000000001</v>
      </c>
      <c r="V469" s="81">
        <f t="shared" si="270"/>
        <v>6.0289400000000004</v>
      </c>
      <c r="W469" s="81">
        <f t="shared" si="270"/>
        <v>6.0655200000000002</v>
      </c>
      <c r="X469" s="81">
        <f t="shared" si="270"/>
        <v>6.0580999999999996</v>
      </c>
      <c r="Y469" s="81">
        <f t="shared" si="270"/>
        <v>5.92903</v>
      </c>
      <c r="Z469" s="81">
        <f t="shared" si="270"/>
        <v>5.6553899999999997</v>
      </c>
      <c r="AA469" s="81">
        <f t="shared" si="270"/>
        <v>5.4505499999999998</v>
      </c>
    </row>
    <row r="470" spans="1:27" ht="12.75" hidden="1" customHeight="1" outlineLevel="1" x14ac:dyDescent="0.2">
      <c r="A470" s="89" t="s">
        <v>1899</v>
      </c>
      <c r="B470" s="63" t="s">
        <v>230</v>
      </c>
      <c r="C470" s="43" t="s">
        <v>79</v>
      </c>
      <c r="D470" s="44">
        <v>1354.74</v>
      </c>
      <c r="E470" s="44">
        <v>1245.95</v>
      </c>
      <c r="F470" s="44">
        <v>1182.3499999999999</v>
      </c>
      <c r="G470" s="44">
        <v>1189.33</v>
      </c>
      <c r="H470" s="44">
        <v>1234.01</v>
      </c>
      <c r="I470" s="44">
        <v>1313.09</v>
      </c>
      <c r="J470" s="44">
        <v>1422.8</v>
      </c>
      <c r="K470" s="44">
        <v>1673.16</v>
      </c>
      <c r="L470" s="44">
        <v>1867.36</v>
      </c>
      <c r="M470" s="44">
        <v>2089.8200000000002</v>
      </c>
      <c r="N470" s="44">
        <v>2124.98</v>
      </c>
      <c r="O470" s="44">
        <v>2100.6799999999998</v>
      </c>
      <c r="P470" s="44">
        <v>2107.65</v>
      </c>
      <c r="Q470" s="44">
        <v>2110.85</v>
      </c>
      <c r="R470" s="44">
        <v>2185.9699999999998</v>
      </c>
      <c r="S470" s="44">
        <v>2172.13</v>
      </c>
      <c r="T470" s="44">
        <v>2164.65</v>
      </c>
      <c r="U470" s="44">
        <v>2132.87</v>
      </c>
      <c r="V470" s="44">
        <v>2133.8000000000002</v>
      </c>
      <c r="W470" s="44">
        <v>2170.38</v>
      </c>
      <c r="X470" s="44">
        <v>2162.96</v>
      </c>
      <c r="Y470" s="44">
        <v>2033.89</v>
      </c>
      <c r="Z470" s="44">
        <v>1760.25</v>
      </c>
      <c r="AA470" s="44">
        <v>1555.41</v>
      </c>
    </row>
    <row r="471" spans="1:27" ht="12.75" hidden="1" customHeight="1" outlineLevel="1" x14ac:dyDescent="0.2">
      <c r="A471" s="89" t="s">
        <v>1900</v>
      </c>
      <c r="B471" s="63" t="s">
        <v>90</v>
      </c>
      <c r="C471" s="43" t="s">
        <v>79</v>
      </c>
      <c r="D471" s="44">
        <v>3559.77</v>
      </c>
      <c r="E471" s="44">
        <f>$D$471</f>
        <v>3559.77</v>
      </c>
      <c r="F471" s="44">
        <f t="shared" ref="F471:AA471" si="271">$D$471</f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hidden="1" customHeight="1" outlineLevel="1" x14ac:dyDescent="0.2">
      <c r="A472" s="89" t="s">
        <v>1901</v>
      </c>
      <c r="B472" s="63" t="s">
        <v>83</v>
      </c>
      <c r="C472" s="43" t="s">
        <v>79</v>
      </c>
      <c r="D472" s="44">
        <v>4.68</v>
      </c>
      <c r="E472" s="44">
        <v>4.68</v>
      </c>
      <c r="F472" s="44">
        <v>4.68</v>
      </c>
      <c r="G472" s="44">
        <v>4.68</v>
      </c>
      <c r="H472" s="44">
        <v>4.68</v>
      </c>
      <c r="I472" s="44">
        <v>4.68</v>
      </c>
      <c r="J472" s="44">
        <v>4.68</v>
      </c>
      <c r="K472" s="44">
        <v>4.68</v>
      </c>
      <c r="L472" s="44">
        <v>4.68</v>
      </c>
      <c r="M472" s="44">
        <v>4.68</v>
      </c>
      <c r="N472" s="44">
        <v>4.68</v>
      </c>
      <c r="O472" s="44">
        <v>4.68</v>
      </c>
      <c r="P472" s="44">
        <v>4.68</v>
      </c>
      <c r="Q472" s="44">
        <v>4.68</v>
      </c>
      <c r="R472" s="44">
        <v>4.68</v>
      </c>
      <c r="S472" s="44">
        <v>4.68</v>
      </c>
      <c r="T472" s="44">
        <v>4.68</v>
      </c>
      <c r="U472" s="44">
        <v>4.68</v>
      </c>
      <c r="V472" s="44">
        <v>4.68</v>
      </c>
      <c r="W472" s="44">
        <v>4.68</v>
      </c>
      <c r="X472" s="44">
        <v>4.68</v>
      </c>
      <c r="Y472" s="44">
        <v>4.68</v>
      </c>
      <c r="Z472" s="44">
        <v>4.68</v>
      </c>
      <c r="AA472" s="44">
        <v>4.68</v>
      </c>
    </row>
    <row r="473" spans="1:27" ht="12.75" hidden="1" customHeight="1" outlineLevel="1" x14ac:dyDescent="0.2">
      <c r="A473" s="89" t="s">
        <v>1902</v>
      </c>
      <c r="B473" s="63" t="s">
        <v>81</v>
      </c>
      <c r="C473" s="43" t="s">
        <v>79</v>
      </c>
      <c r="D473" s="44">
        <f>$D$11</f>
        <v>330.69</v>
      </c>
      <c r="E473" s="44">
        <f t="shared" ref="E473:AA473" si="272">$D$11</f>
        <v>330.69</v>
      </c>
      <c r="F473" s="44">
        <f t="shared" si="272"/>
        <v>330.69</v>
      </c>
      <c r="G473" s="44">
        <f t="shared" si="272"/>
        <v>330.69</v>
      </c>
      <c r="H473" s="44">
        <f t="shared" si="272"/>
        <v>330.69</v>
      </c>
      <c r="I473" s="44">
        <f t="shared" si="272"/>
        <v>330.69</v>
      </c>
      <c r="J473" s="44">
        <f t="shared" si="272"/>
        <v>330.69</v>
      </c>
      <c r="K473" s="44">
        <f t="shared" si="272"/>
        <v>330.69</v>
      </c>
      <c r="L473" s="44">
        <f t="shared" si="272"/>
        <v>330.69</v>
      </c>
      <c r="M473" s="44">
        <f t="shared" si="272"/>
        <v>330.69</v>
      </c>
      <c r="N473" s="44">
        <f t="shared" si="272"/>
        <v>330.69</v>
      </c>
      <c r="O473" s="44">
        <f t="shared" si="272"/>
        <v>330.69</v>
      </c>
      <c r="P473" s="44">
        <f t="shared" si="272"/>
        <v>330.69</v>
      </c>
      <c r="Q473" s="44">
        <f t="shared" si="272"/>
        <v>330.69</v>
      </c>
      <c r="R473" s="44">
        <f t="shared" si="272"/>
        <v>330.69</v>
      </c>
      <c r="S473" s="44">
        <f t="shared" si="272"/>
        <v>330.69</v>
      </c>
      <c r="T473" s="44">
        <f t="shared" si="272"/>
        <v>330.69</v>
      </c>
      <c r="U473" s="44">
        <f t="shared" si="272"/>
        <v>330.69</v>
      </c>
      <c r="V473" s="44">
        <f t="shared" si="272"/>
        <v>330.69</v>
      </c>
      <c r="W473" s="44">
        <f t="shared" si="272"/>
        <v>330.69</v>
      </c>
      <c r="X473" s="44">
        <f t="shared" si="272"/>
        <v>330.69</v>
      </c>
      <c r="Y473" s="44">
        <f t="shared" si="272"/>
        <v>330.69</v>
      </c>
      <c r="Z473" s="44">
        <f t="shared" si="272"/>
        <v>330.69</v>
      </c>
      <c r="AA473" s="44">
        <f t="shared" si="272"/>
        <v>330.69</v>
      </c>
    </row>
    <row r="474" spans="1:27" collapsed="1" x14ac:dyDescent="0.2">
      <c r="A474" s="88" t="s">
        <v>1903</v>
      </c>
      <c r="B474" s="28" t="str">
        <f>"02"&amp;"."&amp;$B$776&amp;"."&amp;$B$777</f>
        <v>02.09.2023</v>
      </c>
      <c r="C474" s="80" t="s">
        <v>76</v>
      </c>
      <c r="D474" s="81">
        <f>ROUND(((D475+D476+D478+D477)/1000),5)</f>
        <v>5.4160700000000004</v>
      </c>
      <c r="E474" s="81">
        <f>ROUND(((E475+E476+E478+E477)/1000),5)</f>
        <v>5.22567</v>
      </c>
      <c r="F474" s="81">
        <f>ROUND(((F475+F476+F478+F477)/1000),5)</f>
        <v>5.1852299999999998</v>
      </c>
      <c r="G474" s="81">
        <f t="shared" ref="G474:AA474" si="273">ROUND(((G475+G476+G478+G477)/1000),5)</f>
        <v>5.1534000000000004</v>
      </c>
      <c r="H474" s="81">
        <f t="shared" si="273"/>
        <v>5.1713399999999998</v>
      </c>
      <c r="I474" s="81">
        <f t="shared" si="273"/>
        <v>5.1676700000000002</v>
      </c>
      <c r="J474" s="81">
        <f t="shared" si="273"/>
        <v>5.1950599999999998</v>
      </c>
      <c r="K474" s="81">
        <f t="shared" si="273"/>
        <v>5.4881500000000001</v>
      </c>
      <c r="L474" s="81">
        <f t="shared" si="273"/>
        <v>5.6816800000000001</v>
      </c>
      <c r="M474" s="81">
        <f t="shared" si="273"/>
        <v>5.8907999999999996</v>
      </c>
      <c r="N474" s="81">
        <f t="shared" si="273"/>
        <v>5.9605100000000002</v>
      </c>
      <c r="O474" s="81">
        <f t="shared" si="273"/>
        <v>5.9751000000000003</v>
      </c>
      <c r="P474" s="81">
        <f t="shared" si="273"/>
        <v>5.9674800000000001</v>
      </c>
      <c r="Q474" s="81">
        <f t="shared" si="273"/>
        <v>5.97309</v>
      </c>
      <c r="R474" s="81">
        <f t="shared" si="273"/>
        <v>5.9717500000000001</v>
      </c>
      <c r="S474" s="81">
        <f t="shared" si="273"/>
        <v>5.9663599999999999</v>
      </c>
      <c r="T474" s="81">
        <f t="shared" si="273"/>
        <v>5.9458299999999999</v>
      </c>
      <c r="U474" s="81">
        <f t="shared" si="273"/>
        <v>5.9169</v>
      </c>
      <c r="V474" s="81">
        <f t="shared" si="273"/>
        <v>5.9157400000000004</v>
      </c>
      <c r="W474" s="81">
        <f t="shared" si="273"/>
        <v>5.9233799999999999</v>
      </c>
      <c r="X474" s="81">
        <f t="shared" si="273"/>
        <v>5.9172900000000004</v>
      </c>
      <c r="Y474" s="81">
        <f t="shared" si="273"/>
        <v>5.8351499999999996</v>
      </c>
      <c r="Z474" s="81">
        <f t="shared" si="273"/>
        <v>5.6610199999999997</v>
      </c>
      <c r="AA474" s="81">
        <f t="shared" si="273"/>
        <v>5.5343499999999999</v>
      </c>
    </row>
    <row r="475" spans="1:27" ht="12.75" hidden="1" customHeight="1" outlineLevel="1" x14ac:dyDescent="0.2">
      <c r="A475" s="89" t="s">
        <v>1904</v>
      </c>
      <c r="B475" s="63" t="s">
        <v>230</v>
      </c>
      <c r="C475" s="43" t="s">
        <v>79</v>
      </c>
      <c r="D475" s="44">
        <v>1520.93</v>
      </c>
      <c r="E475" s="44">
        <v>1330.53</v>
      </c>
      <c r="F475" s="44">
        <v>1290.0899999999999</v>
      </c>
      <c r="G475" s="44">
        <v>1258.26</v>
      </c>
      <c r="H475" s="44">
        <v>1276.2</v>
      </c>
      <c r="I475" s="44">
        <v>1272.53</v>
      </c>
      <c r="J475" s="44">
        <v>1299.92</v>
      </c>
      <c r="K475" s="44">
        <v>1593.01</v>
      </c>
      <c r="L475" s="44">
        <v>1786.54</v>
      </c>
      <c r="M475" s="44">
        <v>1995.66</v>
      </c>
      <c r="N475" s="44">
        <v>2065.37</v>
      </c>
      <c r="O475" s="44">
        <v>2079.96</v>
      </c>
      <c r="P475" s="44">
        <v>2072.34</v>
      </c>
      <c r="Q475" s="44">
        <v>2077.9499999999998</v>
      </c>
      <c r="R475" s="44">
        <v>2076.61</v>
      </c>
      <c r="S475" s="44">
        <v>2071.2199999999998</v>
      </c>
      <c r="T475" s="44">
        <v>2050.69</v>
      </c>
      <c r="U475" s="44">
        <v>2021.76</v>
      </c>
      <c r="V475" s="44">
        <v>2020.6</v>
      </c>
      <c r="W475" s="44">
        <v>2028.24</v>
      </c>
      <c r="X475" s="44">
        <v>2022.15</v>
      </c>
      <c r="Y475" s="44">
        <v>1940.01</v>
      </c>
      <c r="Z475" s="44">
        <v>1765.88</v>
      </c>
      <c r="AA475" s="44">
        <v>1639.21</v>
      </c>
    </row>
    <row r="476" spans="1:27" ht="12.75" hidden="1" customHeight="1" outlineLevel="1" x14ac:dyDescent="0.2">
      <c r="A476" s="89" t="s">
        <v>1905</v>
      </c>
      <c r="B476" s="63" t="s">
        <v>90</v>
      </c>
      <c r="C476" s="43" t="s">
        <v>79</v>
      </c>
      <c r="D476" s="44">
        <f>$D$471</f>
        <v>3559.77</v>
      </c>
      <c r="E476" s="44">
        <f t="shared" ref="E476:AA476" si="274">$D$471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hidden="1" customHeight="1" outlineLevel="1" x14ac:dyDescent="0.2">
      <c r="A477" s="89" t="s">
        <v>1906</v>
      </c>
      <c r="B477" s="63" t="s">
        <v>83</v>
      </c>
      <c r="C477" s="43" t="s">
        <v>79</v>
      </c>
      <c r="D477" s="44">
        <v>4.68</v>
      </c>
      <c r="E477" s="44">
        <v>4.68</v>
      </c>
      <c r="F477" s="44">
        <v>4.68</v>
      </c>
      <c r="G477" s="44">
        <v>4.68</v>
      </c>
      <c r="H477" s="44">
        <v>4.68</v>
      </c>
      <c r="I477" s="44">
        <v>4.68</v>
      </c>
      <c r="J477" s="44">
        <v>4.68</v>
      </c>
      <c r="K477" s="44">
        <v>4.68</v>
      </c>
      <c r="L477" s="44">
        <v>4.68</v>
      </c>
      <c r="M477" s="44">
        <v>4.68</v>
      </c>
      <c r="N477" s="44">
        <v>4.68</v>
      </c>
      <c r="O477" s="44">
        <v>4.68</v>
      </c>
      <c r="P477" s="44">
        <v>4.68</v>
      </c>
      <c r="Q477" s="44">
        <v>4.68</v>
      </c>
      <c r="R477" s="44">
        <v>4.68</v>
      </c>
      <c r="S477" s="44">
        <v>4.68</v>
      </c>
      <c r="T477" s="44">
        <v>4.68</v>
      </c>
      <c r="U477" s="44">
        <v>4.68</v>
      </c>
      <c r="V477" s="44">
        <v>4.68</v>
      </c>
      <c r="W477" s="44">
        <v>4.68</v>
      </c>
      <c r="X477" s="44">
        <v>4.68</v>
      </c>
      <c r="Y477" s="44">
        <v>4.68</v>
      </c>
      <c r="Z477" s="44">
        <v>4.68</v>
      </c>
      <c r="AA477" s="44">
        <v>4.68</v>
      </c>
    </row>
    <row r="478" spans="1:27" ht="12.75" hidden="1" customHeight="1" outlineLevel="1" x14ac:dyDescent="0.2">
      <c r="A478" s="89" t="s">
        <v>1907</v>
      </c>
      <c r="B478" s="63" t="s">
        <v>81</v>
      </c>
      <c r="C478" s="43" t="s">
        <v>79</v>
      </c>
      <c r="D478" s="44">
        <f>$D$11</f>
        <v>330.69</v>
      </c>
      <c r="E478" s="44">
        <f t="shared" ref="E478:AA478" si="275">$D$11</f>
        <v>330.69</v>
      </c>
      <c r="F478" s="44">
        <f t="shared" si="275"/>
        <v>330.69</v>
      </c>
      <c r="G478" s="44">
        <f t="shared" si="275"/>
        <v>330.69</v>
      </c>
      <c r="H478" s="44">
        <f t="shared" si="275"/>
        <v>330.69</v>
      </c>
      <c r="I478" s="44">
        <f t="shared" si="275"/>
        <v>330.69</v>
      </c>
      <c r="J478" s="44">
        <f t="shared" si="275"/>
        <v>330.69</v>
      </c>
      <c r="K478" s="44">
        <f t="shared" si="275"/>
        <v>330.69</v>
      </c>
      <c r="L478" s="44">
        <f t="shared" si="275"/>
        <v>330.69</v>
      </c>
      <c r="M478" s="44">
        <f t="shared" si="275"/>
        <v>330.69</v>
      </c>
      <c r="N478" s="44">
        <f t="shared" si="275"/>
        <v>330.69</v>
      </c>
      <c r="O478" s="44">
        <f t="shared" si="275"/>
        <v>330.69</v>
      </c>
      <c r="P478" s="44">
        <f t="shared" si="275"/>
        <v>330.69</v>
      </c>
      <c r="Q478" s="44">
        <f t="shared" si="275"/>
        <v>330.69</v>
      </c>
      <c r="R478" s="44">
        <f t="shared" si="275"/>
        <v>330.69</v>
      </c>
      <c r="S478" s="44">
        <f t="shared" si="275"/>
        <v>330.69</v>
      </c>
      <c r="T478" s="44">
        <f t="shared" si="275"/>
        <v>330.69</v>
      </c>
      <c r="U478" s="44">
        <f t="shared" si="275"/>
        <v>330.69</v>
      </c>
      <c r="V478" s="44">
        <f t="shared" si="275"/>
        <v>330.69</v>
      </c>
      <c r="W478" s="44">
        <f t="shared" si="275"/>
        <v>330.69</v>
      </c>
      <c r="X478" s="44">
        <f t="shared" si="275"/>
        <v>330.69</v>
      </c>
      <c r="Y478" s="44">
        <f t="shared" si="275"/>
        <v>330.69</v>
      </c>
      <c r="Z478" s="44">
        <f t="shared" si="275"/>
        <v>330.69</v>
      </c>
      <c r="AA478" s="44">
        <f t="shared" si="275"/>
        <v>330.69</v>
      </c>
    </row>
    <row r="479" spans="1:27" collapsed="1" x14ac:dyDescent="0.2">
      <c r="A479" s="88" t="s">
        <v>1908</v>
      </c>
      <c r="B479" s="28" t="str">
        <f>"03"&amp;"."&amp;$B$776&amp;"."&amp;$B$777</f>
        <v>03.09.2023</v>
      </c>
      <c r="C479" s="80" t="s">
        <v>76</v>
      </c>
      <c r="D479" s="81">
        <f>ROUND(((D480+D481+D483+D482)/1000),5)</f>
        <v>5.1973099999999999</v>
      </c>
      <c r="E479" s="81">
        <f>ROUND(((E480+E481+E483+E482)/1000),5)</f>
        <v>5.0602600000000004</v>
      </c>
      <c r="F479" s="81">
        <f>ROUND(((F480+F481+F483+F482)/1000),5)</f>
        <v>4.9824299999999999</v>
      </c>
      <c r="G479" s="81">
        <f t="shared" ref="G479:AA479" si="276">ROUND(((G480+G481+G483+G482)/1000),5)</f>
        <v>4.9768400000000002</v>
      </c>
      <c r="H479" s="81">
        <f t="shared" si="276"/>
        <v>4.9748299999999999</v>
      </c>
      <c r="I479" s="81">
        <f t="shared" si="276"/>
        <v>4.9395600000000002</v>
      </c>
      <c r="J479" s="81">
        <f t="shared" si="276"/>
        <v>4.9588400000000004</v>
      </c>
      <c r="K479" s="81">
        <f t="shared" si="276"/>
        <v>5.1304499999999997</v>
      </c>
      <c r="L479" s="81">
        <f t="shared" si="276"/>
        <v>5.4036200000000001</v>
      </c>
      <c r="M479" s="81">
        <f t="shared" si="276"/>
        <v>5.6255899999999999</v>
      </c>
      <c r="N479" s="81">
        <f t="shared" si="276"/>
        <v>5.7191900000000002</v>
      </c>
      <c r="O479" s="81">
        <f t="shared" si="276"/>
        <v>5.74458</v>
      </c>
      <c r="P479" s="81">
        <f t="shared" si="276"/>
        <v>5.7109100000000002</v>
      </c>
      <c r="Q479" s="81">
        <f t="shared" si="276"/>
        <v>5.7205500000000002</v>
      </c>
      <c r="R479" s="81">
        <f t="shared" si="276"/>
        <v>5.7130900000000002</v>
      </c>
      <c r="S479" s="81">
        <f t="shared" si="276"/>
        <v>5.6871200000000002</v>
      </c>
      <c r="T479" s="81">
        <f t="shared" si="276"/>
        <v>5.6889000000000003</v>
      </c>
      <c r="U479" s="81">
        <f t="shared" si="276"/>
        <v>5.6366300000000003</v>
      </c>
      <c r="V479" s="81">
        <f t="shared" si="276"/>
        <v>5.6611000000000002</v>
      </c>
      <c r="W479" s="81">
        <f t="shared" si="276"/>
        <v>5.82728</v>
      </c>
      <c r="X479" s="81">
        <f t="shared" si="276"/>
        <v>5.8173300000000001</v>
      </c>
      <c r="Y479" s="81">
        <f t="shared" si="276"/>
        <v>5.7462299999999997</v>
      </c>
      <c r="Z479" s="81">
        <f t="shared" si="276"/>
        <v>5.56623</v>
      </c>
      <c r="AA479" s="81">
        <f t="shared" si="276"/>
        <v>5.2529599999999999</v>
      </c>
    </row>
    <row r="480" spans="1:27" ht="12.75" hidden="1" customHeight="1" outlineLevel="1" x14ac:dyDescent="0.2">
      <c r="A480" s="89" t="s">
        <v>1909</v>
      </c>
      <c r="B480" s="63" t="s">
        <v>230</v>
      </c>
      <c r="C480" s="43" t="s">
        <v>79</v>
      </c>
      <c r="D480" s="44">
        <v>1302.17</v>
      </c>
      <c r="E480" s="44">
        <v>1165.1199999999999</v>
      </c>
      <c r="F480" s="44">
        <v>1087.29</v>
      </c>
      <c r="G480" s="44">
        <v>1081.7</v>
      </c>
      <c r="H480" s="44">
        <v>1079.69</v>
      </c>
      <c r="I480" s="44">
        <v>1044.42</v>
      </c>
      <c r="J480" s="44">
        <v>1063.7</v>
      </c>
      <c r="K480" s="44">
        <v>1235.31</v>
      </c>
      <c r="L480" s="44">
        <v>1508.48</v>
      </c>
      <c r="M480" s="44">
        <v>1730.45</v>
      </c>
      <c r="N480" s="44">
        <v>1824.05</v>
      </c>
      <c r="O480" s="44">
        <v>1849.44</v>
      </c>
      <c r="P480" s="44">
        <v>1815.77</v>
      </c>
      <c r="Q480" s="44">
        <v>1825.41</v>
      </c>
      <c r="R480" s="44">
        <v>1817.95</v>
      </c>
      <c r="S480" s="44">
        <v>1791.98</v>
      </c>
      <c r="T480" s="44">
        <v>1793.76</v>
      </c>
      <c r="U480" s="44">
        <v>1741.49</v>
      </c>
      <c r="V480" s="44">
        <v>1765.96</v>
      </c>
      <c r="W480" s="44">
        <v>1932.14</v>
      </c>
      <c r="X480" s="44">
        <v>1922.19</v>
      </c>
      <c r="Y480" s="44">
        <v>1851.09</v>
      </c>
      <c r="Z480" s="44">
        <v>1671.09</v>
      </c>
      <c r="AA480" s="44">
        <v>1357.82</v>
      </c>
    </row>
    <row r="481" spans="1:27" ht="12.75" hidden="1" customHeight="1" outlineLevel="1" x14ac:dyDescent="0.2">
      <c r="A481" s="89" t="s">
        <v>1910</v>
      </c>
      <c r="B481" s="63" t="s">
        <v>90</v>
      </c>
      <c r="C481" s="43" t="s">
        <v>79</v>
      </c>
      <c r="D481" s="44">
        <f>$D$471</f>
        <v>3559.77</v>
      </c>
      <c r="E481" s="44">
        <f t="shared" ref="E481:AA481" si="277">$D$471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hidden="1" customHeight="1" outlineLevel="1" x14ac:dyDescent="0.2">
      <c r="A482" s="89" t="s">
        <v>1911</v>
      </c>
      <c r="B482" s="63" t="s">
        <v>83</v>
      </c>
      <c r="C482" s="43" t="s">
        <v>79</v>
      </c>
      <c r="D482" s="44">
        <v>4.68</v>
      </c>
      <c r="E482" s="44">
        <v>4.68</v>
      </c>
      <c r="F482" s="44">
        <v>4.68</v>
      </c>
      <c r="G482" s="44">
        <v>4.68</v>
      </c>
      <c r="H482" s="44">
        <v>4.68</v>
      </c>
      <c r="I482" s="44">
        <v>4.68</v>
      </c>
      <c r="J482" s="44">
        <v>4.68</v>
      </c>
      <c r="K482" s="44">
        <v>4.68</v>
      </c>
      <c r="L482" s="44">
        <v>4.68</v>
      </c>
      <c r="M482" s="44">
        <v>4.68</v>
      </c>
      <c r="N482" s="44">
        <v>4.68</v>
      </c>
      <c r="O482" s="44">
        <v>4.68</v>
      </c>
      <c r="P482" s="44">
        <v>4.68</v>
      </c>
      <c r="Q482" s="44">
        <v>4.68</v>
      </c>
      <c r="R482" s="44">
        <v>4.68</v>
      </c>
      <c r="S482" s="44">
        <v>4.68</v>
      </c>
      <c r="T482" s="44">
        <v>4.68</v>
      </c>
      <c r="U482" s="44">
        <v>4.68</v>
      </c>
      <c r="V482" s="44">
        <v>4.68</v>
      </c>
      <c r="W482" s="44">
        <v>4.68</v>
      </c>
      <c r="X482" s="44">
        <v>4.68</v>
      </c>
      <c r="Y482" s="44">
        <v>4.68</v>
      </c>
      <c r="Z482" s="44">
        <v>4.68</v>
      </c>
      <c r="AA482" s="44">
        <v>4.68</v>
      </c>
    </row>
    <row r="483" spans="1:27" ht="12.75" hidden="1" customHeight="1" outlineLevel="1" x14ac:dyDescent="0.2">
      <c r="A483" s="89" t="s">
        <v>1912</v>
      </c>
      <c r="B483" s="63" t="s">
        <v>81</v>
      </c>
      <c r="C483" s="43" t="s">
        <v>79</v>
      </c>
      <c r="D483" s="44">
        <f>$D$11</f>
        <v>330.69</v>
      </c>
      <c r="E483" s="44">
        <f t="shared" ref="E483:AA483" si="278">$D$11</f>
        <v>330.69</v>
      </c>
      <c r="F483" s="44">
        <f t="shared" si="278"/>
        <v>330.69</v>
      </c>
      <c r="G483" s="44">
        <f t="shared" si="278"/>
        <v>330.69</v>
      </c>
      <c r="H483" s="44">
        <f t="shared" si="278"/>
        <v>330.69</v>
      </c>
      <c r="I483" s="44">
        <f t="shared" si="278"/>
        <v>330.69</v>
      </c>
      <c r="J483" s="44">
        <f t="shared" si="278"/>
        <v>330.69</v>
      </c>
      <c r="K483" s="44">
        <f t="shared" si="278"/>
        <v>330.69</v>
      </c>
      <c r="L483" s="44">
        <f t="shared" si="278"/>
        <v>330.69</v>
      </c>
      <c r="M483" s="44">
        <f t="shared" si="278"/>
        <v>330.69</v>
      </c>
      <c r="N483" s="44">
        <f t="shared" si="278"/>
        <v>330.69</v>
      </c>
      <c r="O483" s="44">
        <f t="shared" si="278"/>
        <v>330.69</v>
      </c>
      <c r="P483" s="44">
        <f t="shared" si="278"/>
        <v>330.69</v>
      </c>
      <c r="Q483" s="44">
        <f t="shared" si="278"/>
        <v>330.69</v>
      </c>
      <c r="R483" s="44">
        <f t="shared" si="278"/>
        <v>330.69</v>
      </c>
      <c r="S483" s="44">
        <f t="shared" si="278"/>
        <v>330.69</v>
      </c>
      <c r="T483" s="44">
        <f t="shared" si="278"/>
        <v>330.69</v>
      </c>
      <c r="U483" s="44">
        <f t="shared" si="278"/>
        <v>330.69</v>
      </c>
      <c r="V483" s="44">
        <f t="shared" si="278"/>
        <v>330.69</v>
      </c>
      <c r="W483" s="44">
        <f t="shared" si="278"/>
        <v>330.69</v>
      </c>
      <c r="X483" s="44">
        <f t="shared" si="278"/>
        <v>330.69</v>
      </c>
      <c r="Y483" s="44">
        <f t="shared" si="278"/>
        <v>330.69</v>
      </c>
      <c r="Z483" s="44">
        <f t="shared" si="278"/>
        <v>330.69</v>
      </c>
      <c r="AA483" s="44">
        <f t="shared" si="278"/>
        <v>330.69</v>
      </c>
    </row>
    <row r="484" spans="1:27" collapsed="1" x14ac:dyDescent="0.2">
      <c r="A484" s="88" t="s">
        <v>1913</v>
      </c>
      <c r="B484" s="28" t="str">
        <f>"04"&amp;"."&amp;$B$776&amp;"."&amp;$B$777</f>
        <v>04.09.2023</v>
      </c>
      <c r="C484" s="80" t="s">
        <v>76</v>
      </c>
      <c r="D484" s="81">
        <f>ROUND(((D485+D486+D488+D487)/1000),5)</f>
        <v>5.2347200000000003</v>
      </c>
      <c r="E484" s="81">
        <f>ROUND(((E485+E486+E488+E487)/1000),5)</f>
        <v>5.1067600000000004</v>
      </c>
      <c r="F484" s="81">
        <f>ROUND(((F485+F486+F488+F487)/1000),5)</f>
        <v>5.0371499999999996</v>
      </c>
      <c r="G484" s="81">
        <f t="shared" ref="G484:AA484" si="279">ROUND(((G485+G486+G488+G487)/1000),5)</f>
        <v>4.9972599999999998</v>
      </c>
      <c r="H484" s="81">
        <f t="shared" si="279"/>
        <v>5.0438200000000002</v>
      </c>
      <c r="I484" s="81">
        <f t="shared" si="279"/>
        <v>5.1020899999999996</v>
      </c>
      <c r="J484" s="81">
        <f t="shared" si="279"/>
        <v>5.2561200000000001</v>
      </c>
      <c r="K484" s="81">
        <f t="shared" si="279"/>
        <v>5.52189</v>
      </c>
      <c r="L484" s="81">
        <f t="shared" si="279"/>
        <v>5.71685</v>
      </c>
      <c r="M484" s="81">
        <f t="shared" si="279"/>
        <v>5.8620599999999996</v>
      </c>
      <c r="N484" s="81">
        <f t="shared" si="279"/>
        <v>5.9057399999999998</v>
      </c>
      <c r="O484" s="81">
        <f t="shared" si="279"/>
        <v>5.8994999999999997</v>
      </c>
      <c r="P484" s="81">
        <f t="shared" si="279"/>
        <v>5.8651499999999999</v>
      </c>
      <c r="Q484" s="81">
        <f t="shared" si="279"/>
        <v>5.9042399999999997</v>
      </c>
      <c r="R484" s="81">
        <f t="shared" si="279"/>
        <v>5.9678899999999997</v>
      </c>
      <c r="S484" s="81">
        <f t="shared" si="279"/>
        <v>5.96516</v>
      </c>
      <c r="T484" s="81">
        <f t="shared" si="279"/>
        <v>5.9581200000000001</v>
      </c>
      <c r="U484" s="81">
        <f t="shared" si="279"/>
        <v>5.9007500000000004</v>
      </c>
      <c r="V484" s="81">
        <f t="shared" si="279"/>
        <v>5.9126899999999996</v>
      </c>
      <c r="W484" s="81">
        <f t="shared" si="279"/>
        <v>5.9610000000000003</v>
      </c>
      <c r="X484" s="81">
        <f t="shared" si="279"/>
        <v>5.9609300000000003</v>
      </c>
      <c r="Y484" s="81">
        <f t="shared" si="279"/>
        <v>5.8455899999999996</v>
      </c>
      <c r="Z484" s="81">
        <f t="shared" si="279"/>
        <v>5.6363200000000004</v>
      </c>
      <c r="AA484" s="81">
        <f t="shared" si="279"/>
        <v>5.3444500000000001</v>
      </c>
    </row>
    <row r="485" spans="1:27" ht="12.75" hidden="1" customHeight="1" outlineLevel="1" x14ac:dyDescent="0.2">
      <c r="A485" s="89" t="s">
        <v>1914</v>
      </c>
      <c r="B485" s="63" t="s">
        <v>230</v>
      </c>
      <c r="C485" s="43" t="s">
        <v>79</v>
      </c>
      <c r="D485" s="44">
        <v>1339.58</v>
      </c>
      <c r="E485" s="44">
        <v>1211.6199999999999</v>
      </c>
      <c r="F485" s="44">
        <v>1142.01</v>
      </c>
      <c r="G485" s="44">
        <v>1102.1199999999999</v>
      </c>
      <c r="H485" s="44">
        <v>1148.68</v>
      </c>
      <c r="I485" s="44">
        <v>1206.95</v>
      </c>
      <c r="J485" s="44">
        <v>1360.98</v>
      </c>
      <c r="K485" s="44">
        <v>1626.75</v>
      </c>
      <c r="L485" s="44">
        <v>1821.71</v>
      </c>
      <c r="M485" s="44">
        <v>1966.92</v>
      </c>
      <c r="N485" s="44">
        <v>2010.6</v>
      </c>
      <c r="O485" s="44">
        <v>2004.36</v>
      </c>
      <c r="P485" s="44">
        <v>1970.01</v>
      </c>
      <c r="Q485" s="44">
        <v>2009.1</v>
      </c>
      <c r="R485" s="44">
        <v>2072.75</v>
      </c>
      <c r="S485" s="44">
        <v>2070.02</v>
      </c>
      <c r="T485" s="44">
        <v>2062.98</v>
      </c>
      <c r="U485" s="44">
        <v>2005.61</v>
      </c>
      <c r="V485" s="44">
        <v>2017.55</v>
      </c>
      <c r="W485" s="44">
        <v>2065.86</v>
      </c>
      <c r="X485" s="44">
        <v>2065.79</v>
      </c>
      <c r="Y485" s="44">
        <v>1950.45</v>
      </c>
      <c r="Z485" s="44">
        <v>1741.18</v>
      </c>
      <c r="AA485" s="44">
        <v>1449.31</v>
      </c>
    </row>
    <row r="486" spans="1:27" ht="12.75" hidden="1" customHeight="1" outlineLevel="1" x14ac:dyDescent="0.2">
      <c r="A486" s="89" t="s">
        <v>1915</v>
      </c>
      <c r="B486" s="63" t="s">
        <v>90</v>
      </c>
      <c r="C486" s="43" t="s">
        <v>79</v>
      </c>
      <c r="D486" s="44">
        <f>$D$471</f>
        <v>3559.77</v>
      </c>
      <c r="E486" s="44">
        <f t="shared" ref="E486:AA486" si="280">$D$471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2">
      <c r="A487" s="89" t="s">
        <v>1916</v>
      </c>
      <c r="B487" s="63" t="s">
        <v>83</v>
      </c>
      <c r="C487" s="43" t="s">
        <v>79</v>
      </c>
      <c r="D487" s="44">
        <v>4.68</v>
      </c>
      <c r="E487" s="44">
        <v>4.68</v>
      </c>
      <c r="F487" s="44">
        <v>4.68</v>
      </c>
      <c r="G487" s="44">
        <v>4.68</v>
      </c>
      <c r="H487" s="44">
        <v>4.68</v>
      </c>
      <c r="I487" s="44">
        <v>4.68</v>
      </c>
      <c r="J487" s="44">
        <v>4.68</v>
      </c>
      <c r="K487" s="44">
        <v>4.68</v>
      </c>
      <c r="L487" s="44">
        <v>4.68</v>
      </c>
      <c r="M487" s="44">
        <v>4.68</v>
      </c>
      <c r="N487" s="44">
        <v>4.68</v>
      </c>
      <c r="O487" s="44">
        <v>4.68</v>
      </c>
      <c r="P487" s="44">
        <v>4.68</v>
      </c>
      <c r="Q487" s="44">
        <v>4.68</v>
      </c>
      <c r="R487" s="44">
        <v>4.68</v>
      </c>
      <c r="S487" s="44">
        <v>4.68</v>
      </c>
      <c r="T487" s="44">
        <v>4.68</v>
      </c>
      <c r="U487" s="44">
        <v>4.68</v>
      </c>
      <c r="V487" s="44">
        <v>4.68</v>
      </c>
      <c r="W487" s="44">
        <v>4.68</v>
      </c>
      <c r="X487" s="44">
        <v>4.68</v>
      </c>
      <c r="Y487" s="44">
        <v>4.68</v>
      </c>
      <c r="Z487" s="44">
        <v>4.68</v>
      </c>
      <c r="AA487" s="44">
        <v>4.68</v>
      </c>
    </row>
    <row r="488" spans="1:27" ht="12.75" hidden="1" customHeight="1" outlineLevel="1" x14ac:dyDescent="0.2">
      <c r="A488" s="89" t="s">
        <v>1917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collapsed="1" x14ac:dyDescent="0.2">
      <c r="A489" s="88" t="s">
        <v>1918</v>
      </c>
      <c r="B489" s="28" t="str">
        <f>"05"&amp;"."&amp;$B$776&amp;"."&amp;$B$777</f>
        <v>05.09.2023</v>
      </c>
      <c r="C489" s="80" t="s">
        <v>76</v>
      </c>
      <c r="D489" s="81">
        <f>ROUND(((D490+D491+D493+D492)/1000),5)</f>
        <v>5.2154299999999996</v>
      </c>
      <c r="E489" s="81">
        <f>ROUND(((E490+E491+E493+E492)/1000),5)</f>
        <v>5.1253799999999998</v>
      </c>
      <c r="F489" s="81">
        <f>ROUND(((F490+F491+F493+F492)/1000),5)</f>
        <v>5.0372000000000003</v>
      </c>
      <c r="G489" s="81">
        <f t="shared" ref="G489:AA489" si="282">ROUND(((G490+G491+G493+G492)/1000),5)</f>
        <v>5.0188499999999996</v>
      </c>
      <c r="H489" s="81">
        <f t="shared" si="282"/>
        <v>5.08291</v>
      </c>
      <c r="I489" s="81">
        <f t="shared" si="282"/>
        <v>5.1966900000000003</v>
      </c>
      <c r="J489" s="81">
        <f t="shared" si="282"/>
        <v>5.3007</v>
      </c>
      <c r="K489" s="81">
        <f t="shared" si="282"/>
        <v>5.5866699999999998</v>
      </c>
      <c r="L489" s="81">
        <f t="shared" si="282"/>
        <v>5.6620499999999998</v>
      </c>
      <c r="M489" s="81">
        <f t="shared" si="282"/>
        <v>5.8613299999999997</v>
      </c>
      <c r="N489" s="81">
        <f t="shared" si="282"/>
        <v>5.8942600000000001</v>
      </c>
      <c r="O489" s="81">
        <f t="shared" si="282"/>
        <v>5.8925099999999997</v>
      </c>
      <c r="P489" s="81">
        <f t="shared" si="282"/>
        <v>5.8762499999999998</v>
      </c>
      <c r="Q489" s="81">
        <f t="shared" si="282"/>
        <v>5.8957100000000002</v>
      </c>
      <c r="R489" s="81">
        <f t="shared" si="282"/>
        <v>5.9484399999999997</v>
      </c>
      <c r="S489" s="81">
        <f t="shared" si="282"/>
        <v>5.9439200000000003</v>
      </c>
      <c r="T489" s="81">
        <f t="shared" si="282"/>
        <v>5.9287299999999998</v>
      </c>
      <c r="U489" s="81">
        <f t="shared" si="282"/>
        <v>5.8902099999999997</v>
      </c>
      <c r="V489" s="81">
        <f t="shared" si="282"/>
        <v>5.8845799999999997</v>
      </c>
      <c r="W489" s="81">
        <f t="shared" si="282"/>
        <v>5.9382000000000001</v>
      </c>
      <c r="X489" s="81">
        <f t="shared" si="282"/>
        <v>5.9297199999999997</v>
      </c>
      <c r="Y489" s="81">
        <f t="shared" si="282"/>
        <v>5.8731200000000001</v>
      </c>
      <c r="Z489" s="81">
        <f t="shared" si="282"/>
        <v>5.6639499999999998</v>
      </c>
      <c r="AA489" s="81">
        <f t="shared" si="282"/>
        <v>5.5205900000000003</v>
      </c>
    </row>
    <row r="490" spans="1:27" ht="12.75" hidden="1" customHeight="1" outlineLevel="1" x14ac:dyDescent="0.2">
      <c r="A490" s="89" t="s">
        <v>1919</v>
      </c>
      <c r="B490" s="63" t="s">
        <v>230</v>
      </c>
      <c r="C490" s="43" t="s">
        <v>79</v>
      </c>
      <c r="D490" s="44">
        <v>1320.29</v>
      </c>
      <c r="E490" s="44">
        <v>1230.24</v>
      </c>
      <c r="F490" s="44">
        <v>1142.06</v>
      </c>
      <c r="G490" s="44">
        <v>1123.71</v>
      </c>
      <c r="H490" s="44">
        <v>1187.77</v>
      </c>
      <c r="I490" s="44">
        <v>1301.55</v>
      </c>
      <c r="J490" s="44">
        <v>1405.56</v>
      </c>
      <c r="K490" s="44">
        <v>1691.53</v>
      </c>
      <c r="L490" s="44">
        <v>1766.91</v>
      </c>
      <c r="M490" s="44">
        <v>1966.19</v>
      </c>
      <c r="N490" s="44">
        <v>1999.12</v>
      </c>
      <c r="O490" s="44">
        <v>1997.37</v>
      </c>
      <c r="P490" s="44">
        <v>1981.11</v>
      </c>
      <c r="Q490" s="44">
        <v>2000.57</v>
      </c>
      <c r="R490" s="44">
        <v>2053.3000000000002</v>
      </c>
      <c r="S490" s="44">
        <v>2048.7800000000002</v>
      </c>
      <c r="T490" s="44">
        <v>2033.59</v>
      </c>
      <c r="U490" s="44">
        <v>1995.07</v>
      </c>
      <c r="V490" s="44">
        <v>1989.44</v>
      </c>
      <c r="W490" s="44">
        <v>2043.06</v>
      </c>
      <c r="X490" s="44">
        <v>2034.58</v>
      </c>
      <c r="Y490" s="44">
        <v>1977.98</v>
      </c>
      <c r="Z490" s="44">
        <v>1768.81</v>
      </c>
      <c r="AA490" s="44">
        <v>1625.45</v>
      </c>
    </row>
    <row r="491" spans="1:27" ht="12.75" hidden="1" customHeight="1" outlineLevel="1" x14ac:dyDescent="0.2">
      <c r="A491" s="89" t="s">
        <v>1920</v>
      </c>
      <c r="B491" s="63" t="s">
        <v>90</v>
      </c>
      <c r="C491" s="43" t="s">
        <v>79</v>
      </c>
      <c r="D491" s="44">
        <f>$D$471</f>
        <v>3559.77</v>
      </c>
      <c r="E491" s="44">
        <f t="shared" ref="E491:AA491" si="283">$D$471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2">
      <c r="A492" s="89" t="s">
        <v>1921</v>
      </c>
      <c r="B492" s="63" t="s">
        <v>83</v>
      </c>
      <c r="C492" s="43" t="s">
        <v>79</v>
      </c>
      <c r="D492" s="44">
        <v>4.68</v>
      </c>
      <c r="E492" s="44">
        <v>4.68</v>
      </c>
      <c r="F492" s="44">
        <v>4.68</v>
      </c>
      <c r="G492" s="44">
        <v>4.68</v>
      </c>
      <c r="H492" s="44">
        <v>4.68</v>
      </c>
      <c r="I492" s="44">
        <v>4.68</v>
      </c>
      <c r="J492" s="44">
        <v>4.68</v>
      </c>
      <c r="K492" s="44">
        <v>4.68</v>
      </c>
      <c r="L492" s="44">
        <v>4.68</v>
      </c>
      <c r="M492" s="44">
        <v>4.68</v>
      </c>
      <c r="N492" s="44">
        <v>4.68</v>
      </c>
      <c r="O492" s="44">
        <v>4.68</v>
      </c>
      <c r="P492" s="44">
        <v>4.68</v>
      </c>
      <c r="Q492" s="44">
        <v>4.68</v>
      </c>
      <c r="R492" s="44">
        <v>4.68</v>
      </c>
      <c r="S492" s="44">
        <v>4.68</v>
      </c>
      <c r="T492" s="44">
        <v>4.68</v>
      </c>
      <c r="U492" s="44">
        <v>4.68</v>
      </c>
      <c r="V492" s="44">
        <v>4.68</v>
      </c>
      <c r="W492" s="44">
        <v>4.68</v>
      </c>
      <c r="X492" s="44">
        <v>4.68</v>
      </c>
      <c r="Y492" s="44">
        <v>4.68</v>
      </c>
      <c r="Z492" s="44">
        <v>4.68</v>
      </c>
      <c r="AA492" s="44">
        <v>4.68</v>
      </c>
    </row>
    <row r="493" spans="1:27" ht="12.75" hidden="1" customHeight="1" outlineLevel="1" x14ac:dyDescent="0.2">
      <c r="A493" s="89" t="s">
        <v>1922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collapsed="1" x14ac:dyDescent="0.2">
      <c r="A494" s="88" t="s">
        <v>1923</v>
      </c>
      <c r="B494" s="28" t="str">
        <f>"06"&amp;"."&amp;$B$776&amp;"."&amp;$B$777</f>
        <v>06.09.2023</v>
      </c>
      <c r="C494" s="80" t="s">
        <v>76</v>
      </c>
      <c r="D494" s="81">
        <f>ROUND(((D495+D496+D498+D497)/1000),5)</f>
        <v>5.1866099999999999</v>
      </c>
      <c r="E494" s="81">
        <f>ROUND(((E495+E496+E498+E497)/1000),5)</f>
        <v>5.0504699999999998</v>
      </c>
      <c r="F494" s="81">
        <f>ROUND(((F495+F496+F498+F497)/1000),5)</f>
        <v>4.9744400000000004</v>
      </c>
      <c r="G494" s="81">
        <f t="shared" ref="G494:AA494" si="285">ROUND(((G495+G496+G498+G497)/1000),5)</f>
        <v>4.9730400000000001</v>
      </c>
      <c r="H494" s="81">
        <f t="shared" si="285"/>
        <v>5.0496999999999996</v>
      </c>
      <c r="I494" s="81">
        <f t="shared" si="285"/>
        <v>5.17605</v>
      </c>
      <c r="J494" s="81">
        <f t="shared" si="285"/>
        <v>5.3014299999999999</v>
      </c>
      <c r="K494" s="81">
        <f t="shared" si="285"/>
        <v>5.5974300000000001</v>
      </c>
      <c r="L494" s="81">
        <f t="shared" si="285"/>
        <v>5.8409199999999997</v>
      </c>
      <c r="M494" s="81">
        <f t="shared" si="285"/>
        <v>5.9116499999999998</v>
      </c>
      <c r="N494" s="81">
        <f t="shared" si="285"/>
        <v>5.9386400000000004</v>
      </c>
      <c r="O494" s="81">
        <f t="shared" si="285"/>
        <v>5.9360400000000002</v>
      </c>
      <c r="P494" s="81">
        <f t="shared" si="285"/>
        <v>5.9288800000000004</v>
      </c>
      <c r="Q494" s="81">
        <f t="shared" si="285"/>
        <v>5.9389900000000004</v>
      </c>
      <c r="R494" s="81">
        <f t="shared" si="285"/>
        <v>5.9776499999999997</v>
      </c>
      <c r="S494" s="81">
        <f t="shared" si="285"/>
        <v>5.9647699999999997</v>
      </c>
      <c r="T494" s="81">
        <f t="shared" si="285"/>
        <v>5.9569900000000002</v>
      </c>
      <c r="U494" s="81">
        <f t="shared" si="285"/>
        <v>5.9477099999999998</v>
      </c>
      <c r="V494" s="81">
        <f t="shared" si="285"/>
        <v>5.9465700000000004</v>
      </c>
      <c r="W494" s="81">
        <f t="shared" si="285"/>
        <v>5.9654999999999996</v>
      </c>
      <c r="X494" s="81">
        <f t="shared" si="285"/>
        <v>5.9629700000000003</v>
      </c>
      <c r="Y494" s="81">
        <f t="shared" si="285"/>
        <v>5.8522400000000001</v>
      </c>
      <c r="Z494" s="81">
        <f t="shared" si="285"/>
        <v>5.6368499999999999</v>
      </c>
      <c r="AA494" s="81">
        <f t="shared" si="285"/>
        <v>5.4213100000000001</v>
      </c>
    </row>
    <row r="495" spans="1:27" ht="12.75" hidden="1" customHeight="1" outlineLevel="1" x14ac:dyDescent="0.2">
      <c r="A495" s="89" t="s">
        <v>1924</v>
      </c>
      <c r="B495" s="63" t="s">
        <v>230</v>
      </c>
      <c r="C495" s="43" t="s">
        <v>79</v>
      </c>
      <c r="D495" s="44">
        <v>1291.47</v>
      </c>
      <c r="E495" s="44">
        <v>1155.33</v>
      </c>
      <c r="F495" s="44">
        <v>1079.3</v>
      </c>
      <c r="G495" s="44">
        <v>1077.9000000000001</v>
      </c>
      <c r="H495" s="44">
        <v>1154.56</v>
      </c>
      <c r="I495" s="44">
        <v>1280.9100000000001</v>
      </c>
      <c r="J495" s="44">
        <v>1406.29</v>
      </c>
      <c r="K495" s="44">
        <v>1702.29</v>
      </c>
      <c r="L495" s="44">
        <v>1945.78</v>
      </c>
      <c r="M495" s="44">
        <v>2016.51</v>
      </c>
      <c r="N495" s="44">
        <v>2043.5</v>
      </c>
      <c r="O495" s="44">
        <v>2040.9</v>
      </c>
      <c r="P495" s="44">
        <v>2033.74</v>
      </c>
      <c r="Q495" s="44">
        <v>2043.85</v>
      </c>
      <c r="R495" s="44">
        <v>2082.5100000000002</v>
      </c>
      <c r="S495" s="44">
        <v>2069.63</v>
      </c>
      <c r="T495" s="44">
        <v>2061.85</v>
      </c>
      <c r="U495" s="44">
        <v>2052.5700000000002</v>
      </c>
      <c r="V495" s="44">
        <v>2051.4299999999998</v>
      </c>
      <c r="W495" s="44">
        <v>2070.36</v>
      </c>
      <c r="X495" s="44">
        <v>2067.83</v>
      </c>
      <c r="Y495" s="44">
        <v>1957.1</v>
      </c>
      <c r="Z495" s="44">
        <v>1741.71</v>
      </c>
      <c r="AA495" s="44">
        <v>1526.17</v>
      </c>
    </row>
    <row r="496" spans="1:27" ht="12.75" hidden="1" customHeight="1" outlineLevel="1" x14ac:dyDescent="0.2">
      <c r="A496" s="89" t="s">
        <v>1925</v>
      </c>
      <c r="B496" s="63" t="s">
        <v>90</v>
      </c>
      <c r="C496" s="43" t="s">
        <v>79</v>
      </c>
      <c r="D496" s="44">
        <f>$D$471</f>
        <v>3559.77</v>
      </c>
      <c r="E496" s="44">
        <f t="shared" ref="E496:AA496" si="286">$D$471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2">
      <c r="A497" s="89" t="s">
        <v>1926</v>
      </c>
      <c r="B497" s="63" t="s">
        <v>83</v>
      </c>
      <c r="C497" s="43" t="s">
        <v>79</v>
      </c>
      <c r="D497" s="44">
        <v>4.68</v>
      </c>
      <c r="E497" s="44">
        <v>4.68</v>
      </c>
      <c r="F497" s="44">
        <v>4.68</v>
      </c>
      <c r="G497" s="44">
        <v>4.68</v>
      </c>
      <c r="H497" s="44">
        <v>4.68</v>
      </c>
      <c r="I497" s="44">
        <v>4.68</v>
      </c>
      <c r="J497" s="44">
        <v>4.68</v>
      </c>
      <c r="K497" s="44">
        <v>4.68</v>
      </c>
      <c r="L497" s="44">
        <v>4.68</v>
      </c>
      <c r="M497" s="44">
        <v>4.68</v>
      </c>
      <c r="N497" s="44">
        <v>4.68</v>
      </c>
      <c r="O497" s="44">
        <v>4.68</v>
      </c>
      <c r="P497" s="44">
        <v>4.68</v>
      </c>
      <c r="Q497" s="44">
        <v>4.68</v>
      </c>
      <c r="R497" s="44">
        <v>4.68</v>
      </c>
      <c r="S497" s="44">
        <v>4.68</v>
      </c>
      <c r="T497" s="44">
        <v>4.68</v>
      </c>
      <c r="U497" s="44">
        <v>4.68</v>
      </c>
      <c r="V497" s="44">
        <v>4.68</v>
      </c>
      <c r="W497" s="44">
        <v>4.68</v>
      </c>
      <c r="X497" s="44">
        <v>4.68</v>
      </c>
      <c r="Y497" s="44">
        <v>4.68</v>
      </c>
      <c r="Z497" s="44">
        <v>4.68</v>
      </c>
      <c r="AA497" s="44">
        <v>4.68</v>
      </c>
    </row>
    <row r="498" spans="1:27" ht="12.75" hidden="1" customHeight="1" outlineLevel="1" x14ac:dyDescent="0.2">
      <c r="A498" s="89" t="s">
        <v>1927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collapsed="1" x14ac:dyDescent="0.2">
      <c r="A499" s="88" t="s">
        <v>1928</v>
      </c>
      <c r="B499" s="28" t="str">
        <f>"07"&amp;"."&amp;$B$776&amp;"."&amp;$B$777</f>
        <v>07.09.2023</v>
      </c>
      <c r="C499" s="80" t="s">
        <v>76</v>
      </c>
      <c r="D499" s="81">
        <f>ROUND(((D500+D501+D503+D502)/1000),5)</f>
        <v>5.2124199999999998</v>
      </c>
      <c r="E499" s="81">
        <f>ROUND(((E500+E501+E503+E502)/1000),5)</f>
        <v>5.0806399999999998</v>
      </c>
      <c r="F499" s="81">
        <f>ROUND(((F500+F501+F503+F502)/1000),5)</f>
        <v>5.0082199999999997</v>
      </c>
      <c r="G499" s="81">
        <f t="shared" ref="G499:AA499" si="288">ROUND(((G500+G501+G503+G502)/1000),5)</f>
        <v>5.00326</v>
      </c>
      <c r="H499" s="81">
        <f t="shared" si="288"/>
        <v>5.0975099999999998</v>
      </c>
      <c r="I499" s="81">
        <f t="shared" si="288"/>
        <v>5.2060000000000004</v>
      </c>
      <c r="J499" s="81">
        <f t="shared" si="288"/>
        <v>5.3232100000000004</v>
      </c>
      <c r="K499" s="81">
        <f t="shared" si="288"/>
        <v>5.6393199999999997</v>
      </c>
      <c r="L499" s="81">
        <f t="shared" si="288"/>
        <v>5.8749700000000002</v>
      </c>
      <c r="M499" s="81">
        <f t="shared" si="288"/>
        <v>5.9652599999999998</v>
      </c>
      <c r="N499" s="81">
        <f t="shared" si="288"/>
        <v>5.9979399999999998</v>
      </c>
      <c r="O499" s="81">
        <f t="shared" si="288"/>
        <v>5.9884700000000004</v>
      </c>
      <c r="P499" s="81">
        <f t="shared" si="288"/>
        <v>5.9733999999999998</v>
      </c>
      <c r="Q499" s="81">
        <f t="shared" si="288"/>
        <v>5.9915599999999998</v>
      </c>
      <c r="R499" s="81">
        <f t="shared" si="288"/>
        <v>6.0339700000000001</v>
      </c>
      <c r="S499" s="81">
        <f t="shared" si="288"/>
        <v>6.0297099999999997</v>
      </c>
      <c r="T499" s="81">
        <f t="shared" si="288"/>
        <v>6.0050800000000004</v>
      </c>
      <c r="U499" s="81">
        <f t="shared" si="288"/>
        <v>5.98759</v>
      </c>
      <c r="V499" s="81">
        <f t="shared" si="288"/>
        <v>5.9804500000000003</v>
      </c>
      <c r="W499" s="81">
        <f t="shared" si="288"/>
        <v>6.0194900000000002</v>
      </c>
      <c r="X499" s="81">
        <f t="shared" si="288"/>
        <v>5.99796</v>
      </c>
      <c r="Y499" s="81">
        <f t="shared" si="288"/>
        <v>5.8735900000000001</v>
      </c>
      <c r="Z499" s="81">
        <f t="shared" si="288"/>
        <v>5.5360800000000001</v>
      </c>
      <c r="AA499" s="81">
        <f t="shared" si="288"/>
        <v>5.3596399999999997</v>
      </c>
    </row>
    <row r="500" spans="1:27" ht="12.75" hidden="1" customHeight="1" outlineLevel="1" x14ac:dyDescent="0.2">
      <c r="A500" s="89" t="s">
        <v>1929</v>
      </c>
      <c r="B500" s="63" t="s">
        <v>230</v>
      </c>
      <c r="C500" s="43" t="s">
        <v>79</v>
      </c>
      <c r="D500" s="44">
        <v>1317.28</v>
      </c>
      <c r="E500" s="44">
        <v>1185.5</v>
      </c>
      <c r="F500" s="44">
        <v>1113.08</v>
      </c>
      <c r="G500" s="44">
        <v>1108.1199999999999</v>
      </c>
      <c r="H500" s="44">
        <v>1202.3699999999999</v>
      </c>
      <c r="I500" s="44">
        <v>1310.86</v>
      </c>
      <c r="J500" s="44">
        <v>1428.07</v>
      </c>
      <c r="K500" s="44">
        <v>1744.18</v>
      </c>
      <c r="L500" s="44">
        <v>1979.83</v>
      </c>
      <c r="M500" s="44">
        <v>2070.12</v>
      </c>
      <c r="N500" s="44">
        <v>2102.8000000000002</v>
      </c>
      <c r="O500" s="44">
        <v>2093.33</v>
      </c>
      <c r="P500" s="44">
        <v>2078.2600000000002</v>
      </c>
      <c r="Q500" s="44">
        <v>2096.42</v>
      </c>
      <c r="R500" s="44">
        <v>2138.83</v>
      </c>
      <c r="S500" s="44">
        <v>2134.5700000000002</v>
      </c>
      <c r="T500" s="44">
        <v>2109.94</v>
      </c>
      <c r="U500" s="44">
        <v>2092.4499999999998</v>
      </c>
      <c r="V500" s="44">
        <v>2085.31</v>
      </c>
      <c r="W500" s="44">
        <v>2124.35</v>
      </c>
      <c r="X500" s="44">
        <v>2102.8200000000002</v>
      </c>
      <c r="Y500" s="44">
        <v>1978.45</v>
      </c>
      <c r="Z500" s="44">
        <v>1640.94</v>
      </c>
      <c r="AA500" s="44">
        <v>1464.5</v>
      </c>
    </row>
    <row r="501" spans="1:27" ht="12.75" hidden="1" customHeight="1" outlineLevel="1" x14ac:dyDescent="0.2">
      <c r="A501" s="89" t="s">
        <v>1930</v>
      </c>
      <c r="B501" s="63" t="s">
        <v>90</v>
      </c>
      <c r="C501" s="43" t="s">
        <v>79</v>
      </c>
      <c r="D501" s="44">
        <f>$D$471</f>
        <v>3559.77</v>
      </c>
      <c r="E501" s="44">
        <f t="shared" ref="E501:AA501" si="289">$D$471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2">
      <c r="A502" s="89" t="s">
        <v>1931</v>
      </c>
      <c r="B502" s="63" t="s">
        <v>83</v>
      </c>
      <c r="C502" s="43" t="s">
        <v>79</v>
      </c>
      <c r="D502" s="44">
        <v>4.68</v>
      </c>
      <c r="E502" s="44">
        <v>4.68</v>
      </c>
      <c r="F502" s="44">
        <v>4.68</v>
      </c>
      <c r="G502" s="44">
        <v>4.68</v>
      </c>
      <c r="H502" s="44">
        <v>4.68</v>
      </c>
      <c r="I502" s="44">
        <v>4.68</v>
      </c>
      <c r="J502" s="44">
        <v>4.68</v>
      </c>
      <c r="K502" s="44">
        <v>4.68</v>
      </c>
      <c r="L502" s="44">
        <v>4.68</v>
      </c>
      <c r="M502" s="44">
        <v>4.68</v>
      </c>
      <c r="N502" s="44">
        <v>4.68</v>
      </c>
      <c r="O502" s="44">
        <v>4.68</v>
      </c>
      <c r="P502" s="44">
        <v>4.68</v>
      </c>
      <c r="Q502" s="44">
        <v>4.68</v>
      </c>
      <c r="R502" s="44">
        <v>4.68</v>
      </c>
      <c r="S502" s="44">
        <v>4.68</v>
      </c>
      <c r="T502" s="44">
        <v>4.68</v>
      </c>
      <c r="U502" s="44">
        <v>4.68</v>
      </c>
      <c r="V502" s="44">
        <v>4.68</v>
      </c>
      <c r="W502" s="44">
        <v>4.68</v>
      </c>
      <c r="X502" s="44">
        <v>4.68</v>
      </c>
      <c r="Y502" s="44">
        <v>4.68</v>
      </c>
      <c r="Z502" s="44">
        <v>4.68</v>
      </c>
      <c r="AA502" s="44">
        <v>4.68</v>
      </c>
    </row>
    <row r="503" spans="1:27" ht="12.75" hidden="1" customHeight="1" outlineLevel="1" x14ac:dyDescent="0.2">
      <c r="A503" s="89" t="s">
        <v>1932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collapsed="1" x14ac:dyDescent="0.2">
      <c r="A504" s="88" t="s">
        <v>1933</v>
      </c>
      <c r="B504" s="28" t="str">
        <f>"08"&amp;"."&amp;$B$776&amp;"."&amp;$B$777</f>
        <v>08.09.2023</v>
      </c>
      <c r="C504" s="80" t="s">
        <v>76</v>
      </c>
      <c r="D504" s="81">
        <f>ROUND(((D505+D506+D508+D507)/1000),5)</f>
        <v>5.2271200000000002</v>
      </c>
      <c r="E504" s="81">
        <f>ROUND(((E505+E506+E508+E507)/1000),5)</f>
        <v>5.0721999999999996</v>
      </c>
      <c r="F504" s="81">
        <f>ROUND(((F505+F506+F508+F507)/1000),5)</f>
        <v>4.9717099999999999</v>
      </c>
      <c r="G504" s="81">
        <f t="shared" ref="G504:AA504" si="291">ROUND(((G505+G506+G508+G507)/1000),5)</f>
        <v>4.9461599999999999</v>
      </c>
      <c r="H504" s="81">
        <f t="shared" si="291"/>
        <v>5.0950100000000003</v>
      </c>
      <c r="I504" s="81">
        <f t="shared" si="291"/>
        <v>5.2111200000000002</v>
      </c>
      <c r="J504" s="81">
        <f t="shared" si="291"/>
        <v>5.3452799999999998</v>
      </c>
      <c r="K504" s="81">
        <f t="shared" si="291"/>
        <v>5.6130300000000002</v>
      </c>
      <c r="L504" s="81">
        <f t="shared" si="291"/>
        <v>5.8353200000000003</v>
      </c>
      <c r="M504" s="81">
        <f t="shared" si="291"/>
        <v>5.9310999999999998</v>
      </c>
      <c r="N504" s="81">
        <f t="shared" si="291"/>
        <v>5.9604400000000002</v>
      </c>
      <c r="O504" s="81">
        <f t="shared" si="291"/>
        <v>5.9490600000000002</v>
      </c>
      <c r="P504" s="81">
        <f t="shared" si="291"/>
        <v>5.9516099999999996</v>
      </c>
      <c r="Q504" s="81">
        <f t="shared" si="291"/>
        <v>5.96326</v>
      </c>
      <c r="R504" s="81">
        <f t="shared" si="291"/>
        <v>5.9873700000000003</v>
      </c>
      <c r="S504" s="81">
        <f t="shared" si="291"/>
        <v>5.97682</v>
      </c>
      <c r="T504" s="81">
        <f t="shared" si="291"/>
        <v>5.9541599999999999</v>
      </c>
      <c r="U504" s="81">
        <f t="shared" si="291"/>
        <v>5.93771</v>
      </c>
      <c r="V504" s="81">
        <f t="shared" si="291"/>
        <v>5.9438700000000004</v>
      </c>
      <c r="W504" s="81">
        <f t="shared" si="291"/>
        <v>5.9966400000000002</v>
      </c>
      <c r="X504" s="81">
        <f t="shared" si="291"/>
        <v>6.0050499999999998</v>
      </c>
      <c r="Y504" s="81">
        <f t="shared" si="291"/>
        <v>5.9510199999999998</v>
      </c>
      <c r="Z504" s="81">
        <f t="shared" si="291"/>
        <v>5.7733499999999998</v>
      </c>
      <c r="AA504" s="81">
        <f t="shared" si="291"/>
        <v>5.4798900000000001</v>
      </c>
    </row>
    <row r="505" spans="1:27" ht="12.75" hidden="1" customHeight="1" outlineLevel="1" x14ac:dyDescent="0.2">
      <c r="A505" s="89" t="s">
        <v>1934</v>
      </c>
      <c r="B505" s="63" t="s">
        <v>230</v>
      </c>
      <c r="C505" s="43" t="s">
        <v>79</v>
      </c>
      <c r="D505" s="44">
        <v>1331.98</v>
      </c>
      <c r="E505" s="44">
        <v>1177.06</v>
      </c>
      <c r="F505" s="44">
        <v>1076.57</v>
      </c>
      <c r="G505" s="44">
        <v>1051.02</v>
      </c>
      <c r="H505" s="44">
        <v>1199.8699999999999</v>
      </c>
      <c r="I505" s="44">
        <v>1315.98</v>
      </c>
      <c r="J505" s="44">
        <v>1450.14</v>
      </c>
      <c r="K505" s="44">
        <v>1717.89</v>
      </c>
      <c r="L505" s="44">
        <v>1940.18</v>
      </c>
      <c r="M505" s="44">
        <v>2035.96</v>
      </c>
      <c r="N505" s="44">
        <v>2065.3000000000002</v>
      </c>
      <c r="O505" s="44">
        <v>2053.92</v>
      </c>
      <c r="P505" s="44">
        <v>2056.4699999999998</v>
      </c>
      <c r="Q505" s="44">
        <v>2068.12</v>
      </c>
      <c r="R505" s="44">
        <v>2092.23</v>
      </c>
      <c r="S505" s="44">
        <v>2081.6799999999998</v>
      </c>
      <c r="T505" s="44">
        <v>2059.02</v>
      </c>
      <c r="U505" s="44">
        <v>2042.57</v>
      </c>
      <c r="V505" s="44">
        <v>2048.73</v>
      </c>
      <c r="W505" s="44">
        <v>2101.5</v>
      </c>
      <c r="X505" s="44">
        <v>2109.91</v>
      </c>
      <c r="Y505" s="44">
        <v>2055.88</v>
      </c>
      <c r="Z505" s="44">
        <v>1878.21</v>
      </c>
      <c r="AA505" s="44">
        <v>1584.75</v>
      </c>
    </row>
    <row r="506" spans="1:27" ht="12.75" hidden="1" customHeight="1" outlineLevel="1" x14ac:dyDescent="0.2">
      <c r="A506" s="89" t="s">
        <v>1935</v>
      </c>
      <c r="B506" s="63" t="s">
        <v>90</v>
      </c>
      <c r="C506" s="43" t="s">
        <v>79</v>
      </c>
      <c r="D506" s="44">
        <f>$D$471</f>
        <v>3559.77</v>
      </c>
      <c r="E506" s="44">
        <f t="shared" ref="E506:AA506" si="292">$D$471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2">
      <c r="A507" s="89" t="s">
        <v>1936</v>
      </c>
      <c r="B507" s="63" t="s">
        <v>83</v>
      </c>
      <c r="C507" s="43" t="s">
        <v>79</v>
      </c>
      <c r="D507" s="44">
        <v>4.68</v>
      </c>
      <c r="E507" s="44">
        <v>4.68</v>
      </c>
      <c r="F507" s="44">
        <v>4.68</v>
      </c>
      <c r="G507" s="44">
        <v>4.68</v>
      </c>
      <c r="H507" s="44">
        <v>4.68</v>
      </c>
      <c r="I507" s="44">
        <v>4.68</v>
      </c>
      <c r="J507" s="44">
        <v>4.68</v>
      </c>
      <c r="K507" s="44">
        <v>4.68</v>
      </c>
      <c r="L507" s="44">
        <v>4.68</v>
      </c>
      <c r="M507" s="44">
        <v>4.68</v>
      </c>
      <c r="N507" s="44">
        <v>4.68</v>
      </c>
      <c r="O507" s="44">
        <v>4.68</v>
      </c>
      <c r="P507" s="44">
        <v>4.68</v>
      </c>
      <c r="Q507" s="44">
        <v>4.68</v>
      </c>
      <c r="R507" s="44">
        <v>4.68</v>
      </c>
      <c r="S507" s="44">
        <v>4.68</v>
      </c>
      <c r="T507" s="44">
        <v>4.68</v>
      </c>
      <c r="U507" s="44">
        <v>4.68</v>
      </c>
      <c r="V507" s="44">
        <v>4.68</v>
      </c>
      <c r="W507" s="44">
        <v>4.68</v>
      </c>
      <c r="X507" s="44">
        <v>4.68</v>
      </c>
      <c r="Y507" s="44">
        <v>4.68</v>
      </c>
      <c r="Z507" s="44">
        <v>4.68</v>
      </c>
      <c r="AA507" s="44">
        <v>4.68</v>
      </c>
    </row>
    <row r="508" spans="1:27" ht="12.75" hidden="1" customHeight="1" outlineLevel="1" x14ac:dyDescent="0.2">
      <c r="A508" s="89" t="s">
        <v>1937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collapsed="1" x14ac:dyDescent="0.2">
      <c r="A509" s="88" t="s">
        <v>1938</v>
      </c>
      <c r="B509" s="28" t="str">
        <f>"09"&amp;"."&amp;$B$776&amp;"."&amp;$B$777</f>
        <v>09.09.2023</v>
      </c>
      <c r="C509" s="80" t="s">
        <v>76</v>
      </c>
      <c r="D509" s="81">
        <f>ROUND(((D510+D511+D513+D512)/1000),5)</f>
        <v>5.3860700000000001</v>
      </c>
      <c r="E509" s="81">
        <f>ROUND(((E510+E511+E513+E512)/1000),5)</f>
        <v>5.2811500000000002</v>
      </c>
      <c r="F509" s="81">
        <f>ROUND(((F510+F511+F513+F512)/1000),5)</f>
        <v>5.2283999999999997</v>
      </c>
      <c r="G509" s="81">
        <f t="shared" ref="G509:AA509" si="294">ROUND(((G510+G511+G513+G512)/1000),5)</f>
        <v>5.2035999999999998</v>
      </c>
      <c r="H509" s="81">
        <f t="shared" si="294"/>
        <v>5.2146600000000003</v>
      </c>
      <c r="I509" s="81">
        <f t="shared" si="294"/>
        <v>5.2184400000000002</v>
      </c>
      <c r="J509" s="81">
        <f t="shared" si="294"/>
        <v>5.2443799999999996</v>
      </c>
      <c r="K509" s="81">
        <f t="shared" si="294"/>
        <v>5.4641900000000003</v>
      </c>
      <c r="L509" s="81">
        <f t="shared" si="294"/>
        <v>5.7736200000000002</v>
      </c>
      <c r="M509" s="81">
        <f t="shared" si="294"/>
        <v>5.8714700000000004</v>
      </c>
      <c r="N509" s="81">
        <f t="shared" si="294"/>
        <v>5.9058099999999998</v>
      </c>
      <c r="O509" s="81">
        <f t="shared" si="294"/>
        <v>5.9089299999999998</v>
      </c>
      <c r="P509" s="81">
        <f t="shared" si="294"/>
        <v>5.90646</v>
      </c>
      <c r="Q509" s="81">
        <f t="shared" si="294"/>
        <v>5.9060199999999998</v>
      </c>
      <c r="R509" s="81">
        <f t="shared" si="294"/>
        <v>5.9059699999999999</v>
      </c>
      <c r="S509" s="81">
        <f t="shared" si="294"/>
        <v>5.9020400000000004</v>
      </c>
      <c r="T509" s="81">
        <f t="shared" si="294"/>
        <v>5.8900699999999997</v>
      </c>
      <c r="U509" s="81">
        <f t="shared" si="294"/>
        <v>5.8645100000000001</v>
      </c>
      <c r="V509" s="81">
        <f t="shared" si="294"/>
        <v>5.8872799999999996</v>
      </c>
      <c r="W509" s="81">
        <f t="shared" si="294"/>
        <v>5.9104999999999999</v>
      </c>
      <c r="X509" s="81">
        <f t="shared" si="294"/>
        <v>5.9111399999999996</v>
      </c>
      <c r="Y509" s="81">
        <f t="shared" si="294"/>
        <v>5.8330500000000001</v>
      </c>
      <c r="Z509" s="81">
        <f t="shared" si="294"/>
        <v>5.6331300000000004</v>
      </c>
      <c r="AA509" s="81">
        <f t="shared" si="294"/>
        <v>5.4187700000000003</v>
      </c>
    </row>
    <row r="510" spans="1:27" ht="12.75" hidden="1" customHeight="1" outlineLevel="1" x14ac:dyDescent="0.2">
      <c r="A510" s="89" t="s">
        <v>1939</v>
      </c>
      <c r="B510" s="63" t="s">
        <v>230</v>
      </c>
      <c r="C510" s="43" t="s">
        <v>79</v>
      </c>
      <c r="D510" s="44">
        <v>1490.93</v>
      </c>
      <c r="E510" s="44">
        <v>1386.01</v>
      </c>
      <c r="F510" s="44">
        <v>1333.26</v>
      </c>
      <c r="G510" s="44">
        <v>1308.46</v>
      </c>
      <c r="H510" s="44">
        <v>1319.52</v>
      </c>
      <c r="I510" s="44">
        <v>1323.3</v>
      </c>
      <c r="J510" s="44">
        <v>1349.24</v>
      </c>
      <c r="K510" s="44">
        <v>1569.05</v>
      </c>
      <c r="L510" s="44">
        <v>1878.48</v>
      </c>
      <c r="M510" s="44">
        <v>1976.33</v>
      </c>
      <c r="N510" s="44">
        <v>2010.67</v>
      </c>
      <c r="O510" s="44">
        <v>2013.79</v>
      </c>
      <c r="P510" s="44">
        <v>2011.32</v>
      </c>
      <c r="Q510" s="44">
        <v>2010.88</v>
      </c>
      <c r="R510" s="44">
        <v>2010.83</v>
      </c>
      <c r="S510" s="44">
        <v>2006.9</v>
      </c>
      <c r="T510" s="44">
        <v>1994.93</v>
      </c>
      <c r="U510" s="44">
        <v>1969.37</v>
      </c>
      <c r="V510" s="44">
        <v>1992.14</v>
      </c>
      <c r="W510" s="44">
        <v>2015.36</v>
      </c>
      <c r="X510" s="44">
        <v>2016</v>
      </c>
      <c r="Y510" s="44">
        <v>1937.91</v>
      </c>
      <c r="Z510" s="44">
        <v>1737.99</v>
      </c>
      <c r="AA510" s="44">
        <v>1523.63</v>
      </c>
    </row>
    <row r="511" spans="1:27" ht="12.75" hidden="1" customHeight="1" outlineLevel="1" x14ac:dyDescent="0.2">
      <c r="A511" s="89" t="s">
        <v>1940</v>
      </c>
      <c r="B511" s="63" t="s">
        <v>90</v>
      </c>
      <c r="C511" s="43" t="s">
        <v>79</v>
      </c>
      <c r="D511" s="44">
        <f>$D$471</f>
        <v>3559.77</v>
      </c>
      <c r="E511" s="44">
        <f t="shared" ref="E511:AA511" si="295">$D$471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2">
      <c r="A512" s="89" t="s">
        <v>1941</v>
      </c>
      <c r="B512" s="63" t="s">
        <v>83</v>
      </c>
      <c r="C512" s="43" t="s">
        <v>79</v>
      </c>
      <c r="D512" s="44">
        <v>4.68</v>
      </c>
      <c r="E512" s="44">
        <v>4.68</v>
      </c>
      <c r="F512" s="44">
        <v>4.68</v>
      </c>
      <c r="G512" s="44">
        <v>4.68</v>
      </c>
      <c r="H512" s="44">
        <v>4.68</v>
      </c>
      <c r="I512" s="44">
        <v>4.68</v>
      </c>
      <c r="J512" s="44">
        <v>4.68</v>
      </c>
      <c r="K512" s="44">
        <v>4.68</v>
      </c>
      <c r="L512" s="44">
        <v>4.68</v>
      </c>
      <c r="M512" s="44">
        <v>4.68</v>
      </c>
      <c r="N512" s="44">
        <v>4.68</v>
      </c>
      <c r="O512" s="44">
        <v>4.68</v>
      </c>
      <c r="P512" s="44">
        <v>4.68</v>
      </c>
      <c r="Q512" s="44">
        <v>4.68</v>
      </c>
      <c r="R512" s="44">
        <v>4.68</v>
      </c>
      <c r="S512" s="44">
        <v>4.68</v>
      </c>
      <c r="T512" s="44">
        <v>4.68</v>
      </c>
      <c r="U512" s="44">
        <v>4.68</v>
      </c>
      <c r="V512" s="44">
        <v>4.68</v>
      </c>
      <c r="W512" s="44">
        <v>4.68</v>
      </c>
      <c r="X512" s="44">
        <v>4.68</v>
      </c>
      <c r="Y512" s="44">
        <v>4.68</v>
      </c>
      <c r="Z512" s="44">
        <v>4.68</v>
      </c>
      <c r="AA512" s="44">
        <v>4.68</v>
      </c>
    </row>
    <row r="513" spans="1:27" ht="12.75" hidden="1" customHeight="1" outlineLevel="1" x14ac:dyDescent="0.2">
      <c r="A513" s="89" t="s">
        <v>1942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collapsed="1" x14ac:dyDescent="0.2">
      <c r="A514" s="88" t="s">
        <v>1943</v>
      </c>
      <c r="B514" s="28" t="str">
        <f>"10"&amp;"."&amp;$B$776&amp;"."&amp;$B$777</f>
        <v>10.09.2023</v>
      </c>
      <c r="C514" s="80" t="s">
        <v>76</v>
      </c>
      <c r="D514" s="81">
        <f>ROUND(((D515+D516+D518+D517)/1000),5)</f>
        <v>5.3086500000000001</v>
      </c>
      <c r="E514" s="81">
        <f>ROUND(((E515+E516+E518+E517)/1000),5)</f>
        <v>5.2518900000000004</v>
      </c>
      <c r="F514" s="81">
        <f>ROUND(((F515+F516+F518+F517)/1000),5)</f>
        <v>5.1328500000000004</v>
      </c>
      <c r="G514" s="81">
        <f t="shared" ref="G514:AA514" si="297">ROUND(((G515+G516+G518+G517)/1000),5)</f>
        <v>5.1026199999999999</v>
      </c>
      <c r="H514" s="81">
        <f t="shared" si="297"/>
        <v>5.1101200000000002</v>
      </c>
      <c r="I514" s="81">
        <f t="shared" si="297"/>
        <v>5.1020200000000004</v>
      </c>
      <c r="J514" s="81">
        <f t="shared" si="297"/>
        <v>5.1038600000000001</v>
      </c>
      <c r="K514" s="81">
        <f t="shared" si="297"/>
        <v>5.2899200000000004</v>
      </c>
      <c r="L514" s="81">
        <f t="shared" si="297"/>
        <v>5.5267799999999996</v>
      </c>
      <c r="M514" s="81">
        <f t="shared" si="297"/>
        <v>5.7693199999999996</v>
      </c>
      <c r="N514" s="81">
        <f t="shared" si="297"/>
        <v>5.8487</v>
      </c>
      <c r="O514" s="81">
        <f t="shared" si="297"/>
        <v>5.8551099999999998</v>
      </c>
      <c r="P514" s="81">
        <f t="shared" si="297"/>
        <v>5.8503699999999998</v>
      </c>
      <c r="Q514" s="81">
        <f t="shared" si="297"/>
        <v>5.8514299999999997</v>
      </c>
      <c r="R514" s="81">
        <f t="shared" si="297"/>
        <v>5.8552200000000001</v>
      </c>
      <c r="S514" s="81">
        <f t="shared" si="297"/>
        <v>5.85358</v>
      </c>
      <c r="T514" s="81">
        <f t="shared" si="297"/>
        <v>5.8543599999999998</v>
      </c>
      <c r="U514" s="81">
        <f t="shared" si="297"/>
        <v>5.8493199999999996</v>
      </c>
      <c r="V514" s="81">
        <f t="shared" si="297"/>
        <v>5.8723799999999997</v>
      </c>
      <c r="W514" s="81">
        <f t="shared" si="297"/>
        <v>5.91303</v>
      </c>
      <c r="X514" s="81">
        <f t="shared" si="297"/>
        <v>5.91737</v>
      </c>
      <c r="Y514" s="81">
        <f t="shared" si="297"/>
        <v>5.8499800000000004</v>
      </c>
      <c r="Z514" s="81">
        <f t="shared" si="297"/>
        <v>5.6532999999999998</v>
      </c>
      <c r="AA514" s="81">
        <f t="shared" si="297"/>
        <v>5.4224399999999999</v>
      </c>
    </row>
    <row r="515" spans="1:27" ht="12.75" hidden="1" customHeight="1" outlineLevel="1" x14ac:dyDescent="0.2">
      <c r="A515" s="89" t="s">
        <v>1944</v>
      </c>
      <c r="B515" s="63" t="s">
        <v>230</v>
      </c>
      <c r="C515" s="43" t="s">
        <v>79</v>
      </c>
      <c r="D515" s="44">
        <v>1413.51</v>
      </c>
      <c r="E515" s="44">
        <v>1356.75</v>
      </c>
      <c r="F515" s="44">
        <v>1237.71</v>
      </c>
      <c r="G515" s="44">
        <v>1207.48</v>
      </c>
      <c r="H515" s="44">
        <v>1214.98</v>
      </c>
      <c r="I515" s="44">
        <v>1206.8800000000001</v>
      </c>
      <c r="J515" s="44">
        <v>1208.72</v>
      </c>
      <c r="K515" s="44">
        <v>1394.78</v>
      </c>
      <c r="L515" s="44">
        <v>1631.64</v>
      </c>
      <c r="M515" s="44">
        <v>1874.18</v>
      </c>
      <c r="N515" s="44">
        <v>1953.56</v>
      </c>
      <c r="O515" s="44">
        <v>1959.97</v>
      </c>
      <c r="P515" s="44">
        <v>1955.23</v>
      </c>
      <c r="Q515" s="44">
        <v>1956.29</v>
      </c>
      <c r="R515" s="44">
        <v>1960.08</v>
      </c>
      <c r="S515" s="44">
        <v>1958.44</v>
      </c>
      <c r="T515" s="44">
        <v>1959.22</v>
      </c>
      <c r="U515" s="44">
        <v>1954.18</v>
      </c>
      <c r="V515" s="44">
        <v>1977.24</v>
      </c>
      <c r="W515" s="44">
        <v>2017.89</v>
      </c>
      <c r="X515" s="44">
        <v>2022.23</v>
      </c>
      <c r="Y515" s="44">
        <v>1954.84</v>
      </c>
      <c r="Z515" s="44">
        <v>1758.16</v>
      </c>
      <c r="AA515" s="44">
        <v>1527.3</v>
      </c>
    </row>
    <row r="516" spans="1:27" ht="12.75" hidden="1" customHeight="1" outlineLevel="1" x14ac:dyDescent="0.2">
      <c r="A516" s="89" t="s">
        <v>1945</v>
      </c>
      <c r="B516" s="63" t="s">
        <v>90</v>
      </c>
      <c r="C516" s="43" t="s">
        <v>79</v>
      </c>
      <c r="D516" s="44">
        <f>$D$471</f>
        <v>3559.77</v>
      </c>
      <c r="E516" s="44">
        <f t="shared" ref="E516:AA516" si="298">$D$471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2">
      <c r="A517" s="89" t="s">
        <v>1946</v>
      </c>
      <c r="B517" s="63" t="s">
        <v>83</v>
      </c>
      <c r="C517" s="43" t="s">
        <v>79</v>
      </c>
      <c r="D517" s="44">
        <v>4.68</v>
      </c>
      <c r="E517" s="44">
        <v>4.68</v>
      </c>
      <c r="F517" s="44">
        <v>4.68</v>
      </c>
      <c r="G517" s="44">
        <v>4.68</v>
      </c>
      <c r="H517" s="44">
        <v>4.68</v>
      </c>
      <c r="I517" s="44">
        <v>4.68</v>
      </c>
      <c r="J517" s="44">
        <v>4.68</v>
      </c>
      <c r="K517" s="44">
        <v>4.68</v>
      </c>
      <c r="L517" s="44">
        <v>4.68</v>
      </c>
      <c r="M517" s="44">
        <v>4.68</v>
      </c>
      <c r="N517" s="44">
        <v>4.68</v>
      </c>
      <c r="O517" s="44">
        <v>4.68</v>
      </c>
      <c r="P517" s="44">
        <v>4.68</v>
      </c>
      <c r="Q517" s="44">
        <v>4.68</v>
      </c>
      <c r="R517" s="44">
        <v>4.68</v>
      </c>
      <c r="S517" s="44">
        <v>4.68</v>
      </c>
      <c r="T517" s="44">
        <v>4.68</v>
      </c>
      <c r="U517" s="44">
        <v>4.68</v>
      </c>
      <c r="V517" s="44">
        <v>4.68</v>
      </c>
      <c r="W517" s="44">
        <v>4.68</v>
      </c>
      <c r="X517" s="44">
        <v>4.68</v>
      </c>
      <c r="Y517" s="44">
        <v>4.68</v>
      </c>
      <c r="Z517" s="44">
        <v>4.68</v>
      </c>
      <c r="AA517" s="44">
        <v>4.68</v>
      </c>
    </row>
    <row r="518" spans="1:27" ht="12.75" hidden="1" customHeight="1" outlineLevel="1" x14ac:dyDescent="0.2">
      <c r="A518" s="89" t="s">
        <v>1947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collapsed="1" x14ac:dyDescent="0.2">
      <c r="A519" s="88" t="s">
        <v>1948</v>
      </c>
      <c r="B519" s="28" t="str">
        <f>"11"&amp;"."&amp;$B$776&amp;"."&amp;$B$777</f>
        <v>11.09.2023</v>
      </c>
      <c r="C519" s="80" t="s">
        <v>76</v>
      </c>
      <c r="D519" s="81">
        <f>ROUND(((D520+D521+D523+D522)/1000),5)</f>
        <v>5.3043100000000001</v>
      </c>
      <c r="E519" s="81">
        <f>ROUND(((E520+E521+E523+E522)/1000),5)</f>
        <v>5.1883100000000004</v>
      </c>
      <c r="F519" s="81">
        <f>ROUND(((F520+F521+F523+F522)/1000),5)</f>
        <v>5.1303799999999997</v>
      </c>
      <c r="G519" s="81">
        <f t="shared" ref="G519:AA519" si="300">ROUND(((G520+G521+G523+G522)/1000),5)</f>
        <v>5.1325200000000004</v>
      </c>
      <c r="H519" s="81">
        <f t="shared" si="300"/>
        <v>5.1999899999999997</v>
      </c>
      <c r="I519" s="81">
        <f t="shared" si="300"/>
        <v>5.2150600000000003</v>
      </c>
      <c r="J519" s="81">
        <f t="shared" si="300"/>
        <v>5.3875099999999998</v>
      </c>
      <c r="K519" s="81">
        <f t="shared" si="300"/>
        <v>5.6449499999999997</v>
      </c>
      <c r="L519" s="81">
        <f t="shared" si="300"/>
        <v>5.8503499999999997</v>
      </c>
      <c r="M519" s="81">
        <f t="shared" si="300"/>
        <v>5.9187099999999999</v>
      </c>
      <c r="N519" s="81">
        <f t="shared" si="300"/>
        <v>5.9259599999999999</v>
      </c>
      <c r="O519" s="81">
        <f t="shared" si="300"/>
        <v>5.9113699999999998</v>
      </c>
      <c r="P519" s="81">
        <f t="shared" si="300"/>
        <v>5.9012099999999998</v>
      </c>
      <c r="Q519" s="81">
        <f t="shared" si="300"/>
        <v>5.9128299999999996</v>
      </c>
      <c r="R519" s="81">
        <f t="shared" si="300"/>
        <v>5.9381500000000003</v>
      </c>
      <c r="S519" s="81">
        <f t="shared" si="300"/>
        <v>5.9281300000000003</v>
      </c>
      <c r="T519" s="81">
        <f t="shared" si="300"/>
        <v>5.9150400000000003</v>
      </c>
      <c r="U519" s="81">
        <f t="shared" si="300"/>
        <v>5.8934899999999999</v>
      </c>
      <c r="V519" s="81">
        <f t="shared" si="300"/>
        <v>5.9135400000000002</v>
      </c>
      <c r="W519" s="81">
        <f t="shared" si="300"/>
        <v>5.9877599999999997</v>
      </c>
      <c r="X519" s="81">
        <f t="shared" si="300"/>
        <v>5.9426199999999998</v>
      </c>
      <c r="Y519" s="81">
        <f t="shared" si="300"/>
        <v>5.8376999999999999</v>
      </c>
      <c r="Z519" s="81">
        <f t="shared" si="300"/>
        <v>5.5685099999999998</v>
      </c>
      <c r="AA519" s="81">
        <f t="shared" si="300"/>
        <v>5.3570799999999998</v>
      </c>
    </row>
    <row r="520" spans="1:27" ht="12.75" hidden="1" customHeight="1" outlineLevel="1" x14ac:dyDescent="0.2">
      <c r="A520" s="89" t="s">
        <v>1949</v>
      </c>
      <c r="B520" s="63" t="s">
        <v>230</v>
      </c>
      <c r="C520" s="43" t="s">
        <v>79</v>
      </c>
      <c r="D520" s="44">
        <v>1409.17</v>
      </c>
      <c r="E520" s="44">
        <v>1293.17</v>
      </c>
      <c r="F520" s="44">
        <v>1235.24</v>
      </c>
      <c r="G520" s="44">
        <v>1237.3800000000001</v>
      </c>
      <c r="H520" s="44">
        <v>1304.8499999999999</v>
      </c>
      <c r="I520" s="44">
        <v>1319.92</v>
      </c>
      <c r="J520" s="44">
        <v>1492.37</v>
      </c>
      <c r="K520" s="44">
        <v>1749.81</v>
      </c>
      <c r="L520" s="44">
        <v>1955.21</v>
      </c>
      <c r="M520" s="44">
        <v>2023.57</v>
      </c>
      <c r="N520" s="44">
        <v>2030.82</v>
      </c>
      <c r="O520" s="44">
        <v>2016.23</v>
      </c>
      <c r="P520" s="44">
        <v>2006.07</v>
      </c>
      <c r="Q520" s="44">
        <v>2017.69</v>
      </c>
      <c r="R520" s="44">
        <v>2043.01</v>
      </c>
      <c r="S520" s="44">
        <v>2032.99</v>
      </c>
      <c r="T520" s="44">
        <v>2019.9</v>
      </c>
      <c r="U520" s="44">
        <v>1998.35</v>
      </c>
      <c r="V520" s="44">
        <v>2018.4</v>
      </c>
      <c r="W520" s="44">
        <v>2092.62</v>
      </c>
      <c r="X520" s="44">
        <v>2047.48</v>
      </c>
      <c r="Y520" s="44">
        <v>1942.56</v>
      </c>
      <c r="Z520" s="44">
        <v>1673.37</v>
      </c>
      <c r="AA520" s="44">
        <v>1461.94</v>
      </c>
    </row>
    <row r="521" spans="1:27" ht="12.75" hidden="1" customHeight="1" outlineLevel="1" x14ac:dyDescent="0.2">
      <c r="A521" s="89" t="s">
        <v>1950</v>
      </c>
      <c r="B521" s="63" t="s">
        <v>90</v>
      </c>
      <c r="C521" s="43" t="s">
        <v>79</v>
      </c>
      <c r="D521" s="44">
        <f>$D$471</f>
        <v>3559.77</v>
      </c>
      <c r="E521" s="44">
        <f t="shared" ref="E521:AA521" si="301">$D$471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2">
      <c r="A522" s="89" t="s">
        <v>1951</v>
      </c>
      <c r="B522" s="63" t="s">
        <v>83</v>
      </c>
      <c r="C522" s="43" t="s">
        <v>79</v>
      </c>
      <c r="D522" s="44">
        <v>4.68</v>
      </c>
      <c r="E522" s="44">
        <v>4.68</v>
      </c>
      <c r="F522" s="44">
        <v>4.68</v>
      </c>
      <c r="G522" s="44">
        <v>4.68</v>
      </c>
      <c r="H522" s="44">
        <v>4.68</v>
      </c>
      <c r="I522" s="44">
        <v>4.68</v>
      </c>
      <c r="J522" s="44">
        <v>4.68</v>
      </c>
      <c r="K522" s="44">
        <v>4.68</v>
      </c>
      <c r="L522" s="44">
        <v>4.68</v>
      </c>
      <c r="M522" s="44">
        <v>4.68</v>
      </c>
      <c r="N522" s="44">
        <v>4.68</v>
      </c>
      <c r="O522" s="44">
        <v>4.68</v>
      </c>
      <c r="P522" s="44">
        <v>4.68</v>
      </c>
      <c r="Q522" s="44">
        <v>4.68</v>
      </c>
      <c r="R522" s="44">
        <v>4.68</v>
      </c>
      <c r="S522" s="44">
        <v>4.68</v>
      </c>
      <c r="T522" s="44">
        <v>4.68</v>
      </c>
      <c r="U522" s="44">
        <v>4.68</v>
      </c>
      <c r="V522" s="44">
        <v>4.68</v>
      </c>
      <c r="W522" s="44">
        <v>4.68</v>
      </c>
      <c r="X522" s="44">
        <v>4.68</v>
      </c>
      <c r="Y522" s="44">
        <v>4.68</v>
      </c>
      <c r="Z522" s="44">
        <v>4.68</v>
      </c>
      <c r="AA522" s="44">
        <v>4.68</v>
      </c>
    </row>
    <row r="523" spans="1:27" ht="12.75" hidden="1" customHeight="1" outlineLevel="1" x14ac:dyDescent="0.2">
      <c r="A523" s="89" t="s">
        <v>1952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collapsed="1" x14ac:dyDescent="0.2">
      <c r="A524" s="88" t="s">
        <v>1953</v>
      </c>
      <c r="B524" s="28" t="str">
        <f>"12"&amp;"."&amp;$B$776&amp;"."&amp;$B$777</f>
        <v>12.09.2023</v>
      </c>
      <c r="C524" s="80" t="s">
        <v>76</v>
      </c>
      <c r="D524" s="81">
        <f>ROUND(((D525+D526+D528+D527)/1000),5)</f>
        <v>5.2111499999999999</v>
      </c>
      <c r="E524" s="81">
        <f>ROUND(((E525+E526+E528+E527)/1000),5)</f>
        <v>5.1063499999999999</v>
      </c>
      <c r="F524" s="81">
        <f>ROUND(((F525+F526+F528+F527)/1000),5)</f>
        <v>5.0339600000000004</v>
      </c>
      <c r="G524" s="81">
        <f t="shared" ref="G524:AA524" si="303">ROUND(((G525+G526+G528+G527)/1000),5)</f>
        <v>5.0649600000000001</v>
      </c>
      <c r="H524" s="81">
        <f t="shared" si="303"/>
        <v>5.1809799999999999</v>
      </c>
      <c r="I524" s="81">
        <f t="shared" si="303"/>
        <v>5.21835</v>
      </c>
      <c r="J524" s="81">
        <f t="shared" si="303"/>
        <v>5.3644800000000004</v>
      </c>
      <c r="K524" s="81">
        <f t="shared" si="303"/>
        <v>5.5254700000000003</v>
      </c>
      <c r="L524" s="81">
        <f t="shared" si="303"/>
        <v>5.8351800000000003</v>
      </c>
      <c r="M524" s="81">
        <f t="shared" si="303"/>
        <v>5.9036</v>
      </c>
      <c r="N524" s="81">
        <f t="shared" si="303"/>
        <v>5.9119299999999999</v>
      </c>
      <c r="O524" s="81">
        <f t="shared" si="303"/>
        <v>5.9069799999999999</v>
      </c>
      <c r="P524" s="81">
        <f t="shared" si="303"/>
        <v>5.89208</v>
      </c>
      <c r="Q524" s="81">
        <f t="shared" si="303"/>
        <v>5.88896</v>
      </c>
      <c r="R524" s="81">
        <f t="shared" si="303"/>
        <v>5.9204699999999999</v>
      </c>
      <c r="S524" s="81">
        <f t="shared" si="303"/>
        <v>5.9131299999999998</v>
      </c>
      <c r="T524" s="81">
        <f t="shared" si="303"/>
        <v>5.9024999999999999</v>
      </c>
      <c r="U524" s="81">
        <f t="shared" si="303"/>
        <v>5.8809199999999997</v>
      </c>
      <c r="V524" s="81">
        <f t="shared" si="303"/>
        <v>5.90374</v>
      </c>
      <c r="W524" s="81">
        <f t="shared" si="303"/>
        <v>5.9591799999999999</v>
      </c>
      <c r="X524" s="81">
        <f t="shared" si="303"/>
        <v>5.9433400000000001</v>
      </c>
      <c r="Y524" s="81">
        <f t="shared" si="303"/>
        <v>5.8540099999999997</v>
      </c>
      <c r="Z524" s="81">
        <f t="shared" si="303"/>
        <v>5.5908699999999998</v>
      </c>
      <c r="AA524" s="81">
        <f t="shared" si="303"/>
        <v>5.3851300000000002</v>
      </c>
    </row>
    <row r="525" spans="1:27" ht="12.75" hidden="1" customHeight="1" outlineLevel="1" x14ac:dyDescent="0.2">
      <c r="A525" s="89" t="s">
        <v>1954</v>
      </c>
      <c r="B525" s="63" t="s">
        <v>230</v>
      </c>
      <c r="C525" s="43" t="s">
        <v>79</v>
      </c>
      <c r="D525" s="44">
        <v>1316.01</v>
      </c>
      <c r="E525" s="44">
        <v>1211.21</v>
      </c>
      <c r="F525" s="44">
        <v>1138.82</v>
      </c>
      <c r="G525" s="44">
        <v>1169.82</v>
      </c>
      <c r="H525" s="44">
        <v>1285.8399999999999</v>
      </c>
      <c r="I525" s="44">
        <v>1323.21</v>
      </c>
      <c r="J525" s="44">
        <v>1469.34</v>
      </c>
      <c r="K525" s="44">
        <v>1630.33</v>
      </c>
      <c r="L525" s="44">
        <v>1940.04</v>
      </c>
      <c r="M525" s="44">
        <v>2008.46</v>
      </c>
      <c r="N525" s="44">
        <v>2016.79</v>
      </c>
      <c r="O525" s="44">
        <v>2011.84</v>
      </c>
      <c r="P525" s="44">
        <v>1996.94</v>
      </c>
      <c r="Q525" s="44">
        <v>1993.82</v>
      </c>
      <c r="R525" s="44">
        <v>2025.33</v>
      </c>
      <c r="S525" s="44">
        <v>2017.99</v>
      </c>
      <c r="T525" s="44">
        <v>2007.36</v>
      </c>
      <c r="U525" s="44">
        <v>1985.78</v>
      </c>
      <c r="V525" s="44">
        <v>2008.6</v>
      </c>
      <c r="W525" s="44">
        <v>2064.04</v>
      </c>
      <c r="X525" s="44">
        <v>2048.1999999999998</v>
      </c>
      <c r="Y525" s="44">
        <v>1958.87</v>
      </c>
      <c r="Z525" s="44">
        <v>1695.73</v>
      </c>
      <c r="AA525" s="44">
        <v>1489.99</v>
      </c>
    </row>
    <row r="526" spans="1:27" ht="12.75" hidden="1" customHeight="1" outlineLevel="1" x14ac:dyDescent="0.2">
      <c r="A526" s="89" t="s">
        <v>1955</v>
      </c>
      <c r="B526" s="63" t="s">
        <v>90</v>
      </c>
      <c r="C526" s="43" t="s">
        <v>79</v>
      </c>
      <c r="D526" s="44">
        <f>$D$471</f>
        <v>3559.77</v>
      </c>
      <c r="E526" s="44">
        <f t="shared" ref="E526:AA526" si="304">$D$471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2">
      <c r="A527" s="89" t="s">
        <v>1956</v>
      </c>
      <c r="B527" s="63" t="s">
        <v>83</v>
      </c>
      <c r="C527" s="43" t="s">
        <v>79</v>
      </c>
      <c r="D527" s="44">
        <v>4.68</v>
      </c>
      <c r="E527" s="44">
        <v>4.68</v>
      </c>
      <c r="F527" s="44">
        <v>4.68</v>
      </c>
      <c r="G527" s="44">
        <v>4.68</v>
      </c>
      <c r="H527" s="44">
        <v>4.68</v>
      </c>
      <c r="I527" s="44">
        <v>4.68</v>
      </c>
      <c r="J527" s="44">
        <v>4.68</v>
      </c>
      <c r="K527" s="44">
        <v>4.68</v>
      </c>
      <c r="L527" s="44">
        <v>4.68</v>
      </c>
      <c r="M527" s="44">
        <v>4.68</v>
      </c>
      <c r="N527" s="44">
        <v>4.68</v>
      </c>
      <c r="O527" s="44">
        <v>4.68</v>
      </c>
      <c r="P527" s="44">
        <v>4.68</v>
      </c>
      <c r="Q527" s="44">
        <v>4.68</v>
      </c>
      <c r="R527" s="44">
        <v>4.68</v>
      </c>
      <c r="S527" s="44">
        <v>4.68</v>
      </c>
      <c r="T527" s="44">
        <v>4.68</v>
      </c>
      <c r="U527" s="44">
        <v>4.68</v>
      </c>
      <c r="V527" s="44">
        <v>4.68</v>
      </c>
      <c r="W527" s="44">
        <v>4.68</v>
      </c>
      <c r="X527" s="44">
        <v>4.68</v>
      </c>
      <c r="Y527" s="44">
        <v>4.68</v>
      </c>
      <c r="Z527" s="44">
        <v>4.68</v>
      </c>
      <c r="AA527" s="44">
        <v>4.68</v>
      </c>
    </row>
    <row r="528" spans="1:27" ht="12.75" hidden="1" customHeight="1" outlineLevel="1" x14ac:dyDescent="0.2">
      <c r="A528" s="89" t="s">
        <v>1957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collapsed="1" x14ac:dyDescent="0.2">
      <c r="A529" s="88" t="s">
        <v>1958</v>
      </c>
      <c r="B529" s="28" t="str">
        <f>"13"&amp;"."&amp;$B$776&amp;"."&amp;$B$777</f>
        <v>13.09.2023</v>
      </c>
      <c r="C529" s="80" t="s">
        <v>76</v>
      </c>
      <c r="D529" s="81">
        <f>ROUND(((D530+D531+D533+D532)/1000),5)</f>
        <v>5.2399300000000002</v>
      </c>
      <c r="E529" s="81">
        <f>ROUND(((E530+E531+E533+E532)/1000),5)</f>
        <v>5.1596900000000003</v>
      </c>
      <c r="F529" s="81">
        <f>ROUND(((F530+F531+F533+F532)/1000),5)</f>
        <v>5.1131500000000001</v>
      </c>
      <c r="G529" s="81">
        <f t="shared" ref="G529:AA529" si="306">ROUND(((G530+G531+G533+G532)/1000),5)</f>
        <v>5.1125499999999997</v>
      </c>
      <c r="H529" s="81">
        <f t="shared" si="306"/>
        <v>5.1841999999999997</v>
      </c>
      <c r="I529" s="81">
        <f t="shared" si="306"/>
        <v>5.2202099999999998</v>
      </c>
      <c r="J529" s="81">
        <f t="shared" si="306"/>
        <v>5.3857999999999997</v>
      </c>
      <c r="K529" s="81">
        <f t="shared" si="306"/>
        <v>5.6056600000000003</v>
      </c>
      <c r="L529" s="81">
        <f t="shared" si="306"/>
        <v>5.8633600000000001</v>
      </c>
      <c r="M529" s="81">
        <f t="shared" si="306"/>
        <v>5.9402499999999998</v>
      </c>
      <c r="N529" s="81">
        <f t="shared" si="306"/>
        <v>5.9787600000000003</v>
      </c>
      <c r="O529" s="81">
        <f t="shared" si="306"/>
        <v>5.9382099999999998</v>
      </c>
      <c r="P529" s="81">
        <f t="shared" si="306"/>
        <v>5.9012599999999997</v>
      </c>
      <c r="Q529" s="81">
        <f t="shared" si="306"/>
        <v>5.9255800000000001</v>
      </c>
      <c r="R529" s="81">
        <f t="shared" si="306"/>
        <v>6.0251799999999998</v>
      </c>
      <c r="S529" s="81">
        <f t="shared" si="306"/>
        <v>6.0153400000000001</v>
      </c>
      <c r="T529" s="81">
        <f t="shared" si="306"/>
        <v>5.9684600000000003</v>
      </c>
      <c r="U529" s="81">
        <f t="shared" si="306"/>
        <v>5.89994</v>
      </c>
      <c r="V529" s="81">
        <f t="shared" si="306"/>
        <v>5.9617300000000002</v>
      </c>
      <c r="W529" s="81">
        <f t="shared" si="306"/>
        <v>6.07904</v>
      </c>
      <c r="X529" s="81">
        <f t="shared" si="306"/>
        <v>6.0207899999999999</v>
      </c>
      <c r="Y529" s="81">
        <f t="shared" si="306"/>
        <v>5.8668300000000002</v>
      </c>
      <c r="Z529" s="81">
        <f t="shared" si="306"/>
        <v>5.5890899999999997</v>
      </c>
      <c r="AA529" s="81">
        <f t="shared" si="306"/>
        <v>5.3893800000000001</v>
      </c>
    </row>
    <row r="530" spans="1:27" ht="12.75" hidden="1" customHeight="1" outlineLevel="1" x14ac:dyDescent="0.2">
      <c r="A530" s="89" t="s">
        <v>1959</v>
      </c>
      <c r="B530" s="63" t="s">
        <v>230</v>
      </c>
      <c r="C530" s="43" t="s">
        <v>79</v>
      </c>
      <c r="D530" s="44">
        <v>1344.79</v>
      </c>
      <c r="E530" s="44">
        <v>1264.55</v>
      </c>
      <c r="F530" s="44">
        <v>1218.01</v>
      </c>
      <c r="G530" s="44">
        <v>1217.4100000000001</v>
      </c>
      <c r="H530" s="44">
        <v>1289.06</v>
      </c>
      <c r="I530" s="44">
        <v>1325.07</v>
      </c>
      <c r="J530" s="44">
        <v>1490.66</v>
      </c>
      <c r="K530" s="44">
        <v>1710.52</v>
      </c>
      <c r="L530" s="44">
        <v>1968.22</v>
      </c>
      <c r="M530" s="44">
        <v>2045.11</v>
      </c>
      <c r="N530" s="44">
        <v>2083.62</v>
      </c>
      <c r="O530" s="44">
        <v>2043.07</v>
      </c>
      <c r="P530" s="44">
        <v>2006.12</v>
      </c>
      <c r="Q530" s="44">
        <v>2030.44</v>
      </c>
      <c r="R530" s="44">
        <v>2130.04</v>
      </c>
      <c r="S530" s="44">
        <v>2120.1999999999998</v>
      </c>
      <c r="T530" s="44">
        <v>2073.3200000000002</v>
      </c>
      <c r="U530" s="44">
        <v>2004.8</v>
      </c>
      <c r="V530" s="44">
        <v>2066.59</v>
      </c>
      <c r="W530" s="44">
        <v>2183.9</v>
      </c>
      <c r="X530" s="44">
        <v>2125.65</v>
      </c>
      <c r="Y530" s="44">
        <v>1971.69</v>
      </c>
      <c r="Z530" s="44">
        <v>1693.95</v>
      </c>
      <c r="AA530" s="44">
        <v>1494.24</v>
      </c>
    </row>
    <row r="531" spans="1:27" ht="12.75" hidden="1" customHeight="1" outlineLevel="1" x14ac:dyDescent="0.2">
      <c r="A531" s="89" t="s">
        <v>1960</v>
      </c>
      <c r="B531" s="63" t="s">
        <v>90</v>
      </c>
      <c r="C531" s="43" t="s">
        <v>79</v>
      </c>
      <c r="D531" s="44">
        <f>$D$471</f>
        <v>3559.77</v>
      </c>
      <c r="E531" s="44">
        <f t="shared" ref="E531:AA531" si="307">$D$471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2">
      <c r="A532" s="89" t="s">
        <v>1961</v>
      </c>
      <c r="B532" s="63" t="s">
        <v>83</v>
      </c>
      <c r="C532" s="43" t="s">
        <v>79</v>
      </c>
      <c r="D532" s="44">
        <v>4.68</v>
      </c>
      <c r="E532" s="44">
        <v>4.68</v>
      </c>
      <c r="F532" s="44">
        <v>4.68</v>
      </c>
      <c r="G532" s="44">
        <v>4.68</v>
      </c>
      <c r="H532" s="44">
        <v>4.68</v>
      </c>
      <c r="I532" s="44">
        <v>4.68</v>
      </c>
      <c r="J532" s="44">
        <v>4.68</v>
      </c>
      <c r="K532" s="44">
        <v>4.68</v>
      </c>
      <c r="L532" s="44">
        <v>4.68</v>
      </c>
      <c r="M532" s="44">
        <v>4.68</v>
      </c>
      <c r="N532" s="44">
        <v>4.68</v>
      </c>
      <c r="O532" s="44">
        <v>4.68</v>
      </c>
      <c r="P532" s="44">
        <v>4.68</v>
      </c>
      <c r="Q532" s="44">
        <v>4.68</v>
      </c>
      <c r="R532" s="44">
        <v>4.68</v>
      </c>
      <c r="S532" s="44">
        <v>4.68</v>
      </c>
      <c r="T532" s="44">
        <v>4.68</v>
      </c>
      <c r="U532" s="44">
        <v>4.68</v>
      </c>
      <c r="V532" s="44">
        <v>4.68</v>
      </c>
      <c r="W532" s="44">
        <v>4.68</v>
      </c>
      <c r="X532" s="44">
        <v>4.68</v>
      </c>
      <c r="Y532" s="44">
        <v>4.68</v>
      </c>
      <c r="Z532" s="44">
        <v>4.68</v>
      </c>
      <c r="AA532" s="44">
        <v>4.68</v>
      </c>
    </row>
    <row r="533" spans="1:27" ht="12.75" hidden="1" customHeight="1" outlineLevel="1" x14ac:dyDescent="0.2">
      <c r="A533" s="89" t="s">
        <v>1962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collapsed="1" x14ac:dyDescent="0.2">
      <c r="A534" s="88" t="s">
        <v>1963</v>
      </c>
      <c r="B534" s="28" t="str">
        <f>"14"&amp;"."&amp;$B$776&amp;"."&amp;$B$777</f>
        <v>14.09.2023</v>
      </c>
      <c r="C534" s="80" t="s">
        <v>76</v>
      </c>
      <c r="D534" s="81">
        <f>ROUND(((D535+D536+D538+D537)/1000),5)</f>
        <v>5.2555800000000001</v>
      </c>
      <c r="E534" s="81">
        <f>ROUND(((E535+E536+E538+E537)/1000),5)</f>
        <v>5.1586400000000001</v>
      </c>
      <c r="F534" s="81">
        <f>ROUND(((F535+F536+F538+F537)/1000),5)</f>
        <v>5.1037699999999999</v>
      </c>
      <c r="G534" s="81">
        <f t="shared" ref="G534:AA534" si="309">ROUND(((G535+G536+G538+G537)/1000),5)</f>
        <v>5.1158700000000001</v>
      </c>
      <c r="H534" s="81">
        <f t="shared" si="309"/>
        <v>5.1768799999999997</v>
      </c>
      <c r="I534" s="81">
        <f t="shared" si="309"/>
        <v>5.2355900000000002</v>
      </c>
      <c r="J534" s="81">
        <f t="shared" si="309"/>
        <v>5.4162400000000002</v>
      </c>
      <c r="K534" s="81">
        <f t="shared" si="309"/>
        <v>5.6583100000000002</v>
      </c>
      <c r="L534" s="81">
        <f t="shared" si="309"/>
        <v>5.8456400000000004</v>
      </c>
      <c r="M534" s="81">
        <f t="shared" si="309"/>
        <v>5.9173600000000004</v>
      </c>
      <c r="N534" s="81">
        <f t="shared" si="309"/>
        <v>5.9194800000000001</v>
      </c>
      <c r="O534" s="81">
        <f t="shared" si="309"/>
        <v>5.9164300000000001</v>
      </c>
      <c r="P534" s="81">
        <f t="shared" si="309"/>
        <v>5.9071300000000004</v>
      </c>
      <c r="Q534" s="81">
        <f t="shared" si="309"/>
        <v>5.9142200000000003</v>
      </c>
      <c r="R534" s="81">
        <f t="shared" si="309"/>
        <v>5.9653200000000002</v>
      </c>
      <c r="S534" s="81">
        <f t="shared" si="309"/>
        <v>5.9577799999999996</v>
      </c>
      <c r="T534" s="81">
        <f t="shared" si="309"/>
        <v>5.9289199999999997</v>
      </c>
      <c r="U534" s="81">
        <f t="shared" si="309"/>
        <v>5.9193100000000003</v>
      </c>
      <c r="V534" s="81">
        <f t="shared" si="309"/>
        <v>5.9283700000000001</v>
      </c>
      <c r="W534" s="81">
        <f t="shared" si="309"/>
        <v>6.0083799999999998</v>
      </c>
      <c r="X534" s="81">
        <f t="shared" si="309"/>
        <v>5.9666100000000002</v>
      </c>
      <c r="Y534" s="81">
        <f t="shared" si="309"/>
        <v>5.8757400000000004</v>
      </c>
      <c r="Z534" s="81">
        <f t="shared" si="309"/>
        <v>5.6487699999999998</v>
      </c>
      <c r="AA534" s="81">
        <f t="shared" si="309"/>
        <v>5.39567</v>
      </c>
    </row>
    <row r="535" spans="1:27" ht="12.75" hidden="1" customHeight="1" outlineLevel="1" x14ac:dyDescent="0.2">
      <c r="A535" s="89" t="s">
        <v>1964</v>
      </c>
      <c r="B535" s="63" t="s">
        <v>230</v>
      </c>
      <c r="C535" s="43" t="s">
        <v>79</v>
      </c>
      <c r="D535" s="44">
        <v>1360.44</v>
      </c>
      <c r="E535" s="44">
        <v>1263.5</v>
      </c>
      <c r="F535" s="44">
        <v>1208.6300000000001</v>
      </c>
      <c r="G535" s="44">
        <v>1220.73</v>
      </c>
      <c r="H535" s="44">
        <v>1281.74</v>
      </c>
      <c r="I535" s="44">
        <v>1340.45</v>
      </c>
      <c r="J535" s="44">
        <v>1521.1</v>
      </c>
      <c r="K535" s="44">
        <v>1763.17</v>
      </c>
      <c r="L535" s="44">
        <v>1950.5</v>
      </c>
      <c r="M535" s="44">
        <v>2022.22</v>
      </c>
      <c r="N535" s="44">
        <v>2024.34</v>
      </c>
      <c r="O535" s="44">
        <v>2021.29</v>
      </c>
      <c r="P535" s="44">
        <v>2011.99</v>
      </c>
      <c r="Q535" s="44">
        <v>2019.08</v>
      </c>
      <c r="R535" s="44">
        <v>2070.1799999999998</v>
      </c>
      <c r="S535" s="44">
        <v>2062.64</v>
      </c>
      <c r="T535" s="44">
        <v>2033.78</v>
      </c>
      <c r="U535" s="44">
        <v>2024.17</v>
      </c>
      <c r="V535" s="44">
        <v>2033.23</v>
      </c>
      <c r="W535" s="44">
        <v>2113.2399999999998</v>
      </c>
      <c r="X535" s="44">
        <v>2071.4699999999998</v>
      </c>
      <c r="Y535" s="44">
        <v>1980.6</v>
      </c>
      <c r="Z535" s="44">
        <v>1753.63</v>
      </c>
      <c r="AA535" s="44">
        <v>1500.53</v>
      </c>
    </row>
    <row r="536" spans="1:27" ht="12.75" hidden="1" customHeight="1" outlineLevel="1" x14ac:dyDescent="0.2">
      <c r="A536" s="89" t="s">
        <v>1965</v>
      </c>
      <c r="B536" s="63" t="s">
        <v>90</v>
      </c>
      <c r="C536" s="43" t="s">
        <v>79</v>
      </c>
      <c r="D536" s="44">
        <f>$D$471</f>
        <v>3559.77</v>
      </c>
      <c r="E536" s="44">
        <f t="shared" ref="E536:AA536" si="310">$D$471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2">
      <c r="A537" s="89" t="s">
        <v>1966</v>
      </c>
      <c r="B537" s="63" t="s">
        <v>83</v>
      </c>
      <c r="C537" s="43" t="s">
        <v>79</v>
      </c>
      <c r="D537" s="44">
        <v>4.68</v>
      </c>
      <c r="E537" s="44">
        <v>4.68</v>
      </c>
      <c r="F537" s="44">
        <v>4.68</v>
      </c>
      <c r="G537" s="44">
        <v>4.68</v>
      </c>
      <c r="H537" s="44">
        <v>4.68</v>
      </c>
      <c r="I537" s="44">
        <v>4.68</v>
      </c>
      <c r="J537" s="44">
        <v>4.68</v>
      </c>
      <c r="K537" s="44">
        <v>4.68</v>
      </c>
      <c r="L537" s="44">
        <v>4.68</v>
      </c>
      <c r="M537" s="44">
        <v>4.68</v>
      </c>
      <c r="N537" s="44">
        <v>4.68</v>
      </c>
      <c r="O537" s="44">
        <v>4.68</v>
      </c>
      <c r="P537" s="44">
        <v>4.68</v>
      </c>
      <c r="Q537" s="44">
        <v>4.68</v>
      </c>
      <c r="R537" s="44">
        <v>4.68</v>
      </c>
      <c r="S537" s="44">
        <v>4.68</v>
      </c>
      <c r="T537" s="44">
        <v>4.68</v>
      </c>
      <c r="U537" s="44">
        <v>4.68</v>
      </c>
      <c r="V537" s="44">
        <v>4.68</v>
      </c>
      <c r="W537" s="44">
        <v>4.68</v>
      </c>
      <c r="X537" s="44">
        <v>4.68</v>
      </c>
      <c r="Y537" s="44">
        <v>4.68</v>
      </c>
      <c r="Z537" s="44">
        <v>4.68</v>
      </c>
      <c r="AA537" s="44">
        <v>4.68</v>
      </c>
    </row>
    <row r="538" spans="1:27" ht="12.75" hidden="1" customHeight="1" outlineLevel="1" x14ac:dyDescent="0.2">
      <c r="A538" s="89" t="s">
        <v>1967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collapsed="1" x14ac:dyDescent="0.2">
      <c r="A539" s="88" t="s">
        <v>1968</v>
      </c>
      <c r="B539" s="28" t="str">
        <f>"15"&amp;"."&amp;$B$776&amp;"."&amp;$B$777</f>
        <v>15.09.2023</v>
      </c>
      <c r="C539" s="80" t="s">
        <v>76</v>
      </c>
      <c r="D539" s="81">
        <f>ROUND(((D540+D541+D543+D542)/1000),5)</f>
        <v>5.2967300000000002</v>
      </c>
      <c r="E539" s="81">
        <f>ROUND(((E540+E541+E543+E542)/1000),5)</f>
        <v>5.2090100000000001</v>
      </c>
      <c r="F539" s="81">
        <f>ROUND(((F540+F541+F543+F542)/1000),5)</f>
        <v>5.1441999999999997</v>
      </c>
      <c r="G539" s="81">
        <f t="shared" ref="G539:AA539" si="312">ROUND(((G540+G541+G543+G542)/1000),5)</f>
        <v>5.1300400000000002</v>
      </c>
      <c r="H539" s="81">
        <f t="shared" si="312"/>
        <v>5.2157600000000004</v>
      </c>
      <c r="I539" s="81">
        <f t="shared" si="312"/>
        <v>5.2843499999999999</v>
      </c>
      <c r="J539" s="81">
        <f t="shared" si="312"/>
        <v>5.3717699999999997</v>
      </c>
      <c r="K539" s="81">
        <f t="shared" si="312"/>
        <v>5.6173799999999998</v>
      </c>
      <c r="L539" s="81">
        <f t="shared" si="312"/>
        <v>5.8494099999999998</v>
      </c>
      <c r="M539" s="81">
        <f t="shared" si="312"/>
        <v>6.0646800000000001</v>
      </c>
      <c r="N539" s="81">
        <f t="shared" si="312"/>
        <v>6.2667900000000003</v>
      </c>
      <c r="O539" s="81">
        <f t="shared" si="312"/>
        <v>5.9517699999999998</v>
      </c>
      <c r="P539" s="81">
        <f t="shared" si="312"/>
        <v>5.87479</v>
      </c>
      <c r="Q539" s="81">
        <f t="shared" si="312"/>
        <v>5.9472500000000004</v>
      </c>
      <c r="R539" s="81">
        <f t="shared" si="312"/>
        <v>5.9096000000000002</v>
      </c>
      <c r="S539" s="81">
        <f t="shared" si="312"/>
        <v>5.9035900000000003</v>
      </c>
      <c r="T539" s="81">
        <f t="shared" si="312"/>
        <v>5.8786199999999997</v>
      </c>
      <c r="U539" s="81">
        <f t="shared" si="312"/>
        <v>5.86069</v>
      </c>
      <c r="V539" s="81">
        <f t="shared" si="312"/>
        <v>5.9059799999999996</v>
      </c>
      <c r="W539" s="81">
        <f t="shared" si="312"/>
        <v>5.9737099999999996</v>
      </c>
      <c r="X539" s="81">
        <f t="shared" si="312"/>
        <v>5.9910600000000001</v>
      </c>
      <c r="Y539" s="81">
        <f t="shared" si="312"/>
        <v>5.9042700000000004</v>
      </c>
      <c r="Z539" s="81">
        <f t="shared" si="312"/>
        <v>5.6596000000000002</v>
      </c>
      <c r="AA539" s="81">
        <f t="shared" si="312"/>
        <v>5.47011</v>
      </c>
    </row>
    <row r="540" spans="1:27" ht="12.75" hidden="1" customHeight="1" outlineLevel="1" x14ac:dyDescent="0.2">
      <c r="A540" s="89" t="s">
        <v>1969</v>
      </c>
      <c r="B540" s="63" t="s">
        <v>230</v>
      </c>
      <c r="C540" s="43" t="s">
        <v>79</v>
      </c>
      <c r="D540" s="44">
        <v>1401.59</v>
      </c>
      <c r="E540" s="44">
        <v>1313.87</v>
      </c>
      <c r="F540" s="44">
        <v>1249.06</v>
      </c>
      <c r="G540" s="44">
        <v>1234.9000000000001</v>
      </c>
      <c r="H540" s="44">
        <v>1320.62</v>
      </c>
      <c r="I540" s="44">
        <v>1389.21</v>
      </c>
      <c r="J540" s="44">
        <v>1476.63</v>
      </c>
      <c r="K540" s="44">
        <v>1722.24</v>
      </c>
      <c r="L540" s="44">
        <v>1954.27</v>
      </c>
      <c r="M540" s="44">
        <v>2169.54</v>
      </c>
      <c r="N540" s="44">
        <v>2371.65</v>
      </c>
      <c r="O540" s="44">
        <v>2056.63</v>
      </c>
      <c r="P540" s="44">
        <v>1979.65</v>
      </c>
      <c r="Q540" s="44">
        <v>2052.11</v>
      </c>
      <c r="R540" s="44">
        <v>2014.46</v>
      </c>
      <c r="S540" s="44">
        <v>2008.45</v>
      </c>
      <c r="T540" s="44">
        <v>1983.48</v>
      </c>
      <c r="U540" s="44">
        <v>1965.55</v>
      </c>
      <c r="V540" s="44">
        <v>2010.84</v>
      </c>
      <c r="W540" s="44">
        <v>2078.5700000000002</v>
      </c>
      <c r="X540" s="44">
        <v>2095.92</v>
      </c>
      <c r="Y540" s="44">
        <v>2009.13</v>
      </c>
      <c r="Z540" s="44">
        <v>1764.46</v>
      </c>
      <c r="AA540" s="44">
        <v>1574.97</v>
      </c>
    </row>
    <row r="541" spans="1:27" ht="12.75" hidden="1" customHeight="1" outlineLevel="1" x14ac:dyDescent="0.2">
      <c r="A541" s="89" t="s">
        <v>1970</v>
      </c>
      <c r="B541" s="63" t="s">
        <v>90</v>
      </c>
      <c r="C541" s="43" t="s">
        <v>79</v>
      </c>
      <c r="D541" s="44">
        <f>$D$471</f>
        <v>3559.77</v>
      </c>
      <c r="E541" s="44">
        <f t="shared" ref="E541:AA541" si="313">$D$471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2">
      <c r="A542" s="89" t="s">
        <v>1971</v>
      </c>
      <c r="B542" s="63" t="s">
        <v>83</v>
      </c>
      <c r="C542" s="43" t="s">
        <v>79</v>
      </c>
      <c r="D542" s="44">
        <v>4.68</v>
      </c>
      <c r="E542" s="44">
        <v>4.68</v>
      </c>
      <c r="F542" s="44">
        <v>4.68</v>
      </c>
      <c r="G542" s="44">
        <v>4.68</v>
      </c>
      <c r="H542" s="44">
        <v>4.68</v>
      </c>
      <c r="I542" s="44">
        <v>4.68</v>
      </c>
      <c r="J542" s="44">
        <v>4.68</v>
      </c>
      <c r="K542" s="44">
        <v>4.68</v>
      </c>
      <c r="L542" s="44">
        <v>4.68</v>
      </c>
      <c r="M542" s="44">
        <v>4.68</v>
      </c>
      <c r="N542" s="44">
        <v>4.68</v>
      </c>
      <c r="O542" s="44">
        <v>4.68</v>
      </c>
      <c r="P542" s="44">
        <v>4.68</v>
      </c>
      <c r="Q542" s="44">
        <v>4.68</v>
      </c>
      <c r="R542" s="44">
        <v>4.68</v>
      </c>
      <c r="S542" s="44">
        <v>4.68</v>
      </c>
      <c r="T542" s="44">
        <v>4.68</v>
      </c>
      <c r="U542" s="44">
        <v>4.68</v>
      </c>
      <c r="V542" s="44">
        <v>4.68</v>
      </c>
      <c r="W542" s="44">
        <v>4.68</v>
      </c>
      <c r="X542" s="44">
        <v>4.68</v>
      </c>
      <c r="Y542" s="44">
        <v>4.68</v>
      </c>
      <c r="Z542" s="44">
        <v>4.68</v>
      </c>
      <c r="AA542" s="44">
        <v>4.68</v>
      </c>
    </row>
    <row r="543" spans="1:27" ht="12.75" hidden="1" customHeight="1" outlineLevel="1" x14ac:dyDescent="0.2">
      <c r="A543" s="89" t="s">
        <v>1972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collapsed="1" x14ac:dyDescent="0.2">
      <c r="A544" s="88" t="s">
        <v>1973</v>
      </c>
      <c r="B544" s="28" t="str">
        <f>"16"&amp;"."&amp;$B$776&amp;"."&amp;$B$777</f>
        <v>16.09.2023</v>
      </c>
      <c r="C544" s="80" t="s">
        <v>76</v>
      </c>
      <c r="D544" s="81">
        <f>ROUND(((D545+D546+D548+D547)/1000),5)</f>
        <v>5.3563000000000001</v>
      </c>
      <c r="E544" s="81">
        <f>ROUND(((E545+E546+E548+E547)/1000),5)</f>
        <v>5.1994800000000003</v>
      </c>
      <c r="F544" s="81">
        <f>ROUND(((F545+F546+F548+F547)/1000),5)</f>
        <v>5.1276099999999998</v>
      </c>
      <c r="G544" s="81">
        <f t="shared" ref="G544:AA544" si="315">ROUND(((G545+G546+G548+G547)/1000),5)</f>
        <v>5.1065899999999997</v>
      </c>
      <c r="H544" s="81">
        <f t="shared" si="315"/>
        <v>5.1528200000000002</v>
      </c>
      <c r="I544" s="81">
        <f t="shared" si="315"/>
        <v>5.2086699999999997</v>
      </c>
      <c r="J544" s="81">
        <f t="shared" si="315"/>
        <v>5.2289300000000001</v>
      </c>
      <c r="K544" s="81">
        <f t="shared" si="315"/>
        <v>5.3846600000000002</v>
      </c>
      <c r="L544" s="81">
        <f t="shared" si="315"/>
        <v>5.68879</v>
      </c>
      <c r="M544" s="81">
        <f t="shared" si="315"/>
        <v>5.8561800000000002</v>
      </c>
      <c r="N544" s="81">
        <f t="shared" si="315"/>
        <v>5.8982799999999997</v>
      </c>
      <c r="O544" s="81">
        <f t="shared" si="315"/>
        <v>5.9008799999999999</v>
      </c>
      <c r="P544" s="81">
        <f t="shared" si="315"/>
        <v>5.8938899999999999</v>
      </c>
      <c r="Q544" s="81">
        <f t="shared" si="315"/>
        <v>5.8877600000000001</v>
      </c>
      <c r="R544" s="81">
        <f t="shared" si="315"/>
        <v>5.88889</v>
      </c>
      <c r="S544" s="81">
        <f t="shared" si="315"/>
        <v>5.8853799999999996</v>
      </c>
      <c r="T544" s="81">
        <f t="shared" si="315"/>
        <v>5.8848700000000003</v>
      </c>
      <c r="U544" s="81">
        <f t="shared" si="315"/>
        <v>5.8748199999999997</v>
      </c>
      <c r="V544" s="81">
        <f t="shared" si="315"/>
        <v>5.9552199999999997</v>
      </c>
      <c r="W544" s="81">
        <f t="shared" si="315"/>
        <v>6.1028700000000002</v>
      </c>
      <c r="X544" s="81">
        <f t="shared" si="315"/>
        <v>6.26457</v>
      </c>
      <c r="Y544" s="81">
        <f t="shared" si="315"/>
        <v>5.9350500000000004</v>
      </c>
      <c r="Z544" s="81">
        <f t="shared" si="315"/>
        <v>5.5781900000000002</v>
      </c>
      <c r="AA544" s="81">
        <f t="shared" si="315"/>
        <v>5.4459200000000001</v>
      </c>
    </row>
    <row r="545" spans="1:27" ht="12.75" hidden="1" customHeight="1" outlineLevel="1" x14ac:dyDescent="0.2">
      <c r="A545" s="89" t="s">
        <v>1974</v>
      </c>
      <c r="B545" s="63" t="s">
        <v>230</v>
      </c>
      <c r="C545" s="43" t="s">
        <v>79</v>
      </c>
      <c r="D545" s="44">
        <v>1461.16</v>
      </c>
      <c r="E545" s="44">
        <v>1304.3399999999999</v>
      </c>
      <c r="F545" s="44">
        <v>1232.47</v>
      </c>
      <c r="G545" s="44">
        <v>1211.45</v>
      </c>
      <c r="H545" s="44">
        <v>1257.68</v>
      </c>
      <c r="I545" s="44">
        <v>1313.53</v>
      </c>
      <c r="J545" s="44">
        <v>1333.79</v>
      </c>
      <c r="K545" s="44">
        <v>1489.52</v>
      </c>
      <c r="L545" s="44">
        <v>1793.65</v>
      </c>
      <c r="M545" s="44">
        <v>1961.04</v>
      </c>
      <c r="N545" s="44">
        <v>2003.14</v>
      </c>
      <c r="O545" s="44">
        <v>2005.74</v>
      </c>
      <c r="P545" s="44">
        <v>1998.75</v>
      </c>
      <c r="Q545" s="44">
        <v>1992.62</v>
      </c>
      <c r="R545" s="44">
        <v>1993.75</v>
      </c>
      <c r="S545" s="44">
        <v>1990.24</v>
      </c>
      <c r="T545" s="44">
        <v>1989.73</v>
      </c>
      <c r="U545" s="44">
        <v>1979.68</v>
      </c>
      <c r="V545" s="44">
        <v>2060.08</v>
      </c>
      <c r="W545" s="44">
        <v>2207.73</v>
      </c>
      <c r="X545" s="44">
        <v>2369.4299999999998</v>
      </c>
      <c r="Y545" s="44">
        <v>2039.91</v>
      </c>
      <c r="Z545" s="44">
        <v>1683.05</v>
      </c>
      <c r="AA545" s="44">
        <v>1550.78</v>
      </c>
    </row>
    <row r="546" spans="1:27" ht="12.75" hidden="1" customHeight="1" outlineLevel="1" x14ac:dyDescent="0.2">
      <c r="A546" s="89" t="s">
        <v>1975</v>
      </c>
      <c r="B546" s="63" t="s">
        <v>90</v>
      </c>
      <c r="C546" s="43" t="s">
        <v>79</v>
      </c>
      <c r="D546" s="44">
        <f>$D$471</f>
        <v>3559.77</v>
      </c>
      <c r="E546" s="44">
        <f t="shared" ref="E546:AA546" si="316">$D$471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2">
      <c r="A547" s="89" t="s">
        <v>1976</v>
      </c>
      <c r="B547" s="63" t="s">
        <v>83</v>
      </c>
      <c r="C547" s="43" t="s">
        <v>79</v>
      </c>
      <c r="D547" s="44">
        <v>4.68</v>
      </c>
      <c r="E547" s="44">
        <v>4.68</v>
      </c>
      <c r="F547" s="44">
        <v>4.68</v>
      </c>
      <c r="G547" s="44">
        <v>4.68</v>
      </c>
      <c r="H547" s="44">
        <v>4.68</v>
      </c>
      <c r="I547" s="44">
        <v>4.68</v>
      </c>
      <c r="J547" s="44">
        <v>4.68</v>
      </c>
      <c r="K547" s="44">
        <v>4.68</v>
      </c>
      <c r="L547" s="44">
        <v>4.68</v>
      </c>
      <c r="M547" s="44">
        <v>4.68</v>
      </c>
      <c r="N547" s="44">
        <v>4.68</v>
      </c>
      <c r="O547" s="44">
        <v>4.68</v>
      </c>
      <c r="P547" s="44">
        <v>4.68</v>
      </c>
      <c r="Q547" s="44">
        <v>4.68</v>
      </c>
      <c r="R547" s="44">
        <v>4.68</v>
      </c>
      <c r="S547" s="44">
        <v>4.68</v>
      </c>
      <c r="T547" s="44">
        <v>4.68</v>
      </c>
      <c r="U547" s="44">
        <v>4.68</v>
      </c>
      <c r="V547" s="44">
        <v>4.68</v>
      </c>
      <c r="W547" s="44">
        <v>4.68</v>
      </c>
      <c r="X547" s="44">
        <v>4.68</v>
      </c>
      <c r="Y547" s="44">
        <v>4.68</v>
      </c>
      <c r="Z547" s="44">
        <v>4.68</v>
      </c>
      <c r="AA547" s="44">
        <v>4.68</v>
      </c>
    </row>
    <row r="548" spans="1:27" ht="12.75" hidden="1" customHeight="1" outlineLevel="1" x14ac:dyDescent="0.2">
      <c r="A548" s="89" t="s">
        <v>1977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collapsed="1" x14ac:dyDescent="0.2">
      <c r="A549" s="88" t="s">
        <v>1978</v>
      </c>
      <c r="B549" s="28" t="str">
        <f>"17"&amp;"."&amp;$B$776&amp;"."&amp;$B$777</f>
        <v>17.09.2023</v>
      </c>
      <c r="C549" s="80" t="s">
        <v>76</v>
      </c>
      <c r="D549" s="81">
        <f>ROUND(((D550+D551+D553+D552)/1000),5)</f>
        <v>5.3310599999999999</v>
      </c>
      <c r="E549" s="81">
        <f>ROUND(((E550+E551+E553+E552)/1000),5)</f>
        <v>5.1806700000000001</v>
      </c>
      <c r="F549" s="81">
        <f>ROUND(((F550+F551+F553+F552)/1000),5)</f>
        <v>5.10921</v>
      </c>
      <c r="G549" s="81">
        <f t="shared" ref="G549:AA549" si="318">ROUND(((G550+G551+G553+G552)/1000),5)</f>
        <v>5.0998000000000001</v>
      </c>
      <c r="H549" s="81">
        <f t="shared" si="318"/>
        <v>5.1103500000000004</v>
      </c>
      <c r="I549" s="81">
        <f t="shared" si="318"/>
        <v>5.1376099999999996</v>
      </c>
      <c r="J549" s="81">
        <f t="shared" si="318"/>
        <v>5.1045299999999996</v>
      </c>
      <c r="K549" s="81">
        <f t="shared" si="318"/>
        <v>5.2741100000000003</v>
      </c>
      <c r="L549" s="81">
        <f t="shared" si="318"/>
        <v>5.4542900000000003</v>
      </c>
      <c r="M549" s="81">
        <f t="shared" si="318"/>
        <v>5.5943899999999998</v>
      </c>
      <c r="N549" s="81">
        <f t="shared" si="318"/>
        <v>5.6415100000000002</v>
      </c>
      <c r="O549" s="81">
        <f t="shared" si="318"/>
        <v>5.6532600000000004</v>
      </c>
      <c r="P549" s="81">
        <f t="shared" si="318"/>
        <v>5.6457100000000002</v>
      </c>
      <c r="Q549" s="81">
        <f t="shared" si="318"/>
        <v>5.6373899999999999</v>
      </c>
      <c r="R549" s="81">
        <f t="shared" si="318"/>
        <v>5.6462000000000003</v>
      </c>
      <c r="S549" s="81">
        <f t="shared" si="318"/>
        <v>5.6545800000000002</v>
      </c>
      <c r="T549" s="81">
        <f t="shared" si="318"/>
        <v>5.6955999999999998</v>
      </c>
      <c r="U549" s="81">
        <f t="shared" si="318"/>
        <v>5.7475300000000002</v>
      </c>
      <c r="V549" s="81">
        <f t="shared" si="318"/>
        <v>5.9073799999999999</v>
      </c>
      <c r="W549" s="81">
        <f t="shared" si="318"/>
        <v>5.9972899999999996</v>
      </c>
      <c r="X549" s="81">
        <f t="shared" si="318"/>
        <v>6.2590899999999996</v>
      </c>
      <c r="Y549" s="81">
        <f t="shared" si="318"/>
        <v>5.9366099999999999</v>
      </c>
      <c r="Z549" s="81">
        <f t="shared" si="318"/>
        <v>5.5287300000000004</v>
      </c>
      <c r="AA549" s="81">
        <f t="shared" si="318"/>
        <v>5.3331999999999997</v>
      </c>
    </row>
    <row r="550" spans="1:27" ht="12.75" hidden="1" customHeight="1" outlineLevel="1" x14ac:dyDescent="0.2">
      <c r="A550" s="89" t="s">
        <v>1979</v>
      </c>
      <c r="B550" s="63" t="s">
        <v>230</v>
      </c>
      <c r="C550" s="43" t="s">
        <v>79</v>
      </c>
      <c r="D550" s="44">
        <v>1435.92</v>
      </c>
      <c r="E550" s="44">
        <v>1285.53</v>
      </c>
      <c r="F550" s="44">
        <v>1214.07</v>
      </c>
      <c r="G550" s="44">
        <v>1204.6600000000001</v>
      </c>
      <c r="H550" s="44">
        <v>1215.21</v>
      </c>
      <c r="I550" s="44">
        <v>1242.47</v>
      </c>
      <c r="J550" s="44">
        <v>1209.3900000000001</v>
      </c>
      <c r="K550" s="44">
        <v>1378.97</v>
      </c>
      <c r="L550" s="44">
        <v>1559.15</v>
      </c>
      <c r="M550" s="44">
        <v>1699.25</v>
      </c>
      <c r="N550" s="44">
        <v>1746.37</v>
      </c>
      <c r="O550" s="44">
        <v>1758.12</v>
      </c>
      <c r="P550" s="44">
        <v>1750.57</v>
      </c>
      <c r="Q550" s="44">
        <v>1742.25</v>
      </c>
      <c r="R550" s="44">
        <v>1751.06</v>
      </c>
      <c r="S550" s="44">
        <v>1759.44</v>
      </c>
      <c r="T550" s="44">
        <v>1800.46</v>
      </c>
      <c r="U550" s="44">
        <v>1852.39</v>
      </c>
      <c r="V550" s="44">
        <v>2012.24</v>
      </c>
      <c r="W550" s="44">
        <v>2102.15</v>
      </c>
      <c r="X550" s="44">
        <v>2363.9499999999998</v>
      </c>
      <c r="Y550" s="44">
        <v>2041.47</v>
      </c>
      <c r="Z550" s="44">
        <v>1633.59</v>
      </c>
      <c r="AA550" s="44">
        <v>1438.06</v>
      </c>
    </row>
    <row r="551" spans="1:27" ht="12.75" hidden="1" customHeight="1" outlineLevel="1" x14ac:dyDescent="0.2">
      <c r="A551" s="89" t="s">
        <v>1980</v>
      </c>
      <c r="B551" s="63" t="s">
        <v>90</v>
      </c>
      <c r="C551" s="43" t="s">
        <v>79</v>
      </c>
      <c r="D551" s="44">
        <f>$D$471</f>
        <v>3559.77</v>
      </c>
      <c r="E551" s="44">
        <f t="shared" ref="E551:AA551" si="319">$D$471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2">
      <c r="A552" s="89" t="s">
        <v>1981</v>
      </c>
      <c r="B552" s="63" t="s">
        <v>83</v>
      </c>
      <c r="C552" s="43" t="s">
        <v>79</v>
      </c>
      <c r="D552" s="44">
        <v>4.68</v>
      </c>
      <c r="E552" s="44">
        <v>4.68</v>
      </c>
      <c r="F552" s="44">
        <v>4.68</v>
      </c>
      <c r="G552" s="44">
        <v>4.68</v>
      </c>
      <c r="H552" s="44">
        <v>4.68</v>
      </c>
      <c r="I552" s="44">
        <v>4.68</v>
      </c>
      <c r="J552" s="44">
        <v>4.68</v>
      </c>
      <c r="K552" s="44">
        <v>4.68</v>
      </c>
      <c r="L552" s="44">
        <v>4.68</v>
      </c>
      <c r="M552" s="44">
        <v>4.68</v>
      </c>
      <c r="N552" s="44">
        <v>4.68</v>
      </c>
      <c r="O552" s="44">
        <v>4.68</v>
      </c>
      <c r="P552" s="44">
        <v>4.68</v>
      </c>
      <c r="Q552" s="44">
        <v>4.68</v>
      </c>
      <c r="R552" s="44">
        <v>4.68</v>
      </c>
      <c r="S552" s="44">
        <v>4.68</v>
      </c>
      <c r="T552" s="44">
        <v>4.68</v>
      </c>
      <c r="U552" s="44">
        <v>4.68</v>
      </c>
      <c r="V552" s="44">
        <v>4.68</v>
      </c>
      <c r="W552" s="44">
        <v>4.68</v>
      </c>
      <c r="X552" s="44">
        <v>4.68</v>
      </c>
      <c r="Y552" s="44">
        <v>4.68</v>
      </c>
      <c r="Z552" s="44">
        <v>4.68</v>
      </c>
      <c r="AA552" s="44">
        <v>4.68</v>
      </c>
    </row>
    <row r="553" spans="1:27" ht="12.75" hidden="1" customHeight="1" outlineLevel="1" x14ac:dyDescent="0.2">
      <c r="A553" s="89" t="s">
        <v>1982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collapsed="1" x14ac:dyDescent="0.2">
      <c r="A554" s="88" t="s">
        <v>1983</v>
      </c>
      <c r="B554" s="28" t="str">
        <f>"18"&amp;"."&amp;$B$776&amp;"."&amp;$B$777</f>
        <v>18.09.2023</v>
      </c>
      <c r="C554" s="80" t="s">
        <v>76</v>
      </c>
      <c r="D554" s="81">
        <f>ROUND(((D555+D556+D558+D557)/1000),5)</f>
        <v>5.1681999999999997</v>
      </c>
      <c r="E554" s="81">
        <f>ROUND(((E555+E556+E558+E557)/1000),5)</f>
        <v>5.1110899999999999</v>
      </c>
      <c r="F554" s="81">
        <f>ROUND(((F555+F556+F558+F557)/1000),5)</f>
        <v>5.0407099999999998</v>
      </c>
      <c r="G554" s="81">
        <f t="shared" ref="G554:AA554" si="321">ROUND(((G555+G556+G558+G557)/1000),5)</f>
        <v>5.0332499999999998</v>
      </c>
      <c r="H554" s="81">
        <f t="shared" si="321"/>
        <v>5.13042</v>
      </c>
      <c r="I554" s="81">
        <f t="shared" si="321"/>
        <v>5.2795800000000002</v>
      </c>
      <c r="J554" s="81">
        <f t="shared" si="321"/>
        <v>5.3826599999999996</v>
      </c>
      <c r="K554" s="81">
        <f t="shared" si="321"/>
        <v>5.6150700000000002</v>
      </c>
      <c r="L554" s="81">
        <f t="shared" si="321"/>
        <v>5.84849</v>
      </c>
      <c r="M554" s="81">
        <f t="shared" si="321"/>
        <v>6.0043499999999996</v>
      </c>
      <c r="N554" s="81">
        <f t="shared" si="321"/>
        <v>6.08216</v>
      </c>
      <c r="O554" s="81">
        <f t="shared" si="321"/>
        <v>6.0601900000000004</v>
      </c>
      <c r="P554" s="81">
        <f t="shared" si="321"/>
        <v>6.0137400000000003</v>
      </c>
      <c r="Q554" s="81">
        <f t="shared" si="321"/>
        <v>6.1012700000000004</v>
      </c>
      <c r="R554" s="81">
        <f t="shared" si="321"/>
        <v>5.9548300000000003</v>
      </c>
      <c r="S554" s="81">
        <f t="shared" si="321"/>
        <v>5.9519099999999998</v>
      </c>
      <c r="T554" s="81">
        <f t="shared" si="321"/>
        <v>5.9248000000000003</v>
      </c>
      <c r="U554" s="81">
        <f t="shared" si="321"/>
        <v>5.8980600000000001</v>
      </c>
      <c r="V554" s="81">
        <f t="shared" si="321"/>
        <v>5.9597499999999997</v>
      </c>
      <c r="W554" s="81">
        <f t="shared" si="321"/>
        <v>6.0838599999999996</v>
      </c>
      <c r="X554" s="81">
        <f t="shared" si="321"/>
        <v>6.0413800000000002</v>
      </c>
      <c r="Y554" s="81">
        <f t="shared" si="321"/>
        <v>5.8623700000000003</v>
      </c>
      <c r="Z554" s="81">
        <f t="shared" si="321"/>
        <v>5.54148</v>
      </c>
      <c r="AA554" s="81">
        <f t="shared" si="321"/>
        <v>5.38863</v>
      </c>
    </row>
    <row r="555" spans="1:27" ht="12.75" hidden="1" customHeight="1" outlineLevel="1" x14ac:dyDescent="0.2">
      <c r="A555" s="89" t="s">
        <v>1984</v>
      </c>
      <c r="B555" s="63" t="s">
        <v>230</v>
      </c>
      <c r="C555" s="43" t="s">
        <v>79</v>
      </c>
      <c r="D555" s="44">
        <v>1273.06</v>
      </c>
      <c r="E555" s="44">
        <v>1215.95</v>
      </c>
      <c r="F555" s="44">
        <v>1145.57</v>
      </c>
      <c r="G555" s="44">
        <v>1138.1099999999999</v>
      </c>
      <c r="H555" s="44">
        <v>1235.28</v>
      </c>
      <c r="I555" s="44">
        <v>1384.44</v>
      </c>
      <c r="J555" s="44">
        <v>1487.52</v>
      </c>
      <c r="K555" s="44">
        <v>1719.93</v>
      </c>
      <c r="L555" s="44">
        <v>1953.35</v>
      </c>
      <c r="M555" s="44">
        <v>2109.21</v>
      </c>
      <c r="N555" s="44">
        <v>2187.02</v>
      </c>
      <c r="O555" s="44">
        <v>2165.0500000000002</v>
      </c>
      <c r="P555" s="44">
        <v>2118.6</v>
      </c>
      <c r="Q555" s="44">
        <v>2206.13</v>
      </c>
      <c r="R555" s="44">
        <v>2059.69</v>
      </c>
      <c r="S555" s="44">
        <v>2056.77</v>
      </c>
      <c r="T555" s="44">
        <v>2029.66</v>
      </c>
      <c r="U555" s="44">
        <v>2002.92</v>
      </c>
      <c r="V555" s="44">
        <v>2064.61</v>
      </c>
      <c r="W555" s="44">
        <v>2188.7199999999998</v>
      </c>
      <c r="X555" s="44">
        <v>2146.2399999999998</v>
      </c>
      <c r="Y555" s="44">
        <v>1967.23</v>
      </c>
      <c r="Z555" s="44">
        <v>1646.34</v>
      </c>
      <c r="AA555" s="44">
        <v>1493.49</v>
      </c>
    </row>
    <row r="556" spans="1:27" ht="12.75" hidden="1" customHeight="1" outlineLevel="1" x14ac:dyDescent="0.2">
      <c r="A556" s="89" t="s">
        <v>1985</v>
      </c>
      <c r="B556" s="63" t="s">
        <v>90</v>
      </c>
      <c r="C556" s="43" t="s">
        <v>79</v>
      </c>
      <c r="D556" s="44">
        <f>$D$471</f>
        <v>3559.77</v>
      </c>
      <c r="E556" s="44">
        <f t="shared" ref="E556:AA556" si="322">$D$471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2">
      <c r="A557" s="89" t="s">
        <v>1986</v>
      </c>
      <c r="B557" s="63" t="s">
        <v>83</v>
      </c>
      <c r="C557" s="43" t="s">
        <v>79</v>
      </c>
      <c r="D557" s="44">
        <v>4.68</v>
      </c>
      <c r="E557" s="44">
        <v>4.68</v>
      </c>
      <c r="F557" s="44">
        <v>4.68</v>
      </c>
      <c r="G557" s="44">
        <v>4.68</v>
      </c>
      <c r="H557" s="44">
        <v>4.68</v>
      </c>
      <c r="I557" s="44">
        <v>4.68</v>
      </c>
      <c r="J557" s="44">
        <v>4.68</v>
      </c>
      <c r="K557" s="44">
        <v>4.68</v>
      </c>
      <c r="L557" s="44">
        <v>4.68</v>
      </c>
      <c r="M557" s="44">
        <v>4.68</v>
      </c>
      <c r="N557" s="44">
        <v>4.68</v>
      </c>
      <c r="O557" s="44">
        <v>4.68</v>
      </c>
      <c r="P557" s="44">
        <v>4.68</v>
      </c>
      <c r="Q557" s="44">
        <v>4.68</v>
      </c>
      <c r="R557" s="44">
        <v>4.68</v>
      </c>
      <c r="S557" s="44">
        <v>4.68</v>
      </c>
      <c r="T557" s="44">
        <v>4.68</v>
      </c>
      <c r="U557" s="44">
        <v>4.68</v>
      </c>
      <c r="V557" s="44">
        <v>4.68</v>
      </c>
      <c r="W557" s="44">
        <v>4.68</v>
      </c>
      <c r="X557" s="44">
        <v>4.68</v>
      </c>
      <c r="Y557" s="44">
        <v>4.68</v>
      </c>
      <c r="Z557" s="44">
        <v>4.68</v>
      </c>
      <c r="AA557" s="44">
        <v>4.68</v>
      </c>
    </row>
    <row r="558" spans="1:27" ht="12.75" hidden="1" customHeight="1" outlineLevel="1" x14ac:dyDescent="0.2">
      <c r="A558" s="89" t="s">
        <v>1987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collapsed="1" x14ac:dyDescent="0.2">
      <c r="A559" s="88" t="s">
        <v>1988</v>
      </c>
      <c r="B559" s="28" t="str">
        <f>"19"&amp;"."&amp;$B$776&amp;"."&amp;$B$777</f>
        <v>19.09.2023</v>
      </c>
      <c r="C559" s="80" t="s">
        <v>76</v>
      </c>
      <c r="D559" s="81">
        <f>ROUND(((D560+D561+D563+D562)/1000),5)</f>
        <v>5.1558900000000003</v>
      </c>
      <c r="E559" s="81">
        <f>ROUND(((E560+E561+E563+E562)/1000),5)</f>
        <v>5.1083400000000001</v>
      </c>
      <c r="F559" s="81">
        <f>ROUND(((F560+F561+F563+F562)/1000),5)</f>
        <v>5.0408799999999996</v>
      </c>
      <c r="G559" s="81">
        <f t="shared" ref="G559:AA559" si="324">ROUND(((G560+G561+G563+G562)/1000),5)</f>
        <v>5.03613</v>
      </c>
      <c r="H559" s="81">
        <f t="shared" si="324"/>
        <v>5.1150000000000002</v>
      </c>
      <c r="I559" s="81">
        <f t="shared" si="324"/>
        <v>5.2539999999999996</v>
      </c>
      <c r="J559" s="81">
        <f t="shared" si="324"/>
        <v>5.3926400000000001</v>
      </c>
      <c r="K559" s="81">
        <f t="shared" si="324"/>
        <v>5.62859</v>
      </c>
      <c r="L559" s="81">
        <f t="shared" si="324"/>
        <v>5.9308500000000004</v>
      </c>
      <c r="M559" s="81">
        <f t="shared" si="324"/>
        <v>6.2380500000000003</v>
      </c>
      <c r="N559" s="81">
        <f t="shared" si="324"/>
        <v>6.25976</v>
      </c>
      <c r="O559" s="81">
        <f t="shared" si="324"/>
        <v>6.2422599999999999</v>
      </c>
      <c r="P559" s="81">
        <f t="shared" si="324"/>
        <v>6.2197800000000001</v>
      </c>
      <c r="Q559" s="81">
        <f t="shared" si="324"/>
        <v>6.2369300000000001</v>
      </c>
      <c r="R559" s="81">
        <f t="shared" si="324"/>
        <v>5.9577499999999999</v>
      </c>
      <c r="S559" s="81">
        <f t="shared" si="324"/>
        <v>5.9599299999999999</v>
      </c>
      <c r="T559" s="81">
        <f t="shared" si="324"/>
        <v>5.9345499999999998</v>
      </c>
      <c r="U559" s="81">
        <f t="shared" si="324"/>
        <v>5.9016900000000003</v>
      </c>
      <c r="V559" s="81">
        <f t="shared" si="324"/>
        <v>5.9601899999999999</v>
      </c>
      <c r="W559" s="81">
        <f t="shared" si="324"/>
        <v>6.0642800000000001</v>
      </c>
      <c r="X559" s="81">
        <f t="shared" si="324"/>
        <v>6.0579700000000001</v>
      </c>
      <c r="Y559" s="81">
        <f t="shared" si="324"/>
        <v>5.9601499999999996</v>
      </c>
      <c r="Z559" s="81">
        <f t="shared" si="324"/>
        <v>5.59382</v>
      </c>
      <c r="AA559" s="81">
        <f t="shared" si="324"/>
        <v>5.3579600000000003</v>
      </c>
    </row>
    <row r="560" spans="1:27" ht="12.75" hidden="1" customHeight="1" outlineLevel="1" x14ac:dyDescent="0.2">
      <c r="A560" s="89" t="s">
        <v>1989</v>
      </c>
      <c r="B560" s="63" t="s">
        <v>230</v>
      </c>
      <c r="C560" s="43" t="s">
        <v>79</v>
      </c>
      <c r="D560" s="44">
        <v>1260.75</v>
      </c>
      <c r="E560" s="44">
        <v>1213.2</v>
      </c>
      <c r="F560" s="44">
        <v>1145.74</v>
      </c>
      <c r="G560" s="44">
        <v>1140.99</v>
      </c>
      <c r="H560" s="44">
        <v>1219.8599999999999</v>
      </c>
      <c r="I560" s="44">
        <v>1358.86</v>
      </c>
      <c r="J560" s="44">
        <v>1497.5</v>
      </c>
      <c r="K560" s="44">
        <v>1733.45</v>
      </c>
      <c r="L560" s="44">
        <v>2035.71</v>
      </c>
      <c r="M560" s="44">
        <v>2342.91</v>
      </c>
      <c r="N560" s="44">
        <v>2364.62</v>
      </c>
      <c r="O560" s="44">
        <v>2347.12</v>
      </c>
      <c r="P560" s="44">
        <v>2324.64</v>
      </c>
      <c r="Q560" s="44">
        <v>2341.79</v>
      </c>
      <c r="R560" s="44">
        <v>2062.61</v>
      </c>
      <c r="S560" s="44">
        <v>2064.79</v>
      </c>
      <c r="T560" s="44">
        <v>2039.41</v>
      </c>
      <c r="U560" s="44">
        <v>2006.55</v>
      </c>
      <c r="V560" s="44">
        <v>2065.0500000000002</v>
      </c>
      <c r="W560" s="44">
        <v>2169.14</v>
      </c>
      <c r="X560" s="44">
        <v>2162.83</v>
      </c>
      <c r="Y560" s="44">
        <v>2065.0100000000002</v>
      </c>
      <c r="Z560" s="44">
        <v>1698.68</v>
      </c>
      <c r="AA560" s="44">
        <v>1462.82</v>
      </c>
    </row>
    <row r="561" spans="1:27" ht="12.75" hidden="1" customHeight="1" outlineLevel="1" x14ac:dyDescent="0.2">
      <c r="A561" s="89" t="s">
        <v>1990</v>
      </c>
      <c r="B561" s="63" t="s">
        <v>90</v>
      </c>
      <c r="C561" s="43" t="s">
        <v>79</v>
      </c>
      <c r="D561" s="44">
        <f>$D$471</f>
        <v>3559.77</v>
      </c>
      <c r="E561" s="44">
        <f t="shared" ref="E561:AA561" si="325">$D$471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2">
      <c r="A562" s="89" t="s">
        <v>1991</v>
      </c>
      <c r="B562" s="63" t="s">
        <v>83</v>
      </c>
      <c r="C562" s="43" t="s">
        <v>79</v>
      </c>
      <c r="D562" s="44">
        <v>4.68</v>
      </c>
      <c r="E562" s="44">
        <v>4.68</v>
      </c>
      <c r="F562" s="44">
        <v>4.68</v>
      </c>
      <c r="G562" s="44">
        <v>4.68</v>
      </c>
      <c r="H562" s="44">
        <v>4.68</v>
      </c>
      <c r="I562" s="44">
        <v>4.68</v>
      </c>
      <c r="J562" s="44">
        <v>4.68</v>
      </c>
      <c r="K562" s="44">
        <v>4.68</v>
      </c>
      <c r="L562" s="44">
        <v>4.68</v>
      </c>
      <c r="M562" s="44">
        <v>4.68</v>
      </c>
      <c r="N562" s="44">
        <v>4.68</v>
      </c>
      <c r="O562" s="44">
        <v>4.68</v>
      </c>
      <c r="P562" s="44">
        <v>4.68</v>
      </c>
      <c r="Q562" s="44">
        <v>4.68</v>
      </c>
      <c r="R562" s="44">
        <v>4.68</v>
      </c>
      <c r="S562" s="44">
        <v>4.68</v>
      </c>
      <c r="T562" s="44">
        <v>4.68</v>
      </c>
      <c r="U562" s="44">
        <v>4.68</v>
      </c>
      <c r="V562" s="44">
        <v>4.68</v>
      </c>
      <c r="W562" s="44">
        <v>4.68</v>
      </c>
      <c r="X562" s="44">
        <v>4.68</v>
      </c>
      <c r="Y562" s="44">
        <v>4.68</v>
      </c>
      <c r="Z562" s="44">
        <v>4.68</v>
      </c>
      <c r="AA562" s="44">
        <v>4.68</v>
      </c>
    </row>
    <row r="563" spans="1:27" ht="12.75" hidden="1" customHeight="1" outlineLevel="1" x14ac:dyDescent="0.2">
      <c r="A563" s="89" t="s">
        <v>1992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collapsed="1" x14ac:dyDescent="0.2">
      <c r="A564" s="88" t="s">
        <v>1993</v>
      </c>
      <c r="B564" s="28" t="str">
        <f>"20"&amp;"."&amp;$B$776&amp;"."&amp;$B$777</f>
        <v>20.09.2023</v>
      </c>
      <c r="C564" s="80" t="s">
        <v>76</v>
      </c>
      <c r="D564" s="81">
        <f>ROUND(((D565+D566+D568+D567)/1000),5)</f>
        <v>5.1632699999999998</v>
      </c>
      <c r="E564" s="81">
        <f>ROUND(((E565+E566+E568+E567)/1000),5)</f>
        <v>5.04345</v>
      </c>
      <c r="F564" s="81">
        <f>ROUND(((F565+F566+F568+F567)/1000),5)</f>
        <v>4.9923299999999999</v>
      </c>
      <c r="G564" s="81">
        <f t="shared" ref="G564:AA564" si="327">ROUND(((G565+G566+G568+G567)/1000),5)</f>
        <v>4.9785700000000004</v>
      </c>
      <c r="H564" s="81">
        <f t="shared" si="327"/>
        <v>5.0495900000000002</v>
      </c>
      <c r="I564" s="81">
        <f t="shared" si="327"/>
        <v>5.2019700000000002</v>
      </c>
      <c r="J564" s="81">
        <f t="shared" si="327"/>
        <v>5.3834799999999996</v>
      </c>
      <c r="K564" s="81">
        <f t="shared" si="327"/>
        <v>5.6056600000000003</v>
      </c>
      <c r="L564" s="81">
        <f t="shared" si="327"/>
        <v>5.8761299999999999</v>
      </c>
      <c r="M564" s="81">
        <f t="shared" si="327"/>
        <v>6.4490699999999999</v>
      </c>
      <c r="N564" s="81">
        <f t="shared" si="327"/>
        <v>6.4887199999999998</v>
      </c>
      <c r="O564" s="81">
        <f t="shared" si="327"/>
        <v>6.4513400000000001</v>
      </c>
      <c r="P564" s="81">
        <f t="shared" si="327"/>
        <v>6.3070500000000003</v>
      </c>
      <c r="Q564" s="81">
        <f t="shared" si="327"/>
        <v>6.4507000000000003</v>
      </c>
      <c r="R564" s="81">
        <f t="shared" si="327"/>
        <v>5.9621599999999999</v>
      </c>
      <c r="S564" s="81">
        <f t="shared" si="327"/>
        <v>5.9606599999999998</v>
      </c>
      <c r="T564" s="81">
        <f t="shared" si="327"/>
        <v>5.9474799999999997</v>
      </c>
      <c r="U564" s="81">
        <f t="shared" si="327"/>
        <v>5.9274899999999997</v>
      </c>
      <c r="V564" s="81">
        <f t="shared" si="327"/>
        <v>5.9673499999999997</v>
      </c>
      <c r="W564" s="81">
        <f t="shared" si="327"/>
        <v>6.0569800000000003</v>
      </c>
      <c r="X564" s="81">
        <f t="shared" si="327"/>
        <v>6.2018700000000004</v>
      </c>
      <c r="Y564" s="81">
        <f t="shared" si="327"/>
        <v>5.9411399999999999</v>
      </c>
      <c r="Z564" s="81">
        <f t="shared" si="327"/>
        <v>5.6241599999999998</v>
      </c>
      <c r="AA564" s="81">
        <f t="shared" si="327"/>
        <v>5.3347199999999999</v>
      </c>
    </row>
    <row r="565" spans="1:27" ht="12.75" hidden="1" customHeight="1" outlineLevel="1" x14ac:dyDescent="0.2">
      <c r="A565" s="89" t="s">
        <v>1994</v>
      </c>
      <c r="B565" s="63" t="s">
        <v>230</v>
      </c>
      <c r="C565" s="43" t="s">
        <v>79</v>
      </c>
      <c r="D565" s="44">
        <v>1268.1300000000001</v>
      </c>
      <c r="E565" s="44">
        <v>1148.31</v>
      </c>
      <c r="F565" s="44">
        <v>1097.19</v>
      </c>
      <c r="G565" s="44">
        <v>1083.43</v>
      </c>
      <c r="H565" s="44">
        <v>1154.45</v>
      </c>
      <c r="I565" s="44">
        <v>1306.83</v>
      </c>
      <c r="J565" s="44">
        <v>1488.34</v>
      </c>
      <c r="K565" s="44">
        <v>1710.52</v>
      </c>
      <c r="L565" s="44">
        <v>1980.99</v>
      </c>
      <c r="M565" s="44">
        <v>2553.9299999999998</v>
      </c>
      <c r="N565" s="44">
        <v>2593.58</v>
      </c>
      <c r="O565" s="44">
        <v>2556.1999999999998</v>
      </c>
      <c r="P565" s="44">
        <v>2411.91</v>
      </c>
      <c r="Q565" s="44">
        <v>2555.56</v>
      </c>
      <c r="R565" s="44">
        <v>2067.02</v>
      </c>
      <c r="S565" s="44">
        <v>2065.52</v>
      </c>
      <c r="T565" s="44">
        <v>2052.34</v>
      </c>
      <c r="U565" s="44">
        <v>2032.35</v>
      </c>
      <c r="V565" s="44">
        <v>2072.21</v>
      </c>
      <c r="W565" s="44">
        <v>2161.84</v>
      </c>
      <c r="X565" s="44">
        <v>2306.73</v>
      </c>
      <c r="Y565" s="44">
        <v>2046</v>
      </c>
      <c r="Z565" s="44">
        <v>1729.02</v>
      </c>
      <c r="AA565" s="44">
        <v>1439.58</v>
      </c>
    </row>
    <row r="566" spans="1:27" ht="12.75" hidden="1" customHeight="1" outlineLevel="1" x14ac:dyDescent="0.2">
      <c r="A566" s="89" t="s">
        <v>1995</v>
      </c>
      <c r="B566" s="63" t="s">
        <v>90</v>
      </c>
      <c r="C566" s="43" t="s">
        <v>79</v>
      </c>
      <c r="D566" s="44">
        <f>$D$471</f>
        <v>3559.77</v>
      </c>
      <c r="E566" s="44">
        <f t="shared" ref="E566:AA566" si="328">$D$471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2">
      <c r="A567" s="89" t="s">
        <v>1996</v>
      </c>
      <c r="B567" s="63" t="s">
        <v>83</v>
      </c>
      <c r="C567" s="43" t="s">
        <v>79</v>
      </c>
      <c r="D567" s="44">
        <v>4.68</v>
      </c>
      <c r="E567" s="44">
        <v>4.68</v>
      </c>
      <c r="F567" s="44">
        <v>4.68</v>
      </c>
      <c r="G567" s="44">
        <v>4.68</v>
      </c>
      <c r="H567" s="44">
        <v>4.68</v>
      </c>
      <c r="I567" s="44">
        <v>4.68</v>
      </c>
      <c r="J567" s="44">
        <v>4.68</v>
      </c>
      <c r="K567" s="44">
        <v>4.68</v>
      </c>
      <c r="L567" s="44">
        <v>4.68</v>
      </c>
      <c r="M567" s="44">
        <v>4.68</v>
      </c>
      <c r="N567" s="44">
        <v>4.68</v>
      </c>
      <c r="O567" s="44">
        <v>4.68</v>
      </c>
      <c r="P567" s="44">
        <v>4.68</v>
      </c>
      <c r="Q567" s="44">
        <v>4.68</v>
      </c>
      <c r="R567" s="44">
        <v>4.68</v>
      </c>
      <c r="S567" s="44">
        <v>4.68</v>
      </c>
      <c r="T567" s="44">
        <v>4.68</v>
      </c>
      <c r="U567" s="44">
        <v>4.68</v>
      </c>
      <c r="V567" s="44">
        <v>4.68</v>
      </c>
      <c r="W567" s="44">
        <v>4.68</v>
      </c>
      <c r="X567" s="44">
        <v>4.68</v>
      </c>
      <c r="Y567" s="44">
        <v>4.68</v>
      </c>
      <c r="Z567" s="44">
        <v>4.68</v>
      </c>
      <c r="AA567" s="44">
        <v>4.68</v>
      </c>
    </row>
    <row r="568" spans="1:27" ht="12.75" hidden="1" customHeight="1" outlineLevel="1" x14ac:dyDescent="0.2">
      <c r="A568" s="89" t="s">
        <v>1997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collapsed="1" x14ac:dyDescent="0.2">
      <c r="A569" s="88" t="s">
        <v>1998</v>
      </c>
      <c r="B569" s="28" t="str">
        <f>"21"&amp;"."&amp;$B$776&amp;"."&amp;$B$777</f>
        <v>21.09.2023</v>
      </c>
      <c r="C569" s="80" t="s">
        <v>76</v>
      </c>
      <c r="D569" s="81">
        <f>ROUND(((D570+D571+D573+D572)/1000),5)</f>
        <v>5.1454399999999998</v>
      </c>
      <c r="E569" s="81">
        <f>ROUND(((E570+E571+E573+E572)/1000),5)</f>
        <v>5.0459100000000001</v>
      </c>
      <c r="F569" s="81">
        <f>ROUND(((F570+F571+F573+F572)/1000),5)</f>
        <v>4.9764400000000002</v>
      </c>
      <c r="G569" s="81">
        <f t="shared" ref="G569:AA569" si="330">ROUND(((G570+G571+G573+G572)/1000),5)</f>
        <v>4.9885900000000003</v>
      </c>
      <c r="H569" s="81">
        <f t="shared" si="330"/>
        <v>5.0722800000000001</v>
      </c>
      <c r="I569" s="81">
        <f t="shared" si="330"/>
        <v>5.1919000000000004</v>
      </c>
      <c r="J569" s="81">
        <f t="shared" si="330"/>
        <v>5.3278800000000004</v>
      </c>
      <c r="K569" s="81">
        <f t="shared" si="330"/>
        <v>5.5409300000000004</v>
      </c>
      <c r="L569" s="81">
        <f t="shared" si="330"/>
        <v>5.8839800000000002</v>
      </c>
      <c r="M569" s="81">
        <f t="shared" si="330"/>
        <v>6.2213099999999999</v>
      </c>
      <c r="N569" s="81">
        <f t="shared" si="330"/>
        <v>6.2321</v>
      </c>
      <c r="O569" s="81">
        <f t="shared" si="330"/>
        <v>6.2302</v>
      </c>
      <c r="P569" s="81">
        <f t="shared" si="330"/>
        <v>6.22485</v>
      </c>
      <c r="Q569" s="81">
        <f t="shared" si="330"/>
        <v>6.2271999999999998</v>
      </c>
      <c r="R569" s="81">
        <f t="shared" si="330"/>
        <v>5.9390900000000002</v>
      </c>
      <c r="S569" s="81">
        <f t="shared" si="330"/>
        <v>5.9372100000000003</v>
      </c>
      <c r="T569" s="81">
        <f t="shared" si="330"/>
        <v>5.9173200000000001</v>
      </c>
      <c r="U569" s="81">
        <f t="shared" si="330"/>
        <v>5.9064300000000003</v>
      </c>
      <c r="V569" s="81">
        <f t="shared" si="330"/>
        <v>6.0318300000000002</v>
      </c>
      <c r="W569" s="81">
        <f t="shared" si="330"/>
        <v>6.0927100000000003</v>
      </c>
      <c r="X569" s="81">
        <f t="shared" si="330"/>
        <v>6.0673000000000004</v>
      </c>
      <c r="Y569" s="81">
        <f t="shared" si="330"/>
        <v>5.9134200000000003</v>
      </c>
      <c r="Z569" s="81">
        <f t="shared" si="330"/>
        <v>5.6311</v>
      </c>
      <c r="AA569" s="81">
        <f t="shared" si="330"/>
        <v>5.3643099999999997</v>
      </c>
    </row>
    <row r="570" spans="1:27" ht="12.75" hidden="1" customHeight="1" outlineLevel="1" x14ac:dyDescent="0.2">
      <c r="A570" s="89" t="s">
        <v>1999</v>
      </c>
      <c r="B570" s="63" t="s">
        <v>230</v>
      </c>
      <c r="C570" s="43" t="s">
        <v>79</v>
      </c>
      <c r="D570" s="44">
        <v>1250.3</v>
      </c>
      <c r="E570" s="44">
        <v>1150.77</v>
      </c>
      <c r="F570" s="44">
        <v>1081.3</v>
      </c>
      <c r="G570" s="44">
        <v>1093.45</v>
      </c>
      <c r="H570" s="44">
        <v>1177.1400000000001</v>
      </c>
      <c r="I570" s="44">
        <v>1296.76</v>
      </c>
      <c r="J570" s="44">
        <v>1432.74</v>
      </c>
      <c r="K570" s="44">
        <v>1645.79</v>
      </c>
      <c r="L570" s="44">
        <v>1988.84</v>
      </c>
      <c r="M570" s="44">
        <v>2326.17</v>
      </c>
      <c r="N570" s="44">
        <v>2336.96</v>
      </c>
      <c r="O570" s="44">
        <v>2335.06</v>
      </c>
      <c r="P570" s="44">
        <v>2329.71</v>
      </c>
      <c r="Q570" s="44">
        <v>2332.06</v>
      </c>
      <c r="R570" s="44">
        <v>2043.95</v>
      </c>
      <c r="S570" s="44">
        <v>2042.07</v>
      </c>
      <c r="T570" s="44">
        <v>2022.18</v>
      </c>
      <c r="U570" s="44">
        <v>2011.29</v>
      </c>
      <c r="V570" s="44">
        <v>2136.69</v>
      </c>
      <c r="W570" s="44">
        <v>2197.5700000000002</v>
      </c>
      <c r="X570" s="44">
        <v>2172.16</v>
      </c>
      <c r="Y570" s="44">
        <v>2018.28</v>
      </c>
      <c r="Z570" s="44">
        <v>1735.96</v>
      </c>
      <c r="AA570" s="44">
        <v>1469.17</v>
      </c>
    </row>
    <row r="571" spans="1:27" ht="12.75" hidden="1" customHeight="1" outlineLevel="1" x14ac:dyDescent="0.2">
      <c r="A571" s="89" t="s">
        <v>2000</v>
      </c>
      <c r="B571" s="63" t="s">
        <v>90</v>
      </c>
      <c r="C571" s="43" t="s">
        <v>79</v>
      </c>
      <c r="D571" s="44">
        <f>$D$471</f>
        <v>3559.77</v>
      </c>
      <c r="E571" s="44">
        <f t="shared" ref="E571:AA571" si="331">$D$471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2">
      <c r="A572" s="89" t="s">
        <v>2001</v>
      </c>
      <c r="B572" s="63" t="s">
        <v>83</v>
      </c>
      <c r="C572" s="43" t="s">
        <v>79</v>
      </c>
      <c r="D572" s="44">
        <v>4.68</v>
      </c>
      <c r="E572" s="44">
        <v>4.68</v>
      </c>
      <c r="F572" s="44">
        <v>4.68</v>
      </c>
      <c r="G572" s="44">
        <v>4.68</v>
      </c>
      <c r="H572" s="44">
        <v>4.68</v>
      </c>
      <c r="I572" s="44">
        <v>4.68</v>
      </c>
      <c r="J572" s="44">
        <v>4.68</v>
      </c>
      <c r="K572" s="44">
        <v>4.68</v>
      </c>
      <c r="L572" s="44">
        <v>4.68</v>
      </c>
      <c r="M572" s="44">
        <v>4.68</v>
      </c>
      <c r="N572" s="44">
        <v>4.68</v>
      </c>
      <c r="O572" s="44">
        <v>4.68</v>
      </c>
      <c r="P572" s="44">
        <v>4.68</v>
      </c>
      <c r="Q572" s="44">
        <v>4.68</v>
      </c>
      <c r="R572" s="44">
        <v>4.68</v>
      </c>
      <c r="S572" s="44">
        <v>4.68</v>
      </c>
      <c r="T572" s="44">
        <v>4.68</v>
      </c>
      <c r="U572" s="44">
        <v>4.68</v>
      </c>
      <c r="V572" s="44">
        <v>4.68</v>
      </c>
      <c r="W572" s="44">
        <v>4.68</v>
      </c>
      <c r="X572" s="44">
        <v>4.68</v>
      </c>
      <c r="Y572" s="44">
        <v>4.68</v>
      </c>
      <c r="Z572" s="44">
        <v>4.68</v>
      </c>
      <c r="AA572" s="44">
        <v>4.68</v>
      </c>
    </row>
    <row r="573" spans="1:27" ht="12.75" hidden="1" customHeight="1" outlineLevel="1" x14ac:dyDescent="0.2">
      <c r="A573" s="89" t="s">
        <v>2002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collapsed="1" x14ac:dyDescent="0.2">
      <c r="A574" s="88" t="s">
        <v>2003</v>
      </c>
      <c r="B574" s="28" t="str">
        <f>"22"&amp;"."&amp;$B$776&amp;"."&amp;$B$777</f>
        <v>22.09.2023</v>
      </c>
      <c r="C574" s="80" t="s">
        <v>76</v>
      </c>
      <c r="D574" s="81">
        <f>ROUND(((D575+D576+D578+D577)/1000),5)</f>
        <v>5.1476899999999999</v>
      </c>
      <c r="E574" s="81">
        <f>ROUND(((E575+E576+E578+E577)/1000),5)</f>
        <v>5.0423200000000001</v>
      </c>
      <c r="F574" s="81">
        <f>ROUND(((F575+F576+F578+F577)/1000),5)</f>
        <v>4.9879499999999997</v>
      </c>
      <c r="G574" s="81">
        <f t="shared" ref="G574:AA574" si="333">ROUND(((G575+G576+G578+G577)/1000),5)</f>
        <v>4.9885700000000002</v>
      </c>
      <c r="H574" s="81">
        <f t="shared" si="333"/>
        <v>5.05497</v>
      </c>
      <c r="I574" s="81">
        <f t="shared" si="333"/>
        <v>5.23081</v>
      </c>
      <c r="J574" s="81">
        <f t="shared" si="333"/>
        <v>5.4246800000000004</v>
      </c>
      <c r="K574" s="81">
        <f t="shared" si="333"/>
        <v>5.6393500000000003</v>
      </c>
      <c r="L574" s="81">
        <f t="shared" si="333"/>
        <v>5.8812699999999998</v>
      </c>
      <c r="M574" s="81">
        <f t="shared" si="333"/>
        <v>6.0583</v>
      </c>
      <c r="N574" s="81">
        <f t="shared" si="333"/>
        <v>6.0733300000000003</v>
      </c>
      <c r="O574" s="81">
        <f t="shared" si="333"/>
        <v>6.2283099999999996</v>
      </c>
      <c r="P574" s="81">
        <f t="shared" si="333"/>
        <v>6.0312400000000004</v>
      </c>
      <c r="Q574" s="81">
        <f t="shared" si="333"/>
        <v>6.0637800000000004</v>
      </c>
      <c r="R574" s="81">
        <f t="shared" si="333"/>
        <v>5.9447200000000002</v>
      </c>
      <c r="S574" s="81">
        <f t="shared" si="333"/>
        <v>5.9352799999999997</v>
      </c>
      <c r="T574" s="81">
        <f t="shared" si="333"/>
        <v>5.9320599999999999</v>
      </c>
      <c r="U574" s="81">
        <f t="shared" si="333"/>
        <v>5.9083800000000002</v>
      </c>
      <c r="V574" s="81">
        <f t="shared" si="333"/>
        <v>5.9809099999999997</v>
      </c>
      <c r="W574" s="81">
        <f t="shared" si="333"/>
        <v>6.0113399999999997</v>
      </c>
      <c r="X574" s="81">
        <f t="shared" si="333"/>
        <v>6.0068299999999999</v>
      </c>
      <c r="Y574" s="81">
        <f t="shared" si="333"/>
        <v>5.92265</v>
      </c>
      <c r="Z574" s="81">
        <f t="shared" si="333"/>
        <v>5.6447700000000003</v>
      </c>
      <c r="AA574" s="81">
        <f t="shared" si="333"/>
        <v>5.4514500000000004</v>
      </c>
    </row>
    <row r="575" spans="1:27" ht="12.75" hidden="1" customHeight="1" outlineLevel="1" x14ac:dyDescent="0.2">
      <c r="A575" s="89" t="s">
        <v>2004</v>
      </c>
      <c r="B575" s="63" t="s">
        <v>230</v>
      </c>
      <c r="C575" s="43" t="s">
        <v>79</v>
      </c>
      <c r="D575" s="44">
        <v>1252.55</v>
      </c>
      <c r="E575" s="44">
        <v>1147.18</v>
      </c>
      <c r="F575" s="44">
        <v>1092.81</v>
      </c>
      <c r="G575" s="44">
        <v>1093.43</v>
      </c>
      <c r="H575" s="44">
        <v>1159.83</v>
      </c>
      <c r="I575" s="44">
        <v>1335.67</v>
      </c>
      <c r="J575" s="44">
        <v>1529.54</v>
      </c>
      <c r="K575" s="44">
        <v>1744.21</v>
      </c>
      <c r="L575" s="44">
        <v>1986.13</v>
      </c>
      <c r="M575" s="44">
        <v>2163.16</v>
      </c>
      <c r="N575" s="44">
        <v>2178.19</v>
      </c>
      <c r="O575" s="44">
        <v>2333.17</v>
      </c>
      <c r="P575" s="44">
        <v>2136.1</v>
      </c>
      <c r="Q575" s="44">
        <v>2168.64</v>
      </c>
      <c r="R575" s="44">
        <v>2049.58</v>
      </c>
      <c r="S575" s="44">
        <v>2040.14</v>
      </c>
      <c r="T575" s="44">
        <v>2036.92</v>
      </c>
      <c r="U575" s="44">
        <v>2013.24</v>
      </c>
      <c r="V575" s="44">
        <v>2085.77</v>
      </c>
      <c r="W575" s="44">
        <v>2116.1999999999998</v>
      </c>
      <c r="X575" s="44">
        <v>2111.69</v>
      </c>
      <c r="Y575" s="44">
        <v>2027.51</v>
      </c>
      <c r="Z575" s="44">
        <v>1749.63</v>
      </c>
      <c r="AA575" s="44">
        <v>1556.31</v>
      </c>
    </row>
    <row r="576" spans="1:27" ht="12.75" hidden="1" customHeight="1" outlineLevel="1" x14ac:dyDescent="0.2">
      <c r="A576" s="89" t="s">
        <v>2005</v>
      </c>
      <c r="B576" s="63" t="s">
        <v>90</v>
      </c>
      <c r="C576" s="43" t="s">
        <v>79</v>
      </c>
      <c r="D576" s="44">
        <f>$D$471</f>
        <v>3559.77</v>
      </c>
      <c r="E576" s="44">
        <f t="shared" ref="E576:AA576" si="334">$D$471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2">
      <c r="A577" s="89" t="s">
        <v>2006</v>
      </c>
      <c r="B577" s="63" t="s">
        <v>83</v>
      </c>
      <c r="C577" s="43" t="s">
        <v>79</v>
      </c>
      <c r="D577" s="44">
        <v>4.68</v>
      </c>
      <c r="E577" s="44">
        <v>4.68</v>
      </c>
      <c r="F577" s="44">
        <v>4.68</v>
      </c>
      <c r="G577" s="44">
        <v>4.68</v>
      </c>
      <c r="H577" s="44">
        <v>4.68</v>
      </c>
      <c r="I577" s="44">
        <v>4.68</v>
      </c>
      <c r="J577" s="44">
        <v>4.68</v>
      </c>
      <c r="K577" s="44">
        <v>4.68</v>
      </c>
      <c r="L577" s="44">
        <v>4.68</v>
      </c>
      <c r="M577" s="44">
        <v>4.68</v>
      </c>
      <c r="N577" s="44">
        <v>4.68</v>
      </c>
      <c r="O577" s="44">
        <v>4.68</v>
      </c>
      <c r="P577" s="44">
        <v>4.68</v>
      </c>
      <c r="Q577" s="44">
        <v>4.68</v>
      </c>
      <c r="R577" s="44">
        <v>4.68</v>
      </c>
      <c r="S577" s="44">
        <v>4.68</v>
      </c>
      <c r="T577" s="44">
        <v>4.68</v>
      </c>
      <c r="U577" s="44">
        <v>4.68</v>
      </c>
      <c r="V577" s="44">
        <v>4.68</v>
      </c>
      <c r="W577" s="44">
        <v>4.68</v>
      </c>
      <c r="X577" s="44">
        <v>4.68</v>
      </c>
      <c r="Y577" s="44">
        <v>4.68</v>
      </c>
      <c r="Z577" s="44">
        <v>4.68</v>
      </c>
      <c r="AA577" s="44">
        <v>4.68</v>
      </c>
    </row>
    <row r="578" spans="1:27" ht="12.75" hidden="1" customHeight="1" outlineLevel="1" x14ac:dyDescent="0.2">
      <c r="A578" s="89" t="s">
        <v>2007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collapsed="1" x14ac:dyDescent="0.2">
      <c r="A579" s="88" t="s">
        <v>2008</v>
      </c>
      <c r="B579" s="28" t="str">
        <f>"23"&amp;"."&amp;$B$776&amp;"."&amp;$B$777</f>
        <v>23.09.2023</v>
      </c>
      <c r="C579" s="80" t="s">
        <v>76</v>
      </c>
      <c r="D579" s="81">
        <f>ROUND(((D580+D581+D583+D582)/1000),5)</f>
        <v>5.4740500000000001</v>
      </c>
      <c r="E579" s="81">
        <f>ROUND(((E580+E581+E583+E582)/1000),5)</f>
        <v>5.3234899999999996</v>
      </c>
      <c r="F579" s="81">
        <f>ROUND(((F580+F581+F583+F582)/1000),5)</f>
        <v>5.2208100000000002</v>
      </c>
      <c r="G579" s="81">
        <f t="shared" ref="G579:AA579" si="336">ROUND(((G580+G581+G583+G582)/1000),5)</f>
        <v>5.1661700000000002</v>
      </c>
      <c r="H579" s="81">
        <f t="shared" si="336"/>
        <v>5.2468899999999996</v>
      </c>
      <c r="I579" s="81">
        <f t="shared" si="336"/>
        <v>5.2644299999999999</v>
      </c>
      <c r="J579" s="81">
        <f t="shared" si="336"/>
        <v>5.3594299999999997</v>
      </c>
      <c r="K579" s="81">
        <f t="shared" si="336"/>
        <v>5.4843200000000003</v>
      </c>
      <c r="L579" s="81">
        <f t="shared" si="336"/>
        <v>5.7300700000000004</v>
      </c>
      <c r="M579" s="81">
        <f t="shared" si="336"/>
        <v>5.8752599999999999</v>
      </c>
      <c r="N579" s="81">
        <f t="shared" si="336"/>
        <v>5.9713500000000002</v>
      </c>
      <c r="O579" s="81">
        <f t="shared" si="336"/>
        <v>6.0034999999999998</v>
      </c>
      <c r="P579" s="81">
        <f t="shared" si="336"/>
        <v>6.20078</v>
      </c>
      <c r="Q579" s="81">
        <f t="shared" si="336"/>
        <v>6.2266500000000002</v>
      </c>
      <c r="R579" s="81">
        <f t="shared" si="336"/>
        <v>6.2165400000000002</v>
      </c>
      <c r="S579" s="81">
        <f t="shared" si="336"/>
        <v>6.0914000000000001</v>
      </c>
      <c r="T579" s="81">
        <f t="shared" si="336"/>
        <v>6.0330399999999997</v>
      </c>
      <c r="U579" s="81">
        <f t="shared" si="336"/>
        <v>5.9634</v>
      </c>
      <c r="V579" s="81">
        <f t="shared" si="336"/>
        <v>6.0993899999999996</v>
      </c>
      <c r="W579" s="81">
        <f t="shared" si="336"/>
        <v>6.1436799999999998</v>
      </c>
      <c r="X579" s="81">
        <f t="shared" si="336"/>
        <v>6.2470699999999999</v>
      </c>
      <c r="Y579" s="81">
        <f t="shared" si="336"/>
        <v>5.9235499999999996</v>
      </c>
      <c r="Z579" s="81">
        <f t="shared" si="336"/>
        <v>5.5609799999999998</v>
      </c>
      <c r="AA579" s="81">
        <f t="shared" si="336"/>
        <v>5.3819499999999998</v>
      </c>
    </row>
    <row r="580" spans="1:27" ht="12.75" hidden="1" customHeight="1" outlineLevel="1" x14ac:dyDescent="0.2">
      <c r="A580" s="89" t="s">
        <v>2009</v>
      </c>
      <c r="B580" s="63" t="s">
        <v>230</v>
      </c>
      <c r="C580" s="43" t="s">
        <v>79</v>
      </c>
      <c r="D580" s="44">
        <v>1578.91</v>
      </c>
      <c r="E580" s="44">
        <v>1428.35</v>
      </c>
      <c r="F580" s="44">
        <v>1325.67</v>
      </c>
      <c r="G580" s="44">
        <v>1271.03</v>
      </c>
      <c r="H580" s="44">
        <v>1351.75</v>
      </c>
      <c r="I580" s="44">
        <v>1369.29</v>
      </c>
      <c r="J580" s="44">
        <v>1464.29</v>
      </c>
      <c r="K580" s="44">
        <v>1589.18</v>
      </c>
      <c r="L580" s="44">
        <v>1834.93</v>
      </c>
      <c r="M580" s="44">
        <v>1980.12</v>
      </c>
      <c r="N580" s="44">
        <v>2076.21</v>
      </c>
      <c r="O580" s="44">
        <v>2108.36</v>
      </c>
      <c r="P580" s="44">
        <v>2305.64</v>
      </c>
      <c r="Q580" s="44">
        <v>2331.5100000000002</v>
      </c>
      <c r="R580" s="44">
        <v>2321.4</v>
      </c>
      <c r="S580" s="44">
        <v>2196.2600000000002</v>
      </c>
      <c r="T580" s="44">
        <v>2137.9</v>
      </c>
      <c r="U580" s="44">
        <v>2068.2600000000002</v>
      </c>
      <c r="V580" s="44">
        <v>2204.25</v>
      </c>
      <c r="W580" s="44">
        <v>2248.54</v>
      </c>
      <c r="X580" s="44">
        <v>2351.9299999999998</v>
      </c>
      <c r="Y580" s="44">
        <v>2028.41</v>
      </c>
      <c r="Z580" s="44">
        <v>1665.84</v>
      </c>
      <c r="AA580" s="44">
        <v>1486.81</v>
      </c>
    </row>
    <row r="581" spans="1:27" ht="12.75" hidden="1" customHeight="1" outlineLevel="1" x14ac:dyDescent="0.2">
      <c r="A581" s="89" t="s">
        <v>2010</v>
      </c>
      <c r="B581" s="63" t="s">
        <v>90</v>
      </c>
      <c r="C581" s="43" t="s">
        <v>79</v>
      </c>
      <c r="D581" s="44">
        <f>$D$471</f>
        <v>3559.77</v>
      </c>
      <c r="E581" s="44">
        <f t="shared" ref="E581:AA581" si="337">$D$471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2">
      <c r="A582" s="89" t="s">
        <v>2011</v>
      </c>
      <c r="B582" s="63" t="s">
        <v>83</v>
      </c>
      <c r="C582" s="43" t="s">
        <v>79</v>
      </c>
      <c r="D582" s="44">
        <v>4.68</v>
      </c>
      <c r="E582" s="44">
        <v>4.68</v>
      </c>
      <c r="F582" s="44">
        <v>4.68</v>
      </c>
      <c r="G582" s="44">
        <v>4.68</v>
      </c>
      <c r="H582" s="44">
        <v>4.68</v>
      </c>
      <c r="I582" s="44">
        <v>4.68</v>
      </c>
      <c r="J582" s="44">
        <v>4.68</v>
      </c>
      <c r="K582" s="44">
        <v>4.68</v>
      </c>
      <c r="L582" s="44">
        <v>4.68</v>
      </c>
      <c r="M582" s="44">
        <v>4.68</v>
      </c>
      <c r="N582" s="44">
        <v>4.68</v>
      </c>
      <c r="O582" s="44">
        <v>4.68</v>
      </c>
      <c r="P582" s="44">
        <v>4.68</v>
      </c>
      <c r="Q582" s="44">
        <v>4.68</v>
      </c>
      <c r="R582" s="44">
        <v>4.68</v>
      </c>
      <c r="S582" s="44">
        <v>4.68</v>
      </c>
      <c r="T582" s="44">
        <v>4.68</v>
      </c>
      <c r="U582" s="44">
        <v>4.68</v>
      </c>
      <c r="V582" s="44">
        <v>4.68</v>
      </c>
      <c r="W582" s="44">
        <v>4.68</v>
      </c>
      <c r="X582" s="44">
        <v>4.68</v>
      </c>
      <c r="Y582" s="44">
        <v>4.68</v>
      </c>
      <c r="Z582" s="44">
        <v>4.68</v>
      </c>
      <c r="AA582" s="44">
        <v>4.68</v>
      </c>
    </row>
    <row r="583" spans="1:27" ht="12.75" hidden="1" customHeight="1" outlineLevel="1" x14ac:dyDescent="0.2">
      <c r="A583" s="89" t="s">
        <v>2012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collapsed="1" x14ac:dyDescent="0.2">
      <c r="A584" s="88" t="s">
        <v>2013</v>
      </c>
      <c r="B584" s="28" t="str">
        <f>"24"&amp;"."&amp;$B$776&amp;"."&amp;$B$777</f>
        <v>24.09.2023</v>
      </c>
      <c r="C584" s="80" t="s">
        <v>76</v>
      </c>
      <c r="D584" s="81">
        <f>ROUND(((D585+D586+D588+D587)/1000),5)</f>
        <v>5.1982999999999997</v>
      </c>
      <c r="E584" s="81">
        <f>ROUND(((E585+E586+E588+E587)/1000),5)</f>
        <v>5.0429700000000004</v>
      </c>
      <c r="F584" s="81">
        <f>ROUND(((F585+F586+F588+F587)/1000),5)</f>
        <v>4.9694700000000003</v>
      </c>
      <c r="G584" s="81">
        <f t="shared" ref="G584:AA584" si="339">ROUND(((G585+G586+G588+G587)/1000),5)</f>
        <v>4.9185999999999996</v>
      </c>
      <c r="H584" s="81">
        <f t="shared" si="339"/>
        <v>4.9760200000000001</v>
      </c>
      <c r="I584" s="81">
        <f t="shared" si="339"/>
        <v>5.0214999999999996</v>
      </c>
      <c r="J584" s="81">
        <f t="shared" si="339"/>
        <v>4.77163</v>
      </c>
      <c r="K584" s="81">
        <f t="shared" si="339"/>
        <v>5.2680999999999996</v>
      </c>
      <c r="L584" s="81">
        <f t="shared" si="339"/>
        <v>5.4721099999999998</v>
      </c>
      <c r="M584" s="81">
        <f t="shared" si="339"/>
        <v>5.6357699999999999</v>
      </c>
      <c r="N584" s="81">
        <f t="shared" si="339"/>
        <v>5.6831399999999999</v>
      </c>
      <c r="O584" s="81">
        <f t="shared" si="339"/>
        <v>5.6936299999999997</v>
      </c>
      <c r="P584" s="81">
        <f t="shared" si="339"/>
        <v>5.6846699999999997</v>
      </c>
      <c r="Q584" s="81">
        <f t="shared" si="339"/>
        <v>5.6978200000000001</v>
      </c>
      <c r="R584" s="81">
        <f t="shared" si="339"/>
        <v>5.7137000000000002</v>
      </c>
      <c r="S584" s="81">
        <f t="shared" si="339"/>
        <v>5.7499200000000004</v>
      </c>
      <c r="T584" s="81">
        <f t="shared" si="339"/>
        <v>5.7654399999999999</v>
      </c>
      <c r="U584" s="81">
        <f t="shared" si="339"/>
        <v>5.7656799999999997</v>
      </c>
      <c r="V584" s="81">
        <f t="shared" si="339"/>
        <v>5.9571399999999999</v>
      </c>
      <c r="W584" s="81">
        <f t="shared" si="339"/>
        <v>6.0688700000000004</v>
      </c>
      <c r="X584" s="81">
        <f t="shared" si="339"/>
        <v>6.1039199999999996</v>
      </c>
      <c r="Y584" s="81">
        <f t="shared" si="339"/>
        <v>5.8673099999999998</v>
      </c>
      <c r="Z584" s="81">
        <f t="shared" si="339"/>
        <v>5.5083399999999996</v>
      </c>
      <c r="AA584" s="81">
        <f t="shared" si="339"/>
        <v>5.2054099999999996</v>
      </c>
    </row>
    <row r="585" spans="1:27" ht="12.75" hidden="1" customHeight="1" outlineLevel="1" x14ac:dyDescent="0.2">
      <c r="A585" s="89" t="s">
        <v>2014</v>
      </c>
      <c r="B585" s="63" t="s">
        <v>230</v>
      </c>
      <c r="C585" s="43" t="s">
        <v>79</v>
      </c>
      <c r="D585" s="44">
        <v>1303.1600000000001</v>
      </c>
      <c r="E585" s="44">
        <v>1147.83</v>
      </c>
      <c r="F585" s="44">
        <v>1074.33</v>
      </c>
      <c r="G585" s="44">
        <v>1023.46</v>
      </c>
      <c r="H585" s="44">
        <v>1080.8800000000001</v>
      </c>
      <c r="I585" s="44">
        <v>1126.3599999999999</v>
      </c>
      <c r="J585" s="44">
        <v>876.49</v>
      </c>
      <c r="K585" s="44">
        <v>1372.96</v>
      </c>
      <c r="L585" s="44">
        <v>1576.97</v>
      </c>
      <c r="M585" s="44">
        <v>1740.63</v>
      </c>
      <c r="N585" s="44">
        <v>1788</v>
      </c>
      <c r="O585" s="44">
        <v>1798.49</v>
      </c>
      <c r="P585" s="44">
        <v>1789.53</v>
      </c>
      <c r="Q585" s="44">
        <v>1802.68</v>
      </c>
      <c r="R585" s="44">
        <v>1818.56</v>
      </c>
      <c r="S585" s="44">
        <v>1854.78</v>
      </c>
      <c r="T585" s="44">
        <v>1870.3</v>
      </c>
      <c r="U585" s="44">
        <v>1870.54</v>
      </c>
      <c r="V585" s="44">
        <v>2062</v>
      </c>
      <c r="W585" s="44">
        <v>2173.73</v>
      </c>
      <c r="X585" s="44">
        <v>2208.7800000000002</v>
      </c>
      <c r="Y585" s="44">
        <v>1972.17</v>
      </c>
      <c r="Z585" s="44">
        <v>1613.2</v>
      </c>
      <c r="AA585" s="44">
        <v>1310.27</v>
      </c>
    </row>
    <row r="586" spans="1:27" ht="12.75" hidden="1" customHeight="1" outlineLevel="1" x14ac:dyDescent="0.2">
      <c r="A586" s="89" t="s">
        <v>2015</v>
      </c>
      <c r="B586" s="63" t="s">
        <v>90</v>
      </c>
      <c r="C586" s="43" t="s">
        <v>79</v>
      </c>
      <c r="D586" s="44">
        <f>$D$471</f>
        <v>3559.77</v>
      </c>
      <c r="E586" s="44">
        <f t="shared" ref="E586:AA586" si="340">$D$471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2">
      <c r="A587" s="89" t="s">
        <v>2016</v>
      </c>
      <c r="B587" s="63" t="s">
        <v>83</v>
      </c>
      <c r="C587" s="43" t="s">
        <v>79</v>
      </c>
      <c r="D587" s="44">
        <v>4.68</v>
      </c>
      <c r="E587" s="44">
        <v>4.68</v>
      </c>
      <c r="F587" s="44">
        <v>4.68</v>
      </c>
      <c r="G587" s="44">
        <v>4.68</v>
      </c>
      <c r="H587" s="44">
        <v>4.68</v>
      </c>
      <c r="I587" s="44">
        <v>4.68</v>
      </c>
      <c r="J587" s="44">
        <v>4.68</v>
      </c>
      <c r="K587" s="44">
        <v>4.68</v>
      </c>
      <c r="L587" s="44">
        <v>4.68</v>
      </c>
      <c r="M587" s="44">
        <v>4.68</v>
      </c>
      <c r="N587" s="44">
        <v>4.68</v>
      </c>
      <c r="O587" s="44">
        <v>4.68</v>
      </c>
      <c r="P587" s="44">
        <v>4.68</v>
      </c>
      <c r="Q587" s="44">
        <v>4.68</v>
      </c>
      <c r="R587" s="44">
        <v>4.68</v>
      </c>
      <c r="S587" s="44">
        <v>4.68</v>
      </c>
      <c r="T587" s="44">
        <v>4.68</v>
      </c>
      <c r="U587" s="44">
        <v>4.68</v>
      </c>
      <c r="V587" s="44">
        <v>4.68</v>
      </c>
      <c r="W587" s="44">
        <v>4.68</v>
      </c>
      <c r="X587" s="44">
        <v>4.68</v>
      </c>
      <c r="Y587" s="44">
        <v>4.68</v>
      </c>
      <c r="Z587" s="44">
        <v>4.68</v>
      </c>
      <c r="AA587" s="44">
        <v>4.68</v>
      </c>
    </row>
    <row r="588" spans="1:27" ht="12.75" hidden="1" customHeight="1" outlineLevel="1" x14ac:dyDescent="0.2">
      <c r="A588" s="89" t="s">
        <v>2017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collapsed="1" x14ac:dyDescent="0.2">
      <c r="A589" s="88" t="s">
        <v>2018</v>
      </c>
      <c r="B589" s="28" t="str">
        <f>"25"&amp;"."&amp;$B$776&amp;"."&amp;$B$777</f>
        <v>25.09.2023</v>
      </c>
      <c r="C589" s="80" t="s">
        <v>76</v>
      </c>
      <c r="D589" s="81">
        <f>ROUND(((D590+D591+D593+D592)/1000),5)</f>
        <v>5.04108</v>
      </c>
      <c r="E589" s="81">
        <f>ROUND(((E590+E591+E593+E592)/1000),5)</f>
        <v>4.8655200000000001</v>
      </c>
      <c r="F589" s="81">
        <f>ROUND(((F590+F591+F593+F592)/1000),5)</f>
        <v>4.0999100000000004</v>
      </c>
      <c r="G589" s="81">
        <f t="shared" ref="G589:AA589" si="342">ROUND(((G590+G591+G593+G592)/1000),5)</f>
        <v>4.0575200000000002</v>
      </c>
      <c r="H589" s="81">
        <f t="shared" si="342"/>
        <v>4.1240800000000002</v>
      </c>
      <c r="I589" s="81">
        <f t="shared" si="342"/>
        <v>5.16371</v>
      </c>
      <c r="J589" s="81">
        <f t="shared" si="342"/>
        <v>5.3258000000000001</v>
      </c>
      <c r="K589" s="81">
        <f t="shared" si="342"/>
        <v>5.5526999999999997</v>
      </c>
      <c r="L589" s="81">
        <f t="shared" si="342"/>
        <v>5.8757200000000003</v>
      </c>
      <c r="M589" s="81">
        <f t="shared" si="342"/>
        <v>6.0734700000000004</v>
      </c>
      <c r="N589" s="81">
        <f t="shared" si="342"/>
        <v>6.1617100000000002</v>
      </c>
      <c r="O589" s="81">
        <f t="shared" si="342"/>
        <v>6.1353099999999996</v>
      </c>
      <c r="P589" s="81">
        <f t="shared" si="342"/>
        <v>6.1035500000000003</v>
      </c>
      <c r="Q589" s="81">
        <f t="shared" si="342"/>
        <v>6.0747299999999997</v>
      </c>
      <c r="R589" s="81">
        <f t="shared" si="342"/>
        <v>6.0661899999999997</v>
      </c>
      <c r="S589" s="81">
        <f t="shared" si="342"/>
        <v>6.0654300000000001</v>
      </c>
      <c r="T589" s="81">
        <f t="shared" si="342"/>
        <v>6.0629900000000001</v>
      </c>
      <c r="U589" s="81">
        <f t="shared" si="342"/>
        <v>6.0493199999999998</v>
      </c>
      <c r="V589" s="81">
        <f t="shared" si="342"/>
        <v>6.1460699999999999</v>
      </c>
      <c r="W589" s="81">
        <f t="shared" si="342"/>
        <v>6.1909900000000002</v>
      </c>
      <c r="X589" s="81">
        <f t="shared" si="342"/>
        <v>6.1407100000000003</v>
      </c>
      <c r="Y589" s="81">
        <f t="shared" si="342"/>
        <v>5.9184999999999999</v>
      </c>
      <c r="Z589" s="81">
        <f t="shared" si="342"/>
        <v>5.4042000000000003</v>
      </c>
      <c r="AA589" s="81">
        <f t="shared" si="342"/>
        <v>5.11294</v>
      </c>
    </row>
    <row r="590" spans="1:27" ht="12.75" hidden="1" customHeight="1" outlineLevel="1" x14ac:dyDescent="0.2">
      <c r="A590" s="89" t="s">
        <v>2019</v>
      </c>
      <c r="B590" s="63" t="s">
        <v>230</v>
      </c>
      <c r="C590" s="43" t="s">
        <v>79</v>
      </c>
      <c r="D590" s="44">
        <v>1145.94</v>
      </c>
      <c r="E590" s="44">
        <v>970.38</v>
      </c>
      <c r="F590" s="44">
        <v>204.77</v>
      </c>
      <c r="G590" s="44">
        <v>162.38</v>
      </c>
      <c r="H590" s="44">
        <v>228.94</v>
      </c>
      <c r="I590" s="44">
        <v>1268.57</v>
      </c>
      <c r="J590" s="44">
        <v>1430.66</v>
      </c>
      <c r="K590" s="44">
        <v>1657.56</v>
      </c>
      <c r="L590" s="44">
        <v>1980.58</v>
      </c>
      <c r="M590" s="44">
        <v>2178.33</v>
      </c>
      <c r="N590" s="44">
        <v>2266.5700000000002</v>
      </c>
      <c r="O590" s="44">
        <v>2240.17</v>
      </c>
      <c r="P590" s="44">
        <v>2208.41</v>
      </c>
      <c r="Q590" s="44">
        <v>2179.59</v>
      </c>
      <c r="R590" s="44">
        <v>2171.0500000000002</v>
      </c>
      <c r="S590" s="44">
        <v>2170.29</v>
      </c>
      <c r="T590" s="44">
        <v>2167.85</v>
      </c>
      <c r="U590" s="44">
        <v>2154.1799999999998</v>
      </c>
      <c r="V590" s="44">
        <v>2250.9299999999998</v>
      </c>
      <c r="W590" s="44">
        <v>2295.85</v>
      </c>
      <c r="X590" s="44">
        <v>2245.5700000000002</v>
      </c>
      <c r="Y590" s="44">
        <v>2023.36</v>
      </c>
      <c r="Z590" s="44">
        <v>1509.06</v>
      </c>
      <c r="AA590" s="44">
        <v>1217.8</v>
      </c>
    </row>
    <row r="591" spans="1:27" ht="12.75" hidden="1" customHeight="1" outlineLevel="1" x14ac:dyDescent="0.2">
      <c r="A591" s="89" t="s">
        <v>2020</v>
      </c>
      <c r="B591" s="63" t="s">
        <v>90</v>
      </c>
      <c r="C591" s="43" t="s">
        <v>79</v>
      </c>
      <c r="D591" s="44">
        <f>$D$471</f>
        <v>3559.77</v>
      </c>
      <c r="E591" s="44">
        <f t="shared" ref="E591:AA591" si="343">$D$471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2">
      <c r="A592" s="89" t="s">
        <v>2021</v>
      </c>
      <c r="B592" s="63" t="s">
        <v>83</v>
      </c>
      <c r="C592" s="43" t="s">
        <v>79</v>
      </c>
      <c r="D592" s="44">
        <v>4.68</v>
      </c>
      <c r="E592" s="44">
        <v>4.68</v>
      </c>
      <c r="F592" s="44">
        <v>4.68</v>
      </c>
      <c r="G592" s="44">
        <v>4.68</v>
      </c>
      <c r="H592" s="44">
        <v>4.68</v>
      </c>
      <c r="I592" s="44">
        <v>4.68</v>
      </c>
      <c r="J592" s="44">
        <v>4.68</v>
      </c>
      <c r="K592" s="44">
        <v>4.68</v>
      </c>
      <c r="L592" s="44">
        <v>4.68</v>
      </c>
      <c r="M592" s="44">
        <v>4.68</v>
      </c>
      <c r="N592" s="44">
        <v>4.68</v>
      </c>
      <c r="O592" s="44">
        <v>4.68</v>
      </c>
      <c r="P592" s="44">
        <v>4.68</v>
      </c>
      <c r="Q592" s="44">
        <v>4.68</v>
      </c>
      <c r="R592" s="44">
        <v>4.68</v>
      </c>
      <c r="S592" s="44">
        <v>4.68</v>
      </c>
      <c r="T592" s="44">
        <v>4.68</v>
      </c>
      <c r="U592" s="44">
        <v>4.68</v>
      </c>
      <c r="V592" s="44">
        <v>4.68</v>
      </c>
      <c r="W592" s="44">
        <v>4.68</v>
      </c>
      <c r="X592" s="44">
        <v>4.68</v>
      </c>
      <c r="Y592" s="44">
        <v>4.68</v>
      </c>
      <c r="Z592" s="44">
        <v>4.68</v>
      </c>
      <c r="AA592" s="44">
        <v>4.68</v>
      </c>
    </row>
    <row r="593" spans="1:27" ht="12.75" hidden="1" customHeight="1" outlineLevel="1" x14ac:dyDescent="0.2">
      <c r="A593" s="89" t="s">
        <v>2022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collapsed="1" x14ac:dyDescent="0.2">
      <c r="A594" s="88" t="s">
        <v>2023</v>
      </c>
      <c r="B594" s="28" t="str">
        <f>"26"&amp;"."&amp;$B$776&amp;"."&amp;$B$777</f>
        <v>26.09.2023</v>
      </c>
      <c r="C594" s="80" t="s">
        <v>76</v>
      </c>
      <c r="D594" s="81">
        <f>ROUND(((D595+D596+D598+D597)/1000),5)</f>
        <v>5.0326599999999999</v>
      </c>
      <c r="E594" s="81">
        <f>ROUND(((E595+E596+E598+E597)/1000),5)</f>
        <v>4.8470700000000004</v>
      </c>
      <c r="F594" s="81">
        <f>ROUND(((F595+F596+F598+F597)/1000),5)</f>
        <v>4.0860500000000002</v>
      </c>
      <c r="G594" s="81">
        <f t="shared" ref="G594:AA594" si="345">ROUND(((G595+G596+G598+G597)/1000),5)</f>
        <v>4.0982799999999999</v>
      </c>
      <c r="H594" s="81">
        <f t="shared" si="345"/>
        <v>4.8234199999999996</v>
      </c>
      <c r="I594" s="81">
        <f t="shared" si="345"/>
        <v>5.2178199999999997</v>
      </c>
      <c r="J594" s="81">
        <f t="shared" si="345"/>
        <v>5.3982099999999997</v>
      </c>
      <c r="K594" s="81">
        <f t="shared" si="345"/>
        <v>5.4940499999999997</v>
      </c>
      <c r="L594" s="81">
        <f t="shared" si="345"/>
        <v>5.8725800000000001</v>
      </c>
      <c r="M594" s="81">
        <f t="shared" si="345"/>
        <v>6.0942299999999996</v>
      </c>
      <c r="N594" s="81">
        <f t="shared" si="345"/>
        <v>6.1736899999999997</v>
      </c>
      <c r="O594" s="81">
        <f t="shared" si="345"/>
        <v>6.1619799999999998</v>
      </c>
      <c r="P594" s="81">
        <f t="shared" si="345"/>
        <v>6.1153000000000004</v>
      </c>
      <c r="Q594" s="81">
        <f t="shared" si="345"/>
        <v>6.12209</v>
      </c>
      <c r="R594" s="81">
        <f t="shared" si="345"/>
        <v>6.0935499999999996</v>
      </c>
      <c r="S594" s="81">
        <f t="shared" si="345"/>
        <v>6.0913500000000003</v>
      </c>
      <c r="T594" s="81">
        <f t="shared" si="345"/>
        <v>6.0190700000000001</v>
      </c>
      <c r="U594" s="81">
        <f t="shared" si="345"/>
        <v>5.9542799999999998</v>
      </c>
      <c r="V594" s="81">
        <f t="shared" si="345"/>
        <v>6.1361499999999998</v>
      </c>
      <c r="W594" s="81">
        <f t="shared" si="345"/>
        <v>6.2016200000000001</v>
      </c>
      <c r="X594" s="81">
        <f t="shared" si="345"/>
        <v>6.1500300000000001</v>
      </c>
      <c r="Y594" s="81">
        <f t="shared" si="345"/>
        <v>5.8925400000000003</v>
      </c>
      <c r="Z594" s="81">
        <f t="shared" si="345"/>
        <v>5.4192999999999998</v>
      </c>
      <c r="AA594" s="81">
        <f t="shared" si="345"/>
        <v>5.2115799999999997</v>
      </c>
    </row>
    <row r="595" spans="1:27" ht="12.75" hidden="1" customHeight="1" outlineLevel="1" x14ac:dyDescent="0.2">
      <c r="A595" s="89" t="s">
        <v>2024</v>
      </c>
      <c r="B595" s="63" t="s">
        <v>230</v>
      </c>
      <c r="C595" s="43" t="s">
        <v>79</v>
      </c>
      <c r="D595" s="44">
        <v>1137.52</v>
      </c>
      <c r="E595" s="44">
        <v>951.93</v>
      </c>
      <c r="F595" s="44">
        <v>190.91</v>
      </c>
      <c r="G595" s="44">
        <v>203.14</v>
      </c>
      <c r="H595" s="44">
        <v>928.28</v>
      </c>
      <c r="I595" s="44">
        <v>1322.68</v>
      </c>
      <c r="J595" s="44">
        <v>1503.07</v>
      </c>
      <c r="K595" s="44">
        <v>1598.91</v>
      </c>
      <c r="L595" s="44">
        <v>1977.44</v>
      </c>
      <c r="M595" s="44">
        <v>2199.09</v>
      </c>
      <c r="N595" s="44">
        <v>2278.5500000000002</v>
      </c>
      <c r="O595" s="44">
        <v>2266.84</v>
      </c>
      <c r="P595" s="44">
        <v>2220.16</v>
      </c>
      <c r="Q595" s="44">
        <v>2226.9499999999998</v>
      </c>
      <c r="R595" s="44">
        <v>2198.41</v>
      </c>
      <c r="S595" s="44">
        <v>2196.21</v>
      </c>
      <c r="T595" s="44">
        <v>2123.9299999999998</v>
      </c>
      <c r="U595" s="44">
        <v>2059.14</v>
      </c>
      <c r="V595" s="44">
        <v>2241.0100000000002</v>
      </c>
      <c r="W595" s="44">
        <v>2306.48</v>
      </c>
      <c r="X595" s="44">
        <v>2254.89</v>
      </c>
      <c r="Y595" s="44">
        <v>1997.4</v>
      </c>
      <c r="Z595" s="44">
        <v>1524.16</v>
      </c>
      <c r="AA595" s="44">
        <v>1316.44</v>
      </c>
    </row>
    <row r="596" spans="1:27" ht="12.75" hidden="1" customHeight="1" outlineLevel="1" x14ac:dyDescent="0.2">
      <c r="A596" s="89" t="s">
        <v>2025</v>
      </c>
      <c r="B596" s="63" t="s">
        <v>90</v>
      </c>
      <c r="C596" s="43" t="s">
        <v>79</v>
      </c>
      <c r="D596" s="44">
        <f>$D$471</f>
        <v>3559.77</v>
      </c>
      <c r="E596" s="44">
        <f t="shared" ref="E596:AA596" si="346">$D$471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2">
      <c r="A597" s="89" t="s">
        <v>2026</v>
      </c>
      <c r="B597" s="63" t="s">
        <v>83</v>
      </c>
      <c r="C597" s="43" t="s">
        <v>79</v>
      </c>
      <c r="D597" s="44">
        <v>4.68</v>
      </c>
      <c r="E597" s="44">
        <v>4.68</v>
      </c>
      <c r="F597" s="44">
        <v>4.68</v>
      </c>
      <c r="G597" s="44">
        <v>4.68</v>
      </c>
      <c r="H597" s="44">
        <v>4.68</v>
      </c>
      <c r="I597" s="44">
        <v>4.68</v>
      </c>
      <c r="J597" s="44">
        <v>4.68</v>
      </c>
      <c r="K597" s="44">
        <v>4.68</v>
      </c>
      <c r="L597" s="44">
        <v>4.68</v>
      </c>
      <c r="M597" s="44">
        <v>4.68</v>
      </c>
      <c r="N597" s="44">
        <v>4.68</v>
      </c>
      <c r="O597" s="44">
        <v>4.68</v>
      </c>
      <c r="P597" s="44">
        <v>4.68</v>
      </c>
      <c r="Q597" s="44">
        <v>4.68</v>
      </c>
      <c r="R597" s="44">
        <v>4.68</v>
      </c>
      <c r="S597" s="44">
        <v>4.68</v>
      </c>
      <c r="T597" s="44">
        <v>4.68</v>
      </c>
      <c r="U597" s="44">
        <v>4.68</v>
      </c>
      <c r="V597" s="44">
        <v>4.68</v>
      </c>
      <c r="W597" s="44">
        <v>4.68</v>
      </c>
      <c r="X597" s="44">
        <v>4.68</v>
      </c>
      <c r="Y597" s="44">
        <v>4.68</v>
      </c>
      <c r="Z597" s="44">
        <v>4.68</v>
      </c>
      <c r="AA597" s="44">
        <v>4.68</v>
      </c>
    </row>
    <row r="598" spans="1:27" ht="12.75" hidden="1" customHeight="1" outlineLevel="1" x14ac:dyDescent="0.2">
      <c r="A598" s="89" t="s">
        <v>2027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collapsed="1" x14ac:dyDescent="0.2">
      <c r="A599" s="88" t="s">
        <v>2028</v>
      </c>
      <c r="B599" s="28" t="str">
        <f>"27"&amp;"."&amp;$B$776&amp;"."&amp;$B$777</f>
        <v>27.09.2023</v>
      </c>
      <c r="C599" s="80" t="s">
        <v>76</v>
      </c>
      <c r="D599" s="81">
        <f>ROUND(((D600+D601+D603+D602)/1000),5)</f>
        <v>5.0437599999999998</v>
      </c>
      <c r="E599" s="81">
        <f>ROUND(((E600+E601+E603+E602)/1000),5)</f>
        <v>4.8188800000000001</v>
      </c>
      <c r="F599" s="81">
        <f>ROUND(((F600+F601+F603+F602)/1000),5)</f>
        <v>4.5397800000000004</v>
      </c>
      <c r="G599" s="81">
        <f t="shared" ref="G599:AA599" si="348">ROUND(((G600+G601+G603+G602)/1000),5)</f>
        <v>4.5924399999999999</v>
      </c>
      <c r="H599" s="81">
        <f t="shared" si="348"/>
        <v>4.8363500000000004</v>
      </c>
      <c r="I599" s="81">
        <f t="shared" si="348"/>
        <v>5.2284199999999998</v>
      </c>
      <c r="J599" s="81">
        <f t="shared" si="348"/>
        <v>5.3857799999999996</v>
      </c>
      <c r="K599" s="81">
        <f t="shared" si="348"/>
        <v>5.5667799999999996</v>
      </c>
      <c r="L599" s="81">
        <f t="shared" si="348"/>
        <v>5.8920300000000001</v>
      </c>
      <c r="M599" s="81">
        <f t="shared" si="348"/>
        <v>6.0676600000000001</v>
      </c>
      <c r="N599" s="81">
        <f t="shared" si="348"/>
        <v>6.1375500000000001</v>
      </c>
      <c r="O599" s="81">
        <f t="shared" si="348"/>
        <v>6.0691899999999999</v>
      </c>
      <c r="P599" s="81">
        <f t="shared" si="348"/>
        <v>6.0142300000000004</v>
      </c>
      <c r="Q599" s="81">
        <f t="shared" si="348"/>
        <v>6.0148999999999999</v>
      </c>
      <c r="R599" s="81">
        <f t="shared" si="348"/>
        <v>6.0023799999999996</v>
      </c>
      <c r="S599" s="81">
        <f t="shared" si="348"/>
        <v>6.0012400000000001</v>
      </c>
      <c r="T599" s="81">
        <f t="shared" si="348"/>
        <v>5.9801500000000001</v>
      </c>
      <c r="U599" s="81">
        <f t="shared" si="348"/>
        <v>5.9935299999999998</v>
      </c>
      <c r="V599" s="81">
        <f t="shared" si="348"/>
        <v>6.0154800000000002</v>
      </c>
      <c r="W599" s="81">
        <f t="shared" si="348"/>
        <v>6.03437</v>
      </c>
      <c r="X599" s="81">
        <f t="shared" si="348"/>
        <v>5.8865699999999999</v>
      </c>
      <c r="Y599" s="81">
        <f t="shared" si="348"/>
        <v>5.6593799999999996</v>
      </c>
      <c r="Z599" s="81">
        <f t="shared" si="348"/>
        <v>5.4020599999999996</v>
      </c>
      <c r="AA599" s="81">
        <f t="shared" si="348"/>
        <v>5.22865</v>
      </c>
    </row>
    <row r="600" spans="1:27" ht="12.75" hidden="1" customHeight="1" outlineLevel="1" x14ac:dyDescent="0.2">
      <c r="A600" s="89" t="s">
        <v>2029</v>
      </c>
      <c r="B600" s="63" t="s">
        <v>230</v>
      </c>
      <c r="C600" s="43" t="s">
        <v>79</v>
      </c>
      <c r="D600" s="44">
        <v>1148.6199999999999</v>
      </c>
      <c r="E600" s="44">
        <v>923.74</v>
      </c>
      <c r="F600" s="44">
        <v>644.64</v>
      </c>
      <c r="G600" s="44">
        <v>697.3</v>
      </c>
      <c r="H600" s="44">
        <v>941.21</v>
      </c>
      <c r="I600" s="44">
        <v>1333.28</v>
      </c>
      <c r="J600" s="44">
        <v>1490.64</v>
      </c>
      <c r="K600" s="44">
        <v>1671.64</v>
      </c>
      <c r="L600" s="44">
        <v>1996.89</v>
      </c>
      <c r="M600" s="44">
        <v>2172.52</v>
      </c>
      <c r="N600" s="44">
        <v>2242.41</v>
      </c>
      <c r="O600" s="44">
        <v>2174.0500000000002</v>
      </c>
      <c r="P600" s="44">
        <v>2119.09</v>
      </c>
      <c r="Q600" s="44">
        <v>2119.7600000000002</v>
      </c>
      <c r="R600" s="44">
        <v>2107.2399999999998</v>
      </c>
      <c r="S600" s="44">
        <v>2106.1</v>
      </c>
      <c r="T600" s="44">
        <v>2085.0100000000002</v>
      </c>
      <c r="U600" s="44">
        <v>2098.39</v>
      </c>
      <c r="V600" s="44">
        <v>2120.34</v>
      </c>
      <c r="W600" s="44">
        <v>2139.23</v>
      </c>
      <c r="X600" s="44">
        <v>1991.43</v>
      </c>
      <c r="Y600" s="44">
        <v>1764.24</v>
      </c>
      <c r="Z600" s="44">
        <v>1506.92</v>
      </c>
      <c r="AA600" s="44">
        <v>1333.51</v>
      </c>
    </row>
    <row r="601" spans="1:27" ht="12.75" hidden="1" customHeight="1" outlineLevel="1" x14ac:dyDescent="0.2">
      <c r="A601" s="89" t="s">
        <v>2030</v>
      </c>
      <c r="B601" s="63" t="s">
        <v>90</v>
      </c>
      <c r="C601" s="43" t="s">
        <v>79</v>
      </c>
      <c r="D601" s="44">
        <f>$D$471</f>
        <v>3559.77</v>
      </c>
      <c r="E601" s="44">
        <f t="shared" ref="E601:AA601" si="349">$D$471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2">
      <c r="A602" s="89" t="s">
        <v>2031</v>
      </c>
      <c r="B602" s="63" t="s">
        <v>83</v>
      </c>
      <c r="C602" s="43" t="s">
        <v>79</v>
      </c>
      <c r="D602" s="44">
        <v>4.68</v>
      </c>
      <c r="E602" s="44">
        <v>4.68</v>
      </c>
      <c r="F602" s="44">
        <v>4.68</v>
      </c>
      <c r="G602" s="44">
        <v>4.68</v>
      </c>
      <c r="H602" s="44">
        <v>4.68</v>
      </c>
      <c r="I602" s="44">
        <v>4.68</v>
      </c>
      <c r="J602" s="44">
        <v>4.68</v>
      </c>
      <c r="K602" s="44">
        <v>4.68</v>
      </c>
      <c r="L602" s="44">
        <v>4.68</v>
      </c>
      <c r="M602" s="44">
        <v>4.68</v>
      </c>
      <c r="N602" s="44">
        <v>4.68</v>
      </c>
      <c r="O602" s="44">
        <v>4.68</v>
      </c>
      <c r="P602" s="44">
        <v>4.68</v>
      </c>
      <c r="Q602" s="44">
        <v>4.68</v>
      </c>
      <c r="R602" s="44">
        <v>4.68</v>
      </c>
      <c r="S602" s="44">
        <v>4.68</v>
      </c>
      <c r="T602" s="44">
        <v>4.68</v>
      </c>
      <c r="U602" s="44">
        <v>4.68</v>
      </c>
      <c r="V602" s="44">
        <v>4.68</v>
      </c>
      <c r="W602" s="44">
        <v>4.68</v>
      </c>
      <c r="X602" s="44">
        <v>4.68</v>
      </c>
      <c r="Y602" s="44">
        <v>4.68</v>
      </c>
      <c r="Z602" s="44">
        <v>4.68</v>
      </c>
      <c r="AA602" s="44">
        <v>4.68</v>
      </c>
    </row>
    <row r="603" spans="1:27" ht="12.75" hidden="1" customHeight="1" outlineLevel="1" x14ac:dyDescent="0.2">
      <c r="A603" s="89" t="s">
        <v>2032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collapsed="1" x14ac:dyDescent="0.2">
      <c r="A604" s="88" t="s">
        <v>2033</v>
      </c>
      <c r="B604" s="28" t="str">
        <f>"28"&amp;"."&amp;$B$776&amp;"."&amp;$B$777</f>
        <v>28.09.2023</v>
      </c>
      <c r="C604" s="80" t="s">
        <v>76</v>
      </c>
      <c r="D604" s="81">
        <f>ROUND(((D605+D606+D608+D607)/1000),5)</f>
        <v>5.0873900000000001</v>
      </c>
      <c r="E604" s="81">
        <f>ROUND(((E605+E606+E608+E607)/1000),5)</f>
        <v>4.9742699999999997</v>
      </c>
      <c r="F604" s="81">
        <f>ROUND(((F605+F606+F608+F607)/1000),5)</f>
        <v>4.9577200000000001</v>
      </c>
      <c r="G604" s="81">
        <f t="shared" ref="G604:AA604" si="351">ROUND(((G605+G606+G608+G607)/1000),5)</f>
        <v>4.9430699999999996</v>
      </c>
      <c r="H604" s="81">
        <f t="shared" si="351"/>
        <v>5.0424600000000002</v>
      </c>
      <c r="I604" s="81">
        <f t="shared" si="351"/>
        <v>5.2557499999999999</v>
      </c>
      <c r="J604" s="81">
        <f t="shared" si="351"/>
        <v>5.3414900000000003</v>
      </c>
      <c r="K604" s="81">
        <f t="shared" si="351"/>
        <v>5.4692600000000002</v>
      </c>
      <c r="L604" s="81">
        <f t="shared" si="351"/>
        <v>5.7218600000000004</v>
      </c>
      <c r="M604" s="81">
        <f t="shared" si="351"/>
        <v>5.8298899999999998</v>
      </c>
      <c r="N604" s="81">
        <f t="shared" si="351"/>
        <v>5.8381299999999996</v>
      </c>
      <c r="O604" s="81">
        <f t="shared" si="351"/>
        <v>5.81656</v>
      </c>
      <c r="P604" s="81">
        <f t="shared" si="351"/>
        <v>5.7694000000000001</v>
      </c>
      <c r="Q604" s="81">
        <f t="shared" si="351"/>
        <v>5.7855999999999996</v>
      </c>
      <c r="R604" s="81">
        <f t="shared" si="351"/>
        <v>5.8500199999999998</v>
      </c>
      <c r="S604" s="81">
        <f t="shared" si="351"/>
        <v>5.8473600000000001</v>
      </c>
      <c r="T604" s="81">
        <f t="shared" si="351"/>
        <v>5.8430499999999999</v>
      </c>
      <c r="U604" s="81">
        <f t="shared" si="351"/>
        <v>5.8246900000000004</v>
      </c>
      <c r="V604" s="81">
        <f t="shared" si="351"/>
        <v>5.98637</v>
      </c>
      <c r="W604" s="81">
        <f t="shared" si="351"/>
        <v>6.0076499999999999</v>
      </c>
      <c r="X604" s="81">
        <f t="shared" si="351"/>
        <v>5.8801199999999998</v>
      </c>
      <c r="Y604" s="81">
        <f t="shared" si="351"/>
        <v>5.6927000000000003</v>
      </c>
      <c r="Z604" s="81">
        <f t="shared" si="351"/>
        <v>5.3802199999999996</v>
      </c>
      <c r="AA604" s="81">
        <f t="shared" si="351"/>
        <v>5.2566300000000004</v>
      </c>
    </row>
    <row r="605" spans="1:27" ht="12.75" hidden="1" customHeight="1" outlineLevel="1" x14ac:dyDescent="0.2">
      <c r="A605" s="89" t="s">
        <v>2034</v>
      </c>
      <c r="B605" s="63" t="s">
        <v>230</v>
      </c>
      <c r="C605" s="43" t="s">
        <v>79</v>
      </c>
      <c r="D605" s="44">
        <v>1192.25</v>
      </c>
      <c r="E605" s="44">
        <v>1079.1300000000001</v>
      </c>
      <c r="F605" s="44">
        <v>1062.58</v>
      </c>
      <c r="G605" s="44">
        <v>1047.93</v>
      </c>
      <c r="H605" s="44">
        <v>1147.32</v>
      </c>
      <c r="I605" s="44">
        <v>1360.61</v>
      </c>
      <c r="J605" s="44">
        <v>1446.35</v>
      </c>
      <c r="K605" s="44">
        <v>1574.12</v>
      </c>
      <c r="L605" s="44">
        <v>1826.72</v>
      </c>
      <c r="M605" s="44">
        <v>1934.75</v>
      </c>
      <c r="N605" s="44">
        <v>1942.99</v>
      </c>
      <c r="O605" s="44">
        <v>1921.42</v>
      </c>
      <c r="P605" s="44">
        <v>1874.26</v>
      </c>
      <c r="Q605" s="44">
        <v>1890.46</v>
      </c>
      <c r="R605" s="44">
        <v>1954.88</v>
      </c>
      <c r="S605" s="44">
        <v>1952.22</v>
      </c>
      <c r="T605" s="44">
        <v>1947.91</v>
      </c>
      <c r="U605" s="44">
        <v>1929.55</v>
      </c>
      <c r="V605" s="44">
        <v>2091.23</v>
      </c>
      <c r="W605" s="44">
        <v>2112.5100000000002</v>
      </c>
      <c r="X605" s="44">
        <v>1984.98</v>
      </c>
      <c r="Y605" s="44">
        <v>1797.56</v>
      </c>
      <c r="Z605" s="44">
        <v>1485.08</v>
      </c>
      <c r="AA605" s="44">
        <v>1361.49</v>
      </c>
    </row>
    <row r="606" spans="1:27" ht="12.75" hidden="1" customHeight="1" outlineLevel="1" x14ac:dyDescent="0.2">
      <c r="A606" s="89" t="s">
        <v>2035</v>
      </c>
      <c r="B606" s="63" t="s">
        <v>90</v>
      </c>
      <c r="C606" s="43" t="s">
        <v>79</v>
      </c>
      <c r="D606" s="44">
        <f>$D$471</f>
        <v>3559.77</v>
      </c>
      <c r="E606" s="44">
        <f t="shared" ref="E606:AA606" si="352">$D$471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2">
      <c r="A607" s="89" t="s">
        <v>2036</v>
      </c>
      <c r="B607" s="63" t="s">
        <v>83</v>
      </c>
      <c r="C607" s="43" t="s">
        <v>79</v>
      </c>
      <c r="D607" s="44">
        <v>4.68</v>
      </c>
      <c r="E607" s="44">
        <v>4.68</v>
      </c>
      <c r="F607" s="44">
        <v>4.68</v>
      </c>
      <c r="G607" s="44">
        <v>4.68</v>
      </c>
      <c r="H607" s="44">
        <v>4.68</v>
      </c>
      <c r="I607" s="44">
        <v>4.68</v>
      </c>
      <c r="J607" s="44">
        <v>4.68</v>
      </c>
      <c r="K607" s="44">
        <v>4.68</v>
      </c>
      <c r="L607" s="44">
        <v>4.68</v>
      </c>
      <c r="M607" s="44">
        <v>4.68</v>
      </c>
      <c r="N607" s="44">
        <v>4.68</v>
      </c>
      <c r="O607" s="44">
        <v>4.68</v>
      </c>
      <c r="P607" s="44">
        <v>4.68</v>
      </c>
      <c r="Q607" s="44">
        <v>4.68</v>
      </c>
      <c r="R607" s="44">
        <v>4.68</v>
      </c>
      <c r="S607" s="44">
        <v>4.68</v>
      </c>
      <c r="T607" s="44">
        <v>4.68</v>
      </c>
      <c r="U607" s="44">
        <v>4.68</v>
      </c>
      <c r="V607" s="44">
        <v>4.68</v>
      </c>
      <c r="W607" s="44">
        <v>4.68</v>
      </c>
      <c r="X607" s="44">
        <v>4.68</v>
      </c>
      <c r="Y607" s="44">
        <v>4.68</v>
      </c>
      <c r="Z607" s="44">
        <v>4.68</v>
      </c>
      <c r="AA607" s="44">
        <v>4.68</v>
      </c>
    </row>
    <row r="608" spans="1:27" ht="12.75" hidden="1" customHeight="1" outlineLevel="1" x14ac:dyDescent="0.2">
      <c r="A608" s="89" t="s">
        <v>2037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collapsed="1" x14ac:dyDescent="0.2">
      <c r="A609" s="88" t="s">
        <v>2038</v>
      </c>
      <c r="B609" s="28" t="str">
        <f>"29"&amp;"."&amp;$B$776&amp;"."&amp;$B$777</f>
        <v>29.09.2023</v>
      </c>
      <c r="C609" s="80" t="s">
        <v>76</v>
      </c>
      <c r="D609" s="81">
        <f>ROUND(((D610+D611+D613+D612)/1000),5)</f>
        <v>5.0694600000000003</v>
      </c>
      <c r="E609" s="81">
        <f>ROUND(((E610+E611+E613+E612)/1000),5)</f>
        <v>4.8831899999999999</v>
      </c>
      <c r="F609" s="81">
        <f>ROUND(((F610+F611+F613+F612)/1000),5)</f>
        <v>4.83127</v>
      </c>
      <c r="G609" s="81">
        <f t="shared" ref="G609:AA609" si="354">ROUND(((G610+G611+G613+G612)/1000),5)</f>
        <v>4.8474899999999996</v>
      </c>
      <c r="H609" s="81">
        <f t="shared" si="354"/>
        <v>4.9607000000000001</v>
      </c>
      <c r="I609" s="81">
        <f t="shared" si="354"/>
        <v>5.1880600000000001</v>
      </c>
      <c r="J609" s="81">
        <f t="shared" si="354"/>
        <v>5.2894500000000004</v>
      </c>
      <c r="K609" s="81">
        <f t="shared" si="354"/>
        <v>5.4742899999999999</v>
      </c>
      <c r="L609" s="81">
        <f t="shared" si="354"/>
        <v>5.7034000000000002</v>
      </c>
      <c r="M609" s="81">
        <f t="shared" si="354"/>
        <v>5.8351600000000001</v>
      </c>
      <c r="N609" s="81">
        <f t="shared" si="354"/>
        <v>5.8399400000000004</v>
      </c>
      <c r="O609" s="81">
        <f t="shared" si="354"/>
        <v>5.7958800000000004</v>
      </c>
      <c r="P609" s="81">
        <f t="shared" si="354"/>
        <v>5.7710299999999997</v>
      </c>
      <c r="Q609" s="81">
        <f t="shared" si="354"/>
        <v>5.8284799999999999</v>
      </c>
      <c r="R609" s="81">
        <f t="shared" si="354"/>
        <v>5.8515100000000002</v>
      </c>
      <c r="S609" s="81">
        <f t="shared" si="354"/>
        <v>5.8452200000000003</v>
      </c>
      <c r="T609" s="81">
        <f t="shared" si="354"/>
        <v>5.8356399999999997</v>
      </c>
      <c r="U609" s="81">
        <f t="shared" si="354"/>
        <v>5.8297600000000003</v>
      </c>
      <c r="V609" s="81">
        <f t="shared" si="354"/>
        <v>5.9207299999999998</v>
      </c>
      <c r="W609" s="81">
        <f t="shared" si="354"/>
        <v>5.97302</v>
      </c>
      <c r="X609" s="81">
        <f t="shared" si="354"/>
        <v>5.8839399999999999</v>
      </c>
      <c r="Y609" s="81">
        <f t="shared" si="354"/>
        <v>5.7401900000000001</v>
      </c>
      <c r="Z609" s="81">
        <f t="shared" si="354"/>
        <v>5.4379999999999997</v>
      </c>
      <c r="AA609" s="81">
        <f t="shared" si="354"/>
        <v>5.3224999999999998</v>
      </c>
    </row>
    <row r="610" spans="1:27" ht="12.75" hidden="1" customHeight="1" outlineLevel="1" x14ac:dyDescent="0.2">
      <c r="A610" s="89" t="s">
        <v>2039</v>
      </c>
      <c r="B610" s="63" t="s">
        <v>230</v>
      </c>
      <c r="C610" s="43" t="s">
        <v>79</v>
      </c>
      <c r="D610" s="44">
        <v>1174.32</v>
      </c>
      <c r="E610" s="44">
        <v>988.05</v>
      </c>
      <c r="F610" s="44">
        <v>936.13</v>
      </c>
      <c r="G610" s="44">
        <v>952.35</v>
      </c>
      <c r="H610" s="44">
        <v>1065.56</v>
      </c>
      <c r="I610" s="44">
        <v>1292.92</v>
      </c>
      <c r="J610" s="44">
        <v>1394.31</v>
      </c>
      <c r="K610" s="44">
        <v>1579.15</v>
      </c>
      <c r="L610" s="44">
        <v>1808.26</v>
      </c>
      <c r="M610" s="44">
        <v>1940.02</v>
      </c>
      <c r="N610" s="44">
        <v>1944.8</v>
      </c>
      <c r="O610" s="44">
        <v>1900.74</v>
      </c>
      <c r="P610" s="44">
        <v>1875.89</v>
      </c>
      <c r="Q610" s="44">
        <v>1933.34</v>
      </c>
      <c r="R610" s="44">
        <v>1956.37</v>
      </c>
      <c r="S610" s="44">
        <v>1950.08</v>
      </c>
      <c r="T610" s="44">
        <v>1940.5</v>
      </c>
      <c r="U610" s="44">
        <v>1934.62</v>
      </c>
      <c r="V610" s="44">
        <v>2025.59</v>
      </c>
      <c r="W610" s="44">
        <v>2077.88</v>
      </c>
      <c r="X610" s="44">
        <v>1988.8</v>
      </c>
      <c r="Y610" s="44">
        <v>1845.05</v>
      </c>
      <c r="Z610" s="44">
        <v>1542.86</v>
      </c>
      <c r="AA610" s="44">
        <v>1427.36</v>
      </c>
    </row>
    <row r="611" spans="1:27" ht="12.75" hidden="1" customHeight="1" outlineLevel="1" x14ac:dyDescent="0.2">
      <c r="A611" s="89" t="s">
        <v>2040</v>
      </c>
      <c r="B611" s="63" t="s">
        <v>90</v>
      </c>
      <c r="C611" s="43" t="s">
        <v>79</v>
      </c>
      <c r="D611" s="44">
        <f>$D$471</f>
        <v>3559.77</v>
      </c>
      <c r="E611" s="44">
        <f t="shared" ref="E611:AA611" si="355">$D$471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2">
      <c r="A612" s="89" t="s">
        <v>2041</v>
      </c>
      <c r="B612" s="63" t="s">
        <v>83</v>
      </c>
      <c r="C612" s="43" t="s">
        <v>79</v>
      </c>
      <c r="D612" s="44">
        <v>4.68</v>
      </c>
      <c r="E612" s="44">
        <v>4.68</v>
      </c>
      <c r="F612" s="44">
        <v>4.68</v>
      </c>
      <c r="G612" s="44">
        <v>4.68</v>
      </c>
      <c r="H612" s="44">
        <v>4.68</v>
      </c>
      <c r="I612" s="44">
        <v>4.68</v>
      </c>
      <c r="J612" s="44">
        <v>4.68</v>
      </c>
      <c r="K612" s="44">
        <v>4.68</v>
      </c>
      <c r="L612" s="44">
        <v>4.68</v>
      </c>
      <c r="M612" s="44">
        <v>4.68</v>
      </c>
      <c r="N612" s="44">
        <v>4.68</v>
      </c>
      <c r="O612" s="44">
        <v>4.68</v>
      </c>
      <c r="P612" s="44">
        <v>4.68</v>
      </c>
      <c r="Q612" s="44">
        <v>4.68</v>
      </c>
      <c r="R612" s="44">
        <v>4.68</v>
      </c>
      <c r="S612" s="44">
        <v>4.68</v>
      </c>
      <c r="T612" s="44">
        <v>4.68</v>
      </c>
      <c r="U612" s="44">
        <v>4.68</v>
      </c>
      <c r="V612" s="44">
        <v>4.68</v>
      </c>
      <c r="W612" s="44">
        <v>4.68</v>
      </c>
      <c r="X612" s="44">
        <v>4.68</v>
      </c>
      <c r="Y612" s="44">
        <v>4.68</v>
      </c>
      <c r="Z612" s="44">
        <v>4.68</v>
      </c>
      <c r="AA612" s="44">
        <v>4.68</v>
      </c>
    </row>
    <row r="613" spans="1:27" ht="12.75" hidden="1" customHeight="1" outlineLevel="1" x14ac:dyDescent="0.2">
      <c r="A613" s="89" t="s">
        <v>2042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collapsed="1" x14ac:dyDescent="0.2">
      <c r="A614" s="88" t="s">
        <v>2043</v>
      </c>
      <c r="B614" s="28" t="str">
        <f>"30"&amp;"."&amp;$B$776&amp;"."&amp;$B$777</f>
        <v>30.09.2023</v>
      </c>
      <c r="C614" s="80" t="s">
        <v>76</v>
      </c>
      <c r="D614" s="81">
        <f>ROUND(((D615+D616+D618+D617)/1000),5)</f>
        <v>5.2209500000000002</v>
      </c>
      <c r="E614" s="81">
        <f>ROUND(((E615+E616+E618+E617)/1000),5)</f>
        <v>5.1404300000000003</v>
      </c>
      <c r="F614" s="81">
        <f>ROUND(((F615+F616+F618+F617)/1000),5)</f>
        <v>5.0700099999999999</v>
      </c>
      <c r="G614" s="81">
        <f t="shared" ref="G614:AA614" si="357">ROUND(((G615+G616+G618+G617)/1000),5)</f>
        <v>5.0362900000000002</v>
      </c>
      <c r="H614" s="81">
        <f t="shared" si="357"/>
        <v>5.0839800000000004</v>
      </c>
      <c r="I614" s="81">
        <f t="shared" si="357"/>
        <v>5.1774899999999997</v>
      </c>
      <c r="J614" s="81">
        <f t="shared" si="357"/>
        <v>5.20601</v>
      </c>
      <c r="K614" s="81">
        <f t="shared" si="357"/>
        <v>5.3736100000000002</v>
      </c>
      <c r="L614" s="81">
        <f t="shared" si="357"/>
        <v>5.6614800000000001</v>
      </c>
      <c r="M614" s="81">
        <f t="shared" si="357"/>
        <v>5.86836</v>
      </c>
      <c r="N614" s="81">
        <f t="shared" si="357"/>
        <v>5.9007500000000004</v>
      </c>
      <c r="O614" s="81">
        <f t="shared" si="357"/>
        <v>5.9051600000000004</v>
      </c>
      <c r="P614" s="81">
        <f t="shared" si="357"/>
        <v>5.8806599999999998</v>
      </c>
      <c r="Q614" s="81">
        <f t="shared" si="357"/>
        <v>5.87819</v>
      </c>
      <c r="R614" s="81">
        <f t="shared" si="357"/>
        <v>5.8800100000000004</v>
      </c>
      <c r="S614" s="81">
        <f t="shared" si="357"/>
        <v>5.8767800000000001</v>
      </c>
      <c r="T614" s="81">
        <f t="shared" si="357"/>
        <v>5.8628299999999998</v>
      </c>
      <c r="U614" s="81">
        <f t="shared" si="357"/>
        <v>5.7961900000000002</v>
      </c>
      <c r="V614" s="81">
        <f t="shared" si="357"/>
        <v>5.8956</v>
      </c>
      <c r="W614" s="81">
        <f t="shared" si="357"/>
        <v>5.9452100000000003</v>
      </c>
      <c r="X614" s="81">
        <f t="shared" si="357"/>
        <v>5.8883299999999998</v>
      </c>
      <c r="Y614" s="81">
        <f t="shared" si="357"/>
        <v>5.6300800000000004</v>
      </c>
      <c r="Z614" s="81">
        <f t="shared" si="357"/>
        <v>5.4874299999999998</v>
      </c>
      <c r="AA614" s="81">
        <f t="shared" si="357"/>
        <v>5.2787300000000004</v>
      </c>
    </row>
    <row r="615" spans="1:27" ht="12.75" hidden="1" customHeight="1" outlineLevel="1" x14ac:dyDescent="0.2">
      <c r="A615" s="89" t="s">
        <v>2044</v>
      </c>
      <c r="B615" s="63" t="s">
        <v>230</v>
      </c>
      <c r="C615" s="43" t="s">
        <v>79</v>
      </c>
      <c r="D615" s="44">
        <v>1325.81</v>
      </c>
      <c r="E615" s="44">
        <v>1245.29</v>
      </c>
      <c r="F615" s="44">
        <v>1174.8699999999999</v>
      </c>
      <c r="G615" s="44">
        <v>1141.1500000000001</v>
      </c>
      <c r="H615" s="44">
        <v>1188.8399999999999</v>
      </c>
      <c r="I615" s="44">
        <v>1282.3499999999999</v>
      </c>
      <c r="J615" s="44">
        <v>1310.87</v>
      </c>
      <c r="K615" s="44">
        <v>1478.47</v>
      </c>
      <c r="L615" s="44">
        <v>1766.34</v>
      </c>
      <c r="M615" s="44">
        <v>1973.22</v>
      </c>
      <c r="N615" s="44">
        <v>2005.61</v>
      </c>
      <c r="O615" s="44">
        <v>2010.02</v>
      </c>
      <c r="P615" s="44">
        <v>1985.52</v>
      </c>
      <c r="Q615" s="44">
        <v>1983.05</v>
      </c>
      <c r="R615" s="44">
        <v>1984.87</v>
      </c>
      <c r="S615" s="44">
        <v>1981.64</v>
      </c>
      <c r="T615" s="44">
        <v>1967.69</v>
      </c>
      <c r="U615" s="44">
        <v>1901.05</v>
      </c>
      <c r="V615" s="44">
        <v>2000.46</v>
      </c>
      <c r="W615" s="44">
        <v>2050.0700000000002</v>
      </c>
      <c r="X615" s="44">
        <v>1993.19</v>
      </c>
      <c r="Y615" s="44">
        <v>1734.94</v>
      </c>
      <c r="Z615" s="44">
        <v>1592.29</v>
      </c>
      <c r="AA615" s="44">
        <v>1383.59</v>
      </c>
    </row>
    <row r="616" spans="1:27" ht="12.75" hidden="1" customHeight="1" outlineLevel="1" x14ac:dyDescent="0.2">
      <c r="A616" s="89" t="s">
        <v>2045</v>
      </c>
      <c r="B616" s="63" t="s">
        <v>90</v>
      </c>
      <c r="C616" s="43" t="s">
        <v>79</v>
      </c>
      <c r="D616" s="44">
        <f>$D$471</f>
        <v>3559.77</v>
      </c>
      <c r="E616" s="44">
        <f t="shared" ref="E616:AA616" si="358">$D$471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2">
      <c r="A617" s="89" t="s">
        <v>2046</v>
      </c>
      <c r="B617" s="63" t="s">
        <v>83</v>
      </c>
      <c r="C617" s="43" t="s">
        <v>79</v>
      </c>
      <c r="D617" s="44">
        <v>4.68</v>
      </c>
      <c r="E617" s="44">
        <v>4.68</v>
      </c>
      <c r="F617" s="44">
        <v>4.68</v>
      </c>
      <c r="G617" s="44">
        <v>4.68</v>
      </c>
      <c r="H617" s="44">
        <v>4.68</v>
      </c>
      <c r="I617" s="44">
        <v>4.68</v>
      </c>
      <c r="J617" s="44">
        <v>4.68</v>
      </c>
      <c r="K617" s="44">
        <v>4.68</v>
      </c>
      <c r="L617" s="44">
        <v>4.68</v>
      </c>
      <c r="M617" s="44">
        <v>4.68</v>
      </c>
      <c r="N617" s="44">
        <v>4.68</v>
      </c>
      <c r="O617" s="44">
        <v>4.68</v>
      </c>
      <c r="P617" s="44">
        <v>4.68</v>
      </c>
      <c r="Q617" s="44">
        <v>4.68</v>
      </c>
      <c r="R617" s="44">
        <v>4.68</v>
      </c>
      <c r="S617" s="44">
        <v>4.68</v>
      </c>
      <c r="T617" s="44">
        <v>4.68</v>
      </c>
      <c r="U617" s="44">
        <v>4.68</v>
      </c>
      <c r="V617" s="44">
        <v>4.68</v>
      </c>
      <c r="W617" s="44">
        <v>4.68</v>
      </c>
      <c r="X617" s="44">
        <v>4.68</v>
      </c>
      <c r="Y617" s="44">
        <v>4.68</v>
      </c>
      <c r="Z617" s="44">
        <v>4.68</v>
      </c>
      <c r="AA617" s="44">
        <v>4.68</v>
      </c>
    </row>
    <row r="618" spans="1:27" ht="12.75" hidden="1" customHeight="1" outlineLevel="1" x14ac:dyDescent="0.2">
      <c r="A618" s="89" t="s">
        <v>2047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collapsed="1" x14ac:dyDescent="0.2">
      <c r="B619" s="91" t="s">
        <v>379</v>
      </c>
    </row>
    <row r="620" spans="1:27" x14ac:dyDescent="0.2">
      <c r="B620" s="91" t="s">
        <v>379</v>
      </c>
    </row>
    <row r="621" spans="1:27" x14ac:dyDescent="0.2">
      <c r="A621" s="179" t="s">
        <v>2048</v>
      </c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1"/>
    </row>
    <row r="622" spans="1:27" ht="25.5" x14ac:dyDescent="0.2">
      <c r="A622" s="26" t="s">
        <v>64</v>
      </c>
      <c r="B622" s="27" t="s">
        <v>202</v>
      </c>
      <c r="C622" s="26" t="s">
        <v>203</v>
      </c>
      <c r="D622" s="27" t="s">
        <v>204</v>
      </c>
      <c r="E622" s="27" t="s">
        <v>205</v>
      </c>
      <c r="F622" s="27" t="s">
        <v>206</v>
      </c>
      <c r="G622" s="27" t="s">
        <v>207</v>
      </c>
      <c r="H622" s="27" t="s">
        <v>208</v>
      </c>
      <c r="I622" s="27" t="s">
        <v>209</v>
      </c>
      <c r="J622" s="27" t="s">
        <v>210</v>
      </c>
      <c r="K622" s="27" t="s">
        <v>211</v>
      </c>
      <c r="L622" s="27" t="s">
        <v>212</v>
      </c>
      <c r="M622" s="27" t="s">
        <v>213</v>
      </c>
      <c r="N622" s="27" t="s">
        <v>214</v>
      </c>
      <c r="O622" s="27" t="s">
        <v>215</v>
      </c>
      <c r="P622" s="27" t="s">
        <v>216</v>
      </c>
      <c r="Q622" s="27" t="s">
        <v>217</v>
      </c>
      <c r="R622" s="27" t="s">
        <v>218</v>
      </c>
      <c r="S622" s="27" t="s">
        <v>219</v>
      </c>
      <c r="T622" s="27" t="s">
        <v>220</v>
      </c>
      <c r="U622" s="27" t="s">
        <v>221</v>
      </c>
      <c r="V622" s="27" t="s">
        <v>222</v>
      </c>
      <c r="W622" s="27" t="s">
        <v>223</v>
      </c>
      <c r="X622" s="27" t="s">
        <v>224</v>
      </c>
      <c r="Y622" s="27" t="s">
        <v>225</v>
      </c>
      <c r="Z622" s="27" t="s">
        <v>226</v>
      </c>
      <c r="AA622" s="27" t="s">
        <v>227</v>
      </c>
    </row>
    <row r="623" spans="1:27" x14ac:dyDescent="0.2">
      <c r="A623" s="88" t="s">
        <v>2049</v>
      </c>
      <c r="B623" s="28" t="str">
        <f>"01"&amp;"."&amp;$B$776&amp;"."&amp;$B$777</f>
        <v>01.09.2023</v>
      </c>
      <c r="C623" s="80" t="s">
        <v>76</v>
      </c>
      <c r="D623" s="81">
        <f>ROUND((D624)/1000,5)</f>
        <v>0</v>
      </c>
      <c r="E623" s="81">
        <f t="shared" ref="E623:AA623" si="360">ROUND((E624)/1000,5)</f>
        <v>0</v>
      </c>
      <c r="F623" s="81">
        <f t="shared" si="360"/>
        <v>0</v>
      </c>
      <c r="G623" s="81">
        <f t="shared" si="360"/>
        <v>0</v>
      </c>
      <c r="H623" s="81">
        <f t="shared" si="360"/>
        <v>5.9659999999999998E-2</v>
      </c>
      <c r="I623" s="81">
        <f t="shared" si="360"/>
        <v>8.4999999999999995E-4</v>
      </c>
      <c r="J623" s="81">
        <f t="shared" si="360"/>
        <v>0.10777</v>
      </c>
      <c r="K623" s="81">
        <f t="shared" si="360"/>
        <v>0.20444999999999999</v>
      </c>
      <c r="L623" s="81">
        <f t="shared" si="360"/>
        <v>0.20619999999999999</v>
      </c>
      <c r="M623" s="81">
        <f t="shared" si="360"/>
        <v>0.33798</v>
      </c>
      <c r="N623" s="81">
        <f t="shared" si="360"/>
        <v>0.33417000000000002</v>
      </c>
      <c r="O623" s="81">
        <f t="shared" si="360"/>
        <v>0.31761</v>
      </c>
      <c r="P623" s="81">
        <f t="shared" si="360"/>
        <v>0.33313999999999999</v>
      </c>
      <c r="Q623" s="81">
        <f t="shared" si="360"/>
        <v>0.90244999999999997</v>
      </c>
      <c r="R623" s="81">
        <f t="shared" si="360"/>
        <v>1.3659399999999999</v>
      </c>
      <c r="S623" s="81">
        <f t="shared" si="360"/>
        <v>1.4050800000000001</v>
      </c>
      <c r="T623" s="81">
        <f t="shared" si="360"/>
        <v>0.52049999999999996</v>
      </c>
      <c r="U623" s="81">
        <f t="shared" si="360"/>
        <v>0.10075000000000001</v>
      </c>
      <c r="V623" s="81">
        <f t="shared" si="360"/>
        <v>8.8050000000000003E-2</v>
      </c>
      <c r="W623" s="81">
        <f t="shared" si="360"/>
        <v>5.398E-2</v>
      </c>
      <c r="X623" s="81">
        <f t="shared" si="360"/>
        <v>0</v>
      </c>
      <c r="Y623" s="81">
        <f t="shared" si="360"/>
        <v>1.74E-3</v>
      </c>
      <c r="Z623" s="81">
        <f t="shared" si="360"/>
        <v>0</v>
      </c>
      <c r="AA623" s="81">
        <f t="shared" si="360"/>
        <v>0</v>
      </c>
    </row>
    <row r="624" spans="1:27" ht="12.75" hidden="1" customHeight="1" outlineLevel="1" x14ac:dyDescent="0.2">
      <c r="A624" s="89" t="s">
        <v>2050</v>
      </c>
      <c r="B624" s="63" t="s">
        <v>230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59.66</v>
      </c>
      <c r="I624" s="44">
        <v>0.85</v>
      </c>
      <c r="J624" s="44">
        <v>107.77</v>
      </c>
      <c r="K624" s="44">
        <v>204.45</v>
      </c>
      <c r="L624" s="44">
        <v>206.2</v>
      </c>
      <c r="M624" s="44">
        <v>337.98</v>
      </c>
      <c r="N624" s="44">
        <v>334.17</v>
      </c>
      <c r="O624" s="44">
        <v>317.61</v>
      </c>
      <c r="P624" s="44">
        <v>333.14</v>
      </c>
      <c r="Q624" s="44">
        <v>902.45</v>
      </c>
      <c r="R624" s="44">
        <v>1365.94</v>
      </c>
      <c r="S624" s="44">
        <v>1405.08</v>
      </c>
      <c r="T624" s="44">
        <v>520.5</v>
      </c>
      <c r="U624" s="44">
        <v>100.75</v>
      </c>
      <c r="V624" s="44">
        <v>88.05</v>
      </c>
      <c r="W624" s="44">
        <v>53.98</v>
      </c>
      <c r="X624" s="44">
        <v>0</v>
      </c>
      <c r="Y624" s="44">
        <v>1.74</v>
      </c>
      <c r="Z624" s="44">
        <v>0</v>
      </c>
      <c r="AA624" s="44">
        <v>0</v>
      </c>
    </row>
    <row r="625" spans="1:27" collapsed="1" x14ac:dyDescent="0.2">
      <c r="A625" s="88" t="s">
        <v>2051</v>
      </c>
      <c r="B625" s="28" t="str">
        <f>"02"&amp;"."&amp;$B$776&amp;"."&amp;$B$777</f>
        <v>02.09.2023</v>
      </c>
      <c r="C625" s="80" t="s">
        <v>76</v>
      </c>
      <c r="D625" s="81">
        <f>ROUND((D626)/1000,5)</f>
        <v>0</v>
      </c>
      <c r="E625" s="81">
        <f t="shared" ref="E625:AA625" si="361">ROUND((E626)/1000,5)</f>
        <v>0</v>
      </c>
      <c r="F625" s="81">
        <f t="shared" si="361"/>
        <v>0</v>
      </c>
      <c r="G625" s="81">
        <f t="shared" si="361"/>
        <v>0</v>
      </c>
      <c r="H625" s="81">
        <f t="shared" si="361"/>
        <v>0</v>
      </c>
      <c r="I625" s="81">
        <f t="shared" si="361"/>
        <v>0</v>
      </c>
      <c r="J625" s="81">
        <f t="shared" si="361"/>
        <v>2.9690000000000001E-2</v>
      </c>
      <c r="K625" s="81">
        <f t="shared" si="361"/>
        <v>6.0000000000000002E-5</v>
      </c>
      <c r="L625" s="81">
        <f t="shared" si="361"/>
        <v>3.0939999999999999E-2</v>
      </c>
      <c r="M625" s="81">
        <f t="shared" si="361"/>
        <v>0</v>
      </c>
      <c r="N625" s="81">
        <f t="shared" si="361"/>
        <v>0</v>
      </c>
      <c r="O625" s="81">
        <f t="shared" si="361"/>
        <v>0</v>
      </c>
      <c r="P625" s="81">
        <f t="shared" si="361"/>
        <v>0</v>
      </c>
      <c r="Q625" s="81">
        <f t="shared" si="361"/>
        <v>0</v>
      </c>
      <c r="R625" s="81">
        <f t="shared" si="361"/>
        <v>0</v>
      </c>
      <c r="S625" s="81">
        <f t="shared" si="361"/>
        <v>0</v>
      </c>
      <c r="T625" s="81">
        <f t="shared" si="361"/>
        <v>0</v>
      </c>
      <c r="U625" s="81">
        <f t="shared" si="361"/>
        <v>0</v>
      </c>
      <c r="V625" s="81">
        <f t="shared" si="361"/>
        <v>0</v>
      </c>
      <c r="W625" s="81">
        <f t="shared" si="361"/>
        <v>3.9789999999999999E-2</v>
      </c>
      <c r="X625" s="81">
        <f t="shared" si="361"/>
        <v>6.9999999999999994E-5</v>
      </c>
      <c r="Y625" s="81">
        <f t="shared" si="361"/>
        <v>0</v>
      </c>
      <c r="Z625" s="81">
        <f t="shared" si="361"/>
        <v>0</v>
      </c>
      <c r="AA625" s="81">
        <f t="shared" si="361"/>
        <v>0</v>
      </c>
    </row>
    <row r="626" spans="1:27" ht="12.75" hidden="1" customHeight="1" outlineLevel="1" x14ac:dyDescent="0.2">
      <c r="A626" s="89" t="s">
        <v>2052</v>
      </c>
      <c r="B626" s="63" t="s">
        <v>230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29.69</v>
      </c>
      <c r="K626" s="44">
        <v>0.06</v>
      </c>
      <c r="L626" s="44">
        <v>30.94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39.79</v>
      </c>
      <c r="X626" s="44">
        <v>7.0000000000000007E-2</v>
      </c>
      <c r="Y626" s="44">
        <v>0</v>
      </c>
      <c r="Z626" s="44">
        <v>0</v>
      </c>
      <c r="AA626" s="44">
        <v>0</v>
      </c>
    </row>
    <row r="627" spans="1:27" collapsed="1" x14ac:dyDescent="0.2">
      <c r="A627" s="88" t="s">
        <v>2053</v>
      </c>
      <c r="B627" s="28" t="str">
        <f>"03"&amp;"."&amp;$B$776&amp;"."&amp;$B$777</f>
        <v>03.09.2023</v>
      </c>
      <c r="C627" s="80" t="s">
        <v>76</v>
      </c>
      <c r="D627" s="81">
        <f>ROUND((D628)/1000,5)</f>
        <v>0</v>
      </c>
      <c r="E627" s="81">
        <f t="shared" ref="E627:AA627" si="362">ROUND((E628)/1000,5)</f>
        <v>1.1E-4</v>
      </c>
      <c r="F627" s="81">
        <f t="shared" si="362"/>
        <v>1.7099999999999999E-3</v>
      </c>
      <c r="G627" s="81">
        <f t="shared" si="362"/>
        <v>1.08E-3</v>
      </c>
      <c r="H627" s="81">
        <f t="shared" si="362"/>
        <v>5.7499999999999999E-3</v>
      </c>
      <c r="I627" s="81">
        <f t="shared" si="362"/>
        <v>3.8589999999999999E-2</v>
      </c>
      <c r="J627" s="81">
        <f t="shared" si="362"/>
        <v>9.3469999999999998E-2</v>
      </c>
      <c r="K627" s="81">
        <f t="shared" si="362"/>
        <v>6.4519999999999994E-2</v>
      </c>
      <c r="L627" s="81">
        <f t="shared" si="362"/>
        <v>0.15173</v>
      </c>
      <c r="M627" s="81">
        <f t="shared" si="362"/>
        <v>8.5879999999999998E-2</v>
      </c>
      <c r="N627" s="81">
        <f t="shared" si="362"/>
        <v>5.7090000000000002E-2</v>
      </c>
      <c r="O627" s="81">
        <f t="shared" si="362"/>
        <v>6.2179999999999999E-2</v>
      </c>
      <c r="P627" s="81">
        <f t="shared" si="362"/>
        <v>0.15773000000000001</v>
      </c>
      <c r="Q627" s="81">
        <f t="shared" si="362"/>
        <v>0.16428000000000001</v>
      </c>
      <c r="R627" s="81">
        <f t="shared" si="362"/>
        <v>0.19813</v>
      </c>
      <c r="S627" s="81">
        <f t="shared" si="362"/>
        <v>0.25385000000000002</v>
      </c>
      <c r="T627" s="81">
        <f t="shared" si="362"/>
        <v>0.31581999999999999</v>
      </c>
      <c r="U627" s="81">
        <f t="shared" si="362"/>
        <v>0.28372000000000003</v>
      </c>
      <c r="V627" s="81">
        <f t="shared" si="362"/>
        <v>0.29494999999999999</v>
      </c>
      <c r="W627" s="81">
        <f t="shared" si="362"/>
        <v>0.13231000000000001</v>
      </c>
      <c r="X627" s="81">
        <f t="shared" si="362"/>
        <v>0.13514999999999999</v>
      </c>
      <c r="Y627" s="81">
        <f t="shared" si="362"/>
        <v>7.7099999999999998E-3</v>
      </c>
      <c r="Z627" s="81">
        <f t="shared" si="362"/>
        <v>0</v>
      </c>
      <c r="AA627" s="81">
        <f t="shared" si="362"/>
        <v>0</v>
      </c>
    </row>
    <row r="628" spans="1:27" ht="12.75" hidden="1" customHeight="1" outlineLevel="1" x14ac:dyDescent="0.2">
      <c r="A628" s="89" t="s">
        <v>2054</v>
      </c>
      <c r="B628" s="63" t="s">
        <v>230</v>
      </c>
      <c r="C628" s="43" t="s">
        <v>79</v>
      </c>
      <c r="D628" s="44">
        <v>0</v>
      </c>
      <c r="E628" s="44">
        <v>0.11</v>
      </c>
      <c r="F628" s="44">
        <v>1.71</v>
      </c>
      <c r="G628" s="44">
        <v>1.08</v>
      </c>
      <c r="H628" s="44">
        <v>5.75</v>
      </c>
      <c r="I628" s="44">
        <v>38.590000000000003</v>
      </c>
      <c r="J628" s="44">
        <v>93.47</v>
      </c>
      <c r="K628" s="44">
        <v>64.52</v>
      </c>
      <c r="L628" s="44">
        <v>151.72999999999999</v>
      </c>
      <c r="M628" s="44">
        <v>85.88</v>
      </c>
      <c r="N628" s="44">
        <v>57.09</v>
      </c>
      <c r="O628" s="44">
        <v>62.18</v>
      </c>
      <c r="P628" s="44">
        <v>157.72999999999999</v>
      </c>
      <c r="Q628" s="44">
        <v>164.28</v>
      </c>
      <c r="R628" s="44">
        <v>198.13</v>
      </c>
      <c r="S628" s="44">
        <v>253.85</v>
      </c>
      <c r="T628" s="44">
        <v>315.82</v>
      </c>
      <c r="U628" s="44">
        <v>283.72000000000003</v>
      </c>
      <c r="V628" s="44">
        <v>294.95</v>
      </c>
      <c r="W628" s="44">
        <v>132.31</v>
      </c>
      <c r="X628" s="44">
        <v>135.15</v>
      </c>
      <c r="Y628" s="44">
        <v>7.71</v>
      </c>
      <c r="Z628" s="44">
        <v>0</v>
      </c>
      <c r="AA628" s="44">
        <v>0</v>
      </c>
    </row>
    <row r="629" spans="1:27" collapsed="1" x14ac:dyDescent="0.2">
      <c r="A629" s="88" t="s">
        <v>2055</v>
      </c>
      <c r="B629" s="28" t="str">
        <f>"04"&amp;"."&amp;$B$776&amp;"."&amp;$B$777</f>
        <v>04.09.2023</v>
      </c>
      <c r="C629" s="80" t="s">
        <v>76</v>
      </c>
      <c r="D629" s="81">
        <f>ROUND((D630)/1000,5)</f>
        <v>0</v>
      </c>
      <c r="E629" s="81">
        <f t="shared" ref="E629:AA629" si="363">ROUND((E630)/1000,5)</f>
        <v>0</v>
      </c>
      <c r="F629" s="81">
        <f t="shared" si="363"/>
        <v>0</v>
      </c>
      <c r="G629" s="81">
        <f t="shared" si="363"/>
        <v>0</v>
      </c>
      <c r="H629" s="81">
        <f t="shared" si="363"/>
        <v>0</v>
      </c>
      <c r="I629" s="81">
        <f t="shared" si="363"/>
        <v>8.8660000000000003E-2</v>
      </c>
      <c r="J629" s="81">
        <f t="shared" si="363"/>
        <v>0.10546999999999999</v>
      </c>
      <c r="K629" s="81">
        <f t="shared" si="363"/>
        <v>0.11616</v>
      </c>
      <c r="L629" s="81">
        <f t="shared" si="363"/>
        <v>0.13752</v>
      </c>
      <c r="M629" s="81">
        <f t="shared" si="363"/>
        <v>0.10148</v>
      </c>
      <c r="N629" s="81">
        <f t="shared" si="363"/>
        <v>6.6699999999999995E-2</v>
      </c>
      <c r="O629" s="81">
        <f t="shared" si="363"/>
        <v>2.1250000000000002E-2</v>
      </c>
      <c r="P629" s="81">
        <f t="shared" si="363"/>
        <v>2.3380000000000001E-2</v>
      </c>
      <c r="Q629" s="81">
        <f t="shared" si="363"/>
        <v>6.6409999999999997E-2</v>
      </c>
      <c r="R629" s="81">
        <f t="shared" si="363"/>
        <v>0</v>
      </c>
      <c r="S629" s="81">
        <f t="shared" si="363"/>
        <v>0</v>
      </c>
      <c r="T629" s="81">
        <f t="shared" si="363"/>
        <v>0</v>
      </c>
      <c r="U629" s="81">
        <f t="shared" si="363"/>
        <v>0</v>
      </c>
      <c r="V629" s="81">
        <f t="shared" si="363"/>
        <v>4.6080000000000003E-2</v>
      </c>
      <c r="W629" s="81">
        <f t="shared" si="363"/>
        <v>7.9100000000000004E-3</v>
      </c>
      <c r="X629" s="81">
        <f t="shared" si="363"/>
        <v>0</v>
      </c>
      <c r="Y629" s="81">
        <f t="shared" si="363"/>
        <v>0</v>
      </c>
      <c r="Z629" s="81">
        <f t="shared" si="363"/>
        <v>0</v>
      </c>
      <c r="AA629" s="81">
        <f t="shared" si="363"/>
        <v>0</v>
      </c>
    </row>
    <row r="630" spans="1:27" ht="12.75" hidden="1" customHeight="1" outlineLevel="1" x14ac:dyDescent="0.2">
      <c r="A630" s="89" t="s">
        <v>2056</v>
      </c>
      <c r="B630" s="63" t="s">
        <v>230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0</v>
      </c>
      <c r="I630" s="44">
        <v>88.66</v>
      </c>
      <c r="J630" s="44">
        <v>105.47</v>
      </c>
      <c r="K630" s="44">
        <v>116.16</v>
      </c>
      <c r="L630" s="44">
        <v>137.52000000000001</v>
      </c>
      <c r="M630" s="44">
        <v>101.48</v>
      </c>
      <c r="N630" s="44">
        <v>66.7</v>
      </c>
      <c r="O630" s="44">
        <v>21.25</v>
      </c>
      <c r="P630" s="44">
        <v>23.38</v>
      </c>
      <c r="Q630" s="44">
        <v>66.41</v>
      </c>
      <c r="R630" s="44">
        <v>0</v>
      </c>
      <c r="S630" s="44">
        <v>0</v>
      </c>
      <c r="T630" s="44">
        <v>0</v>
      </c>
      <c r="U630" s="44">
        <v>0</v>
      </c>
      <c r="V630" s="44">
        <v>46.08</v>
      </c>
      <c r="W630" s="44">
        <v>7.91</v>
      </c>
      <c r="X630" s="44">
        <v>0</v>
      </c>
      <c r="Y630" s="44">
        <v>0</v>
      </c>
      <c r="Z630" s="44">
        <v>0</v>
      </c>
      <c r="AA630" s="44">
        <v>0</v>
      </c>
    </row>
    <row r="631" spans="1:27" collapsed="1" x14ac:dyDescent="0.2">
      <c r="A631" s="88" t="s">
        <v>2057</v>
      </c>
      <c r="B631" s="28" t="str">
        <f>"05"&amp;"."&amp;$B$776&amp;"."&amp;$B$777</f>
        <v>05.09.2023</v>
      </c>
      <c r="C631" s="80" t="s">
        <v>76</v>
      </c>
      <c r="D631" s="81">
        <f>ROUND((D632)/1000,5)</f>
        <v>0</v>
      </c>
      <c r="E631" s="81">
        <f t="shared" ref="E631:AA631" si="364">ROUND((E632)/1000,5)</f>
        <v>0</v>
      </c>
      <c r="F631" s="81">
        <f t="shared" si="364"/>
        <v>0</v>
      </c>
      <c r="G631" s="81">
        <f t="shared" si="364"/>
        <v>0</v>
      </c>
      <c r="H631" s="81">
        <f t="shared" si="364"/>
        <v>0</v>
      </c>
      <c r="I631" s="81">
        <f t="shared" si="364"/>
        <v>0</v>
      </c>
      <c r="J631" s="81">
        <f t="shared" si="364"/>
        <v>0.12894</v>
      </c>
      <c r="K631" s="81">
        <f t="shared" si="364"/>
        <v>7.3719999999999994E-2</v>
      </c>
      <c r="L631" s="81">
        <f t="shared" si="364"/>
        <v>0.18831999999999999</v>
      </c>
      <c r="M631" s="81">
        <f t="shared" si="364"/>
        <v>2.8400000000000002E-2</v>
      </c>
      <c r="N631" s="81">
        <f t="shared" si="364"/>
        <v>6.0000000000000002E-5</v>
      </c>
      <c r="O631" s="81">
        <f t="shared" si="364"/>
        <v>1.6000000000000001E-4</v>
      </c>
      <c r="P631" s="81">
        <f t="shared" si="364"/>
        <v>5.5799999999999999E-3</v>
      </c>
      <c r="Q631" s="81">
        <f t="shared" si="364"/>
        <v>0</v>
      </c>
      <c r="R631" s="81">
        <f t="shared" si="364"/>
        <v>0</v>
      </c>
      <c r="S631" s="81">
        <f t="shared" si="364"/>
        <v>0</v>
      </c>
      <c r="T631" s="81">
        <f t="shared" si="364"/>
        <v>0</v>
      </c>
      <c r="U631" s="81">
        <f t="shared" si="364"/>
        <v>0</v>
      </c>
      <c r="V631" s="81">
        <f t="shared" si="364"/>
        <v>3.5180000000000003E-2</v>
      </c>
      <c r="W631" s="81">
        <f t="shared" si="364"/>
        <v>5.7880000000000001E-2</v>
      </c>
      <c r="X631" s="81">
        <f t="shared" si="364"/>
        <v>0</v>
      </c>
      <c r="Y631" s="81">
        <f t="shared" si="364"/>
        <v>0</v>
      </c>
      <c r="Z631" s="81">
        <f t="shared" si="364"/>
        <v>0</v>
      </c>
      <c r="AA631" s="81">
        <f t="shared" si="364"/>
        <v>0</v>
      </c>
    </row>
    <row r="632" spans="1:27" ht="12.75" hidden="1" customHeight="1" outlineLevel="1" x14ac:dyDescent="0.2">
      <c r="A632" s="89" t="s">
        <v>2058</v>
      </c>
      <c r="B632" s="63" t="s">
        <v>230</v>
      </c>
      <c r="C632" s="43" t="s">
        <v>79</v>
      </c>
      <c r="D632" s="44">
        <v>0</v>
      </c>
      <c r="E632" s="44">
        <v>0</v>
      </c>
      <c r="F632" s="44">
        <v>0</v>
      </c>
      <c r="G632" s="44">
        <v>0</v>
      </c>
      <c r="H632" s="44">
        <v>0</v>
      </c>
      <c r="I632" s="44">
        <v>0</v>
      </c>
      <c r="J632" s="44">
        <v>128.94</v>
      </c>
      <c r="K632" s="44">
        <v>73.72</v>
      </c>
      <c r="L632" s="44">
        <v>188.32</v>
      </c>
      <c r="M632" s="44">
        <v>28.4</v>
      </c>
      <c r="N632" s="44">
        <v>0.06</v>
      </c>
      <c r="O632" s="44">
        <v>0.16</v>
      </c>
      <c r="P632" s="44">
        <v>5.58</v>
      </c>
      <c r="Q632" s="44">
        <v>0</v>
      </c>
      <c r="R632" s="44">
        <v>0</v>
      </c>
      <c r="S632" s="44">
        <v>0</v>
      </c>
      <c r="T632" s="44">
        <v>0</v>
      </c>
      <c r="U632" s="44">
        <v>0</v>
      </c>
      <c r="V632" s="44">
        <v>35.18</v>
      </c>
      <c r="W632" s="44">
        <v>57.88</v>
      </c>
      <c r="X632" s="44">
        <v>0</v>
      </c>
      <c r="Y632" s="44">
        <v>0</v>
      </c>
      <c r="Z632" s="44">
        <v>0</v>
      </c>
      <c r="AA632" s="44">
        <v>0</v>
      </c>
    </row>
    <row r="633" spans="1:27" collapsed="1" x14ac:dyDescent="0.2">
      <c r="A633" s="88" t="s">
        <v>2059</v>
      </c>
      <c r="B633" s="28" t="str">
        <f>"06"&amp;"."&amp;$B$776&amp;"."&amp;$B$777</f>
        <v>06.09.2023</v>
      </c>
      <c r="C633" s="80" t="s">
        <v>76</v>
      </c>
      <c r="D633" s="81">
        <f>ROUND((D634)/1000,5)</f>
        <v>0</v>
      </c>
      <c r="E633" s="81">
        <f t="shared" ref="E633:AA633" si="365">ROUND((E634)/1000,5)</f>
        <v>0</v>
      </c>
      <c r="F633" s="81">
        <f t="shared" si="365"/>
        <v>0</v>
      </c>
      <c r="G633" s="81">
        <f t="shared" si="365"/>
        <v>1.7780000000000001E-2</v>
      </c>
      <c r="H633" s="81">
        <f t="shared" si="365"/>
        <v>0.10254000000000001</v>
      </c>
      <c r="I633" s="81">
        <f t="shared" si="365"/>
        <v>7.5130000000000002E-2</v>
      </c>
      <c r="J633" s="81">
        <f t="shared" si="365"/>
        <v>0.15801999999999999</v>
      </c>
      <c r="K633" s="81">
        <f t="shared" si="365"/>
        <v>0.17449000000000001</v>
      </c>
      <c r="L633" s="81">
        <f t="shared" si="365"/>
        <v>5.2409999999999998E-2</v>
      </c>
      <c r="M633" s="81">
        <f t="shared" si="365"/>
        <v>7.9549999999999996E-2</v>
      </c>
      <c r="N633" s="81">
        <f t="shared" si="365"/>
        <v>7.7729999999999994E-2</v>
      </c>
      <c r="O633" s="81">
        <f t="shared" si="365"/>
        <v>0.11124000000000001</v>
      </c>
      <c r="P633" s="81">
        <f t="shared" si="365"/>
        <v>6.2549999999999994E-2</v>
      </c>
      <c r="Q633" s="81">
        <f t="shared" si="365"/>
        <v>8.2739999999999994E-2</v>
      </c>
      <c r="R633" s="81">
        <f t="shared" si="365"/>
        <v>0.12313</v>
      </c>
      <c r="S633" s="81">
        <f t="shared" si="365"/>
        <v>0.14426</v>
      </c>
      <c r="T633" s="81">
        <f t="shared" si="365"/>
        <v>0.14424000000000001</v>
      </c>
      <c r="U633" s="81">
        <f t="shared" si="365"/>
        <v>0.2041</v>
      </c>
      <c r="V633" s="81">
        <f t="shared" si="365"/>
        <v>0.16077</v>
      </c>
      <c r="W633" s="81">
        <f t="shared" si="365"/>
        <v>0.43803999999999998</v>
      </c>
      <c r="X633" s="81">
        <f t="shared" si="365"/>
        <v>8.1049999999999997E-2</v>
      </c>
      <c r="Y633" s="81">
        <f t="shared" si="365"/>
        <v>0</v>
      </c>
      <c r="Z633" s="81">
        <f t="shared" si="365"/>
        <v>0</v>
      </c>
      <c r="AA633" s="81">
        <f t="shared" si="365"/>
        <v>0</v>
      </c>
    </row>
    <row r="634" spans="1:27" ht="12.75" hidden="1" customHeight="1" outlineLevel="1" x14ac:dyDescent="0.2">
      <c r="A634" s="89" t="s">
        <v>2060</v>
      </c>
      <c r="B634" s="63" t="s">
        <v>230</v>
      </c>
      <c r="C634" s="43" t="s">
        <v>79</v>
      </c>
      <c r="D634" s="44">
        <v>0</v>
      </c>
      <c r="E634" s="44">
        <v>0</v>
      </c>
      <c r="F634" s="44">
        <v>0</v>
      </c>
      <c r="G634" s="44">
        <v>17.78</v>
      </c>
      <c r="H634" s="44">
        <v>102.54</v>
      </c>
      <c r="I634" s="44">
        <v>75.13</v>
      </c>
      <c r="J634" s="44">
        <v>158.02000000000001</v>
      </c>
      <c r="K634" s="44">
        <v>174.49</v>
      </c>
      <c r="L634" s="44">
        <v>52.41</v>
      </c>
      <c r="M634" s="44">
        <v>79.55</v>
      </c>
      <c r="N634" s="44">
        <v>77.73</v>
      </c>
      <c r="O634" s="44">
        <v>111.24</v>
      </c>
      <c r="P634" s="44">
        <v>62.55</v>
      </c>
      <c r="Q634" s="44">
        <v>82.74</v>
      </c>
      <c r="R634" s="44">
        <v>123.13</v>
      </c>
      <c r="S634" s="44">
        <v>144.26</v>
      </c>
      <c r="T634" s="44">
        <v>144.24</v>
      </c>
      <c r="U634" s="44">
        <v>204.1</v>
      </c>
      <c r="V634" s="44">
        <v>160.77000000000001</v>
      </c>
      <c r="W634" s="44">
        <v>438.04</v>
      </c>
      <c r="X634" s="44">
        <v>81.05</v>
      </c>
      <c r="Y634" s="44">
        <v>0</v>
      </c>
      <c r="Z634" s="44">
        <v>0</v>
      </c>
      <c r="AA634" s="44">
        <v>0</v>
      </c>
    </row>
    <row r="635" spans="1:27" collapsed="1" x14ac:dyDescent="0.2">
      <c r="A635" s="88" t="s">
        <v>2061</v>
      </c>
      <c r="B635" s="28" t="str">
        <f>"07"&amp;"."&amp;$B$776&amp;"."&amp;$B$777</f>
        <v>07.09.2023</v>
      </c>
      <c r="C635" s="80" t="s">
        <v>76</v>
      </c>
      <c r="D635" s="81">
        <f>ROUND((D636)/1000,5)</f>
        <v>0</v>
      </c>
      <c r="E635" s="81">
        <f t="shared" ref="E635:AA635" si="366">ROUND((E636)/1000,5)</f>
        <v>0</v>
      </c>
      <c r="F635" s="81">
        <f t="shared" si="366"/>
        <v>0</v>
      </c>
      <c r="G635" s="81">
        <f t="shared" si="366"/>
        <v>0</v>
      </c>
      <c r="H635" s="81">
        <f t="shared" si="366"/>
        <v>5.4690000000000003E-2</v>
      </c>
      <c r="I635" s="81">
        <f t="shared" si="366"/>
        <v>6.1429999999999998E-2</v>
      </c>
      <c r="J635" s="81">
        <f t="shared" si="366"/>
        <v>0.18845999999999999</v>
      </c>
      <c r="K635" s="81">
        <f t="shared" si="366"/>
        <v>0.16153999999999999</v>
      </c>
      <c r="L635" s="81">
        <f t="shared" si="366"/>
        <v>0.123</v>
      </c>
      <c r="M635" s="81">
        <f t="shared" si="366"/>
        <v>3.5279999999999999E-2</v>
      </c>
      <c r="N635" s="81">
        <f t="shared" si="366"/>
        <v>1.0699999999999999E-2</v>
      </c>
      <c r="O635" s="81">
        <f t="shared" si="366"/>
        <v>0</v>
      </c>
      <c r="P635" s="81">
        <f t="shared" si="366"/>
        <v>0</v>
      </c>
      <c r="Q635" s="81">
        <f t="shared" si="366"/>
        <v>0</v>
      </c>
      <c r="R635" s="81">
        <f t="shared" si="366"/>
        <v>0</v>
      </c>
      <c r="S635" s="81">
        <f t="shared" si="366"/>
        <v>0</v>
      </c>
      <c r="T635" s="81">
        <f t="shared" si="366"/>
        <v>3.8999999999999999E-4</v>
      </c>
      <c r="U635" s="81">
        <f t="shared" si="366"/>
        <v>0</v>
      </c>
      <c r="V635" s="81">
        <f t="shared" si="366"/>
        <v>0</v>
      </c>
      <c r="W635" s="81">
        <f t="shared" si="366"/>
        <v>2.528E-2</v>
      </c>
      <c r="X635" s="81">
        <f t="shared" si="366"/>
        <v>0</v>
      </c>
      <c r="Y635" s="81">
        <f t="shared" si="366"/>
        <v>0</v>
      </c>
      <c r="Z635" s="81">
        <f t="shared" si="366"/>
        <v>0</v>
      </c>
      <c r="AA635" s="81">
        <f t="shared" si="366"/>
        <v>0</v>
      </c>
    </row>
    <row r="636" spans="1:27" ht="12.75" hidden="1" customHeight="1" outlineLevel="1" x14ac:dyDescent="0.2">
      <c r="A636" s="89" t="s">
        <v>2062</v>
      </c>
      <c r="B636" s="63" t="s">
        <v>230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54.69</v>
      </c>
      <c r="I636" s="44">
        <v>61.43</v>
      </c>
      <c r="J636" s="44">
        <v>188.46</v>
      </c>
      <c r="K636" s="44">
        <v>161.54</v>
      </c>
      <c r="L636" s="44">
        <v>123</v>
      </c>
      <c r="M636" s="44">
        <v>35.28</v>
      </c>
      <c r="N636" s="44">
        <v>10.7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0.39</v>
      </c>
      <c r="U636" s="44">
        <v>0</v>
      </c>
      <c r="V636" s="44">
        <v>0</v>
      </c>
      <c r="W636" s="44">
        <v>25.28</v>
      </c>
      <c r="X636" s="44">
        <v>0</v>
      </c>
      <c r="Y636" s="44">
        <v>0</v>
      </c>
      <c r="Z636" s="44">
        <v>0</v>
      </c>
      <c r="AA636" s="44">
        <v>0</v>
      </c>
    </row>
    <row r="637" spans="1:27" collapsed="1" x14ac:dyDescent="0.2">
      <c r="A637" s="88" t="s">
        <v>2063</v>
      </c>
      <c r="B637" s="28" t="str">
        <f>"08"&amp;"."&amp;$B$776&amp;"."&amp;$B$777</f>
        <v>08.09.2023</v>
      </c>
      <c r="C637" s="80" t="s">
        <v>76</v>
      </c>
      <c r="D637" s="81">
        <f>ROUND((D638)/1000,5)</f>
        <v>0</v>
      </c>
      <c r="E637" s="81">
        <f t="shared" ref="E637:AA637" si="367">ROUND((E638)/1000,5)</f>
        <v>0</v>
      </c>
      <c r="F637" s="81">
        <f t="shared" si="367"/>
        <v>0</v>
      </c>
      <c r="G637" s="81">
        <f t="shared" si="367"/>
        <v>0</v>
      </c>
      <c r="H637" s="81">
        <f t="shared" si="367"/>
        <v>4.5280000000000001E-2</v>
      </c>
      <c r="I637" s="81">
        <f t="shared" si="367"/>
        <v>0</v>
      </c>
      <c r="J637" s="81">
        <f t="shared" si="367"/>
        <v>0.16682</v>
      </c>
      <c r="K637" s="81">
        <f t="shared" si="367"/>
        <v>0.15322</v>
      </c>
      <c r="L637" s="81">
        <f t="shared" si="367"/>
        <v>7.2059999999999999E-2</v>
      </c>
      <c r="M637" s="81">
        <f t="shared" si="367"/>
        <v>1.52E-2</v>
      </c>
      <c r="N637" s="81">
        <f t="shared" si="367"/>
        <v>0</v>
      </c>
      <c r="O637" s="81">
        <f t="shared" si="367"/>
        <v>0</v>
      </c>
      <c r="P637" s="81">
        <f t="shared" si="367"/>
        <v>0</v>
      </c>
      <c r="Q637" s="81">
        <f t="shared" si="367"/>
        <v>0</v>
      </c>
      <c r="R637" s="81">
        <f t="shared" si="367"/>
        <v>0</v>
      </c>
      <c r="S637" s="81">
        <f t="shared" si="367"/>
        <v>0</v>
      </c>
      <c r="T637" s="81">
        <f t="shared" si="367"/>
        <v>0</v>
      </c>
      <c r="U637" s="81">
        <f t="shared" si="367"/>
        <v>0</v>
      </c>
      <c r="V637" s="81">
        <f t="shared" si="367"/>
        <v>5.5980000000000002E-2</v>
      </c>
      <c r="W637" s="81">
        <f t="shared" si="367"/>
        <v>0.21543000000000001</v>
      </c>
      <c r="X637" s="81">
        <f t="shared" si="367"/>
        <v>2.0049999999999998E-2</v>
      </c>
      <c r="Y637" s="81">
        <f t="shared" si="367"/>
        <v>0</v>
      </c>
      <c r="Z637" s="81">
        <f t="shared" si="367"/>
        <v>0</v>
      </c>
      <c r="AA637" s="81">
        <f t="shared" si="367"/>
        <v>0</v>
      </c>
    </row>
    <row r="638" spans="1:27" ht="12.75" hidden="1" customHeight="1" outlineLevel="1" x14ac:dyDescent="0.2">
      <c r="A638" s="89" t="s">
        <v>2064</v>
      </c>
      <c r="B638" s="63" t="s">
        <v>230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45.28</v>
      </c>
      <c r="I638" s="44">
        <v>0</v>
      </c>
      <c r="J638" s="44">
        <v>166.82</v>
      </c>
      <c r="K638" s="44">
        <v>153.22</v>
      </c>
      <c r="L638" s="44">
        <v>72.06</v>
      </c>
      <c r="M638" s="44">
        <v>15.2</v>
      </c>
      <c r="N638" s="44">
        <v>0</v>
      </c>
      <c r="O638" s="44">
        <v>0</v>
      </c>
      <c r="P638" s="44">
        <v>0</v>
      </c>
      <c r="Q638" s="44">
        <v>0</v>
      </c>
      <c r="R638" s="44">
        <v>0</v>
      </c>
      <c r="S638" s="44">
        <v>0</v>
      </c>
      <c r="T638" s="44">
        <v>0</v>
      </c>
      <c r="U638" s="44">
        <v>0</v>
      </c>
      <c r="V638" s="44">
        <v>55.98</v>
      </c>
      <c r="W638" s="44">
        <v>215.43</v>
      </c>
      <c r="X638" s="44">
        <v>20.05</v>
      </c>
      <c r="Y638" s="44">
        <v>0</v>
      </c>
      <c r="Z638" s="44">
        <v>0</v>
      </c>
      <c r="AA638" s="44">
        <v>0</v>
      </c>
    </row>
    <row r="639" spans="1:27" collapsed="1" x14ac:dyDescent="0.2">
      <c r="A639" s="88" t="s">
        <v>2065</v>
      </c>
      <c r="B639" s="28" t="str">
        <f>"09"&amp;"."&amp;$B$776&amp;"."&amp;$B$777</f>
        <v>09.09.2023</v>
      </c>
      <c r="C639" s="80" t="s">
        <v>76</v>
      </c>
      <c r="D639" s="81">
        <f>ROUND((D640)/1000,5)</f>
        <v>0</v>
      </c>
      <c r="E639" s="81">
        <f t="shared" ref="E639:AA639" si="368">ROUND((E640)/1000,5)</f>
        <v>2.1399999999999999E-2</v>
      </c>
      <c r="F639" s="81">
        <f t="shared" si="368"/>
        <v>6.9800000000000001E-2</v>
      </c>
      <c r="G639" s="81">
        <f t="shared" si="368"/>
        <v>1.1310000000000001E-2</v>
      </c>
      <c r="H639" s="81">
        <f t="shared" si="368"/>
        <v>8.7000000000000001E-4</v>
      </c>
      <c r="I639" s="81">
        <f t="shared" si="368"/>
        <v>4.283E-2</v>
      </c>
      <c r="J639" s="81">
        <f t="shared" si="368"/>
        <v>1.494E-2</v>
      </c>
      <c r="K639" s="81">
        <f t="shared" si="368"/>
        <v>0.18643999999999999</v>
      </c>
      <c r="L639" s="81">
        <f t="shared" si="368"/>
        <v>0.10206</v>
      </c>
      <c r="M639" s="81">
        <f t="shared" si="368"/>
        <v>0.11956</v>
      </c>
      <c r="N639" s="81">
        <f t="shared" si="368"/>
        <v>8.6300000000000002E-2</v>
      </c>
      <c r="O639" s="81">
        <f t="shared" si="368"/>
        <v>9.7299999999999998E-2</v>
      </c>
      <c r="P639" s="81">
        <f t="shared" si="368"/>
        <v>0.1229</v>
      </c>
      <c r="Q639" s="81">
        <f t="shared" si="368"/>
        <v>0.14384</v>
      </c>
      <c r="R639" s="81">
        <f t="shared" si="368"/>
        <v>0.13456000000000001</v>
      </c>
      <c r="S639" s="81">
        <f t="shared" si="368"/>
        <v>5.3879999999999997E-2</v>
      </c>
      <c r="T639" s="81">
        <f t="shared" si="368"/>
        <v>0.11819</v>
      </c>
      <c r="U639" s="81">
        <f t="shared" si="368"/>
        <v>0.12848999999999999</v>
      </c>
      <c r="V639" s="81">
        <f t="shared" si="368"/>
        <v>0.18357000000000001</v>
      </c>
      <c r="W639" s="81">
        <f t="shared" si="368"/>
        <v>0.19485</v>
      </c>
      <c r="X639" s="81">
        <f t="shared" si="368"/>
        <v>5.5000000000000003E-4</v>
      </c>
      <c r="Y639" s="81">
        <f t="shared" si="368"/>
        <v>0</v>
      </c>
      <c r="Z639" s="81">
        <f t="shared" si="368"/>
        <v>0</v>
      </c>
      <c r="AA639" s="81">
        <f t="shared" si="368"/>
        <v>0</v>
      </c>
    </row>
    <row r="640" spans="1:27" ht="12.75" hidden="1" customHeight="1" outlineLevel="1" x14ac:dyDescent="0.2">
      <c r="A640" s="89" t="s">
        <v>2066</v>
      </c>
      <c r="B640" s="63" t="s">
        <v>230</v>
      </c>
      <c r="C640" s="43" t="s">
        <v>79</v>
      </c>
      <c r="D640" s="44">
        <v>0</v>
      </c>
      <c r="E640" s="44">
        <v>21.4</v>
      </c>
      <c r="F640" s="44">
        <v>69.8</v>
      </c>
      <c r="G640" s="44">
        <v>11.31</v>
      </c>
      <c r="H640" s="44">
        <v>0.87</v>
      </c>
      <c r="I640" s="44">
        <v>42.83</v>
      </c>
      <c r="J640" s="44">
        <v>14.94</v>
      </c>
      <c r="K640" s="44">
        <v>186.44</v>
      </c>
      <c r="L640" s="44">
        <v>102.06</v>
      </c>
      <c r="M640" s="44">
        <v>119.56</v>
      </c>
      <c r="N640" s="44">
        <v>86.3</v>
      </c>
      <c r="O640" s="44">
        <v>97.3</v>
      </c>
      <c r="P640" s="44">
        <v>122.9</v>
      </c>
      <c r="Q640" s="44">
        <v>143.84</v>
      </c>
      <c r="R640" s="44">
        <v>134.56</v>
      </c>
      <c r="S640" s="44">
        <v>53.88</v>
      </c>
      <c r="T640" s="44">
        <v>118.19</v>
      </c>
      <c r="U640" s="44">
        <v>128.49</v>
      </c>
      <c r="V640" s="44">
        <v>183.57</v>
      </c>
      <c r="W640" s="44">
        <v>194.85</v>
      </c>
      <c r="X640" s="44">
        <v>0.55000000000000004</v>
      </c>
      <c r="Y640" s="44">
        <v>0</v>
      </c>
      <c r="Z640" s="44">
        <v>0</v>
      </c>
      <c r="AA640" s="44">
        <v>0</v>
      </c>
    </row>
    <row r="641" spans="1:27" collapsed="1" x14ac:dyDescent="0.2">
      <c r="A641" s="88" t="s">
        <v>2067</v>
      </c>
      <c r="B641" s="28" t="str">
        <f>"10"&amp;"."&amp;$B$776&amp;"."&amp;$B$777</f>
        <v>10.09.2023</v>
      </c>
      <c r="C641" s="80" t="s">
        <v>76</v>
      </c>
      <c r="D641" s="81">
        <f>ROUND((D642)/1000,5)</f>
        <v>0</v>
      </c>
      <c r="E641" s="81">
        <f t="shared" ref="E641:AA641" si="369">ROUND((E642)/1000,5)</f>
        <v>0</v>
      </c>
      <c r="F641" s="81">
        <f t="shared" si="369"/>
        <v>0</v>
      </c>
      <c r="G641" s="81">
        <f t="shared" si="369"/>
        <v>0</v>
      </c>
      <c r="H641" s="81">
        <f t="shared" si="369"/>
        <v>2.027E-2</v>
      </c>
      <c r="I641" s="81">
        <f t="shared" si="369"/>
        <v>9.1079999999999994E-2</v>
      </c>
      <c r="J641" s="81">
        <f t="shared" si="369"/>
        <v>0.13253000000000001</v>
      </c>
      <c r="K641" s="81">
        <f t="shared" si="369"/>
        <v>0</v>
      </c>
      <c r="L641" s="81">
        <f t="shared" si="369"/>
        <v>0.13109999999999999</v>
      </c>
      <c r="M641" s="81">
        <f t="shared" si="369"/>
        <v>3.1060000000000001E-2</v>
      </c>
      <c r="N641" s="81">
        <f t="shared" si="369"/>
        <v>0</v>
      </c>
      <c r="O641" s="81">
        <f t="shared" si="369"/>
        <v>0</v>
      </c>
      <c r="P641" s="81">
        <f t="shared" si="369"/>
        <v>0</v>
      </c>
      <c r="Q641" s="81">
        <f t="shared" si="369"/>
        <v>0</v>
      </c>
      <c r="R641" s="81">
        <f t="shared" si="369"/>
        <v>0</v>
      </c>
      <c r="S641" s="81">
        <f t="shared" si="369"/>
        <v>0</v>
      </c>
      <c r="T641" s="81">
        <f t="shared" si="369"/>
        <v>0.12536</v>
      </c>
      <c r="U641" s="81">
        <f t="shared" si="369"/>
        <v>0</v>
      </c>
      <c r="V641" s="81">
        <f t="shared" si="369"/>
        <v>2.2890000000000001E-2</v>
      </c>
      <c r="W641" s="81">
        <f t="shared" si="369"/>
        <v>5.8279999999999998E-2</v>
      </c>
      <c r="X641" s="81">
        <f t="shared" si="369"/>
        <v>0</v>
      </c>
      <c r="Y641" s="81">
        <f t="shared" si="369"/>
        <v>0</v>
      </c>
      <c r="Z641" s="81">
        <f t="shared" si="369"/>
        <v>0</v>
      </c>
      <c r="AA641" s="81">
        <f t="shared" si="369"/>
        <v>0</v>
      </c>
    </row>
    <row r="642" spans="1:27" ht="12.75" hidden="1" customHeight="1" outlineLevel="1" x14ac:dyDescent="0.2">
      <c r="A642" s="89" t="s">
        <v>2068</v>
      </c>
      <c r="B642" s="63" t="s">
        <v>230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20.27</v>
      </c>
      <c r="I642" s="44">
        <v>91.08</v>
      </c>
      <c r="J642" s="44">
        <v>132.53</v>
      </c>
      <c r="K642" s="44">
        <v>0</v>
      </c>
      <c r="L642" s="44">
        <v>131.1</v>
      </c>
      <c r="M642" s="44">
        <v>31.06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125.36</v>
      </c>
      <c r="U642" s="44">
        <v>0</v>
      </c>
      <c r="V642" s="44">
        <v>22.89</v>
      </c>
      <c r="W642" s="44">
        <v>58.28</v>
      </c>
      <c r="X642" s="44">
        <v>0</v>
      </c>
      <c r="Y642" s="44">
        <v>0</v>
      </c>
      <c r="Z642" s="44">
        <v>0</v>
      </c>
      <c r="AA642" s="44">
        <v>0</v>
      </c>
    </row>
    <row r="643" spans="1:27" collapsed="1" x14ac:dyDescent="0.2">
      <c r="A643" s="88" t="s">
        <v>2069</v>
      </c>
      <c r="B643" s="28" t="str">
        <f>"11"&amp;"."&amp;$B$776&amp;"."&amp;$B$777</f>
        <v>11.09.2023</v>
      </c>
      <c r="C643" s="80" t="s">
        <v>76</v>
      </c>
      <c r="D643" s="81">
        <f>ROUND((D644)/1000,5)</f>
        <v>0</v>
      </c>
      <c r="E643" s="81">
        <f t="shared" ref="E643:AA643" si="370">ROUND((E644)/1000,5)</f>
        <v>0</v>
      </c>
      <c r="F643" s="81">
        <f t="shared" si="370"/>
        <v>0</v>
      </c>
      <c r="G643" s="81">
        <f t="shared" si="370"/>
        <v>0</v>
      </c>
      <c r="H643" s="81">
        <f t="shared" si="370"/>
        <v>0</v>
      </c>
      <c r="I643" s="81">
        <f t="shared" si="370"/>
        <v>4.6449999999999998E-2</v>
      </c>
      <c r="J643" s="81">
        <f t="shared" si="370"/>
        <v>0.19855999999999999</v>
      </c>
      <c r="K643" s="81">
        <f t="shared" si="370"/>
        <v>0.17712</v>
      </c>
      <c r="L643" s="81">
        <f t="shared" si="370"/>
        <v>8.9539999999999995E-2</v>
      </c>
      <c r="M643" s="81">
        <f t="shared" si="370"/>
        <v>7.7310000000000004E-2</v>
      </c>
      <c r="N643" s="81">
        <f t="shared" si="370"/>
        <v>1.3010000000000001E-2</v>
      </c>
      <c r="O643" s="81">
        <f t="shared" si="370"/>
        <v>7.4000000000000003E-3</v>
      </c>
      <c r="P643" s="81">
        <f t="shared" si="370"/>
        <v>2.017E-2</v>
      </c>
      <c r="Q643" s="81">
        <f t="shared" si="370"/>
        <v>6.5900000000000004E-3</v>
      </c>
      <c r="R643" s="81">
        <f t="shared" si="370"/>
        <v>2.15E-3</v>
      </c>
      <c r="S643" s="81">
        <f t="shared" si="370"/>
        <v>9.7599999999999996E-3</v>
      </c>
      <c r="T643" s="81">
        <f t="shared" si="370"/>
        <v>1.6369999999999999E-2</v>
      </c>
      <c r="U643" s="81">
        <f t="shared" si="370"/>
        <v>2.0719999999999999E-2</v>
      </c>
      <c r="V643" s="81">
        <f t="shared" si="370"/>
        <v>8.3320000000000005E-2</v>
      </c>
      <c r="W643" s="81">
        <f t="shared" si="370"/>
        <v>7.6020000000000004E-2</v>
      </c>
      <c r="X643" s="81">
        <f t="shared" si="370"/>
        <v>4.0969999999999999E-2</v>
      </c>
      <c r="Y643" s="81">
        <f t="shared" si="370"/>
        <v>0</v>
      </c>
      <c r="Z643" s="81">
        <f t="shared" si="370"/>
        <v>0</v>
      </c>
      <c r="AA643" s="81">
        <f t="shared" si="370"/>
        <v>0</v>
      </c>
    </row>
    <row r="644" spans="1:27" ht="12.75" hidden="1" customHeight="1" outlineLevel="1" x14ac:dyDescent="0.2">
      <c r="A644" s="89" t="s">
        <v>2070</v>
      </c>
      <c r="B644" s="63" t="s">
        <v>230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0</v>
      </c>
      <c r="I644" s="44">
        <v>46.45</v>
      </c>
      <c r="J644" s="44">
        <v>198.56</v>
      </c>
      <c r="K644" s="44">
        <v>177.12</v>
      </c>
      <c r="L644" s="44">
        <v>89.54</v>
      </c>
      <c r="M644" s="44">
        <v>77.31</v>
      </c>
      <c r="N644" s="44">
        <v>13.01</v>
      </c>
      <c r="O644" s="44">
        <v>7.4</v>
      </c>
      <c r="P644" s="44">
        <v>20.170000000000002</v>
      </c>
      <c r="Q644" s="44">
        <v>6.59</v>
      </c>
      <c r="R644" s="44">
        <v>2.15</v>
      </c>
      <c r="S644" s="44">
        <v>9.76</v>
      </c>
      <c r="T644" s="44">
        <v>16.37</v>
      </c>
      <c r="U644" s="44">
        <v>20.72</v>
      </c>
      <c r="V644" s="44">
        <v>83.32</v>
      </c>
      <c r="W644" s="44">
        <v>76.02</v>
      </c>
      <c r="X644" s="44">
        <v>40.97</v>
      </c>
      <c r="Y644" s="44">
        <v>0</v>
      </c>
      <c r="Z644" s="44">
        <v>0</v>
      </c>
      <c r="AA644" s="44">
        <v>0</v>
      </c>
    </row>
    <row r="645" spans="1:27" collapsed="1" x14ac:dyDescent="0.2">
      <c r="A645" s="88" t="s">
        <v>2071</v>
      </c>
      <c r="B645" s="28" t="str">
        <f>"12"&amp;"."&amp;$B$776&amp;"."&amp;$B$777</f>
        <v>12.09.2023</v>
      </c>
      <c r="C645" s="80" t="s">
        <v>76</v>
      </c>
      <c r="D645" s="81">
        <f>ROUND((D646)/1000,5)</f>
        <v>0</v>
      </c>
      <c r="E645" s="81">
        <f t="shared" ref="E645:AA645" si="371">ROUND((E646)/1000,5)</f>
        <v>1.1199999999999999E-3</v>
      </c>
      <c r="F645" s="81">
        <f t="shared" si="371"/>
        <v>8.9160000000000003E-2</v>
      </c>
      <c r="G645" s="81">
        <f t="shared" si="371"/>
        <v>0</v>
      </c>
      <c r="H645" s="81">
        <f t="shared" si="371"/>
        <v>2.5080000000000002E-2</v>
      </c>
      <c r="I645" s="81">
        <f t="shared" si="371"/>
        <v>0.13125999999999999</v>
      </c>
      <c r="J645" s="81">
        <f t="shared" si="371"/>
        <v>0.23147999999999999</v>
      </c>
      <c r="K645" s="81">
        <f t="shared" si="371"/>
        <v>0.30675999999999998</v>
      </c>
      <c r="L645" s="81">
        <f t="shared" si="371"/>
        <v>0.15187999999999999</v>
      </c>
      <c r="M645" s="81">
        <f t="shared" si="371"/>
        <v>6.6879999999999995E-2</v>
      </c>
      <c r="N645" s="81">
        <f t="shared" si="371"/>
        <v>6.9999999999999999E-4</v>
      </c>
      <c r="O645" s="81">
        <f t="shared" si="371"/>
        <v>0</v>
      </c>
      <c r="P645" s="81">
        <f t="shared" si="371"/>
        <v>0</v>
      </c>
      <c r="Q645" s="81">
        <f t="shared" si="371"/>
        <v>0</v>
      </c>
      <c r="R645" s="81">
        <f t="shared" si="371"/>
        <v>0</v>
      </c>
      <c r="S645" s="81">
        <f t="shared" si="371"/>
        <v>0</v>
      </c>
      <c r="T645" s="81">
        <f t="shared" si="371"/>
        <v>0</v>
      </c>
      <c r="U645" s="81">
        <f t="shared" si="371"/>
        <v>6.9999999999999994E-5</v>
      </c>
      <c r="V645" s="81">
        <f t="shared" si="371"/>
        <v>6.0389999999999999E-2</v>
      </c>
      <c r="W645" s="81">
        <f t="shared" si="371"/>
        <v>0.16117000000000001</v>
      </c>
      <c r="X645" s="81">
        <f t="shared" si="371"/>
        <v>0.17021</v>
      </c>
      <c r="Y645" s="81">
        <f t="shared" si="371"/>
        <v>0</v>
      </c>
      <c r="Z645" s="81">
        <f t="shared" si="371"/>
        <v>0</v>
      </c>
      <c r="AA645" s="81">
        <f t="shared" si="371"/>
        <v>0</v>
      </c>
    </row>
    <row r="646" spans="1:27" ht="12.75" hidden="1" customHeight="1" outlineLevel="1" x14ac:dyDescent="0.2">
      <c r="A646" s="89" t="s">
        <v>2072</v>
      </c>
      <c r="B646" s="63" t="s">
        <v>230</v>
      </c>
      <c r="C646" s="43" t="s">
        <v>79</v>
      </c>
      <c r="D646" s="44">
        <v>0</v>
      </c>
      <c r="E646" s="44">
        <v>1.1200000000000001</v>
      </c>
      <c r="F646" s="44">
        <v>89.16</v>
      </c>
      <c r="G646" s="44">
        <v>0</v>
      </c>
      <c r="H646" s="44">
        <v>25.08</v>
      </c>
      <c r="I646" s="44">
        <v>131.26</v>
      </c>
      <c r="J646" s="44">
        <v>231.48</v>
      </c>
      <c r="K646" s="44">
        <v>306.76</v>
      </c>
      <c r="L646" s="44">
        <v>151.88</v>
      </c>
      <c r="M646" s="44">
        <v>66.88</v>
      </c>
      <c r="N646" s="44">
        <v>0.7</v>
      </c>
      <c r="O646" s="44">
        <v>0</v>
      </c>
      <c r="P646" s="44">
        <v>0</v>
      </c>
      <c r="Q646" s="44">
        <v>0</v>
      </c>
      <c r="R646" s="44">
        <v>0</v>
      </c>
      <c r="S646" s="44">
        <v>0</v>
      </c>
      <c r="T646" s="44">
        <v>0</v>
      </c>
      <c r="U646" s="44">
        <v>7.0000000000000007E-2</v>
      </c>
      <c r="V646" s="44">
        <v>60.39</v>
      </c>
      <c r="W646" s="44">
        <v>161.16999999999999</v>
      </c>
      <c r="X646" s="44">
        <v>170.21</v>
      </c>
      <c r="Y646" s="44">
        <v>0</v>
      </c>
      <c r="Z646" s="44">
        <v>0</v>
      </c>
      <c r="AA646" s="44">
        <v>0</v>
      </c>
    </row>
    <row r="647" spans="1:27" collapsed="1" x14ac:dyDescent="0.2">
      <c r="A647" s="88" t="s">
        <v>2073</v>
      </c>
      <c r="B647" s="28" t="str">
        <f>"13"&amp;"."&amp;$B$776&amp;"."&amp;$B$777</f>
        <v>13.09.2023</v>
      </c>
      <c r="C647" s="80" t="s">
        <v>76</v>
      </c>
      <c r="D647" s="81">
        <f>ROUND((D648)/1000,5)</f>
        <v>2.3900000000000001E-2</v>
      </c>
      <c r="E647" s="81">
        <f t="shared" ref="E647:AA647" si="372">ROUND((E648)/1000,5)</f>
        <v>5.2479999999999999E-2</v>
      </c>
      <c r="F647" s="81">
        <f t="shared" si="372"/>
        <v>5.0040000000000001E-2</v>
      </c>
      <c r="G647" s="81">
        <f t="shared" si="372"/>
        <v>5.0810000000000001E-2</v>
      </c>
      <c r="H647" s="81">
        <f t="shared" si="372"/>
        <v>4.1099999999999998E-2</v>
      </c>
      <c r="I647" s="81">
        <f t="shared" si="372"/>
        <v>0.15608</v>
      </c>
      <c r="J647" s="81">
        <f t="shared" si="372"/>
        <v>0.21698000000000001</v>
      </c>
      <c r="K647" s="81">
        <f t="shared" si="372"/>
        <v>0.22938</v>
      </c>
      <c r="L647" s="81">
        <f t="shared" si="372"/>
        <v>0.27188000000000001</v>
      </c>
      <c r="M647" s="81">
        <f t="shared" si="372"/>
        <v>7.6550000000000007E-2</v>
      </c>
      <c r="N647" s="81">
        <f t="shared" si="372"/>
        <v>0</v>
      </c>
      <c r="O647" s="81">
        <f t="shared" si="372"/>
        <v>0</v>
      </c>
      <c r="P647" s="81">
        <f t="shared" si="372"/>
        <v>0</v>
      </c>
      <c r="Q647" s="81">
        <f t="shared" si="372"/>
        <v>0</v>
      </c>
      <c r="R647" s="81">
        <f t="shared" si="372"/>
        <v>0</v>
      </c>
      <c r="S647" s="81">
        <f t="shared" si="372"/>
        <v>2.4129999999999999E-2</v>
      </c>
      <c r="T647" s="81">
        <f t="shared" si="372"/>
        <v>0</v>
      </c>
      <c r="U647" s="81">
        <f t="shared" si="372"/>
        <v>6.5900000000000004E-3</v>
      </c>
      <c r="V647" s="81">
        <f t="shared" si="372"/>
        <v>8.838E-2</v>
      </c>
      <c r="W647" s="81">
        <f t="shared" si="372"/>
        <v>0.16428000000000001</v>
      </c>
      <c r="X647" s="81">
        <f t="shared" si="372"/>
        <v>7.3370000000000005E-2</v>
      </c>
      <c r="Y647" s="81">
        <f t="shared" si="372"/>
        <v>0</v>
      </c>
      <c r="Z647" s="81">
        <f t="shared" si="372"/>
        <v>0</v>
      </c>
      <c r="AA647" s="81">
        <f t="shared" si="372"/>
        <v>0</v>
      </c>
    </row>
    <row r="648" spans="1:27" ht="12.75" hidden="1" customHeight="1" outlineLevel="1" x14ac:dyDescent="0.2">
      <c r="A648" s="89" t="s">
        <v>2074</v>
      </c>
      <c r="B648" s="63" t="s">
        <v>230</v>
      </c>
      <c r="C648" s="43" t="s">
        <v>79</v>
      </c>
      <c r="D648" s="44">
        <v>23.9</v>
      </c>
      <c r="E648" s="44">
        <v>52.48</v>
      </c>
      <c r="F648" s="44">
        <v>50.04</v>
      </c>
      <c r="G648" s="44">
        <v>50.81</v>
      </c>
      <c r="H648" s="44">
        <v>41.1</v>
      </c>
      <c r="I648" s="44">
        <v>156.08000000000001</v>
      </c>
      <c r="J648" s="44">
        <v>216.98</v>
      </c>
      <c r="K648" s="44">
        <v>229.38</v>
      </c>
      <c r="L648" s="44">
        <v>271.88</v>
      </c>
      <c r="M648" s="44">
        <v>76.55</v>
      </c>
      <c r="N648" s="44">
        <v>0</v>
      </c>
      <c r="O648" s="44">
        <v>0</v>
      </c>
      <c r="P648" s="44">
        <v>0</v>
      </c>
      <c r="Q648" s="44">
        <v>0</v>
      </c>
      <c r="R648" s="44">
        <v>0</v>
      </c>
      <c r="S648" s="44">
        <v>24.13</v>
      </c>
      <c r="T648" s="44">
        <v>0</v>
      </c>
      <c r="U648" s="44">
        <v>6.59</v>
      </c>
      <c r="V648" s="44">
        <v>88.38</v>
      </c>
      <c r="W648" s="44">
        <v>164.28</v>
      </c>
      <c r="X648" s="44">
        <v>73.37</v>
      </c>
      <c r="Y648" s="44">
        <v>0</v>
      </c>
      <c r="Z648" s="44">
        <v>0</v>
      </c>
      <c r="AA648" s="44">
        <v>0</v>
      </c>
    </row>
    <row r="649" spans="1:27" collapsed="1" x14ac:dyDescent="0.2">
      <c r="A649" s="88" t="s">
        <v>2075</v>
      </c>
      <c r="B649" s="28" t="str">
        <f>"14"&amp;"."&amp;$B$776&amp;"."&amp;$B$777</f>
        <v>14.09.2023</v>
      </c>
      <c r="C649" s="80" t="s">
        <v>76</v>
      </c>
      <c r="D649" s="81">
        <f>ROUND((D650)/1000,5)</f>
        <v>9.1199999999999996E-3</v>
      </c>
      <c r="E649" s="81">
        <f t="shared" ref="E649:AA649" si="373">ROUND((E650)/1000,5)</f>
        <v>0</v>
      </c>
      <c r="F649" s="81">
        <f t="shared" si="373"/>
        <v>1.9000000000000001E-4</v>
      </c>
      <c r="G649" s="81">
        <f t="shared" si="373"/>
        <v>3.007E-2</v>
      </c>
      <c r="H649" s="81">
        <f t="shared" si="373"/>
        <v>8.9929999999999996E-2</v>
      </c>
      <c r="I649" s="81">
        <f t="shared" si="373"/>
        <v>0.15312999999999999</v>
      </c>
      <c r="J649" s="81">
        <f t="shared" si="373"/>
        <v>0.18151999999999999</v>
      </c>
      <c r="K649" s="81">
        <f t="shared" si="373"/>
        <v>0.17319000000000001</v>
      </c>
      <c r="L649" s="81">
        <f t="shared" si="373"/>
        <v>7.6189999999999994E-2</v>
      </c>
      <c r="M649" s="81">
        <f t="shared" si="373"/>
        <v>2.1680000000000001E-2</v>
      </c>
      <c r="N649" s="81">
        <f t="shared" si="373"/>
        <v>0</v>
      </c>
      <c r="O649" s="81">
        <f t="shared" si="373"/>
        <v>0</v>
      </c>
      <c r="P649" s="81">
        <f t="shared" si="373"/>
        <v>0</v>
      </c>
      <c r="Q649" s="81">
        <f t="shared" si="373"/>
        <v>0</v>
      </c>
      <c r="R649" s="81">
        <f t="shared" si="373"/>
        <v>7.0200000000000002E-3</v>
      </c>
      <c r="S649" s="81">
        <f t="shared" si="373"/>
        <v>1.7999999999999999E-2</v>
      </c>
      <c r="T649" s="81">
        <f t="shared" si="373"/>
        <v>1.7729999999999999E-2</v>
      </c>
      <c r="U649" s="81">
        <f t="shared" si="373"/>
        <v>2.6040000000000001E-2</v>
      </c>
      <c r="V649" s="81">
        <f t="shared" si="373"/>
        <v>0.13724</v>
      </c>
      <c r="W649" s="81">
        <f t="shared" si="373"/>
        <v>0.14580000000000001</v>
      </c>
      <c r="X649" s="81">
        <f t="shared" si="373"/>
        <v>1.37E-2</v>
      </c>
      <c r="Y649" s="81">
        <f t="shared" si="373"/>
        <v>0</v>
      </c>
      <c r="Z649" s="81">
        <f t="shared" si="373"/>
        <v>0</v>
      </c>
      <c r="AA649" s="81">
        <f t="shared" si="373"/>
        <v>0</v>
      </c>
    </row>
    <row r="650" spans="1:27" ht="12.75" hidden="1" customHeight="1" outlineLevel="1" x14ac:dyDescent="0.2">
      <c r="A650" s="89" t="s">
        <v>2076</v>
      </c>
      <c r="B650" s="63" t="s">
        <v>230</v>
      </c>
      <c r="C650" s="43" t="s">
        <v>79</v>
      </c>
      <c r="D650" s="44">
        <v>9.1199999999999992</v>
      </c>
      <c r="E650" s="44">
        <v>0</v>
      </c>
      <c r="F650" s="44">
        <v>0.19</v>
      </c>
      <c r="G650" s="44">
        <v>30.07</v>
      </c>
      <c r="H650" s="44">
        <v>89.93</v>
      </c>
      <c r="I650" s="44">
        <v>153.13</v>
      </c>
      <c r="J650" s="44">
        <v>181.52</v>
      </c>
      <c r="K650" s="44">
        <v>173.19</v>
      </c>
      <c r="L650" s="44">
        <v>76.19</v>
      </c>
      <c r="M650" s="44">
        <v>21.68</v>
      </c>
      <c r="N650" s="44">
        <v>0</v>
      </c>
      <c r="O650" s="44">
        <v>0</v>
      </c>
      <c r="P650" s="44">
        <v>0</v>
      </c>
      <c r="Q650" s="44">
        <v>0</v>
      </c>
      <c r="R650" s="44">
        <v>7.02</v>
      </c>
      <c r="S650" s="44">
        <v>18</v>
      </c>
      <c r="T650" s="44">
        <v>17.73</v>
      </c>
      <c r="U650" s="44">
        <v>26.04</v>
      </c>
      <c r="V650" s="44">
        <v>137.24</v>
      </c>
      <c r="W650" s="44">
        <v>145.80000000000001</v>
      </c>
      <c r="X650" s="44">
        <v>13.7</v>
      </c>
      <c r="Y650" s="44">
        <v>0</v>
      </c>
      <c r="Z650" s="44">
        <v>0</v>
      </c>
      <c r="AA650" s="44">
        <v>0</v>
      </c>
    </row>
    <row r="651" spans="1:27" collapsed="1" x14ac:dyDescent="0.2">
      <c r="A651" s="88" t="s">
        <v>2077</v>
      </c>
      <c r="B651" s="28" t="str">
        <f>"15"&amp;"."&amp;$B$776&amp;"."&amp;$B$777</f>
        <v>15.09.2023</v>
      </c>
      <c r="C651" s="80" t="s">
        <v>76</v>
      </c>
      <c r="D651" s="81">
        <f>ROUND((D652)/1000,5)</f>
        <v>0</v>
      </c>
      <c r="E651" s="81">
        <f t="shared" ref="E651:AA651" si="374">ROUND((E652)/1000,5)</f>
        <v>0</v>
      </c>
      <c r="F651" s="81">
        <f t="shared" si="374"/>
        <v>0</v>
      </c>
      <c r="G651" s="81">
        <f t="shared" si="374"/>
        <v>2.1989999999999999E-2</v>
      </c>
      <c r="H651" s="81">
        <f t="shared" si="374"/>
        <v>0</v>
      </c>
      <c r="I651" s="81">
        <f t="shared" si="374"/>
        <v>4.9169999999999998E-2</v>
      </c>
      <c r="J651" s="81">
        <f t="shared" si="374"/>
        <v>0.13688</v>
      </c>
      <c r="K651" s="81">
        <f t="shared" si="374"/>
        <v>8.0670000000000006E-2</v>
      </c>
      <c r="L651" s="81">
        <f t="shared" si="374"/>
        <v>0.14659</v>
      </c>
      <c r="M651" s="81">
        <f t="shared" si="374"/>
        <v>0.26318999999999998</v>
      </c>
      <c r="N651" s="81">
        <f t="shared" si="374"/>
        <v>4.3740000000000001E-2</v>
      </c>
      <c r="O651" s="81">
        <f t="shared" si="374"/>
        <v>0.22921</v>
      </c>
      <c r="P651" s="81">
        <f t="shared" si="374"/>
        <v>0.15556</v>
      </c>
      <c r="Q651" s="81">
        <f t="shared" si="374"/>
        <v>0.22955</v>
      </c>
      <c r="R651" s="81">
        <f t="shared" si="374"/>
        <v>0</v>
      </c>
      <c r="S651" s="81">
        <f t="shared" si="374"/>
        <v>0</v>
      </c>
      <c r="T651" s="81">
        <f t="shared" si="374"/>
        <v>0</v>
      </c>
      <c r="U651" s="81">
        <f t="shared" si="374"/>
        <v>1.95E-2</v>
      </c>
      <c r="V651" s="81">
        <f t="shared" si="374"/>
        <v>4.5809999999999997E-2</v>
      </c>
      <c r="W651" s="81">
        <f t="shared" si="374"/>
        <v>3.7650000000000003E-2</v>
      </c>
      <c r="X651" s="81">
        <f t="shared" si="374"/>
        <v>0</v>
      </c>
      <c r="Y651" s="81">
        <f t="shared" si="374"/>
        <v>0</v>
      </c>
      <c r="Z651" s="81">
        <f t="shared" si="374"/>
        <v>0</v>
      </c>
      <c r="AA651" s="81">
        <f t="shared" si="374"/>
        <v>0</v>
      </c>
    </row>
    <row r="652" spans="1:27" ht="12.75" hidden="1" customHeight="1" outlineLevel="1" x14ac:dyDescent="0.2">
      <c r="A652" s="89" t="s">
        <v>2078</v>
      </c>
      <c r="B652" s="63" t="s">
        <v>230</v>
      </c>
      <c r="C652" s="43" t="s">
        <v>79</v>
      </c>
      <c r="D652" s="44">
        <v>0</v>
      </c>
      <c r="E652" s="44">
        <v>0</v>
      </c>
      <c r="F652" s="44">
        <v>0</v>
      </c>
      <c r="G652" s="44">
        <v>21.99</v>
      </c>
      <c r="H652" s="44">
        <v>0</v>
      </c>
      <c r="I652" s="44">
        <v>49.17</v>
      </c>
      <c r="J652" s="44">
        <v>136.88</v>
      </c>
      <c r="K652" s="44">
        <v>80.67</v>
      </c>
      <c r="L652" s="44">
        <v>146.59</v>
      </c>
      <c r="M652" s="44">
        <v>263.19</v>
      </c>
      <c r="N652" s="44">
        <v>43.74</v>
      </c>
      <c r="O652" s="44">
        <v>229.21</v>
      </c>
      <c r="P652" s="44">
        <v>155.56</v>
      </c>
      <c r="Q652" s="44">
        <v>229.55</v>
      </c>
      <c r="R652" s="44">
        <v>0</v>
      </c>
      <c r="S652" s="44">
        <v>0</v>
      </c>
      <c r="T652" s="44">
        <v>0</v>
      </c>
      <c r="U652" s="44">
        <v>19.5</v>
      </c>
      <c r="V652" s="44">
        <v>45.81</v>
      </c>
      <c r="W652" s="44">
        <v>37.65</v>
      </c>
      <c r="X652" s="44">
        <v>0</v>
      </c>
      <c r="Y652" s="44">
        <v>0</v>
      </c>
      <c r="Z652" s="44">
        <v>0</v>
      </c>
      <c r="AA652" s="44">
        <v>0</v>
      </c>
    </row>
    <row r="653" spans="1:27" collapsed="1" x14ac:dyDescent="0.2">
      <c r="A653" s="88" t="s">
        <v>2079</v>
      </c>
      <c r="B653" s="28" t="str">
        <f>"16"&amp;"."&amp;$B$776&amp;"."&amp;$B$777</f>
        <v>16.09.2023</v>
      </c>
      <c r="C653" s="80" t="s">
        <v>76</v>
      </c>
      <c r="D653" s="81">
        <f>ROUND((D654)/1000,5)</f>
        <v>0</v>
      </c>
      <c r="E653" s="81">
        <f t="shared" ref="E653:AA653" si="375">ROUND((E654)/1000,5)</f>
        <v>0</v>
      </c>
      <c r="F653" s="81">
        <f t="shared" si="375"/>
        <v>1.0000000000000001E-5</v>
      </c>
      <c r="G653" s="81">
        <f t="shared" si="375"/>
        <v>4.9660000000000003E-2</v>
      </c>
      <c r="H653" s="81">
        <f t="shared" si="375"/>
        <v>4.3819999999999998E-2</v>
      </c>
      <c r="I653" s="81">
        <f t="shared" si="375"/>
        <v>0</v>
      </c>
      <c r="J653" s="81">
        <f t="shared" si="375"/>
        <v>5.8029999999999998E-2</v>
      </c>
      <c r="K653" s="81">
        <f t="shared" si="375"/>
        <v>9.6420000000000006E-2</v>
      </c>
      <c r="L653" s="81">
        <f t="shared" si="375"/>
        <v>0.12302</v>
      </c>
      <c r="M653" s="81">
        <f t="shared" si="375"/>
        <v>3.3329999999999999E-2</v>
      </c>
      <c r="N653" s="81">
        <f t="shared" si="375"/>
        <v>4.088E-2</v>
      </c>
      <c r="O653" s="81">
        <f t="shared" si="375"/>
        <v>2.3959999999999999E-2</v>
      </c>
      <c r="P653" s="81">
        <f t="shared" si="375"/>
        <v>1.5650000000000001E-2</v>
      </c>
      <c r="Q653" s="81">
        <f t="shared" si="375"/>
        <v>1.6119999999999999E-2</v>
      </c>
      <c r="R653" s="81">
        <f t="shared" si="375"/>
        <v>2.0369999999999999E-2</v>
      </c>
      <c r="S653" s="81">
        <f t="shared" si="375"/>
        <v>3.3590000000000002E-2</v>
      </c>
      <c r="T653" s="81">
        <f t="shared" si="375"/>
        <v>7.3069999999999996E-2</v>
      </c>
      <c r="U653" s="81">
        <f t="shared" si="375"/>
        <v>2.6270000000000002E-2</v>
      </c>
      <c r="V653" s="81">
        <f t="shared" si="375"/>
        <v>6.6720000000000002E-2</v>
      </c>
      <c r="W653" s="81">
        <f t="shared" si="375"/>
        <v>4.0939999999999997E-2</v>
      </c>
      <c r="X653" s="81">
        <f t="shared" si="375"/>
        <v>1.15E-3</v>
      </c>
      <c r="Y653" s="81">
        <f t="shared" si="375"/>
        <v>3.4099999999999998E-3</v>
      </c>
      <c r="Z653" s="81">
        <f t="shared" si="375"/>
        <v>0</v>
      </c>
      <c r="AA653" s="81">
        <f t="shared" si="375"/>
        <v>0</v>
      </c>
    </row>
    <row r="654" spans="1:27" ht="12.75" hidden="1" customHeight="1" outlineLevel="1" x14ac:dyDescent="0.2">
      <c r="A654" s="89" t="s">
        <v>2080</v>
      </c>
      <c r="B654" s="63" t="s">
        <v>230</v>
      </c>
      <c r="C654" s="43" t="s">
        <v>79</v>
      </c>
      <c r="D654" s="44">
        <v>0</v>
      </c>
      <c r="E654" s="44">
        <v>0</v>
      </c>
      <c r="F654" s="44">
        <v>0.01</v>
      </c>
      <c r="G654" s="44">
        <v>49.66</v>
      </c>
      <c r="H654" s="44">
        <v>43.82</v>
      </c>
      <c r="I654" s="44">
        <v>0</v>
      </c>
      <c r="J654" s="44">
        <v>58.03</v>
      </c>
      <c r="K654" s="44">
        <v>96.42</v>
      </c>
      <c r="L654" s="44">
        <v>123.02</v>
      </c>
      <c r="M654" s="44">
        <v>33.33</v>
      </c>
      <c r="N654" s="44">
        <v>40.880000000000003</v>
      </c>
      <c r="O654" s="44">
        <v>23.96</v>
      </c>
      <c r="P654" s="44">
        <v>15.65</v>
      </c>
      <c r="Q654" s="44">
        <v>16.12</v>
      </c>
      <c r="R654" s="44">
        <v>20.37</v>
      </c>
      <c r="S654" s="44">
        <v>33.590000000000003</v>
      </c>
      <c r="T654" s="44">
        <v>73.069999999999993</v>
      </c>
      <c r="U654" s="44">
        <v>26.27</v>
      </c>
      <c r="V654" s="44">
        <v>66.72</v>
      </c>
      <c r="W654" s="44">
        <v>40.94</v>
      </c>
      <c r="X654" s="44">
        <v>1.1499999999999999</v>
      </c>
      <c r="Y654" s="44">
        <v>3.41</v>
      </c>
      <c r="Z654" s="44">
        <v>0</v>
      </c>
      <c r="AA654" s="44">
        <v>0</v>
      </c>
    </row>
    <row r="655" spans="1:27" collapsed="1" x14ac:dyDescent="0.2">
      <c r="A655" s="88" t="s">
        <v>2081</v>
      </c>
      <c r="B655" s="28" t="str">
        <f>"17"&amp;"."&amp;$B$776&amp;"."&amp;$B$777</f>
        <v>17.09.2023</v>
      </c>
      <c r="C655" s="80" t="s">
        <v>76</v>
      </c>
      <c r="D655" s="81">
        <f>ROUND((D656)/1000,5)</f>
        <v>0</v>
      </c>
      <c r="E655" s="81">
        <f t="shared" ref="E655:AA655" si="376">ROUND((E656)/1000,5)</f>
        <v>3.4430000000000002E-2</v>
      </c>
      <c r="F655" s="81">
        <f t="shared" si="376"/>
        <v>2.2499999999999998E-3</v>
      </c>
      <c r="G655" s="81">
        <f t="shared" si="376"/>
        <v>1.12E-2</v>
      </c>
      <c r="H655" s="81">
        <f t="shared" si="376"/>
        <v>1.439E-2</v>
      </c>
      <c r="I655" s="81">
        <f t="shared" si="376"/>
        <v>3.8260000000000002E-2</v>
      </c>
      <c r="J655" s="81">
        <f t="shared" si="376"/>
        <v>8.3119999999999999E-2</v>
      </c>
      <c r="K655" s="81">
        <f t="shared" si="376"/>
        <v>5.7590000000000002E-2</v>
      </c>
      <c r="L655" s="81">
        <f t="shared" si="376"/>
        <v>0.16864000000000001</v>
      </c>
      <c r="M655" s="81">
        <f t="shared" si="376"/>
        <v>6.5939999999999999E-2</v>
      </c>
      <c r="N655" s="81">
        <f t="shared" si="376"/>
        <v>7.6780000000000001E-2</v>
      </c>
      <c r="O655" s="81">
        <f t="shared" si="376"/>
        <v>6.4560000000000006E-2</v>
      </c>
      <c r="P655" s="81">
        <f t="shared" si="376"/>
        <v>5.7169999999999999E-2</v>
      </c>
      <c r="Q655" s="81">
        <f t="shared" si="376"/>
        <v>1.984E-2</v>
      </c>
      <c r="R655" s="81">
        <f t="shared" si="376"/>
        <v>5.67E-2</v>
      </c>
      <c r="S655" s="81">
        <f t="shared" si="376"/>
        <v>7.6039999999999996E-2</v>
      </c>
      <c r="T655" s="81">
        <f t="shared" si="376"/>
        <v>0.11701</v>
      </c>
      <c r="U655" s="81">
        <f t="shared" si="376"/>
        <v>0.11056000000000001</v>
      </c>
      <c r="V655" s="81">
        <f t="shared" si="376"/>
        <v>0.13572999999999999</v>
      </c>
      <c r="W655" s="81">
        <f t="shared" si="376"/>
        <v>2.8809999999999999E-2</v>
      </c>
      <c r="X655" s="81">
        <f t="shared" si="376"/>
        <v>7.2999999999999996E-4</v>
      </c>
      <c r="Y655" s="81">
        <f t="shared" si="376"/>
        <v>2.1000000000000001E-4</v>
      </c>
      <c r="Z655" s="81">
        <f t="shared" si="376"/>
        <v>0</v>
      </c>
      <c r="AA655" s="81">
        <f t="shared" si="376"/>
        <v>0</v>
      </c>
    </row>
    <row r="656" spans="1:27" ht="12.75" hidden="1" customHeight="1" outlineLevel="1" x14ac:dyDescent="0.2">
      <c r="A656" s="89" t="s">
        <v>2082</v>
      </c>
      <c r="B656" s="63" t="s">
        <v>230</v>
      </c>
      <c r="C656" s="43" t="s">
        <v>79</v>
      </c>
      <c r="D656" s="44">
        <v>0</v>
      </c>
      <c r="E656" s="44">
        <v>34.43</v>
      </c>
      <c r="F656" s="44">
        <v>2.25</v>
      </c>
      <c r="G656" s="44">
        <v>11.2</v>
      </c>
      <c r="H656" s="44">
        <v>14.39</v>
      </c>
      <c r="I656" s="44">
        <v>38.26</v>
      </c>
      <c r="J656" s="44">
        <v>83.12</v>
      </c>
      <c r="K656" s="44">
        <v>57.59</v>
      </c>
      <c r="L656" s="44">
        <v>168.64</v>
      </c>
      <c r="M656" s="44">
        <v>65.94</v>
      </c>
      <c r="N656" s="44">
        <v>76.78</v>
      </c>
      <c r="O656" s="44">
        <v>64.56</v>
      </c>
      <c r="P656" s="44">
        <v>57.17</v>
      </c>
      <c r="Q656" s="44">
        <v>19.84</v>
      </c>
      <c r="R656" s="44">
        <v>56.7</v>
      </c>
      <c r="S656" s="44">
        <v>76.040000000000006</v>
      </c>
      <c r="T656" s="44">
        <v>117.01</v>
      </c>
      <c r="U656" s="44">
        <v>110.56</v>
      </c>
      <c r="V656" s="44">
        <v>135.72999999999999</v>
      </c>
      <c r="W656" s="44">
        <v>28.81</v>
      </c>
      <c r="X656" s="44">
        <v>0.73</v>
      </c>
      <c r="Y656" s="44">
        <v>0.21</v>
      </c>
      <c r="Z656" s="44">
        <v>0</v>
      </c>
      <c r="AA656" s="44">
        <v>0</v>
      </c>
    </row>
    <row r="657" spans="1:27" collapsed="1" x14ac:dyDescent="0.2">
      <c r="A657" s="88" t="s">
        <v>2083</v>
      </c>
      <c r="B657" s="28" t="str">
        <f>"18"&amp;"."&amp;$B$776&amp;"."&amp;$B$777</f>
        <v>18.09.2023</v>
      </c>
      <c r="C657" s="80" t="s">
        <v>76</v>
      </c>
      <c r="D657" s="81">
        <f>ROUND((D658)/1000,5)</f>
        <v>0</v>
      </c>
      <c r="E657" s="81">
        <f t="shared" ref="E657:AA657" si="377">ROUND((E658)/1000,5)</f>
        <v>0</v>
      </c>
      <c r="F657" s="81">
        <f t="shared" si="377"/>
        <v>5.4559999999999997E-2</v>
      </c>
      <c r="G657" s="81">
        <f t="shared" si="377"/>
        <v>6.8640000000000007E-2</v>
      </c>
      <c r="H657" s="81">
        <f t="shared" si="377"/>
        <v>9.7750000000000004E-2</v>
      </c>
      <c r="I657" s="81">
        <f t="shared" si="377"/>
        <v>7.5329999999999994E-2</v>
      </c>
      <c r="J657" s="81">
        <f t="shared" si="377"/>
        <v>0.16392000000000001</v>
      </c>
      <c r="K657" s="81">
        <f t="shared" si="377"/>
        <v>0.24587999999999999</v>
      </c>
      <c r="L657" s="81">
        <f t="shared" si="377"/>
        <v>0.25446999999999997</v>
      </c>
      <c r="M657" s="81">
        <f t="shared" si="377"/>
        <v>0.11187</v>
      </c>
      <c r="N657" s="81">
        <f t="shared" si="377"/>
        <v>2.8969999999999999E-2</v>
      </c>
      <c r="O657" s="81">
        <f t="shared" si="377"/>
        <v>2.3730000000000001E-2</v>
      </c>
      <c r="P657" s="81">
        <f t="shared" si="377"/>
        <v>3.8280000000000002E-2</v>
      </c>
      <c r="Q657" s="81">
        <f t="shared" si="377"/>
        <v>2.1350000000000001E-2</v>
      </c>
      <c r="R657" s="81">
        <f t="shared" si="377"/>
        <v>0.10611</v>
      </c>
      <c r="S657" s="81">
        <f t="shared" si="377"/>
        <v>9.7879999999999995E-2</v>
      </c>
      <c r="T657" s="81">
        <f t="shared" si="377"/>
        <v>0.11362999999999999</v>
      </c>
      <c r="U657" s="81">
        <f t="shared" si="377"/>
        <v>5.935E-2</v>
      </c>
      <c r="V657" s="81">
        <f t="shared" si="377"/>
        <v>0.14410999999999999</v>
      </c>
      <c r="W657" s="81">
        <f t="shared" si="377"/>
        <v>2.0080000000000001E-2</v>
      </c>
      <c r="X657" s="81">
        <f t="shared" si="377"/>
        <v>0</v>
      </c>
      <c r="Y657" s="81">
        <f t="shared" si="377"/>
        <v>0</v>
      </c>
      <c r="Z657" s="81">
        <f t="shared" si="377"/>
        <v>0</v>
      </c>
      <c r="AA657" s="81">
        <f t="shared" si="377"/>
        <v>0</v>
      </c>
    </row>
    <row r="658" spans="1:27" ht="12.75" hidden="1" customHeight="1" outlineLevel="1" x14ac:dyDescent="0.2">
      <c r="A658" s="89" t="s">
        <v>2084</v>
      </c>
      <c r="B658" s="63" t="s">
        <v>230</v>
      </c>
      <c r="C658" s="43" t="s">
        <v>79</v>
      </c>
      <c r="D658" s="44">
        <v>0</v>
      </c>
      <c r="E658" s="44">
        <v>0</v>
      </c>
      <c r="F658" s="44">
        <v>54.56</v>
      </c>
      <c r="G658" s="44">
        <v>68.64</v>
      </c>
      <c r="H658" s="44">
        <v>97.75</v>
      </c>
      <c r="I658" s="44">
        <v>75.33</v>
      </c>
      <c r="J658" s="44">
        <v>163.92</v>
      </c>
      <c r="K658" s="44">
        <v>245.88</v>
      </c>
      <c r="L658" s="44">
        <v>254.47</v>
      </c>
      <c r="M658" s="44">
        <v>111.87</v>
      </c>
      <c r="N658" s="44">
        <v>28.97</v>
      </c>
      <c r="O658" s="44">
        <v>23.73</v>
      </c>
      <c r="P658" s="44">
        <v>38.28</v>
      </c>
      <c r="Q658" s="44">
        <v>21.35</v>
      </c>
      <c r="R658" s="44">
        <v>106.11</v>
      </c>
      <c r="S658" s="44">
        <v>97.88</v>
      </c>
      <c r="T658" s="44">
        <v>113.63</v>
      </c>
      <c r="U658" s="44">
        <v>59.35</v>
      </c>
      <c r="V658" s="44">
        <v>144.11000000000001</v>
      </c>
      <c r="W658" s="44">
        <v>20.079999999999998</v>
      </c>
      <c r="X658" s="44">
        <v>0</v>
      </c>
      <c r="Y658" s="44">
        <v>0</v>
      </c>
      <c r="Z658" s="44">
        <v>0</v>
      </c>
      <c r="AA658" s="44">
        <v>0</v>
      </c>
    </row>
    <row r="659" spans="1:27" collapsed="1" x14ac:dyDescent="0.2">
      <c r="A659" s="88" t="s">
        <v>2085</v>
      </c>
      <c r="B659" s="28" t="str">
        <f>"19"&amp;"."&amp;$B$776&amp;"."&amp;$B$777</f>
        <v>19.09.2023</v>
      </c>
      <c r="C659" s="80" t="s">
        <v>76</v>
      </c>
      <c r="D659" s="81">
        <f>ROUND((D660)/1000,5)</f>
        <v>0</v>
      </c>
      <c r="E659" s="81">
        <f t="shared" ref="E659:AA659" si="378">ROUND((E660)/1000,5)</f>
        <v>0</v>
      </c>
      <c r="F659" s="81">
        <f t="shared" si="378"/>
        <v>9.0399999999999994E-3</v>
      </c>
      <c r="G659" s="81">
        <f t="shared" si="378"/>
        <v>3.3239999999999999E-2</v>
      </c>
      <c r="H659" s="81">
        <f t="shared" si="378"/>
        <v>3.9E-2</v>
      </c>
      <c r="I659" s="81">
        <f t="shared" si="378"/>
        <v>0.11304</v>
      </c>
      <c r="J659" s="81">
        <f t="shared" si="378"/>
        <v>0.19855</v>
      </c>
      <c r="K659" s="81">
        <f t="shared" si="378"/>
        <v>0.17509</v>
      </c>
      <c r="L659" s="81">
        <f t="shared" si="378"/>
        <v>0.10324</v>
      </c>
      <c r="M659" s="81">
        <f t="shared" si="378"/>
        <v>1.5299999999999999E-2</v>
      </c>
      <c r="N659" s="81">
        <f t="shared" si="378"/>
        <v>4.1999999999999997E-3</v>
      </c>
      <c r="O659" s="81">
        <f t="shared" si="378"/>
        <v>2.7999999999999998E-4</v>
      </c>
      <c r="P659" s="81">
        <f t="shared" si="378"/>
        <v>3.8999999999999998E-3</v>
      </c>
      <c r="Q659" s="81">
        <f t="shared" si="378"/>
        <v>6.9999999999999999E-4</v>
      </c>
      <c r="R659" s="81">
        <f t="shared" si="378"/>
        <v>0</v>
      </c>
      <c r="S659" s="81">
        <f t="shared" si="378"/>
        <v>0</v>
      </c>
      <c r="T659" s="81">
        <f t="shared" si="378"/>
        <v>0</v>
      </c>
      <c r="U659" s="81">
        <f t="shared" si="378"/>
        <v>3.9620000000000002E-2</v>
      </c>
      <c r="V659" s="81">
        <f t="shared" si="378"/>
        <v>0.26484999999999997</v>
      </c>
      <c r="W659" s="81">
        <f t="shared" si="378"/>
        <v>0.11191</v>
      </c>
      <c r="X659" s="81">
        <f t="shared" si="378"/>
        <v>1.2099999999999999E-3</v>
      </c>
      <c r="Y659" s="81">
        <f t="shared" si="378"/>
        <v>0</v>
      </c>
      <c r="Z659" s="81">
        <f t="shared" si="378"/>
        <v>0</v>
      </c>
      <c r="AA659" s="81">
        <f t="shared" si="378"/>
        <v>0</v>
      </c>
    </row>
    <row r="660" spans="1:27" ht="12.75" hidden="1" customHeight="1" outlineLevel="1" x14ac:dyDescent="0.2">
      <c r="A660" s="89" t="s">
        <v>2086</v>
      </c>
      <c r="B660" s="63" t="s">
        <v>230</v>
      </c>
      <c r="C660" s="43" t="s">
        <v>79</v>
      </c>
      <c r="D660" s="44">
        <v>0</v>
      </c>
      <c r="E660" s="44">
        <v>0</v>
      </c>
      <c r="F660" s="44">
        <v>9.0399999999999991</v>
      </c>
      <c r="G660" s="44">
        <v>33.24</v>
      </c>
      <c r="H660" s="44">
        <v>39</v>
      </c>
      <c r="I660" s="44">
        <v>113.04</v>
      </c>
      <c r="J660" s="44">
        <v>198.55</v>
      </c>
      <c r="K660" s="44">
        <v>175.09</v>
      </c>
      <c r="L660" s="44">
        <v>103.24</v>
      </c>
      <c r="M660" s="44">
        <v>15.3</v>
      </c>
      <c r="N660" s="44">
        <v>4.2</v>
      </c>
      <c r="O660" s="44">
        <v>0.28000000000000003</v>
      </c>
      <c r="P660" s="44">
        <v>3.9</v>
      </c>
      <c r="Q660" s="44">
        <v>0.7</v>
      </c>
      <c r="R660" s="44">
        <v>0</v>
      </c>
      <c r="S660" s="44">
        <v>0</v>
      </c>
      <c r="T660" s="44">
        <v>0</v>
      </c>
      <c r="U660" s="44">
        <v>39.619999999999997</v>
      </c>
      <c r="V660" s="44">
        <v>264.85000000000002</v>
      </c>
      <c r="W660" s="44">
        <v>111.91</v>
      </c>
      <c r="X660" s="44">
        <v>1.21</v>
      </c>
      <c r="Y660" s="44">
        <v>0</v>
      </c>
      <c r="Z660" s="44">
        <v>0</v>
      </c>
      <c r="AA660" s="44">
        <v>0</v>
      </c>
    </row>
    <row r="661" spans="1:27" collapsed="1" x14ac:dyDescent="0.2">
      <c r="A661" s="88" t="s">
        <v>2087</v>
      </c>
      <c r="B661" s="28" t="str">
        <f>"20"&amp;"."&amp;$B$776&amp;"."&amp;$B$777</f>
        <v>20.09.2023</v>
      </c>
      <c r="C661" s="80" t="s">
        <v>76</v>
      </c>
      <c r="D661" s="81">
        <f>ROUND((D662)/1000,5)</f>
        <v>0</v>
      </c>
      <c r="E661" s="81">
        <f t="shared" ref="E661:AA661" si="379">ROUND((E662)/1000,5)</f>
        <v>0</v>
      </c>
      <c r="F661" s="81">
        <f t="shared" si="379"/>
        <v>0</v>
      </c>
      <c r="G661" s="81">
        <f t="shared" si="379"/>
        <v>3.2129999999999999E-2</v>
      </c>
      <c r="H661" s="81">
        <f t="shared" si="379"/>
        <v>4.3740000000000001E-2</v>
      </c>
      <c r="I661" s="81">
        <f t="shared" si="379"/>
        <v>0.15820000000000001</v>
      </c>
      <c r="J661" s="81">
        <f t="shared" si="379"/>
        <v>0.21456</v>
      </c>
      <c r="K661" s="81">
        <f t="shared" si="379"/>
        <v>0.16527</v>
      </c>
      <c r="L661" s="81">
        <f t="shared" si="379"/>
        <v>5.391E-2</v>
      </c>
      <c r="M661" s="81">
        <f t="shared" si="379"/>
        <v>2.9239999999999999E-2</v>
      </c>
      <c r="N661" s="81">
        <f t="shared" si="379"/>
        <v>4.6760000000000003E-2</v>
      </c>
      <c r="O661" s="81">
        <f t="shared" si="379"/>
        <v>6.1199999999999996E-3</v>
      </c>
      <c r="P661" s="81">
        <f t="shared" si="379"/>
        <v>3.5110000000000002E-2</v>
      </c>
      <c r="Q661" s="81">
        <f t="shared" si="379"/>
        <v>1.6119999999999999E-2</v>
      </c>
      <c r="R661" s="81">
        <f t="shared" si="379"/>
        <v>5.8139999999999997E-2</v>
      </c>
      <c r="S661" s="81">
        <f t="shared" si="379"/>
        <v>4.2659999999999997E-2</v>
      </c>
      <c r="T661" s="81">
        <f t="shared" si="379"/>
        <v>7.3130000000000001E-2</v>
      </c>
      <c r="U661" s="81">
        <f t="shared" si="379"/>
        <v>0.12731000000000001</v>
      </c>
      <c r="V661" s="81">
        <f t="shared" si="379"/>
        <v>0.2833</v>
      </c>
      <c r="W661" s="81">
        <f t="shared" si="379"/>
        <v>0.18237</v>
      </c>
      <c r="X661" s="81">
        <f t="shared" si="379"/>
        <v>2.7890000000000002E-2</v>
      </c>
      <c r="Y661" s="81">
        <f t="shared" si="379"/>
        <v>0</v>
      </c>
      <c r="Z661" s="81">
        <f t="shared" si="379"/>
        <v>0</v>
      </c>
      <c r="AA661" s="81">
        <f t="shared" si="379"/>
        <v>0</v>
      </c>
    </row>
    <row r="662" spans="1:27" ht="12.75" hidden="1" customHeight="1" outlineLevel="1" x14ac:dyDescent="0.2">
      <c r="A662" s="89" t="s">
        <v>2088</v>
      </c>
      <c r="B662" s="63" t="s">
        <v>230</v>
      </c>
      <c r="C662" s="43" t="s">
        <v>79</v>
      </c>
      <c r="D662" s="44">
        <v>0</v>
      </c>
      <c r="E662" s="44">
        <v>0</v>
      </c>
      <c r="F662" s="44">
        <v>0</v>
      </c>
      <c r="G662" s="44">
        <v>32.130000000000003</v>
      </c>
      <c r="H662" s="44">
        <v>43.74</v>
      </c>
      <c r="I662" s="44">
        <v>158.19999999999999</v>
      </c>
      <c r="J662" s="44">
        <v>214.56</v>
      </c>
      <c r="K662" s="44">
        <v>165.27</v>
      </c>
      <c r="L662" s="44">
        <v>53.91</v>
      </c>
      <c r="M662" s="44">
        <v>29.24</v>
      </c>
      <c r="N662" s="44">
        <v>46.76</v>
      </c>
      <c r="O662" s="44">
        <v>6.12</v>
      </c>
      <c r="P662" s="44">
        <v>35.11</v>
      </c>
      <c r="Q662" s="44">
        <v>16.12</v>
      </c>
      <c r="R662" s="44">
        <v>58.14</v>
      </c>
      <c r="S662" s="44">
        <v>42.66</v>
      </c>
      <c r="T662" s="44">
        <v>73.13</v>
      </c>
      <c r="U662" s="44">
        <v>127.31</v>
      </c>
      <c r="V662" s="44">
        <v>283.3</v>
      </c>
      <c r="W662" s="44">
        <v>182.37</v>
      </c>
      <c r="X662" s="44">
        <v>27.89</v>
      </c>
      <c r="Y662" s="44">
        <v>0</v>
      </c>
      <c r="Z662" s="44">
        <v>0</v>
      </c>
      <c r="AA662" s="44">
        <v>0</v>
      </c>
    </row>
    <row r="663" spans="1:27" collapsed="1" x14ac:dyDescent="0.2">
      <c r="A663" s="88" t="s">
        <v>2089</v>
      </c>
      <c r="B663" s="28" t="str">
        <f>"21"&amp;"."&amp;$B$776&amp;"."&amp;$B$777</f>
        <v>21.09.2023</v>
      </c>
      <c r="C663" s="80" t="s">
        <v>76</v>
      </c>
      <c r="D663" s="81">
        <f>ROUND((D664)/1000,5)</f>
        <v>0</v>
      </c>
      <c r="E663" s="81">
        <f t="shared" ref="E663:AA663" si="380">ROUND((E664)/1000,5)</f>
        <v>0</v>
      </c>
      <c r="F663" s="81">
        <f t="shared" si="380"/>
        <v>0</v>
      </c>
      <c r="G663" s="81">
        <f t="shared" si="380"/>
        <v>0</v>
      </c>
      <c r="H663" s="81">
        <f t="shared" si="380"/>
        <v>0</v>
      </c>
      <c r="I663" s="81">
        <f t="shared" si="380"/>
        <v>0.10598</v>
      </c>
      <c r="J663" s="81">
        <f t="shared" si="380"/>
        <v>0.15973999999999999</v>
      </c>
      <c r="K663" s="81">
        <f t="shared" si="380"/>
        <v>0.15862000000000001</v>
      </c>
      <c r="L663" s="81">
        <f t="shared" si="380"/>
        <v>9.8619999999999999E-2</v>
      </c>
      <c r="M663" s="81">
        <f t="shared" si="380"/>
        <v>3.3480000000000003E-2</v>
      </c>
      <c r="N663" s="81">
        <f t="shared" si="380"/>
        <v>3.8359999999999998E-2</v>
      </c>
      <c r="O663" s="81">
        <f t="shared" si="380"/>
        <v>7.4400000000000004E-3</v>
      </c>
      <c r="P663" s="81">
        <f t="shared" si="380"/>
        <v>1.6539999999999999E-2</v>
      </c>
      <c r="Q663" s="81">
        <f t="shared" si="380"/>
        <v>1.064E-2</v>
      </c>
      <c r="R663" s="81">
        <f t="shared" si="380"/>
        <v>0.13802</v>
      </c>
      <c r="S663" s="81">
        <f t="shared" si="380"/>
        <v>9.6030000000000004E-2</v>
      </c>
      <c r="T663" s="81">
        <f t="shared" si="380"/>
        <v>6.8430000000000005E-2</v>
      </c>
      <c r="U663" s="81">
        <f t="shared" si="380"/>
        <v>0.10915999999999999</v>
      </c>
      <c r="V663" s="81">
        <f t="shared" si="380"/>
        <v>0.13561000000000001</v>
      </c>
      <c r="W663" s="81">
        <f t="shared" si="380"/>
        <v>0.1075</v>
      </c>
      <c r="X663" s="81">
        <f t="shared" si="380"/>
        <v>0</v>
      </c>
      <c r="Y663" s="81">
        <f t="shared" si="380"/>
        <v>0</v>
      </c>
      <c r="Z663" s="81">
        <f t="shared" si="380"/>
        <v>0</v>
      </c>
      <c r="AA663" s="81">
        <f t="shared" si="380"/>
        <v>0</v>
      </c>
    </row>
    <row r="664" spans="1:27" ht="12.75" hidden="1" customHeight="1" outlineLevel="1" x14ac:dyDescent="0.2">
      <c r="A664" s="89" t="s">
        <v>2090</v>
      </c>
      <c r="B664" s="63" t="s">
        <v>230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105.98</v>
      </c>
      <c r="J664" s="44">
        <v>159.74</v>
      </c>
      <c r="K664" s="44">
        <v>158.62</v>
      </c>
      <c r="L664" s="44">
        <v>98.62</v>
      </c>
      <c r="M664" s="44">
        <v>33.479999999999997</v>
      </c>
      <c r="N664" s="44">
        <v>38.36</v>
      </c>
      <c r="O664" s="44">
        <v>7.44</v>
      </c>
      <c r="P664" s="44">
        <v>16.54</v>
      </c>
      <c r="Q664" s="44">
        <v>10.64</v>
      </c>
      <c r="R664" s="44">
        <v>138.02000000000001</v>
      </c>
      <c r="S664" s="44">
        <v>96.03</v>
      </c>
      <c r="T664" s="44">
        <v>68.430000000000007</v>
      </c>
      <c r="U664" s="44">
        <v>109.16</v>
      </c>
      <c r="V664" s="44">
        <v>135.61000000000001</v>
      </c>
      <c r="W664" s="44">
        <v>107.5</v>
      </c>
      <c r="X664" s="44">
        <v>0</v>
      </c>
      <c r="Y664" s="44">
        <v>0</v>
      </c>
      <c r="Z664" s="44">
        <v>0</v>
      </c>
      <c r="AA664" s="44">
        <v>0</v>
      </c>
    </row>
    <row r="665" spans="1:27" collapsed="1" x14ac:dyDescent="0.2">
      <c r="A665" s="88" t="s">
        <v>2091</v>
      </c>
      <c r="B665" s="28" t="str">
        <f>"22"&amp;"."&amp;$B$776&amp;"."&amp;$B$777</f>
        <v>22.09.2023</v>
      </c>
      <c r="C665" s="80" t="s">
        <v>76</v>
      </c>
      <c r="D665" s="81">
        <f>ROUND((D666)/1000,5)</f>
        <v>0</v>
      </c>
      <c r="E665" s="81">
        <f t="shared" ref="E665:AA665" si="381">ROUND((E666)/1000,5)</f>
        <v>0</v>
      </c>
      <c r="F665" s="81">
        <f t="shared" si="381"/>
        <v>0</v>
      </c>
      <c r="G665" s="81">
        <f t="shared" si="381"/>
        <v>0</v>
      </c>
      <c r="H665" s="81">
        <f t="shared" si="381"/>
        <v>8.5010000000000002E-2</v>
      </c>
      <c r="I665" s="81">
        <f t="shared" si="381"/>
        <v>0.12611</v>
      </c>
      <c r="J665" s="81">
        <f t="shared" si="381"/>
        <v>0.13589000000000001</v>
      </c>
      <c r="K665" s="81">
        <f t="shared" si="381"/>
        <v>0.10528999999999999</v>
      </c>
      <c r="L665" s="81">
        <f t="shared" si="381"/>
        <v>9.1969999999999996E-2</v>
      </c>
      <c r="M665" s="81">
        <f t="shared" si="381"/>
        <v>0.18554999999999999</v>
      </c>
      <c r="N665" s="81">
        <f t="shared" si="381"/>
        <v>3.2480000000000002E-2</v>
      </c>
      <c r="O665" s="81">
        <f t="shared" si="381"/>
        <v>0</v>
      </c>
      <c r="P665" s="81">
        <f t="shared" si="381"/>
        <v>1.1259999999999999E-2</v>
      </c>
      <c r="Q665" s="81">
        <f t="shared" si="381"/>
        <v>0.16699</v>
      </c>
      <c r="R665" s="81">
        <f t="shared" si="381"/>
        <v>2.7949999999999999E-2</v>
      </c>
      <c r="S665" s="81">
        <f t="shared" si="381"/>
        <v>5.0950000000000002E-2</v>
      </c>
      <c r="T665" s="81">
        <f t="shared" si="381"/>
        <v>3.4320000000000003E-2</v>
      </c>
      <c r="U665" s="81">
        <f t="shared" si="381"/>
        <v>4.7969999999999999E-2</v>
      </c>
      <c r="V665" s="81">
        <f t="shared" si="381"/>
        <v>6.4329999999999998E-2</v>
      </c>
      <c r="W665" s="81">
        <f t="shared" si="381"/>
        <v>1.1769999999999999E-2</v>
      </c>
      <c r="X665" s="81">
        <f t="shared" si="381"/>
        <v>0</v>
      </c>
      <c r="Y665" s="81">
        <f t="shared" si="381"/>
        <v>0</v>
      </c>
      <c r="Z665" s="81">
        <f t="shared" si="381"/>
        <v>0</v>
      </c>
      <c r="AA665" s="81">
        <f t="shared" si="381"/>
        <v>0</v>
      </c>
    </row>
    <row r="666" spans="1:27" ht="12.75" hidden="1" customHeight="1" outlineLevel="1" x14ac:dyDescent="0.2">
      <c r="A666" s="89" t="s">
        <v>2092</v>
      </c>
      <c r="B666" s="63" t="s">
        <v>230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85.01</v>
      </c>
      <c r="I666" s="44">
        <v>126.11</v>
      </c>
      <c r="J666" s="44">
        <v>135.88999999999999</v>
      </c>
      <c r="K666" s="44">
        <v>105.29</v>
      </c>
      <c r="L666" s="44">
        <v>91.97</v>
      </c>
      <c r="M666" s="44">
        <v>185.55</v>
      </c>
      <c r="N666" s="44">
        <v>32.479999999999997</v>
      </c>
      <c r="O666" s="44">
        <v>0</v>
      </c>
      <c r="P666" s="44">
        <v>11.26</v>
      </c>
      <c r="Q666" s="44">
        <v>166.99</v>
      </c>
      <c r="R666" s="44">
        <v>27.95</v>
      </c>
      <c r="S666" s="44">
        <v>50.95</v>
      </c>
      <c r="T666" s="44">
        <v>34.32</v>
      </c>
      <c r="U666" s="44">
        <v>47.97</v>
      </c>
      <c r="V666" s="44">
        <v>64.33</v>
      </c>
      <c r="W666" s="44">
        <v>11.77</v>
      </c>
      <c r="X666" s="44">
        <v>0</v>
      </c>
      <c r="Y666" s="44">
        <v>0</v>
      </c>
      <c r="Z666" s="44">
        <v>0</v>
      </c>
      <c r="AA666" s="44">
        <v>0</v>
      </c>
    </row>
    <row r="667" spans="1:27" collapsed="1" x14ac:dyDescent="0.2">
      <c r="A667" s="88" t="s">
        <v>2093</v>
      </c>
      <c r="B667" s="28" t="str">
        <f>"23"&amp;"."&amp;$B$776&amp;"."&amp;$B$777</f>
        <v>23.09.2023</v>
      </c>
      <c r="C667" s="80" t="s">
        <v>76</v>
      </c>
      <c r="D667" s="81">
        <f>ROUND((D668)/1000,5)</f>
        <v>0</v>
      </c>
      <c r="E667" s="81">
        <f t="shared" ref="E667:AA667" si="382">ROUND((E668)/1000,5)</f>
        <v>0</v>
      </c>
      <c r="F667" s="81">
        <f t="shared" si="382"/>
        <v>0</v>
      </c>
      <c r="G667" s="81">
        <f t="shared" si="382"/>
        <v>0</v>
      </c>
      <c r="H667" s="81">
        <f t="shared" si="382"/>
        <v>1.4800000000000001E-2</v>
      </c>
      <c r="I667" s="81">
        <f t="shared" si="382"/>
        <v>0</v>
      </c>
      <c r="J667" s="81">
        <f t="shared" si="382"/>
        <v>5.7099999999999998E-2</v>
      </c>
      <c r="K667" s="81">
        <f t="shared" si="382"/>
        <v>0.25667000000000001</v>
      </c>
      <c r="L667" s="81">
        <f t="shared" si="382"/>
        <v>0.31304999999999999</v>
      </c>
      <c r="M667" s="81">
        <f t="shared" si="382"/>
        <v>0.29276999999999997</v>
      </c>
      <c r="N667" s="81">
        <f t="shared" si="382"/>
        <v>0.15395</v>
      </c>
      <c r="O667" s="81">
        <f t="shared" si="382"/>
        <v>4.4319999999999998E-2</v>
      </c>
      <c r="P667" s="81">
        <f t="shared" si="382"/>
        <v>2.0799999999999998E-3</v>
      </c>
      <c r="Q667" s="81">
        <f t="shared" si="382"/>
        <v>3.8600000000000001E-3</v>
      </c>
      <c r="R667" s="81">
        <f t="shared" si="382"/>
        <v>2.47E-3</v>
      </c>
      <c r="S667" s="81">
        <f t="shared" si="382"/>
        <v>0</v>
      </c>
      <c r="T667" s="81">
        <f t="shared" si="382"/>
        <v>1.74E-3</v>
      </c>
      <c r="U667" s="81">
        <f t="shared" si="382"/>
        <v>6.6930000000000003E-2</v>
      </c>
      <c r="V667" s="81">
        <f t="shared" si="382"/>
        <v>8.8840000000000002E-2</v>
      </c>
      <c r="W667" s="81">
        <f t="shared" si="382"/>
        <v>2.9499999999999998E-2</v>
      </c>
      <c r="X667" s="81">
        <f t="shared" si="382"/>
        <v>0</v>
      </c>
      <c r="Y667" s="81">
        <f t="shared" si="382"/>
        <v>1.0000000000000001E-5</v>
      </c>
      <c r="Z667" s="81">
        <f t="shared" si="382"/>
        <v>0</v>
      </c>
      <c r="AA667" s="81">
        <f t="shared" si="382"/>
        <v>0</v>
      </c>
    </row>
    <row r="668" spans="1:27" ht="12.75" hidden="1" customHeight="1" outlineLevel="1" x14ac:dyDescent="0.2">
      <c r="A668" s="89" t="s">
        <v>2094</v>
      </c>
      <c r="B668" s="63" t="s">
        <v>230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14.8</v>
      </c>
      <c r="I668" s="44">
        <v>0</v>
      </c>
      <c r="J668" s="44">
        <v>57.1</v>
      </c>
      <c r="K668" s="44">
        <v>256.67</v>
      </c>
      <c r="L668" s="44">
        <v>313.05</v>
      </c>
      <c r="M668" s="44">
        <v>292.77</v>
      </c>
      <c r="N668" s="44">
        <v>153.94999999999999</v>
      </c>
      <c r="O668" s="44">
        <v>44.32</v>
      </c>
      <c r="P668" s="44">
        <v>2.08</v>
      </c>
      <c r="Q668" s="44">
        <v>3.86</v>
      </c>
      <c r="R668" s="44">
        <v>2.4700000000000002</v>
      </c>
      <c r="S668" s="44">
        <v>0</v>
      </c>
      <c r="T668" s="44">
        <v>1.74</v>
      </c>
      <c r="U668" s="44">
        <v>66.930000000000007</v>
      </c>
      <c r="V668" s="44">
        <v>88.84</v>
      </c>
      <c r="W668" s="44">
        <v>29.5</v>
      </c>
      <c r="X668" s="44">
        <v>0</v>
      </c>
      <c r="Y668" s="44">
        <v>0.01</v>
      </c>
      <c r="Z668" s="44">
        <v>0</v>
      </c>
      <c r="AA668" s="44">
        <v>0</v>
      </c>
    </row>
    <row r="669" spans="1:27" collapsed="1" x14ac:dyDescent="0.2">
      <c r="A669" s="88" t="s">
        <v>2095</v>
      </c>
      <c r="B669" s="28" t="str">
        <f>"24"&amp;"."&amp;$B$776&amp;"."&amp;$B$777</f>
        <v>24.09.2023</v>
      </c>
      <c r="C669" s="80" t="s">
        <v>76</v>
      </c>
      <c r="D669" s="81">
        <f>ROUND((D670)/1000,5)</f>
        <v>0</v>
      </c>
      <c r="E669" s="81">
        <f t="shared" ref="E669:AA669" si="383">ROUND((E670)/1000,5)</f>
        <v>0</v>
      </c>
      <c r="F669" s="81">
        <f t="shared" si="383"/>
        <v>0</v>
      </c>
      <c r="G669" s="81">
        <f t="shared" si="383"/>
        <v>4.2900000000000004E-3</v>
      </c>
      <c r="H669" s="81">
        <f t="shared" si="383"/>
        <v>0</v>
      </c>
      <c r="I669" s="81">
        <f t="shared" si="383"/>
        <v>0</v>
      </c>
      <c r="J669" s="81">
        <f t="shared" si="383"/>
        <v>0.15140000000000001</v>
      </c>
      <c r="K669" s="81">
        <f t="shared" si="383"/>
        <v>0</v>
      </c>
      <c r="L669" s="81">
        <f t="shared" si="383"/>
        <v>8.2110000000000002E-2</v>
      </c>
      <c r="M669" s="81">
        <f t="shared" si="383"/>
        <v>0</v>
      </c>
      <c r="N669" s="81">
        <f t="shared" si="383"/>
        <v>0</v>
      </c>
      <c r="O669" s="81">
        <f t="shared" si="383"/>
        <v>0</v>
      </c>
      <c r="P669" s="81">
        <f t="shared" si="383"/>
        <v>0</v>
      </c>
      <c r="Q669" s="81">
        <f t="shared" si="383"/>
        <v>0</v>
      </c>
      <c r="R669" s="81">
        <f t="shared" si="383"/>
        <v>3.9300000000000002E-2</v>
      </c>
      <c r="S669" s="81">
        <f t="shared" si="383"/>
        <v>3.61E-2</v>
      </c>
      <c r="T669" s="81">
        <f t="shared" si="383"/>
        <v>8.3540000000000003E-2</v>
      </c>
      <c r="U669" s="81">
        <f t="shared" si="383"/>
        <v>0.12504000000000001</v>
      </c>
      <c r="V669" s="81">
        <f t="shared" si="383"/>
        <v>0.17888999999999999</v>
      </c>
      <c r="W669" s="81">
        <f t="shared" si="383"/>
        <v>2.2599999999999999E-3</v>
      </c>
      <c r="X669" s="81">
        <f t="shared" si="383"/>
        <v>0</v>
      </c>
      <c r="Y669" s="81">
        <f t="shared" si="383"/>
        <v>0</v>
      </c>
      <c r="Z669" s="81">
        <f t="shared" si="383"/>
        <v>0</v>
      </c>
      <c r="AA669" s="81">
        <f t="shared" si="383"/>
        <v>0</v>
      </c>
    </row>
    <row r="670" spans="1:27" ht="12.75" hidden="1" customHeight="1" outlineLevel="1" x14ac:dyDescent="0.2">
      <c r="A670" s="89" t="s">
        <v>2096</v>
      </c>
      <c r="B670" s="63" t="s">
        <v>230</v>
      </c>
      <c r="C670" s="43" t="s">
        <v>79</v>
      </c>
      <c r="D670" s="44">
        <v>0</v>
      </c>
      <c r="E670" s="44">
        <v>0</v>
      </c>
      <c r="F670" s="44">
        <v>0</v>
      </c>
      <c r="G670" s="44">
        <v>4.29</v>
      </c>
      <c r="H670" s="44">
        <v>0</v>
      </c>
      <c r="I670" s="44">
        <v>0</v>
      </c>
      <c r="J670" s="44">
        <v>151.4</v>
      </c>
      <c r="K670" s="44">
        <v>0</v>
      </c>
      <c r="L670" s="44">
        <v>82.11</v>
      </c>
      <c r="M670" s="44">
        <v>0</v>
      </c>
      <c r="N670" s="44">
        <v>0</v>
      </c>
      <c r="O670" s="44">
        <v>0</v>
      </c>
      <c r="P670" s="44">
        <v>0</v>
      </c>
      <c r="Q670" s="44">
        <v>0</v>
      </c>
      <c r="R670" s="44">
        <v>39.299999999999997</v>
      </c>
      <c r="S670" s="44">
        <v>36.1</v>
      </c>
      <c r="T670" s="44">
        <v>83.54</v>
      </c>
      <c r="U670" s="44">
        <v>125.04</v>
      </c>
      <c r="V670" s="44">
        <v>178.89</v>
      </c>
      <c r="W670" s="44">
        <v>2.2599999999999998</v>
      </c>
      <c r="X670" s="44">
        <v>0</v>
      </c>
      <c r="Y670" s="44">
        <v>0</v>
      </c>
      <c r="Z670" s="44">
        <v>0</v>
      </c>
      <c r="AA670" s="44">
        <v>0</v>
      </c>
    </row>
    <row r="671" spans="1:27" collapsed="1" x14ac:dyDescent="0.2">
      <c r="A671" s="88" t="s">
        <v>2097</v>
      </c>
      <c r="B671" s="28" t="str">
        <f>"25"&amp;"."&amp;$B$776&amp;"."&amp;$B$777</f>
        <v>25.09.2023</v>
      </c>
      <c r="C671" s="80" t="s">
        <v>76</v>
      </c>
      <c r="D671" s="81">
        <f>ROUND((D672)/1000,5)</f>
        <v>0</v>
      </c>
      <c r="E671" s="81">
        <f t="shared" ref="E671:AA671" si="384">ROUND((E672)/1000,5)</f>
        <v>0</v>
      </c>
      <c r="F671" s="81">
        <f t="shared" si="384"/>
        <v>0</v>
      </c>
      <c r="G671" s="81">
        <f t="shared" si="384"/>
        <v>0</v>
      </c>
      <c r="H671" s="81">
        <f t="shared" si="384"/>
        <v>0</v>
      </c>
      <c r="I671" s="81">
        <f t="shared" si="384"/>
        <v>0.10256999999999999</v>
      </c>
      <c r="J671" s="81">
        <f t="shared" si="384"/>
        <v>0.10267999999999999</v>
      </c>
      <c r="K671" s="81">
        <f t="shared" si="384"/>
        <v>9.6350000000000005E-2</v>
      </c>
      <c r="L671" s="81">
        <f t="shared" si="384"/>
        <v>4.8989999999999999E-2</v>
      </c>
      <c r="M671" s="81">
        <f t="shared" si="384"/>
        <v>1.1900000000000001E-3</v>
      </c>
      <c r="N671" s="81">
        <f t="shared" si="384"/>
        <v>0</v>
      </c>
      <c r="O671" s="81">
        <f t="shared" si="384"/>
        <v>0</v>
      </c>
      <c r="P671" s="81">
        <f t="shared" si="384"/>
        <v>0</v>
      </c>
      <c r="Q671" s="81">
        <f t="shared" si="384"/>
        <v>3.2000000000000003E-4</v>
      </c>
      <c r="R671" s="81">
        <f t="shared" si="384"/>
        <v>1.2199999999999999E-3</v>
      </c>
      <c r="S671" s="81">
        <f t="shared" si="384"/>
        <v>2.2599999999999999E-3</v>
      </c>
      <c r="T671" s="81">
        <f t="shared" si="384"/>
        <v>1.5299999999999999E-3</v>
      </c>
      <c r="U671" s="81">
        <f t="shared" si="384"/>
        <v>1E-3</v>
      </c>
      <c r="V671" s="81">
        <f t="shared" si="384"/>
        <v>7.5900000000000004E-3</v>
      </c>
      <c r="W671" s="81">
        <f t="shared" si="384"/>
        <v>2.8999999999999998E-3</v>
      </c>
      <c r="X671" s="81">
        <f t="shared" si="384"/>
        <v>0</v>
      </c>
      <c r="Y671" s="81">
        <f t="shared" si="384"/>
        <v>0</v>
      </c>
      <c r="Z671" s="81">
        <f t="shared" si="384"/>
        <v>0</v>
      </c>
      <c r="AA671" s="81">
        <f t="shared" si="384"/>
        <v>2.1800000000000001E-3</v>
      </c>
    </row>
    <row r="672" spans="1:27" ht="12.75" hidden="1" customHeight="1" outlineLevel="1" x14ac:dyDescent="0.2">
      <c r="A672" s="89" t="s">
        <v>2098</v>
      </c>
      <c r="B672" s="63" t="s">
        <v>230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102.57</v>
      </c>
      <c r="J672" s="44">
        <v>102.68</v>
      </c>
      <c r="K672" s="44">
        <v>96.35</v>
      </c>
      <c r="L672" s="44">
        <v>48.99</v>
      </c>
      <c r="M672" s="44">
        <v>1.19</v>
      </c>
      <c r="N672" s="44">
        <v>0</v>
      </c>
      <c r="O672" s="44">
        <v>0</v>
      </c>
      <c r="P672" s="44">
        <v>0</v>
      </c>
      <c r="Q672" s="44">
        <v>0.32</v>
      </c>
      <c r="R672" s="44">
        <v>1.22</v>
      </c>
      <c r="S672" s="44">
        <v>2.2599999999999998</v>
      </c>
      <c r="T672" s="44">
        <v>1.53</v>
      </c>
      <c r="U672" s="44">
        <v>1</v>
      </c>
      <c r="V672" s="44">
        <v>7.59</v>
      </c>
      <c r="W672" s="44">
        <v>2.9</v>
      </c>
      <c r="X672" s="44">
        <v>0</v>
      </c>
      <c r="Y672" s="44">
        <v>0</v>
      </c>
      <c r="Z672" s="44">
        <v>0</v>
      </c>
      <c r="AA672" s="44">
        <v>2.1800000000000002</v>
      </c>
    </row>
    <row r="673" spans="1:27" collapsed="1" x14ac:dyDescent="0.2">
      <c r="A673" s="88" t="s">
        <v>2099</v>
      </c>
      <c r="B673" s="28" t="str">
        <f>"26"&amp;"."&amp;$B$776&amp;"."&amp;$B$777</f>
        <v>26.09.2023</v>
      </c>
      <c r="C673" s="80" t="s">
        <v>76</v>
      </c>
      <c r="D673" s="81">
        <f>ROUND((D674)/1000,5)</f>
        <v>0</v>
      </c>
      <c r="E673" s="81">
        <f t="shared" ref="E673:AA673" si="385">ROUND((E674)/1000,5)</f>
        <v>0</v>
      </c>
      <c r="F673" s="81">
        <f t="shared" si="385"/>
        <v>0</v>
      </c>
      <c r="G673" s="81">
        <f t="shared" si="385"/>
        <v>0</v>
      </c>
      <c r="H673" s="81">
        <f t="shared" si="385"/>
        <v>0.22725999999999999</v>
      </c>
      <c r="I673" s="81">
        <f t="shared" si="385"/>
        <v>0.10431</v>
      </c>
      <c r="J673" s="81">
        <f t="shared" si="385"/>
        <v>9.6280000000000004E-2</v>
      </c>
      <c r="K673" s="81">
        <f t="shared" si="385"/>
        <v>0.10677</v>
      </c>
      <c r="L673" s="81">
        <f t="shared" si="385"/>
        <v>0.10242</v>
      </c>
      <c r="M673" s="81">
        <f t="shared" si="385"/>
        <v>3.3050000000000003E-2</v>
      </c>
      <c r="N673" s="81">
        <f t="shared" si="385"/>
        <v>1.643E-2</v>
      </c>
      <c r="O673" s="81">
        <f t="shared" si="385"/>
        <v>1.0000000000000001E-5</v>
      </c>
      <c r="P673" s="81">
        <f t="shared" si="385"/>
        <v>1.0000000000000001E-5</v>
      </c>
      <c r="Q673" s="81">
        <f t="shared" si="385"/>
        <v>0</v>
      </c>
      <c r="R673" s="81">
        <f t="shared" si="385"/>
        <v>0</v>
      </c>
      <c r="S673" s="81">
        <f t="shared" si="385"/>
        <v>0</v>
      </c>
      <c r="T673" s="81">
        <f t="shared" si="385"/>
        <v>0</v>
      </c>
      <c r="U673" s="81">
        <f t="shared" si="385"/>
        <v>0</v>
      </c>
      <c r="V673" s="81">
        <f t="shared" si="385"/>
        <v>1.8749999999999999E-2</v>
      </c>
      <c r="W673" s="81">
        <f t="shared" si="385"/>
        <v>1E-3</v>
      </c>
      <c r="X673" s="81">
        <f t="shared" si="385"/>
        <v>0</v>
      </c>
      <c r="Y673" s="81">
        <f t="shared" si="385"/>
        <v>0</v>
      </c>
      <c r="Z673" s="81">
        <f t="shared" si="385"/>
        <v>0</v>
      </c>
      <c r="AA673" s="81">
        <f t="shared" si="385"/>
        <v>0</v>
      </c>
    </row>
    <row r="674" spans="1:27" ht="12.75" hidden="1" customHeight="1" outlineLevel="1" x14ac:dyDescent="0.2">
      <c r="A674" s="89" t="s">
        <v>2100</v>
      </c>
      <c r="B674" s="63" t="s">
        <v>230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227.26</v>
      </c>
      <c r="I674" s="44">
        <v>104.31</v>
      </c>
      <c r="J674" s="44">
        <v>96.28</v>
      </c>
      <c r="K674" s="44">
        <v>106.77</v>
      </c>
      <c r="L674" s="44">
        <v>102.42</v>
      </c>
      <c r="M674" s="44">
        <v>33.049999999999997</v>
      </c>
      <c r="N674" s="44">
        <v>16.43</v>
      </c>
      <c r="O674" s="44">
        <v>0.01</v>
      </c>
      <c r="P674" s="44">
        <v>0.01</v>
      </c>
      <c r="Q674" s="44">
        <v>0</v>
      </c>
      <c r="R674" s="44">
        <v>0</v>
      </c>
      <c r="S674" s="44">
        <v>0</v>
      </c>
      <c r="T674" s="44">
        <v>0</v>
      </c>
      <c r="U674" s="44">
        <v>0</v>
      </c>
      <c r="V674" s="44">
        <v>18.75</v>
      </c>
      <c r="W674" s="44">
        <v>1</v>
      </c>
      <c r="X674" s="44">
        <v>0</v>
      </c>
      <c r="Y674" s="44">
        <v>0</v>
      </c>
      <c r="Z674" s="44">
        <v>0</v>
      </c>
      <c r="AA674" s="44">
        <v>0</v>
      </c>
    </row>
    <row r="675" spans="1:27" collapsed="1" x14ac:dyDescent="0.2">
      <c r="A675" s="88" t="s">
        <v>2101</v>
      </c>
      <c r="B675" s="28" t="str">
        <f>"27"&amp;"."&amp;$B$776&amp;"."&amp;$B$777</f>
        <v>27.09.2023</v>
      </c>
      <c r="C675" s="80" t="s">
        <v>76</v>
      </c>
      <c r="D675" s="81">
        <f>ROUND((D676)/1000,5)</f>
        <v>0</v>
      </c>
      <c r="E675" s="81">
        <f t="shared" ref="E675:AA675" si="386">ROUND((E676)/1000,5)</f>
        <v>7.7329999999999996E-2</v>
      </c>
      <c r="F675" s="81">
        <f t="shared" si="386"/>
        <v>1.004E-2</v>
      </c>
      <c r="G675" s="81">
        <f t="shared" si="386"/>
        <v>2.332E-2</v>
      </c>
      <c r="H675" s="81">
        <f t="shared" si="386"/>
        <v>0.45668999999999998</v>
      </c>
      <c r="I675" s="81">
        <f t="shared" si="386"/>
        <v>0.35260000000000002</v>
      </c>
      <c r="J675" s="81">
        <f t="shared" si="386"/>
        <v>0.35835</v>
      </c>
      <c r="K675" s="81">
        <f t="shared" si="386"/>
        <v>0.32292999999999999</v>
      </c>
      <c r="L675" s="81">
        <f t="shared" si="386"/>
        <v>0.14846999999999999</v>
      </c>
      <c r="M675" s="81">
        <f t="shared" si="386"/>
        <v>4.7140000000000001E-2</v>
      </c>
      <c r="N675" s="81">
        <f t="shared" si="386"/>
        <v>3.0500000000000002E-3</v>
      </c>
      <c r="O675" s="81">
        <f t="shared" si="386"/>
        <v>1.23E-3</v>
      </c>
      <c r="P675" s="81">
        <f t="shared" si="386"/>
        <v>4.2300000000000003E-3</v>
      </c>
      <c r="Q675" s="81">
        <f t="shared" si="386"/>
        <v>3.4599999999999999E-2</v>
      </c>
      <c r="R675" s="81">
        <f t="shared" si="386"/>
        <v>5.407E-2</v>
      </c>
      <c r="S675" s="81">
        <f t="shared" si="386"/>
        <v>7.1800000000000003E-2</v>
      </c>
      <c r="T675" s="81">
        <f t="shared" si="386"/>
        <v>6.4780000000000004E-2</v>
      </c>
      <c r="U675" s="81">
        <f t="shared" si="386"/>
        <v>0.12518000000000001</v>
      </c>
      <c r="V675" s="81">
        <f t="shared" si="386"/>
        <v>0.74917999999999996</v>
      </c>
      <c r="W675" s="81">
        <f t="shared" si="386"/>
        <v>0.19378000000000001</v>
      </c>
      <c r="X675" s="81">
        <f t="shared" si="386"/>
        <v>0</v>
      </c>
      <c r="Y675" s="81">
        <f t="shared" si="386"/>
        <v>0</v>
      </c>
      <c r="Z675" s="81">
        <f t="shared" si="386"/>
        <v>0</v>
      </c>
      <c r="AA675" s="81">
        <f t="shared" si="386"/>
        <v>0</v>
      </c>
    </row>
    <row r="676" spans="1:27" ht="12.75" hidden="1" customHeight="1" outlineLevel="1" x14ac:dyDescent="0.2">
      <c r="A676" s="89" t="s">
        <v>2102</v>
      </c>
      <c r="B676" s="63" t="s">
        <v>230</v>
      </c>
      <c r="C676" s="43" t="s">
        <v>79</v>
      </c>
      <c r="D676" s="44">
        <v>0</v>
      </c>
      <c r="E676" s="44">
        <v>77.33</v>
      </c>
      <c r="F676" s="44">
        <v>10.039999999999999</v>
      </c>
      <c r="G676" s="44">
        <v>23.32</v>
      </c>
      <c r="H676" s="44">
        <v>456.69</v>
      </c>
      <c r="I676" s="44">
        <v>352.6</v>
      </c>
      <c r="J676" s="44">
        <v>358.35</v>
      </c>
      <c r="K676" s="44">
        <v>322.93</v>
      </c>
      <c r="L676" s="44">
        <v>148.47</v>
      </c>
      <c r="M676" s="44">
        <v>47.14</v>
      </c>
      <c r="N676" s="44">
        <v>3.05</v>
      </c>
      <c r="O676" s="44">
        <v>1.23</v>
      </c>
      <c r="P676" s="44">
        <v>4.2300000000000004</v>
      </c>
      <c r="Q676" s="44">
        <v>34.6</v>
      </c>
      <c r="R676" s="44">
        <v>54.07</v>
      </c>
      <c r="S676" s="44">
        <v>71.8</v>
      </c>
      <c r="T676" s="44">
        <v>64.78</v>
      </c>
      <c r="U676" s="44">
        <v>125.18</v>
      </c>
      <c r="V676" s="44">
        <v>749.18</v>
      </c>
      <c r="W676" s="44">
        <v>193.78</v>
      </c>
      <c r="X676" s="44">
        <v>0</v>
      </c>
      <c r="Y676" s="44">
        <v>0</v>
      </c>
      <c r="Z676" s="44">
        <v>0</v>
      </c>
      <c r="AA676" s="44">
        <v>0</v>
      </c>
    </row>
    <row r="677" spans="1:27" collapsed="1" x14ac:dyDescent="0.2">
      <c r="A677" s="88" t="s">
        <v>2103</v>
      </c>
      <c r="B677" s="28" t="str">
        <f>"28"&amp;"."&amp;$B$776&amp;"."&amp;$B$777</f>
        <v>28.09.2023</v>
      </c>
      <c r="C677" s="80" t="s">
        <v>76</v>
      </c>
      <c r="D677" s="81">
        <f>ROUND((D678)/1000,5)</f>
        <v>0</v>
      </c>
      <c r="E677" s="81">
        <f t="shared" ref="E677:AA677" si="387">ROUND((E678)/1000,5)</f>
        <v>0</v>
      </c>
      <c r="F677" s="81">
        <f t="shared" si="387"/>
        <v>0</v>
      </c>
      <c r="G677" s="81">
        <f t="shared" si="387"/>
        <v>3.143E-2</v>
      </c>
      <c r="H677" s="81">
        <f t="shared" si="387"/>
        <v>0.12216</v>
      </c>
      <c r="I677" s="81">
        <f t="shared" si="387"/>
        <v>9.715E-2</v>
      </c>
      <c r="J677" s="81">
        <f t="shared" si="387"/>
        <v>0.13927999999999999</v>
      </c>
      <c r="K677" s="81">
        <f t="shared" si="387"/>
        <v>0.17741000000000001</v>
      </c>
      <c r="L677" s="81">
        <f t="shared" si="387"/>
        <v>0.11457000000000001</v>
      </c>
      <c r="M677" s="81">
        <f t="shared" si="387"/>
        <v>3.193E-2</v>
      </c>
      <c r="N677" s="81">
        <f t="shared" si="387"/>
        <v>6.5900000000000004E-3</v>
      </c>
      <c r="O677" s="81">
        <f t="shared" si="387"/>
        <v>0</v>
      </c>
      <c r="P677" s="81">
        <f t="shared" si="387"/>
        <v>0</v>
      </c>
      <c r="Q677" s="81">
        <f t="shared" si="387"/>
        <v>0</v>
      </c>
      <c r="R677" s="81">
        <f t="shared" si="387"/>
        <v>4.4600000000000004E-3</v>
      </c>
      <c r="S677" s="81">
        <f t="shared" si="387"/>
        <v>5.1380000000000002E-2</v>
      </c>
      <c r="T677" s="81">
        <f t="shared" si="387"/>
        <v>4.8169999999999998E-2</v>
      </c>
      <c r="U677" s="81">
        <f t="shared" si="387"/>
        <v>6.2770000000000006E-2</v>
      </c>
      <c r="V677" s="81">
        <f t="shared" si="387"/>
        <v>0.11027000000000001</v>
      </c>
      <c r="W677" s="81">
        <f t="shared" si="387"/>
        <v>9.5700000000000004E-3</v>
      </c>
      <c r="X677" s="81">
        <f t="shared" si="387"/>
        <v>0</v>
      </c>
      <c r="Y677" s="81">
        <f t="shared" si="387"/>
        <v>0</v>
      </c>
      <c r="Z677" s="81">
        <f t="shared" si="387"/>
        <v>0</v>
      </c>
      <c r="AA677" s="81">
        <f t="shared" si="387"/>
        <v>0</v>
      </c>
    </row>
    <row r="678" spans="1:27" ht="12.75" hidden="1" customHeight="1" outlineLevel="1" x14ac:dyDescent="0.2">
      <c r="A678" s="89" t="s">
        <v>2104</v>
      </c>
      <c r="B678" s="63" t="s">
        <v>230</v>
      </c>
      <c r="C678" s="43" t="s">
        <v>79</v>
      </c>
      <c r="D678" s="44">
        <v>0</v>
      </c>
      <c r="E678" s="44">
        <v>0</v>
      </c>
      <c r="F678" s="44">
        <v>0</v>
      </c>
      <c r="G678" s="44">
        <v>31.43</v>
      </c>
      <c r="H678" s="44">
        <v>122.16</v>
      </c>
      <c r="I678" s="44">
        <v>97.15</v>
      </c>
      <c r="J678" s="44">
        <v>139.28</v>
      </c>
      <c r="K678" s="44">
        <v>177.41</v>
      </c>
      <c r="L678" s="44">
        <v>114.57</v>
      </c>
      <c r="M678" s="44">
        <v>31.93</v>
      </c>
      <c r="N678" s="44">
        <v>6.59</v>
      </c>
      <c r="O678" s="44">
        <v>0</v>
      </c>
      <c r="P678" s="44">
        <v>0</v>
      </c>
      <c r="Q678" s="44">
        <v>0</v>
      </c>
      <c r="R678" s="44">
        <v>4.46</v>
      </c>
      <c r="S678" s="44">
        <v>51.38</v>
      </c>
      <c r="T678" s="44">
        <v>48.17</v>
      </c>
      <c r="U678" s="44">
        <v>62.77</v>
      </c>
      <c r="V678" s="44">
        <v>110.27</v>
      </c>
      <c r="W678" s="44">
        <v>9.57</v>
      </c>
      <c r="X678" s="44">
        <v>0</v>
      </c>
      <c r="Y678" s="44">
        <v>0</v>
      </c>
      <c r="Z678" s="44">
        <v>0</v>
      </c>
      <c r="AA678" s="44">
        <v>0</v>
      </c>
    </row>
    <row r="679" spans="1:27" collapsed="1" x14ac:dyDescent="0.2">
      <c r="A679" s="88" t="s">
        <v>2105</v>
      </c>
      <c r="B679" s="28" t="str">
        <f>"29"&amp;"."&amp;$B$776&amp;"."&amp;$B$777</f>
        <v>29.09.2023</v>
      </c>
      <c r="C679" s="80" t="s">
        <v>76</v>
      </c>
      <c r="D679" s="81">
        <f>ROUND((D680)/1000,5)</f>
        <v>0</v>
      </c>
      <c r="E679" s="81">
        <f t="shared" ref="E679:AA679" si="388">ROUND((E680)/1000,5)</f>
        <v>0</v>
      </c>
      <c r="F679" s="81">
        <f t="shared" si="388"/>
        <v>0</v>
      </c>
      <c r="G679" s="81">
        <f t="shared" si="388"/>
        <v>0</v>
      </c>
      <c r="H679" s="81">
        <f t="shared" si="388"/>
        <v>0.18157000000000001</v>
      </c>
      <c r="I679" s="81">
        <f t="shared" si="388"/>
        <v>9.9720000000000003E-2</v>
      </c>
      <c r="J679" s="81">
        <f t="shared" si="388"/>
        <v>0.13022</v>
      </c>
      <c r="K679" s="81">
        <f t="shared" si="388"/>
        <v>0.19133</v>
      </c>
      <c r="L679" s="81">
        <f t="shared" si="388"/>
        <v>0.11716</v>
      </c>
      <c r="M679" s="81">
        <f t="shared" si="388"/>
        <v>9.4000000000000004E-3</v>
      </c>
      <c r="N679" s="81">
        <f t="shared" si="388"/>
        <v>0</v>
      </c>
      <c r="O679" s="81">
        <f t="shared" si="388"/>
        <v>0</v>
      </c>
      <c r="P679" s="81">
        <f t="shared" si="388"/>
        <v>4.446E-2</v>
      </c>
      <c r="Q679" s="81">
        <f t="shared" si="388"/>
        <v>8.1999999999999998E-4</v>
      </c>
      <c r="R679" s="81">
        <f t="shared" si="388"/>
        <v>0</v>
      </c>
      <c r="S679" s="81">
        <f t="shared" si="388"/>
        <v>0</v>
      </c>
      <c r="T679" s="81">
        <f t="shared" si="388"/>
        <v>0</v>
      </c>
      <c r="U679" s="81">
        <f t="shared" si="388"/>
        <v>5.8689999999999999E-2</v>
      </c>
      <c r="V679" s="81">
        <f t="shared" si="388"/>
        <v>9.6930000000000002E-2</v>
      </c>
      <c r="W679" s="81">
        <f t="shared" si="388"/>
        <v>5.7099999999999998E-3</v>
      </c>
      <c r="X679" s="81">
        <f t="shared" si="388"/>
        <v>0</v>
      </c>
      <c r="Y679" s="81">
        <f t="shared" si="388"/>
        <v>0</v>
      </c>
      <c r="Z679" s="81">
        <f t="shared" si="388"/>
        <v>0</v>
      </c>
      <c r="AA679" s="81">
        <f t="shared" si="388"/>
        <v>0</v>
      </c>
    </row>
    <row r="680" spans="1:27" ht="12.75" hidden="1" customHeight="1" outlineLevel="1" x14ac:dyDescent="0.2">
      <c r="A680" s="89" t="s">
        <v>2106</v>
      </c>
      <c r="B680" s="63" t="s">
        <v>230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181.57</v>
      </c>
      <c r="I680" s="44">
        <v>99.72</v>
      </c>
      <c r="J680" s="44">
        <v>130.22</v>
      </c>
      <c r="K680" s="44">
        <v>191.33</v>
      </c>
      <c r="L680" s="44">
        <v>117.16</v>
      </c>
      <c r="M680" s="44">
        <v>9.4</v>
      </c>
      <c r="N680" s="44">
        <v>0</v>
      </c>
      <c r="O680" s="44">
        <v>0</v>
      </c>
      <c r="P680" s="44">
        <v>44.46</v>
      </c>
      <c r="Q680" s="44">
        <v>0.82</v>
      </c>
      <c r="R680" s="44">
        <v>0</v>
      </c>
      <c r="S680" s="44">
        <v>0</v>
      </c>
      <c r="T680" s="44">
        <v>0</v>
      </c>
      <c r="U680" s="44">
        <v>58.69</v>
      </c>
      <c r="V680" s="44">
        <v>96.93</v>
      </c>
      <c r="W680" s="44">
        <v>5.71</v>
      </c>
      <c r="X680" s="44">
        <v>0</v>
      </c>
      <c r="Y680" s="44">
        <v>0</v>
      </c>
      <c r="Z680" s="44">
        <v>0</v>
      </c>
      <c r="AA680" s="44">
        <v>0</v>
      </c>
    </row>
    <row r="681" spans="1:27" collapsed="1" x14ac:dyDescent="0.2">
      <c r="A681" s="88" t="s">
        <v>2107</v>
      </c>
      <c r="B681" s="28" t="str">
        <f>"30"&amp;"."&amp;$B$776&amp;"."&amp;$B$777</f>
        <v>30.09.2023</v>
      </c>
      <c r="C681" s="80" t="s">
        <v>76</v>
      </c>
      <c r="D681" s="81">
        <f>ROUND((D682)/1000,5)</f>
        <v>0</v>
      </c>
      <c r="E681" s="81">
        <f t="shared" ref="E681:AA681" si="389">ROUND((E682)/1000,5)</f>
        <v>0</v>
      </c>
      <c r="F681" s="81">
        <f t="shared" si="389"/>
        <v>0</v>
      </c>
      <c r="G681" s="81">
        <f t="shared" si="389"/>
        <v>1.4659999999999999E-2</v>
      </c>
      <c r="H681" s="81">
        <f t="shared" si="389"/>
        <v>3.1019999999999999E-2</v>
      </c>
      <c r="I681" s="81">
        <f t="shared" si="389"/>
        <v>7.2179999999999994E-2</v>
      </c>
      <c r="J681" s="81">
        <f t="shared" si="389"/>
        <v>9.9820000000000006E-2</v>
      </c>
      <c r="K681" s="81">
        <f t="shared" si="389"/>
        <v>0.13314000000000001</v>
      </c>
      <c r="L681" s="81">
        <f t="shared" si="389"/>
        <v>0.20407</v>
      </c>
      <c r="M681" s="81">
        <f t="shared" si="389"/>
        <v>8.2409999999999997E-2</v>
      </c>
      <c r="N681" s="81">
        <f t="shared" si="389"/>
        <v>8.6919999999999997E-2</v>
      </c>
      <c r="O681" s="81">
        <f t="shared" si="389"/>
        <v>0.06</v>
      </c>
      <c r="P681" s="81">
        <f t="shared" si="389"/>
        <v>3.7580000000000002E-2</v>
      </c>
      <c r="Q681" s="81">
        <f t="shared" si="389"/>
        <v>0</v>
      </c>
      <c r="R681" s="81">
        <f t="shared" si="389"/>
        <v>0</v>
      </c>
      <c r="S681" s="81">
        <f t="shared" si="389"/>
        <v>4.4900000000000001E-3</v>
      </c>
      <c r="T681" s="81">
        <f t="shared" si="389"/>
        <v>1.5640000000000001E-2</v>
      </c>
      <c r="U681" s="81">
        <f t="shared" si="389"/>
        <v>5.9159999999999997E-2</v>
      </c>
      <c r="V681" s="81">
        <f t="shared" si="389"/>
        <v>6.7280000000000006E-2</v>
      </c>
      <c r="W681" s="81">
        <f t="shared" si="389"/>
        <v>1.31E-3</v>
      </c>
      <c r="X681" s="81">
        <f t="shared" si="389"/>
        <v>0</v>
      </c>
      <c r="Y681" s="81">
        <f t="shared" si="389"/>
        <v>0</v>
      </c>
      <c r="Z681" s="81">
        <f t="shared" si="389"/>
        <v>0</v>
      </c>
      <c r="AA681" s="81">
        <f t="shared" si="389"/>
        <v>0</v>
      </c>
    </row>
    <row r="682" spans="1:27" ht="12.75" hidden="1" customHeight="1" outlineLevel="1" x14ac:dyDescent="0.2">
      <c r="A682" s="89" t="s">
        <v>2108</v>
      </c>
      <c r="B682" s="63" t="s">
        <v>230</v>
      </c>
      <c r="C682" s="43" t="s">
        <v>79</v>
      </c>
      <c r="D682" s="44">
        <v>0</v>
      </c>
      <c r="E682" s="44">
        <v>0</v>
      </c>
      <c r="F682" s="44">
        <v>0</v>
      </c>
      <c r="G682" s="44">
        <v>14.66</v>
      </c>
      <c r="H682" s="44">
        <v>31.02</v>
      </c>
      <c r="I682" s="44">
        <v>72.180000000000007</v>
      </c>
      <c r="J682" s="44">
        <v>99.82</v>
      </c>
      <c r="K682" s="44">
        <v>133.13999999999999</v>
      </c>
      <c r="L682" s="44">
        <v>204.07</v>
      </c>
      <c r="M682" s="44">
        <v>82.41</v>
      </c>
      <c r="N682" s="44">
        <v>86.92</v>
      </c>
      <c r="O682" s="44">
        <v>60</v>
      </c>
      <c r="P682" s="44">
        <v>37.58</v>
      </c>
      <c r="Q682" s="44">
        <v>0</v>
      </c>
      <c r="R682" s="44">
        <v>0</v>
      </c>
      <c r="S682" s="44">
        <v>4.49</v>
      </c>
      <c r="T682" s="44">
        <v>15.64</v>
      </c>
      <c r="U682" s="44">
        <v>59.16</v>
      </c>
      <c r="V682" s="44">
        <v>67.28</v>
      </c>
      <c r="W682" s="44">
        <v>1.31</v>
      </c>
      <c r="X682" s="44">
        <v>0</v>
      </c>
      <c r="Y682" s="44">
        <v>0</v>
      </c>
      <c r="Z682" s="44">
        <v>0</v>
      </c>
      <c r="AA682" s="44">
        <v>0</v>
      </c>
    </row>
    <row r="683" spans="1:27" collapsed="1" x14ac:dyDescent="0.2">
      <c r="B683" s="91" t="s">
        <v>379</v>
      </c>
    </row>
    <row r="684" spans="1:27" x14ac:dyDescent="0.2">
      <c r="B684" s="91" t="s">
        <v>379</v>
      </c>
    </row>
    <row r="685" spans="1:27" x14ac:dyDescent="0.2">
      <c r="A685" s="179" t="s">
        <v>2109</v>
      </c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1"/>
    </row>
    <row r="686" spans="1:27" ht="25.5" x14ac:dyDescent="0.2">
      <c r="A686" s="26" t="s">
        <v>64</v>
      </c>
      <c r="B686" s="27" t="s">
        <v>202</v>
      </c>
      <c r="C686" s="26" t="s">
        <v>203</v>
      </c>
      <c r="D686" s="27" t="s">
        <v>204</v>
      </c>
      <c r="E686" s="27" t="s">
        <v>205</v>
      </c>
      <c r="F686" s="27" t="s">
        <v>206</v>
      </c>
      <c r="G686" s="27" t="s">
        <v>207</v>
      </c>
      <c r="H686" s="27" t="s">
        <v>208</v>
      </c>
      <c r="I686" s="27" t="s">
        <v>209</v>
      </c>
      <c r="J686" s="27" t="s">
        <v>210</v>
      </c>
      <c r="K686" s="27" t="s">
        <v>211</v>
      </c>
      <c r="L686" s="27" t="s">
        <v>212</v>
      </c>
      <c r="M686" s="27" t="s">
        <v>213</v>
      </c>
      <c r="N686" s="27" t="s">
        <v>214</v>
      </c>
      <c r="O686" s="27" t="s">
        <v>215</v>
      </c>
      <c r="P686" s="27" t="s">
        <v>216</v>
      </c>
      <c r="Q686" s="27" t="s">
        <v>217</v>
      </c>
      <c r="R686" s="27" t="s">
        <v>218</v>
      </c>
      <c r="S686" s="27" t="s">
        <v>219</v>
      </c>
      <c r="T686" s="27" t="s">
        <v>220</v>
      </c>
      <c r="U686" s="27" t="s">
        <v>221</v>
      </c>
      <c r="V686" s="27" t="s">
        <v>222</v>
      </c>
      <c r="W686" s="27" t="s">
        <v>223</v>
      </c>
      <c r="X686" s="27" t="s">
        <v>224</v>
      </c>
      <c r="Y686" s="27" t="s">
        <v>225</v>
      </c>
      <c r="Z686" s="27" t="s">
        <v>226</v>
      </c>
      <c r="AA686" s="27" t="s">
        <v>227</v>
      </c>
    </row>
    <row r="687" spans="1:27" x14ac:dyDescent="0.2">
      <c r="A687" s="88" t="s">
        <v>2110</v>
      </c>
      <c r="B687" s="28" t="str">
        <f>"01"&amp;"."&amp;$B$776&amp;"."&amp;$B$777</f>
        <v>01.09.2023</v>
      </c>
      <c r="C687" s="80" t="s">
        <v>76</v>
      </c>
      <c r="D687" s="81">
        <f>ROUND((D688)/1000,5)</f>
        <v>0.12273000000000001</v>
      </c>
      <c r="E687" s="81">
        <f t="shared" ref="E687:AA687" si="390">ROUND((E688)/1000,5)</f>
        <v>0.17838000000000001</v>
      </c>
      <c r="F687" s="81">
        <f t="shared" si="390"/>
        <v>0.14408000000000001</v>
      </c>
      <c r="G687" s="81">
        <f t="shared" si="390"/>
        <v>3.2530000000000003E-2</v>
      </c>
      <c r="H687" s="81">
        <f t="shared" si="390"/>
        <v>0</v>
      </c>
      <c r="I687" s="81">
        <f t="shared" si="390"/>
        <v>2.7699999999999999E-3</v>
      </c>
      <c r="J687" s="81">
        <f t="shared" si="390"/>
        <v>0</v>
      </c>
      <c r="K687" s="81">
        <f t="shared" si="390"/>
        <v>0</v>
      </c>
      <c r="L687" s="81">
        <f t="shared" si="390"/>
        <v>0</v>
      </c>
      <c r="M687" s="81">
        <f t="shared" si="390"/>
        <v>5.3850000000000002E-2</v>
      </c>
      <c r="N687" s="81">
        <f t="shared" si="390"/>
        <v>6.8959999999999994E-2</v>
      </c>
      <c r="O687" s="81">
        <f t="shared" si="390"/>
        <v>9.3590000000000007E-2</v>
      </c>
      <c r="P687" s="81">
        <f t="shared" si="390"/>
        <v>9.4909999999999994E-2</v>
      </c>
      <c r="Q687" s="81">
        <f t="shared" si="390"/>
        <v>8.8300000000000003E-2</v>
      </c>
      <c r="R687" s="81">
        <f t="shared" si="390"/>
        <v>0</v>
      </c>
      <c r="S687" s="81">
        <f t="shared" si="390"/>
        <v>0</v>
      </c>
      <c r="T687" s="81">
        <f t="shared" si="390"/>
        <v>0</v>
      </c>
      <c r="U687" s="81">
        <f t="shared" si="390"/>
        <v>0</v>
      </c>
      <c r="V687" s="81">
        <f t="shared" si="390"/>
        <v>1.6900000000000001E-3</v>
      </c>
      <c r="W687" s="81">
        <f t="shared" si="390"/>
        <v>1.7899999999999999E-3</v>
      </c>
      <c r="X687" s="81">
        <f t="shared" si="390"/>
        <v>0.10625999999999999</v>
      </c>
      <c r="Y687" s="81">
        <f t="shared" si="390"/>
        <v>0.12379</v>
      </c>
      <c r="Z687" s="81">
        <f t="shared" si="390"/>
        <v>0.26074999999999998</v>
      </c>
      <c r="AA687" s="81">
        <f t="shared" si="390"/>
        <v>0.28022000000000002</v>
      </c>
    </row>
    <row r="688" spans="1:27" ht="12.75" hidden="1" customHeight="1" outlineLevel="1" x14ac:dyDescent="0.2">
      <c r="A688" s="89" t="s">
        <v>2111</v>
      </c>
      <c r="B688" s="63" t="s">
        <v>230</v>
      </c>
      <c r="C688" s="43" t="s">
        <v>79</v>
      </c>
      <c r="D688" s="44">
        <v>122.73</v>
      </c>
      <c r="E688" s="44">
        <v>178.38</v>
      </c>
      <c r="F688" s="44">
        <v>144.08000000000001</v>
      </c>
      <c r="G688" s="44">
        <v>32.53</v>
      </c>
      <c r="H688" s="44">
        <v>0</v>
      </c>
      <c r="I688" s="44">
        <v>2.77</v>
      </c>
      <c r="J688" s="44">
        <v>0</v>
      </c>
      <c r="K688" s="44">
        <v>0</v>
      </c>
      <c r="L688" s="44">
        <v>0</v>
      </c>
      <c r="M688" s="44">
        <v>53.85</v>
      </c>
      <c r="N688" s="44">
        <v>68.959999999999994</v>
      </c>
      <c r="O688" s="44">
        <v>93.59</v>
      </c>
      <c r="P688" s="44">
        <v>94.91</v>
      </c>
      <c r="Q688" s="44">
        <v>88.3</v>
      </c>
      <c r="R688" s="44">
        <v>0</v>
      </c>
      <c r="S688" s="44">
        <v>0</v>
      </c>
      <c r="T688" s="44">
        <v>0</v>
      </c>
      <c r="U688" s="44">
        <v>0</v>
      </c>
      <c r="V688" s="44">
        <v>1.69</v>
      </c>
      <c r="W688" s="44">
        <v>1.79</v>
      </c>
      <c r="X688" s="44">
        <v>106.26</v>
      </c>
      <c r="Y688" s="44">
        <v>123.79</v>
      </c>
      <c r="Z688" s="44">
        <v>260.75</v>
      </c>
      <c r="AA688" s="44">
        <v>280.22000000000003</v>
      </c>
    </row>
    <row r="689" spans="1:27" collapsed="1" x14ac:dyDescent="0.2">
      <c r="A689" s="88" t="s">
        <v>2112</v>
      </c>
      <c r="B689" s="28" t="str">
        <f>"02"&amp;"."&amp;$B$776&amp;"."&amp;$B$777</f>
        <v>02.09.2023</v>
      </c>
      <c r="C689" s="80" t="s">
        <v>76</v>
      </c>
      <c r="D689" s="81">
        <f>ROUND((D690)/1000,5)</f>
        <v>0.22842000000000001</v>
      </c>
      <c r="E689" s="81">
        <f t="shared" ref="E689:AA689" si="391">ROUND((E690)/1000,5)</f>
        <v>0.15973999999999999</v>
      </c>
      <c r="F689" s="81">
        <f t="shared" si="391"/>
        <v>0.14713000000000001</v>
      </c>
      <c r="G689" s="81">
        <f t="shared" si="391"/>
        <v>0.14013999999999999</v>
      </c>
      <c r="H689" s="81">
        <f t="shared" si="391"/>
        <v>0.12331</v>
      </c>
      <c r="I689" s="81">
        <f t="shared" si="391"/>
        <v>5.509E-2</v>
      </c>
      <c r="J689" s="81">
        <f t="shared" si="391"/>
        <v>0</v>
      </c>
      <c r="K689" s="81">
        <f t="shared" si="391"/>
        <v>2.0799999999999998E-3</v>
      </c>
      <c r="L689" s="81">
        <f t="shared" si="391"/>
        <v>0</v>
      </c>
      <c r="M689" s="81">
        <f t="shared" si="391"/>
        <v>9.9110000000000004E-2</v>
      </c>
      <c r="N689" s="81">
        <f t="shared" si="391"/>
        <v>0.10277</v>
      </c>
      <c r="O689" s="81">
        <f t="shared" si="391"/>
        <v>9.4119999999999995E-2</v>
      </c>
      <c r="P689" s="81">
        <f t="shared" si="391"/>
        <v>9.6170000000000005E-2</v>
      </c>
      <c r="Q689" s="81">
        <f t="shared" si="391"/>
        <v>8.4269999999999998E-2</v>
      </c>
      <c r="R689" s="81">
        <f t="shared" si="391"/>
        <v>7.5620000000000007E-2</v>
      </c>
      <c r="S689" s="81">
        <f t="shared" si="391"/>
        <v>5.9839999999999997E-2</v>
      </c>
      <c r="T689" s="81">
        <f t="shared" si="391"/>
        <v>8.0680000000000002E-2</v>
      </c>
      <c r="U689" s="81">
        <f t="shared" si="391"/>
        <v>7.3520000000000002E-2</v>
      </c>
      <c r="V689" s="81">
        <f t="shared" si="391"/>
        <v>7.2080000000000005E-2</v>
      </c>
      <c r="W689" s="81">
        <f t="shared" si="391"/>
        <v>1E-4</v>
      </c>
      <c r="X689" s="81">
        <f t="shared" si="391"/>
        <v>5.246E-2</v>
      </c>
      <c r="Y689" s="81">
        <f t="shared" si="391"/>
        <v>0.16983000000000001</v>
      </c>
      <c r="Z689" s="81">
        <f t="shared" si="391"/>
        <v>0.41021000000000002</v>
      </c>
      <c r="AA689" s="81">
        <f t="shared" si="391"/>
        <v>0.40495999999999999</v>
      </c>
    </row>
    <row r="690" spans="1:27" ht="12.75" hidden="1" customHeight="1" outlineLevel="1" x14ac:dyDescent="0.2">
      <c r="A690" s="89" t="s">
        <v>2113</v>
      </c>
      <c r="B690" s="63" t="s">
        <v>230</v>
      </c>
      <c r="C690" s="43" t="s">
        <v>79</v>
      </c>
      <c r="D690" s="44">
        <v>228.42</v>
      </c>
      <c r="E690" s="44">
        <v>159.74</v>
      </c>
      <c r="F690" s="44">
        <v>147.13</v>
      </c>
      <c r="G690" s="44">
        <v>140.13999999999999</v>
      </c>
      <c r="H690" s="44">
        <v>123.31</v>
      </c>
      <c r="I690" s="44">
        <v>55.09</v>
      </c>
      <c r="J690" s="44">
        <v>0</v>
      </c>
      <c r="K690" s="44">
        <v>2.08</v>
      </c>
      <c r="L690" s="44">
        <v>0</v>
      </c>
      <c r="M690" s="44">
        <v>99.11</v>
      </c>
      <c r="N690" s="44">
        <v>102.77</v>
      </c>
      <c r="O690" s="44">
        <v>94.12</v>
      </c>
      <c r="P690" s="44">
        <v>96.17</v>
      </c>
      <c r="Q690" s="44">
        <v>84.27</v>
      </c>
      <c r="R690" s="44">
        <v>75.62</v>
      </c>
      <c r="S690" s="44">
        <v>59.84</v>
      </c>
      <c r="T690" s="44">
        <v>80.680000000000007</v>
      </c>
      <c r="U690" s="44">
        <v>73.52</v>
      </c>
      <c r="V690" s="44">
        <v>72.08</v>
      </c>
      <c r="W690" s="44">
        <v>0.1</v>
      </c>
      <c r="X690" s="44">
        <v>52.46</v>
      </c>
      <c r="Y690" s="44">
        <v>169.83</v>
      </c>
      <c r="Z690" s="44">
        <v>410.21</v>
      </c>
      <c r="AA690" s="44">
        <v>404.96</v>
      </c>
    </row>
    <row r="691" spans="1:27" collapsed="1" x14ac:dyDescent="0.2">
      <c r="A691" s="88" t="s">
        <v>2114</v>
      </c>
      <c r="B691" s="28" t="str">
        <f>"03"&amp;"."&amp;$B$776&amp;"."&amp;$B$777</f>
        <v>03.09.2023</v>
      </c>
      <c r="C691" s="80" t="s">
        <v>76</v>
      </c>
      <c r="D691" s="81">
        <f>ROUND((D692)/1000,5)</f>
        <v>6.1490000000000003E-2</v>
      </c>
      <c r="E691" s="81">
        <f t="shared" ref="E691:AA691" si="392">ROUND((E692)/1000,5)</f>
        <v>1.1100000000000001E-3</v>
      </c>
      <c r="F691" s="81">
        <f t="shared" si="392"/>
        <v>0</v>
      </c>
      <c r="G691" s="81">
        <f t="shared" si="392"/>
        <v>1.1E-4</v>
      </c>
      <c r="H691" s="81">
        <f t="shared" si="392"/>
        <v>0</v>
      </c>
      <c r="I691" s="81">
        <f t="shared" si="392"/>
        <v>0</v>
      </c>
      <c r="J691" s="81">
        <f t="shared" si="392"/>
        <v>0</v>
      </c>
      <c r="K691" s="81">
        <f t="shared" si="392"/>
        <v>0</v>
      </c>
      <c r="L691" s="81">
        <f t="shared" si="392"/>
        <v>0</v>
      </c>
      <c r="M691" s="81">
        <f t="shared" si="392"/>
        <v>5.6779999999999997E-2</v>
      </c>
      <c r="N691" s="81">
        <f t="shared" si="392"/>
        <v>4.8509999999999998E-2</v>
      </c>
      <c r="O691" s="81">
        <f t="shared" si="392"/>
        <v>0.10573</v>
      </c>
      <c r="P691" s="81">
        <f t="shared" si="392"/>
        <v>0.12801000000000001</v>
      </c>
      <c r="Q691" s="81">
        <f t="shared" si="392"/>
        <v>0.11212</v>
      </c>
      <c r="R691" s="81">
        <f t="shared" si="392"/>
        <v>9.6350000000000005E-2</v>
      </c>
      <c r="S691" s="81">
        <f t="shared" si="392"/>
        <v>9.7259999999999999E-2</v>
      </c>
      <c r="T691" s="81">
        <f t="shared" si="392"/>
        <v>0.15673000000000001</v>
      </c>
      <c r="U691" s="81">
        <f t="shared" si="392"/>
        <v>9.4310000000000005E-2</v>
      </c>
      <c r="V691" s="81">
        <f t="shared" si="392"/>
        <v>7.0879999999999999E-2</v>
      </c>
      <c r="W691" s="81">
        <f t="shared" si="392"/>
        <v>0</v>
      </c>
      <c r="X691" s="81">
        <f t="shared" si="392"/>
        <v>2.529E-2</v>
      </c>
      <c r="Y691" s="81">
        <f t="shared" si="392"/>
        <v>1.47E-2</v>
      </c>
      <c r="Z691" s="81">
        <f t="shared" si="392"/>
        <v>0.27933000000000002</v>
      </c>
      <c r="AA691" s="81">
        <f t="shared" si="392"/>
        <v>9.3160000000000007E-2</v>
      </c>
    </row>
    <row r="692" spans="1:27" ht="12.75" hidden="1" customHeight="1" outlineLevel="1" x14ac:dyDescent="0.2">
      <c r="A692" s="89" t="s">
        <v>2115</v>
      </c>
      <c r="B692" s="63" t="s">
        <v>230</v>
      </c>
      <c r="C692" s="43" t="s">
        <v>79</v>
      </c>
      <c r="D692" s="44">
        <v>61.49</v>
      </c>
      <c r="E692" s="44">
        <v>1.1100000000000001</v>
      </c>
      <c r="F692" s="44">
        <v>0</v>
      </c>
      <c r="G692" s="44">
        <v>0.11</v>
      </c>
      <c r="H692" s="44">
        <v>0</v>
      </c>
      <c r="I692" s="44">
        <v>0</v>
      </c>
      <c r="J692" s="44">
        <v>0</v>
      </c>
      <c r="K692" s="44">
        <v>0</v>
      </c>
      <c r="L692" s="44">
        <v>0</v>
      </c>
      <c r="M692" s="44">
        <v>56.78</v>
      </c>
      <c r="N692" s="44">
        <v>48.51</v>
      </c>
      <c r="O692" s="44">
        <v>105.73</v>
      </c>
      <c r="P692" s="44">
        <v>128.01</v>
      </c>
      <c r="Q692" s="44">
        <v>112.12</v>
      </c>
      <c r="R692" s="44">
        <v>96.35</v>
      </c>
      <c r="S692" s="44">
        <v>97.26</v>
      </c>
      <c r="T692" s="44">
        <v>156.72999999999999</v>
      </c>
      <c r="U692" s="44">
        <v>94.31</v>
      </c>
      <c r="V692" s="44">
        <v>70.88</v>
      </c>
      <c r="W692" s="44">
        <v>0</v>
      </c>
      <c r="X692" s="44">
        <v>25.29</v>
      </c>
      <c r="Y692" s="44">
        <v>14.7</v>
      </c>
      <c r="Z692" s="44">
        <v>279.33</v>
      </c>
      <c r="AA692" s="44">
        <v>93.16</v>
      </c>
    </row>
    <row r="693" spans="1:27" collapsed="1" x14ac:dyDescent="0.2">
      <c r="A693" s="88" t="s">
        <v>2116</v>
      </c>
      <c r="B693" s="28" t="str">
        <f>"04"&amp;"."&amp;$B$776&amp;"."&amp;$B$777</f>
        <v>04.09.2023</v>
      </c>
      <c r="C693" s="80" t="s">
        <v>76</v>
      </c>
      <c r="D693" s="81">
        <f>ROUND((D694)/1000,5)</f>
        <v>0.14959</v>
      </c>
      <c r="E693" s="81">
        <f t="shared" ref="E693:AA693" si="393">ROUND((E694)/1000,5)</f>
        <v>0.13661000000000001</v>
      </c>
      <c r="F693" s="81">
        <f t="shared" si="393"/>
        <v>0.31602999999999998</v>
      </c>
      <c r="G693" s="81">
        <f t="shared" si="393"/>
        <v>0.21654000000000001</v>
      </c>
      <c r="H693" s="81">
        <f t="shared" si="393"/>
        <v>3.5409999999999997E-2</v>
      </c>
      <c r="I693" s="81">
        <f t="shared" si="393"/>
        <v>0</v>
      </c>
      <c r="J693" s="81">
        <f t="shared" si="393"/>
        <v>0</v>
      </c>
      <c r="K693" s="81">
        <f t="shared" si="393"/>
        <v>0</v>
      </c>
      <c r="L693" s="81">
        <f t="shared" si="393"/>
        <v>0</v>
      </c>
      <c r="M693" s="81">
        <f t="shared" si="393"/>
        <v>6.7999999999999996E-3</v>
      </c>
      <c r="N693" s="81">
        <f t="shared" si="393"/>
        <v>2.077E-2</v>
      </c>
      <c r="O693" s="81">
        <f t="shared" si="393"/>
        <v>5.2699999999999997E-2</v>
      </c>
      <c r="P693" s="81">
        <f t="shared" si="393"/>
        <v>3.5439999999999999E-2</v>
      </c>
      <c r="Q693" s="81">
        <f t="shared" si="393"/>
        <v>1.985E-2</v>
      </c>
      <c r="R693" s="81">
        <f t="shared" si="393"/>
        <v>7.1999999999999995E-2</v>
      </c>
      <c r="S693" s="81">
        <f t="shared" si="393"/>
        <v>6.5619999999999998E-2</v>
      </c>
      <c r="T693" s="81">
        <f t="shared" si="393"/>
        <v>5.382E-2</v>
      </c>
      <c r="U693" s="81">
        <f t="shared" si="393"/>
        <v>2.4889999999999999E-2</v>
      </c>
      <c r="V693" s="81">
        <f t="shared" si="393"/>
        <v>0</v>
      </c>
      <c r="W693" s="81">
        <f t="shared" si="393"/>
        <v>0</v>
      </c>
      <c r="X693" s="81">
        <f t="shared" si="393"/>
        <v>1.787E-2</v>
      </c>
      <c r="Y693" s="81">
        <f t="shared" si="393"/>
        <v>0.35532999999999998</v>
      </c>
      <c r="Z693" s="81">
        <f t="shared" si="393"/>
        <v>0.58177999999999996</v>
      </c>
      <c r="AA693" s="81">
        <f t="shared" si="393"/>
        <v>0.56120000000000003</v>
      </c>
    </row>
    <row r="694" spans="1:27" ht="12.75" hidden="1" customHeight="1" outlineLevel="1" x14ac:dyDescent="0.2">
      <c r="A694" s="89" t="s">
        <v>2117</v>
      </c>
      <c r="B694" s="63" t="s">
        <v>230</v>
      </c>
      <c r="C694" s="43" t="s">
        <v>79</v>
      </c>
      <c r="D694" s="44">
        <v>149.59</v>
      </c>
      <c r="E694" s="44">
        <v>136.61000000000001</v>
      </c>
      <c r="F694" s="44">
        <v>316.02999999999997</v>
      </c>
      <c r="G694" s="44">
        <v>216.54</v>
      </c>
      <c r="H694" s="44">
        <v>35.409999999999997</v>
      </c>
      <c r="I694" s="44">
        <v>0</v>
      </c>
      <c r="J694" s="44">
        <v>0</v>
      </c>
      <c r="K694" s="44">
        <v>0</v>
      </c>
      <c r="L694" s="44">
        <v>0</v>
      </c>
      <c r="M694" s="44">
        <v>6.8</v>
      </c>
      <c r="N694" s="44">
        <v>20.77</v>
      </c>
      <c r="O694" s="44">
        <v>52.7</v>
      </c>
      <c r="P694" s="44">
        <v>35.44</v>
      </c>
      <c r="Q694" s="44">
        <v>19.850000000000001</v>
      </c>
      <c r="R694" s="44">
        <v>72</v>
      </c>
      <c r="S694" s="44">
        <v>65.62</v>
      </c>
      <c r="T694" s="44">
        <v>53.82</v>
      </c>
      <c r="U694" s="44">
        <v>24.89</v>
      </c>
      <c r="V694" s="44">
        <v>0</v>
      </c>
      <c r="W694" s="44">
        <v>0</v>
      </c>
      <c r="X694" s="44">
        <v>17.87</v>
      </c>
      <c r="Y694" s="44">
        <v>355.33</v>
      </c>
      <c r="Z694" s="44">
        <v>581.78</v>
      </c>
      <c r="AA694" s="44">
        <v>561.20000000000005</v>
      </c>
    </row>
    <row r="695" spans="1:27" collapsed="1" x14ac:dyDescent="0.2">
      <c r="A695" s="88" t="s">
        <v>2118</v>
      </c>
      <c r="B695" s="28" t="str">
        <f>"05"&amp;"."&amp;$B$776&amp;"."&amp;$B$777</f>
        <v>05.09.2023</v>
      </c>
      <c r="C695" s="80" t="s">
        <v>76</v>
      </c>
      <c r="D695" s="81">
        <f>ROUND((D696)/1000,5)</f>
        <v>0.51358999999999999</v>
      </c>
      <c r="E695" s="81">
        <f t="shared" ref="E695:AA695" si="394">ROUND((E696)/1000,5)</f>
        <v>0.39174999999999999</v>
      </c>
      <c r="F695" s="81">
        <f t="shared" si="394"/>
        <v>0.33413999999999999</v>
      </c>
      <c r="G695" s="81">
        <f t="shared" si="394"/>
        <v>0.19672000000000001</v>
      </c>
      <c r="H695" s="81">
        <f t="shared" si="394"/>
        <v>1.1610000000000001E-2</v>
      </c>
      <c r="I695" s="81">
        <f t="shared" si="394"/>
        <v>3.5029999999999999E-2</v>
      </c>
      <c r="J695" s="81">
        <f t="shared" si="394"/>
        <v>0</v>
      </c>
      <c r="K695" s="81">
        <f t="shared" si="394"/>
        <v>1.025E-2</v>
      </c>
      <c r="L695" s="81">
        <f t="shared" si="394"/>
        <v>0</v>
      </c>
      <c r="M695" s="81">
        <f t="shared" si="394"/>
        <v>0</v>
      </c>
      <c r="N695" s="81">
        <f t="shared" si="394"/>
        <v>5.8090000000000003E-2</v>
      </c>
      <c r="O695" s="81">
        <f t="shared" si="394"/>
        <v>3.3110000000000001E-2</v>
      </c>
      <c r="P695" s="81">
        <f t="shared" si="394"/>
        <v>9.7199999999999995E-3</v>
      </c>
      <c r="Q695" s="81">
        <f t="shared" si="394"/>
        <v>4.326E-2</v>
      </c>
      <c r="R695" s="81">
        <f t="shared" si="394"/>
        <v>2.1239999999999998E-2</v>
      </c>
      <c r="S695" s="81">
        <f t="shared" si="394"/>
        <v>0.15248</v>
      </c>
      <c r="T695" s="81">
        <f t="shared" si="394"/>
        <v>0.19924</v>
      </c>
      <c r="U695" s="81">
        <f t="shared" si="394"/>
        <v>9.0800000000000006E-2</v>
      </c>
      <c r="V695" s="81">
        <f t="shared" si="394"/>
        <v>0</v>
      </c>
      <c r="W695" s="81">
        <f t="shared" si="394"/>
        <v>0</v>
      </c>
      <c r="X695" s="81">
        <f t="shared" si="394"/>
        <v>8.5800000000000008E-3</v>
      </c>
      <c r="Y695" s="81">
        <f t="shared" si="394"/>
        <v>0.22814999999999999</v>
      </c>
      <c r="Z695" s="81">
        <f t="shared" si="394"/>
        <v>0.47158</v>
      </c>
      <c r="AA695" s="81">
        <f t="shared" si="394"/>
        <v>0.42047000000000001</v>
      </c>
    </row>
    <row r="696" spans="1:27" ht="12.75" hidden="1" customHeight="1" outlineLevel="1" x14ac:dyDescent="0.2">
      <c r="A696" s="89" t="s">
        <v>2119</v>
      </c>
      <c r="B696" s="63" t="s">
        <v>230</v>
      </c>
      <c r="C696" s="43" t="s">
        <v>79</v>
      </c>
      <c r="D696" s="44">
        <v>513.59</v>
      </c>
      <c r="E696" s="44">
        <v>391.75</v>
      </c>
      <c r="F696" s="44">
        <v>334.14</v>
      </c>
      <c r="G696" s="44">
        <v>196.72</v>
      </c>
      <c r="H696" s="44">
        <v>11.61</v>
      </c>
      <c r="I696" s="44">
        <v>35.03</v>
      </c>
      <c r="J696" s="44">
        <v>0</v>
      </c>
      <c r="K696" s="44">
        <v>10.25</v>
      </c>
      <c r="L696" s="44">
        <v>0</v>
      </c>
      <c r="M696" s="44">
        <v>0</v>
      </c>
      <c r="N696" s="44">
        <v>58.09</v>
      </c>
      <c r="O696" s="44">
        <v>33.11</v>
      </c>
      <c r="P696" s="44">
        <v>9.7200000000000006</v>
      </c>
      <c r="Q696" s="44">
        <v>43.26</v>
      </c>
      <c r="R696" s="44">
        <v>21.24</v>
      </c>
      <c r="S696" s="44">
        <v>152.47999999999999</v>
      </c>
      <c r="T696" s="44">
        <v>199.24</v>
      </c>
      <c r="U696" s="44">
        <v>90.8</v>
      </c>
      <c r="V696" s="44">
        <v>0</v>
      </c>
      <c r="W696" s="44">
        <v>0</v>
      </c>
      <c r="X696" s="44">
        <v>8.58</v>
      </c>
      <c r="Y696" s="44">
        <v>228.15</v>
      </c>
      <c r="Z696" s="44">
        <v>471.58</v>
      </c>
      <c r="AA696" s="44">
        <v>420.47</v>
      </c>
    </row>
    <row r="697" spans="1:27" collapsed="1" x14ac:dyDescent="0.2">
      <c r="A697" s="88" t="s">
        <v>2120</v>
      </c>
      <c r="B697" s="28" t="str">
        <f>"06"&amp;"."&amp;$B$776&amp;"."&amp;$B$777</f>
        <v>06.09.2023</v>
      </c>
      <c r="C697" s="80" t="s">
        <v>76</v>
      </c>
      <c r="D697" s="81">
        <f>ROUND((D698)/1000,5)</f>
        <v>0.11187999999999999</v>
      </c>
      <c r="E697" s="81">
        <f t="shared" ref="E697:AA697" si="395">ROUND((E698)/1000,5)</f>
        <v>0.30173</v>
      </c>
      <c r="F697" s="81">
        <f t="shared" si="395"/>
        <v>0.25967000000000001</v>
      </c>
      <c r="G697" s="81">
        <f t="shared" si="395"/>
        <v>0</v>
      </c>
      <c r="H697" s="81">
        <f t="shared" si="395"/>
        <v>0</v>
      </c>
      <c r="I697" s="81">
        <f t="shared" si="395"/>
        <v>0</v>
      </c>
      <c r="J697" s="81">
        <f t="shared" si="395"/>
        <v>0</v>
      </c>
      <c r="K697" s="81">
        <f t="shared" si="395"/>
        <v>0</v>
      </c>
      <c r="L697" s="81">
        <f t="shared" si="395"/>
        <v>0</v>
      </c>
      <c r="M697" s="81">
        <f t="shared" si="395"/>
        <v>0</v>
      </c>
      <c r="N697" s="81">
        <f t="shared" si="395"/>
        <v>0</v>
      </c>
      <c r="O697" s="81">
        <f t="shared" si="395"/>
        <v>0</v>
      </c>
      <c r="P697" s="81">
        <f t="shared" si="395"/>
        <v>0</v>
      </c>
      <c r="Q697" s="81">
        <f t="shared" si="395"/>
        <v>0</v>
      </c>
      <c r="R697" s="81">
        <f t="shared" si="395"/>
        <v>0</v>
      </c>
      <c r="S697" s="81">
        <f t="shared" si="395"/>
        <v>0</v>
      </c>
      <c r="T697" s="81">
        <f t="shared" si="395"/>
        <v>0</v>
      </c>
      <c r="U697" s="81">
        <f t="shared" si="395"/>
        <v>0</v>
      </c>
      <c r="V697" s="81">
        <f t="shared" si="395"/>
        <v>0</v>
      </c>
      <c r="W697" s="81">
        <f t="shared" si="395"/>
        <v>0</v>
      </c>
      <c r="X697" s="81">
        <f t="shared" si="395"/>
        <v>0</v>
      </c>
      <c r="Y697" s="81">
        <f t="shared" si="395"/>
        <v>0.12726999999999999</v>
      </c>
      <c r="Z697" s="81">
        <f t="shared" si="395"/>
        <v>0.33989999999999998</v>
      </c>
      <c r="AA697" s="81">
        <f t="shared" si="395"/>
        <v>0.15425</v>
      </c>
    </row>
    <row r="698" spans="1:27" ht="12.75" hidden="1" customHeight="1" outlineLevel="1" x14ac:dyDescent="0.2">
      <c r="A698" s="89" t="s">
        <v>2121</v>
      </c>
      <c r="B698" s="63" t="s">
        <v>230</v>
      </c>
      <c r="C698" s="43" t="s">
        <v>79</v>
      </c>
      <c r="D698" s="44">
        <v>111.88</v>
      </c>
      <c r="E698" s="44">
        <v>301.73</v>
      </c>
      <c r="F698" s="44">
        <v>259.67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0</v>
      </c>
      <c r="Y698" s="44">
        <v>127.27</v>
      </c>
      <c r="Z698" s="44">
        <v>339.9</v>
      </c>
      <c r="AA698" s="44">
        <v>154.25</v>
      </c>
    </row>
    <row r="699" spans="1:27" collapsed="1" x14ac:dyDescent="0.2">
      <c r="A699" s="88" t="s">
        <v>2122</v>
      </c>
      <c r="B699" s="28" t="str">
        <f>"07"&amp;"."&amp;$B$776&amp;"."&amp;$B$777</f>
        <v>07.09.2023</v>
      </c>
      <c r="C699" s="80" t="s">
        <v>76</v>
      </c>
      <c r="D699" s="81">
        <f>ROUND((D700)/1000,5)</f>
        <v>0.13347000000000001</v>
      </c>
      <c r="E699" s="81">
        <f t="shared" ref="E699:AA699" si="396">ROUND((E700)/1000,5)</f>
        <v>0.13938</v>
      </c>
      <c r="F699" s="81">
        <f t="shared" si="396"/>
        <v>3.755E-2</v>
      </c>
      <c r="G699" s="81">
        <f t="shared" si="396"/>
        <v>2.7210000000000002E-2</v>
      </c>
      <c r="H699" s="81">
        <f t="shared" si="396"/>
        <v>0</v>
      </c>
      <c r="I699" s="81">
        <f t="shared" si="396"/>
        <v>0</v>
      </c>
      <c r="J699" s="81">
        <f t="shared" si="396"/>
        <v>0</v>
      </c>
      <c r="K699" s="81">
        <f t="shared" si="396"/>
        <v>0</v>
      </c>
      <c r="L699" s="81">
        <f t="shared" si="396"/>
        <v>0</v>
      </c>
      <c r="M699" s="81">
        <f t="shared" si="396"/>
        <v>0</v>
      </c>
      <c r="N699" s="81">
        <f t="shared" si="396"/>
        <v>0</v>
      </c>
      <c r="O699" s="81">
        <f t="shared" si="396"/>
        <v>3.635E-2</v>
      </c>
      <c r="P699" s="81">
        <f t="shared" si="396"/>
        <v>2.9590000000000002E-2</v>
      </c>
      <c r="Q699" s="81">
        <f t="shared" si="396"/>
        <v>1.6469999999999999E-2</v>
      </c>
      <c r="R699" s="81">
        <f t="shared" si="396"/>
        <v>6.3499999999999997E-3</v>
      </c>
      <c r="S699" s="81">
        <f t="shared" si="396"/>
        <v>1.4619999999999999E-2</v>
      </c>
      <c r="T699" s="81">
        <f t="shared" si="396"/>
        <v>3.9199999999999999E-3</v>
      </c>
      <c r="U699" s="81">
        <f t="shared" si="396"/>
        <v>3.5740000000000001E-2</v>
      </c>
      <c r="V699" s="81">
        <f t="shared" si="396"/>
        <v>2.563E-2</v>
      </c>
      <c r="W699" s="81">
        <f t="shared" si="396"/>
        <v>0</v>
      </c>
      <c r="X699" s="81">
        <f t="shared" si="396"/>
        <v>6.1920000000000003E-2</v>
      </c>
      <c r="Y699" s="81">
        <f t="shared" si="396"/>
        <v>0.20851</v>
      </c>
      <c r="Z699" s="81">
        <f t="shared" si="396"/>
        <v>0.39369999999999999</v>
      </c>
      <c r="AA699" s="81">
        <f t="shared" si="396"/>
        <v>0.29826999999999998</v>
      </c>
    </row>
    <row r="700" spans="1:27" ht="12.75" hidden="1" customHeight="1" outlineLevel="1" x14ac:dyDescent="0.2">
      <c r="A700" s="89" t="s">
        <v>2123</v>
      </c>
      <c r="B700" s="63" t="s">
        <v>230</v>
      </c>
      <c r="C700" s="43" t="s">
        <v>79</v>
      </c>
      <c r="D700" s="44">
        <v>133.47</v>
      </c>
      <c r="E700" s="44">
        <v>139.38</v>
      </c>
      <c r="F700" s="44">
        <v>37.549999999999997</v>
      </c>
      <c r="G700" s="44">
        <v>27.21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36.35</v>
      </c>
      <c r="P700" s="44">
        <v>29.59</v>
      </c>
      <c r="Q700" s="44">
        <v>16.47</v>
      </c>
      <c r="R700" s="44">
        <v>6.35</v>
      </c>
      <c r="S700" s="44">
        <v>14.62</v>
      </c>
      <c r="T700" s="44">
        <v>3.92</v>
      </c>
      <c r="U700" s="44">
        <v>35.74</v>
      </c>
      <c r="V700" s="44">
        <v>25.63</v>
      </c>
      <c r="W700" s="44">
        <v>0</v>
      </c>
      <c r="X700" s="44">
        <v>61.92</v>
      </c>
      <c r="Y700" s="44">
        <v>208.51</v>
      </c>
      <c r="Z700" s="44">
        <v>393.7</v>
      </c>
      <c r="AA700" s="44">
        <v>298.27</v>
      </c>
    </row>
    <row r="701" spans="1:27" collapsed="1" x14ac:dyDescent="0.2">
      <c r="A701" s="88" t="s">
        <v>2124</v>
      </c>
      <c r="B701" s="28" t="str">
        <f>"08"&amp;"."&amp;$B$776&amp;"."&amp;$B$777</f>
        <v>08.09.2023</v>
      </c>
      <c r="C701" s="80" t="s">
        <v>76</v>
      </c>
      <c r="D701" s="81">
        <f>ROUND((D702)/1000,5)</f>
        <v>0.26677000000000001</v>
      </c>
      <c r="E701" s="81">
        <f t="shared" ref="E701:AA701" si="397">ROUND((E702)/1000,5)</f>
        <v>0.34586</v>
      </c>
      <c r="F701" s="81">
        <f t="shared" si="397"/>
        <v>0.32175999999999999</v>
      </c>
      <c r="G701" s="81">
        <f t="shared" si="397"/>
        <v>2.7830000000000001E-2</v>
      </c>
      <c r="H701" s="81">
        <f t="shared" si="397"/>
        <v>0</v>
      </c>
      <c r="I701" s="81">
        <f t="shared" si="397"/>
        <v>1.042E-2</v>
      </c>
      <c r="J701" s="81">
        <f t="shared" si="397"/>
        <v>0</v>
      </c>
      <c r="K701" s="81">
        <f t="shared" si="397"/>
        <v>0</v>
      </c>
      <c r="L701" s="81">
        <f t="shared" si="397"/>
        <v>0</v>
      </c>
      <c r="M701" s="81">
        <f t="shared" si="397"/>
        <v>0</v>
      </c>
      <c r="N701" s="81">
        <f t="shared" si="397"/>
        <v>8.5279999999999995E-2</v>
      </c>
      <c r="O701" s="81">
        <f t="shared" si="397"/>
        <v>6.8760000000000002E-2</v>
      </c>
      <c r="P701" s="81">
        <f t="shared" si="397"/>
        <v>7.2020000000000001E-2</v>
      </c>
      <c r="Q701" s="81">
        <f t="shared" si="397"/>
        <v>0.10355</v>
      </c>
      <c r="R701" s="81">
        <f t="shared" si="397"/>
        <v>9.5759999999999998E-2</v>
      </c>
      <c r="S701" s="81">
        <f t="shared" si="397"/>
        <v>9.3640000000000001E-2</v>
      </c>
      <c r="T701" s="81">
        <f t="shared" si="397"/>
        <v>9.912E-2</v>
      </c>
      <c r="U701" s="81">
        <f t="shared" si="397"/>
        <v>4.3549999999999998E-2</v>
      </c>
      <c r="V701" s="81">
        <f t="shared" si="397"/>
        <v>0</v>
      </c>
      <c r="W701" s="81">
        <f t="shared" si="397"/>
        <v>0</v>
      </c>
      <c r="X701" s="81">
        <f t="shared" si="397"/>
        <v>0</v>
      </c>
      <c r="Y701" s="81">
        <f t="shared" si="397"/>
        <v>0.15323000000000001</v>
      </c>
      <c r="Z701" s="81">
        <f t="shared" si="397"/>
        <v>0.40848000000000001</v>
      </c>
      <c r="AA701" s="81">
        <f t="shared" si="397"/>
        <v>0.15887999999999999</v>
      </c>
    </row>
    <row r="702" spans="1:27" ht="12.75" hidden="1" customHeight="1" outlineLevel="1" x14ac:dyDescent="0.2">
      <c r="A702" s="89" t="s">
        <v>2125</v>
      </c>
      <c r="B702" s="63" t="s">
        <v>230</v>
      </c>
      <c r="C702" s="43" t="s">
        <v>79</v>
      </c>
      <c r="D702" s="44">
        <v>266.77</v>
      </c>
      <c r="E702" s="44">
        <v>345.86</v>
      </c>
      <c r="F702" s="44">
        <v>321.76</v>
      </c>
      <c r="G702" s="44">
        <v>27.83</v>
      </c>
      <c r="H702" s="44">
        <v>0</v>
      </c>
      <c r="I702" s="44">
        <v>10.42</v>
      </c>
      <c r="J702" s="44">
        <v>0</v>
      </c>
      <c r="K702" s="44">
        <v>0</v>
      </c>
      <c r="L702" s="44">
        <v>0</v>
      </c>
      <c r="M702" s="44">
        <v>0</v>
      </c>
      <c r="N702" s="44">
        <v>85.28</v>
      </c>
      <c r="O702" s="44">
        <v>68.760000000000005</v>
      </c>
      <c r="P702" s="44">
        <v>72.02</v>
      </c>
      <c r="Q702" s="44">
        <v>103.55</v>
      </c>
      <c r="R702" s="44">
        <v>95.76</v>
      </c>
      <c r="S702" s="44">
        <v>93.64</v>
      </c>
      <c r="T702" s="44">
        <v>99.12</v>
      </c>
      <c r="U702" s="44">
        <v>43.55</v>
      </c>
      <c r="V702" s="44">
        <v>0</v>
      </c>
      <c r="W702" s="44">
        <v>0</v>
      </c>
      <c r="X702" s="44">
        <v>0</v>
      </c>
      <c r="Y702" s="44">
        <v>153.22999999999999</v>
      </c>
      <c r="Z702" s="44">
        <v>408.48</v>
      </c>
      <c r="AA702" s="44">
        <v>158.88</v>
      </c>
    </row>
    <row r="703" spans="1:27" collapsed="1" x14ac:dyDescent="0.2">
      <c r="A703" s="88" t="s">
        <v>2126</v>
      </c>
      <c r="B703" s="28" t="str">
        <f>"09"&amp;"."&amp;$B$776&amp;"."&amp;$B$777</f>
        <v>09.09.2023</v>
      </c>
      <c r="C703" s="80" t="s">
        <v>76</v>
      </c>
      <c r="D703" s="81">
        <f>ROUND((D704)/1000,5)</f>
        <v>2.0109999999999999E-2</v>
      </c>
      <c r="E703" s="81">
        <f t="shared" ref="E703:AA703" si="398">ROUND((E704)/1000,5)</f>
        <v>0</v>
      </c>
      <c r="F703" s="81">
        <f t="shared" si="398"/>
        <v>0</v>
      </c>
      <c r="G703" s="81">
        <f t="shared" si="398"/>
        <v>0</v>
      </c>
      <c r="H703" s="81">
        <f t="shared" si="398"/>
        <v>6.0000000000000002E-5</v>
      </c>
      <c r="I703" s="81">
        <f t="shared" si="398"/>
        <v>0</v>
      </c>
      <c r="J703" s="81">
        <f t="shared" si="398"/>
        <v>0</v>
      </c>
      <c r="K703" s="81">
        <f t="shared" si="398"/>
        <v>0</v>
      </c>
      <c r="L703" s="81">
        <f t="shared" si="398"/>
        <v>0</v>
      </c>
      <c r="M703" s="81">
        <f t="shared" si="398"/>
        <v>0</v>
      </c>
      <c r="N703" s="81">
        <f t="shared" si="398"/>
        <v>0</v>
      </c>
      <c r="O703" s="81">
        <f t="shared" si="398"/>
        <v>0</v>
      </c>
      <c r="P703" s="81">
        <f t="shared" si="398"/>
        <v>0</v>
      </c>
      <c r="Q703" s="81">
        <f t="shared" si="398"/>
        <v>0</v>
      </c>
      <c r="R703" s="81">
        <f t="shared" si="398"/>
        <v>0</v>
      </c>
      <c r="S703" s="81">
        <f t="shared" si="398"/>
        <v>0</v>
      </c>
      <c r="T703" s="81">
        <f t="shared" si="398"/>
        <v>0</v>
      </c>
      <c r="U703" s="81">
        <f t="shared" si="398"/>
        <v>0</v>
      </c>
      <c r="V703" s="81">
        <f t="shared" si="398"/>
        <v>0</v>
      </c>
      <c r="W703" s="81">
        <f t="shared" si="398"/>
        <v>0</v>
      </c>
      <c r="X703" s="81">
        <f t="shared" si="398"/>
        <v>1.4E-3</v>
      </c>
      <c r="Y703" s="81">
        <f t="shared" si="398"/>
        <v>8.7970000000000007E-2</v>
      </c>
      <c r="Z703" s="81">
        <f t="shared" si="398"/>
        <v>0.28144000000000002</v>
      </c>
      <c r="AA703" s="81">
        <f t="shared" si="398"/>
        <v>0.11125</v>
      </c>
    </row>
    <row r="704" spans="1:27" ht="12.75" hidden="1" customHeight="1" outlineLevel="1" x14ac:dyDescent="0.2">
      <c r="A704" s="89" t="s">
        <v>2127</v>
      </c>
      <c r="B704" s="63" t="s">
        <v>230</v>
      </c>
      <c r="C704" s="43" t="s">
        <v>79</v>
      </c>
      <c r="D704" s="44">
        <v>20.11</v>
      </c>
      <c r="E704" s="44">
        <v>0</v>
      </c>
      <c r="F704" s="44">
        <v>0</v>
      </c>
      <c r="G704" s="44">
        <v>0</v>
      </c>
      <c r="H704" s="44">
        <v>0.06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1.4</v>
      </c>
      <c r="Y704" s="44">
        <v>87.97</v>
      </c>
      <c r="Z704" s="44">
        <v>281.44</v>
      </c>
      <c r="AA704" s="44">
        <v>111.25</v>
      </c>
    </row>
    <row r="705" spans="1:27" collapsed="1" x14ac:dyDescent="0.2">
      <c r="A705" s="88" t="s">
        <v>2128</v>
      </c>
      <c r="B705" s="28" t="str">
        <f>"10"&amp;"."&amp;$B$776&amp;"."&amp;$B$777</f>
        <v>10.09.2023</v>
      </c>
      <c r="C705" s="80" t="s">
        <v>76</v>
      </c>
      <c r="D705" s="81">
        <f>ROUND((D706)/1000,5)</f>
        <v>3.7780000000000001E-2</v>
      </c>
      <c r="E705" s="81">
        <f t="shared" ref="E705:AA705" si="399">ROUND((E706)/1000,5)</f>
        <v>8.3510000000000001E-2</v>
      </c>
      <c r="F705" s="81">
        <f t="shared" si="399"/>
        <v>5.4480000000000001E-2</v>
      </c>
      <c r="G705" s="81">
        <f t="shared" si="399"/>
        <v>4.1610000000000001E-2</v>
      </c>
      <c r="H705" s="81">
        <f t="shared" si="399"/>
        <v>0</v>
      </c>
      <c r="I705" s="81">
        <f t="shared" si="399"/>
        <v>0</v>
      </c>
      <c r="J705" s="81">
        <f t="shared" si="399"/>
        <v>0</v>
      </c>
      <c r="K705" s="81">
        <f t="shared" si="399"/>
        <v>7.9399999999999991E-3</v>
      </c>
      <c r="L705" s="81">
        <f t="shared" si="399"/>
        <v>0</v>
      </c>
      <c r="M705" s="81">
        <f t="shared" si="399"/>
        <v>0</v>
      </c>
      <c r="N705" s="81">
        <f t="shared" si="399"/>
        <v>3.7179999999999998E-2</v>
      </c>
      <c r="O705" s="81">
        <f t="shared" si="399"/>
        <v>4.2139999999999997E-2</v>
      </c>
      <c r="P705" s="81">
        <f t="shared" si="399"/>
        <v>5.2639999999999999E-2</v>
      </c>
      <c r="Q705" s="81">
        <f t="shared" si="399"/>
        <v>6.6589999999999996E-2</v>
      </c>
      <c r="R705" s="81">
        <f t="shared" si="399"/>
        <v>3.397E-2</v>
      </c>
      <c r="S705" s="81">
        <f t="shared" si="399"/>
        <v>1.5299999999999999E-2</v>
      </c>
      <c r="T705" s="81">
        <f t="shared" si="399"/>
        <v>0</v>
      </c>
      <c r="U705" s="81">
        <f t="shared" si="399"/>
        <v>4.9430000000000002E-2</v>
      </c>
      <c r="V705" s="81">
        <f t="shared" si="399"/>
        <v>0</v>
      </c>
      <c r="W705" s="81">
        <f t="shared" si="399"/>
        <v>0</v>
      </c>
      <c r="X705" s="81">
        <f t="shared" si="399"/>
        <v>5.3659999999999999E-2</v>
      </c>
      <c r="Y705" s="81">
        <f t="shared" si="399"/>
        <v>0.19944000000000001</v>
      </c>
      <c r="Z705" s="81">
        <f t="shared" si="399"/>
        <v>0.27877000000000002</v>
      </c>
      <c r="AA705" s="81">
        <f t="shared" si="399"/>
        <v>0.13485</v>
      </c>
    </row>
    <row r="706" spans="1:27" ht="12.75" hidden="1" customHeight="1" outlineLevel="1" x14ac:dyDescent="0.2">
      <c r="A706" s="89" t="s">
        <v>2129</v>
      </c>
      <c r="B706" s="63" t="s">
        <v>230</v>
      </c>
      <c r="C706" s="43" t="s">
        <v>79</v>
      </c>
      <c r="D706" s="44">
        <v>37.78</v>
      </c>
      <c r="E706" s="44">
        <v>83.51</v>
      </c>
      <c r="F706" s="44">
        <v>54.48</v>
      </c>
      <c r="G706" s="44">
        <v>41.61</v>
      </c>
      <c r="H706" s="44">
        <v>0</v>
      </c>
      <c r="I706" s="44">
        <v>0</v>
      </c>
      <c r="J706" s="44">
        <v>0</v>
      </c>
      <c r="K706" s="44">
        <v>7.94</v>
      </c>
      <c r="L706" s="44">
        <v>0</v>
      </c>
      <c r="M706" s="44">
        <v>0</v>
      </c>
      <c r="N706" s="44">
        <v>37.18</v>
      </c>
      <c r="O706" s="44">
        <v>42.14</v>
      </c>
      <c r="P706" s="44">
        <v>52.64</v>
      </c>
      <c r="Q706" s="44">
        <v>66.59</v>
      </c>
      <c r="R706" s="44">
        <v>33.97</v>
      </c>
      <c r="S706" s="44">
        <v>15.3</v>
      </c>
      <c r="T706" s="44">
        <v>0</v>
      </c>
      <c r="U706" s="44">
        <v>49.43</v>
      </c>
      <c r="V706" s="44">
        <v>0</v>
      </c>
      <c r="W706" s="44">
        <v>0</v>
      </c>
      <c r="X706" s="44">
        <v>53.66</v>
      </c>
      <c r="Y706" s="44">
        <v>199.44</v>
      </c>
      <c r="Z706" s="44">
        <v>278.77</v>
      </c>
      <c r="AA706" s="44">
        <v>134.85</v>
      </c>
    </row>
    <row r="707" spans="1:27" collapsed="1" x14ac:dyDescent="0.2">
      <c r="A707" s="88" t="s">
        <v>2130</v>
      </c>
      <c r="B707" s="28" t="str">
        <f>"11"&amp;"."&amp;$B$776&amp;"."&amp;$B$777</f>
        <v>11.09.2023</v>
      </c>
      <c r="C707" s="80" t="s">
        <v>76</v>
      </c>
      <c r="D707" s="81">
        <f>ROUND((D708)/1000,5)</f>
        <v>4.675E-2</v>
      </c>
      <c r="E707" s="81">
        <f t="shared" ref="E707:AA707" si="400">ROUND((E708)/1000,5)</f>
        <v>4.6629999999999998E-2</v>
      </c>
      <c r="F707" s="81">
        <f t="shared" si="400"/>
        <v>7.3539999999999994E-2</v>
      </c>
      <c r="G707" s="81">
        <f t="shared" si="400"/>
        <v>1.566E-2</v>
      </c>
      <c r="H707" s="81">
        <f t="shared" si="400"/>
        <v>6.5599999999999999E-3</v>
      </c>
      <c r="I707" s="81">
        <f t="shared" si="400"/>
        <v>0</v>
      </c>
      <c r="J707" s="81">
        <f t="shared" si="400"/>
        <v>0</v>
      </c>
      <c r="K707" s="81">
        <f t="shared" si="400"/>
        <v>0</v>
      </c>
      <c r="L707" s="81">
        <f t="shared" si="400"/>
        <v>0</v>
      </c>
      <c r="M707" s="81">
        <f t="shared" si="400"/>
        <v>0</v>
      </c>
      <c r="N707" s="81">
        <f t="shared" si="400"/>
        <v>2.0000000000000002E-5</v>
      </c>
      <c r="O707" s="81">
        <f t="shared" si="400"/>
        <v>0</v>
      </c>
      <c r="P707" s="81">
        <f t="shared" si="400"/>
        <v>0</v>
      </c>
      <c r="Q707" s="81">
        <f t="shared" si="400"/>
        <v>3.0000000000000001E-5</v>
      </c>
      <c r="R707" s="81">
        <f t="shared" si="400"/>
        <v>3.0699999999999998E-3</v>
      </c>
      <c r="S707" s="81">
        <f t="shared" si="400"/>
        <v>1.0399999999999999E-3</v>
      </c>
      <c r="T707" s="81">
        <f t="shared" si="400"/>
        <v>0</v>
      </c>
      <c r="U707" s="81">
        <f t="shared" si="400"/>
        <v>0</v>
      </c>
      <c r="V707" s="81">
        <f t="shared" si="400"/>
        <v>0</v>
      </c>
      <c r="W707" s="81">
        <f t="shared" si="400"/>
        <v>0</v>
      </c>
      <c r="X707" s="81">
        <f t="shared" si="400"/>
        <v>0</v>
      </c>
      <c r="Y707" s="81">
        <f t="shared" si="400"/>
        <v>6.2740000000000004E-2</v>
      </c>
      <c r="Z707" s="81">
        <f t="shared" si="400"/>
        <v>0.23649000000000001</v>
      </c>
      <c r="AA707" s="81">
        <f t="shared" si="400"/>
        <v>0.15681</v>
      </c>
    </row>
    <row r="708" spans="1:27" ht="12.75" hidden="1" customHeight="1" outlineLevel="1" x14ac:dyDescent="0.2">
      <c r="A708" s="89" t="s">
        <v>2131</v>
      </c>
      <c r="B708" s="63" t="s">
        <v>230</v>
      </c>
      <c r="C708" s="43" t="s">
        <v>79</v>
      </c>
      <c r="D708" s="44">
        <v>46.75</v>
      </c>
      <c r="E708" s="44">
        <v>46.63</v>
      </c>
      <c r="F708" s="44">
        <v>73.540000000000006</v>
      </c>
      <c r="G708" s="44">
        <v>15.66</v>
      </c>
      <c r="H708" s="44">
        <v>6.56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0.02</v>
      </c>
      <c r="O708" s="44">
        <v>0</v>
      </c>
      <c r="P708" s="44">
        <v>0</v>
      </c>
      <c r="Q708" s="44">
        <v>0.03</v>
      </c>
      <c r="R708" s="44">
        <v>3.07</v>
      </c>
      <c r="S708" s="44">
        <v>1.04</v>
      </c>
      <c r="T708" s="44">
        <v>0</v>
      </c>
      <c r="U708" s="44">
        <v>0</v>
      </c>
      <c r="V708" s="44">
        <v>0</v>
      </c>
      <c r="W708" s="44">
        <v>0</v>
      </c>
      <c r="X708" s="44">
        <v>0</v>
      </c>
      <c r="Y708" s="44">
        <v>62.74</v>
      </c>
      <c r="Z708" s="44">
        <v>236.49</v>
      </c>
      <c r="AA708" s="44">
        <v>156.81</v>
      </c>
    </row>
    <row r="709" spans="1:27" collapsed="1" x14ac:dyDescent="0.2">
      <c r="A709" s="88" t="s">
        <v>2132</v>
      </c>
      <c r="B709" s="28" t="str">
        <f>"12"&amp;"."&amp;$B$776&amp;"."&amp;$B$777</f>
        <v>12.09.2023</v>
      </c>
      <c r="C709" s="80" t="s">
        <v>76</v>
      </c>
      <c r="D709" s="81">
        <f>ROUND((D710)/1000,5)</f>
        <v>0</v>
      </c>
      <c r="E709" s="81">
        <f t="shared" ref="E709:AA709" si="401">ROUND((E710)/1000,5)</f>
        <v>2.5999999999999998E-4</v>
      </c>
      <c r="F709" s="81">
        <f t="shared" si="401"/>
        <v>0</v>
      </c>
      <c r="G709" s="81">
        <f t="shared" si="401"/>
        <v>2.5270000000000001E-2</v>
      </c>
      <c r="H709" s="81">
        <f t="shared" si="401"/>
        <v>0</v>
      </c>
      <c r="I709" s="81">
        <f t="shared" si="401"/>
        <v>0</v>
      </c>
      <c r="J709" s="81">
        <f t="shared" si="401"/>
        <v>0</v>
      </c>
      <c r="K709" s="81">
        <f t="shared" si="401"/>
        <v>0</v>
      </c>
      <c r="L709" s="81">
        <f t="shared" si="401"/>
        <v>0</v>
      </c>
      <c r="M709" s="81">
        <f t="shared" si="401"/>
        <v>0</v>
      </c>
      <c r="N709" s="81">
        <f t="shared" si="401"/>
        <v>8.8900000000000003E-3</v>
      </c>
      <c r="O709" s="81">
        <f t="shared" si="401"/>
        <v>3.9640000000000002E-2</v>
      </c>
      <c r="P709" s="81">
        <f t="shared" si="401"/>
        <v>2.3480000000000001E-2</v>
      </c>
      <c r="Q709" s="81">
        <f t="shared" si="401"/>
        <v>2.6159999999999999E-2</v>
      </c>
      <c r="R709" s="81">
        <f t="shared" si="401"/>
        <v>2.189E-2</v>
      </c>
      <c r="S709" s="81">
        <f t="shared" si="401"/>
        <v>2.9479999999999999E-2</v>
      </c>
      <c r="T709" s="81">
        <f t="shared" si="401"/>
        <v>2.4379999999999999E-2</v>
      </c>
      <c r="U709" s="81">
        <f t="shared" si="401"/>
        <v>7.1199999999999996E-3</v>
      </c>
      <c r="V709" s="81">
        <f t="shared" si="401"/>
        <v>0</v>
      </c>
      <c r="W709" s="81">
        <f t="shared" si="401"/>
        <v>0</v>
      </c>
      <c r="X709" s="81">
        <f t="shared" si="401"/>
        <v>0</v>
      </c>
      <c r="Y709" s="81">
        <f t="shared" si="401"/>
        <v>4.1209999999999997E-2</v>
      </c>
      <c r="Z709" s="81">
        <f t="shared" si="401"/>
        <v>0.22950999999999999</v>
      </c>
      <c r="AA709" s="81">
        <f t="shared" si="401"/>
        <v>9.1170000000000001E-2</v>
      </c>
    </row>
    <row r="710" spans="1:27" ht="12.75" hidden="1" customHeight="1" outlineLevel="1" x14ac:dyDescent="0.2">
      <c r="A710" s="89" t="s">
        <v>2133</v>
      </c>
      <c r="B710" s="63" t="s">
        <v>230</v>
      </c>
      <c r="C710" s="43" t="s">
        <v>79</v>
      </c>
      <c r="D710" s="44">
        <v>0</v>
      </c>
      <c r="E710" s="44">
        <v>0.26</v>
      </c>
      <c r="F710" s="44">
        <v>0</v>
      </c>
      <c r="G710" s="44">
        <v>25.27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8.89</v>
      </c>
      <c r="O710" s="44">
        <v>39.64</v>
      </c>
      <c r="P710" s="44">
        <v>23.48</v>
      </c>
      <c r="Q710" s="44">
        <v>26.16</v>
      </c>
      <c r="R710" s="44">
        <v>21.89</v>
      </c>
      <c r="S710" s="44">
        <v>29.48</v>
      </c>
      <c r="T710" s="44">
        <v>24.38</v>
      </c>
      <c r="U710" s="44">
        <v>7.12</v>
      </c>
      <c r="V710" s="44">
        <v>0</v>
      </c>
      <c r="W710" s="44">
        <v>0</v>
      </c>
      <c r="X710" s="44">
        <v>0</v>
      </c>
      <c r="Y710" s="44">
        <v>41.21</v>
      </c>
      <c r="Z710" s="44">
        <v>229.51</v>
      </c>
      <c r="AA710" s="44">
        <v>91.17</v>
      </c>
    </row>
    <row r="711" spans="1:27" collapsed="1" x14ac:dyDescent="0.2">
      <c r="A711" s="88" t="s">
        <v>2134</v>
      </c>
      <c r="B711" s="28" t="str">
        <f>"13"&amp;"."&amp;$B$776&amp;"."&amp;$B$777</f>
        <v>13.09.2023</v>
      </c>
      <c r="C711" s="80" t="s">
        <v>76</v>
      </c>
      <c r="D711" s="81">
        <f>ROUND((D712)/1000,5)</f>
        <v>1.0000000000000001E-5</v>
      </c>
      <c r="E711" s="81">
        <f t="shared" ref="E711:AA711" si="402">ROUND((E712)/1000,5)</f>
        <v>0</v>
      </c>
      <c r="F711" s="81">
        <f t="shared" si="402"/>
        <v>0</v>
      </c>
      <c r="G711" s="81">
        <f t="shared" si="402"/>
        <v>0</v>
      </c>
      <c r="H711" s="81">
        <f t="shared" si="402"/>
        <v>0</v>
      </c>
      <c r="I711" s="81">
        <f t="shared" si="402"/>
        <v>0</v>
      </c>
      <c r="J711" s="81">
        <f t="shared" si="402"/>
        <v>0</v>
      </c>
      <c r="K711" s="81">
        <f t="shared" si="402"/>
        <v>0</v>
      </c>
      <c r="L711" s="81">
        <f t="shared" si="402"/>
        <v>0</v>
      </c>
      <c r="M711" s="81">
        <f t="shared" si="402"/>
        <v>0</v>
      </c>
      <c r="N711" s="81">
        <f t="shared" si="402"/>
        <v>5.7389999999999997E-2</v>
      </c>
      <c r="O711" s="81">
        <f t="shared" si="402"/>
        <v>7.1929999999999994E-2</v>
      </c>
      <c r="P711" s="81">
        <f t="shared" si="402"/>
        <v>5.1279999999999999E-2</v>
      </c>
      <c r="Q711" s="81">
        <f t="shared" si="402"/>
        <v>7.0900000000000005E-2</v>
      </c>
      <c r="R711" s="81">
        <f t="shared" si="402"/>
        <v>5.944E-2</v>
      </c>
      <c r="S711" s="81">
        <f t="shared" si="402"/>
        <v>2.0000000000000002E-5</v>
      </c>
      <c r="T711" s="81">
        <f t="shared" si="402"/>
        <v>4.5190000000000001E-2</v>
      </c>
      <c r="U711" s="81">
        <f t="shared" si="402"/>
        <v>7.2999999999999996E-4</v>
      </c>
      <c r="V711" s="81">
        <f t="shared" si="402"/>
        <v>0</v>
      </c>
      <c r="W711" s="81">
        <f t="shared" si="402"/>
        <v>0</v>
      </c>
      <c r="X711" s="81">
        <f t="shared" si="402"/>
        <v>0</v>
      </c>
      <c r="Y711" s="81">
        <f t="shared" si="402"/>
        <v>6.1219999999999997E-2</v>
      </c>
      <c r="Z711" s="81">
        <f t="shared" si="402"/>
        <v>0.37737999999999999</v>
      </c>
      <c r="AA711" s="81">
        <f t="shared" si="402"/>
        <v>0.23252</v>
      </c>
    </row>
    <row r="712" spans="1:27" ht="12.75" hidden="1" customHeight="1" outlineLevel="1" x14ac:dyDescent="0.2">
      <c r="A712" s="89" t="s">
        <v>2135</v>
      </c>
      <c r="B712" s="63" t="s">
        <v>230</v>
      </c>
      <c r="C712" s="43" t="s">
        <v>79</v>
      </c>
      <c r="D712" s="44">
        <v>0.01</v>
      </c>
      <c r="E712" s="44">
        <v>0</v>
      </c>
      <c r="F712" s="44">
        <v>0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57.39</v>
      </c>
      <c r="O712" s="44">
        <v>71.930000000000007</v>
      </c>
      <c r="P712" s="44">
        <v>51.28</v>
      </c>
      <c r="Q712" s="44">
        <v>70.900000000000006</v>
      </c>
      <c r="R712" s="44">
        <v>59.44</v>
      </c>
      <c r="S712" s="44">
        <v>0.02</v>
      </c>
      <c r="T712" s="44">
        <v>45.19</v>
      </c>
      <c r="U712" s="44">
        <v>0.73</v>
      </c>
      <c r="V712" s="44">
        <v>0</v>
      </c>
      <c r="W712" s="44">
        <v>0</v>
      </c>
      <c r="X712" s="44">
        <v>0</v>
      </c>
      <c r="Y712" s="44">
        <v>61.22</v>
      </c>
      <c r="Z712" s="44">
        <v>377.38</v>
      </c>
      <c r="AA712" s="44">
        <v>232.52</v>
      </c>
    </row>
    <row r="713" spans="1:27" collapsed="1" x14ac:dyDescent="0.2">
      <c r="A713" s="88" t="s">
        <v>2136</v>
      </c>
      <c r="B713" s="28" t="str">
        <f>"14"&amp;"."&amp;$B$776&amp;"."&amp;$B$777</f>
        <v>14.09.2023</v>
      </c>
      <c r="C713" s="80" t="s">
        <v>76</v>
      </c>
      <c r="D713" s="81">
        <f>ROUND((D714)/1000,5)</f>
        <v>0.11796</v>
      </c>
      <c r="E713" s="81">
        <f t="shared" ref="E713:AA713" si="403">ROUND((E714)/1000,5)</f>
        <v>2.8039999999999999E-2</v>
      </c>
      <c r="F713" s="81">
        <f t="shared" si="403"/>
        <v>4.4900000000000001E-3</v>
      </c>
      <c r="G713" s="81">
        <f t="shared" si="403"/>
        <v>0</v>
      </c>
      <c r="H713" s="81">
        <f t="shared" si="403"/>
        <v>0</v>
      </c>
      <c r="I713" s="81">
        <f t="shared" si="403"/>
        <v>0</v>
      </c>
      <c r="J713" s="81">
        <f t="shared" si="403"/>
        <v>0</v>
      </c>
      <c r="K713" s="81">
        <f t="shared" si="403"/>
        <v>0</v>
      </c>
      <c r="L713" s="81">
        <f t="shared" si="403"/>
        <v>0</v>
      </c>
      <c r="M713" s="81">
        <f t="shared" si="403"/>
        <v>4.4999999999999999E-4</v>
      </c>
      <c r="N713" s="81">
        <f t="shared" si="403"/>
        <v>2.9059999999999999E-2</v>
      </c>
      <c r="O713" s="81">
        <f t="shared" si="403"/>
        <v>6.6339999999999996E-2</v>
      </c>
      <c r="P713" s="81">
        <f t="shared" si="403"/>
        <v>3.635E-2</v>
      </c>
      <c r="Q713" s="81">
        <f t="shared" si="403"/>
        <v>2.6120000000000001E-2</v>
      </c>
      <c r="R713" s="81">
        <f t="shared" si="403"/>
        <v>6.8999999999999999E-3</v>
      </c>
      <c r="S713" s="81">
        <f t="shared" si="403"/>
        <v>2.0699999999999998E-3</v>
      </c>
      <c r="T713" s="81">
        <f t="shared" si="403"/>
        <v>1.6999999999999999E-3</v>
      </c>
      <c r="U713" s="81">
        <f t="shared" si="403"/>
        <v>0</v>
      </c>
      <c r="V713" s="81">
        <f t="shared" si="403"/>
        <v>0</v>
      </c>
      <c r="W713" s="81">
        <f t="shared" si="403"/>
        <v>0</v>
      </c>
      <c r="X713" s="81">
        <f t="shared" si="403"/>
        <v>4.6800000000000001E-3</v>
      </c>
      <c r="Y713" s="81">
        <f t="shared" si="403"/>
        <v>5.9029999999999999E-2</v>
      </c>
      <c r="Z713" s="81">
        <f t="shared" si="403"/>
        <v>0.48404000000000003</v>
      </c>
      <c r="AA713" s="81">
        <f t="shared" si="403"/>
        <v>0.32756999999999997</v>
      </c>
    </row>
    <row r="714" spans="1:27" ht="12.75" hidden="1" customHeight="1" outlineLevel="1" x14ac:dyDescent="0.2">
      <c r="A714" s="89" t="s">
        <v>2137</v>
      </c>
      <c r="B714" s="63" t="s">
        <v>230</v>
      </c>
      <c r="C714" s="43" t="s">
        <v>79</v>
      </c>
      <c r="D714" s="44">
        <v>117.96</v>
      </c>
      <c r="E714" s="44">
        <v>28.04</v>
      </c>
      <c r="F714" s="44">
        <v>4.49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0.45</v>
      </c>
      <c r="N714" s="44">
        <v>29.06</v>
      </c>
      <c r="O714" s="44">
        <v>66.34</v>
      </c>
      <c r="P714" s="44">
        <v>36.35</v>
      </c>
      <c r="Q714" s="44">
        <v>26.12</v>
      </c>
      <c r="R714" s="44">
        <v>6.9</v>
      </c>
      <c r="S714" s="44">
        <v>2.0699999999999998</v>
      </c>
      <c r="T714" s="44">
        <v>1.7</v>
      </c>
      <c r="U714" s="44">
        <v>0</v>
      </c>
      <c r="V714" s="44">
        <v>0</v>
      </c>
      <c r="W714" s="44">
        <v>0</v>
      </c>
      <c r="X714" s="44">
        <v>4.68</v>
      </c>
      <c r="Y714" s="44">
        <v>59.03</v>
      </c>
      <c r="Z714" s="44">
        <v>484.04</v>
      </c>
      <c r="AA714" s="44">
        <v>327.57</v>
      </c>
    </row>
    <row r="715" spans="1:27" collapsed="1" x14ac:dyDescent="0.2">
      <c r="A715" s="88" t="s">
        <v>2138</v>
      </c>
      <c r="B715" s="28" t="str">
        <f>"15"&amp;"."&amp;$B$776&amp;"."&amp;$B$777</f>
        <v>15.09.2023</v>
      </c>
      <c r="C715" s="80" t="s">
        <v>76</v>
      </c>
      <c r="D715" s="81">
        <f>ROUND((D716)/1000,5)</f>
        <v>0.20313000000000001</v>
      </c>
      <c r="E715" s="81">
        <f t="shared" ref="E715:AA715" si="404">ROUND((E716)/1000,5)</f>
        <v>0.11867999999999999</v>
      </c>
      <c r="F715" s="81">
        <f t="shared" si="404"/>
        <v>5.0470000000000001E-2</v>
      </c>
      <c r="G715" s="81">
        <f t="shared" si="404"/>
        <v>0</v>
      </c>
      <c r="H715" s="81">
        <f t="shared" si="404"/>
        <v>4.6390000000000001E-2</v>
      </c>
      <c r="I715" s="81">
        <f t="shared" si="404"/>
        <v>0</v>
      </c>
      <c r="J715" s="81">
        <f t="shared" si="404"/>
        <v>0</v>
      </c>
      <c r="K715" s="81">
        <f t="shared" si="404"/>
        <v>0</v>
      </c>
      <c r="L715" s="81">
        <f t="shared" si="404"/>
        <v>0</v>
      </c>
      <c r="M715" s="81">
        <f t="shared" si="404"/>
        <v>1.3100000000000001E-2</v>
      </c>
      <c r="N715" s="81">
        <f t="shared" si="404"/>
        <v>3.8809999999999997E-2</v>
      </c>
      <c r="O715" s="81">
        <f t="shared" si="404"/>
        <v>2.2200000000000001E-2</v>
      </c>
      <c r="P715" s="81">
        <f t="shared" si="404"/>
        <v>1.8610000000000002E-2</v>
      </c>
      <c r="Q715" s="81">
        <f t="shared" si="404"/>
        <v>1.6840000000000001E-2</v>
      </c>
      <c r="R715" s="81">
        <f t="shared" si="404"/>
        <v>6.8919999999999995E-2</v>
      </c>
      <c r="S715" s="81">
        <f t="shared" si="404"/>
        <v>5.0810000000000001E-2</v>
      </c>
      <c r="T715" s="81">
        <f t="shared" si="404"/>
        <v>2.7830000000000001E-2</v>
      </c>
      <c r="U715" s="81">
        <f t="shared" si="404"/>
        <v>0</v>
      </c>
      <c r="V715" s="81">
        <f t="shared" si="404"/>
        <v>0</v>
      </c>
      <c r="W715" s="81">
        <f t="shared" si="404"/>
        <v>0</v>
      </c>
      <c r="X715" s="81">
        <f t="shared" si="404"/>
        <v>3.9359999999999999E-2</v>
      </c>
      <c r="Y715" s="81">
        <f t="shared" si="404"/>
        <v>0.14288999999999999</v>
      </c>
      <c r="Z715" s="81">
        <f t="shared" si="404"/>
        <v>0.46045999999999998</v>
      </c>
      <c r="AA715" s="81">
        <f t="shared" si="404"/>
        <v>0.21306</v>
      </c>
    </row>
    <row r="716" spans="1:27" ht="12.75" hidden="1" customHeight="1" outlineLevel="1" x14ac:dyDescent="0.2">
      <c r="A716" s="89" t="s">
        <v>2139</v>
      </c>
      <c r="B716" s="63" t="s">
        <v>230</v>
      </c>
      <c r="C716" s="43" t="s">
        <v>79</v>
      </c>
      <c r="D716" s="44">
        <v>203.13</v>
      </c>
      <c r="E716" s="44">
        <v>118.68</v>
      </c>
      <c r="F716" s="44">
        <v>50.47</v>
      </c>
      <c r="G716" s="44">
        <v>0</v>
      </c>
      <c r="H716" s="44">
        <v>46.39</v>
      </c>
      <c r="I716" s="44">
        <v>0</v>
      </c>
      <c r="J716" s="44">
        <v>0</v>
      </c>
      <c r="K716" s="44">
        <v>0</v>
      </c>
      <c r="L716" s="44">
        <v>0</v>
      </c>
      <c r="M716" s="44">
        <v>13.1</v>
      </c>
      <c r="N716" s="44">
        <v>38.81</v>
      </c>
      <c r="O716" s="44">
        <v>22.2</v>
      </c>
      <c r="P716" s="44">
        <v>18.61</v>
      </c>
      <c r="Q716" s="44">
        <v>16.84</v>
      </c>
      <c r="R716" s="44">
        <v>68.92</v>
      </c>
      <c r="S716" s="44">
        <v>50.81</v>
      </c>
      <c r="T716" s="44">
        <v>27.83</v>
      </c>
      <c r="U716" s="44">
        <v>0</v>
      </c>
      <c r="V716" s="44">
        <v>0</v>
      </c>
      <c r="W716" s="44">
        <v>0</v>
      </c>
      <c r="X716" s="44">
        <v>39.36</v>
      </c>
      <c r="Y716" s="44">
        <v>142.88999999999999</v>
      </c>
      <c r="Z716" s="44">
        <v>460.46</v>
      </c>
      <c r="AA716" s="44">
        <v>213.06</v>
      </c>
    </row>
    <row r="717" spans="1:27" collapsed="1" x14ac:dyDescent="0.2">
      <c r="A717" s="88" t="s">
        <v>2140</v>
      </c>
      <c r="B717" s="28" t="str">
        <f>"16"&amp;"."&amp;$B$776&amp;"."&amp;$B$777</f>
        <v>16.09.2023</v>
      </c>
      <c r="C717" s="80" t="s">
        <v>76</v>
      </c>
      <c r="D717" s="81">
        <f>ROUND((D718)/1000,5)</f>
        <v>0.21842</v>
      </c>
      <c r="E717" s="81">
        <f t="shared" ref="E717:AA717" si="405">ROUND((E718)/1000,5)</f>
        <v>6.2190000000000002E-2</v>
      </c>
      <c r="F717" s="81">
        <f t="shared" si="405"/>
        <v>2.0400000000000001E-3</v>
      </c>
      <c r="G717" s="81">
        <f t="shared" si="405"/>
        <v>0</v>
      </c>
      <c r="H717" s="81">
        <f t="shared" si="405"/>
        <v>0</v>
      </c>
      <c r="I717" s="81">
        <f t="shared" si="405"/>
        <v>4.3860000000000003E-2</v>
      </c>
      <c r="J717" s="81">
        <f t="shared" si="405"/>
        <v>0</v>
      </c>
      <c r="K717" s="81">
        <f t="shared" si="405"/>
        <v>0</v>
      </c>
      <c r="L717" s="81">
        <f t="shared" si="405"/>
        <v>0</v>
      </c>
      <c r="M717" s="81">
        <f t="shared" si="405"/>
        <v>0</v>
      </c>
      <c r="N717" s="81">
        <f t="shared" si="405"/>
        <v>0</v>
      </c>
      <c r="O717" s="81">
        <f t="shared" si="405"/>
        <v>0</v>
      </c>
      <c r="P717" s="81">
        <f t="shared" si="405"/>
        <v>0</v>
      </c>
      <c r="Q717" s="81">
        <f t="shared" si="405"/>
        <v>0</v>
      </c>
      <c r="R717" s="81">
        <f t="shared" si="405"/>
        <v>0</v>
      </c>
      <c r="S717" s="81">
        <f t="shared" si="405"/>
        <v>0</v>
      </c>
      <c r="T717" s="81">
        <f t="shared" si="405"/>
        <v>0</v>
      </c>
      <c r="U717" s="81">
        <f t="shared" si="405"/>
        <v>5.1399999999999996E-3</v>
      </c>
      <c r="V717" s="81">
        <f t="shared" si="405"/>
        <v>9.2000000000000003E-4</v>
      </c>
      <c r="W717" s="81">
        <f t="shared" si="405"/>
        <v>3.9940000000000003E-2</v>
      </c>
      <c r="X717" s="81">
        <f t="shared" si="405"/>
        <v>0.23716999999999999</v>
      </c>
      <c r="Y717" s="81">
        <f t="shared" si="405"/>
        <v>8.5080000000000003E-2</v>
      </c>
      <c r="Z717" s="81">
        <f t="shared" si="405"/>
        <v>0.21809999999999999</v>
      </c>
      <c r="AA717" s="81">
        <f t="shared" si="405"/>
        <v>0.17785000000000001</v>
      </c>
    </row>
    <row r="718" spans="1:27" ht="12.75" hidden="1" customHeight="1" outlineLevel="1" x14ac:dyDescent="0.2">
      <c r="A718" s="89" t="s">
        <v>2141</v>
      </c>
      <c r="B718" s="63" t="s">
        <v>230</v>
      </c>
      <c r="C718" s="43" t="s">
        <v>79</v>
      </c>
      <c r="D718" s="44">
        <v>218.42</v>
      </c>
      <c r="E718" s="44">
        <v>62.19</v>
      </c>
      <c r="F718" s="44">
        <v>2.04</v>
      </c>
      <c r="G718" s="44">
        <v>0</v>
      </c>
      <c r="H718" s="44">
        <v>0</v>
      </c>
      <c r="I718" s="44">
        <v>43.86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5.14</v>
      </c>
      <c r="V718" s="44">
        <v>0.92</v>
      </c>
      <c r="W718" s="44">
        <v>39.94</v>
      </c>
      <c r="X718" s="44">
        <v>237.17</v>
      </c>
      <c r="Y718" s="44">
        <v>85.08</v>
      </c>
      <c r="Z718" s="44">
        <v>218.1</v>
      </c>
      <c r="AA718" s="44">
        <v>177.85</v>
      </c>
    </row>
    <row r="719" spans="1:27" collapsed="1" x14ac:dyDescent="0.2">
      <c r="A719" s="88" t="s">
        <v>2142</v>
      </c>
      <c r="B719" s="28" t="str">
        <f>"17"&amp;"."&amp;$B$776&amp;"."&amp;$B$777</f>
        <v>17.09.2023</v>
      </c>
      <c r="C719" s="80" t="s">
        <v>76</v>
      </c>
      <c r="D719" s="81">
        <f>ROUND((D720)/1000,5)</f>
        <v>7.2609999999999994E-2</v>
      </c>
      <c r="E719" s="81">
        <f t="shared" ref="E719:AA719" si="406">ROUND((E720)/1000,5)</f>
        <v>0</v>
      </c>
      <c r="F719" s="81">
        <f t="shared" si="406"/>
        <v>0</v>
      </c>
      <c r="G719" s="81">
        <f t="shared" si="406"/>
        <v>0</v>
      </c>
      <c r="H719" s="81">
        <f t="shared" si="406"/>
        <v>0</v>
      </c>
      <c r="I719" s="81">
        <f t="shared" si="406"/>
        <v>0</v>
      </c>
      <c r="J719" s="81">
        <f t="shared" si="406"/>
        <v>0</v>
      </c>
      <c r="K719" s="81">
        <f t="shared" si="406"/>
        <v>0</v>
      </c>
      <c r="L719" s="81">
        <f t="shared" si="406"/>
        <v>0</v>
      </c>
      <c r="M719" s="81">
        <f t="shared" si="406"/>
        <v>0</v>
      </c>
      <c r="N719" s="81">
        <f t="shared" si="406"/>
        <v>0</v>
      </c>
      <c r="O719" s="81">
        <f t="shared" si="406"/>
        <v>0</v>
      </c>
      <c r="P719" s="81">
        <f t="shared" si="406"/>
        <v>0</v>
      </c>
      <c r="Q719" s="81">
        <f t="shared" si="406"/>
        <v>0</v>
      </c>
      <c r="R719" s="81">
        <f t="shared" si="406"/>
        <v>0</v>
      </c>
      <c r="S719" s="81">
        <f t="shared" si="406"/>
        <v>0</v>
      </c>
      <c r="T719" s="81">
        <f t="shared" si="406"/>
        <v>0</v>
      </c>
      <c r="U719" s="81">
        <f t="shared" si="406"/>
        <v>7.3000000000000001E-3</v>
      </c>
      <c r="V719" s="81">
        <f t="shared" si="406"/>
        <v>2.5579999999999999E-2</v>
      </c>
      <c r="W719" s="81">
        <f t="shared" si="406"/>
        <v>6.4250000000000002E-2</v>
      </c>
      <c r="X719" s="81">
        <f t="shared" si="406"/>
        <v>0.30651</v>
      </c>
      <c r="Y719" s="81">
        <f t="shared" si="406"/>
        <v>0.12248000000000001</v>
      </c>
      <c r="Z719" s="81">
        <f t="shared" si="406"/>
        <v>0.36176999999999998</v>
      </c>
      <c r="AA719" s="81">
        <f t="shared" si="406"/>
        <v>8.2290000000000002E-2</v>
      </c>
    </row>
    <row r="720" spans="1:27" ht="12.75" hidden="1" customHeight="1" outlineLevel="1" x14ac:dyDescent="0.2">
      <c r="A720" s="89" t="s">
        <v>2143</v>
      </c>
      <c r="B720" s="63" t="s">
        <v>230</v>
      </c>
      <c r="C720" s="43" t="s">
        <v>79</v>
      </c>
      <c r="D720" s="44">
        <v>72.61</v>
      </c>
      <c r="E720" s="44">
        <v>0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7.3</v>
      </c>
      <c r="V720" s="44">
        <v>25.58</v>
      </c>
      <c r="W720" s="44">
        <v>64.25</v>
      </c>
      <c r="X720" s="44">
        <v>306.51</v>
      </c>
      <c r="Y720" s="44">
        <v>122.48</v>
      </c>
      <c r="Z720" s="44">
        <v>361.77</v>
      </c>
      <c r="AA720" s="44">
        <v>82.29</v>
      </c>
    </row>
    <row r="721" spans="1:27" collapsed="1" x14ac:dyDescent="0.2">
      <c r="A721" s="88" t="s">
        <v>2144</v>
      </c>
      <c r="B721" s="28" t="str">
        <f>"18"&amp;"."&amp;$B$776&amp;"."&amp;$B$777</f>
        <v>18.09.2023</v>
      </c>
      <c r="C721" s="80" t="s">
        <v>76</v>
      </c>
      <c r="D721" s="81">
        <f>ROUND((D722)/1000,5)</f>
        <v>6.9029999999999994E-2</v>
      </c>
      <c r="E721" s="81">
        <f t="shared" ref="E721:AA721" si="407">ROUND((E722)/1000,5)</f>
        <v>4.095E-2</v>
      </c>
      <c r="F721" s="81">
        <f t="shared" si="407"/>
        <v>0</v>
      </c>
      <c r="G721" s="81">
        <f t="shared" si="407"/>
        <v>0</v>
      </c>
      <c r="H721" s="81">
        <f t="shared" si="407"/>
        <v>0</v>
      </c>
      <c r="I721" s="81">
        <f t="shared" si="407"/>
        <v>0</v>
      </c>
      <c r="J721" s="81">
        <f t="shared" si="407"/>
        <v>0</v>
      </c>
      <c r="K721" s="81">
        <f t="shared" si="407"/>
        <v>0</v>
      </c>
      <c r="L721" s="81">
        <f t="shared" si="407"/>
        <v>0</v>
      </c>
      <c r="M721" s="81">
        <f t="shared" si="407"/>
        <v>1.294E-2</v>
      </c>
      <c r="N721" s="81">
        <f t="shared" si="407"/>
        <v>0.1265</v>
      </c>
      <c r="O721" s="81">
        <f t="shared" si="407"/>
        <v>0.14013</v>
      </c>
      <c r="P721" s="81">
        <f t="shared" si="407"/>
        <v>9.2549999999999993E-2</v>
      </c>
      <c r="Q721" s="81">
        <f t="shared" si="407"/>
        <v>0.11358</v>
      </c>
      <c r="R721" s="81">
        <f t="shared" si="407"/>
        <v>0</v>
      </c>
      <c r="S721" s="81">
        <f t="shared" si="407"/>
        <v>0</v>
      </c>
      <c r="T721" s="81">
        <f t="shared" si="407"/>
        <v>0</v>
      </c>
      <c r="U721" s="81">
        <f t="shared" si="407"/>
        <v>0</v>
      </c>
      <c r="V721" s="81">
        <f t="shared" si="407"/>
        <v>0</v>
      </c>
      <c r="W721" s="81">
        <f t="shared" si="407"/>
        <v>2.3279999999999999E-2</v>
      </c>
      <c r="X721" s="81">
        <f t="shared" si="407"/>
        <v>0.11225</v>
      </c>
      <c r="Y721" s="81">
        <f t="shared" si="407"/>
        <v>7.578E-2</v>
      </c>
      <c r="Z721" s="81">
        <f t="shared" si="407"/>
        <v>0.62046999999999997</v>
      </c>
      <c r="AA721" s="81">
        <f t="shared" si="407"/>
        <v>0.24106</v>
      </c>
    </row>
    <row r="722" spans="1:27" ht="12.75" hidden="1" customHeight="1" outlineLevel="1" x14ac:dyDescent="0.2">
      <c r="A722" s="89" t="s">
        <v>2145</v>
      </c>
      <c r="B722" s="63" t="s">
        <v>230</v>
      </c>
      <c r="C722" s="43" t="s">
        <v>79</v>
      </c>
      <c r="D722" s="44">
        <v>69.03</v>
      </c>
      <c r="E722" s="44">
        <v>40.950000000000003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12.94</v>
      </c>
      <c r="N722" s="44">
        <v>126.5</v>
      </c>
      <c r="O722" s="44">
        <v>140.13</v>
      </c>
      <c r="P722" s="44">
        <v>92.55</v>
      </c>
      <c r="Q722" s="44">
        <v>113.58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23.28</v>
      </c>
      <c r="X722" s="44">
        <v>112.25</v>
      </c>
      <c r="Y722" s="44">
        <v>75.78</v>
      </c>
      <c r="Z722" s="44">
        <v>620.47</v>
      </c>
      <c r="AA722" s="44">
        <v>241.06</v>
      </c>
    </row>
    <row r="723" spans="1:27" collapsed="1" x14ac:dyDescent="0.2">
      <c r="A723" s="88" t="s">
        <v>2146</v>
      </c>
      <c r="B723" s="28" t="str">
        <f>"19"&amp;"."&amp;$B$776&amp;"."&amp;$B$777</f>
        <v>19.09.2023</v>
      </c>
      <c r="C723" s="80" t="s">
        <v>76</v>
      </c>
      <c r="D723" s="81">
        <f>ROUND((D724)/1000,5)</f>
        <v>4.2360000000000002E-2</v>
      </c>
      <c r="E723" s="81">
        <f t="shared" ref="E723:AA723" si="408">ROUND((E724)/1000,5)</f>
        <v>0.12897</v>
      </c>
      <c r="F723" s="81">
        <f t="shared" si="408"/>
        <v>0</v>
      </c>
      <c r="G723" s="81">
        <f t="shared" si="408"/>
        <v>0</v>
      </c>
      <c r="H723" s="81">
        <f t="shared" si="408"/>
        <v>0</v>
      </c>
      <c r="I723" s="81">
        <f t="shared" si="408"/>
        <v>0</v>
      </c>
      <c r="J723" s="81">
        <f t="shared" si="408"/>
        <v>0</v>
      </c>
      <c r="K723" s="81">
        <f t="shared" si="408"/>
        <v>0</v>
      </c>
      <c r="L723" s="81">
        <f t="shared" si="408"/>
        <v>2.615E-2</v>
      </c>
      <c r="M723" s="81">
        <f t="shared" si="408"/>
        <v>0.14707000000000001</v>
      </c>
      <c r="N723" s="81">
        <f t="shared" si="408"/>
        <v>4.3180000000000003E-2</v>
      </c>
      <c r="O723" s="81">
        <f t="shared" si="408"/>
        <v>3.882E-2</v>
      </c>
      <c r="P723" s="81">
        <f t="shared" si="408"/>
        <v>0.17799000000000001</v>
      </c>
      <c r="Q723" s="81">
        <f t="shared" si="408"/>
        <v>0.19850999999999999</v>
      </c>
      <c r="R723" s="81">
        <f t="shared" si="408"/>
        <v>4.2009999999999999E-2</v>
      </c>
      <c r="S723" s="81">
        <f t="shared" si="408"/>
        <v>3.9039999999999998E-2</v>
      </c>
      <c r="T723" s="81">
        <f t="shared" si="408"/>
        <v>3.4599999999999999E-2</v>
      </c>
      <c r="U723" s="81">
        <f t="shared" si="408"/>
        <v>0</v>
      </c>
      <c r="V723" s="81">
        <f t="shared" si="408"/>
        <v>0</v>
      </c>
      <c r="W723" s="81">
        <f t="shared" si="408"/>
        <v>9.2899999999999996E-3</v>
      </c>
      <c r="X723" s="81">
        <f t="shared" si="408"/>
        <v>9.3460000000000001E-2</v>
      </c>
      <c r="Y723" s="81">
        <f t="shared" si="408"/>
        <v>0.21309</v>
      </c>
      <c r="Z723" s="81">
        <f t="shared" si="408"/>
        <v>0.48499999999999999</v>
      </c>
      <c r="AA723" s="81">
        <f t="shared" si="408"/>
        <v>0.28683999999999998</v>
      </c>
    </row>
    <row r="724" spans="1:27" ht="12.75" hidden="1" customHeight="1" outlineLevel="1" x14ac:dyDescent="0.2">
      <c r="A724" s="89" t="s">
        <v>2147</v>
      </c>
      <c r="B724" s="63" t="s">
        <v>230</v>
      </c>
      <c r="C724" s="43" t="s">
        <v>79</v>
      </c>
      <c r="D724" s="44">
        <v>42.36</v>
      </c>
      <c r="E724" s="44">
        <v>128.97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26.15</v>
      </c>
      <c r="M724" s="44">
        <v>147.07</v>
      </c>
      <c r="N724" s="44">
        <v>43.18</v>
      </c>
      <c r="O724" s="44">
        <v>38.82</v>
      </c>
      <c r="P724" s="44">
        <v>177.99</v>
      </c>
      <c r="Q724" s="44">
        <v>198.51</v>
      </c>
      <c r="R724" s="44">
        <v>42.01</v>
      </c>
      <c r="S724" s="44">
        <v>39.04</v>
      </c>
      <c r="T724" s="44">
        <v>34.6</v>
      </c>
      <c r="U724" s="44">
        <v>0</v>
      </c>
      <c r="V724" s="44">
        <v>0</v>
      </c>
      <c r="W724" s="44">
        <v>9.2899999999999991</v>
      </c>
      <c r="X724" s="44">
        <v>93.46</v>
      </c>
      <c r="Y724" s="44">
        <v>213.09</v>
      </c>
      <c r="Z724" s="44">
        <v>485</v>
      </c>
      <c r="AA724" s="44">
        <v>286.83999999999997</v>
      </c>
    </row>
    <row r="725" spans="1:27" collapsed="1" x14ac:dyDescent="0.2">
      <c r="A725" s="88" t="s">
        <v>2148</v>
      </c>
      <c r="B725" s="28" t="str">
        <f>"20"&amp;"."&amp;$B$776&amp;"."&amp;$B$777</f>
        <v>20.09.2023</v>
      </c>
      <c r="C725" s="80" t="s">
        <v>76</v>
      </c>
      <c r="D725" s="81">
        <f>ROUND((D726)/1000,5)</f>
        <v>8.0699999999999994E-2</v>
      </c>
      <c r="E725" s="81">
        <f t="shared" ref="E725:AA725" si="409">ROUND((E726)/1000,5)</f>
        <v>6.6879999999999995E-2</v>
      </c>
      <c r="F725" s="81">
        <f t="shared" si="409"/>
        <v>9.8070000000000004E-2</v>
      </c>
      <c r="G725" s="81">
        <f t="shared" si="409"/>
        <v>0</v>
      </c>
      <c r="H725" s="81">
        <f t="shared" si="409"/>
        <v>0</v>
      </c>
      <c r="I725" s="81">
        <f t="shared" si="409"/>
        <v>0</v>
      </c>
      <c r="J725" s="81">
        <f t="shared" si="409"/>
        <v>0</v>
      </c>
      <c r="K725" s="81">
        <f t="shared" si="409"/>
        <v>0</v>
      </c>
      <c r="L725" s="81">
        <f t="shared" si="409"/>
        <v>1.4760000000000001E-2</v>
      </c>
      <c r="M725" s="81">
        <f t="shared" si="409"/>
        <v>0.38768000000000002</v>
      </c>
      <c r="N725" s="81">
        <f t="shared" si="409"/>
        <v>0.50253999999999999</v>
      </c>
      <c r="O725" s="81">
        <f t="shared" si="409"/>
        <v>0.38930999999999999</v>
      </c>
      <c r="P725" s="81">
        <f t="shared" si="409"/>
        <v>0.34227999999999997</v>
      </c>
      <c r="Q725" s="81">
        <f t="shared" si="409"/>
        <v>0.37739</v>
      </c>
      <c r="R725" s="81">
        <f t="shared" si="409"/>
        <v>0</v>
      </c>
      <c r="S725" s="81">
        <f t="shared" si="409"/>
        <v>0</v>
      </c>
      <c r="T725" s="81">
        <f t="shared" si="409"/>
        <v>0</v>
      </c>
      <c r="U725" s="81">
        <f t="shared" si="409"/>
        <v>0</v>
      </c>
      <c r="V725" s="81">
        <f t="shared" si="409"/>
        <v>0</v>
      </c>
      <c r="W725" s="81">
        <f t="shared" si="409"/>
        <v>0</v>
      </c>
      <c r="X725" s="81">
        <f t="shared" si="409"/>
        <v>0.19714999999999999</v>
      </c>
      <c r="Y725" s="81">
        <f t="shared" si="409"/>
        <v>0.24562</v>
      </c>
      <c r="Z725" s="81">
        <f t="shared" si="409"/>
        <v>0.70077999999999996</v>
      </c>
      <c r="AA725" s="81">
        <f t="shared" si="409"/>
        <v>0.50299000000000005</v>
      </c>
    </row>
    <row r="726" spans="1:27" ht="12.75" hidden="1" customHeight="1" outlineLevel="1" x14ac:dyDescent="0.2">
      <c r="A726" s="89" t="s">
        <v>2149</v>
      </c>
      <c r="B726" s="63" t="s">
        <v>230</v>
      </c>
      <c r="C726" s="43" t="s">
        <v>79</v>
      </c>
      <c r="D726" s="44">
        <v>80.7</v>
      </c>
      <c r="E726" s="44">
        <v>66.88</v>
      </c>
      <c r="F726" s="44">
        <v>98.07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14.76</v>
      </c>
      <c r="M726" s="44">
        <v>387.68</v>
      </c>
      <c r="N726" s="44">
        <v>502.54</v>
      </c>
      <c r="O726" s="44">
        <v>389.31</v>
      </c>
      <c r="P726" s="44">
        <v>342.28</v>
      </c>
      <c r="Q726" s="44">
        <v>377.39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197.15</v>
      </c>
      <c r="Y726" s="44">
        <v>245.62</v>
      </c>
      <c r="Z726" s="44">
        <v>700.78</v>
      </c>
      <c r="AA726" s="44">
        <v>502.99</v>
      </c>
    </row>
    <row r="727" spans="1:27" collapsed="1" x14ac:dyDescent="0.2">
      <c r="A727" s="88" t="s">
        <v>2150</v>
      </c>
      <c r="B727" s="28" t="str">
        <f>"21"&amp;"."&amp;$B$776&amp;"."&amp;$B$777</f>
        <v>21.09.2023</v>
      </c>
      <c r="C727" s="80" t="s">
        <v>76</v>
      </c>
      <c r="D727" s="81">
        <f>ROUND((D728)/1000,5)</f>
        <v>0.23882</v>
      </c>
      <c r="E727" s="81">
        <f t="shared" ref="E727:AA727" si="410">ROUND((E728)/1000,5)</f>
        <v>0.18676999999999999</v>
      </c>
      <c r="F727" s="81">
        <f t="shared" si="410"/>
        <v>0.20637</v>
      </c>
      <c r="G727" s="81">
        <f t="shared" si="410"/>
        <v>0.12589</v>
      </c>
      <c r="H727" s="81">
        <f t="shared" si="410"/>
        <v>2.989E-2</v>
      </c>
      <c r="I727" s="81">
        <f t="shared" si="410"/>
        <v>0</v>
      </c>
      <c r="J727" s="81">
        <f t="shared" si="410"/>
        <v>0</v>
      </c>
      <c r="K727" s="81">
        <f t="shared" si="410"/>
        <v>0</v>
      </c>
      <c r="L727" s="81">
        <f t="shared" si="410"/>
        <v>3.7249999999999998E-2</v>
      </c>
      <c r="M727" s="81">
        <f t="shared" si="410"/>
        <v>0.16167999999999999</v>
      </c>
      <c r="N727" s="81">
        <f t="shared" si="410"/>
        <v>0.20788999999999999</v>
      </c>
      <c r="O727" s="81">
        <f t="shared" si="410"/>
        <v>2.051E-2</v>
      </c>
      <c r="P727" s="81">
        <f t="shared" si="410"/>
        <v>0.17619000000000001</v>
      </c>
      <c r="Q727" s="81">
        <f t="shared" si="410"/>
        <v>1.3169999999999999E-2</v>
      </c>
      <c r="R727" s="81">
        <f t="shared" si="410"/>
        <v>0</v>
      </c>
      <c r="S727" s="81">
        <f t="shared" si="410"/>
        <v>0</v>
      </c>
      <c r="T727" s="81">
        <f t="shared" si="410"/>
        <v>0</v>
      </c>
      <c r="U727" s="81">
        <f t="shared" si="410"/>
        <v>0</v>
      </c>
      <c r="V727" s="81">
        <f t="shared" si="410"/>
        <v>0</v>
      </c>
      <c r="W727" s="81">
        <f t="shared" si="410"/>
        <v>0</v>
      </c>
      <c r="X727" s="81">
        <f t="shared" si="410"/>
        <v>0.17730000000000001</v>
      </c>
      <c r="Y727" s="81">
        <f t="shared" si="410"/>
        <v>0.34423999999999999</v>
      </c>
      <c r="Z727" s="81">
        <f t="shared" si="410"/>
        <v>0.58621000000000001</v>
      </c>
      <c r="AA727" s="81">
        <f t="shared" si="410"/>
        <v>0.39484000000000002</v>
      </c>
    </row>
    <row r="728" spans="1:27" ht="12.75" hidden="1" customHeight="1" outlineLevel="1" x14ac:dyDescent="0.2">
      <c r="A728" s="89" t="s">
        <v>2151</v>
      </c>
      <c r="B728" s="63" t="s">
        <v>230</v>
      </c>
      <c r="C728" s="43" t="s">
        <v>79</v>
      </c>
      <c r="D728" s="44">
        <v>238.82</v>
      </c>
      <c r="E728" s="44">
        <v>186.77</v>
      </c>
      <c r="F728" s="44">
        <v>206.37</v>
      </c>
      <c r="G728" s="44">
        <v>125.89</v>
      </c>
      <c r="H728" s="44">
        <v>29.89</v>
      </c>
      <c r="I728" s="44">
        <v>0</v>
      </c>
      <c r="J728" s="44">
        <v>0</v>
      </c>
      <c r="K728" s="44">
        <v>0</v>
      </c>
      <c r="L728" s="44">
        <v>37.25</v>
      </c>
      <c r="M728" s="44">
        <v>161.68</v>
      </c>
      <c r="N728" s="44">
        <v>207.89</v>
      </c>
      <c r="O728" s="44">
        <v>20.51</v>
      </c>
      <c r="P728" s="44">
        <v>176.19</v>
      </c>
      <c r="Q728" s="44">
        <v>13.17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177.3</v>
      </c>
      <c r="Y728" s="44">
        <v>344.24</v>
      </c>
      <c r="Z728" s="44">
        <v>586.21</v>
      </c>
      <c r="AA728" s="44">
        <v>394.84</v>
      </c>
    </row>
    <row r="729" spans="1:27" collapsed="1" x14ac:dyDescent="0.2">
      <c r="A729" s="88" t="s">
        <v>2152</v>
      </c>
      <c r="B729" s="28" t="str">
        <f>"22"&amp;"."&amp;$B$776&amp;"."&amp;$B$777</f>
        <v>22.09.2023</v>
      </c>
      <c r="C729" s="80" t="s">
        <v>76</v>
      </c>
      <c r="D729" s="81">
        <f>ROUND((D730)/1000,5)</f>
        <v>0.29399999999999998</v>
      </c>
      <c r="E729" s="81">
        <f t="shared" ref="E729:AA729" si="411">ROUND((E730)/1000,5)</f>
        <v>6.8479999999999999E-2</v>
      </c>
      <c r="F729" s="81">
        <f t="shared" si="411"/>
        <v>7.9699999999999993E-2</v>
      </c>
      <c r="G729" s="81">
        <f t="shared" si="411"/>
        <v>1.519E-2</v>
      </c>
      <c r="H729" s="81">
        <f t="shared" si="411"/>
        <v>0</v>
      </c>
      <c r="I729" s="81">
        <f t="shared" si="411"/>
        <v>0</v>
      </c>
      <c r="J729" s="81">
        <f t="shared" si="411"/>
        <v>0</v>
      </c>
      <c r="K729" s="81">
        <f t="shared" si="411"/>
        <v>0</v>
      </c>
      <c r="L729" s="81">
        <f t="shared" si="411"/>
        <v>0</v>
      </c>
      <c r="M729" s="81">
        <f t="shared" si="411"/>
        <v>4.4999999999999997E-3</v>
      </c>
      <c r="N729" s="81">
        <f t="shared" si="411"/>
        <v>7.5199999999999998E-3</v>
      </c>
      <c r="O729" s="81">
        <f t="shared" si="411"/>
        <v>0.13320000000000001</v>
      </c>
      <c r="P729" s="81">
        <f t="shared" si="411"/>
        <v>2.3769999999999999E-2</v>
      </c>
      <c r="Q729" s="81">
        <f t="shared" si="411"/>
        <v>3.6600000000000001E-3</v>
      </c>
      <c r="R729" s="81">
        <f t="shared" si="411"/>
        <v>0</v>
      </c>
      <c r="S729" s="81">
        <f t="shared" si="411"/>
        <v>0</v>
      </c>
      <c r="T729" s="81">
        <f t="shared" si="411"/>
        <v>0</v>
      </c>
      <c r="U729" s="81">
        <f t="shared" si="411"/>
        <v>0</v>
      </c>
      <c r="V729" s="81">
        <f t="shared" si="411"/>
        <v>0</v>
      </c>
      <c r="W729" s="81">
        <f t="shared" si="411"/>
        <v>0</v>
      </c>
      <c r="X729" s="81">
        <f t="shared" si="411"/>
        <v>6.2719999999999998E-2</v>
      </c>
      <c r="Y729" s="81">
        <f t="shared" si="411"/>
        <v>0.20838999999999999</v>
      </c>
      <c r="Z729" s="81">
        <f t="shared" si="411"/>
        <v>0.42050999999999999</v>
      </c>
      <c r="AA729" s="81">
        <f t="shared" si="411"/>
        <v>0.30223</v>
      </c>
    </row>
    <row r="730" spans="1:27" ht="12.75" hidden="1" customHeight="1" outlineLevel="1" x14ac:dyDescent="0.2">
      <c r="A730" s="89" t="s">
        <v>2153</v>
      </c>
      <c r="B730" s="63" t="s">
        <v>230</v>
      </c>
      <c r="C730" s="43" t="s">
        <v>79</v>
      </c>
      <c r="D730" s="44">
        <v>294</v>
      </c>
      <c r="E730" s="44">
        <v>68.48</v>
      </c>
      <c r="F730" s="44">
        <v>79.7</v>
      </c>
      <c r="G730" s="44">
        <v>15.19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4.5</v>
      </c>
      <c r="N730" s="44">
        <v>7.52</v>
      </c>
      <c r="O730" s="44">
        <v>133.19999999999999</v>
      </c>
      <c r="P730" s="44">
        <v>23.77</v>
      </c>
      <c r="Q730" s="44">
        <v>3.66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62.72</v>
      </c>
      <c r="Y730" s="44">
        <v>208.39</v>
      </c>
      <c r="Z730" s="44">
        <v>420.51</v>
      </c>
      <c r="AA730" s="44">
        <v>302.23</v>
      </c>
    </row>
    <row r="731" spans="1:27" collapsed="1" x14ac:dyDescent="0.2">
      <c r="A731" s="88" t="s">
        <v>2154</v>
      </c>
      <c r="B731" s="28" t="str">
        <f>"23"&amp;"."&amp;$B$776&amp;"."&amp;$B$777</f>
        <v>23.09.2023</v>
      </c>
      <c r="C731" s="80" t="s">
        <v>76</v>
      </c>
      <c r="D731" s="81">
        <f>ROUND((D732)/1000,5)</f>
        <v>0.17601</v>
      </c>
      <c r="E731" s="81">
        <f t="shared" ref="E731:AA731" si="412">ROUND((E732)/1000,5)</f>
        <v>0.16078999999999999</v>
      </c>
      <c r="F731" s="81">
        <f t="shared" si="412"/>
        <v>0.10022</v>
      </c>
      <c r="G731" s="81">
        <f t="shared" si="412"/>
        <v>3.7249999999999998E-2</v>
      </c>
      <c r="H731" s="81">
        <f t="shared" si="412"/>
        <v>0</v>
      </c>
      <c r="I731" s="81">
        <f t="shared" si="412"/>
        <v>2.0320000000000001E-2</v>
      </c>
      <c r="J731" s="81">
        <f t="shared" si="412"/>
        <v>0</v>
      </c>
      <c r="K731" s="81">
        <f t="shared" si="412"/>
        <v>0</v>
      </c>
      <c r="L731" s="81">
        <f t="shared" si="412"/>
        <v>0</v>
      </c>
      <c r="M731" s="81">
        <f t="shared" si="412"/>
        <v>0</v>
      </c>
      <c r="N731" s="81">
        <f t="shared" si="412"/>
        <v>0</v>
      </c>
      <c r="O731" s="81">
        <f t="shared" si="412"/>
        <v>0</v>
      </c>
      <c r="P731" s="81">
        <f t="shared" si="412"/>
        <v>0.32351999999999997</v>
      </c>
      <c r="Q731" s="81">
        <f t="shared" si="412"/>
        <v>0.29747000000000001</v>
      </c>
      <c r="R731" s="81">
        <f t="shared" si="412"/>
        <v>0.3674</v>
      </c>
      <c r="S731" s="81">
        <f t="shared" si="412"/>
        <v>0.31970999999999999</v>
      </c>
      <c r="T731" s="81">
        <f t="shared" si="412"/>
        <v>0.23261999999999999</v>
      </c>
      <c r="U731" s="81">
        <f t="shared" si="412"/>
        <v>6.5089999999999995E-2</v>
      </c>
      <c r="V731" s="81">
        <f t="shared" si="412"/>
        <v>6.5700000000000003E-3</v>
      </c>
      <c r="W731" s="81">
        <f t="shared" si="412"/>
        <v>4.8000000000000001E-4</v>
      </c>
      <c r="X731" s="81">
        <f t="shared" si="412"/>
        <v>0.23780999999999999</v>
      </c>
      <c r="Y731" s="81">
        <f t="shared" si="412"/>
        <v>0.30584</v>
      </c>
      <c r="Z731" s="81">
        <f t="shared" si="412"/>
        <v>0.58904000000000001</v>
      </c>
      <c r="AA731" s="81">
        <f t="shared" si="412"/>
        <v>0.40261999999999998</v>
      </c>
    </row>
    <row r="732" spans="1:27" ht="12.75" hidden="1" customHeight="1" outlineLevel="1" x14ac:dyDescent="0.2">
      <c r="A732" s="89" t="s">
        <v>2155</v>
      </c>
      <c r="B732" s="63" t="s">
        <v>230</v>
      </c>
      <c r="C732" s="43" t="s">
        <v>79</v>
      </c>
      <c r="D732" s="44">
        <v>176.01</v>
      </c>
      <c r="E732" s="44">
        <v>160.79</v>
      </c>
      <c r="F732" s="44">
        <v>100.22</v>
      </c>
      <c r="G732" s="44">
        <v>37.25</v>
      </c>
      <c r="H732" s="44">
        <v>0</v>
      </c>
      <c r="I732" s="44">
        <v>20.32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</v>
      </c>
      <c r="P732" s="44">
        <v>323.52</v>
      </c>
      <c r="Q732" s="44">
        <v>297.47000000000003</v>
      </c>
      <c r="R732" s="44">
        <v>367.4</v>
      </c>
      <c r="S732" s="44">
        <v>319.70999999999998</v>
      </c>
      <c r="T732" s="44">
        <v>232.62</v>
      </c>
      <c r="U732" s="44">
        <v>65.09</v>
      </c>
      <c r="V732" s="44">
        <v>6.57</v>
      </c>
      <c r="W732" s="44">
        <v>0.48</v>
      </c>
      <c r="X732" s="44">
        <v>237.81</v>
      </c>
      <c r="Y732" s="44">
        <v>305.83999999999997</v>
      </c>
      <c r="Z732" s="44">
        <v>589.04</v>
      </c>
      <c r="AA732" s="44">
        <v>402.62</v>
      </c>
    </row>
    <row r="733" spans="1:27" collapsed="1" x14ac:dyDescent="0.2">
      <c r="A733" s="88" t="s">
        <v>2156</v>
      </c>
      <c r="B733" s="28" t="str">
        <f>"24"&amp;"."&amp;$B$776&amp;"."&amp;$B$777</f>
        <v>24.09.2023</v>
      </c>
      <c r="C733" s="80" t="s">
        <v>76</v>
      </c>
      <c r="D733" s="81">
        <f>ROUND((D734)/1000,5)</f>
        <v>0.57338999999999996</v>
      </c>
      <c r="E733" s="81">
        <f t="shared" ref="E733:AA733" si="413">ROUND((E734)/1000,5)</f>
        <v>0.66588999999999998</v>
      </c>
      <c r="F733" s="81">
        <f t="shared" si="413"/>
        <v>1.0986800000000001</v>
      </c>
      <c r="G733" s="81">
        <f t="shared" si="413"/>
        <v>0</v>
      </c>
      <c r="H733" s="81">
        <f t="shared" si="413"/>
        <v>1.0189999999999999E-2</v>
      </c>
      <c r="I733" s="81">
        <f t="shared" si="413"/>
        <v>9.3770000000000006E-2</v>
      </c>
      <c r="J733" s="81">
        <f t="shared" si="413"/>
        <v>0</v>
      </c>
      <c r="K733" s="81">
        <f t="shared" si="413"/>
        <v>7.6109999999999997E-2</v>
      </c>
      <c r="L733" s="81">
        <f t="shared" si="413"/>
        <v>0</v>
      </c>
      <c r="M733" s="81">
        <f t="shared" si="413"/>
        <v>3.9940000000000003E-2</v>
      </c>
      <c r="N733" s="81">
        <f t="shared" si="413"/>
        <v>1.23E-2</v>
      </c>
      <c r="O733" s="81">
        <f t="shared" si="413"/>
        <v>6.7799999999999996E-3</v>
      </c>
      <c r="P733" s="81">
        <f t="shared" si="413"/>
        <v>3.0509999999999999E-2</v>
      </c>
      <c r="Q733" s="81">
        <f t="shared" si="413"/>
        <v>2.962E-2</v>
      </c>
      <c r="R733" s="81">
        <f t="shared" si="413"/>
        <v>0</v>
      </c>
      <c r="S733" s="81">
        <f t="shared" si="413"/>
        <v>0</v>
      </c>
      <c r="T733" s="81">
        <f t="shared" si="413"/>
        <v>0</v>
      </c>
      <c r="U733" s="81">
        <f t="shared" si="413"/>
        <v>0</v>
      </c>
      <c r="V733" s="81">
        <f t="shared" si="413"/>
        <v>2.5999999999999998E-4</v>
      </c>
      <c r="W733" s="81">
        <f t="shared" si="413"/>
        <v>1.055E-2</v>
      </c>
      <c r="X733" s="81">
        <f t="shared" si="413"/>
        <v>0.20208999999999999</v>
      </c>
      <c r="Y733" s="81">
        <f t="shared" si="413"/>
        <v>0.32494000000000001</v>
      </c>
      <c r="Z733" s="81">
        <f t="shared" si="413"/>
        <v>0.48304999999999998</v>
      </c>
      <c r="AA733" s="81">
        <f t="shared" si="413"/>
        <v>0.23871999999999999</v>
      </c>
    </row>
    <row r="734" spans="1:27" ht="12.75" hidden="1" customHeight="1" outlineLevel="1" x14ac:dyDescent="0.2">
      <c r="A734" s="89" t="s">
        <v>2157</v>
      </c>
      <c r="B734" s="63" t="s">
        <v>230</v>
      </c>
      <c r="C734" s="43" t="s">
        <v>79</v>
      </c>
      <c r="D734" s="44">
        <v>573.39</v>
      </c>
      <c r="E734" s="44">
        <v>665.89</v>
      </c>
      <c r="F734" s="44">
        <v>1098.68</v>
      </c>
      <c r="G734" s="44">
        <v>0</v>
      </c>
      <c r="H734" s="44">
        <v>10.19</v>
      </c>
      <c r="I734" s="44">
        <v>93.77</v>
      </c>
      <c r="J734" s="44">
        <v>0</v>
      </c>
      <c r="K734" s="44">
        <v>76.11</v>
      </c>
      <c r="L734" s="44">
        <v>0</v>
      </c>
      <c r="M734" s="44">
        <v>39.94</v>
      </c>
      <c r="N734" s="44">
        <v>12.3</v>
      </c>
      <c r="O734" s="44">
        <v>6.78</v>
      </c>
      <c r="P734" s="44">
        <v>30.51</v>
      </c>
      <c r="Q734" s="44">
        <v>29.62</v>
      </c>
      <c r="R734" s="44">
        <v>0</v>
      </c>
      <c r="S734" s="44">
        <v>0</v>
      </c>
      <c r="T734" s="44">
        <v>0</v>
      </c>
      <c r="U734" s="44">
        <v>0</v>
      </c>
      <c r="V734" s="44">
        <v>0.26</v>
      </c>
      <c r="W734" s="44">
        <v>10.55</v>
      </c>
      <c r="X734" s="44">
        <v>202.09</v>
      </c>
      <c r="Y734" s="44">
        <v>324.94</v>
      </c>
      <c r="Z734" s="44">
        <v>483.05</v>
      </c>
      <c r="AA734" s="44">
        <v>238.72</v>
      </c>
    </row>
    <row r="735" spans="1:27" collapsed="1" x14ac:dyDescent="0.2">
      <c r="A735" s="88" t="s">
        <v>2158</v>
      </c>
      <c r="B735" s="28" t="str">
        <f>"25"&amp;"."&amp;$B$776&amp;"."&amp;$B$777</f>
        <v>25.09.2023</v>
      </c>
      <c r="C735" s="80" t="s">
        <v>76</v>
      </c>
      <c r="D735" s="81">
        <f>ROUND((D736)/1000,5)</f>
        <v>0.22123999999999999</v>
      </c>
      <c r="E735" s="81">
        <f t="shared" ref="E735:AA735" si="414">ROUND((E736)/1000,5)</f>
        <v>0.17549999999999999</v>
      </c>
      <c r="F735" s="81">
        <f t="shared" si="414"/>
        <v>0.21293000000000001</v>
      </c>
      <c r="G735" s="81">
        <f t="shared" si="414"/>
        <v>0.1696</v>
      </c>
      <c r="H735" s="81">
        <f t="shared" si="414"/>
        <v>0.23830999999999999</v>
      </c>
      <c r="I735" s="81">
        <f t="shared" si="414"/>
        <v>0</v>
      </c>
      <c r="J735" s="81">
        <f t="shared" si="414"/>
        <v>0</v>
      </c>
      <c r="K735" s="81">
        <f t="shared" si="414"/>
        <v>0</v>
      </c>
      <c r="L735" s="81">
        <f t="shared" si="414"/>
        <v>5.8020000000000002E-2</v>
      </c>
      <c r="M735" s="81">
        <f t="shared" si="414"/>
        <v>0.22561</v>
      </c>
      <c r="N735" s="81">
        <f t="shared" si="414"/>
        <v>0.44009999999999999</v>
      </c>
      <c r="O735" s="81">
        <f t="shared" si="414"/>
        <v>0.40719</v>
      </c>
      <c r="P735" s="81">
        <f t="shared" si="414"/>
        <v>0.35808000000000001</v>
      </c>
      <c r="Q735" s="81">
        <f t="shared" si="414"/>
        <v>0.24504000000000001</v>
      </c>
      <c r="R735" s="81">
        <f t="shared" si="414"/>
        <v>0.21221000000000001</v>
      </c>
      <c r="S735" s="81">
        <f t="shared" si="414"/>
        <v>0.19316</v>
      </c>
      <c r="T735" s="81">
        <f t="shared" si="414"/>
        <v>0.20854</v>
      </c>
      <c r="U735" s="81">
        <f t="shared" si="414"/>
        <v>0.21578</v>
      </c>
      <c r="V735" s="81">
        <f t="shared" si="414"/>
        <v>0.15007999999999999</v>
      </c>
      <c r="W735" s="81">
        <f t="shared" si="414"/>
        <v>0.19148000000000001</v>
      </c>
      <c r="X735" s="81">
        <f t="shared" si="414"/>
        <v>0.42569000000000001</v>
      </c>
      <c r="Y735" s="81">
        <f t="shared" si="414"/>
        <v>0.39737</v>
      </c>
      <c r="Z735" s="81">
        <f t="shared" si="414"/>
        <v>0.29094999999999999</v>
      </c>
      <c r="AA735" s="81">
        <f t="shared" si="414"/>
        <v>2.0000000000000001E-4</v>
      </c>
    </row>
    <row r="736" spans="1:27" ht="12.75" hidden="1" customHeight="1" outlineLevel="1" x14ac:dyDescent="0.2">
      <c r="A736" s="89" t="s">
        <v>2159</v>
      </c>
      <c r="B736" s="63" t="s">
        <v>230</v>
      </c>
      <c r="C736" s="43" t="s">
        <v>79</v>
      </c>
      <c r="D736" s="44">
        <v>221.24</v>
      </c>
      <c r="E736" s="44">
        <v>175.5</v>
      </c>
      <c r="F736" s="44">
        <v>212.93</v>
      </c>
      <c r="G736" s="44">
        <v>169.6</v>
      </c>
      <c r="H736" s="44">
        <v>238.31</v>
      </c>
      <c r="I736" s="44">
        <v>0</v>
      </c>
      <c r="J736" s="44">
        <v>0</v>
      </c>
      <c r="K736" s="44">
        <v>0</v>
      </c>
      <c r="L736" s="44">
        <v>58.02</v>
      </c>
      <c r="M736" s="44">
        <v>225.61</v>
      </c>
      <c r="N736" s="44">
        <v>440.1</v>
      </c>
      <c r="O736" s="44">
        <v>407.19</v>
      </c>
      <c r="P736" s="44">
        <v>358.08</v>
      </c>
      <c r="Q736" s="44">
        <v>245.04</v>
      </c>
      <c r="R736" s="44">
        <v>212.21</v>
      </c>
      <c r="S736" s="44">
        <v>193.16</v>
      </c>
      <c r="T736" s="44">
        <v>208.54</v>
      </c>
      <c r="U736" s="44">
        <v>215.78</v>
      </c>
      <c r="V736" s="44">
        <v>150.08000000000001</v>
      </c>
      <c r="W736" s="44">
        <v>191.48</v>
      </c>
      <c r="X736" s="44">
        <v>425.69</v>
      </c>
      <c r="Y736" s="44">
        <v>397.37</v>
      </c>
      <c r="Z736" s="44">
        <v>290.95</v>
      </c>
      <c r="AA736" s="44">
        <v>0.2</v>
      </c>
    </row>
    <row r="737" spans="1:27" collapsed="1" x14ac:dyDescent="0.2">
      <c r="A737" s="88" t="s">
        <v>2160</v>
      </c>
      <c r="B737" s="28" t="str">
        <f>"26"&amp;"."&amp;$B$776&amp;"."&amp;$B$777</f>
        <v>26.09.2023</v>
      </c>
      <c r="C737" s="80" t="s">
        <v>76</v>
      </c>
      <c r="D737" s="81">
        <f>ROUND((D738)/1000,5)</f>
        <v>0.12837999999999999</v>
      </c>
      <c r="E737" s="81">
        <f t="shared" ref="E737:AA737" si="415">ROUND((E738)/1000,5)</f>
        <v>9.554E-2</v>
      </c>
      <c r="F737" s="81">
        <f t="shared" si="415"/>
        <v>0.19844000000000001</v>
      </c>
      <c r="G737" s="81">
        <f t="shared" si="415"/>
        <v>0.21093000000000001</v>
      </c>
      <c r="H737" s="81">
        <f t="shared" si="415"/>
        <v>0</v>
      </c>
      <c r="I737" s="81">
        <f t="shared" si="415"/>
        <v>0</v>
      </c>
      <c r="J737" s="81">
        <f t="shared" si="415"/>
        <v>0</v>
      </c>
      <c r="K737" s="81">
        <f t="shared" si="415"/>
        <v>0</v>
      </c>
      <c r="L737" s="81">
        <f t="shared" si="415"/>
        <v>0</v>
      </c>
      <c r="M737" s="81">
        <f t="shared" si="415"/>
        <v>0</v>
      </c>
      <c r="N737" s="81">
        <f t="shared" si="415"/>
        <v>0</v>
      </c>
      <c r="O737" s="81">
        <f t="shared" si="415"/>
        <v>1.6650000000000002E-2</v>
      </c>
      <c r="P737" s="81">
        <f t="shared" si="415"/>
        <v>3.0810000000000001E-2</v>
      </c>
      <c r="Q737" s="81">
        <f t="shared" si="415"/>
        <v>0.22477</v>
      </c>
      <c r="R737" s="81">
        <f t="shared" si="415"/>
        <v>0.20791999999999999</v>
      </c>
      <c r="S737" s="81">
        <f t="shared" si="415"/>
        <v>0.18412999999999999</v>
      </c>
      <c r="T737" s="81">
        <f t="shared" si="415"/>
        <v>0.31401000000000001</v>
      </c>
      <c r="U737" s="81">
        <f t="shared" si="415"/>
        <v>0.26861000000000002</v>
      </c>
      <c r="V737" s="81">
        <f t="shared" si="415"/>
        <v>0.11355999999999999</v>
      </c>
      <c r="W737" s="81">
        <f t="shared" si="415"/>
        <v>0.20959</v>
      </c>
      <c r="X737" s="81">
        <f t="shared" si="415"/>
        <v>0.46776000000000001</v>
      </c>
      <c r="Y737" s="81">
        <f t="shared" si="415"/>
        <v>0.45340000000000003</v>
      </c>
      <c r="Z737" s="81">
        <f t="shared" si="415"/>
        <v>0.22777</v>
      </c>
      <c r="AA737" s="81">
        <f t="shared" si="415"/>
        <v>1.21E-2</v>
      </c>
    </row>
    <row r="738" spans="1:27" ht="12.75" hidden="1" customHeight="1" outlineLevel="1" x14ac:dyDescent="0.2">
      <c r="A738" s="89" t="s">
        <v>2161</v>
      </c>
      <c r="B738" s="63" t="s">
        <v>230</v>
      </c>
      <c r="C738" s="43" t="s">
        <v>79</v>
      </c>
      <c r="D738" s="44">
        <v>128.38</v>
      </c>
      <c r="E738" s="44">
        <v>95.54</v>
      </c>
      <c r="F738" s="44">
        <v>198.44</v>
      </c>
      <c r="G738" s="44">
        <v>210.93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16.649999999999999</v>
      </c>
      <c r="P738" s="44">
        <v>30.81</v>
      </c>
      <c r="Q738" s="44">
        <v>224.77</v>
      </c>
      <c r="R738" s="44">
        <v>207.92</v>
      </c>
      <c r="S738" s="44">
        <v>184.13</v>
      </c>
      <c r="T738" s="44">
        <v>314.01</v>
      </c>
      <c r="U738" s="44">
        <v>268.61</v>
      </c>
      <c r="V738" s="44">
        <v>113.56</v>
      </c>
      <c r="W738" s="44">
        <v>209.59</v>
      </c>
      <c r="X738" s="44">
        <v>467.76</v>
      </c>
      <c r="Y738" s="44">
        <v>453.4</v>
      </c>
      <c r="Z738" s="44">
        <v>227.77</v>
      </c>
      <c r="AA738" s="44">
        <v>12.1</v>
      </c>
    </row>
    <row r="739" spans="1:27" collapsed="1" x14ac:dyDescent="0.2">
      <c r="A739" s="88" t="s">
        <v>2162</v>
      </c>
      <c r="B739" s="28" t="str">
        <f>"27"&amp;"."&amp;$B$776&amp;"."&amp;$B$777</f>
        <v>27.09.2023</v>
      </c>
      <c r="C739" s="80" t="s">
        <v>76</v>
      </c>
      <c r="D739" s="81">
        <f>ROUND((D740)/1000,5)</f>
        <v>9.7000000000000003E-2</v>
      </c>
      <c r="E739" s="81">
        <f t="shared" ref="E739:AA739" si="416">ROUND((E740)/1000,5)</f>
        <v>0</v>
      </c>
      <c r="F739" s="81">
        <f t="shared" si="416"/>
        <v>0</v>
      </c>
      <c r="G739" s="81">
        <f t="shared" si="416"/>
        <v>0</v>
      </c>
      <c r="H739" s="81">
        <f t="shared" si="416"/>
        <v>0</v>
      </c>
      <c r="I739" s="81">
        <f t="shared" si="416"/>
        <v>0</v>
      </c>
      <c r="J739" s="81">
        <f t="shared" si="416"/>
        <v>0</v>
      </c>
      <c r="K739" s="81">
        <f t="shared" si="416"/>
        <v>0</v>
      </c>
      <c r="L739" s="81">
        <f t="shared" si="416"/>
        <v>7.9900000000000006E-3</v>
      </c>
      <c r="M739" s="81">
        <f t="shared" si="416"/>
        <v>8.4690000000000001E-2</v>
      </c>
      <c r="N739" s="81">
        <f t="shared" si="416"/>
        <v>0.18354999999999999</v>
      </c>
      <c r="O739" s="81">
        <f t="shared" si="416"/>
        <v>0.22774</v>
      </c>
      <c r="P739" s="81">
        <f t="shared" si="416"/>
        <v>0.16056000000000001</v>
      </c>
      <c r="Q739" s="81">
        <f t="shared" si="416"/>
        <v>8.8469999999999993E-2</v>
      </c>
      <c r="R739" s="81">
        <f t="shared" si="416"/>
        <v>3.5189999999999999E-2</v>
      </c>
      <c r="S739" s="81">
        <f t="shared" si="416"/>
        <v>2.6939999999999999E-2</v>
      </c>
      <c r="T739" s="81">
        <f t="shared" si="416"/>
        <v>1.9949999999999999E-2</v>
      </c>
      <c r="U739" s="81">
        <f t="shared" si="416"/>
        <v>1.3950000000000001E-2</v>
      </c>
      <c r="V739" s="81">
        <f t="shared" si="416"/>
        <v>0</v>
      </c>
      <c r="W739" s="81">
        <f t="shared" si="416"/>
        <v>0</v>
      </c>
      <c r="X739" s="81">
        <f t="shared" si="416"/>
        <v>3.8359999999999998E-2</v>
      </c>
      <c r="Y739" s="81">
        <f t="shared" si="416"/>
        <v>0.18523000000000001</v>
      </c>
      <c r="Z739" s="81">
        <f t="shared" si="416"/>
        <v>8.5339999999999999E-2</v>
      </c>
      <c r="AA739" s="81">
        <f t="shared" si="416"/>
        <v>2.0590000000000001E-2</v>
      </c>
    </row>
    <row r="740" spans="1:27" ht="12.75" hidden="1" customHeight="1" outlineLevel="1" x14ac:dyDescent="0.2">
      <c r="A740" s="89" t="s">
        <v>2163</v>
      </c>
      <c r="B740" s="63" t="s">
        <v>230</v>
      </c>
      <c r="C740" s="43" t="s">
        <v>79</v>
      </c>
      <c r="D740" s="44">
        <v>97</v>
      </c>
      <c r="E740" s="44">
        <v>0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7.99</v>
      </c>
      <c r="M740" s="44">
        <v>84.69</v>
      </c>
      <c r="N740" s="44">
        <v>183.55</v>
      </c>
      <c r="O740" s="44">
        <v>227.74</v>
      </c>
      <c r="P740" s="44">
        <v>160.56</v>
      </c>
      <c r="Q740" s="44">
        <v>88.47</v>
      </c>
      <c r="R740" s="44">
        <v>35.19</v>
      </c>
      <c r="S740" s="44">
        <v>26.94</v>
      </c>
      <c r="T740" s="44">
        <v>19.95</v>
      </c>
      <c r="U740" s="44">
        <v>13.95</v>
      </c>
      <c r="V740" s="44">
        <v>0</v>
      </c>
      <c r="W740" s="44">
        <v>0</v>
      </c>
      <c r="X740" s="44">
        <v>38.36</v>
      </c>
      <c r="Y740" s="44">
        <v>185.23</v>
      </c>
      <c r="Z740" s="44">
        <v>85.34</v>
      </c>
      <c r="AA740" s="44">
        <v>20.59</v>
      </c>
    </row>
    <row r="741" spans="1:27" collapsed="1" x14ac:dyDescent="0.2">
      <c r="A741" s="88" t="s">
        <v>2164</v>
      </c>
      <c r="B741" s="28" t="str">
        <f>"28"&amp;"."&amp;$B$776&amp;"."&amp;$B$777</f>
        <v>28.09.2023</v>
      </c>
      <c r="C741" s="80" t="s">
        <v>76</v>
      </c>
      <c r="D741" s="81">
        <f>ROUND((D742)/1000,5)</f>
        <v>6.7470000000000002E-2</v>
      </c>
      <c r="E741" s="81">
        <f t="shared" ref="E741:AA741" si="417">ROUND((E742)/1000,5)</f>
        <v>6.3509999999999997E-2</v>
      </c>
      <c r="F741" s="81">
        <f t="shared" si="417"/>
        <v>0.10544000000000001</v>
      </c>
      <c r="G741" s="81">
        <f t="shared" si="417"/>
        <v>0</v>
      </c>
      <c r="H741" s="81">
        <f t="shared" si="417"/>
        <v>0</v>
      </c>
      <c r="I741" s="81">
        <f t="shared" si="417"/>
        <v>0</v>
      </c>
      <c r="J741" s="81">
        <f t="shared" si="417"/>
        <v>0</v>
      </c>
      <c r="K741" s="81">
        <f t="shared" si="417"/>
        <v>0</v>
      </c>
      <c r="L741" s="81">
        <f t="shared" si="417"/>
        <v>0</v>
      </c>
      <c r="M741" s="81">
        <f t="shared" si="417"/>
        <v>1.2290000000000001E-2</v>
      </c>
      <c r="N741" s="81">
        <f t="shared" si="417"/>
        <v>4.7300000000000002E-2</v>
      </c>
      <c r="O741" s="81">
        <f t="shared" si="417"/>
        <v>0.12421</v>
      </c>
      <c r="P741" s="81">
        <f t="shared" si="417"/>
        <v>8.3430000000000004E-2</v>
      </c>
      <c r="Q741" s="81">
        <f t="shared" si="417"/>
        <v>4.045E-2</v>
      </c>
      <c r="R741" s="81">
        <f t="shared" si="417"/>
        <v>1.0000000000000001E-5</v>
      </c>
      <c r="S741" s="81">
        <f t="shared" si="417"/>
        <v>0</v>
      </c>
      <c r="T741" s="81">
        <f t="shared" si="417"/>
        <v>0</v>
      </c>
      <c r="U741" s="81">
        <f t="shared" si="417"/>
        <v>0</v>
      </c>
      <c r="V741" s="81">
        <f t="shared" si="417"/>
        <v>0</v>
      </c>
      <c r="W741" s="81">
        <f t="shared" si="417"/>
        <v>0</v>
      </c>
      <c r="X741" s="81">
        <f t="shared" si="417"/>
        <v>3.8989999999999997E-2</v>
      </c>
      <c r="Y741" s="81">
        <f t="shared" si="417"/>
        <v>0.35478999999999999</v>
      </c>
      <c r="Z741" s="81">
        <f t="shared" si="417"/>
        <v>0.22811000000000001</v>
      </c>
      <c r="AA741" s="81">
        <f t="shared" si="417"/>
        <v>0.21609</v>
      </c>
    </row>
    <row r="742" spans="1:27" ht="12.75" hidden="1" customHeight="1" outlineLevel="1" x14ac:dyDescent="0.2">
      <c r="A742" s="89" t="s">
        <v>2165</v>
      </c>
      <c r="B742" s="63" t="s">
        <v>230</v>
      </c>
      <c r="C742" s="43" t="s">
        <v>79</v>
      </c>
      <c r="D742" s="44">
        <v>67.47</v>
      </c>
      <c r="E742" s="44">
        <v>63.51</v>
      </c>
      <c r="F742" s="44">
        <v>105.44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12.29</v>
      </c>
      <c r="N742" s="44">
        <v>47.3</v>
      </c>
      <c r="O742" s="44">
        <v>124.21</v>
      </c>
      <c r="P742" s="44">
        <v>83.43</v>
      </c>
      <c r="Q742" s="44">
        <v>40.450000000000003</v>
      </c>
      <c r="R742" s="44">
        <v>0.01</v>
      </c>
      <c r="S742" s="44">
        <v>0</v>
      </c>
      <c r="T742" s="44">
        <v>0</v>
      </c>
      <c r="U742" s="44">
        <v>0</v>
      </c>
      <c r="V742" s="44">
        <v>0</v>
      </c>
      <c r="W742" s="44">
        <v>0</v>
      </c>
      <c r="X742" s="44">
        <v>38.99</v>
      </c>
      <c r="Y742" s="44">
        <v>354.79</v>
      </c>
      <c r="Z742" s="44">
        <v>228.11</v>
      </c>
      <c r="AA742" s="44">
        <v>216.09</v>
      </c>
    </row>
    <row r="743" spans="1:27" collapsed="1" x14ac:dyDescent="0.2">
      <c r="A743" s="88" t="s">
        <v>2166</v>
      </c>
      <c r="B743" s="28" t="str">
        <f>"29"&amp;"."&amp;$B$776&amp;"."&amp;$B$777</f>
        <v>29.09.2023</v>
      </c>
      <c r="C743" s="80" t="s">
        <v>76</v>
      </c>
      <c r="D743" s="81">
        <f>ROUND((D744)/1000,5)</f>
        <v>0.29276999999999997</v>
      </c>
      <c r="E743" s="81">
        <f t="shared" ref="E743:AA743" si="418">ROUND((E744)/1000,5)</f>
        <v>0.24432000000000001</v>
      </c>
      <c r="F743" s="81">
        <f t="shared" si="418"/>
        <v>0.50753000000000004</v>
      </c>
      <c r="G743" s="81">
        <f t="shared" si="418"/>
        <v>0.186</v>
      </c>
      <c r="H743" s="81">
        <f t="shared" si="418"/>
        <v>0</v>
      </c>
      <c r="I743" s="81">
        <f t="shared" si="418"/>
        <v>0</v>
      </c>
      <c r="J743" s="81">
        <f t="shared" si="418"/>
        <v>0</v>
      </c>
      <c r="K743" s="81">
        <f t="shared" si="418"/>
        <v>0</v>
      </c>
      <c r="L743" s="81">
        <f t="shared" si="418"/>
        <v>0</v>
      </c>
      <c r="M743" s="81">
        <f t="shared" si="418"/>
        <v>2.154E-2</v>
      </c>
      <c r="N743" s="81">
        <f t="shared" si="418"/>
        <v>3.9879999999999999E-2</v>
      </c>
      <c r="O743" s="81">
        <f t="shared" si="418"/>
        <v>6.7320000000000005E-2</v>
      </c>
      <c r="P743" s="81">
        <f t="shared" si="418"/>
        <v>0</v>
      </c>
      <c r="Q743" s="81">
        <f t="shared" si="418"/>
        <v>4.1459999999999997E-2</v>
      </c>
      <c r="R743" s="81">
        <f t="shared" si="418"/>
        <v>0.14371</v>
      </c>
      <c r="S743" s="81">
        <f t="shared" si="418"/>
        <v>3.3779999999999998E-2</v>
      </c>
      <c r="T743" s="81">
        <f t="shared" si="418"/>
        <v>2.4809999999999999E-2</v>
      </c>
      <c r="U743" s="81">
        <f t="shared" si="418"/>
        <v>0</v>
      </c>
      <c r="V743" s="81">
        <f t="shared" si="418"/>
        <v>0</v>
      </c>
      <c r="W743" s="81">
        <f t="shared" si="418"/>
        <v>0</v>
      </c>
      <c r="X743" s="81">
        <f t="shared" si="418"/>
        <v>0.11597</v>
      </c>
      <c r="Y743" s="81">
        <f t="shared" si="418"/>
        <v>0.31019999999999998</v>
      </c>
      <c r="Z743" s="81">
        <f t="shared" si="418"/>
        <v>0.16799</v>
      </c>
      <c r="AA743" s="81">
        <f t="shared" si="418"/>
        <v>4.4760000000000001E-2</v>
      </c>
    </row>
    <row r="744" spans="1:27" ht="12.75" hidden="1" customHeight="1" outlineLevel="1" x14ac:dyDescent="0.2">
      <c r="A744" s="89" t="s">
        <v>2167</v>
      </c>
      <c r="B744" s="63" t="s">
        <v>230</v>
      </c>
      <c r="C744" s="43" t="s">
        <v>79</v>
      </c>
      <c r="D744" s="44">
        <v>292.77</v>
      </c>
      <c r="E744" s="44">
        <v>244.32</v>
      </c>
      <c r="F744" s="44">
        <v>507.53</v>
      </c>
      <c r="G744" s="44">
        <v>186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21.54</v>
      </c>
      <c r="N744" s="44">
        <v>39.880000000000003</v>
      </c>
      <c r="O744" s="44">
        <v>67.319999999999993</v>
      </c>
      <c r="P744" s="44">
        <v>0</v>
      </c>
      <c r="Q744" s="44">
        <v>41.46</v>
      </c>
      <c r="R744" s="44">
        <v>143.71</v>
      </c>
      <c r="S744" s="44">
        <v>33.78</v>
      </c>
      <c r="T744" s="44">
        <v>24.81</v>
      </c>
      <c r="U744" s="44">
        <v>0</v>
      </c>
      <c r="V744" s="44">
        <v>0</v>
      </c>
      <c r="W744" s="44">
        <v>0</v>
      </c>
      <c r="X744" s="44">
        <v>115.97</v>
      </c>
      <c r="Y744" s="44">
        <v>310.2</v>
      </c>
      <c r="Z744" s="44">
        <v>167.99</v>
      </c>
      <c r="AA744" s="44">
        <v>44.76</v>
      </c>
    </row>
    <row r="745" spans="1:27" collapsed="1" x14ac:dyDescent="0.2">
      <c r="A745" s="88" t="s">
        <v>2168</v>
      </c>
      <c r="B745" s="28" t="str">
        <f>"30"&amp;"."&amp;$B$776&amp;"."&amp;$B$777</f>
        <v>30.09.2023</v>
      </c>
      <c r="C745" s="80" t="s">
        <v>76</v>
      </c>
      <c r="D745" s="81">
        <f>ROUND((D746)/1000,5)</f>
        <v>4.403E-2</v>
      </c>
      <c r="E745" s="81">
        <f t="shared" ref="E745:AA745" si="419">ROUND((E746)/1000,5)</f>
        <v>5.4140000000000001E-2</v>
      </c>
      <c r="F745" s="81">
        <f t="shared" si="419"/>
        <v>3.1179999999999999E-2</v>
      </c>
      <c r="G745" s="81">
        <f t="shared" si="419"/>
        <v>0</v>
      </c>
      <c r="H745" s="81">
        <f t="shared" si="419"/>
        <v>0</v>
      </c>
      <c r="I745" s="81">
        <f t="shared" si="419"/>
        <v>0</v>
      </c>
      <c r="J745" s="81">
        <f t="shared" si="419"/>
        <v>0</v>
      </c>
      <c r="K745" s="81">
        <f t="shared" si="419"/>
        <v>0</v>
      </c>
      <c r="L745" s="81">
        <f t="shared" si="419"/>
        <v>0</v>
      </c>
      <c r="M745" s="81">
        <f t="shared" si="419"/>
        <v>0</v>
      </c>
      <c r="N745" s="81">
        <f t="shared" si="419"/>
        <v>0</v>
      </c>
      <c r="O745" s="81">
        <f t="shared" si="419"/>
        <v>0</v>
      </c>
      <c r="P745" s="81">
        <f t="shared" si="419"/>
        <v>0</v>
      </c>
      <c r="Q745" s="81">
        <f t="shared" si="419"/>
        <v>7.4200000000000004E-3</v>
      </c>
      <c r="R745" s="81">
        <f t="shared" si="419"/>
        <v>2.6079999999999999E-2</v>
      </c>
      <c r="S745" s="81">
        <f t="shared" si="419"/>
        <v>0</v>
      </c>
      <c r="T745" s="81">
        <f t="shared" si="419"/>
        <v>0</v>
      </c>
      <c r="U745" s="81">
        <f t="shared" si="419"/>
        <v>0</v>
      </c>
      <c r="V745" s="81">
        <f t="shared" si="419"/>
        <v>0</v>
      </c>
      <c r="W745" s="81">
        <f t="shared" si="419"/>
        <v>6.7299999999999999E-3</v>
      </c>
      <c r="X745" s="81">
        <f t="shared" si="419"/>
        <v>0.20164000000000001</v>
      </c>
      <c r="Y745" s="81">
        <f t="shared" si="419"/>
        <v>0.23901</v>
      </c>
      <c r="Z745" s="81">
        <f t="shared" si="419"/>
        <v>0.35144999999999998</v>
      </c>
      <c r="AA745" s="81">
        <f t="shared" si="419"/>
        <v>0.11945</v>
      </c>
    </row>
    <row r="746" spans="1:27" ht="12.75" hidden="1" customHeight="1" outlineLevel="1" x14ac:dyDescent="0.2">
      <c r="A746" s="89" t="s">
        <v>2169</v>
      </c>
      <c r="B746" s="63" t="s">
        <v>230</v>
      </c>
      <c r="C746" s="43" t="s">
        <v>79</v>
      </c>
      <c r="D746" s="44">
        <v>44.03</v>
      </c>
      <c r="E746" s="44">
        <v>54.14</v>
      </c>
      <c r="F746" s="44">
        <v>31.18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7.42</v>
      </c>
      <c r="R746" s="44">
        <v>26.08</v>
      </c>
      <c r="S746" s="44">
        <v>0</v>
      </c>
      <c r="T746" s="44">
        <v>0</v>
      </c>
      <c r="U746" s="44">
        <v>0</v>
      </c>
      <c r="V746" s="44">
        <v>0</v>
      </c>
      <c r="W746" s="44">
        <v>6.73</v>
      </c>
      <c r="X746" s="44">
        <v>201.64</v>
      </c>
      <c r="Y746" s="44">
        <v>239.01</v>
      </c>
      <c r="Z746" s="44">
        <v>351.45</v>
      </c>
      <c r="AA746" s="44">
        <v>119.45</v>
      </c>
    </row>
    <row r="747" spans="1:27" collapsed="1" x14ac:dyDescent="0.2">
      <c r="B747" s="91" t="s">
        <v>379</v>
      </c>
    </row>
    <row r="748" spans="1:27" x14ac:dyDescent="0.2">
      <c r="B748" s="91" t="s">
        <v>379</v>
      </c>
    </row>
    <row r="749" spans="1:27" x14ac:dyDescent="0.2">
      <c r="A749" s="179" t="s">
        <v>2170</v>
      </c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1"/>
    </row>
    <row r="750" spans="1:27" s="104" customFormat="1" x14ac:dyDescent="0.2">
      <c r="A750" s="28" t="s">
        <v>64</v>
      </c>
      <c r="B750" s="195" t="s">
        <v>2171</v>
      </c>
      <c r="C750" s="196"/>
      <c r="D750" s="196"/>
      <c r="E750" s="196"/>
      <c r="F750" s="196"/>
      <c r="G750" s="196"/>
      <c r="H750" s="196"/>
      <c r="I750" s="196"/>
      <c r="J750" s="196"/>
      <c r="K750" s="197"/>
      <c r="L750" s="103" t="s">
        <v>3</v>
      </c>
      <c r="M750" s="103" t="s">
        <v>2172</v>
      </c>
    </row>
    <row r="751" spans="1:27" s="104" customFormat="1" x14ac:dyDescent="0.2">
      <c r="A751" s="88" t="s">
        <v>2173</v>
      </c>
      <c r="B751" s="198" t="s">
        <v>2174</v>
      </c>
      <c r="C751" s="199"/>
      <c r="D751" s="199"/>
      <c r="E751" s="199"/>
      <c r="F751" s="199"/>
      <c r="G751" s="199"/>
      <c r="H751" s="199"/>
      <c r="I751" s="199"/>
      <c r="J751" s="199"/>
      <c r="K751" s="200"/>
      <c r="L751" s="105" t="s">
        <v>2175</v>
      </c>
      <c r="M751" s="106">
        <v>1.435E-2</v>
      </c>
    </row>
    <row r="752" spans="1:27" s="104" customFormat="1" x14ac:dyDescent="0.2">
      <c r="A752" s="88" t="s">
        <v>2176</v>
      </c>
      <c r="B752" s="198" t="s">
        <v>2177</v>
      </c>
      <c r="C752" s="199"/>
      <c r="D752" s="199"/>
      <c r="E752" s="199"/>
      <c r="F752" s="199"/>
      <c r="G752" s="199"/>
      <c r="H752" s="199"/>
      <c r="I752" s="199"/>
      <c r="J752" s="199"/>
      <c r="K752" s="200"/>
      <c r="L752" s="105" t="s">
        <v>2175</v>
      </c>
      <c r="M752" s="106">
        <v>0.18524000000000002</v>
      </c>
    </row>
    <row r="755" spans="1:27" x14ac:dyDescent="0.2">
      <c r="A755" s="179" t="s">
        <v>833</v>
      </c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1"/>
    </row>
    <row r="756" spans="1:27" ht="15" customHeight="1" x14ac:dyDescent="0.2">
      <c r="A756" s="182" t="s">
        <v>2178</v>
      </c>
      <c r="B756" s="184" t="s">
        <v>835</v>
      </c>
      <c r="C756" s="186" t="s">
        <v>836</v>
      </c>
      <c r="D756" s="27" t="s">
        <v>69</v>
      </c>
      <c r="E756" s="27" t="s">
        <v>70</v>
      </c>
      <c r="F756" s="27" t="s">
        <v>837</v>
      </c>
      <c r="G756" s="27" t="s">
        <v>838</v>
      </c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</row>
    <row r="757" spans="1:27" x14ac:dyDescent="0.2">
      <c r="A757" s="183"/>
      <c r="B757" s="185"/>
      <c r="C757" s="187"/>
      <c r="D757" s="95">
        <f>D758</f>
        <v>886622.05</v>
      </c>
      <c r="E757" s="95">
        <f t="shared" ref="E757:G757" si="420">E758</f>
        <v>886622.05</v>
      </c>
      <c r="F757" s="95">
        <f t="shared" si="420"/>
        <v>886622.05</v>
      </c>
      <c r="G757" s="95">
        <f t="shared" si="420"/>
        <v>886622.05</v>
      </c>
    </row>
    <row r="758" spans="1:27" ht="12.75" hidden="1" customHeight="1" outlineLevel="1" x14ac:dyDescent="0.2">
      <c r="A758" s="96" t="s">
        <v>2179</v>
      </c>
      <c r="B758" s="97" t="s">
        <v>840</v>
      </c>
      <c r="C758" s="98" t="s">
        <v>836</v>
      </c>
      <c r="D758" s="44">
        <v>886622.05</v>
      </c>
      <c r="E758" s="44">
        <f>$D758</f>
        <v>886622.05</v>
      </c>
      <c r="F758" s="44">
        <f>$D758</f>
        <v>886622.05</v>
      </c>
      <c r="G758" s="44">
        <f>$D758</f>
        <v>886622.05</v>
      </c>
    </row>
    <row r="759" spans="1:27" collapsed="1" x14ac:dyDescent="0.2"/>
    <row r="761" spans="1:27" ht="12.75" customHeight="1" x14ac:dyDescent="0.25">
      <c r="A761" s="188" t="s">
        <v>84</v>
      </c>
      <c r="B761" s="188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25">
      <c r="A762" s="172" t="s">
        <v>2906</v>
      </c>
      <c r="B762" s="172"/>
      <c r="C762" s="172"/>
      <c r="D762" s="172"/>
      <c r="E762" s="172"/>
      <c r="F762" s="172"/>
      <c r="G762" s="172"/>
      <c r="H762" s="172"/>
      <c r="I762" s="172"/>
      <c r="J762" s="172"/>
      <c r="K762" s="172"/>
      <c r="L762" s="172"/>
      <c r="M762" s="172"/>
      <c r="N762" s="172"/>
      <c r="O762" s="172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">
      <c r="A764" s="54"/>
      <c r="B764" s="55"/>
    </row>
    <row r="765" spans="1:27" x14ac:dyDescent="0.2">
      <c r="A765" s="54"/>
      <c r="B765" s="56"/>
    </row>
    <row r="776" spans="2:2" ht="12.75" hidden="1" customHeight="1" x14ac:dyDescent="0.2">
      <c r="B776" s="99" t="s">
        <v>2907</v>
      </c>
    </row>
    <row r="777" spans="2:2" ht="12.75" hidden="1" customHeight="1" x14ac:dyDescent="0.2">
      <c r="B777" s="100" t="s">
        <v>2908</v>
      </c>
    </row>
  </sheetData>
  <autoFilter ref="B6:C682" xr:uid="{00000000-0001-0000-0C00-000000000000}"/>
  <mergeCells count="18">
    <mergeCell ref="A467:AA467"/>
    <mergeCell ref="A1:AA3"/>
    <mergeCell ref="A4:AA4"/>
    <mergeCell ref="A5:AA5"/>
    <mergeCell ref="A159:AA159"/>
    <mergeCell ref="A313:AA313"/>
    <mergeCell ref="A762:O762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1:B761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EA92D-5753-44E5-B49B-F4F9985598CD}">
  <sheetPr>
    <tabColor rgb="FFFFC000"/>
    <pageSetUpPr fitToPage="1"/>
  </sheetPr>
  <dimension ref="A1:AA777"/>
  <sheetViews>
    <sheetView view="pageBreakPreview" zoomScale="76" zoomScaleNormal="100" zoomScaleSheetLayoutView="76" workbookViewId="0">
      <selection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3" t="s">
        <v>1447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</row>
    <row r="2" spans="1:27" x14ac:dyDescent="0.2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</row>
    <row r="3" spans="1:27" x14ac:dyDescent="0.2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</row>
    <row r="4" spans="1:27" ht="15" customHeight="1" x14ac:dyDescent="0.25">
      <c r="A4" s="176" t="s">
        <v>841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8"/>
    </row>
    <row r="5" spans="1:27" x14ac:dyDescent="0.2">
      <c r="A5" s="179" t="s">
        <v>201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1"/>
    </row>
    <row r="6" spans="1:27" ht="27" customHeight="1" x14ac:dyDescent="0.2">
      <c r="A6" s="26" t="s">
        <v>64</v>
      </c>
      <c r="B6" s="27" t="s">
        <v>202</v>
      </c>
      <c r="C6" s="26" t="s">
        <v>203</v>
      </c>
      <c r="D6" s="27" t="s">
        <v>204</v>
      </c>
      <c r="E6" s="27" t="s">
        <v>205</v>
      </c>
      <c r="F6" s="27" t="s">
        <v>206</v>
      </c>
      <c r="G6" s="27" t="s">
        <v>207</v>
      </c>
      <c r="H6" s="27" t="s">
        <v>208</v>
      </c>
      <c r="I6" s="27" t="s">
        <v>209</v>
      </c>
      <c r="J6" s="27" t="s">
        <v>210</v>
      </c>
      <c r="K6" s="27" t="s">
        <v>211</v>
      </c>
      <c r="L6" s="27" t="s">
        <v>212</v>
      </c>
      <c r="M6" s="27" t="s">
        <v>213</v>
      </c>
      <c r="N6" s="27" t="s">
        <v>214</v>
      </c>
      <c r="O6" s="27" t="s">
        <v>215</v>
      </c>
      <c r="P6" s="27" t="s">
        <v>216</v>
      </c>
      <c r="Q6" s="27" t="s">
        <v>217</v>
      </c>
      <c r="R6" s="27" t="s">
        <v>218</v>
      </c>
      <c r="S6" s="27" t="s">
        <v>219</v>
      </c>
      <c r="T6" s="27" t="s">
        <v>220</v>
      </c>
      <c r="U6" s="27" t="s">
        <v>221</v>
      </c>
      <c r="V6" s="27" t="s">
        <v>222</v>
      </c>
      <c r="W6" s="27" t="s">
        <v>223</v>
      </c>
      <c r="X6" s="27" t="s">
        <v>224</v>
      </c>
      <c r="Y6" s="27" t="s">
        <v>225</v>
      </c>
      <c r="Z6" s="27" t="s">
        <v>226</v>
      </c>
      <c r="AA6" s="27" t="s">
        <v>227</v>
      </c>
    </row>
    <row r="7" spans="1:27" x14ac:dyDescent="0.2">
      <c r="A7" s="88" t="s">
        <v>1448</v>
      </c>
      <c r="B7" s="28" t="str">
        <f>"01"&amp;"."&amp;$B$776&amp;"."&amp;$B$777</f>
        <v>01.09.2023</v>
      </c>
      <c r="C7" s="80" t="s">
        <v>76</v>
      </c>
      <c r="D7" s="81">
        <f>ROUND(((D8+D9+D11+D10)/1000),5)</f>
        <v>2.6472000000000002</v>
      </c>
      <c r="E7" s="81">
        <f>ROUND(((E8+E9+E11+E10)/1000),5)</f>
        <v>2.5384099999999998</v>
      </c>
      <c r="F7" s="81">
        <f>ROUND(((F8+F9+F11+F10)/1000),5)</f>
        <v>2.4748100000000002</v>
      </c>
      <c r="G7" s="81">
        <f t="shared" ref="G7:AA7" si="0">ROUND(((G8+G9+G11+G10)/1000),5)</f>
        <v>2.4817900000000002</v>
      </c>
      <c r="H7" s="81">
        <f t="shared" si="0"/>
        <v>2.5264700000000002</v>
      </c>
      <c r="I7" s="81">
        <f t="shared" si="0"/>
        <v>2.60555</v>
      </c>
      <c r="J7" s="81">
        <f t="shared" si="0"/>
        <v>2.7152599999999998</v>
      </c>
      <c r="K7" s="81">
        <f t="shared" si="0"/>
        <v>2.9656199999999999</v>
      </c>
      <c r="L7" s="81">
        <f t="shared" si="0"/>
        <v>3.1598199999999999</v>
      </c>
      <c r="M7" s="81">
        <f t="shared" si="0"/>
        <v>3.3822800000000002</v>
      </c>
      <c r="N7" s="81">
        <f t="shared" si="0"/>
        <v>3.41744</v>
      </c>
      <c r="O7" s="81">
        <f t="shared" si="0"/>
        <v>3.3931399999999998</v>
      </c>
      <c r="P7" s="81">
        <f t="shared" si="0"/>
        <v>3.4001100000000002</v>
      </c>
      <c r="Q7" s="81">
        <f t="shared" si="0"/>
        <v>3.4033099999999998</v>
      </c>
      <c r="R7" s="81">
        <f t="shared" si="0"/>
        <v>3.4784299999999999</v>
      </c>
      <c r="S7" s="81">
        <f t="shared" si="0"/>
        <v>3.4645899999999998</v>
      </c>
      <c r="T7" s="81">
        <f t="shared" si="0"/>
        <v>3.4571100000000001</v>
      </c>
      <c r="U7" s="81">
        <f t="shared" si="0"/>
        <v>3.4253300000000002</v>
      </c>
      <c r="V7" s="81">
        <f t="shared" si="0"/>
        <v>3.4262600000000001</v>
      </c>
      <c r="W7" s="81">
        <f t="shared" si="0"/>
        <v>3.4628399999999999</v>
      </c>
      <c r="X7" s="81">
        <f t="shared" si="0"/>
        <v>3.4554200000000002</v>
      </c>
      <c r="Y7" s="81">
        <f t="shared" si="0"/>
        <v>3.3263500000000001</v>
      </c>
      <c r="Z7" s="81">
        <f t="shared" si="0"/>
        <v>3.0527099999999998</v>
      </c>
      <c r="AA7" s="81">
        <f t="shared" si="0"/>
        <v>2.8478699999999999</v>
      </c>
    </row>
    <row r="8" spans="1:27" ht="12.75" hidden="1" customHeight="1" outlineLevel="1" x14ac:dyDescent="0.2">
      <c r="A8" s="89" t="s">
        <v>1449</v>
      </c>
      <c r="B8" s="63" t="s">
        <v>230</v>
      </c>
      <c r="C8" s="43" t="s">
        <v>79</v>
      </c>
      <c r="D8" s="44">
        <v>1354.74</v>
      </c>
      <c r="E8" s="44">
        <v>1245.95</v>
      </c>
      <c r="F8" s="44">
        <v>1182.3499999999999</v>
      </c>
      <c r="G8" s="44">
        <v>1189.33</v>
      </c>
      <c r="H8" s="44">
        <v>1234.01</v>
      </c>
      <c r="I8" s="44">
        <v>1313.09</v>
      </c>
      <c r="J8" s="44">
        <v>1422.8</v>
      </c>
      <c r="K8" s="44">
        <v>1673.16</v>
      </c>
      <c r="L8" s="44">
        <v>1867.36</v>
      </c>
      <c r="M8" s="44">
        <v>2089.8200000000002</v>
      </c>
      <c r="N8" s="44">
        <v>2124.98</v>
      </c>
      <c r="O8" s="44">
        <v>2100.6799999999998</v>
      </c>
      <c r="P8" s="44">
        <v>2107.65</v>
      </c>
      <c r="Q8" s="44">
        <v>2110.85</v>
      </c>
      <c r="R8" s="44">
        <v>2185.9699999999998</v>
      </c>
      <c r="S8" s="44">
        <v>2172.13</v>
      </c>
      <c r="T8" s="44">
        <v>2164.65</v>
      </c>
      <c r="U8" s="44">
        <v>2132.87</v>
      </c>
      <c r="V8" s="44">
        <v>2133.8000000000002</v>
      </c>
      <c r="W8" s="44">
        <v>2170.38</v>
      </c>
      <c r="X8" s="44">
        <v>2162.96</v>
      </c>
      <c r="Y8" s="44">
        <v>2033.89</v>
      </c>
      <c r="Z8" s="44">
        <v>1760.25</v>
      </c>
      <c r="AA8" s="44">
        <v>1555.41</v>
      </c>
    </row>
    <row r="9" spans="1:27" ht="12.75" hidden="1" customHeight="1" outlineLevel="1" x14ac:dyDescent="0.2">
      <c r="A9" s="89" t="s">
        <v>1450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89" t="s">
        <v>1451</v>
      </c>
      <c r="B10" s="63" t="s">
        <v>83</v>
      </c>
      <c r="C10" s="43" t="s">
        <v>79</v>
      </c>
      <c r="D10" s="44">
        <v>4.68</v>
      </c>
      <c r="E10" s="44">
        <v>4.68</v>
      </c>
      <c r="F10" s="44">
        <v>4.68</v>
      </c>
      <c r="G10" s="44">
        <v>4.68</v>
      </c>
      <c r="H10" s="44">
        <v>4.68</v>
      </c>
      <c r="I10" s="44">
        <v>4.68</v>
      </c>
      <c r="J10" s="44">
        <v>4.68</v>
      </c>
      <c r="K10" s="44">
        <v>4.68</v>
      </c>
      <c r="L10" s="44">
        <v>4.68</v>
      </c>
      <c r="M10" s="44">
        <v>4.68</v>
      </c>
      <c r="N10" s="44">
        <v>4.68</v>
      </c>
      <c r="O10" s="44">
        <v>4.68</v>
      </c>
      <c r="P10" s="44">
        <v>4.68</v>
      </c>
      <c r="Q10" s="44">
        <v>4.68</v>
      </c>
      <c r="R10" s="44">
        <v>4.68</v>
      </c>
      <c r="S10" s="44">
        <v>4.68</v>
      </c>
      <c r="T10" s="44">
        <v>4.68</v>
      </c>
      <c r="U10" s="44">
        <v>4.68</v>
      </c>
      <c r="V10" s="44">
        <v>4.68</v>
      </c>
      <c r="W10" s="44">
        <v>4.68</v>
      </c>
      <c r="X10" s="44">
        <v>4.68</v>
      </c>
      <c r="Y10" s="44">
        <v>4.68</v>
      </c>
      <c r="Z10" s="44">
        <v>4.68</v>
      </c>
      <c r="AA10" s="44">
        <v>4.68</v>
      </c>
    </row>
    <row r="11" spans="1:27" ht="12.75" hidden="1" customHeight="1" outlineLevel="1" x14ac:dyDescent="0.2">
      <c r="A11" s="89" t="s">
        <v>1452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Z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>$D$11</f>
        <v>216.36</v>
      </c>
    </row>
    <row r="12" spans="1:27" collapsed="1" x14ac:dyDescent="0.2">
      <c r="A12" s="88" t="s">
        <v>1453</v>
      </c>
      <c r="B12" s="28" t="str">
        <f>"02"&amp;"."&amp;$B$776&amp;"."&amp;$B$777</f>
        <v>02.09.2023</v>
      </c>
      <c r="C12" s="80" t="s">
        <v>76</v>
      </c>
      <c r="D12" s="81">
        <f>ROUND(((D13+D14+D16+D15)/1000),5)</f>
        <v>2.8133900000000001</v>
      </c>
      <c r="E12" s="81">
        <f>ROUND(((E13+E14+E16+E15)/1000),5)</f>
        <v>2.6229900000000002</v>
      </c>
      <c r="F12" s="81">
        <f>ROUND(((F13+F14+F16+F15)/1000),5)</f>
        <v>2.5825499999999999</v>
      </c>
      <c r="G12" s="81">
        <f t="shared" ref="G12:AA12" si="3">ROUND(((G13+G14+G16+G15)/1000),5)</f>
        <v>2.5507200000000001</v>
      </c>
      <c r="H12" s="81">
        <f t="shared" si="3"/>
        <v>2.5686599999999999</v>
      </c>
      <c r="I12" s="81">
        <f t="shared" si="3"/>
        <v>2.5649899999999999</v>
      </c>
      <c r="J12" s="81">
        <f t="shared" si="3"/>
        <v>2.5923799999999999</v>
      </c>
      <c r="K12" s="81">
        <f t="shared" si="3"/>
        <v>2.8854700000000002</v>
      </c>
      <c r="L12" s="81">
        <f t="shared" si="3"/>
        <v>3.0790000000000002</v>
      </c>
      <c r="M12" s="81">
        <f t="shared" si="3"/>
        <v>3.2881200000000002</v>
      </c>
      <c r="N12" s="81">
        <f t="shared" si="3"/>
        <v>3.3578299999999999</v>
      </c>
      <c r="O12" s="81">
        <f t="shared" si="3"/>
        <v>3.37242</v>
      </c>
      <c r="P12" s="81">
        <f t="shared" si="3"/>
        <v>3.3647999999999998</v>
      </c>
      <c r="Q12" s="81">
        <f t="shared" si="3"/>
        <v>3.3704100000000001</v>
      </c>
      <c r="R12" s="81">
        <f t="shared" si="3"/>
        <v>3.3690699999999998</v>
      </c>
      <c r="S12" s="81">
        <f t="shared" si="3"/>
        <v>3.36368</v>
      </c>
      <c r="T12" s="81">
        <f t="shared" si="3"/>
        <v>3.3431500000000001</v>
      </c>
      <c r="U12" s="81">
        <f t="shared" si="3"/>
        <v>3.3142200000000002</v>
      </c>
      <c r="V12" s="81">
        <f t="shared" si="3"/>
        <v>3.3130600000000001</v>
      </c>
      <c r="W12" s="81">
        <f t="shared" si="3"/>
        <v>3.3207</v>
      </c>
      <c r="X12" s="81">
        <f t="shared" si="3"/>
        <v>3.3146100000000001</v>
      </c>
      <c r="Y12" s="81">
        <f t="shared" si="3"/>
        <v>3.2324700000000002</v>
      </c>
      <c r="Z12" s="81">
        <f t="shared" si="3"/>
        <v>3.0583399999999998</v>
      </c>
      <c r="AA12" s="81">
        <f t="shared" si="3"/>
        <v>2.93167</v>
      </c>
    </row>
    <row r="13" spans="1:27" ht="12.75" hidden="1" customHeight="1" outlineLevel="1" x14ac:dyDescent="0.2">
      <c r="A13" s="89" t="s">
        <v>1454</v>
      </c>
      <c r="B13" s="63" t="s">
        <v>230</v>
      </c>
      <c r="C13" s="43" t="s">
        <v>79</v>
      </c>
      <c r="D13" s="44">
        <v>1520.93</v>
      </c>
      <c r="E13" s="44">
        <v>1330.53</v>
      </c>
      <c r="F13" s="44">
        <v>1290.0899999999999</v>
      </c>
      <c r="G13" s="44">
        <v>1258.26</v>
      </c>
      <c r="H13" s="44">
        <v>1276.2</v>
      </c>
      <c r="I13" s="44">
        <v>1272.53</v>
      </c>
      <c r="J13" s="44">
        <v>1299.92</v>
      </c>
      <c r="K13" s="44">
        <v>1593.01</v>
      </c>
      <c r="L13" s="44">
        <v>1786.54</v>
      </c>
      <c r="M13" s="44">
        <v>1995.66</v>
      </c>
      <c r="N13" s="44">
        <v>2065.37</v>
      </c>
      <c r="O13" s="44">
        <v>2079.96</v>
      </c>
      <c r="P13" s="44">
        <v>2072.34</v>
      </c>
      <c r="Q13" s="44">
        <v>2077.9499999999998</v>
      </c>
      <c r="R13" s="44">
        <v>2076.61</v>
      </c>
      <c r="S13" s="44">
        <v>2071.2199999999998</v>
      </c>
      <c r="T13" s="44">
        <v>2050.69</v>
      </c>
      <c r="U13" s="44">
        <v>2021.76</v>
      </c>
      <c r="V13" s="44">
        <v>2020.6</v>
      </c>
      <c r="W13" s="44">
        <v>2028.24</v>
      </c>
      <c r="X13" s="44">
        <v>2022.15</v>
      </c>
      <c r="Y13" s="44">
        <v>1940.01</v>
      </c>
      <c r="Z13" s="44">
        <v>1765.88</v>
      </c>
      <c r="AA13" s="44">
        <v>1639.21</v>
      </c>
    </row>
    <row r="14" spans="1:27" ht="12.75" hidden="1" customHeight="1" outlineLevel="1" x14ac:dyDescent="0.2">
      <c r="A14" s="89" t="s">
        <v>1455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89" t="s">
        <v>1456</v>
      </c>
      <c r="B15" s="63" t="s">
        <v>83</v>
      </c>
      <c r="C15" s="43" t="s">
        <v>79</v>
      </c>
      <c r="D15" s="44">
        <v>4.68</v>
      </c>
      <c r="E15" s="44">
        <v>4.68</v>
      </c>
      <c r="F15" s="44">
        <v>4.68</v>
      </c>
      <c r="G15" s="44">
        <v>4.68</v>
      </c>
      <c r="H15" s="44">
        <v>4.68</v>
      </c>
      <c r="I15" s="44">
        <v>4.68</v>
      </c>
      <c r="J15" s="44">
        <v>4.68</v>
      </c>
      <c r="K15" s="44">
        <v>4.68</v>
      </c>
      <c r="L15" s="44">
        <v>4.68</v>
      </c>
      <c r="M15" s="44">
        <v>4.68</v>
      </c>
      <c r="N15" s="44">
        <v>4.68</v>
      </c>
      <c r="O15" s="44">
        <v>4.68</v>
      </c>
      <c r="P15" s="44">
        <v>4.68</v>
      </c>
      <c r="Q15" s="44">
        <v>4.68</v>
      </c>
      <c r="R15" s="44">
        <v>4.68</v>
      </c>
      <c r="S15" s="44">
        <v>4.68</v>
      </c>
      <c r="T15" s="44">
        <v>4.68</v>
      </c>
      <c r="U15" s="44">
        <v>4.68</v>
      </c>
      <c r="V15" s="44">
        <v>4.68</v>
      </c>
      <c r="W15" s="44">
        <v>4.68</v>
      </c>
      <c r="X15" s="44">
        <v>4.68</v>
      </c>
      <c r="Y15" s="44">
        <v>4.68</v>
      </c>
      <c r="Z15" s="44">
        <v>4.68</v>
      </c>
      <c r="AA15" s="44">
        <v>4.68</v>
      </c>
    </row>
    <row r="16" spans="1:27" ht="12.75" hidden="1" customHeight="1" outlineLevel="1" x14ac:dyDescent="0.2">
      <c r="A16" s="89" t="s">
        <v>1457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2">
      <c r="A17" s="88" t="s">
        <v>1458</v>
      </c>
      <c r="B17" s="28" t="str">
        <f>"03"&amp;"."&amp;$B$776&amp;"."&amp;$B$777</f>
        <v>03.09.2023</v>
      </c>
      <c r="C17" s="80" t="s">
        <v>76</v>
      </c>
      <c r="D17" s="81">
        <f>ROUND(((D18+D19+D21+D20)/1000),5)</f>
        <v>2.59463</v>
      </c>
      <c r="E17" s="81">
        <f>ROUND(((E18+E19+E21+E20)/1000),5)</f>
        <v>2.4575800000000001</v>
      </c>
      <c r="F17" s="81">
        <f>ROUND(((F18+F19+F21+F20)/1000),5)</f>
        <v>2.37975</v>
      </c>
      <c r="G17" s="81">
        <f t="shared" ref="G17:AA17" si="6">ROUND(((G18+G19+G21+G20)/1000),5)</f>
        <v>2.3741599999999998</v>
      </c>
      <c r="H17" s="81">
        <f t="shared" si="6"/>
        <v>2.37215</v>
      </c>
      <c r="I17" s="81">
        <f t="shared" si="6"/>
        <v>2.3368799999999998</v>
      </c>
      <c r="J17" s="81">
        <f t="shared" si="6"/>
        <v>2.35616</v>
      </c>
      <c r="K17" s="81">
        <f t="shared" si="6"/>
        <v>2.5277699999999999</v>
      </c>
      <c r="L17" s="81">
        <f t="shared" si="6"/>
        <v>2.8009400000000002</v>
      </c>
      <c r="M17" s="81">
        <f t="shared" si="6"/>
        <v>3.02291</v>
      </c>
      <c r="N17" s="81">
        <f t="shared" si="6"/>
        <v>3.1165099999999999</v>
      </c>
      <c r="O17" s="81">
        <f t="shared" si="6"/>
        <v>3.1419000000000001</v>
      </c>
      <c r="P17" s="81">
        <f t="shared" si="6"/>
        <v>3.1082299999999998</v>
      </c>
      <c r="Q17" s="81">
        <f t="shared" si="6"/>
        <v>3.1178699999999999</v>
      </c>
      <c r="R17" s="81">
        <f t="shared" si="6"/>
        <v>3.1104099999999999</v>
      </c>
      <c r="S17" s="81">
        <f t="shared" si="6"/>
        <v>3.0844399999999998</v>
      </c>
      <c r="T17" s="81">
        <f t="shared" si="6"/>
        <v>3.08622</v>
      </c>
      <c r="U17" s="81">
        <f t="shared" si="6"/>
        <v>3.0339499999999999</v>
      </c>
      <c r="V17" s="81">
        <f t="shared" si="6"/>
        <v>3.0584199999999999</v>
      </c>
      <c r="W17" s="81">
        <f t="shared" si="6"/>
        <v>3.2246000000000001</v>
      </c>
      <c r="X17" s="81">
        <f t="shared" si="6"/>
        <v>3.2146499999999998</v>
      </c>
      <c r="Y17" s="81">
        <f t="shared" si="6"/>
        <v>3.1435499999999998</v>
      </c>
      <c r="Z17" s="81">
        <f t="shared" si="6"/>
        <v>2.9635500000000001</v>
      </c>
      <c r="AA17" s="81">
        <f t="shared" si="6"/>
        <v>2.65028</v>
      </c>
    </row>
    <row r="18" spans="1:27" ht="12.75" hidden="1" customHeight="1" outlineLevel="1" x14ac:dyDescent="0.2">
      <c r="A18" s="89" t="s">
        <v>1459</v>
      </c>
      <c r="B18" s="63" t="s">
        <v>230</v>
      </c>
      <c r="C18" s="43" t="s">
        <v>79</v>
      </c>
      <c r="D18" s="44">
        <v>1302.17</v>
      </c>
      <c r="E18" s="44">
        <v>1165.1199999999999</v>
      </c>
      <c r="F18" s="44">
        <v>1087.29</v>
      </c>
      <c r="G18" s="44">
        <v>1081.7</v>
      </c>
      <c r="H18" s="44">
        <v>1079.69</v>
      </c>
      <c r="I18" s="44">
        <v>1044.42</v>
      </c>
      <c r="J18" s="44">
        <v>1063.7</v>
      </c>
      <c r="K18" s="44">
        <v>1235.31</v>
      </c>
      <c r="L18" s="44">
        <v>1508.48</v>
      </c>
      <c r="M18" s="44">
        <v>1730.45</v>
      </c>
      <c r="N18" s="44">
        <v>1824.05</v>
      </c>
      <c r="O18" s="44">
        <v>1849.44</v>
      </c>
      <c r="P18" s="44">
        <v>1815.77</v>
      </c>
      <c r="Q18" s="44">
        <v>1825.41</v>
      </c>
      <c r="R18" s="44">
        <v>1817.95</v>
      </c>
      <c r="S18" s="44">
        <v>1791.98</v>
      </c>
      <c r="T18" s="44">
        <v>1793.76</v>
      </c>
      <c r="U18" s="44">
        <v>1741.49</v>
      </c>
      <c r="V18" s="44">
        <v>1765.96</v>
      </c>
      <c r="W18" s="44">
        <v>1932.14</v>
      </c>
      <c r="X18" s="44">
        <v>1922.19</v>
      </c>
      <c r="Y18" s="44">
        <v>1851.09</v>
      </c>
      <c r="Z18" s="44">
        <v>1671.09</v>
      </c>
      <c r="AA18" s="44">
        <v>1357.82</v>
      </c>
    </row>
    <row r="19" spans="1:27" ht="12.75" hidden="1" customHeight="1" outlineLevel="1" x14ac:dyDescent="0.2">
      <c r="A19" s="89" t="s">
        <v>1460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89" t="s">
        <v>1461</v>
      </c>
      <c r="B20" s="63" t="s">
        <v>83</v>
      </c>
      <c r="C20" s="43" t="s">
        <v>79</v>
      </c>
      <c r="D20" s="44">
        <v>4.68</v>
      </c>
      <c r="E20" s="44">
        <v>4.68</v>
      </c>
      <c r="F20" s="44">
        <v>4.68</v>
      </c>
      <c r="G20" s="44">
        <v>4.68</v>
      </c>
      <c r="H20" s="44">
        <v>4.68</v>
      </c>
      <c r="I20" s="44">
        <v>4.68</v>
      </c>
      <c r="J20" s="44">
        <v>4.68</v>
      </c>
      <c r="K20" s="44">
        <v>4.68</v>
      </c>
      <c r="L20" s="44">
        <v>4.68</v>
      </c>
      <c r="M20" s="44">
        <v>4.68</v>
      </c>
      <c r="N20" s="44">
        <v>4.68</v>
      </c>
      <c r="O20" s="44">
        <v>4.68</v>
      </c>
      <c r="P20" s="44">
        <v>4.68</v>
      </c>
      <c r="Q20" s="44">
        <v>4.68</v>
      </c>
      <c r="R20" s="44">
        <v>4.68</v>
      </c>
      <c r="S20" s="44">
        <v>4.68</v>
      </c>
      <c r="T20" s="44">
        <v>4.68</v>
      </c>
      <c r="U20" s="44">
        <v>4.68</v>
      </c>
      <c r="V20" s="44">
        <v>4.68</v>
      </c>
      <c r="W20" s="44">
        <v>4.68</v>
      </c>
      <c r="X20" s="44">
        <v>4.68</v>
      </c>
      <c r="Y20" s="44">
        <v>4.68</v>
      </c>
      <c r="Z20" s="44">
        <v>4.68</v>
      </c>
      <c r="AA20" s="44">
        <v>4.68</v>
      </c>
    </row>
    <row r="21" spans="1:27" ht="12.75" hidden="1" customHeight="1" outlineLevel="1" x14ac:dyDescent="0.2">
      <c r="A21" s="89" t="s">
        <v>1462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2">
      <c r="A22" s="88" t="s">
        <v>1463</v>
      </c>
      <c r="B22" s="28" t="str">
        <f>"04"&amp;"."&amp;$B$776&amp;"."&amp;$B$777</f>
        <v>04.09.2023</v>
      </c>
      <c r="C22" s="80" t="s">
        <v>76</v>
      </c>
      <c r="D22" s="81">
        <f>ROUND(((D23+D24+D26+D25)/1000),5)</f>
        <v>2.6320399999999999</v>
      </c>
      <c r="E22" s="81">
        <f>ROUND(((E23+E24+E26+E25)/1000),5)</f>
        <v>2.5040800000000001</v>
      </c>
      <c r="F22" s="81">
        <f>ROUND(((F23+F24+F26+F25)/1000),5)</f>
        <v>2.4344700000000001</v>
      </c>
      <c r="G22" s="81">
        <f t="shared" ref="G22:AA22" si="9">ROUND(((G23+G24+G26+G25)/1000),5)</f>
        <v>2.3945799999999999</v>
      </c>
      <c r="H22" s="81">
        <f t="shared" si="9"/>
        <v>2.4411399999999999</v>
      </c>
      <c r="I22" s="81">
        <f t="shared" si="9"/>
        <v>2.4994100000000001</v>
      </c>
      <c r="J22" s="81">
        <f t="shared" si="9"/>
        <v>2.6534399999999998</v>
      </c>
      <c r="K22" s="81">
        <f t="shared" si="9"/>
        <v>2.9192100000000001</v>
      </c>
      <c r="L22" s="81">
        <f t="shared" si="9"/>
        <v>3.1141700000000001</v>
      </c>
      <c r="M22" s="81">
        <f t="shared" si="9"/>
        <v>3.2593800000000002</v>
      </c>
      <c r="N22" s="81">
        <f t="shared" si="9"/>
        <v>3.3030599999999999</v>
      </c>
      <c r="O22" s="81">
        <f t="shared" si="9"/>
        <v>3.2968199999999999</v>
      </c>
      <c r="P22" s="81">
        <f t="shared" si="9"/>
        <v>3.26247</v>
      </c>
      <c r="Q22" s="81">
        <f t="shared" si="9"/>
        <v>3.3015599999999998</v>
      </c>
      <c r="R22" s="81">
        <f t="shared" si="9"/>
        <v>3.3652099999999998</v>
      </c>
      <c r="S22" s="81">
        <f t="shared" si="9"/>
        <v>3.3624800000000001</v>
      </c>
      <c r="T22" s="81">
        <f t="shared" si="9"/>
        <v>3.3554400000000002</v>
      </c>
      <c r="U22" s="81">
        <f t="shared" si="9"/>
        <v>3.2980700000000001</v>
      </c>
      <c r="V22" s="81">
        <f t="shared" si="9"/>
        <v>3.3100100000000001</v>
      </c>
      <c r="W22" s="81">
        <f t="shared" si="9"/>
        <v>3.35832</v>
      </c>
      <c r="X22" s="81">
        <f t="shared" si="9"/>
        <v>3.35825</v>
      </c>
      <c r="Y22" s="81">
        <f t="shared" si="9"/>
        <v>3.2429100000000002</v>
      </c>
      <c r="Z22" s="81">
        <f t="shared" si="9"/>
        <v>3.0336400000000001</v>
      </c>
      <c r="AA22" s="81">
        <f t="shared" si="9"/>
        <v>2.7417699999999998</v>
      </c>
    </row>
    <row r="23" spans="1:27" ht="12.75" hidden="1" customHeight="1" outlineLevel="1" x14ac:dyDescent="0.2">
      <c r="A23" s="89" t="s">
        <v>1464</v>
      </c>
      <c r="B23" s="63" t="s">
        <v>230</v>
      </c>
      <c r="C23" s="43" t="s">
        <v>79</v>
      </c>
      <c r="D23" s="44">
        <v>1339.58</v>
      </c>
      <c r="E23" s="44">
        <v>1211.6199999999999</v>
      </c>
      <c r="F23" s="44">
        <v>1142.01</v>
      </c>
      <c r="G23" s="44">
        <v>1102.1199999999999</v>
      </c>
      <c r="H23" s="44">
        <v>1148.68</v>
      </c>
      <c r="I23" s="44">
        <v>1206.95</v>
      </c>
      <c r="J23" s="44">
        <v>1360.98</v>
      </c>
      <c r="K23" s="44">
        <v>1626.75</v>
      </c>
      <c r="L23" s="44">
        <v>1821.71</v>
      </c>
      <c r="M23" s="44">
        <v>1966.92</v>
      </c>
      <c r="N23" s="44">
        <v>2010.6</v>
      </c>
      <c r="O23" s="44">
        <v>2004.36</v>
      </c>
      <c r="P23" s="44">
        <v>1970.01</v>
      </c>
      <c r="Q23" s="44">
        <v>2009.1</v>
      </c>
      <c r="R23" s="44">
        <v>2072.75</v>
      </c>
      <c r="S23" s="44">
        <v>2070.02</v>
      </c>
      <c r="T23" s="44">
        <v>2062.98</v>
      </c>
      <c r="U23" s="44">
        <v>2005.61</v>
      </c>
      <c r="V23" s="44">
        <v>2017.55</v>
      </c>
      <c r="W23" s="44">
        <v>2065.86</v>
      </c>
      <c r="X23" s="44">
        <v>2065.79</v>
      </c>
      <c r="Y23" s="44">
        <v>1950.45</v>
      </c>
      <c r="Z23" s="44">
        <v>1741.18</v>
      </c>
      <c r="AA23" s="44">
        <v>1449.31</v>
      </c>
    </row>
    <row r="24" spans="1:27" ht="12.75" hidden="1" customHeight="1" outlineLevel="1" x14ac:dyDescent="0.2">
      <c r="A24" s="89" t="s">
        <v>1465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89" t="s">
        <v>1466</v>
      </c>
      <c r="B25" s="63" t="s">
        <v>83</v>
      </c>
      <c r="C25" s="43" t="s">
        <v>79</v>
      </c>
      <c r="D25" s="44">
        <v>4.68</v>
      </c>
      <c r="E25" s="44">
        <v>4.68</v>
      </c>
      <c r="F25" s="44">
        <v>4.68</v>
      </c>
      <c r="G25" s="44">
        <v>4.68</v>
      </c>
      <c r="H25" s="44">
        <v>4.68</v>
      </c>
      <c r="I25" s="44">
        <v>4.68</v>
      </c>
      <c r="J25" s="44">
        <v>4.68</v>
      </c>
      <c r="K25" s="44">
        <v>4.68</v>
      </c>
      <c r="L25" s="44">
        <v>4.68</v>
      </c>
      <c r="M25" s="44">
        <v>4.68</v>
      </c>
      <c r="N25" s="44">
        <v>4.68</v>
      </c>
      <c r="O25" s="44">
        <v>4.68</v>
      </c>
      <c r="P25" s="44">
        <v>4.68</v>
      </c>
      <c r="Q25" s="44">
        <v>4.68</v>
      </c>
      <c r="R25" s="44">
        <v>4.68</v>
      </c>
      <c r="S25" s="44">
        <v>4.68</v>
      </c>
      <c r="T25" s="44">
        <v>4.68</v>
      </c>
      <c r="U25" s="44">
        <v>4.68</v>
      </c>
      <c r="V25" s="44">
        <v>4.68</v>
      </c>
      <c r="W25" s="44">
        <v>4.68</v>
      </c>
      <c r="X25" s="44">
        <v>4.68</v>
      </c>
      <c r="Y25" s="44">
        <v>4.68</v>
      </c>
      <c r="Z25" s="44">
        <v>4.68</v>
      </c>
      <c r="AA25" s="44">
        <v>4.68</v>
      </c>
    </row>
    <row r="26" spans="1:27" ht="12.75" hidden="1" customHeight="1" outlineLevel="1" x14ac:dyDescent="0.2">
      <c r="A26" s="89" t="s">
        <v>1467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2">
      <c r="A27" s="88" t="s">
        <v>1468</v>
      </c>
      <c r="B27" s="28" t="str">
        <f>"05"&amp;"."&amp;$B$776&amp;"."&amp;$B$777</f>
        <v>05.09.2023</v>
      </c>
      <c r="C27" s="80" t="s">
        <v>76</v>
      </c>
      <c r="D27" s="81">
        <f>ROUND(((D28+D29+D31+D30)/1000),5)</f>
        <v>2.6127500000000001</v>
      </c>
      <c r="E27" s="81">
        <f>ROUND(((E28+E29+E31+E30)/1000),5)</f>
        <v>2.5226999999999999</v>
      </c>
      <c r="F27" s="81">
        <f>ROUND(((F28+F29+F31+F30)/1000),5)</f>
        <v>2.43452</v>
      </c>
      <c r="G27" s="81">
        <f t="shared" ref="G27:AA27" si="12">ROUND(((G28+G29+G31+G30)/1000),5)</f>
        <v>2.4161700000000002</v>
      </c>
      <c r="H27" s="81">
        <f t="shared" si="12"/>
        <v>2.4802300000000002</v>
      </c>
      <c r="I27" s="81">
        <f t="shared" si="12"/>
        <v>2.5940099999999999</v>
      </c>
      <c r="J27" s="81">
        <f t="shared" si="12"/>
        <v>2.6980200000000001</v>
      </c>
      <c r="K27" s="81">
        <f t="shared" si="12"/>
        <v>2.9839899999999999</v>
      </c>
      <c r="L27" s="81">
        <f t="shared" si="12"/>
        <v>3.0593699999999999</v>
      </c>
      <c r="M27" s="81">
        <f t="shared" si="12"/>
        <v>3.2586499999999998</v>
      </c>
      <c r="N27" s="81">
        <f t="shared" si="12"/>
        <v>3.2915800000000002</v>
      </c>
      <c r="O27" s="81">
        <f t="shared" si="12"/>
        <v>3.2898299999999998</v>
      </c>
      <c r="P27" s="81">
        <f t="shared" si="12"/>
        <v>3.2735699999999999</v>
      </c>
      <c r="Q27" s="81">
        <f t="shared" si="12"/>
        <v>3.2930299999999999</v>
      </c>
      <c r="R27" s="81">
        <f t="shared" si="12"/>
        <v>3.3457599999999998</v>
      </c>
      <c r="S27" s="81">
        <f t="shared" si="12"/>
        <v>3.34124</v>
      </c>
      <c r="T27" s="81">
        <f t="shared" si="12"/>
        <v>3.32605</v>
      </c>
      <c r="U27" s="81">
        <f t="shared" si="12"/>
        <v>3.2875299999999998</v>
      </c>
      <c r="V27" s="81">
        <f t="shared" si="12"/>
        <v>3.2818999999999998</v>
      </c>
      <c r="W27" s="81">
        <f t="shared" si="12"/>
        <v>3.3355199999999998</v>
      </c>
      <c r="X27" s="81">
        <f t="shared" si="12"/>
        <v>3.3270400000000002</v>
      </c>
      <c r="Y27" s="81">
        <f t="shared" si="12"/>
        <v>3.2704399999999998</v>
      </c>
      <c r="Z27" s="81">
        <f t="shared" si="12"/>
        <v>3.0612699999999999</v>
      </c>
      <c r="AA27" s="81">
        <f t="shared" si="12"/>
        <v>2.91791</v>
      </c>
    </row>
    <row r="28" spans="1:27" ht="12.75" hidden="1" customHeight="1" outlineLevel="1" x14ac:dyDescent="0.2">
      <c r="A28" s="89" t="s">
        <v>1469</v>
      </c>
      <c r="B28" s="63" t="s">
        <v>230</v>
      </c>
      <c r="C28" s="43" t="s">
        <v>79</v>
      </c>
      <c r="D28" s="44">
        <v>1320.29</v>
      </c>
      <c r="E28" s="44">
        <v>1230.24</v>
      </c>
      <c r="F28" s="44">
        <v>1142.06</v>
      </c>
      <c r="G28" s="44">
        <v>1123.71</v>
      </c>
      <c r="H28" s="44">
        <v>1187.77</v>
      </c>
      <c r="I28" s="44">
        <v>1301.55</v>
      </c>
      <c r="J28" s="44">
        <v>1405.56</v>
      </c>
      <c r="K28" s="44">
        <v>1691.53</v>
      </c>
      <c r="L28" s="44">
        <v>1766.91</v>
      </c>
      <c r="M28" s="44">
        <v>1966.19</v>
      </c>
      <c r="N28" s="44">
        <v>1999.12</v>
      </c>
      <c r="O28" s="44">
        <v>1997.37</v>
      </c>
      <c r="P28" s="44">
        <v>1981.11</v>
      </c>
      <c r="Q28" s="44">
        <v>2000.57</v>
      </c>
      <c r="R28" s="44">
        <v>2053.3000000000002</v>
      </c>
      <c r="S28" s="44">
        <v>2048.7800000000002</v>
      </c>
      <c r="T28" s="44">
        <v>2033.59</v>
      </c>
      <c r="U28" s="44">
        <v>1995.07</v>
      </c>
      <c r="V28" s="44">
        <v>1989.44</v>
      </c>
      <c r="W28" s="44">
        <v>2043.06</v>
      </c>
      <c r="X28" s="44">
        <v>2034.58</v>
      </c>
      <c r="Y28" s="44">
        <v>1977.98</v>
      </c>
      <c r="Z28" s="44">
        <v>1768.81</v>
      </c>
      <c r="AA28" s="44">
        <v>1625.45</v>
      </c>
    </row>
    <row r="29" spans="1:27" ht="12.75" hidden="1" customHeight="1" outlineLevel="1" x14ac:dyDescent="0.2">
      <c r="A29" s="89" t="s">
        <v>1470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89" t="s">
        <v>1471</v>
      </c>
      <c r="B30" s="63" t="s">
        <v>83</v>
      </c>
      <c r="C30" s="43" t="s">
        <v>79</v>
      </c>
      <c r="D30" s="44">
        <v>4.68</v>
      </c>
      <c r="E30" s="44">
        <v>4.68</v>
      </c>
      <c r="F30" s="44">
        <v>4.68</v>
      </c>
      <c r="G30" s="44">
        <v>4.68</v>
      </c>
      <c r="H30" s="44">
        <v>4.68</v>
      </c>
      <c r="I30" s="44">
        <v>4.68</v>
      </c>
      <c r="J30" s="44">
        <v>4.68</v>
      </c>
      <c r="K30" s="44">
        <v>4.68</v>
      </c>
      <c r="L30" s="44">
        <v>4.68</v>
      </c>
      <c r="M30" s="44">
        <v>4.68</v>
      </c>
      <c r="N30" s="44">
        <v>4.68</v>
      </c>
      <c r="O30" s="44">
        <v>4.68</v>
      </c>
      <c r="P30" s="44">
        <v>4.68</v>
      </c>
      <c r="Q30" s="44">
        <v>4.68</v>
      </c>
      <c r="R30" s="44">
        <v>4.68</v>
      </c>
      <c r="S30" s="44">
        <v>4.68</v>
      </c>
      <c r="T30" s="44">
        <v>4.68</v>
      </c>
      <c r="U30" s="44">
        <v>4.68</v>
      </c>
      <c r="V30" s="44">
        <v>4.68</v>
      </c>
      <c r="W30" s="44">
        <v>4.68</v>
      </c>
      <c r="X30" s="44">
        <v>4.68</v>
      </c>
      <c r="Y30" s="44">
        <v>4.68</v>
      </c>
      <c r="Z30" s="44">
        <v>4.68</v>
      </c>
      <c r="AA30" s="44">
        <v>4.68</v>
      </c>
    </row>
    <row r="31" spans="1:27" ht="12.75" hidden="1" customHeight="1" outlineLevel="1" x14ac:dyDescent="0.2">
      <c r="A31" s="89" t="s">
        <v>1472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2">
      <c r="A32" s="88" t="s">
        <v>1473</v>
      </c>
      <c r="B32" s="28" t="str">
        <f>"06"&amp;"."&amp;$B$776&amp;"."&amp;$B$777</f>
        <v>06.09.2023</v>
      </c>
      <c r="C32" s="80" t="s">
        <v>76</v>
      </c>
      <c r="D32" s="81">
        <f>ROUND(((D33+D34+D36+D35)/1000),5)</f>
        <v>2.5839300000000001</v>
      </c>
      <c r="E32" s="81">
        <f>ROUND(((E33+E34+E36+E35)/1000),5)</f>
        <v>2.4477899999999999</v>
      </c>
      <c r="F32" s="81">
        <f>ROUND(((F33+F34+F36+F35)/1000),5)</f>
        <v>2.3717600000000001</v>
      </c>
      <c r="G32" s="81">
        <f t="shared" ref="G32:AA32" si="15">ROUND(((G33+G34+G36+G35)/1000),5)</f>
        <v>2.3703599999999998</v>
      </c>
      <c r="H32" s="81">
        <f t="shared" si="15"/>
        <v>2.4470200000000002</v>
      </c>
      <c r="I32" s="81">
        <f t="shared" si="15"/>
        <v>2.5733700000000002</v>
      </c>
      <c r="J32" s="81">
        <f t="shared" si="15"/>
        <v>2.69875</v>
      </c>
      <c r="K32" s="81">
        <f t="shared" si="15"/>
        <v>2.9947499999999998</v>
      </c>
      <c r="L32" s="81">
        <f t="shared" si="15"/>
        <v>3.2382399999999998</v>
      </c>
      <c r="M32" s="81">
        <f t="shared" si="15"/>
        <v>3.30897</v>
      </c>
      <c r="N32" s="81">
        <f t="shared" si="15"/>
        <v>3.33596</v>
      </c>
      <c r="O32" s="81">
        <f t="shared" si="15"/>
        <v>3.3333599999999999</v>
      </c>
      <c r="P32" s="81">
        <f t="shared" si="15"/>
        <v>3.3262</v>
      </c>
      <c r="Q32" s="81">
        <f t="shared" si="15"/>
        <v>3.3363100000000001</v>
      </c>
      <c r="R32" s="81">
        <f t="shared" si="15"/>
        <v>3.3749699999999998</v>
      </c>
      <c r="S32" s="81">
        <f t="shared" si="15"/>
        <v>3.3620899999999998</v>
      </c>
      <c r="T32" s="81">
        <f t="shared" si="15"/>
        <v>3.3543099999999999</v>
      </c>
      <c r="U32" s="81">
        <f t="shared" si="15"/>
        <v>3.3450299999999999</v>
      </c>
      <c r="V32" s="81">
        <f t="shared" si="15"/>
        <v>3.34389</v>
      </c>
      <c r="W32" s="81">
        <f t="shared" si="15"/>
        <v>3.3628200000000001</v>
      </c>
      <c r="X32" s="81">
        <f t="shared" si="15"/>
        <v>3.36029</v>
      </c>
      <c r="Y32" s="81">
        <f t="shared" si="15"/>
        <v>3.2495599999999998</v>
      </c>
      <c r="Z32" s="81">
        <f t="shared" si="15"/>
        <v>3.03417</v>
      </c>
      <c r="AA32" s="81">
        <f t="shared" si="15"/>
        <v>2.8186300000000002</v>
      </c>
    </row>
    <row r="33" spans="1:27" ht="12.75" hidden="1" customHeight="1" outlineLevel="1" x14ac:dyDescent="0.2">
      <c r="A33" s="89" t="s">
        <v>1474</v>
      </c>
      <c r="B33" s="63" t="s">
        <v>230</v>
      </c>
      <c r="C33" s="43" t="s">
        <v>79</v>
      </c>
      <c r="D33" s="44">
        <v>1291.47</v>
      </c>
      <c r="E33" s="44">
        <v>1155.33</v>
      </c>
      <c r="F33" s="44">
        <v>1079.3</v>
      </c>
      <c r="G33" s="44">
        <v>1077.9000000000001</v>
      </c>
      <c r="H33" s="44">
        <v>1154.56</v>
      </c>
      <c r="I33" s="44">
        <v>1280.9100000000001</v>
      </c>
      <c r="J33" s="44">
        <v>1406.29</v>
      </c>
      <c r="K33" s="44">
        <v>1702.29</v>
      </c>
      <c r="L33" s="44">
        <v>1945.78</v>
      </c>
      <c r="M33" s="44">
        <v>2016.51</v>
      </c>
      <c r="N33" s="44">
        <v>2043.5</v>
      </c>
      <c r="O33" s="44">
        <v>2040.9</v>
      </c>
      <c r="P33" s="44">
        <v>2033.74</v>
      </c>
      <c r="Q33" s="44">
        <v>2043.85</v>
      </c>
      <c r="R33" s="44">
        <v>2082.5100000000002</v>
      </c>
      <c r="S33" s="44">
        <v>2069.63</v>
      </c>
      <c r="T33" s="44">
        <v>2061.85</v>
      </c>
      <c r="U33" s="44">
        <v>2052.5700000000002</v>
      </c>
      <c r="V33" s="44">
        <v>2051.4299999999998</v>
      </c>
      <c r="W33" s="44">
        <v>2070.36</v>
      </c>
      <c r="X33" s="44">
        <v>2067.83</v>
      </c>
      <c r="Y33" s="44">
        <v>1957.1</v>
      </c>
      <c r="Z33" s="44">
        <v>1741.71</v>
      </c>
      <c r="AA33" s="44">
        <v>1526.17</v>
      </c>
    </row>
    <row r="34" spans="1:27" ht="12.75" hidden="1" customHeight="1" outlineLevel="1" x14ac:dyDescent="0.2">
      <c r="A34" s="89" t="s">
        <v>1475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89" t="s">
        <v>1476</v>
      </c>
      <c r="B35" s="63" t="s">
        <v>83</v>
      </c>
      <c r="C35" s="43" t="s">
        <v>79</v>
      </c>
      <c r="D35" s="44">
        <v>4.68</v>
      </c>
      <c r="E35" s="44">
        <v>4.68</v>
      </c>
      <c r="F35" s="44">
        <v>4.68</v>
      </c>
      <c r="G35" s="44">
        <v>4.68</v>
      </c>
      <c r="H35" s="44">
        <v>4.68</v>
      </c>
      <c r="I35" s="44">
        <v>4.68</v>
      </c>
      <c r="J35" s="44">
        <v>4.68</v>
      </c>
      <c r="K35" s="44">
        <v>4.68</v>
      </c>
      <c r="L35" s="44">
        <v>4.68</v>
      </c>
      <c r="M35" s="44">
        <v>4.68</v>
      </c>
      <c r="N35" s="44">
        <v>4.68</v>
      </c>
      <c r="O35" s="44">
        <v>4.68</v>
      </c>
      <c r="P35" s="44">
        <v>4.68</v>
      </c>
      <c r="Q35" s="44">
        <v>4.68</v>
      </c>
      <c r="R35" s="44">
        <v>4.68</v>
      </c>
      <c r="S35" s="44">
        <v>4.68</v>
      </c>
      <c r="T35" s="44">
        <v>4.68</v>
      </c>
      <c r="U35" s="44">
        <v>4.68</v>
      </c>
      <c r="V35" s="44">
        <v>4.68</v>
      </c>
      <c r="W35" s="44">
        <v>4.68</v>
      </c>
      <c r="X35" s="44">
        <v>4.68</v>
      </c>
      <c r="Y35" s="44">
        <v>4.68</v>
      </c>
      <c r="Z35" s="44">
        <v>4.68</v>
      </c>
      <c r="AA35" s="44">
        <v>4.68</v>
      </c>
    </row>
    <row r="36" spans="1:27" ht="12.75" hidden="1" customHeight="1" outlineLevel="1" x14ac:dyDescent="0.2">
      <c r="A36" s="89" t="s">
        <v>1477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2">
      <c r="A37" s="88" t="s">
        <v>1478</v>
      </c>
      <c r="B37" s="28" t="str">
        <f>"07"&amp;"."&amp;$B$776&amp;"."&amp;$B$777</f>
        <v>07.09.2023</v>
      </c>
      <c r="C37" s="80" t="s">
        <v>76</v>
      </c>
      <c r="D37" s="81">
        <f>ROUND(((D38+D39+D41+D40)/1000),5)</f>
        <v>2.6097399999999999</v>
      </c>
      <c r="E37" s="81">
        <f>ROUND(((E38+E39+E41+E40)/1000),5)</f>
        <v>2.4779599999999999</v>
      </c>
      <c r="F37" s="81">
        <f>ROUND(((F38+F39+F41+F40)/1000),5)</f>
        <v>2.4055399999999998</v>
      </c>
      <c r="G37" s="81">
        <f t="shared" ref="G37:AA37" si="18">ROUND(((G38+G39+G41+G40)/1000),5)</f>
        <v>2.4005800000000002</v>
      </c>
      <c r="H37" s="81">
        <f t="shared" si="18"/>
        <v>2.4948299999999999</v>
      </c>
      <c r="I37" s="81">
        <f t="shared" si="18"/>
        <v>2.6033200000000001</v>
      </c>
      <c r="J37" s="81">
        <f t="shared" si="18"/>
        <v>2.7205300000000001</v>
      </c>
      <c r="K37" s="81">
        <f t="shared" si="18"/>
        <v>3.0366399999999998</v>
      </c>
      <c r="L37" s="81">
        <f t="shared" si="18"/>
        <v>3.2722899999999999</v>
      </c>
      <c r="M37" s="81">
        <f t="shared" si="18"/>
        <v>3.3625799999999999</v>
      </c>
      <c r="N37" s="81">
        <f t="shared" si="18"/>
        <v>3.3952599999999999</v>
      </c>
      <c r="O37" s="81">
        <f t="shared" si="18"/>
        <v>3.3857900000000001</v>
      </c>
      <c r="P37" s="81">
        <f t="shared" si="18"/>
        <v>3.3707199999999999</v>
      </c>
      <c r="Q37" s="81">
        <f t="shared" si="18"/>
        <v>3.3888799999999999</v>
      </c>
      <c r="R37" s="81">
        <f t="shared" si="18"/>
        <v>3.4312900000000002</v>
      </c>
      <c r="S37" s="81">
        <f t="shared" si="18"/>
        <v>3.4270299999999998</v>
      </c>
      <c r="T37" s="81">
        <f t="shared" si="18"/>
        <v>3.4024000000000001</v>
      </c>
      <c r="U37" s="81">
        <f t="shared" si="18"/>
        <v>3.3849100000000001</v>
      </c>
      <c r="V37" s="81">
        <f t="shared" si="18"/>
        <v>3.3777699999999999</v>
      </c>
      <c r="W37" s="81">
        <f t="shared" si="18"/>
        <v>3.4168099999999999</v>
      </c>
      <c r="X37" s="81">
        <f t="shared" si="18"/>
        <v>3.3952800000000001</v>
      </c>
      <c r="Y37" s="81">
        <f t="shared" si="18"/>
        <v>3.2709100000000002</v>
      </c>
      <c r="Z37" s="81">
        <f t="shared" si="18"/>
        <v>2.9333999999999998</v>
      </c>
      <c r="AA37" s="81">
        <f t="shared" si="18"/>
        <v>2.7569599999999999</v>
      </c>
    </row>
    <row r="38" spans="1:27" ht="12.75" hidden="1" customHeight="1" outlineLevel="1" x14ac:dyDescent="0.2">
      <c r="A38" s="89" t="s">
        <v>1479</v>
      </c>
      <c r="B38" s="63" t="s">
        <v>230</v>
      </c>
      <c r="C38" s="43" t="s">
        <v>79</v>
      </c>
      <c r="D38" s="44">
        <v>1317.28</v>
      </c>
      <c r="E38" s="44">
        <v>1185.5</v>
      </c>
      <c r="F38" s="44">
        <v>1113.08</v>
      </c>
      <c r="G38" s="44">
        <v>1108.1199999999999</v>
      </c>
      <c r="H38" s="44">
        <v>1202.3699999999999</v>
      </c>
      <c r="I38" s="44">
        <v>1310.86</v>
      </c>
      <c r="J38" s="44">
        <v>1428.07</v>
      </c>
      <c r="K38" s="44">
        <v>1744.18</v>
      </c>
      <c r="L38" s="44">
        <v>1979.83</v>
      </c>
      <c r="M38" s="44">
        <v>2070.12</v>
      </c>
      <c r="N38" s="44">
        <v>2102.8000000000002</v>
      </c>
      <c r="O38" s="44">
        <v>2093.33</v>
      </c>
      <c r="P38" s="44">
        <v>2078.2600000000002</v>
      </c>
      <c r="Q38" s="44">
        <v>2096.42</v>
      </c>
      <c r="R38" s="44">
        <v>2138.83</v>
      </c>
      <c r="S38" s="44">
        <v>2134.5700000000002</v>
      </c>
      <c r="T38" s="44">
        <v>2109.94</v>
      </c>
      <c r="U38" s="44">
        <v>2092.4499999999998</v>
      </c>
      <c r="V38" s="44">
        <v>2085.31</v>
      </c>
      <c r="W38" s="44">
        <v>2124.35</v>
      </c>
      <c r="X38" s="44">
        <v>2102.8200000000002</v>
      </c>
      <c r="Y38" s="44">
        <v>1978.45</v>
      </c>
      <c r="Z38" s="44">
        <v>1640.94</v>
      </c>
      <c r="AA38" s="44">
        <v>1464.5</v>
      </c>
    </row>
    <row r="39" spans="1:27" ht="12.75" hidden="1" customHeight="1" outlineLevel="1" x14ac:dyDescent="0.2">
      <c r="A39" s="89" t="s">
        <v>1480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89" t="s">
        <v>1481</v>
      </c>
      <c r="B40" s="63" t="s">
        <v>83</v>
      </c>
      <c r="C40" s="43" t="s">
        <v>79</v>
      </c>
      <c r="D40" s="44">
        <v>4.68</v>
      </c>
      <c r="E40" s="44">
        <v>4.68</v>
      </c>
      <c r="F40" s="44">
        <v>4.68</v>
      </c>
      <c r="G40" s="44">
        <v>4.68</v>
      </c>
      <c r="H40" s="44">
        <v>4.68</v>
      </c>
      <c r="I40" s="44">
        <v>4.68</v>
      </c>
      <c r="J40" s="44">
        <v>4.68</v>
      </c>
      <c r="K40" s="44">
        <v>4.68</v>
      </c>
      <c r="L40" s="44">
        <v>4.68</v>
      </c>
      <c r="M40" s="44">
        <v>4.68</v>
      </c>
      <c r="N40" s="44">
        <v>4.68</v>
      </c>
      <c r="O40" s="44">
        <v>4.68</v>
      </c>
      <c r="P40" s="44">
        <v>4.68</v>
      </c>
      <c r="Q40" s="44">
        <v>4.68</v>
      </c>
      <c r="R40" s="44">
        <v>4.68</v>
      </c>
      <c r="S40" s="44">
        <v>4.68</v>
      </c>
      <c r="T40" s="44">
        <v>4.68</v>
      </c>
      <c r="U40" s="44">
        <v>4.68</v>
      </c>
      <c r="V40" s="44">
        <v>4.68</v>
      </c>
      <c r="W40" s="44">
        <v>4.68</v>
      </c>
      <c r="X40" s="44">
        <v>4.68</v>
      </c>
      <c r="Y40" s="44">
        <v>4.68</v>
      </c>
      <c r="Z40" s="44">
        <v>4.68</v>
      </c>
      <c r="AA40" s="44">
        <v>4.68</v>
      </c>
    </row>
    <row r="41" spans="1:27" ht="12.75" hidden="1" customHeight="1" outlineLevel="1" x14ac:dyDescent="0.2">
      <c r="A41" s="89" t="s">
        <v>1482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2">
      <c r="A42" s="88" t="s">
        <v>1483</v>
      </c>
      <c r="B42" s="28" t="str">
        <f>"08"&amp;"."&amp;$B$776&amp;"."&amp;$B$777</f>
        <v>08.09.2023</v>
      </c>
      <c r="C42" s="80" t="s">
        <v>76</v>
      </c>
      <c r="D42" s="81">
        <f>ROUND(((D43+D44+D46+D45)/1000),5)</f>
        <v>2.6244399999999999</v>
      </c>
      <c r="E42" s="81">
        <f>ROUND(((E43+E44+E46+E45)/1000),5)</f>
        <v>2.4695200000000002</v>
      </c>
      <c r="F42" s="81">
        <f>ROUND(((F43+F44+F46+F45)/1000),5)</f>
        <v>2.36903</v>
      </c>
      <c r="G42" s="81">
        <f t="shared" ref="G42:AA42" si="21">ROUND(((G43+G44+G46+G45)/1000),5)</f>
        <v>2.34348</v>
      </c>
      <c r="H42" s="81">
        <f t="shared" si="21"/>
        <v>2.4923299999999999</v>
      </c>
      <c r="I42" s="81">
        <f t="shared" si="21"/>
        <v>2.6084399999999999</v>
      </c>
      <c r="J42" s="81">
        <f t="shared" si="21"/>
        <v>2.7425999999999999</v>
      </c>
      <c r="K42" s="81">
        <f t="shared" si="21"/>
        <v>3.0103499999999999</v>
      </c>
      <c r="L42" s="81">
        <f t="shared" si="21"/>
        <v>3.23264</v>
      </c>
      <c r="M42" s="81">
        <f t="shared" si="21"/>
        <v>3.3284199999999999</v>
      </c>
      <c r="N42" s="81">
        <f t="shared" si="21"/>
        <v>3.3577599999999999</v>
      </c>
      <c r="O42" s="81">
        <f t="shared" si="21"/>
        <v>3.3463799999999999</v>
      </c>
      <c r="P42" s="81">
        <f t="shared" si="21"/>
        <v>3.3489300000000002</v>
      </c>
      <c r="Q42" s="81">
        <f t="shared" si="21"/>
        <v>3.3605800000000001</v>
      </c>
      <c r="R42" s="81">
        <f t="shared" si="21"/>
        <v>3.38469</v>
      </c>
      <c r="S42" s="81">
        <f t="shared" si="21"/>
        <v>3.3741400000000001</v>
      </c>
      <c r="T42" s="81">
        <f t="shared" si="21"/>
        <v>3.35148</v>
      </c>
      <c r="U42" s="81">
        <f t="shared" si="21"/>
        <v>3.3350300000000002</v>
      </c>
      <c r="V42" s="81">
        <f t="shared" si="21"/>
        <v>3.3411900000000001</v>
      </c>
      <c r="W42" s="81">
        <f t="shared" si="21"/>
        <v>3.3939599999999999</v>
      </c>
      <c r="X42" s="81">
        <f t="shared" si="21"/>
        <v>3.4023699999999999</v>
      </c>
      <c r="Y42" s="81">
        <f t="shared" si="21"/>
        <v>3.3483399999999999</v>
      </c>
      <c r="Z42" s="81">
        <f t="shared" si="21"/>
        <v>3.1706699999999999</v>
      </c>
      <c r="AA42" s="81">
        <f t="shared" si="21"/>
        <v>2.8772099999999998</v>
      </c>
    </row>
    <row r="43" spans="1:27" ht="12.75" hidden="1" customHeight="1" outlineLevel="1" x14ac:dyDescent="0.2">
      <c r="A43" s="89" t="s">
        <v>1484</v>
      </c>
      <c r="B43" s="63" t="s">
        <v>230</v>
      </c>
      <c r="C43" s="43" t="s">
        <v>79</v>
      </c>
      <c r="D43" s="44">
        <v>1331.98</v>
      </c>
      <c r="E43" s="44">
        <v>1177.06</v>
      </c>
      <c r="F43" s="44">
        <v>1076.57</v>
      </c>
      <c r="G43" s="44">
        <v>1051.02</v>
      </c>
      <c r="H43" s="44">
        <v>1199.8699999999999</v>
      </c>
      <c r="I43" s="44">
        <v>1315.98</v>
      </c>
      <c r="J43" s="44">
        <v>1450.14</v>
      </c>
      <c r="K43" s="44">
        <v>1717.89</v>
      </c>
      <c r="L43" s="44">
        <v>1940.18</v>
      </c>
      <c r="M43" s="44">
        <v>2035.96</v>
      </c>
      <c r="N43" s="44">
        <v>2065.3000000000002</v>
      </c>
      <c r="O43" s="44">
        <v>2053.92</v>
      </c>
      <c r="P43" s="44">
        <v>2056.4699999999998</v>
      </c>
      <c r="Q43" s="44">
        <v>2068.12</v>
      </c>
      <c r="R43" s="44">
        <v>2092.23</v>
      </c>
      <c r="S43" s="44">
        <v>2081.6799999999998</v>
      </c>
      <c r="T43" s="44">
        <v>2059.02</v>
      </c>
      <c r="U43" s="44">
        <v>2042.57</v>
      </c>
      <c r="V43" s="44">
        <v>2048.73</v>
      </c>
      <c r="W43" s="44">
        <v>2101.5</v>
      </c>
      <c r="X43" s="44">
        <v>2109.91</v>
      </c>
      <c r="Y43" s="44">
        <v>2055.88</v>
      </c>
      <c r="Z43" s="44">
        <v>1878.21</v>
      </c>
      <c r="AA43" s="44">
        <v>1584.75</v>
      </c>
    </row>
    <row r="44" spans="1:27" ht="12.75" hidden="1" customHeight="1" outlineLevel="1" x14ac:dyDescent="0.2">
      <c r="A44" s="89" t="s">
        <v>1485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89" t="s">
        <v>1486</v>
      </c>
      <c r="B45" s="63" t="s">
        <v>83</v>
      </c>
      <c r="C45" s="43" t="s">
        <v>79</v>
      </c>
      <c r="D45" s="44">
        <v>4.68</v>
      </c>
      <c r="E45" s="44">
        <v>4.68</v>
      </c>
      <c r="F45" s="44">
        <v>4.68</v>
      </c>
      <c r="G45" s="44">
        <v>4.68</v>
      </c>
      <c r="H45" s="44">
        <v>4.68</v>
      </c>
      <c r="I45" s="44">
        <v>4.68</v>
      </c>
      <c r="J45" s="44">
        <v>4.68</v>
      </c>
      <c r="K45" s="44">
        <v>4.68</v>
      </c>
      <c r="L45" s="44">
        <v>4.68</v>
      </c>
      <c r="M45" s="44">
        <v>4.68</v>
      </c>
      <c r="N45" s="44">
        <v>4.68</v>
      </c>
      <c r="O45" s="44">
        <v>4.68</v>
      </c>
      <c r="P45" s="44">
        <v>4.68</v>
      </c>
      <c r="Q45" s="44">
        <v>4.68</v>
      </c>
      <c r="R45" s="44">
        <v>4.68</v>
      </c>
      <c r="S45" s="44">
        <v>4.68</v>
      </c>
      <c r="T45" s="44">
        <v>4.68</v>
      </c>
      <c r="U45" s="44">
        <v>4.68</v>
      </c>
      <c r="V45" s="44">
        <v>4.68</v>
      </c>
      <c r="W45" s="44">
        <v>4.68</v>
      </c>
      <c r="X45" s="44">
        <v>4.68</v>
      </c>
      <c r="Y45" s="44">
        <v>4.68</v>
      </c>
      <c r="Z45" s="44">
        <v>4.68</v>
      </c>
      <c r="AA45" s="44">
        <v>4.68</v>
      </c>
    </row>
    <row r="46" spans="1:27" ht="12.75" hidden="1" customHeight="1" outlineLevel="1" x14ac:dyDescent="0.2">
      <c r="A46" s="89" t="s">
        <v>1487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2">
      <c r="A47" s="88" t="s">
        <v>1488</v>
      </c>
      <c r="B47" s="28" t="str">
        <f>"09"&amp;"."&amp;$B$776&amp;"."&amp;$B$777</f>
        <v>09.09.2023</v>
      </c>
      <c r="C47" s="80" t="s">
        <v>76</v>
      </c>
      <c r="D47" s="81">
        <f>ROUND(((D48+D49+D51+D50)/1000),5)</f>
        <v>2.7833899999999998</v>
      </c>
      <c r="E47" s="81">
        <f>ROUND(((E48+E49+E51+E50)/1000),5)</f>
        <v>2.6784699999999999</v>
      </c>
      <c r="F47" s="81">
        <f>ROUND(((F48+F49+F51+F50)/1000),5)</f>
        <v>2.6257199999999998</v>
      </c>
      <c r="G47" s="81">
        <f t="shared" ref="G47:AA47" si="24">ROUND(((G48+G49+G51+G50)/1000),5)</f>
        <v>2.6009199999999999</v>
      </c>
      <c r="H47" s="81">
        <f t="shared" si="24"/>
        <v>2.61198</v>
      </c>
      <c r="I47" s="81">
        <f t="shared" si="24"/>
        <v>2.6157599999999999</v>
      </c>
      <c r="J47" s="81">
        <f t="shared" si="24"/>
        <v>2.6417000000000002</v>
      </c>
      <c r="K47" s="81">
        <f t="shared" si="24"/>
        <v>2.86151</v>
      </c>
      <c r="L47" s="81">
        <f t="shared" si="24"/>
        <v>3.1709399999999999</v>
      </c>
      <c r="M47" s="81">
        <f t="shared" si="24"/>
        <v>3.2687900000000001</v>
      </c>
      <c r="N47" s="81">
        <f t="shared" si="24"/>
        <v>3.3031299999999999</v>
      </c>
      <c r="O47" s="81">
        <f t="shared" si="24"/>
        <v>3.3062499999999999</v>
      </c>
      <c r="P47" s="81">
        <f t="shared" si="24"/>
        <v>3.3037800000000002</v>
      </c>
      <c r="Q47" s="81">
        <f t="shared" si="24"/>
        <v>3.3033399999999999</v>
      </c>
      <c r="R47" s="81">
        <f t="shared" si="24"/>
        <v>3.3032900000000001</v>
      </c>
      <c r="S47" s="81">
        <f t="shared" si="24"/>
        <v>3.2993600000000001</v>
      </c>
      <c r="T47" s="81">
        <f t="shared" si="24"/>
        <v>3.2873899999999998</v>
      </c>
      <c r="U47" s="81">
        <f t="shared" si="24"/>
        <v>3.2618299999999998</v>
      </c>
      <c r="V47" s="81">
        <f t="shared" si="24"/>
        <v>3.2846000000000002</v>
      </c>
      <c r="W47" s="81">
        <f t="shared" si="24"/>
        <v>3.30782</v>
      </c>
      <c r="X47" s="81">
        <f t="shared" si="24"/>
        <v>3.3084600000000002</v>
      </c>
      <c r="Y47" s="81">
        <f t="shared" si="24"/>
        <v>3.2303700000000002</v>
      </c>
      <c r="Z47" s="81">
        <f t="shared" si="24"/>
        <v>3.0304500000000001</v>
      </c>
      <c r="AA47" s="81">
        <f t="shared" si="24"/>
        <v>2.81609</v>
      </c>
    </row>
    <row r="48" spans="1:27" ht="12.75" hidden="1" customHeight="1" outlineLevel="1" x14ac:dyDescent="0.2">
      <c r="A48" s="89" t="s">
        <v>1489</v>
      </c>
      <c r="B48" s="63" t="s">
        <v>230</v>
      </c>
      <c r="C48" s="43" t="s">
        <v>79</v>
      </c>
      <c r="D48" s="44">
        <v>1490.93</v>
      </c>
      <c r="E48" s="44">
        <v>1386.01</v>
      </c>
      <c r="F48" s="44">
        <v>1333.26</v>
      </c>
      <c r="G48" s="44">
        <v>1308.46</v>
      </c>
      <c r="H48" s="44">
        <v>1319.52</v>
      </c>
      <c r="I48" s="44">
        <v>1323.3</v>
      </c>
      <c r="J48" s="44">
        <v>1349.24</v>
      </c>
      <c r="K48" s="44">
        <v>1569.05</v>
      </c>
      <c r="L48" s="44">
        <v>1878.48</v>
      </c>
      <c r="M48" s="44">
        <v>1976.33</v>
      </c>
      <c r="N48" s="44">
        <v>2010.67</v>
      </c>
      <c r="O48" s="44">
        <v>2013.79</v>
      </c>
      <c r="P48" s="44">
        <v>2011.32</v>
      </c>
      <c r="Q48" s="44">
        <v>2010.88</v>
      </c>
      <c r="R48" s="44">
        <v>2010.83</v>
      </c>
      <c r="S48" s="44">
        <v>2006.9</v>
      </c>
      <c r="T48" s="44">
        <v>1994.93</v>
      </c>
      <c r="U48" s="44">
        <v>1969.37</v>
      </c>
      <c r="V48" s="44">
        <v>1992.14</v>
      </c>
      <c r="W48" s="44">
        <v>2015.36</v>
      </c>
      <c r="X48" s="44">
        <v>2016</v>
      </c>
      <c r="Y48" s="44">
        <v>1937.91</v>
      </c>
      <c r="Z48" s="44">
        <v>1737.99</v>
      </c>
      <c r="AA48" s="44">
        <v>1523.63</v>
      </c>
    </row>
    <row r="49" spans="1:27" ht="12.75" hidden="1" customHeight="1" outlineLevel="1" x14ac:dyDescent="0.2">
      <c r="A49" s="89" t="s">
        <v>1490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89" t="s">
        <v>1491</v>
      </c>
      <c r="B50" s="63" t="s">
        <v>83</v>
      </c>
      <c r="C50" s="43" t="s">
        <v>79</v>
      </c>
      <c r="D50" s="44">
        <v>4.68</v>
      </c>
      <c r="E50" s="44">
        <v>4.68</v>
      </c>
      <c r="F50" s="44">
        <v>4.68</v>
      </c>
      <c r="G50" s="44">
        <v>4.68</v>
      </c>
      <c r="H50" s="44">
        <v>4.68</v>
      </c>
      <c r="I50" s="44">
        <v>4.68</v>
      </c>
      <c r="J50" s="44">
        <v>4.68</v>
      </c>
      <c r="K50" s="44">
        <v>4.68</v>
      </c>
      <c r="L50" s="44">
        <v>4.68</v>
      </c>
      <c r="M50" s="44">
        <v>4.68</v>
      </c>
      <c r="N50" s="44">
        <v>4.68</v>
      </c>
      <c r="O50" s="44">
        <v>4.68</v>
      </c>
      <c r="P50" s="44">
        <v>4.68</v>
      </c>
      <c r="Q50" s="44">
        <v>4.68</v>
      </c>
      <c r="R50" s="44">
        <v>4.68</v>
      </c>
      <c r="S50" s="44">
        <v>4.68</v>
      </c>
      <c r="T50" s="44">
        <v>4.68</v>
      </c>
      <c r="U50" s="44">
        <v>4.68</v>
      </c>
      <c r="V50" s="44">
        <v>4.68</v>
      </c>
      <c r="W50" s="44">
        <v>4.68</v>
      </c>
      <c r="X50" s="44">
        <v>4.68</v>
      </c>
      <c r="Y50" s="44">
        <v>4.68</v>
      </c>
      <c r="Z50" s="44">
        <v>4.68</v>
      </c>
      <c r="AA50" s="44">
        <v>4.68</v>
      </c>
    </row>
    <row r="51" spans="1:27" ht="12.75" hidden="1" customHeight="1" outlineLevel="1" x14ac:dyDescent="0.2">
      <c r="A51" s="89" t="s">
        <v>1492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2">
      <c r="A52" s="88" t="s">
        <v>1493</v>
      </c>
      <c r="B52" s="28" t="str">
        <f>"10"&amp;"."&amp;$B$776&amp;"."&amp;$B$777</f>
        <v>10.09.2023</v>
      </c>
      <c r="C52" s="80" t="s">
        <v>76</v>
      </c>
      <c r="D52" s="81">
        <f>ROUND(((D53+D54+D56+D55)/1000),5)</f>
        <v>2.7059700000000002</v>
      </c>
      <c r="E52" s="81">
        <f>ROUND(((E53+E54+E56+E55)/1000),5)</f>
        <v>2.6492100000000001</v>
      </c>
      <c r="F52" s="81">
        <f>ROUND(((F53+F54+F56+F55)/1000),5)</f>
        <v>2.53017</v>
      </c>
      <c r="G52" s="81">
        <f t="shared" ref="G52:AA52" si="27">ROUND(((G53+G54+G56+G55)/1000),5)</f>
        <v>2.4999400000000001</v>
      </c>
      <c r="H52" s="81">
        <f t="shared" si="27"/>
        <v>2.5074399999999999</v>
      </c>
      <c r="I52" s="81">
        <f t="shared" si="27"/>
        <v>2.4993400000000001</v>
      </c>
      <c r="J52" s="81">
        <f t="shared" si="27"/>
        <v>2.5011800000000002</v>
      </c>
      <c r="K52" s="81">
        <f t="shared" si="27"/>
        <v>2.6872400000000001</v>
      </c>
      <c r="L52" s="81">
        <f t="shared" si="27"/>
        <v>2.9241000000000001</v>
      </c>
      <c r="M52" s="81">
        <f t="shared" si="27"/>
        <v>3.1666400000000001</v>
      </c>
      <c r="N52" s="81">
        <f t="shared" si="27"/>
        <v>3.2460200000000001</v>
      </c>
      <c r="O52" s="81">
        <f t="shared" si="27"/>
        <v>3.2524299999999999</v>
      </c>
      <c r="P52" s="81">
        <f t="shared" si="27"/>
        <v>3.24769</v>
      </c>
      <c r="Q52" s="81">
        <f t="shared" si="27"/>
        <v>3.2487499999999998</v>
      </c>
      <c r="R52" s="81">
        <f t="shared" si="27"/>
        <v>3.2525400000000002</v>
      </c>
      <c r="S52" s="81">
        <f t="shared" si="27"/>
        <v>3.2509000000000001</v>
      </c>
      <c r="T52" s="81">
        <f t="shared" si="27"/>
        <v>3.2516799999999999</v>
      </c>
      <c r="U52" s="81">
        <f t="shared" si="27"/>
        <v>3.2466400000000002</v>
      </c>
      <c r="V52" s="81">
        <f t="shared" si="27"/>
        <v>3.2696999999999998</v>
      </c>
      <c r="W52" s="81">
        <f t="shared" si="27"/>
        <v>3.3103500000000001</v>
      </c>
      <c r="X52" s="81">
        <f t="shared" si="27"/>
        <v>3.3146900000000001</v>
      </c>
      <c r="Y52" s="81">
        <f t="shared" si="27"/>
        <v>3.2473000000000001</v>
      </c>
      <c r="Z52" s="81">
        <f t="shared" si="27"/>
        <v>3.0506199999999999</v>
      </c>
      <c r="AA52" s="81">
        <f t="shared" si="27"/>
        <v>2.81976</v>
      </c>
    </row>
    <row r="53" spans="1:27" ht="12.75" hidden="1" customHeight="1" outlineLevel="1" x14ac:dyDescent="0.2">
      <c r="A53" s="89" t="s">
        <v>1494</v>
      </c>
      <c r="B53" s="63" t="s">
        <v>230</v>
      </c>
      <c r="C53" s="43" t="s">
        <v>79</v>
      </c>
      <c r="D53" s="44">
        <v>1413.51</v>
      </c>
      <c r="E53" s="44">
        <v>1356.75</v>
      </c>
      <c r="F53" s="44">
        <v>1237.71</v>
      </c>
      <c r="G53" s="44">
        <v>1207.48</v>
      </c>
      <c r="H53" s="44">
        <v>1214.98</v>
      </c>
      <c r="I53" s="44">
        <v>1206.8800000000001</v>
      </c>
      <c r="J53" s="44">
        <v>1208.72</v>
      </c>
      <c r="K53" s="44">
        <v>1394.78</v>
      </c>
      <c r="L53" s="44">
        <v>1631.64</v>
      </c>
      <c r="M53" s="44">
        <v>1874.18</v>
      </c>
      <c r="N53" s="44">
        <v>1953.56</v>
      </c>
      <c r="O53" s="44">
        <v>1959.97</v>
      </c>
      <c r="P53" s="44">
        <v>1955.23</v>
      </c>
      <c r="Q53" s="44">
        <v>1956.29</v>
      </c>
      <c r="R53" s="44">
        <v>1960.08</v>
      </c>
      <c r="S53" s="44">
        <v>1958.44</v>
      </c>
      <c r="T53" s="44">
        <v>1959.22</v>
      </c>
      <c r="U53" s="44">
        <v>1954.18</v>
      </c>
      <c r="V53" s="44">
        <v>1977.24</v>
      </c>
      <c r="W53" s="44">
        <v>2017.89</v>
      </c>
      <c r="X53" s="44">
        <v>2022.23</v>
      </c>
      <c r="Y53" s="44">
        <v>1954.84</v>
      </c>
      <c r="Z53" s="44">
        <v>1758.16</v>
      </c>
      <c r="AA53" s="44">
        <v>1527.3</v>
      </c>
    </row>
    <row r="54" spans="1:27" ht="12.75" hidden="1" customHeight="1" outlineLevel="1" x14ac:dyDescent="0.2">
      <c r="A54" s="89" t="s">
        <v>1495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89" t="s">
        <v>1496</v>
      </c>
      <c r="B55" s="63" t="s">
        <v>83</v>
      </c>
      <c r="C55" s="43" t="s">
        <v>79</v>
      </c>
      <c r="D55" s="44">
        <v>4.68</v>
      </c>
      <c r="E55" s="44">
        <v>4.68</v>
      </c>
      <c r="F55" s="44">
        <v>4.68</v>
      </c>
      <c r="G55" s="44">
        <v>4.68</v>
      </c>
      <c r="H55" s="44">
        <v>4.68</v>
      </c>
      <c r="I55" s="44">
        <v>4.68</v>
      </c>
      <c r="J55" s="44">
        <v>4.68</v>
      </c>
      <c r="K55" s="44">
        <v>4.68</v>
      </c>
      <c r="L55" s="44">
        <v>4.68</v>
      </c>
      <c r="M55" s="44">
        <v>4.68</v>
      </c>
      <c r="N55" s="44">
        <v>4.68</v>
      </c>
      <c r="O55" s="44">
        <v>4.68</v>
      </c>
      <c r="P55" s="44">
        <v>4.68</v>
      </c>
      <c r="Q55" s="44">
        <v>4.68</v>
      </c>
      <c r="R55" s="44">
        <v>4.68</v>
      </c>
      <c r="S55" s="44">
        <v>4.68</v>
      </c>
      <c r="T55" s="44">
        <v>4.68</v>
      </c>
      <c r="U55" s="44">
        <v>4.68</v>
      </c>
      <c r="V55" s="44">
        <v>4.68</v>
      </c>
      <c r="W55" s="44">
        <v>4.68</v>
      </c>
      <c r="X55" s="44">
        <v>4.68</v>
      </c>
      <c r="Y55" s="44">
        <v>4.68</v>
      </c>
      <c r="Z55" s="44">
        <v>4.68</v>
      </c>
      <c r="AA55" s="44">
        <v>4.68</v>
      </c>
    </row>
    <row r="56" spans="1:27" ht="12.75" hidden="1" customHeight="1" outlineLevel="1" x14ac:dyDescent="0.2">
      <c r="A56" s="89" t="s">
        <v>1497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2">
      <c r="A57" s="88" t="s">
        <v>1498</v>
      </c>
      <c r="B57" s="28" t="str">
        <f>"11"&amp;"."&amp;$B$776&amp;"."&amp;$B$777</f>
        <v>11.09.2023</v>
      </c>
      <c r="C57" s="80" t="s">
        <v>76</v>
      </c>
      <c r="D57" s="81">
        <f>ROUND(((D58+D59+D61+D60)/1000),5)</f>
        <v>2.7016300000000002</v>
      </c>
      <c r="E57" s="81">
        <f>ROUND(((E58+E59+E61+E60)/1000),5)</f>
        <v>2.5856300000000001</v>
      </c>
      <c r="F57" s="81">
        <f>ROUND(((F58+F59+F61+F60)/1000),5)</f>
        <v>2.5276999999999998</v>
      </c>
      <c r="G57" s="81">
        <f t="shared" ref="G57:AA57" si="30">ROUND(((G58+G59+G61+G60)/1000),5)</f>
        <v>2.5298400000000001</v>
      </c>
      <c r="H57" s="81">
        <f t="shared" si="30"/>
        <v>2.5973099999999998</v>
      </c>
      <c r="I57" s="81">
        <f t="shared" si="30"/>
        <v>2.6123799999999999</v>
      </c>
      <c r="J57" s="81">
        <f t="shared" si="30"/>
        <v>2.7848299999999999</v>
      </c>
      <c r="K57" s="81">
        <f t="shared" si="30"/>
        <v>3.0422699999999998</v>
      </c>
      <c r="L57" s="81">
        <f t="shared" si="30"/>
        <v>3.2476699999999998</v>
      </c>
      <c r="M57" s="81">
        <f t="shared" si="30"/>
        <v>3.31603</v>
      </c>
      <c r="N57" s="81">
        <f t="shared" si="30"/>
        <v>3.32328</v>
      </c>
      <c r="O57" s="81">
        <f t="shared" si="30"/>
        <v>3.3086899999999999</v>
      </c>
      <c r="P57" s="81">
        <f t="shared" si="30"/>
        <v>3.29853</v>
      </c>
      <c r="Q57" s="81">
        <f t="shared" si="30"/>
        <v>3.3101500000000001</v>
      </c>
      <c r="R57" s="81">
        <f t="shared" si="30"/>
        <v>3.3354699999999999</v>
      </c>
      <c r="S57" s="81">
        <f t="shared" si="30"/>
        <v>3.32545</v>
      </c>
      <c r="T57" s="81">
        <f t="shared" si="30"/>
        <v>3.31236</v>
      </c>
      <c r="U57" s="81">
        <f t="shared" si="30"/>
        <v>3.29081</v>
      </c>
      <c r="V57" s="81">
        <f t="shared" si="30"/>
        <v>3.3108599999999999</v>
      </c>
      <c r="W57" s="81">
        <f t="shared" si="30"/>
        <v>3.3850799999999999</v>
      </c>
      <c r="X57" s="81">
        <f t="shared" si="30"/>
        <v>3.3399399999999999</v>
      </c>
      <c r="Y57" s="81">
        <f t="shared" si="30"/>
        <v>3.23502</v>
      </c>
      <c r="Z57" s="81">
        <f t="shared" si="30"/>
        <v>2.96583</v>
      </c>
      <c r="AA57" s="81">
        <f t="shared" si="30"/>
        <v>2.7544</v>
      </c>
    </row>
    <row r="58" spans="1:27" ht="12.75" hidden="1" customHeight="1" outlineLevel="1" x14ac:dyDescent="0.2">
      <c r="A58" s="89" t="s">
        <v>1499</v>
      </c>
      <c r="B58" s="63" t="s">
        <v>230</v>
      </c>
      <c r="C58" s="43" t="s">
        <v>79</v>
      </c>
      <c r="D58" s="44">
        <v>1409.17</v>
      </c>
      <c r="E58" s="44">
        <v>1293.17</v>
      </c>
      <c r="F58" s="44">
        <v>1235.24</v>
      </c>
      <c r="G58" s="44">
        <v>1237.3800000000001</v>
      </c>
      <c r="H58" s="44">
        <v>1304.8499999999999</v>
      </c>
      <c r="I58" s="44">
        <v>1319.92</v>
      </c>
      <c r="J58" s="44">
        <v>1492.37</v>
      </c>
      <c r="K58" s="44">
        <v>1749.81</v>
      </c>
      <c r="L58" s="44">
        <v>1955.21</v>
      </c>
      <c r="M58" s="44">
        <v>2023.57</v>
      </c>
      <c r="N58" s="44">
        <v>2030.82</v>
      </c>
      <c r="O58" s="44">
        <v>2016.23</v>
      </c>
      <c r="P58" s="44">
        <v>2006.07</v>
      </c>
      <c r="Q58" s="44">
        <v>2017.69</v>
      </c>
      <c r="R58" s="44">
        <v>2043.01</v>
      </c>
      <c r="S58" s="44">
        <v>2032.99</v>
      </c>
      <c r="T58" s="44">
        <v>2019.9</v>
      </c>
      <c r="U58" s="44">
        <v>1998.35</v>
      </c>
      <c r="V58" s="44">
        <v>2018.4</v>
      </c>
      <c r="W58" s="44">
        <v>2092.62</v>
      </c>
      <c r="X58" s="44">
        <v>2047.48</v>
      </c>
      <c r="Y58" s="44">
        <v>1942.56</v>
      </c>
      <c r="Z58" s="44">
        <v>1673.37</v>
      </c>
      <c r="AA58" s="44">
        <v>1461.94</v>
      </c>
    </row>
    <row r="59" spans="1:27" ht="12.75" hidden="1" customHeight="1" outlineLevel="1" x14ac:dyDescent="0.2">
      <c r="A59" s="89" t="s">
        <v>1500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89" t="s">
        <v>1501</v>
      </c>
      <c r="B60" s="63" t="s">
        <v>83</v>
      </c>
      <c r="C60" s="43" t="s">
        <v>79</v>
      </c>
      <c r="D60" s="44">
        <v>4.68</v>
      </c>
      <c r="E60" s="44">
        <v>4.68</v>
      </c>
      <c r="F60" s="44">
        <v>4.68</v>
      </c>
      <c r="G60" s="44">
        <v>4.68</v>
      </c>
      <c r="H60" s="44">
        <v>4.68</v>
      </c>
      <c r="I60" s="44">
        <v>4.68</v>
      </c>
      <c r="J60" s="44">
        <v>4.68</v>
      </c>
      <c r="K60" s="44">
        <v>4.68</v>
      </c>
      <c r="L60" s="44">
        <v>4.68</v>
      </c>
      <c r="M60" s="44">
        <v>4.68</v>
      </c>
      <c r="N60" s="44">
        <v>4.68</v>
      </c>
      <c r="O60" s="44">
        <v>4.68</v>
      </c>
      <c r="P60" s="44">
        <v>4.68</v>
      </c>
      <c r="Q60" s="44">
        <v>4.68</v>
      </c>
      <c r="R60" s="44">
        <v>4.68</v>
      </c>
      <c r="S60" s="44">
        <v>4.68</v>
      </c>
      <c r="T60" s="44">
        <v>4.68</v>
      </c>
      <c r="U60" s="44">
        <v>4.68</v>
      </c>
      <c r="V60" s="44">
        <v>4.68</v>
      </c>
      <c r="W60" s="44">
        <v>4.68</v>
      </c>
      <c r="X60" s="44">
        <v>4.68</v>
      </c>
      <c r="Y60" s="44">
        <v>4.68</v>
      </c>
      <c r="Z60" s="44">
        <v>4.68</v>
      </c>
      <c r="AA60" s="44">
        <v>4.68</v>
      </c>
    </row>
    <row r="61" spans="1:27" ht="12.75" hidden="1" customHeight="1" outlineLevel="1" x14ac:dyDescent="0.2">
      <c r="A61" s="89" t="s">
        <v>1502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2">
      <c r="A62" s="88" t="s">
        <v>1503</v>
      </c>
      <c r="B62" s="28" t="str">
        <f>"12"&amp;"."&amp;$B$776&amp;"."&amp;$B$777</f>
        <v>12.09.2023</v>
      </c>
      <c r="C62" s="80" t="s">
        <v>76</v>
      </c>
      <c r="D62" s="81">
        <f>ROUND(((D63+D64+D66+D65)/1000),5)</f>
        <v>2.6084700000000001</v>
      </c>
      <c r="E62" s="81">
        <f>ROUND(((E63+E64+E66+E65)/1000),5)</f>
        <v>2.5036700000000001</v>
      </c>
      <c r="F62" s="81">
        <f>ROUND(((F63+F64+F66+F65)/1000),5)</f>
        <v>2.4312800000000001</v>
      </c>
      <c r="G62" s="81">
        <f t="shared" ref="G62:AA62" si="33">ROUND(((G63+G64+G66+G65)/1000),5)</f>
        <v>2.4622799999999998</v>
      </c>
      <c r="H62" s="81">
        <f t="shared" si="33"/>
        <v>2.5783</v>
      </c>
      <c r="I62" s="81">
        <f t="shared" si="33"/>
        <v>2.6156700000000002</v>
      </c>
      <c r="J62" s="81">
        <f t="shared" si="33"/>
        <v>2.7618</v>
      </c>
      <c r="K62" s="81">
        <f t="shared" si="33"/>
        <v>2.92279</v>
      </c>
      <c r="L62" s="81">
        <f t="shared" si="33"/>
        <v>3.2324999999999999</v>
      </c>
      <c r="M62" s="81">
        <f t="shared" si="33"/>
        <v>3.3009200000000001</v>
      </c>
      <c r="N62" s="81">
        <f t="shared" si="33"/>
        <v>3.30925</v>
      </c>
      <c r="O62" s="81">
        <f t="shared" si="33"/>
        <v>3.3043</v>
      </c>
      <c r="P62" s="81">
        <f t="shared" si="33"/>
        <v>3.2894000000000001</v>
      </c>
      <c r="Q62" s="81">
        <f t="shared" si="33"/>
        <v>3.2862800000000001</v>
      </c>
      <c r="R62" s="81">
        <f t="shared" si="33"/>
        <v>3.31779</v>
      </c>
      <c r="S62" s="81">
        <f t="shared" si="33"/>
        <v>3.3104499999999999</v>
      </c>
      <c r="T62" s="81">
        <f t="shared" si="33"/>
        <v>3.29982</v>
      </c>
      <c r="U62" s="81">
        <f t="shared" si="33"/>
        <v>3.2782399999999998</v>
      </c>
      <c r="V62" s="81">
        <f t="shared" si="33"/>
        <v>3.3010600000000001</v>
      </c>
      <c r="W62" s="81">
        <f t="shared" si="33"/>
        <v>3.3565</v>
      </c>
      <c r="X62" s="81">
        <f t="shared" si="33"/>
        <v>3.3406600000000002</v>
      </c>
      <c r="Y62" s="81">
        <f t="shared" si="33"/>
        <v>3.2513299999999998</v>
      </c>
      <c r="Z62" s="81">
        <f t="shared" si="33"/>
        <v>2.9881899999999999</v>
      </c>
      <c r="AA62" s="81">
        <f t="shared" si="33"/>
        <v>2.7824499999999999</v>
      </c>
    </row>
    <row r="63" spans="1:27" ht="12.75" hidden="1" customHeight="1" outlineLevel="1" x14ac:dyDescent="0.2">
      <c r="A63" s="89" t="s">
        <v>1504</v>
      </c>
      <c r="B63" s="63" t="s">
        <v>230</v>
      </c>
      <c r="C63" s="43" t="s">
        <v>79</v>
      </c>
      <c r="D63" s="44">
        <v>1316.01</v>
      </c>
      <c r="E63" s="44">
        <v>1211.21</v>
      </c>
      <c r="F63" s="44">
        <v>1138.82</v>
      </c>
      <c r="G63" s="44">
        <v>1169.82</v>
      </c>
      <c r="H63" s="44">
        <v>1285.8399999999999</v>
      </c>
      <c r="I63" s="44">
        <v>1323.21</v>
      </c>
      <c r="J63" s="44">
        <v>1469.34</v>
      </c>
      <c r="K63" s="44">
        <v>1630.33</v>
      </c>
      <c r="L63" s="44">
        <v>1940.04</v>
      </c>
      <c r="M63" s="44">
        <v>2008.46</v>
      </c>
      <c r="N63" s="44">
        <v>2016.79</v>
      </c>
      <c r="O63" s="44">
        <v>2011.84</v>
      </c>
      <c r="P63" s="44">
        <v>1996.94</v>
      </c>
      <c r="Q63" s="44">
        <v>1993.82</v>
      </c>
      <c r="R63" s="44">
        <v>2025.33</v>
      </c>
      <c r="S63" s="44">
        <v>2017.99</v>
      </c>
      <c r="T63" s="44">
        <v>2007.36</v>
      </c>
      <c r="U63" s="44">
        <v>1985.78</v>
      </c>
      <c r="V63" s="44">
        <v>2008.6</v>
      </c>
      <c r="W63" s="44">
        <v>2064.04</v>
      </c>
      <c r="X63" s="44">
        <v>2048.1999999999998</v>
      </c>
      <c r="Y63" s="44">
        <v>1958.87</v>
      </c>
      <c r="Z63" s="44">
        <v>1695.73</v>
      </c>
      <c r="AA63" s="44">
        <v>1489.99</v>
      </c>
    </row>
    <row r="64" spans="1:27" ht="12.75" hidden="1" customHeight="1" outlineLevel="1" x14ac:dyDescent="0.2">
      <c r="A64" s="89" t="s">
        <v>1505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89" t="s">
        <v>1506</v>
      </c>
      <c r="B65" s="63" t="s">
        <v>83</v>
      </c>
      <c r="C65" s="43" t="s">
        <v>79</v>
      </c>
      <c r="D65" s="44">
        <v>4.68</v>
      </c>
      <c r="E65" s="44">
        <v>4.68</v>
      </c>
      <c r="F65" s="44">
        <v>4.68</v>
      </c>
      <c r="G65" s="44">
        <v>4.68</v>
      </c>
      <c r="H65" s="44">
        <v>4.68</v>
      </c>
      <c r="I65" s="44">
        <v>4.68</v>
      </c>
      <c r="J65" s="44">
        <v>4.68</v>
      </c>
      <c r="K65" s="44">
        <v>4.68</v>
      </c>
      <c r="L65" s="44">
        <v>4.68</v>
      </c>
      <c r="M65" s="44">
        <v>4.68</v>
      </c>
      <c r="N65" s="44">
        <v>4.68</v>
      </c>
      <c r="O65" s="44">
        <v>4.68</v>
      </c>
      <c r="P65" s="44">
        <v>4.68</v>
      </c>
      <c r="Q65" s="44">
        <v>4.68</v>
      </c>
      <c r="R65" s="44">
        <v>4.68</v>
      </c>
      <c r="S65" s="44">
        <v>4.68</v>
      </c>
      <c r="T65" s="44">
        <v>4.68</v>
      </c>
      <c r="U65" s="44">
        <v>4.68</v>
      </c>
      <c r="V65" s="44">
        <v>4.68</v>
      </c>
      <c r="W65" s="44">
        <v>4.68</v>
      </c>
      <c r="X65" s="44">
        <v>4.68</v>
      </c>
      <c r="Y65" s="44">
        <v>4.68</v>
      </c>
      <c r="Z65" s="44">
        <v>4.68</v>
      </c>
      <c r="AA65" s="44">
        <v>4.68</v>
      </c>
    </row>
    <row r="66" spans="1:27" ht="12.75" hidden="1" customHeight="1" outlineLevel="1" x14ac:dyDescent="0.2">
      <c r="A66" s="89" t="s">
        <v>1507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2">
      <c r="A67" s="88" t="s">
        <v>1508</v>
      </c>
      <c r="B67" s="28" t="str">
        <f>"13"&amp;"."&amp;$B$776&amp;"."&amp;$B$777</f>
        <v>13.09.2023</v>
      </c>
      <c r="C67" s="80" t="s">
        <v>76</v>
      </c>
      <c r="D67" s="81">
        <f>ROUND(((D68+D69+D71+D70)/1000),5)</f>
        <v>2.6372499999999999</v>
      </c>
      <c r="E67" s="81">
        <f>ROUND(((E68+E69+E71+E70)/1000),5)</f>
        <v>2.55701</v>
      </c>
      <c r="F67" s="81">
        <f>ROUND(((F68+F69+F71+F70)/1000),5)</f>
        <v>2.5104700000000002</v>
      </c>
      <c r="G67" s="81">
        <f t="shared" ref="G67:AA67" si="36">ROUND(((G68+G69+G71+G70)/1000),5)</f>
        <v>2.5098699999999998</v>
      </c>
      <c r="H67" s="81">
        <f t="shared" si="36"/>
        <v>2.5815199999999998</v>
      </c>
      <c r="I67" s="81">
        <f t="shared" si="36"/>
        <v>2.6175299999999999</v>
      </c>
      <c r="J67" s="81">
        <f t="shared" si="36"/>
        <v>2.7831199999999998</v>
      </c>
      <c r="K67" s="81">
        <f t="shared" si="36"/>
        <v>3.00298</v>
      </c>
      <c r="L67" s="81">
        <f t="shared" si="36"/>
        <v>3.2606799999999998</v>
      </c>
      <c r="M67" s="81">
        <f t="shared" si="36"/>
        <v>3.3375699999999999</v>
      </c>
      <c r="N67" s="81">
        <f t="shared" si="36"/>
        <v>3.37608</v>
      </c>
      <c r="O67" s="81">
        <f t="shared" si="36"/>
        <v>3.3355299999999999</v>
      </c>
      <c r="P67" s="81">
        <f t="shared" si="36"/>
        <v>3.2985799999999998</v>
      </c>
      <c r="Q67" s="81">
        <f t="shared" si="36"/>
        <v>3.3229000000000002</v>
      </c>
      <c r="R67" s="81">
        <f t="shared" si="36"/>
        <v>3.4224999999999999</v>
      </c>
      <c r="S67" s="81">
        <f t="shared" si="36"/>
        <v>3.4126599999999998</v>
      </c>
      <c r="T67" s="81">
        <f t="shared" si="36"/>
        <v>3.36578</v>
      </c>
      <c r="U67" s="81">
        <f t="shared" si="36"/>
        <v>3.2972600000000001</v>
      </c>
      <c r="V67" s="81">
        <f t="shared" si="36"/>
        <v>3.3590499999999999</v>
      </c>
      <c r="W67" s="81">
        <f t="shared" si="36"/>
        <v>3.4763600000000001</v>
      </c>
      <c r="X67" s="81">
        <f t="shared" si="36"/>
        <v>3.41811</v>
      </c>
      <c r="Y67" s="81">
        <f t="shared" si="36"/>
        <v>3.2641499999999999</v>
      </c>
      <c r="Z67" s="81">
        <f t="shared" si="36"/>
        <v>2.9864099999999998</v>
      </c>
      <c r="AA67" s="81">
        <f t="shared" si="36"/>
        <v>2.7867000000000002</v>
      </c>
    </row>
    <row r="68" spans="1:27" ht="12.75" hidden="1" customHeight="1" outlineLevel="1" x14ac:dyDescent="0.2">
      <c r="A68" s="89" t="s">
        <v>1509</v>
      </c>
      <c r="B68" s="63" t="s">
        <v>230</v>
      </c>
      <c r="C68" s="43" t="s">
        <v>79</v>
      </c>
      <c r="D68" s="44">
        <v>1344.79</v>
      </c>
      <c r="E68" s="44">
        <v>1264.55</v>
      </c>
      <c r="F68" s="44">
        <v>1218.01</v>
      </c>
      <c r="G68" s="44">
        <v>1217.4100000000001</v>
      </c>
      <c r="H68" s="44">
        <v>1289.06</v>
      </c>
      <c r="I68" s="44">
        <v>1325.07</v>
      </c>
      <c r="J68" s="44">
        <v>1490.66</v>
      </c>
      <c r="K68" s="44">
        <v>1710.52</v>
      </c>
      <c r="L68" s="44">
        <v>1968.22</v>
      </c>
      <c r="M68" s="44">
        <v>2045.11</v>
      </c>
      <c r="N68" s="44">
        <v>2083.62</v>
      </c>
      <c r="O68" s="44">
        <v>2043.07</v>
      </c>
      <c r="P68" s="44">
        <v>2006.12</v>
      </c>
      <c r="Q68" s="44">
        <v>2030.44</v>
      </c>
      <c r="R68" s="44">
        <v>2130.04</v>
      </c>
      <c r="S68" s="44">
        <v>2120.1999999999998</v>
      </c>
      <c r="T68" s="44">
        <v>2073.3200000000002</v>
      </c>
      <c r="U68" s="44">
        <v>2004.8</v>
      </c>
      <c r="V68" s="44">
        <v>2066.59</v>
      </c>
      <c r="W68" s="44">
        <v>2183.9</v>
      </c>
      <c r="X68" s="44">
        <v>2125.65</v>
      </c>
      <c r="Y68" s="44">
        <v>1971.69</v>
      </c>
      <c r="Z68" s="44">
        <v>1693.95</v>
      </c>
      <c r="AA68" s="44">
        <v>1494.24</v>
      </c>
    </row>
    <row r="69" spans="1:27" ht="12.75" hidden="1" customHeight="1" outlineLevel="1" x14ac:dyDescent="0.2">
      <c r="A69" s="89" t="s">
        <v>1510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89" t="s">
        <v>1511</v>
      </c>
      <c r="B70" s="63" t="s">
        <v>83</v>
      </c>
      <c r="C70" s="43" t="s">
        <v>79</v>
      </c>
      <c r="D70" s="44">
        <v>4.68</v>
      </c>
      <c r="E70" s="44">
        <v>4.68</v>
      </c>
      <c r="F70" s="44">
        <v>4.68</v>
      </c>
      <c r="G70" s="44">
        <v>4.68</v>
      </c>
      <c r="H70" s="44">
        <v>4.68</v>
      </c>
      <c r="I70" s="44">
        <v>4.68</v>
      </c>
      <c r="J70" s="44">
        <v>4.68</v>
      </c>
      <c r="K70" s="44">
        <v>4.68</v>
      </c>
      <c r="L70" s="44">
        <v>4.68</v>
      </c>
      <c r="M70" s="44">
        <v>4.68</v>
      </c>
      <c r="N70" s="44">
        <v>4.68</v>
      </c>
      <c r="O70" s="44">
        <v>4.68</v>
      </c>
      <c r="P70" s="44">
        <v>4.68</v>
      </c>
      <c r="Q70" s="44">
        <v>4.68</v>
      </c>
      <c r="R70" s="44">
        <v>4.68</v>
      </c>
      <c r="S70" s="44">
        <v>4.68</v>
      </c>
      <c r="T70" s="44">
        <v>4.68</v>
      </c>
      <c r="U70" s="44">
        <v>4.68</v>
      </c>
      <c r="V70" s="44">
        <v>4.68</v>
      </c>
      <c r="W70" s="44">
        <v>4.68</v>
      </c>
      <c r="X70" s="44">
        <v>4.68</v>
      </c>
      <c r="Y70" s="44">
        <v>4.68</v>
      </c>
      <c r="Z70" s="44">
        <v>4.68</v>
      </c>
      <c r="AA70" s="44">
        <v>4.68</v>
      </c>
    </row>
    <row r="71" spans="1:27" ht="12.75" hidden="1" customHeight="1" outlineLevel="1" x14ac:dyDescent="0.2">
      <c r="A71" s="89" t="s">
        <v>1512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2">
      <c r="A72" s="88" t="s">
        <v>1513</v>
      </c>
      <c r="B72" s="28" t="str">
        <f>"14"&amp;"."&amp;$B$776&amp;"."&amp;$B$777</f>
        <v>14.09.2023</v>
      </c>
      <c r="C72" s="80" t="s">
        <v>76</v>
      </c>
      <c r="D72" s="81">
        <f>ROUND(((D73+D74+D76+D75)/1000),5)</f>
        <v>2.6528999999999998</v>
      </c>
      <c r="E72" s="81">
        <f>ROUND(((E73+E74+E76+E75)/1000),5)</f>
        <v>2.5559599999999998</v>
      </c>
      <c r="F72" s="81">
        <f>ROUND(((F73+F74+F76+F75)/1000),5)</f>
        <v>2.50109</v>
      </c>
      <c r="G72" s="81">
        <f t="shared" ref="G72:AA72" si="39">ROUND(((G73+G74+G76+G75)/1000),5)</f>
        <v>2.5131899999999998</v>
      </c>
      <c r="H72" s="81">
        <f t="shared" si="39"/>
        <v>2.5741999999999998</v>
      </c>
      <c r="I72" s="81">
        <f t="shared" si="39"/>
        <v>2.6329099999999999</v>
      </c>
      <c r="J72" s="81">
        <f t="shared" si="39"/>
        <v>2.8135599999999998</v>
      </c>
      <c r="K72" s="81">
        <f t="shared" si="39"/>
        <v>3.0556299999999998</v>
      </c>
      <c r="L72" s="81">
        <f t="shared" si="39"/>
        <v>3.2429600000000001</v>
      </c>
      <c r="M72" s="81">
        <f t="shared" si="39"/>
        <v>3.3146800000000001</v>
      </c>
      <c r="N72" s="81">
        <f t="shared" si="39"/>
        <v>3.3168000000000002</v>
      </c>
      <c r="O72" s="81">
        <f t="shared" si="39"/>
        <v>3.3137500000000002</v>
      </c>
      <c r="P72" s="81">
        <f t="shared" si="39"/>
        <v>3.3044500000000001</v>
      </c>
      <c r="Q72" s="81">
        <f t="shared" si="39"/>
        <v>3.3115399999999999</v>
      </c>
      <c r="R72" s="81">
        <f t="shared" si="39"/>
        <v>3.3626399999999999</v>
      </c>
      <c r="S72" s="81">
        <f t="shared" si="39"/>
        <v>3.3551000000000002</v>
      </c>
      <c r="T72" s="81">
        <f t="shared" si="39"/>
        <v>3.3262399999999999</v>
      </c>
      <c r="U72" s="81">
        <f t="shared" si="39"/>
        <v>3.31663</v>
      </c>
      <c r="V72" s="81">
        <f t="shared" si="39"/>
        <v>3.3256899999999998</v>
      </c>
      <c r="W72" s="81">
        <f t="shared" si="39"/>
        <v>3.4056999999999999</v>
      </c>
      <c r="X72" s="81">
        <f t="shared" si="39"/>
        <v>3.3639299999999999</v>
      </c>
      <c r="Y72" s="81">
        <f t="shared" si="39"/>
        <v>3.2730600000000001</v>
      </c>
      <c r="Z72" s="81">
        <f t="shared" si="39"/>
        <v>3.04609</v>
      </c>
      <c r="AA72" s="81">
        <f t="shared" si="39"/>
        <v>2.7929900000000001</v>
      </c>
    </row>
    <row r="73" spans="1:27" ht="12.75" hidden="1" customHeight="1" outlineLevel="1" x14ac:dyDescent="0.2">
      <c r="A73" s="89" t="s">
        <v>1514</v>
      </c>
      <c r="B73" s="63" t="s">
        <v>230</v>
      </c>
      <c r="C73" s="43" t="s">
        <v>79</v>
      </c>
      <c r="D73" s="44">
        <v>1360.44</v>
      </c>
      <c r="E73" s="44">
        <v>1263.5</v>
      </c>
      <c r="F73" s="44">
        <v>1208.6300000000001</v>
      </c>
      <c r="G73" s="44">
        <v>1220.73</v>
      </c>
      <c r="H73" s="44">
        <v>1281.74</v>
      </c>
      <c r="I73" s="44">
        <v>1340.45</v>
      </c>
      <c r="J73" s="44">
        <v>1521.1</v>
      </c>
      <c r="K73" s="44">
        <v>1763.17</v>
      </c>
      <c r="L73" s="44">
        <v>1950.5</v>
      </c>
      <c r="M73" s="44">
        <v>2022.22</v>
      </c>
      <c r="N73" s="44">
        <v>2024.34</v>
      </c>
      <c r="O73" s="44">
        <v>2021.29</v>
      </c>
      <c r="P73" s="44">
        <v>2011.99</v>
      </c>
      <c r="Q73" s="44">
        <v>2019.08</v>
      </c>
      <c r="R73" s="44">
        <v>2070.1799999999998</v>
      </c>
      <c r="S73" s="44">
        <v>2062.64</v>
      </c>
      <c r="T73" s="44">
        <v>2033.78</v>
      </c>
      <c r="U73" s="44">
        <v>2024.17</v>
      </c>
      <c r="V73" s="44">
        <v>2033.23</v>
      </c>
      <c r="W73" s="44">
        <v>2113.2399999999998</v>
      </c>
      <c r="X73" s="44">
        <v>2071.4699999999998</v>
      </c>
      <c r="Y73" s="44">
        <v>1980.6</v>
      </c>
      <c r="Z73" s="44">
        <v>1753.63</v>
      </c>
      <c r="AA73" s="44">
        <v>1500.53</v>
      </c>
    </row>
    <row r="74" spans="1:27" ht="12.75" hidden="1" customHeight="1" outlineLevel="1" x14ac:dyDescent="0.2">
      <c r="A74" s="89" t="s">
        <v>1515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89" t="s">
        <v>1516</v>
      </c>
      <c r="B75" s="63" t="s">
        <v>83</v>
      </c>
      <c r="C75" s="43" t="s">
        <v>79</v>
      </c>
      <c r="D75" s="44">
        <v>4.68</v>
      </c>
      <c r="E75" s="44">
        <v>4.68</v>
      </c>
      <c r="F75" s="44">
        <v>4.68</v>
      </c>
      <c r="G75" s="44">
        <v>4.68</v>
      </c>
      <c r="H75" s="44">
        <v>4.68</v>
      </c>
      <c r="I75" s="44">
        <v>4.68</v>
      </c>
      <c r="J75" s="44">
        <v>4.68</v>
      </c>
      <c r="K75" s="44">
        <v>4.68</v>
      </c>
      <c r="L75" s="44">
        <v>4.68</v>
      </c>
      <c r="M75" s="44">
        <v>4.68</v>
      </c>
      <c r="N75" s="44">
        <v>4.68</v>
      </c>
      <c r="O75" s="44">
        <v>4.68</v>
      </c>
      <c r="P75" s="44">
        <v>4.68</v>
      </c>
      <c r="Q75" s="44">
        <v>4.68</v>
      </c>
      <c r="R75" s="44">
        <v>4.68</v>
      </c>
      <c r="S75" s="44">
        <v>4.68</v>
      </c>
      <c r="T75" s="44">
        <v>4.68</v>
      </c>
      <c r="U75" s="44">
        <v>4.68</v>
      </c>
      <c r="V75" s="44">
        <v>4.68</v>
      </c>
      <c r="W75" s="44">
        <v>4.68</v>
      </c>
      <c r="X75" s="44">
        <v>4.68</v>
      </c>
      <c r="Y75" s="44">
        <v>4.68</v>
      </c>
      <c r="Z75" s="44">
        <v>4.68</v>
      </c>
      <c r="AA75" s="44">
        <v>4.68</v>
      </c>
    </row>
    <row r="76" spans="1:27" ht="12.75" hidden="1" customHeight="1" outlineLevel="1" x14ac:dyDescent="0.2">
      <c r="A76" s="89" t="s">
        <v>1517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2">
      <c r="A77" s="88" t="s">
        <v>1518</v>
      </c>
      <c r="B77" s="28" t="str">
        <f>"15"&amp;"."&amp;$B$776&amp;"."&amp;$B$777</f>
        <v>15.09.2023</v>
      </c>
      <c r="C77" s="80" t="s">
        <v>76</v>
      </c>
      <c r="D77" s="81">
        <f>ROUND(((D78+D79+D81+D80)/1000),5)</f>
        <v>2.6940499999999998</v>
      </c>
      <c r="E77" s="81">
        <f>ROUND(((E78+E79+E81+E80)/1000),5)</f>
        <v>2.6063299999999998</v>
      </c>
      <c r="F77" s="81">
        <f>ROUND(((F78+F79+F81+F80)/1000),5)</f>
        <v>2.5415199999999998</v>
      </c>
      <c r="G77" s="81">
        <f t="shared" ref="G77:AA77" si="42">ROUND(((G78+G79+G81+G80)/1000),5)</f>
        <v>2.5273599999999998</v>
      </c>
      <c r="H77" s="81">
        <f t="shared" si="42"/>
        <v>2.6130800000000001</v>
      </c>
      <c r="I77" s="81">
        <f t="shared" si="42"/>
        <v>2.68167</v>
      </c>
      <c r="J77" s="81">
        <f t="shared" si="42"/>
        <v>2.7690899999999998</v>
      </c>
      <c r="K77" s="81">
        <f t="shared" si="42"/>
        <v>3.0146999999999999</v>
      </c>
      <c r="L77" s="81">
        <f t="shared" si="42"/>
        <v>3.2467299999999999</v>
      </c>
      <c r="M77" s="81">
        <f t="shared" si="42"/>
        <v>3.4620000000000002</v>
      </c>
      <c r="N77" s="81">
        <f t="shared" si="42"/>
        <v>3.66411</v>
      </c>
      <c r="O77" s="81">
        <f t="shared" si="42"/>
        <v>3.3490899999999999</v>
      </c>
      <c r="P77" s="81">
        <f t="shared" si="42"/>
        <v>3.2721100000000001</v>
      </c>
      <c r="Q77" s="81">
        <f t="shared" si="42"/>
        <v>3.34457</v>
      </c>
      <c r="R77" s="81">
        <f t="shared" si="42"/>
        <v>3.3069199999999999</v>
      </c>
      <c r="S77" s="81">
        <f t="shared" si="42"/>
        <v>3.30091</v>
      </c>
      <c r="T77" s="81">
        <f t="shared" si="42"/>
        <v>3.2759399999999999</v>
      </c>
      <c r="U77" s="81">
        <f t="shared" si="42"/>
        <v>3.2580100000000001</v>
      </c>
      <c r="V77" s="81">
        <f t="shared" si="42"/>
        <v>3.3033000000000001</v>
      </c>
      <c r="W77" s="81">
        <f t="shared" si="42"/>
        <v>3.3710300000000002</v>
      </c>
      <c r="X77" s="81">
        <f t="shared" si="42"/>
        <v>3.3883800000000002</v>
      </c>
      <c r="Y77" s="81">
        <f t="shared" si="42"/>
        <v>3.30159</v>
      </c>
      <c r="Z77" s="81">
        <f t="shared" si="42"/>
        <v>3.0569199999999999</v>
      </c>
      <c r="AA77" s="81">
        <f t="shared" si="42"/>
        <v>2.8674300000000001</v>
      </c>
    </row>
    <row r="78" spans="1:27" ht="12.75" hidden="1" customHeight="1" outlineLevel="1" x14ac:dyDescent="0.2">
      <c r="A78" s="89" t="s">
        <v>1519</v>
      </c>
      <c r="B78" s="63" t="s">
        <v>230</v>
      </c>
      <c r="C78" s="43" t="s">
        <v>79</v>
      </c>
      <c r="D78" s="44">
        <v>1401.59</v>
      </c>
      <c r="E78" s="44">
        <v>1313.87</v>
      </c>
      <c r="F78" s="44">
        <v>1249.06</v>
      </c>
      <c r="G78" s="44">
        <v>1234.9000000000001</v>
      </c>
      <c r="H78" s="44">
        <v>1320.62</v>
      </c>
      <c r="I78" s="44">
        <v>1389.21</v>
      </c>
      <c r="J78" s="44">
        <v>1476.63</v>
      </c>
      <c r="K78" s="44">
        <v>1722.24</v>
      </c>
      <c r="L78" s="44">
        <v>1954.27</v>
      </c>
      <c r="M78" s="44">
        <v>2169.54</v>
      </c>
      <c r="N78" s="44">
        <v>2371.65</v>
      </c>
      <c r="O78" s="44">
        <v>2056.63</v>
      </c>
      <c r="P78" s="44">
        <v>1979.65</v>
      </c>
      <c r="Q78" s="44">
        <v>2052.11</v>
      </c>
      <c r="R78" s="44">
        <v>2014.46</v>
      </c>
      <c r="S78" s="44">
        <v>2008.45</v>
      </c>
      <c r="T78" s="44">
        <v>1983.48</v>
      </c>
      <c r="U78" s="44">
        <v>1965.55</v>
      </c>
      <c r="V78" s="44">
        <v>2010.84</v>
      </c>
      <c r="W78" s="44">
        <v>2078.5700000000002</v>
      </c>
      <c r="X78" s="44">
        <v>2095.92</v>
      </c>
      <c r="Y78" s="44">
        <v>2009.13</v>
      </c>
      <c r="Z78" s="44">
        <v>1764.46</v>
      </c>
      <c r="AA78" s="44">
        <v>1574.97</v>
      </c>
    </row>
    <row r="79" spans="1:27" ht="12.75" hidden="1" customHeight="1" outlineLevel="1" x14ac:dyDescent="0.2">
      <c r="A79" s="89" t="s">
        <v>1520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89" t="s">
        <v>1521</v>
      </c>
      <c r="B80" s="63" t="s">
        <v>83</v>
      </c>
      <c r="C80" s="43" t="s">
        <v>79</v>
      </c>
      <c r="D80" s="44">
        <v>4.68</v>
      </c>
      <c r="E80" s="44">
        <v>4.68</v>
      </c>
      <c r="F80" s="44">
        <v>4.68</v>
      </c>
      <c r="G80" s="44">
        <v>4.68</v>
      </c>
      <c r="H80" s="44">
        <v>4.68</v>
      </c>
      <c r="I80" s="44">
        <v>4.68</v>
      </c>
      <c r="J80" s="44">
        <v>4.68</v>
      </c>
      <c r="K80" s="44">
        <v>4.68</v>
      </c>
      <c r="L80" s="44">
        <v>4.68</v>
      </c>
      <c r="M80" s="44">
        <v>4.68</v>
      </c>
      <c r="N80" s="44">
        <v>4.68</v>
      </c>
      <c r="O80" s="44">
        <v>4.68</v>
      </c>
      <c r="P80" s="44">
        <v>4.68</v>
      </c>
      <c r="Q80" s="44">
        <v>4.68</v>
      </c>
      <c r="R80" s="44">
        <v>4.68</v>
      </c>
      <c r="S80" s="44">
        <v>4.68</v>
      </c>
      <c r="T80" s="44">
        <v>4.68</v>
      </c>
      <c r="U80" s="44">
        <v>4.68</v>
      </c>
      <c r="V80" s="44">
        <v>4.68</v>
      </c>
      <c r="W80" s="44">
        <v>4.68</v>
      </c>
      <c r="X80" s="44">
        <v>4.68</v>
      </c>
      <c r="Y80" s="44">
        <v>4.68</v>
      </c>
      <c r="Z80" s="44">
        <v>4.68</v>
      </c>
      <c r="AA80" s="44">
        <v>4.68</v>
      </c>
    </row>
    <row r="81" spans="1:27" ht="12.75" hidden="1" customHeight="1" outlineLevel="1" x14ac:dyDescent="0.2">
      <c r="A81" s="89" t="s">
        <v>1522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2">
      <c r="A82" s="88" t="s">
        <v>1523</v>
      </c>
      <c r="B82" s="28" t="str">
        <f>"16"&amp;"."&amp;$B$776&amp;"."&amp;$B$777</f>
        <v>16.09.2023</v>
      </c>
      <c r="C82" s="80" t="s">
        <v>76</v>
      </c>
      <c r="D82" s="81">
        <f>ROUND(((D83+D84+D86+D85)/1000),5)</f>
        <v>2.7536200000000002</v>
      </c>
      <c r="E82" s="81">
        <f>ROUND(((E83+E84+E86+E85)/1000),5)</f>
        <v>2.5968</v>
      </c>
      <c r="F82" s="81">
        <f>ROUND(((F83+F84+F86+F85)/1000),5)</f>
        <v>2.5249299999999999</v>
      </c>
      <c r="G82" s="81">
        <f t="shared" ref="G82:AA82" si="45">ROUND(((G83+G84+G86+G85)/1000),5)</f>
        <v>2.5039099999999999</v>
      </c>
      <c r="H82" s="81">
        <f t="shared" si="45"/>
        <v>2.5501399999999999</v>
      </c>
      <c r="I82" s="81">
        <f t="shared" si="45"/>
        <v>2.6059899999999998</v>
      </c>
      <c r="J82" s="81">
        <f t="shared" si="45"/>
        <v>2.6262500000000002</v>
      </c>
      <c r="K82" s="81">
        <f t="shared" si="45"/>
        <v>2.7819799999999999</v>
      </c>
      <c r="L82" s="81">
        <f t="shared" si="45"/>
        <v>3.0861100000000001</v>
      </c>
      <c r="M82" s="81">
        <f t="shared" si="45"/>
        <v>3.2534999999999998</v>
      </c>
      <c r="N82" s="81">
        <f t="shared" si="45"/>
        <v>3.2955999999999999</v>
      </c>
      <c r="O82" s="81">
        <f t="shared" si="45"/>
        <v>3.2982</v>
      </c>
      <c r="P82" s="81">
        <f t="shared" si="45"/>
        <v>3.29121</v>
      </c>
      <c r="Q82" s="81">
        <f t="shared" si="45"/>
        <v>3.2850799999999998</v>
      </c>
      <c r="R82" s="81">
        <f t="shared" si="45"/>
        <v>3.2862100000000001</v>
      </c>
      <c r="S82" s="81">
        <f t="shared" si="45"/>
        <v>3.2827000000000002</v>
      </c>
      <c r="T82" s="81">
        <f t="shared" si="45"/>
        <v>3.2821899999999999</v>
      </c>
      <c r="U82" s="81">
        <f t="shared" si="45"/>
        <v>3.2721399999999998</v>
      </c>
      <c r="V82" s="81">
        <f t="shared" si="45"/>
        <v>3.3525399999999999</v>
      </c>
      <c r="W82" s="81">
        <f t="shared" si="45"/>
        <v>3.5001899999999999</v>
      </c>
      <c r="X82" s="81">
        <f t="shared" si="45"/>
        <v>3.6618900000000001</v>
      </c>
      <c r="Y82" s="81">
        <f t="shared" si="45"/>
        <v>3.3323700000000001</v>
      </c>
      <c r="Z82" s="81">
        <f t="shared" si="45"/>
        <v>2.9755099999999999</v>
      </c>
      <c r="AA82" s="81">
        <f t="shared" si="45"/>
        <v>2.8432400000000002</v>
      </c>
    </row>
    <row r="83" spans="1:27" ht="12.75" hidden="1" customHeight="1" outlineLevel="1" x14ac:dyDescent="0.2">
      <c r="A83" s="89" t="s">
        <v>1524</v>
      </c>
      <c r="B83" s="63" t="s">
        <v>230</v>
      </c>
      <c r="C83" s="43" t="s">
        <v>79</v>
      </c>
      <c r="D83" s="44">
        <v>1461.16</v>
      </c>
      <c r="E83" s="44">
        <v>1304.3399999999999</v>
      </c>
      <c r="F83" s="44">
        <v>1232.47</v>
      </c>
      <c r="G83" s="44">
        <v>1211.45</v>
      </c>
      <c r="H83" s="44">
        <v>1257.68</v>
      </c>
      <c r="I83" s="44">
        <v>1313.53</v>
      </c>
      <c r="J83" s="44">
        <v>1333.79</v>
      </c>
      <c r="K83" s="44">
        <v>1489.52</v>
      </c>
      <c r="L83" s="44">
        <v>1793.65</v>
      </c>
      <c r="M83" s="44">
        <v>1961.04</v>
      </c>
      <c r="N83" s="44">
        <v>2003.14</v>
      </c>
      <c r="O83" s="44">
        <v>2005.74</v>
      </c>
      <c r="P83" s="44">
        <v>1998.75</v>
      </c>
      <c r="Q83" s="44">
        <v>1992.62</v>
      </c>
      <c r="R83" s="44">
        <v>1993.75</v>
      </c>
      <c r="S83" s="44">
        <v>1990.24</v>
      </c>
      <c r="T83" s="44">
        <v>1989.73</v>
      </c>
      <c r="U83" s="44">
        <v>1979.68</v>
      </c>
      <c r="V83" s="44">
        <v>2060.08</v>
      </c>
      <c r="W83" s="44">
        <v>2207.73</v>
      </c>
      <c r="X83" s="44">
        <v>2369.4299999999998</v>
      </c>
      <c r="Y83" s="44">
        <v>2039.91</v>
      </c>
      <c r="Z83" s="44">
        <v>1683.05</v>
      </c>
      <c r="AA83" s="44">
        <v>1550.78</v>
      </c>
    </row>
    <row r="84" spans="1:27" ht="12.75" hidden="1" customHeight="1" outlineLevel="1" x14ac:dyDescent="0.2">
      <c r="A84" s="89" t="s">
        <v>1525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89" t="s">
        <v>1526</v>
      </c>
      <c r="B85" s="63" t="s">
        <v>83</v>
      </c>
      <c r="C85" s="43" t="s">
        <v>79</v>
      </c>
      <c r="D85" s="44">
        <v>4.68</v>
      </c>
      <c r="E85" s="44">
        <v>4.68</v>
      </c>
      <c r="F85" s="44">
        <v>4.68</v>
      </c>
      <c r="G85" s="44">
        <v>4.68</v>
      </c>
      <c r="H85" s="44">
        <v>4.68</v>
      </c>
      <c r="I85" s="44">
        <v>4.68</v>
      </c>
      <c r="J85" s="44">
        <v>4.68</v>
      </c>
      <c r="K85" s="44">
        <v>4.68</v>
      </c>
      <c r="L85" s="44">
        <v>4.68</v>
      </c>
      <c r="M85" s="44">
        <v>4.68</v>
      </c>
      <c r="N85" s="44">
        <v>4.68</v>
      </c>
      <c r="O85" s="44">
        <v>4.68</v>
      </c>
      <c r="P85" s="44">
        <v>4.68</v>
      </c>
      <c r="Q85" s="44">
        <v>4.68</v>
      </c>
      <c r="R85" s="44">
        <v>4.68</v>
      </c>
      <c r="S85" s="44">
        <v>4.68</v>
      </c>
      <c r="T85" s="44">
        <v>4.68</v>
      </c>
      <c r="U85" s="44">
        <v>4.68</v>
      </c>
      <c r="V85" s="44">
        <v>4.68</v>
      </c>
      <c r="W85" s="44">
        <v>4.68</v>
      </c>
      <c r="X85" s="44">
        <v>4.68</v>
      </c>
      <c r="Y85" s="44">
        <v>4.68</v>
      </c>
      <c r="Z85" s="44">
        <v>4.68</v>
      </c>
      <c r="AA85" s="44">
        <v>4.68</v>
      </c>
    </row>
    <row r="86" spans="1:27" ht="12.75" hidden="1" customHeight="1" outlineLevel="1" x14ac:dyDescent="0.2">
      <c r="A86" s="89" t="s">
        <v>1527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2">
      <c r="A87" s="88" t="s">
        <v>1528</v>
      </c>
      <c r="B87" s="28" t="str">
        <f>"17"&amp;"."&amp;$B$776&amp;"."&amp;$B$777</f>
        <v>17.09.2023</v>
      </c>
      <c r="C87" s="80" t="s">
        <v>76</v>
      </c>
      <c r="D87" s="81">
        <f>ROUND(((D88+D89+D91+D90)/1000),5)</f>
        <v>2.72838</v>
      </c>
      <c r="E87" s="81">
        <f>ROUND(((E88+E89+E91+E90)/1000),5)</f>
        <v>2.5779899999999998</v>
      </c>
      <c r="F87" s="81">
        <f>ROUND(((F88+F89+F91+F90)/1000),5)</f>
        <v>2.5065300000000001</v>
      </c>
      <c r="G87" s="81">
        <f t="shared" ref="G87:AA87" si="48">ROUND(((G88+G89+G91+G90)/1000),5)</f>
        <v>2.4971199999999998</v>
      </c>
      <c r="H87" s="81">
        <f t="shared" si="48"/>
        <v>2.5076700000000001</v>
      </c>
      <c r="I87" s="81">
        <f t="shared" si="48"/>
        <v>2.5349300000000001</v>
      </c>
      <c r="J87" s="81">
        <f t="shared" si="48"/>
        <v>2.5018500000000001</v>
      </c>
      <c r="K87" s="81">
        <f t="shared" si="48"/>
        <v>2.67143</v>
      </c>
      <c r="L87" s="81">
        <f t="shared" si="48"/>
        <v>2.85161</v>
      </c>
      <c r="M87" s="81">
        <f t="shared" si="48"/>
        <v>2.9917099999999999</v>
      </c>
      <c r="N87" s="81">
        <f t="shared" si="48"/>
        <v>3.0388299999999999</v>
      </c>
      <c r="O87" s="81">
        <f t="shared" si="48"/>
        <v>3.0505800000000001</v>
      </c>
      <c r="P87" s="81">
        <f t="shared" si="48"/>
        <v>3.0430299999999999</v>
      </c>
      <c r="Q87" s="81">
        <f t="shared" si="48"/>
        <v>3.03471</v>
      </c>
      <c r="R87" s="81">
        <f t="shared" si="48"/>
        <v>3.04352</v>
      </c>
      <c r="S87" s="81">
        <f t="shared" si="48"/>
        <v>3.0518999999999998</v>
      </c>
      <c r="T87" s="81">
        <f t="shared" si="48"/>
        <v>3.0929199999999999</v>
      </c>
      <c r="U87" s="81">
        <f t="shared" si="48"/>
        <v>3.1448499999999999</v>
      </c>
      <c r="V87" s="81">
        <f t="shared" si="48"/>
        <v>3.3047</v>
      </c>
      <c r="W87" s="81">
        <f t="shared" si="48"/>
        <v>3.3946100000000001</v>
      </c>
      <c r="X87" s="81">
        <f t="shared" si="48"/>
        <v>3.6564100000000002</v>
      </c>
      <c r="Y87" s="81">
        <f t="shared" si="48"/>
        <v>3.3339300000000001</v>
      </c>
      <c r="Z87" s="81">
        <f t="shared" si="48"/>
        <v>2.92605</v>
      </c>
      <c r="AA87" s="81">
        <f t="shared" si="48"/>
        <v>2.7305199999999998</v>
      </c>
    </row>
    <row r="88" spans="1:27" ht="12.75" hidden="1" customHeight="1" outlineLevel="1" x14ac:dyDescent="0.2">
      <c r="A88" s="89" t="s">
        <v>1529</v>
      </c>
      <c r="B88" s="63" t="s">
        <v>230</v>
      </c>
      <c r="C88" s="43" t="s">
        <v>79</v>
      </c>
      <c r="D88" s="44">
        <v>1435.92</v>
      </c>
      <c r="E88" s="44">
        <v>1285.53</v>
      </c>
      <c r="F88" s="44">
        <v>1214.07</v>
      </c>
      <c r="G88" s="44">
        <v>1204.6600000000001</v>
      </c>
      <c r="H88" s="44">
        <v>1215.21</v>
      </c>
      <c r="I88" s="44">
        <v>1242.47</v>
      </c>
      <c r="J88" s="44">
        <v>1209.3900000000001</v>
      </c>
      <c r="K88" s="44">
        <v>1378.97</v>
      </c>
      <c r="L88" s="44">
        <v>1559.15</v>
      </c>
      <c r="M88" s="44">
        <v>1699.25</v>
      </c>
      <c r="N88" s="44">
        <v>1746.37</v>
      </c>
      <c r="O88" s="44">
        <v>1758.12</v>
      </c>
      <c r="P88" s="44">
        <v>1750.57</v>
      </c>
      <c r="Q88" s="44">
        <v>1742.25</v>
      </c>
      <c r="R88" s="44">
        <v>1751.06</v>
      </c>
      <c r="S88" s="44">
        <v>1759.44</v>
      </c>
      <c r="T88" s="44">
        <v>1800.46</v>
      </c>
      <c r="U88" s="44">
        <v>1852.39</v>
      </c>
      <c r="V88" s="44">
        <v>2012.24</v>
      </c>
      <c r="W88" s="44">
        <v>2102.15</v>
      </c>
      <c r="X88" s="44">
        <v>2363.9499999999998</v>
      </c>
      <c r="Y88" s="44">
        <v>2041.47</v>
      </c>
      <c r="Z88" s="44">
        <v>1633.59</v>
      </c>
      <c r="AA88" s="44">
        <v>1438.06</v>
      </c>
    </row>
    <row r="89" spans="1:27" ht="12.75" hidden="1" customHeight="1" outlineLevel="1" x14ac:dyDescent="0.2">
      <c r="A89" s="89" t="s">
        <v>1530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89" t="s">
        <v>1531</v>
      </c>
      <c r="B90" s="63" t="s">
        <v>83</v>
      </c>
      <c r="C90" s="43" t="s">
        <v>79</v>
      </c>
      <c r="D90" s="44">
        <v>4.68</v>
      </c>
      <c r="E90" s="44">
        <v>4.68</v>
      </c>
      <c r="F90" s="44">
        <v>4.68</v>
      </c>
      <c r="G90" s="44">
        <v>4.68</v>
      </c>
      <c r="H90" s="44">
        <v>4.68</v>
      </c>
      <c r="I90" s="44">
        <v>4.68</v>
      </c>
      <c r="J90" s="44">
        <v>4.68</v>
      </c>
      <c r="K90" s="44">
        <v>4.68</v>
      </c>
      <c r="L90" s="44">
        <v>4.68</v>
      </c>
      <c r="M90" s="44">
        <v>4.68</v>
      </c>
      <c r="N90" s="44">
        <v>4.68</v>
      </c>
      <c r="O90" s="44">
        <v>4.68</v>
      </c>
      <c r="P90" s="44">
        <v>4.68</v>
      </c>
      <c r="Q90" s="44">
        <v>4.68</v>
      </c>
      <c r="R90" s="44">
        <v>4.68</v>
      </c>
      <c r="S90" s="44">
        <v>4.68</v>
      </c>
      <c r="T90" s="44">
        <v>4.68</v>
      </c>
      <c r="U90" s="44">
        <v>4.68</v>
      </c>
      <c r="V90" s="44">
        <v>4.68</v>
      </c>
      <c r="W90" s="44">
        <v>4.68</v>
      </c>
      <c r="X90" s="44">
        <v>4.68</v>
      </c>
      <c r="Y90" s="44">
        <v>4.68</v>
      </c>
      <c r="Z90" s="44">
        <v>4.68</v>
      </c>
      <c r="AA90" s="44">
        <v>4.68</v>
      </c>
    </row>
    <row r="91" spans="1:27" ht="12.75" hidden="1" customHeight="1" outlineLevel="1" x14ac:dyDescent="0.2">
      <c r="A91" s="89" t="s">
        <v>1532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2">
      <c r="A92" s="88" t="s">
        <v>1533</v>
      </c>
      <c r="B92" s="28" t="str">
        <f>"18"&amp;"."&amp;$B$776&amp;"."&amp;$B$777</f>
        <v>18.09.2023</v>
      </c>
      <c r="C92" s="80" t="s">
        <v>76</v>
      </c>
      <c r="D92" s="81">
        <f>ROUND(((D93+D94+D96+D95)/1000),5)</f>
        <v>2.5655199999999998</v>
      </c>
      <c r="E92" s="81">
        <f>ROUND(((E93+E94+E96+E95)/1000),5)</f>
        <v>2.50841</v>
      </c>
      <c r="F92" s="81">
        <f>ROUND(((F93+F94+F96+F95)/1000),5)</f>
        <v>2.4380299999999999</v>
      </c>
      <c r="G92" s="81">
        <f t="shared" ref="G92:AA92" si="51">ROUND(((G93+G94+G96+G95)/1000),5)</f>
        <v>2.4305699999999999</v>
      </c>
      <c r="H92" s="81">
        <f t="shared" si="51"/>
        <v>2.5277400000000001</v>
      </c>
      <c r="I92" s="81">
        <f t="shared" si="51"/>
        <v>2.6768999999999998</v>
      </c>
      <c r="J92" s="81">
        <f t="shared" si="51"/>
        <v>2.7799800000000001</v>
      </c>
      <c r="K92" s="81">
        <f t="shared" si="51"/>
        <v>3.0123899999999999</v>
      </c>
      <c r="L92" s="81">
        <f t="shared" si="51"/>
        <v>3.2458100000000001</v>
      </c>
      <c r="M92" s="81">
        <f t="shared" si="51"/>
        <v>3.4016700000000002</v>
      </c>
      <c r="N92" s="81">
        <f t="shared" si="51"/>
        <v>3.4794800000000001</v>
      </c>
      <c r="O92" s="81">
        <f t="shared" si="51"/>
        <v>3.4575100000000001</v>
      </c>
      <c r="P92" s="81">
        <f t="shared" si="51"/>
        <v>3.41106</v>
      </c>
      <c r="Q92" s="81">
        <f t="shared" si="51"/>
        <v>3.4985900000000001</v>
      </c>
      <c r="R92" s="81">
        <f t="shared" si="51"/>
        <v>3.35215</v>
      </c>
      <c r="S92" s="81">
        <f t="shared" si="51"/>
        <v>3.3492299999999999</v>
      </c>
      <c r="T92" s="81">
        <f t="shared" si="51"/>
        <v>3.32212</v>
      </c>
      <c r="U92" s="81">
        <f t="shared" si="51"/>
        <v>3.2953800000000002</v>
      </c>
      <c r="V92" s="81">
        <f t="shared" si="51"/>
        <v>3.3570700000000002</v>
      </c>
      <c r="W92" s="81">
        <f t="shared" si="51"/>
        <v>3.4811800000000002</v>
      </c>
      <c r="X92" s="81">
        <f t="shared" si="51"/>
        <v>3.4386999999999999</v>
      </c>
      <c r="Y92" s="81">
        <f t="shared" si="51"/>
        <v>3.25969</v>
      </c>
      <c r="Z92" s="81">
        <f t="shared" si="51"/>
        <v>2.9388000000000001</v>
      </c>
      <c r="AA92" s="81">
        <f t="shared" si="51"/>
        <v>2.7859500000000001</v>
      </c>
    </row>
    <row r="93" spans="1:27" ht="12.75" hidden="1" customHeight="1" outlineLevel="1" x14ac:dyDescent="0.2">
      <c r="A93" s="89" t="s">
        <v>1534</v>
      </c>
      <c r="B93" s="63" t="s">
        <v>230</v>
      </c>
      <c r="C93" s="43" t="s">
        <v>79</v>
      </c>
      <c r="D93" s="44">
        <v>1273.06</v>
      </c>
      <c r="E93" s="44">
        <v>1215.95</v>
      </c>
      <c r="F93" s="44">
        <v>1145.57</v>
      </c>
      <c r="G93" s="44">
        <v>1138.1099999999999</v>
      </c>
      <c r="H93" s="44">
        <v>1235.28</v>
      </c>
      <c r="I93" s="44">
        <v>1384.44</v>
      </c>
      <c r="J93" s="44">
        <v>1487.52</v>
      </c>
      <c r="K93" s="44">
        <v>1719.93</v>
      </c>
      <c r="L93" s="44">
        <v>1953.35</v>
      </c>
      <c r="M93" s="44">
        <v>2109.21</v>
      </c>
      <c r="N93" s="44">
        <v>2187.02</v>
      </c>
      <c r="O93" s="44">
        <v>2165.0500000000002</v>
      </c>
      <c r="P93" s="44">
        <v>2118.6</v>
      </c>
      <c r="Q93" s="44">
        <v>2206.13</v>
      </c>
      <c r="R93" s="44">
        <v>2059.69</v>
      </c>
      <c r="S93" s="44">
        <v>2056.77</v>
      </c>
      <c r="T93" s="44">
        <v>2029.66</v>
      </c>
      <c r="U93" s="44">
        <v>2002.92</v>
      </c>
      <c r="V93" s="44">
        <v>2064.61</v>
      </c>
      <c r="W93" s="44">
        <v>2188.7199999999998</v>
      </c>
      <c r="X93" s="44">
        <v>2146.2399999999998</v>
      </c>
      <c r="Y93" s="44">
        <v>1967.23</v>
      </c>
      <c r="Z93" s="44">
        <v>1646.34</v>
      </c>
      <c r="AA93" s="44">
        <v>1493.49</v>
      </c>
    </row>
    <row r="94" spans="1:27" ht="12.75" hidden="1" customHeight="1" outlineLevel="1" x14ac:dyDescent="0.2">
      <c r="A94" s="89" t="s">
        <v>1535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89" t="s">
        <v>1536</v>
      </c>
      <c r="B95" s="63" t="s">
        <v>83</v>
      </c>
      <c r="C95" s="43" t="s">
        <v>79</v>
      </c>
      <c r="D95" s="44">
        <v>4.68</v>
      </c>
      <c r="E95" s="44">
        <v>4.68</v>
      </c>
      <c r="F95" s="44">
        <v>4.68</v>
      </c>
      <c r="G95" s="44">
        <v>4.68</v>
      </c>
      <c r="H95" s="44">
        <v>4.68</v>
      </c>
      <c r="I95" s="44">
        <v>4.68</v>
      </c>
      <c r="J95" s="44">
        <v>4.68</v>
      </c>
      <c r="K95" s="44">
        <v>4.68</v>
      </c>
      <c r="L95" s="44">
        <v>4.68</v>
      </c>
      <c r="M95" s="44">
        <v>4.68</v>
      </c>
      <c r="N95" s="44">
        <v>4.68</v>
      </c>
      <c r="O95" s="44">
        <v>4.68</v>
      </c>
      <c r="P95" s="44">
        <v>4.68</v>
      </c>
      <c r="Q95" s="44">
        <v>4.68</v>
      </c>
      <c r="R95" s="44">
        <v>4.68</v>
      </c>
      <c r="S95" s="44">
        <v>4.68</v>
      </c>
      <c r="T95" s="44">
        <v>4.68</v>
      </c>
      <c r="U95" s="44">
        <v>4.68</v>
      </c>
      <c r="V95" s="44">
        <v>4.68</v>
      </c>
      <c r="W95" s="44">
        <v>4.68</v>
      </c>
      <c r="X95" s="44">
        <v>4.68</v>
      </c>
      <c r="Y95" s="44">
        <v>4.68</v>
      </c>
      <c r="Z95" s="44">
        <v>4.68</v>
      </c>
      <c r="AA95" s="44">
        <v>4.68</v>
      </c>
    </row>
    <row r="96" spans="1:27" ht="12.75" hidden="1" customHeight="1" outlineLevel="1" x14ac:dyDescent="0.2">
      <c r="A96" s="89" t="s">
        <v>1537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2">
      <c r="A97" s="88" t="s">
        <v>1538</v>
      </c>
      <c r="B97" s="28" t="str">
        <f>"19"&amp;"."&amp;$B$776&amp;"."&amp;$B$777</f>
        <v>19.09.2023</v>
      </c>
      <c r="C97" s="80" t="s">
        <v>76</v>
      </c>
      <c r="D97" s="81">
        <f>ROUND(((D98+D99+D101+D100)/1000),5)</f>
        <v>2.55321</v>
      </c>
      <c r="E97" s="81">
        <f>ROUND(((E98+E99+E101+E100)/1000),5)</f>
        <v>2.5056600000000002</v>
      </c>
      <c r="F97" s="81">
        <f>ROUND(((F98+F99+F101+F100)/1000),5)</f>
        <v>2.4382000000000001</v>
      </c>
      <c r="G97" s="81">
        <f t="shared" ref="G97:AA97" si="54">ROUND(((G98+G99+G101+G100)/1000),5)</f>
        <v>2.4334500000000001</v>
      </c>
      <c r="H97" s="81">
        <f t="shared" si="54"/>
        <v>2.5123199999999999</v>
      </c>
      <c r="I97" s="81">
        <f t="shared" si="54"/>
        <v>2.6513200000000001</v>
      </c>
      <c r="J97" s="81">
        <f t="shared" si="54"/>
        <v>2.7899600000000002</v>
      </c>
      <c r="K97" s="81">
        <f t="shared" si="54"/>
        <v>3.0259100000000001</v>
      </c>
      <c r="L97" s="81">
        <f t="shared" si="54"/>
        <v>3.3281700000000001</v>
      </c>
      <c r="M97" s="81">
        <f t="shared" si="54"/>
        <v>3.63537</v>
      </c>
      <c r="N97" s="81">
        <f t="shared" si="54"/>
        <v>3.6570800000000001</v>
      </c>
      <c r="O97" s="81">
        <f t="shared" si="54"/>
        <v>3.63958</v>
      </c>
      <c r="P97" s="81">
        <f t="shared" si="54"/>
        <v>3.6171000000000002</v>
      </c>
      <c r="Q97" s="81">
        <f t="shared" si="54"/>
        <v>3.6342500000000002</v>
      </c>
      <c r="R97" s="81">
        <f t="shared" si="54"/>
        <v>3.35507</v>
      </c>
      <c r="S97" s="81">
        <f t="shared" si="54"/>
        <v>3.3572500000000001</v>
      </c>
      <c r="T97" s="81">
        <f t="shared" si="54"/>
        <v>3.3318699999999999</v>
      </c>
      <c r="U97" s="81">
        <f t="shared" si="54"/>
        <v>3.29901</v>
      </c>
      <c r="V97" s="81">
        <f t="shared" si="54"/>
        <v>3.35751</v>
      </c>
      <c r="W97" s="81">
        <f t="shared" si="54"/>
        <v>3.4615999999999998</v>
      </c>
      <c r="X97" s="81">
        <f t="shared" si="54"/>
        <v>3.4552900000000002</v>
      </c>
      <c r="Y97" s="81">
        <f t="shared" si="54"/>
        <v>3.3574700000000002</v>
      </c>
      <c r="Z97" s="81">
        <f t="shared" si="54"/>
        <v>2.9911400000000001</v>
      </c>
      <c r="AA97" s="81">
        <f t="shared" si="54"/>
        <v>2.75528</v>
      </c>
    </row>
    <row r="98" spans="1:27" ht="12.75" hidden="1" customHeight="1" outlineLevel="1" x14ac:dyDescent="0.2">
      <c r="A98" s="89" t="s">
        <v>1539</v>
      </c>
      <c r="B98" s="63" t="s">
        <v>230</v>
      </c>
      <c r="C98" s="43" t="s">
        <v>79</v>
      </c>
      <c r="D98" s="44">
        <v>1260.75</v>
      </c>
      <c r="E98" s="44">
        <v>1213.2</v>
      </c>
      <c r="F98" s="44">
        <v>1145.74</v>
      </c>
      <c r="G98" s="44">
        <v>1140.99</v>
      </c>
      <c r="H98" s="44">
        <v>1219.8599999999999</v>
      </c>
      <c r="I98" s="44">
        <v>1358.86</v>
      </c>
      <c r="J98" s="44">
        <v>1497.5</v>
      </c>
      <c r="K98" s="44">
        <v>1733.45</v>
      </c>
      <c r="L98" s="44">
        <v>2035.71</v>
      </c>
      <c r="M98" s="44">
        <v>2342.91</v>
      </c>
      <c r="N98" s="44">
        <v>2364.62</v>
      </c>
      <c r="O98" s="44">
        <v>2347.12</v>
      </c>
      <c r="P98" s="44">
        <v>2324.64</v>
      </c>
      <c r="Q98" s="44">
        <v>2341.79</v>
      </c>
      <c r="R98" s="44">
        <v>2062.61</v>
      </c>
      <c r="S98" s="44">
        <v>2064.79</v>
      </c>
      <c r="T98" s="44">
        <v>2039.41</v>
      </c>
      <c r="U98" s="44">
        <v>2006.55</v>
      </c>
      <c r="V98" s="44">
        <v>2065.0500000000002</v>
      </c>
      <c r="W98" s="44">
        <v>2169.14</v>
      </c>
      <c r="X98" s="44">
        <v>2162.83</v>
      </c>
      <c r="Y98" s="44">
        <v>2065.0100000000002</v>
      </c>
      <c r="Z98" s="44">
        <v>1698.68</v>
      </c>
      <c r="AA98" s="44">
        <v>1462.82</v>
      </c>
    </row>
    <row r="99" spans="1:27" ht="12.75" hidden="1" customHeight="1" outlineLevel="1" x14ac:dyDescent="0.2">
      <c r="A99" s="89" t="s">
        <v>1540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89" t="s">
        <v>1541</v>
      </c>
      <c r="B100" s="63" t="s">
        <v>83</v>
      </c>
      <c r="C100" s="43" t="s">
        <v>79</v>
      </c>
      <c r="D100" s="44">
        <v>4.68</v>
      </c>
      <c r="E100" s="44">
        <v>4.68</v>
      </c>
      <c r="F100" s="44">
        <v>4.68</v>
      </c>
      <c r="G100" s="44">
        <v>4.68</v>
      </c>
      <c r="H100" s="44">
        <v>4.68</v>
      </c>
      <c r="I100" s="44">
        <v>4.68</v>
      </c>
      <c r="J100" s="44">
        <v>4.68</v>
      </c>
      <c r="K100" s="44">
        <v>4.68</v>
      </c>
      <c r="L100" s="44">
        <v>4.68</v>
      </c>
      <c r="M100" s="44">
        <v>4.68</v>
      </c>
      <c r="N100" s="44">
        <v>4.68</v>
      </c>
      <c r="O100" s="44">
        <v>4.68</v>
      </c>
      <c r="P100" s="44">
        <v>4.68</v>
      </c>
      <c r="Q100" s="44">
        <v>4.68</v>
      </c>
      <c r="R100" s="44">
        <v>4.68</v>
      </c>
      <c r="S100" s="44">
        <v>4.68</v>
      </c>
      <c r="T100" s="44">
        <v>4.68</v>
      </c>
      <c r="U100" s="44">
        <v>4.68</v>
      </c>
      <c r="V100" s="44">
        <v>4.68</v>
      </c>
      <c r="W100" s="44">
        <v>4.68</v>
      </c>
      <c r="X100" s="44">
        <v>4.68</v>
      </c>
      <c r="Y100" s="44">
        <v>4.68</v>
      </c>
      <c r="Z100" s="44">
        <v>4.68</v>
      </c>
      <c r="AA100" s="44">
        <v>4.68</v>
      </c>
    </row>
    <row r="101" spans="1:27" ht="12.75" hidden="1" customHeight="1" outlineLevel="1" x14ac:dyDescent="0.2">
      <c r="A101" s="89" t="s">
        <v>1542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2">
      <c r="A102" s="88" t="s">
        <v>1543</v>
      </c>
      <c r="B102" s="28" t="str">
        <f>"20"&amp;"."&amp;$B$776&amp;"."&amp;$B$777</f>
        <v>20.09.2023</v>
      </c>
      <c r="C102" s="80" t="s">
        <v>76</v>
      </c>
      <c r="D102" s="81">
        <f>ROUND(((D103+D104+D106+D105)/1000),5)</f>
        <v>2.5605899999999999</v>
      </c>
      <c r="E102" s="81">
        <f>ROUND(((E103+E104+E106+E105)/1000),5)</f>
        <v>2.4407700000000001</v>
      </c>
      <c r="F102" s="81">
        <f>ROUND(((F103+F104+F106+F105)/1000),5)</f>
        <v>2.3896500000000001</v>
      </c>
      <c r="G102" s="81">
        <f t="shared" ref="G102:AA102" si="57">ROUND(((G103+G104+G106+G105)/1000),5)</f>
        <v>2.3758900000000001</v>
      </c>
      <c r="H102" s="81">
        <f t="shared" si="57"/>
        <v>2.4469099999999999</v>
      </c>
      <c r="I102" s="81">
        <f t="shared" si="57"/>
        <v>2.5992899999999999</v>
      </c>
      <c r="J102" s="81">
        <f t="shared" si="57"/>
        <v>2.7808000000000002</v>
      </c>
      <c r="K102" s="81">
        <f t="shared" si="57"/>
        <v>3.00298</v>
      </c>
      <c r="L102" s="81">
        <f t="shared" si="57"/>
        <v>3.27345</v>
      </c>
      <c r="M102" s="81">
        <f t="shared" si="57"/>
        <v>3.84639</v>
      </c>
      <c r="N102" s="81">
        <f t="shared" si="57"/>
        <v>3.8860399999999999</v>
      </c>
      <c r="O102" s="81">
        <f t="shared" si="57"/>
        <v>3.8486600000000002</v>
      </c>
      <c r="P102" s="81">
        <f t="shared" si="57"/>
        <v>3.7043699999999999</v>
      </c>
      <c r="Q102" s="81">
        <f t="shared" si="57"/>
        <v>3.84802</v>
      </c>
      <c r="R102" s="81">
        <f t="shared" si="57"/>
        <v>3.35948</v>
      </c>
      <c r="S102" s="81">
        <f t="shared" si="57"/>
        <v>3.35798</v>
      </c>
      <c r="T102" s="81">
        <f t="shared" si="57"/>
        <v>3.3448000000000002</v>
      </c>
      <c r="U102" s="81">
        <f t="shared" si="57"/>
        <v>3.3248099999999998</v>
      </c>
      <c r="V102" s="81">
        <f t="shared" si="57"/>
        <v>3.3646699999999998</v>
      </c>
      <c r="W102" s="81">
        <f t="shared" si="57"/>
        <v>3.4542999999999999</v>
      </c>
      <c r="X102" s="81">
        <f t="shared" si="57"/>
        <v>3.5991900000000001</v>
      </c>
      <c r="Y102" s="81">
        <f t="shared" si="57"/>
        <v>3.33846</v>
      </c>
      <c r="Z102" s="81">
        <f t="shared" si="57"/>
        <v>3.0214799999999999</v>
      </c>
      <c r="AA102" s="81">
        <f t="shared" si="57"/>
        <v>2.73204</v>
      </c>
    </row>
    <row r="103" spans="1:27" ht="12.75" hidden="1" customHeight="1" outlineLevel="1" x14ac:dyDescent="0.2">
      <c r="A103" s="89" t="s">
        <v>1544</v>
      </c>
      <c r="B103" s="63" t="s">
        <v>230</v>
      </c>
      <c r="C103" s="43" t="s">
        <v>79</v>
      </c>
      <c r="D103" s="44">
        <v>1268.1300000000001</v>
      </c>
      <c r="E103" s="44">
        <v>1148.31</v>
      </c>
      <c r="F103" s="44">
        <v>1097.19</v>
      </c>
      <c r="G103" s="44">
        <v>1083.43</v>
      </c>
      <c r="H103" s="44">
        <v>1154.45</v>
      </c>
      <c r="I103" s="44">
        <v>1306.83</v>
      </c>
      <c r="J103" s="44">
        <v>1488.34</v>
      </c>
      <c r="K103" s="44">
        <v>1710.52</v>
      </c>
      <c r="L103" s="44">
        <v>1980.99</v>
      </c>
      <c r="M103" s="44">
        <v>2553.9299999999998</v>
      </c>
      <c r="N103" s="44">
        <v>2593.58</v>
      </c>
      <c r="O103" s="44">
        <v>2556.1999999999998</v>
      </c>
      <c r="P103" s="44">
        <v>2411.91</v>
      </c>
      <c r="Q103" s="44">
        <v>2555.56</v>
      </c>
      <c r="R103" s="44">
        <v>2067.02</v>
      </c>
      <c r="S103" s="44">
        <v>2065.52</v>
      </c>
      <c r="T103" s="44">
        <v>2052.34</v>
      </c>
      <c r="U103" s="44">
        <v>2032.35</v>
      </c>
      <c r="V103" s="44">
        <v>2072.21</v>
      </c>
      <c r="W103" s="44">
        <v>2161.84</v>
      </c>
      <c r="X103" s="44">
        <v>2306.73</v>
      </c>
      <c r="Y103" s="44">
        <v>2046</v>
      </c>
      <c r="Z103" s="44">
        <v>1729.02</v>
      </c>
      <c r="AA103" s="44">
        <v>1439.58</v>
      </c>
    </row>
    <row r="104" spans="1:27" ht="12.75" hidden="1" customHeight="1" outlineLevel="1" x14ac:dyDescent="0.2">
      <c r="A104" s="89" t="s">
        <v>1545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89" t="s">
        <v>1546</v>
      </c>
      <c r="B105" s="63" t="s">
        <v>83</v>
      </c>
      <c r="C105" s="43" t="s">
        <v>79</v>
      </c>
      <c r="D105" s="44">
        <v>4.68</v>
      </c>
      <c r="E105" s="44">
        <v>4.68</v>
      </c>
      <c r="F105" s="44">
        <v>4.68</v>
      </c>
      <c r="G105" s="44">
        <v>4.68</v>
      </c>
      <c r="H105" s="44">
        <v>4.68</v>
      </c>
      <c r="I105" s="44">
        <v>4.68</v>
      </c>
      <c r="J105" s="44">
        <v>4.68</v>
      </c>
      <c r="K105" s="44">
        <v>4.68</v>
      </c>
      <c r="L105" s="44">
        <v>4.68</v>
      </c>
      <c r="M105" s="44">
        <v>4.68</v>
      </c>
      <c r="N105" s="44">
        <v>4.68</v>
      </c>
      <c r="O105" s="44">
        <v>4.68</v>
      </c>
      <c r="P105" s="44">
        <v>4.68</v>
      </c>
      <c r="Q105" s="44">
        <v>4.68</v>
      </c>
      <c r="R105" s="44">
        <v>4.68</v>
      </c>
      <c r="S105" s="44">
        <v>4.68</v>
      </c>
      <c r="T105" s="44">
        <v>4.68</v>
      </c>
      <c r="U105" s="44">
        <v>4.68</v>
      </c>
      <c r="V105" s="44">
        <v>4.68</v>
      </c>
      <c r="W105" s="44">
        <v>4.68</v>
      </c>
      <c r="X105" s="44">
        <v>4.68</v>
      </c>
      <c r="Y105" s="44">
        <v>4.68</v>
      </c>
      <c r="Z105" s="44">
        <v>4.68</v>
      </c>
      <c r="AA105" s="44">
        <v>4.68</v>
      </c>
    </row>
    <row r="106" spans="1:27" ht="12.75" hidden="1" customHeight="1" outlineLevel="1" x14ac:dyDescent="0.2">
      <c r="A106" s="89" t="s">
        <v>1547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2">
      <c r="A107" s="88" t="s">
        <v>1548</v>
      </c>
      <c r="B107" s="28" t="str">
        <f>"21"&amp;"."&amp;$B$776&amp;"."&amp;$B$777</f>
        <v>21.09.2023</v>
      </c>
      <c r="C107" s="80" t="s">
        <v>76</v>
      </c>
      <c r="D107" s="81">
        <f>ROUND(((D108+D109+D111+D110)/1000),5)</f>
        <v>2.5427599999999999</v>
      </c>
      <c r="E107" s="81">
        <f>ROUND(((E108+E109+E111+E110)/1000),5)</f>
        <v>2.4432299999999998</v>
      </c>
      <c r="F107" s="81">
        <f>ROUND(((F108+F109+F111+F110)/1000),5)</f>
        <v>2.3737599999999999</v>
      </c>
      <c r="G107" s="81">
        <f t="shared" ref="G107:AA107" si="60">ROUND(((G108+G109+G111+G110)/1000),5)</f>
        <v>2.38591</v>
      </c>
      <c r="H107" s="81">
        <f t="shared" si="60"/>
        <v>2.4695999999999998</v>
      </c>
      <c r="I107" s="81">
        <f t="shared" si="60"/>
        <v>2.5892200000000001</v>
      </c>
      <c r="J107" s="81">
        <f t="shared" si="60"/>
        <v>2.7252000000000001</v>
      </c>
      <c r="K107" s="81">
        <f t="shared" si="60"/>
        <v>2.93825</v>
      </c>
      <c r="L107" s="81">
        <f t="shared" si="60"/>
        <v>3.2812999999999999</v>
      </c>
      <c r="M107" s="81">
        <f t="shared" si="60"/>
        <v>3.61863</v>
      </c>
      <c r="N107" s="81">
        <f t="shared" si="60"/>
        <v>3.6294200000000001</v>
      </c>
      <c r="O107" s="81">
        <f t="shared" si="60"/>
        <v>3.6275200000000001</v>
      </c>
      <c r="P107" s="81">
        <f t="shared" si="60"/>
        <v>3.6221700000000001</v>
      </c>
      <c r="Q107" s="81">
        <f t="shared" si="60"/>
        <v>3.62452</v>
      </c>
      <c r="R107" s="81">
        <f t="shared" si="60"/>
        <v>3.3364099999999999</v>
      </c>
      <c r="S107" s="81">
        <f t="shared" si="60"/>
        <v>3.33453</v>
      </c>
      <c r="T107" s="81">
        <f t="shared" si="60"/>
        <v>3.3146399999999998</v>
      </c>
      <c r="U107" s="81">
        <f t="shared" si="60"/>
        <v>3.30375</v>
      </c>
      <c r="V107" s="81">
        <f t="shared" si="60"/>
        <v>3.4291499999999999</v>
      </c>
      <c r="W107" s="81">
        <f t="shared" si="60"/>
        <v>3.49003</v>
      </c>
      <c r="X107" s="81">
        <f t="shared" si="60"/>
        <v>3.46462</v>
      </c>
      <c r="Y107" s="81">
        <f t="shared" si="60"/>
        <v>3.31074</v>
      </c>
      <c r="Z107" s="81">
        <f t="shared" si="60"/>
        <v>3.0284200000000001</v>
      </c>
      <c r="AA107" s="81">
        <f t="shared" si="60"/>
        <v>2.7616299999999998</v>
      </c>
    </row>
    <row r="108" spans="1:27" ht="12.75" hidden="1" customHeight="1" outlineLevel="1" x14ac:dyDescent="0.2">
      <c r="A108" s="89" t="s">
        <v>1549</v>
      </c>
      <c r="B108" s="63" t="s">
        <v>230</v>
      </c>
      <c r="C108" s="43" t="s">
        <v>79</v>
      </c>
      <c r="D108" s="44">
        <v>1250.3</v>
      </c>
      <c r="E108" s="44">
        <v>1150.77</v>
      </c>
      <c r="F108" s="44">
        <v>1081.3</v>
      </c>
      <c r="G108" s="44">
        <v>1093.45</v>
      </c>
      <c r="H108" s="44">
        <v>1177.1400000000001</v>
      </c>
      <c r="I108" s="44">
        <v>1296.76</v>
      </c>
      <c r="J108" s="44">
        <v>1432.74</v>
      </c>
      <c r="K108" s="44">
        <v>1645.79</v>
      </c>
      <c r="L108" s="44">
        <v>1988.84</v>
      </c>
      <c r="M108" s="44">
        <v>2326.17</v>
      </c>
      <c r="N108" s="44">
        <v>2336.96</v>
      </c>
      <c r="O108" s="44">
        <v>2335.06</v>
      </c>
      <c r="P108" s="44">
        <v>2329.71</v>
      </c>
      <c r="Q108" s="44">
        <v>2332.06</v>
      </c>
      <c r="R108" s="44">
        <v>2043.95</v>
      </c>
      <c r="S108" s="44">
        <v>2042.07</v>
      </c>
      <c r="T108" s="44">
        <v>2022.18</v>
      </c>
      <c r="U108" s="44">
        <v>2011.29</v>
      </c>
      <c r="V108" s="44">
        <v>2136.69</v>
      </c>
      <c r="W108" s="44">
        <v>2197.5700000000002</v>
      </c>
      <c r="X108" s="44">
        <v>2172.16</v>
      </c>
      <c r="Y108" s="44">
        <v>2018.28</v>
      </c>
      <c r="Z108" s="44">
        <v>1735.96</v>
      </c>
      <c r="AA108" s="44">
        <v>1469.17</v>
      </c>
    </row>
    <row r="109" spans="1:27" ht="12.75" hidden="1" customHeight="1" outlineLevel="1" x14ac:dyDescent="0.2">
      <c r="A109" s="89" t="s">
        <v>1550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89" t="s">
        <v>1551</v>
      </c>
      <c r="B110" s="63" t="s">
        <v>83</v>
      </c>
      <c r="C110" s="43" t="s">
        <v>79</v>
      </c>
      <c r="D110" s="44">
        <v>4.68</v>
      </c>
      <c r="E110" s="44">
        <v>4.68</v>
      </c>
      <c r="F110" s="44">
        <v>4.68</v>
      </c>
      <c r="G110" s="44">
        <v>4.68</v>
      </c>
      <c r="H110" s="44">
        <v>4.68</v>
      </c>
      <c r="I110" s="44">
        <v>4.68</v>
      </c>
      <c r="J110" s="44">
        <v>4.68</v>
      </c>
      <c r="K110" s="44">
        <v>4.68</v>
      </c>
      <c r="L110" s="44">
        <v>4.68</v>
      </c>
      <c r="M110" s="44">
        <v>4.68</v>
      </c>
      <c r="N110" s="44">
        <v>4.68</v>
      </c>
      <c r="O110" s="44">
        <v>4.68</v>
      </c>
      <c r="P110" s="44">
        <v>4.68</v>
      </c>
      <c r="Q110" s="44">
        <v>4.68</v>
      </c>
      <c r="R110" s="44">
        <v>4.68</v>
      </c>
      <c r="S110" s="44">
        <v>4.68</v>
      </c>
      <c r="T110" s="44">
        <v>4.68</v>
      </c>
      <c r="U110" s="44">
        <v>4.68</v>
      </c>
      <c r="V110" s="44">
        <v>4.68</v>
      </c>
      <c r="W110" s="44">
        <v>4.68</v>
      </c>
      <c r="X110" s="44">
        <v>4.68</v>
      </c>
      <c r="Y110" s="44">
        <v>4.68</v>
      </c>
      <c r="Z110" s="44">
        <v>4.68</v>
      </c>
      <c r="AA110" s="44">
        <v>4.68</v>
      </c>
    </row>
    <row r="111" spans="1:27" ht="12.75" hidden="1" customHeight="1" outlineLevel="1" x14ac:dyDescent="0.2">
      <c r="A111" s="89" t="s">
        <v>1552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2">
      <c r="A112" s="88" t="s">
        <v>1553</v>
      </c>
      <c r="B112" s="28" t="str">
        <f>"22"&amp;"."&amp;$B$776&amp;"."&amp;$B$777</f>
        <v>22.09.2023</v>
      </c>
      <c r="C112" s="80" t="s">
        <v>76</v>
      </c>
      <c r="D112" s="81">
        <f>ROUND(((D113+D114+D116+D115)/1000),5)</f>
        <v>2.54501</v>
      </c>
      <c r="E112" s="81">
        <f>ROUND(((E113+E114+E116+E115)/1000),5)</f>
        <v>2.4396399999999998</v>
      </c>
      <c r="F112" s="81">
        <f>ROUND(((F113+F114+F116+F115)/1000),5)</f>
        <v>2.3852699999999998</v>
      </c>
      <c r="G112" s="81">
        <f t="shared" ref="G112:AA112" si="63">ROUND(((G113+G114+G116+G115)/1000),5)</f>
        <v>2.3858899999999998</v>
      </c>
      <c r="H112" s="81">
        <f t="shared" si="63"/>
        <v>2.4522900000000001</v>
      </c>
      <c r="I112" s="81">
        <f t="shared" si="63"/>
        <v>2.6281300000000001</v>
      </c>
      <c r="J112" s="81">
        <f t="shared" si="63"/>
        <v>2.8220000000000001</v>
      </c>
      <c r="K112" s="81">
        <f t="shared" si="63"/>
        <v>3.03667</v>
      </c>
      <c r="L112" s="81">
        <f t="shared" si="63"/>
        <v>3.2785899999999999</v>
      </c>
      <c r="M112" s="81">
        <f t="shared" si="63"/>
        <v>3.4556200000000001</v>
      </c>
      <c r="N112" s="81">
        <f t="shared" si="63"/>
        <v>3.47065</v>
      </c>
      <c r="O112" s="81">
        <f t="shared" si="63"/>
        <v>3.6256300000000001</v>
      </c>
      <c r="P112" s="81">
        <f t="shared" si="63"/>
        <v>3.4285600000000001</v>
      </c>
      <c r="Q112" s="81">
        <f t="shared" si="63"/>
        <v>3.4611000000000001</v>
      </c>
      <c r="R112" s="81">
        <f t="shared" si="63"/>
        <v>3.3420399999999999</v>
      </c>
      <c r="S112" s="81">
        <f t="shared" si="63"/>
        <v>3.3325999999999998</v>
      </c>
      <c r="T112" s="81">
        <f t="shared" si="63"/>
        <v>3.32938</v>
      </c>
      <c r="U112" s="81">
        <f t="shared" si="63"/>
        <v>3.3056999999999999</v>
      </c>
      <c r="V112" s="81">
        <f t="shared" si="63"/>
        <v>3.3782299999999998</v>
      </c>
      <c r="W112" s="81">
        <f t="shared" si="63"/>
        <v>3.4086599999999998</v>
      </c>
      <c r="X112" s="81">
        <f t="shared" si="63"/>
        <v>3.40415</v>
      </c>
      <c r="Y112" s="81">
        <f t="shared" si="63"/>
        <v>3.3199700000000001</v>
      </c>
      <c r="Z112" s="81">
        <f t="shared" si="63"/>
        <v>3.04209</v>
      </c>
      <c r="AA112" s="81">
        <f t="shared" si="63"/>
        <v>2.84877</v>
      </c>
    </row>
    <row r="113" spans="1:27" ht="12.75" hidden="1" customHeight="1" outlineLevel="1" x14ac:dyDescent="0.2">
      <c r="A113" s="89" t="s">
        <v>1554</v>
      </c>
      <c r="B113" s="63" t="s">
        <v>230</v>
      </c>
      <c r="C113" s="43" t="s">
        <v>79</v>
      </c>
      <c r="D113" s="44">
        <v>1252.55</v>
      </c>
      <c r="E113" s="44">
        <v>1147.18</v>
      </c>
      <c r="F113" s="44">
        <v>1092.81</v>
      </c>
      <c r="G113" s="44">
        <v>1093.43</v>
      </c>
      <c r="H113" s="44">
        <v>1159.83</v>
      </c>
      <c r="I113" s="44">
        <v>1335.67</v>
      </c>
      <c r="J113" s="44">
        <v>1529.54</v>
      </c>
      <c r="K113" s="44">
        <v>1744.21</v>
      </c>
      <c r="L113" s="44">
        <v>1986.13</v>
      </c>
      <c r="M113" s="44">
        <v>2163.16</v>
      </c>
      <c r="N113" s="44">
        <v>2178.19</v>
      </c>
      <c r="O113" s="44">
        <v>2333.17</v>
      </c>
      <c r="P113" s="44">
        <v>2136.1</v>
      </c>
      <c r="Q113" s="44">
        <v>2168.64</v>
      </c>
      <c r="R113" s="44">
        <v>2049.58</v>
      </c>
      <c r="S113" s="44">
        <v>2040.14</v>
      </c>
      <c r="T113" s="44">
        <v>2036.92</v>
      </c>
      <c r="U113" s="44">
        <v>2013.24</v>
      </c>
      <c r="V113" s="44">
        <v>2085.77</v>
      </c>
      <c r="W113" s="44">
        <v>2116.1999999999998</v>
      </c>
      <c r="X113" s="44">
        <v>2111.69</v>
      </c>
      <c r="Y113" s="44">
        <v>2027.51</v>
      </c>
      <c r="Z113" s="44">
        <v>1749.63</v>
      </c>
      <c r="AA113" s="44">
        <v>1556.31</v>
      </c>
    </row>
    <row r="114" spans="1:27" ht="12.75" hidden="1" customHeight="1" outlineLevel="1" x14ac:dyDescent="0.2">
      <c r="A114" s="89" t="s">
        <v>1555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89" t="s">
        <v>1556</v>
      </c>
      <c r="B115" s="63" t="s">
        <v>83</v>
      </c>
      <c r="C115" s="43" t="s">
        <v>79</v>
      </c>
      <c r="D115" s="44">
        <v>4.68</v>
      </c>
      <c r="E115" s="44">
        <v>4.68</v>
      </c>
      <c r="F115" s="44">
        <v>4.68</v>
      </c>
      <c r="G115" s="44">
        <v>4.68</v>
      </c>
      <c r="H115" s="44">
        <v>4.68</v>
      </c>
      <c r="I115" s="44">
        <v>4.68</v>
      </c>
      <c r="J115" s="44">
        <v>4.68</v>
      </c>
      <c r="K115" s="44">
        <v>4.68</v>
      </c>
      <c r="L115" s="44">
        <v>4.68</v>
      </c>
      <c r="M115" s="44">
        <v>4.68</v>
      </c>
      <c r="N115" s="44">
        <v>4.68</v>
      </c>
      <c r="O115" s="44">
        <v>4.68</v>
      </c>
      <c r="P115" s="44">
        <v>4.68</v>
      </c>
      <c r="Q115" s="44">
        <v>4.68</v>
      </c>
      <c r="R115" s="44">
        <v>4.68</v>
      </c>
      <c r="S115" s="44">
        <v>4.68</v>
      </c>
      <c r="T115" s="44">
        <v>4.68</v>
      </c>
      <c r="U115" s="44">
        <v>4.68</v>
      </c>
      <c r="V115" s="44">
        <v>4.68</v>
      </c>
      <c r="W115" s="44">
        <v>4.68</v>
      </c>
      <c r="X115" s="44">
        <v>4.68</v>
      </c>
      <c r="Y115" s="44">
        <v>4.68</v>
      </c>
      <c r="Z115" s="44">
        <v>4.68</v>
      </c>
      <c r="AA115" s="44">
        <v>4.68</v>
      </c>
    </row>
    <row r="116" spans="1:27" ht="12.75" hidden="1" customHeight="1" outlineLevel="1" x14ac:dyDescent="0.2">
      <c r="A116" s="89" t="s">
        <v>1557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2">
      <c r="A117" s="88" t="s">
        <v>1558</v>
      </c>
      <c r="B117" s="28" t="str">
        <f>"23"&amp;"."&amp;$B$776&amp;"."&amp;$B$777</f>
        <v>23.09.2023</v>
      </c>
      <c r="C117" s="80" t="s">
        <v>76</v>
      </c>
      <c r="D117" s="81">
        <f>ROUND(((D118+D119+D121+D120)/1000),5)</f>
        <v>2.8713700000000002</v>
      </c>
      <c r="E117" s="81">
        <f>ROUND(((E118+E119+E121+E120)/1000),5)</f>
        <v>2.7208100000000002</v>
      </c>
      <c r="F117" s="81">
        <f>ROUND(((F118+F119+F121+F120)/1000),5)</f>
        <v>2.6181299999999998</v>
      </c>
      <c r="G117" s="81">
        <f t="shared" ref="G117:AA117" si="66">ROUND(((G118+G119+G121+G120)/1000),5)</f>
        <v>2.5634899999999998</v>
      </c>
      <c r="H117" s="81">
        <f t="shared" si="66"/>
        <v>2.6442100000000002</v>
      </c>
      <c r="I117" s="81">
        <f t="shared" si="66"/>
        <v>2.6617500000000001</v>
      </c>
      <c r="J117" s="81">
        <f t="shared" si="66"/>
        <v>2.7567499999999998</v>
      </c>
      <c r="K117" s="81">
        <f t="shared" si="66"/>
        <v>2.88164</v>
      </c>
      <c r="L117" s="81">
        <f t="shared" si="66"/>
        <v>3.1273900000000001</v>
      </c>
      <c r="M117" s="81">
        <f t="shared" si="66"/>
        <v>3.27258</v>
      </c>
      <c r="N117" s="81">
        <f t="shared" si="66"/>
        <v>3.3686699999999998</v>
      </c>
      <c r="O117" s="81">
        <f t="shared" si="66"/>
        <v>3.40082</v>
      </c>
      <c r="P117" s="81">
        <f t="shared" si="66"/>
        <v>3.5981000000000001</v>
      </c>
      <c r="Q117" s="81">
        <f t="shared" si="66"/>
        <v>3.6239699999999999</v>
      </c>
      <c r="R117" s="81">
        <f t="shared" si="66"/>
        <v>3.6138599999999999</v>
      </c>
      <c r="S117" s="81">
        <f t="shared" si="66"/>
        <v>3.4887199999999998</v>
      </c>
      <c r="T117" s="81">
        <f t="shared" si="66"/>
        <v>3.4303599999999999</v>
      </c>
      <c r="U117" s="81">
        <f t="shared" si="66"/>
        <v>3.3607200000000002</v>
      </c>
      <c r="V117" s="81">
        <f t="shared" si="66"/>
        <v>3.4967100000000002</v>
      </c>
      <c r="W117" s="81">
        <f t="shared" si="66"/>
        <v>3.5409999999999999</v>
      </c>
      <c r="X117" s="81">
        <f t="shared" si="66"/>
        <v>3.64439</v>
      </c>
      <c r="Y117" s="81">
        <f t="shared" si="66"/>
        <v>3.3208700000000002</v>
      </c>
      <c r="Z117" s="81">
        <f t="shared" si="66"/>
        <v>2.9582999999999999</v>
      </c>
      <c r="AA117" s="81">
        <f t="shared" si="66"/>
        <v>2.7792699999999999</v>
      </c>
    </row>
    <row r="118" spans="1:27" ht="12.75" hidden="1" customHeight="1" outlineLevel="1" x14ac:dyDescent="0.2">
      <c r="A118" s="89" t="s">
        <v>1559</v>
      </c>
      <c r="B118" s="63" t="s">
        <v>230</v>
      </c>
      <c r="C118" s="43" t="s">
        <v>79</v>
      </c>
      <c r="D118" s="44">
        <v>1578.91</v>
      </c>
      <c r="E118" s="44">
        <v>1428.35</v>
      </c>
      <c r="F118" s="44">
        <v>1325.67</v>
      </c>
      <c r="G118" s="44">
        <v>1271.03</v>
      </c>
      <c r="H118" s="44">
        <v>1351.75</v>
      </c>
      <c r="I118" s="44">
        <v>1369.29</v>
      </c>
      <c r="J118" s="44">
        <v>1464.29</v>
      </c>
      <c r="K118" s="44">
        <v>1589.18</v>
      </c>
      <c r="L118" s="44">
        <v>1834.93</v>
      </c>
      <c r="M118" s="44">
        <v>1980.12</v>
      </c>
      <c r="N118" s="44">
        <v>2076.21</v>
      </c>
      <c r="O118" s="44">
        <v>2108.36</v>
      </c>
      <c r="P118" s="44">
        <v>2305.64</v>
      </c>
      <c r="Q118" s="44">
        <v>2331.5100000000002</v>
      </c>
      <c r="R118" s="44">
        <v>2321.4</v>
      </c>
      <c r="S118" s="44">
        <v>2196.2600000000002</v>
      </c>
      <c r="T118" s="44">
        <v>2137.9</v>
      </c>
      <c r="U118" s="44">
        <v>2068.2600000000002</v>
      </c>
      <c r="V118" s="44">
        <v>2204.25</v>
      </c>
      <c r="W118" s="44">
        <v>2248.54</v>
      </c>
      <c r="X118" s="44">
        <v>2351.9299999999998</v>
      </c>
      <c r="Y118" s="44">
        <v>2028.41</v>
      </c>
      <c r="Z118" s="44">
        <v>1665.84</v>
      </c>
      <c r="AA118" s="44">
        <v>1486.81</v>
      </c>
    </row>
    <row r="119" spans="1:27" ht="12.75" hidden="1" customHeight="1" outlineLevel="1" x14ac:dyDescent="0.2">
      <c r="A119" s="89" t="s">
        <v>1560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89" t="s">
        <v>1561</v>
      </c>
      <c r="B120" s="63" t="s">
        <v>83</v>
      </c>
      <c r="C120" s="43" t="s">
        <v>79</v>
      </c>
      <c r="D120" s="44">
        <v>4.68</v>
      </c>
      <c r="E120" s="44">
        <v>4.68</v>
      </c>
      <c r="F120" s="44">
        <v>4.68</v>
      </c>
      <c r="G120" s="44">
        <v>4.68</v>
      </c>
      <c r="H120" s="44">
        <v>4.68</v>
      </c>
      <c r="I120" s="44">
        <v>4.68</v>
      </c>
      <c r="J120" s="44">
        <v>4.68</v>
      </c>
      <c r="K120" s="44">
        <v>4.68</v>
      </c>
      <c r="L120" s="44">
        <v>4.68</v>
      </c>
      <c r="M120" s="44">
        <v>4.68</v>
      </c>
      <c r="N120" s="44">
        <v>4.68</v>
      </c>
      <c r="O120" s="44">
        <v>4.68</v>
      </c>
      <c r="P120" s="44">
        <v>4.68</v>
      </c>
      <c r="Q120" s="44">
        <v>4.68</v>
      </c>
      <c r="R120" s="44">
        <v>4.68</v>
      </c>
      <c r="S120" s="44">
        <v>4.68</v>
      </c>
      <c r="T120" s="44">
        <v>4.68</v>
      </c>
      <c r="U120" s="44">
        <v>4.68</v>
      </c>
      <c r="V120" s="44">
        <v>4.68</v>
      </c>
      <c r="W120" s="44">
        <v>4.68</v>
      </c>
      <c r="X120" s="44">
        <v>4.68</v>
      </c>
      <c r="Y120" s="44">
        <v>4.68</v>
      </c>
      <c r="Z120" s="44">
        <v>4.68</v>
      </c>
      <c r="AA120" s="44">
        <v>4.68</v>
      </c>
    </row>
    <row r="121" spans="1:27" ht="12.75" hidden="1" customHeight="1" outlineLevel="1" x14ac:dyDescent="0.2">
      <c r="A121" s="89" t="s">
        <v>1562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2">
      <c r="A122" s="88" t="s">
        <v>1563</v>
      </c>
      <c r="B122" s="28" t="str">
        <f>"24"&amp;"."&amp;$B$776&amp;"."&amp;$B$777</f>
        <v>24.09.2023</v>
      </c>
      <c r="C122" s="80" t="s">
        <v>76</v>
      </c>
      <c r="D122" s="81">
        <f>ROUND(((D123+D124+D126+D125)/1000),5)</f>
        <v>2.5956199999999998</v>
      </c>
      <c r="E122" s="81">
        <f>ROUND(((E123+E124+E126+E125)/1000),5)</f>
        <v>2.4402900000000001</v>
      </c>
      <c r="F122" s="81">
        <f>ROUND(((F123+F124+F126+F125)/1000),5)</f>
        <v>2.3667899999999999</v>
      </c>
      <c r="G122" s="81">
        <f t="shared" ref="G122:AA122" si="69">ROUND(((G123+G124+G126+G125)/1000),5)</f>
        <v>2.3159200000000002</v>
      </c>
      <c r="H122" s="81">
        <f t="shared" si="69"/>
        <v>2.3733399999999998</v>
      </c>
      <c r="I122" s="81">
        <f t="shared" si="69"/>
        <v>2.4188200000000002</v>
      </c>
      <c r="J122" s="81">
        <f t="shared" si="69"/>
        <v>2.1689500000000002</v>
      </c>
      <c r="K122" s="81">
        <f t="shared" si="69"/>
        <v>2.6654200000000001</v>
      </c>
      <c r="L122" s="81">
        <f t="shared" si="69"/>
        <v>2.8694299999999999</v>
      </c>
      <c r="M122" s="81">
        <f t="shared" si="69"/>
        <v>3.0330900000000001</v>
      </c>
      <c r="N122" s="81">
        <f t="shared" si="69"/>
        <v>3.08046</v>
      </c>
      <c r="O122" s="81">
        <f t="shared" si="69"/>
        <v>3.0909499999999999</v>
      </c>
      <c r="P122" s="81">
        <f t="shared" si="69"/>
        <v>3.0819899999999998</v>
      </c>
      <c r="Q122" s="81">
        <f t="shared" si="69"/>
        <v>3.0951399999999998</v>
      </c>
      <c r="R122" s="81">
        <f t="shared" si="69"/>
        <v>3.1110199999999999</v>
      </c>
      <c r="S122" s="81">
        <f t="shared" si="69"/>
        <v>3.14724</v>
      </c>
      <c r="T122" s="81">
        <f t="shared" si="69"/>
        <v>3.16276</v>
      </c>
      <c r="U122" s="81">
        <f t="shared" si="69"/>
        <v>3.1629999999999998</v>
      </c>
      <c r="V122" s="81">
        <f t="shared" si="69"/>
        <v>3.35446</v>
      </c>
      <c r="W122" s="81">
        <f t="shared" si="69"/>
        <v>3.4661900000000001</v>
      </c>
      <c r="X122" s="81">
        <f t="shared" si="69"/>
        <v>3.5012400000000001</v>
      </c>
      <c r="Y122" s="81">
        <f t="shared" si="69"/>
        <v>3.2646299999999999</v>
      </c>
      <c r="Z122" s="81">
        <f t="shared" si="69"/>
        <v>2.9056600000000001</v>
      </c>
      <c r="AA122" s="81">
        <f t="shared" si="69"/>
        <v>2.6027300000000002</v>
      </c>
    </row>
    <row r="123" spans="1:27" ht="12.75" hidden="1" customHeight="1" outlineLevel="1" x14ac:dyDescent="0.2">
      <c r="A123" s="89" t="s">
        <v>1564</v>
      </c>
      <c r="B123" s="63" t="s">
        <v>230</v>
      </c>
      <c r="C123" s="43" t="s">
        <v>79</v>
      </c>
      <c r="D123" s="44">
        <v>1303.1600000000001</v>
      </c>
      <c r="E123" s="44">
        <v>1147.83</v>
      </c>
      <c r="F123" s="44">
        <v>1074.33</v>
      </c>
      <c r="G123" s="44">
        <v>1023.46</v>
      </c>
      <c r="H123" s="44">
        <v>1080.8800000000001</v>
      </c>
      <c r="I123" s="44">
        <v>1126.3599999999999</v>
      </c>
      <c r="J123" s="44">
        <v>876.49</v>
      </c>
      <c r="K123" s="44">
        <v>1372.96</v>
      </c>
      <c r="L123" s="44">
        <v>1576.97</v>
      </c>
      <c r="M123" s="44">
        <v>1740.63</v>
      </c>
      <c r="N123" s="44">
        <v>1788</v>
      </c>
      <c r="O123" s="44">
        <v>1798.49</v>
      </c>
      <c r="P123" s="44">
        <v>1789.53</v>
      </c>
      <c r="Q123" s="44">
        <v>1802.68</v>
      </c>
      <c r="R123" s="44">
        <v>1818.56</v>
      </c>
      <c r="S123" s="44">
        <v>1854.78</v>
      </c>
      <c r="T123" s="44">
        <v>1870.3</v>
      </c>
      <c r="U123" s="44">
        <v>1870.54</v>
      </c>
      <c r="V123" s="44">
        <v>2062</v>
      </c>
      <c r="W123" s="44">
        <v>2173.73</v>
      </c>
      <c r="X123" s="44">
        <v>2208.7800000000002</v>
      </c>
      <c r="Y123" s="44">
        <v>1972.17</v>
      </c>
      <c r="Z123" s="44">
        <v>1613.2</v>
      </c>
      <c r="AA123" s="44">
        <v>1310.27</v>
      </c>
    </row>
    <row r="124" spans="1:27" ht="12.75" hidden="1" customHeight="1" outlineLevel="1" x14ac:dyDescent="0.2">
      <c r="A124" s="89" t="s">
        <v>1565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89" t="s">
        <v>1566</v>
      </c>
      <c r="B125" s="63" t="s">
        <v>83</v>
      </c>
      <c r="C125" s="43" t="s">
        <v>79</v>
      </c>
      <c r="D125" s="44">
        <v>4.68</v>
      </c>
      <c r="E125" s="44">
        <v>4.68</v>
      </c>
      <c r="F125" s="44">
        <v>4.68</v>
      </c>
      <c r="G125" s="44">
        <v>4.68</v>
      </c>
      <c r="H125" s="44">
        <v>4.68</v>
      </c>
      <c r="I125" s="44">
        <v>4.68</v>
      </c>
      <c r="J125" s="44">
        <v>4.68</v>
      </c>
      <c r="K125" s="44">
        <v>4.68</v>
      </c>
      <c r="L125" s="44">
        <v>4.68</v>
      </c>
      <c r="M125" s="44">
        <v>4.68</v>
      </c>
      <c r="N125" s="44">
        <v>4.68</v>
      </c>
      <c r="O125" s="44">
        <v>4.68</v>
      </c>
      <c r="P125" s="44">
        <v>4.68</v>
      </c>
      <c r="Q125" s="44">
        <v>4.68</v>
      </c>
      <c r="R125" s="44">
        <v>4.68</v>
      </c>
      <c r="S125" s="44">
        <v>4.68</v>
      </c>
      <c r="T125" s="44">
        <v>4.68</v>
      </c>
      <c r="U125" s="44">
        <v>4.68</v>
      </c>
      <c r="V125" s="44">
        <v>4.68</v>
      </c>
      <c r="W125" s="44">
        <v>4.68</v>
      </c>
      <c r="X125" s="44">
        <v>4.68</v>
      </c>
      <c r="Y125" s="44">
        <v>4.68</v>
      </c>
      <c r="Z125" s="44">
        <v>4.68</v>
      </c>
      <c r="AA125" s="44">
        <v>4.68</v>
      </c>
    </row>
    <row r="126" spans="1:27" ht="12.75" hidden="1" customHeight="1" outlineLevel="1" x14ac:dyDescent="0.2">
      <c r="A126" s="89" t="s">
        <v>1567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2">
      <c r="A127" s="88" t="s">
        <v>1568</v>
      </c>
      <c r="B127" s="28" t="str">
        <f>"25"&amp;"."&amp;$B$776&amp;"."&amp;$B$777</f>
        <v>25.09.2023</v>
      </c>
      <c r="C127" s="80" t="s">
        <v>76</v>
      </c>
      <c r="D127" s="81">
        <f>ROUND(((D128+D129+D131+D130)/1000),5)</f>
        <v>2.4384000000000001</v>
      </c>
      <c r="E127" s="81">
        <f>ROUND(((E128+E129+E131+E130)/1000),5)</f>
        <v>2.2628400000000002</v>
      </c>
      <c r="F127" s="81">
        <f>ROUND(((F128+F129+F131+F130)/1000),5)</f>
        <v>1.4972300000000001</v>
      </c>
      <c r="G127" s="81">
        <f t="shared" ref="G127:AA127" si="72">ROUND(((G128+G129+G131+G130)/1000),5)</f>
        <v>1.4548399999999999</v>
      </c>
      <c r="H127" s="81">
        <f t="shared" si="72"/>
        <v>1.5214000000000001</v>
      </c>
      <c r="I127" s="81">
        <f t="shared" si="72"/>
        <v>2.5610300000000001</v>
      </c>
      <c r="J127" s="81">
        <f t="shared" si="72"/>
        <v>2.7231200000000002</v>
      </c>
      <c r="K127" s="81">
        <f t="shared" si="72"/>
        <v>2.9500199999999999</v>
      </c>
      <c r="L127" s="81">
        <f t="shared" si="72"/>
        <v>3.2730399999999999</v>
      </c>
      <c r="M127" s="81">
        <f t="shared" si="72"/>
        <v>3.47079</v>
      </c>
      <c r="N127" s="81">
        <f t="shared" si="72"/>
        <v>3.5590299999999999</v>
      </c>
      <c r="O127" s="81">
        <f t="shared" si="72"/>
        <v>3.5326300000000002</v>
      </c>
      <c r="P127" s="81">
        <f t="shared" si="72"/>
        <v>3.5008699999999999</v>
      </c>
      <c r="Q127" s="81">
        <f t="shared" si="72"/>
        <v>3.4720499999999999</v>
      </c>
      <c r="R127" s="81">
        <f t="shared" si="72"/>
        <v>3.4635099999999999</v>
      </c>
      <c r="S127" s="81">
        <f t="shared" si="72"/>
        <v>3.4627500000000002</v>
      </c>
      <c r="T127" s="81">
        <f t="shared" si="72"/>
        <v>3.4603100000000002</v>
      </c>
      <c r="U127" s="81">
        <f t="shared" si="72"/>
        <v>3.4466399999999999</v>
      </c>
      <c r="V127" s="81">
        <f t="shared" si="72"/>
        <v>3.54339</v>
      </c>
      <c r="W127" s="81">
        <f t="shared" si="72"/>
        <v>3.5883099999999999</v>
      </c>
      <c r="X127" s="81">
        <f t="shared" si="72"/>
        <v>3.53803</v>
      </c>
      <c r="Y127" s="81">
        <f t="shared" si="72"/>
        <v>3.31582</v>
      </c>
      <c r="Z127" s="81">
        <f t="shared" si="72"/>
        <v>2.80152</v>
      </c>
      <c r="AA127" s="81">
        <f t="shared" si="72"/>
        <v>2.5102600000000002</v>
      </c>
    </row>
    <row r="128" spans="1:27" ht="12.75" hidden="1" customHeight="1" outlineLevel="1" x14ac:dyDescent="0.2">
      <c r="A128" s="89" t="s">
        <v>1569</v>
      </c>
      <c r="B128" s="63" t="s">
        <v>230</v>
      </c>
      <c r="C128" s="43" t="s">
        <v>79</v>
      </c>
      <c r="D128" s="44">
        <v>1145.94</v>
      </c>
      <c r="E128" s="44">
        <v>970.38</v>
      </c>
      <c r="F128" s="44">
        <v>204.77</v>
      </c>
      <c r="G128" s="44">
        <v>162.38</v>
      </c>
      <c r="H128" s="44">
        <v>228.94</v>
      </c>
      <c r="I128" s="44">
        <v>1268.57</v>
      </c>
      <c r="J128" s="44">
        <v>1430.66</v>
      </c>
      <c r="K128" s="44">
        <v>1657.56</v>
      </c>
      <c r="L128" s="44">
        <v>1980.58</v>
      </c>
      <c r="M128" s="44">
        <v>2178.33</v>
      </c>
      <c r="N128" s="44">
        <v>2266.5700000000002</v>
      </c>
      <c r="O128" s="44">
        <v>2240.17</v>
      </c>
      <c r="P128" s="44">
        <v>2208.41</v>
      </c>
      <c r="Q128" s="44">
        <v>2179.59</v>
      </c>
      <c r="R128" s="44">
        <v>2171.0500000000002</v>
      </c>
      <c r="S128" s="44">
        <v>2170.29</v>
      </c>
      <c r="T128" s="44">
        <v>2167.85</v>
      </c>
      <c r="U128" s="44">
        <v>2154.1799999999998</v>
      </c>
      <c r="V128" s="44">
        <v>2250.9299999999998</v>
      </c>
      <c r="W128" s="44">
        <v>2295.85</v>
      </c>
      <c r="X128" s="44">
        <v>2245.5700000000002</v>
      </c>
      <c r="Y128" s="44">
        <v>2023.36</v>
      </c>
      <c r="Z128" s="44">
        <v>1509.06</v>
      </c>
      <c r="AA128" s="44">
        <v>1217.8</v>
      </c>
    </row>
    <row r="129" spans="1:27" ht="12.75" hidden="1" customHeight="1" outlineLevel="1" x14ac:dyDescent="0.2">
      <c r="A129" s="89" t="s">
        <v>1570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89" t="s">
        <v>1571</v>
      </c>
      <c r="B130" s="63" t="s">
        <v>83</v>
      </c>
      <c r="C130" s="43" t="s">
        <v>79</v>
      </c>
      <c r="D130" s="44">
        <v>4.68</v>
      </c>
      <c r="E130" s="44">
        <v>4.68</v>
      </c>
      <c r="F130" s="44">
        <v>4.68</v>
      </c>
      <c r="G130" s="44">
        <v>4.68</v>
      </c>
      <c r="H130" s="44">
        <v>4.68</v>
      </c>
      <c r="I130" s="44">
        <v>4.68</v>
      </c>
      <c r="J130" s="44">
        <v>4.68</v>
      </c>
      <c r="K130" s="44">
        <v>4.68</v>
      </c>
      <c r="L130" s="44">
        <v>4.68</v>
      </c>
      <c r="M130" s="44">
        <v>4.68</v>
      </c>
      <c r="N130" s="44">
        <v>4.68</v>
      </c>
      <c r="O130" s="44">
        <v>4.68</v>
      </c>
      <c r="P130" s="44">
        <v>4.68</v>
      </c>
      <c r="Q130" s="44">
        <v>4.68</v>
      </c>
      <c r="R130" s="44">
        <v>4.68</v>
      </c>
      <c r="S130" s="44">
        <v>4.68</v>
      </c>
      <c r="T130" s="44">
        <v>4.68</v>
      </c>
      <c r="U130" s="44">
        <v>4.68</v>
      </c>
      <c r="V130" s="44">
        <v>4.68</v>
      </c>
      <c r="W130" s="44">
        <v>4.68</v>
      </c>
      <c r="X130" s="44">
        <v>4.68</v>
      </c>
      <c r="Y130" s="44">
        <v>4.68</v>
      </c>
      <c r="Z130" s="44">
        <v>4.68</v>
      </c>
      <c r="AA130" s="44">
        <v>4.68</v>
      </c>
    </row>
    <row r="131" spans="1:27" ht="12.75" hidden="1" customHeight="1" outlineLevel="1" x14ac:dyDescent="0.2">
      <c r="A131" s="89" t="s">
        <v>1572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2">
      <c r="A132" s="88" t="s">
        <v>1573</v>
      </c>
      <c r="B132" s="28" t="str">
        <f>"26"&amp;"."&amp;$B$776&amp;"."&amp;$B$777</f>
        <v>26.09.2023</v>
      </c>
      <c r="C132" s="80" t="s">
        <v>76</v>
      </c>
      <c r="D132" s="81">
        <f>ROUND(((D133+D134+D136+D135)/1000),5)</f>
        <v>2.42998</v>
      </c>
      <c r="E132" s="81">
        <f>ROUND(((E133+E134+E136+E135)/1000),5)</f>
        <v>2.2443900000000001</v>
      </c>
      <c r="F132" s="81">
        <f>ROUND(((F133+F134+F136+F135)/1000),5)</f>
        <v>1.4833700000000001</v>
      </c>
      <c r="G132" s="81">
        <f t="shared" ref="G132:AA132" si="75">ROUND(((G133+G134+G136+G135)/1000),5)</f>
        <v>1.4956</v>
      </c>
      <c r="H132" s="81">
        <f t="shared" si="75"/>
        <v>2.2207400000000002</v>
      </c>
      <c r="I132" s="81">
        <f t="shared" si="75"/>
        <v>2.6151399999999998</v>
      </c>
      <c r="J132" s="81">
        <f t="shared" si="75"/>
        <v>2.7955299999999998</v>
      </c>
      <c r="K132" s="81">
        <f t="shared" si="75"/>
        <v>2.8913700000000002</v>
      </c>
      <c r="L132" s="81">
        <f t="shared" si="75"/>
        <v>3.2698999999999998</v>
      </c>
      <c r="M132" s="81">
        <f t="shared" si="75"/>
        <v>3.4915500000000002</v>
      </c>
      <c r="N132" s="81">
        <f t="shared" si="75"/>
        <v>3.5710099999999998</v>
      </c>
      <c r="O132" s="81">
        <f t="shared" si="75"/>
        <v>3.5592999999999999</v>
      </c>
      <c r="P132" s="81">
        <f t="shared" si="75"/>
        <v>3.5126200000000001</v>
      </c>
      <c r="Q132" s="81">
        <f t="shared" si="75"/>
        <v>3.5194100000000001</v>
      </c>
      <c r="R132" s="81">
        <f t="shared" si="75"/>
        <v>3.4908700000000001</v>
      </c>
      <c r="S132" s="81">
        <f t="shared" si="75"/>
        <v>3.4886699999999999</v>
      </c>
      <c r="T132" s="81">
        <f t="shared" si="75"/>
        <v>3.4163899999999998</v>
      </c>
      <c r="U132" s="81">
        <f t="shared" si="75"/>
        <v>3.3515999999999999</v>
      </c>
      <c r="V132" s="81">
        <f t="shared" si="75"/>
        <v>3.5334699999999999</v>
      </c>
      <c r="W132" s="81">
        <f t="shared" si="75"/>
        <v>3.5989399999999998</v>
      </c>
      <c r="X132" s="81">
        <f t="shared" si="75"/>
        <v>3.5473499999999998</v>
      </c>
      <c r="Y132" s="81">
        <f t="shared" si="75"/>
        <v>3.28986</v>
      </c>
      <c r="Z132" s="81">
        <f t="shared" si="75"/>
        <v>2.8166199999999999</v>
      </c>
      <c r="AA132" s="81">
        <f t="shared" si="75"/>
        <v>2.6089000000000002</v>
      </c>
    </row>
    <row r="133" spans="1:27" ht="12.75" hidden="1" customHeight="1" outlineLevel="1" x14ac:dyDescent="0.2">
      <c r="A133" s="89" t="s">
        <v>1574</v>
      </c>
      <c r="B133" s="63" t="s">
        <v>230</v>
      </c>
      <c r="C133" s="43" t="s">
        <v>79</v>
      </c>
      <c r="D133" s="44">
        <v>1137.52</v>
      </c>
      <c r="E133" s="44">
        <v>951.93</v>
      </c>
      <c r="F133" s="44">
        <v>190.91</v>
      </c>
      <c r="G133" s="44">
        <v>203.14</v>
      </c>
      <c r="H133" s="44">
        <v>928.28</v>
      </c>
      <c r="I133" s="44">
        <v>1322.68</v>
      </c>
      <c r="J133" s="44">
        <v>1503.07</v>
      </c>
      <c r="K133" s="44">
        <v>1598.91</v>
      </c>
      <c r="L133" s="44">
        <v>1977.44</v>
      </c>
      <c r="M133" s="44">
        <v>2199.09</v>
      </c>
      <c r="N133" s="44">
        <v>2278.5500000000002</v>
      </c>
      <c r="O133" s="44">
        <v>2266.84</v>
      </c>
      <c r="P133" s="44">
        <v>2220.16</v>
      </c>
      <c r="Q133" s="44">
        <v>2226.9499999999998</v>
      </c>
      <c r="R133" s="44">
        <v>2198.41</v>
      </c>
      <c r="S133" s="44">
        <v>2196.21</v>
      </c>
      <c r="T133" s="44">
        <v>2123.9299999999998</v>
      </c>
      <c r="U133" s="44">
        <v>2059.14</v>
      </c>
      <c r="V133" s="44">
        <v>2241.0100000000002</v>
      </c>
      <c r="W133" s="44">
        <v>2306.48</v>
      </c>
      <c r="X133" s="44">
        <v>2254.89</v>
      </c>
      <c r="Y133" s="44">
        <v>1997.4</v>
      </c>
      <c r="Z133" s="44">
        <v>1524.16</v>
      </c>
      <c r="AA133" s="44">
        <v>1316.44</v>
      </c>
    </row>
    <row r="134" spans="1:27" ht="12.75" hidden="1" customHeight="1" outlineLevel="1" x14ac:dyDescent="0.2">
      <c r="A134" s="89" t="s">
        <v>1575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89" t="s">
        <v>1576</v>
      </c>
      <c r="B135" s="63" t="s">
        <v>83</v>
      </c>
      <c r="C135" s="43" t="s">
        <v>79</v>
      </c>
      <c r="D135" s="44">
        <v>4.68</v>
      </c>
      <c r="E135" s="44">
        <v>4.68</v>
      </c>
      <c r="F135" s="44">
        <v>4.68</v>
      </c>
      <c r="G135" s="44">
        <v>4.68</v>
      </c>
      <c r="H135" s="44">
        <v>4.68</v>
      </c>
      <c r="I135" s="44">
        <v>4.68</v>
      </c>
      <c r="J135" s="44">
        <v>4.68</v>
      </c>
      <c r="K135" s="44">
        <v>4.68</v>
      </c>
      <c r="L135" s="44">
        <v>4.68</v>
      </c>
      <c r="M135" s="44">
        <v>4.68</v>
      </c>
      <c r="N135" s="44">
        <v>4.68</v>
      </c>
      <c r="O135" s="44">
        <v>4.68</v>
      </c>
      <c r="P135" s="44">
        <v>4.68</v>
      </c>
      <c r="Q135" s="44">
        <v>4.68</v>
      </c>
      <c r="R135" s="44">
        <v>4.68</v>
      </c>
      <c r="S135" s="44">
        <v>4.68</v>
      </c>
      <c r="T135" s="44">
        <v>4.68</v>
      </c>
      <c r="U135" s="44">
        <v>4.68</v>
      </c>
      <c r="V135" s="44">
        <v>4.68</v>
      </c>
      <c r="W135" s="44">
        <v>4.68</v>
      </c>
      <c r="X135" s="44">
        <v>4.68</v>
      </c>
      <c r="Y135" s="44">
        <v>4.68</v>
      </c>
      <c r="Z135" s="44">
        <v>4.68</v>
      </c>
      <c r="AA135" s="44">
        <v>4.68</v>
      </c>
    </row>
    <row r="136" spans="1:27" ht="12.75" hidden="1" customHeight="1" outlineLevel="1" x14ac:dyDescent="0.2">
      <c r="A136" s="89" t="s">
        <v>1577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2">
      <c r="A137" s="88" t="s">
        <v>1578</v>
      </c>
      <c r="B137" s="28" t="str">
        <f>"27"&amp;"."&amp;$B$776&amp;"."&amp;$B$777</f>
        <v>27.09.2023</v>
      </c>
      <c r="C137" s="80" t="s">
        <v>76</v>
      </c>
      <c r="D137" s="81">
        <f>ROUND(((D138+D139+D141+D140)/1000),5)</f>
        <v>2.4410799999999999</v>
      </c>
      <c r="E137" s="81">
        <f>ROUND(((E138+E139+E141+E140)/1000),5)</f>
        <v>2.2162000000000002</v>
      </c>
      <c r="F137" s="81">
        <f>ROUND(((F138+F139+F141+F140)/1000),5)</f>
        <v>1.9371</v>
      </c>
      <c r="G137" s="81">
        <f t="shared" ref="G137:AA137" si="78">ROUND(((G138+G139+G141+G140)/1000),5)</f>
        <v>1.98976</v>
      </c>
      <c r="H137" s="81">
        <f t="shared" si="78"/>
        <v>2.23367</v>
      </c>
      <c r="I137" s="81">
        <f t="shared" si="78"/>
        <v>2.62574</v>
      </c>
      <c r="J137" s="81">
        <f t="shared" si="78"/>
        <v>2.7831000000000001</v>
      </c>
      <c r="K137" s="81">
        <f t="shared" si="78"/>
        <v>2.9641000000000002</v>
      </c>
      <c r="L137" s="81">
        <f t="shared" si="78"/>
        <v>3.2893500000000002</v>
      </c>
      <c r="M137" s="81">
        <f t="shared" si="78"/>
        <v>3.4649800000000002</v>
      </c>
      <c r="N137" s="81">
        <f t="shared" si="78"/>
        <v>3.5348700000000002</v>
      </c>
      <c r="O137" s="81">
        <f t="shared" si="78"/>
        <v>3.46651</v>
      </c>
      <c r="P137" s="81">
        <f t="shared" si="78"/>
        <v>3.4115500000000001</v>
      </c>
      <c r="Q137" s="81">
        <f t="shared" si="78"/>
        <v>3.41222</v>
      </c>
      <c r="R137" s="81">
        <f t="shared" si="78"/>
        <v>3.3997000000000002</v>
      </c>
      <c r="S137" s="81">
        <f t="shared" si="78"/>
        <v>3.3985599999999998</v>
      </c>
      <c r="T137" s="81">
        <f t="shared" si="78"/>
        <v>3.3774700000000002</v>
      </c>
      <c r="U137" s="81">
        <f t="shared" si="78"/>
        <v>3.3908499999999999</v>
      </c>
      <c r="V137" s="81">
        <f t="shared" si="78"/>
        <v>3.4127999999999998</v>
      </c>
      <c r="W137" s="81">
        <f t="shared" si="78"/>
        <v>3.4316900000000001</v>
      </c>
      <c r="X137" s="81">
        <f t="shared" si="78"/>
        <v>3.28389</v>
      </c>
      <c r="Y137" s="81">
        <f t="shared" si="78"/>
        <v>3.0567000000000002</v>
      </c>
      <c r="Z137" s="81">
        <f t="shared" si="78"/>
        <v>2.7993800000000002</v>
      </c>
      <c r="AA137" s="81">
        <f t="shared" si="78"/>
        <v>2.6259700000000001</v>
      </c>
    </row>
    <row r="138" spans="1:27" ht="12.75" hidden="1" customHeight="1" outlineLevel="1" x14ac:dyDescent="0.2">
      <c r="A138" s="89" t="s">
        <v>1579</v>
      </c>
      <c r="B138" s="63" t="s">
        <v>230</v>
      </c>
      <c r="C138" s="43" t="s">
        <v>79</v>
      </c>
      <c r="D138" s="44">
        <v>1148.6199999999999</v>
      </c>
      <c r="E138" s="44">
        <v>923.74</v>
      </c>
      <c r="F138" s="44">
        <v>644.64</v>
      </c>
      <c r="G138" s="44">
        <v>697.3</v>
      </c>
      <c r="H138" s="44">
        <v>941.21</v>
      </c>
      <c r="I138" s="44">
        <v>1333.28</v>
      </c>
      <c r="J138" s="44">
        <v>1490.64</v>
      </c>
      <c r="K138" s="44">
        <v>1671.64</v>
      </c>
      <c r="L138" s="44">
        <v>1996.89</v>
      </c>
      <c r="M138" s="44">
        <v>2172.52</v>
      </c>
      <c r="N138" s="44">
        <v>2242.41</v>
      </c>
      <c r="O138" s="44">
        <v>2174.0500000000002</v>
      </c>
      <c r="P138" s="44">
        <v>2119.09</v>
      </c>
      <c r="Q138" s="44">
        <v>2119.7600000000002</v>
      </c>
      <c r="R138" s="44">
        <v>2107.2399999999998</v>
      </c>
      <c r="S138" s="44">
        <v>2106.1</v>
      </c>
      <c r="T138" s="44">
        <v>2085.0100000000002</v>
      </c>
      <c r="U138" s="44">
        <v>2098.39</v>
      </c>
      <c r="V138" s="44">
        <v>2120.34</v>
      </c>
      <c r="W138" s="44">
        <v>2139.23</v>
      </c>
      <c r="X138" s="44">
        <v>1991.43</v>
      </c>
      <c r="Y138" s="44">
        <v>1764.24</v>
      </c>
      <c r="Z138" s="44">
        <v>1506.92</v>
      </c>
      <c r="AA138" s="44">
        <v>1333.51</v>
      </c>
    </row>
    <row r="139" spans="1:27" ht="12.75" hidden="1" customHeight="1" outlineLevel="1" x14ac:dyDescent="0.2">
      <c r="A139" s="89" t="s">
        <v>1580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89" t="s">
        <v>1581</v>
      </c>
      <c r="B140" s="63" t="s">
        <v>83</v>
      </c>
      <c r="C140" s="43" t="s">
        <v>79</v>
      </c>
      <c r="D140" s="44">
        <v>4.68</v>
      </c>
      <c r="E140" s="44">
        <v>4.68</v>
      </c>
      <c r="F140" s="44">
        <v>4.68</v>
      </c>
      <c r="G140" s="44">
        <v>4.68</v>
      </c>
      <c r="H140" s="44">
        <v>4.68</v>
      </c>
      <c r="I140" s="44">
        <v>4.68</v>
      </c>
      <c r="J140" s="44">
        <v>4.68</v>
      </c>
      <c r="K140" s="44">
        <v>4.68</v>
      </c>
      <c r="L140" s="44">
        <v>4.68</v>
      </c>
      <c r="M140" s="44">
        <v>4.68</v>
      </c>
      <c r="N140" s="44">
        <v>4.68</v>
      </c>
      <c r="O140" s="44">
        <v>4.68</v>
      </c>
      <c r="P140" s="44">
        <v>4.68</v>
      </c>
      <c r="Q140" s="44">
        <v>4.68</v>
      </c>
      <c r="R140" s="44">
        <v>4.68</v>
      </c>
      <c r="S140" s="44">
        <v>4.68</v>
      </c>
      <c r="T140" s="44">
        <v>4.68</v>
      </c>
      <c r="U140" s="44">
        <v>4.68</v>
      </c>
      <c r="V140" s="44">
        <v>4.68</v>
      </c>
      <c r="W140" s="44">
        <v>4.68</v>
      </c>
      <c r="X140" s="44">
        <v>4.68</v>
      </c>
      <c r="Y140" s="44">
        <v>4.68</v>
      </c>
      <c r="Z140" s="44">
        <v>4.68</v>
      </c>
      <c r="AA140" s="44">
        <v>4.68</v>
      </c>
    </row>
    <row r="141" spans="1:27" ht="12.75" hidden="1" customHeight="1" outlineLevel="1" x14ac:dyDescent="0.2">
      <c r="A141" s="89" t="s">
        <v>1582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2">
      <c r="A142" s="88" t="s">
        <v>1583</v>
      </c>
      <c r="B142" s="28" t="str">
        <f>"28"&amp;"."&amp;$B$776&amp;"."&amp;$B$777</f>
        <v>28.09.2023</v>
      </c>
      <c r="C142" s="80" t="s">
        <v>76</v>
      </c>
      <c r="D142" s="81">
        <f>ROUND(((D143+D144+D146+D145)/1000),5)</f>
        <v>2.4847100000000002</v>
      </c>
      <c r="E142" s="81">
        <f>ROUND(((E143+E144+E146+E145)/1000),5)</f>
        <v>2.3715899999999999</v>
      </c>
      <c r="F142" s="81">
        <f>ROUND(((F143+F144+F146+F145)/1000),5)</f>
        <v>2.3550399999999998</v>
      </c>
      <c r="G142" s="81">
        <f t="shared" ref="G142:AA142" si="81">ROUND(((G143+G144+G146+G145)/1000),5)</f>
        <v>2.3403900000000002</v>
      </c>
      <c r="H142" s="81">
        <f t="shared" si="81"/>
        <v>2.4397799999999998</v>
      </c>
      <c r="I142" s="81">
        <f t="shared" si="81"/>
        <v>2.65307</v>
      </c>
      <c r="J142" s="81">
        <f t="shared" si="81"/>
        <v>2.73881</v>
      </c>
      <c r="K142" s="81">
        <f t="shared" si="81"/>
        <v>2.8665799999999999</v>
      </c>
      <c r="L142" s="81">
        <f t="shared" si="81"/>
        <v>3.1191800000000001</v>
      </c>
      <c r="M142" s="81">
        <f t="shared" si="81"/>
        <v>3.2272099999999999</v>
      </c>
      <c r="N142" s="81">
        <f t="shared" si="81"/>
        <v>3.2354500000000002</v>
      </c>
      <c r="O142" s="81">
        <f t="shared" si="81"/>
        <v>3.2138800000000001</v>
      </c>
      <c r="P142" s="81">
        <f t="shared" si="81"/>
        <v>3.1667200000000002</v>
      </c>
      <c r="Q142" s="81">
        <f t="shared" si="81"/>
        <v>3.1829200000000002</v>
      </c>
      <c r="R142" s="81">
        <f t="shared" si="81"/>
        <v>3.2473399999999999</v>
      </c>
      <c r="S142" s="81">
        <f t="shared" si="81"/>
        <v>3.2446799999999998</v>
      </c>
      <c r="T142" s="81">
        <f t="shared" si="81"/>
        <v>3.24037</v>
      </c>
      <c r="U142" s="81">
        <f t="shared" si="81"/>
        <v>3.22201</v>
      </c>
      <c r="V142" s="81">
        <f t="shared" si="81"/>
        <v>3.3836900000000001</v>
      </c>
      <c r="W142" s="81">
        <f t="shared" si="81"/>
        <v>3.4049700000000001</v>
      </c>
      <c r="X142" s="81">
        <f t="shared" si="81"/>
        <v>3.2774399999999999</v>
      </c>
      <c r="Y142" s="81">
        <f t="shared" si="81"/>
        <v>3.09002</v>
      </c>
      <c r="Z142" s="81">
        <f t="shared" si="81"/>
        <v>2.7775400000000001</v>
      </c>
      <c r="AA142" s="81">
        <f t="shared" si="81"/>
        <v>2.65395</v>
      </c>
    </row>
    <row r="143" spans="1:27" ht="12.75" hidden="1" customHeight="1" outlineLevel="1" x14ac:dyDescent="0.2">
      <c r="A143" s="89" t="s">
        <v>1584</v>
      </c>
      <c r="B143" s="63" t="s">
        <v>230</v>
      </c>
      <c r="C143" s="43" t="s">
        <v>79</v>
      </c>
      <c r="D143" s="44">
        <v>1192.25</v>
      </c>
      <c r="E143" s="44">
        <v>1079.1300000000001</v>
      </c>
      <c r="F143" s="44">
        <v>1062.58</v>
      </c>
      <c r="G143" s="44">
        <v>1047.93</v>
      </c>
      <c r="H143" s="44">
        <v>1147.32</v>
      </c>
      <c r="I143" s="44">
        <v>1360.61</v>
      </c>
      <c r="J143" s="44">
        <v>1446.35</v>
      </c>
      <c r="K143" s="44">
        <v>1574.12</v>
      </c>
      <c r="L143" s="44">
        <v>1826.72</v>
      </c>
      <c r="M143" s="44">
        <v>1934.75</v>
      </c>
      <c r="N143" s="44">
        <v>1942.99</v>
      </c>
      <c r="O143" s="44">
        <v>1921.42</v>
      </c>
      <c r="P143" s="44">
        <v>1874.26</v>
      </c>
      <c r="Q143" s="44">
        <v>1890.46</v>
      </c>
      <c r="R143" s="44">
        <v>1954.88</v>
      </c>
      <c r="S143" s="44">
        <v>1952.22</v>
      </c>
      <c r="T143" s="44">
        <v>1947.91</v>
      </c>
      <c r="U143" s="44">
        <v>1929.55</v>
      </c>
      <c r="V143" s="44">
        <v>2091.23</v>
      </c>
      <c r="W143" s="44">
        <v>2112.5100000000002</v>
      </c>
      <c r="X143" s="44">
        <v>1984.98</v>
      </c>
      <c r="Y143" s="44">
        <v>1797.56</v>
      </c>
      <c r="Z143" s="44">
        <v>1485.08</v>
      </c>
      <c r="AA143" s="44">
        <v>1361.49</v>
      </c>
    </row>
    <row r="144" spans="1:27" ht="12.75" hidden="1" customHeight="1" outlineLevel="1" x14ac:dyDescent="0.2">
      <c r="A144" s="89" t="s">
        <v>1585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89" t="s">
        <v>1586</v>
      </c>
      <c r="B145" s="63" t="s">
        <v>83</v>
      </c>
      <c r="C145" s="43" t="s">
        <v>79</v>
      </c>
      <c r="D145" s="44">
        <v>4.68</v>
      </c>
      <c r="E145" s="44">
        <v>4.68</v>
      </c>
      <c r="F145" s="44">
        <v>4.68</v>
      </c>
      <c r="G145" s="44">
        <v>4.68</v>
      </c>
      <c r="H145" s="44">
        <v>4.68</v>
      </c>
      <c r="I145" s="44">
        <v>4.68</v>
      </c>
      <c r="J145" s="44">
        <v>4.68</v>
      </c>
      <c r="K145" s="44">
        <v>4.68</v>
      </c>
      <c r="L145" s="44">
        <v>4.68</v>
      </c>
      <c r="M145" s="44">
        <v>4.68</v>
      </c>
      <c r="N145" s="44">
        <v>4.68</v>
      </c>
      <c r="O145" s="44">
        <v>4.68</v>
      </c>
      <c r="P145" s="44">
        <v>4.68</v>
      </c>
      <c r="Q145" s="44">
        <v>4.68</v>
      </c>
      <c r="R145" s="44">
        <v>4.68</v>
      </c>
      <c r="S145" s="44">
        <v>4.68</v>
      </c>
      <c r="T145" s="44">
        <v>4.68</v>
      </c>
      <c r="U145" s="44">
        <v>4.68</v>
      </c>
      <c r="V145" s="44">
        <v>4.68</v>
      </c>
      <c r="W145" s="44">
        <v>4.68</v>
      </c>
      <c r="X145" s="44">
        <v>4.68</v>
      </c>
      <c r="Y145" s="44">
        <v>4.68</v>
      </c>
      <c r="Z145" s="44">
        <v>4.68</v>
      </c>
      <c r="AA145" s="44">
        <v>4.68</v>
      </c>
    </row>
    <row r="146" spans="1:27" ht="12.75" hidden="1" customHeight="1" outlineLevel="1" x14ac:dyDescent="0.2">
      <c r="A146" s="89" t="s">
        <v>1587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2">
      <c r="A147" s="88" t="s">
        <v>1588</v>
      </c>
      <c r="B147" s="28" t="str">
        <f>"29"&amp;"."&amp;$B$776&amp;"."&amp;$B$777</f>
        <v>29.09.2023</v>
      </c>
      <c r="C147" s="80" t="s">
        <v>76</v>
      </c>
      <c r="D147" s="81">
        <f>ROUND(((D148+D149+D151+D150)/1000),5)</f>
        <v>2.46678</v>
      </c>
      <c r="E147" s="81">
        <f>ROUND(((E148+E149+E151+E150)/1000),5)</f>
        <v>2.28051</v>
      </c>
      <c r="F147" s="81">
        <f>ROUND(((F148+F149+F151+F150)/1000),5)</f>
        <v>2.2285900000000001</v>
      </c>
      <c r="G147" s="81">
        <f t="shared" ref="G147:AA147" si="84">ROUND(((G148+G149+G151+G150)/1000),5)</f>
        <v>2.2448100000000002</v>
      </c>
      <c r="H147" s="81">
        <f t="shared" si="84"/>
        <v>2.3580199999999998</v>
      </c>
      <c r="I147" s="81">
        <f t="shared" si="84"/>
        <v>2.5853799999999998</v>
      </c>
      <c r="J147" s="81">
        <f t="shared" si="84"/>
        <v>2.6867700000000001</v>
      </c>
      <c r="K147" s="81">
        <f t="shared" si="84"/>
        <v>2.87161</v>
      </c>
      <c r="L147" s="81">
        <f t="shared" si="84"/>
        <v>3.1007199999999999</v>
      </c>
      <c r="M147" s="81">
        <f t="shared" si="84"/>
        <v>3.2324799999999998</v>
      </c>
      <c r="N147" s="81">
        <f t="shared" si="84"/>
        <v>3.23726</v>
      </c>
      <c r="O147" s="81">
        <f t="shared" si="84"/>
        <v>3.1932</v>
      </c>
      <c r="P147" s="81">
        <f t="shared" si="84"/>
        <v>3.1683500000000002</v>
      </c>
      <c r="Q147" s="81">
        <f t="shared" si="84"/>
        <v>3.2258</v>
      </c>
      <c r="R147" s="81">
        <f t="shared" si="84"/>
        <v>3.2488299999999999</v>
      </c>
      <c r="S147" s="81">
        <f t="shared" si="84"/>
        <v>3.24254</v>
      </c>
      <c r="T147" s="81">
        <f t="shared" si="84"/>
        <v>3.2329599999999998</v>
      </c>
      <c r="U147" s="81">
        <f t="shared" si="84"/>
        <v>3.2270799999999999</v>
      </c>
      <c r="V147" s="81">
        <f t="shared" si="84"/>
        <v>3.3180499999999999</v>
      </c>
      <c r="W147" s="81">
        <f t="shared" si="84"/>
        <v>3.3703400000000001</v>
      </c>
      <c r="X147" s="81">
        <f t="shared" si="84"/>
        <v>3.2812600000000001</v>
      </c>
      <c r="Y147" s="81">
        <f t="shared" si="84"/>
        <v>3.1375099999999998</v>
      </c>
      <c r="Z147" s="81">
        <f t="shared" si="84"/>
        <v>2.8353199999999998</v>
      </c>
      <c r="AA147" s="81">
        <f t="shared" si="84"/>
        <v>2.7198199999999999</v>
      </c>
    </row>
    <row r="148" spans="1:27" ht="12.75" hidden="1" customHeight="1" outlineLevel="1" x14ac:dyDescent="0.2">
      <c r="A148" s="89" t="s">
        <v>1589</v>
      </c>
      <c r="B148" s="63" t="s">
        <v>230</v>
      </c>
      <c r="C148" s="43" t="s">
        <v>79</v>
      </c>
      <c r="D148" s="44">
        <v>1174.32</v>
      </c>
      <c r="E148" s="44">
        <v>988.05</v>
      </c>
      <c r="F148" s="44">
        <v>936.13</v>
      </c>
      <c r="G148" s="44">
        <v>952.35</v>
      </c>
      <c r="H148" s="44">
        <v>1065.56</v>
      </c>
      <c r="I148" s="44">
        <v>1292.92</v>
      </c>
      <c r="J148" s="44">
        <v>1394.31</v>
      </c>
      <c r="K148" s="44">
        <v>1579.15</v>
      </c>
      <c r="L148" s="44">
        <v>1808.26</v>
      </c>
      <c r="M148" s="44">
        <v>1940.02</v>
      </c>
      <c r="N148" s="44">
        <v>1944.8</v>
      </c>
      <c r="O148" s="44">
        <v>1900.74</v>
      </c>
      <c r="P148" s="44">
        <v>1875.89</v>
      </c>
      <c r="Q148" s="44">
        <v>1933.34</v>
      </c>
      <c r="R148" s="44">
        <v>1956.37</v>
      </c>
      <c r="S148" s="44">
        <v>1950.08</v>
      </c>
      <c r="T148" s="44">
        <v>1940.5</v>
      </c>
      <c r="U148" s="44">
        <v>1934.62</v>
      </c>
      <c r="V148" s="44">
        <v>2025.59</v>
      </c>
      <c r="W148" s="44">
        <v>2077.88</v>
      </c>
      <c r="X148" s="44">
        <v>1988.8</v>
      </c>
      <c r="Y148" s="44">
        <v>1845.05</v>
      </c>
      <c r="Z148" s="44">
        <v>1542.86</v>
      </c>
      <c r="AA148" s="44">
        <v>1427.36</v>
      </c>
    </row>
    <row r="149" spans="1:27" ht="12.75" hidden="1" customHeight="1" outlineLevel="1" x14ac:dyDescent="0.2">
      <c r="A149" s="89" t="s">
        <v>1590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89" t="s">
        <v>1591</v>
      </c>
      <c r="B150" s="63" t="s">
        <v>83</v>
      </c>
      <c r="C150" s="43" t="s">
        <v>79</v>
      </c>
      <c r="D150" s="44">
        <v>4.68</v>
      </c>
      <c r="E150" s="44">
        <v>4.68</v>
      </c>
      <c r="F150" s="44">
        <v>4.68</v>
      </c>
      <c r="G150" s="44">
        <v>4.68</v>
      </c>
      <c r="H150" s="44">
        <v>4.68</v>
      </c>
      <c r="I150" s="44">
        <v>4.68</v>
      </c>
      <c r="J150" s="44">
        <v>4.68</v>
      </c>
      <c r="K150" s="44">
        <v>4.68</v>
      </c>
      <c r="L150" s="44">
        <v>4.68</v>
      </c>
      <c r="M150" s="44">
        <v>4.68</v>
      </c>
      <c r="N150" s="44">
        <v>4.68</v>
      </c>
      <c r="O150" s="44">
        <v>4.68</v>
      </c>
      <c r="P150" s="44">
        <v>4.68</v>
      </c>
      <c r="Q150" s="44">
        <v>4.68</v>
      </c>
      <c r="R150" s="44">
        <v>4.68</v>
      </c>
      <c r="S150" s="44">
        <v>4.68</v>
      </c>
      <c r="T150" s="44">
        <v>4.68</v>
      </c>
      <c r="U150" s="44">
        <v>4.68</v>
      </c>
      <c r="V150" s="44">
        <v>4.68</v>
      </c>
      <c r="W150" s="44">
        <v>4.68</v>
      </c>
      <c r="X150" s="44">
        <v>4.68</v>
      </c>
      <c r="Y150" s="44">
        <v>4.68</v>
      </c>
      <c r="Z150" s="44">
        <v>4.68</v>
      </c>
      <c r="AA150" s="44">
        <v>4.68</v>
      </c>
    </row>
    <row r="151" spans="1:27" ht="12.75" hidden="1" customHeight="1" outlineLevel="1" x14ac:dyDescent="0.2">
      <c r="A151" s="89" t="s">
        <v>1592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2">
      <c r="A152" s="88" t="s">
        <v>1593</v>
      </c>
      <c r="B152" s="28" t="str">
        <f>"30"&amp;"."&amp;$B$776&amp;"."&amp;$B$777</f>
        <v>30.09.2023</v>
      </c>
      <c r="C152" s="80" t="s">
        <v>76</v>
      </c>
      <c r="D152" s="81">
        <f>ROUND(((D153+D154+D156+D155)/1000),5)</f>
        <v>2.6182699999999999</v>
      </c>
      <c r="E152" s="81">
        <f>ROUND(((E153+E154+E156+E155)/1000),5)</f>
        <v>2.53775</v>
      </c>
      <c r="F152" s="81">
        <f>ROUND(((F153+F154+F156+F155)/1000),5)</f>
        <v>2.46733</v>
      </c>
      <c r="G152" s="81">
        <f t="shared" ref="G152:AA152" si="87">ROUND(((G153+G154+G156+G155)/1000),5)</f>
        <v>2.4336099999999998</v>
      </c>
      <c r="H152" s="81">
        <f t="shared" si="87"/>
        <v>2.4813000000000001</v>
      </c>
      <c r="I152" s="81">
        <f t="shared" si="87"/>
        <v>2.5748099999999998</v>
      </c>
      <c r="J152" s="81">
        <f t="shared" si="87"/>
        <v>2.6033300000000001</v>
      </c>
      <c r="K152" s="81">
        <f t="shared" si="87"/>
        <v>2.7709299999999999</v>
      </c>
      <c r="L152" s="81">
        <f t="shared" si="87"/>
        <v>3.0588000000000002</v>
      </c>
      <c r="M152" s="81">
        <f t="shared" si="87"/>
        <v>3.2656800000000001</v>
      </c>
      <c r="N152" s="81">
        <f t="shared" si="87"/>
        <v>3.2980700000000001</v>
      </c>
      <c r="O152" s="81">
        <f t="shared" si="87"/>
        <v>3.3024800000000001</v>
      </c>
      <c r="P152" s="81">
        <f t="shared" si="87"/>
        <v>3.2779799999999999</v>
      </c>
      <c r="Q152" s="81">
        <f t="shared" si="87"/>
        <v>3.2755100000000001</v>
      </c>
      <c r="R152" s="81">
        <f t="shared" si="87"/>
        <v>3.2773300000000001</v>
      </c>
      <c r="S152" s="81">
        <f t="shared" si="87"/>
        <v>3.2740999999999998</v>
      </c>
      <c r="T152" s="81">
        <f t="shared" si="87"/>
        <v>3.2601499999999999</v>
      </c>
      <c r="U152" s="81">
        <f t="shared" si="87"/>
        <v>3.1935099999999998</v>
      </c>
      <c r="V152" s="81">
        <f t="shared" si="87"/>
        <v>3.2929200000000001</v>
      </c>
      <c r="W152" s="81">
        <f t="shared" si="87"/>
        <v>3.34253</v>
      </c>
      <c r="X152" s="81">
        <f t="shared" si="87"/>
        <v>3.28565</v>
      </c>
      <c r="Y152" s="81">
        <f t="shared" si="87"/>
        <v>3.0274000000000001</v>
      </c>
      <c r="Z152" s="81">
        <f t="shared" si="87"/>
        <v>2.8847499999999999</v>
      </c>
      <c r="AA152" s="81">
        <f t="shared" si="87"/>
        <v>2.67605</v>
      </c>
    </row>
    <row r="153" spans="1:27" ht="12.75" hidden="1" customHeight="1" outlineLevel="1" x14ac:dyDescent="0.2">
      <c r="A153" s="89" t="s">
        <v>1594</v>
      </c>
      <c r="B153" s="63" t="s">
        <v>230</v>
      </c>
      <c r="C153" s="43" t="s">
        <v>79</v>
      </c>
      <c r="D153" s="44">
        <v>1325.81</v>
      </c>
      <c r="E153" s="44">
        <v>1245.29</v>
      </c>
      <c r="F153" s="44">
        <v>1174.8699999999999</v>
      </c>
      <c r="G153" s="44">
        <v>1141.1500000000001</v>
      </c>
      <c r="H153" s="44">
        <v>1188.8399999999999</v>
      </c>
      <c r="I153" s="44">
        <v>1282.3499999999999</v>
      </c>
      <c r="J153" s="44">
        <v>1310.87</v>
      </c>
      <c r="K153" s="44">
        <v>1478.47</v>
      </c>
      <c r="L153" s="44">
        <v>1766.34</v>
      </c>
      <c r="M153" s="44">
        <v>1973.22</v>
      </c>
      <c r="N153" s="44">
        <v>2005.61</v>
      </c>
      <c r="O153" s="44">
        <v>2010.02</v>
      </c>
      <c r="P153" s="44">
        <v>1985.52</v>
      </c>
      <c r="Q153" s="44">
        <v>1983.05</v>
      </c>
      <c r="R153" s="44">
        <v>1984.87</v>
      </c>
      <c r="S153" s="44">
        <v>1981.64</v>
      </c>
      <c r="T153" s="44">
        <v>1967.69</v>
      </c>
      <c r="U153" s="44">
        <v>1901.05</v>
      </c>
      <c r="V153" s="44">
        <v>2000.46</v>
      </c>
      <c r="W153" s="44">
        <v>2050.0700000000002</v>
      </c>
      <c r="X153" s="44">
        <v>1993.19</v>
      </c>
      <c r="Y153" s="44">
        <v>1734.94</v>
      </c>
      <c r="Z153" s="44">
        <v>1592.29</v>
      </c>
      <c r="AA153" s="44">
        <v>1383.59</v>
      </c>
    </row>
    <row r="154" spans="1:27" ht="12.75" hidden="1" customHeight="1" outlineLevel="1" x14ac:dyDescent="0.2">
      <c r="A154" s="89" t="s">
        <v>1595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89" t="s">
        <v>1596</v>
      </c>
      <c r="B155" s="63" t="s">
        <v>83</v>
      </c>
      <c r="C155" s="43" t="s">
        <v>79</v>
      </c>
      <c r="D155" s="44">
        <v>4.68</v>
      </c>
      <c r="E155" s="44">
        <v>4.68</v>
      </c>
      <c r="F155" s="44">
        <v>4.68</v>
      </c>
      <c r="G155" s="44">
        <v>4.68</v>
      </c>
      <c r="H155" s="44">
        <v>4.68</v>
      </c>
      <c r="I155" s="44">
        <v>4.68</v>
      </c>
      <c r="J155" s="44">
        <v>4.68</v>
      </c>
      <c r="K155" s="44">
        <v>4.68</v>
      </c>
      <c r="L155" s="44">
        <v>4.68</v>
      </c>
      <c r="M155" s="44">
        <v>4.68</v>
      </c>
      <c r="N155" s="44">
        <v>4.68</v>
      </c>
      <c r="O155" s="44">
        <v>4.68</v>
      </c>
      <c r="P155" s="44">
        <v>4.68</v>
      </c>
      <c r="Q155" s="44">
        <v>4.68</v>
      </c>
      <c r="R155" s="44">
        <v>4.68</v>
      </c>
      <c r="S155" s="44">
        <v>4.68</v>
      </c>
      <c r="T155" s="44">
        <v>4.68</v>
      </c>
      <c r="U155" s="44">
        <v>4.68</v>
      </c>
      <c r="V155" s="44">
        <v>4.68</v>
      </c>
      <c r="W155" s="44">
        <v>4.68</v>
      </c>
      <c r="X155" s="44">
        <v>4.68</v>
      </c>
      <c r="Y155" s="44">
        <v>4.68</v>
      </c>
      <c r="Z155" s="44">
        <v>4.68</v>
      </c>
      <c r="AA155" s="44">
        <v>4.68</v>
      </c>
    </row>
    <row r="156" spans="1:27" ht="12.75" hidden="1" customHeight="1" outlineLevel="1" x14ac:dyDescent="0.2">
      <c r="A156" s="89" t="s">
        <v>1597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2">
      <c r="A157" s="90"/>
      <c r="B157" s="91" t="s">
        <v>379</v>
      </c>
      <c r="C157" s="92"/>
      <c r="D157" s="93"/>
      <c r="E157" s="93"/>
      <c r="F157" s="93"/>
      <c r="G157" s="93"/>
      <c r="I157" s="39"/>
    </row>
    <row r="158" spans="1:27" ht="12.75" customHeight="1" x14ac:dyDescent="0.2">
      <c r="A158" s="90"/>
      <c r="B158" s="91" t="s">
        <v>379</v>
      </c>
      <c r="C158" s="92"/>
      <c r="D158" s="93"/>
      <c r="E158" s="93"/>
      <c r="F158" s="93"/>
      <c r="G158" s="93"/>
      <c r="I158" s="39"/>
    </row>
    <row r="159" spans="1:27" x14ac:dyDescent="0.2">
      <c r="A159" s="179" t="s">
        <v>380</v>
      </c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1"/>
    </row>
    <row r="160" spans="1:27" ht="27" customHeight="1" x14ac:dyDescent="0.2">
      <c r="A160" s="26" t="s">
        <v>64</v>
      </c>
      <c r="B160" s="27" t="s">
        <v>202</v>
      </c>
      <c r="C160" s="26" t="s">
        <v>203</v>
      </c>
      <c r="D160" s="27" t="s">
        <v>204</v>
      </c>
      <c r="E160" s="27" t="s">
        <v>205</v>
      </c>
      <c r="F160" s="27" t="s">
        <v>206</v>
      </c>
      <c r="G160" s="27" t="s">
        <v>207</v>
      </c>
      <c r="H160" s="27" t="s">
        <v>208</v>
      </c>
      <c r="I160" s="27" t="s">
        <v>209</v>
      </c>
      <c r="J160" s="27" t="s">
        <v>210</v>
      </c>
      <c r="K160" s="27" t="s">
        <v>211</v>
      </c>
      <c r="L160" s="27" t="s">
        <v>212</v>
      </c>
      <c r="M160" s="27" t="s">
        <v>213</v>
      </c>
      <c r="N160" s="27" t="s">
        <v>214</v>
      </c>
      <c r="O160" s="27" t="s">
        <v>215</v>
      </c>
      <c r="P160" s="27" t="s">
        <v>216</v>
      </c>
      <c r="Q160" s="27" t="s">
        <v>217</v>
      </c>
      <c r="R160" s="27" t="s">
        <v>218</v>
      </c>
      <c r="S160" s="27" t="s">
        <v>219</v>
      </c>
      <c r="T160" s="27" t="s">
        <v>220</v>
      </c>
      <c r="U160" s="27" t="s">
        <v>221</v>
      </c>
      <c r="V160" s="27" t="s">
        <v>222</v>
      </c>
      <c r="W160" s="27" t="s">
        <v>223</v>
      </c>
      <c r="X160" s="27" t="s">
        <v>224</v>
      </c>
      <c r="Y160" s="27" t="s">
        <v>225</v>
      </c>
      <c r="Z160" s="27" t="s">
        <v>226</v>
      </c>
      <c r="AA160" s="27" t="s">
        <v>227</v>
      </c>
    </row>
    <row r="161" spans="1:27" x14ac:dyDescent="0.2">
      <c r="A161" s="88" t="s">
        <v>1598</v>
      </c>
      <c r="B161" s="28" t="str">
        <f>"01"&amp;"."&amp;$B$776&amp;"."&amp;$B$777</f>
        <v>01.09.2023</v>
      </c>
      <c r="C161" s="80" t="s">
        <v>76</v>
      </c>
      <c r="D161" s="81">
        <f>ROUND(((D162+D163+D165+D164)/1000),5)</f>
        <v>3.2927499999999998</v>
      </c>
      <c r="E161" s="81">
        <f>ROUND(((E162+E163+E165+E164)/1000),5)</f>
        <v>3.1839599999999999</v>
      </c>
      <c r="F161" s="81">
        <f>ROUND(((F162+F163+F165+F164)/1000),5)</f>
        <v>3.1203599999999998</v>
      </c>
      <c r="G161" s="81">
        <f t="shared" ref="G161:AA161" si="90">ROUND(((G162+G163+G165+G164)/1000),5)</f>
        <v>3.1273399999999998</v>
      </c>
      <c r="H161" s="81">
        <f t="shared" si="90"/>
        <v>3.1720199999999998</v>
      </c>
      <c r="I161" s="81">
        <f t="shared" si="90"/>
        <v>3.2511000000000001</v>
      </c>
      <c r="J161" s="81">
        <f t="shared" si="90"/>
        <v>3.3608099999999999</v>
      </c>
      <c r="K161" s="81">
        <f t="shared" si="90"/>
        <v>3.61117</v>
      </c>
      <c r="L161" s="81">
        <f t="shared" si="90"/>
        <v>3.8053699999999999</v>
      </c>
      <c r="M161" s="81">
        <f t="shared" si="90"/>
        <v>4.0278299999999998</v>
      </c>
      <c r="N161" s="81">
        <f t="shared" si="90"/>
        <v>4.0629900000000001</v>
      </c>
      <c r="O161" s="81">
        <f t="shared" si="90"/>
        <v>4.0386899999999999</v>
      </c>
      <c r="P161" s="81">
        <f t="shared" si="90"/>
        <v>4.0456599999999998</v>
      </c>
      <c r="Q161" s="81">
        <f t="shared" si="90"/>
        <v>4.0488600000000003</v>
      </c>
      <c r="R161" s="81">
        <f t="shared" si="90"/>
        <v>4.1239800000000004</v>
      </c>
      <c r="S161" s="81">
        <f t="shared" si="90"/>
        <v>4.1101400000000003</v>
      </c>
      <c r="T161" s="81">
        <f t="shared" si="90"/>
        <v>4.1026600000000002</v>
      </c>
      <c r="U161" s="81">
        <f t="shared" si="90"/>
        <v>4.0708799999999998</v>
      </c>
      <c r="V161" s="81">
        <f t="shared" si="90"/>
        <v>4.0718100000000002</v>
      </c>
      <c r="W161" s="81">
        <f t="shared" si="90"/>
        <v>4.10839</v>
      </c>
      <c r="X161" s="81">
        <f t="shared" si="90"/>
        <v>4.1009700000000002</v>
      </c>
      <c r="Y161" s="81">
        <f t="shared" si="90"/>
        <v>3.9719000000000002</v>
      </c>
      <c r="Z161" s="81">
        <f t="shared" si="90"/>
        <v>3.6982599999999999</v>
      </c>
      <c r="AA161" s="81">
        <f t="shared" si="90"/>
        <v>3.49342</v>
      </c>
    </row>
    <row r="162" spans="1:27" ht="12.75" hidden="1" customHeight="1" outlineLevel="1" x14ac:dyDescent="0.2">
      <c r="A162" s="89" t="s">
        <v>1599</v>
      </c>
      <c r="B162" s="63" t="s">
        <v>230</v>
      </c>
      <c r="C162" s="43" t="s">
        <v>79</v>
      </c>
      <c r="D162" s="44">
        <v>1354.74</v>
      </c>
      <c r="E162" s="44">
        <v>1245.95</v>
      </c>
      <c r="F162" s="44">
        <v>1182.3499999999999</v>
      </c>
      <c r="G162" s="44">
        <v>1189.33</v>
      </c>
      <c r="H162" s="44">
        <v>1234.01</v>
      </c>
      <c r="I162" s="44">
        <v>1313.09</v>
      </c>
      <c r="J162" s="44">
        <v>1422.8</v>
      </c>
      <c r="K162" s="44">
        <v>1673.16</v>
      </c>
      <c r="L162" s="44">
        <v>1867.36</v>
      </c>
      <c r="M162" s="44">
        <v>2089.8200000000002</v>
      </c>
      <c r="N162" s="44">
        <v>2124.98</v>
      </c>
      <c r="O162" s="44">
        <v>2100.6799999999998</v>
      </c>
      <c r="P162" s="44">
        <v>2107.65</v>
      </c>
      <c r="Q162" s="44">
        <v>2110.85</v>
      </c>
      <c r="R162" s="44">
        <v>2185.9699999999998</v>
      </c>
      <c r="S162" s="44">
        <v>2172.13</v>
      </c>
      <c r="T162" s="44">
        <v>2164.65</v>
      </c>
      <c r="U162" s="44">
        <v>2132.87</v>
      </c>
      <c r="V162" s="44">
        <v>2133.8000000000002</v>
      </c>
      <c r="W162" s="44">
        <v>2170.38</v>
      </c>
      <c r="X162" s="44">
        <v>2162.96</v>
      </c>
      <c r="Y162" s="44">
        <v>2033.89</v>
      </c>
      <c r="Z162" s="44">
        <v>1760.25</v>
      </c>
      <c r="AA162" s="44">
        <v>1555.41</v>
      </c>
    </row>
    <row r="163" spans="1:27" ht="12.75" hidden="1" customHeight="1" outlineLevel="1" x14ac:dyDescent="0.2">
      <c r="A163" s="89" t="s">
        <v>1600</v>
      </c>
      <c r="B163" s="63" t="s">
        <v>90</v>
      </c>
      <c r="C163" s="43" t="s">
        <v>79</v>
      </c>
      <c r="D163" s="44">
        <v>1716.97</v>
      </c>
      <c r="E163" s="44">
        <f>$D$163</f>
        <v>1716.97</v>
      </c>
      <c r="F163" s="44">
        <f t="shared" ref="F163:AA163" si="91">$D$163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hidden="1" customHeight="1" outlineLevel="1" x14ac:dyDescent="0.2">
      <c r="A164" s="89" t="s">
        <v>1601</v>
      </c>
      <c r="B164" s="63" t="s">
        <v>83</v>
      </c>
      <c r="C164" s="43" t="s">
        <v>79</v>
      </c>
      <c r="D164" s="44">
        <v>4.68</v>
      </c>
      <c r="E164" s="44">
        <v>4.68</v>
      </c>
      <c r="F164" s="44">
        <v>4.68</v>
      </c>
      <c r="G164" s="44">
        <v>4.68</v>
      </c>
      <c r="H164" s="44">
        <v>4.68</v>
      </c>
      <c r="I164" s="44">
        <v>4.68</v>
      </c>
      <c r="J164" s="44">
        <v>4.68</v>
      </c>
      <c r="K164" s="44">
        <v>4.68</v>
      </c>
      <c r="L164" s="44">
        <v>4.68</v>
      </c>
      <c r="M164" s="44">
        <v>4.68</v>
      </c>
      <c r="N164" s="44">
        <v>4.68</v>
      </c>
      <c r="O164" s="44">
        <v>4.68</v>
      </c>
      <c r="P164" s="44">
        <v>4.68</v>
      </c>
      <c r="Q164" s="44">
        <v>4.68</v>
      </c>
      <c r="R164" s="44">
        <v>4.68</v>
      </c>
      <c r="S164" s="44">
        <v>4.68</v>
      </c>
      <c r="T164" s="44">
        <v>4.68</v>
      </c>
      <c r="U164" s="44">
        <v>4.68</v>
      </c>
      <c r="V164" s="44">
        <v>4.68</v>
      </c>
      <c r="W164" s="44">
        <v>4.68</v>
      </c>
      <c r="X164" s="44">
        <v>4.68</v>
      </c>
      <c r="Y164" s="44">
        <v>4.68</v>
      </c>
      <c r="Z164" s="44">
        <v>4.68</v>
      </c>
      <c r="AA164" s="44">
        <v>4.68</v>
      </c>
    </row>
    <row r="165" spans="1:27" ht="12.75" hidden="1" customHeight="1" outlineLevel="1" x14ac:dyDescent="0.2">
      <c r="A165" s="89" t="s">
        <v>1602</v>
      </c>
      <c r="B165" s="63" t="s">
        <v>81</v>
      </c>
      <c r="C165" s="43" t="s">
        <v>79</v>
      </c>
      <c r="D165" s="44">
        <f>$D$11</f>
        <v>216.36</v>
      </c>
      <c r="E165" s="44">
        <f t="shared" ref="E165:AA165" si="92">$D$11</f>
        <v>216.36</v>
      </c>
      <c r="F165" s="44">
        <f t="shared" si="92"/>
        <v>216.36</v>
      </c>
      <c r="G165" s="44">
        <f t="shared" si="92"/>
        <v>216.36</v>
      </c>
      <c r="H165" s="44">
        <f t="shared" si="92"/>
        <v>216.36</v>
      </c>
      <c r="I165" s="44">
        <f t="shared" si="92"/>
        <v>216.36</v>
      </c>
      <c r="J165" s="44">
        <f t="shared" si="92"/>
        <v>216.36</v>
      </c>
      <c r="K165" s="44">
        <f t="shared" si="92"/>
        <v>216.36</v>
      </c>
      <c r="L165" s="44">
        <f t="shared" si="92"/>
        <v>216.36</v>
      </c>
      <c r="M165" s="44">
        <f t="shared" si="92"/>
        <v>216.36</v>
      </c>
      <c r="N165" s="44">
        <f t="shared" si="92"/>
        <v>216.36</v>
      </c>
      <c r="O165" s="44">
        <f t="shared" si="92"/>
        <v>216.36</v>
      </c>
      <c r="P165" s="44">
        <f t="shared" si="92"/>
        <v>216.36</v>
      </c>
      <c r="Q165" s="44">
        <f t="shared" si="92"/>
        <v>216.36</v>
      </c>
      <c r="R165" s="44">
        <f t="shared" si="92"/>
        <v>216.36</v>
      </c>
      <c r="S165" s="44">
        <f t="shared" si="92"/>
        <v>216.36</v>
      </c>
      <c r="T165" s="44">
        <f t="shared" si="92"/>
        <v>216.36</v>
      </c>
      <c r="U165" s="44">
        <f t="shared" si="92"/>
        <v>216.36</v>
      </c>
      <c r="V165" s="44">
        <f t="shared" si="92"/>
        <v>216.36</v>
      </c>
      <c r="W165" s="44">
        <f t="shared" si="92"/>
        <v>216.36</v>
      </c>
      <c r="X165" s="44">
        <f t="shared" si="92"/>
        <v>216.36</v>
      </c>
      <c r="Y165" s="44">
        <f t="shared" si="92"/>
        <v>216.36</v>
      </c>
      <c r="Z165" s="44">
        <f t="shared" si="92"/>
        <v>216.36</v>
      </c>
      <c r="AA165" s="44">
        <f t="shared" si="92"/>
        <v>216.36</v>
      </c>
    </row>
    <row r="166" spans="1:27" collapsed="1" x14ac:dyDescent="0.2">
      <c r="A166" s="88" t="s">
        <v>1603</v>
      </c>
      <c r="B166" s="28" t="str">
        <f>"02"&amp;"."&amp;$B$776&amp;"."&amp;$B$777</f>
        <v>02.09.2023</v>
      </c>
      <c r="C166" s="80" t="s">
        <v>76</v>
      </c>
      <c r="D166" s="81">
        <f>ROUND(((D167+D168+D170+D169)/1000),5)</f>
        <v>3.4589400000000001</v>
      </c>
      <c r="E166" s="81">
        <f>ROUND(((E167+E168+E170+E169)/1000),5)</f>
        <v>3.2685399999999998</v>
      </c>
      <c r="F166" s="81">
        <f>ROUND(((F167+F168+F170+F169)/1000),5)</f>
        <v>3.2281</v>
      </c>
      <c r="G166" s="81">
        <f t="shared" ref="G166:AA166" si="93">ROUND(((G167+G168+G170+G169)/1000),5)</f>
        <v>3.1962700000000002</v>
      </c>
      <c r="H166" s="81">
        <f t="shared" si="93"/>
        <v>3.21421</v>
      </c>
      <c r="I166" s="81">
        <f t="shared" si="93"/>
        <v>3.2105399999999999</v>
      </c>
      <c r="J166" s="81">
        <f t="shared" si="93"/>
        <v>3.23793</v>
      </c>
      <c r="K166" s="81">
        <f t="shared" si="93"/>
        <v>3.5310199999999998</v>
      </c>
      <c r="L166" s="81">
        <f t="shared" si="93"/>
        <v>3.7245499999999998</v>
      </c>
      <c r="M166" s="81">
        <f t="shared" si="93"/>
        <v>3.9336700000000002</v>
      </c>
      <c r="N166" s="81">
        <f t="shared" si="93"/>
        <v>4.0033799999999999</v>
      </c>
      <c r="O166" s="81">
        <f t="shared" si="93"/>
        <v>4.01797</v>
      </c>
      <c r="P166" s="81">
        <f t="shared" si="93"/>
        <v>4.0103499999999999</v>
      </c>
      <c r="Q166" s="81">
        <f t="shared" si="93"/>
        <v>4.0159599999999998</v>
      </c>
      <c r="R166" s="81">
        <f t="shared" si="93"/>
        <v>4.0146199999999999</v>
      </c>
      <c r="S166" s="81">
        <f t="shared" si="93"/>
        <v>4.0092299999999996</v>
      </c>
      <c r="T166" s="81">
        <f t="shared" si="93"/>
        <v>3.9887000000000001</v>
      </c>
      <c r="U166" s="81">
        <f t="shared" si="93"/>
        <v>3.9597699999999998</v>
      </c>
      <c r="V166" s="81">
        <f t="shared" si="93"/>
        <v>3.9586100000000002</v>
      </c>
      <c r="W166" s="81">
        <f t="shared" si="93"/>
        <v>3.9662500000000001</v>
      </c>
      <c r="X166" s="81">
        <f t="shared" si="93"/>
        <v>3.9601600000000001</v>
      </c>
      <c r="Y166" s="81">
        <f t="shared" si="93"/>
        <v>3.8780199999999998</v>
      </c>
      <c r="Z166" s="81">
        <f t="shared" si="93"/>
        <v>3.7038899999999999</v>
      </c>
      <c r="AA166" s="81">
        <f t="shared" si="93"/>
        <v>3.5772200000000001</v>
      </c>
    </row>
    <row r="167" spans="1:27" ht="12.75" hidden="1" customHeight="1" outlineLevel="1" x14ac:dyDescent="0.2">
      <c r="A167" s="89" t="s">
        <v>1604</v>
      </c>
      <c r="B167" s="63" t="s">
        <v>230</v>
      </c>
      <c r="C167" s="43" t="s">
        <v>79</v>
      </c>
      <c r="D167" s="44">
        <v>1520.93</v>
      </c>
      <c r="E167" s="44">
        <v>1330.53</v>
      </c>
      <c r="F167" s="44">
        <v>1290.0899999999999</v>
      </c>
      <c r="G167" s="44">
        <v>1258.26</v>
      </c>
      <c r="H167" s="44">
        <v>1276.2</v>
      </c>
      <c r="I167" s="44">
        <v>1272.53</v>
      </c>
      <c r="J167" s="44">
        <v>1299.92</v>
      </c>
      <c r="K167" s="44">
        <v>1593.01</v>
      </c>
      <c r="L167" s="44">
        <v>1786.54</v>
      </c>
      <c r="M167" s="44">
        <v>1995.66</v>
      </c>
      <c r="N167" s="44">
        <v>2065.37</v>
      </c>
      <c r="O167" s="44">
        <v>2079.96</v>
      </c>
      <c r="P167" s="44">
        <v>2072.34</v>
      </c>
      <c r="Q167" s="44">
        <v>2077.9499999999998</v>
      </c>
      <c r="R167" s="44">
        <v>2076.61</v>
      </c>
      <c r="S167" s="44">
        <v>2071.2199999999998</v>
      </c>
      <c r="T167" s="44">
        <v>2050.69</v>
      </c>
      <c r="U167" s="44">
        <v>2021.76</v>
      </c>
      <c r="V167" s="44">
        <v>2020.6</v>
      </c>
      <c r="W167" s="44">
        <v>2028.24</v>
      </c>
      <c r="X167" s="44">
        <v>2022.15</v>
      </c>
      <c r="Y167" s="44">
        <v>1940.01</v>
      </c>
      <c r="Z167" s="44">
        <v>1765.88</v>
      </c>
      <c r="AA167" s="44">
        <v>1639.21</v>
      </c>
    </row>
    <row r="168" spans="1:27" ht="12.75" hidden="1" customHeight="1" outlineLevel="1" x14ac:dyDescent="0.2">
      <c r="A168" s="89" t="s">
        <v>1605</v>
      </c>
      <c r="B168" s="63" t="s">
        <v>90</v>
      </c>
      <c r="C168" s="43" t="s">
        <v>79</v>
      </c>
      <c r="D168" s="44">
        <f>$D$163</f>
        <v>1716.97</v>
      </c>
      <c r="E168" s="44">
        <f>$D$163</f>
        <v>1716.97</v>
      </c>
      <c r="F168" s="44">
        <f t="shared" ref="F168:AA168" si="94">$D$163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2">
      <c r="A169" s="89" t="s">
        <v>1606</v>
      </c>
      <c r="B169" s="63" t="s">
        <v>83</v>
      </c>
      <c r="C169" s="43" t="s">
        <v>79</v>
      </c>
      <c r="D169" s="44">
        <v>4.68</v>
      </c>
      <c r="E169" s="44">
        <v>4.68</v>
      </c>
      <c r="F169" s="44">
        <v>4.68</v>
      </c>
      <c r="G169" s="44">
        <v>4.68</v>
      </c>
      <c r="H169" s="44">
        <v>4.68</v>
      </c>
      <c r="I169" s="44">
        <v>4.68</v>
      </c>
      <c r="J169" s="44">
        <v>4.68</v>
      </c>
      <c r="K169" s="44">
        <v>4.68</v>
      </c>
      <c r="L169" s="44">
        <v>4.68</v>
      </c>
      <c r="M169" s="44">
        <v>4.68</v>
      </c>
      <c r="N169" s="44">
        <v>4.68</v>
      </c>
      <c r="O169" s="44">
        <v>4.68</v>
      </c>
      <c r="P169" s="44">
        <v>4.68</v>
      </c>
      <c r="Q169" s="44">
        <v>4.68</v>
      </c>
      <c r="R169" s="44">
        <v>4.68</v>
      </c>
      <c r="S169" s="44">
        <v>4.68</v>
      </c>
      <c r="T169" s="44">
        <v>4.68</v>
      </c>
      <c r="U169" s="44">
        <v>4.68</v>
      </c>
      <c r="V169" s="44">
        <v>4.68</v>
      </c>
      <c r="W169" s="44">
        <v>4.68</v>
      </c>
      <c r="X169" s="44">
        <v>4.68</v>
      </c>
      <c r="Y169" s="44">
        <v>4.68</v>
      </c>
      <c r="Z169" s="44">
        <v>4.68</v>
      </c>
      <c r="AA169" s="44">
        <v>4.68</v>
      </c>
    </row>
    <row r="170" spans="1:27" ht="12.75" hidden="1" customHeight="1" outlineLevel="1" x14ac:dyDescent="0.2">
      <c r="A170" s="89" t="s">
        <v>1607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ht="12.75" customHeight="1" collapsed="1" x14ac:dyDescent="0.2">
      <c r="A171" s="88" t="s">
        <v>1608</v>
      </c>
      <c r="B171" s="28" t="str">
        <f>"03"&amp;"."&amp;$B$776&amp;"."&amp;$B$777</f>
        <v>03.09.2023</v>
      </c>
      <c r="C171" s="80" t="s">
        <v>76</v>
      </c>
      <c r="D171" s="81">
        <f>ROUND(((D172+D173+D175+D174)/1000),5)</f>
        <v>3.2401800000000001</v>
      </c>
      <c r="E171" s="81">
        <f>ROUND(((E172+E173+E175+E174)/1000),5)</f>
        <v>3.1031300000000002</v>
      </c>
      <c r="F171" s="81">
        <f>ROUND(((F172+F173+F175+F174)/1000),5)</f>
        <v>3.0253000000000001</v>
      </c>
      <c r="G171" s="81">
        <f t="shared" ref="G171:AA171" si="96">ROUND(((G172+G173+G175+G174)/1000),5)</f>
        <v>3.0197099999999999</v>
      </c>
      <c r="H171" s="81">
        <f t="shared" si="96"/>
        <v>3.0177</v>
      </c>
      <c r="I171" s="81">
        <f t="shared" si="96"/>
        <v>2.9824299999999999</v>
      </c>
      <c r="J171" s="81">
        <f t="shared" si="96"/>
        <v>3.0017100000000001</v>
      </c>
      <c r="K171" s="81">
        <f t="shared" si="96"/>
        <v>3.1733199999999999</v>
      </c>
      <c r="L171" s="81">
        <f t="shared" si="96"/>
        <v>3.4464899999999998</v>
      </c>
      <c r="M171" s="81">
        <f t="shared" si="96"/>
        <v>3.6684600000000001</v>
      </c>
      <c r="N171" s="81">
        <f t="shared" si="96"/>
        <v>3.76206</v>
      </c>
      <c r="O171" s="81">
        <f t="shared" si="96"/>
        <v>3.7874500000000002</v>
      </c>
      <c r="P171" s="81">
        <f t="shared" si="96"/>
        <v>3.7537799999999999</v>
      </c>
      <c r="Q171" s="81">
        <f t="shared" si="96"/>
        <v>3.76342</v>
      </c>
      <c r="R171" s="81">
        <f t="shared" si="96"/>
        <v>3.75596</v>
      </c>
      <c r="S171" s="81">
        <f t="shared" si="96"/>
        <v>3.7299899999999999</v>
      </c>
      <c r="T171" s="81">
        <f t="shared" si="96"/>
        <v>3.73177</v>
      </c>
      <c r="U171" s="81">
        <f t="shared" si="96"/>
        <v>3.6795</v>
      </c>
      <c r="V171" s="81">
        <f t="shared" si="96"/>
        <v>3.70397</v>
      </c>
      <c r="W171" s="81">
        <f t="shared" si="96"/>
        <v>3.8701500000000002</v>
      </c>
      <c r="X171" s="81">
        <f t="shared" si="96"/>
        <v>3.8601999999999999</v>
      </c>
      <c r="Y171" s="81">
        <f t="shared" si="96"/>
        <v>3.7890999999999999</v>
      </c>
      <c r="Z171" s="81">
        <f t="shared" si="96"/>
        <v>3.6091000000000002</v>
      </c>
      <c r="AA171" s="81">
        <f t="shared" si="96"/>
        <v>3.29583</v>
      </c>
    </row>
    <row r="172" spans="1:27" ht="12.75" hidden="1" customHeight="1" outlineLevel="1" x14ac:dyDescent="0.2">
      <c r="A172" s="89" t="s">
        <v>1609</v>
      </c>
      <c r="B172" s="63" t="s">
        <v>230</v>
      </c>
      <c r="C172" s="43" t="s">
        <v>79</v>
      </c>
      <c r="D172" s="44">
        <v>1302.17</v>
      </c>
      <c r="E172" s="44">
        <v>1165.1199999999999</v>
      </c>
      <c r="F172" s="44">
        <v>1087.29</v>
      </c>
      <c r="G172" s="44">
        <v>1081.7</v>
      </c>
      <c r="H172" s="44">
        <v>1079.69</v>
      </c>
      <c r="I172" s="44">
        <v>1044.42</v>
      </c>
      <c r="J172" s="44">
        <v>1063.7</v>
      </c>
      <c r="K172" s="44">
        <v>1235.31</v>
      </c>
      <c r="L172" s="44">
        <v>1508.48</v>
      </c>
      <c r="M172" s="44">
        <v>1730.45</v>
      </c>
      <c r="N172" s="44">
        <v>1824.05</v>
      </c>
      <c r="O172" s="44">
        <v>1849.44</v>
      </c>
      <c r="P172" s="44">
        <v>1815.77</v>
      </c>
      <c r="Q172" s="44">
        <v>1825.41</v>
      </c>
      <c r="R172" s="44">
        <v>1817.95</v>
      </c>
      <c r="S172" s="44">
        <v>1791.98</v>
      </c>
      <c r="T172" s="44">
        <v>1793.76</v>
      </c>
      <c r="U172" s="44">
        <v>1741.49</v>
      </c>
      <c r="V172" s="44">
        <v>1765.96</v>
      </c>
      <c r="W172" s="44">
        <v>1932.14</v>
      </c>
      <c r="X172" s="44">
        <v>1922.19</v>
      </c>
      <c r="Y172" s="44">
        <v>1851.09</v>
      </c>
      <c r="Z172" s="44">
        <v>1671.09</v>
      </c>
      <c r="AA172" s="44">
        <v>1357.82</v>
      </c>
    </row>
    <row r="173" spans="1:27" ht="12.75" hidden="1" customHeight="1" outlineLevel="1" x14ac:dyDescent="0.2">
      <c r="A173" s="89" t="s">
        <v>1610</v>
      </c>
      <c r="B173" s="63" t="s">
        <v>90</v>
      </c>
      <c r="C173" s="43" t="s">
        <v>79</v>
      </c>
      <c r="D173" s="44">
        <f>$D$163</f>
        <v>1716.97</v>
      </c>
      <c r="E173" s="44">
        <f>$D$163</f>
        <v>1716.97</v>
      </c>
      <c r="F173" s="44">
        <f t="shared" ref="F173:AA173" si="97">$D$163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2">
      <c r="A174" s="89" t="s">
        <v>1611</v>
      </c>
      <c r="B174" s="63" t="s">
        <v>83</v>
      </c>
      <c r="C174" s="43" t="s">
        <v>79</v>
      </c>
      <c r="D174" s="44">
        <v>4.68</v>
      </c>
      <c r="E174" s="44">
        <v>4.68</v>
      </c>
      <c r="F174" s="44">
        <v>4.68</v>
      </c>
      <c r="G174" s="44">
        <v>4.68</v>
      </c>
      <c r="H174" s="44">
        <v>4.68</v>
      </c>
      <c r="I174" s="44">
        <v>4.68</v>
      </c>
      <c r="J174" s="44">
        <v>4.68</v>
      </c>
      <c r="K174" s="44">
        <v>4.68</v>
      </c>
      <c r="L174" s="44">
        <v>4.68</v>
      </c>
      <c r="M174" s="44">
        <v>4.68</v>
      </c>
      <c r="N174" s="44">
        <v>4.68</v>
      </c>
      <c r="O174" s="44">
        <v>4.68</v>
      </c>
      <c r="P174" s="44">
        <v>4.68</v>
      </c>
      <c r="Q174" s="44">
        <v>4.68</v>
      </c>
      <c r="R174" s="44">
        <v>4.68</v>
      </c>
      <c r="S174" s="44">
        <v>4.68</v>
      </c>
      <c r="T174" s="44">
        <v>4.68</v>
      </c>
      <c r="U174" s="44">
        <v>4.68</v>
      </c>
      <c r="V174" s="44">
        <v>4.68</v>
      </c>
      <c r="W174" s="44">
        <v>4.68</v>
      </c>
      <c r="X174" s="44">
        <v>4.68</v>
      </c>
      <c r="Y174" s="44">
        <v>4.68</v>
      </c>
      <c r="Z174" s="44">
        <v>4.68</v>
      </c>
      <c r="AA174" s="44">
        <v>4.68</v>
      </c>
    </row>
    <row r="175" spans="1:27" ht="12.75" hidden="1" customHeight="1" outlineLevel="1" x14ac:dyDescent="0.2">
      <c r="A175" s="89" t="s">
        <v>1612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collapsed="1" x14ac:dyDescent="0.2">
      <c r="A176" s="88" t="s">
        <v>1613</v>
      </c>
      <c r="B176" s="28" t="str">
        <f>"04"&amp;"."&amp;$B$776&amp;"."&amp;$B$777</f>
        <v>04.09.2023</v>
      </c>
      <c r="C176" s="80" t="s">
        <v>76</v>
      </c>
      <c r="D176" s="81">
        <f>ROUND(((D177+D178+D180+D179)/1000),5)</f>
        <v>3.27759</v>
      </c>
      <c r="E176" s="81">
        <f>ROUND(((E177+E178+E180+E179)/1000),5)</f>
        <v>3.1496300000000002</v>
      </c>
      <c r="F176" s="81">
        <f>ROUND(((F177+F178+F180+F179)/1000),5)</f>
        <v>3.0800200000000002</v>
      </c>
      <c r="G176" s="81">
        <f t="shared" ref="G176:AA176" si="99">ROUND(((G177+G178+G180+G179)/1000),5)</f>
        <v>3.04013</v>
      </c>
      <c r="H176" s="81">
        <f t="shared" si="99"/>
        <v>3.0866899999999999</v>
      </c>
      <c r="I176" s="81">
        <f t="shared" si="99"/>
        <v>3.1449600000000002</v>
      </c>
      <c r="J176" s="81">
        <f t="shared" si="99"/>
        <v>3.2989899999999999</v>
      </c>
      <c r="K176" s="81">
        <f t="shared" si="99"/>
        <v>3.5647600000000002</v>
      </c>
      <c r="L176" s="81">
        <f t="shared" si="99"/>
        <v>3.7597200000000002</v>
      </c>
      <c r="M176" s="81">
        <f t="shared" si="99"/>
        <v>3.9049299999999998</v>
      </c>
      <c r="N176" s="81">
        <f t="shared" si="99"/>
        <v>3.94861</v>
      </c>
      <c r="O176" s="81">
        <f t="shared" si="99"/>
        <v>3.9423699999999999</v>
      </c>
      <c r="P176" s="81">
        <f t="shared" si="99"/>
        <v>3.90802</v>
      </c>
      <c r="Q176" s="81">
        <f t="shared" si="99"/>
        <v>3.9471099999999999</v>
      </c>
      <c r="R176" s="81">
        <f t="shared" si="99"/>
        <v>4.0107600000000003</v>
      </c>
      <c r="S176" s="81">
        <f t="shared" si="99"/>
        <v>4.0080299999999998</v>
      </c>
      <c r="T176" s="81">
        <f t="shared" si="99"/>
        <v>4.0009899999999998</v>
      </c>
      <c r="U176" s="81">
        <f t="shared" si="99"/>
        <v>3.9436200000000001</v>
      </c>
      <c r="V176" s="81">
        <f t="shared" si="99"/>
        <v>3.9555600000000002</v>
      </c>
      <c r="W176" s="81">
        <f t="shared" si="99"/>
        <v>4.00387</v>
      </c>
      <c r="X176" s="81">
        <f t="shared" si="99"/>
        <v>4.0038</v>
      </c>
      <c r="Y176" s="81">
        <f t="shared" si="99"/>
        <v>3.8884599999999998</v>
      </c>
      <c r="Z176" s="81">
        <f t="shared" si="99"/>
        <v>3.6791900000000002</v>
      </c>
      <c r="AA176" s="81">
        <f t="shared" si="99"/>
        <v>3.3873199999999999</v>
      </c>
    </row>
    <row r="177" spans="1:27" ht="12.75" hidden="1" customHeight="1" outlineLevel="1" x14ac:dyDescent="0.2">
      <c r="A177" s="89" t="s">
        <v>1614</v>
      </c>
      <c r="B177" s="63" t="s">
        <v>230</v>
      </c>
      <c r="C177" s="43" t="s">
        <v>79</v>
      </c>
      <c r="D177" s="44">
        <v>1339.58</v>
      </c>
      <c r="E177" s="44">
        <v>1211.6199999999999</v>
      </c>
      <c r="F177" s="44">
        <v>1142.01</v>
      </c>
      <c r="G177" s="44">
        <v>1102.1199999999999</v>
      </c>
      <c r="H177" s="44">
        <v>1148.68</v>
      </c>
      <c r="I177" s="44">
        <v>1206.95</v>
      </c>
      <c r="J177" s="44">
        <v>1360.98</v>
      </c>
      <c r="K177" s="44">
        <v>1626.75</v>
      </c>
      <c r="L177" s="44">
        <v>1821.71</v>
      </c>
      <c r="M177" s="44">
        <v>1966.92</v>
      </c>
      <c r="N177" s="44">
        <v>2010.6</v>
      </c>
      <c r="O177" s="44">
        <v>2004.36</v>
      </c>
      <c r="P177" s="44">
        <v>1970.01</v>
      </c>
      <c r="Q177" s="44">
        <v>2009.1</v>
      </c>
      <c r="R177" s="44">
        <v>2072.75</v>
      </c>
      <c r="S177" s="44">
        <v>2070.02</v>
      </c>
      <c r="T177" s="44">
        <v>2062.98</v>
      </c>
      <c r="U177" s="44">
        <v>2005.61</v>
      </c>
      <c r="V177" s="44">
        <v>2017.55</v>
      </c>
      <c r="W177" s="44">
        <v>2065.86</v>
      </c>
      <c r="X177" s="44">
        <v>2065.79</v>
      </c>
      <c r="Y177" s="44">
        <v>1950.45</v>
      </c>
      <c r="Z177" s="44">
        <v>1741.18</v>
      </c>
      <c r="AA177" s="44">
        <v>1449.31</v>
      </c>
    </row>
    <row r="178" spans="1:27" ht="12.75" hidden="1" customHeight="1" outlineLevel="1" x14ac:dyDescent="0.2">
      <c r="A178" s="89" t="s">
        <v>1615</v>
      </c>
      <c r="B178" s="63" t="s">
        <v>90</v>
      </c>
      <c r="C178" s="43" t="s">
        <v>79</v>
      </c>
      <c r="D178" s="44">
        <f>$D$163</f>
        <v>1716.97</v>
      </c>
      <c r="E178" s="44">
        <f>$D$163</f>
        <v>1716.97</v>
      </c>
      <c r="F178" s="44">
        <f t="shared" ref="F178:AA178" si="100">$D$163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2">
      <c r="A179" s="89" t="s">
        <v>1616</v>
      </c>
      <c r="B179" s="63" t="s">
        <v>83</v>
      </c>
      <c r="C179" s="43" t="s">
        <v>79</v>
      </c>
      <c r="D179" s="44">
        <v>4.68</v>
      </c>
      <c r="E179" s="44">
        <v>4.68</v>
      </c>
      <c r="F179" s="44">
        <v>4.68</v>
      </c>
      <c r="G179" s="44">
        <v>4.68</v>
      </c>
      <c r="H179" s="44">
        <v>4.68</v>
      </c>
      <c r="I179" s="44">
        <v>4.68</v>
      </c>
      <c r="J179" s="44">
        <v>4.68</v>
      </c>
      <c r="K179" s="44">
        <v>4.68</v>
      </c>
      <c r="L179" s="44">
        <v>4.68</v>
      </c>
      <c r="M179" s="44">
        <v>4.68</v>
      </c>
      <c r="N179" s="44">
        <v>4.68</v>
      </c>
      <c r="O179" s="44">
        <v>4.68</v>
      </c>
      <c r="P179" s="44">
        <v>4.68</v>
      </c>
      <c r="Q179" s="44">
        <v>4.68</v>
      </c>
      <c r="R179" s="44">
        <v>4.68</v>
      </c>
      <c r="S179" s="44">
        <v>4.68</v>
      </c>
      <c r="T179" s="44">
        <v>4.68</v>
      </c>
      <c r="U179" s="44">
        <v>4.68</v>
      </c>
      <c r="V179" s="44">
        <v>4.68</v>
      </c>
      <c r="W179" s="44">
        <v>4.68</v>
      </c>
      <c r="X179" s="44">
        <v>4.68</v>
      </c>
      <c r="Y179" s="44">
        <v>4.68</v>
      </c>
      <c r="Z179" s="44">
        <v>4.68</v>
      </c>
      <c r="AA179" s="44">
        <v>4.68</v>
      </c>
    </row>
    <row r="180" spans="1:27" ht="12.75" hidden="1" customHeight="1" outlineLevel="1" x14ac:dyDescent="0.2">
      <c r="A180" s="89" t="s">
        <v>1617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collapsed="1" x14ac:dyDescent="0.2">
      <c r="A181" s="88" t="s">
        <v>1618</v>
      </c>
      <c r="B181" s="28" t="str">
        <f>"05"&amp;"."&amp;$B$776&amp;"."&amp;$B$777</f>
        <v>05.09.2023</v>
      </c>
      <c r="C181" s="80" t="s">
        <v>76</v>
      </c>
      <c r="D181" s="81">
        <f>ROUND(((D182+D183+D185+D184)/1000),5)</f>
        <v>3.2583000000000002</v>
      </c>
      <c r="E181" s="81">
        <f>ROUND(((E182+E183+E185+E184)/1000),5)</f>
        <v>3.16825</v>
      </c>
      <c r="F181" s="81">
        <f>ROUND(((F182+F183+F185+F184)/1000),5)</f>
        <v>3.0800700000000001</v>
      </c>
      <c r="G181" s="81">
        <f t="shared" ref="G181:AA181" si="102">ROUND(((G182+G183+G185+G184)/1000),5)</f>
        <v>3.0617200000000002</v>
      </c>
      <c r="H181" s="81">
        <f t="shared" si="102"/>
        <v>3.1257799999999998</v>
      </c>
      <c r="I181" s="81">
        <f t="shared" si="102"/>
        <v>3.23956</v>
      </c>
      <c r="J181" s="81">
        <f t="shared" si="102"/>
        <v>3.3435700000000002</v>
      </c>
      <c r="K181" s="81">
        <f t="shared" si="102"/>
        <v>3.62954</v>
      </c>
      <c r="L181" s="81">
        <f t="shared" si="102"/>
        <v>3.70492</v>
      </c>
      <c r="M181" s="81">
        <f t="shared" si="102"/>
        <v>3.9041999999999999</v>
      </c>
      <c r="N181" s="81">
        <f t="shared" si="102"/>
        <v>3.9371299999999998</v>
      </c>
      <c r="O181" s="81">
        <f t="shared" si="102"/>
        <v>3.9353799999999999</v>
      </c>
      <c r="P181" s="81">
        <f t="shared" si="102"/>
        <v>3.9191199999999999</v>
      </c>
      <c r="Q181" s="81">
        <f t="shared" si="102"/>
        <v>3.93858</v>
      </c>
      <c r="R181" s="81">
        <f t="shared" si="102"/>
        <v>3.9913099999999999</v>
      </c>
      <c r="S181" s="81">
        <f t="shared" si="102"/>
        <v>3.9867900000000001</v>
      </c>
      <c r="T181" s="81">
        <f t="shared" si="102"/>
        <v>3.9716</v>
      </c>
      <c r="U181" s="81">
        <f t="shared" si="102"/>
        <v>3.9330799999999999</v>
      </c>
      <c r="V181" s="81">
        <f t="shared" si="102"/>
        <v>3.9274499999999999</v>
      </c>
      <c r="W181" s="81">
        <f t="shared" si="102"/>
        <v>3.9810699999999999</v>
      </c>
      <c r="X181" s="81">
        <f t="shared" si="102"/>
        <v>3.9725899999999998</v>
      </c>
      <c r="Y181" s="81">
        <f t="shared" si="102"/>
        <v>3.9159899999999999</v>
      </c>
      <c r="Z181" s="81">
        <f t="shared" si="102"/>
        <v>3.70682</v>
      </c>
      <c r="AA181" s="81">
        <f t="shared" si="102"/>
        <v>3.5634600000000001</v>
      </c>
    </row>
    <row r="182" spans="1:27" ht="12.75" hidden="1" customHeight="1" outlineLevel="1" x14ac:dyDescent="0.2">
      <c r="A182" s="89" t="s">
        <v>1619</v>
      </c>
      <c r="B182" s="63" t="s">
        <v>230</v>
      </c>
      <c r="C182" s="43" t="s">
        <v>79</v>
      </c>
      <c r="D182" s="44">
        <v>1320.29</v>
      </c>
      <c r="E182" s="44">
        <v>1230.24</v>
      </c>
      <c r="F182" s="44">
        <v>1142.06</v>
      </c>
      <c r="G182" s="44">
        <v>1123.71</v>
      </c>
      <c r="H182" s="44">
        <v>1187.77</v>
      </c>
      <c r="I182" s="44">
        <v>1301.55</v>
      </c>
      <c r="J182" s="44">
        <v>1405.56</v>
      </c>
      <c r="K182" s="44">
        <v>1691.53</v>
      </c>
      <c r="L182" s="44">
        <v>1766.91</v>
      </c>
      <c r="M182" s="44">
        <v>1966.19</v>
      </c>
      <c r="N182" s="44">
        <v>1999.12</v>
      </c>
      <c r="O182" s="44">
        <v>1997.37</v>
      </c>
      <c r="P182" s="44">
        <v>1981.11</v>
      </c>
      <c r="Q182" s="44">
        <v>2000.57</v>
      </c>
      <c r="R182" s="44">
        <v>2053.3000000000002</v>
      </c>
      <c r="S182" s="44">
        <v>2048.7800000000002</v>
      </c>
      <c r="T182" s="44">
        <v>2033.59</v>
      </c>
      <c r="U182" s="44">
        <v>1995.07</v>
      </c>
      <c r="V182" s="44">
        <v>1989.44</v>
      </c>
      <c r="W182" s="44">
        <v>2043.06</v>
      </c>
      <c r="X182" s="44">
        <v>2034.58</v>
      </c>
      <c r="Y182" s="44">
        <v>1977.98</v>
      </c>
      <c r="Z182" s="44">
        <v>1768.81</v>
      </c>
      <c r="AA182" s="44">
        <v>1625.45</v>
      </c>
    </row>
    <row r="183" spans="1:27" ht="12.75" hidden="1" customHeight="1" outlineLevel="1" x14ac:dyDescent="0.2">
      <c r="A183" s="89" t="s">
        <v>1620</v>
      </c>
      <c r="B183" s="63" t="s">
        <v>90</v>
      </c>
      <c r="C183" s="43" t="s">
        <v>79</v>
      </c>
      <c r="D183" s="44">
        <f>$D$163</f>
        <v>1716.97</v>
      </c>
      <c r="E183" s="44">
        <f>$D$163</f>
        <v>1716.97</v>
      </c>
      <c r="F183" s="44">
        <f t="shared" ref="F183:AA183" si="103">$D$163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2">
      <c r="A184" s="89" t="s">
        <v>1621</v>
      </c>
      <c r="B184" s="63" t="s">
        <v>83</v>
      </c>
      <c r="C184" s="43" t="s">
        <v>79</v>
      </c>
      <c r="D184" s="44">
        <v>4.68</v>
      </c>
      <c r="E184" s="44">
        <v>4.68</v>
      </c>
      <c r="F184" s="44">
        <v>4.68</v>
      </c>
      <c r="G184" s="44">
        <v>4.68</v>
      </c>
      <c r="H184" s="44">
        <v>4.68</v>
      </c>
      <c r="I184" s="44">
        <v>4.68</v>
      </c>
      <c r="J184" s="44">
        <v>4.68</v>
      </c>
      <c r="K184" s="44">
        <v>4.68</v>
      </c>
      <c r="L184" s="44">
        <v>4.68</v>
      </c>
      <c r="M184" s="44">
        <v>4.68</v>
      </c>
      <c r="N184" s="44">
        <v>4.68</v>
      </c>
      <c r="O184" s="44">
        <v>4.68</v>
      </c>
      <c r="P184" s="44">
        <v>4.68</v>
      </c>
      <c r="Q184" s="44">
        <v>4.68</v>
      </c>
      <c r="R184" s="44">
        <v>4.68</v>
      </c>
      <c r="S184" s="44">
        <v>4.68</v>
      </c>
      <c r="T184" s="44">
        <v>4.68</v>
      </c>
      <c r="U184" s="44">
        <v>4.68</v>
      </c>
      <c r="V184" s="44">
        <v>4.68</v>
      </c>
      <c r="W184" s="44">
        <v>4.68</v>
      </c>
      <c r="X184" s="44">
        <v>4.68</v>
      </c>
      <c r="Y184" s="44">
        <v>4.68</v>
      </c>
      <c r="Z184" s="44">
        <v>4.68</v>
      </c>
      <c r="AA184" s="44">
        <v>4.68</v>
      </c>
    </row>
    <row r="185" spans="1:27" ht="12.75" hidden="1" customHeight="1" outlineLevel="1" x14ac:dyDescent="0.2">
      <c r="A185" s="89" t="s">
        <v>1622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collapsed="1" x14ac:dyDescent="0.2">
      <c r="A186" s="88" t="s">
        <v>1623</v>
      </c>
      <c r="B186" s="28" t="str">
        <f>"06"&amp;"."&amp;$B$776&amp;"."&amp;$B$777</f>
        <v>06.09.2023</v>
      </c>
      <c r="C186" s="80" t="s">
        <v>76</v>
      </c>
      <c r="D186" s="81">
        <f>ROUND(((D187+D188+D190+D189)/1000),5)</f>
        <v>3.2294800000000001</v>
      </c>
      <c r="E186" s="81">
        <f>ROUND(((E187+E188+E190+E189)/1000),5)</f>
        <v>3.09334</v>
      </c>
      <c r="F186" s="81">
        <f>ROUND(((F187+F188+F190+F189)/1000),5)</f>
        <v>3.0173100000000002</v>
      </c>
      <c r="G186" s="81">
        <f t="shared" ref="G186:AA186" si="105">ROUND(((G187+G188+G190+G189)/1000),5)</f>
        <v>3.0159099999999999</v>
      </c>
      <c r="H186" s="81">
        <f t="shared" si="105"/>
        <v>3.0925699999999998</v>
      </c>
      <c r="I186" s="81">
        <f t="shared" si="105"/>
        <v>3.2189199999999998</v>
      </c>
      <c r="J186" s="81">
        <f t="shared" si="105"/>
        <v>3.3443000000000001</v>
      </c>
      <c r="K186" s="81">
        <f t="shared" si="105"/>
        <v>3.6402999999999999</v>
      </c>
      <c r="L186" s="81">
        <f t="shared" si="105"/>
        <v>3.8837899999999999</v>
      </c>
      <c r="M186" s="81">
        <f t="shared" si="105"/>
        <v>3.95452</v>
      </c>
      <c r="N186" s="81">
        <f t="shared" si="105"/>
        <v>3.9815100000000001</v>
      </c>
      <c r="O186" s="81">
        <f t="shared" si="105"/>
        <v>3.9789099999999999</v>
      </c>
      <c r="P186" s="81">
        <f t="shared" si="105"/>
        <v>3.9717500000000001</v>
      </c>
      <c r="Q186" s="81">
        <f t="shared" si="105"/>
        <v>3.9818600000000002</v>
      </c>
      <c r="R186" s="81">
        <f t="shared" si="105"/>
        <v>4.0205200000000003</v>
      </c>
      <c r="S186" s="81">
        <f t="shared" si="105"/>
        <v>4.0076400000000003</v>
      </c>
      <c r="T186" s="81">
        <f t="shared" si="105"/>
        <v>3.99986</v>
      </c>
      <c r="U186" s="81">
        <f t="shared" si="105"/>
        <v>3.99058</v>
      </c>
      <c r="V186" s="81">
        <f t="shared" si="105"/>
        <v>3.9894400000000001</v>
      </c>
      <c r="W186" s="81">
        <f t="shared" si="105"/>
        <v>4.0083700000000002</v>
      </c>
      <c r="X186" s="81">
        <f t="shared" si="105"/>
        <v>4.0058400000000001</v>
      </c>
      <c r="Y186" s="81">
        <f t="shared" si="105"/>
        <v>3.8951099999999999</v>
      </c>
      <c r="Z186" s="81">
        <f t="shared" si="105"/>
        <v>3.6797200000000001</v>
      </c>
      <c r="AA186" s="81">
        <f t="shared" si="105"/>
        <v>3.4641799999999998</v>
      </c>
    </row>
    <row r="187" spans="1:27" ht="12.75" hidden="1" customHeight="1" outlineLevel="1" x14ac:dyDescent="0.2">
      <c r="A187" s="89" t="s">
        <v>1624</v>
      </c>
      <c r="B187" s="63" t="s">
        <v>230</v>
      </c>
      <c r="C187" s="43" t="s">
        <v>79</v>
      </c>
      <c r="D187" s="44">
        <v>1291.47</v>
      </c>
      <c r="E187" s="44">
        <v>1155.33</v>
      </c>
      <c r="F187" s="44">
        <v>1079.3</v>
      </c>
      <c r="G187" s="44">
        <v>1077.9000000000001</v>
      </c>
      <c r="H187" s="44">
        <v>1154.56</v>
      </c>
      <c r="I187" s="44">
        <v>1280.9100000000001</v>
      </c>
      <c r="J187" s="44">
        <v>1406.29</v>
      </c>
      <c r="K187" s="44">
        <v>1702.29</v>
      </c>
      <c r="L187" s="44">
        <v>1945.78</v>
      </c>
      <c r="M187" s="44">
        <v>2016.51</v>
      </c>
      <c r="N187" s="44">
        <v>2043.5</v>
      </c>
      <c r="O187" s="44">
        <v>2040.9</v>
      </c>
      <c r="P187" s="44">
        <v>2033.74</v>
      </c>
      <c r="Q187" s="44">
        <v>2043.85</v>
      </c>
      <c r="R187" s="44">
        <v>2082.5100000000002</v>
      </c>
      <c r="S187" s="44">
        <v>2069.63</v>
      </c>
      <c r="T187" s="44">
        <v>2061.85</v>
      </c>
      <c r="U187" s="44">
        <v>2052.5700000000002</v>
      </c>
      <c r="V187" s="44">
        <v>2051.4299999999998</v>
      </c>
      <c r="W187" s="44">
        <v>2070.36</v>
      </c>
      <c r="X187" s="44">
        <v>2067.83</v>
      </c>
      <c r="Y187" s="44">
        <v>1957.1</v>
      </c>
      <c r="Z187" s="44">
        <v>1741.71</v>
      </c>
      <c r="AA187" s="44">
        <v>1526.17</v>
      </c>
    </row>
    <row r="188" spans="1:27" ht="12.75" hidden="1" customHeight="1" outlineLevel="1" x14ac:dyDescent="0.2">
      <c r="A188" s="89" t="s">
        <v>1625</v>
      </c>
      <c r="B188" s="63" t="s">
        <v>90</v>
      </c>
      <c r="C188" s="43" t="s">
        <v>79</v>
      </c>
      <c r="D188" s="44">
        <f>$D$163</f>
        <v>1716.97</v>
      </c>
      <c r="E188" s="44">
        <f>$D$163</f>
        <v>1716.97</v>
      </c>
      <c r="F188" s="44">
        <f t="shared" ref="F188:AA188" si="106">$D$163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2">
      <c r="A189" s="89" t="s">
        <v>1626</v>
      </c>
      <c r="B189" s="63" t="s">
        <v>83</v>
      </c>
      <c r="C189" s="43" t="s">
        <v>79</v>
      </c>
      <c r="D189" s="44">
        <v>4.68</v>
      </c>
      <c r="E189" s="44">
        <v>4.68</v>
      </c>
      <c r="F189" s="44">
        <v>4.68</v>
      </c>
      <c r="G189" s="44">
        <v>4.68</v>
      </c>
      <c r="H189" s="44">
        <v>4.68</v>
      </c>
      <c r="I189" s="44">
        <v>4.68</v>
      </c>
      <c r="J189" s="44">
        <v>4.68</v>
      </c>
      <c r="K189" s="44">
        <v>4.68</v>
      </c>
      <c r="L189" s="44">
        <v>4.68</v>
      </c>
      <c r="M189" s="44">
        <v>4.68</v>
      </c>
      <c r="N189" s="44">
        <v>4.68</v>
      </c>
      <c r="O189" s="44">
        <v>4.68</v>
      </c>
      <c r="P189" s="44">
        <v>4.68</v>
      </c>
      <c r="Q189" s="44">
        <v>4.68</v>
      </c>
      <c r="R189" s="44">
        <v>4.68</v>
      </c>
      <c r="S189" s="44">
        <v>4.68</v>
      </c>
      <c r="T189" s="44">
        <v>4.68</v>
      </c>
      <c r="U189" s="44">
        <v>4.68</v>
      </c>
      <c r="V189" s="44">
        <v>4.68</v>
      </c>
      <c r="W189" s="44">
        <v>4.68</v>
      </c>
      <c r="X189" s="44">
        <v>4.68</v>
      </c>
      <c r="Y189" s="44">
        <v>4.68</v>
      </c>
      <c r="Z189" s="44">
        <v>4.68</v>
      </c>
      <c r="AA189" s="44">
        <v>4.68</v>
      </c>
    </row>
    <row r="190" spans="1:27" ht="12.75" hidden="1" customHeight="1" outlineLevel="1" x14ac:dyDescent="0.2">
      <c r="A190" s="89" t="s">
        <v>1627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collapsed="1" x14ac:dyDescent="0.2">
      <c r="A191" s="88" t="s">
        <v>1628</v>
      </c>
      <c r="B191" s="28" t="str">
        <f>"07"&amp;"."&amp;$B$776&amp;"."&amp;$B$777</f>
        <v>07.09.2023</v>
      </c>
      <c r="C191" s="80" t="s">
        <v>76</v>
      </c>
      <c r="D191" s="81">
        <f>ROUND(((D192+D193+D195+D194)/1000),5)</f>
        <v>3.25529</v>
      </c>
      <c r="E191" s="81">
        <f>ROUND(((E192+E193+E195+E194)/1000),5)</f>
        <v>3.12351</v>
      </c>
      <c r="F191" s="81">
        <f>ROUND(((F192+F193+F195+F194)/1000),5)</f>
        <v>3.0510899999999999</v>
      </c>
      <c r="G191" s="81">
        <f t="shared" ref="G191:AA191" si="108">ROUND(((G192+G193+G195+G194)/1000),5)</f>
        <v>3.0461299999999998</v>
      </c>
      <c r="H191" s="81">
        <f t="shared" si="108"/>
        <v>3.1403799999999999</v>
      </c>
      <c r="I191" s="81">
        <f t="shared" si="108"/>
        <v>3.2488700000000001</v>
      </c>
      <c r="J191" s="81">
        <f t="shared" si="108"/>
        <v>3.3660800000000002</v>
      </c>
      <c r="K191" s="81">
        <f t="shared" si="108"/>
        <v>3.6821899999999999</v>
      </c>
      <c r="L191" s="81">
        <f t="shared" si="108"/>
        <v>3.91784</v>
      </c>
      <c r="M191" s="81">
        <f t="shared" si="108"/>
        <v>4.0081300000000004</v>
      </c>
      <c r="N191" s="81">
        <f t="shared" si="108"/>
        <v>4.0408099999999996</v>
      </c>
      <c r="O191" s="81">
        <f t="shared" si="108"/>
        <v>4.0313400000000001</v>
      </c>
      <c r="P191" s="81">
        <f t="shared" si="108"/>
        <v>4.0162699999999996</v>
      </c>
      <c r="Q191" s="81">
        <f t="shared" si="108"/>
        <v>4.0344300000000004</v>
      </c>
      <c r="R191" s="81">
        <f t="shared" si="108"/>
        <v>4.0768399999999998</v>
      </c>
      <c r="S191" s="81">
        <f t="shared" si="108"/>
        <v>4.0725800000000003</v>
      </c>
      <c r="T191" s="81">
        <f t="shared" si="108"/>
        <v>4.0479500000000002</v>
      </c>
      <c r="U191" s="81">
        <f t="shared" si="108"/>
        <v>4.0304599999999997</v>
      </c>
      <c r="V191" s="81">
        <f t="shared" si="108"/>
        <v>4.02332</v>
      </c>
      <c r="W191" s="81">
        <f t="shared" si="108"/>
        <v>4.06236</v>
      </c>
      <c r="X191" s="81">
        <f t="shared" si="108"/>
        <v>4.0408299999999997</v>
      </c>
      <c r="Y191" s="81">
        <f t="shared" si="108"/>
        <v>3.9164599999999998</v>
      </c>
      <c r="Z191" s="81">
        <f t="shared" si="108"/>
        <v>3.5789499999999999</v>
      </c>
      <c r="AA191" s="81">
        <f t="shared" si="108"/>
        <v>3.4025099999999999</v>
      </c>
    </row>
    <row r="192" spans="1:27" ht="12.75" hidden="1" customHeight="1" outlineLevel="1" x14ac:dyDescent="0.2">
      <c r="A192" s="89" t="s">
        <v>1629</v>
      </c>
      <c r="B192" s="63" t="s">
        <v>230</v>
      </c>
      <c r="C192" s="43" t="s">
        <v>79</v>
      </c>
      <c r="D192" s="44">
        <v>1317.28</v>
      </c>
      <c r="E192" s="44">
        <v>1185.5</v>
      </c>
      <c r="F192" s="44">
        <v>1113.08</v>
      </c>
      <c r="G192" s="44">
        <v>1108.1199999999999</v>
      </c>
      <c r="H192" s="44">
        <v>1202.3699999999999</v>
      </c>
      <c r="I192" s="44">
        <v>1310.86</v>
      </c>
      <c r="J192" s="44">
        <v>1428.07</v>
      </c>
      <c r="K192" s="44">
        <v>1744.18</v>
      </c>
      <c r="L192" s="44">
        <v>1979.83</v>
      </c>
      <c r="M192" s="44">
        <v>2070.12</v>
      </c>
      <c r="N192" s="44">
        <v>2102.8000000000002</v>
      </c>
      <c r="O192" s="44">
        <v>2093.33</v>
      </c>
      <c r="P192" s="44">
        <v>2078.2600000000002</v>
      </c>
      <c r="Q192" s="44">
        <v>2096.42</v>
      </c>
      <c r="R192" s="44">
        <v>2138.83</v>
      </c>
      <c r="S192" s="44">
        <v>2134.5700000000002</v>
      </c>
      <c r="T192" s="44">
        <v>2109.94</v>
      </c>
      <c r="U192" s="44">
        <v>2092.4499999999998</v>
      </c>
      <c r="V192" s="44">
        <v>2085.31</v>
      </c>
      <c r="W192" s="44">
        <v>2124.35</v>
      </c>
      <c r="X192" s="44">
        <v>2102.8200000000002</v>
      </c>
      <c r="Y192" s="44">
        <v>1978.45</v>
      </c>
      <c r="Z192" s="44">
        <v>1640.94</v>
      </c>
      <c r="AA192" s="44">
        <v>1464.5</v>
      </c>
    </row>
    <row r="193" spans="1:27" ht="12.75" hidden="1" customHeight="1" outlineLevel="1" x14ac:dyDescent="0.2">
      <c r="A193" s="89" t="s">
        <v>1630</v>
      </c>
      <c r="B193" s="63" t="s">
        <v>90</v>
      </c>
      <c r="C193" s="43" t="s">
        <v>79</v>
      </c>
      <c r="D193" s="44">
        <f>$D$163</f>
        <v>1716.97</v>
      </c>
      <c r="E193" s="44">
        <f>$D$163</f>
        <v>1716.97</v>
      </c>
      <c r="F193" s="44">
        <f t="shared" ref="F193:AA193" si="109">$D$163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2">
      <c r="A194" s="89" t="s">
        <v>1631</v>
      </c>
      <c r="B194" s="63" t="s">
        <v>83</v>
      </c>
      <c r="C194" s="43" t="s">
        <v>79</v>
      </c>
      <c r="D194" s="44">
        <v>4.68</v>
      </c>
      <c r="E194" s="44">
        <v>4.68</v>
      </c>
      <c r="F194" s="44">
        <v>4.68</v>
      </c>
      <c r="G194" s="44">
        <v>4.68</v>
      </c>
      <c r="H194" s="44">
        <v>4.68</v>
      </c>
      <c r="I194" s="44">
        <v>4.68</v>
      </c>
      <c r="J194" s="44">
        <v>4.68</v>
      </c>
      <c r="K194" s="44">
        <v>4.68</v>
      </c>
      <c r="L194" s="44">
        <v>4.68</v>
      </c>
      <c r="M194" s="44">
        <v>4.68</v>
      </c>
      <c r="N194" s="44">
        <v>4.68</v>
      </c>
      <c r="O194" s="44">
        <v>4.68</v>
      </c>
      <c r="P194" s="44">
        <v>4.68</v>
      </c>
      <c r="Q194" s="44">
        <v>4.68</v>
      </c>
      <c r="R194" s="44">
        <v>4.68</v>
      </c>
      <c r="S194" s="44">
        <v>4.68</v>
      </c>
      <c r="T194" s="44">
        <v>4.68</v>
      </c>
      <c r="U194" s="44">
        <v>4.68</v>
      </c>
      <c r="V194" s="44">
        <v>4.68</v>
      </c>
      <c r="W194" s="44">
        <v>4.68</v>
      </c>
      <c r="X194" s="44">
        <v>4.68</v>
      </c>
      <c r="Y194" s="44">
        <v>4.68</v>
      </c>
      <c r="Z194" s="44">
        <v>4.68</v>
      </c>
      <c r="AA194" s="44">
        <v>4.68</v>
      </c>
    </row>
    <row r="195" spans="1:27" ht="12.75" hidden="1" customHeight="1" outlineLevel="1" x14ac:dyDescent="0.2">
      <c r="A195" s="89" t="s">
        <v>1632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collapsed="1" x14ac:dyDescent="0.2">
      <c r="A196" s="88" t="s">
        <v>1633</v>
      </c>
      <c r="B196" s="28" t="str">
        <f>"08"&amp;"."&amp;$B$776&amp;"."&amp;$B$777</f>
        <v>08.09.2023</v>
      </c>
      <c r="C196" s="80" t="s">
        <v>76</v>
      </c>
      <c r="D196" s="81">
        <f>ROUND(((D197+D198+D200+D199)/1000),5)</f>
        <v>3.26999</v>
      </c>
      <c r="E196" s="81">
        <f>ROUND(((E197+E198+E200+E199)/1000),5)</f>
        <v>3.1150699999999998</v>
      </c>
      <c r="F196" s="81">
        <f>ROUND(((F197+F198+F200+F199)/1000),5)</f>
        <v>3.01458</v>
      </c>
      <c r="G196" s="81">
        <f t="shared" ref="G196:AA196" si="111">ROUND(((G197+G198+G200+G199)/1000),5)</f>
        <v>2.9890300000000001</v>
      </c>
      <c r="H196" s="81">
        <f t="shared" si="111"/>
        <v>3.13788</v>
      </c>
      <c r="I196" s="81">
        <f t="shared" si="111"/>
        <v>3.2539899999999999</v>
      </c>
      <c r="J196" s="81">
        <f t="shared" si="111"/>
        <v>3.38815</v>
      </c>
      <c r="K196" s="81">
        <f t="shared" si="111"/>
        <v>3.6558999999999999</v>
      </c>
      <c r="L196" s="81">
        <f t="shared" si="111"/>
        <v>3.87819</v>
      </c>
      <c r="M196" s="81">
        <f t="shared" si="111"/>
        <v>3.97397</v>
      </c>
      <c r="N196" s="81">
        <f t="shared" si="111"/>
        <v>4.0033099999999999</v>
      </c>
      <c r="O196" s="81">
        <f t="shared" si="111"/>
        <v>3.99193</v>
      </c>
      <c r="P196" s="81">
        <f t="shared" si="111"/>
        <v>3.9944799999999998</v>
      </c>
      <c r="Q196" s="81">
        <f t="shared" si="111"/>
        <v>4.0061299999999997</v>
      </c>
      <c r="R196" s="81">
        <f t="shared" si="111"/>
        <v>4.03024</v>
      </c>
      <c r="S196" s="81">
        <f t="shared" si="111"/>
        <v>4.0196899999999998</v>
      </c>
      <c r="T196" s="81">
        <f t="shared" si="111"/>
        <v>3.9970300000000001</v>
      </c>
      <c r="U196" s="81">
        <f t="shared" si="111"/>
        <v>3.9805799999999998</v>
      </c>
      <c r="V196" s="81">
        <f t="shared" si="111"/>
        <v>3.9867400000000002</v>
      </c>
      <c r="W196" s="81">
        <f t="shared" si="111"/>
        <v>4.0395099999999999</v>
      </c>
      <c r="X196" s="81">
        <f t="shared" si="111"/>
        <v>4.0479200000000004</v>
      </c>
      <c r="Y196" s="81">
        <f t="shared" si="111"/>
        <v>3.9938899999999999</v>
      </c>
      <c r="Z196" s="81">
        <f t="shared" si="111"/>
        <v>3.8162199999999999</v>
      </c>
      <c r="AA196" s="81">
        <f t="shared" si="111"/>
        <v>3.5227599999999999</v>
      </c>
    </row>
    <row r="197" spans="1:27" ht="12.75" hidden="1" customHeight="1" outlineLevel="1" x14ac:dyDescent="0.2">
      <c r="A197" s="89" t="s">
        <v>1634</v>
      </c>
      <c r="B197" s="63" t="s">
        <v>230</v>
      </c>
      <c r="C197" s="43" t="s">
        <v>79</v>
      </c>
      <c r="D197" s="44">
        <v>1331.98</v>
      </c>
      <c r="E197" s="44">
        <v>1177.06</v>
      </c>
      <c r="F197" s="44">
        <v>1076.57</v>
      </c>
      <c r="G197" s="44">
        <v>1051.02</v>
      </c>
      <c r="H197" s="44">
        <v>1199.8699999999999</v>
      </c>
      <c r="I197" s="44">
        <v>1315.98</v>
      </c>
      <c r="J197" s="44">
        <v>1450.14</v>
      </c>
      <c r="K197" s="44">
        <v>1717.89</v>
      </c>
      <c r="L197" s="44">
        <v>1940.18</v>
      </c>
      <c r="M197" s="44">
        <v>2035.96</v>
      </c>
      <c r="N197" s="44">
        <v>2065.3000000000002</v>
      </c>
      <c r="O197" s="44">
        <v>2053.92</v>
      </c>
      <c r="P197" s="44">
        <v>2056.4699999999998</v>
      </c>
      <c r="Q197" s="44">
        <v>2068.12</v>
      </c>
      <c r="R197" s="44">
        <v>2092.23</v>
      </c>
      <c r="S197" s="44">
        <v>2081.6799999999998</v>
      </c>
      <c r="T197" s="44">
        <v>2059.02</v>
      </c>
      <c r="U197" s="44">
        <v>2042.57</v>
      </c>
      <c r="V197" s="44">
        <v>2048.73</v>
      </c>
      <c r="W197" s="44">
        <v>2101.5</v>
      </c>
      <c r="X197" s="44">
        <v>2109.91</v>
      </c>
      <c r="Y197" s="44">
        <v>2055.88</v>
      </c>
      <c r="Z197" s="44">
        <v>1878.21</v>
      </c>
      <c r="AA197" s="44">
        <v>1584.75</v>
      </c>
    </row>
    <row r="198" spans="1:27" ht="12.75" hidden="1" customHeight="1" outlineLevel="1" x14ac:dyDescent="0.2">
      <c r="A198" s="89" t="s">
        <v>1635</v>
      </c>
      <c r="B198" s="63" t="s">
        <v>90</v>
      </c>
      <c r="C198" s="43" t="s">
        <v>79</v>
      </c>
      <c r="D198" s="44">
        <f>$D$163</f>
        <v>1716.97</v>
      </c>
      <c r="E198" s="44">
        <f>$D$163</f>
        <v>1716.97</v>
      </c>
      <c r="F198" s="44">
        <f t="shared" ref="F198:AA198" si="112">$D$163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2">
      <c r="A199" s="89" t="s">
        <v>1636</v>
      </c>
      <c r="B199" s="63" t="s">
        <v>83</v>
      </c>
      <c r="C199" s="43" t="s">
        <v>79</v>
      </c>
      <c r="D199" s="44">
        <v>4.68</v>
      </c>
      <c r="E199" s="44">
        <v>4.68</v>
      </c>
      <c r="F199" s="44">
        <v>4.68</v>
      </c>
      <c r="G199" s="44">
        <v>4.68</v>
      </c>
      <c r="H199" s="44">
        <v>4.68</v>
      </c>
      <c r="I199" s="44">
        <v>4.68</v>
      </c>
      <c r="J199" s="44">
        <v>4.68</v>
      </c>
      <c r="K199" s="44">
        <v>4.68</v>
      </c>
      <c r="L199" s="44">
        <v>4.68</v>
      </c>
      <c r="M199" s="44">
        <v>4.68</v>
      </c>
      <c r="N199" s="44">
        <v>4.68</v>
      </c>
      <c r="O199" s="44">
        <v>4.68</v>
      </c>
      <c r="P199" s="44">
        <v>4.68</v>
      </c>
      <c r="Q199" s="44">
        <v>4.68</v>
      </c>
      <c r="R199" s="44">
        <v>4.68</v>
      </c>
      <c r="S199" s="44">
        <v>4.68</v>
      </c>
      <c r="T199" s="44">
        <v>4.68</v>
      </c>
      <c r="U199" s="44">
        <v>4.68</v>
      </c>
      <c r="V199" s="44">
        <v>4.68</v>
      </c>
      <c r="W199" s="44">
        <v>4.68</v>
      </c>
      <c r="X199" s="44">
        <v>4.68</v>
      </c>
      <c r="Y199" s="44">
        <v>4.68</v>
      </c>
      <c r="Z199" s="44">
        <v>4.68</v>
      </c>
      <c r="AA199" s="44">
        <v>4.68</v>
      </c>
    </row>
    <row r="200" spans="1:27" ht="12.75" hidden="1" customHeight="1" outlineLevel="1" x14ac:dyDescent="0.2">
      <c r="A200" s="89" t="s">
        <v>1637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collapsed="1" x14ac:dyDescent="0.2">
      <c r="A201" s="88" t="s">
        <v>1638</v>
      </c>
      <c r="B201" s="28" t="str">
        <f>"09"&amp;"."&amp;$B$776&amp;"."&amp;$B$777</f>
        <v>09.09.2023</v>
      </c>
      <c r="C201" s="80" t="s">
        <v>76</v>
      </c>
      <c r="D201" s="81">
        <f>ROUND(((D202+D203+D205+D204)/1000),5)</f>
        <v>3.4289399999999999</v>
      </c>
      <c r="E201" s="81">
        <f>ROUND(((E202+E203+E205+E204)/1000),5)</f>
        <v>3.32402</v>
      </c>
      <c r="F201" s="81">
        <f>ROUND(((F202+F203+F205+F204)/1000),5)</f>
        <v>3.2712699999999999</v>
      </c>
      <c r="G201" s="81">
        <f t="shared" ref="G201:AA201" si="114">ROUND(((G202+G203+G205+G204)/1000),5)</f>
        <v>3.24647</v>
      </c>
      <c r="H201" s="81">
        <f t="shared" si="114"/>
        <v>3.25753</v>
      </c>
      <c r="I201" s="81">
        <f t="shared" si="114"/>
        <v>3.2613099999999999</v>
      </c>
      <c r="J201" s="81">
        <f t="shared" si="114"/>
        <v>3.2872499999999998</v>
      </c>
      <c r="K201" s="81">
        <f t="shared" si="114"/>
        <v>3.5070600000000001</v>
      </c>
      <c r="L201" s="81">
        <f t="shared" si="114"/>
        <v>3.8164899999999999</v>
      </c>
      <c r="M201" s="81">
        <f t="shared" si="114"/>
        <v>3.9143400000000002</v>
      </c>
      <c r="N201" s="81">
        <f t="shared" si="114"/>
        <v>3.94868</v>
      </c>
      <c r="O201" s="81">
        <f t="shared" si="114"/>
        <v>3.9518</v>
      </c>
      <c r="P201" s="81">
        <f t="shared" si="114"/>
        <v>3.9493299999999998</v>
      </c>
      <c r="Q201" s="81">
        <f t="shared" si="114"/>
        <v>3.94889</v>
      </c>
      <c r="R201" s="81">
        <f t="shared" si="114"/>
        <v>3.9488400000000001</v>
      </c>
      <c r="S201" s="81">
        <f t="shared" si="114"/>
        <v>3.9449100000000001</v>
      </c>
      <c r="T201" s="81">
        <f t="shared" si="114"/>
        <v>3.9329399999999999</v>
      </c>
      <c r="U201" s="81">
        <f t="shared" si="114"/>
        <v>3.9073799999999999</v>
      </c>
      <c r="V201" s="81">
        <f t="shared" si="114"/>
        <v>3.9301499999999998</v>
      </c>
      <c r="W201" s="81">
        <f t="shared" si="114"/>
        <v>3.9533700000000001</v>
      </c>
      <c r="X201" s="81">
        <f t="shared" si="114"/>
        <v>3.9540099999999998</v>
      </c>
      <c r="Y201" s="81">
        <f t="shared" si="114"/>
        <v>3.8759199999999998</v>
      </c>
      <c r="Z201" s="81">
        <f t="shared" si="114"/>
        <v>3.6760000000000002</v>
      </c>
      <c r="AA201" s="81">
        <f t="shared" si="114"/>
        <v>3.4616400000000001</v>
      </c>
    </row>
    <row r="202" spans="1:27" ht="12.75" hidden="1" customHeight="1" outlineLevel="1" x14ac:dyDescent="0.2">
      <c r="A202" s="89" t="s">
        <v>1639</v>
      </c>
      <c r="B202" s="63" t="s">
        <v>230</v>
      </c>
      <c r="C202" s="43" t="s">
        <v>79</v>
      </c>
      <c r="D202" s="44">
        <v>1490.93</v>
      </c>
      <c r="E202" s="44">
        <v>1386.01</v>
      </c>
      <c r="F202" s="44">
        <v>1333.26</v>
      </c>
      <c r="G202" s="44">
        <v>1308.46</v>
      </c>
      <c r="H202" s="44">
        <v>1319.52</v>
      </c>
      <c r="I202" s="44">
        <v>1323.3</v>
      </c>
      <c r="J202" s="44">
        <v>1349.24</v>
      </c>
      <c r="K202" s="44">
        <v>1569.05</v>
      </c>
      <c r="L202" s="44">
        <v>1878.48</v>
      </c>
      <c r="M202" s="44">
        <v>1976.33</v>
      </c>
      <c r="N202" s="44">
        <v>2010.67</v>
      </c>
      <c r="O202" s="44">
        <v>2013.79</v>
      </c>
      <c r="P202" s="44">
        <v>2011.32</v>
      </c>
      <c r="Q202" s="44">
        <v>2010.88</v>
      </c>
      <c r="R202" s="44">
        <v>2010.83</v>
      </c>
      <c r="S202" s="44">
        <v>2006.9</v>
      </c>
      <c r="T202" s="44">
        <v>1994.93</v>
      </c>
      <c r="U202" s="44">
        <v>1969.37</v>
      </c>
      <c r="V202" s="44">
        <v>1992.14</v>
      </c>
      <c r="W202" s="44">
        <v>2015.36</v>
      </c>
      <c r="X202" s="44">
        <v>2016</v>
      </c>
      <c r="Y202" s="44">
        <v>1937.91</v>
      </c>
      <c r="Z202" s="44">
        <v>1737.99</v>
      </c>
      <c r="AA202" s="44">
        <v>1523.63</v>
      </c>
    </row>
    <row r="203" spans="1:27" ht="12.75" hidden="1" customHeight="1" outlineLevel="1" x14ac:dyDescent="0.2">
      <c r="A203" s="89" t="s">
        <v>1640</v>
      </c>
      <c r="B203" s="63" t="s">
        <v>90</v>
      </c>
      <c r="C203" s="43" t="s">
        <v>79</v>
      </c>
      <c r="D203" s="44">
        <f>$D$163</f>
        <v>1716.97</v>
      </c>
      <c r="E203" s="44">
        <f>$D$163</f>
        <v>1716.97</v>
      </c>
      <c r="F203" s="44">
        <f t="shared" ref="F203:AA203" si="115">$D$163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2">
      <c r="A204" s="89" t="s">
        <v>1641</v>
      </c>
      <c r="B204" s="63" t="s">
        <v>83</v>
      </c>
      <c r="C204" s="43" t="s">
        <v>79</v>
      </c>
      <c r="D204" s="44">
        <v>4.68</v>
      </c>
      <c r="E204" s="44">
        <v>4.68</v>
      </c>
      <c r="F204" s="44">
        <v>4.68</v>
      </c>
      <c r="G204" s="44">
        <v>4.68</v>
      </c>
      <c r="H204" s="44">
        <v>4.68</v>
      </c>
      <c r="I204" s="44">
        <v>4.68</v>
      </c>
      <c r="J204" s="44">
        <v>4.68</v>
      </c>
      <c r="K204" s="44">
        <v>4.68</v>
      </c>
      <c r="L204" s="44">
        <v>4.68</v>
      </c>
      <c r="M204" s="44">
        <v>4.68</v>
      </c>
      <c r="N204" s="44">
        <v>4.68</v>
      </c>
      <c r="O204" s="44">
        <v>4.68</v>
      </c>
      <c r="P204" s="44">
        <v>4.68</v>
      </c>
      <c r="Q204" s="44">
        <v>4.68</v>
      </c>
      <c r="R204" s="44">
        <v>4.68</v>
      </c>
      <c r="S204" s="44">
        <v>4.68</v>
      </c>
      <c r="T204" s="44">
        <v>4.68</v>
      </c>
      <c r="U204" s="44">
        <v>4.68</v>
      </c>
      <c r="V204" s="44">
        <v>4.68</v>
      </c>
      <c r="W204" s="44">
        <v>4.68</v>
      </c>
      <c r="X204" s="44">
        <v>4.68</v>
      </c>
      <c r="Y204" s="44">
        <v>4.68</v>
      </c>
      <c r="Z204" s="44">
        <v>4.68</v>
      </c>
      <c r="AA204" s="44">
        <v>4.68</v>
      </c>
    </row>
    <row r="205" spans="1:27" ht="12.75" hidden="1" customHeight="1" outlineLevel="1" x14ac:dyDescent="0.2">
      <c r="A205" s="89" t="s">
        <v>1642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collapsed="1" x14ac:dyDescent="0.2">
      <c r="A206" s="88" t="s">
        <v>1643</v>
      </c>
      <c r="B206" s="28" t="str">
        <f>"10"&amp;"."&amp;$B$776&amp;"."&amp;$B$777</f>
        <v>10.09.2023</v>
      </c>
      <c r="C206" s="80" t="s">
        <v>76</v>
      </c>
      <c r="D206" s="81">
        <f>ROUND(((D207+D208+D210+D209)/1000),5)</f>
        <v>3.3515199999999998</v>
      </c>
      <c r="E206" s="81">
        <f>ROUND(((E207+E208+E210+E209)/1000),5)</f>
        <v>3.2947600000000001</v>
      </c>
      <c r="F206" s="81">
        <f>ROUND(((F207+F208+F210+F209)/1000),5)</f>
        <v>3.1757200000000001</v>
      </c>
      <c r="G206" s="81">
        <f t="shared" ref="G206:AA206" si="117">ROUND(((G207+G208+G210+G209)/1000),5)</f>
        <v>3.1454900000000001</v>
      </c>
      <c r="H206" s="81">
        <f t="shared" si="117"/>
        <v>3.15299</v>
      </c>
      <c r="I206" s="81">
        <f t="shared" si="117"/>
        <v>3.1448900000000002</v>
      </c>
      <c r="J206" s="81">
        <f t="shared" si="117"/>
        <v>3.1467299999999998</v>
      </c>
      <c r="K206" s="81">
        <f t="shared" si="117"/>
        <v>3.3327900000000001</v>
      </c>
      <c r="L206" s="81">
        <f t="shared" si="117"/>
        <v>3.5696500000000002</v>
      </c>
      <c r="M206" s="81">
        <f t="shared" si="117"/>
        <v>3.8121900000000002</v>
      </c>
      <c r="N206" s="81">
        <f t="shared" si="117"/>
        <v>3.8915700000000002</v>
      </c>
      <c r="O206" s="81">
        <f t="shared" si="117"/>
        <v>3.89798</v>
      </c>
      <c r="P206" s="81">
        <f t="shared" si="117"/>
        <v>3.89324</v>
      </c>
      <c r="Q206" s="81">
        <f t="shared" si="117"/>
        <v>3.8942999999999999</v>
      </c>
      <c r="R206" s="81">
        <f t="shared" si="117"/>
        <v>3.8980899999999998</v>
      </c>
      <c r="S206" s="81">
        <f t="shared" si="117"/>
        <v>3.8964500000000002</v>
      </c>
      <c r="T206" s="81">
        <f t="shared" si="117"/>
        <v>3.89723</v>
      </c>
      <c r="U206" s="81">
        <f t="shared" si="117"/>
        <v>3.8921899999999998</v>
      </c>
      <c r="V206" s="81">
        <f t="shared" si="117"/>
        <v>3.9152499999999999</v>
      </c>
      <c r="W206" s="81">
        <f t="shared" si="117"/>
        <v>3.9559000000000002</v>
      </c>
      <c r="X206" s="81">
        <f t="shared" si="117"/>
        <v>3.9602400000000002</v>
      </c>
      <c r="Y206" s="81">
        <f t="shared" si="117"/>
        <v>3.8928500000000001</v>
      </c>
      <c r="Z206" s="81">
        <f t="shared" si="117"/>
        <v>3.69617</v>
      </c>
      <c r="AA206" s="81">
        <f t="shared" si="117"/>
        <v>3.4653100000000001</v>
      </c>
    </row>
    <row r="207" spans="1:27" ht="12.75" hidden="1" customHeight="1" outlineLevel="1" x14ac:dyDescent="0.2">
      <c r="A207" s="89" t="s">
        <v>1644</v>
      </c>
      <c r="B207" s="63" t="s">
        <v>230</v>
      </c>
      <c r="C207" s="43" t="s">
        <v>79</v>
      </c>
      <c r="D207" s="44">
        <v>1413.51</v>
      </c>
      <c r="E207" s="44">
        <v>1356.75</v>
      </c>
      <c r="F207" s="44">
        <v>1237.71</v>
      </c>
      <c r="G207" s="44">
        <v>1207.48</v>
      </c>
      <c r="H207" s="44">
        <v>1214.98</v>
      </c>
      <c r="I207" s="44">
        <v>1206.8800000000001</v>
      </c>
      <c r="J207" s="44">
        <v>1208.72</v>
      </c>
      <c r="K207" s="44">
        <v>1394.78</v>
      </c>
      <c r="L207" s="44">
        <v>1631.64</v>
      </c>
      <c r="M207" s="44">
        <v>1874.18</v>
      </c>
      <c r="N207" s="44">
        <v>1953.56</v>
      </c>
      <c r="O207" s="44">
        <v>1959.97</v>
      </c>
      <c r="P207" s="44">
        <v>1955.23</v>
      </c>
      <c r="Q207" s="44">
        <v>1956.29</v>
      </c>
      <c r="R207" s="44">
        <v>1960.08</v>
      </c>
      <c r="S207" s="44">
        <v>1958.44</v>
      </c>
      <c r="T207" s="44">
        <v>1959.22</v>
      </c>
      <c r="U207" s="44">
        <v>1954.18</v>
      </c>
      <c r="V207" s="44">
        <v>1977.24</v>
      </c>
      <c r="W207" s="44">
        <v>2017.89</v>
      </c>
      <c r="X207" s="44">
        <v>2022.23</v>
      </c>
      <c r="Y207" s="44">
        <v>1954.84</v>
      </c>
      <c r="Z207" s="44">
        <v>1758.16</v>
      </c>
      <c r="AA207" s="44">
        <v>1527.3</v>
      </c>
    </row>
    <row r="208" spans="1:27" ht="12.75" hidden="1" customHeight="1" outlineLevel="1" x14ac:dyDescent="0.2">
      <c r="A208" s="89" t="s">
        <v>1645</v>
      </c>
      <c r="B208" s="63" t="s">
        <v>90</v>
      </c>
      <c r="C208" s="43" t="s">
        <v>79</v>
      </c>
      <c r="D208" s="44">
        <f>$D$163</f>
        <v>1716.97</v>
      </c>
      <c r="E208" s="44">
        <f>$D$163</f>
        <v>1716.97</v>
      </c>
      <c r="F208" s="44">
        <f t="shared" ref="F208:AA208" si="118">$D$163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2">
      <c r="A209" s="89" t="s">
        <v>1646</v>
      </c>
      <c r="B209" s="63" t="s">
        <v>83</v>
      </c>
      <c r="C209" s="43" t="s">
        <v>79</v>
      </c>
      <c r="D209" s="44">
        <v>4.68</v>
      </c>
      <c r="E209" s="44">
        <v>4.68</v>
      </c>
      <c r="F209" s="44">
        <v>4.68</v>
      </c>
      <c r="G209" s="44">
        <v>4.68</v>
      </c>
      <c r="H209" s="44">
        <v>4.68</v>
      </c>
      <c r="I209" s="44">
        <v>4.68</v>
      </c>
      <c r="J209" s="44">
        <v>4.68</v>
      </c>
      <c r="K209" s="44">
        <v>4.68</v>
      </c>
      <c r="L209" s="44">
        <v>4.68</v>
      </c>
      <c r="M209" s="44">
        <v>4.68</v>
      </c>
      <c r="N209" s="44">
        <v>4.68</v>
      </c>
      <c r="O209" s="44">
        <v>4.68</v>
      </c>
      <c r="P209" s="44">
        <v>4.68</v>
      </c>
      <c r="Q209" s="44">
        <v>4.68</v>
      </c>
      <c r="R209" s="44">
        <v>4.68</v>
      </c>
      <c r="S209" s="44">
        <v>4.68</v>
      </c>
      <c r="T209" s="44">
        <v>4.68</v>
      </c>
      <c r="U209" s="44">
        <v>4.68</v>
      </c>
      <c r="V209" s="44">
        <v>4.68</v>
      </c>
      <c r="W209" s="44">
        <v>4.68</v>
      </c>
      <c r="X209" s="44">
        <v>4.68</v>
      </c>
      <c r="Y209" s="44">
        <v>4.68</v>
      </c>
      <c r="Z209" s="44">
        <v>4.68</v>
      </c>
      <c r="AA209" s="44">
        <v>4.68</v>
      </c>
    </row>
    <row r="210" spans="1:27" ht="12.75" hidden="1" customHeight="1" outlineLevel="1" x14ac:dyDescent="0.2">
      <c r="A210" s="89" t="s">
        <v>1647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collapsed="1" x14ac:dyDescent="0.2">
      <c r="A211" s="88" t="s">
        <v>1648</v>
      </c>
      <c r="B211" s="28" t="str">
        <f>"11"&amp;"."&amp;$B$776&amp;"."&amp;$B$777</f>
        <v>11.09.2023</v>
      </c>
      <c r="C211" s="80" t="s">
        <v>76</v>
      </c>
      <c r="D211" s="81">
        <f>ROUND(((D212+D213+D215+D214)/1000),5)</f>
        <v>3.3471799999999998</v>
      </c>
      <c r="E211" s="81">
        <f>ROUND(((E212+E213+E215+E214)/1000),5)</f>
        <v>3.2311800000000002</v>
      </c>
      <c r="F211" s="81">
        <f>ROUND(((F212+F213+F215+F214)/1000),5)</f>
        <v>3.1732499999999999</v>
      </c>
      <c r="G211" s="81">
        <f t="shared" ref="G211:AA211" si="120">ROUND(((G212+G213+G215+G214)/1000),5)</f>
        <v>3.1753900000000002</v>
      </c>
      <c r="H211" s="81">
        <f t="shared" si="120"/>
        <v>3.2428599999999999</v>
      </c>
      <c r="I211" s="81">
        <f t="shared" si="120"/>
        <v>3.25793</v>
      </c>
      <c r="J211" s="81">
        <f t="shared" si="120"/>
        <v>3.43038</v>
      </c>
      <c r="K211" s="81">
        <f t="shared" si="120"/>
        <v>3.6878199999999999</v>
      </c>
      <c r="L211" s="81">
        <f t="shared" si="120"/>
        <v>3.8932199999999999</v>
      </c>
      <c r="M211" s="81">
        <f t="shared" si="120"/>
        <v>3.9615800000000001</v>
      </c>
      <c r="N211" s="81">
        <f t="shared" si="120"/>
        <v>3.9688300000000001</v>
      </c>
      <c r="O211" s="81">
        <f t="shared" si="120"/>
        <v>3.95424</v>
      </c>
      <c r="P211" s="81">
        <f t="shared" si="120"/>
        <v>3.94408</v>
      </c>
      <c r="Q211" s="81">
        <f t="shared" si="120"/>
        <v>3.9557000000000002</v>
      </c>
      <c r="R211" s="81">
        <f t="shared" si="120"/>
        <v>3.98102</v>
      </c>
      <c r="S211" s="81">
        <f t="shared" si="120"/>
        <v>3.9710000000000001</v>
      </c>
      <c r="T211" s="81">
        <f t="shared" si="120"/>
        <v>3.95791</v>
      </c>
      <c r="U211" s="81">
        <f t="shared" si="120"/>
        <v>3.9363600000000001</v>
      </c>
      <c r="V211" s="81">
        <f t="shared" si="120"/>
        <v>3.95641</v>
      </c>
      <c r="W211" s="81">
        <f t="shared" si="120"/>
        <v>4.0306300000000004</v>
      </c>
      <c r="X211" s="81">
        <f t="shared" si="120"/>
        <v>3.98549</v>
      </c>
      <c r="Y211" s="81">
        <f t="shared" si="120"/>
        <v>3.8805700000000001</v>
      </c>
      <c r="Z211" s="81">
        <f t="shared" si="120"/>
        <v>3.61138</v>
      </c>
      <c r="AA211" s="81">
        <f t="shared" si="120"/>
        <v>3.39995</v>
      </c>
    </row>
    <row r="212" spans="1:27" ht="12.75" hidden="1" customHeight="1" outlineLevel="1" x14ac:dyDescent="0.2">
      <c r="A212" s="89" t="s">
        <v>1649</v>
      </c>
      <c r="B212" s="63" t="s">
        <v>230</v>
      </c>
      <c r="C212" s="43" t="s">
        <v>79</v>
      </c>
      <c r="D212" s="44">
        <v>1409.17</v>
      </c>
      <c r="E212" s="44">
        <v>1293.17</v>
      </c>
      <c r="F212" s="44">
        <v>1235.24</v>
      </c>
      <c r="G212" s="44">
        <v>1237.3800000000001</v>
      </c>
      <c r="H212" s="44">
        <v>1304.8499999999999</v>
      </c>
      <c r="I212" s="44">
        <v>1319.92</v>
      </c>
      <c r="J212" s="44">
        <v>1492.37</v>
      </c>
      <c r="K212" s="44">
        <v>1749.81</v>
      </c>
      <c r="L212" s="44">
        <v>1955.21</v>
      </c>
      <c r="M212" s="44">
        <v>2023.57</v>
      </c>
      <c r="N212" s="44">
        <v>2030.82</v>
      </c>
      <c r="O212" s="44">
        <v>2016.23</v>
      </c>
      <c r="P212" s="44">
        <v>2006.07</v>
      </c>
      <c r="Q212" s="44">
        <v>2017.69</v>
      </c>
      <c r="R212" s="44">
        <v>2043.01</v>
      </c>
      <c r="S212" s="44">
        <v>2032.99</v>
      </c>
      <c r="T212" s="44">
        <v>2019.9</v>
      </c>
      <c r="U212" s="44">
        <v>1998.35</v>
      </c>
      <c r="V212" s="44">
        <v>2018.4</v>
      </c>
      <c r="W212" s="44">
        <v>2092.62</v>
      </c>
      <c r="X212" s="44">
        <v>2047.48</v>
      </c>
      <c r="Y212" s="44">
        <v>1942.56</v>
      </c>
      <c r="Z212" s="44">
        <v>1673.37</v>
      </c>
      <c r="AA212" s="44">
        <v>1461.94</v>
      </c>
    </row>
    <row r="213" spans="1:27" ht="12.75" hidden="1" customHeight="1" outlineLevel="1" x14ac:dyDescent="0.2">
      <c r="A213" s="89" t="s">
        <v>1650</v>
      </c>
      <c r="B213" s="63" t="s">
        <v>90</v>
      </c>
      <c r="C213" s="43" t="s">
        <v>79</v>
      </c>
      <c r="D213" s="44">
        <f>$D$163</f>
        <v>1716.97</v>
      </c>
      <c r="E213" s="44">
        <f>$D$163</f>
        <v>1716.97</v>
      </c>
      <c r="F213" s="44">
        <f t="shared" ref="F213:AA213" si="121">$D$163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2">
      <c r="A214" s="89" t="s">
        <v>1651</v>
      </c>
      <c r="B214" s="63" t="s">
        <v>83</v>
      </c>
      <c r="C214" s="43" t="s">
        <v>79</v>
      </c>
      <c r="D214" s="44">
        <v>4.68</v>
      </c>
      <c r="E214" s="44">
        <v>4.68</v>
      </c>
      <c r="F214" s="44">
        <v>4.68</v>
      </c>
      <c r="G214" s="44">
        <v>4.68</v>
      </c>
      <c r="H214" s="44">
        <v>4.68</v>
      </c>
      <c r="I214" s="44">
        <v>4.68</v>
      </c>
      <c r="J214" s="44">
        <v>4.68</v>
      </c>
      <c r="K214" s="44">
        <v>4.68</v>
      </c>
      <c r="L214" s="44">
        <v>4.68</v>
      </c>
      <c r="M214" s="44">
        <v>4.68</v>
      </c>
      <c r="N214" s="44">
        <v>4.68</v>
      </c>
      <c r="O214" s="44">
        <v>4.68</v>
      </c>
      <c r="P214" s="44">
        <v>4.68</v>
      </c>
      <c r="Q214" s="44">
        <v>4.68</v>
      </c>
      <c r="R214" s="44">
        <v>4.68</v>
      </c>
      <c r="S214" s="44">
        <v>4.68</v>
      </c>
      <c r="T214" s="44">
        <v>4.68</v>
      </c>
      <c r="U214" s="44">
        <v>4.68</v>
      </c>
      <c r="V214" s="44">
        <v>4.68</v>
      </c>
      <c r="W214" s="44">
        <v>4.68</v>
      </c>
      <c r="X214" s="44">
        <v>4.68</v>
      </c>
      <c r="Y214" s="44">
        <v>4.68</v>
      </c>
      <c r="Z214" s="44">
        <v>4.68</v>
      </c>
      <c r="AA214" s="44">
        <v>4.68</v>
      </c>
    </row>
    <row r="215" spans="1:27" ht="12.75" hidden="1" customHeight="1" outlineLevel="1" x14ac:dyDescent="0.2">
      <c r="A215" s="89" t="s">
        <v>1652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collapsed="1" x14ac:dyDescent="0.2">
      <c r="A216" s="88" t="s">
        <v>1653</v>
      </c>
      <c r="B216" s="28" t="str">
        <f>"12"&amp;"."&amp;$B$776&amp;"."&amp;$B$777</f>
        <v>12.09.2023</v>
      </c>
      <c r="C216" s="80" t="s">
        <v>76</v>
      </c>
      <c r="D216" s="81">
        <f>ROUND(((D217+D218+D220+D219)/1000),5)</f>
        <v>3.2540200000000001</v>
      </c>
      <c r="E216" s="81">
        <f>ROUND(((E217+E218+E220+E219)/1000),5)</f>
        <v>3.1492200000000001</v>
      </c>
      <c r="F216" s="81">
        <f>ROUND(((F217+F218+F220+F219)/1000),5)</f>
        <v>3.0768300000000002</v>
      </c>
      <c r="G216" s="81">
        <f t="shared" ref="G216:AA216" si="123">ROUND(((G217+G218+G220+G219)/1000),5)</f>
        <v>3.1078299999999999</v>
      </c>
      <c r="H216" s="81">
        <f t="shared" si="123"/>
        <v>3.2238500000000001</v>
      </c>
      <c r="I216" s="81">
        <f t="shared" si="123"/>
        <v>3.2612199999999998</v>
      </c>
      <c r="J216" s="81">
        <f t="shared" si="123"/>
        <v>3.4073500000000001</v>
      </c>
      <c r="K216" s="81">
        <f t="shared" si="123"/>
        <v>3.5683400000000001</v>
      </c>
      <c r="L216" s="81">
        <f t="shared" si="123"/>
        <v>3.87805</v>
      </c>
      <c r="M216" s="81">
        <f t="shared" si="123"/>
        <v>3.9464700000000001</v>
      </c>
      <c r="N216" s="81">
        <f t="shared" si="123"/>
        <v>3.9548000000000001</v>
      </c>
      <c r="O216" s="81">
        <f t="shared" si="123"/>
        <v>3.9498500000000001</v>
      </c>
      <c r="P216" s="81">
        <f t="shared" si="123"/>
        <v>3.9349500000000002</v>
      </c>
      <c r="Q216" s="81">
        <f t="shared" si="123"/>
        <v>3.9318300000000002</v>
      </c>
      <c r="R216" s="81">
        <f t="shared" si="123"/>
        <v>3.9633400000000001</v>
      </c>
      <c r="S216" s="81">
        <f t="shared" si="123"/>
        <v>3.956</v>
      </c>
      <c r="T216" s="81">
        <f t="shared" si="123"/>
        <v>3.94537</v>
      </c>
      <c r="U216" s="81">
        <f t="shared" si="123"/>
        <v>3.9237899999999999</v>
      </c>
      <c r="V216" s="81">
        <f t="shared" si="123"/>
        <v>3.9466100000000002</v>
      </c>
      <c r="W216" s="81">
        <f t="shared" si="123"/>
        <v>4.0020499999999997</v>
      </c>
      <c r="X216" s="81">
        <f t="shared" si="123"/>
        <v>3.9862099999999998</v>
      </c>
      <c r="Y216" s="81">
        <f t="shared" si="123"/>
        <v>3.8968799999999999</v>
      </c>
      <c r="Z216" s="81">
        <f t="shared" si="123"/>
        <v>3.63374</v>
      </c>
      <c r="AA216" s="81">
        <f t="shared" si="123"/>
        <v>3.4279999999999999</v>
      </c>
    </row>
    <row r="217" spans="1:27" ht="12.75" hidden="1" customHeight="1" outlineLevel="1" x14ac:dyDescent="0.2">
      <c r="A217" s="89" t="s">
        <v>1654</v>
      </c>
      <c r="B217" s="63" t="s">
        <v>230</v>
      </c>
      <c r="C217" s="43" t="s">
        <v>79</v>
      </c>
      <c r="D217" s="44">
        <v>1316.01</v>
      </c>
      <c r="E217" s="44">
        <v>1211.21</v>
      </c>
      <c r="F217" s="44">
        <v>1138.82</v>
      </c>
      <c r="G217" s="44">
        <v>1169.82</v>
      </c>
      <c r="H217" s="44">
        <v>1285.8399999999999</v>
      </c>
      <c r="I217" s="44">
        <v>1323.21</v>
      </c>
      <c r="J217" s="44">
        <v>1469.34</v>
      </c>
      <c r="K217" s="44">
        <v>1630.33</v>
      </c>
      <c r="L217" s="44">
        <v>1940.04</v>
      </c>
      <c r="M217" s="44">
        <v>2008.46</v>
      </c>
      <c r="N217" s="44">
        <v>2016.79</v>
      </c>
      <c r="O217" s="44">
        <v>2011.84</v>
      </c>
      <c r="P217" s="44">
        <v>1996.94</v>
      </c>
      <c r="Q217" s="44">
        <v>1993.82</v>
      </c>
      <c r="R217" s="44">
        <v>2025.33</v>
      </c>
      <c r="S217" s="44">
        <v>2017.99</v>
      </c>
      <c r="T217" s="44">
        <v>2007.36</v>
      </c>
      <c r="U217" s="44">
        <v>1985.78</v>
      </c>
      <c r="V217" s="44">
        <v>2008.6</v>
      </c>
      <c r="W217" s="44">
        <v>2064.04</v>
      </c>
      <c r="X217" s="44">
        <v>2048.1999999999998</v>
      </c>
      <c r="Y217" s="44">
        <v>1958.87</v>
      </c>
      <c r="Z217" s="44">
        <v>1695.73</v>
      </c>
      <c r="AA217" s="44">
        <v>1489.99</v>
      </c>
    </row>
    <row r="218" spans="1:27" ht="12.75" hidden="1" customHeight="1" outlineLevel="1" x14ac:dyDescent="0.2">
      <c r="A218" s="89" t="s">
        <v>1655</v>
      </c>
      <c r="B218" s="63" t="s">
        <v>90</v>
      </c>
      <c r="C218" s="43" t="s">
        <v>79</v>
      </c>
      <c r="D218" s="44">
        <f>$D$163</f>
        <v>1716.97</v>
      </c>
      <c r="E218" s="44">
        <f>$D$163</f>
        <v>1716.97</v>
      </c>
      <c r="F218" s="44">
        <f t="shared" ref="F218:AA218" si="124">$D$163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2">
      <c r="A219" s="89" t="s">
        <v>1656</v>
      </c>
      <c r="B219" s="63" t="s">
        <v>83</v>
      </c>
      <c r="C219" s="43" t="s">
        <v>79</v>
      </c>
      <c r="D219" s="44">
        <v>4.68</v>
      </c>
      <c r="E219" s="44">
        <v>4.68</v>
      </c>
      <c r="F219" s="44">
        <v>4.68</v>
      </c>
      <c r="G219" s="44">
        <v>4.68</v>
      </c>
      <c r="H219" s="44">
        <v>4.68</v>
      </c>
      <c r="I219" s="44">
        <v>4.68</v>
      </c>
      <c r="J219" s="44">
        <v>4.68</v>
      </c>
      <c r="K219" s="44">
        <v>4.68</v>
      </c>
      <c r="L219" s="44">
        <v>4.68</v>
      </c>
      <c r="M219" s="44">
        <v>4.68</v>
      </c>
      <c r="N219" s="44">
        <v>4.68</v>
      </c>
      <c r="O219" s="44">
        <v>4.68</v>
      </c>
      <c r="P219" s="44">
        <v>4.68</v>
      </c>
      <c r="Q219" s="44">
        <v>4.68</v>
      </c>
      <c r="R219" s="44">
        <v>4.68</v>
      </c>
      <c r="S219" s="44">
        <v>4.68</v>
      </c>
      <c r="T219" s="44">
        <v>4.68</v>
      </c>
      <c r="U219" s="44">
        <v>4.68</v>
      </c>
      <c r="V219" s="44">
        <v>4.68</v>
      </c>
      <c r="W219" s="44">
        <v>4.68</v>
      </c>
      <c r="X219" s="44">
        <v>4.68</v>
      </c>
      <c r="Y219" s="44">
        <v>4.68</v>
      </c>
      <c r="Z219" s="44">
        <v>4.68</v>
      </c>
      <c r="AA219" s="44">
        <v>4.68</v>
      </c>
    </row>
    <row r="220" spans="1:27" ht="12.75" hidden="1" customHeight="1" outlineLevel="1" x14ac:dyDescent="0.2">
      <c r="A220" s="89" t="s">
        <v>1657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collapsed="1" x14ac:dyDescent="0.2">
      <c r="A221" s="88" t="s">
        <v>1658</v>
      </c>
      <c r="B221" s="28" t="str">
        <f>"13"&amp;"."&amp;$B$776&amp;"."&amp;$B$777</f>
        <v>13.09.2023</v>
      </c>
      <c r="C221" s="80" t="s">
        <v>76</v>
      </c>
      <c r="D221" s="81">
        <f>ROUND(((D222+D223+D225+D224)/1000),5)</f>
        <v>3.2827999999999999</v>
      </c>
      <c r="E221" s="81">
        <f>ROUND(((E222+E223+E225+E224)/1000),5)</f>
        <v>3.2025600000000001</v>
      </c>
      <c r="F221" s="81">
        <f>ROUND(((F222+F223+F225+F224)/1000),5)</f>
        <v>3.1560199999999998</v>
      </c>
      <c r="G221" s="81">
        <f t="shared" ref="G221:AA221" si="126">ROUND(((G222+G223+G225+G224)/1000),5)</f>
        <v>3.1554199999999999</v>
      </c>
      <c r="H221" s="81">
        <f t="shared" si="126"/>
        <v>3.2270699999999999</v>
      </c>
      <c r="I221" s="81">
        <f t="shared" si="126"/>
        <v>3.26308</v>
      </c>
      <c r="J221" s="81">
        <f t="shared" si="126"/>
        <v>3.4286699999999999</v>
      </c>
      <c r="K221" s="81">
        <f t="shared" si="126"/>
        <v>3.6485300000000001</v>
      </c>
      <c r="L221" s="81">
        <f t="shared" si="126"/>
        <v>3.9062299999999999</v>
      </c>
      <c r="M221" s="81">
        <f t="shared" si="126"/>
        <v>3.98312</v>
      </c>
      <c r="N221" s="81">
        <f t="shared" si="126"/>
        <v>4.02163</v>
      </c>
      <c r="O221" s="81">
        <f t="shared" si="126"/>
        <v>3.98108</v>
      </c>
      <c r="P221" s="81">
        <f t="shared" si="126"/>
        <v>3.9441299999999999</v>
      </c>
      <c r="Q221" s="81">
        <f t="shared" si="126"/>
        <v>3.9684499999999998</v>
      </c>
      <c r="R221" s="81">
        <f t="shared" si="126"/>
        <v>4.0680500000000004</v>
      </c>
      <c r="S221" s="81">
        <f t="shared" si="126"/>
        <v>4.0582099999999999</v>
      </c>
      <c r="T221" s="81">
        <f t="shared" si="126"/>
        <v>4.0113300000000001</v>
      </c>
      <c r="U221" s="81">
        <f t="shared" si="126"/>
        <v>3.9428100000000001</v>
      </c>
      <c r="V221" s="81">
        <f t="shared" si="126"/>
        <v>4.0045999999999999</v>
      </c>
      <c r="W221" s="81">
        <f t="shared" si="126"/>
        <v>4.1219099999999997</v>
      </c>
      <c r="X221" s="81">
        <f t="shared" si="126"/>
        <v>4.0636599999999996</v>
      </c>
      <c r="Y221" s="81">
        <f t="shared" si="126"/>
        <v>3.9097</v>
      </c>
      <c r="Z221" s="81">
        <f t="shared" si="126"/>
        <v>3.6319599999999999</v>
      </c>
      <c r="AA221" s="81">
        <f t="shared" si="126"/>
        <v>3.4322499999999998</v>
      </c>
    </row>
    <row r="222" spans="1:27" ht="12.75" hidden="1" customHeight="1" outlineLevel="1" x14ac:dyDescent="0.2">
      <c r="A222" s="89" t="s">
        <v>1659</v>
      </c>
      <c r="B222" s="63" t="s">
        <v>230</v>
      </c>
      <c r="C222" s="43" t="s">
        <v>79</v>
      </c>
      <c r="D222" s="44">
        <v>1344.79</v>
      </c>
      <c r="E222" s="44">
        <v>1264.55</v>
      </c>
      <c r="F222" s="44">
        <v>1218.01</v>
      </c>
      <c r="G222" s="44">
        <v>1217.4100000000001</v>
      </c>
      <c r="H222" s="44">
        <v>1289.06</v>
      </c>
      <c r="I222" s="44">
        <v>1325.07</v>
      </c>
      <c r="J222" s="44">
        <v>1490.66</v>
      </c>
      <c r="K222" s="44">
        <v>1710.52</v>
      </c>
      <c r="L222" s="44">
        <v>1968.22</v>
      </c>
      <c r="M222" s="44">
        <v>2045.11</v>
      </c>
      <c r="N222" s="44">
        <v>2083.62</v>
      </c>
      <c r="O222" s="44">
        <v>2043.07</v>
      </c>
      <c r="P222" s="44">
        <v>2006.12</v>
      </c>
      <c r="Q222" s="44">
        <v>2030.44</v>
      </c>
      <c r="R222" s="44">
        <v>2130.04</v>
      </c>
      <c r="S222" s="44">
        <v>2120.1999999999998</v>
      </c>
      <c r="T222" s="44">
        <v>2073.3200000000002</v>
      </c>
      <c r="U222" s="44">
        <v>2004.8</v>
      </c>
      <c r="V222" s="44">
        <v>2066.59</v>
      </c>
      <c r="W222" s="44">
        <v>2183.9</v>
      </c>
      <c r="X222" s="44">
        <v>2125.65</v>
      </c>
      <c r="Y222" s="44">
        <v>1971.69</v>
      </c>
      <c r="Z222" s="44">
        <v>1693.95</v>
      </c>
      <c r="AA222" s="44">
        <v>1494.24</v>
      </c>
    </row>
    <row r="223" spans="1:27" ht="12.75" hidden="1" customHeight="1" outlineLevel="1" x14ac:dyDescent="0.2">
      <c r="A223" s="89" t="s">
        <v>1660</v>
      </c>
      <c r="B223" s="63" t="s">
        <v>90</v>
      </c>
      <c r="C223" s="43" t="s">
        <v>79</v>
      </c>
      <c r="D223" s="44">
        <f>$D$163</f>
        <v>1716.97</v>
      </c>
      <c r="E223" s="44">
        <f>$D$163</f>
        <v>1716.97</v>
      </c>
      <c r="F223" s="44">
        <f t="shared" ref="F223:AA223" si="127">$D$163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2">
      <c r="A224" s="89" t="s">
        <v>1661</v>
      </c>
      <c r="B224" s="63" t="s">
        <v>83</v>
      </c>
      <c r="C224" s="43" t="s">
        <v>79</v>
      </c>
      <c r="D224" s="44">
        <v>4.68</v>
      </c>
      <c r="E224" s="44">
        <v>4.68</v>
      </c>
      <c r="F224" s="44">
        <v>4.68</v>
      </c>
      <c r="G224" s="44">
        <v>4.68</v>
      </c>
      <c r="H224" s="44">
        <v>4.68</v>
      </c>
      <c r="I224" s="44">
        <v>4.68</v>
      </c>
      <c r="J224" s="44">
        <v>4.68</v>
      </c>
      <c r="K224" s="44">
        <v>4.68</v>
      </c>
      <c r="L224" s="44">
        <v>4.68</v>
      </c>
      <c r="M224" s="44">
        <v>4.68</v>
      </c>
      <c r="N224" s="44">
        <v>4.68</v>
      </c>
      <c r="O224" s="44">
        <v>4.68</v>
      </c>
      <c r="P224" s="44">
        <v>4.68</v>
      </c>
      <c r="Q224" s="44">
        <v>4.68</v>
      </c>
      <c r="R224" s="44">
        <v>4.68</v>
      </c>
      <c r="S224" s="44">
        <v>4.68</v>
      </c>
      <c r="T224" s="44">
        <v>4.68</v>
      </c>
      <c r="U224" s="44">
        <v>4.68</v>
      </c>
      <c r="V224" s="44">
        <v>4.68</v>
      </c>
      <c r="W224" s="44">
        <v>4.68</v>
      </c>
      <c r="X224" s="44">
        <v>4.68</v>
      </c>
      <c r="Y224" s="44">
        <v>4.68</v>
      </c>
      <c r="Z224" s="44">
        <v>4.68</v>
      </c>
      <c r="AA224" s="44">
        <v>4.68</v>
      </c>
    </row>
    <row r="225" spans="1:27" ht="12.75" hidden="1" customHeight="1" outlineLevel="1" x14ac:dyDescent="0.2">
      <c r="A225" s="89" t="s">
        <v>1662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collapsed="1" x14ac:dyDescent="0.2">
      <c r="A226" s="88" t="s">
        <v>1663</v>
      </c>
      <c r="B226" s="28" t="str">
        <f>"14"&amp;"."&amp;$B$776&amp;"."&amp;$B$777</f>
        <v>14.09.2023</v>
      </c>
      <c r="C226" s="80" t="s">
        <v>76</v>
      </c>
      <c r="D226" s="81">
        <f>ROUND(((D227+D228+D230+D229)/1000),5)</f>
        <v>3.2984499999999999</v>
      </c>
      <c r="E226" s="81">
        <f>ROUND(((E227+E228+E230+E229)/1000),5)</f>
        <v>3.2015099999999999</v>
      </c>
      <c r="F226" s="81">
        <f>ROUND(((F227+F228+F230+F229)/1000),5)</f>
        <v>3.1466400000000001</v>
      </c>
      <c r="G226" s="81">
        <f t="shared" ref="G226:AA226" si="129">ROUND(((G227+G228+G230+G229)/1000),5)</f>
        <v>3.1587399999999999</v>
      </c>
      <c r="H226" s="81">
        <f t="shared" si="129"/>
        <v>3.2197499999999999</v>
      </c>
      <c r="I226" s="81">
        <f t="shared" si="129"/>
        <v>3.2784599999999999</v>
      </c>
      <c r="J226" s="81">
        <f t="shared" si="129"/>
        <v>3.4591099999999999</v>
      </c>
      <c r="K226" s="81">
        <f t="shared" si="129"/>
        <v>3.7011799999999999</v>
      </c>
      <c r="L226" s="81">
        <f t="shared" si="129"/>
        <v>3.8885100000000001</v>
      </c>
      <c r="M226" s="81">
        <f t="shared" si="129"/>
        <v>3.9602300000000001</v>
      </c>
      <c r="N226" s="81">
        <f t="shared" si="129"/>
        <v>3.9623499999999998</v>
      </c>
      <c r="O226" s="81">
        <f t="shared" si="129"/>
        <v>3.9592999999999998</v>
      </c>
      <c r="P226" s="81">
        <f t="shared" si="129"/>
        <v>3.95</v>
      </c>
      <c r="Q226" s="81">
        <f t="shared" si="129"/>
        <v>3.95709</v>
      </c>
      <c r="R226" s="81">
        <f t="shared" si="129"/>
        <v>4.0081899999999999</v>
      </c>
      <c r="S226" s="81">
        <f t="shared" si="129"/>
        <v>4.0006500000000003</v>
      </c>
      <c r="T226" s="81">
        <f t="shared" si="129"/>
        <v>3.9717899999999999</v>
      </c>
      <c r="U226" s="81">
        <f t="shared" si="129"/>
        <v>3.96218</v>
      </c>
      <c r="V226" s="81">
        <f t="shared" si="129"/>
        <v>3.9712399999999999</v>
      </c>
      <c r="W226" s="81">
        <f t="shared" si="129"/>
        <v>4.0512499999999996</v>
      </c>
      <c r="X226" s="81">
        <f t="shared" si="129"/>
        <v>4.0094799999999999</v>
      </c>
      <c r="Y226" s="81">
        <f t="shared" si="129"/>
        <v>3.9186100000000001</v>
      </c>
      <c r="Z226" s="81">
        <f t="shared" si="129"/>
        <v>3.69164</v>
      </c>
      <c r="AA226" s="81">
        <f t="shared" si="129"/>
        <v>3.4385400000000002</v>
      </c>
    </row>
    <row r="227" spans="1:27" ht="12.75" hidden="1" customHeight="1" outlineLevel="1" x14ac:dyDescent="0.2">
      <c r="A227" s="89" t="s">
        <v>1664</v>
      </c>
      <c r="B227" s="63" t="s">
        <v>230</v>
      </c>
      <c r="C227" s="43" t="s">
        <v>79</v>
      </c>
      <c r="D227" s="44">
        <v>1360.44</v>
      </c>
      <c r="E227" s="44">
        <v>1263.5</v>
      </c>
      <c r="F227" s="44">
        <v>1208.6300000000001</v>
      </c>
      <c r="G227" s="44">
        <v>1220.73</v>
      </c>
      <c r="H227" s="44">
        <v>1281.74</v>
      </c>
      <c r="I227" s="44">
        <v>1340.45</v>
      </c>
      <c r="J227" s="44">
        <v>1521.1</v>
      </c>
      <c r="K227" s="44">
        <v>1763.17</v>
      </c>
      <c r="L227" s="44">
        <v>1950.5</v>
      </c>
      <c r="M227" s="44">
        <v>2022.22</v>
      </c>
      <c r="N227" s="44">
        <v>2024.34</v>
      </c>
      <c r="O227" s="44">
        <v>2021.29</v>
      </c>
      <c r="P227" s="44">
        <v>2011.99</v>
      </c>
      <c r="Q227" s="44">
        <v>2019.08</v>
      </c>
      <c r="R227" s="44">
        <v>2070.1799999999998</v>
      </c>
      <c r="S227" s="44">
        <v>2062.64</v>
      </c>
      <c r="T227" s="44">
        <v>2033.78</v>
      </c>
      <c r="U227" s="44">
        <v>2024.17</v>
      </c>
      <c r="V227" s="44">
        <v>2033.23</v>
      </c>
      <c r="W227" s="44">
        <v>2113.2399999999998</v>
      </c>
      <c r="X227" s="44">
        <v>2071.4699999999998</v>
      </c>
      <c r="Y227" s="44">
        <v>1980.6</v>
      </c>
      <c r="Z227" s="44">
        <v>1753.63</v>
      </c>
      <c r="AA227" s="44">
        <v>1500.53</v>
      </c>
    </row>
    <row r="228" spans="1:27" ht="12.75" hidden="1" customHeight="1" outlineLevel="1" x14ac:dyDescent="0.2">
      <c r="A228" s="89" t="s">
        <v>1665</v>
      </c>
      <c r="B228" s="63" t="s">
        <v>90</v>
      </c>
      <c r="C228" s="43" t="s">
        <v>79</v>
      </c>
      <c r="D228" s="44">
        <f>$D$163</f>
        <v>1716.97</v>
      </c>
      <c r="E228" s="44">
        <f>$D$163</f>
        <v>1716.97</v>
      </c>
      <c r="F228" s="44">
        <f t="shared" ref="F228:AA228" si="130">$D$163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2">
      <c r="A229" s="89" t="s">
        <v>1666</v>
      </c>
      <c r="B229" s="63" t="s">
        <v>83</v>
      </c>
      <c r="C229" s="43" t="s">
        <v>79</v>
      </c>
      <c r="D229" s="44">
        <v>4.68</v>
      </c>
      <c r="E229" s="44">
        <v>4.68</v>
      </c>
      <c r="F229" s="44">
        <v>4.68</v>
      </c>
      <c r="G229" s="44">
        <v>4.68</v>
      </c>
      <c r="H229" s="44">
        <v>4.68</v>
      </c>
      <c r="I229" s="44">
        <v>4.68</v>
      </c>
      <c r="J229" s="44">
        <v>4.68</v>
      </c>
      <c r="K229" s="44">
        <v>4.68</v>
      </c>
      <c r="L229" s="44">
        <v>4.68</v>
      </c>
      <c r="M229" s="44">
        <v>4.68</v>
      </c>
      <c r="N229" s="44">
        <v>4.68</v>
      </c>
      <c r="O229" s="44">
        <v>4.68</v>
      </c>
      <c r="P229" s="44">
        <v>4.68</v>
      </c>
      <c r="Q229" s="44">
        <v>4.68</v>
      </c>
      <c r="R229" s="44">
        <v>4.68</v>
      </c>
      <c r="S229" s="44">
        <v>4.68</v>
      </c>
      <c r="T229" s="44">
        <v>4.68</v>
      </c>
      <c r="U229" s="44">
        <v>4.68</v>
      </c>
      <c r="V229" s="44">
        <v>4.68</v>
      </c>
      <c r="W229" s="44">
        <v>4.68</v>
      </c>
      <c r="X229" s="44">
        <v>4.68</v>
      </c>
      <c r="Y229" s="44">
        <v>4.68</v>
      </c>
      <c r="Z229" s="44">
        <v>4.68</v>
      </c>
      <c r="AA229" s="44">
        <v>4.68</v>
      </c>
    </row>
    <row r="230" spans="1:27" ht="12.75" hidden="1" customHeight="1" outlineLevel="1" x14ac:dyDescent="0.2">
      <c r="A230" s="89" t="s">
        <v>1667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collapsed="1" x14ac:dyDescent="0.2">
      <c r="A231" s="88" t="s">
        <v>1668</v>
      </c>
      <c r="B231" s="28" t="str">
        <f>"15"&amp;"."&amp;$B$776&amp;"."&amp;$B$777</f>
        <v>15.09.2023</v>
      </c>
      <c r="C231" s="80" t="s">
        <v>76</v>
      </c>
      <c r="D231" s="81">
        <f>ROUND(((D232+D233+D235+D234)/1000),5)</f>
        <v>3.3395999999999999</v>
      </c>
      <c r="E231" s="81">
        <f>ROUND(((E232+E233+E235+E234)/1000),5)</f>
        <v>3.2518799999999999</v>
      </c>
      <c r="F231" s="81">
        <f>ROUND(((F232+F233+F235+F234)/1000),5)</f>
        <v>3.1870699999999998</v>
      </c>
      <c r="G231" s="81">
        <f t="shared" ref="G231:AA231" si="132">ROUND(((G232+G233+G235+G234)/1000),5)</f>
        <v>3.1729099999999999</v>
      </c>
      <c r="H231" s="81">
        <f t="shared" si="132"/>
        <v>3.2586300000000001</v>
      </c>
      <c r="I231" s="81">
        <f t="shared" si="132"/>
        <v>3.3272200000000001</v>
      </c>
      <c r="J231" s="81">
        <f t="shared" si="132"/>
        <v>3.4146399999999999</v>
      </c>
      <c r="K231" s="81">
        <f t="shared" si="132"/>
        <v>3.66025</v>
      </c>
      <c r="L231" s="81">
        <f t="shared" si="132"/>
        <v>3.89228</v>
      </c>
      <c r="M231" s="81">
        <f t="shared" si="132"/>
        <v>4.1075499999999998</v>
      </c>
      <c r="N231" s="81">
        <f t="shared" si="132"/>
        <v>4.30966</v>
      </c>
      <c r="O231" s="81">
        <f t="shared" si="132"/>
        <v>3.99464</v>
      </c>
      <c r="P231" s="81">
        <f t="shared" si="132"/>
        <v>3.9176600000000001</v>
      </c>
      <c r="Q231" s="81">
        <f t="shared" si="132"/>
        <v>3.9901200000000001</v>
      </c>
      <c r="R231" s="81">
        <f t="shared" si="132"/>
        <v>3.9524699999999999</v>
      </c>
      <c r="S231" s="81">
        <f t="shared" si="132"/>
        <v>3.9464600000000001</v>
      </c>
      <c r="T231" s="81">
        <f t="shared" si="132"/>
        <v>3.9214899999999999</v>
      </c>
      <c r="U231" s="81">
        <f t="shared" si="132"/>
        <v>3.9035600000000001</v>
      </c>
      <c r="V231" s="81">
        <f t="shared" si="132"/>
        <v>3.9488500000000002</v>
      </c>
      <c r="W231" s="81">
        <f t="shared" si="132"/>
        <v>4.0165800000000003</v>
      </c>
      <c r="X231" s="81">
        <f t="shared" si="132"/>
        <v>4.0339299999999998</v>
      </c>
      <c r="Y231" s="81">
        <f t="shared" si="132"/>
        <v>3.9471400000000001</v>
      </c>
      <c r="Z231" s="81">
        <f t="shared" si="132"/>
        <v>3.7024699999999999</v>
      </c>
      <c r="AA231" s="81">
        <f t="shared" si="132"/>
        <v>3.5129800000000002</v>
      </c>
    </row>
    <row r="232" spans="1:27" ht="12.75" hidden="1" customHeight="1" outlineLevel="1" x14ac:dyDescent="0.2">
      <c r="A232" s="89" t="s">
        <v>1669</v>
      </c>
      <c r="B232" s="63" t="s">
        <v>230</v>
      </c>
      <c r="C232" s="43" t="s">
        <v>79</v>
      </c>
      <c r="D232" s="44">
        <v>1401.59</v>
      </c>
      <c r="E232" s="44">
        <v>1313.87</v>
      </c>
      <c r="F232" s="44">
        <v>1249.06</v>
      </c>
      <c r="G232" s="44">
        <v>1234.9000000000001</v>
      </c>
      <c r="H232" s="44">
        <v>1320.62</v>
      </c>
      <c r="I232" s="44">
        <v>1389.21</v>
      </c>
      <c r="J232" s="44">
        <v>1476.63</v>
      </c>
      <c r="K232" s="44">
        <v>1722.24</v>
      </c>
      <c r="L232" s="44">
        <v>1954.27</v>
      </c>
      <c r="M232" s="44">
        <v>2169.54</v>
      </c>
      <c r="N232" s="44">
        <v>2371.65</v>
      </c>
      <c r="O232" s="44">
        <v>2056.63</v>
      </c>
      <c r="P232" s="44">
        <v>1979.65</v>
      </c>
      <c r="Q232" s="44">
        <v>2052.11</v>
      </c>
      <c r="R232" s="44">
        <v>2014.46</v>
      </c>
      <c r="S232" s="44">
        <v>2008.45</v>
      </c>
      <c r="T232" s="44">
        <v>1983.48</v>
      </c>
      <c r="U232" s="44">
        <v>1965.55</v>
      </c>
      <c r="V232" s="44">
        <v>2010.84</v>
      </c>
      <c r="W232" s="44">
        <v>2078.5700000000002</v>
      </c>
      <c r="X232" s="44">
        <v>2095.92</v>
      </c>
      <c r="Y232" s="44">
        <v>2009.13</v>
      </c>
      <c r="Z232" s="44">
        <v>1764.46</v>
      </c>
      <c r="AA232" s="44">
        <v>1574.97</v>
      </c>
    </row>
    <row r="233" spans="1:27" ht="12.75" hidden="1" customHeight="1" outlineLevel="1" x14ac:dyDescent="0.2">
      <c r="A233" s="89" t="s">
        <v>1670</v>
      </c>
      <c r="B233" s="63" t="s">
        <v>90</v>
      </c>
      <c r="C233" s="43" t="s">
        <v>79</v>
      </c>
      <c r="D233" s="44">
        <f>$D$163</f>
        <v>1716.97</v>
      </c>
      <c r="E233" s="44">
        <f>$D$163</f>
        <v>1716.97</v>
      </c>
      <c r="F233" s="44">
        <f t="shared" ref="F233:AA233" si="133">$D$163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2">
      <c r="A234" s="89" t="s">
        <v>1671</v>
      </c>
      <c r="B234" s="63" t="s">
        <v>83</v>
      </c>
      <c r="C234" s="43" t="s">
        <v>79</v>
      </c>
      <c r="D234" s="44">
        <v>4.68</v>
      </c>
      <c r="E234" s="44">
        <v>4.68</v>
      </c>
      <c r="F234" s="44">
        <v>4.68</v>
      </c>
      <c r="G234" s="44">
        <v>4.68</v>
      </c>
      <c r="H234" s="44">
        <v>4.68</v>
      </c>
      <c r="I234" s="44">
        <v>4.68</v>
      </c>
      <c r="J234" s="44">
        <v>4.68</v>
      </c>
      <c r="K234" s="44">
        <v>4.68</v>
      </c>
      <c r="L234" s="44">
        <v>4.68</v>
      </c>
      <c r="M234" s="44">
        <v>4.68</v>
      </c>
      <c r="N234" s="44">
        <v>4.68</v>
      </c>
      <c r="O234" s="44">
        <v>4.68</v>
      </c>
      <c r="P234" s="44">
        <v>4.68</v>
      </c>
      <c r="Q234" s="44">
        <v>4.68</v>
      </c>
      <c r="R234" s="44">
        <v>4.68</v>
      </c>
      <c r="S234" s="44">
        <v>4.68</v>
      </c>
      <c r="T234" s="44">
        <v>4.68</v>
      </c>
      <c r="U234" s="44">
        <v>4.68</v>
      </c>
      <c r="V234" s="44">
        <v>4.68</v>
      </c>
      <c r="W234" s="44">
        <v>4.68</v>
      </c>
      <c r="X234" s="44">
        <v>4.68</v>
      </c>
      <c r="Y234" s="44">
        <v>4.68</v>
      </c>
      <c r="Z234" s="44">
        <v>4.68</v>
      </c>
      <c r="AA234" s="44">
        <v>4.68</v>
      </c>
    </row>
    <row r="235" spans="1:27" ht="12.75" hidden="1" customHeight="1" outlineLevel="1" x14ac:dyDescent="0.2">
      <c r="A235" s="89" t="s">
        <v>1672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collapsed="1" x14ac:dyDescent="0.2">
      <c r="A236" s="88" t="s">
        <v>1673</v>
      </c>
      <c r="B236" s="28" t="str">
        <f>"16"&amp;"."&amp;$B$776&amp;"."&amp;$B$777</f>
        <v>16.09.2023</v>
      </c>
      <c r="C236" s="80" t="s">
        <v>76</v>
      </c>
      <c r="D236" s="81">
        <f>ROUND(((D237+D238+D240+D239)/1000),5)</f>
        <v>3.3991699999999998</v>
      </c>
      <c r="E236" s="81">
        <f>ROUND(((E237+E238+E240+E239)/1000),5)</f>
        <v>3.2423500000000001</v>
      </c>
      <c r="F236" s="81">
        <f>ROUND(((F237+F238+F240+F239)/1000),5)</f>
        <v>3.17048</v>
      </c>
      <c r="G236" s="81">
        <f t="shared" ref="G236:AA236" si="135">ROUND(((G237+G238+G240+G239)/1000),5)</f>
        <v>3.1494599999999999</v>
      </c>
      <c r="H236" s="81">
        <f t="shared" si="135"/>
        <v>3.1956899999999999</v>
      </c>
      <c r="I236" s="81">
        <f t="shared" si="135"/>
        <v>3.2515399999999999</v>
      </c>
      <c r="J236" s="81">
        <f t="shared" si="135"/>
        <v>3.2717999999999998</v>
      </c>
      <c r="K236" s="81">
        <f t="shared" si="135"/>
        <v>3.42753</v>
      </c>
      <c r="L236" s="81">
        <f t="shared" si="135"/>
        <v>3.7316600000000002</v>
      </c>
      <c r="M236" s="81">
        <f t="shared" si="135"/>
        <v>3.8990499999999999</v>
      </c>
      <c r="N236" s="81">
        <f t="shared" si="135"/>
        <v>3.9411499999999999</v>
      </c>
      <c r="O236" s="81">
        <f t="shared" si="135"/>
        <v>3.9437500000000001</v>
      </c>
      <c r="P236" s="81">
        <f t="shared" si="135"/>
        <v>3.93676</v>
      </c>
      <c r="Q236" s="81">
        <f t="shared" si="135"/>
        <v>3.9306299999999998</v>
      </c>
      <c r="R236" s="81">
        <f t="shared" si="135"/>
        <v>3.9317600000000001</v>
      </c>
      <c r="S236" s="81">
        <f t="shared" si="135"/>
        <v>3.9282499999999998</v>
      </c>
      <c r="T236" s="81">
        <f t="shared" si="135"/>
        <v>3.92774</v>
      </c>
      <c r="U236" s="81">
        <f t="shared" si="135"/>
        <v>3.9176899999999999</v>
      </c>
      <c r="V236" s="81">
        <f t="shared" si="135"/>
        <v>3.9980899999999999</v>
      </c>
      <c r="W236" s="81">
        <f t="shared" si="135"/>
        <v>4.14574</v>
      </c>
      <c r="X236" s="81">
        <f t="shared" si="135"/>
        <v>4.3074399999999997</v>
      </c>
      <c r="Y236" s="81">
        <f t="shared" si="135"/>
        <v>3.9779200000000001</v>
      </c>
      <c r="Z236" s="81">
        <f t="shared" si="135"/>
        <v>3.6210599999999999</v>
      </c>
      <c r="AA236" s="81">
        <f t="shared" si="135"/>
        <v>3.4887899999999998</v>
      </c>
    </row>
    <row r="237" spans="1:27" ht="12.75" hidden="1" customHeight="1" outlineLevel="1" x14ac:dyDescent="0.2">
      <c r="A237" s="89" t="s">
        <v>1674</v>
      </c>
      <c r="B237" s="63" t="s">
        <v>230</v>
      </c>
      <c r="C237" s="43" t="s">
        <v>79</v>
      </c>
      <c r="D237" s="44">
        <v>1461.16</v>
      </c>
      <c r="E237" s="44">
        <v>1304.3399999999999</v>
      </c>
      <c r="F237" s="44">
        <v>1232.47</v>
      </c>
      <c r="G237" s="44">
        <v>1211.45</v>
      </c>
      <c r="H237" s="44">
        <v>1257.68</v>
      </c>
      <c r="I237" s="44">
        <v>1313.53</v>
      </c>
      <c r="J237" s="44">
        <v>1333.79</v>
      </c>
      <c r="K237" s="44">
        <v>1489.52</v>
      </c>
      <c r="L237" s="44">
        <v>1793.65</v>
      </c>
      <c r="M237" s="44">
        <v>1961.04</v>
      </c>
      <c r="N237" s="44">
        <v>2003.14</v>
      </c>
      <c r="O237" s="44">
        <v>2005.74</v>
      </c>
      <c r="P237" s="44">
        <v>1998.75</v>
      </c>
      <c r="Q237" s="44">
        <v>1992.62</v>
      </c>
      <c r="R237" s="44">
        <v>1993.75</v>
      </c>
      <c r="S237" s="44">
        <v>1990.24</v>
      </c>
      <c r="T237" s="44">
        <v>1989.73</v>
      </c>
      <c r="U237" s="44">
        <v>1979.68</v>
      </c>
      <c r="V237" s="44">
        <v>2060.08</v>
      </c>
      <c r="W237" s="44">
        <v>2207.73</v>
      </c>
      <c r="X237" s="44">
        <v>2369.4299999999998</v>
      </c>
      <c r="Y237" s="44">
        <v>2039.91</v>
      </c>
      <c r="Z237" s="44">
        <v>1683.05</v>
      </c>
      <c r="AA237" s="44">
        <v>1550.78</v>
      </c>
    </row>
    <row r="238" spans="1:27" ht="12.75" hidden="1" customHeight="1" outlineLevel="1" x14ac:dyDescent="0.2">
      <c r="A238" s="89" t="s">
        <v>1675</v>
      </c>
      <c r="B238" s="63" t="s">
        <v>90</v>
      </c>
      <c r="C238" s="43" t="s">
        <v>79</v>
      </c>
      <c r="D238" s="44">
        <f>$D$163</f>
        <v>1716.97</v>
      </c>
      <c r="E238" s="44">
        <f>$D$163</f>
        <v>1716.97</v>
      </c>
      <c r="F238" s="44">
        <f t="shared" ref="F238:AA238" si="136">$D$163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2">
      <c r="A239" s="89" t="s">
        <v>1676</v>
      </c>
      <c r="B239" s="63" t="s">
        <v>83</v>
      </c>
      <c r="C239" s="43" t="s">
        <v>79</v>
      </c>
      <c r="D239" s="44">
        <v>4.68</v>
      </c>
      <c r="E239" s="44">
        <v>4.68</v>
      </c>
      <c r="F239" s="44">
        <v>4.68</v>
      </c>
      <c r="G239" s="44">
        <v>4.68</v>
      </c>
      <c r="H239" s="44">
        <v>4.68</v>
      </c>
      <c r="I239" s="44">
        <v>4.68</v>
      </c>
      <c r="J239" s="44">
        <v>4.68</v>
      </c>
      <c r="K239" s="44">
        <v>4.68</v>
      </c>
      <c r="L239" s="44">
        <v>4.68</v>
      </c>
      <c r="M239" s="44">
        <v>4.68</v>
      </c>
      <c r="N239" s="44">
        <v>4.68</v>
      </c>
      <c r="O239" s="44">
        <v>4.68</v>
      </c>
      <c r="P239" s="44">
        <v>4.68</v>
      </c>
      <c r="Q239" s="44">
        <v>4.68</v>
      </c>
      <c r="R239" s="44">
        <v>4.68</v>
      </c>
      <c r="S239" s="44">
        <v>4.68</v>
      </c>
      <c r="T239" s="44">
        <v>4.68</v>
      </c>
      <c r="U239" s="44">
        <v>4.68</v>
      </c>
      <c r="V239" s="44">
        <v>4.68</v>
      </c>
      <c r="W239" s="44">
        <v>4.68</v>
      </c>
      <c r="X239" s="44">
        <v>4.68</v>
      </c>
      <c r="Y239" s="44">
        <v>4.68</v>
      </c>
      <c r="Z239" s="44">
        <v>4.68</v>
      </c>
      <c r="AA239" s="44">
        <v>4.68</v>
      </c>
    </row>
    <row r="240" spans="1:27" ht="12.75" hidden="1" customHeight="1" outlineLevel="1" x14ac:dyDescent="0.2">
      <c r="A240" s="89" t="s">
        <v>1677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collapsed="1" x14ac:dyDescent="0.2">
      <c r="A241" s="88" t="s">
        <v>1678</v>
      </c>
      <c r="B241" s="28" t="str">
        <f>"17"&amp;"."&amp;$B$776&amp;"."&amp;$B$777</f>
        <v>17.09.2023</v>
      </c>
      <c r="C241" s="80" t="s">
        <v>76</v>
      </c>
      <c r="D241" s="81">
        <f>ROUND(((D242+D243+D245+D244)/1000),5)</f>
        <v>3.3739300000000001</v>
      </c>
      <c r="E241" s="81">
        <f>ROUND(((E242+E243+E245+E244)/1000),5)</f>
        <v>3.2235399999999998</v>
      </c>
      <c r="F241" s="81">
        <f>ROUND(((F242+F243+F245+F244)/1000),5)</f>
        <v>3.1520800000000002</v>
      </c>
      <c r="G241" s="81">
        <f t="shared" ref="G241:AA241" si="138">ROUND(((G242+G243+G245+G244)/1000),5)</f>
        <v>3.1426699999999999</v>
      </c>
      <c r="H241" s="81">
        <f t="shared" si="138"/>
        <v>3.1532200000000001</v>
      </c>
      <c r="I241" s="81">
        <f t="shared" si="138"/>
        <v>3.1804800000000002</v>
      </c>
      <c r="J241" s="81">
        <f t="shared" si="138"/>
        <v>3.1474000000000002</v>
      </c>
      <c r="K241" s="81">
        <f t="shared" si="138"/>
        <v>3.31698</v>
      </c>
      <c r="L241" s="81">
        <f t="shared" si="138"/>
        <v>3.49716</v>
      </c>
      <c r="M241" s="81">
        <f t="shared" si="138"/>
        <v>3.6372599999999999</v>
      </c>
      <c r="N241" s="81">
        <f t="shared" si="138"/>
        <v>3.68438</v>
      </c>
      <c r="O241" s="81">
        <f t="shared" si="138"/>
        <v>3.6961300000000001</v>
      </c>
      <c r="P241" s="81">
        <f t="shared" si="138"/>
        <v>3.68858</v>
      </c>
      <c r="Q241" s="81">
        <f t="shared" si="138"/>
        <v>3.6802600000000001</v>
      </c>
      <c r="R241" s="81">
        <f t="shared" si="138"/>
        <v>3.6890700000000001</v>
      </c>
      <c r="S241" s="81">
        <f t="shared" si="138"/>
        <v>3.6974499999999999</v>
      </c>
      <c r="T241" s="81">
        <f t="shared" si="138"/>
        <v>3.73847</v>
      </c>
      <c r="U241" s="81">
        <f t="shared" si="138"/>
        <v>3.7904</v>
      </c>
      <c r="V241" s="81">
        <f t="shared" si="138"/>
        <v>3.95025</v>
      </c>
      <c r="W241" s="81">
        <f t="shared" si="138"/>
        <v>4.0401600000000002</v>
      </c>
      <c r="X241" s="81">
        <f t="shared" si="138"/>
        <v>4.3019600000000002</v>
      </c>
      <c r="Y241" s="81">
        <f t="shared" si="138"/>
        <v>3.9794800000000001</v>
      </c>
      <c r="Z241" s="81">
        <f t="shared" si="138"/>
        <v>3.5716000000000001</v>
      </c>
      <c r="AA241" s="81">
        <f t="shared" si="138"/>
        <v>3.3760699999999999</v>
      </c>
    </row>
    <row r="242" spans="1:27" ht="12.75" hidden="1" customHeight="1" outlineLevel="1" x14ac:dyDescent="0.2">
      <c r="A242" s="89" t="s">
        <v>1679</v>
      </c>
      <c r="B242" s="63" t="s">
        <v>230</v>
      </c>
      <c r="C242" s="43" t="s">
        <v>79</v>
      </c>
      <c r="D242" s="44">
        <v>1435.92</v>
      </c>
      <c r="E242" s="44">
        <v>1285.53</v>
      </c>
      <c r="F242" s="44">
        <v>1214.07</v>
      </c>
      <c r="G242" s="44">
        <v>1204.6600000000001</v>
      </c>
      <c r="H242" s="44">
        <v>1215.21</v>
      </c>
      <c r="I242" s="44">
        <v>1242.47</v>
      </c>
      <c r="J242" s="44">
        <v>1209.3900000000001</v>
      </c>
      <c r="K242" s="44">
        <v>1378.97</v>
      </c>
      <c r="L242" s="44">
        <v>1559.15</v>
      </c>
      <c r="M242" s="44">
        <v>1699.25</v>
      </c>
      <c r="N242" s="44">
        <v>1746.37</v>
      </c>
      <c r="O242" s="44">
        <v>1758.12</v>
      </c>
      <c r="P242" s="44">
        <v>1750.57</v>
      </c>
      <c r="Q242" s="44">
        <v>1742.25</v>
      </c>
      <c r="R242" s="44">
        <v>1751.06</v>
      </c>
      <c r="S242" s="44">
        <v>1759.44</v>
      </c>
      <c r="T242" s="44">
        <v>1800.46</v>
      </c>
      <c r="U242" s="44">
        <v>1852.39</v>
      </c>
      <c r="V242" s="44">
        <v>2012.24</v>
      </c>
      <c r="W242" s="44">
        <v>2102.15</v>
      </c>
      <c r="X242" s="44">
        <v>2363.9499999999998</v>
      </c>
      <c r="Y242" s="44">
        <v>2041.47</v>
      </c>
      <c r="Z242" s="44">
        <v>1633.59</v>
      </c>
      <c r="AA242" s="44">
        <v>1438.06</v>
      </c>
    </row>
    <row r="243" spans="1:27" ht="12.75" hidden="1" customHeight="1" outlineLevel="1" x14ac:dyDescent="0.2">
      <c r="A243" s="89" t="s">
        <v>1680</v>
      </c>
      <c r="B243" s="63" t="s">
        <v>90</v>
      </c>
      <c r="C243" s="43" t="s">
        <v>79</v>
      </c>
      <c r="D243" s="44">
        <f>$D$163</f>
        <v>1716.97</v>
      </c>
      <c r="E243" s="44">
        <f>$D$163</f>
        <v>1716.97</v>
      </c>
      <c r="F243" s="44">
        <f t="shared" ref="F243:AA243" si="139">$D$163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2">
      <c r="A244" s="89" t="s">
        <v>1681</v>
      </c>
      <c r="B244" s="63" t="s">
        <v>83</v>
      </c>
      <c r="C244" s="43" t="s">
        <v>79</v>
      </c>
      <c r="D244" s="44">
        <v>4.68</v>
      </c>
      <c r="E244" s="44">
        <v>4.68</v>
      </c>
      <c r="F244" s="44">
        <v>4.68</v>
      </c>
      <c r="G244" s="44">
        <v>4.68</v>
      </c>
      <c r="H244" s="44">
        <v>4.68</v>
      </c>
      <c r="I244" s="44">
        <v>4.68</v>
      </c>
      <c r="J244" s="44">
        <v>4.68</v>
      </c>
      <c r="K244" s="44">
        <v>4.68</v>
      </c>
      <c r="L244" s="44">
        <v>4.68</v>
      </c>
      <c r="M244" s="44">
        <v>4.68</v>
      </c>
      <c r="N244" s="44">
        <v>4.68</v>
      </c>
      <c r="O244" s="44">
        <v>4.68</v>
      </c>
      <c r="P244" s="44">
        <v>4.68</v>
      </c>
      <c r="Q244" s="44">
        <v>4.68</v>
      </c>
      <c r="R244" s="44">
        <v>4.68</v>
      </c>
      <c r="S244" s="44">
        <v>4.68</v>
      </c>
      <c r="T244" s="44">
        <v>4.68</v>
      </c>
      <c r="U244" s="44">
        <v>4.68</v>
      </c>
      <c r="V244" s="44">
        <v>4.68</v>
      </c>
      <c r="W244" s="44">
        <v>4.68</v>
      </c>
      <c r="X244" s="44">
        <v>4.68</v>
      </c>
      <c r="Y244" s="44">
        <v>4.68</v>
      </c>
      <c r="Z244" s="44">
        <v>4.68</v>
      </c>
      <c r="AA244" s="44">
        <v>4.68</v>
      </c>
    </row>
    <row r="245" spans="1:27" ht="12.75" hidden="1" customHeight="1" outlineLevel="1" x14ac:dyDescent="0.2">
      <c r="A245" s="89" t="s">
        <v>1682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collapsed="1" x14ac:dyDescent="0.2">
      <c r="A246" s="88" t="s">
        <v>1683</v>
      </c>
      <c r="B246" s="28" t="str">
        <f>"18"&amp;"."&amp;$B$776&amp;"."&amp;$B$777</f>
        <v>18.09.2023</v>
      </c>
      <c r="C246" s="80" t="s">
        <v>76</v>
      </c>
      <c r="D246" s="81">
        <f>ROUND(((D247+D248+D250+D249)/1000),5)</f>
        <v>3.2110699999999999</v>
      </c>
      <c r="E246" s="81">
        <f>ROUND(((E247+E248+E250+E249)/1000),5)</f>
        <v>3.1539600000000001</v>
      </c>
      <c r="F246" s="81">
        <f>ROUND(((F247+F248+F250+F249)/1000),5)</f>
        <v>3.08358</v>
      </c>
      <c r="G246" s="81">
        <f t="shared" ref="G246:AA246" si="141">ROUND(((G247+G248+G250+G249)/1000),5)</f>
        <v>3.07612</v>
      </c>
      <c r="H246" s="81">
        <f t="shared" si="141"/>
        <v>3.1732900000000002</v>
      </c>
      <c r="I246" s="81">
        <f t="shared" si="141"/>
        <v>3.3224499999999999</v>
      </c>
      <c r="J246" s="81">
        <f t="shared" si="141"/>
        <v>3.4255300000000002</v>
      </c>
      <c r="K246" s="81">
        <f t="shared" si="141"/>
        <v>3.65794</v>
      </c>
      <c r="L246" s="81">
        <f t="shared" si="141"/>
        <v>3.8913600000000002</v>
      </c>
      <c r="M246" s="81">
        <f t="shared" si="141"/>
        <v>4.0472200000000003</v>
      </c>
      <c r="N246" s="81">
        <f t="shared" si="141"/>
        <v>4.1250299999999998</v>
      </c>
      <c r="O246" s="81">
        <f t="shared" si="141"/>
        <v>4.1030600000000002</v>
      </c>
      <c r="P246" s="81">
        <f t="shared" si="141"/>
        <v>4.05661</v>
      </c>
      <c r="Q246" s="81">
        <f t="shared" si="141"/>
        <v>4.1441400000000002</v>
      </c>
      <c r="R246" s="81">
        <f t="shared" si="141"/>
        <v>3.9977</v>
      </c>
      <c r="S246" s="81">
        <f t="shared" si="141"/>
        <v>3.99478</v>
      </c>
      <c r="T246" s="81">
        <f t="shared" si="141"/>
        <v>3.96767</v>
      </c>
      <c r="U246" s="81">
        <f t="shared" si="141"/>
        <v>3.9409299999999998</v>
      </c>
      <c r="V246" s="81">
        <f t="shared" si="141"/>
        <v>4.0026200000000003</v>
      </c>
      <c r="W246" s="81">
        <f t="shared" si="141"/>
        <v>4.1267300000000002</v>
      </c>
      <c r="X246" s="81">
        <f t="shared" si="141"/>
        <v>4.0842499999999999</v>
      </c>
      <c r="Y246" s="81">
        <f t="shared" si="141"/>
        <v>3.90524</v>
      </c>
      <c r="Z246" s="81">
        <f t="shared" si="141"/>
        <v>3.5843500000000001</v>
      </c>
      <c r="AA246" s="81">
        <f t="shared" si="141"/>
        <v>3.4315000000000002</v>
      </c>
    </row>
    <row r="247" spans="1:27" ht="12.75" hidden="1" customHeight="1" outlineLevel="1" x14ac:dyDescent="0.2">
      <c r="A247" s="89" t="s">
        <v>1684</v>
      </c>
      <c r="B247" s="63" t="s">
        <v>230</v>
      </c>
      <c r="C247" s="43" t="s">
        <v>79</v>
      </c>
      <c r="D247" s="44">
        <v>1273.06</v>
      </c>
      <c r="E247" s="44">
        <v>1215.95</v>
      </c>
      <c r="F247" s="44">
        <v>1145.57</v>
      </c>
      <c r="G247" s="44">
        <v>1138.1099999999999</v>
      </c>
      <c r="H247" s="44">
        <v>1235.28</v>
      </c>
      <c r="I247" s="44">
        <v>1384.44</v>
      </c>
      <c r="J247" s="44">
        <v>1487.52</v>
      </c>
      <c r="K247" s="44">
        <v>1719.93</v>
      </c>
      <c r="L247" s="44">
        <v>1953.35</v>
      </c>
      <c r="M247" s="44">
        <v>2109.21</v>
      </c>
      <c r="N247" s="44">
        <v>2187.02</v>
      </c>
      <c r="O247" s="44">
        <v>2165.0500000000002</v>
      </c>
      <c r="P247" s="44">
        <v>2118.6</v>
      </c>
      <c r="Q247" s="44">
        <v>2206.13</v>
      </c>
      <c r="R247" s="44">
        <v>2059.69</v>
      </c>
      <c r="S247" s="44">
        <v>2056.77</v>
      </c>
      <c r="T247" s="44">
        <v>2029.66</v>
      </c>
      <c r="U247" s="44">
        <v>2002.92</v>
      </c>
      <c r="V247" s="44">
        <v>2064.61</v>
      </c>
      <c r="W247" s="44">
        <v>2188.7199999999998</v>
      </c>
      <c r="X247" s="44">
        <v>2146.2399999999998</v>
      </c>
      <c r="Y247" s="44">
        <v>1967.23</v>
      </c>
      <c r="Z247" s="44">
        <v>1646.34</v>
      </c>
      <c r="AA247" s="44">
        <v>1493.49</v>
      </c>
    </row>
    <row r="248" spans="1:27" ht="12.75" hidden="1" customHeight="1" outlineLevel="1" x14ac:dyDescent="0.2">
      <c r="A248" s="89" t="s">
        <v>1685</v>
      </c>
      <c r="B248" s="63" t="s">
        <v>90</v>
      </c>
      <c r="C248" s="43" t="s">
        <v>79</v>
      </c>
      <c r="D248" s="44">
        <f>$D$163</f>
        <v>1716.97</v>
      </c>
      <c r="E248" s="44">
        <f>$D$163</f>
        <v>1716.97</v>
      </c>
      <c r="F248" s="44">
        <f t="shared" ref="F248:AA248" si="142">$D$163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2">
      <c r="A249" s="89" t="s">
        <v>1686</v>
      </c>
      <c r="B249" s="63" t="s">
        <v>83</v>
      </c>
      <c r="C249" s="43" t="s">
        <v>79</v>
      </c>
      <c r="D249" s="44">
        <v>4.68</v>
      </c>
      <c r="E249" s="44">
        <v>4.68</v>
      </c>
      <c r="F249" s="44">
        <v>4.68</v>
      </c>
      <c r="G249" s="44">
        <v>4.68</v>
      </c>
      <c r="H249" s="44">
        <v>4.68</v>
      </c>
      <c r="I249" s="44">
        <v>4.68</v>
      </c>
      <c r="J249" s="44">
        <v>4.68</v>
      </c>
      <c r="K249" s="44">
        <v>4.68</v>
      </c>
      <c r="L249" s="44">
        <v>4.68</v>
      </c>
      <c r="M249" s="44">
        <v>4.68</v>
      </c>
      <c r="N249" s="44">
        <v>4.68</v>
      </c>
      <c r="O249" s="44">
        <v>4.68</v>
      </c>
      <c r="P249" s="44">
        <v>4.68</v>
      </c>
      <c r="Q249" s="44">
        <v>4.68</v>
      </c>
      <c r="R249" s="44">
        <v>4.68</v>
      </c>
      <c r="S249" s="44">
        <v>4.68</v>
      </c>
      <c r="T249" s="44">
        <v>4.68</v>
      </c>
      <c r="U249" s="44">
        <v>4.68</v>
      </c>
      <c r="V249" s="44">
        <v>4.68</v>
      </c>
      <c r="W249" s="44">
        <v>4.68</v>
      </c>
      <c r="X249" s="44">
        <v>4.68</v>
      </c>
      <c r="Y249" s="44">
        <v>4.68</v>
      </c>
      <c r="Z249" s="44">
        <v>4.68</v>
      </c>
      <c r="AA249" s="44">
        <v>4.68</v>
      </c>
    </row>
    <row r="250" spans="1:27" ht="12.75" hidden="1" customHeight="1" outlineLevel="1" x14ac:dyDescent="0.2">
      <c r="A250" s="89" t="s">
        <v>1687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collapsed="1" x14ac:dyDescent="0.2">
      <c r="A251" s="88" t="s">
        <v>1688</v>
      </c>
      <c r="B251" s="28" t="str">
        <f>"19"&amp;"."&amp;$B$776&amp;"."&amp;$B$777</f>
        <v>19.09.2023</v>
      </c>
      <c r="C251" s="80" t="s">
        <v>76</v>
      </c>
      <c r="D251" s="81">
        <f>ROUND(((D252+D253+D255+D254)/1000),5)</f>
        <v>3.19876</v>
      </c>
      <c r="E251" s="81">
        <f>ROUND(((E252+E253+E255+E254)/1000),5)</f>
        <v>3.1512099999999998</v>
      </c>
      <c r="F251" s="81">
        <f>ROUND(((F252+F253+F255+F254)/1000),5)</f>
        <v>3.0837500000000002</v>
      </c>
      <c r="G251" s="81">
        <f t="shared" ref="G251:AA251" si="144">ROUND(((G252+G253+G255+G254)/1000),5)</f>
        <v>3.0790000000000002</v>
      </c>
      <c r="H251" s="81">
        <f t="shared" si="144"/>
        <v>3.15787</v>
      </c>
      <c r="I251" s="81">
        <f t="shared" si="144"/>
        <v>3.2968700000000002</v>
      </c>
      <c r="J251" s="81">
        <f t="shared" si="144"/>
        <v>3.4355099999999998</v>
      </c>
      <c r="K251" s="81">
        <f t="shared" si="144"/>
        <v>3.6714600000000002</v>
      </c>
      <c r="L251" s="81">
        <f t="shared" si="144"/>
        <v>3.9737200000000001</v>
      </c>
      <c r="M251" s="81">
        <f t="shared" si="144"/>
        <v>4.2809200000000001</v>
      </c>
      <c r="N251" s="81">
        <f t="shared" si="144"/>
        <v>4.3026299999999997</v>
      </c>
      <c r="O251" s="81">
        <f t="shared" si="144"/>
        <v>4.2851299999999997</v>
      </c>
      <c r="P251" s="81">
        <f t="shared" si="144"/>
        <v>4.2626499999999998</v>
      </c>
      <c r="Q251" s="81">
        <f t="shared" si="144"/>
        <v>4.2797999999999998</v>
      </c>
      <c r="R251" s="81">
        <f t="shared" si="144"/>
        <v>4.0006199999999996</v>
      </c>
      <c r="S251" s="81">
        <f t="shared" si="144"/>
        <v>4.0027999999999997</v>
      </c>
      <c r="T251" s="81">
        <f t="shared" si="144"/>
        <v>3.97742</v>
      </c>
      <c r="U251" s="81">
        <f t="shared" si="144"/>
        <v>3.9445600000000001</v>
      </c>
      <c r="V251" s="81">
        <f t="shared" si="144"/>
        <v>4.0030599999999996</v>
      </c>
      <c r="W251" s="81">
        <f t="shared" si="144"/>
        <v>4.1071499999999999</v>
      </c>
      <c r="X251" s="81">
        <f t="shared" si="144"/>
        <v>4.1008399999999998</v>
      </c>
      <c r="Y251" s="81">
        <f t="shared" si="144"/>
        <v>4.0030200000000002</v>
      </c>
      <c r="Z251" s="81">
        <f t="shared" si="144"/>
        <v>3.6366900000000002</v>
      </c>
      <c r="AA251" s="81">
        <f t="shared" si="144"/>
        <v>3.40083</v>
      </c>
    </row>
    <row r="252" spans="1:27" ht="12.75" hidden="1" customHeight="1" outlineLevel="1" x14ac:dyDescent="0.2">
      <c r="A252" s="89" t="s">
        <v>1689</v>
      </c>
      <c r="B252" s="63" t="s">
        <v>230</v>
      </c>
      <c r="C252" s="43" t="s">
        <v>79</v>
      </c>
      <c r="D252" s="44">
        <v>1260.75</v>
      </c>
      <c r="E252" s="44">
        <v>1213.2</v>
      </c>
      <c r="F252" s="44">
        <v>1145.74</v>
      </c>
      <c r="G252" s="44">
        <v>1140.99</v>
      </c>
      <c r="H252" s="44">
        <v>1219.8599999999999</v>
      </c>
      <c r="I252" s="44">
        <v>1358.86</v>
      </c>
      <c r="J252" s="44">
        <v>1497.5</v>
      </c>
      <c r="K252" s="44">
        <v>1733.45</v>
      </c>
      <c r="L252" s="44">
        <v>2035.71</v>
      </c>
      <c r="M252" s="44">
        <v>2342.91</v>
      </c>
      <c r="N252" s="44">
        <v>2364.62</v>
      </c>
      <c r="O252" s="44">
        <v>2347.12</v>
      </c>
      <c r="P252" s="44">
        <v>2324.64</v>
      </c>
      <c r="Q252" s="44">
        <v>2341.79</v>
      </c>
      <c r="R252" s="44">
        <v>2062.61</v>
      </c>
      <c r="S252" s="44">
        <v>2064.79</v>
      </c>
      <c r="T252" s="44">
        <v>2039.41</v>
      </c>
      <c r="U252" s="44">
        <v>2006.55</v>
      </c>
      <c r="V252" s="44">
        <v>2065.0500000000002</v>
      </c>
      <c r="W252" s="44">
        <v>2169.14</v>
      </c>
      <c r="X252" s="44">
        <v>2162.83</v>
      </c>
      <c r="Y252" s="44">
        <v>2065.0100000000002</v>
      </c>
      <c r="Z252" s="44">
        <v>1698.68</v>
      </c>
      <c r="AA252" s="44">
        <v>1462.82</v>
      </c>
    </row>
    <row r="253" spans="1:27" ht="12.75" hidden="1" customHeight="1" outlineLevel="1" x14ac:dyDescent="0.2">
      <c r="A253" s="89" t="s">
        <v>1690</v>
      </c>
      <c r="B253" s="63" t="s">
        <v>90</v>
      </c>
      <c r="C253" s="43" t="s">
        <v>79</v>
      </c>
      <c r="D253" s="44">
        <f>$D$163</f>
        <v>1716.97</v>
      </c>
      <c r="E253" s="44">
        <f>$D$163</f>
        <v>1716.97</v>
      </c>
      <c r="F253" s="44">
        <f t="shared" ref="F253:AA253" si="145">$D$163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2">
      <c r="A254" s="89" t="s">
        <v>1691</v>
      </c>
      <c r="B254" s="63" t="s">
        <v>83</v>
      </c>
      <c r="C254" s="43" t="s">
        <v>79</v>
      </c>
      <c r="D254" s="44">
        <v>4.68</v>
      </c>
      <c r="E254" s="44">
        <v>4.68</v>
      </c>
      <c r="F254" s="44">
        <v>4.68</v>
      </c>
      <c r="G254" s="44">
        <v>4.68</v>
      </c>
      <c r="H254" s="44">
        <v>4.68</v>
      </c>
      <c r="I254" s="44">
        <v>4.68</v>
      </c>
      <c r="J254" s="44">
        <v>4.68</v>
      </c>
      <c r="K254" s="44">
        <v>4.68</v>
      </c>
      <c r="L254" s="44">
        <v>4.68</v>
      </c>
      <c r="M254" s="44">
        <v>4.68</v>
      </c>
      <c r="N254" s="44">
        <v>4.68</v>
      </c>
      <c r="O254" s="44">
        <v>4.68</v>
      </c>
      <c r="P254" s="44">
        <v>4.68</v>
      </c>
      <c r="Q254" s="44">
        <v>4.68</v>
      </c>
      <c r="R254" s="44">
        <v>4.68</v>
      </c>
      <c r="S254" s="44">
        <v>4.68</v>
      </c>
      <c r="T254" s="44">
        <v>4.68</v>
      </c>
      <c r="U254" s="44">
        <v>4.68</v>
      </c>
      <c r="V254" s="44">
        <v>4.68</v>
      </c>
      <c r="W254" s="44">
        <v>4.68</v>
      </c>
      <c r="X254" s="44">
        <v>4.68</v>
      </c>
      <c r="Y254" s="44">
        <v>4.68</v>
      </c>
      <c r="Z254" s="44">
        <v>4.68</v>
      </c>
      <c r="AA254" s="44">
        <v>4.68</v>
      </c>
    </row>
    <row r="255" spans="1:27" ht="12.75" hidden="1" customHeight="1" outlineLevel="1" x14ac:dyDescent="0.2">
      <c r="A255" s="89" t="s">
        <v>1692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collapsed="1" x14ac:dyDescent="0.2">
      <c r="A256" s="88" t="s">
        <v>1693</v>
      </c>
      <c r="B256" s="28" t="str">
        <f>"20"&amp;"."&amp;$B$776&amp;"."&amp;$B$777</f>
        <v>20.09.2023</v>
      </c>
      <c r="C256" s="80" t="s">
        <v>76</v>
      </c>
      <c r="D256" s="81">
        <f>ROUND(((D257+D258+D260+D259)/1000),5)</f>
        <v>3.20614</v>
      </c>
      <c r="E256" s="81">
        <f>ROUND(((E257+E258+E260+E259)/1000),5)</f>
        <v>3.0863200000000002</v>
      </c>
      <c r="F256" s="81">
        <f>ROUND(((F257+F258+F260+F259)/1000),5)</f>
        <v>3.0352000000000001</v>
      </c>
      <c r="G256" s="81">
        <f t="shared" ref="G256:AA256" si="147">ROUND(((G257+G258+G260+G259)/1000),5)</f>
        <v>3.0214400000000001</v>
      </c>
      <c r="H256" s="81">
        <f t="shared" si="147"/>
        <v>3.09246</v>
      </c>
      <c r="I256" s="81">
        <f t="shared" si="147"/>
        <v>3.2448399999999999</v>
      </c>
      <c r="J256" s="81">
        <f t="shared" si="147"/>
        <v>3.4263499999999998</v>
      </c>
      <c r="K256" s="81">
        <f t="shared" si="147"/>
        <v>3.6485300000000001</v>
      </c>
      <c r="L256" s="81">
        <f t="shared" si="147"/>
        <v>3.919</v>
      </c>
      <c r="M256" s="81">
        <f t="shared" si="147"/>
        <v>4.4919399999999996</v>
      </c>
      <c r="N256" s="81">
        <f t="shared" si="147"/>
        <v>4.5315899999999996</v>
      </c>
      <c r="O256" s="81">
        <f t="shared" si="147"/>
        <v>4.4942099999999998</v>
      </c>
      <c r="P256" s="81">
        <f t="shared" si="147"/>
        <v>4.34992</v>
      </c>
      <c r="Q256" s="81">
        <f t="shared" si="147"/>
        <v>4.4935700000000001</v>
      </c>
      <c r="R256" s="81">
        <f t="shared" si="147"/>
        <v>4.0050299999999996</v>
      </c>
      <c r="S256" s="81">
        <f t="shared" si="147"/>
        <v>4.0035299999999996</v>
      </c>
      <c r="T256" s="81">
        <f t="shared" si="147"/>
        <v>3.9903499999999998</v>
      </c>
      <c r="U256" s="81">
        <f t="shared" si="147"/>
        <v>3.9703599999999999</v>
      </c>
      <c r="V256" s="81">
        <f t="shared" si="147"/>
        <v>4.0102200000000003</v>
      </c>
      <c r="W256" s="81">
        <f t="shared" si="147"/>
        <v>4.09985</v>
      </c>
      <c r="X256" s="81">
        <f t="shared" si="147"/>
        <v>4.2447400000000002</v>
      </c>
      <c r="Y256" s="81">
        <f t="shared" si="147"/>
        <v>3.9840100000000001</v>
      </c>
      <c r="Z256" s="81">
        <f t="shared" si="147"/>
        <v>3.66703</v>
      </c>
      <c r="AA256" s="81">
        <f t="shared" si="147"/>
        <v>3.3775900000000001</v>
      </c>
    </row>
    <row r="257" spans="1:27" ht="12.75" hidden="1" customHeight="1" outlineLevel="1" x14ac:dyDescent="0.2">
      <c r="A257" s="89" t="s">
        <v>1694</v>
      </c>
      <c r="B257" s="63" t="s">
        <v>230</v>
      </c>
      <c r="C257" s="43" t="s">
        <v>79</v>
      </c>
      <c r="D257" s="44">
        <v>1268.1300000000001</v>
      </c>
      <c r="E257" s="44">
        <v>1148.31</v>
      </c>
      <c r="F257" s="44">
        <v>1097.19</v>
      </c>
      <c r="G257" s="44">
        <v>1083.43</v>
      </c>
      <c r="H257" s="44">
        <v>1154.45</v>
      </c>
      <c r="I257" s="44">
        <v>1306.83</v>
      </c>
      <c r="J257" s="44">
        <v>1488.34</v>
      </c>
      <c r="K257" s="44">
        <v>1710.52</v>
      </c>
      <c r="L257" s="44">
        <v>1980.99</v>
      </c>
      <c r="M257" s="44">
        <v>2553.9299999999998</v>
      </c>
      <c r="N257" s="44">
        <v>2593.58</v>
      </c>
      <c r="O257" s="44">
        <v>2556.1999999999998</v>
      </c>
      <c r="P257" s="44">
        <v>2411.91</v>
      </c>
      <c r="Q257" s="44">
        <v>2555.56</v>
      </c>
      <c r="R257" s="44">
        <v>2067.02</v>
      </c>
      <c r="S257" s="44">
        <v>2065.52</v>
      </c>
      <c r="T257" s="44">
        <v>2052.34</v>
      </c>
      <c r="U257" s="44">
        <v>2032.35</v>
      </c>
      <c r="V257" s="44">
        <v>2072.21</v>
      </c>
      <c r="W257" s="44">
        <v>2161.84</v>
      </c>
      <c r="X257" s="44">
        <v>2306.73</v>
      </c>
      <c r="Y257" s="44">
        <v>2046</v>
      </c>
      <c r="Z257" s="44">
        <v>1729.02</v>
      </c>
      <c r="AA257" s="44">
        <v>1439.58</v>
      </c>
    </row>
    <row r="258" spans="1:27" ht="12.75" hidden="1" customHeight="1" outlineLevel="1" x14ac:dyDescent="0.2">
      <c r="A258" s="89" t="s">
        <v>1695</v>
      </c>
      <c r="B258" s="63" t="s">
        <v>90</v>
      </c>
      <c r="C258" s="43" t="s">
        <v>79</v>
      </c>
      <c r="D258" s="44">
        <f>$D$163</f>
        <v>1716.97</v>
      </c>
      <c r="E258" s="44">
        <f>$D$163</f>
        <v>1716.97</v>
      </c>
      <c r="F258" s="44">
        <f t="shared" ref="F258:AA258" si="148">$D$163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2">
      <c r="A259" s="89" t="s">
        <v>1696</v>
      </c>
      <c r="B259" s="63" t="s">
        <v>83</v>
      </c>
      <c r="C259" s="43" t="s">
        <v>79</v>
      </c>
      <c r="D259" s="44">
        <v>4.68</v>
      </c>
      <c r="E259" s="44">
        <v>4.68</v>
      </c>
      <c r="F259" s="44">
        <v>4.68</v>
      </c>
      <c r="G259" s="44">
        <v>4.68</v>
      </c>
      <c r="H259" s="44">
        <v>4.68</v>
      </c>
      <c r="I259" s="44">
        <v>4.68</v>
      </c>
      <c r="J259" s="44">
        <v>4.68</v>
      </c>
      <c r="K259" s="44">
        <v>4.68</v>
      </c>
      <c r="L259" s="44">
        <v>4.68</v>
      </c>
      <c r="M259" s="44">
        <v>4.68</v>
      </c>
      <c r="N259" s="44">
        <v>4.68</v>
      </c>
      <c r="O259" s="44">
        <v>4.68</v>
      </c>
      <c r="P259" s="44">
        <v>4.68</v>
      </c>
      <c r="Q259" s="44">
        <v>4.68</v>
      </c>
      <c r="R259" s="44">
        <v>4.68</v>
      </c>
      <c r="S259" s="44">
        <v>4.68</v>
      </c>
      <c r="T259" s="44">
        <v>4.68</v>
      </c>
      <c r="U259" s="44">
        <v>4.68</v>
      </c>
      <c r="V259" s="44">
        <v>4.68</v>
      </c>
      <c r="W259" s="44">
        <v>4.68</v>
      </c>
      <c r="X259" s="44">
        <v>4.68</v>
      </c>
      <c r="Y259" s="44">
        <v>4.68</v>
      </c>
      <c r="Z259" s="44">
        <v>4.68</v>
      </c>
      <c r="AA259" s="44">
        <v>4.68</v>
      </c>
    </row>
    <row r="260" spans="1:27" ht="12.75" hidden="1" customHeight="1" outlineLevel="1" x14ac:dyDescent="0.2">
      <c r="A260" s="89" t="s">
        <v>1697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collapsed="1" x14ac:dyDescent="0.2">
      <c r="A261" s="88" t="s">
        <v>1698</v>
      </c>
      <c r="B261" s="28" t="str">
        <f>"21"&amp;"."&amp;$B$776&amp;"."&amp;$B$777</f>
        <v>21.09.2023</v>
      </c>
      <c r="C261" s="80" t="s">
        <v>76</v>
      </c>
      <c r="D261" s="81">
        <f>ROUND(((D262+D263+D265+D264)/1000),5)</f>
        <v>3.18831</v>
      </c>
      <c r="E261" s="81">
        <f>ROUND(((E262+E263+E265+E264)/1000),5)</f>
        <v>3.0887799999999999</v>
      </c>
      <c r="F261" s="81">
        <f>ROUND(((F262+F263+F265+F264)/1000),5)</f>
        <v>3.0193099999999999</v>
      </c>
      <c r="G261" s="81">
        <f t="shared" ref="G261:AA261" si="150">ROUND(((G262+G263+G265+G264)/1000),5)</f>
        <v>3.03146</v>
      </c>
      <c r="H261" s="81">
        <f t="shared" si="150"/>
        <v>3.1151499999999999</v>
      </c>
      <c r="I261" s="81">
        <f t="shared" si="150"/>
        <v>3.2347700000000001</v>
      </c>
      <c r="J261" s="81">
        <f t="shared" si="150"/>
        <v>3.3707500000000001</v>
      </c>
      <c r="K261" s="81">
        <f t="shared" si="150"/>
        <v>3.5838000000000001</v>
      </c>
      <c r="L261" s="81">
        <f t="shared" si="150"/>
        <v>3.92685</v>
      </c>
      <c r="M261" s="81">
        <f t="shared" si="150"/>
        <v>4.2641799999999996</v>
      </c>
      <c r="N261" s="81">
        <f t="shared" si="150"/>
        <v>4.2749699999999997</v>
      </c>
      <c r="O261" s="81">
        <f t="shared" si="150"/>
        <v>4.2730699999999997</v>
      </c>
      <c r="P261" s="81">
        <f t="shared" si="150"/>
        <v>4.2677199999999997</v>
      </c>
      <c r="Q261" s="81">
        <f t="shared" si="150"/>
        <v>4.2700699999999996</v>
      </c>
      <c r="R261" s="81">
        <f t="shared" si="150"/>
        <v>3.9819599999999999</v>
      </c>
      <c r="S261" s="81">
        <f t="shared" si="150"/>
        <v>3.9800800000000001</v>
      </c>
      <c r="T261" s="81">
        <f t="shared" si="150"/>
        <v>3.9601899999999999</v>
      </c>
      <c r="U261" s="81">
        <f t="shared" si="150"/>
        <v>3.9493</v>
      </c>
      <c r="V261" s="81">
        <f t="shared" si="150"/>
        <v>4.0747</v>
      </c>
      <c r="W261" s="81">
        <f t="shared" si="150"/>
        <v>4.13558</v>
      </c>
      <c r="X261" s="81">
        <f t="shared" si="150"/>
        <v>4.1101700000000001</v>
      </c>
      <c r="Y261" s="81">
        <f t="shared" si="150"/>
        <v>3.9562900000000001</v>
      </c>
      <c r="Z261" s="81">
        <f t="shared" si="150"/>
        <v>3.6739700000000002</v>
      </c>
      <c r="AA261" s="81">
        <f t="shared" si="150"/>
        <v>3.4071799999999999</v>
      </c>
    </row>
    <row r="262" spans="1:27" ht="12.75" hidden="1" customHeight="1" outlineLevel="1" x14ac:dyDescent="0.2">
      <c r="A262" s="89" t="s">
        <v>1699</v>
      </c>
      <c r="B262" s="63" t="s">
        <v>230</v>
      </c>
      <c r="C262" s="43" t="s">
        <v>79</v>
      </c>
      <c r="D262" s="44">
        <v>1250.3</v>
      </c>
      <c r="E262" s="44">
        <v>1150.77</v>
      </c>
      <c r="F262" s="44">
        <v>1081.3</v>
      </c>
      <c r="G262" s="44">
        <v>1093.45</v>
      </c>
      <c r="H262" s="44">
        <v>1177.1400000000001</v>
      </c>
      <c r="I262" s="44">
        <v>1296.76</v>
      </c>
      <c r="J262" s="44">
        <v>1432.74</v>
      </c>
      <c r="K262" s="44">
        <v>1645.79</v>
      </c>
      <c r="L262" s="44">
        <v>1988.84</v>
      </c>
      <c r="M262" s="44">
        <v>2326.17</v>
      </c>
      <c r="N262" s="44">
        <v>2336.96</v>
      </c>
      <c r="O262" s="44">
        <v>2335.06</v>
      </c>
      <c r="P262" s="44">
        <v>2329.71</v>
      </c>
      <c r="Q262" s="44">
        <v>2332.06</v>
      </c>
      <c r="R262" s="44">
        <v>2043.95</v>
      </c>
      <c r="S262" s="44">
        <v>2042.07</v>
      </c>
      <c r="T262" s="44">
        <v>2022.18</v>
      </c>
      <c r="U262" s="44">
        <v>2011.29</v>
      </c>
      <c r="V262" s="44">
        <v>2136.69</v>
      </c>
      <c r="W262" s="44">
        <v>2197.5700000000002</v>
      </c>
      <c r="X262" s="44">
        <v>2172.16</v>
      </c>
      <c r="Y262" s="44">
        <v>2018.28</v>
      </c>
      <c r="Z262" s="44">
        <v>1735.96</v>
      </c>
      <c r="AA262" s="44">
        <v>1469.17</v>
      </c>
    </row>
    <row r="263" spans="1:27" ht="12.75" hidden="1" customHeight="1" outlineLevel="1" x14ac:dyDescent="0.2">
      <c r="A263" s="89" t="s">
        <v>1700</v>
      </c>
      <c r="B263" s="63" t="s">
        <v>90</v>
      </c>
      <c r="C263" s="43" t="s">
        <v>79</v>
      </c>
      <c r="D263" s="44">
        <f>$D$163</f>
        <v>1716.97</v>
      </c>
      <c r="E263" s="44">
        <f>$D$163</f>
        <v>1716.97</v>
      </c>
      <c r="F263" s="44">
        <f t="shared" ref="F263:AA263" si="151">$D$163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2">
      <c r="A264" s="89" t="s">
        <v>1701</v>
      </c>
      <c r="B264" s="63" t="s">
        <v>83</v>
      </c>
      <c r="C264" s="43" t="s">
        <v>79</v>
      </c>
      <c r="D264" s="44">
        <v>4.68</v>
      </c>
      <c r="E264" s="44">
        <v>4.68</v>
      </c>
      <c r="F264" s="44">
        <v>4.68</v>
      </c>
      <c r="G264" s="44">
        <v>4.68</v>
      </c>
      <c r="H264" s="44">
        <v>4.68</v>
      </c>
      <c r="I264" s="44">
        <v>4.68</v>
      </c>
      <c r="J264" s="44">
        <v>4.68</v>
      </c>
      <c r="K264" s="44">
        <v>4.68</v>
      </c>
      <c r="L264" s="44">
        <v>4.68</v>
      </c>
      <c r="M264" s="44">
        <v>4.68</v>
      </c>
      <c r="N264" s="44">
        <v>4.68</v>
      </c>
      <c r="O264" s="44">
        <v>4.68</v>
      </c>
      <c r="P264" s="44">
        <v>4.68</v>
      </c>
      <c r="Q264" s="44">
        <v>4.68</v>
      </c>
      <c r="R264" s="44">
        <v>4.68</v>
      </c>
      <c r="S264" s="44">
        <v>4.68</v>
      </c>
      <c r="T264" s="44">
        <v>4.68</v>
      </c>
      <c r="U264" s="44">
        <v>4.68</v>
      </c>
      <c r="V264" s="44">
        <v>4.68</v>
      </c>
      <c r="W264" s="44">
        <v>4.68</v>
      </c>
      <c r="X264" s="44">
        <v>4.68</v>
      </c>
      <c r="Y264" s="44">
        <v>4.68</v>
      </c>
      <c r="Z264" s="44">
        <v>4.68</v>
      </c>
      <c r="AA264" s="44">
        <v>4.68</v>
      </c>
    </row>
    <row r="265" spans="1:27" ht="12.75" hidden="1" customHeight="1" outlineLevel="1" x14ac:dyDescent="0.2">
      <c r="A265" s="89" t="s">
        <v>1702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collapsed="1" x14ac:dyDescent="0.2">
      <c r="A266" s="88" t="s">
        <v>1703</v>
      </c>
      <c r="B266" s="28" t="str">
        <f>"22"&amp;"."&amp;$B$776&amp;"."&amp;$B$777</f>
        <v>22.09.2023</v>
      </c>
      <c r="C266" s="80" t="s">
        <v>76</v>
      </c>
      <c r="D266" s="81">
        <f>ROUND(((D267+D268+D270+D269)/1000),5)</f>
        <v>3.1905600000000001</v>
      </c>
      <c r="E266" s="81">
        <f>ROUND(((E267+E268+E270+E269)/1000),5)</f>
        <v>3.0851899999999999</v>
      </c>
      <c r="F266" s="81">
        <f>ROUND(((F267+F268+F270+F269)/1000),5)</f>
        <v>3.0308199999999998</v>
      </c>
      <c r="G266" s="81">
        <f t="shared" ref="G266:AA266" si="153">ROUND(((G267+G268+G270+G269)/1000),5)</f>
        <v>3.0314399999999999</v>
      </c>
      <c r="H266" s="81">
        <f t="shared" si="153"/>
        <v>3.0978400000000001</v>
      </c>
      <c r="I266" s="81">
        <f t="shared" si="153"/>
        <v>3.2736800000000001</v>
      </c>
      <c r="J266" s="81">
        <f t="shared" si="153"/>
        <v>3.4675500000000001</v>
      </c>
      <c r="K266" s="81">
        <f t="shared" si="153"/>
        <v>3.68222</v>
      </c>
      <c r="L266" s="81">
        <f t="shared" si="153"/>
        <v>3.92414</v>
      </c>
      <c r="M266" s="81">
        <f t="shared" si="153"/>
        <v>4.1011699999999998</v>
      </c>
      <c r="N266" s="81">
        <f t="shared" si="153"/>
        <v>4.1162000000000001</v>
      </c>
      <c r="O266" s="81">
        <f t="shared" si="153"/>
        <v>4.2711800000000002</v>
      </c>
      <c r="P266" s="81">
        <f t="shared" si="153"/>
        <v>4.0741100000000001</v>
      </c>
      <c r="Q266" s="81">
        <f t="shared" si="153"/>
        <v>4.1066500000000001</v>
      </c>
      <c r="R266" s="81">
        <f t="shared" si="153"/>
        <v>3.98759</v>
      </c>
      <c r="S266" s="81">
        <f t="shared" si="153"/>
        <v>3.9781499999999999</v>
      </c>
      <c r="T266" s="81">
        <f t="shared" si="153"/>
        <v>3.9749300000000001</v>
      </c>
      <c r="U266" s="81">
        <f t="shared" si="153"/>
        <v>3.9512499999999999</v>
      </c>
      <c r="V266" s="81">
        <f t="shared" si="153"/>
        <v>4.0237800000000004</v>
      </c>
      <c r="W266" s="81">
        <f t="shared" si="153"/>
        <v>4.0542100000000003</v>
      </c>
      <c r="X266" s="81">
        <f t="shared" si="153"/>
        <v>4.0496999999999996</v>
      </c>
      <c r="Y266" s="81">
        <f t="shared" si="153"/>
        <v>3.9655200000000002</v>
      </c>
      <c r="Z266" s="81">
        <f t="shared" si="153"/>
        <v>3.68764</v>
      </c>
      <c r="AA266" s="81">
        <f t="shared" si="153"/>
        <v>3.4943200000000001</v>
      </c>
    </row>
    <row r="267" spans="1:27" ht="12.75" hidden="1" customHeight="1" outlineLevel="1" x14ac:dyDescent="0.2">
      <c r="A267" s="89" t="s">
        <v>1704</v>
      </c>
      <c r="B267" s="63" t="s">
        <v>230</v>
      </c>
      <c r="C267" s="43" t="s">
        <v>79</v>
      </c>
      <c r="D267" s="44">
        <v>1252.55</v>
      </c>
      <c r="E267" s="44">
        <v>1147.18</v>
      </c>
      <c r="F267" s="44">
        <v>1092.81</v>
      </c>
      <c r="G267" s="44">
        <v>1093.43</v>
      </c>
      <c r="H267" s="44">
        <v>1159.83</v>
      </c>
      <c r="I267" s="44">
        <v>1335.67</v>
      </c>
      <c r="J267" s="44">
        <v>1529.54</v>
      </c>
      <c r="K267" s="44">
        <v>1744.21</v>
      </c>
      <c r="L267" s="44">
        <v>1986.13</v>
      </c>
      <c r="M267" s="44">
        <v>2163.16</v>
      </c>
      <c r="N267" s="44">
        <v>2178.19</v>
      </c>
      <c r="O267" s="44">
        <v>2333.17</v>
      </c>
      <c r="P267" s="44">
        <v>2136.1</v>
      </c>
      <c r="Q267" s="44">
        <v>2168.64</v>
      </c>
      <c r="R267" s="44">
        <v>2049.58</v>
      </c>
      <c r="S267" s="44">
        <v>2040.14</v>
      </c>
      <c r="T267" s="44">
        <v>2036.92</v>
      </c>
      <c r="U267" s="44">
        <v>2013.24</v>
      </c>
      <c r="V267" s="44">
        <v>2085.77</v>
      </c>
      <c r="W267" s="44">
        <v>2116.1999999999998</v>
      </c>
      <c r="X267" s="44">
        <v>2111.69</v>
      </c>
      <c r="Y267" s="44">
        <v>2027.51</v>
      </c>
      <c r="Z267" s="44">
        <v>1749.63</v>
      </c>
      <c r="AA267" s="44">
        <v>1556.31</v>
      </c>
    </row>
    <row r="268" spans="1:27" ht="12.75" hidden="1" customHeight="1" outlineLevel="1" x14ac:dyDescent="0.2">
      <c r="A268" s="89" t="s">
        <v>1705</v>
      </c>
      <c r="B268" s="63" t="s">
        <v>90</v>
      </c>
      <c r="C268" s="43" t="s">
        <v>79</v>
      </c>
      <c r="D268" s="44">
        <f>$D$163</f>
        <v>1716.97</v>
      </c>
      <c r="E268" s="44">
        <f>$D$163</f>
        <v>1716.97</v>
      </c>
      <c r="F268" s="44">
        <f t="shared" ref="F268:AA268" si="154">$D$163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2">
      <c r="A269" s="89" t="s">
        <v>1706</v>
      </c>
      <c r="B269" s="63" t="s">
        <v>83</v>
      </c>
      <c r="C269" s="43" t="s">
        <v>79</v>
      </c>
      <c r="D269" s="44">
        <v>4.68</v>
      </c>
      <c r="E269" s="44">
        <v>4.68</v>
      </c>
      <c r="F269" s="44">
        <v>4.68</v>
      </c>
      <c r="G269" s="44">
        <v>4.68</v>
      </c>
      <c r="H269" s="44">
        <v>4.68</v>
      </c>
      <c r="I269" s="44">
        <v>4.68</v>
      </c>
      <c r="J269" s="44">
        <v>4.68</v>
      </c>
      <c r="K269" s="44">
        <v>4.68</v>
      </c>
      <c r="L269" s="44">
        <v>4.68</v>
      </c>
      <c r="M269" s="44">
        <v>4.68</v>
      </c>
      <c r="N269" s="44">
        <v>4.68</v>
      </c>
      <c r="O269" s="44">
        <v>4.68</v>
      </c>
      <c r="P269" s="44">
        <v>4.68</v>
      </c>
      <c r="Q269" s="44">
        <v>4.68</v>
      </c>
      <c r="R269" s="44">
        <v>4.68</v>
      </c>
      <c r="S269" s="44">
        <v>4.68</v>
      </c>
      <c r="T269" s="44">
        <v>4.68</v>
      </c>
      <c r="U269" s="44">
        <v>4.68</v>
      </c>
      <c r="V269" s="44">
        <v>4.68</v>
      </c>
      <c r="W269" s="44">
        <v>4.68</v>
      </c>
      <c r="X269" s="44">
        <v>4.68</v>
      </c>
      <c r="Y269" s="44">
        <v>4.68</v>
      </c>
      <c r="Z269" s="44">
        <v>4.68</v>
      </c>
      <c r="AA269" s="44">
        <v>4.68</v>
      </c>
    </row>
    <row r="270" spans="1:27" ht="12.75" hidden="1" customHeight="1" outlineLevel="1" x14ac:dyDescent="0.2">
      <c r="A270" s="89" t="s">
        <v>1707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collapsed="1" x14ac:dyDescent="0.2">
      <c r="A271" s="88" t="s">
        <v>1708</v>
      </c>
      <c r="B271" s="28" t="str">
        <f>"23"&amp;"."&amp;$B$776&amp;"."&amp;$B$777</f>
        <v>23.09.2023</v>
      </c>
      <c r="C271" s="80" t="s">
        <v>76</v>
      </c>
      <c r="D271" s="81">
        <f>ROUND(((D272+D273+D275+D274)/1000),5)</f>
        <v>3.5169199999999998</v>
      </c>
      <c r="E271" s="81">
        <f>ROUND(((E272+E273+E275+E274)/1000),5)</f>
        <v>3.3663599999999998</v>
      </c>
      <c r="F271" s="81">
        <f>ROUND(((F272+F273+F275+F274)/1000),5)</f>
        <v>3.2636799999999999</v>
      </c>
      <c r="G271" s="81">
        <f t="shared" ref="G271:AA271" si="156">ROUND(((G272+G273+G275+G274)/1000),5)</f>
        <v>3.2090399999999999</v>
      </c>
      <c r="H271" s="81">
        <f t="shared" si="156"/>
        <v>3.2897599999999998</v>
      </c>
      <c r="I271" s="81">
        <f t="shared" si="156"/>
        <v>3.3073000000000001</v>
      </c>
      <c r="J271" s="81">
        <f t="shared" si="156"/>
        <v>3.4022999999999999</v>
      </c>
      <c r="K271" s="81">
        <f t="shared" si="156"/>
        <v>3.52719</v>
      </c>
      <c r="L271" s="81">
        <f t="shared" si="156"/>
        <v>3.7729400000000002</v>
      </c>
      <c r="M271" s="81">
        <f t="shared" si="156"/>
        <v>3.9181300000000001</v>
      </c>
      <c r="N271" s="81">
        <f t="shared" si="156"/>
        <v>4.0142199999999999</v>
      </c>
      <c r="O271" s="81">
        <f t="shared" si="156"/>
        <v>4.0463699999999996</v>
      </c>
      <c r="P271" s="81">
        <f t="shared" si="156"/>
        <v>4.2436499999999997</v>
      </c>
      <c r="Q271" s="81">
        <f t="shared" si="156"/>
        <v>4.26952</v>
      </c>
      <c r="R271" s="81">
        <f t="shared" si="156"/>
        <v>4.2594099999999999</v>
      </c>
      <c r="S271" s="81">
        <f t="shared" si="156"/>
        <v>4.1342699999999999</v>
      </c>
      <c r="T271" s="81">
        <f t="shared" si="156"/>
        <v>4.0759100000000004</v>
      </c>
      <c r="U271" s="81">
        <f t="shared" si="156"/>
        <v>4.0062699999999998</v>
      </c>
      <c r="V271" s="81">
        <f t="shared" si="156"/>
        <v>4.1422600000000003</v>
      </c>
      <c r="W271" s="81">
        <f t="shared" si="156"/>
        <v>4.1865500000000004</v>
      </c>
      <c r="X271" s="81">
        <f t="shared" si="156"/>
        <v>4.2899399999999996</v>
      </c>
      <c r="Y271" s="81">
        <f t="shared" si="156"/>
        <v>3.9664199999999998</v>
      </c>
      <c r="Z271" s="81">
        <f t="shared" si="156"/>
        <v>3.60385</v>
      </c>
      <c r="AA271" s="81">
        <f t="shared" si="156"/>
        <v>3.42482</v>
      </c>
    </row>
    <row r="272" spans="1:27" ht="12.75" hidden="1" customHeight="1" outlineLevel="1" x14ac:dyDescent="0.2">
      <c r="A272" s="89" t="s">
        <v>1709</v>
      </c>
      <c r="B272" s="63" t="s">
        <v>230</v>
      </c>
      <c r="C272" s="43" t="s">
        <v>79</v>
      </c>
      <c r="D272" s="44">
        <v>1578.91</v>
      </c>
      <c r="E272" s="44">
        <v>1428.35</v>
      </c>
      <c r="F272" s="44">
        <v>1325.67</v>
      </c>
      <c r="G272" s="44">
        <v>1271.03</v>
      </c>
      <c r="H272" s="44">
        <v>1351.75</v>
      </c>
      <c r="I272" s="44">
        <v>1369.29</v>
      </c>
      <c r="J272" s="44">
        <v>1464.29</v>
      </c>
      <c r="K272" s="44">
        <v>1589.18</v>
      </c>
      <c r="L272" s="44">
        <v>1834.93</v>
      </c>
      <c r="M272" s="44">
        <v>1980.12</v>
      </c>
      <c r="N272" s="44">
        <v>2076.21</v>
      </c>
      <c r="O272" s="44">
        <v>2108.36</v>
      </c>
      <c r="P272" s="44">
        <v>2305.64</v>
      </c>
      <c r="Q272" s="44">
        <v>2331.5100000000002</v>
      </c>
      <c r="R272" s="44">
        <v>2321.4</v>
      </c>
      <c r="S272" s="44">
        <v>2196.2600000000002</v>
      </c>
      <c r="T272" s="44">
        <v>2137.9</v>
      </c>
      <c r="U272" s="44">
        <v>2068.2600000000002</v>
      </c>
      <c r="V272" s="44">
        <v>2204.25</v>
      </c>
      <c r="W272" s="44">
        <v>2248.54</v>
      </c>
      <c r="X272" s="44">
        <v>2351.9299999999998</v>
      </c>
      <c r="Y272" s="44">
        <v>2028.41</v>
      </c>
      <c r="Z272" s="44">
        <v>1665.84</v>
      </c>
      <c r="AA272" s="44">
        <v>1486.81</v>
      </c>
    </row>
    <row r="273" spans="1:27" ht="12.75" hidden="1" customHeight="1" outlineLevel="1" x14ac:dyDescent="0.2">
      <c r="A273" s="89" t="s">
        <v>1710</v>
      </c>
      <c r="B273" s="63" t="s">
        <v>90</v>
      </c>
      <c r="C273" s="43" t="s">
        <v>79</v>
      </c>
      <c r="D273" s="44">
        <f>$D$163</f>
        <v>1716.97</v>
      </c>
      <c r="E273" s="44">
        <f>$D$163</f>
        <v>1716.97</v>
      </c>
      <c r="F273" s="44">
        <f t="shared" ref="F273:AA273" si="157">$D$163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2">
      <c r="A274" s="89" t="s">
        <v>1711</v>
      </c>
      <c r="B274" s="63" t="s">
        <v>83</v>
      </c>
      <c r="C274" s="43" t="s">
        <v>79</v>
      </c>
      <c r="D274" s="44">
        <v>4.68</v>
      </c>
      <c r="E274" s="44">
        <v>4.68</v>
      </c>
      <c r="F274" s="44">
        <v>4.68</v>
      </c>
      <c r="G274" s="44">
        <v>4.68</v>
      </c>
      <c r="H274" s="44">
        <v>4.68</v>
      </c>
      <c r="I274" s="44">
        <v>4.68</v>
      </c>
      <c r="J274" s="44">
        <v>4.68</v>
      </c>
      <c r="K274" s="44">
        <v>4.68</v>
      </c>
      <c r="L274" s="44">
        <v>4.68</v>
      </c>
      <c r="M274" s="44">
        <v>4.68</v>
      </c>
      <c r="N274" s="44">
        <v>4.68</v>
      </c>
      <c r="O274" s="44">
        <v>4.68</v>
      </c>
      <c r="P274" s="44">
        <v>4.68</v>
      </c>
      <c r="Q274" s="44">
        <v>4.68</v>
      </c>
      <c r="R274" s="44">
        <v>4.68</v>
      </c>
      <c r="S274" s="44">
        <v>4.68</v>
      </c>
      <c r="T274" s="44">
        <v>4.68</v>
      </c>
      <c r="U274" s="44">
        <v>4.68</v>
      </c>
      <c r="V274" s="44">
        <v>4.68</v>
      </c>
      <c r="W274" s="44">
        <v>4.68</v>
      </c>
      <c r="X274" s="44">
        <v>4.68</v>
      </c>
      <c r="Y274" s="44">
        <v>4.68</v>
      </c>
      <c r="Z274" s="44">
        <v>4.68</v>
      </c>
      <c r="AA274" s="44">
        <v>4.68</v>
      </c>
    </row>
    <row r="275" spans="1:27" ht="12.75" hidden="1" customHeight="1" outlineLevel="1" x14ac:dyDescent="0.2">
      <c r="A275" s="89" t="s">
        <v>1712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collapsed="1" x14ac:dyDescent="0.2">
      <c r="A276" s="88" t="s">
        <v>1713</v>
      </c>
      <c r="B276" s="28" t="str">
        <f>"24"&amp;"."&amp;$B$776&amp;"."&amp;$B$777</f>
        <v>24.09.2023</v>
      </c>
      <c r="C276" s="80" t="s">
        <v>76</v>
      </c>
      <c r="D276" s="81">
        <f>ROUND(((D277+D278+D280+D279)/1000),5)</f>
        <v>3.2411699999999999</v>
      </c>
      <c r="E276" s="81">
        <f>ROUND(((E277+E278+E280+E279)/1000),5)</f>
        <v>3.0858400000000001</v>
      </c>
      <c r="F276" s="81">
        <f>ROUND(((F277+F278+F280+F279)/1000),5)</f>
        <v>3.01234</v>
      </c>
      <c r="G276" s="81">
        <f t="shared" ref="G276:AA276" si="159">ROUND(((G277+G278+G280+G279)/1000),5)</f>
        <v>2.9614699999999998</v>
      </c>
      <c r="H276" s="81">
        <f t="shared" si="159"/>
        <v>3.0188899999999999</v>
      </c>
      <c r="I276" s="81">
        <f t="shared" si="159"/>
        <v>3.0643699999999998</v>
      </c>
      <c r="J276" s="81">
        <f t="shared" si="159"/>
        <v>2.8144999999999998</v>
      </c>
      <c r="K276" s="81">
        <f t="shared" si="159"/>
        <v>3.3109700000000002</v>
      </c>
      <c r="L276" s="81">
        <f t="shared" si="159"/>
        <v>3.51498</v>
      </c>
      <c r="M276" s="81">
        <f t="shared" si="159"/>
        <v>3.6786400000000001</v>
      </c>
      <c r="N276" s="81">
        <f t="shared" si="159"/>
        <v>3.72601</v>
      </c>
      <c r="O276" s="81">
        <f t="shared" si="159"/>
        <v>3.7364999999999999</v>
      </c>
      <c r="P276" s="81">
        <f t="shared" si="159"/>
        <v>3.7275399999999999</v>
      </c>
      <c r="Q276" s="81">
        <f t="shared" si="159"/>
        <v>3.7406899999999998</v>
      </c>
      <c r="R276" s="81">
        <f t="shared" si="159"/>
        <v>3.75657</v>
      </c>
      <c r="S276" s="81">
        <f t="shared" si="159"/>
        <v>3.7927900000000001</v>
      </c>
      <c r="T276" s="81">
        <f t="shared" si="159"/>
        <v>3.8083100000000001</v>
      </c>
      <c r="U276" s="81">
        <f t="shared" si="159"/>
        <v>3.8085499999999999</v>
      </c>
      <c r="V276" s="81">
        <f t="shared" si="159"/>
        <v>4.0000099999999996</v>
      </c>
      <c r="W276" s="81">
        <f t="shared" si="159"/>
        <v>4.1117400000000002</v>
      </c>
      <c r="X276" s="81">
        <f t="shared" si="159"/>
        <v>4.1467900000000002</v>
      </c>
      <c r="Y276" s="81">
        <f t="shared" si="159"/>
        <v>3.91018</v>
      </c>
      <c r="Z276" s="81">
        <f t="shared" si="159"/>
        <v>3.5512100000000002</v>
      </c>
      <c r="AA276" s="81">
        <f t="shared" si="159"/>
        <v>3.2482799999999998</v>
      </c>
    </row>
    <row r="277" spans="1:27" ht="12.75" hidden="1" customHeight="1" outlineLevel="1" x14ac:dyDescent="0.2">
      <c r="A277" s="89" t="s">
        <v>1714</v>
      </c>
      <c r="B277" s="63" t="s">
        <v>230</v>
      </c>
      <c r="C277" s="43" t="s">
        <v>79</v>
      </c>
      <c r="D277" s="44">
        <v>1303.1600000000001</v>
      </c>
      <c r="E277" s="44">
        <v>1147.83</v>
      </c>
      <c r="F277" s="44">
        <v>1074.33</v>
      </c>
      <c r="G277" s="44">
        <v>1023.46</v>
      </c>
      <c r="H277" s="44">
        <v>1080.8800000000001</v>
      </c>
      <c r="I277" s="44">
        <v>1126.3599999999999</v>
      </c>
      <c r="J277" s="44">
        <v>876.49</v>
      </c>
      <c r="K277" s="44">
        <v>1372.96</v>
      </c>
      <c r="L277" s="44">
        <v>1576.97</v>
      </c>
      <c r="M277" s="44">
        <v>1740.63</v>
      </c>
      <c r="N277" s="44">
        <v>1788</v>
      </c>
      <c r="O277" s="44">
        <v>1798.49</v>
      </c>
      <c r="P277" s="44">
        <v>1789.53</v>
      </c>
      <c r="Q277" s="44">
        <v>1802.68</v>
      </c>
      <c r="R277" s="44">
        <v>1818.56</v>
      </c>
      <c r="S277" s="44">
        <v>1854.78</v>
      </c>
      <c r="T277" s="44">
        <v>1870.3</v>
      </c>
      <c r="U277" s="44">
        <v>1870.54</v>
      </c>
      <c r="V277" s="44">
        <v>2062</v>
      </c>
      <c r="W277" s="44">
        <v>2173.73</v>
      </c>
      <c r="X277" s="44">
        <v>2208.7800000000002</v>
      </c>
      <c r="Y277" s="44">
        <v>1972.17</v>
      </c>
      <c r="Z277" s="44">
        <v>1613.2</v>
      </c>
      <c r="AA277" s="44">
        <v>1310.27</v>
      </c>
    </row>
    <row r="278" spans="1:27" ht="12.75" hidden="1" customHeight="1" outlineLevel="1" x14ac:dyDescent="0.2">
      <c r="A278" s="89" t="s">
        <v>1715</v>
      </c>
      <c r="B278" s="63" t="s">
        <v>90</v>
      </c>
      <c r="C278" s="43" t="s">
        <v>79</v>
      </c>
      <c r="D278" s="44">
        <f>$D$163</f>
        <v>1716.97</v>
      </c>
      <c r="E278" s="44">
        <f>$D$163</f>
        <v>1716.97</v>
      </c>
      <c r="F278" s="44">
        <f t="shared" ref="F278:AA278" si="160">$D$163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2">
      <c r="A279" s="89" t="s">
        <v>1716</v>
      </c>
      <c r="B279" s="63" t="s">
        <v>83</v>
      </c>
      <c r="C279" s="43" t="s">
        <v>79</v>
      </c>
      <c r="D279" s="44">
        <v>4.68</v>
      </c>
      <c r="E279" s="44">
        <v>4.68</v>
      </c>
      <c r="F279" s="44">
        <v>4.68</v>
      </c>
      <c r="G279" s="44">
        <v>4.68</v>
      </c>
      <c r="H279" s="44">
        <v>4.68</v>
      </c>
      <c r="I279" s="44">
        <v>4.68</v>
      </c>
      <c r="J279" s="44">
        <v>4.68</v>
      </c>
      <c r="K279" s="44">
        <v>4.68</v>
      </c>
      <c r="L279" s="44">
        <v>4.68</v>
      </c>
      <c r="M279" s="44">
        <v>4.68</v>
      </c>
      <c r="N279" s="44">
        <v>4.68</v>
      </c>
      <c r="O279" s="44">
        <v>4.68</v>
      </c>
      <c r="P279" s="44">
        <v>4.68</v>
      </c>
      <c r="Q279" s="44">
        <v>4.68</v>
      </c>
      <c r="R279" s="44">
        <v>4.68</v>
      </c>
      <c r="S279" s="44">
        <v>4.68</v>
      </c>
      <c r="T279" s="44">
        <v>4.68</v>
      </c>
      <c r="U279" s="44">
        <v>4.68</v>
      </c>
      <c r="V279" s="44">
        <v>4.68</v>
      </c>
      <c r="W279" s="44">
        <v>4.68</v>
      </c>
      <c r="X279" s="44">
        <v>4.68</v>
      </c>
      <c r="Y279" s="44">
        <v>4.68</v>
      </c>
      <c r="Z279" s="44">
        <v>4.68</v>
      </c>
      <c r="AA279" s="44">
        <v>4.68</v>
      </c>
    </row>
    <row r="280" spans="1:27" ht="12.75" hidden="1" customHeight="1" outlineLevel="1" x14ac:dyDescent="0.2">
      <c r="A280" s="89" t="s">
        <v>1717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collapsed="1" x14ac:dyDescent="0.2">
      <c r="A281" s="88" t="s">
        <v>1718</v>
      </c>
      <c r="B281" s="28" t="str">
        <f>"25"&amp;"."&amp;$B$776&amp;"."&amp;$B$777</f>
        <v>25.09.2023</v>
      </c>
      <c r="C281" s="80" t="s">
        <v>76</v>
      </c>
      <c r="D281" s="81">
        <f>ROUND(((D282+D283+D285+D284)/1000),5)</f>
        <v>3.0839500000000002</v>
      </c>
      <c r="E281" s="81">
        <f>ROUND(((E282+E283+E285+E284)/1000),5)</f>
        <v>2.9083899999999998</v>
      </c>
      <c r="F281" s="81">
        <f>ROUND(((F282+F283+F285+F284)/1000),5)</f>
        <v>2.1427800000000001</v>
      </c>
      <c r="G281" s="81">
        <f t="shared" ref="G281:AA281" si="162">ROUND(((G282+G283+G285+G284)/1000),5)</f>
        <v>2.10039</v>
      </c>
      <c r="H281" s="81">
        <f t="shared" si="162"/>
        <v>2.1669499999999999</v>
      </c>
      <c r="I281" s="81">
        <f t="shared" si="162"/>
        <v>3.2065800000000002</v>
      </c>
      <c r="J281" s="81">
        <f t="shared" si="162"/>
        <v>3.3686699999999998</v>
      </c>
      <c r="K281" s="81">
        <f t="shared" si="162"/>
        <v>3.5955699999999999</v>
      </c>
      <c r="L281" s="81">
        <f t="shared" si="162"/>
        <v>3.91859</v>
      </c>
      <c r="M281" s="81">
        <f t="shared" si="162"/>
        <v>4.1163400000000001</v>
      </c>
      <c r="N281" s="81">
        <f t="shared" si="162"/>
        <v>4.20458</v>
      </c>
      <c r="O281" s="81">
        <f t="shared" si="162"/>
        <v>4.1781800000000002</v>
      </c>
      <c r="P281" s="81">
        <f t="shared" si="162"/>
        <v>4.14642</v>
      </c>
      <c r="Q281" s="81">
        <f t="shared" si="162"/>
        <v>4.1176000000000004</v>
      </c>
      <c r="R281" s="81">
        <f t="shared" si="162"/>
        <v>4.1090600000000004</v>
      </c>
      <c r="S281" s="81">
        <f t="shared" si="162"/>
        <v>4.1082999999999998</v>
      </c>
      <c r="T281" s="81">
        <f t="shared" si="162"/>
        <v>4.1058599999999998</v>
      </c>
      <c r="U281" s="81">
        <f t="shared" si="162"/>
        <v>4.0921900000000004</v>
      </c>
      <c r="V281" s="81">
        <f t="shared" si="162"/>
        <v>4.1889399999999997</v>
      </c>
      <c r="W281" s="81">
        <f t="shared" si="162"/>
        <v>4.23386</v>
      </c>
      <c r="X281" s="81">
        <f t="shared" si="162"/>
        <v>4.1835800000000001</v>
      </c>
      <c r="Y281" s="81">
        <f t="shared" si="162"/>
        <v>3.9613700000000001</v>
      </c>
      <c r="Z281" s="81">
        <f t="shared" si="162"/>
        <v>3.4470700000000001</v>
      </c>
      <c r="AA281" s="81">
        <f t="shared" si="162"/>
        <v>3.1558099999999998</v>
      </c>
    </row>
    <row r="282" spans="1:27" ht="12.75" hidden="1" customHeight="1" outlineLevel="1" x14ac:dyDescent="0.2">
      <c r="A282" s="89" t="s">
        <v>1719</v>
      </c>
      <c r="B282" s="63" t="s">
        <v>230</v>
      </c>
      <c r="C282" s="43" t="s">
        <v>79</v>
      </c>
      <c r="D282" s="44">
        <v>1145.94</v>
      </c>
      <c r="E282" s="44">
        <v>970.38</v>
      </c>
      <c r="F282" s="44">
        <v>204.77</v>
      </c>
      <c r="G282" s="44">
        <v>162.38</v>
      </c>
      <c r="H282" s="44">
        <v>228.94</v>
      </c>
      <c r="I282" s="44">
        <v>1268.57</v>
      </c>
      <c r="J282" s="44">
        <v>1430.66</v>
      </c>
      <c r="K282" s="44">
        <v>1657.56</v>
      </c>
      <c r="L282" s="44">
        <v>1980.58</v>
      </c>
      <c r="M282" s="44">
        <v>2178.33</v>
      </c>
      <c r="N282" s="44">
        <v>2266.5700000000002</v>
      </c>
      <c r="O282" s="44">
        <v>2240.17</v>
      </c>
      <c r="P282" s="44">
        <v>2208.41</v>
      </c>
      <c r="Q282" s="44">
        <v>2179.59</v>
      </c>
      <c r="R282" s="44">
        <v>2171.0500000000002</v>
      </c>
      <c r="S282" s="44">
        <v>2170.29</v>
      </c>
      <c r="T282" s="44">
        <v>2167.85</v>
      </c>
      <c r="U282" s="44">
        <v>2154.1799999999998</v>
      </c>
      <c r="V282" s="44">
        <v>2250.9299999999998</v>
      </c>
      <c r="W282" s="44">
        <v>2295.85</v>
      </c>
      <c r="X282" s="44">
        <v>2245.5700000000002</v>
      </c>
      <c r="Y282" s="44">
        <v>2023.36</v>
      </c>
      <c r="Z282" s="44">
        <v>1509.06</v>
      </c>
      <c r="AA282" s="44">
        <v>1217.8</v>
      </c>
    </row>
    <row r="283" spans="1:27" ht="12.75" hidden="1" customHeight="1" outlineLevel="1" x14ac:dyDescent="0.2">
      <c r="A283" s="89" t="s">
        <v>1720</v>
      </c>
      <c r="B283" s="63" t="s">
        <v>90</v>
      </c>
      <c r="C283" s="43" t="s">
        <v>79</v>
      </c>
      <c r="D283" s="44">
        <f>$D$163</f>
        <v>1716.97</v>
      </c>
      <c r="E283" s="44">
        <f>$D$163</f>
        <v>1716.97</v>
      </c>
      <c r="F283" s="44">
        <f t="shared" ref="F283:AA283" si="163">$D$163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2">
      <c r="A284" s="89" t="s">
        <v>1721</v>
      </c>
      <c r="B284" s="63" t="s">
        <v>83</v>
      </c>
      <c r="C284" s="43" t="s">
        <v>79</v>
      </c>
      <c r="D284" s="44">
        <v>4.68</v>
      </c>
      <c r="E284" s="44">
        <v>4.68</v>
      </c>
      <c r="F284" s="44">
        <v>4.68</v>
      </c>
      <c r="G284" s="44">
        <v>4.68</v>
      </c>
      <c r="H284" s="44">
        <v>4.68</v>
      </c>
      <c r="I284" s="44">
        <v>4.68</v>
      </c>
      <c r="J284" s="44">
        <v>4.68</v>
      </c>
      <c r="K284" s="44">
        <v>4.68</v>
      </c>
      <c r="L284" s="44">
        <v>4.68</v>
      </c>
      <c r="M284" s="44">
        <v>4.68</v>
      </c>
      <c r="N284" s="44">
        <v>4.68</v>
      </c>
      <c r="O284" s="44">
        <v>4.68</v>
      </c>
      <c r="P284" s="44">
        <v>4.68</v>
      </c>
      <c r="Q284" s="44">
        <v>4.68</v>
      </c>
      <c r="R284" s="44">
        <v>4.68</v>
      </c>
      <c r="S284" s="44">
        <v>4.68</v>
      </c>
      <c r="T284" s="44">
        <v>4.68</v>
      </c>
      <c r="U284" s="44">
        <v>4.68</v>
      </c>
      <c r="V284" s="44">
        <v>4.68</v>
      </c>
      <c r="W284" s="44">
        <v>4.68</v>
      </c>
      <c r="X284" s="44">
        <v>4.68</v>
      </c>
      <c r="Y284" s="44">
        <v>4.68</v>
      </c>
      <c r="Z284" s="44">
        <v>4.68</v>
      </c>
      <c r="AA284" s="44">
        <v>4.68</v>
      </c>
    </row>
    <row r="285" spans="1:27" ht="12.75" hidden="1" customHeight="1" outlineLevel="1" x14ac:dyDescent="0.2">
      <c r="A285" s="89" t="s">
        <v>1722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collapsed="1" x14ac:dyDescent="0.2">
      <c r="A286" s="88" t="s">
        <v>1723</v>
      </c>
      <c r="B286" s="28" t="str">
        <f>"26"&amp;"."&amp;$B$776&amp;"."&amp;$B$777</f>
        <v>26.09.2023</v>
      </c>
      <c r="C286" s="80" t="s">
        <v>76</v>
      </c>
      <c r="D286" s="81">
        <f>ROUND(((D287+D288+D290+D289)/1000),5)</f>
        <v>3.0755300000000001</v>
      </c>
      <c r="E286" s="81">
        <f>ROUND(((E287+E288+E290+E289)/1000),5)</f>
        <v>2.8899400000000002</v>
      </c>
      <c r="F286" s="81">
        <f>ROUND(((F287+F288+F290+F289)/1000),5)</f>
        <v>2.1289199999999999</v>
      </c>
      <c r="G286" s="81">
        <f t="shared" ref="G286:AA286" si="165">ROUND(((G287+G288+G290+G289)/1000),5)</f>
        <v>2.1411500000000001</v>
      </c>
      <c r="H286" s="81">
        <f t="shared" si="165"/>
        <v>2.8662899999999998</v>
      </c>
      <c r="I286" s="81">
        <f t="shared" si="165"/>
        <v>3.2606899999999999</v>
      </c>
      <c r="J286" s="81">
        <f t="shared" si="165"/>
        <v>3.4410799999999999</v>
      </c>
      <c r="K286" s="81">
        <f t="shared" si="165"/>
        <v>3.5369199999999998</v>
      </c>
      <c r="L286" s="81">
        <f t="shared" si="165"/>
        <v>3.9154499999999999</v>
      </c>
      <c r="M286" s="81">
        <f t="shared" si="165"/>
        <v>4.1371000000000002</v>
      </c>
      <c r="N286" s="81">
        <f t="shared" si="165"/>
        <v>4.2165600000000003</v>
      </c>
      <c r="O286" s="81">
        <f t="shared" si="165"/>
        <v>4.2048500000000004</v>
      </c>
      <c r="P286" s="81">
        <f t="shared" si="165"/>
        <v>4.1581700000000001</v>
      </c>
      <c r="Q286" s="81">
        <f t="shared" si="165"/>
        <v>4.1649599999999998</v>
      </c>
      <c r="R286" s="81">
        <f t="shared" si="165"/>
        <v>4.1364200000000002</v>
      </c>
      <c r="S286" s="81">
        <f t="shared" si="165"/>
        <v>4.13422</v>
      </c>
      <c r="T286" s="81">
        <f t="shared" si="165"/>
        <v>4.0619399999999999</v>
      </c>
      <c r="U286" s="81">
        <f t="shared" si="165"/>
        <v>3.99715</v>
      </c>
      <c r="V286" s="81">
        <f t="shared" si="165"/>
        <v>4.1790200000000004</v>
      </c>
      <c r="W286" s="81">
        <f t="shared" si="165"/>
        <v>4.2444899999999999</v>
      </c>
      <c r="X286" s="81">
        <f t="shared" si="165"/>
        <v>4.1928999999999998</v>
      </c>
      <c r="Y286" s="81">
        <f t="shared" si="165"/>
        <v>3.9354100000000001</v>
      </c>
      <c r="Z286" s="81">
        <f t="shared" si="165"/>
        <v>3.46217</v>
      </c>
      <c r="AA286" s="81">
        <f t="shared" si="165"/>
        <v>3.2544499999999998</v>
      </c>
    </row>
    <row r="287" spans="1:27" ht="12.75" hidden="1" customHeight="1" outlineLevel="1" x14ac:dyDescent="0.2">
      <c r="A287" s="89" t="s">
        <v>1724</v>
      </c>
      <c r="B287" s="63" t="s">
        <v>230</v>
      </c>
      <c r="C287" s="43" t="s">
        <v>79</v>
      </c>
      <c r="D287" s="44">
        <v>1137.52</v>
      </c>
      <c r="E287" s="44">
        <v>951.93</v>
      </c>
      <c r="F287" s="44">
        <v>190.91</v>
      </c>
      <c r="G287" s="44">
        <v>203.14</v>
      </c>
      <c r="H287" s="44">
        <v>928.28</v>
      </c>
      <c r="I287" s="44">
        <v>1322.68</v>
      </c>
      <c r="J287" s="44">
        <v>1503.07</v>
      </c>
      <c r="K287" s="44">
        <v>1598.91</v>
      </c>
      <c r="L287" s="44">
        <v>1977.44</v>
      </c>
      <c r="M287" s="44">
        <v>2199.09</v>
      </c>
      <c r="N287" s="44">
        <v>2278.5500000000002</v>
      </c>
      <c r="O287" s="44">
        <v>2266.84</v>
      </c>
      <c r="P287" s="44">
        <v>2220.16</v>
      </c>
      <c r="Q287" s="44">
        <v>2226.9499999999998</v>
      </c>
      <c r="R287" s="44">
        <v>2198.41</v>
      </c>
      <c r="S287" s="44">
        <v>2196.21</v>
      </c>
      <c r="T287" s="44">
        <v>2123.9299999999998</v>
      </c>
      <c r="U287" s="44">
        <v>2059.14</v>
      </c>
      <c r="V287" s="44">
        <v>2241.0100000000002</v>
      </c>
      <c r="W287" s="44">
        <v>2306.48</v>
      </c>
      <c r="X287" s="44">
        <v>2254.89</v>
      </c>
      <c r="Y287" s="44">
        <v>1997.4</v>
      </c>
      <c r="Z287" s="44">
        <v>1524.16</v>
      </c>
      <c r="AA287" s="44">
        <v>1316.44</v>
      </c>
    </row>
    <row r="288" spans="1:27" ht="12.75" hidden="1" customHeight="1" outlineLevel="1" x14ac:dyDescent="0.2">
      <c r="A288" s="89" t="s">
        <v>1725</v>
      </c>
      <c r="B288" s="63" t="s">
        <v>90</v>
      </c>
      <c r="C288" s="43" t="s">
        <v>79</v>
      </c>
      <c r="D288" s="44">
        <f>$D$163</f>
        <v>1716.97</v>
      </c>
      <c r="E288" s="44">
        <f>$D$163</f>
        <v>1716.97</v>
      </c>
      <c r="F288" s="44">
        <f t="shared" ref="F288:AA288" si="166">$D$163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2">
      <c r="A289" s="89" t="s">
        <v>1726</v>
      </c>
      <c r="B289" s="63" t="s">
        <v>83</v>
      </c>
      <c r="C289" s="43" t="s">
        <v>79</v>
      </c>
      <c r="D289" s="44">
        <v>4.68</v>
      </c>
      <c r="E289" s="44">
        <v>4.68</v>
      </c>
      <c r="F289" s="44">
        <v>4.68</v>
      </c>
      <c r="G289" s="44">
        <v>4.68</v>
      </c>
      <c r="H289" s="44">
        <v>4.68</v>
      </c>
      <c r="I289" s="44">
        <v>4.68</v>
      </c>
      <c r="J289" s="44">
        <v>4.68</v>
      </c>
      <c r="K289" s="44">
        <v>4.68</v>
      </c>
      <c r="L289" s="44">
        <v>4.68</v>
      </c>
      <c r="M289" s="44">
        <v>4.68</v>
      </c>
      <c r="N289" s="44">
        <v>4.68</v>
      </c>
      <c r="O289" s="44">
        <v>4.68</v>
      </c>
      <c r="P289" s="44">
        <v>4.68</v>
      </c>
      <c r="Q289" s="44">
        <v>4.68</v>
      </c>
      <c r="R289" s="44">
        <v>4.68</v>
      </c>
      <c r="S289" s="44">
        <v>4.68</v>
      </c>
      <c r="T289" s="44">
        <v>4.68</v>
      </c>
      <c r="U289" s="44">
        <v>4.68</v>
      </c>
      <c r="V289" s="44">
        <v>4.68</v>
      </c>
      <c r="W289" s="44">
        <v>4.68</v>
      </c>
      <c r="X289" s="44">
        <v>4.68</v>
      </c>
      <c r="Y289" s="44">
        <v>4.68</v>
      </c>
      <c r="Z289" s="44">
        <v>4.68</v>
      </c>
      <c r="AA289" s="44">
        <v>4.68</v>
      </c>
    </row>
    <row r="290" spans="1:27" ht="12.75" hidden="1" customHeight="1" outlineLevel="1" x14ac:dyDescent="0.2">
      <c r="A290" s="89" t="s">
        <v>1727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collapsed="1" x14ac:dyDescent="0.2">
      <c r="A291" s="88" t="s">
        <v>1728</v>
      </c>
      <c r="B291" s="28" t="str">
        <f>"27"&amp;"."&amp;$B$776&amp;"."&amp;$B$777</f>
        <v>27.09.2023</v>
      </c>
      <c r="C291" s="80" t="s">
        <v>76</v>
      </c>
      <c r="D291" s="81">
        <f>ROUND(((D292+D293+D295+D294)/1000),5)</f>
        <v>3.08663</v>
      </c>
      <c r="E291" s="81">
        <f>ROUND(((E292+E293+E295+E294)/1000),5)</f>
        <v>2.8617499999999998</v>
      </c>
      <c r="F291" s="81">
        <f>ROUND(((F292+F293+F295+F294)/1000),5)</f>
        <v>2.5826500000000001</v>
      </c>
      <c r="G291" s="81">
        <f t="shared" ref="G291:AA291" si="168">ROUND(((G292+G293+G295+G294)/1000),5)</f>
        <v>2.63531</v>
      </c>
      <c r="H291" s="81">
        <f t="shared" si="168"/>
        <v>2.8792200000000001</v>
      </c>
      <c r="I291" s="81">
        <f t="shared" si="168"/>
        <v>3.27129</v>
      </c>
      <c r="J291" s="81">
        <f t="shared" si="168"/>
        <v>3.4286500000000002</v>
      </c>
      <c r="K291" s="81">
        <f t="shared" si="168"/>
        <v>3.6096499999999998</v>
      </c>
      <c r="L291" s="81">
        <f t="shared" si="168"/>
        <v>3.9348999999999998</v>
      </c>
      <c r="M291" s="81">
        <f t="shared" si="168"/>
        <v>4.1105299999999998</v>
      </c>
      <c r="N291" s="81">
        <f t="shared" si="168"/>
        <v>4.1804199999999998</v>
      </c>
      <c r="O291" s="81">
        <f t="shared" si="168"/>
        <v>4.1120599999999996</v>
      </c>
      <c r="P291" s="81">
        <f t="shared" si="168"/>
        <v>4.0571000000000002</v>
      </c>
      <c r="Q291" s="81">
        <f t="shared" si="168"/>
        <v>4.0577699999999997</v>
      </c>
      <c r="R291" s="81">
        <f t="shared" si="168"/>
        <v>4.0452500000000002</v>
      </c>
      <c r="S291" s="81">
        <f t="shared" si="168"/>
        <v>4.0441099999999999</v>
      </c>
      <c r="T291" s="81">
        <f t="shared" si="168"/>
        <v>4.0230199999999998</v>
      </c>
      <c r="U291" s="81">
        <f t="shared" si="168"/>
        <v>4.0364000000000004</v>
      </c>
      <c r="V291" s="81">
        <f t="shared" si="168"/>
        <v>4.0583499999999999</v>
      </c>
      <c r="W291" s="81">
        <f t="shared" si="168"/>
        <v>4.0772399999999998</v>
      </c>
      <c r="X291" s="81">
        <f t="shared" si="168"/>
        <v>3.92944</v>
      </c>
      <c r="Y291" s="81">
        <f t="shared" si="168"/>
        <v>3.7022499999999998</v>
      </c>
      <c r="Z291" s="81">
        <f t="shared" si="168"/>
        <v>3.4449299999999998</v>
      </c>
      <c r="AA291" s="81">
        <f t="shared" si="168"/>
        <v>3.2715200000000002</v>
      </c>
    </row>
    <row r="292" spans="1:27" ht="12.75" hidden="1" customHeight="1" outlineLevel="1" x14ac:dyDescent="0.2">
      <c r="A292" s="89" t="s">
        <v>1729</v>
      </c>
      <c r="B292" s="63" t="s">
        <v>230</v>
      </c>
      <c r="C292" s="43" t="s">
        <v>79</v>
      </c>
      <c r="D292" s="44">
        <v>1148.6199999999999</v>
      </c>
      <c r="E292" s="44">
        <v>923.74</v>
      </c>
      <c r="F292" s="44">
        <v>644.64</v>
      </c>
      <c r="G292" s="44">
        <v>697.3</v>
      </c>
      <c r="H292" s="44">
        <v>941.21</v>
      </c>
      <c r="I292" s="44">
        <v>1333.28</v>
      </c>
      <c r="J292" s="44">
        <v>1490.64</v>
      </c>
      <c r="K292" s="44">
        <v>1671.64</v>
      </c>
      <c r="L292" s="44">
        <v>1996.89</v>
      </c>
      <c r="M292" s="44">
        <v>2172.52</v>
      </c>
      <c r="N292" s="44">
        <v>2242.41</v>
      </c>
      <c r="O292" s="44">
        <v>2174.0500000000002</v>
      </c>
      <c r="P292" s="44">
        <v>2119.09</v>
      </c>
      <c r="Q292" s="44">
        <v>2119.7600000000002</v>
      </c>
      <c r="R292" s="44">
        <v>2107.2399999999998</v>
      </c>
      <c r="S292" s="44">
        <v>2106.1</v>
      </c>
      <c r="T292" s="44">
        <v>2085.0100000000002</v>
      </c>
      <c r="U292" s="44">
        <v>2098.39</v>
      </c>
      <c r="V292" s="44">
        <v>2120.34</v>
      </c>
      <c r="W292" s="44">
        <v>2139.23</v>
      </c>
      <c r="X292" s="44">
        <v>1991.43</v>
      </c>
      <c r="Y292" s="44">
        <v>1764.24</v>
      </c>
      <c r="Z292" s="44">
        <v>1506.92</v>
      </c>
      <c r="AA292" s="44">
        <v>1333.51</v>
      </c>
    </row>
    <row r="293" spans="1:27" ht="12.75" hidden="1" customHeight="1" outlineLevel="1" x14ac:dyDescent="0.2">
      <c r="A293" s="89" t="s">
        <v>1730</v>
      </c>
      <c r="B293" s="63" t="s">
        <v>90</v>
      </c>
      <c r="C293" s="43" t="s">
        <v>79</v>
      </c>
      <c r="D293" s="44">
        <f>$D$163</f>
        <v>1716.97</v>
      </c>
      <c r="E293" s="44">
        <f>$D$163</f>
        <v>1716.97</v>
      </c>
      <c r="F293" s="44">
        <f t="shared" ref="F293:AA293" si="169">$D$163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2">
      <c r="A294" s="89" t="s">
        <v>1731</v>
      </c>
      <c r="B294" s="63" t="s">
        <v>83</v>
      </c>
      <c r="C294" s="43" t="s">
        <v>79</v>
      </c>
      <c r="D294" s="44">
        <v>4.68</v>
      </c>
      <c r="E294" s="44">
        <v>4.68</v>
      </c>
      <c r="F294" s="44">
        <v>4.68</v>
      </c>
      <c r="G294" s="44">
        <v>4.68</v>
      </c>
      <c r="H294" s="44">
        <v>4.68</v>
      </c>
      <c r="I294" s="44">
        <v>4.68</v>
      </c>
      <c r="J294" s="44">
        <v>4.68</v>
      </c>
      <c r="K294" s="44">
        <v>4.68</v>
      </c>
      <c r="L294" s="44">
        <v>4.68</v>
      </c>
      <c r="M294" s="44">
        <v>4.68</v>
      </c>
      <c r="N294" s="44">
        <v>4.68</v>
      </c>
      <c r="O294" s="44">
        <v>4.68</v>
      </c>
      <c r="P294" s="44">
        <v>4.68</v>
      </c>
      <c r="Q294" s="44">
        <v>4.68</v>
      </c>
      <c r="R294" s="44">
        <v>4.68</v>
      </c>
      <c r="S294" s="44">
        <v>4.68</v>
      </c>
      <c r="T294" s="44">
        <v>4.68</v>
      </c>
      <c r="U294" s="44">
        <v>4.68</v>
      </c>
      <c r="V294" s="44">
        <v>4.68</v>
      </c>
      <c r="W294" s="44">
        <v>4.68</v>
      </c>
      <c r="X294" s="44">
        <v>4.68</v>
      </c>
      <c r="Y294" s="44">
        <v>4.68</v>
      </c>
      <c r="Z294" s="44">
        <v>4.68</v>
      </c>
      <c r="AA294" s="44">
        <v>4.68</v>
      </c>
    </row>
    <row r="295" spans="1:27" ht="12.75" hidden="1" customHeight="1" outlineLevel="1" x14ac:dyDescent="0.2">
      <c r="A295" s="89" t="s">
        <v>1732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collapsed="1" x14ac:dyDescent="0.2">
      <c r="A296" s="88" t="s">
        <v>1733</v>
      </c>
      <c r="B296" s="28" t="str">
        <f>"28"&amp;"."&amp;$B$776&amp;"."&amp;$B$777</f>
        <v>28.09.2023</v>
      </c>
      <c r="C296" s="80" t="s">
        <v>76</v>
      </c>
      <c r="D296" s="81">
        <f>ROUND(((D297+D298+D300+D299)/1000),5)</f>
        <v>3.1302599999999998</v>
      </c>
      <c r="E296" s="81">
        <f>ROUND(((E297+E298+E300+E299)/1000),5)</f>
        <v>3.0171399999999999</v>
      </c>
      <c r="F296" s="81">
        <f>ROUND(((F297+F298+F300+F299)/1000),5)</f>
        <v>3.0005899999999999</v>
      </c>
      <c r="G296" s="81">
        <f t="shared" ref="G296:AA296" si="171">ROUND(((G297+G298+G300+G299)/1000),5)</f>
        <v>2.9859399999999998</v>
      </c>
      <c r="H296" s="81">
        <f t="shared" si="171"/>
        <v>3.0853299999999999</v>
      </c>
      <c r="I296" s="81">
        <f t="shared" si="171"/>
        <v>3.2986200000000001</v>
      </c>
      <c r="J296" s="81">
        <f t="shared" si="171"/>
        <v>3.38436</v>
      </c>
      <c r="K296" s="81">
        <f t="shared" si="171"/>
        <v>3.51213</v>
      </c>
      <c r="L296" s="81">
        <f t="shared" si="171"/>
        <v>3.7647300000000001</v>
      </c>
      <c r="M296" s="81">
        <f t="shared" si="171"/>
        <v>3.87276</v>
      </c>
      <c r="N296" s="81">
        <f t="shared" si="171"/>
        <v>3.8809999999999998</v>
      </c>
      <c r="O296" s="81">
        <f t="shared" si="171"/>
        <v>3.8594300000000001</v>
      </c>
      <c r="P296" s="81">
        <f t="shared" si="171"/>
        <v>3.8122699999999998</v>
      </c>
      <c r="Q296" s="81">
        <f t="shared" si="171"/>
        <v>3.8284699999999998</v>
      </c>
      <c r="R296" s="81">
        <f t="shared" si="171"/>
        <v>3.89289</v>
      </c>
      <c r="S296" s="81">
        <f t="shared" si="171"/>
        <v>3.8902299999999999</v>
      </c>
      <c r="T296" s="81">
        <f t="shared" si="171"/>
        <v>3.88592</v>
      </c>
      <c r="U296" s="81">
        <f t="shared" si="171"/>
        <v>3.8675600000000001</v>
      </c>
      <c r="V296" s="81">
        <f t="shared" si="171"/>
        <v>4.0292399999999997</v>
      </c>
      <c r="W296" s="81">
        <f t="shared" si="171"/>
        <v>4.0505199999999997</v>
      </c>
      <c r="X296" s="81">
        <f t="shared" si="171"/>
        <v>3.92299</v>
      </c>
      <c r="Y296" s="81">
        <f t="shared" si="171"/>
        <v>3.7355700000000001</v>
      </c>
      <c r="Z296" s="81">
        <f t="shared" si="171"/>
        <v>3.4230900000000002</v>
      </c>
      <c r="AA296" s="81">
        <f t="shared" si="171"/>
        <v>3.2995000000000001</v>
      </c>
    </row>
    <row r="297" spans="1:27" ht="12.75" hidden="1" customHeight="1" outlineLevel="1" x14ac:dyDescent="0.2">
      <c r="A297" s="89" t="s">
        <v>1734</v>
      </c>
      <c r="B297" s="63" t="s">
        <v>230</v>
      </c>
      <c r="C297" s="43" t="s">
        <v>79</v>
      </c>
      <c r="D297" s="44">
        <v>1192.25</v>
      </c>
      <c r="E297" s="44">
        <v>1079.1300000000001</v>
      </c>
      <c r="F297" s="44">
        <v>1062.58</v>
      </c>
      <c r="G297" s="44">
        <v>1047.93</v>
      </c>
      <c r="H297" s="44">
        <v>1147.32</v>
      </c>
      <c r="I297" s="44">
        <v>1360.61</v>
      </c>
      <c r="J297" s="44">
        <v>1446.35</v>
      </c>
      <c r="K297" s="44">
        <v>1574.12</v>
      </c>
      <c r="L297" s="44">
        <v>1826.72</v>
      </c>
      <c r="M297" s="44">
        <v>1934.75</v>
      </c>
      <c r="N297" s="44">
        <v>1942.99</v>
      </c>
      <c r="O297" s="44">
        <v>1921.42</v>
      </c>
      <c r="P297" s="44">
        <v>1874.26</v>
      </c>
      <c r="Q297" s="44">
        <v>1890.46</v>
      </c>
      <c r="R297" s="44">
        <v>1954.88</v>
      </c>
      <c r="S297" s="44">
        <v>1952.22</v>
      </c>
      <c r="T297" s="44">
        <v>1947.91</v>
      </c>
      <c r="U297" s="44">
        <v>1929.55</v>
      </c>
      <c r="V297" s="44">
        <v>2091.23</v>
      </c>
      <c r="W297" s="44">
        <v>2112.5100000000002</v>
      </c>
      <c r="X297" s="44">
        <v>1984.98</v>
      </c>
      <c r="Y297" s="44">
        <v>1797.56</v>
      </c>
      <c r="Z297" s="44">
        <v>1485.08</v>
      </c>
      <c r="AA297" s="44">
        <v>1361.49</v>
      </c>
    </row>
    <row r="298" spans="1:27" ht="12.75" hidden="1" customHeight="1" outlineLevel="1" x14ac:dyDescent="0.2">
      <c r="A298" s="89" t="s">
        <v>1735</v>
      </c>
      <c r="B298" s="63" t="s">
        <v>90</v>
      </c>
      <c r="C298" s="43" t="s">
        <v>79</v>
      </c>
      <c r="D298" s="44">
        <f>$D$163</f>
        <v>1716.97</v>
      </c>
      <c r="E298" s="44">
        <f>$D$163</f>
        <v>1716.97</v>
      </c>
      <c r="F298" s="44">
        <f t="shared" ref="F298:AA298" si="172">$D$163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2">
      <c r="A299" s="89" t="s">
        <v>1736</v>
      </c>
      <c r="B299" s="63" t="s">
        <v>83</v>
      </c>
      <c r="C299" s="43" t="s">
        <v>79</v>
      </c>
      <c r="D299" s="44">
        <v>4.68</v>
      </c>
      <c r="E299" s="44">
        <v>4.68</v>
      </c>
      <c r="F299" s="44">
        <v>4.68</v>
      </c>
      <c r="G299" s="44">
        <v>4.68</v>
      </c>
      <c r="H299" s="44">
        <v>4.68</v>
      </c>
      <c r="I299" s="44">
        <v>4.68</v>
      </c>
      <c r="J299" s="44">
        <v>4.68</v>
      </c>
      <c r="K299" s="44">
        <v>4.68</v>
      </c>
      <c r="L299" s="44">
        <v>4.68</v>
      </c>
      <c r="M299" s="44">
        <v>4.68</v>
      </c>
      <c r="N299" s="44">
        <v>4.68</v>
      </c>
      <c r="O299" s="44">
        <v>4.68</v>
      </c>
      <c r="P299" s="44">
        <v>4.68</v>
      </c>
      <c r="Q299" s="44">
        <v>4.68</v>
      </c>
      <c r="R299" s="44">
        <v>4.68</v>
      </c>
      <c r="S299" s="44">
        <v>4.68</v>
      </c>
      <c r="T299" s="44">
        <v>4.68</v>
      </c>
      <c r="U299" s="44">
        <v>4.68</v>
      </c>
      <c r="V299" s="44">
        <v>4.68</v>
      </c>
      <c r="W299" s="44">
        <v>4.68</v>
      </c>
      <c r="X299" s="44">
        <v>4.68</v>
      </c>
      <c r="Y299" s="44">
        <v>4.68</v>
      </c>
      <c r="Z299" s="44">
        <v>4.68</v>
      </c>
      <c r="AA299" s="44">
        <v>4.68</v>
      </c>
    </row>
    <row r="300" spans="1:27" ht="12.75" hidden="1" customHeight="1" outlineLevel="1" x14ac:dyDescent="0.2">
      <c r="A300" s="89" t="s">
        <v>1737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collapsed="1" x14ac:dyDescent="0.2">
      <c r="A301" s="88" t="s">
        <v>1738</v>
      </c>
      <c r="B301" s="28" t="str">
        <f>"29"&amp;"."&amp;$B$776&amp;"."&amp;$B$777</f>
        <v>29.09.2023</v>
      </c>
      <c r="C301" s="80" t="s">
        <v>76</v>
      </c>
      <c r="D301" s="81">
        <f>ROUND(((D302+D303+D305+D304)/1000),5)</f>
        <v>3.11233</v>
      </c>
      <c r="E301" s="81">
        <f>ROUND(((E302+E303+E305+E304)/1000),5)</f>
        <v>2.9260600000000001</v>
      </c>
      <c r="F301" s="81">
        <f>ROUND(((F302+F303+F305+F304)/1000),5)</f>
        <v>2.8741400000000001</v>
      </c>
      <c r="G301" s="81">
        <f t="shared" ref="G301:AA301" si="174">ROUND(((G302+G303+G305+G304)/1000),5)</f>
        <v>2.8903599999999998</v>
      </c>
      <c r="H301" s="81">
        <f t="shared" si="174"/>
        <v>3.0035699999999999</v>
      </c>
      <c r="I301" s="81">
        <f t="shared" si="174"/>
        <v>3.2309299999999999</v>
      </c>
      <c r="J301" s="81">
        <f t="shared" si="174"/>
        <v>3.3323200000000002</v>
      </c>
      <c r="K301" s="81">
        <f t="shared" si="174"/>
        <v>3.5171600000000001</v>
      </c>
      <c r="L301" s="81">
        <f t="shared" si="174"/>
        <v>3.74627</v>
      </c>
      <c r="M301" s="81">
        <f t="shared" si="174"/>
        <v>3.8780299999999999</v>
      </c>
      <c r="N301" s="81">
        <f t="shared" si="174"/>
        <v>3.8828100000000001</v>
      </c>
      <c r="O301" s="81">
        <f t="shared" si="174"/>
        <v>3.8387500000000001</v>
      </c>
      <c r="P301" s="81">
        <f t="shared" si="174"/>
        <v>3.8138999999999998</v>
      </c>
      <c r="Q301" s="81">
        <f t="shared" si="174"/>
        <v>3.8713500000000001</v>
      </c>
      <c r="R301" s="81">
        <f t="shared" si="174"/>
        <v>3.89438</v>
      </c>
      <c r="S301" s="81">
        <f t="shared" si="174"/>
        <v>3.88809</v>
      </c>
      <c r="T301" s="81">
        <f t="shared" si="174"/>
        <v>3.8785099999999999</v>
      </c>
      <c r="U301" s="81">
        <f t="shared" si="174"/>
        <v>3.87263</v>
      </c>
      <c r="V301" s="81">
        <f t="shared" si="174"/>
        <v>3.9636</v>
      </c>
      <c r="W301" s="81">
        <f t="shared" si="174"/>
        <v>4.0158899999999997</v>
      </c>
      <c r="X301" s="81">
        <f t="shared" si="174"/>
        <v>3.9268100000000001</v>
      </c>
      <c r="Y301" s="81">
        <f t="shared" si="174"/>
        <v>3.7830599999999999</v>
      </c>
      <c r="Z301" s="81">
        <f t="shared" si="174"/>
        <v>3.4808699999999999</v>
      </c>
      <c r="AA301" s="81">
        <f t="shared" si="174"/>
        <v>3.36537</v>
      </c>
    </row>
    <row r="302" spans="1:27" ht="12.75" hidden="1" customHeight="1" outlineLevel="1" x14ac:dyDescent="0.2">
      <c r="A302" s="89" t="s">
        <v>1739</v>
      </c>
      <c r="B302" s="63" t="s">
        <v>230</v>
      </c>
      <c r="C302" s="43" t="s">
        <v>79</v>
      </c>
      <c r="D302" s="44">
        <v>1174.32</v>
      </c>
      <c r="E302" s="44">
        <v>988.05</v>
      </c>
      <c r="F302" s="44">
        <v>936.13</v>
      </c>
      <c r="G302" s="44">
        <v>952.35</v>
      </c>
      <c r="H302" s="44">
        <v>1065.56</v>
      </c>
      <c r="I302" s="44">
        <v>1292.92</v>
      </c>
      <c r="J302" s="44">
        <v>1394.31</v>
      </c>
      <c r="K302" s="44">
        <v>1579.15</v>
      </c>
      <c r="L302" s="44">
        <v>1808.26</v>
      </c>
      <c r="M302" s="44">
        <v>1940.02</v>
      </c>
      <c r="N302" s="44">
        <v>1944.8</v>
      </c>
      <c r="O302" s="44">
        <v>1900.74</v>
      </c>
      <c r="P302" s="44">
        <v>1875.89</v>
      </c>
      <c r="Q302" s="44">
        <v>1933.34</v>
      </c>
      <c r="R302" s="44">
        <v>1956.37</v>
      </c>
      <c r="S302" s="44">
        <v>1950.08</v>
      </c>
      <c r="T302" s="44">
        <v>1940.5</v>
      </c>
      <c r="U302" s="44">
        <v>1934.62</v>
      </c>
      <c r="V302" s="44">
        <v>2025.59</v>
      </c>
      <c r="W302" s="44">
        <v>2077.88</v>
      </c>
      <c r="X302" s="44">
        <v>1988.8</v>
      </c>
      <c r="Y302" s="44">
        <v>1845.05</v>
      </c>
      <c r="Z302" s="44">
        <v>1542.86</v>
      </c>
      <c r="AA302" s="44">
        <v>1427.36</v>
      </c>
    </row>
    <row r="303" spans="1:27" ht="12.75" hidden="1" customHeight="1" outlineLevel="1" x14ac:dyDescent="0.2">
      <c r="A303" s="89" t="s">
        <v>1740</v>
      </c>
      <c r="B303" s="63" t="s">
        <v>90</v>
      </c>
      <c r="C303" s="43" t="s">
        <v>79</v>
      </c>
      <c r="D303" s="44">
        <f>$D$163</f>
        <v>1716.97</v>
      </c>
      <c r="E303" s="44">
        <f>$D$163</f>
        <v>1716.97</v>
      </c>
      <c r="F303" s="44">
        <f t="shared" ref="F303:AA303" si="175">$D$163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2">
      <c r="A304" s="89" t="s">
        <v>1741</v>
      </c>
      <c r="B304" s="63" t="s">
        <v>83</v>
      </c>
      <c r="C304" s="43" t="s">
        <v>79</v>
      </c>
      <c r="D304" s="44">
        <v>4.68</v>
      </c>
      <c r="E304" s="44">
        <v>4.68</v>
      </c>
      <c r="F304" s="44">
        <v>4.68</v>
      </c>
      <c r="G304" s="44">
        <v>4.68</v>
      </c>
      <c r="H304" s="44">
        <v>4.68</v>
      </c>
      <c r="I304" s="44">
        <v>4.68</v>
      </c>
      <c r="J304" s="44">
        <v>4.68</v>
      </c>
      <c r="K304" s="44">
        <v>4.68</v>
      </c>
      <c r="L304" s="44">
        <v>4.68</v>
      </c>
      <c r="M304" s="44">
        <v>4.68</v>
      </c>
      <c r="N304" s="44">
        <v>4.68</v>
      </c>
      <c r="O304" s="44">
        <v>4.68</v>
      </c>
      <c r="P304" s="44">
        <v>4.68</v>
      </c>
      <c r="Q304" s="44">
        <v>4.68</v>
      </c>
      <c r="R304" s="44">
        <v>4.68</v>
      </c>
      <c r="S304" s="44">
        <v>4.68</v>
      </c>
      <c r="T304" s="44">
        <v>4.68</v>
      </c>
      <c r="U304" s="44">
        <v>4.68</v>
      </c>
      <c r="V304" s="44">
        <v>4.68</v>
      </c>
      <c r="W304" s="44">
        <v>4.68</v>
      </c>
      <c r="X304" s="44">
        <v>4.68</v>
      </c>
      <c r="Y304" s="44">
        <v>4.68</v>
      </c>
      <c r="Z304" s="44">
        <v>4.68</v>
      </c>
      <c r="AA304" s="44">
        <v>4.68</v>
      </c>
    </row>
    <row r="305" spans="1:27" ht="12.75" hidden="1" customHeight="1" outlineLevel="1" x14ac:dyDescent="0.2">
      <c r="A305" s="89" t="s">
        <v>1742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collapsed="1" x14ac:dyDescent="0.2">
      <c r="A306" s="88" t="s">
        <v>1743</v>
      </c>
      <c r="B306" s="28" t="str">
        <f>"30"&amp;"."&amp;$B$776&amp;"."&amp;$B$777</f>
        <v>30.09.2023</v>
      </c>
      <c r="C306" s="80" t="s">
        <v>76</v>
      </c>
      <c r="D306" s="81">
        <f>ROUND(((D307+D308+D310+D309)/1000),5)</f>
        <v>3.2638199999999999</v>
      </c>
      <c r="E306" s="81">
        <f>ROUND(((E307+E308+E310+E309)/1000),5)</f>
        <v>3.1833</v>
      </c>
      <c r="F306" s="81">
        <f>ROUND(((F307+F308+F310+F309)/1000),5)</f>
        <v>3.1128800000000001</v>
      </c>
      <c r="G306" s="81">
        <f t="shared" ref="G306:AA306" si="177">ROUND(((G307+G308+G310+G309)/1000),5)</f>
        <v>3.0791599999999999</v>
      </c>
      <c r="H306" s="81">
        <f t="shared" si="177"/>
        <v>3.1268500000000001</v>
      </c>
      <c r="I306" s="81">
        <f t="shared" si="177"/>
        <v>3.2203599999999999</v>
      </c>
      <c r="J306" s="81">
        <f t="shared" si="177"/>
        <v>3.2488800000000002</v>
      </c>
      <c r="K306" s="81">
        <f t="shared" si="177"/>
        <v>3.41648</v>
      </c>
      <c r="L306" s="81">
        <f t="shared" si="177"/>
        <v>3.7043499999999998</v>
      </c>
      <c r="M306" s="81">
        <f t="shared" si="177"/>
        <v>3.9112300000000002</v>
      </c>
      <c r="N306" s="81">
        <f t="shared" si="177"/>
        <v>3.9436200000000001</v>
      </c>
      <c r="O306" s="81">
        <f t="shared" si="177"/>
        <v>3.9480300000000002</v>
      </c>
      <c r="P306" s="81">
        <f t="shared" si="177"/>
        <v>3.92353</v>
      </c>
      <c r="Q306" s="81">
        <f t="shared" si="177"/>
        <v>3.9210600000000002</v>
      </c>
      <c r="R306" s="81">
        <f t="shared" si="177"/>
        <v>3.9228800000000001</v>
      </c>
      <c r="S306" s="81">
        <f t="shared" si="177"/>
        <v>3.9196499999999999</v>
      </c>
      <c r="T306" s="81">
        <f t="shared" si="177"/>
        <v>3.9056999999999999</v>
      </c>
      <c r="U306" s="81">
        <f t="shared" si="177"/>
        <v>3.8390599999999999</v>
      </c>
      <c r="V306" s="81">
        <f t="shared" si="177"/>
        <v>3.9384700000000001</v>
      </c>
      <c r="W306" s="81">
        <f t="shared" si="177"/>
        <v>3.9880800000000001</v>
      </c>
      <c r="X306" s="81">
        <f t="shared" si="177"/>
        <v>3.9312</v>
      </c>
      <c r="Y306" s="81">
        <f t="shared" si="177"/>
        <v>3.6729500000000002</v>
      </c>
      <c r="Z306" s="81">
        <f t="shared" si="177"/>
        <v>3.5303</v>
      </c>
      <c r="AA306" s="81">
        <f t="shared" si="177"/>
        <v>3.3216000000000001</v>
      </c>
    </row>
    <row r="307" spans="1:27" ht="12.75" hidden="1" customHeight="1" outlineLevel="1" x14ac:dyDescent="0.2">
      <c r="A307" s="89" t="s">
        <v>1744</v>
      </c>
      <c r="B307" s="63" t="s">
        <v>230</v>
      </c>
      <c r="C307" s="43" t="s">
        <v>79</v>
      </c>
      <c r="D307" s="44">
        <v>1325.81</v>
      </c>
      <c r="E307" s="44">
        <v>1245.29</v>
      </c>
      <c r="F307" s="44">
        <v>1174.8699999999999</v>
      </c>
      <c r="G307" s="44">
        <v>1141.1500000000001</v>
      </c>
      <c r="H307" s="44">
        <v>1188.8399999999999</v>
      </c>
      <c r="I307" s="44">
        <v>1282.3499999999999</v>
      </c>
      <c r="J307" s="44">
        <v>1310.87</v>
      </c>
      <c r="K307" s="44">
        <v>1478.47</v>
      </c>
      <c r="L307" s="44">
        <v>1766.34</v>
      </c>
      <c r="M307" s="44">
        <v>1973.22</v>
      </c>
      <c r="N307" s="44">
        <v>2005.61</v>
      </c>
      <c r="O307" s="44">
        <v>2010.02</v>
      </c>
      <c r="P307" s="44">
        <v>1985.52</v>
      </c>
      <c r="Q307" s="44">
        <v>1983.05</v>
      </c>
      <c r="R307" s="44">
        <v>1984.87</v>
      </c>
      <c r="S307" s="44">
        <v>1981.64</v>
      </c>
      <c r="T307" s="44">
        <v>1967.69</v>
      </c>
      <c r="U307" s="44">
        <v>1901.05</v>
      </c>
      <c r="V307" s="44">
        <v>2000.46</v>
      </c>
      <c r="W307" s="44">
        <v>2050.0700000000002</v>
      </c>
      <c r="X307" s="44">
        <v>1993.19</v>
      </c>
      <c r="Y307" s="44">
        <v>1734.94</v>
      </c>
      <c r="Z307" s="44">
        <v>1592.29</v>
      </c>
      <c r="AA307" s="44">
        <v>1383.59</v>
      </c>
    </row>
    <row r="308" spans="1:27" ht="12.75" hidden="1" customHeight="1" outlineLevel="1" x14ac:dyDescent="0.2">
      <c r="A308" s="89" t="s">
        <v>1745</v>
      </c>
      <c r="B308" s="63" t="s">
        <v>90</v>
      </c>
      <c r="C308" s="43" t="s">
        <v>79</v>
      </c>
      <c r="D308" s="44">
        <f>$D$163</f>
        <v>1716.97</v>
      </c>
      <c r="E308" s="44">
        <f>$D$163</f>
        <v>1716.97</v>
      </c>
      <c r="F308" s="44">
        <f t="shared" ref="F308:AA308" si="178">$D$163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2">
      <c r="A309" s="89" t="s">
        <v>1746</v>
      </c>
      <c r="B309" s="63" t="s">
        <v>83</v>
      </c>
      <c r="C309" s="43" t="s">
        <v>79</v>
      </c>
      <c r="D309" s="44">
        <v>4.68</v>
      </c>
      <c r="E309" s="44">
        <v>4.68</v>
      </c>
      <c r="F309" s="44">
        <v>4.68</v>
      </c>
      <c r="G309" s="44">
        <v>4.68</v>
      </c>
      <c r="H309" s="44">
        <v>4.68</v>
      </c>
      <c r="I309" s="44">
        <v>4.68</v>
      </c>
      <c r="J309" s="44">
        <v>4.68</v>
      </c>
      <c r="K309" s="44">
        <v>4.68</v>
      </c>
      <c r="L309" s="44">
        <v>4.68</v>
      </c>
      <c r="M309" s="44">
        <v>4.68</v>
      </c>
      <c r="N309" s="44">
        <v>4.68</v>
      </c>
      <c r="O309" s="44">
        <v>4.68</v>
      </c>
      <c r="P309" s="44">
        <v>4.68</v>
      </c>
      <c r="Q309" s="44">
        <v>4.68</v>
      </c>
      <c r="R309" s="44">
        <v>4.68</v>
      </c>
      <c r="S309" s="44">
        <v>4.68</v>
      </c>
      <c r="T309" s="44">
        <v>4.68</v>
      </c>
      <c r="U309" s="44">
        <v>4.68</v>
      </c>
      <c r="V309" s="44">
        <v>4.68</v>
      </c>
      <c r="W309" s="44">
        <v>4.68</v>
      </c>
      <c r="X309" s="44">
        <v>4.68</v>
      </c>
      <c r="Y309" s="44">
        <v>4.68</v>
      </c>
      <c r="Z309" s="44">
        <v>4.68</v>
      </c>
      <c r="AA309" s="44">
        <v>4.68</v>
      </c>
    </row>
    <row r="310" spans="1:27" ht="12.75" hidden="1" customHeight="1" outlineLevel="1" x14ac:dyDescent="0.2">
      <c r="A310" s="89" t="s">
        <v>1747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collapsed="1" x14ac:dyDescent="0.2">
      <c r="A311" s="90"/>
      <c r="B311" s="91" t="s">
        <v>379</v>
      </c>
      <c r="C311" s="92"/>
      <c r="D311" s="93"/>
      <c r="E311" s="93"/>
      <c r="F311" s="93"/>
      <c r="G311" s="93"/>
      <c r="I311" s="39"/>
    </row>
    <row r="312" spans="1:27" ht="12.75" customHeight="1" x14ac:dyDescent="0.2">
      <c r="A312" s="90"/>
      <c r="B312" s="91" t="s">
        <v>379</v>
      </c>
      <c r="C312" s="92"/>
      <c r="D312" s="93"/>
      <c r="E312" s="93"/>
      <c r="F312" s="93"/>
      <c r="G312" s="93"/>
      <c r="I312" s="39"/>
    </row>
    <row r="313" spans="1:27" ht="12.75" customHeight="1" x14ac:dyDescent="0.2">
      <c r="A313" s="179" t="s">
        <v>531</v>
      </c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1"/>
    </row>
    <row r="314" spans="1:27" ht="25.5" x14ac:dyDescent="0.2">
      <c r="A314" s="26" t="s">
        <v>64</v>
      </c>
      <c r="B314" s="27" t="s">
        <v>202</v>
      </c>
      <c r="C314" s="26" t="s">
        <v>203</v>
      </c>
      <c r="D314" s="27" t="s">
        <v>204</v>
      </c>
      <c r="E314" s="27" t="s">
        <v>205</v>
      </c>
      <c r="F314" s="27" t="s">
        <v>206</v>
      </c>
      <c r="G314" s="27" t="s">
        <v>207</v>
      </c>
      <c r="H314" s="27" t="s">
        <v>208</v>
      </c>
      <c r="I314" s="27" t="s">
        <v>209</v>
      </c>
      <c r="J314" s="27" t="s">
        <v>210</v>
      </c>
      <c r="K314" s="27" t="s">
        <v>211</v>
      </c>
      <c r="L314" s="27" t="s">
        <v>212</v>
      </c>
      <c r="M314" s="27" t="s">
        <v>213</v>
      </c>
      <c r="N314" s="27" t="s">
        <v>214</v>
      </c>
      <c r="O314" s="27" t="s">
        <v>215</v>
      </c>
      <c r="P314" s="27" t="s">
        <v>216</v>
      </c>
      <c r="Q314" s="27" t="s">
        <v>217</v>
      </c>
      <c r="R314" s="27" t="s">
        <v>218</v>
      </c>
      <c r="S314" s="27" t="s">
        <v>219</v>
      </c>
      <c r="T314" s="27" t="s">
        <v>220</v>
      </c>
      <c r="U314" s="27" t="s">
        <v>221</v>
      </c>
      <c r="V314" s="27" t="s">
        <v>222</v>
      </c>
      <c r="W314" s="27" t="s">
        <v>223</v>
      </c>
      <c r="X314" s="27" t="s">
        <v>224</v>
      </c>
      <c r="Y314" s="27" t="s">
        <v>225</v>
      </c>
      <c r="Z314" s="27" t="s">
        <v>226</v>
      </c>
      <c r="AA314" s="27" t="s">
        <v>227</v>
      </c>
    </row>
    <row r="315" spans="1:27" ht="12.75" customHeight="1" x14ac:dyDescent="0.2">
      <c r="A315" s="88" t="s">
        <v>1748</v>
      </c>
      <c r="B315" s="28" t="str">
        <f>"01"&amp;"."&amp;$B$776&amp;"."&amp;$B$777</f>
        <v>01.09.2023</v>
      </c>
      <c r="C315" s="80" t="s">
        <v>76</v>
      </c>
      <c r="D315" s="81">
        <f>ROUND(((D316+D317+D319+D318)/1000),5)</f>
        <v>3.79867</v>
      </c>
      <c r="E315" s="81">
        <f>ROUND(((E316+E317+E319+E318)/1000),5)</f>
        <v>3.68988</v>
      </c>
      <c r="F315" s="81">
        <f>ROUND(((F316+F317+F319+F318)/1000),5)</f>
        <v>3.6262799999999999</v>
      </c>
      <c r="G315" s="81">
        <f t="shared" ref="G315:AA315" si="180">ROUND(((G316+G317+G319+G318)/1000),5)</f>
        <v>3.6332599999999999</v>
      </c>
      <c r="H315" s="81">
        <f t="shared" si="180"/>
        <v>3.67794</v>
      </c>
      <c r="I315" s="81">
        <f t="shared" si="180"/>
        <v>3.7570199999999998</v>
      </c>
      <c r="J315" s="81">
        <f t="shared" si="180"/>
        <v>3.86673</v>
      </c>
      <c r="K315" s="81">
        <f t="shared" si="180"/>
        <v>4.1170900000000001</v>
      </c>
      <c r="L315" s="81">
        <f t="shared" si="180"/>
        <v>4.3112899999999996</v>
      </c>
      <c r="M315" s="81">
        <f t="shared" si="180"/>
        <v>4.5337500000000004</v>
      </c>
      <c r="N315" s="81">
        <f t="shared" si="180"/>
        <v>4.5689099999999998</v>
      </c>
      <c r="O315" s="81">
        <f t="shared" si="180"/>
        <v>4.5446099999999996</v>
      </c>
      <c r="P315" s="81">
        <f t="shared" si="180"/>
        <v>4.5515800000000004</v>
      </c>
      <c r="Q315" s="81">
        <f t="shared" si="180"/>
        <v>4.5547800000000001</v>
      </c>
      <c r="R315" s="81">
        <f t="shared" si="180"/>
        <v>4.6299000000000001</v>
      </c>
      <c r="S315" s="81">
        <f t="shared" si="180"/>
        <v>4.6160600000000001</v>
      </c>
      <c r="T315" s="81">
        <f t="shared" si="180"/>
        <v>4.6085799999999999</v>
      </c>
      <c r="U315" s="81">
        <f t="shared" si="180"/>
        <v>4.5768000000000004</v>
      </c>
      <c r="V315" s="81">
        <f t="shared" si="180"/>
        <v>4.5777299999999999</v>
      </c>
      <c r="W315" s="81">
        <f t="shared" si="180"/>
        <v>4.6143099999999997</v>
      </c>
      <c r="X315" s="81">
        <f t="shared" si="180"/>
        <v>4.6068899999999999</v>
      </c>
      <c r="Y315" s="81">
        <f t="shared" si="180"/>
        <v>4.4778200000000004</v>
      </c>
      <c r="Z315" s="81">
        <f t="shared" si="180"/>
        <v>4.20418</v>
      </c>
      <c r="AA315" s="81">
        <f t="shared" si="180"/>
        <v>3.9993400000000001</v>
      </c>
    </row>
    <row r="316" spans="1:27" ht="12.75" hidden="1" customHeight="1" outlineLevel="1" x14ac:dyDescent="0.2">
      <c r="A316" s="89" t="s">
        <v>1749</v>
      </c>
      <c r="B316" s="63" t="s">
        <v>230</v>
      </c>
      <c r="C316" s="43" t="s">
        <v>79</v>
      </c>
      <c r="D316" s="44">
        <v>1354.74</v>
      </c>
      <c r="E316" s="44">
        <v>1245.95</v>
      </c>
      <c r="F316" s="44">
        <v>1182.3499999999999</v>
      </c>
      <c r="G316" s="44">
        <v>1189.33</v>
      </c>
      <c r="H316" s="44">
        <v>1234.01</v>
      </c>
      <c r="I316" s="44">
        <v>1313.09</v>
      </c>
      <c r="J316" s="44">
        <v>1422.8</v>
      </c>
      <c r="K316" s="44">
        <v>1673.16</v>
      </c>
      <c r="L316" s="44">
        <v>1867.36</v>
      </c>
      <c r="M316" s="44">
        <v>2089.8200000000002</v>
      </c>
      <c r="N316" s="44">
        <v>2124.98</v>
      </c>
      <c r="O316" s="44">
        <v>2100.6799999999998</v>
      </c>
      <c r="P316" s="44">
        <v>2107.65</v>
      </c>
      <c r="Q316" s="44">
        <v>2110.85</v>
      </c>
      <c r="R316" s="44">
        <v>2185.9699999999998</v>
      </c>
      <c r="S316" s="44">
        <v>2172.13</v>
      </c>
      <c r="T316" s="44">
        <v>2164.65</v>
      </c>
      <c r="U316" s="44">
        <v>2132.87</v>
      </c>
      <c r="V316" s="44">
        <v>2133.8000000000002</v>
      </c>
      <c r="W316" s="44">
        <v>2170.38</v>
      </c>
      <c r="X316" s="44">
        <v>2162.96</v>
      </c>
      <c r="Y316" s="44">
        <v>2033.89</v>
      </c>
      <c r="Z316" s="44">
        <v>1760.25</v>
      </c>
      <c r="AA316" s="44">
        <v>1555.41</v>
      </c>
    </row>
    <row r="317" spans="1:27" ht="12.75" hidden="1" customHeight="1" outlineLevel="1" x14ac:dyDescent="0.2">
      <c r="A317" s="89" t="s">
        <v>1750</v>
      </c>
      <c r="B317" s="63" t="s">
        <v>90</v>
      </c>
      <c r="C317" s="43" t="s">
        <v>79</v>
      </c>
      <c r="D317" s="44">
        <v>2222.89</v>
      </c>
      <c r="E317" s="44">
        <f>$D$317</f>
        <v>2222.89</v>
      </c>
      <c r="F317" s="44">
        <f t="shared" ref="F317:AA317" si="181">$D$317</f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hidden="1" customHeight="1" outlineLevel="1" x14ac:dyDescent="0.2">
      <c r="A318" s="89" t="s">
        <v>1751</v>
      </c>
      <c r="B318" s="63" t="s">
        <v>83</v>
      </c>
      <c r="C318" s="43" t="s">
        <v>79</v>
      </c>
      <c r="D318" s="44">
        <v>4.68</v>
      </c>
      <c r="E318" s="44">
        <v>4.68</v>
      </c>
      <c r="F318" s="44">
        <v>4.68</v>
      </c>
      <c r="G318" s="44">
        <v>4.68</v>
      </c>
      <c r="H318" s="44">
        <v>4.68</v>
      </c>
      <c r="I318" s="44">
        <v>4.68</v>
      </c>
      <c r="J318" s="44">
        <v>4.68</v>
      </c>
      <c r="K318" s="44">
        <v>4.68</v>
      </c>
      <c r="L318" s="44">
        <v>4.68</v>
      </c>
      <c r="M318" s="44">
        <v>4.68</v>
      </c>
      <c r="N318" s="44">
        <v>4.68</v>
      </c>
      <c r="O318" s="44">
        <v>4.68</v>
      </c>
      <c r="P318" s="44">
        <v>4.68</v>
      </c>
      <c r="Q318" s="44">
        <v>4.68</v>
      </c>
      <c r="R318" s="44">
        <v>4.68</v>
      </c>
      <c r="S318" s="44">
        <v>4.68</v>
      </c>
      <c r="T318" s="44">
        <v>4.68</v>
      </c>
      <c r="U318" s="44">
        <v>4.68</v>
      </c>
      <c r="V318" s="44">
        <v>4.68</v>
      </c>
      <c r="W318" s="44">
        <v>4.68</v>
      </c>
      <c r="X318" s="44">
        <v>4.68</v>
      </c>
      <c r="Y318" s="44">
        <v>4.68</v>
      </c>
      <c r="Z318" s="44">
        <v>4.68</v>
      </c>
      <c r="AA318" s="44">
        <v>4.68</v>
      </c>
    </row>
    <row r="319" spans="1:27" ht="12.75" hidden="1" customHeight="1" outlineLevel="1" x14ac:dyDescent="0.2">
      <c r="A319" s="89" t="s">
        <v>1752</v>
      </c>
      <c r="B319" s="63" t="s">
        <v>81</v>
      </c>
      <c r="C319" s="43" t="s">
        <v>79</v>
      </c>
      <c r="D319" s="44">
        <f>$D$11</f>
        <v>216.36</v>
      </c>
      <c r="E319" s="44">
        <f t="shared" ref="E319:AA319" si="182">$D$11</f>
        <v>216.36</v>
      </c>
      <c r="F319" s="44">
        <f t="shared" si="182"/>
        <v>216.36</v>
      </c>
      <c r="G319" s="44">
        <f t="shared" si="182"/>
        <v>216.36</v>
      </c>
      <c r="H319" s="44">
        <f t="shared" si="182"/>
        <v>216.36</v>
      </c>
      <c r="I319" s="44">
        <f t="shared" si="182"/>
        <v>216.36</v>
      </c>
      <c r="J319" s="44">
        <f t="shared" si="182"/>
        <v>216.36</v>
      </c>
      <c r="K319" s="44">
        <f t="shared" si="182"/>
        <v>216.36</v>
      </c>
      <c r="L319" s="44">
        <f t="shared" si="182"/>
        <v>216.36</v>
      </c>
      <c r="M319" s="44">
        <f t="shared" si="182"/>
        <v>216.36</v>
      </c>
      <c r="N319" s="44">
        <f t="shared" si="182"/>
        <v>216.36</v>
      </c>
      <c r="O319" s="44">
        <f t="shared" si="182"/>
        <v>216.36</v>
      </c>
      <c r="P319" s="44">
        <f t="shared" si="182"/>
        <v>216.36</v>
      </c>
      <c r="Q319" s="44">
        <f t="shared" si="182"/>
        <v>216.36</v>
      </c>
      <c r="R319" s="44">
        <f t="shared" si="182"/>
        <v>216.36</v>
      </c>
      <c r="S319" s="44">
        <f t="shared" si="182"/>
        <v>216.36</v>
      </c>
      <c r="T319" s="44">
        <f t="shared" si="182"/>
        <v>216.36</v>
      </c>
      <c r="U319" s="44">
        <f t="shared" si="182"/>
        <v>216.36</v>
      </c>
      <c r="V319" s="44">
        <f t="shared" si="182"/>
        <v>216.36</v>
      </c>
      <c r="W319" s="44">
        <f t="shared" si="182"/>
        <v>216.36</v>
      </c>
      <c r="X319" s="44">
        <f t="shared" si="182"/>
        <v>216.36</v>
      </c>
      <c r="Y319" s="44">
        <f t="shared" si="182"/>
        <v>216.36</v>
      </c>
      <c r="Z319" s="44">
        <f t="shared" si="182"/>
        <v>216.36</v>
      </c>
      <c r="AA319" s="44">
        <f t="shared" si="182"/>
        <v>216.36</v>
      </c>
    </row>
    <row r="320" spans="1:27" ht="12.75" customHeight="1" collapsed="1" x14ac:dyDescent="0.2">
      <c r="A320" s="88" t="s">
        <v>1753</v>
      </c>
      <c r="B320" s="28" t="str">
        <f>"02"&amp;"."&amp;$B$776&amp;"."&amp;$B$777</f>
        <v>02.09.2023</v>
      </c>
      <c r="C320" s="80" t="s">
        <v>76</v>
      </c>
      <c r="D320" s="81">
        <f>ROUND(((D321+D322+D324+D323)/1000),5)</f>
        <v>3.9648599999999998</v>
      </c>
      <c r="E320" s="81">
        <f>ROUND(((E321+E322+E324+E323)/1000),5)</f>
        <v>3.7744599999999999</v>
      </c>
      <c r="F320" s="81">
        <f>ROUND(((F321+F322+F324+F323)/1000),5)</f>
        <v>3.7340200000000001</v>
      </c>
      <c r="G320" s="81">
        <f t="shared" ref="G320:AA320" si="183">ROUND(((G321+G322+G324+G323)/1000),5)</f>
        <v>3.7021899999999999</v>
      </c>
      <c r="H320" s="81">
        <f t="shared" si="183"/>
        <v>3.7201300000000002</v>
      </c>
      <c r="I320" s="81">
        <f t="shared" si="183"/>
        <v>3.7164600000000001</v>
      </c>
      <c r="J320" s="81">
        <f t="shared" si="183"/>
        <v>3.7438500000000001</v>
      </c>
      <c r="K320" s="81">
        <f t="shared" si="183"/>
        <v>4.0369400000000004</v>
      </c>
      <c r="L320" s="81">
        <f t="shared" si="183"/>
        <v>4.2304700000000004</v>
      </c>
      <c r="M320" s="81">
        <f t="shared" si="183"/>
        <v>4.4395899999999999</v>
      </c>
      <c r="N320" s="81">
        <f t="shared" si="183"/>
        <v>4.5092999999999996</v>
      </c>
      <c r="O320" s="81">
        <f t="shared" si="183"/>
        <v>4.5238899999999997</v>
      </c>
      <c r="P320" s="81">
        <f t="shared" si="183"/>
        <v>4.5162699999999996</v>
      </c>
      <c r="Q320" s="81">
        <f t="shared" si="183"/>
        <v>4.5218800000000003</v>
      </c>
      <c r="R320" s="81">
        <f t="shared" si="183"/>
        <v>4.5205399999999996</v>
      </c>
      <c r="S320" s="81">
        <f t="shared" si="183"/>
        <v>4.5151500000000002</v>
      </c>
      <c r="T320" s="81">
        <f t="shared" si="183"/>
        <v>4.4946200000000003</v>
      </c>
      <c r="U320" s="81">
        <f t="shared" si="183"/>
        <v>4.4656900000000004</v>
      </c>
      <c r="V320" s="81">
        <f t="shared" si="183"/>
        <v>4.4645299999999999</v>
      </c>
      <c r="W320" s="81">
        <f t="shared" si="183"/>
        <v>4.4721700000000002</v>
      </c>
      <c r="X320" s="81">
        <f t="shared" si="183"/>
        <v>4.4660799999999998</v>
      </c>
      <c r="Y320" s="81">
        <f t="shared" si="183"/>
        <v>4.3839399999999999</v>
      </c>
      <c r="Z320" s="81">
        <f t="shared" si="183"/>
        <v>4.2098100000000001</v>
      </c>
      <c r="AA320" s="81">
        <f t="shared" si="183"/>
        <v>4.0831400000000002</v>
      </c>
    </row>
    <row r="321" spans="1:27" ht="12.75" hidden="1" customHeight="1" outlineLevel="1" x14ac:dyDescent="0.2">
      <c r="A321" s="89" t="s">
        <v>1754</v>
      </c>
      <c r="B321" s="63" t="s">
        <v>230</v>
      </c>
      <c r="C321" s="43" t="s">
        <v>79</v>
      </c>
      <c r="D321" s="44">
        <v>1520.93</v>
      </c>
      <c r="E321" s="44">
        <v>1330.53</v>
      </c>
      <c r="F321" s="44">
        <v>1290.0899999999999</v>
      </c>
      <c r="G321" s="44">
        <v>1258.26</v>
      </c>
      <c r="H321" s="44">
        <v>1276.2</v>
      </c>
      <c r="I321" s="44">
        <v>1272.53</v>
      </c>
      <c r="J321" s="44">
        <v>1299.92</v>
      </c>
      <c r="K321" s="44">
        <v>1593.01</v>
      </c>
      <c r="L321" s="44">
        <v>1786.54</v>
      </c>
      <c r="M321" s="44">
        <v>1995.66</v>
      </c>
      <c r="N321" s="44">
        <v>2065.37</v>
      </c>
      <c r="O321" s="44">
        <v>2079.96</v>
      </c>
      <c r="P321" s="44">
        <v>2072.34</v>
      </c>
      <c r="Q321" s="44">
        <v>2077.9499999999998</v>
      </c>
      <c r="R321" s="44">
        <v>2076.61</v>
      </c>
      <c r="S321" s="44">
        <v>2071.2199999999998</v>
      </c>
      <c r="T321" s="44">
        <v>2050.69</v>
      </c>
      <c r="U321" s="44">
        <v>2021.76</v>
      </c>
      <c r="V321" s="44">
        <v>2020.6</v>
      </c>
      <c r="W321" s="44">
        <v>2028.24</v>
      </c>
      <c r="X321" s="44">
        <v>2022.15</v>
      </c>
      <c r="Y321" s="44">
        <v>1940.01</v>
      </c>
      <c r="Z321" s="44">
        <v>1765.88</v>
      </c>
      <c r="AA321" s="44">
        <v>1639.21</v>
      </c>
    </row>
    <row r="322" spans="1:27" ht="12.75" hidden="1" customHeight="1" outlineLevel="1" x14ac:dyDescent="0.2">
      <c r="A322" s="89" t="s">
        <v>1755</v>
      </c>
      <c r="B322" s="63" t="s">
        <v>90</v>
      </c>
      <c r="C322" s="43" t="s">
        <v>79</v>
      </c>
      <c r="D322" s="44">
        <f>$D$317</f>
        <v>2222.89</v>
      </c>
      <c r="E322" s="44">
        <f t="shared" ref="E322:AA322" si="184">$D$317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hidden="1" customHeight="1" outlineLevel="1" x14ac:dyDescent="0.2">
      <c r="A323" s="89" t="s">
        <v>1756</v>
      </c>
      <c r="B323" s="63" t="s">
        <v>83</v>
      </c>
      <c r="C323" s="43" t="s">
        <v>79</v>
      </c>
      <c r="D323" s="44">
        <v>4.68</v>
      </c>
      <c r="E323" s="44">
        <v>4.68</v>
      </c>
      <c r="F323" s="44">
        <v>4.68</v>
      </c>
      <c r="G323" s="44">
        <v>4.68</v>
      </c>
      <c r="H323" s="44">
        <v>4.68</v>
      </c>
      <c r="I323" s="44">
        <v>4.68</v>
      </c>
      <c r="J323" s="44">
        <v>4.68</v>
      </c>
      <c r="K323" s="44">
        <v>4.68</v>
      </c>
      <c r="L323" s="44">
        <v>4.68</v>
      </c>
      <c r="M323" s="44">
        <v>4.68</v>
      </c>
      <c r="N323" s="44">
        <v>4.68</v>
      </c>
      <c r="O323" s="44">
        <v>4.68</v>
      </c>
      <c r="P323" s="44">
        <v>4.68</v>
      </c>
      <c r="Q323" s="44">
        <v>4.68</v>
      </c>
      <c r="R323" s="44">
        <v>4.68</v>
      </c>
      <c r="S323" s="44">
        <v>4.68</v>
      </c>
      <c r="T323" s="44">
        <v>4.68</v>
      </c>
      <c r="U323" s="44">
        <v>4.68</v>
      </c>
      <c r="V323" s="44">
        <v>4.68</v>
      </c>
      <c r="W323" s="44">
        <v>4.68</v>
      </c>
      <c r="X323" s="44">
        <v>4.68</v>
      </c>
      <c r="Y323" s="44">
        <v>4.68</v>
      </c>
      <c r="Z323" s="44">
        <v>4.68</v>
      </c>
      <c r="AA323" s="44">
        <v>4.68</v>
      </c>
    </row>
    <row r="324" spans="1:27" ht="12.75" hidden="1" customHeight="1" outlineLevel="1" x14ac:dyDescent="0.2">
      <c r="A324" s="89" t="s">
        <v>1757</v>
      </c>
      <c r="B324" s="63" t="s">
        <v>81</v>
      </c>
      <c r="C324" s="43" t="s">
        <v>79</v>
      </c>
      <c r="D324" s="44">
        <f>$D$11</f>
        <v>216.36</v>
      </c>
      <c r="E324" s="44">
        <f t="shared" ref="E324:AA324" si="185">$D$11</f>
        <v>216.36</v>
      </c>
      <c r="F324" s="44">
        <f t="shared" si="185"/>
        <v>216.36</v>
      </c>
      <c r="G324" s="44">
        <f t="shared" si="185"/>
        <v>216.36</v>
      </c>
      <c r="H324" s="44">
        <f t="shared" si="185"/>
        <v>216.36</v>
      </c>
      <c r="I324" s="44">
        <f t="shared" si="185"/>
        <v>216.36</v>
      </c>
      <c r="J324" s="44">
        <f t="shared" si="185"/>
        <v>216.36</v>
      </c>
      <c r="K324" s="44">
        <f t="shared" si="185"/>
        <v>216.36</v>
      </c>
      <c r="L324" s="44">
        <f t="shared" si="185"/>
        <v>216.36</v>
      </c>
      <c r="M324" s="44">
        <f t="shared" si="185"/>
        <v>216.36</v>
      </c>
      <c r="N324" s="44">
        <f t="shared" si="185"/>
        <v>216.36</v>
      </c>
      <c r="O324" s="44">
        <f t="shared" si="185"/>
        <v>216.36</v>
      </c>
      <c r="P324" s="44">
        <f t="shared" si="185"/>
        <v>216.36</v>
      </c>
      <c r="Q324" s="44">
        <f t="shared" si="185"/>
        <v>216.36</v>
      </c>
      <c r="R324" s="44">
        <f t="shared" si="185"/>
        <v>216.36</v>
      </c>
      <c r="S324" s="44">
        <f t="shared" si="185"/>
        <v>216.36</v>
      </c>
      <c r="T324" s="44">
        <f t="shared" si="185"/>
        <v>216.36</v>
      </c>
      <c r="U324" s="44">
        <f t="shared" si="185"/>
        <v>216.36</v>
      </c>
      <c r="V324" s="44">
        <f t="shared" si="185"/>
        <v>216.36</v>
      </c>
      <c r="W324" s="44">
        <f t="shared" si="185"/>
        <v>216.36</v>
      </c>
      <c r="X324" s="44">
        <f t="shared" si="185"/>
        <v>216.36</v>
      </c>
      <c r="Y324" s="44">
        <f t="shared" si="185"/>
        <v>216.36</v>
      </c>
      <c r="Z324" s="44">
        <f t="shared" si="185"/>
        <v>216.36</v>
      </c>
      <c r="AA324" s="44">
        <f t="shared" si="185"/>
        <v>216.36</v>
      </c>
    </row>
    <row r="325" spans="1:27" ht="12.75" customHeight="1" collapsed="1" x14ac:dyDescent="0.2">
      <c r="A325" s="88" t="s">
        <v>1758</v>
      </c>
      <c r="B325" s="28" t="str">
        <f>"03"&amp;"."&amp;$B$776&amp;"."&amp;$B$777</f>
        <v>03.09.2023</v>
      </c>
      <c r="C325" s="80" t="s">
        <v>76</v>
      </c>
      <c r="D325" s="81">
        <f>ROUND(((D326+D327+D329+D328)/1000),5)</f>
        <v>3.7461000000000002</v>
      </c>
      <c r="E325" s="81">
        <f>ROUND(((E326+E327+E329+E328)/1000),5)</f>
        <v>3.6090499999999999</v>
      </c>
      <c r="F325" s="81">
        <f>ROUND(((F326+F327+F329+F328)/1000),5)</f>
        <v>3.5312199999999998</v>
      </c>
      <c r="G325" s="81">
        <f t="shared" ref="G325:AA325" si="186">ROUND(((G326+G327+G329+G328)/1000),5)</f>
        <v>3.52563</v>
      </c>
      <c r="H325" s="81">
        <f t="shared" si="186"/>
        <v>3.5236200000000002</v>
      </c>
      <c r="I325" s="81">
        <f t="shared" si="186"/>
        <v>3.4883500000000001</v>
      </c>
      <c r="J325" s="81">
        <f t="shared" si="186"/>
        <v>3.5076299999999998</v>
      </c>
      <c r="K325" s="81">
        <f t="shared" si="186"/>
        <v>3.6792400000000001</v>
      </c>
      <c r="L325" s="81">
        <f t="shared" si="186"/>
        <v>3.95241</v>
      </c>
      <c r="M325" s="81">
        <f t="shared" si="186"/>
        <v>4.1743800000000002</v>
      </c>
      <c r="N325" s="81">
        <f t="shared" si="186"/>
        <v>4.2679799999999997</v>
      </c>
      <c r="O325" s="81">
        <f t="shared" si="186"/>
        <v>4.2933700000000004</v>
      </c>
      <c r="P325" s="81">
        <f t="shared" si="186"/>
        <v>4.2596999999999996</v>
      </c>
      <c r="Q325" s="81">
        <f t="shared" si="186"/>
        <v>4.2693399999999997</v>
      </c>
      <c r="R325" s="81">
        <f t="shared" si="186"/>
        <v>4.2618799999999997</v>
      </c>
      <c r="S325" s="81">
        <f t="shared" si="186"/>
        <v>4.2359099999999996</v>
      </c>
      <c r="T325" s="81">
        <f t="shared" si="186"/>
        <v>4.2376899999999997</v>
      </c>
      <c r="U325" s="81">
        <f t="shared" si="186"/>
        <v>4.1854199999999997</v>
      </c>
      <c r="V325" s="81">
        <f t="shared" si="186"/>
        <v>4.2098899999999997</v>
      </c>
      <c r="W325" s="81">
        <f t="shared" si="186"/>
        <v>4.3760700000000003</v>
      </c>
      <c r="X325" s="81">
        <f t="shared" si="186"/>
        <v>4.3661199999999996</v>
      </c>
      <c r="Y325" s="81">
        <f t="shared" si="186"/>
        <v>4.2950200000000001</v>
      </c>
      <c r="Z325" s="81">
        <f t="shared" si="186"/>
        <v>4.1150200000000003</v>
      </c>
      <c r="AA325" s="81">
        <f t="shared" si="186"/>
        <v>3.8017500000000002</v>
      </c>
    </row>
    <row r="326" spans="1:27" ht="12.75" hidden="1" customHeight="1" outlineLevel="1" x14ac:dyDescent="0.2">
      <c r="A326" s="89" t="s">
        <v>1759</v>
      </c>
      <c r="B326" s="63" t="s">
        <v>230</v>
      </c>
      <c r="C326" s="43" t="s">
        <v>79</v>
      </c>
      <c r="D326" s="44">
        <v>1302.17</v>
      </c>
      <c r="E326" s="44">
        <v>1165.1199999999999</v>
      </c>
      <c r="F326" s="44">
        <v>1087.29</v>
      </c>
      <c r="G326" s="44">
        <v>1081.7</v>
      </c>
      <c r="H326" s="44">
        <v>1079.69</v>
      </c>
      <c r="I326" s="44">
        <v>1044.42</v>
      </c>
      <c r="J326" s="44">
        <v>1063.7</v>
      </c>
      <c r="K326" s="44">
        <v>1235.31</v>
      </c>
      <c r="L326" s="44">
        <v>1508.48</v>
      </c>
      <c r="M326" s="44">
        <v>1730.45</v>
      </c>
      <c r="N326" s="44">
        <v>1824.05</v>
      </c>
      <c r="O326" s="44">
        <v>1849.44</v>
      </c>
      <c r="P326" s="44">
        <v>1815.77</v>
      </c>
      <c r="Q326" s="44">
        <v>1825.41</v>
      </c>
      <c r="R326" s="44">
        <v>1817.95</v>
      </c>
      <c r="S326" s="44">
        <v>1791.98</v>
      </c>
      <c r="T326" s="44">
        <v>1793.76</v>
      </c>
      <c r="U326" s="44">
        <v>1741.49</v>
      </c>
      <c r="V326" s="44">
        <v>1765.96</v>
      </c>
      <c r="W326" s="44">
        <v>1932.14</v>
      </c>
      <c r="X326" s="44">
        <v>1922.19</v>
      </c>
      <c r="Y326" s="44">
        <v>1851.09</v>
      </c>
      <c r="Z326" s="44">
        <v>1671.09</v>
      </c>
      <c r="AA326" s="44">
        <v>1357.82</v>
      </c>
    </row>
    <row r="327" spans="1:27" ht="12.75" hidden="1" customHeight="1" outlineLevel="1" x14ac:dyDescent="0.2">
      <c r="A327" s="89" t="s">
        <v>1760</v>
      </c>
      <c r="B327" s="63" t="s">
        <v>90</v>
      </c>
      <c r="C327" s="43" t="s">
        <v>79</v>
      </c>
      <c r="D327" s="44">
        <f>$D$317</f>
        <v>2222.89</v>
      </c>
      <c r="E327" s="44">
        <f t="shared" ref="E327:AA327" si="187">$D$317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2">
      <c r="A328" s="89" t="s">
        <v>1761</v>
      </c>
      <c r="B328" s="63" t="s">
        <v>83</v>
      </c>
      <c r="C328" s="43" t="s">
        <v>79</v>
      </c>
      <c r="D328" s="44">
        <v>4.68</v>
      </c>
      <c r="E328" s="44">
        <v>4.68</v>
      </c>
      <c r="F328" s="44">
        <v>4.68</v>
      </c>
      <c r="G328" s="44">
        <v>4.68</v>
      </c>
      <c r="H328" s="44">
        <v>4.68</v>
      </c>
      <c r="I328" s="44">
        <v>4.68</v>
      </c>
      <c r="J328" s="44">
        <v>4.68</v>
      </c>
      <c r="K328" s="44">
        <v>4.68</v>
      </c>
      <c r="L328" s="44">
        <v>4.68</v>
      </c>
      <c r="M328" s="44">
        <v>4.68</v>
      </c>
      <c r="N328" s="44">
        <v>4.68</v>
      </c>
      <c r="O328" s="44">
        <v>4.68</v>
      </c>
      <c r="P328" s="44">
        <v>4.68</v>
      </c>
      <c r="Q328" s="44">
        <v>4.68</v>
      </c>
      <c r="R328" s="44">
        <v>4.68</v>
      </c>
      <c r="S328" s="44">
        <v>4.68</v>
      </c>
      <c r="T328" s="44">
        <v>4.68</v>
      </c>
      <c r="U328" s="44">
        <v>4.68</v>
      </c>
      <c r="V328" s="44">
        <v>4.68</v>
      </c>
      <c r="W328" s="44">
        <v>4.68</v>
      </c>
      <c r="X328" s="44">
        <v>4.68</v>
      </c>
      <c r="Y328" s="44">
        <v>4.68</v>
      </c>
      <c r="Z328" s="44">
        <v>4.68</v>
      </c>
      <c r="AA328" s="44">
        <v>4.68</v>
      </c>
    </row>
    <row r="329" spans="1:27" ht="12.75" hidden="1" customHeight="1" outlineLevel="1" x14ac:dyDescent="0.2">
      <c r="A329" s="89" t="s">
        <v>1762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collapsed="1" x14ac:dyDescent="0.2">
      <c r="A330" s="88" t="s">
        <v>1763</v>
      </c>
      <c r="B330" s="28" t="str">
        <f>"04"&amp;"."&amp;$B$776&amp;"."&amp;$B$777</f>
        <v>04.09.2023</v>
      </c>
      <c r="C330" s="80" t="s">
        <v>76</v>
      </c>
      <c r="D330" s="81">
        <f>ROUND(((D331+D332+D334+D333)/1000),5)</f>
        <v>3.7835100000000002</v>
      </c>
      <c r="E330" s="81">
        <f>ROUND(((E331+E332+E334+E333)/1000),5)</f>
        <v>3.6555499999999999</v>
      </c>
      <c r="F330" s="81">
        <f>ROUND(((F331+F332+F334+F333)/1000),5)</f>
        <v>3.5859399999999999</v>
      </c>
      <c r="G330" s="81">
        <f t="shared" ref="G330:AA330" si="189">ROUND(((G331+G332+G334+G333)/1000),5)</f>
        <v>3.5460500000000001</v>
      </c>
      <c r="H330" s="81">
        <f t="shared" si="189"/>
        <v>3.5926100000000001</v>
      </c>
      <c r="I330" s="81">
        <f t="shared" si="189"/>
        <v>3.6508799999999999</v>
      </c>
      <c r="J330" s="81">
        <f t="shared" si="189"/>
        <v>3.80491</v>
      </c>
      <c r="K330" s="81">
        <f t="shared" si="189"/>
        <v>4.0706800000000003</v>
      </c>
      <c r="L330" s="81">
        <f t="shared" si="189"/>
        <v>4.2656400000000003</v>
      </c>
      <c r="M330" s="81">
        <f t="shared" si="189"/>
        <v>4.4108499999999999</v>
      </c>
      <c r="N330" s="81">
        <f t="shared" si="189"/>
        <v>4.4545300000000001</v>
      </c>
      <c r="O330" s="81">
        <f t="shared" si="189"/>
        <v>4.4482900000000001</v>
      </c>
      <c r="P330" s="81">
        <f t="shared" si="189"/>
        <v>4.4139400000000002</v>
      </c>
      <c r="Q330" s="81">
        <f t="shared" si="189"/>
        <v>4.45303</v>
      </c>
      <c r="R330" s="81">
        <f t="shared" si="189"/>
        <v>4.51668</v>
      </c>
      <c r="S330" s="81">
        <f t="shared" si="189"/>
        <v>4.5139500000000004</v>
      </c>
      <c r="T330" s="81">
        <f t="shared" si="189"/>
        <v>4.5069100000000004</v>
      </c>
      <c r="U330" s="81">
        <f t="shared" si="189"/>
        <v>4.4495399999999998</v>
      </c>
      <c r="V330" s="81">
        <f t="shared" si="189"/>
        <v>4.4614799999999999</v>
      </c>
      <c r="W330" s="81">
        <f t="shared" si="189"/>
        <v>4.5097899999999997</v>
      </c>
      <c r="X330" s="81">
        <f t="shared" si="189"/>
        <v>4.5097199999999997</v>
      </c>
      <c r="Y330" s="81">
        <f t="shared" si="189"/>
        <v>4.39438</v>
      </c>
      <c r="Z330" s="81">
        <f t="shared" si="189"/>
        <v>4.1851099999999999</v>
      </c>
      <c r="AA330" s="81">
        <f t="shared" si="189"/>
        <v>3.89324</v>
      </c>
    </row>
    <row r="331" spans="1:27" ht="12.75" hidden="1" customHeight="1" outlineLevel="1" x14ac:dyDescent="0.2">
      <c r="A331" s="89" t="s">
        <v>1764</v>
      </c>
      <c r="B331" s="63" t="s">
        <v>230</v>
      </c>
      <c r="C331" s="43" t="s">
        <v>79</v>
      </c>
      <c r="D331" s="44">
        <v>1339.58</v>
      </c>
      <c r="E331" s="44">
        <v>1211.6199999999999</v>
      </c>
      <c r="F331" s="44">
        <v>1142.01</v>
      </c>
      <c r="G331" s="44">
        <v>1102.1199999999999</v>
      </c>
      <c r="H331" s="44">
        <v>1148.68</v>
      </c>
      <c r="I331" s="44">
        <v>1206.95</v>
      </c>
      <c r="J331" s="44">
        <v>1360.98</v>
      </c>
      <c r="K331" s="44">
        <v>1626.75</v>
      </c>
      <c r="L331" s="44">
        <v>1821.71</v>
      </c>
      <c r="M331" s="44">
        <v>1966.92</v>
      </c>
      <c r="N331" s="44">
        <v>2010.6</v>
      </c>
      <c r="O331" s="44">
        <v>2004.36</v>
      </c>
      <c r="P331" s="44">
        <v>1970.01</v>
      </c>
      <c r="Q331" s="44">
        <v>2009.1</v>
      </c>
      <c r="R331" s="44">
        <v>2072.75</v>
      </c>
      <c r="S331" s="44">
        <v>2070.02</v>
      </c>
      <c r="T331" s="44">
        <v>2062.98</v>
      </c>
      <c r="U331" s="44">
        <v>2005.61</v>
      </c>
      <c r="V331" s="44">
        <v>2017.55</v>
      </c>
      <c r="W331" s="44">
        <v>2065.86</v>
      </c>
      <c r="X331" s="44">
        <v>2065.79</v>
      </c>
      <c r="Y331" s="44">
        <v>1950.45</v>
      </c>
      <c r="Z331" s="44">
        <v>1741.18</v>
      </c>
      <c r="AA331" s="44">
        <v>1449.31</v>
      </c>
    </row>
    <row r="332" spans="1:27" ht="12.75" hidden="1" customHeight="1" outlineLevel="1" x14ac:dyDescent="0.2">
      <c r="A332" s="89" t="s">
        <v>1765</v>
      </c>
      <c r="B332" s="63" t="s">
        <v>90</v>
      </c>
      <c r="C332" s="43" t="s">
        <v>79</v>
      </c>
      <c r="D332" s="44">
        <f>$D$317</f>
        <v>2222.89</v>
      </c>
      <c r="E332" s="44">
        <f t="shared" ref="E332:AA332" si="190">$D$317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2">
      <c r="A333" s="89" t="s">
        <v>1766</v>
      </c>
      <c r="B333" s="63" t="s">
        <v>83</v>
      </c>
      <c r="C333" s="43" t="s">
        <v>79</v>
      </c>
      <c r="D333" s="44">
        <v>4.68</v>
      </c>
      <c r="E333" s="44">
        <v>4.68</v>
      </c>
      <c r="F333" s="44">
        <v>4.68</v>
      </c>
      <c r="G333" s="44">
        <v>4.68</v>
      </c>
      <c r="H333" s="44">
        <v>4.68</v>
      </c>
      <c r="I333" s="44">
        <v>4.68</v>
      </c>
      <c r="J333" s="44">
        <v>4.68</v>
      </c>
      <c r="K333" s="44">
        <v>4.68</v>
      </c>
      <c r="L333" s="44">
        <v>4.68</v>
      </c>
      <c r="M333" s="44">
        <v>4.68</v>
      </c>
      <c r="N333" s="44">
        <v>4.68</v>
      </c>
      <c r="O333" s="44">
        <v>4.68</v>
      </c>
      <c r="P333" s="44">
        <v>4.68</v>
      </c>
      <c r="Q333" s="44">
        <v>4.68</v>
      </c>
      <c r="R333" s="44">
        <v>4.68</v>
      </c>
      <c r="S333" s="44">
        <v>4.68</v>
      </c>
      <c r="T333" s="44">
        <v>4.68</v>
      </c>
      <c r="U333" s="44">
        <v>4.68</v>
      </c>
      <c r="V333" s="44">
        <v>4.68</v>
      </c>
      <c r="W333" s="44">
        <v>4.68</v>
      </c>
      <c r="X333" s="44">
        <v>4.68</v>
      </c>
      <c r="Y333" s="44">
        <v>4.68</v>
      </c>
      <c r="Z333" s="44">
        <v>4.68</v>
      </c>
      <c r="AA333" s="44">
        <v>4.68</v>
      </c>
    </row>
    <row r="334" spans="1:27" ht="12.75" hidden="1" customHeight="1" outlineLevel="1" x14ac:dyDescent="0.2">
      <c r="A334" s="89" t="s">
        <v>1767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collapsed="1" x14ac:dyDescent="0.2">
      <c r="A335" s="88" t="s">
        <v>1768</v>
      </c>
      <c r="B335" s="28" t="str">
        <f>"05"&amp;"."&amp;$B$776&amp;"."&amp;$B$777</f>
        <v>05.09.2023</v>
      </c>
      <c r="C335" s="80" t="s">
        <v>76</v>
      </c>
      <c r="D335" s="81">
        <f>ROUND(((D336+D337+D339+D338)/1000),5)</f>
        <v>3.7642199999999999</v>
      </c>
      <c r="E335" s="81">
        <f>ROUND(((E336+E337+E339+E338)/1000),5)</f>
        <v>3.6741700000000002</v>
      </c>
      <c r="F335" s="81">
        <f>ROUND(((F336+F337+F339+F338)/1000),5)</f>
        <v>3.5859899999999998</v>
      </c>
      <c r="G335" s="81">
        <f t="shared" ref="G335:AA335" si="192">ROUND(((G336+G337+G339+G338)/1000),5)</f>
        <v>3.5676399999999999</v>
      </c>
      <c r="H335" s="81">
        <f t="shared" si="192"/>
        <v>3.6316999999999999</v>
      </c>
      <c r="I335" s="81">
        <f t="shared" si="192"/>
        <v>3.7454800000000001</v>
      </c>
      <c r="J335" s="81">
        <f t="shared" si="192"/>
        <v>3.8494899999999999</v>
      </c>
      <c r="K335" s="81">
        <f t="shared" si="192"/>
        <v>4.1354600000000001</v>
      </c>
      <c r="L335" s="81">
        <f t="shared" si="192"/>
        <v>4.2108400000000001</v>
      </c>
      <c r="M335" s="81">
        <f t="shared" si="192"/>
        <v>4.41012</v>
      </c>
      <c r="N335" s="81">
        <f t="shared" si="192"/>
        <v>4.4430500000000004</v>
      </c>
      <c r="O335" s="81">
        <f t="shared" si="192"/>
        <v>4.4413</v>
      </c>
      <c r="P335" s="81">
        <f t="shared" si="192"/>
        <v>4.4250400000000001</v>
      </c>
      <c r="Q335" s="81">
        <f t="shared" si="192"/>
        <v>4.4444999999999997</v>
      </c>
      <c r="R335" s="81">
        <f t="shared" si="192"/>
        <v>4.4972300000000001</v>
      </c>
      <c r="S335" s="81">
        <f t="shared" si="192"/>
        <v>4.4927099999999998</v>
      </c>
      <c r="T335" s="81">
        <f t="shared" si="192"/>
        <v>4.4775200000000002</v>
      </c>
      <c r="U335" s="81">
        <f t="shared" si="192"/>
        <v>4.4390000000000001</v>
      </c>
      <c r="V335" s="81">
        <f t="shared" si="192"/>
        <v>4.43337</v>
      </c>
      <c r="W335" s="81">
        <f t="shared" si="192"/>
        <v>4.4869899999999996</v>
      </c>
      <c r="X335" s="81">
        <f t="shared" si="192"/>
        <v>4.47851</v>
      </c>
      <c r="Y335" s="81">
        <f t="shared" si="192"/>
        <v>4.4219099999999996</v>
      </c>
      <c r="Z335" s="81">
        <f t="shared" si="192"/>
        <v>4.2127400000000002</v>
      </c>
      <c r="AA335" s="81">
        <f t="shared" si="192"/>
        <v>4.0693799999999998</v>
      </c>
    </row>
    <row r="336" spans="1:27" ht="12.75" hidden="1" customHeight="1" outlineLevel="1" x14ac:dyDescent="0.2">
      <c r="A336" s="89" t="s">
        <v>1769</v>
      </c>
      <c r="B336" s="63" t="s">
        <v>230</v>
      </c>
      <c r="C336" s="43" t="s">
        <v>79</v>
      </c>
      <c r="D336" s="44">
        <v>1320.29</v>
      </c>
      <c r="E336" s="44">
        <v>1230.24</v>
      </c>
      <c r="F336" s="44">
        <v>1142.06</v>
      </c>
      <c r="G336" s="44">
        <v>1123.71</v>
      </c>
      <c r="H336" s="44">
        <v>1187.77</v>
      </c>
      <c r="I336" s="44">
        <v>1301.55</v>
      </c>
      <c r="J336" s="44">
        <v>1405.56</v>
      </c>
      <c r="K336" s="44">
        <v>1691.53</v>
      </c>
      <c r="L336" s="44">
        <v>1766.91</v>
      </c>
      <c r="M336" s="44">
        <v>1966.19</v>
      </c>
      <c r="N336" s="44">
        <v>1999.12</v>
      </c>
      <c r="O336" s="44">
        <v>1997.37</v>
      </c>
      <c r="P336" s="44">
        <v>1981.11</v>
      </c>
      <c r="Q336" s="44">
        <v>2000.57</v>
      </c>
      <c r="R336" s="44">
        <v>2053.3000000000002</v>
      </c>
      <c r="S336" s="44">
        <v>2048.7800000000002</v>
      </c>
      <c r="T336" s="44">
        <v>2033.59</v>
      </c>
      <c r="U336" s="44">
        <v>1995.07</v>
      </c>
      <c r="V336" s="44">
        <v>1989.44</v>
      </c>
      <c r="W336" s="44">
        <v>2043.06</v>
      </c>
      <c r="X336" s="44">
        <v>2034.58</v>
      </c>
      <c r="Y336" s="44">
        <v>1977.98</v>
      </c>
      <c r="Z336" s="44">
        <v>1768.81</v>
      </c>
      <c r="AA336" s="44">
        <v>1625.45</v>
      </c>
    </row>
    <row r="337" spans="1:27" ht="12.75" hidden="1" customHeight="1" outlineLevel="1" x14ac:dyDescent="0.2">
      <c r="A337" s="89" t="s">
        <v>1770</v>
      </c>
      <c r="B337" s="63" t="s">
        <v>90</v>
      </c>
      <c r="C337" s="43" t="s">
        <v>79</v>
      </c>
      <c r="D337" s="44">
        <f>$D$317</f>
        <v>2222.89</v>
      </c>
      <c r="E337" s="44">
        <f t="shared" ref="E337:AA337" si="193">$D$317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2">
      <c r="A338" s="89" t="s">
        <v>1771</v>
      </c>
      <c r="B338" s="63" t="s">
        <v>83</v>
      </c>
      <c r="C338" s="43" t="s">
        <v>79</v>
      </c>
      <c r="D338" s="44">
        <v>4.68</v>
      </c>
      <c r="E338" s="44">
        <v>4.68</v>
      </c>
      <c r="F338" s="44">
        <v>4.68</v>
      </c>
      <c r="G338" s="44">
        <v>4.68</v>
      </c>
      <c r="H338" s="44">
        <v>4.68</v>
      </c>
      <c r="I338" s="44">
        <v>4.68</v>
      </c>
      <c r="J338" s="44">
        <v>4.68</v>
      </c>
      <c r="K338" s="44">
        <v>4.68</v>
      </c>
      <c r="L338" s="44">
        <v>4.68</v>
      </c>
      <c r="M338" s="44">
        <v>4.68</v>
      </c>
      <c r="N338" s="44">
        <v>4.68</v>
      </c>
      <c r="O338" s="44">
        <v>4.68</v>
      </c>
      <c r="P338" s="44">
        <v>4.68</v>
      </c>
      <c r="Q338" s="44">
        <v>4.68</v>
      </c>
      <c r="R338" s="44">
        <v>4.68</v>
      </c>
      <c r="S338" s="44">
        <v>4.68</v>
      </c>
      <c r="T338" s="44">
        <v>4.68</v>
      </c>
      <c r="U338" s="44">
        <v>4.68</v>
      </c>
      <c r="V338" s="44">
        <v>4.68</v>
      </c>
      <c r="W338" s="44">
        <v>4.68</v>
      </c>
      <c r="X338" s="44">
        <v>4.68</v>
      </c>
      <c r="Y338" s="44">
        <v>4.68</v>
      </c>
      <c r="Z338" s="44">
        <v>4.68</v>
      </c>
      <c r="AA338" s="44">
        <v>4.68</v>
      </c>
    </row>
    <row r="339" spans="1:27" ht="12.75" hidden="1" customHeight="1" outlineLevel="1" x14ac:dyDescent="0.2">
      <c r="A339" s="89" t="s">
        <v>1772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collapsed="1" x14ac:dyDescent="0.2">
      <c r="A340" s="88" t="s">
        <v>1773</v>
      </c>
      <c r="B340" s="28" t="str">
        <f>"06"&amp;"."&amp;$B$776&amp;"."&amp;$B$777</f>
        <v>06.09.2023</v>
      </c>
      <c r="C340" s="80" t="s">
        <v>76</v>
      </c>
      <c r="D340" s="81">
        <f>ROUND(((D341+D342+D344+D343)/1000),5)</f>
        <v>3.7353999999999998</v>
      </c>
      <c r="E340" s="81">
        <f>ROUND(((E341+E342+E344+E343)/1000),5)</f>
        <v>3.5992600000000001</v>
      </c>
      <c r="F340" s="81">
        <f>ROUND(((F341+F342+F344+F343)/1000),5)</f>
        <v>3.5232299999999999</v>
      </c>
      <c r="G340" s="81">
        <f t="shared" ref="G340:AA340" si="195">ROUND(((G341+G342+G344+G343)/1000),5)</f>
        <v>3.52183</v>
      </c>
      <c r="H340" s="81">
        <f t="shared" si="195"/>
        <v>3.59849</v>
      </c>
      <c r="I340" s="81">
        <f t="shared" si="195"/>
        <v>3.7248399999999999</v>
      </c>
      <c r="J340" s="81">
        <f t="shared" si="195"/>
        <v>3.8502200000000002</v>
      </c>
      <c r="K340" s="81">
        <f t="shared" si="195"/>
        <v>4.1462199999999996</v>
      </c>
      <c r="L340" s="81">
        <f t="shared" si="195"/>
        <v>4.38971</v>
      </c>
      <c r="M340" s="81">
        <f t="shared" si="195"/>
        <v>4.4604400000000002</v>
      </c>
      <c r="N340" s="81">
        <f t="shared" si="195"/>
        <v>4.4874299999999998</v>
      </c>
      <c r="O340" s="81">
        <f t="shared" si="195"/>
        <v>4.4848299999999997</v>
      </c>
      <c r="P340" s="81">
        <f t="shared" si="195"/>
        <v>4.4776699999999998</v>
      </c>
      <c r="Q340" s="81">
        <f t="shared" si="195"/>
        <v>4.4877799999999999</v>
      </c>
      <c r="R340" s="81">
        <f t="shared" si="195"/>
        <v>4.52644</v>
      </c>
      <c r="S340" s="81">
        <f t="shared" si="195"/>
        <v>4.51356</v>
      </c>
      <c r="T340" s="81">
        <f t="shared" si="195"/>
        <v>4.5057799999999997</v>
      </c>
      <c r="U340" s="81">
        <f t="shared" si="195"/>
        <v>4.4965000000000002</v>
      </c>
      <c r="V340" s="81">
        <f t="shared" si="195"/>
        <v>4.4953599999999998</v>
      </c>
      <c r="W340" s="81">
        <f t="shared" si="195"/>
        <v>4.5142899999999999</v>
      </c>
      <c r="X340" s="81">
        <f t="shared" si="195"/>
        <v>4.5117599999999998</v>
      </c>
      <c r="Y340" s="81">
        <f t="shared" si="195"/>
        <v>4.4010300000000004</v>
      </c>
      <c r="Z340" s="81">
        <f t="shared" si="195"/>
        <v>4.1856400000000002</v>
      </c>
      <c r="AA340" s="81">
        <f t="shared" si="195"/>
        <v>3.9701</v>
      </c>
    </row>
    <row r="341" spans="1:27" ht="12.75" hidden="1" customHeight="1" outlineLevel="1" x14ac:dyDescent="0.2">
      <c r="A341" s="89" t="s">
        <v>1774</v>
      </c>
      <c r="B341" s="63" t="s">
        <v>230</v>
      </c>
      <c r="C341" s="43" t="s">
        <v>79</v>
      </c>
      <c r="D341" s="44">
        <v>1291.47</v>
      </c>
      <c r="E341" s="44">
        <v>1155.33</v>
      </c>
      <c r="F341" s="44">
        <v>1079.3</v>
      </c>
      <c r="G341" s="44">
        <v>1077.9000000000001</v>
      </c>
      <c r="H341" s="44">
        <v>1154.56</v>
      </c>
      <c r="I341" s="44">
        <v>1280.9100000000001</v>
      </c>
      <c r="J341" s="44">
        <v>1406.29</v>
      </c>
      <c r="K341" s="44">
        <v>1702.29</v>
      </c>
      <c r="L341" s="44">
        <v>1945.78</v>
      </c>
      <c r="M341" s="44">
        <v>2016.51</v>
      </c>
      <c r="N341" s="44">
        <v>2043.5</v>
      </c>
      <c r="O341" s="44">
        <v>2040.9</v>
      </c>
      <c r="P341" s="44">
        <v>2033.74</v>
      </c>
      <c r="Q341" s="44">
        <v>2043.85</v>
      </c>
      <c r="R341" s="44">
        <v>2082.5100000000002</v>
      </c>
      <c r="S341" s="44">
        <v>2069.63</v>
      </c>
      <c r="T341" s="44">
        <v>2061.85</v>
      </c>
      <c r="U341" s="44">
        <v>2052.5700000000002</v>
      </c>
      <c r="V341" s="44">
        <v>2051.4299999999998</v>
      </c>
      <c r="W341" s="44">
        <v>2070.36</v>
      </c>
      <c r="X341" s="44">
        <v>2067.83</v>
      </c>
      <c r="Y341" s="44">
        <v>1957.1</v>
      </c>
      <c r="Z341" s="44">
        <v>1741.71</v>
      </c>
      <c r="AA341" s="44">
        <v>1526.17</v>
      </c>
    </row>
    <row r="342" spans="1:27" ht="12.75" hidden="1" customHeight="1" outlineLevel="1" x14ac:dyDescent="0.2">
      <c r="A342" s="89" t="s">
        <v>1775</v>
      </c>
      <c r="B342" s="63" t="s">
        <v>90</v>
      </c>
      <c r="C342" s="43" t="s">
        <v>79</v>
      </c>
      <c r="D342" s="44">
        <f>$D$317</f>
        <v>2222.89</v>
      </c>
      <c r="E342" s="44">
        <f t="shared" ref="E342:AA342" si="196">$D$317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2">
      <c r="A343" s="89" t="s">
        <v>1776</v>
      </c>
      <c r="B343" s="63" t="s">
        <v>83</v>
      </c>
      <c r="C343" s="43" t="s">
        <v>79</v>
      </c>
      <c r="D343" s="44">
        <v>4.68</v>
      </c>
      <c r="E343" s="44">
        <v>4.68</v>
      </c>
      <c r="F343" s="44">
        <v>4.68</v>
      </c>
      <c r="G343" s="44">
        <v>4.68</v>
      </c>
      <c r="H343" s="44">
        <v>4.68</v>
      </c>
      <c r="I343" s="44">
        <v>4.68</v>
      </c>
      <c r="J343" s="44">
        <v>4.68</v>
      </c>
      <c r="K343" s="44">
        <v>4.68</v>
      </c>
      <c r="L343" s="44">
        <v>4.68</v>
      </c>
      <c r="M343" s="44">
        <v>4.68</v>
      </c>
      <c r="N343" s="44">
        <v>4.68</v>
      </c>
      <c r="O343" s="44">
        <v>4.68</v>
      </c>
      <c r="P343" s="44">
        <v>4.68</v>
      </c>
      <c r="Q343" s="44">
        <v>4.68</v>
      </c>
      <c r="R343" s="44">
        <v>4.68</v>
      </c>
      <c r="S343" s="44">
        <v>4.68</v>
      </c>
      <c r="T343" s="44">
        <v>4.68</v>
      </c>
      <c r="U343" s="44">
        <v>4.68</v>
      </c>
      <c r="V343" s="44">
        <v>4.68</v>
      </c>
      <c r="W343" s="44">
        <v>4.68</v>
      </c>
      <c r="X343" s="44">
        <v>4.68</v>
      </c>
      <c r="Y343" s="44">
        <v>4.68</v>
      </c>
      <c r="Z343" s="44">
        <v>4.68</v>
      </c>
      <c r="AA343" s="44">
        <v>4.68</v>
      </c>
    </row>
    <row r="344" spans="1:27" ht="12.75" hidden="1" customHeight="1" outlineLevel="1" x14ac:dyDescent="0.2">
      <c r="A344" s="89" t="s">
        <v>1777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collapsed="1" x14ac:dyDescent="0.2">
      <c r="A345" s="88" t="s">
        <v>1778</v>
      </c>
      <c r="B345" s="28" t="str">
        <f>"07"&amp;"."&amp;$B$776&amp;"."&amp;$B$777</f>
        <v>07.09.2023</v>
      </c>
      <c r="C345" s="80" t="s">
        <v>76</v>
      </c>
      <c r="D345" s="81">
        <f>ROUND(((D346+D347+D349+D348)/1000),5)</f>
        <v>3.7612100000000002</v>
      </c>
      <c r="E345" s="81">
        <f>ROUND(((E346+E347+E349+E348)/1000),5)</f>
        <v>3.6294300000000002</v>
      </c>
      <c r="F345" s="81">
        <f>ROUND(((F346+F347+F349+F348)/1000),5)</f>
        <v>3.55701</v>
      </c>
      <c r="G345" s="81">
        <f t="shared" ref="G345:AA345" si="198">ROUND(((G346+G347+G349+G348)/1000),5)</f>
        <v>3.5520499999999999</v>
      </c>
      <c r="H345" s="81">
        <f t="shared" si="198"/>
        <v>3.6463000000000001</v>
      </c>
      <c r="I345" s="81">
        <f t="shared" si="198"/>
        <v>3.7547899999999998</v>
      </c>
      <c r="J345" s="81">
        <f t="shared" si="198"/>
        <v>3.8719999999999999</v>
      </c>
      <c r="K345" s="81">
        <f t="shared" si="198"/>
        <v>4.18811</v>
      </c>
      <c r="L345" s="81">
        <f t="shared" si="198"/>
        <v>4.4237599999999997</v>
      </c>
      <c r="M345" s="81">
        <f t="shared" si="198"/>
        <v>4.5140500000000001</v>
      </c>
      <c r="N345" s="81">
        <f t="shared" si="198"/>
        <v>4.5467300000000002</v>
      </c>
      <c r="O345" s="81">
        <f t="shared" si="198"/>
        <v>4.5372599999999998</v>
      </c>
      <c r="P345" s="81">
        <f t="shared" si="198"/>
        <v>4.5221900000000002</v>
      </c>
      <c r="Q345" s="81">
        <f t="shared" si="198"/>
        <v>4.5403500000000001</v>
      </c>
      <c r="R345" s="81">
        <f t="shared" si="198"/>
        <v>4.5827600000000004</v>
      </c>
      <c r="S345" s="81">
        <f t="shared" si="198"/>
        <v>4.5785</v>
      </c>
      <c r="T345" s="81">
        <f t="shared" si="198"/>
        <v>4.5538699999999999</v>
      </c>
      <c r="U345" s="81">
        <f t="shared" si="198"/>
        <v>4.5363800000000003</v>
      </c>
      <c r="V345" s="81">
        <f t="shared" si="198"/>
        <v>4.5292399999999997</v>
      </c>
      <c r="W345" s="81">
        <f t="shared" si="198"/>
        <v>4.5682799999999997</v>
      </c>
      <c r="X345" s="81">
        <f t="shared" si="198"/>
        <v>4.5467500000000003</v>
      </c>
      <c r="Y345" s="81">
        <f t="shared" si="198"/>
        <v>4.4223800000000004</v>
      </c>
      <c r="Z345" s="81">
        <f t="shared" si="198"/>
        <v>4.0848699999999996</v>
      </c>
      <c r="AA345" s="81">
        <f t="shared" si="198"/>
        <v>3.9084300000000001</v>
      </c>
    </row>
    <row r="346" spans="1:27" ht="12.75" hidden="1" customHeight="1" outlineLevel="1" x14ac:dyDescent="0.2">
      <c r="A346" s="89" t="s">
        <v>1779</v>
      </c>
      <c r="B346" s="63" t="s">
        <v>230</v>
      </c>
      <c r="C346" s="43" t="s">
        <v>79</v>
      </c>
      <c r="D346" s="44">
        <v>1317.28</v>
      </c>
      <c r="E346" s="44">
        <v>1185.5</v>
      </c>
      <c r="F346" s="44">
        <v>1113.08</v>
      </c>
      <c r="G346" s="44">
        <v>1108.1199999999999</v>
      </c>
      <c r="H346" s="44">
        <v>1202.3699999999999</v>
      </c>
      <c r="I346" s="44">
        <v>1310.86</v>
      </c>
      <c r="J346" s="44">
        <v>1428.07</v>
      </c>
      <c r="K346" s="44">
        <v>1744.18</v>
      </c>
      <c r="L346" s="44">
        <v>1979.83</v>
      </c>
      <c r="M346" s="44">
        <v>2070.12</v>
      </c>
      <c r="N346" s="44">
        <v>2102.8000000000002</v>
      </c>
      <c r="O346" s="44">
        <v>2093.33</v>
      </c>
      <c r="P346" s="44">
        <v>2078.2600000000002</v>
      </c>
      <c r="Q346" s="44">
        <v>2096.42</v>
      </c>
      <c r="R346" s="44">
        <v>2138.83</v>
      </c>
      <c r="S346" s="44">
        <v>2134.5700000000002</v>
      </c>
      <c r="T346" s="44">
        <v>2109.94</v>
      </c>
      <c r="U346" s="44">
        <v>2092.4499999999998</v>
      </c>
      <c r="V346" s="44">
        <v>2085.31</v>
      </c>
      <c r="W346" s="44">
        <v>2124.35</v>
      </c>
      <c r="X346" s="44">
        <v>2102.8200000000002</v>
      </c>
      <c r="Y346" s="44">
        <v>1978.45</v>
      </c>
      <c r="Z346" s="44">
        <v>1640.94</v>
      </c>
      <c r="AA346" s="44">
        <v>1464.5</v>
      </c>
    </row>
    <row r="347" spans="1:27" ht="12.75" hidden="1" customHeight="1" outlineLevel="1" x14ac:dyDescent="0.2">
      <c r="A347" s="89" t="s">
        <v>1780</v>
      </c>
      <c r="B347" s="63" t="s">
        <v>90</v>
      </c>
      <c r="C347" s="43" t="s">
        <v>79</v>
      </c>
      <c r="D347" s="44">
        <f>$D$317</f>
        <v>2222.89</v>
      </c>
      <c r="E347" s="44">
        <f t="shared" ref="E347:AA347" si="199">$D$317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2">
      <c r="A348" s="89" t="s">
        <v>1781</v>
      </c>
      <c r="B348" s="63" t="s">
        <v>83</v>
      </c>
      <c r="C348" s="43" t="s">
        <v>79</v>
      </c>
      <c r="D348" s="44">
        <v>4.68</v>
      </c>
      <c r="E348" s="44">
        <v>4.68</v>
      </c>
      <c r="F348" s="44">
        <v>4.68</v>
      </c>
      <c r="G348" s="44">
        <v>4.68</v>
      </c>
      <c r="H348" s="44">
        <v>4.68</v>
      </c>
      <c r="I348" s="44">
        <v>4.68</v>
      </c>
      <c r="J348" s="44">
        <v>4.68</v>
      </c>
      <c r="K348" s="44">
        <v>4.68</v>
      </c>
      <c r="L348" s="44">
        <v>4.68</v>
      </c>
      <c r="M348" s="44">
        <v>4.68</v>
      </c>
      <c r="N348" s="44">
        <v>4.68</v>
      </c>
      <c r="O348" s="44">
        <v>4.68</v>
      </c>
      <c r="P348" s="44">
        <v>4.68</v>
      </c>
      <c r="Q348" s="44">
        <v>4.68</v>
      </c>
      <c r="R348" s="44">
        <v>4.68</v>
      </c>
      <c r="S348" s="44">
        <v>4.68</v>
      </c>
      <c r="T348" s="44">
        <v>4.68</v>
      </c>
      <c r="U348" s="44">
        <v>4.68</v>
      </c>
      <c r="V348" s="44">
        <v>4.68</v>
      </c>
      <c r="W348" s="44">
        <v>4.68</v>
      </c>
      <c r="X348" s="44">
        <v>4.68</v>
      </c>
      <c r="Y348" s="44">
        <v>4.68</v>
      </c>
      <c r="Z348" s="44">
        <v>4.68</v>
      </c>
      <c r="AA348" s="44">
        <v>4.68</v>
      </c>
    </row>
    <row r="349" spans="1:27" ht="12.75" hidden="1" customHeight="1" outlineLevel="1" x14ac:dyDescent="0.2">
      <c r="A349" s="89" t="s">
        <v>1782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collapsed="1" x14ac:dyDescent="0.2">
      <c r="A350" s="88" t="s">
        <v>1783</v>
      </c>
      <c r="B350" s="28" t="str">
        <f>"08"&amp;"."&amp;$B$776&amp;"."&amp;$B$777</f>
        <v>08.09.2023</v>
      </c>
      <c r="C350" s="80" t="s">
        <v>76</v>
      </c>
      <c r="D350" s="81">
        <f>ROUND(((D351+D352+D354+D353)/1000),5)</f>
        <v>3.7759100000000001</v>
      </c>
      <c r="E350" s="81">
        <f>ROUND(((E351+E352+E354+E353)/1000),5)</f>
        <v>3.6209899999999999</v>
      </c>
      <c r="F350" s="81">
        <f>ROUND(((F351+F352+F354+F353)/1000),5)</f>
        <v>3.5205000000000002</v>
      </c>
      <c r="G350" s="81">
        <f t="shared" ref="G350:AA350" si="201">ROUND(((G351+G352+G354+G353)/1000),5)</f>
        <v>3.4949499999999998</v>
      </c>
      <c r="H350" s="81">
        <f t="shared" si="201"/>
        <v>3.6438000000000001</v>
      </c>
      <c r="I350" s="81">
        <f t="shared" si="201"/>
        <v>3.7599100000000001</v>
      </c>
      <c r="J350" s="81">
        <f t="shared" si="201"/>
        <v>3.8940700000000001</v>
      </c>
      <c r="K350" s="81">
        <f t="shared" si="201"/>
        <v>4.1618199999999996</v>
      </c>
      <c r="L350" s="81">
        <f t="shared" si="201"/>
        <v>4.3841099999999997</v>
      </c>
      <c r="M350" s="81">
        <f t="shared" si="201"/>
        <v>4.4798900000000001</v>
      </c>
      <c r="N350" s="81">
        <f t="shared" si="201"/>
        <v>4.5092299999999996</v>
      </c>
      <c r="O350" s="81">
        <f t="shared" si="201"/>
        <v>4.4978499999999997</v>
      </c>
      <c r="P350" s="81">
        <f t="shared" si="201"/>
        <v>4.5004</v>
      </c>
      <c r="Q350" s="81">
        <f t="shared" si="201"/>
        <v>4.5120500000000003</v>
      </c>
      <c r="R350" s="81">
        <f t="shared" si="201"/>
        <v>4.5361599999999997</v>
      </c>
      <c r="S350" s="81">
        <f t="shared" si="201"/>
        <v>4.5256100000000004</v>
      </c>
      <c r="T350" s="81">
        <f t="shared" si="201"/>
        <v>4.5029500000000002</v>
      </c>
      <c r="U350" s="81">
        <f t="shared" si="201"/>
        <v>4.4865000000000004</v>
      </c>
      <c r="V350" s="81">
        <f t="shared" si="201"/>
        <v>4.4926599999999999</v>
      </c>
      <c r="W350" s="81">
        <f t="shared" si="201"/>
        <v>4.5454299999999996</v>
      </c>
      <c r="X350" s="81">
        <f t="shared" si="201"/>
        <v>4.5538400000000001</v>
      </c>
      <c r="Y350" s="81">
        <f t="shared" si="201"/>
        <v>4.4998100000000001</v>
      </c>
      <c r="Z350" s="81">
        <f t="shared" si="201"/>
        <v>4.3221400000000001</v>
      </c>
      <c r="AA350" s="81">
        <f t="shared" si="201"/>
        <v>4.0286799999999996</v>
      </c>
    </row>
    <row r="351" spans="1:27" ht="12.75" hidden="1" customHeight="1" outlineLevel="1" x14ac:dyDescent="0.2">
      <c r="A351" s="89" t="s">
        <v>1784</v>
      </c>
      <c r="B351" s="63" t="s">
        <v>230</v>
      </c>
      <c r="C351" s="43" t="s">
        <v>79</v>
      </c>
      <c r="D351" s="44">
        <v>1331.98</v>
      </c>
      <c r="E351" s="44">
        <v>1177.06</v>
      </c>
      <c r="F351" s="44">
        <v>1076.57</v>
      </c>
      <c r="G351" s="44">
        <v>1051.02</v>
      </c>
      <c r="H351" s="44">
        <v>1199.8699999999999</v>
      </c>
      <c r="I351" s="44">
        <v>1315.98</v>
      </c>
      <c r="J351" s="44">
        <v>1450.14</v>
      </c>
      <c r="K351" s="44">
        <v>1717.89</v>
      </c>
      <c r="L351" s="44">
        <v>1940.18</v>
      </c>
      <c r="M351" s="44">
        <v>2035.96</v>
      </c>
      <c r="N351" s="44">
        <v>2065.3000000000002</v>
      </c>
      <c r="O351" s="44">
        <v>2053.92</v>
      </c>
      <c r="P351" s="44">
        <v>2056.4699999999998</v>
      </c>
      <c r="Q351" s="44">
        <v>2068.12</v>
      </c>
      <c r="R351" s="44">
        <v>2092.23</v>
      </c>
      <c r="S351" s="44">
        <v>2081.6799999999998</v>
      </c>
      <c r="T351" s="44">
        <v>2059.02</v>
      </c>
      <c r="U351" s="44">
        <v>2042.57</v>
      </c>
      <c r="V351" s="44">
        <v>2048.73</v>
      </c>
      <c r="W351" s="44">
        <v>2101.5</v>
      </c>
      <c r="X351" s="44">
        <v>2109.91</v>
      </c>
      <c r="Y351" s="44">
        <v>2055.88</v>
      </c>
      <c r="Z351" s="44">
        <v>1878.21</v>
      </c>
      <c r="AA351" s="44">
        <v>1584.75</v>
      </c>
    </row>
    <row r="352" spans="1:27" ht="12.75" hidden="1" customHeight="1" outlineLevel="1" x14ac:dyDescent="0.2">
      <c r="A352" s="89" t="s">
        <v>1785</v>
      </c>
      <c r="B352" s="63" t="s">
        <v>90</v>
      </c>
      <c r="C352" s="43" t="s">
        <v>79</v>
      </c>
      <c r="D352" s="44">
        <f>$D$317</f>
        <v>2222.89</v>
      </c>
      <c r="E352" s="44">
        <f t="shared" ref="E352:AA352" si="202">$D$317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2">
      <c r="A353" s="89" t="s">
        <v>1786</v>
      </c>
      <c r="B353" s="63" t="s">
        <v>83</v>
      </c>
      <c r="C353" s="43" t="s">
        <v>79</v>
      </c>
      <c r="D353" s="44">
        <v>4.68</v>
      </c>
      <c r="E353" s="44">
        <v>4.68</v>
      </c>
      <c r="F353" s="44">
        <v>4.68</v>
      </c>
      <c r="G353" s="44">
        <v>4.68</v>
      </c>
      <c r="H353" s="44">
        <v>4.68</v>
      </c>
      <c r="I353" s="44">
        <v>4.68</v>
      </c>
      <c r="J353" s="44">
        <v>4.68</v>
      </c>
      <c r="K353" s="44">
        <v>4.68</v>
      </c>
      <c r="L353" s="44">
        <v>4.68</v>
      </c>
      <c r="M353" s="44">
        <v>4.68</v>
      </c>
      <c r="N353" s="44">
        <v>4.68</v>
      </c>
      <c r="O353" s="44">
        <v>4.68</v>
      </c>
      <c r="P353" s="44">
        <v>4.68</v>
      </c>
      <c r="Q353" s="44">
        <v>4.68</v>
      </c>
      <c r="R353" s="44">
        <v>4.68</v>
      </c>
      <c r="S353" s="44">
        <v>4.68</v>
      </c>
      <c r="T353" s="44">
        <v>4.68</v>
      </c>
      <c r="U353" s="44">
        <v>4.68</v>
      </c>
      <c r="V353" s="44">
        <v>4.68</v>
      </c>
      <c r="W353" s="44">
        <v>4.68</v>
      </c>
      <c r="X353" s="44">
        <v>4.68</v>
      </c>
      <c r="Y353" s="44">
        <v>4.68</v>
      </c>
      <c r="Z353" s="44">
        <v>4.68</v>
      </c>
      <c r="AA353" s="44">
        <v>4.68</v>
      </c>
    </row>
    <row r="354" spans="1:27" ht="12.75" hidden="1" customHeight="1" outlineLevel="1" x14ac:dyDescent="0.2">
      <c r="A354" s="89" t="s">
        <v>1787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collapsed="1" x14ac:dyDescent="0.2">
      <c r="A355" s="88" t="s">
        <v>1788</v>
      </c>
      <c r="B355" s="28" t="str">
        <f>"09"&amp;"."&amp;$B$776&amp;"."&amp;$B$777</f>
        <v>09.09.2023</v>
      </c>
      <c r="C355" s="80" t="s">
        <v>76</v>
      </c>
      <c r="D355" s="81">
        <f>ROUND(((D356+D357+D359+D358)/1000),5)</f>
        <v>3.93486</v>
      </c>
      <c r="E355" s="81">
        <f>ROUND(((E356+E357+E359+E358)/1000),5)</f>
        <v>3.8299400000000001</v>
      </c>
      <c r="F355" s="81">
        <f>ROUND(((F356+F357+F359+F358)/1000),5)</f>
        <v>3.77719</v>
      </c>
      <c r="G355" s="81">
        <f t="shared" ref="G355:AA355" si="204">ROUND(((G356+G357+G359+G358)/1000),5)</f>
        <v>3.7523900000000001</v>
      </c>
      <c r="H355" s="81">
        <f t="shared" si="204"/>
        <v>3.7634500000000002</v>
      </c>
      <c r="I355" s="81">
        <f t="shared" si="204"/>
        <v>3.7672300000000001</v>
      </c>
      <c r="J355" s="81">
        <f t="shared" si="204"/>
        <v>3.7931699999999999</v>
      </c>
      <c r="K355" s="81">
        <f t="shared" si="204"/>
        <v>4.0129799999999998</v>
      </c>
      <c r="L355" s="81">
        <f t="shared" si="204"/>
        <v>4.3224099999999996</v>
      </c>
      <c r="M355" s="81">
        <f t="shared" si="204"/>
        <v>4.4202599999999999</v>
      </c>
      <c r="N355" s="81">
        <f t="shared" si="204"/>
        <v>4.4546000000000001</v>
      </c>
      <c r="O355" s="81">
        <f t="shared" si="204"/>
        <v>4.4577200000000001</v>
      </c>
      <c r="P355" s="81">
        <f t="shared" si="204"/>
        <v>4.4552500000000004</v>
      </c>
      <c r="Q355" s="81">
        <f t="shared" si="204"/>
        <v>4.4548100000000002</v>
      </c>
      <c r="R355" s="81">
        <f t="shared" si="204"/>
        <v>4.4547600000000003</v>
      </c>
      <c r="S355" s="81">
        <f t="shared" si="204"/>
        <v>4.4508299999999998</v>
      </c>
      <c r="T355" s="81">
        <f t="shared" si="204"/>
        <v>4.43886</v>
      </c>
      <c r="U355" s="81">
        <f t="shared" si="204"/>
        <v>4.4132999999999996</v>
      </c>
      <c r="V355" s="81">
        <f t="shared" si="204"/>
        <v>4.43607</v>
      </c>
      <c r="W355" s="81">
        <f t="shared" si="204"/>
        <v>4.4592900000000002</v>
      </c>
      <c r="X355" s="81">
        <f t="shared" si="204"/>
        <v>4.4599299999999999</v>
      </c>
      <c r="Y355" s="81">
        <f t="shared" si="204"/>
        <v>4.3818400000000004</v>
      </c>
      <c r="Z355" s="81">
        <f t="shared" si="204"/>
        <v>4.1819199999999999</v>
      </c>
      <c r="AA355" s="81">
        <f t="shared" si="204"/>
        <v>3.9675600000000002</v>
      </c>
    </row>
    <row r="356" spans="1:27" ht="12.75" hidden="1" customHeight="1" outlineLevel="1" x14ac:dyDescent="0.2">
      <c r="A356" s="89" t="s">
        <v>1789</v>
      </c>
      <c r="B356" s="63" t="s">
        <v>230</v>
      </c>
      <c r="C356" s="43" t="s">
        <v>79</v>
      </c>
      <c r="D356" s="44">
        <v>1490.93</v>
      </c>
      <c r="E356" s="44">
        <v>1386.01</v>
      </c>
      <c r="F356" s="44">
        <v>1333.26</v>
      </c>
      <c r="G356" s="44">
        <v>1308.46</v>
      </c>
      <c r="H356" s="44">
        <v>1319.52</v>
      </c>
      <c r="I356" s="44">
        <v>1323.3</v>
      </c>
      <c r="J356" s="44">
        <v>1349.24</v>
      </c>
      <c r="K356" s="44">
        <v>1569.05</v>
      </c>
      <c r="L356" s="44">
        <v>1878.48</v>
      </c>
      <c r="M356" s="44">
        <v>1976.33</v>
      </c>
      <c r="N356" s="44">
        <v>2010.67</v>
      </c>
      <c r="O356" s="44">
        <v>2013.79</v>
      </c>
      <c r="P356" s="44">
        <v>2011.32</v>
      </c>
      <c r="Q356" s="44">
        <v>2010.88</v>
      </c>
      <c r="R356" s="44">
        <v>2010.83</v>
      </c>
      <c r="S356" s="44">
        <v>2006.9</v>
      </c>
      <c r="T356" s="44">
        <v>1994.93</v>
      </c>
      <c r="U356" s="44">
        <v>1969.37</v>
      </c>
      <c r="V356" s="44">
        <v>1992.14</v>
      </c>
      <c r="W356" s="44">
        <v>2015.36</v>
      </c>
      <c r="X356" s="44">
        <v>2016</v>
      </c>
      <c r="Y356" s="44">
        <v>1937.91</v>
      </c>
      <c r="Z356" s="44">
        <v>1737.99</v>
      </c>
      <c r="AA356" s="44">
        <v>1523.63</v>
      </c>
    </row>
    <row r="357" spans="1:27" ht="12.75" hidden="1" customHeight="1" outlineLevel="1" x14ac:dyDescent="0.2">
      <c r="A357" s="89" t="s">
        <v>1790</v>
      </c>
      <c r="B357" s="63" t="s">
        <v>90</v>
      </c>
      <c r="C357" s="43" t="s">
        <v>79</v>
      </c>
      <c r="D357" s="44">
        <f>$D$317</f>
        <v>2222.89</v>
      </c>
      <c r="E357" s="44">
        <f t="shared" ref="E357:AA357" si="205">$D$317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2">
      <c r="A358" s="89" t="s">
        <v>1791</v>
      </c>
      <c r="B358" s="63" t="s">
        <v>83</v>
      </c>
      <c r="C358" s="43" t="s">
        <v>79</v>
      </c>
      <c r="D358" s="44">
        <v>4.68</v>
      </c>
      <c r="E358" s="44">
        <v>4.68</v>
      </c>
      <c r="F358" s="44">
        <v>4.68</v>
      </c>
      <c r="G358" s="44">
        <v>4.68</v>
      </c>
      <c r="H358" s="44">
        <v>4.68</v>
      </c>
      <c r="I358" s="44">
        <v>4.68</v>
      </c>
      <c r="J358" s="44">
        <v>4.68</v>
      </c>
      <c r="K358" s="44">
        <v>4.68</v>
      </c>
      <c r="L358" s="44">
        <v>4.68</v>
      </c>
      <c r="M358" s="44">
        <v>4.68</v>
      </c>
      <c r="N358" s="44">
        <v>4.68</v>
      </c>
      <c r="O358" s="44">
        <v>4.68</v>
      </c>
      <c r="P358" s="44">
        <v>4.68</v>
      </c>
      <c r="Q358" s="44">
        <v>4.68</v>
      </c>
      <c r="R358" s="44">
        <v>4.68</v>
      </c>
      <c r="S358" s="44">
        <v>4.68</v>
      </c>
      <c r="T358" s="44">
        <v>4.68</v>
      </c>
      <c r="U358" s="44">
        <v>4.68</v>
      </c>
      <c r="V358" s="44">
        <v>4.68</v>
      </c>
      <c r="W358" s="44">
        <v>4.68</v>
      </c>
      <c r="X358" s="44">
        <v>4.68</v>
      </c>
      <c r="Y358" s="44">
        <v>4.68</v>
      </c>
      <c r="Z358" s="44">
        <v>4.68</v>
      </c>
      <c r="AA358" s="44">
        <v>4.68</v>
      </c>
    </row>
    <row r="359" spans="1:27" ht="12.75" hidden="1" customHeight="1" outlineLevel="1" x14ac:dyDescent="0.2">
      <c r="A359" s="89" t="s">
        <v>1792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collapsed="1" x14ac:dyDescent="0.2">
      <c r="A360" s="88" t="s">
        <v>1793</v>
      </c>
      <c r="B360" s="28" t="str">
        <f>"10"&amp;"."&amp;$B$776&amp;"."&amp;$B$777</f>
        <v>10.09.2023</v>
      </c>
      <c r="C360" s="80" t="s">
        <v>76</v>
      </c>
      <c r="D360" s="81">
        <f>ROUND(((D361+D362+D364+D363)/1000),5)</f>
        <v>3.85744</v>
      </c>
      <c r="E360" s="81">
        <f>ROUND(((E361+E362+E364+E363)/1000),5)</f>
        <v>3.8006799999999998</v>
      </c>
      <c r="F360" s="81">
        <f>ROUND(((F361+F362+F364+F363)/1000),5)</f>
        <v>3.6816399999999998</v>
      </c>
      <c r="G360" s="81">
        <f t="shared" ref="G360:AA360" si="207">ROUND(((G361+G362+G364+G363)/1000),5)</f>
        <v>3.6514099999999998</v>
      </c>
      <c r="H360" s="81">
        <f t="shared" si="207"/>
        <v>3.6589100000000001</v>
      </c>
      <c r="I360" s="81">
        <f t="shared" si="207"/>
        <v>3.6508099999999999</v>
      </c>
      <c r="J360" s="81">
        <f t="shared" si="207"/>
        <v>3.65265</v>
      </c>
      <c r="K360" s="81">
        <f t="shared" si="207"/>
        <v>3.8387099999999998</v>
      </c>
      <c r="L360" s="81">
        <f t="shared" si="207"/>
        <v>4.0755699999999999</v>
      </c>
      <c r="M360" s="81">
        <f t="shared" si="207"/>
        <v>4.3181099999999999</v>
      </c>
      <c r="N360" s="81">
        <f t="shared" si="207"/>
        <v>4.3974900000000003</v>
      </c>
      <c r="O360" s="81">
        <f t="shared" si="207"/>
        <v>4.4039000000000001</v>
      </c>
      <c r="P360" s="81">
        <f t="shared" si="207"/>
        <v>4.3991600000000002</v>
      </c>
      <c r="Q360" s="81">
        <f t="shared" si="207"/>
        <v>4.40022</v>
      </c>
      <c r="R360" s="81">
        <f t="shared" si="207"/>
        <v>4.4040100000000004</v>
      </c>
      <c r="S360" s="81">
        <f t="shared" si="207"/>
        <v>4.4023700000000003</v>
      </c>
      <c r="T360" s="81">
        <f t="shared" si="207"/>
        <v>4.4031500000000001</v>
      </c>
      <c r="U360" s="81">
        <f t="shared" si="207"/>
        <v>4.39811</v>
      </c>
      <c r="V360" s="81">
        <f t="shared" si="207"/>
        <v>4.42117</v>
      </c>
      <c r="W360" s="81">
        <f t="shared" si="207"/>
        <v>4.4618200000000003</v>
      </c>
      <c r="X360" s="81">
        <f t="shared" si="207"/>
        <v>4.4661600000000004</v>
      </c>
      <c r="Y360" s="81">
        <f t="shared" si="207"/>
        <v>4.3987699999999998</v>
      </c>
      <c r="Z360" s="81">
        <f t="shared" si="207"/>
        <v>4.2020900000000001</v>
      </c>
      <c r="AA360" s="81">
        <f t="shared" si="207"/>
        <v>3.9712299999999998</v>
      </c>
    </row>
    <row r="361" spans="1:27" ht="12.75" hidden="1" customHeight="1" outlineLevel="1" x14ac:dyDescent="0.2">
      <c r="A361" s="89" t="s">
        <v>1794</v>
      </c>
      <c r="B361" s="63" t="s">
        <v>230</v>
      </c>
      <c r="C361" s="43" t="s">
        <v>79</v>
      </c>
      <c r="D361" s="44">
        <v>1413.51</v>
      </c>
      <c r="E361" s="44">
        <v>1356.75</v>
      </c>
      <c r="F361" s="44">
        <v>1237.71</v>
      </c>
      <c r="G361" s="44">
        <v>1207.48</v>
      </c>
      <c r="H361" s="44">
        <v>1214.98</v>
      </c>
      <c r="I361" s="44">
        <v>1206.8800000000001</v>
      </c>
      <c r="J361" s="44">
        <v>1208.72</v>
      </c>
      <c r="K361" s="44">
        <v>1394.78</v>
      </c>
      <c r="L361" s="44">
        <v>1631.64</v>
      </c>
      <c r="M361" s="44">
        <v>1874.18</v>
      </c>
      <c r="N361" s="44">
        <v>1953.56</v>
      </c>
      <c r="O361" s="44">
        <v>1959.97</v>
      </c>
      <c r="P361" s="44">
        <v>1955.23</v>
      </c>
      <c r="Q361" s="44">
        <v>1956.29</v>
      </c>
      <c r="R361" s="44">
        <v>1960.08</v>
      </c>
      <c r="S361" s="44">
        <v>1958.44</v>
      </c>
      <c r="T361" s="44">
        <v>1959.22</v>
      </c>
      <c r="U361" s="44">
        <v>1954.18</v>
      </c>
      <c r="V361" s="44">
        <v>1977.24</v>
      </c>
      <c r="W361" s="44">
        <v>2017.89</v>
      </c>
      <c r="X361" s="44">
        <v>2022.23</v>
      </c>
      <c r="Y361" s="44">
        <v>1954.84</v>
      </c>
      <c r="Z361" s="44">
        <v>1758.16</v>
      </c>
      <c r="AA361" s="44">
        <v>1527.3</v>
      </c>
    </row>
    <row r="362" spans="1:27" ht="12.75" hidden="1" customHeight="1" outlineLevel="1" x14ac:dyDescent="0.2">
      <c r="A362" s="89" t="s">
        <v>1795</v>
      </c>
      <c r="B362" s="63" t="s">
        <v>90</v>
      </c>
      <c r="C362" s="43" t="s">
        <v>79</v>
      </c>
      <c r="D362" s="44">
        <f>$D$317</f>
        <v>2222.89</v>
      </c>
      <c r="E362" s="44">
        <f t="shared" ref="E362:AA362" si="208">$D$317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2">
      <c r="A363" s="89" t="s">
        <v>1796</v>
      </c>
      <c r="B363" s="63" t="s">
        <v>83</v>
      </c>
      <c r="C363" s="43" t="s">
        <v>79</v>
      </c>
      <c r="D363" s="44">
        <v>4.68</v>
      </c>
      <c r="E363" s="44">
        <v>4.68</v>
      </c>
      <c r="F363" s="44">
        <v>4.68</v>
      </c>
      <c r="G363" s="44">
        <v>4.68</v>
      </c>
      <c r="H363" s="44">
        <v>4.68</v>
      </c>
      <c r="I363" s="44">
        <v>4.68</v>
      </c>
      <c r="J363" s="44">
        <v>4.68</v>
      </c>
      <c r="K363" s="44">
        <v>4.68</v>
      </c>
      <c r="L363" s="44">
        <v>4.68</v>
      </c>
      <c r="M363" s="44">
        <v>4.68</v>
      </c>
      <c r="N363" s="44">
        <v>4.68</v>
      </c>
      <c r="O363" s="44">
        <v>4.68</v>
      </c>
      <c r="P363" s="44">
        <v>4.68</v>
      </c>
      <c r="Q363" s="44">
        <v>4.68</v>
      </c>
      <c r="R363" s="44">
        <v>4.68</v>
      </c>
      <c r="S363" s="44">
        <v>4.68</v>
      </c>
      <c r="T363" s="44">
        <v>4.68</v>
      </c>
      <c r="U363" s="44">
        <v>4.68</v>
      </c>
      <c r="V363" s="44">
        <v>4.68</v>
      </c>
      <c r="W363" s="44">
        <v>4.68</v>
      </c>
      <c r="X363" s="44">
        <v>4.68</v>
      </c>
      <c r="Y363" s="44">
        <v>4.68</v>
      </c>
      <c r="Z363" s="44">
        <v>4.68</v>
      </c>
      <c r="AA363" s="44">
        <v>4.68</v>
      </c>
    </row>
    <row r="364" spans="1:27" ht="12.75" hidden="1" customHeight="1" outlineLevel="1" x14ac:dyDescent="0.2">
      <c r="A364" s="89" t="s">
        <v>1797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collapsed="1" x14ac:dyDescent="0.2">
      <c r="A365" s="88" t="s">
        <v>1798</v>
      </c>
      <c r="B365" s="28" t="str">
        <f>"11"&amp;"."&amp;$B$776&amp;"."&amp;$B$777</f>
        <v>11.09.2023</v>
      </c>
      <c r="C365" s="80" t="s">
        <v>76</v>
      </c>
      <c r="D365" s="81">
        <f>ROUND(((D366+D367+D369+D368)/1000),5)</f>
        <v>3.8531</v>
      </c>
      <c r="E365" s="81">
        <f>ROUND(((E366+E367+E369+E368)/1000),5)</f>
        <v>3.7370999999999999</v>
      </c>
      <c r="F365" s="81">
        <f>ROUND(((F366+F367+F369+F368)/1000),5)</f>
        <v>3.6791700000000001</v>
      </c>
      <c r="G365" s="81">
        <f t="shared" ref="G365:AA365" si="210">ROUND(((G366+G367+G369+G368)/1000),5)</f>
        <v>3.6813099999999999</v>
      </c>
      <c r="H365" s="81">
        <f t="shared" si="210"/>
        <v>3.74878</v>
      </c>
      <c r="I365" s="81">
        <f t="shared" si="210"/>
        <v>3.7638500000000001</v>
      </c>
      <c r="J365" s="81">
        <f t="shared" si="210"/>
        <v>3.9363000000000001</v>
      </c>
      <c r="K365" s="81">
        <f t="shared" si="210"/>
        <v>4.19374</v>
      </c>
      <c r="L365" s="81">
        <f t="shared" si="210"/>
        <v>4.3991400000000001</v>
      </c>
      <c r="M365" s="81">
        <f t="shared" si="210"/>
        <v>4.4675000000000002</v>
      </c>
      <c r="N365" s="81">
        <f t="shared" si="210"/>
        <v>4.4747500000000002</v>
      </c>
      <c r="O365" s="81">
        <f t="shared" si="210"/>
        <v>4.4601600000000001</v>
      </c>
      <c r="P365" s="81">
        <f t="shared" si="210"/>
        <v>4.45</v>
      </c>
      <c r="Q365" s="81">
        <f t="shared" si="210"/>
        <v>4.4616199999999999</v>
      </c>
      <c r="R365" s="81">
        <f t="shared" si="210"/>
        <v>4.4869399999999997</v>
      </c>
      <c r="S365" s="81">
        <f t="shared" si="210"/>
        <v>4.4769199999999998</v>
      </c>
      <c r="T365" s="81">
        <f t="shared" si="210"/>
        <v>4.4638299999999997</v>
      </c>
      <c r="U365" s="81">
        <f t="shared" si="210"/>
        <v>4.4422800000000002</v>
      </c>
      <c r="V365" s="81">
        <f t="shared" si="210"/>
        <v>4.4623299999999997</v>
      </c>
      <c r="W365" s="81">
        <f t="shared" si="210"/>
        <v>4.5365500000000001</v>
      </c>
      <c r="X365" s="81">
        <f t="shared" si="210"/>
        <v>4.4914100000000001</v>
      </c>
      <c r="Y365" s="81">
        <f t="shared" si="210"/>
        <v>4.3864900000000002</v>
      </c>
      <c r="Z365" s="81">
        <f t="shared" si="210"/>
        <v>4.1173000000000002</v>
      </c>
      <c r="AA365" s="81">
        <f t="shared" si="210"/>
        <v>3.9058700000000002</v>
      </c>
    </row>
    <row r="366" spans="1:27" ht="12.75" hidden="1" customHeight="1" outlineLevel="1" x14ac:dyDescent="0.2">
      <c r="A366" s="89" t="s">
        <v>1799</v>
      </c>
      <c r="B366" s="63" t="s">
        <v>230</v>
      </c>
      <c r="C366" s="43" t="s">
        <v>79</v>
      </c>
      <c r="D366" s="44">
        <v>1409.17</v>
      </c>
      <c r="E366" s="44">
        <v>1293.17</v>
      </c>
      <c r="F366" s="44">
        <v>1235.24</v>
      </c>
      <c r="G366" s="44">
        <v>1237.3800000000001</v>
      </c>
      <c r="H366" s="44">
        <v>1304.8499999999999</v>
      </c>
      <c r="I366" s="44">
        <v>1319.92</v>
      </c>
      <c r="J366" s="44">
        <v>1492.37</v>
      </c>
      <c r="K366" s="44">
        <v>1749.81</v>
      </c>
      <c r="L366" s="44">
        <v>1955.21</v>
      </c>
      <c r="M366" s="44">
        <v>2023.57</v>
      </c>
      <c r="N366" s="44">
        <v>2030.82</v>
      </c>
      <c r="O366" s="44">
        <v>2016.23</v>
      </c>
      <c r="P366" s="44">
        <v>2006.07</v>
      </c>
      <c r="Q366" s="44">
        <v>2017.69</v>
      </c>
      <c r="R366" s="44">
        <v>2043.01</v>
      </c>
      <c r="S366" s="44">
        <v>2032.99</v>
      </c>
      <c r="T366" s="44">
        <v>2019.9</v>
      </c>
      <c r="U366" s="44">
        <v>1998.35</v>
      </c>
      <c r="V366" s="44">
        <v>2018.4</v>
      </c>
      <c r="W366" s="44">
        <v>2092.62</v>
      </c>
      <c r="X366" s="44">
        <v>2047.48</v>
      </c>
      <c r="Y366" s="44">
        <v>1942.56</v>
      </c>
      <c r="Z366" s="44">
        <v>1673.37</v>
      </c>
      <c r="AA366" s="44">
        <v>1461.94</v>
      </c>
    </row>
    <row r="367" spans="1:27" ht="12.75" hidden="1" customHeight="1" outlineLevel="1" x14ac:dyDescent="0.2">
      <c r="A367" s="89" t="s">
        <v>1800</v>
      </c>
      <c r="B367" s="63" t="s">
        <v>90</v>
      </c>
      <c r="C367" s="43" t="s">
        <v>79</v>
      </c>
      <c r="D367" s="44">
        <f>$D$317</f>
        <v>2222.89</v>
      </c>
      <c r="E367" s="44">
        <f t="shared" ref="E367:AA367" si="211">$D$317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2">
      <c r="A368" s="89" t="s">
        <v>1801</v>
      </c>
      <c r="B368" s="63" t="s">
        <v>83</v>
      </c>
      <c r="C368" s="43" t="s">
        <v>79</v>
      </c>
      <c r="D368" s="44">
        <v>4.68</v>
      </c>
      <c r="E368" s="44">
        <v>4.68</v>
      </c>
      <c r="F368" s="44">
        <v>4.68</v>
      </c>
      <c r="G368" s="44">
        <v>4.68</v>
      </c>
      <c r="H368" s="44">
        <v>4.68</v>
      </c>
      <c r="I368" s="44">
        <v>4.68</v>
      </c>
      <c r="J368" s="44">
        <v>4.68</v>
      </c>
      <c r="K368" s="44">
        <v>4.68</v>
      </c>
      <c r="L368" s="44">
        <v>4.68</v>
      </c>
      <c r="M368" s="44">
        <v>4.68</v>
      </c>
      <c r="N368" s="44">
        <v>4.68</v>
      </c>
      <c r="O368" s="44">
        <v>4.68</v>
      </c>
      <c r="P368" s="44">
        <v>4.68</v>
      </c>
      <c r="Q368" s="44">
        <v>4.68</v>
      </c>
      <c r="R368" s="44">
        <v>4.68</v>
      </c>
      <c r="S368" s="44">
        <v>4.68</v>
      </c>
      <c r="T368" s="44">
        <v>4.68</v>
      </c>
      <c r="U368" s="44">
        <v>4.68</v>
      </c>
      <c r="V368" s="44">
        <v>4.68</v>
      </c>
      <c r="W368" s="44">
        <v>4.68</v>
      </c>
      <c r="X368" s="44">
        <v>4.68</v>
      </c>
      <c r="Y368" s="44">
        <v>4.68</v>
      </c>
      <c r="Z368" s="44">
        <v>4.68</v>
      </c>
      <c r="AA368" s="44">
        <v>4.68</v>
      </c>
    </row>
    <row r="369" spans="1:27" ht="12.75" hidden="1" customHeight="1" outlineLevel="1" x14ac:dyDescent="0.2">
      <c r="A369" s="89" t="s">
        <v>1802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collapsed="1" x14ac:dyDescent="0.2">
      <c r="A370" s="88" t="s">
        <v>1803</v>
      </c>
      <c r="B370" s="28" t="str">
        <f>"12"&amp;"."&amp;$B$776&amp;"."&amp;$B$777</f>
        <v>12.09.2023</v>
      </c>
      <c r="C370" s="80" t="s">
        <v>76</v>
      </c>
      <c r="D370" s="81">
        <f>ROUND(((D371+D372+D374+D373)/1000),5)</f>
        <v>3.7599399999999998</v>
      </c>
      <c r="E370" s="81">
        <f>ROUND(((E371+E372+E374+E373)/1000),5)</f>
        <v>3.6551399999999998</v>
      </c>
      <c r="F370" s="81">
        <f>ROUND(((F371+F372+F374+F373)/1000),5)</f>
        <v>3.5827499999999999</v>
      </c>
      <c r="G370" s="81">
        <f t="shared" ref="G370:AA370" si="213">ROUND(((G371+G372+G374+G373)/1000),5)</f>
        <v>3.61375</v>
      </c>
      <c r="H370" s="81">
        <f t="shared" si="213"/>
        <v>3.7297699999999998</v>
      </c>
      <c r="I370" s="81">
        <f t="shared" si="213"/>
        <v>3.7671399999999999</v>
      </c>
      <c r="J370" s="81">
        <f t="shared" si="213"/>
        <v>3.9132699999999998</v>
      </c>
      <c r="K370" s="81">
        <f t="shared" si="213"/>
        <v>4.0742599999999998</v>
      </c>
      <c r="L370" s="81">
        <f t="shared" si="213"/>
        <v>4.3839699999999997</v>
      </c>
      <c r="M370" s="81">
        <f t="shared" si="213"/>
        <v>4.4523900000000003</v>
      </c>
      <c r="N370" s="81">
        <f t="shared" si="213"/>
        <v>4.4607200000000002</v>
      </c>
      <c r="O370" s="81">
        <f t="shared" si="213"/>
        <v>4.4557700000000002</v>
      </c>
      <c r="P370" s="81">
        <f t="shared" si="213"/>
        <v>4.4408700000000003</v>
      </c>
      <c r="Q370" s="81">
        <f t="shared" si="213"/>
        <v>4.4377500000000003</v>
      </c>
      <c r="R370" s="81">
        <f t="shared" si="213"/>
        <v>4.4692600000000002</v>
      </c>
      <c r="S370" s="81">
        <f t="shared" si="213"/>
        <v>4.4619200000000001</v>
      </c>
      <c r="T370" s="81">
        <f t="shared" si="213"/>
        <v>4.4512900000000002</v>
      </c>
      <c r="U370" s="81">
        <f t="shared" si="213"/>
        <v>4.42971</v>
      </c>
      <c r="V370" s="81">
        <f t="shared" si="213"/>
        <v>4.4525300000000003</v>
      </c>
      <c r="W370" s="81">
        <f t="shared" si="213"/>
        <v>4.5079700000000003</v>
      </c>
      <c r="X370" s="81">
        <f t="shared" si="213"/>
        <v>4.4921300000000004</v>
      </c>
      <c r="Y370" s="81">
        <f t="shared" si="213"/>
        <v>4.4028</v>
      </c>
      <c r="Z370" s="81">
        <f t="shared" si="213"/>
        <v>4.1396600000000001</v>
      </c>
      <c r="AA370" s="81">
        <f t="shared" si="213"/>
        <v>3.9339200000000001</v>
      </c>
    </row>
    <row r="371" spans="1:27" ht="12.75" hidden="1" customHeight="1" outlineLevel="1" x14ac:dyDescent="0.2">
      <c r="A371" s="89" t="s">
        <v>1804</v>
      </c>
      <c r="B371" s="63" t="s">
        <v>230</v>
      </c>
      <c r="C371" s="43" t="s">
        <v>79</v>
      </c>
      <c r="D371" s="44">
        <v>1316.01</v>
      </c>
      <c r="E371" s="44">
        <v>1211.21</v>
      </c>
      <c r="F371" s="44">
        <v>1138.82</v>
      </c>
      <c r="G371" s="44">
        <v>1169.82</v>
      </c>
      <c r="H371" s="44">
        <v>1285.8399999999999</v>
      </c>
      <c r="I371" s="44">
        <v>1323.21</v>
      </c>
      <c r="J371" s="44">
        <v>1469.34</v>
      </c>
      <c r="K371" s="44">
        <v>1630.33</v>
      </c>
      <c r="L371" s="44">
        <v>1940.04</v>
      </c>
      <c r="M371" s="44">
        <v>2008.46</v>
      </c>
      <c r="N371" s="44">
        <v>2016.79</v>
      </c>
      <c r="O371" s="44">
        <v>2011.84</v>
      </c>
      <c r="P371" s="44">
        <v>1996.94</v>
      </c>
      <c r="Q371" s="44">
        <v>1993.82</v>
      </c>
      <c r="R371" s="44">
        <v>2025.33</v>
      </c>
      <c r="S371" s="44">
        <v>2017.99</v>
      </c>
      <c r="T371" s="44">
        <v>2007.36</v>
      </c>
      <c r="U371" s="44">
        <v>1985.78</v>
      </c>
      <c r="V371" s="44">
        <v>2008.6</v>
      </c>
      <c r="W371" s="44">
        <v>2064.04</v>
      </c>
      <c r="X371" s="44">
        <v>2048.1999999999998</v>
      </c>
      <c r="Y371" s="44">
        <v>1958.87</v>
      </c>
      <c r="Z371" s="44">
        <v>1695.73</v>
      </c>
      <c r="AA371" s="44">
        <v>1489.99</v>
      </c>
    </row>
    <row r="372" spans="1:27" ht="12.75" hidden="1" customHeight="1" outlineLevel="1" x14ac:dyDescent="0.2">
      <c r="A372" s="89" t="s">
        <v>1805</v>
      </c>
      <c r="B372" s="63" t="s">
        <v>90</v>
      </c>
      <c r="C372" s="43" t="s">
        <v>79</v>
      </c>
      <c r="D372" s="44">
        <f>$D$317</f>
        <v>2222.89</v>
      </c>
      <c r="E372" s="44">
        <f t="shared" ref="E372:AA372" si="214">$D$317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2">
      <c r="A373" s="89" t="s">
        <v>1806</v>
      </c>
      <c r="B373" s="63" t="s">
        <v>83</v>
      </c>
      <c r="C373" s="43" t="s">
        <v>79</v>
      </c>
      <c r="D373" s="44">
        <v>4.68</v>
      </c>
      <c r="E373" s="44">
        <v>4.68</v>
      </c>
      <c r="F373" s="44">
        <v>4.68</v>
      </c>
      <c r="G373" s="44">
        <v>4.68</v>
      </c>
      <c r="H373" s="44">
        <v>4.68</v>
      </c>
      <c r="I373" s="44">
        <v>4.68</v>
      </c>
      <c r="J373" s="44">
        <v>4.68</v>
      </c>
      <c r="K373" s="44">
        <v>4.68</v>
      </c>
      <c r="L373" s="44">
        <v>4.68</v>
      </c>
      <c r="M373" s="44">
        <v>4.68</v>
      </c>
      <c r="N373" s="44">
        <v>4.68</v>
      </c>
      <c r="O373" s="44">
        <v>4.68</v>
      </c>
      <c r="P373" s="44">
        <v>4.68</v>
      </c>
      <c r="Q373" s="44">
        <v>4.68</v>
      </c>
      <c r="R373" s="44">
        <v>4.68</v>
      </c>
      <c r="S373" s="44">
        <v>4.68</v>
      </c>
      <c r="T373" s="44">
        <v>4.68</v>
      </c>
      <c r="U373" s="44">
        <v>4.68</v>
      </c>
      <c r="V373" s="44">
        <v>4.68</v>
      </c>
      <c r="W373" s="44">
        <v>4.68</v>
      </c>
      <c r="X373" s="44">
        <v>4.68</v>
      </c>
      <c r="Y373" s="44">
        <v>4.68</v>
      </c>
      <c r="Z373" s="44">
        <v>4.68</v>
      </c>
      <c r="AA373" s="44">
        <v>4.68</v>
      </c>
    </row>
    <row r="374" spans="1:27" ht="12.75" hidden="1" customHeight="1" outlineLevel="1" x14ac:dyDescent="0.2">
      <c r="A374" s="89" t="s">
        <v>1807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collapsed="1" x14ac:dyDescent="0.2">
      <c r="A375" s="88" t="s">
        <v>1808</v>
      </c>
      <c r="B375" s="28" t="str">
        <f>"13"&amp;"."&amp;$B$776&amp;"."&amp;$B$777</f>
        <v>13.09.2023</v>
      </c>
      <c r="C375" s="80" t="s">
        <v>76</v>
      </c>
      <c r="D375" s="81">
        <f>ROUND(((D376+D377+D379+D378)/1000),5)</f>
        <v>3.7887200000000001</v>
      </c>
      <c r="E375" s="81">
        <f>ROUND(((E376+E377+E379+E378)/1000),5)</f>
        <v>3.7084800000000002</v>
      </c>
      <c r="F375" s="81">
        <f>ROUND(((F376+F377+F379+F378)/1000),5)</f>
        <v>3.66194</v>
      </c>
      <c r="G375" s="81">
        <f t="shared" ref="G375:AA375" si="216">ROUND(((G376+G377+G379+G378)/1000),5)</f>
        <v>3.66134</v>
      </c>
      <c r="H375" s="81">
        <f t="shared" si="216"/>
        <v>3.73299</v>
      </c>
      <c r="I375" s="81">
        <f t="shared" si="216"/>
        <v>3.7690000000000001</v>
      </c>
      <c r="J375" s="81">
        <f t="shared" si="216"/>
        <v>3.93459</v>
      </c>
      <c r="K375" s="81">
        <f t="shared" si="216"/>
        <v>4.1544499999999998</v>
      </c>
      <c r="L375" s="81">
        <f t="shared" si="216"/>
        <v>4.4121499999999996</v>
      </c>
      <c r="M375" s="81">
        <f t="shared" si="216"/>
        <v>4.4890400000000001</v>
      </c>
      <c r="N375" s="81">
        <f t="shared" si="216"/>
        <v>4.5275499999999997</v>
      </c>
      <c r="O375" s="81">
        <f t="shared" si="216"/>
        <v>4.4870000000000001</v>
      </c>
      <c r="P375" s="81">
        <f t="shared" si="216"/>
        <v>4.4500500000000001</v>
      </c>
      <c r="Q375" s="81">
        <f t="shared" si="216"/>
        <v>4.4743700000000004</v>
      </c>
      <c r="R375" s="81">
        <f t="shared" si="216"/>
        <v>4.5739700000000001</v>
      </c>
      <c r="S375" s="81">
        <f t="shared" si="216"/>
        <v>4.5641299999999996</v>
      </c>
      <c r="T375" s="81">
        <f t="shared" si="216"/>
        <v>4.5172499999999998</v>
      </c>
      <c r="U375" s="81">
        <f t="shared" si="216"/>
        <v>4.4487300000000003</v>
      </c>
      <c r="V375" s="81">
        <f t="shared" si="216"/>
        <v>4.5105199999999996</v>
      </c>
      <c r="W375" s="81">
        <f t="shared" si="216"/>
        <v>4.6278300000000003</v>
      </c>
      <c r="X375" s="81">
        <f t="shared" si="216"/>
        <v>4.5695800000000002</v>
      </c>
      <c r="Y375" s="81">
        <f t="shared" si="216"/>
        <v>4.4156199999999997</v>
      </c>
      <c r="Z375" s="81">
        <f t="shared" si="216"/>
        <v>4.13788</v>
      </c>
      <c r="AA375" s="81">
        <f t="shared" si="216"/>
        <v>3.9381699999999999</v>
      </c>
    </row>
    <row r="376" spans="1:27" ht="12.75" hidden="1" customHeight="1" outlineLevel="1" x14ac:dyDescent="0.2">
      <c r="A376" s="89" t="s">
        <v>1809</v>
      </c>
      <c r="B376" s="63" t="s">
        <v>230</v>
      </c>
      <c r="C376" s="43" t="s">
        <v>79</v>
      </c>
      <c r="D376" s="44">
        <v>1344.79</v>
      </c>
      <c r="E376" s="44">
        <v>1264.55</v>
      </c>
      <c r="F376" s="44">
        <v>1218.01</v>
      </c>
      <c r="G376" s="44">
        <v>1217.4100000000001</v>
      </c>
      <c r="H376" s="44">
        <v>1289.06</v>
      </c>
      <c r="I376" s="44">
        <v>1325.07</v>
      </c>
      <c r="J376" s="44">
        <v>1490.66</v>
      </c>
      <c r="K376" s="44">
        <v>1710.52</v>
      </c>
      <c r="L376" s="44">
        <v>1968.22</v>
      </c>
      <c r="M376" s="44">
        <v>2045.11</v>
      </c>
      <c r="N376" s="44">
        <v>2083.62</v>
      </c>
      <c r="O376" s="44">
        <v>2043.07</v>
      </c>
      <c r="P376" s="44">
        <v>2006.12</v>
      </c>
      <c r="Q376" s="44">
        <v>2030.44</v>
      </c>
      <c r="R376" s="44">
        <v>2130.04</v>
      </c>
      <c r="S376" s="44">
        <v>2120.1999999999998</v>
      </c>
      <c r="T376" s="44">
        <v>2073.3200000000002</v>
      </c>
      <c r="U376" s="44">
        <v>2004.8</v>
      </c>
      <c r="V376" s="44">
        <v>2066.59</v>
      </c>
      <c r="W376" s="44">
        <v>2183.9</v>
      </c>
      <c r="X376" s="44">
        <v>2125.65</v>
      </c>
      <c r="Y376" s="44">
        <v>1971.69</v>
      </c>
      <c r="Z376" s="44">
        <v>1693.95</v>
      </c>
      <c r="AA376" s="44">
        <v>1494.24</v>
      </c>
    </row>
    <row r="377" spans="1:27" ht="12.75" hidden="1" customHeight="1" outlineLevel="1" x14ac:dyDescent="0.2">
      <c r="A377" s="89" t="s">
        <v>1810</v>
      </c>
      <c r="B377" s="63" t="s">
        <v>90</v>
      </c>
      <c r="C377" s="43" t="s">
        <v>79</v>
      </c>
      <c r="D377" s="44">
        <f>$D$317</f>
        <v>2222.89</v>
      </c>
      <c r="E377" s="44">
        <f t="shared" ref="E377:AA377" si="217">$D$317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2">
      <c r="A378" s="89" t="s">
        <v>1811</v>
      </c>
      <c r="B378" s="63" t="s">
        <v>83</v>
      </c>
      <c r="C378" s="43" t="s">
        <v>79</v>
      </c>
      <c r="D378" s="44">
        <v>4.68</v>
      </c>
      <c r="E378" s="44">
        <v>4.68</v>
      </c>
      <c r="F378" s="44">
        <v>4.68</v>
      </c>
      <c r="G378" s="44">
        <v>4.68</v>
      </c>
      <c r="H378" s="44">
        <v>4.68</v>
      </c>
      <c r="I378" s="44">
        <v>4.68</v>
      </c>
      <c r="J378" s="44">
        <v>4.68</v>
      </c>
      <c r="K378" s="44">
        <v>4.68</v>
      </c>
      <c r="L378" s="44">
        <v>4.68</v>
      </c>
      <c r="M378" s="44">
        <v>4.68</v>
      </c>
      <c r="N378" s="44">
        <v>4.68</v>
      </c>
      <c r="O378" s="44">
        <v>4.68</v>
      </c>
      <c r="P378" s="44">
        <v>4.68</v>
      </c>
      <c r="Q378" s="44">
        <v>4.68</v>
      </c>
      <c r="R378" s="44">
        <v>4.68</v>
      </c>
      <c r="S378" s="44">
        <v>4.68</v>
      </c>
      <c r="T378" s="44">
        <v>4.68</v>
      </c>
      <c r="U378" s="44">
        <v>4.68</v>
      </c>
      <c r="V378" s="44">
        <v>4.68</v>
      </c>
      <c r="W378" s="44">
        <v>4.68</v>
      </c>
      <c r="X378" s="44">
        <v>4.68</v>
      </c>
      <c r="Y378" s="44">
        <v>4.68</v>
      </c>
      <c r="Z378" s="44">
        <v>4.68</v>
      </c>
      <c r="AA378" s="44">
        <v>4.68</v>
      </c>
    </row>
    <row r="379" spans="1:27" ht="12.75" hidden="1" customHeight="1" outlineLevel="1" x14ac:dyDescent="0.2">
      <c r="A379" s="89" t="s">
        <v>1812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collapsed="1" x14ac:dyDescent="0.2">
      <c r="A380" s="88" t="s">
        <v>1813</v>
      </c>
      <c r="B380" s="28" t="str">
        <f>"14"&amp;"."&amp;$B$776&amp;"."&amp;$B$777</f>
        <v>14.09.2023</v>
      </c>
      <c r="C380" s="80" t="s">
        <v>76</v>
      </c>
      <c r="D380" s="81">
        <f>ROUND(((D381+D382+D384+D383)/1000),5)</f>
        <v>3.80437</v>
      </c>
      <c r="E380" s="81">
        <f>ROUND(((E381+E382+E384+E383)/1000),5)</f>
        <v>3.70743</v>
      </c>
      <c r="F380" s="81">
        <f>ROUND(((F381+F382+F384+F383)/1000),5)</f>
        <v>3.6525599999999998</v>
      </c>
      <c r="G380" s="81">
        <f t="shared" ref="G380:AA380" si="219">ROUND(((G381+G382+G384+G383)/1000),5)</f>
        <v>3.66466</v>
      </c>
      <c r="H380" s="81">
        <f t="shared" si="219"/>
        <v>3.72567</v>
      </c>
      <c r="I380" s="81">
        <f t="shared" si="219"/>
        <v>3.7843800000000001</v>
      </c>
      <c r="J380" s="81">
        <f t="shared" si="219"/>
        <v>3.9650300000000001</v>
      </c>
      <c r="K380" s="81">
        <f t="shared" si="219"/>
        <v>4.2070999999999996</v>
      </c>
      <c r="L380" s="81">
        <f t="shared" si="219"/>
        <v>4.3944299999999998</v>
      </c>
      <c r="M380" s="81">
        <f t="shared" si="219"/>
        <v>4.4661499999999998</v>
      </c>
      <c r="N380" s="81">
        <f t="shared" si="219"/>
        <v>4.4682700000000004</v>
      </c>
      <c r="O380" s="81">
        <f t="shared" si="219"/>
        <v>4.4652200000000004</v>
      </c>
      <c r="P380" s="81">
        <f t="shared" si="219"/>
        <v>4.4559199999999999</v>
      </c>
      <c r="Q380" s="81">
        <f t="shared" si="219"/>
        <v>4.4630099999999997</v>
      </c>
      <c r="R380" s="81">
        <f t="shared" si="219"/>
        <v>4.5141099999999996</v>
      </c>
      <c r="S380" s="81">
        <f t="shared" si="219"/>
        <v>4.50657</v>
      </c>
      <c r="T380" s="81">
        <f t="shared" si="219"/>
        <v>4.4777100000000001</v>
      </c>
      <c r="U380" s="81">
        <f t="shared" si="219"/>
        <v>4.4680999999999997</v>
      </c>
      <c r="V380" s="81">
        <f t="shared" si="219"/>
        <v>4.4771599999999996</v>
      </c>
      <c r="W380" s="81">
        <f t="shared" si="219"/>
        <v>4.5571700000000002</v>
      </c>
      <c r="X380" s="81">
        <f t="shared" si="219"/>
        <v>4.5153999999999996</v>
      </c>
      <c r="Y380" s="81">
        <f t="shared" si="219"/>
        <v>4.4245299999999999</v>
      </c>
      <c r="Z380" s="81">
        <f t="shared" si="219"/>
        <v>4.1975600000000002</v>
      </c>
      <c r="AA380" s="81">
        <f t="shared" si="219"/>
        <v>3.9444599999999999</v>
      </c>
    </row>
    <row r="381" spans="1:27" ht="12.75" hidden="1" customHeight="1" outlineLevel="1" x14ac:dyDescent="0.2">
      <c r="A381" s="89" t="s">
        <v>1814</v>
      </c>
      <c r="B381" s="63" t="s">
        <v>230</v>
      </c>
      <c r="C381" s="43" t="s">
        <v>79</v>
      </c>
      <c r="D381" s="44">
        <v>1360.44</v>
      </c>
      <c r="E381" s="44">
        <v>1263.5</v>
      </c>
      <c r="F381" s="44">
        <v>1208.6300000000001</v>
      </c>
      <c r="G381" s="44">
        <v>1220.73</v>
      </c>
      <c r="H381" s="44">
        <v>1281.74</v>
      </c>
      <c r="I381" s="44">
        <v>1340.45</v>
      </c>
      <c r="J381" s="44">
        <v>1521.1</v>
      </c>
      <c r="K381" s="44">
        <v>1763.17</v>
      </c>
      <c r="L381" s="44">
        <v>1950.5</v>
      </c>
      <c r="M381" s="44">
        <v>2022.22</v>
      </c>
      <c r="N381" s="44">
        <v>2024.34</v>
      </c>
      <c r="O381" s="44">
        <v>2021.29</v>
      </c>
      <c r="P381" s="44">
        <v>2011.99</v>
      </c>
      <c r="Q381" s="44">
        <v>2019.08</v>
      </c>
      <c r="R381" s="44">
        <v>2070.1799999999998</v>
      </c>
      <c r="S381" s="44">
        <v>2062.64</v>
      </c>
      <c r="T381" s="44">
        <v>2033.78</v>
      </c>
      <c r="U381" s="44">
        <v>2024.17</v>
      </c>
      <c r="V381" s="44">
        <v>2033.23</v>
      </c>
      <c r="W381" s="44">
        <v>2113.2399999999998</v>
      </c>
      <c r="X381" s="44">
        <v>2071.4699999999998</v>
      </c>
      <c r="Y381" s="44">
        <v>1980.6</v>
      </c>
      <c r="Z381" s="44">
        <v>1753.63</v>
      </c>
      <c r="AA381" s="44">
        <v>1500.53</v>
      </c>
    </row>
    <row r="382" spans="1:27" ht="12.75" hidden="1" customHeight="1" outlineLevel="1" x14ac:dyDescent="0.2">
      <c r="A382" s="89" t="s">
        <v>1815</v>
      </c>
      <c r="B382" s="63" t="s">
        <v>90</v>
      </c>
      <c r="C382" s="43" t="s">
        <v>79</v>
      </c>
      <c r="D382" s="44">
        <f>$D$317</f>
        <v>2222.89</v>
      </c>
      <c r="E382" s="44">
        <f t="shared" ref="E382:AA382" si="220">$D$317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2">
      <c r="A383" s="89" t="s">
        <v>1816</v>
      </c>
      <c r="B383" s="63" t="s">
        <v>83</v>
      </c>
      <c r="C383" s="43" t="s">
        <v>79</v>
      </c>
      <c r="D383" s="44">
        <v>4.68</v>
      </c>
      <c r="E383" s="44">
        <v>4.68</v>
      </c>
      <c r="F383" s="44">
        <v>4.68</v>
      </c>
      <c r="G383" s="44">
        <v>4.68</v>
      </c>
      <c r="H383" s="44">
        <v>4.68</v>
      </c>
      <c r="I383" s="44">
        <v>4.68</v>
      </c>
      <c r="J383" s="44">
        <v>4.68</v>
      </c>
      <c r="K383" s="44">
        <v>4.68</v>
      </c>
      <c r="L383" s="44">
        <v>4.68</v>
      </c>
      <c r="M383" s="44">
        <v>4.68</v>
      </c>
      <c r="N383" s="44">
        <v>4.68</v>
      </c>
      <c r="O383" s="44">
        <v>4.68</v>
      </c>
      <c r="P383" s="44">
        <v>4.68</v>
      </c>
      <c r="Q383" s="44">
        <v>4.68</v>
      </c>
      <c r="R383" s="44">
        <v>4.68</v>
      </c>
      <c r="S383" s="44">
        <v>4.68</v>
      </c>
      <c r="T383" s="44">
        <v>4.68</v>
      </c>
      <c r="U383" s="44">
        <v>4.68</v>
      </c>
      <c r="V383" s="44">
        <v>4.68</v>
      </c>
      <c r="W383" s="44">
        <v>4.68</v>
      </c>
      <c r="X383" s="44">
        <v>4.68</v>
      </c>
      <c r="Y383" s="44">
        <v>4.68</v>
      </c>
      <c r="Z383" s="44">
        <v>4.68</v>
      </c>
      <c r="AA383" s="44">
        <v>4.68</v>
      </c>
    </row>
    <row r="384" spans="1:27" ht="12.75" hidden="1" customHeight="1" outlineLevel="1" x14ac:dyDescent="0.2">
      <c r="A384" s="89" t="s">
        <v>1817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collapsed="1" x14ac:dyDescent="0.2">
      <c r="A385" s="88" t="s">
        <v>1818</v>
      </c>
      <c r="B385" s="28" t="str">
        <f>"15"&amp;"."&amp;$B$776&amp;"."&amp;$B$777</f>
        <v>15.09.2023</v>
      </c>
      <c r="C385" s="80" t="s">
        <v>76</v>
      </c>
      <c r="D385" s="81">
        <f>ROUND(((D386+D387+D389+D388)/1000),5)</f>
        <v>3.84552</v>
      </c>
      <c r="E385" s="81">
        <f>ROUND(((E386+E387+E389+E388)/1000),5)</f>
        <v>3.7578</v>
      </c>
      <c r="F385" s="81">
        <f>ROUND(((F386+F387+F389+F388)/1000),5)</f>
        <v>3.69299</v>
      </c>
      <c r="G385" s="81">
        <f t="shared" ref="G385:AA385" si="222">ROUND(((G386+G387+G389+G388)/1000),5)</f>
        <v>3.67883</v>
      </c>
      <c r="H385" s="81">
        <f t="shared" si="222"/>
        <v>3.7645499999999998</v>
      </c>
      <c r="I385" s="81">
        <f t="shared" si="222"/>
        <v>3.8331400000000002</v>
      </c>
      <c r="J385" s="81">
        <f t="shared" si="222"/>
        <v>3.92056</v>
      </c>
      <c r="K385" s="81">
        <f t="shared" si="222"/>
        <v>4.1661700000000002</v>
      </c>
      <c r="L385" s="81">
        <f t="shared" si="222"/>
        <v>4.3982000000000001</v>
      </c>
      <c r="M385" s="81">
        <f t="shared" si="222"/>
        <v>4.6134700000000004</v>
      </c>
      <c r="N385" s="81">
        <f t="shared" si="222"/>
        <v>4.8155799999999997</v>
      </c>
      <c r="O385" s="81">
        <f t="shared" si="222"/>
        <v>4.5005600000000001</v>
      </c>
      <c r="P385" s="81">
        <f t="shared" si="222"/>
        <v>4.4235800000000003</v>
      </c>
      <c r="Q385" s="81">
        <f t="shared" si="222"/>
        <v>4.4960399999999998</v>
      </c>
      <c r="R385" s="81">
        <f t="shared" si="222"/>
        <v>4.4583899999999996</v>
      </c>
      <c r="S385" s="81">
        <f t="shared" si="222"/>
        <v>4.4523799999999998</v>
      </c>
      <c r="T385" s="81">
        <f t="shared" si="222"/>
        <v>4.4274100000000001</v>
      </c>
      <c r="U385" s="81">
        <f t="shared" si="222"/>
        <v>4.4094800000000003</v>
      </c>
      <c r="V385" s="81">
        <f t="shared" si="222"/>
        <v>4.4547699999999999</v>
      </c>
      <c r="W385" s="81">
        <f t="shared" si="222"/>
        <v>4.5225</v>
      </c>
      <c r="X385" s="81">
        <f t="shared" si="222"/>
        <v>4.5398500000000004</v>
      </c>
      <c r="Y385" s="81">
        <f t="shared" si="222"/>
        <v>4.4530599999999998</v>
      </c>
      <c r="Z385" s="81">
        <f t="shared" si="222"/>
        <v>4.2083899999999996</v>
      </c>
      <c r="AA385" s="81">
        <f t="shared" si="222"/>
        <v>4.0189000000000004</v>
      </c>
    </row>
    <row r="386" spans="1:27" ht="12.75" hidden="1" customHeight="1" outlineLevel="1" x14ac:dyDescent="0.2">
      <c r="A386" s="89" t="s">
        <v>1819</v>
      </c>
      <c r="B386" s="63" t="s">
        <v>230</v>
      </c>
      <c r="C386" s="43" t="s">
        <v>79</v>
      </c>
      <c r="D386" s="44">
        <v>1401.59</v>
      </c>
      <c r="E386" s="44">
        <v>1313.87</v>
      </c>
      <c r="F386" s="44">
        <v>1249.06</v>
      </c>
      <c r="G386" s="44">
        <v>1234.9000000000001</v>
      </c>
      <c r="H386" s="44">
        <v>1320.62</v>
      </c>
      <c r="I386" s="44">
        <v>1389.21</v>
      </c>
      <c r="J386" s="44">
        <v>1476.63</v>
      </c>
      <c r="K386" s="44">
        <v>1722.24</v>
      </c>
      <c r="L386" s="44">
        <v>1954.27</v>
      </c>
      <c r="M386" s="44">
        <v>2169.54</v>
      </c>
      <c r="N386" s="44">
        <v>2371.65</v>
      </c>
      <c r="O386" s="44">
        <v>2056.63</v>
      </c>
      <c r="P386" s="44">
        <v>1979.65</v>
      </c>
      <c r="Q386" s="44">
        <v>2052.11</v>
      </c>
      <c r="R386" s="44">
        <v>2014.46</v>
      </c>
      <c r="S386" s="44">
        <v>2008.45</v>
      </c>
      <c r="T386" s="44">
        <v>1983.48</v>
      </c>
      <c r="U386" s="44">
        <v>1965.55</v>
      </c>
      <c r="V386" s="44">
        <v>2010.84</v>
      </c>
      <c r="W386" s="44">
        <v>2078.5700000000002</v>
      </c>
      <c r="X386" s="44">
        <v>2095.92</v>
      </c>
      <c r="Y386" s="44">
        <v>2009.13</v>
      </c>
      <c r="Z386" s="44">
        <v>1764.46</v>
      </c>
      <c r="AA386" s="44">
        <v>1574.97</v>
      </c>
    </row>
    <row r="387" spans="1:27" ht="12.75" hidden="1" customHeight="1" outlineLevel="1" x14ac:dyDescent="0.2">
      <c r="A387" s="89" t="s">
        <v>1820</v>
      </c>
      <c r="B387" s="63" t="s">
        <v>90</v>
      </c>
      <c r="C387" s="43" t="s">
        <v>79</v>
      </c>
      <c r="D387" s="44">
        <f>$D$317</f>
        <v>2222.89</v>
      </c>
      <c r="E387" s="44">
        <f t="shared" ref="E387:AA387" si="223">$D$317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2">
      <c r="A388" s="89" t="s">
        <v>1821</v>
      </c>
      <c r="B388" s="63" t="s">
        <v>83</v>
      </c>
      <c r="C388" s="43" t="s">
        <v>79</v>
      </c>
      <c r="D388" s="44">
        <v>4.68</v>
      </c>
      <c r="E388" s="44">
        <v>4.68</v>
      </c>
      <c r="F388" s="44">
        <v>4.68</v>
      </c>
      <c r="G388" s="44">
        <v>4.68</v>
      </c>
      <c r="H388" s="44">
        <v>4.68</v>
      </c>
      <c r="I388" s="44">
        <v>4.68</v>
      </c>
      <c r="J388" s="44">
        <v>4.68</v>
      </c>
      <c r="K388" s="44">
        <v>4.68</v>
      </c>
      <c r="L388" s="44">
        <v>4.68</v>
      </c>
      <c r="M388" s="44">
        <v>4.68</v>
      </c>
      <c r="N388" s="44">
        <v>4.68</v>
      </c>
      <c r="O388" s="44">
        <v>4.68</v>
      </c>
      <c r="P388" s="44">
        <v>4.68</v>
      </c>
      <c r="Q388" s="44">
        <v>4.68</v>
      </c>
      <c r="R388" s="44">
        <v>4.68</v>
      </c>
      <c r="S388" s="44">
        <v>4.68</v>
      </c>
      <c r="T388" s="44">
        <v>4.68</v>
      </c>
      <c r="U388" s="44">
        <v>4.68</v>
      </c>
      <c r="V388" s="44">
        <v>4.68</v>
      </c>
      <c r="W388" s="44">
        <v>4.68</v>
      </c>
      <c r="X388" s="44">
        <v>4.68</v>
      </c>
      <c r="Y388" s="44">
        <v>4.68</v>
      </c>
      <c r="Z388" s="44">
        <v>4.68</v>
      </c>
      <c r="AA388" s="44">
        <v>4.68</v>
      </c>
    </row>
    <row r="389" spans="1:27" ht="12.75" hidden="1" customHeight="1" outlineLevel="1" x14ac:dyDescent="0.2">
      <c r="A389" s="89" t="s">
        <v>1822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collapsed="1" x14ac:dyDescent="0.2">
      <c r="A390" s="88" t="s">
        <v>1823</v>
      </c>
      <c r="B390" s="28" t="str">
        <f>"16"&amp;"."&amp;$B$776&amp;"."&amp;$B$777</f>
        <v>16.09.2023</v>
      </c>
      <c r="C390" s="80" t="s">
        <v>76</v>
      </c>
      <c r="D390" s="81">
        <f>ROUND(((D391+D392+D394+D393)/1000),5)</f>
        <v>3.90509</v>
      </c>
      <c r="E390" s="81">
        <f>ROUND(((E391+E392+E394+E393)/1000),5)</f>
        <v>3.7482700000000002</v>
      </c>
      <c r="F390" s="81">
        <f>ROUND(((F391+F392+F394+F393)/1000),5)</f>
        <v>3.6764000000000001</v>
      </c>
      <c r="G390" s="81">
        <f t="shared" ref="G390:AA390" si="225">ROUND(((G391+G392+G394+G393)/1000),5)</f>
        <v>3.6553800000000001</v>
      </c>
      <c r="H390" s="81">
        <f t="shared" si="225"/>
        <v>3.7016100000000001</v>
      </c>
      <c r="I390" s="81">
        <f t="shared" si="225"/>
        <v>3.75746</v>
      </c>
      <c r="J390" s="81">
        <f t="shared" si="225"/>
        <v>3.77772</v>
      </c>
      <c r="K390" s="81">
        <f t="shared" si="225"/>
        <v>3.9334500000000001</v>
      </c>
      <c r="L390" s="81">
        <f t="shared" si="225"/>
        <v>4.2375800000000003</v>
      </c>
      <c r="M390" s="81">
        <f t="shared" si="225"/>
        <v>4.4049699999999996</v>
      </c>
      <c r="N390" s="81">
        <f t="shared" si="225"/>
        <v>4.4470700000000001</v>
      </c>
      <c r="O390" s="81">
        <f t="shared" si="225"/>
        <v>4.4496700000000002</v>
      </c>
      <c r="P390" s="81">
        <f t="shared" si="225"/>
        <v>4.4426800000000002</v>
      </c>
      <c r="Q390" s="81">
        <f t="shared" si="225"/>
        <v>4.4365500000000004</v>
      </c>
      <c r="R390" s="81">
        <f t="shared" si="225"/>
        <v>4.4376800000000003</v>
      </c>
      <c r="S390" s="81">
        <f t="shared" si="225"/>
        <v>4.4341699999999999</v>
      </c>
      <c r="T390" s="81">
        <f t="shared" si="225"/>
        <v>4.4336599999999997</v>
      </c>
      <c r="U390" s="81">
        <f t="shared" si="225"/>
        <v>4.42361</v>
      </c>
      <c r="V390" s="81">
        <f t="shared" si="225"/>
        <v>4.5040100000000001</v>
      </c>
      <c r="W390" s="81">
        <f t="shared" si="225"/>
        <v>4.6516599999999997</v>
      </c>
      <c r="X390" s="81">
        <f t="shared" si="225"/>
        <v>4.8133600000000003</v>
      </c>
      <c r="Y390" s="81">
        <f t="shared" si="225"/>
        <v>4.4838399999999998</v>
      </c>
      <c r="Z390" s="81">
        <f t="shared" si="225"/>
        <v>4.1269799999999996</v>
      </c>
      <c r="AA390" s="81">
        <f t="shared" si="225"/>
        <v>3.99471</v>
      </c>
    </row>
    <row r="391" spans="1:27" ht="12.75" hidden="1" customHeight="1" outlineLevel="1" x14ac:dyDescent="0.2">
      <c r="A391" s="89" t="s">
        <v>1824</v>
      </c>
      <c r="B391" s="63" t="s">
        <v>230</v>
      </c>
      <c r="C391" s="43" t="s">
        <v>79</v>
      </c>
      <c r="D391" s="44">
        <v>1461.16</v>
      </c>
      <c r="E391" s="44">
        <v>1304.3399999999999</v>
      </c>
      <c r="F391" s="44">
        <v>1232.47</v>
      </c>
      <c r="G391" s="44">
        <v>1211.45</v>
      </c>
      <c r="H391" s="44">
        <v>1257.68</v>
      </c>
      <c r="I391" s="44">
        <v>1313.53</v>
      </c>
      <c r="J391" s="44">
        <v>1333.79</v>
      </c>
      <c r="K391" s="44">
        <v>1489.52</v>
      </c>
      <c r="L391" s="44">
        <v>1793.65</v>
      </c>
      <c r="M391" s="44">
        <v>1961.04</v>
      </c>
      <c r="N391" s="44">
        <v>2003.14</v>
      </c>
      <c r="O391" s="44">
        <v>2005.74</v>
      </c>
      <c r="P391" s="44">
        <v>1998.75</v>
      </c>
      <c r="Q391" s="44">
        <v>1992.62</v>
      </c>
      <c r="R391" s="44">
        <v>1993.75</v>
      </c>
      <c r="S391" s="44">
        <v>1990.24</v>
      </c>
      <c r="T391" s="44">
        <v>1989.73</v>
      </c>
      <c r="U391" s="44">
        <v>1979.68</v>
      </c>
      <c r="V391" s="44">
        <v>2060.08</v>
      </c>
      <c r="W391" s="44">
        <v>2207.73</v>
      </c>
      <c r="X391" s="44">
        <v>2369.4299999999998</v>
      </c>
      <c r="Y391" s="44">
        <v>2039.91</v>
      </c>
      <c r="Z391" s="44">
        <v>1683.05</v>
      </c>
      <c r="AA391" s="44">
        <v>1550.78</v>
      </c>
    </row>
    <row r="392" spans="1:27" ht="12.75" hidden="1" customHeight="1" outlineLevel="1" x14ac:dyDescent="0.2">
      <c r="A392" s="89" t="s">
        <v>1825</v>
      </c>
      <c r="B392" s="63" t="s">
        <v>90</v>
      </c>
      <c r="C392" s="43" t="s">
        <v>79</v>
      </c>
      <c r="D392" s="44">
        <f>$D$317</f>
        <v>2222.89</v>
      </c>
      <c r="E392" s="44">
        <f t="shared" ref="E392:AA392" si="226">$D$317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2">
      <c r="A393" s="89" t="s">
        <v>1826</v>
      </c>
      <c r="B393" s="63" t="s">
        <v>83</v>
      </c>
      <c r="C393" s="43" t="s">
        <v>79</v>
      </c>
      <c r="D393" s="44">
        <v>4.68</v>
      </c>
      <c r="E393" s="44">
        <v>4.68</v>
      </c>
      <c r="F393" s="44">
        <v>4.68</v>
      </c>
      <c r="G393" s="44">
        <v>4.68</v>
      </c>
      <c r="H393" s="44">
        <v>4.68</v>
      </c>
      <c r="I393" s="44">
        <v>4.68</v>
      </c>
      <c r="J393" s="44">
        <v>4.68</v>
      </c>
      <c r="K393" s="44">
        <v>4.68</v>
      </c>
      <c r="L393" s="44">
        <v>4.68</v>
      </c>
      <c r="M393" s="44">
        <v>4.68</v>
      </c>
      <c r="N393" s="44">
        <v>4.68</v>
      </c>
      <c r="O393" s="44">
        <v>4.68</v>
      </c>
      <c r="P393" s="44">
        <v>4.68</v>
      </c>
      <c r="Q393" s="44">
        <v>4.68</v>
      </c>
      <c r="R393" s="44">
        <v>4.68</v>
      </c>
      <c r="S393" s="44">
        <v>4.68</v>
      </c>
      <c r="T393" s="44">
        <v>4.68</v>
      </c>
      <c r="U393" s="44">
        <v>4.68</v>
      </c>
      <c r="V393" s="44">
        <v>4.68</v>
      </c>
      <c r="W393" s="44">
        <v>4.68</v>
      </c>
      <c r="X393" s="44">
        <v>4.68</v>
      </c>
      <c r="Y393" s="44">
        <v>4.68</v>
      </c>
      <c r="Z393" s="44">
        <v>4.68</v>
      </c>
      <c r="AA393" s="44">
        <v>4.68</v>
      </c>
    </row>
    <row r="394" spans="1:27" ht="12.75" hidden="1" customHeight="1" outlineLevel="1" x14ac:dyDescent="0.2">
      <c r="A394" s="89" t="s">
        <v>1827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collapsed="1" x14ac:dyDescent="0.2">
      <c r="A395" s="88" t="s">
        <v>1828</v>
      </c>
      <c r="B395" s="28" t="str">
        <f>"17"&amp;"."&amp;$B$776&amp;"."&amp;$B$777</f>
        <v>17.09.2023</v>
      </c>
      <c r="C395" s="80" t="s">
        <v>76</v>
      </c>
      <c r="D395" s="81">
        <f>ROUND(((D396+D397+D399+D398)/1000),5)</f>
        <v>3.8798499999999998</v>
      </c>
      <c r="E395" s="81">
        <f>ROUND(((E396+E397+E399+E398)/1000),5)</f>
        <v>3.72946</v>
      </c>
      <c r="F395" s="81">
        <f>ROUND(((F396+F397+F399+F398)/1000),5)</f>
        <v>3.6579999999999999</v>
      </c>
      <c r="G395" s="81">
        <f t="shared" ref="G395:AA395" si="228">ROUND(((G396+G397+G399+G398)/1000),5)</f>
        <v>3.64859</v>
      </c>
      <c r="H395" s="81">
        <f t="shared" si="228"/>
        <v>3.6591399999999998</v>
      </c>
      <c r="I395" s="81">
        <f t="shared" si="228"/>
        <v>3.6863999999999999</v>
      </c>
      <c r="J395" s="81">
        <f t="shared" si="228"/>
        <v>3.6533199999999999</v>
      </c>
      <c r="K395" s="81">
        <f t="shared" si="228"/>
        <v>3.8229000000000002</v>
      </c>
      <c r="L395" s="81">
        <f t="shared" si="228"/>
        <v>4.0030799999999997</v>
      </c>
      <c r="M395" s="81">
        <f t="shared" si="228"/>
        <v>4.1431800000000001</v>
      </c>
      <c r="N395" s="81">
        <f t="shared" si="228"/>
        <v>4.1902999999999997</v>
      </c>
      <c r="O395" s="81">
        <f t="shared" si="228"/>
        <v>4.2020499999999998</v>
      </c>
      <c r="P395" s="81">
        <f t="shared" si="228"/>
        <v>4.1944999999999997</v>
      </c>
      <c r="Q395" s="81">
        <f t="shared" si="228"/>
        <v>4.1861800000000002</v>
      </c>
      <c r="R395" s="81">
        <f t="shared" si="228"/>
        <v>4.1949899999999998</v>
      </c>
      <c r="S395" s="81">
        <f t="shared" si="228"/>
        <v>4.2033699999999996</v>
      </c>
      <c r="T395" s="81">
        <f t="shared" si="228"/>
        <v>4.2443900000000001</v>
      </c>
      <c r="U395" s="81">
        <f t="shared" si="228"/>
        <v>4.2963199999999997</v>
      </c>
      <c r="V395" s="81">
        <f t="shared" si="228"/>
        <v>4.4561700000000002</v>
      </c>
      <c r="W395" s="81">
        <f t="shared" si="228"/>
        <v>4.5460799999999999</v>
      </c>
      <c r="X395" s="81">
        <f t="shared" si="228"/>
        <v>4.8078799999999999</v>
      </c>
      <c r="Y395" s="81">
        <f t="shared" si="228"/>
        <v>4.4854000000000003</v>
      </c>
      <c r="Z395" s="81">
        <f t="shared" si="228"/>
        <v>4.0775199999999998</v>
      </c>
      <c r="AA395" s="81">
        <f t="shared" si="228"/>
        <v>3.8819900000000001</v>
      </c>
    </row>
    <row r="396" spans="1:27" ht="12.75" hidden="1" customHeight="1" outlineLevel="1" x14ac:dyDescent="0.2">
      <c r="A396" s="89" t="s">
        <v>1829</v>
      </c>
      <c r="B396" s="63" t="s">
        <v>230</v>
      </c>
      <c r="C396" s="43" t="s">
        <v>79</v>
      </c>
      <c r="D396" s="44">
        <v>1435.92</v>
      </c>
      <c r="E396" s="44">
        <v>1285.53</v>
      </c>
      <c r="F396" s="44">
        <v>1214.07</v>
      </c>
      <c r="G396" s="44">
        <v>1204.6600000000001</v>
      </c>
      <c r="H396" s="44">
        <v>1215.21</v>
      </c>
      <c r="I396" s="44">
        <v>1242.47</v>
      </c>
      <c r="J396" s="44">
        <v>1209.3900000000001</v>
      </c>
      <c r="K396" s="44">
        <v>1378.97</v>
      </c>
      <c r="L396" s="44">
        <v>1559.15</v>
      </c>
      <c r="M396" s="44">
        <v>1699.25</v>
      </c>
      <c r="N396" s="44">
        <v>1746.37</v>
      </c>
      <c r="O396" s="44">
        <v>1758.12</v>
      </c>
      <c r="P396" s="44">
        <v>1750.57</v>
      </c>
      <c r="Q396" s="44">
        <v>1742.25</v>
      </c>
      <c r="R396" s="44">
        <v>1751.06</v>
      </c>
      <c r="S396" s="44">
        <v>1759.44</v>
      </c>
      <c r="T396" s="44">
        <v>1800.46</v>
      </c>
      <c r="U396" s="44">
        <v>1852.39</v>
      </c>
      <c r="V396" s="44">
        <v>2012.24</v>
      </c>
      <c r="W396" s="44">
        <v>2102.15</v>
      </c>
      <c r="X396" s="44">
        <v>2363.9499999999998</v>
      </c>
      <c r="Y396" s="44">
        <v>2041.47</v>
      </c>
      <c r="Z396" s="44">
        <v>1633.59</v>
      </c>
      <c r="AA396" s="44">
        <v>1438.06</v>
      </c>
    </row>
    <row r="397" spans="1:27" ht="12.75" hidden="1" customHeight="1" outlineLevel="1" x14ac:dyDescent="0.2">
      <c r="A397" s="89" t="s">
        <v>1830</v>
      </c>
      <c r="B397" s="63" t="s">
        <v>90</v>
      </c>
      <c r="C397" s="43" t="s">
        <v>79</v>
      </c>
      <c r="D397" s="44">
        <f>$D$317</f>
        <v>2222.89</v>
      </c>
      <c r="E397" s="44">
        <f t="shared" ref="E397:AA397" si="229">$D$317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2">
      <c r="A398" s="89" t="s">
        <v>1831</v>
      </c>
      <c r="B398" s="63" t="s">
        <v>83</v>
      </c>
      <c r="C398" s="43" t="s">
        <v>79</v>
      </c>
      <c r="D398" s="44">
        <v>4.68</v>
      </c>
      <c r="E398" s="44">
        <v>4.68</v>
      </c>
      <c r="F398" s="44">
        <v>4.68</v>
      </c>
      <c r="G398" s="44">
        <v>4.68</v>
      </c>
      <c r="H398" s="44">
        <v>4.68</v>
      </c>
      <c r="I398" s="44">
        <v>4.68</v>
      </c>
      <c r="J398" s="44">
        <v>4.68</v>
      </c>
      <c r="K398" s="44">
        <v>4.68</v>
      </c>
      <c r="L398" s="44">
        <v>4.68</v>
      </c>
      <c r="M398" s="44">
        <v>4.68</v>
      </c>
      <c r="N398" s="44">
        <v>4.68</v>
      </c>
      <c r="O398" s="44">
        <v>4.68</v>
      </c>
      <c r="P398" s="44">
        <v>4.68</v>
      </c>
      <c r="Q398" s="44">
        <v>4.68</v>
      </c>
      <c r="R398" s="44">
        <v>4.68</v>
      </c>
      <c r="S398" s="44">
        <v>4.68</v>
      </c>
      <c r="T398" s="44">
        <v>4.68</v>
      </c>
      <c r="U398" s="44">
        <v>4.68</v>
      </c>
      <c r="V398" s="44">
        <v>4.68</v>
      </c>
      <c r="W398" s="44">
        <v>4.68</v>
      </c>
      <c r="X398" s="44">
        <v>4.68</v>
      </c>
      <c r="Y398" s="44">
        <v>4.68</v>
      </c>
      <c r="Z398" s="44">
        <v>4.68</v>
      </c>
      <c r="AA398" s="44">
        <v>4.68</v>
      </c>
    </row>
    <row r="399" spans="1:27" ht="12.75" hidden="1" customHeight="1" outlineLevel="1" x14ac:dyDescent="0.2">
      <c r="A399" s="89" t="s">
        <v>1832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collapsed="1" x14ac:dyDescent="0.2">
      <c r="A400" s="88" t="s">
        <v>1833</v>
      </c>
      <c r="B400" s="28" t="str">
        <f>"18"&amp;"."&amp;$B$776&amp;"."&amp;$B$777</f>
        <v>18.09.2023</v>
      </c>
      <c r="C400" s="80" t="s">
        <v>76</v>
      </c>
      <c r="D400" s="81">
        <f>ROUND(((D401+D402+D404+D403)/1000),5)</f>
        <v>3.71699</v>
      </c>
      <c r="E400" s="81">
        <f>ROUND(((E401+E402+E404+E403)/1000),5)</f>
        <v>3.6598799999999998</v>
      </c>
      <c r="F400" s="81">
        <f>ROUND(((F401+F402+F404+F403)/1000),5)</f>
        <v>3.5895000000000001</v>
      </c>
      <c r="G400" s="81">
        <f t="shared" ref="G400:AA400" si="231">ROUND(((G401+G402+G404+G403)/1000),5)</f>
        <v>3.5820400000000001</v>
      </c>
      <c r="H400" s="81">
        <f t="shared" si="231"/>
        <v>3.6792099999999999</v>
      </c>
      <c r="I400" s="81">
        <f t="shared" si="231"/>
        <v>3.8283700000000001</v>
      </c>
      <c r="J400" s="81">
        <f t="shared" si="231"/>
        <v>3.9314499999999999</v>
      </c>
      <c r="K400" s="81">
        <f t="shared" si="231"/>
        <v>4.1638599999999997</v>
      </c>
      <c r="L400" s="81">
        <f t="shared" si="231"/>
        <v>4.3972800000000003</v>
      </c>
      <c r="M400" s="81">
        <f t="shared" si="231"/>
        <v>4.55314</v>
      </c>
      <c r="N400" s="81">
        <f t="shared" si="231"/>
        <v>4.6309500000000003</v>
      </c>
      <c r="O400" s="81">
        <f t="shared" si="231"/>
        <v>4.6089799999999999</v>
      </c>
      <c r="P400" s="81">
        <f t="shared" si="231"/>
        <v>4.5625299999999998</v>
      </c>
      <c r="Q400" s="81">
        <f t="shared" si="231"/>
        <v>4.6500599999999999</v>
      </c>
      <c r="R400" s="81">
        <f t="shared" si="231"/>
        <v>4.5036199999999997</v>
      </c>
      <c r="S400" s="81">
        <f t="shared" si="231"/>
        <v>4.5007000000000001</v>
      </c>
      <c r="T400" s="81">
        <f t="shared" si="231"/>
        <v>4.4735899999999997</v>
      </c>
      <c r="U400" s="81">
        <f t="shared" si="231"/>
        <v>4.4468500000000004</v>
      </c>
      <c r="V400" s="81">
        <f t="shared" si="231"/>
        <v>4.50854</v>
      </c>
      <c r="W400" s="81">
        <f t="shared" si="231"/>
        <v>4.6326499999999999</v>
      </c>
      <c r="X400" s="81">
        <f t="shared" si="231"/>
        <v>4.5901699999999996</v>
      </c>
      <c r="Y400" s="81">
        <f t="shared" si="231"/>
        <v>4.4111599999999997</v>
      </c>
      <c r="Z400" s="81">
        <f t="shared" si="231"/>
        <v>4.0902700000000003</v>
      </c>
      <c r="AA400" s="81">
        <f t="shared" si="231"/>
        <v>3.9374199999999999</v>
      </c>
    </row>
    <row r="401" spans="1:27" ht="12.75" hidden="1" customHeight="1" outlineLevel="1" x14ac:dyDescent="0.2">
      <c r="A401" s="89" t="s">
        <v>1834</v>
      </c>
      <c r="B401" s="63" t="s">
        <v>230</v>
      </c>
      <c r="C401" s="43" t="s">
        <v>79</v>
      </c>
      <c r="D401" s="44">
        <v>1273.06</v>
      </c>
      <c r="E401" s="44">
        <v>1215.95</v>
      </c>
      <c r="F401" s="44">
        <v>1145.57</v>
      </c>
      <c r="G401" s="44">
        <v>1138.1099999999999</v>
      </c>
      <c r="H401" s="44">
        <v>1235.28</v>
      </c>
      <c r="I401" s="44">
        <v>1384.44</v>
      </c>
      <c r="J401" s="44">
        <v>1487.52</v>
      </c>
      <c r="K401" s="44">
        <v>1719.93</v>
      </c>
      <c r="L401" s="44">
        <v>1953.35</v>
      </c>
      <c r="M401" s="44">
        <v>2109.21</v>
      </c>
      <c r="N401" s="44">
        <v>2187.02</v>
      </c>
      <c r="O401" s="44">
        <v>2165.0500000000002</v>
      </c>
      <c r="P401" s="44">
        <v>2118.6</v>
      </c>
      <c r="Q401" s="44">
        <v>2206.13</v>
      </c>
      <c r="R401" s="44">
        <v>2059.69</v>
      </c>
      <c r="S401" s="44">
        <v>2056.77</v>
      </c>
      <c r="T401" s="44">
        <v>2029.66</v>
      </c>
      <c r="U401" s="44">
        <v>2002.92</v>
      </c>
      <c r="V401" s="44">
        <v>2064.61</v>
      </c>
      <c r="W401" s="44">
        <v>2188.7199999999998</v>
      </c>
      <c r="X401" s="44">
        <v>2146.2399999999998</v>
      </c>
      <c r="Y401" s="44">
        <v>1967.23</v>
      </c>
      <c r="Z401" s="44">
        <v>1646.34</v>
      </c>
      <c r="AA401" s="44">
        <v>1493.49</v>
      </c>
    </row>
    <row r="402" spans="1:27" ht="12.75" hidden="1" customHeight="1" outlineLevel="1" x14ac:dyDescent="0.2">
      <c r="A402" s="89" t="s">
        <v>1835</v>
      </c>
      <c r="B402" s="63" t="s">
        <v>90</v>
      </c>
      <c r="C402" s="43" t="s">
        <v>79</v>
      </c>
      <c r="D402" s="44">
        <f>$D$317</f>
        <v>2222.89</v>
      </c>
      <c r="E402" s="44">
        <f t="shared" ref="E402:AA402" si="232">$D$317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2">
      <c r="A403" s="89" t="s">
        <v>1836</v>
      </c>
      <c r="B403" s="63" t="s">
        <v>83</v>
      </c>
      <c r="C403" s="43" t="s">
        <v>79</v>
      </c>
      <c r="D403" s="44">
        <v>4.68</v>
      </c>
      <c r="E403" s="44">
        <v>4.68</v>
      </c>
      <c r="F403" s="44">
        <v>4.68</v>
      </c>
      <c r="G403" s="44">
        <v>4.68</v>
      </c>
      <c r="H403" s="44">
        <v>4.68</v>
      </c>
      <c r="I403" s="44">
        <v>4.68</v>
      </c>
      <c r="J403" s="44">
        <v>4.68</v>
      </c>
      <c r="K403" s="44">
        <v>4.68</v>
      </c>
      <c r="L403" s="44">
        <v>4.68</v>
      </c>
      <c r="M403" s="44">
        <v>4.68</v>
      </c>
      <c r="N403" s="44">
        <v>4.68</v>
      </c>
      <c r="O403" s="44">
        <v>4.68</v>
      </c>
      <c r="P403" s="44">
        <v>4.68</v>
      </c>
      <c r="Q403" s="44">
        <v>4.68</v>
      </c>
      <c r="R403" s="44">
        <v>4.68</v>
      </c>
      <c r="S403" s="44">
        <v>4.68</v>
      </c>
      <c r="T403" s="44">
        <v>4.68</v>
      </c>
      <c r="U403" s="44">
        <v>4.68</v>
      </c>
      <c r="V403" s="44">
        <v>4.68</v>
      </c>
      <c r="W403" s="44">
        <v>4.68</v>
      </c>
      <c r="X403" s="44">
        <v>4.68</v>
      </c>
      <c r="Y403" s="44">
        <v>4.68</v>
      </c>
      <c r="Z403" s="44">
        <v>4.68</v>
      </c>
      <c r="AA403" s="44">
        <v>4.68</v>
      </c>
    </row>
    <row r="404" spans="1:27" ht="12.75" hidden="1" customHeight="1" outlineLevel="1" x14ac:dyDescent="0.2">
      <c r="A404" s="89" t="s">
        <v>1837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collapsed="1" x14ac:dyDescent="0.2">
      <c r="A405" s="88" t="s">
        <v>1838</v>
      </c>
      <c r="B405" s="28" t="str">
        <f>"19"&amp;"."&amp;$B$776&amp;"."&amp;$B$777</f>
        <v>19.09.2023</v>
      </c>
      <c r="C405" s="80" t="s">
        <v>76</v>
      </c>
      <c r="D405" s="81">
        <f>ROUND(((D406+D407+D409+D408)/1000),5)</f>
        <v>3.7046800000000002</v>
      </c>
      <c r="E405" s="81">
        <f>ROUND(((E406+E407+E409+E408)/1000),5)</f>
        <v>3.65713</v>
      </c>
      <c r="F405" s="81">
        <f>ROUND(((F406+F407+F409+F408)/1000),5)</f>
        <v>3.5896699999999999</v>
      </c>
      <c r="G405" s="81">
        <f t="shared" ref="G405:AA405" si="234">ROUND(((G406+G407+G409+G408)/1000),5)</f>
        <v>3.5849199999999999</v>
      </c>
      <c r="H405" s="81">
        <f t="shared" si="234"/>
        <v>3.6637900000000001</v>
      </c>
      <c r="I405" s="81">
        <f t="shared" si="234"/>
        <v>3.8027899999999999</v>
      </c>
      <c r="J405" s="81">
        <f t="shared" si="234"/>
        <v>3.94143</v>
      </c>
      <c r="K405" s="81">
        <f t="shared" si="234"/>
        <v>4.1773800000000003</v>
      </c>
      <c r="L405" s="81">
        <f t="shared" si="234"/>
        <v>4.4796399999999998</v>
      </c>
      <c r="M405" s="81">
        <f t="shared" si="234"/>
        <v>4.7868399999999998</v>
      </c>
      <c r="N405" s="81">
        <f t="shared" si="234"/>
        <v>4.8085500000000003</v>
      </c>
      <c r="O405" s="81">
        <f t="shared" si="234"/>
        <v>4.7910500000000003</v>
      </c>
      <c r="P405" s="81">
        <f t="shared" si="234"/>
        <v>4.7685700000000004</v>
      </c>
      <c r="Q405" s="81">
        <f t="shared" si="234"/>
        <v>4.7857200000000004</v>
      </c>
      <c r="R405" s="81">
        <f t="shared" si="234"/>
        <v>4.5065400000000002</v>
      </c>
      <c r="S405" s="81">
        <f t="shared" si="234"/>
        <v>4.5087200000000003</v>
      </c>
      <c r="T405" s="81">
        <f t="shared" si="234"/>
        <v>4.4833400000000001</v>
      </c>
      <c r="U405" s="81">
        <f t="shared" si="234"/>
        <v>4.4504799999999998</v>
      </c>
      <c r="V405" s="81">
        <f t="shared" si="234"/>
        <v>4.5089800000000002</v>
      </c>
      <c r="W405" s="81">
        <f t="shared" si="234"/>
        <v>4.6130699999999996</v>
      </c>
      <c r="X405" s="81">
        <f t="shared" si="234"/>
        <v>4.6067600000000004</v>
      </c>
      <c r="Y405" s="81">
        <f t="shared" si="234"/>
        <v>4.5089399999999999</v>
      </c>
      <c r="Z405" s="81">
        <f t="shared" si="234"/>
        <v>4.1426100000000003</v>
      </c>
      <c r="AA405" s="81">
        <f t="shared" si="234"/>
        <v>3.9067500000000002</v>
      </c>
    </row>
    <row r="406" spans="1:27" ht="12.75" hidden="1" customHeight="1" outlineLevel="1" x14ac:dyDescent="0.2">
      <c r="A406" s="89" t="s">
        <v>1839</v>
      </c>
      <c r="B406" s="63" t="s">
        <v>230</v>
      </c>
      <c r="C406" s="43" t="s">
        <v>79</v>
      </c>
      <c r="D406" s="44">
        <v>1260.75</v>
      </c>
      <c r="E406" s="44">
        <v>1213.2</v>
      </c>
      <c r="F406" s="44">
        <v>1145.74</v>
      </c>
      <c r="G406" s="44">
        <v>1140.99</v>
      </c>
      <c r="H406" s="44">
        <v>1219.8599999999999</v>
      </c>
      <c r="I406" s="44">
        <v>1358.86</v>
      </c>
      <c r="J406" s="44">
        <v>1497.5</v>
      </c>
      <c r="K406" s="44">
        <v>1733.45</v>
      </c>
      <c r="L406" s="44">
        <v>2035.71</v>
      </c>
      <c r="M406" s="44">
        <v>2342.91</v>
      </c>
      <c r="N406" s="44">
        <v>2364.62</v>
      </c>
      <c r="O406" s="44">
        <v>2347.12</v>
      </c>
      <c r="P406" s="44">
        <v>2324.64</v>
      </c>
      <c r="Q406" s="44">
        <v>2341.79</v>
      </c>
      <c r="R406" s="44">
        <v>2062.61</v>
      </c>
      <c r="S406" s="44">
        <v>2064.79</v>
      </c>
      <c r="T406" s="44">
        <v>2039.41</v>
      </c>
      <c r="U406" s="44">
        <v>2006.55</v>
      </c>
      <c r="V406" s="44">
        <v>2065.0500000000002</v>
      </c>
      <c r="W406" s="44">
        <v>2169.14</v>
      </c>
      <c r="X406" s="44">
        <v>2162.83</v>
      </c>
      <c r="Y406" s="44">
        <v>2065.0100000000002</v>
      </c>
      <c r="Z406" s="44">
        <v>1698.68</v>
      </c>
      <c r="AA406" s="44">
        <v>1462.82</v>
      </c>
    </row>
    <row r="407" spans="1:27" ht="12.75" hidden="1" customHeight="1" outlineLevel="1" x14ac:dyDescent="0.2">
      <c r="A407" s="89" t="s">
        <v>1840</v>
      </c>
      <c r="B407" s="63" t="s">
        <v>90</v>
      </c>
      <c r="C407" s="43" t="s">
        <v>79</v>
      </c>
      <c r="D407" s="44">
        <f>$D$317</f>
        <v>2222.89</v>
      </c>
      <c r="E407" s="44">
        <f t="shared" ref="E407:AA407" si="235">$D$317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2">
      <c r="A408" s="89" t="s">
        <v>1841</v>
      </c>
      <c r="B408" s="63" t="s">
        <v>83</v>
      </c>
      <c r="C408" s="43" t="s">
        <v>79</v>
      </c>
      <c r="D408" s="101">
        <v>4.68</v>
      </c>
      <c r="E408" s="101">
        <v>4.68</v>
      </c>
      <c r="F408" s="101">
        <v>4.68</v>
      </c>
      <c r="G408" s="101">
        <v>4.68</v>
      </c>
      <c r="H408" s="101">
        <v>4.68</v>
      </c>
      <c r="I408" s="101">
        <v>4.68</v>
      </c>
      <c r="J408" s="101">
        <v>4.68</v>
      </c>
      <c r="K408" s="101">
        <v>4.68</v>
      </c>
      <c r="L408" s="101">
        <v>4.68</v>
      </c>
      <c r="M408" s="101">
        <v>4.68</v>
      </c>
      <c r="N408" s="101">
        <v>4.68</v>
      </c>
      <c r="O408" s="101">
        <v>4.68</v>
      </c>
      <c r="P408" s="101">
        <v>4.68</v>
      </c>
      <c r="Q408" s="101">
        <v>4.68</v>
      </c>
      <c r="R408" s="101">
        <v>4.68</v>
      </c>
      <c r="S408" s="101">
        <v>4.68</v>
      </c>
      <c r="T408" s="101">
        <v>4.68</v>
      </c>
      <c r="U408" s="101">
        <v>4.68</v>
      </c>
      <c r="V408" s="101">
        <v>4.68</v>
      </c>
      <c r="W408" s="101">
        <v>4.68</v>
      </c>
      <c r="X408" s="101">
        <v>4.68</v>
      </c>
      <c r="Y408" s="101">
        <v>4.68</v>
      </c>
      <c r="Z408" s="101">
        <v>4.68</v>
      </c>
      <c r="AA408" s="101">
        <v>4.68</v>
      </c>
    </row>
    <row r="409" spans="1:27" ht="12.75" hidden="1" customHeight="1" outlineLevel="1" x14ac:dyDescent="0.2">
      <c r="A409" s="89" t="s">
        <v>1842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collapsed="1" x14ac:dyDescent="0.2">
      <c r="A410" s="88" t="s">
        <v>1843</v>
      </c>
      <c r="B410" s="28" t="str">
        <f>"20"&amp;"."&amp;$B$776&amp;"."&amp;$B$777</f>
        <v>20.09.2023</v>
      </c>
      <c r="C410" s="80" t="s">
        <v>76</v>
      </c>
      <c r="D410" s="81">
        <f>ROUND(((D411+D412+D414+D413)/1000),5)</f>
        <v>3.7120600000000001</v>
      </c>
      <c r="E410" s="81">
        <f>ROUND(((E411+E412+E414+E413)/1000),5)</f>
        <v>3.5922399999999999</v>
      </c>
      <c r="F410" s="81">
        <f>ROUND(((F411+F412+F414+F413)/1000),5)</f>
        <v>3.5411199999999998</v>
      </c>
      <c r="G410" s="81">
        <f t="shared" ref="G410:AA410" si="237">ROUND(((G411+G412+G414+G413)/1000),5)</f>
        <v>3.5273599999999998</v>
      </c>
      <c r="H410" s="81">
        <f t="shared" si="237"/>
        <v>3.5983800000000001</v>
      </c>
      <c r="I410" s="81">
        <f t="shared" si="237"/>
        <v>3.7507600000000001</v>
      </c>
      <c r="J410" s="81">
        <f t="shared" si="237"/>
        <v>3.9322699999999999</v>
      </c>
      <c r="K410" s="81">
        <f t="shared" si="237"/>
        <v>4.1544499999999998</v>
      </c>
      <c r="L410" s="81">
        <f t="shared" si="237"/>
        <v>4.4249200000000002</v>
      </c>
      <c r="M410" s="81">
        <f t="shared" si="237"/>
        <v>4.9978600000000002</v>
      </c>
      <c r="N410" s="81">
        <f t="shared" si="237"/>
        <v>5.0375100000000002</v>
      </c>
      <c r="O410" s="81">
        <f t="shared" si="237"/>
        <v>5.0001300000000004</v>
      </c>
      <c r="P410" s="81">
        <f t="shared" si="237"/>
        <v>4.8558399999999997</v>
      </c>
      <c r="Q410" s="81">
        <f t="shared" si="237"/>
        <v>4.9994899999999998</v>
      </c>
      <c r="R410" s="81">
        <f t="shared" si="237"/>
        <v>4.5109500000000002</v>
      </c>
      <c r="S410" s="81">
        <f t="shared" si="237"/>
        <v>4.5094500000000002</v>
      </c>
      <c r="T410" s="81">
        <f t="shared" si="237"/>
        <v>4.49627</v>
      </c>
      <c r="U410" s="81">
        <f t="shared" si="237"/>
        <v>4.47628</v>
      </c>
      <c r="V410" s="81">
        <f t="shared" si="237"/>
        <v>4.51614</v>
      </c>
      <c r="W410" s="81">
        <f t="shared" si="237"/>
        <v>4.6057699999999997</v>
      </c>
      <c r="X410" s="81">
        <f t="shared" si="237"/>
        <v>4.7506599999999999</v>
      </c>
      <c r="Y410" s="81">
        <f t="shared" si="237"/>
        <v>4.4899300000000002</v>
      </c>
      <c r="Z410" s="81">
        <f t="shared" si="237"/>
        <v>4.1729500000000002</v>
      </c>
      <c r="AA410" s="81">
        <f t="shared" si="237"/>
        <v>3.8835099999999998</v>
      </c>
    </row>
    <row r="411" spans="1:27" ht="12.75" hidden="1" customHeight="1" outlineLevel="1" x14ac:dyDescent="0.2">
      <c r="A411" s="89" t="s">
        <v>1844</v>
      </c>
      <c r="B411" s="63" t="s">
        <v>230</v>
      </c>
      <c r="C411" s="43" t="s">
        <v>79</v>
      </c>
      <c r="D411" s="44">
        <v>1268.1300000000001</v>
      </c>
      <c r="E411" s="44">
        <v>1148.31</v>
      </c>
      <c r="F411" s="44">
        <v>1097.19</v>
      </c>
      <c r="G411" s="44">
        <v>1083.43</v>
      </c>
      <c r="H411" s="44">
        <v>1154.45</v>
      </c>
      <c r="I411" s="44">
        <v>1306.83</v>
      </c>
      <c r="J411" s="44">
        <v>1488.34</v>
      </c>
      <c r="K411" s="44">
        <v>1710.52</v>
      </c>
      <c r="L411" s="44">
        <v>1980.99</v>
      </c>
      <c r="M411" s="44">
        <v>2553.9299999999998</v>
      </c>
      <c r="N411" s="44">
        <v>2593.58</v>
      </c>
      <c r="O411" s="44">
        <v>2556.1999999999998</v>
      </c>
      <c r="P411" s="44">
        <v>2411.91</v>
      </c>
      <c r="Q411" s="44">
        <v>2555.56</v>
      </c>
      <c r="R411" s="44">
        <v>2067.02</v>
      </c>
      <c r="S411" s="44">
        <v>2065.52</v>
      </c>
      <c r="T411" s="44">
        <v>2052.34</v>
      </c>
      <c r="U411" s="44">
        <v>2032.35</v>
      </c>
      <c r="V411" s="44">
        <v>2072.21</v>
      </c>
      <c r="W411" s="44">
        <v>2161.84</v>
      </c>
      <c r="X411" s="44">
        <v>2306.73</v>
      </c>
      <c r="Y411" s="44">
        <v>2046</v>
      </c>
      <c r="Z411" s="44">
        <v>1729.02</v>
      </c>
      <c r="AA411" s="44">
        <v>1439.58</v>
      </c>
    </row>
    <row r="412" spans="1:27" ht="12.75" hidden="1" customHeight="1" outlineLevel="1" x14ac:dyDescent="0.2">
      <c r="A412" s="89" t="s">
        <v>1845</v>
      </c>
      <c r="B412" s="63" t="s">
        <v>90</v>
      </c>
      <c r="C412" s="43" t="s">
        <v>79</v>
      </c>
      <c r="D412" s="44">
        <f>$D$317</f>
        <v>2222.89</v>
      </c>
      <c r="E412" s="44">
        <f t="shared" ref="E412:AA412" si="238">$D$317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2">
      <c r="A413" s="89" t="s">
        <v>1846</v>
      </c>
      <c r="B413" s="63" t="s">
        <v>83</v>
      </c>
      <c r="C413" s="43" t="s">
        <v>79</v>
      </c>
      <c r="D413" s="44">
        <v>4.68</v>
      </c>
      <c r="E413" s="44">
        <v>4.68</v>
      </c>
      <c r="F413" s="44">
        <v>4.68</v>
      </c>
      <c r="G413" s="44">
        <v>4.68</v>
      </c>
      <c r="H413" s="44">
        <v>4.68</v>
      </c>
      <c r="I413" s="44">
        <v>4.68</v>
      </c>
      <c r="J413" s="44">
        <v>4.68</v>
      </c>
      <c r="K413" s="44">
        <v>4.68</v>
      </c>
      <c r="L413" s="44">
        <v>4.68</v>
      </c>
      <c r="M413" s="44">
        <v>4.68</v>
      </c>
      <c r="N413" s="44">
        <v>4.68</v>
      </c>
      <c r="O413" s="44">
        <v>4.68</v>
      </c>
      <c r="P413" s="44">
        <v>4.68</v>
      </c>
      <c r="Q413" s="44">
        <v>4.68</v>
      </c>
      <c r="R413" s="44">
        <v>4.68</v>
      </c>
      <c r="S413" s="44">
        <v>4.68</v>
      </c>
      <c r="T413" s="44">
        <v>4.68</v>
      </c>
      <c r="U413" s="44">
        <v>4.68</v>
      </c>
      <c r="V413" s="44">
        <v>4.68</v>
      </c>
      <c r="W413" s="44">
        <v>4.68</v>
      </c>
      <c r="X413" s="44">
        <v>4.68</v>
      </c>
      <c r="Y413" s="44">
        <v>4.68</v>
      </c>
      <c r="Z413" s="44">
        <v>4.68</v>
      </c>
      <c r="AA413" s="44">
        <v>4.68</v>
      </c>
    </row>
    <row r="414" spans="1:27" ht="12.75" hidden="1" customHeight="1" outlineLevel="1" x14ac:dyDescent="0.2">
      <c r="A414" s="89" t="s">
        <v>1847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collapsed="1" x14ac:dyDescent="0.2">
      <c r="A415" s="88" t="s">
        <v>1848</v>
      </c>
      <c r="B415" s="28" t="str">
        <f>"21"&amp;"."&amp;$B$776&amp;"."&amp;$B$777</f>
        <v>21.09.2023</v>
      </c>
      <c r="C415" s="80" t="s">
        <v>76</v>
      </c>
      <c r="D415" s="81">
        <f>ROUND(((D416+D417+D419+D418)/1000),5)</f>
        <v>3.6942300000000001</v>
      </c>
      <c r="E415" s="81">
        <f>ROUND(((E416+E417+E419+E418)/1000),5)</f>
        <v>3.5947</v>
      </c>
      <c r="F415" s="81">
        <f>ROUND(((F416+F417+F419+F418)/1000),5)</f>
        <v>3.5252300000000001</v>
      </c>
      <c r="G415" s="81">
        <f t="shared" ref="G415:AA415" si="240">ROUND(((G416+G417+G419+G418)/1000),5)</f>
        <v>3.5373800000000002</v>
      </c>
      <c r="H415" s="81">
        <f t="shared" si="240"/>
        <v>3.62107</v>
      </c>
      <c r="I415" s="81">
        <f t="shared" si="240"/>
        <v>3.7406899999999998</v>
      </c>
      <c r="J415" s="81">
        <f t="shared" si="240"/>
        <v>3.8766699999999998</v>
      </c>
      <c r="K415" s="81">
        <f t="shared" si="240"/>
        <v>4.0897199999999998</v>
      </c>
      <c r="L415" s="81">
        <f t="shared" si="240"/>
        <v>4.4327699999999997</v>
      </c>
      <c r="M415" s="81">
        <f t="shared" si="240"/>
        <v>4.7701000000000002</v>
      </c>
      <c r="N415" s="81">
        <f t="shared" si="240"/>
        <v>4.7808900000000003</v>
      </c>
      <c r="O415" s="81">
        <f t="shared" si="240"/>
        <v>4.7789900000000003</v>
      </c>
      <c r="P415" s="81">
        <f t="shared" si="240"/>
        <v>4.7736400000000003</v>
      </c>
      <c r="Q415" s="81">
        <f t="shared" si="240"/>
        <v>4.7759900000000002</v>
      </c>
      <c r="R415" s="81">
        <f t="shared" si="240"/>
        <v>4.4878799999999996</v>
      </c>
      <c r="S415" s="81">
        <f t="shared" si="240"/>
        <v>4.4859999999999998</v>
      </c>
      <c r="T415" s="81">
        <f t="shared" si="240"/>
        <v>4.4661099999999996</v>
      </c>
      <c r="U415" s="81">
        <f t="shared" si="240"/>
        <v>4.4552199999999997</v>
      </c>
      <c r="V415" s="81">
        <f t="shared" si="240"/>
        <v>4.5806199999999997</v>
      </c>
      <c r="W415" s="81">
        <f t="shared" si="240"/>
        <v>4.6414999999999997</v>
      </c>
      <c r="X415" s="81">
        <f t="shared" si="240"/>
        <v>4.6160899999999998</v>
      </c>
      <c r="Y415" s="81">
        <f t="shared" si="240"/>
        <v>4.4622099999999998</v>
      </c>
      <c r="Z415" s="81">
        <f t="shared" si="240"/>
        <v>4.1798900000000003</v>
      </c>
      <c r="AA415" s="81">
        <f t="shared" si="240"/>
        <v>3.9131</v>
      </c>
    </row>
    <row r="416" spans="1:27" ht="12.75" hidden="1" customHeight="1" outlineLevel="1" x14ac:dyDescent="0.2">
      <c r="A416" s="89" t="s">
        <v>1849</v>
      </c>
      <c r="B416" s="63" t="s">
        <v>230</v>
      </c>
      <c r="C416" s="43" t="s">
        <v>79</v>
      </c>
      <c r="D416" s="44">
        <v>1250.3</v>
      </c>
      <c r="E416" s="44">
        <v>1150.77</v>
      </c>
      <c r="F416" s="44">
        <v>1081.3</v>
      </c>
      <c r="G416" s="44">
        <v>1093.45</v>
      </c>
      <c r="H416" s="44">
        <v>1177.1400000000001</v>
      </c>
      <c r="I416" s="44">
        <v>1296.76</v>
      </c>
      <c r="J416" s="44">
        <v>1432.74</v>
      </c>
      <c r="K416" s="44">
        <v>1645.79</v>
      </c>
      <c r="L416" s="44">
        <v>1988.84</v>
      </c>
      <c r="M416" s="44">
        <v>2326.17</v>
      </c>
      <c r="N416" s="44">
        <v>2336.96</v>
      </c>
      <c r="O416" s="44">
        <v>2335.06</v>
      </c>
      <c r="P416" s="44">
        <v>2329.71</v>
      </c>
      <c r="Q416" s="44">
        <v>2332.06</v>
      </c>
      <c r="R416" s="44">
        <v>2043.95</v>
      </c>
      <c r="S416" s="44">
        <v>2042.07</v>
      </c>
      <c r="T416" s="44">
        <v>2022.18</v>
      </c>
      <c r="U416" s="44">
        <v>2011.29</v>
      </c>
      <c r="V416" s="44">
        <v>2136.69</v>
      </c>
      <c r="W416" s="44">
        <v>2197.5700000000002</v>
      </c>
      <c r="X416" s="44">
        <v>2172.16</v>
      </c>
      <c r="Y416" s="44">
        <v>2018.28</v>
      </c>
      <c r="Z416" s="44">
        <v>1735.96</v>
      </c>
      <c r="AA416" s="44">
        <v>1469.17</v>
      </c>
    </row>
    <row r="417" spans="1:27" ht="12.75" hidden="1" customHeight="1" outlineLevel="1" x14ac:dyDescent="0.2">
      <c r="A417" s="89" t="s">
        <v>1850</v>
      </c>
      <c r="B417" s="63" t="s">
        <v>90</v>
      </c>
      <c r="C417" s="43" t="s">
        <v>79</v>
      </c>
      <c r="D417" s="44">
        <f>$D$317</f>
        <v>2222.89</v>
      </c>
      <c r="E417" s="44">
        <f t="shared" ref="E417:AA417" si="241">$D$317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2">
      <c r="A418" s="89" t="s">
        <v>1851</v>
      </c>
      <c r="B418" s="63" t="s">
        <v>83</v>
      </c>
      <c r="C418" s="43" t="s">
        <v>79</v>
      </c>
      <c r="D418" s="44">
        <v>4.68</v>
      </c>
      <c r="E418" s="44">
        <v>4.68</v>
      </c>
      <c r="F418" s="44">
        <v>4.68</v>
      </c>
      <c r="G418" s="44">
        <v>4.68</v>
      </c>
      <c r="H418" s="44">
        <v>4.68</v>
      </c>
      <c r="I418" s="44">
        <v>4.68</v>
      </c>
      <c r="J418" s="44">
        <v>4.68</v>
      </c>
      <c r="K418" s="44">
        <v>4.68</v>
      </c>
      <c r="L418" s="44">
        <v>4.68</v>
      </c>
      <c r="M418" s="44">
        <v>4.68</v>
      </c>
      <c r="N418" s="44">
        <v>4.68</v>
      </c>
      <c r="O418" s="44">
        <v>4.68</v>
      </c>
      <c r="P418" s="44">
        <v>4.68</v>
      </c>
      <c r="Q418" s="44">
        <v>4.68</v>
      </c>
      <c r="R418" s="44">
        <v>4.68</v>
      </c>
      <c r="S418" s="44">
        <v>4.68</v>
      </c>
      <c r="T418" s="44">
        <v>4.68</v>
      </c>
      <c r="U418" s="44">
        <v>4.68</v>
      </c>
      <c r="V418" s="44">
        <v>4.68</v>
      </c>
      <c r="W418" s="44">
        <v>4.68</v>
      </c>
      <c r="X418" s="44">
        <v>4.68</v>
      </c>
      <c r="Y418" s="44">
        <v>4.68</v>
      </c>
      <c r="Z418" s="44">
        <v>4.68</v>
      </c>
      <c r="AA418" s="44">
        <v>4.68</v>
      </c>
    </row>
    <row r="419" spans="1:27" ht="12.75" hidden="1" customHeight="1" outlineLevel="1" x14ac:dyDescent="0.2">
      <c r="A419" s="89" t="s">
        <v>1852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collapsed="1" x14ac:dyDescent="0.2">
      <c r="A420" s="88" t="s">
        <v>1853</v>
      </c>
      <c r="B420" s="28" t="str">
        <f>"22"&amp;"."&amp;$B$776&amp;"."&amp;$B$777</f>
        <v>22.09.2023</v>
      </c>
      <c r="C420" s="80" t="s">
        <v>76</v>
      </c>
      <c r="D420" s="81">
        <f>ROUND(((D421+D422+D424+D423)/1000),5)</f>
        <v>3.6964800000000002</v>
      </c>
      <c r="E420" s="81">
        <f>ROUND(((E421+E422+E424+E423)/1000),5)</f>
        <v>3.59111</v>
      </c>
      <c r="F420" s="81">
        <f>ROUND(((F421+F422+F424+F423)/1000),5)</f>
        <v>3.53674</v>
      </c>
      <c r="G420" s="81">
        <f t="shared" ref="G420:AA420" si="243">ROUND(((G421+G422+G424+G423)/1000),5)</f>
        <v>3.5373600000000001</v>
      </c>
      <c r="H420" s="81">
        <f t="shared" si="243"/>
        <v>3.6037599999999999</v>
      </c>
      <c r="I420" s="81">
        <f t="shared" si="243"/>
        <v>3.7795999999999998</v>
      </c>
      <c r="J420" s="81">
        <f t="shared" si="243"/>
        <v>3.9734699999999998</v>
      </c>
      <c r="K420" s="81">
        <f t="shared" si="243"/>
        <v>4.1881399999999998</v>
      </c>
      <c r="L420" s="81">
        <f t="shared" si="243"/>
        <v>4.4300600000000001</v>
      </c>
      <c r="M420" s="81">
        <f t="shared" si="243"/>
        <v>4.6070900000000004</v>
      </c>
      <c r="N420" s="81">
        <f t="shared" si="243"/>
        <v>4.6221199999999998</v>
      </c>
      <c r="O420" s="81">
        <f t="shared" si="243"/>
        <v>4.7770999999999999</v>
      </c>
      <c r="P420" s="81">
        <f t="shared" si="243"/>
        <v>4.5800299999999998</v>
      </c>
      <c r="Q420" s="81">
        <f t="shared" si="243"/>
        <v>4.6125699999999998</v>
      </c>
      <c r="R420" s="81">
        <f t="shared" si="243"/>
        <v>4.4935099999999997</v>
      </c>
      <c r="S420" s="81">
        <f t="shared" si="243"/>
        <v>4.48407</v>
      </c>
      <c r="T420" s="81">
        <f t="shared" si="243"/>
        <v>4.4808500000000002</v>
      </c>
      <c r="U420" s="81">
        <f t="shared" si="243"/>
        <v>4.4571699999999996</v>
      </c>
      <c r="V420" s="81">
        <f t="shared" si="243"/>
        <v>4.5297000000000001</v>
      </c>
      <c r="W420" s="81">
        <f t="shared" si="243"/>
        <v>4.56013</v>
      </c>
      <c r="X420" s="81">
        <f t="shared" si="243"/>
        <v>4.5556200000000002</v>
      </c>
      <c r="Y420" s="81">
        <f t="shared" si="243"/>
        <v>4.4714400000000003</v>
      </c>
      <c r="Z420" s="81">
        <f t="shared" si="243"/>
        <v>4.1935599999999997</v>
      </c>
      <c r="AA420" s="81">
        <f t="shared" si="243"/>
        <v>4.0002399999999998</v>
      </c>
    </row>
    <row r="421" spans="1:27" ht="12.75" hidden="1" customHeight="1" outlineLevel="1" x14ac:dyDescent="0.2">
      <c r="A421" s="89" t="s">
        <v>1854</v>
      </c>
      <c r="B421" s="63" t="s">
        <v>230</v>
      </c>
      <c r="C421" s="43" t="s">
        <v>79</v>
      </c>
      <c r="D421" s="44">
        <v>1252.55</v>
      </c>
      <c r="E421" s="44">
        <v>1147.18</v>
      </c>
      <c r="F421" s="44">
        <v>1092.81</v>
      </c>
      <c r="G421" s="44">
        <v>1093.43</v>
      </c>
      <c r="H421" s="44">
        <v>1159.83</v>
      </c>
      <c r="I421" s="44">
        <v>1335.67</v>
      </c>
      <c r="J421" s="44">
        <v>1529.54</v>
      </c>
      <c r="K421" s="44">
        <v>1744.21</v>
      </c>
      <c r="L421" s="44">
        <v>1986.13</v>
      </c>
      <c r="M421" s="44">
        <v>2163.16</v>
      </c>
      <c r="N421" s="44">
        <v>2178.19</v>
      </c>
      <c r="O421" s="44">
        <v>2333.17</v>
      </c>
      <c r="P421" s="44">
        <v>2136.1</v>
      </c>
      <c r="Q421" s="44">
        <v>2168.64</v>
      </c>
      <c r="R421" s="44">
        <v>2049.58</v>
      </c>
      <c r="S421" s="44">
        <v>2040.14</v>
      </c>
      <c r="T421" s="44">
        <v>2036.92</v>
      </c>
      <c r="U421" s="44">
        <v>2013.24</v>
      </c>
      <c r="V421" s="44">
        <v>2085.77</v>
      </c>
      <c r="W421" s="44">
        <v>2116.1999999999998</v>
      </c>
      <c r="X421" s="44">
        <v>2111.69</v>
      </c>
      <c r="Y421" s="44">
        <v>2027.51</v>
      </c>
      <c r="Z421" s="44">
        <v>1749.63</v>
      </c>
      <c r="AA421" s="44">
        <v>1556.31</v>
      </c>
    </row>
    <row r="422" spans="1:27" ht="12.75" hidden="1" customHeight="1" outlineLevel="1" x14ac:dyDescent="0.2">
      <c r="A422" s="89" t="s">
        <v>1855</v>
      </c>
      <c r="B422" s="63" t="s">
        <v>90</v>
      </c>
      <c r="C422" s="43" t="s">
        <v>79</v>
      </c>
      <c r="D422" s="44">
        <f>$D$317</f>
        <v>2222.89</v>
      </c>
      <c r="E422" s="44">
        <f t="shared" ref="E422:AA422" si="244">$D$317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2">
      <c r="A423" s="89" t="s">
        <v>1856</v>
      </c>
      <c r="B423" s="63" t="s">
        <v>83</v>
      </c>
      <c r="C423" s="43" t="s">
        <v>79</v>
      </c>
      <c r="D423" s="44">
        <v>4.68</v>
      </c>
      <c r="E423" s="44">
        <v>4.68</v>
      </c>
      <c r="F423" s="44">
        <v>4.68</v>
      </c>
      <c r="G423" s="44">
        <v>4.68</v>
      </c>
      <c r="H423" s="44">
        <v>4.68</v>
      </c>
      <c r="I423" s="44">
        <v>4.68</v>
      </c>
      <c r="J423" s="44">
        <v>4.68</v>
      </c>
      <c r="K423" s="44">
        <v>4.68</v>
      </c>
      <c r="L423" s="44">
        <v>4.68</v>
      </c>
      <c r="M423" s="44">
        <v>4.68</v>
      </c>
      <c r="N423" s="44">
        <v>4.68</v>
      </c>
      <c r="O423" s="44">
        <v>4.68</v>
      </c>
      <c r="P423" s="44">
        <v>4.68</v>
      </c>
      <c r="Q423" s="44">
        <v>4.68</v>
      </c>
      <c r="R423" s="44">
        <v>4.68</v>
      </c>
      <c r="S423" s="44">
        <v>4.68</v>
      </c>
      <c r="T423" s="44">
        <v>4.68</v>
      </c>
      <c r="U423" s="44">
        <v>4.68</v>
      </c>
      <c r="V423" s="44">
        <v>4.68</v>
      </c>
      <c r="W423" s="44">
        <v>4.68</v>
      </c>
      <c r="X423" s="44">
        <v>4.68</v>
      </c>
      <c r="Y423" s="44">
        <v>4.68</v>
      </c>
      <c r="Z423" s="44">
        <v>4.68</v>
      </c>
      <c r="AA423" s="44">
        <v>4.68</v>
      </c>
    </row>
    <row r="424" spans="1:27" ht="12.75" hidden="1" customHeight="1" outlineLevel="1" x14ac:dyDescent="0.2">
      <c r="A424" s="89" t="s">
        <v>1857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collapsed="1" x14ac:dyDescent="0.2">
      <c r="A425" s="88" t="s">
        <v>1858</v>
      </c>
      <c r="B425" s="28" t="str">
        <f>"23"&amp;"."&amp;$B$776&amp;"."&amp;$B$777</f>
        <v>23.09.2023</v>
      </c>
      <c r="C425" s="80" t="s">
        <v>76</v>
      </c>
      <c r="D425" s="81">
        <f>ROUND(((D426+D427+D429+D428)/1000),5)</f>
        <v>4.0228400000000004</v>
      </c>
      <c r="E425" s="81">
        <f>ROUND(((E426+E427+E429+E428)/1000),5)</f>
        <v>3.8722799999999999</v>
      </c>
      <c r="F425" s="81">
        <f>ROUND(((F426+F427+F429+F428)/1000),5)</f>
        <v>3.7696000000000001</v>
      </c>
      <c r="G425" s="81">
        <f t="shared" ref="G425:AA425" si="246">ROUND(((G426+G427+G429+G428)/1000),5)</f>
        <v>3.71496</v>
      </c>
      <c r="H425" s="81">
        <f t="shared" si="246"/>
        <v>3.7956799999999999</v>
      </c>
      <c r="I425" s="81">
        <f t="shared" si="246"/>
        <v>3.8132199999999998</v>
      </c>
      <c r="J425" s="81">
        <f t="shared" si="246"/>
        <v>3.90822</v>
      </c>
      <c r="K425" s="81">
        <f t="shared" si="246"/>
        <v>4.0331099999999998</v>
      </c>
      <c r="L425" s="81">
        <f t="shared" si="246"/>
        <v>4.2788599999999999</v>
      </c>
      <c r="M425" s="81">
        <f t="shared" si="246"/>
        <v>4.4240500000000003</v>
      </c>
      <c r="N425" s="81">
        <f t="shared" si="246"/>
        <v>4.5201399999999996</v>
      </c>
      <c r="O425" s="81">
        <f t="shared" si="246"/>
        <v>4.5522900000000002</v>
      </c>
      <c r="P425" s="81">
        <f t="shared" si="246"/>
        <v>4.7495700000000003</v>
      </c>
      <c r="Q425" s="81">
        <f t="shared" si="246"/>
        <v>4.7754399999999997</v>
      </c>
      <c r="R425" s="81">
        <f t="shared" si="246"/>
        <v>4.7653299999999996</v>
      </c>
      <c r="S425" s="81">
        <f t="shared" si="246"/>
        <v>4.6401899999999996</v>
      </c>
      <c r="T425" s="81">
        <f t="shared" si="246"/>
        <v>4.5818300000000001</v>
      </c>
      <c r="U425" s="81">
        <f t="shared" si="246"/>
        <v>4.5121900000000004</v>
      </c>
      <c r="V425" s="81">
        <f t="shared" si="246"/>
        <v>4.64818</v>
      </c>
      <c r="W425" s="81">
        <f t="shared" si="246"/>
        <v>4.6924700000000001</v>
      </c>
      <c r="X425" s="81">
        <f t="shared" si="246"/>
        <v>4.7958600000000002</v>
      </c>
      <c r="Y425" s="81">
        <f t="shared" si="246"/>
        <v>4.47234</v>
      </c>
      <c r="Z425" s="81">
        <f t="shared" si="246"/>
        <v>4.1097700000000001</v>
      </c>
      <c r="AA425" s="81">
        <f t="shared" si="246"/>
        <v>3.9307400000000001</v>
      </c>
    </row>
    <row r="426" spans="1:27" ht="12.75" hidden="1" customHeight="1" outlineLevel="1" x14ac:dyDescent="0.2">
      <c r="A426" s="89" t="s">
        <v>1859</v>
      </c>
      <c r="B426" s="63" t="s">
        <v>230</v>
      </c>
      <c r="C426" s="43" t="s">
        <v>79</v>
      </c>
      <c r="D426" s="44">
        <v>1578.91</v>
      </c>
      <c r="E426" s="44">
        <v>1428.35</v>
      </c>
      <c r="F426" s="44">
        <v>1325.67</v>
      </c>
      <c r="G426" s="44">
        <v>1271.03</v>
      </c>
      <c r="H426" s="44">
        <v>1351.75</v>
      </c>
      <c r="I426" s="44">
        <v>1369.29</v>
      </c>
      <c r="J426" s="44">
        <v>1464.29</v>
      </c>
      <c r="K426" s="44">
        <v>1589.18</v>
      </c>
      <c r="L426" s="44">
        <v>1834.93</v>
      </c>
      <c r="M426" s="44">
        <v>1980.12</v>
      </c>
      <c r="N426" s="44">
        <v>2076.21</v>
      </c>
      <c r="O426" s="44">
        <v>2108.36</v>
      </c>
      <c r="P426" s="44">
        <v>2305.64</v>
      </c>
      <c r="Q426" s="44">
        <v>2331.5100000000002</v>
      </c>
      <c r="R426" s="44">
        <v>2321.4</v>
      </c>
      <c r="S426" s="44">
        <v>2196.2600000000002</v>
      </c>
      <c r="T426" s="44">
        <v>2137.9</v>
      </c>
      <c r="U426" s="44">
        <v>2068.2600000000002</v>
      </c>
      <c r="V426" s="44">
        <v>2204.25</v>
      </c>
      <c r="W426" s="44">
        <v>2248.54</v>
      </c>
      <c r="X426" s="44">
        <v>2351.9299999999998</v>
      </c>
      <c r="Y426" s="44">
        <v>2028.41</v>
      </c>
      <c r="Z426" s="44">
        <v>1665.84</v>
      </c>
      <c r="AA426" s="44">
        <v>1486.81</v>
      </c>
    </row>
    <row r="427" spans="1:27" ht="12.75" hidden="1" customHeight="1" outlineLevel="1" x14ac:dyDescent="0.2">
      <c r="A427" s="89" t="s">
        <v>1860</v>
      </c>
      <c r="B427" s="63" t="s">
        <v>90</v>
      </c>
      <c r="C427" s="43" t="s">
        <v>79</v>
      </c>
      <c r="D427" s="44">
        <f>$D$317</f>
        <v>2222.89</v>
      </c>
      <c r="E427" s="44">
        <f t="shared" ref="E427:AA427" si="247">$D$317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2">
      <c r="A428" s="89" t="s">
        <v>1861</v>
      </c>
      <c r="B428" s="63" t="s">
        <v>83</v>
      </c>
      <c r="C428" s="43" t="s">
        <v>79</v>
      </c>
      <c r="D428" s="44">
        <v>4.68</v>
      </c>
      <c r="E428" s="44">
        <v>4.68</v>
      </c>
      <c r="F428" s="44">
        <v>4.68</v>
      </c>
      <c r="G428" s="44">
        <v>4.68</v>
      </c>
      <c r="H428" s="44">
        <v>4.68</v>
      </c>
      <c r="I428" s="44">
        <v>4.68</v>
      </c>
      <c r="J428" s="44">
        <v>4.68</v>
      </c>
      <c r="K428" s="44">
        <v>4.68</v>
      </c>
      <c r="L428" s="44">
        <v>4.68</v>
      </c>
      <c r="M428" s="44">
        <v>4.68</v>
      </c>
      <c r="N428" s="44">
        <v>4.68</v>
      </c>
      <c r="O428" s="44">
        <v>4.68</v>
      </c>
      <c r="P428" s="44">
        <v>4.68</v>
      </c>
      <c r="Q428" s="44">
        <v>4.68</v>
      </c>
      <c r="R428" s="44">
        <v>4.68</v>
      </c>
      <c r="S428" s="44">
        <v>4.68</v>
      </c>
      <c r="T428" s="44">
        <v>4.68</v>
      </c>
      <c r="U428" s="44">
        <v>4.68</v>
      </c>
      <c r="V428" s="44">
        <v>4.68</v>
      </c>
      <c r="W428" s="44">
        <v>4.68</v>
      </c>
      <c r="X428" s="44">
        <v>4.68</v>
      </c>
      <c r="Y428" s="44">
        <v>4.68</v>
      </c>
      <c r="Z428" s="44">
        <v>4.68</v>
      </c>
      <c r="AA428" s="44">
        <v>4.68</v>
      </c>
    </row>
    <row r="429" spans="1:27" ht="12.75" hidden="1" customHeight="1" outlineLevel="1" x14ac:dyDescent="0.2">
      <c r="A429" s="89" t="s">
        <v>1862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collapsed="1" x14ac:dyDescent="0.2">
      <c r="A430" s="88" t="s">
        <v>1863</v>
      </c>
      <c r="B430" s="28" t="str">
        <f>"24"&amp;"."&amp;$B$776&amp;"."&amp;$B$777</f>
        <v>24.09.2023</v>
      </c>
      <c r="C430" s="80" t="s">
        <v>76</v>
      </c>
      <c r="D430" s="81">
        <f>ROUND(((D431+D432+D434+D433)/1000),5)</f>
        <v>3.74709</v>
      </c>
      <c r="E430" s="81">
        <f>ROUND(((E431+E432+E434+E433)/1000),5)</f>
        <v>3.5917599999999998</v>
      </c>
      <c r="F430" s="81">
        <f>ROUND(((F431+F432+F434+F433)/1000),5)</f>
        <v>3.5182600000000002</v>
      </c>
      <c r="G430" s="81">
        <f t="shared" ref="G430:AA430" si="249">ROUND(((G431+G432+G434+G433)/1000),5)</f>
        <v>3.46739</v>
      </c>
      <c r="H430" s="81">
        <f t="shared" si="249"/>
        <v>3.52481</v>
      </c>
      <c r="I430" s="81">
        <f t="shared" si="249"/>
        <v>3.57029</v>
      </c>
      <c r="J430" s="81">
        <f t="shared" si="249"/>
        <v>3.3204199999999999</v>
      </c>
      <c r="K430" s="81">
        <f t="shared" si="249"/>
        <v>3.8168899999999999</v>
      </c>
      <c r="L430" s="81">
        <f t="shared" si="249"/>
        <v>4.0209000000000001</v>
      </c>
      <c r="M430" s="81">
        <f t="shared" si="249"/>
        <v>4.1845600000000003</v>
      </c>
      <c r="N430" s="81">
        <f t="shared" si="249"/>
        <v>4.2319300000000002</v>
      </c>
      <c r="O430" s="81">
        <f t="shared" si="249"/>
        <v>4.2424200000000001</v>
      </c>
      <c r="P430" s="81">
        <f t="shared" si="249"/>
        <v>4.23346</v>
      </c>
      <c r="Q430" s="81">
        <f t="shared" si="249"/>
        <v>4.2466100000000004</v>
      </c>
      <c r="R430" s="81">
        <f t="shared" si="249"/>
        <v>4.2624899999999997</v>
      </c>
      <c r="S430" s="81">
        <f t="shared" si="249"/>
        <v>4.2987099999999998</v>
      </c>
      <c r="T430" s="81">
        <f t="shared" si="249"/>
        <v>4.3142300000000002</v>
      </c>
      <c r="U430" s="81">
        <f t="shared" si="249"/>
        <v>4.31447</v>
      </c>
      <c r="V430" s="81">
        <f t="shared" si="249"/>
        <v>4.5059300000000002</v>
      </c>
      <c r="W430" s="81">
        <f t="shared" si="249"/>
        <v>4.6176599999999999</v>
      </c>
      <c r="X430" s="81">
        <f t="shared" si="249"/>
        <v>4.6527099999999999</v>
      </c>
      <c r="Y430" s="81">
        <f t="shared" si="249"/>
        <v>4.4161000000000001</v>
      </c>
      <c r="Z430" s="81">
        <f t="shared" si="249"/>
        <v>4.0571299999999999</v>
      </c>
      <c r="AA430" s="81">
        <f t="shared" si="249"/>
        <v>3.7542</v>
      </c>
    </row>
    <row r="431" spans="1:27" ht="12.75" hidden="1" customHeight="1" outlineLevel="1" x14ac:dyDescent="0.2">
      <c r="A431" s="89" t="s">
        <v>1864</v>
      </c>
      <c r="B431" s="63" t="s">
        <v>230</v>
      </c>
      <c r="C431" s="43" t="s">
        <v>79</v>
      </c>
      <c r="D431" s="44">
        <v>1303.1600000000001</v>
      </c>
      <c r="E431" s="44">
        <v>1147.83</v>
      </c>
      <c r="F431" s="44">
        <v>1074.33</v>
      </c>
      <c r="G431" s="44">
        <v>1023.46</v>
      </c>
      <c r="H431" s="44">
        <v>1080.8800000000001</v>
      </c>
      <c r="I431" s="44">
        <v>1126.3599999999999</v>
      </c>
      <c r="J431" s="44">
        <v>876.49</v>
      </c>
      <c r="K431" s="44">
        <v>1372.96</v>
      </c>
      <c r="L431" s="44">
        <v>1576.97</v>
      </c>
      <c r="M431" s="44">
        <v>1740.63</v>
      </c>
      <c r="N431" s="44">
        <v>1788</v>
      </c>
      <c r="O431" s="44">
        <v>1798.49</v>
      </c>
      <c r="P431" s="44">
        <v>1789.53</v>
      </c>
      <c r="Q431" s="44">
        <v>1802.68</v>
      </c>
      <c r="R431" s="44">
        <v>1818.56</v>
      </c>
      <c r="S431" s="44">
        <v>1854.78</v>
      </c>
      <c r="T431" s="44">
        <v>1870.3</v>
      </c>
      <c r="U431" s="44">
        <v>1870.54</v>
      </c>
      <c r="V431" s="44">
        <v>2062</v>
      </c>
      <c r="W431" s="44">
        <v>2173.73</v>
      </c>
      <c r="X431" s="44">
        <v>2208.7800000000002</v>
      </c>
      <c r="Y431" s="44">
        <v>1972.17</v>
      </c>
      <c r="Z431" s="44">
        <v>1613.2</v>
      </c>
      <c r="AA431" s="44">
        <v>1310.27</v>
      </c>
    </row>
    <row r="432" spans="1:27" ht="12.75" hidden="1" customHeight="1" outlineLevel="1" x14ac:dyDescent="0.2">
      <c r="A432" s="89" t="s">
        <v>1865</v>
      </c>
      <c r="B432" s="63" t="s">
        <v>90</v>
      </c>
      <c r="C432" s="43" t="s">
        <v>79</v>
      </c>
      <c r="D432" s="44">
        <f>$D$317</f>
        <v>2222.89</v>
      </c>
      <c r="E432" s="44">
        <f t="shared" ref="E432:AA432" si="250">$D$317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2">
      <c r="A433" s="89" t="s">
        <v>1866</v>
      </c>
      <c r="B433" s="63" t="s">
        <v>83</v>
      </c>
      <c r="C433" s="43" t="s">
        <v>79</v>
      </c>
      <c r="D433" s="44">
        <v>4.68</v>
      </c>
      <c r="E433" s="44">
        <v>4.68</v>
      </c>
      <c r="F433" s="44">
        <v>4.68</v>
      </c>
      <c r="G433" s="44">
        <v>4.68</v>
      </c>
      <c r="H433" s="44">
        <v>4.68</v>
      </c>
      <c r="I433" s="44">
        <v>4.68</v>
      </c>
      <c r="J433" s="44">
        <v>4.68</v>
      </c>
      <c r="K433" s="44">
        <v>4.68</v>
      </c>
      <c r="L433" s="44">
        <v>4.68</v>
      </c>
      <c r="M433" s="44">
        <v>4.68</v>
      </c>
      <c r="N433" s="44">
        <v>4.68</v>
      </c>
      <c r="O433" s="44">
        <v>4.68</v>
      </c>
      <c r="P433" s="44">
        <v>4.68</v>
      </c>
      <c r="Q433" s="44">
        <v>4.68</v>
      </c>
      <c r="R433" s="44">
        <v>4.68</v>
      </c>
      <c r="S433" s="44">
        <v>4.68</v>
      </c>
      <c r="T433" s="44">
        <v>4.68</v>
      </c>
      <c r="U433" s="44">
        <v>4.68</v>
      </c>
      <c r="V433" s="44">
        <v>4.68</v>
      </c>
      <c r="W433" s="44">
        <v>4.68</v>
      </c>
      <c r="X433" s="44">
        <v>4.68</v>
      </c>
      <c r="Y433" s="44">
        <v>4.68</v>
      </c>
      <c r="Z433" s="44">
        <v>4.68</v>
      </c>
      <c r="AA433" s="44">
        <v>4.68</v>
      </c>
    </row>
    <row r="434" spans="1:27" ht="12.75" hidden="1" customHeight="1" outlineLevel="1" x14ac:dyDescent="0.2">
      <c r="A434" s="89" t="s">
        <v>1867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collapsed="1" x14ac:dyDescent="0.2">
      <c r="A435" s="88" t="s">
        <v>1868</v>
      </c>
      <c r="B435" s="28" t="str">
        <f>"25"&amp;"."&amp;$B$776&amp;"."&amp;$B$777</f>
        <v>25.09.2023</v>
      </c>
      <c r="C435" s="80" t="s">
        <v>76</v>
      </c>
      <c r="D435" s="81">
        <f>ROUND(((D436+D437+D439+D438)/1000),5)</f>
        <v>3.5898699999999999</v>
      </c>
      <c r="E435" s="81">
        <f>ROUND(((E436+E437+E439+E438)/1000),5)</f>
        <v>3.41431</v>
      </c>
      <c r="F435" s="81">
        <f>ROUND(((F436+F437+F439+F438)/1000),5)</f>
        <v>2.6486999999999998</v>
      </c>
      <c r="G435" s="81">
        <f t="shared" ref="G435:AA435" si="252">ROUND(((G436+G437+G439+G438)/1000),5)</f>
        <v>2.6063100000000001</v>
      </c>
      <c r="H435" s="81">
        <f t="shared" si="252"/>
        <v>2.6728700000000001</v>
      </c>
      <c r="I435" s="81">
        <f t="shared" si="252"/>
        <v>3.7124999999999999</v>
      </c>
      <c r="J435" s="81">
        <f t="shared" si="252"/>
        <v>3.87459</v>
      </c>
      <c r="K435" s="81">
        <f t="shared" si="252"/>
        <v>4.1014900000000001</v>
      </c>
      <c r="L435" s="81">
        <f t="shared" si="252"/>
        <v>4.4245099999999997</v>
      </c>
      <c r="M435" s="81">
        <f t="shared" si="252"/>
        <v>4.6222599999999998</v>
      </c>
      <c r="N435" s="81">
        <f t="shared" si="252"/>
        <v>4.7104999999999997</v>
      </c>
      <c r="O435" s="81">
        <f t="shared" si="252"/>
        <v>4.6840999999999999</v>
      </c>
      <c r="P435" s="81">
        <f t="shared" si="252"/>
        <v>4.6523399999999997</v>
      </c>
      <c r="Q435" s="81">
        <f t="shared" si="252"/>
        <v>4.6235200000000001</v>
      </c>
      <c r="R435" s="81">
        <f t="shared" si="252"/>
        <v>4.6149800000000001</v>
      </c>
      <c r="S435" s="81">
        <f t="shared" si="252"/>
        <v>4.6142200000000004</v>
      </c>
      <c r="T435" s="81">
        <f t="shared" si="252"/>
        <v>4.6117800000000004</v>
      </c>
      <c r="U435" s="81">
        <f t="shared" si="252"/>
        <v>4.5981100000000001</v>
      </c>
      <c r="V435" s="81">
        <f t="shared" si="252"/>
        <v>4.6948600000000003</v>
      </c>
      <c r="W435" s="81">
        <f t="shared" si="252"/>
        <v>4.7397799999999997</v>
      </c>
      <c r="X435" s="81">
        <f t="shared" si="252"/>
        <v>4.6894999999999998</v>
      </c>
      <c r="Y435" s="81">
        <f t="shared" si="252"/>
        <v>4.4672900000000002</v>
      </c>
      <c r="Z435" s="81">
        <f t="shared" si="252"/>
        <v>3.9529899999999998</v>
      </c>
      <c r="AA435" s="81">
        <f t="shared" si="252"/>
        <v>3.6617299999999999</v>
      </c>
    </row>
    <row r="436" spans="1:27" ht="12.75" hidden="1" customHeight="1" outlineLevel="1" x14ac:dyDescent="0.2">
      <c r="A436" s="89" t="s">
        <v>1869</v>
      </c>
      <c r="B436" s="63" t="s">
        <v>230</v>
      </c>
      <c r="C436" s="43" t="s">
        <v>79</v>
      </c>
      <c r="D436" s="44">
        <v>1145.94</v>
      </c>
      <c r="E436" s="44">
        <v>970.38</v>
      </c>
      <c r="F436" s="44">
        <v>204.77</v>
      </c>
      <c r="G436" s="44">
        <v>162.38</v>
      </c>
      <c r="H436" s="44">
        <v>228.94</v>
      </c>
      <c r="I436" s="44">
        <v>1268.57</v>
      </c>
      <c r="J436" s="44">
        <v>1430.66</v>
      </c>
      <c r="K436" s="44">
        <v>1657.56</v>
      </c>
      <c r="L436" s="44">
        <v>1980.58</v>
      </c>
      <c r="M436" s="44">
        <v>2178.33</v>
      </c>
      <c r="N436" s="44">
        <v>2266.5700000000002</v>
      </c>
      <c r="O436" s="44">
        <v>2240.17</v>
      </c>
      <c r="P436" s="44">
        <v>2208.41</v>
      </c>
      <c r="Q436" s="44">
        <v>2179.59</v>
      </c>
      <c r="R436" s="44">
        <v>2171.0500000000002</v>
      </c>
      <c r="S436" s="44">
        <v>2170.29</v>
      </c>
      <c r="T436" s="44">
        <v>2167.85</v>
      </c>
      <c r="U436" s="44">
        <v>2154.1799999999998</v>
      </c>
      <c r="V436" s="44">
        <v>2250.9299999999998</v>
      </c>
      <c r="W436" s="44">
        <v>2295.85</v>
      </c>
      <c r="X436" s="44">
        <v>2245.5700000000002</v>
      </c>
      <c r="Y436" s="44">
        <v>2023.36</v>
      </c>
      <c r="Z436" s="44">
        <v>1509.06</v>
      </c>
      <c r="AA436" s="44">
        <v>1217.8</v>
      </c>
    </row>
    <row r="437" spans="1:27" ht="12.75" hidden="1" customHeight="1" outlineLevel="1" x14ac:dyDescent="0.2">
      <c r="A437" s="89" t="s">
        <v>1870</v>
      </c>
      <c r="B437" s="63" t="s">
        <v>90</v>
      </c>
      <c r="C437" s="43" t="s">
        <v>79</v>
      </c>
      <c r="D437" s="44">
        <f>$D$317</f>
        <v>2222.89</v>
      </c>
      <c r="E437" s="44">
        <f t="shared" ref="E437:AA437" si="253">$D$317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2">
      <c r="A438" s="89" t="s">
        <v>1871</v>
      </c>
      <c r="B438" s="63" t="s">
        <v>83</v>
      </c>
      <c r="C438" s="43" t="s">
        <v>79</v>
      </c>
      <c r="D438" s="44">
        <v>4.68</v>
      </c>
      <c r="E438" s="44">
        <v>4.68</v>
      </c>
      <c r="F438" s="44">
        <v>4.68</v>
      </c>
      <c r="G438" s="44">
        <v>4.68</v>
      </c>
      <c r="H438" s="44">
        <v>4.68</v>
      </c>
      <c r="I438" s="44">
        <v>4.68</v>
      </c>
      <c r="J438" s="44">
        <v>4.68</v>
      </c>
      <c r="K438" s="44">
        <v>4.68</v>
      </c>
      <c r="L438" s="44">
        <v>4.68</v>
      </c>
      <c r="M438" s="44">
        <v>4.68</v>
      </c>
      <c r="N438" s="44">
        <v>4.68</v>
      </c>
      <c r="O438" s="44">
        <v>4.68</v>
      </c>
      <c r="P438" s="44">
        <v>4.68</v>
      </c>
      <c r="Q438" s="44">
        <v>4.68</v>
      </c>
      <c r="R438" s="44">
        <v>4.68</v>
      </c>
      <c r="S438" s="44">
        <v>4.68</v>
      </c>
      <c r="T438" s="44">
        <v>4.68</v>
      </c>
      <c r="U438" s="44">
        <v>4.68</v>
      </c>
      <c r="V438" s="44">
        <v>4.68</v>
      </c>
      <c r="W438" s="44">
        <v>4.68</v>
      </c>
      <c r="X438" s="44">
        <v>4.68</v>
      </c>
      <c r="Y438" s="44">
        <v>4.68</v>
      </c>
      <c r="Z438" s="44">
        <v>4.68</v>
      </c>
      <c r="AA438" s="44">
        <v>4.68</v>
      </c>
    </row>
    <row r="439" spans="1:27" ht="12.75" hidden="1" customHeight="1" outlineLevel="1" x14ac:dyDescent="0.2">
      <c r="A439" s="89" t="s">
        <v>1872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collapsed="1" x14ac:dyDescent="0.2">
      <c r="A440" s="88" t="s">
        <v>1873</v>
      </c>
      <c r="B440" s="28" t="str">
        <f>"26"&amp;"."&amp;$B$776&amp;"."&amp;$B$777</f>
        <v>26.09.2023</v>
      </c>
      <c r="C440" s="80" t="s">
        <v>76</v>
      </c>
      <c r="D440" s="81">
        <f>ROUND(((D441+D442+D444+D443)/1000),5)</f>
        <v>3.5814499999999998</v>
      </c>
      <c r="E440" s="81">
        <f>ROUND(((E441+E442+E444+E443)/1000),5)</f>
        <v>3.3958599999999999</v>
      </c>
      <c r="F440" s="81">
        <f>ROUND(((F441+F442+F444+F443)/1000),5)</f>
        <v>2.6348400000000001</v>
      </c>
      <c r="G440" s="81">
        <f t="shared" ref="G440:AA440" si="255">ROUND(((G441+G442+G444+G443)/1000),5)</f>
        <v>2.6470699999999998</v>
      </c>
      <c r="H440" s="81">
        <f t="shared" si="255"/>
        <v>3.3722099999999999</v>
      </c>
      <c r="I440" s="81">
        <f t="shared" si="255"/>
        <v>3.76661</v>
      </c>
      <c r="J440" s="81">
        <f t="shared" si="255"/>
        <v>3.9470000000000001</v>
      </c>
      <c r="K440" s="81">
        <f t="shared" si="255"/>
        <v>4.04284</v>
      </c>
      <c r="L440" s="81">
        <f t="shared" si="255"/>
        <v>4.4213699999999996</v>
      </c>
      <c r="M440" s="81">
        <f t="shared" si="255"/>
        <v>4.6430199999999999</v>
      </c>
      <c r="N440" s="81">
        <f t="shared" si="255"/>
        <v>4.72248</v>
      </c>
      <c r="O440" s="81">
        <f t="shared" si="255"/>
        <v>4.7107700000000001</v>
      </c>
      <c r="P440" s="81">
        <f t="shared" si="255"/>
        <v>4.6640899999999998</v>
      </c>
      <c r="Q440" s="81">
        <f t="shared" si="255"/>
        <v>4.6708800000000004</v>
      </c>
      <c r="R440" s="81">
        <f t="shared" si="255"/>
        <v>4.6423399999999999</v>
      </c>
      <c r="S440" s="81">
        <f t="shared" si="255"/>
        <v>4.6401399999999997</v>
      </c>
      <c r="T440" s="81">
        <f t="shared" si="255"/>
        <v>4.5678599999999996</v>
      </c>
      <c r="U440" s="81">
        <f t="shared" si="255"/>
        <v>4.5030700000000001</v>
      </c>
      <c r="V440" s="81">
        <f t="shared" si="255"/>
        <v>4.6849400000000001</v>
      </c>
      <c r="W440" s="81">
        <f t="shared" si="255"/>
        <v>4.7504099999999996</v>
      </c>
      <c r="X440" s="81">
        <f t="shared" si="255"/>
        <v>4.6988200000000004</v>
      </c>
      <c r="Y440" s="81">
        <f t="shared" si="255"/>
        <v>4.4413299999999998</v>
      </c>
      <c r="Z440" s="81">
        <f t="shared" si="255"/>
        <v>3.9680900000000001</v>
      </c>
      <c r="AA440" s="81">
        <f t="shared" si="255"/>
        <v>3.76037</v>
      </c>
    </row>
    <row r="441" spans="1:27" ht="12.75" hidden="1" customHeight="1" outlineLevel="1" x14ac:dyDescent="0.2">
      <c r="A441" s="89" t="s">
        <v>1874</v>
      </c>
      <c r="B441" s="63" t="s">
        <v>230</v>
      </c>
      <c r="C441" s="43" t="s">
        <v>79</v>
      </c>
      <c r="D441" s="44">
        <v>1137.52</v>
      </c>
      <c r="E441" s="44">
        <v>951.93</v>
      </c>
      <c r="F441" s="44">
        <v>190.91</v>
      </c>
      <c r="G441" s="44">
        <v>203.14</v>
      </c>
      <c r="H441" s="44">
        <v>928.28</v>
      </c>
      <c r="I441" s="44">
        <v>1322.68</v>
      </c>
      <c r="J441" s="44">
        <v>1503.07</v>
      </c>
      <c r="K441" s="44">
        <v>1598.91</v>
      </c>
      <c r="L441" s="44">
        <v>1977.44</v>
      </c>
      <c r="M441" s="44">
        <v>2199.09</v>
      </c>
      <c r="N441" s="44">
        <v>2278.5500000000002</v>
      </c>
      <c r="O441" s="44">
        <v>2266.84</v>
      </c>
      <c r="P441" s="44">
        <v>2220.16</v>
      </c>
      <c r="Q441" s="44">
        <v>2226.9499999999998</v>
      </c>
      <c r="R441" s="44">
        <v>2198.41</v>
      </c>
      <c r="S441" s="44">
        <v>2196.21</v>
      </c>
      <c r="T441" s="44">
        <v>2123.9299999999998</v>
      </c>
      <c r="U441" s="44">
        <v>2059.14</v>
      </c>
      <c r="V441" s="44">
        <v>2241.0100000000002</v>
      </c>
      <c r="W441" s="44">
        <v>2306.48</v>
      </c>
      <c r="X441" s="44">
        <v>2254.89</v>
      </c>
      <c r="Y441" s="44">
        <v>1997.4</v>
      </c>
      <c r="Z441" s="44">
        <v>1524.16</v>
      </c>
      <c r="AA441" s="44">
        <v>1316.44</v>
      </c>
    </row>
    <row r="442" spans="1:27" ht="12.75" hidden="1" customHeight="1" outlineLevel="1" x14ac:dyDescent="0.2">
      <c r="A442" s="89" t="s">
        <v>1875</v>
      </c>
      <c r="B442" s="63" t="s">
        <v>90</v>
      </c>
      <c r="C442" s="43" t="s">
        <v>79</v>
      </c>
      <c r="D442" s="44">
        <f>$D$317</f>
        <v>2222.89</v>
      </c>
      <c r="E442" s="44">
        <f t="shared" ref="E442:AA442" si="256">$D$317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2">
      <c r="A443" s="89" t="s">
        <v>1876</v>
      </c>
      <c r="B443" s="63" t="s">
        <v>83</v>
      </c>
      <c r="C443" s="43" t="s">
        <v>79</v>
      </c>
      <c r="D443" s="44">
        <v>4.68</v>
      </c>
      <c r="E443" s="44">
        <v>4.68</v>
      </c>
      <c r="F443" s="44">
        <v>4.68</v>
      </c>
      <c r="G443" s="44">
        <v>4.68</v>
      </c>
      <c r="H443" s="44">
        <v>4.68</v>
      </c>
      <c r="I443" s="44">
        <v>4.68</v>
      </c>
      <c r="J443" s="44">
        <v>4.68</v>
      </c>
      <c r="K443" s="44">
        <v>4.68</v>
      </c>
      <c r="L443" s="44">
        <v>4.68</v>
      </c>
      <c r="M443" s="44">
        <v>4.68</v>
      </c>
      <c r="N443" s="44">
        <v>4.68</v>
      </c>
      <c r="O443" s="44">
        <v>4.68</v>
      </c>
      <c r="P443" s="44">
        <v>4.68</v>
      </c>
      <c r="Q443" s="44">
        <v>4.68</v>
      </c>
      <c r="R443" s="44">
        <v>4.68</v>
      </c>
      <c r="S443" s="44">
        <v>4.68</v>
      </c>
      <c r="T443" s="44">
        <v>4.68</v>
      </c>
      <c r="U443" s="44">
        <v>4.68</v>
      </c>
      <c r="V443" s="44">
        <v>4.68</v>
      </c>
      <c r="W443" s="44">
        <v>4.68</v>
      </c>
      <c r="X443" s="44">
        <v>4.68</v>
      </c>
      <c r="Y443" s="44">
        <v>4.68</v>
      </c>
      <c r="Z443" s="44">
        <v>4.68</v>
      </c>
      <c r="AA443" s="44">
        <v>4.68</v>
      </c>
    </row>
    <row r="444" spans="1:27" ht="12.75" hidden="1" customHeight="1" outlineLevel="1" x14ac:dyDescent="0.2">
      <c r="A444" s="89" t="s">
        <v>1877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collapsed="1" x14ac:dyDescent="0.2">
      <c r="A445" s="88" t="s">
        <v>1878</v>
      </c>
      <c r="B445" s="28" t="str">
        <f>"27"&amp;"."&amp;$B$776&amp;"."&amp;$B$777</f>
        <v>27.09.2023</v>
      </c>
      <c r="C445" s="80" t="s">
        <v>76</v>
      </c>
      <c r="D445" s="81">
        <f>ROUND(((D446+D447+D449+D448)/1000),5)</f>
        <v>3.5925500000000001</v>
      </c>
      <c r="E445" s="81">
        <f>ROUND(((E446+E447+E449+E448)/1000),5)</f>
        <v>3.3676699999999999</v>
      </c>
      <c r="F445" s="81">
        <f>ROUND(((F446+F447+F449+F448)/1000),5)</f>
        <v>3.0885699999999998</v>
      </c>
      <c r="G445" s="81">
        <f t="shared" ref="G445:AA445" si="258">ROUND(((G446+G447+G449+G448)/1000),5)</f>
        <v>3.1412300000000002</v>
      </c>
      <c r="H445" s="81">
        <f t="shared" si="258"/>
        <v>3.3851399999999998</v>
      </c>
      <c r="I445" s="81">
        <f t="shared" si="258"/>
        <v>3.7772100000000002</v>
      </c>
      <c r="J445" s="81">
        <f t="shared" si="258"/>
        <v>3.9345699999999999</v>
      </c>
      <c r="K445" s="81">
        <f t="shared" si="258"/>
        <v>4.11557</v>
      </c>
      <c r="L445" s="81">
        <f t="shared" si="258"/>
        <v>4.4408200000000004</v>
      </c>
      <c r="M445" s="81">
        <f t="shared" si="258"/>
        <v>4.6164500000000004</v>
      </c>
      <c r="N445" s="81">
        <f t="shared" si="258"/>
        <v>4.6863400000000004</v>
      </c>
      <c r="O445" s="81">
        <f t="shared" si="258"/>
        <v>4.6179800000000002</v>
      </c>
      <c r="P445" s="81">
        <f t="shared" si="258"/>
        <v>4.5630199999999999</v>
      </c>
      <c r="Q445" s="81">
        <f t="shared" si="258"/>
        <v>4.5636900000000002</v>
      </c>
      <c r="R445" s="81">
        <f t="shared" si="258"/>
        <v>4.5511699999999999</v>
      </c>
      <c r="S445" s="81">
        <f t="shared" si="258"/>
        <v>4.5500299999999996</v>
      </c>
      <c r="T445" s="81">
        <f t="shared" si="258"/>
        <v>4.5289400000000004</v>
      </c>
      <c r="U445" s="81">
        <f t="shared" si="258"/>
        <v>4.5423200000000001</v>
      </c>
      <c r="V445" s="81">
        <f t="shared" si="258"/>
        <v>4.5642699999999996</v>
      </c>
      <c r="W445" s="81">
        <f t="shared" si="258"/>
        <v>4.5831600000000003</v>
      </c>
      <c r="X445" s="81">
        <f t="shared" si="258"/>
        <v>4.4353600000000002</v>
      </c>
      <c r="Y445" s="81">
        <f t="shared" si="258"/>
        <v>4.20817</v>
      </c>
      <c r="Z445" s="81">
        <f t="shared" si="258"/>
        <v>3.95085</v>
      </c>
      <c r="AA445" s="81">
        <f t="shared" si="258"/>
        <v>3.7774399999999999</v>
      </c>
    </row>
    <row r="446" spans="1:27" ht="12.75" hidden="1" customHeight="1" outlineLevel="1" x14ac:dyDescent="0.2">
      <c r="A446" s="89" t="s">
        <v>1879</v>
      </c>
      <c r="B446" s="63" t="s">
        <v>230</v>
      </c>
      <c r="C446" s="43" t="s">
        <v>79</v>
      </c>
      <c r="D446" s="44">
        <v>1148.6199999999999</v>
      </c>
      <c r="E446" s="44">
        <v>923.74</v>
      </c>
      <c r="F446" s="44">
        <v>644.64</v>
      </c>
      <c r="G446" s="44">
        <v>697.3</v>
      </c>
      <c r="H446" s="44">
        <v>941.21</v>
      </c>
      <c r="I446" s="44">
        <v>1333.28</v>
      </c>
      <c r="J446" s="44">
        <v>1490.64</v>
      </c>
      <c r="K446" s="44">
        <v>1671.64</v>
      </c>
      <c r="L446" s="44">
        <v>1996.89</v>
      </c>
      <c r="M446" s="44">
        <v>2172.52</v>
      </c>
      <c r="N446" s="44">
        <v>2242.41</v>
      </c>
      <c r="O446" s="44">
        <v>2174.0500000000002</v>
      </c>
      <c r="P446" s="44">
        <v>2119.09</v>
      </c>
      <c r="Q446" s="44">
        <v>2119.7600000000002</v>
      </c>
      <c r="R446" s="44">
        <v>2107.2399999999998</v>
      </c>
      <c r="S446" s="44">
        <v>2106.1</v>
      </c>
      <c r="T446" s="44">
        <v>2085.0100000000002</v>
      </c>
      <c r="U446" s="44">
        <v>2098.39</v>
      </c>
      <c r="V446" s="44">
        <v>2120.34</v>
      </c>
      <c r="W446" s="44">
        <v>2139.23</v>
      </c>
      <c r="X446" s="44">
        <v>1991.43</v>
      </c>
      <c r="Y446" s="44">
        <v>1764.24</v>
      </c>
      <c r="Z446" s="44">
        <v>1506.92</v>
      </c>
      <c r="AA446" s="44">
        <v>1333.51</v>
      </c>
    </row>
    <row r="447" spans="1:27" ht="12.75" hidden="1" customHeight="1" outlineLevel="1" x14ac:dyDescent="0.2">
      <c r="A447" s="89" t="s">
        <v>1880</v>
      </c>
      <c r="B447" s="63" t="s">
        <v>90</v>
      </c>
      <c r="C447" s="43" t="s">
        <v>79</v>
      </c>
      <c r="D447" s="44">
        <f>$D$317</f>
        <v>2222.89</v>
      </c>
      <c r="E447" s="44">
        <f t="shared" ref="E447:AA447" si="259">$D$317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2">
      <c r="A448" s="89" t="s">
        <v>1881</v>
      </c>
      <c r="B448" s="63" t="s">
        <v>83</v>
      </c>
      <c r="C448" s="43" t="s">
        <v>79</v>
      </c>
      <c r="D448" s="44">
        <v>4.68</v>
      </c>
      <c r="E448" s="44">
        <v>4.68</v>
      </c>
      <c r="F448" s="44">
        <v>4.68</v>
      </c>
      <c r="G448" s="44">
        <v>4.68</v>
      </c>
      <c r="H448" s="44">
        <v>4.68</v>
      </c>
      <c r="I448" s="44">
        <v>4.68</v>
      </c>
      <c r="J448" s="44">
        <v>4.68</v>
      </c>
      <c r="K448" s="44">
        <v>4.68</v>
      </c>
      <c r="L448" s="44">
        <v>4.68</v>
      </c>
      <c r="M448" s="44">
        <v>4.68</v>
      </c>
      <c r="N448" s="44">
        <v>4.68</v>
      </c>
      <c r="O448" s="44">
        <v>4.68</v>
      </c>
      <c r="P448" s="44">
        <v>4.68</v>
      </c>
      <c r="Q448" s="44">
        <v>4.68</v>
      </c>
      <c r="R448" s="44">
        <v>4.68</v>
      </c>
      <c r="S448" s="44">
        <v>4.68</v>
      </c>
      <c r="T448" s="44">
        <v>4.68</v>
      </c>
      <c r="U448" s="44">
        <v>4.68</v>
      </c>
      <c r="V448" s="44">
        <v>4.68</v>
      </c>
      <c r="W448" s="44">
        <v>4.68</v>
      </c>
      <c r="X448" s="44">
        <v>4.68</v>
      </c>
      <c r="Y448" s="44">
        <v>4.68</v>
      </c>
      <c r="Z448" s="44">
        <v>4.68</v>
      </c>
      <c r="AA448" s="44">
        <v>4.68</v>
      </c>
    </row>
    <row r="449" spans="1:27" ht="12.75" hidden="1" customHeight="1" outlineLevel="1" x14ac:dyDescent="0.2">
      <c r="A449" s="89" t="s">
        <v>1882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collapsed="1" x14ac:dyDescent="0.2">
      <c r="A450" s="88" t="s">
        <v>1883</v>
      </c>
      <c r="B450" s="28" t="str">
        <f>"28"&amp;"."&amp;$B$776&amp;"."&amp;$B$777</f>
        <v>28.09.2023</v>
      </c>
      <c r="C450" s="80" t="s">
        <v>76</v>
      </c>
      <c r="D450" s="81">
        <f>ROUND(((D451+D452+D454+D453)/1000),5)</f>
        <v>3.63618</v>
      </c>
      <c r="E450" s="81">
        <f>ROUND(((E451+E452+E454+E453)/1000),5)</f>
        <v>3.5230600000000001</v>
      </c>
      <c r="F450" s="81">
        <f>ROUND(((F451+F452+F454+F453)/1000),5)</f>
        <v>3.50651</v>
      </c>
      <c r="G450" s="81">
        <f t="shared" ref="G450:AA450" si="261">ROUND(((G451+G452+G454+G453)/1000),5)</f>
        <v>3.49186</v>
      </c>
      <c r="H450" s="81">
        <f t="shared" si="261"/>
        <v>3.5912500000000001</v>
      </c>
      <c r="I450" s="81">
        <f t="shared" si="261"/>
        <v>3.8045399999999998</v>
      </c>
      <c r="J450" s="81">
        <f t="shared" si="261"/>
        <v>3.8902800000000002</v>
      </c>
      <c r="K450" s="81">
        <f t="shared" si="261"/>
        <v>4.0180499999999997</v>
      </c>
      <c r="L450" s="81">
        <f t="shared" si="261"/>
        <v>4.2706499999999998</v>
      </c>
      <c r="M450" s="81">
        <f t="shared" si="261"/>
        <v>4.3786800000000001</v>
      </c>
      <c r="N450" s="81">
        <f t="shared" si="261"/>
        <v>4.3869199999999999</v>
      </c>
      <c r="O450" s="81">
        <f t="shared" si="261"/>
        <v>4.3653500000000003</v>
      </c>
      <c r="P450" s="81">
        <f t="shared" si="261"/>
        <v>4.3181900000000004</v>
      </c>
      <c r="Q450" s="81">
        <f t="shared" si="261"/>
        <v>4.33439</v>
      </c>
      <c r="R450" s="81">
        <f t="shared" si="261"/>
        <v>4.3988100000000001</v>
      </c>
      <c r="S450" s="81">
        <f t="shared" si="261"/>
        <v>4.3961499999999996</v>
      </c>
      <c r="T450" s="81">
        <f t="shared" si="261"/>
        <v>4.3918400000000002</v>
      </c>
      <c r="U450" s="81">
        <f t="shared" si="261"/>
        <v>4.3734799999999998</v>
      </c>
      <c r="V450" s="81">
        <f t="shared" si="261"/>
        <v>4.5351600000000003</v>
      </c>
      <c r="W450" s="81">
        <f t="shared" si="261"/>
        <v>4.5564400000000003</v>
      </c>
      <c r="X450" s="81">
        <f t="shared" si="261"/>
        <v>4.4289100000000001</v>
      </c>
      <c r="Y450" s="81">
        <f t="shared" si="261"/>
        <v>4.2414899999999998</v>
      </c>
      <c r="Z450" s="81">
        <f t="shared" si="261"/>
        <v>3.9290099999999999</v>
      </c>
      <c r="AA450" s="81">
        <f t="shared" si="261"/>
        <v>3.8054199999999998</v>
      </c>
    </row>
    <row r="451" spans="1:27" ht="12.75" hidden="1" customHeight="1" outlineLevel="1" x14ac:dyDescent="0.2">
      <c r="A451" s="89" t="s">
        <v>1884</v>
      </c>
      <c r="B451" s="63" t="s">
        <v>230</v>
      </c>
      <c r="C451" s="43" t="s">
        <v>79</v>
      </c>
      <c r="D451" s="44">
        <v>1192.25</v>
      </c>
      <c r="E451" s="44">
        <v>1079.1300000000001</v>
      </c>
      <c r="F451" s="44">
        <v>1062.58</v>
      </c>
      <c r="G451" s="44">
        <v>1047.93</v>
      </c>
      <c r="H451" s="44">
        <v>1147.32</v>
      </c>
      <c r="I451" s="44">
        <v>1360.61</v>
      </c>
      <c r="J451" s="44">
        <v>1446.35</v>
      </c>
      <c r="K451" s="44">
        <v>1574.12</v>
      </c>
      <c r="L451" s="44">
        <v>1826.72</v>
      </c>
      <c r="M451" s="44">
        <v>1934.75</v>
      </c>
      <c r="N451" s="44">
        <v>1942.99</v>
      </c>
      <c r="O451" s="44">
        <v>1921.42</v>
      </c>
      <c r="P451" s="44">
        <v>1874.26</v>
      </c>
      <c r="Q451" s="44">
        <v>1890.46</v>
      </c>
      <c r="R451" s="44">
        <v>1954.88</v>
      </c>
      <c r="S451" s="44">
        <v>1952.22</v>
      </c>
      <c r="T451" s="44">
        <v>1947.91</v>
      </c>
      <c r="U451" s="44">
        <v>1929.55</v>
      </c>
      <c r="V451" s="44">
        <v>2091.23</v>
      </c>
      <c r="W451" s="44">
        <v>2112.5100000000002</v>
      </c>
      <c r="X451" s="44">
        <v>1984.98</v>
      </c>
      <c r="Y451" s="44">
        <v>1797.56</v>
      </c>
      <c r="Z451" s="44">
        <v>1485.08</v>
      </c>
      <c r="AA451" s="44">
        <v>1361.49</v>
      </c>
    </row>
    <row r="452" spans="1:27" ht="12.75" hidden="1" customHeight="1" outlineLevel="1" x14ac:dyDescent="0.2">
      <c r="A452" s="89" t="s">
        <v>1885</v>
      </c>
      <c r="B452" s="63" t="s">
        <v>90</v>
      </c>
      <c r="C452" s="43" t="s">
        <v>79</v>
      </c>
      <c r="D452" s="44">
        <f>$D$317</f>
        <v>2222.89</v>
      </c>
      <c r="E452" s="44">
        <f t="shared" ref="E452:AA452" si="262">$D$317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2">
      <c r="A453" s="89" t="s">
        <v>1886</v>
      </c>
      <c r="B453" s="63" t="s">
        <v>83</v>
      </c>
      <c r="C453" s="43" t="s">
        <v>79</v>
      </c>
      <c r="D453" s="44">
        <v>4.68</v>
      </c>
      <c r="E453" s="44">
        <v>4.68</v>
      </c>
      <c r="F453" s="44">
        <v>4.68</v>
      </c>
      <c r="G453" s="44">
        <v>4.68</v>
      </c>
      <c r="H453" s="44">
        <v>4.68</v>
      </c>
      <c r="I453" s="44">
        <v>4.68</v>
      </c>
      <c r="J453" s="44">
        <v>4.68</v>
      </c>
      <c r="K453" s="44">
        <v>4.68</v>
      </c>
      <c r="L453" s="44">
        <v>4.68</v>
      </c>
      <c r="M453" s="44">
        <v>4.68</v>
      </c>
      <c r="N453" s="44">
        <v>4.68</v>
      </c>
      <c r="O453" s="44">
        <v>4.68</v>
      </c>
      <c r="P453" s="44">
        <v>4.68</v>
      </c>
      <c r="Q453" s="44">
        <v>4.68</v>
      </c>
      <c r="R453" s="44">
        <v>4.68</v>
      </c>
      <c r="S453" s="44">
        <v>4.68</v>
      </c>
      <c r="T453" s="44">
        <v>4.68</v>
      </c>
      <c r="U453" s="44">
        <v>4.68</v>
      </c>
      <c r="V453" s="44">
        <v>4.68</v>
      </c>
      <c r="W453" s="44">
        <v>4.68</v>
      </c>
      <c r="X453" s="44">
        <v>4.68</v>
      </c>
      <c r="Y453" s="44">
        <v>4.68</v>
      </c>
      <c r="Z453" s="44">
        <v>4.68</v>
      </c>
      <c r="AA453" s="44">
        <v>4.68</v>
      </c>
    </row>
    <row r="454" spans="1:27" ht="12.75" hidden="1" customHeight="1" outlineLevel="1" x14ac:dyDescent="0.2">
      <c r="A454" s="89" t="s">
        <v>1887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collapsed="1" x14ac:dyDescent="0.2">
      <c r="A455" s="88" t="s">
        <v>1888</v>
      </c>
      <c r="B455" s="28" t="str">
        <f>"29"&amp;"."&amp;$B$776&amp;"."&amp;$B$777</f>
        <v>29.09.2023</v>
      </c>
      <c r="C455" s="80" t="s">
        <v>76</v>
      </c>
      <c r="D455" s="81">
        <f>ROUND(((D456+D457+D459+D458)/1000),5)</f>
        <v>3.6182500000000002</v>
      </c>
      <c r="E455" s="81">
        <f>ROUND(((E456+E457+E459+E458)/1000),5)</f>
        <v>3.4319799999999998</v>
      </c>
      <c r="F455" s="81">
        <f>ROUND(((F456+F457+F459+F458)/1000),5)</f>
        <v>3.3800599999999998</v>
      </c>
      <c r="G455" s="81">
        <f t="shared" ref="G455:AA455" si="264">ROUND(((G456+G457+G459+G458)/1000),5)</f>
        <v>3.39628</v>
      </c>
      <c r="H455" s="81">
        <f t="shared" si="264"/>
        <v>3.50949</v>
      </c>
      <c r="I455" s="81">
        <f t="shared" si="264"/>
        <v>3.73685</v>
      </c>
      <c r="J455" s="81">
        <f t="shared" si="264"/>
        <v>3.8382399999999999</v>
      </c>
      <c r="K455" s="81">
        <f t="shared" si="264"/>
        <v>4.0230800000000002</v>
      </c>
      <c r="L455" s="81">
        <f t="shared" si="264"/>
        <v>4.2521899999999997</v>
      </c>
      <c r="M455" s="81">
        <f t="shared" si="264"/>
        <v>4.3839499999999996</v>
      </c>
      <c r="N455" s="81">
        <f t="shared" si="264"/>
        <v>4.3887299999999998</v>
      </c>
      <c r="O455" s="81">
        <f t="shared" si="264"/>
        <v>4.3446699999999998</v>
      </c>
      <c r="P455" s="81">
        <f t="shared" si="264"/>
        <v>4.31982</v>
      </c>
      <c r="Q455" s="81">
        <f t="shared" si="264"/>
        <v>4.3772700000000002</v>
      </c>
      <c r="R455" s="81">
        <f t="shared" si="264"/>
        <v>4.4002999999999997</v>
      </c>
      <c r="S455" s="81">
        <f t="shared" si="264"/>
        <v>4.3940099999999997</v>
      </c>
      <c r="T455" s="81">
        <f t="shared" si="264"/>
        <v>4.38443</v>
      </c>
      <c r="U455" s="81">
        <f t="shared" si="264"/>
        <v>4.3785499999999997</v>
      </c>
      <c r="V455" s="81">
        <f t="shared" si="264"/>
        <v>4.4695200000000002</v>
      </c>
      <c r="W455" s="81">
        <f t="shared" si="264"/>
        <v>4.5218100000000003</v>
      </c>
      <c r="X455" s="81">
        <f t="shared" si="264"/>
        <v>4.4327300000000003</v>
      </c>
      <c r="Y455" s="81">
        <f t="shared" si="264"/>
        <v>4.2889799999999996</v>
      </c>
      <c r="Z455" s="81">
        <f t="shared" si="264"/>
        <v>3.9867900000000001</v>
      </c>
      <c r="AA455" s="81">
        <f t="shared" si="264"/>
        <v>3.8712900000000001</v>
      </c>
    </row>
    <row r="456" spans="1:27" ht="12.75" hidden="1" customHeight="1" outlineLevel="1" x14ac:dyDescent="0.2">
      <c r="A456" s="89" t="s">
        <v>1889</v>
      </c>
      <c r="B456" s="63" t="s">
        <v>230</v>
      </c>
      <c r="C456" s="43" t="s">
        <v>79</v>
      </c>
      <c r="D456" s="44">
        <v>1174.32</v>
      </c>
      <c r="E456" s="44">
        <v>988.05</v>
      </c>
      <c r="F456" s="44">
        <v>936.13</v>
      </c>
      <c r="G456" s="44">
        <v>952.35</v>
      </c>
      <c r="H456" s="44">
        <v>1065.56</v>
      </c>
      <c r="I456" s="44">
        <v>1292.92</v>
      </c>
      <c r="J456" s="44">
        <v>1394.31</v>
      </c>
      <c r="K456" s="44">
        <v>1579.15</v>
      </c>
      <c r="L456" s="44">
        <v>1808.26</v>
      </c>
      <c r="M456" s="44">
        <v>1940.02</v>
      </c>
      <c r="N456" s="44">
        <v>1944.8</v>
      </c>
      <c r="O456" s="44">
        <v>1900.74</v>
      </c>
      <c r="P456" s="44">
        <v>1875.89</v>
      </c>
      <c r="Q456" s="44">
        <v>1933.34</v>
      </c>
      <c r="R456" s="44">
        <v>1956.37</v>
      </c>
      <c r="S456" s="44">
        <v>1950.08</v>
      </c>
      <c r="T456" s="44">
        <v>1940.5</v>
      </c>
      <c r="U456" s="44">
        <v>1934.62</v>
      </c>
      <c r="V456" s="44">
        <v>2025.59</v>
      </c>
      <c r="W456" s="44">
        <v>2077.88</v>
      </c>
      <c r="X456" s="44">
        <v>1988.8</v>
      </c>
      <c r="Y456" s="44">
        <v>1845.05</v>
      </c>
      <c r="Z456" s="44">
        <v>1542.86</v>
      </c>
      <c r="AA456" s="44">
        <v>1427.36</v>
      </c>
    </row>
    <row r="457" spans="1:27" ht="12.75" hidden="1" customHeight="1" outlineLevel="1" x14ac:dyDescent="0.2">
      <c r="A457" s="89" t="s">
        <v>1890</v>
      </c>
      <c r="B457" s="63" t="s">
        <v>90</v>
      </c>
      <c r="C457" s="43" t="s">
        <v>79</v>
      </c>
      <c r="D457" s="44">
        <f>$D$317</f>
        <v>2222.89</v>
      </c>
      <c r="E457" s="44">
        <f t="shared" ref="E457:AA457" si="265">$D$317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2">
      <c r="A458" s="89" t="s">
        <v>1891</v>
      </c>
      <c r="B458" s="63" t="s">
        <v>83</v>
      </c>
      <c r="C458" s="43" t="s">
        <v>79</v>
      </c>
      <c r="D458" s="44">
        <v>4.68</v>
      </c>
      <c r="E458" s="44">
        <v>4.68</v>
      </c>
      <c r="F458" s="44">
        <v>4.68</v>
      </c>
      <c r="G458" s="44">
        <v>4.68</v>
      </c>
      <c r="H458" s="44">
        <v>4.68</v>
      </c>
      <c r="I458" s="44">
        <v>4.68</v>
      </c>
      <c r="J458" s="44">
        <v>4.68</v>
      </c>
      <c r="K458" s="44">
        <v>4.68</v>
      </c>
      <c r="L458" s="44">
        <v>4.68</v>
      </c>
      <c r="M458" s="44">
        <v>4.68</v>
      </c>
      <c r="N458" s="44">
        <v>4.68</v>
      </c>
      <c r="O458" s="44">
        <v>4.68</v>
      </c>
      <c r="P458" s="44">
        <v>4.68</v>
      </c>
      <c r="Q458" s="44">
        <v>4.68</v>
      </c>
      <c r="R458" s="44">
        <v>4.68</v>
      </c>
      <c r="S458" s="44">
        <v>4.68</v>
      </c>
      <c r="T458" s="44">
        <v>4.68</v>
      </c>
      <c r="U458" s="44">
        <v>4.68</v>
      </c>
      <c r="V458" s="44">
        <v>4.68</v>
      </c>
      <c r="W458" s="44">
        <v>4.68</v>
      </c>
      <c r="X458" s="44">
        <v>4.68</v>
      </c>
      <c r="Y458" s="44">
        <v>4.68</v>
      </c>
      <c r="Z458" s="44">
        <v>4.68</v>
      </c>
      <c r="AA458" s="44">
        <v>4.68</v>
      </c>
    </row>
    <row r="459" spans="1:27" ht="12.75" hidden="1" customHeight="1" outlineLevel="1" x14ac:dyDescent="0.2">
      <c r="A459" s="89" t="s">
        <v>1892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collapsed="1" x14ac:dyDescent="0.2">
      <c r="A460" s="88" t="s">
        <v>1893</v>
      </c>
      <c r="B460" s="28" t="str">
        <f>"30"&amp;"."&amp;$B$776&amp;"."&amp;$B$777</f>
        <v>30.09.2023</v>
      </c>
      <c r="C460" s="80" t="s">
        <v>76</v>
      </c>
      <c r="D460" s="81">
        <f>ROUND(((D461+D462+D464+D463)/1000),5)</f>
        <v>3.7697400000000001</v>
      </c>
      <c r="E460" s="81">
        <f>ROUND(((E461+E462+E464+E463)/1000),5)</f>
        <v>3.6892200000000002</v>
      </c>
      <c r="F460" s="81">
        <f>ROUND(((F461+F462+F464+F463)/1000),5)</f>
        <v>3.6187999999999998</v>
      </c>
      <c r="G460" s="81">
        <f t="shared" ref="G460:AA460" si="267">ROUND(((G461+G462+G464+G463)/1000),5)</f>
        <v>3.58508</v>
      </c>
      <c r="H460" s="81">
        <f t="shared" si="267"/>
        <v>3.6327699999999998</v>
      </c>
      <c r="I460" s="81">
        <f t="shared" si="267"/>
        <v>3.72628</v>
      </c>
      <c r="J460" s="81">
        <f t="shared" si="267"/>
        <v>3.7547999999999999</v>
      </c>
      <c r="K460" s="81">
        <f t="shared" si="267"/>
        <v>3.9224000000000001</v>
      </c>
      <c r="L460" s="81">
        <f t="shared" si="267"/>
        <v>4.2102700000000004</v>
      </c>
      <c r="M460" s="81">
        <f t="shared" si="267"/>
        <v>4.4171500000000004</v>
      </c>
      <c r="N460" s="81">
        <f t="shared" si="267"/>
        <v>4.4495399999999998</v>
      </c>
      <c r="O460" s="81">
        <f t="shared" si="267"/>
        <v>4.4539499999999999</v>
      </c>
      <c r="P460" s="81">
        <f t="shared" si="267"/>
        <v>4.4294500000000001</v>
      </c>
      <c r="Q460" s="81">
        <f t="shared" si="267"/>
        <v>4.4269800000000004</v>
      </c>
      <c r="R460" s="81">
        <f t="shared" si="267"/>
        <v>4.4287999999999998</v>
      </c>
      <c r="S460" s="81">
        <f t="shared" si="267"/>
        <v>4.4255699999999996</v>
      </c>
      <c r="T460" s="81">
        <f t="shared" si="267"/>
        <v>4.4116200000000001</v>
      </c>
      <c r="U460" s="81">
        <f t="shared" si="267"/>
        <v>4.3449799999999996</v>
      </c>
      <c r="V460" s="81">
        <f t="shared" si="267"/>
        <v>4.4443900000000003</v>
      </c>
      <c r="W460" s="81">
        <f t="shared" si="267"/>
        <v>4.4939999999999998</v>
      </c>
      <c r="X460" s="81">
        <f t="shared" si="267"/>
        <v>4.4371200000000002</v>
      </c>
      <c r="Y460" s="81">
        <f t="shared" si="267"/>
        <v>4.1788699999999999</v>
      </c>
      <c r="Z460" s="81">
        <f t="shared" si="267"/>
        <v>4.0362200000000001</v>
      </c>
      <c r="AA460" s="81">
        <f t="shared" si="267"/>
        <v>3.8275199999999998</v>
      </c>
    </row>
    <row r="461" spans="1:27" ht="12.75" hidden="1" customHeight="1" outlineLevel="1" x14ac:dyDescent="0.2">
      <c r="A461" s="89" t="s">
        <v>1894</v>
      </c>
      <c r="B461" s="63" t="s">
        <v>230</v>
      </c>
      <c r="C461" s="43" t="s">
        <v>79</v>
      </c>
      <c r="D461" s="44">
        <v>1325.81</v>
      </c>
      <c r="E461" s="44">
        <v>1245.29</v>
      </c>
      <c r="F461" s="44">
        <v>1174.8699999999999</v>
      </c>
      <c r="G461" s="44">
        <v>1141.1500000000001</v>
      </c>
      <c r="H461" s="44">
        <v>1188.8399999999999</v>
      </c>
      <c r="I461" s="44">
        <v>1282.3499999999999</v>
      </c>
      <c r="J461" s="44">
        <v>1310.87</v>
      </c>
      <c r="K461" s="44">
        <v>1478.47</v>
      </c>
      <c r="L461" s="44">
        <v>1766.34</v>
      </c>
      <c r="M461" s="44">
        <v>1973.22</v>
      </c>
      <c r="N461" s="44">
        <v>2005.61</v>
      </c>
      <c r="O461" s="44">
        <v>2010.02</v>
      </c>
      <c r="P461" s="44">
        <v>1985.52</v>
      </c>
      <c r="Q461" s="44">
        <v>1983.05</v>
      </c>
      <c r="R461" s="44">
        <v>1984.87</v>
      </c>
      <c r="S461" s="44">
        <v>1981.64</v>
      </c>
      <c r="T461" s="44">
        <v>1967.69</v>
      </c>
      <c r="U461" s="44">
        <v>1901.05</v>
      </c>
      <c r="V461" s="44">
        <v>2000.46</v>
      </c>
      <c r="W461" s="44">
        <v>2050.0700000000002</v>
      </c>
      <c r="X461" s="44">
        <v>1993.19</v>
      </c>
      <c r="Y461" s="44">
        <v>1734.94</v>
      </c>
      <c r="Z461" s="44">
        <v>1592.29</v>
      </c>
      <c r="AA461" s="44">
        <v>1383.59</v>
      </c>
    </row>
    <row r="462" spans="1:27" ht="12.75" hidden="1" customHeight="1" outlineLevel="1" x14ac:dyDescent="0.2">
      <c r="A462" s="89" t="s">
        <v>1895</v>
      </c>
      <c r="B462" s="63" t="s">
        <v>90</v>
      </c>
      <c r="C462" s="43" t="s">
        <v>79</v>
      </c>
      <c r="D462" s="44">
        <f>$D$317</f>
        <v>2222.89</v>
      </c>
      <c r="E462" s="44">
        <f t="shared" ref="E462:AA462" si="268">$D$317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2">
      <c r="A463" s="89" t="s">
        <v>1896</v>
      </c>
      <c r="B463" s="63" t="s">
        <v>83</v>
      </c>
      <c r="C463" s="43" t="s">
        <v>79</v>
      </c>
      <c r="D463" s="44">
        <v>4.68</v>
      </c>
      <c r="E463" s="44">
        <v>4.68</v>
      </c>
      <c r="F463" s="44">
        <v>4.68</v>
      </c>
      <c r="G463" s="44">
        <v>4.68</v>
      </c>
      <c r="H463" s="44">
        <v>4.68</v>
      </c>
      <c r="I463" s="44">
        <v>4.68</v>
      </c>
      <c r="J463" s="44">
        <v>4.68</v>
      </c>
      <c r="K463" s="44">
        <v>4.68</v>
      </c>
      <c r="L463" s="44">
        <v>4.68</v>
      </c>
      <c r="M463" s="44">
        <v>4.68</v>
      </c>
      <c r="N463" s="44">
        <v>4.68</v>
      </c>
      <c r="O463" s="44">
        <v>4.68</v>
      </c>
      <c r="P463" s="44">
        <v>4.68</v>
      </c>
      <c r="Q463" s="44">
        <v>4.68</v>
      </c>
      <c r="R463" s="44">
        <v>4.68</v>
      </c>
      <c r="S463" s="44">
        <v>4.68</v>
      </c>
      <c r="T463" s="44">
        <v>4.68</v>
      </c>
      <c r="U463" s="44">
        <v>4.68</v>
      </c>
      <c r="V463" s="44">
        <v>4.68</v>
      </c>
      <c r="W463" s="44">
        <v>4.68</v>
      </c>
      <c r="X463" s="44">
        <v>4.68</v>
      </c>
      <c r="Y463" s="44">
        <v>4.68</v>
      </c>
      <c r="Z463" s="44">
        <v>4.68</v>
      </c>
      <c r="AA463" s="44">
        <v>4.68</v>
      </c>
    </row>
    <row r="464" spans="1:27" ht="12.75" hidden="1" customHeight="1" outlineLevel="1" x14ac:dyDescent="0.2">
      <c r="A464" s="89" t="s">
        <v>1897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collapsed="1" x14ac:dyDescent="0.2">
      <c r="B465" s="91" t="s">
        <v>379</v>
      </c>
    </row>
    <row r="466" spans="1:27" x14ac:dyDescent="0.2">
      <c r="B466" s="91" t="s">
        <v>379</v>
      </c>
    </row>
    <row r="467" spans="1:27" x14ac:dyDescent="0.2">
      <c r="A467" s="179" t="s">
        <v>682</v>
      </c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1"/>
    </row>
    <row r="468" spans="1:27" ht="25.5" x14ac:dyDescent="0.2">
      <c r="A468" s="26" t="s">
        <v>64</v>
      </c>
      <c r="B468" s="27" t="s">
        <v>202</v>
      </c>
      <c r="C468" s="26" t="s">
        <v>203</v>
      </c>
      <c r="D468" s="27" t="s">
        <v>204</v>
      </c>
      <c r="E468" s="27" t="s">
        <v>205</v>
      </c>
      <c r="F468" s="27" t="s">
        <v>206</v>
      </c>
      <c r="G468" s="27" t="s">
        <v>207</v>
      </c>
      <c r="H468" s="27" t="s">
        <v>208</v>
      </c>
      <c r="I468" s="27" t="s">
        <v>209</v>
      </c>
      <c r="J468" s="27" t="s">
        <v>210</v>
      </c>
      <c r="K468" s="27" t="s">
        <v>211</v>
      </c>
      <c r="L468" s="27" t="s">
        <v>212</v>
      </c>
      <c r="M468" s="27" t="s">
        <v>213</v>
      </c>
      <c r="N468" s="27" t="s">
        <v>214</v>
      </c>
      <c r="O468" s="27" t="s">
        <v>215</v>
      </c>
      <c r="P468" s="27" t="s">
        <v>216</v>
      </c>
      <c r="Q468" s="27" t="s">
        <v>217</v>
      </c>
      <c r="R468" s="27" t="s">
        <v>218</v>
      </c>
      <c r="S468" s="27" t="s">
        <v>219</v>
      </c>
      <c r="T468" s="27" t="s">
        <v>220</v>
      </c>
      <c r="U468" s="27" t="s">
        <v>221</v>
      </c>
      <c r="V468" s="27" t="s">
        <v>222</v>
      </c>
      <c r="W468" s="27" t="s">
        <v>223</v>
      </c>
      <c r="X468" s="27" t="s">
        <v>224</v>
      </c>
      <c r="Y468" s="27" t="s">
        <v>225</v>
      </c>
      <c r="Z468" s="27" t="s">
        <v>226</v>
      </c>
      <c r="AA468" s="27" t="s">
        <v>227</v>
      </c>
    </row>
    <row r="469" spans="1:27" x14ac:dyDescent="0.2">
      <c r="A469" s="88" t="s">
        <v>1898</v>
      </c>
      <c r="B469" s="28" t="str">
        <f>"01"&amp;"."&amp;$B$776&amp;"."&amp;$B$777</f>
        <v>01.09.2023</v>
      </c>
      <c r="C469" s="80" t="s">
        <v>76</v>
      </c>
      <c r="D469" s="81">
        <f>ROUND(((D470+D471+D473+D472)/1000),5)</f>
        <v>5.1355500000000003</v>
      </c>
      <c r="E469" s="81">
        <f>ROUND(((E470+E471+E473+E472)/1000),5)</f>
        <v>5.0267600000000003</v>
      </c>
      <c r="F469" s="81">
        <f>ROUND(((F470+F471+F473+F472)/1000),5)</f>
        <v>4.9631600000000002</v>
      </c>
      <c r="G469" s="81">
        <f t="shared" ref="G469:AA469" si="270">ROUND(((G470+G471+G473+G472)/1000),5)</f>
        <v>4.9701399999999998</v>
      </c>
      <c r="H469" s="81">
        <f t="shared" si="270"/>
        <v>5.0148200000000003</v>
      </c>
      <c r="I469" s="81">
        <f t="shared" si="270"/>
        <v>5.0938999999999997</v>
      </c>
      <c r="J469" s="81">
        <f t="shared" si="270"/>
        <v>5.2036100000000003</v>
      </c>
      <c r="K469" s="81">
        <f t="shared" si="270"/>
        <v>5.45397</v>
      </c>
      <c r="L469" s="81">
        <f t="shared" si="270"/>
        <v>5.6481700000000004</v>
      </c>
      <c r="M469" s="81">
        <f t="shared" si="270"/>
        <v>5.8706300000000002</v>
      </c>
      <c r="N469" s="81">
        <f t="shared" si="270"/>
        <v>5.9057899999999997</v>
      </c>
      <c r="O469" s="81">
        <f t="shared" si="270"/>
        <v>5.8814900000000003</v>
      </c>
      <c r="P469" s="81">
        <f t="shared" si="270"/>
        <v>5.8884600000000002</v>
      </c>
      <c r="Q469" s="81">
        <f t="shared" si="270"/>
        <v>5.8916599999999999</v>
      </c>
      <c r="R469" s="81">
        <f t="shared" si="270"/>
        <v>5.96678</v>
      </c>
      <c r="S469" s="81">
        <f t="shared" si="270"/>
        <v>5.9529399999999999</v>
      </c>
      <c r="T469" s="81">
        <f t="shared" si="270"/>
        <v>5.9454599999999997</v>
      </c>
      <c r="U469" s="81">
        <f t="shared" si="270"/>
        <v>5.9136800000000003</v>
      </c>
      <c r="V469" s="81">
        <f t="shared" si="270"/>
        <v>5.9146099999999997</v>
      </c>
      <c r="W469" s="81">
        <f t="shared" si="270"/>
        <v>5.9511900000000004</v>
      </c>
      <c r="X469" s="81">
        <f t="shared" si="270"/>
        <v>5.9437699999999998</v>
      </c>
      <c r="Y469" s="81">
        <f t="shared" si="270"/>
        <v>5.8147000000000002</v>
      </c>
      <c r="Z469" s="81">
        <f t="shared" si="270"/>
        <v>5.5410599999999999</v>
      </c>
      <c r="AA469" s="81">
        <f t="shared" si="270"/>
        <v>5.33622</v>
      </c>
    </row>
    <row r="470" spans="1:27" ht="12.75" hidden="1" customHeight="1" outlineLevel="1" x14ac:dyDescent="0.2">
      <c r="A470" s="89" t="s">
        <v>1899</v>
      </c>
      <c r="B470" s="63" t="s">
        <v>230</v>
      </c>
      <c r="C470" s="43" t="s">
        <v>79</v>
      </c>
      <c r="D470" s="44">
        <v>1354.74</v>
      </c>
      <c r="E470" s="44">
        <v>1245.95</v>
      </c>
      <c r="F470" s="44">
        <v>1182.3499999999999</v>
      </c>
      <c r="G470" s="44">
        <v>1189.33</v>
      </c>
      <c r="H470" s="44">
        <v>1234.01</v>
      </c>
      <c r="I470" s="44">
        <v>1313.09</v>
      </c>
      <c r="J470" s="44">
        <v>1422.8</v>
      </c>
      <c r="K470" s="44">
        <v>1673.16</v>
      </c>
      <c r="L470" s="44">
        <v>1867.36</v>
      </c>
      <c r="M470" s="44">
        <v>2089.8200000000002</v>
      </c>
      <c r="N470" s="44">
        <v>2124.98</v>
      </c>
      <c r="O470" s="44">
        <v>2100.6799999999998</v>
      </c>
      <c r="P470" s="44">
        <v>2107.65</v>
      </c>
      <c r="Q470" s="44">
        <v>2110.85</v>
      </c>
      <c r="R470" s="44">
        <v>2185.9699999999998</v>
      </c>
      <c r="S470" s="44">
        <v>2172.13</v>
      </c>
      <c r="T470" s="44">
        <v>2164.65</v>
      </c>
      <c r="U470" s="44">
        <v>2132.87</v>
      </c>
      <c r="V470" s="44">
        <v>2133.8000000000002</v>
      </c>
      <c r="W470" s="44">
        <v>2170.38</v>
      </c>
      <c r="X470" s="44">
        <v>2162.96</v>
      </c>
      <c r="Y470" s="44">
        <v>2033.89</v>
      </c>
      <c r="Z470" s="44">
        <v>1760.25</v>
      </c>
      <c r="AA470" s="44">
        <v>1555.41</v>
      </c>
    </row>
    <row r="471" spans="1:27" ht="12.75" hidden="1" customHeight="1" outlineLevel="1" x14ac:dyDescent="0.2">
      <c r="A471" s="89" t="s">
        <v>1900</v>
      </c>
      <c r="B471" s="63" t="s">
        <v>90</v>
      </c>
      <c r="C471" s="43" t="s">
        <v>79</v>
      </c>
      <c r="D471" s="44">
        <v>3559.77</v>
      </c>
      <c r="E471" s="44">
        <f>$D$471</f>
        <v>3559.77</v>
      </c>
      <c r="F471" s="44">
        <f t="shared" ref="F471:AA471" si="271">$D$471</f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hidden="1" customHeight="1" outlineLevel="1" x14ac:dyDescent="0.2">
      <c r="A472" s="89" t="s">
        <v>1901</v>
      </c>
      <c r="B472" s="63" t="s">
        <v>83</v>
      </c>
      <c r="C472" s="43" t="s">
        <v>79</v>
      </c>
      <c r="D472" s="44">
        <v>4.68</v>
      </c>
      <c r="E472" s="44">
        <v>4.68</v>
      </c>
      <c r="F472" s="44">
        <v>4.68</v>
      </c>
      <c r="G472" s="44">
        <v>4.68</v>
      </c>
      <c r="H472" s="44">
        <v>4.68</v>
      </c>
      <c r="I472" s="44">
        <v>4.68</v>
      </c>
      <c r="J472" s="44">
        <v>4.68</v>
      </c>
      <c r="K472" s="44">
        <v>4.68</v>
      </c>
      <c r="L472" s="44">
        <v>4.68</v>
      </c>
      <c r="M472" s="44">
        <v>4.68</v>
      </c>
      <c r="N472" s="44">
        <v>4.68</v>
      </c>
      <c r="O472" s="44">
        <v>4.68</v>
      </c>
      <c r="P472" s="44">
        <v>4.68</v>
      </c>
      <c r="Q472" s="44">
        <v>4.68</v>
      </c>
      <c r="R472" s="44">
        <v>4.68</v>
      </c>
      <c r="S472" s="44">
        <v>4.68</v>
      </c>
      <c r="T472" s="44">
        <v>4.68</v>
      </c>
      <c r="U472" s="44">
        <v>4.68</v>
      </c>
      <c r="V472" s="44">
        <v>4.68</v>
      </c>
      <c r="W472" s="44">
        <v>4.68</v>
      </c>
      <c r="X472" s="44">
        <v>4.68</v>
      </c>
      <c r="Y472" s="44">
        <v>4.68</v>
      </c>
      <c r="Z472" s="44">
        <v>4.68</v>
      </c>
      <c r="AA472" s="44">
        <v>4.68</v>
      </c>
    </row>
    <row r="473" spans="1:27" ht="12.75" hidden="1" customHeight="1" outlineLevel="1" x14ac:dyDescent="0.2">
      <c r="A473" s="89" t="s">
        <v>1902</v>
      </c>
      <c r="B473" s="63" t="s">
        <v>81</v>
      </c>
      <c r="C473" s="43" t="s">
        <v>79</v>
      </c>
      <c r="D473" s="44">
        <f>$D$11</f>
        <v>216.36</v>
      </c>
      <c r="E473" s="44">
        <f t="shared" ref="E473:AA473" si="272">$D$11</f>
        <v>216.36</v>
      </c>
      <c r="F473" s="44">
        <f t="shared" si="272"/>
        <v>216.36</v>
      </c>
      <c r="G473" s="44">
        <f t="shared" si="272"/>
        <v>216.36</v>
      </c>
      <c r="H473" s="44">
        <f t="shared" si="272"/>
        <v>216.36</v>
      </c>
      <c r="I473" s="44">
        <f t="shared" si="272"/>
        <v>216.36</v>
      </c>
      <c r="J473" s="44">
        <f t="shared" si="272"/>
        <v>216.36</v>
      </c>
      <c r="K473" s="44">
        <f t="shared" si="272"/>
        <v>216.36</v>
      </c>
      <c r="L473" s="44">
        <f t="shared" si="272"/>
        <v>216.36</v>
      </c>
      <c r="M473" s="44">
        <f t="shared" si="272"/>
        <v>216.36</v>
      </c>
      <c r="N473" s="44">
        <f t="shared" si="272"/>
        <v>216.36</v>
      </c>
      <c r="O473" s="44">
        <f t="shared" si="272"/>
        <v>216.36</v>
      </c>
      <c r="P473" s="44">
        <f t="shared" si="272"/>
        <v>216.36</v>
      </c>
      <c r="Q473" s="44">
        <f t="shared" si="272"/>
        <v>216.36</v>
      </c>
      <c r="R473" s="44">
        <f t="shared" si="272"/>
        <v>216.36</v>
      </c>
      <c r="S473" s="44">
        <f t="shared" si="272"/>
        <v>216.36</v>
      </c>
      <c r="T473" s="44">
        <f t="shared" si="272"/>
        <v>216.36</v>
      </c>
      <c r="U473" s="44">
        <f t="shared" si="272"/>
        <v>216.36</v>
      </c>
      <c r="V473" s="44">
        <f t="shared" si="272"/>
        <v>216.36</v>
      </c>
      <c r="W473" s="44">
        <f t="shared" si="272"/>
        <v>216.36</v>
      </c>
      <c r="X473" s="44">
        <f t="shared" si="272"/>
        <v>216.36</v>
      </c>
      <c r="Y473" s="44">
        <f t="shared" si="272"/>
        <v>216.36</v>
      </c>
      <c r="Z473" s="44">
        <f t="shared" si="272"/>
        <v>216.36</v>
      </c>
      <c r="AA473" s="44">
        <f t="shared" si="272"/>
        <v>216.36</v>
      </c>
    </row>
    <row r="474" spans="1:27" collapsed="1" x14ac:dyDescent="0.2">
      <c r="A474" s="88" t="s">
        <v>1903</v>
      </c>
      <c r="B474" s="28" t="str">
        <f>"02"&amp;"."&amp;$B$776&amp;"."&amp;$B$777</f>
        <v>02.09.2023</v>
      </c>
      <c r="C474" s="80" t="s">
        <v>76</v>
      </c>
      <c r="D474" s="81">
        <f>ROUND(((D475+D476+D478+D477)/1000),5)</f>
        <v>5.3017399999999997</v>
      </c>
      <c r="E474" s="81">
        <f>ROUND(((E475+E476+E478+E477)/1000),5)</f>
        <v>5.1113400000000002</v>
      </c>
      <c r="F474" s="81">
        <f>ROUND(((F475+F476+F478+F477)/1000),5)</f>
        <v>5.0709</v>
      </c>
      <c r="G474" s="81">
        <f t="shared" ref="G474:AA474" si="273">ROUND(((G475+G476+G478+G477)/1000),5)</f>
        <v>5.0390699999999997</v>
      </c>
      <c r="H474" s="81">
        <f t="shared" si="273"/>
        <v>5.05701</v>
      </c>
      <c r="I474" s="81">
        <f t="shared" si="273"/>
        <v>5.0533400000000004</v>
      </c>
      <c r="J474" s="81">
        <f t="shared" si="273"/>
        <v>5.08073</v>
      </c>
      <c r="K474" s="81">
        <f t="shared" si="273"/>
        <v>5.3738200000000003</v>
      </c>
      <c r="L474" s="81">
        <f t="shared" si="273"/>
        <v>5.5673500000000002</v>
      </c>
      <c r="M474" s="81">
        <f t="shared" si="273"/>
        <v>5.7764699999999998</v>
      </c>
      <c r="N474" s="81">
        <f t="shared" si="273"/>
        <v>5.8461800000000004</v>
      </c>
      <c r="O474" s="81">
        <f t="shared" si="273"/>
        <v>5.8607699999999996</v>
      </c>
      <c r="P474" s="81">
        <f t="shared" si="273"/>
        <v>5.8531500000000003</v>
      </c>
      <c r="Q474" s="81">
        <f t="shared" si="273"/>
        <v>5.8587600000000002</v>
      </c>
      <c r="R474" s="81">
        <f t="shared" si="273"/>
        <v>5.8574200000000003</v>
      </c>
      <c r="S474" s="81">
        <f t="shared" si="273"/>
        <v>5.8520300000000001</v>
      </c>
      <c r="T474" s="81">
        <f t="shared" si="273"/>
        <v>5.8315000000000001</v>
      </c>
      <c r="U474" s="81">
        <f t="shared" si="273"/>
        <v>5.8025700000000002</v>
      </c>
      <c r="V474" s="81">
        <f t="shared" si="273"/>
        <v>5.8014099999999997</v>
      </c>
      <c r="W474" s="81">
        <f t="shared" si="273"/>
        <v>5.80905</v>
      </c>
      <c r="X474" s="81">
        <f t="shared" si="273"/>
        <v>5.8029599999999997</v>
      </c>
      <c r="Y474" s="81">
        <f t="shared" si="273"/>
        <v>5.7208199999999998</v>
      </c>
      <c r="Z474" s="81">
        <f t="shared" si="273"/>
        <v>5.5466899999999999</v>
      </c>
      <c r="AA474" s="81">
        <f t="shared" si="273"/>
        <v>5.4200200000000001</v>
      </c>
    </row>
    <row r="475" spans="1:27" ht="12.75" hidden="1" customHeight="1" outlineLevel="1" x14ac:dyDescent="0.2">
      <c r="A475" s="89" t="s">
        <v>1904</v>
      </c>
      <c r="B475" s="63" t="s">
        <v>230</v>
      </c>
      <c r="C475" s="43" t="s">
        <v>79</v>
      </c>
      <c r="D475" s="44">
        <v>1520.93</v>
      </c>
      <c r="E475" s="44">
        <v>1330.53</v>
      </c>
      <c r="F475" s="44">
        <v>1290.0899999999999</v>
      </c>
      <c r="G475" s="44">
        <v>1258.26</v>
      </c>
      <c r="H475" s="44">
        <v>1276.2</v>
      </c>
      <c r="I475" s="44">
        <v>1272.53</v>
      </c>
      <c r="J475" s="44">
        <v>1299.92</v>
      </c>
      <c r="K475" s="44">
        <v>1593.01</v>
      </c>
      <c r="L475" s="44">
        <v>1786.54</v>
      </c>
      <c r="M475" s="44">
        <v>1995.66</v>
      </c>
      <c r="N475" s="44">
        <v>2065.37</v>
      </c>
      <c r="O475" s="44">
        <v>2079.96</v>
      </c>
      <c r="P475" s="44">
        <v>2072.34</v>
      </c>
      <c r="Q475" s="44">
        <v>2077.9499999999998</v>
      </c>
      <c r="R475" s="44">
        <v>2076.61</v>
      </c>
      <c r="S475" s="44">
        <v>2071.2199999999998</v>
      </c>
      <c r="T475" s="44">
        <v>2050.69</v>
      </c>
      <c r="U475" s="44">
        <v>2021.76</v>
      </c>
      <c r="V475" s="44">
        <v>2020.6</v>
      </c>
      <c r="W475" s="44">
        <v>2028.24</v>
      </c>
      <c r="X475" s="44">
        <v>2022.15</v>
      </c>
      <c r="Y475" s="44">
        <v>1940.01</v>
      </c>
      <c r="Z475" s="44">
        <v>1765.88</v>
      </c>
      <c r="AA475" s="44">
        <v>1639.21</v>
      </c>
    </row>
    <row r="476" spans="1:27" ht="12.75" hidden="1" customHeight="1" outlineLevel="1" x14ac:dyDescent="0.2">
      <c r="A476" s="89" t="s">
        <v>1905</v>
      </c>
      <c r="B476" s="63" t="s">
        <v>90</v>
      </c>
      <c r="C476" s="43" t="s">
        <v>79</v>
      </c>
      <c r="D476" s="44">
        <f>$D$471</f>
        <v>3559.77</v>
      </c>
      <c r="E476" s="44">
        <f t="shared" ref="E476:AA476" si="274">$D$471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hidden="1" customHeight="1" outlineLevel="1" x14ac:dyDescent="0.2">
      <c r="A477" s="89" t="s">
        <v>1906</v>
      </c>
      <c r="B477" s="63" t="s">
        <v>83</v>
      </c>
      <c r="C477" s="43" t="s">
        <v>79</v>
      </c>
      <c r="D477" s="44">
        <v>4.68</v>
      </c>
      <c r="E477" s="44">
        <v>4.68</v>
      </c>
      <c r="F477" s="44">
        <v>4.68</v>
      </c>
      <c r="G477" s="44">
        <v>4.68</v>
      </c>
      <c r="H477" s="44">
        <v>4.68</v>
      </c>
      <c r="I477" s="44">
        <v>4.68</v>
      </c>
      <c r="J477" s="44">
        <v>4.68</v>
      </c>
      <c r="K477" s="44">
        <v>4.68</v>
      </c>
      <c r="L477" s="44">
        <v>4.68</v>
      </c>
      <c r="M477" s="44">
        <v>4.68</v>
      </c>
      <c r="N477" s="44">
        <v>4.68</v>
      </c>
      <c r="O477" s="44">
        <v>4.68</v>
      </c>
      <c r="P477" s="44">
        <v>4.68</v>
      </c>
      <c r="Q477" s="44">
        <v>4.68</v>
      </c>
      <c r="R477" s="44">
        <v>4.68</v>
      </c>
      <c r="S477" s="44">
        <v>4.68</v>
      </c>
      <c r="T477" s="44">
        <v>4.68</v>
      </c>
      <c r="U477" s="44">
        <v>4.68</v>
      </c>
      <c r="V477" s="44">
        <v>4.68</v>
      </c>
      <c r="W477" s="44">
        <v>4.68</v>
      </c>
      <c r="X477" s="44">
        <v>4.68</v>
      </c>
      <c r="Y477" s="44">
        <v>4.68</v>
      </c>
      <c r="Z477" s="44">
        <v>4.68</v>
      </c>
      <c r="AA477" s="44">
        <v>4.68</v>
      </c>
    </row>
    <row r="478" spans="1:27" ht="12.75" hidden="1" customHeight="1" outlineLevel="1" x14ac:dyDescent="0.2">
      <c r="A478" s="89" t="s">
        <v>1907</v>
      </c>
      <c r="B478" s="63" t="s">
        <v>81</v>
      </c>
      <c r="C478" s="43" t="s">
        <v>79</v>
      </c>
      <c r="D478" s="44">
        <f>$D$11</f>
        <v>216.36</v>
      </c>
      <c r="E478" s="44">
        <f t="shared" ref="E478:AA478" si="275">$D$11</f>
        <v>216.36</v>
      </c>
      <c r="F478" s="44">
        <f t="shared" si="275"/>
        <v>216.36</v>
      </c>
      <c r="G478" s="44">
        <f t="shared" si="275"/>
        <v>216.36</v>
      </c>
      <c r="H478" s="44">
        <f t="shared" si="275"/>
        <v>216.36</v>
      </c>
      <c r="I478" s="44">
        <f t="shared" si="275"/>
        <v>216.36</v>
      </c>
      <c r="J478" s="44">
        <f t="shared" si="275"/>
        <v>216.36</v>
      </c>
      <c r="K478" s="44">
        <f t="shared" si="275"/>
        <v>216.36</v>
      </c>
      <c r="L478" s="44">
        <f t="shared" si="275"/>
        <v>216.36</v>
      </c>
      <c r="M478" s="44">
        <f t="shared" si="275"/>
        <v>216.36</v>
      </c>
      <c r="N478" s="44">
        <f t="shared" si="275"/>
        <v>216.36</v>
      </c>
      <c r="O478" s="44">
        <f t="shared" si="275"/>
        <v>216.36</v>
      </c>
      <c r="P478" s="44">
        <f t="shared" si="275"/>
        <v>216.36</v>
      </c>
      <c r="Q478" s="44">
        <f t="shared" si="275"/>
        <v>216.36</v>
      </c>
      <c r="R478" s="44">
        <f t="shared" si="275"/>
        <v>216.36</v>
      </c>
      <c r="S478" s="44">
        <f t="shared" si="275"/>
        <v>216.36</v>
      </c>
      <c r="T478" s="44">
        <f t="shared" si="275"/>
        <v>216.36</v>
      </c>
      <c r="U478" s="44">
        <f t="shared" si="275"/>
        <v>216.36</v>
      </c>
      <c r="V478" s="44">
        <f t="shared" si="275"/>
        <v>216.36</v>
      </c>
      <c r="W478" s="44">
        <f t="shared" si="275"/>
        <v>216.36</v>
      </c>
      <c r="X478" s="44">
        <f t="shared" si="275"/>
        <v>216.36</v>
      </c>
      <c r="Y478" s="44">
        <f t="shared" si="275"/>
        <v>216.36</v>
      </c>
      <c r="Z478" s="44">
        <f t="shared" si="275"/>
        <v>216.36</v>
      </c>
      <c r="AA478" s="44">
        <f t="shared" si="275"/>
        <v>216.36</v>
      </c>
    </row>
    <row r="479" spans="1:27" collapsed="1" x14ac:dyDescent="0.2">
      <c r="A479" s="88" t="s">
        <v>1908</v>
      </c>
      <c r="B479" s="28" t="str">
        <f>"03"&amp;"."&amp;$B$776&amp;"."&amp;$B$777</f>
        <v>03.09.2023</v>
      </c>
      <c r="C479" s="80" t="s">
        <v>76</v>
      </c>
      <c r="D479" s="81">
        <f>ROUND(((D480+D481+D483+D482)/1000),5)</f>
        <v>5.0829800000000001</v>
      </c>
      <c r="E479" s="81">
        <f>ROUND(((E480+E481+E483+E482)/1000),5)</f>
        <v>4.9459299999999997</v>
      </c>
      <c r="F479" s="81">
        <f>ROUND(((F480+F481+F483+F482)/1000),5)</f>
        <v>4.8681000000000001</v>
      </c>
      <c r="G479" s="81">
        <f t="shared" ref="G479:AA479" si="276">ROUND(((G480+G481+G483+G482)/1000),5)</f>
        <v>4.8625100000000003</v>
      </c>
      <c r="H479" s="81">
        <f t="shared" si="276"/>
        <v>4.8605</v>
      </c>
      <c r="I479" s="81">
        <f t="shared" si="276"/>
        <v>4.8252300000000004</v>
      </c>
      <c r="J479" s="81">
        <f t="shared" si="276"/>
        <v>4.8445099999999996</v>
      </c>
      <c r="K479" s="81">
        <f t="shared" si="276"/>
        <v>5.0161199999999999</v>
      </c>
      <c r="L479" s="81">
        <f t="shared" si="276"/>
        <v>5.2892900000000003</v>
      </c>
      <c r="M479" s="81">
        <f t="shared" si="276"/>
        <v>5.51126</v>
      </c>
      <c r="N479" s="81">
        <f t="shared" si="276"/>
        <v>5.6048600000000004</v>
      </c>
      <c r="O479" s="81">
        <f t="shared" si="276"/>
        <v>5.6302500000000002</v>
      </c>
      <c r="P479" s="81">
        <f t="shared" si="276"/>
        <v>5.5965800000000003</v>
      </c>
      <c r="Q479" s="81">
        <f t="shared" si="276"/>
        <v>5.6062200000000004</v>
      </c>
      <c r="R479" s="81">
        <f t="shared" si="276"/>
        <v>5.5987600000000004</v>
      </c>
      <c r="S479" s="81">
        <f t="shared" si="276"/>
        <v>5.5727900000000004</v>
      </c>
      <c r="T479" s="81">
        <f t="shared" si="276"/>
        <v>5.5745699999999996</v>
      </c>
      <c r="U479" s="81">
        <f t="shared" si="276"/>
        <v>5.5223000000000004</v>
      </c>
      <c r="V479" s="81">
        <f t="shared" si="276"/>
        <v>5.5467700000000004</v>
      </c>
      <c r="W479" s="81">
        <f t="shared" si="276"/>
        <v>5.7129500000000002</v>
      </c>
      <c r="X479" s="81">
        <f t="shared" si="276"/>
        <v>5.7030000000000003</v>
      </c>
      <c r="Y479" s="81">
        <f t="shared" si="276"/>
        <v>5.6318999999999999</v>
      </c>
      <c r="Z479" s="81">
        <f t="shared" si="276"/>
        <v>5.4519000000000002</v>
      </c>
      <c r="AA479" s="81">
        <f t="shared" si="276"/>
        <v>5.13863</v>
      </c>
    </row>
    <row r="480" spans="1:27" ht="12.75" hidden="1" customHeight="1" outlineLevel="1" x14ac:dyDescent="0.2">
      <c r="A480" s="89" t="s">
        <v>1909</v>
      </c>
      <c r="B480" s="63" t="s">
        <v>230</v>
      </c>
      <c r="C480" s="43" t="s">
        <v>79</v>
      </c>
      <c r="D480" s="44">
        <v>1302.17</v>
      </c>
      <c r="E480" s="44">
        <v>1165.1199999999999</v>
      </c>
      <c r="F480" s="44">
        <v>1087.29</v>
      </c>
      <c r="G480" s="44">
        <v>1081.7</v>
      </c>
      <c r="H480" s="44">
        <v>1079.69</v>
      </c>
      <c r="I480" s="44">
        <v>1044.42</v>
      </c>
      <c r="J480" s="44">
        <v>1063.7</v>
      </c>
      <c r="K480" s="44">
        <v>1235.31</v>
      </c>
      <c r="L480" s="44">
        <v>1508.48</v>
      </c>
      <c r="M480" s="44">
        <v>1730.45</v>
      </c>
      <c r="N480" s="44">
        <v>1824.05</v>
      </c>
      <c r="O480" s="44">
        <v>1849.44</v>
      </c>
      <c r="P480" s="44">
        <v>1815.77</v>
      </c>
      <c r="Q480" s="44">
        <v>1825.41</v>
      </c>
      <c r="R480" s="44">
        <v>1817.95</v>
      </c>
      <c r="S480" s="44">
        <v>1791.98</v>
      </c>
      <c r="T480" s="44">
        <v>1793.76</v>
      </c>
      <c r="U480" s="44">
        <v>1741.49</v>
      </c>
      <c r="V480" s="44">
        <v>1765.96</v>
      </c>
      <c r="W480" s="44">
        <v>1932.14</v>
      </c>
      <c r="X480" s="44">
        <v>1922.19</v>
      </c>
      <c r="Y480" s="44">
        <v>1851.09</v>
      </c>
      <c r="Z480" s="44">
        <v>1671.09</v>
      </c>
      <c r="AA480" s="44">
        <v>1357.82</v>
      </c>
    </row>
    <row r="481" spans="1:27" ht="12.75" hidden="1" customHeight="1" outlineLevel="1" x14ac:dyDescent="0.2">
      <c r="A481" s="89" t="s">
        <v>1910</v>
      </c>
      <c r="B481" s="63" t="s">
        <v>90</v>
      </c>
      <c r="C481" s="43" t="s">
        <v>79</v>
      </c>
      <c r="D481" s="44">
        <f>$D$471</f>
        <v>3559.77</v>
      </c>
      <c r="E481" s="44">
        <f t="shared" ref="E481:AA481" si="277">$D$471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hidden="1" customHeight="1" outlineLevel="1" x14ac:dyDescent="0.2">
      <c r="A482" s="89" t="s">
        <v>1911</v>
      </c>
      <c r="B482" s="63" t="s">
        <v>83</v>
      </c>
      <c r="C482" s="43" t="s">
        <v>79</v>
      </c>
      <c r="D482" s="44">
        <v>4.68</v>
      </c>
      <c r="E482" s="44">
        <v>4.68</v>
      </c>
      <c r="F482" s="44">
        <v>4.68</v>
      </c>
      <c r="G482" s="44">
        <v>4.68</v>
      </c>
      <c r="H482" s="44">
        <v>4.68</v>
      </c>
      <c r="I482" s="44">
        <v>4.68</v>
      </c>
      <c r="J482" s="44">
        <v>4.68</v>
      </c>
      <c r="K482" s="44">
        <v>4.68</v>
      </c>
      <c r="L482" s="44">
        <v>4.68</v>
      </c>
      <c r="M482" s="44">
        <v>4.68</v>
      </c>
      <c r="N482" s="44">
        <v>4.68</v>
      </c>
      <c r="O482" s="44">
        <v>4.68</v>
      </c>
      <c r="P482" s="44">
        <v>4.68</v>
      </c>
      <c r="Q482" s="44">
        <v>4.68</v>
      </c>
      <c r="R482" s="44">
        <v>4.68</v>
      </c>
      <c r="S482" s="44">
        <v>4.68</v>
      </c>
      <c r="T482" s="44">
        <v>4.68</v>
      </c>
      <c r="U482" s="44">
        <v>4.68</v>
      </c>
      <c r="V482" s="44">
        <v>4.68</v>
      </c>
      <c r="W482" s="44">
        <v>4.68</v>
      </c>
      <c r="X482" s="44">
        <v>4.68</v>
      </c>
      <c r="Y482" s="44">
        <v>4.68</v>
      </c>
      <c r="Z482" s="44">
        <v>4.68</v>
      </c>
      <c r="AA482" s="44">
        <v>4.68</v>
      </c>
    </row>
    <row r="483" spans="1:27" ht="12.75" hidden="1" customHeight="1" outlineLevel="1" x14ac:dyDescent="0.2">
      <c r="A483" s="89" t="s">
        <v>1912</v>
      </c>
      <c r="B483" s="63" t="s">
        <v>81</v>
      </c>
      <c r="C483" s="43" t="s">
        <v>79</v>
      </c>
      <c r="D483" s="44">
        <f>$D$11</f>
        <v>216.36</v>
      </c>
      <c r="E483" s="44">
        <f t="shared" ref="E483:AA483" si="278">$D$11</f>
        <v>216.36</v>
      </c>
      <c r="F483" s="44">
        <f t="shared" si="278"/>
        <v>216.36</v>
      </c>
      <c r="G483" s="44">
        <f t="shared" si="278"/>
        <v>216.36</v>
      </c>
      <c r="H483" s="44">
        <f t="shared" si="278"/>
        <v>216.36</v>
      </c>
      <c r="I483" s="44">
        <f t="shared" si="278"/>
        <v>216.36</v>
      </c>
      <c r="J483" s="44">
        <f t="shared" si="278"/>
        <v>216.36</v>
      </c>
      <c r="K483" s="44">
        <f t="shared" si="278"/>
        <v>216.36</v>
      </c>
      <c r="L483" s="44">
        <f t="shared" si="278"/>
        <v>216.36</v>
      </c>
      <c r="M483" s="44">
        <f t="shared" si="278"/>
        <v>216.36</v>
      </c>
      <c r="N483" s="44">
        <f t="shared" si="278"/>
        <v>216.36</v>
      </c>
      <c r="O483" s="44">
        <f t="shared" si="278"/>
        <v>216.36</v>
      </c>
      <c r="P483" s="44">
        <f t="shared" si="278"/>
        <v>216.36</v>
      </c>
      <c r="Q483" s="44">
        <f t="shared" si="278"/>
        <v>216.36</v>
      </c>
      <c r="R483" s="44">
        <f t="shared" si="278"/>
        <v>216.36</v>
      </c>
      <c r="S483" s="44">
        <f t="shared" si="278"/>
        <v>216.36</v>
      </c>
      <c r="T483" s="44">
        <f t="shared" si="278"/>
        <v>216.36</v>
      </c>
      <c r="U483" s="44">
        <f t="shared" si="278"/>
        <v>216.36</v>
      </c>
      <c r="V483" s="44">
        <f t="shared" si="278"/>
        <v>216.36</v>
      </c>
      <c r="W483" s="44">
        <f t="shared" si="278"/>
        <v>216.36</v>
      </c>
      <c r="X483" s="44">
        <f t="shared" si="278"/>
        <v>216.36</v>
      </c>
      <c r="Y483" s="44">
        <f t="shared" si="278"/>
        <v>216.36</v>
      </c>
      <c r="Z483" s="44">
        <f t="shared" si="278"/>
        <v>216.36</v>
      </c>
      <c r="AA483" s="44">
        <f t="shared" si="278"/>
        <v>216.36</v>
      </c>
    </row>
    <row r="484" spans="1:27" collapsed="1" x14ac:dyDescent="0.2">
      <c r="A484" s="88" t="s">
        <v>1913</v>
      </c>
      <c r="B484" s="28" t="str">
        <f>"04"&amp;"."&amp;$B$776&amp;"."&amp;$B$777</f>
        <v>04.09.2023</v>
      </c>
      <c r="C484" s="80" t="s">
        <v>76</v>
      </c>
      <c r="D484" s="81">
        <f>ROUND(((D485+D486+D488+D487)/1000),5)</f>
        <v>5.1203900000000004</v>
      </c>
      <c r="E484" s="81">
        <f>ROUND(((E485+E486+E488+E487)/1000),5)</f>
        <v>4.9924299999999997</v>
      </c>
      <c r="F484" s="81">
        <f>ROUND(((F485+F486+F488+F487)/1000),5)</f>
        <v>4.9228199999999998</v>
      </c>
      <c r="G484" s="81">
        <f t="shared" ref="G484:AA484" si="279">ROUND(((G485+G486+G488+G487)/1000),5)</f>
        <v>4.88293</v>
      </c>
      <c r="H484" s="81">
        <f t="shared" si="279"/>
        <v>4.9294900000000004</v>
      </c>
      <c r="I484" s="81">
        <f t="shared" si="279"/>
        <v>4.9877599999999997</v>
      </c>
      <c r="J484" s="81">
        <f t="shared" si="279"/>
        <v>5.1417900000000003</v>
      </c>
      <c r="K484" s="81">
        <f t="shared" si="279"/>
        <v>5.4075600000000001</v>
      </c>
      <c r="L484" s="81">
        <f t="shared" si="279"/>
        <v>5.6025200000000002</v>
      </c>
      <c r="M484" s="81">
        <f t="shared" si="279"/>
        <v>5.7477299999999998</v>
      </c>
      <c r="N484" s="81">
        <f t="shared" si="279"/>
        <v>5.7914099999999999</v>
      </c>
      <c r="O484" s="81">
        <f t="shared" si="279"/>
        <v>5.7851699999999999</v>
      </c>
      <c r="P484" s="81">
        <f t="shared" si="279"/>
        <v>5.75082</v>
      </c>
      <c r="Q484" s="81">
        <f t="shared" si="279"/>
        <v>5.7899099999999999</v>
      </c>
      <c r="R484" s="81">
        <f t="shared" si="279"/>
        <v>5.8535599999999999</v>
      </c>
      <c r="S484" s="81">
        <f t="shared" si="279"/>
        <v>5.8508300000000002</v>
      </c>
      <c r="T484" s="81">
        <f t="shared" si="279"/>
        <v>5.8437900000000003</v>
      </c>
      <c r="U484" s="81">
        <f t="shared" si="279"/>
        <v>5.7864199999999997</v>
      </c>
      <c r="V484" s="81">
        <f t="shared" si="279"/>
        <v>5.7983599999999997</v>
      </c>
      <c r="W484" s="81">
        <f t="shared" si="279"/>
        <v>5.8466699999999996</v>
      </c>
      <c r="X484" s="81">
        <f t="shared" si="279"/>
        <v>5.8465999999999996</v>
      </c>
      <c r="Y484" s="81">
        <f t="shared" si="279"/>
        <v>5.7312599999999998</v>
      </c>
      <c r="Z484" s="81">
        <f t="shared" si="279"/>
        <v>5.5219899999999997</v>
      </c>
      <c r="AA484" s="81">
        <f t="shared" si="279"/>
        <v>5.2301200000000003</v>
      </c>
    </row>
    <row r="485" spans="1:27" ht="12.75" hidden="1" customHeight="1" outlineLevel="1" x14ac:dyDescent="0.2">
      <c r="A485" s="89" t="s">
        <v>1914</v>
      </c>
      <c r="B485" s="63" t="s">
        <v>230</v>
      </c>
      <c r="C485" s="43" t="s">
        <v>79</v>
      </c>
      <c r="D485" s="44">
        <v>1339.58</v>
      </c>
      <c r="E485" s="44">
        <v>1211.6199999999999</v>
      </c>
      <c r="F485" s="44">
        <v>1142.01</v>
      </c>
      <c r="G485" s="44">
        <v>1102.1199999999999</v>
      </c>
      <c r="H485" s="44">
        <v>1148.68</v>
      </c>
      <c r="I485" s="44">
        <v>1206.95</v>
      </c>
      <c r="J485" s="44">
        <v>1360.98</v>
      </c>
      <c r="K485" s="44">
        <v>1626.75</v>
      </c>
      <c r="L485" s="44">
        <v>1821.71</v>
      </c>
      <c r="M485" s="44">
        <v>1966.92</v>
      </c>
      <c r="N485" s="44">
        <v>2010.6</v>
      </c>
      <c r="O485" s="44">
        <v>2004.36</v>
      </c>
      <c r="P485" s="44">
        <v>1970.01</v>
      </c>
      <c r="Q485" s="44">
        <v>2009.1</v>
      </c>
      <c r="R485" s="44">
        <v>2072.75</v>
      </c>
      <c r="S485" s="44">
        <v>2070.02</v>
      </c>
      <c r="T485" s="44">
        <v>2062.98</v>
      </c>
      <c r="U485" s="44">
        <v>2005.61</v>
      </c>
      <c r="V485" s="44">
        <v>2017.55</v>
      </c>
      <c r="W485" s="44">
        <v>2065.86</v>
      </c>
      <c r="X485" s="44">
        <v>2065.79</v>
      </c>
      <c r="Y485" s="44">
        <v>1950.45</v>
      </c>
      <c r="Z485" s="44">
        <v>1741.18</v>
      </c>
      <c r="AA485" s="44">
        <v>1449.31</v>
      </c>
    </row>
    <row r="486" spans="1:27" ht="12.75" hidden="1" customHeight="1" outlineLevel="1" x14ac:dyDescent="0.2">
      <c r="A486" s="89" t="s">
        <v>1915</v>
      </c>
      <c r="B486" s="63" t="s">
        <v>90</v>
      </c>
      <c r="C486" s="43" t="s">
        <v>79</v>
      </c>
      <c r="D486" s="44">
        <f>$D$471</f>
        <v>3559.77</v>
      </c>
      <c r="E486" s="44">
        <f t="shared" ref="E486:AA486" si="280">$D$471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2">
      <c r="A487" s="89" t="s">
        <v>1916</v>
      </c>
      <c r="B487" s="63" t="s">
        <v>83</v>
      </c>
      <c r="C487" s="43" t="s">
        <v>79</v>
      </c>
      <c r="D487" s="44">
        <v>4.68</v>
      </c>
      <c r="E487" s="44">
        <v>4.68</v>
      </c>
      <c r="F487" s="44">
        <v>4.68</v>
      </c>
      <c r="G487" s="44">
        <v>4.68</v>
      </c>
      <c r="H487" s="44">
        <v>4.68</v>
      </c>
      <c r="I487" s="44">
        <v>4.68</v>
      </c>
      <c r="J487" s="44">
        <v>4.68</v>
      </c>
      <c r="K487" s="44">
        <v>4.68</v>
      </c>
      <c r="L487" s="44">
        <v>4.68</v>
      </c>
      <c r="M487" s="44">
        <v>4.68</v>
      </c>
      <c r="N487" s="44">
        <v>4.68</v>
      </c>
      <c r="O487" s="44">
        <v>4.68</v>
      </c>
      <c r="P487" s="44">
        <v>4.68</v>
      </c>
      <c r="Q487" s="44">
        <v>4.68</v>
      </c>
      <c r="R487" s="44">
        <v>4.68</v>
      </c>
      <c r="S487" s="44">
        <v>4.68</v>
      </c>
      <c r="T487" s="44">
        <v>4.68</v>
      </c>
      <c r="U487" s="44">
        <v>4.68</v>
      </c>
      <c r="V487" s="44">
        <v>4.68</v>
      </c>
      <c r="W487" s="44">
        <v>4.68</v>
      </c>
      <c r="X487" s="44">
        <v>4.68</v>
      </c>
      <c r="Y487" s="44">
        <v>4.68</v>
      </c>
      <c r="Z487" s="44">
        <v>4.68</v>
      </c>
      <c r="AA487" s="44">
        <v>4.68</v>
      </c>
    </row>
    <row r="488" spans="1:27" ht="12.75" hidden="1" customHeight="1" outlineLevel="1" x14ac:dyDescent="0.2">
      <c r="A488" s="89" t="s">
        <v>1917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collapsed="1" x14ac:dyDescent="0.2">
      <c r="A489" s="88" t="s">
        <v>1918</v>
      </c>
      <c r="B489" s="28" t="str">
        <f>"05"&amp;"."&amp;$B$776&amp;"."&amp;$B$777</f>
        <v>05.09.2023</v>
      </c>
      <c r="C489" s="80" t="s">
        <v>76</v>
      </c>
      <c r="D489" s="81">
        <f>ROUND(((D490+D491+D493+D492)/1000),5)</f>
        <v>5.1010999999999997</v>
      </c>
      <c r="E489" s="81">
        <f>ROUND(((E490+E491+E493+E492)/1000),5)</f>
        <v>5.01105</v>
      </c>
      <c r="F489" s="81">
        <f>ROUND(((F490+F491+F493+F492)/1000),5)</f>
        <v>4.9228699999999996</v>
      </c>
      <c r="G489" s="81">
        <f t="shared" ref="G489:AA489" si="282">ROUND(((G490+G491+G493+G492)/1000),5)</f>
        <v>4.9045199999999998</v>
      </c>
      <c r="H489" s="81">
        <f t="shared" si="282"/>
        <v>4.9685800000000002</v>
      </c>
      <c r="I489" s="81">
        <f t="shared" si="282"/>
        <v>5.0823600000000004</v>
      </c>
      <c r="J489" s="81">
        <f t="shared" si="282"/>
        <v>5.1863700000000001</v>
      </c>
      <c r="K489" s="81">
        <f t="shared" si="282"/>
        <v>5.47234</v>
      </c>
      <c r="L489" s="81">
        <f t="shared" si="282"/>
        <v>5.54772</v>
      </c>
      <c r="M489" s="81">
        <f t="shared" si="282"/>
        <v>5.7469999999999999</v>
      </c>
      <c r="N489" s="81">
        <f t="shared" si="282"/>
        <v>5.7799300000000002</v>
      </c>
      <c r="O489" s="81">
        <f t="shared" si="282"/>
        <v>5.7781799999999999</v>
      </c>
      <c r="P489" s="81">
        <f t="shared" si="282"/>
        <v>5.7619199999999999</v>
      </c>
      <c r="Q489" s="81">
        <f t="shared" si="282"/>
        <v>5.7813800000000004</v>
      </c>
      <c r="R489" s="81">
        <f t="shared" si="282"/>
        <v>5.8341099999999999</v>
      </c>
      <c r="S489" s="81">
        <f t="shared" si="282"/>
        <v>5.8295899999999996</v>
      </c>
      <c r="T489" s="81">
        <f t="shared" si="282"/>
        <v>5.8144</v>
      </c>
      <c r="U489" s="81">
        <f t="shared" si="282"/>
        <v>5.7758799999999999</v>
      </c>
      <c r="V489" s="81">
        <f t="shared" si="282"/>
        <v>5.7702499999999999</v>
      </c>
      <c r="W489" s="81">
        <f t="shared" si="282"/>
        <v>5.8238700000000003</v>
      </c>
      <c r="X489" s="81">
        <f t="shared" si="282"/>
        <v>5.8153899999999998</v>
      </c>
      <c r="Y489" s="81">
        <f t="shared" si="282"/>
        <v>5.7587900000000003</v>
      </c>
      <c r="Z489" s="81">
        <f t="shared" si="282"/>
        <v>5.54962</v>
      </c>
      <c r="AA489" s="81">
        <f t="shared" si="282"/>
        <v>5.4062599999999996</v>
      </c>
    </row>
    <row r="490" spans="1:27" ht="12.75" hidden="1" customHeight="1" outlineLevel="1" x14ac:dyDescent="0.2">
      <c r="A490" s="89" t="s">
        <v>1919</v>
      </c>
      <c r="B490" s="63" t="s">
        <v>230</v>
      </c>
      <c r="C490" s="43" t="s">
        <v>79</v>
      </c>
      <c r="D490" s="44">
        <v>1320.29</v>
      </c>
      <c r="E490" s="44">
        <v>1230.24</v>
      </c>
      <c r="F490" s="44">
        <v>1142.06</v>
      </c>
      <c r="G490" s="44">
        <v>1123.71</v>
      </c>
      <c r="H490" s="44">
        <v>1187.77</v>
      </c>
      <c r="I490" s="44">
        <v>1301.55</v>
      </c>
      <c r="J490" s="44">
        <v>1405.56</v>
      </c>
      <c r="K490" s="44">
        <v>1691.53</v>
      </c>
      <c r="L490" s="44">
        <v>1766.91</v>
      </c>
      <c r="M490" s="44">
        <v>1966.19</v>
      </c>
      <c r="N490" s="44">
        <v>1999.12</v>
      </c>
      <c r="O490" s="44">
        <v>1997.37</v>
      </c>
      <c r="P490" s="44">
        <v>1981.11</v>
      </c>
      <c r="Q490" s="44">
        <v>2000.57</v>
      </c>
      <c r="R490" s="44">
        <v>2053.3000000000002</v>
      </c>
      <c r="S490" s="44">
        <v>2048.7800000000002</v>
      </c>
      <c r="T490" s="44">
        <v>2033.59</v>
      </c>
      <c r="U490" s="44">
        <v>1995.07</v>
      </c>
      <c r="V490" s="44">
        <v>1989.44</v>
      </c>
      <c r="W490" s="44">
        <v>2043.06</v>
      </c>
      <c r="X490" s="44">
        <v>2034.58</v>
      </c>
      <c r="Y490" s="44">
        <v>1977.98</v>
      </c>
      <c r="Z490" s="44">
        <v>1768.81</v>
      </c>
      <c r="AA490" s="44">
        <v>1625.45</v>
      </c>
    </row>
    <row r="491" spans="1:27" ht="12.75" hidden="1" customHeight="1" outlineLevel="1" x14ac:dyDescent="0.2">
      <c r="A491" s="89" t="s">
        <v>1920</v>
      </c>
      <c r="B491" s="63" t="s">
        <v>90</v>
      </c>
      <c r="C491" s="43" t="s">
        <v>79</v>
      </c>
      <c r="D491" s="44">
        <f>$D$471</f>
        <v>3559.77</v>
      </c>
      <c r="E491" s="44">
        <f t="shared" ref="E491:AA491" si="283">$D$471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2">
      <c r="A492" s="89" t="s">
        <v>1921</v>
      </c>
      <c r="B492" s="63" t="s">
        <v>83</v>
      </c>
      <c r="C492" s="43" t="s">
        <v>79</v>
      </c>
      <c r="D492" s="44">
        <v>4.68</v>
      </c>
      <c r="E492" s="44">
        <v>4.68</v>
      </c>
      <c r="F492" s="44">
        <v>4.68</v>
      </c>
      <c r="G492" s="44">
        <v>4.68</v>
      </c>
      <c r="H492" s="44">
        <v>4.68</v>
      </c>
      <c r="I492" s="44">
        <v>4.68</v>
      </c>
      <c r="J492" s="44">
        <v>4.68</v>
      </c>
      <c r="K492" s="44">
        <v>4.68</v>
      </c>
      <c r="L492" s="44">
        <v>4.68</v>
      </c>
      <c r="M492" s="44">
        <v>4.68</v>
      </c>
      <c r="N492" s="44">
        <v>4.68</v>
      </c>
      <c r="O492" s="44">
        <v>4.68</v>
      </c>
      <c r="P492" s="44">
        <v>4.68</v>
      </c>
      <c r="Q492" s="44">
        <v>4.68</v>
      </c>
      <c r="R492" s="44">
        <v>4.68</v>
      </c>
      <c r="S492" s="44">
        <v>4.68</v>
      </c>
      <c r="T492" s="44">
        <v>4.68</v>
      </c>
      <c r="U492" s="44">
        <v>4.68</v>
      </c>
      <c r="V492" s="44">
        <v>4.68</v>
      </c>
      <c r="W492" s="44">
        <v>4.68</v>
      </c>
      <c r="X492" s="44">
        <v>4.68</v>
      </c>
      <c r="Y492" s="44">
        <v>4.68</v>
      </c>
      <c r="Z492" s="44">
        <v>4.68</v>
      </c>
      <c r="AA492" s="44">
        <v>4.68</v>
      </c>
    </row>
    <row r="493" spans="1:27" ht="12.75" hidden="1" customHeight="1" outlineLevel="1" x14ac:dyDescent="0.2">
      <c r="A493" s="89" t="s">
        <v>1922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collapsed="1" x14ac:dyDescent="0.2">
      <c r="A494" s="88" t="s">
        <v>1923</v>
      </c>
      <c r="B494" s="28" t="str">
        <f>"06"&amp;"."&amp;$B$776&amp;"."&amp;$B$777</f>
        <v>06.09.2023</v>
      </c>
      <c r="C494" s="80" t="s">
        <v>76</v>
      </c>
      <c r="D494" s="81">
        <f>ROUND(((D495+D496+D498+D497)/1000),5)</f>
        <v>5.0722800000000001</v>
      </c>
      <c r="E494" s="81">
        <f>ROUND(((E495+E496+E498+E497)/1000),5)</f>
        <v>4.93614</v>
      </c>
      <c r="F494" s="81">
        <f>ROUND(((F495+F496+F498+F497)/1000),5)</f>
        <v>4.8601099999999997</v>
      </c>
      <c r="G494" s="81">
        <f t="shared" ref="G494:AA494" si="285">ROUND(((G495+G496+G498+G497)/1000),5)</f>
        <v>4.8587100000000003</v>
      </c>
      <c r="H494" s="81">
        <f t="shared" si="285"/>
        <v>4.9353699999999998</v>
      </c>
      <c r="I494" s="81">
        <f t="shared" si="285"/>
        <v>5.0617200000000002</v>
      </c>
      <c r="J494" s="81">
        <f t="shared" si="285"/>
        <v>5.1871</v>
      </c>
      <c r="K494" s="81">
        <f t="shared" si="285"/>
        <v>5.4831000000000003</v>
      </c>
      <c r="L494" s="81">
        <f t="shared" si="285"/>
        <v>5.7265899999999998</v>
      </c>
      <c r="M494" s="81">
        <f t="shared" si="285"/>
        <v>5.79732</v>
      </c>
      <c r="N494" s="81">
        <f t="shared" si="285"/>
        <v>5.8243099999999997</v>
      </c>
      <c r="O494" s="81">
        <f t="shared" si="285"/>
        <v>5.8217100000000004</v>
      </c>
      <c r="P494" s="81">
        <f t="shared" si="285"/>
        <v>5.8145499999999997</v>
      </c>
      <c r="Q494" s="81">
        <f t="shared" si="285"/>
        <v>5.8246599999999997</v>
      </c>
      <c r="R494" s="81">
        <f t="shared" si="285"/>
        <v>5.8633199999999999</v>
      </c>
      <c r="S494" s="81">
        <f t="shared" si="285"/>
        <v>5.8504399999999999</v>
      </c>
      <c r="T494" s="81">
        <f t="shared" si="285"/>
        <v>5.8426600000000004</v>
      </c>
      <c r="U494" s="81">
        <f t="shared" si="285"/>
        <v>5.83338</v>
      </c>
      <c r="V494" s="81">
        <f t="shared" si="285"/>
        <v>5.8322399999999996</v>
      </c>
      <c r="W494" s="81">
        <f t="shared" si="285"/>
        <v>5.8511699999999998</v>
      </c>
      <c r="X494" s="81">
        <f t="shared" si="285"/>
        <v>5.8486399999999996</v>
      </c>
      <c r="Y494" s="81">
        <f t="shared" si="285"/>
        <v>5.7379100000000003</v>
      </c>
      <c r="Z494" s="81">
        <f t="shared" si="285"/>
        <v>5.5225200000000001</v>
      </c>
      <c r="AA494" s="81">
        <f t="shared" si="285"/>
        <v>5.3069800000000003</v>
      </c>
    </row>
    <row r="495" spans="1:27" ht="12.75" hidden="1" customHeight="1" outlineLevel="1" x14ac:dyDescent="0.2">
      <c r="A495" s="89" t="s">
        <v>1924</v>
      </c>
      <c r="B495" s="63" t="s">
        <v>230</v>
      </c>
      <c r="C495" s="43" t="s">
        <v>79</v>
      </c>
      <c r="D495" s="44">
        <v>1291.47</v>
      </c>
      <c r="E495" s="44">
        <v>1155.33</v>
      </c>
      <c r="F495" s="44">
        <v>1079.3</v>
      </c>
      <c r="G495" s="44">
        <v>1077.9000000000001</v>
      </c>
      <c r="H495" s="44">
        <v>1154.56</v>
      </c>
      <c r="I495" s="44">
        <v>1280.9100000000001</v>
      </c>
      <c r="J495" s="44">
        <v>1406.29</v>
      </c>
      <c r="K495" s="44">
        <v>1702.29</v>
      </c>
      <c r="L495" s="44">
        <v>1945.78</v>
      </c>
      <c r="M495" s="44">
        <v>2016.51</v>
      </c>
      <c r="N495" s="44">
        <v>2043.5</v>
      </c>
      <c r="O495" s="44">
        <v>2040.9</v>
      </c>
      <c r="P495" s="44">
        <v>2033.74</v>
      </c>
      <c r="Q495" s="44">
        <v>2043.85</v>
      </c>
      <c r="R495" s="44">
        <v>2082.5100000000002</v>
      </c>
      <c r="S495" s="44">
        <v>2069.63</v>
      </c>
      <c r="T495" s="44">
        <v>2061.85</v>
      </c>
      <c r="U495" s="44">
        <v>2052.5700000000002</v>
      </c>
      <c r="V495" s="44">
        <v>2051.4299999999998</v>
      </c>
      <c r="W495" s="44">
        <v>2070.36</v>
      </c>
      <c r="X495" s="44">
        <v>2067.83</v>
      </c>
      <c r="Y495" s="44">
        <v>1957.1</v>
      </c>
      <c r="Z495" s="44">
        <v>1741.71</v>
      </c>
      <c r="AA495" s="44">
        <v>1526.17</v>
      </c>
    </row>
    <row r="496" spans="1:27" ht="12.75" hidden="1" customHeight="1" outlineLevel="1" x14ac:dyDescent="0.2">
      <c r="A496" s="89" t="s">
        <v>1925</v>
      </c>
      <c r="B496" s="63" t="s">
        <v>90</v>
      </c>
      <c r="C496" s="43" t="s">
        <v>79</v>
      </c>
      <c r="D496" s="44">
        <f>$D$471</f>
        <v>3559.77</v>
      </c>
      <c r="E496" s="44">
        <f t="shared" ref="E496:AA496" si="286">$D$471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2">
      <c r="A497" s="89" t="s">
        <v>1926</v>
      </c>
      <c r="B497" s="63" t="s">
        <v>83</v>
      </c>
      <c r="C497" s="43" t="s">
        <v>79</v>
      </c>
      <c r="D497" s="44">
        <v>4.68</v>
      </c>
      <c r="E497" s="44">
        <v>4.68</v>
      </c>
      <c r="F497" s="44">
        <v>4.68</v>
      </c>
      <c r="G497" s="44">
        <v>4.68</v>
      </c>
      <c r="H497" s="44">
        <v>4.68</v>
      </c>
      <c r="I497" s="44">
        <v>4.68</v>
      </c>
      <c r="J497" s="44">
        <v>4.68</v>
      </c>
      <c r="K497" s="44">
        <v>4.68</v>
      </c>
      <c r="L497" s="44">
        <v>4.68</v>
      </c>
      <c r="M497" s="44">
        <v>4.68</v>
      </c>
      <c r="N497" s="44">
        <v>4.68</v>
      </c>
      <c r="O497" s="44">
        <v>4.68</v>
      </c>
      <c r="P497" s="44">
        <v>4.68</v>
      </c>
      <c r="Q497" s="44">
        <v>4.68</v>
      </c>
      <c r="R497" s="44">
        <v>4.68</v>
      </c>
      <c r="S497" s="44">
        <v>4.68</v>
      </c>
      <c r="T497" s="44">
        <v>4.68</v>
      </c>
      <c r="U497" s="44">
        <v>4.68</v>
      </c>
      <c r="V497" s="44">
        <v>4.68</v>
      </c>
      <c r="W497" s="44">
        <v>4.68</v>
      </c>
      <c r="X497" s="44">
        <v>4.68</v>
      </c>
      <c r="Y497" s="44">
        <v>4.68</v>
      </c>
      <c r="Z497" s="44">
        <v>4.68</v>
      </c>
      <c r="AA497" s="44">
        <v>4.68</v>
      </c>
    </row>
    <row r="498" spans="1:27" ht="12.75" hidden="1" customHeight="1" outlineLevel="1" x14ac:dyDescent="0.2">
      <c r="A498" s="89" t="s">
        <v>1927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collapsed="1" x14ac:dyDescent="0.2">
      <c r="A499" s="88" t="s">
        <v>1928</v>
      </c>
      <c r="B499" s="28" t="str">
        <f>"07"&amp;"."&amp;$B$776&amp;"."&amp;$B$777</f>
        <v>07.09.2023</v>
      </c>
      <c r="C499" s="80" t="s">
        <v>76</v>
      </c>
      <c r="D499" s="81">
        <f>ROUND(((D500+D501+D503+D502)/1000),5)</f>
        <v>5.09809</v>
      </c>
      <c r="E499" s="81">
        <f>ROUND(((E500+E501+E503+E502)/1000),5)</f>
        <v>4.96631</v>
      </c>
      <c r="F499" s="81">
        <f>ROUND(((F500+F501+F503+F502)/1000),5)</f>
        <v>4.8938899999999999</v>
      </c>
      <c r="G499" s="81">
        <f t="shared" ref="G499:AA499" si="288">ROUND(((G500+G501+G503+G502)/1000),5)</f>
        <v>4.8889300000000002</v>
      </c>
      <c r="H499" s="81">
        <f t="shared" si="288"/>
        <v>4.9831799999999999</v>
      </c>
      <c r="I499" s="81">
        <f t="shared" si="288"/>
        <v>5.0916699999999997</v>
      </c>
      <c r="J499" s="81">
        <f t="shared" si="288"/>
        <v>5.2088799999999997</v>
      </c>
      <c r="K499" s="81">
        <f t="shared" si="288"/>
        <v>5.5249899999999998</v>
      </c>
      <c r="L499" s="81">
        <f t="shared" si="288"/>
        <v>5.7606400000000004</v>
      </c>
      <c r="M499" s="81">
        <f t="shared" si="288"/>
        <v>5.85093</v>
      </c>
      <c r="N499" s="81">
        <f t="shared" si="288"/>
        <v>5.88361</v>
      </c>
      <c r="O499" s="81">
        <f t="shared" si="288"/>
        <v>5.8741399999999997</v>
      </c>
      <c r="P499" s="81">
        <f t="shared" si="288"/>
        <v>5.85907</v>
      </c>
      <c r="Q499" s="81">
        <f t="shared" si="288"/>
        <v>5.87723</v>
      </c>
      <c r="R499" s="81">
        <f t="shared" si="288"/>
        <v>5.9196400000000002</v>
      </c>
      <c r="S499" s="81">
        <f t="shared" si="288"/>
        <v>5.9153799999999999</v>
      </c>
      <c r="T499" s="81">
        <f t="shared" si="288"/>
        <v>5.8907499999999997</v>
      </c>
      <c r="U499" s="81">
        <f t="shared" si="288"/>
        <v>5.8732600000000001</v>
      </c>
      <c r="V499" s="81">
        <f t="shared" si="288"/>
        <v>5.8661199999999996</v>
      </c>
      <c r="W499" s="81">
        <f t="shared" si="288"/>
        <v>5.9051600000000004</v>
      </c>
      <c r="X499" s="81">
        <f t="shared" si="288"/>
        <v>5.8836300000000001</v>
      </c>
      <c r="Y499" s="81">
        <f t="shared" si="288"/>
        <v>5.7592600000000003</v>
      </c>
      <c r="Z499" s="81">
        <f t="shared" si="288"/>
        <v>5.4217500000000003</v>
      </c>
      <c r="AA499" s="81">
        <f t="shared" si="288"/>
        <v>5.2453099999999999</v>
      </c>
    </row>
    <row r="500" spans="1:27" ht="12.75" hidden="1" customHeight="1" outlineLevel="1" x14ac:dyDescent="0.2">
      <c r="A500" s="89" t="s">
        <v>1929</v>
      </c>
      <c r="B500" s="63" t="s">
        <v>230</v>
      </c>
      <c r="C500" s="43" t="s">
        <v>79</v>
      </c>
      <c r="D500" s="44">
        <v>1317.28</v>
      </c>
      <c r="E500" s="44">
        <v>1185.5</v>
      </c>
      <c r="F500" s="44">
        <v>1113.08</v>
      </c>
      <c r="G500" s="44">
        <v>1108.1199999999999</v>
      </c>
      <c r="H500" s="44">
        <v>1202.3699999999999</v>
      </c>
      <c r="I500" s="44">
        <v>1310.86</v>
      </c>
      <c r="J500" s="44">
        <v>1428.07</v>
      </c>
      <c r="K500" s="44">
        <v>1744.18</v>
      </c>
      <c r="L500" s="44">
        <v>1979.83</v>
      </c>
      <c r="M500" s="44">
        <v>2070.12</v>
      </c>
      <c r="N500" s="44">
        <v>2102.8000000000002</v>
      </c>
      <c r="O500" s="44">
        <v>2093.33</v>
      </c>
      <c r="P500" s="44">
        <v>2078.2600000000002</v>
      </c>
      <c r="Q500" s="44">
        <v>2096.42</v>
      </c>
      <c r="R500" s="44">
        <v>2138.83</v>
      </c>
      <c r="S500" s="44">
        <v>2134.5700000000002</v>
      </c>
      <c r="T500" s="44">
        <v>2109.94</v>
      </c>
      <c r="U500" s="44">
        <v>2092.4499999999998</v>
      </c>
      <c r="V500" s="44">
        <v>2085.31</v>
      </c>
      <c r="W500" s="44">
        <v>2124.35</v>
      </c>
      <c r="X500" s="44">
        <v>2102.8200000000002</v>
      </c>
      <c r="Y500" s="44">
        <v>1978.45</v>
      </c>
      <c r="Z500" s="44">
        <v>1640.94</v>
      </c>
      <c r="AA500" s="44">
        <v>1464.5</v>
      </c>
    </row>
    <row r="501" spans="1:27" ht="12.75" hidden="1" customHeight="1" outlineLevel="1" x14ac:dyDescent="0.2">
      <c r="A501" s="89" t="s">
        <v>1930</v>
      </c>
      <c r="B501" s="63" t="s">
        <v>90</v>
      </c>
      <c r="C501" s="43" t="s">
        <v>79</v>
      </c>
      <c r="D501" s="44">
        <f>$D$471</f>
        <v>3559.77</v>
      </c>
      <c r="E501" s="44">
        <f t="shared" ref="E501:AA501" si="289">$D$471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2">
      <c r="A502" s="89" t="s">
        <v>1931</v>
      </c>
      <c r="B502" s="63" t="s">
        <v>83</v>
      </c>
      <c r="C502" s="43" t="s">
        <v>79</v>
      </c>
      <c r="D502" s="44">
        <v>4.68</v>
      </c>
      <c r="E502" s="44">
        <v>4.68</v>
      </c>
      <c r="F502" s="44">
        <v>4.68</v>
      </c>
      <c r="G502" s="44">
        <v>4.68</v>
      </c>
      <c r="H502" s="44">
        <v>4.68</v>
      </c>
      <c r="I502" s="44">
        <v>4.68</v>
      </c>
      <c r="J502" s="44">
        <v>4.68</v>
      </c>
      <c r="K502" s="44">
        <v>4.68</v>
      </c>
      <c r="L502" s="44">
        <v>4.68</v>
      </c>
      <c r="M502" s="44">
        <v>4.68</v>
      </c>
      <c r="N502" s="44">
        <v>4.68</v>
      </c>
      <c r="O502" s="44">
        <v>4.68</v>
      </c>
      <c r="P502" s="44">
        <v>4.68</v>
      </c>
      <c r="Q502" s="44">
        <v>4.68</v>
      </c>
      <c r="R502" s="44">
        <v>4.68</v>
      </c>
      <c r="S502" s="44">
        <v>4.68</v>
      </c>
      <c r="T502" s="44">
        <v>4.68</v>
      </c>
      <c r="U502" s="44">
        <v>4.68</v>
      </c>
      <c r="V502" s="44">
        <v>4.68</v>
      </c>
      <c r="W502" s="44">
        <v>4.68</v>
      </c>
      <c r="X502" s="44">
        <v>4.68</v>
      </c>
      <c r="Y502" s="44">
        <v>4.68</v>
      </c>
      <c r="Z502" s="44">
        <v>4.68</v>
      </c>
      <c r="AA502" s="44">
        <v>4.68</v>
      </c>
    </row>
    <row r="503" spans="1:27" ht="12.75" hidden="1" customHeight="1" outlineLevel="1" x14ac:dyDescent="0.2">
      <c r="A503" s="89" t="s">
        <v>1932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collapsed="1" x14ac:dyDescent="0.2">
      <c r="A504" s="88" t="s">
        <v>1933</v>
      </c>
      <c r="B504" s="28" t="str">
        <f>"08"&amp;"."&amp;$B$776&amp;"."&amp;$B$777</f>
        <v>08.09.2023</v>
      </c>
      <c r="C504" s="80" t="s">
        <v>76</v>
      </c>
      <c r="D504" s="81">
        <f>ROUND(((D505+D506+D508+D507)/1000),5)</f>
        <v>5.1127900000000004</v>
      </c>
      <c r="E504" s="81">
        <f>ROUND(((E505+E506+E508+E507)/1000),5)</f>
        <v>4.9578699999999998</v>
      </c>
      <c r="F504" s="81">
        <f>ROUND(((F505+F506+F508+F507)/1000),5)</f>
        <v>4.85738</v>
      </c>
      <c r="G504" s="81">
        <f t="shared" ref="G504:AA504" si="291">ROUND(((G505+G506+G508+G507)/1000),5)</f>
        <v>4.8318300000000001</v>
      </c>
      <c r="H504" s="81">
        <f t="shared" si="291"/>
        <v>4.9806800000000004</v>
      </c>
      <c r="I504" s="81">
        <f t="shared" si="291"/>
        <v>5.0967900000000004</v>
      </c>
      <c r="J504" s="81">
        <f t="shared" si="291"/>
        <v>5.23095</v>
      </c>
      <c r="K504" s="81">
        <f t="shared" si="291"/>
        <v>5.4987000000000004</v>
      </c>
      <c r="L504" s="81">
        <f t="shared" si="291"/>
        <v>5.7209899999999996</v>
      </c>
      <c r="M504" s="81">
        <f t="shared" si="291"/>
        <v>5.81677</v>
      </c>
      <c r="N504" s="81">
        <f t="shared" si="291"/>
        <v>5.8461100000000004</v>
      </c>
      <c r="O504" s="81">
        <f t="shared" si="291"/>
        <v>5.8347300000000004</v>
      </c>
      <c r="P504" s="81">
        <f t="shared" si="291"/>
        <v>5.8372799999999998</v>
      </c>
      <c r="Q504" s="81">
        <f t="shared" si="291"/>
        <v>5.8489300000000002</v>
      </c>
      <c r="R504" s="81">
        <f t="shared" si="291"/>
        <v>5.8730399999999996</v>
      </c>
      <c r="S504" s="81">
        <f t="shared" si="291"/>
        <v>5.8624900000000002</v>
      </c>
      <c r="T504" s="81">
        <f t="shared" si="291"/>
        <v>5.8398300000000001</v>
      </c>
      <c r="U504" s="81">
        <f t="shared" si="291"/>
        <v>5.8233800000000002</v>
      </c>
      <c r="V504" s="81">
        <f t="shared" si="291"/>
        <v>5.8295399999999997</v>
      </c>
      <c r="W504" s="81">
        <f t="shared" si="291"/>
        <v>5.8823100000000004</v>
      </c>
      <c r="X504" s="81">
        <f t="shared" si="291"/>
        <v>5.89072</v>
      </c>
      <c r="Y504" s="81">
        <f t="shared" si="291"/>
        <v>5.8366899999999999</v>
      </c>
      <c r="Z504" s="81">
        <f t="shared" si="291"/>
        <v>5.6590199999999999</v>
      </c>
      <c r="AA504" s="81">
        <f t="shared" si="291"/>
        <v>5.3655600000000003</v>
      </c>
    </row>
    <row r="505" spans="1:27" ht="12.75" hidden="1" customHeight="1" outlineLevel="1" x14ac:dyDescent="0.2">
      <c r="A505" s="89" t="s">
        <v>1934</v>
      </c>
      <c r="B505" s="63" t="s">
        <v>230</v>
      </c>
      <c r="C505" s="43" t="s">
        <v>79</v>
      </c>
      <c r="D505" s="44">
        <v>1331.98</v>
      </c>
      <c r="E505" s="44">
        <v>1177.06</v>
      </c>
      <c r="F505" s="44">
        <v>1076.57</v>
      </c>
      <c r="G505" s="44">
        <v>1051.02</v>
      </c>
      <c r="H505" s="44">
        <v>1199.8699999999999</v>
      </c>
      <c r="I505" s="44">
        <v>1315.98</v>
      </c>
      <c r="J505" s="44">
        <v>1450.14</v>
      </c>
      <c r="K505" s="44">
        <v>1717.89</v>
      </c>
      <c r="L505" s="44">
        <v>1940.18</v>
      </c>
      <c r="M505" s="44">
        <v>2035.96</v>
      </c>
      <c r="N505" s="44">
        <v>2065.3000000000002</v>
      </c>
      <c r="O505" s="44">
        <v>2053.92</v>
      </c>
      <c r="P505" s="44">
        <v>2056.4699999999998</v>
      </c>
      <c r="Q505" s="44">
        <v>2068.12</v>
      </c>
      <c r="R505" s="44">
        <v>2092.23</v>
      </c>
      <c r="S505" s="44">
        <v>2081.6799999999998</v>
      </c>
      <c r="T505" s="44">
        <v>2059.02</v>
      </c>
      <c r="U505" s="44">
        <v>2042.57</v>
      </c>
      <c r="V505" s="44">
        <v>2048.73</v>
      </c>
      <c r="W505" s="44">
        <v>2101.5</v>
      </c>
      <c r="X505" s="44">
        <v>2109.91</v>
      </c>
      <c r="Y505" s="44">
        <v>2055.88</v>
      </c>
      <c r="Z505" s="44">
        <v>1878.21</v>
      </c>
      <c r="AA505" s="44">
        <v>1584.75</v>
      </c>
    </row>
    <row r="506" spans="1:27" ht="12.75" hidden="1" customHeight="1" outlineLevel="1" x14ac:dyDescent="0.2">
      <c r="A506" s="89" t="s">
        <v>1935</v>
      </c>
      <c r="B506" s="63" t="s">
        <v>90</v>
      </c>
      <c r="C506" s="43" t="s">
        <v>79</v>
      </c>
      <c r="D506" s="44">
        <f>$D$471</f>
        <v>3559.77</v>
      </c>
      <c r="E506" s="44">
        <f t="shared" ref="E506:AA506" si="292">$D$471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2">
      <c r="A507" s="89" t="s">
        <v>1936</v>
      </c>
      <c r="B507" s="63" t="s">
        <v>83</v>
      </c>
      <c r="C507" s="43" t="s">
        <v>79</v>
      </c>
      <c r="D507" s="44">
        <v>4.68</v>
      </c>
      <c r="E507" s="44">
        <v>4.68</v>
      </c>
      <c r="F507" s="44">
        <v>4.68</v>
      </c>
      <c r="G507" s="44">
        <v>4.68</v>
      </c>
      <c r="H507" s="44">
        <v>4.68</v>
      </c>
      <c r="I507" s="44">
        <v>4.68</v>
      </c>
      <c r="J507" s="44">
        <v>4.68</v>
      </c>
      <c r="K507" s="44">
        <v>4.68</v>
      </c>
      <c r="L507" s="44">
        <v>4.68</v>
      </c>
      <c r="M507" s="44">
        <v>4.68</v>
      </c>
      <c r="N507" s="44">
        <v>4.68</v>
      </c>
      <c r="O507" s="44">
        <v>4.68</v>
      </c>
      <c r="P507" s="44">
        <v>4.68</v>
      </c>
      <c r="Q507" s="44">
        <v>4.68</v>
      </c>
      <c r="R507" s="44">
        <v>4.68</v>
      </c>
      <c r="S507" s="44">
        <v>4.68</v>
      </c>
      <c r="T507" s="44">
        <v>4.68</v>
      </c>
      <c r="U507" s="44">
        <v>4.68</v>
      </c>
      <c r="V507" s="44">
        <v>4.68</v>
      </c>
      <c r="W507" s="44">
        <v>4.68</v>
      </c>
      <c r="X507" s="44">
        <v>4.68</v>
      </c>
      <c r="Y507" s="44">
        <v>4.68</v>
      </c>
      <c r="Z507" s="44">
        <v>4.68</v>
      </c>
      <c r="AA507" s="44">
        <v>4.68</v>
      </c>
    </row>
    <row r="508" spans="1:27" ht="12.75" hidden="1" customHeight="1" outlineLevel="1" x14ac:dyDescent="0.2">
      <c r="A508" s="89" t="s">
        <v>1937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collapsed="1" x14ac:dyDescent="0.2">
      <c r="A509" s="88" t="s">
        <v>1938</v>
      </c>
      <c r="B509" s="28" t="str">
        <f>"09"&amp;"."&amp;$B$776&amp;"."&amp;$B$777</f>
        <v>09.09.2023</v>
      </c>
      <c r="C509" s="80" t="s">
        <v>76</v>
      </c>
      <c r="D509" s="81">
        <f>ROUND(((D510+D511+D513+D512)/1000),5)</f>
        <v>5.2717400000000003</v>
      </c>
      <c r="E509" s="81">
        <f>ROUND(((E510+E511+E513+E512)/1000),5)</f>
        <v>5.1668200000000004</v>
      </c>
      <c r="F509" s="81">
        <f>ROUND(((F510+F511+F513+F512)/1000),5)</f>
        <v>5.1140699999999999</v>
      </c>
      <c r="G509" s="81">
        <f t="shared" ref="G509:AA509" si="294">ROUND(((G510+G511+G513+G512)/1000),5)</f>
        <v>5.08927</v>
      </c>
      <c r="H509" s="81">
        <f t="shared" si="294"/>
        <v>5.1003299999999996</v>
      </c>
      <c r="I509" s="81">
        <f t="shared" si="294"/>
        <v>5.1041100000000004</v>
      </c>
      <c r="J509" s="81">
        <f t="shared" si="294"/>
        <v>5.1300499999999998</v>
      </c>
      <c r="K509" s="81">
        <f t="shared" si="294"/>
        <v>5.3498599999999996</v>
      </c>
      <c r="L509" s="81">
        <f t="shared" si="294"/>
        <v>5.6592900000000004</v>
      </c>
      <c r="M509" s="81">
        <f t="shared" si="294"/>
        <v>5.7571399999999997</v>
      </c>
      <c r="N509" s="81">
        <f t="shared" si="294"/>
        <v>5.79148</v>
      </c>
      <c r="O509" s="81">
        <f t="shared" si="294"/>
        <v>5.7946</v>
      </c>
      <c r="P509" s="81">
        <f t="shared" si="294"/>
        <v>5.7921300000000002</v>
      </c>
      <c r="Q509" s="81">
        <f t="shared" si="294"/>
        <v>5.79169</v>
      </c>
      <c r="R509" s="81">
        <f t="shared" si="294"/>
        <v>5.7916400000000001</v>
      </c>
      <c r="S509" s="81">
        <f t="shared" si="294"/>
        <v>5.7877099999999997</v>
      </c>
      <c r="T509" s="81">
        <f t="shared" si="294"/>
        <v>5.7757399999999999</v>
      </c>
      <c r="U509" s="81">
        <f t="shared" si="294"/>
        <v>5.7501800000000003</v>
      </c>
      <c r="V509" s="81">
        <f t="shared" si="294"/>
        <v>5.7729499999999998</v>
      </c>
      <c r="W509" s="81">
        <f t="shared" si="294"/>
        <v>5.79617</v>
      </c>
      <c r="X509" s="81">
        <f t="shared" si="294"/>
        <v>5.7968099999999998</v>
      </c>
      <c r="Y509" s="81">
        <f t="shared" si="294"/>
        <v>5.7187200000000002</v>
      </c>
      <c r="Z509" s="81">
        <f t="shared" si="294"/>
        <v>5.5187999999999997</v>
      </c>
      <c r="AA509" s="81">
        <f t="shared" si="294"/>
        <v>5.3044399999999996</v>
      </c>
    </row>
    <row r="510" spans="1:27" ht="12.75" hidden="1" customHeight="1" outlineLevel="1" x14ac:dyDescent="0.2">
      <c r="A510" s="89" t="s">
        <v>1939</v>
      </c>
      <c r="B510" s="63" t="s">
        <v>230</v>
      </c>
      <c r="C510" s="43" t="s">
        <v>79</v>
      </c>
      <c r="D510" s="44">
        <v>1490.93</v>
      </c>
      <c r="E510" s="44">
        <v>1386.01</v>
      </c>
      <c r="F510" s="44">
        <v>1333.26</v>
      </c>
      <c r="G510" s="44">
        <v>1308.46</v>
      </c>
      <c r="H510" s="44">
        <v>1319.52</v>
      </c>
      <c r="I510" s="44">
        <v>1323.3</v>
      </c>
      <c r="J510" s="44">
        <v>1349.24</v>
      </c>
      <c r="K510" s="44">
        <v>1569.05</v>
      </c>
      <c r="L510" s="44">
        <v>1878.48</v>
      </c>
      <c r="M510" s="44">
        <v>1976.33</v>
      </c>
      <c r="N510" s="44">
        <v>2010.67</v>
      </c>
      <c r="O510" s="44">
        <v>2013.79</v>
      </c>
      <c r="P510" s="44">
        <v>2011.32</v>
      </c>
      <c r="Q510" s="44">
        <v>2010.88</v>
      </c>
      <c r="R510" s="44">
        <v>2010.83</v>
      </c>
      <c r="S510" s="44">
        <v>2006.9</v>
      </c>
      <c r="T510" s="44">
        <v>1994.93</v>
      </c>
      <c r="U510" s="44">
        <v>1969.37</v>
      </c>
      <c r="V510" s="44">
        <v>1992.14</v>
      </c>
      <c r="W510" s="44">
        <v>2015.36</v>
      </c>
      <c r="X510" s="44">
        <v>2016</v>
      </c>
      <c r="Y510" s="44">
        <v>1937.91</v>
      </c>
      <c r="Z510" s="44">
        <v>1737.99</v>
      </c>
      <c r="AA510" s="44">
        <v>1523.63</v>
      </c>
    </row>
    <row r="511" spans="1:27" ht="12.75" hidden="1" customHeight="1" outlineLevel="1" x14ac:dyDescent="0.2">
      <c r="A511" s="89" t="s">
        <v>1940</v>
      </c>
      <c r="B511" s="63" t="s">
        <v>90</v>
      </c>
      <c r="C511" s="43" t="s">
        <v>79</v>
      </c>
      <c r="D511" s="44">
        <f>$D$471</f>
        <v>3559.77</v>
      </c>
      <c r="E511" s="44">
        <f t="shared" ref="E511:AA511" si="295">$D$471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2">
      <c r="A512" s="89" t="s">
        <v>1941</v>
      </c>
      <c r="B512" s="63" t="s">
        <v>83</v>
      </c>
      <c r="C512" s="43" t="s">
        <v>79</v>
      </c>
      <c r="D512" s="44">
        <v>4.68</v>
      </c>
      <c r="E512" s="44">
        <v>4.68</v>
      </c>
      <c r="F512" s="44">
        <v>4.68</v>
      </c>
      <c r="G512" s="44">
        <v>4.68</v>
      </c>
      <c r="H512" s="44">
        <v>4.68</v>
      </c>
      <c r="I512" s="44">
        <v>4.68</v>
      </c>
      <c r="J512" s="44">
        <v>4.68</v>
      </c>
      <c r="K512" s="44">
        <v>4.68</v>
      </c>
      <c r="L512" s="44">
        <v>4.68</v>
      </c>
      <c r="M512" s="44">
        <v>4.68</v>
      </c>
      <c r="N512" s="44">
        <v>4.68</v>
      </c>
      <c r="O512" s="44">
        <v>4.68</v>
      </c>
      <c r="P512" s="44">
        <v>4.68</v>
      </c>
      <c r="Q512" s="44">
        <v>4.68</v>
      </c>
      <c r="R512" s="44">
        <v>4.68</v>
      </c>
      <c r="S512" s="44">
        <v>4.68</v>
      </c>
      <c r="T512" s="44">
        <v>4.68</v>
      </c>
      <c r="U512" s="44">
        <v>4.68</v>
      </c>
      <c r="V512" s="44">
        <v>4.68</v>
      </c>
      <c r="W512" s="44">
        <v>4.68</v>
      </c>
      <c r="X512" s="44">
        <v>4.68</v>
      </c>
      <c r="Y512" s="44">
        <v>4.68</v>
      </c>
      <c r="Z512" s="44">
        <v>4.68</v>
      </c>
      <c r="AA512" s="44">
        <v>4.68</v>
      </c>
    </row>
    <row r="513" spans="1:27" ht="12.75" hidden="1" customHeight="1" outlineLevel="1" x14ac:dyDescent="0.2">
      <c r="A513" s="89" t="s">
        <v>1942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collapsed="1" x14ac:dyDescent="0.2">
      <c r="A514" s="88" t="s">
        <v>1943</v>
      </c>
      <c r="B514" s="28" t="str">
        <f>"10"&amp;"."&amp;$B$776&amp;"."&amp;$B$777</f>
        <v>10.09.2023</v>
      </c>
      <c r="C514" s="80" t="s">
        <v>76</v>
      </c>
      <c r="D514" s="81">
        <f>ROUND(((D515+D516+D518+D517)/1000),5)</f>
        <v>5.1943200000000003</v>
      </c>
      <c r="E514" s="81">
        <f>ROUND(((E515+E516+E518+E517)/1000),5)</f>
        <v>5.1375599999999997</v>
      </c>
      <c r="F514" s="81">
        <f>ROUND(((F515+F516+F518+F517)/1000),5)</f>
        <v>5.0185199999999996</v>
      </c>
      <c r="G514" s="81">
        <f t="shared" ref="G514:AA514" si="297">ROUND(((G515+G516+G518+G517)/1000),5)</f>
        <v>4.9882900000000001</v>
      </c>
      <c r="H514" s="81">
        <f t="shared" si="297"/>
        <v>4.9957900000000004</v>
      </c>
      <c r="I514" s="81">
        <f t="shared" si="297"/>
        <v>4.9876899999999997</v>
      </c>
      <c r="J514" s="81">
        <f t="shared" si="297"/>
        <v>4.9895300000000002</v>
      </c>
      <c r="K514" s="81">
        <f t="shared" si="297"/>
        <v>5.1755899999999997</v>
      </c>
      <c r="L514" s="81">
        <f t="shared" si="297"/>
        <v>5.4124499999999998</v>
      </c>
      <c r="M514" s="81">
        <f t="shared" si="297"/>
        <v>5.6549899999999997</v>
      </c>
      <c r="N514" s="81">
        <f t="shared" si="297"/>
        <v>5.7343700000000002</v>
      </c>
      <c r="O514" s="81">
        <f t="shared" si="297"/>
        <v>5.74078</v>
      </c>
      <c r="P514" s="81">
        <f t="shared" si="297"/>
        <v>5.73604</v>
      </c>
      <c r="Q514" s="81">
        <f t="shared" si="297"/>
        <v>5.7370999999999999</v>
      </c>
      <c r="R514" s="81">
        <f t="shared" si="297"/>
        <v>5.7408900000000003</v>
      </c>
      <c r="S514" s="81">
        <f t="shared" si="297"/>
        <v>5.7392500000000002</v>
      </c>
      <c r="T514" s="81">
        <f t="shared" si="297"/>
        <v>5.74003</v>
      </c>
      <c r="U514" s="81">
        <f t="shared" si="297"/>
        <v>5.7349899999999998</v>
      </c>
      <c r="V514" s="81">
        <f t="shared" si="297"/>
        <v>5.7580499999999999</v>
      </c>
      <c r="W514" s="81">
        <f t="shared" si="297"/>
        <v>5.7987000000000002</v>
      </c>
      <c r="X514" s="81">
        <f t="shared" si="297"/>
        <v>5.8030400000000002</v>
      </c>
      <c r="Y514" s="81">
        <f t="shared" si="297"/>
        <v>5.7356499999999997</v>
      </c>
      <c r="Z514" s="81">
        <f t="shared" si="297"/>
        <v>5.5389699999999999</v>
      </c>
      <c r="AA514" s="81">
        <f t="shared" si="297"/>
        <v>5.3081100000000001</v>
      </c>
    </row>
    <row r="515" spans="1:27" ht="12.75" hidden="1" customHeight="1" outlineLevel="1" x14ac:dyDescent="0.2">
      <c r="A515" s="89" t="s">
        <v>1944</v>
      </c>
      <c r="B515" s="63" t="s">
        <v>230</v>
      </c>
      <c r="C515" s="43" t="s">
        <v>79</v>
      </c>
      <c r="D515" s="44">
        <v>1413.51</v>
      </c>
      <c r="E515" s="44">
        <v>1356.75</v>
      </c>
      <c r="F515" s="44">
        <v>1237.71</v>
      </c>
      <c r="G515" s="44">
        <v>1207.48</v>
      </c>
      <c r="H515" s="44">
        <v>1214.98</v>
      </c>
      <c r="I515" s="44">
        <v>1206.8800000000001</v>
      </c>
      <c r="J515" s="44">
        <v>1208.72</v>
      </c>
      <c r="K515" s="44">
        <v>1394.78</v>
      </c>
      <c r="L515" s="44">
        <v>1631.64</v>
      </c>
      <c r="M515" s="44">
        <v>1874.18</v>
      </c>
      <c r="N515" s="44">
        <v>1953.56</v>
      </c>
      <c r="O515" s="44">
        <v>1959.97</v>
      </c>
      <c r="P515" s="44">
        <v>1955.23</v>
      </c>
      <c r="Q515" s="44">
        <v>1956.29</v>
      </c>
      <c r="R515" s="44">
        <v>1960.08</v>
      </c>
      <c r="S515" s="44">
        <v>1958.44</v>
      </c>
      <c r="T515" s="44">
        <v>1959.22</v>
      </c>
      <c r="U515" s="44">
        <v>1954.18</v>
      </c>
      <c r="V515" s="44">
        <v>1977.24</v>
      </c>
      <c r="W515" s="44">
        <v>2017.89</v>
      </c>
      <c r="X515" s="44">
        <v>2022.23</v>
      </c>
      <c r="Y515" s="44">
        <v>1954.84</v>
      </c>
      <c r="Z515" s="44">
        <v>1758.16</v>
      </c>
      <c r="AA515" s="44">
        <v>1527.3</v>
      </c>
    </row>
    <row r="516" spans="1:27" ht="12.75" hidden="1" customHeight="1" outlineLevel="1" x14ac:dyDescent="0.2">
      <c r="A516" s="89" t="s">
        <v>1945</v>
      </c>
      <c r="B516" s="63" t="s">
        <v>90</v>
      </c>
      <c r="C516" s="43" t="s">
        <v>79</v>
      </c>
      <c r="D516" s="44">
        <f>$D$471</f>
        <v>3559.77</v>
      </c>
      <c r="E516" s="44">
        <f t="shared" ref="E516:AA516" si="298">$D$471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2">
      <c r="A517" s="89" t="s">
        <v>1946</v>
      </c>
      <c r="B517" s="63" t="s">
        <v>83</v>
      </c>
      <c r="C517" s="43" t="s">
        <v>79</v>
      </c>
      <c r="D517" s="44">
        <v>4.68</v>
      </c>
      <c r="E517" s="44">
        <v>4.68</v>
      </c>
      <c r="F517" s="44">
        <v>4.68</v>
      </c>
      <c r="G517" s="44">
        <v>4.68</v>
      </c>
      <c r="H517" s="44">
        <v>4.68</v>
      </c>
      <c r="I517" s="44">
        <v>4.68</v>
      </c>
      <c r="J517" s="44">
        <v>4.68</v>
      </c>
      <c r="K517" s="44">
        <v>4.68</v>
      </c>
      <c r="L517" s="44">
        <v>4.68</v>
      </c>
      <c r="M517" s="44">
        <v>4.68</v>
      </c>
      <c r="N517" s="44">
        <v>4.68</v>
      </c>
      <c r="O517" s="44">
        <v>4.68</v>
      </c>
      <c r="P517" s="44">
        <v>4.68</v>
      </c>
      <c r="Q517" s="44">
        <v>4.68</v>
      </c>
      <c r="R517" s="44">
        <v>4.68</v>
      </c>
      <c r="S517" s="44">
        <v>4.68</v>
      </c>
      <c r="T517" s="44">
        <v>4.68</v>
      </c>
      <c r="U517" s="44">
        <v>4.68</v>
      </c>
      <c r="V517" s="44">
        <v>4.68</v>
      </c>
      <c r="W517" s="44">
        <v>4.68</v>
      </c>
      <c r="X517" s="44">
        <v>4.68</v>
      </c>
      <c r="Y517" s="44">
        <v>4.68</v>
      </c>
      <c r="Z517" s="44">
        <v>4.68</v>
      </c>
      <c r="AA517" s="44">
        <v>4.68</v>
      </c>
    </row>
    <row r="518" spans="1:27" ht="12.75" hidden="1" customHeight="1" outlineLevel="1" x14ac:dyDescent="0.2">
      <c r="A518" s="89" t="s">
        <v>1947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collapsed="1" x14ac:dyDescent="0.2">
      <c r="A519" s="88" t="s">
        <v>1948</v>
      </c>
      <c r="B519" s="28" t="str">
        <f>"11"&amp;"."&amp;$B$776&amp;"."&amp;$B$777</f>
        <v>11.09.2023</v>
      </c>
      <c r="C519" s="80" t="s">
        <v>76</v>
      </c>
      <c r="D519" s="81">
        <f>ROUND(((D520+D521+D523+D522)/1000),5)</f>
        <v>5.1899800000000003</v>
      </c>
      <c r="E519" s="81">
        <f>ROUND(((E520+E521+E523+E522)/1000),5)</f>
        <v>5.0739799999999997</v>
      </c>
      <c r="F519" s="81">
        <f>ROUND(((F520+F521+F523+F522)/1000),5)</f>
        <v>5.0160499999999999</v>
      </c>
      <c r="G519" s="81">
        <f t="shared" ref="G519:AA519" si="300">ROUND(((G520+G521+G523+G522)/1000),5)</f>
        <v>5.0181899999999997</v>
      </c>
      <c r="H519" s="81">
        <f t="shared" si="300"/>
        <v>5.0856599999999998</v>
      </c>
      <c r="I519" s="81">
        <f t="shared" si="300"/>
        <v>5.1007300000000004</v>
      </c>
      <c r="J519" s="81">
        <f t="shared" si="300"/>
        <v>5.27318</v>
      </c>
      <c r="K519" s="81">
        <f t="shared" si="300"/>
        <v>5.5306199999999999</v>
      </c>
      <c r="L519" s="81">
        <f t="shared" si="300"/>
        <v>5.7360199999999999</v>
      </c>
      <c r="M519" s="81">
        <f t="shared" si="300"/>
        <v>5.8043800000000001</v>
      </c>
      <c r="N519" s="81">
        <f t="shared" si="300"/>
        <v>5.8116300000000001</v>
      </c>
      <c r="O519" s="81">
        <f t="shared" si="300"/>
        <v>5.79704</v>
      </c>
      <c r="P519" s="81">
        <f t="shared" si="300"/>
        <v>5.78688</v>
      </c>
      <c r="Q519" s="81">
        <f t="shared" si="300"/>
        <v>5.7984999999999998</v>
      </c>
      <c r="R519" s="81">
        <f t="shared" si="300"/>
        <v>5.8238200000000004</v>
      </c>
      <c r="S519" s="81">
        <f t="shared" si="300"/>
        <v>5.8137999999999996</v>
      </c>
      <c r="T519" s="81">
        <f t="shared" si="300"/>
        <v>5.8007099999999996</v>
      </c>
      <c r="U519" s="81">
        <f t="shared" si="300"/>
        <v>5.7791600000000001</v>
      </c>
      <c r="V519" s="81">
        <f t="shared" si="300"/>
        <v>5.7992100000000004</v>
      </c>
      <c r="W519" s="81">
        <f t="shared" si="300"/>
        <v>5.8734299999999999</v>
      </c>
      <c r="X519" s="81">
        <f t="shared" si="300"/>
        <v>5.82829</v>
      </c>
      <c r="Y519" s="81">
        <f t="shared" si="300"/>
        <v>5.7233700000000001</v>
      </c>
      <c r="Z519" s="81">
        <f t="shared" si="300"/>
        <v>5.45418</v>
      </c>
      <c r="AA519" s="81">
        <f t="shared" si="300"/>
        <v>5.24275</v>
      </c>
    </row>
    <row r="520" spans="1:27" ht="12.75" hidden="1" customHeight="1" outlineLevel="1" x14ac:dyDescent="0.2">
      <c r="A520" s="89" t="s">
        <v>1949</v>
      </c>
      <c r="B520" s="63" t="s">
        <v>230</v>
      </c>
      <c r="C520" s="43" t="s">
        <v>79</v>
      </c>
      <c r="D520" s="44">
        <v>1409.17</v>
      </c>
      <c r="E520" s="44">
        <v>1293.17</v>
      </c>
      <c r="F520" s="44">
        <v>1235.24</v>
      </c>
      <c r="G520" s="44">
        <v>1237.3800000000001</v>
      </c>
      <c r="H520" s="44">
        <v>1304.8499999999999</v>
      </c>
      <c r="I520" s="44">
        <v>1319.92</v>
      </c>
      <c r="J520" s="44">
        <v>1492.37</v>
      </c>
      <c r="K520" s="44">
        <v>1749.81</v>
      </c>
      <c r="L520" s="44">
        <v>1955.21</v>
      </c>
      <c r="M520" s="44">
        <v>2023.57</v>
      </c>
      <c r="N520" s="44">
        <v>2030.82</v>
      </c>
      <c r="O520" s="44">
        <v>2016.23</v>
      </c>
      <c r="P520" s="44">
        <v>2006.07</v>
      </c>
      <c r="Q520" s="44">
        <v>2017.69</v>
      </c>
      <c r="R520" s="44">
        <v>2043.01</v>
      </c>
      <c r="S520" s="44">
        <v>2032.99</v>
      </c>
      <c r="T520" s="44">
        <v>2019.9</v>
      </c>
      <c r="U520" s="44">
        <v>1998.35</v>
      </c>
      <c r="V520" s="44">
        <v>2018.4</v>
      </c>
      <c r="W520" s="44">
        <v>2092.62</v>
      </c>
      <c r="X520" s="44">
        <v>2047.48</v>
      </c>
      <c r="Y520" s="44">
        <v>1942.56</v>
      </c>
      <c r="Z520" s="44">
        <v>1673.37</v>
      </c>
      <c r="AA520" s="44">
        <v>1461.94</v>
      </c>
    </row>
    <row r="521" spans="1:27" ht="12.75" hidden="1" customHeight="1" outlineLevel="1" x14ac:dyDescent="0.2">
      <c r="A521" s="89" t="s">
        <v>1950</v>
      </c>
      <c r="B521" s="63" t="s">
        <v>90</v>
      </c>
      <c r="C521" s="43" t="s">
        <v>79</v>
      </c>
      <c r="D521" s="44">
        <f>$D$471</f>
        <v>3559.77</v>
      </c>
      <c r="E521" s="44">
        <f t="shared" ref="E521:AA521" si="301">$D$471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2">
      <c r="A522" s="89" t="s">
        <v>1951</v>
      </c>
      <c r="B522" s="63" t="s">
        <v>83</v>
      </c>
      <c r="C522" s="43" t="s">
        <v>79</v>
      </c>
      <c r="D522" s="44">
        <v>4.68</v>
      </c>
      <c r="E522" s="44">
        <v>4.68</v>
      </c>
      <c r="F522" s="44">
        <v>4.68</v>
      </c>
      <c r="G522" s="44">
        <v>4.68</v>
      </c>
      <c r="H522" s="44">
        <v>4.68</v>
      </c>
      <c r="I522" s="44">
        <v>4.68</v>
      </c>
      <c r="J522" s="44">
        <v>4.68</v>
      </c>
      <c r="K522" s="44">
        <v>4.68</v>
      </c>
      <c r="L522" s="44">
        <v>4.68</v>
      </c>
      <c r="M522" s="44">
        <v>4.68</v>
      </c>
      <c r="N522" s="44">
        <v>4.68</v>
      </c>
      <c r="O522" s="44">
        <v>4.68</v>
      </c>
      <c r="P522" s="44">
        <v>4.68</v>
      </c>
      <c r="Q522" s="44">
        <v>4.68</v>
      </c>
      <c r="R522" s="44">
        <v>4.68</v>
      </c>
      <c r="S522" s="44">
        <v>4.68</v>
      </c>
      <c r="T522" s="44">
        <v>4.68</v>
      </c>
      <c r="U522" s="44">
        <v>4.68</v>
      </c>
      <c r="V522" s="44">
        <v>4.68</v>
      </c>
      <c r="W522" s="44">
        <v>4.68</v>
      </c>
      <c r="X522" s="44">
        <v>4.68</v>
      </c>
      <c r="Y522" s="44">
        <v>4.68</v>
      </c>
      <c r="Z522" s="44">
        <v>4.68</v>
      </c>
      <c r="AA522" s="44">
        <v>4.68</v>
      </c>
    </row>
    <row r="523" spans="1:27" ht="12.75" hidden="1" customHeight="1" outlineLevel="1" x14ac:dyDescent="0.2">
      <c r="A523" s="89" t="s">
        <v>1952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collapsed="1" x14ac:dyDescent="0.2">
      <c r="A524" s="88" t="s">
        <v>1953</v>
      </c>
      <c r="B524" s="28" t="str">
        <f>"12"&amp;"."&amp;$B$776&amp;"."&amp;$B$777</f>
        <v>12.09.2023</v>
      </c>
      <c r="C524" s="80" t="s">
        <v>76</v>
      </c>
      <c r="D524" s="81">
        <f>ROUND(((D525+D526+D528+D527)/1000),5)</f>
        <v>5.0968200000000001</v>
      </c>
      <c r="E524" s="81">
        <f>ROUND(((E525+E526+E528+E527)/1000),5)</f>
        <v>4.9920200000000001</v>
      </c>
      <c r="F524" s="81">
        <f>ROUND(((F525+F526+F528+F527)/1000),5)</f>
        <v>4.9196299999999997</v>
      </c>
      <c r="G524" s="81">
        <f t="shared" ref="G524:AA524" si="303">ROUND(((G525+G526+G528+G527)/1000),5)</f>
        <v>4.9506300000000003</v>
      </c>
      <c r="H524" s="81">
        <f t="shared" si="303"/>
        <v>5.0666500000000001</v>
      </c>
      <c r="I524" s="81">
        <f t="shared" si="303"/>
        <v>5.1040200000000002</v>
      </c>
      <c r="J524" s="81">
        <f t="shared" si="303"/>
        <v>5.2501499999999997</v>
      </c>
      <c r="K524" s="81">
        <f t="shared" si="303"/>
        <v>5.4111399999999996</v>
      </c>
      <c r="L524" s="81">
        <f t="shared" si="303"/>
        <v>5.7208500000000004</v>
      </c>
      <c r="M524" s="81">
        <f t="shared" si="303"/>
        <v>5.7892700000000001</v>
      </c>
      <c r="N524" s="81">
        <f t="shared" si="303"/>
        <v>5.7976000000000001</v>
      </c>
      <c r="O524" s="81">
        <f t="shared" si="303"/>
        <v>5.7926500000000001</v>
      </c>
      <c r="P524" s="81">
        <f t="shared" si="303"/>
        <v>5.7777500000000002</v>
      </c>
      <c r="Q524" s="81">
        <f t="shared" si="303"/>
        <v>5.7746300000000002</v>
      </c>
      <c r="R524" s="81">
        <f t="shared" si="303"/>
        <v>5.8061400000000001</v>
      </c>
      <c r="S524" s="81">
        <f t="shared" si="303"/>
        <v>5.7988</v>
      </c>
      <c r="T524" s="81">
        <f t="shared" si="303"/>
        <v>5.78817</v>
      </c>
      <c r="U524" s="81">
        <f t="shared" si="303"/>
        <v>5.7665899999999999</v>
      </c>
      <c r="V524" s="81">
        <f t="shared" si="303"/>
        <v>5.7894100000000002</v>
      </c>
      <c r="W524" s="81">
        <f t="shared" si="303"/>
        <v>5.8448500000000001</v>
      </c>
      <c r="X524" s="81">
        <f t="shared" si="303"/>
        <v>5.8290100000000002</v>
      </c>
      <c r="Y524" s="81">
        <f t="shared" si="303"/>
        <v>5.7396799999999999</v>
      </c>
      <c r="Z524" s="81">
        <f t="shared" si="303"/>
        <v>5.47654</v>
      </c>
      <c r="AA524" s="81">
        <f t="shared" si="303"/>
        <v>5.2708000000000004</v>
      </c>
    </row>
    <row r="525" spans="1:27" ht="12.75" hidden="1" customHeight="1" outlineLevel="1" x14ac:dyDescent="0.2">
      <c r="A525" s="89" t="s">
        <v>1954</v>
      </c>
      <c r="B525" s="63" t="s">
        <v>230</v>
      </c>
      <c r="C525" s="43" t="s">
        <v>79</v>
      </c>
      <c r="D525" s="44">
        <v>1316.01</v>
      </c>
      <c r="E525" s="44">
        <v>1211.21</v>
      </c>
      <c r="F525" s="44">
        <v>1138.82</v>
      </c>
      <c r="G525" s="44">
        <v>1169.82</v>
      </c>
      <c r="H525" s="44">
        <v>1285.8399999999999</v>
      </c>
      <c r="I525" s="44">
        <v>1323.21</v>
      </c>
      <c r="J525" s="44">
        <v>1469.34</v>
      </c>
      <c r="K525" s="44">
        <v>1630.33</v>
      </c>
      <c r="L525" s="44">
        <v>1940.04</v>
      </c>
      <c r="M525" s="44">
        <v>2008.46</v>
      </c>
      <c r="N525" s="44">
        <v>2016.79</v>
      </c>
      <c r="O525" s="44">
        <v>2011.84</v>
      </c>
      <c r="P525" s="44">
        <v>1996.94</v>
      </c>
      <c r="Q525" s="44">
        <v>1993.82</v>
      </c>
      <c r="R525" s="44">
        <v>2025.33</v>
      </c>
      <c r="S525" s="44">
        <v>2017.99</v>
      </c>
      <c r="T525" s="44">
        <v>2007.36</v>
      </c>
      <c r="U525" s="44">
        <v>1985.78</v>
      </c>
      <c r="V525" s="44">
        <v>2008.6</v>
      </c>
      <c r="W525" s="44">
        <v>2064.04</v>
      </c>
      <c r="X525" s="44">
        <v>2048.1999999999998</v>
      </c>
      <c r="Y525" s="44">
        <v>1958.87</v>
      </c>
      <c r="Z525" s="44">
        <v>1695.73</v>
      </c>
      <c r="AA525" s="44">
        <v>1489.99</v>
      </c>
    </row>
    <row r="526" spans="1:27" ht="12.75" hidden="1" customHeight="1" outlineLevel="1" x14ac:dyDescent="0.2">
      <c r="A526" s="89" t="s">
        <v>1955</v>
      </c>
      <c r="B526" s="63" t="s">
        <v>90</v>
      </c>
      <c r="C526" s="43" t="s">
        <v>79</v>
      </c>
      <c r="D526" s="44">
        <f>$D$471</f>
        <v>3559.77</v>
      </c>
      <c r="E526" s="44">
        <f t="shared" ref="E526:AA526" si="304">$D$471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2">
      <c r="A527" s="89" t="s">
        <v>1956</v>
      </c>
      <c r="B527" s="63" t="s">
        <v>83</v>
      </c>
      <c r="C527" s="43" t="s">
        <v>79</v>
      </c>
      <c r="D527" s="44">
        <v>4.68</v>
      </c>
      <c r="E527" s="44">
        <v>4.68</v>
      </c>
      <c r="F527" s="44">
        <v>4.68</v>
      </c>
      <c r="G527" s="44">
        <v>4.68</v>
      </c>
      <c r="H527" s="44">
        <v>4.68</v>
      </c>
      <c r="I527" s="44">
        <v>4.68</v>
      </c>
      <c r="J527" s="44">
        <v>4.68</v>
      </c>
      <c r="K527" s="44">
        <v>4.68</v>
      </c>
      <c r="L527" s="44">
        <v>4.68</v>
      </c>
      <c r="M527" s="44">
        <v>4.68</v>
      </c>
      <c r="N527" s="44">
        <v>4.68</v>
      </c>
      <c r="O527" s="44">
        <v>4.68</v>
      </c>
      <c r="P527" s="44">
        <v>4.68</v>
      </c>
      <c r="Q527" s="44">
        <v>4.68</v>
      </c>
      <c r="R527" s="44">
        <v>4.68</v>
      </c>
      <c r="S527" s="44">
        <v>4.68</v>
      </c>
      <c r="T527" s="44">
        <v>4.68</v>
      </c>
      <c r="U527" s="44">
        <v>4.68</v>
      </c>
      <c r="V527" s="44">
        <v>4.68</v>
      </c>
      <c r="W527" s="44">
        <v>4.68</v>
      </c>
      <c r="X527" s="44">
        <v>4.68</v>
      </c>
      <c r="Y527" s="44">
        <v>4.68</v>
      </c>
      <c r="Z527" s="44">
        <v>4.68</v>
      </c>
      <c r="AA527" s="44">
        <v>4.68</v>
      </c>
    </row>
    <row r="528" spans="1:27" ht="12.75" hidden="1" customHeight="1" outlineLevel="1" x14ac:dyDescent="0.2">
      <c r="A528" s="89" t="s">
        <v>1957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collapsed="1" x14ac:dyDescent="0.2">
      <c r="A529" s="88" t="s">
        <v>1958</v>
      </c>
      <c r="B529" s="28" t="str">
        <f>"13"&amp;"."&amp;$B$776&amp;"."&amp;$B$777</f>
        <v>13.09.2023</v>
      </c>
      <c r="C529" s="80" t="s">
        <v>76</v>
      </c>
      <c r="D529" s="81">
        <f>ROUND(((D530+D531+D533+D532)/1000),5)</f>
        <v>5.1256000000000004</v>
      </c>
      <c r="E529" s="81">
        <f>ROUND(((E530+E531+E533+E532)/1000),5)</f>
        <v>5.0453599999999996</v>
      </c>
      <c r="F529" s="81">
        <f>ROUND(((F530+F531+F533+F532)/1000),5)</f>
        <v>4.9988200000000003</v>
      </c>
      <c r="G529" s="81">
        <f t="shared" ref="G529:AA529" si="306">ROUND(((G530+G531+G533+G532)/1000),5)</f>
        <v>4.9982199999999999</v>
      </c>
      <c r="H529" s="81">
        <f t="shared" si="306"/>
        <v>5.0698699999999999</v>
      </c>
      <c r="I529" s="81">
        <f t="shared" si="306"/>
        <v>5.10588</v>
      </c>
      <c r="J529" s="81">
        <f t="shared" si="306"/>
        <v>5.2714699999999999</v>
      </c>
      <c r="K529" s="81">
        <f t="shared" si="306"/>
        <v>5.4913299999999996</v>
      </c>
      <c r="L529" s="81">
        <f t="shared" si="306"/>
        <v>5.7490300000000003</v>
      </c>
      <c r="M529" s="81">
        <f t="shared" si="306"/>
        <v>5.82592</v>
      </c>
      <c r="N529" s="81">
        <f t="shared" si="306"/>
        <v>5.8644299999999996</v>
      </c>
      <c r="O529" s="81">
        <f t="shared" si="306"/>
        <v>5.8238799999999999</v>
      </c>
      <c r="P529" s="81">
        <f t="shared" si="306"/>
        <v>5.7869299999999999</v>
      </c>
      <c r="Q529" s="81">
        <f t="shared" si="306"/>
        <v>5.8112500000000002</v>
      </c>
      <c r="R529" s="81">
        <f t="shared" si="306"/>
        <v>5.9108499999999999</v>
      </c>
      <c r="S529" s="81">
        <f t="shared" si="306"/>
        <v>5.9010100000000003</v>
      </c>
      <c r="T529" s="81">
        <f t="shared" si="306"/>
        <v>5.8541299999999996</v>
      </c>
      <c r="U529" s="81">
        <f t="shared" si="306"/>
        <v>5.7856100000000001</v>
      </c>
      <c r="V529" s="81">
        <f t="shared" si="306"/>
        <v>5.8474000000000004</v>
      </c>
      <c r="W529" s="81">
        <f t="shared" si="306"/>
        <v>5.9647100000000002</v>
      </c>
      <c r="X529" s="81">
        <f t="shared" si="306"/>
        <v>5.90646</v>
      </c>
      <c r="Y529" s="81">
        <f t="shared" si="306"/>
        <v>5.7525000000000004</v>
      </c>
      <c r="Z529" s="81">
        <f t="shared" si="306"/>
        <v>5.4747599999999998</v>
      </c>
      <c r="AA529" s="81">
        <f t="shared" si="306"/>
        <v>5.2750500000000002</v>
      </c>
    </row>
    <row r="530" spans="1:27" ht="12.75" hidden="1" customHeight="1" outlineLevel="1" x14ac:dyDescent="0.2">
      <c r="A530" s="89" t="s">
        <v>1959</v>
      </c>
      <c r="B530" s="63" t="s">
        <v>230</v>
      </c>
      <c r="C530" s="43" t="s">
        <v>79</v>
      </c>
      <c r="D530" s="44">
        <v>1344.79</v>
      </c>
      <c r="E530" s="44">
        <v>1264.55</v>
      </c>
      <c r="F530" s="44">
        <v>1218.01</v>
      </c>
      <c r="G530" s="44">
        <v>1217.4100000000001</v>
      </c>
      <c r="H530" s="44">
        <v>1289.06</v>
      </c>
      <c r="I530" s="44">
        <v>1325.07</v>
      </c>
      <c r="J530" s="44">
        <v>1490.66</v>
      </c>
      <c r="K530" s="44">
        <v>1710.52</v>
      </c>
      <c r="L530" s="44">
        <v>1968.22</v>
      </c>
      <c r="M530" s="44">
        <v>2045.11</v>
      </c>
      <c r="N530" s="44">
        <v>2083.62</v>
      </c>
      <c r="O530" s="44">
        <v>2043.07</v>
      </c>
      <c r="P530" s="44">
        <v>2006.12</v>
      </c>
      <c r="Q530" s="44">
        <v>2030.44</v>
      </c>
      <c r="R530" s="44">
        <v>2130.04</v>
      </c>
      <c r="S530" s="44">
        <v>2120.1999999999998</v>
      </c>
      <c r="T530" s="44">
        <v>2073.3200000000002</v>
      </c>
      <c r="U530" s="44">
        <v>2004.8</v>
      </c>
      <c r="V530" s="44">
        <v>2066.59</v>
      </c>
      <c r="W530" s="44">
        <v>2183.9</v>
      </c>
      <c r="X530" s="44">
        <v>2125.65</v>
      </c>
      <c r="Y530" s="44">
        <v>1971.69</v>
      </c>
      <c r="Z530" s="44">
        <v>1693.95</v>
      </c>
      <c r="AA530" s="44">
        <v>1494.24</v>
      </c>
    </row>
    <row r="531" spans="1:27" ht="12.75" hidden="1" customHeight="1" outlineLevel="1" x14ac:dyDescent="0.2">
      <c r="A531" s="89" t="s">
        <v>1960</v>
      </c>
      <c r="B531" s="63" t="s">
        <v>90</v>
      </c>
      <c r="C531" s="43" t="s">
        <v>79</v>
      </c>
      <c r="D531" s="44">
        <f>$D$471</f>
        <v>3559.77</v>
      </c>
      <c r="E531" s="44">
        <f t="shared" ref="E531:AA531" si="307">$D$471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2">
      <c r="A532" s="89" t="s">
        <v>1961</v>
      </c>
      <c r="B532" s="63" t="s">
        <v>83</v>
      </c>
      <c r="C532" s="43" t="s">
        <v>79</v>
      </c>
      <c r="D532" s="44">
        <v>4.68</v>
      </c>
      <c r="E532" s="44">
        <v>4.68</v>
      </c>
      <c r="F532" s="44">
        <v>4.68</v>
      </c>
      <c r="G532" s="44">
        <v>4.68</v>
      </c>
      <c r="H532" s="44">
        <v>4.68</v>
      </c>
      <c r="I532" s="44">
        <v>4.68</v>
      </c>
      <c r="J532" s="44">
        <v>4.68</v>
      </c>
      <c r="K532" s="44">
        <v>4.68</v>
      </c>
      <c r="L532" s="44">
        <v>4.68</v>
      </c>
      <c r="M532" s="44">
        <v>4.68</v>
      </c>
      <c r="N532" s="44">
        <v>4.68</v>
      </c>
      <c r="O532" s="44">
        <v>4.68</v>
      </c>
      <c r="P532" s="44">
        <v>4.68</v>
      </c>
      <c r="Q532" s="44">
        <v>4.68</v>
      </c>
      <c r="R532" s="44">
        <v>4.68</v>
      </c>
      <c r="S532" s="44">
        <v>4.68</v>
      </c>
      <c r="T532" s="44">
        <v>4.68</v>
      </c>
      <c r="U532" s="44">
        <v>4.68</v>
      </c>
      <c r="V532" s="44">
        <v>4.68</v>
      </c>
      <c r="W532" s="44">
        <v>4.68</v>
      </c>
      <c r="X532" s="44">
        <v>4.68</v>
      </c>
      <c r="Y532" s="44">
        <v>4.68</v>
      </c>
      <c r="Z532" s="44">
        <v>4.68</v>
      </c>
      <c r="AA532" s="44">
        <v>4.68</v>
      </c>
    </row>
    <row r="533" spans="1:27" ht="12.75" hidden="1" customHeight="1" outlineLevel="1" x14ac:dyDescent="0.2">
      <c r="A533" s="89" t="s">
        <v>1962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collapsed="1" x14ac:dyDescent="0.2">
      <c r="A534" s="88" t="s">
        <v>1963</v>
      </c>
      <c r="B534" s="28" t="str">
        <f>"14"&amp;"."&amp;$B$776&amp;"."&amp;$B$777</f>
        <v>14.09.2023</v>
      </c>
      <c r="C534" s="80" t="s">
        <v>76</v>
      </c>
      <c r="D534" s="81">
        <f>ROUND(((D535+D536+D538+D537)/1000),5)</f>
        <v>5.1412500000000003</v>
      </c>
      <c r="E534" s="81">
        <f>ROUND(((E535+E536+E538+E537)/1000),5)</f>
        <v>5.0443100000000003</v>
      </c>
      <c r="F534" s="81">
        <f>ROUND(((F535+F536+F538+F537)/1000),5)</f>
        <v>4.9894400000000001</v>
      </c>
      <c r="G534" s="81">
        <f t="shared" ref="G534:AA534" si="309">ROUND(((G535+G536+G538+G537)/1000),5)</f>
        <v>5.0015400000000003</v>
      </c>
      <c r="H534" s="81">
        <f t="shared" si="309"/>
        <v>5.0625499999999999</v>
      </c>
      <c r="I534" s="81">
        <f t="shared" si="309"/>
        <v>5.1212600000000004</v>
      </c>
      <c r="J534" s="81">
        <f t="shared" si="309"/>
        <v>5.3019100000000003</v>
      </c>
      <c r="K534" s="81">
        <f t="shared" si="309"/>
        <v>5.5439800000000004</v>
      </c>
      <c r="L534" s="81">
        <f t="shared" si="309"/>
        <v>5.7313099999999997</v>
      </c>
      <c r="M534" s="81">
        <f t="shared" si="309"/>
        <v>5.8030299999999997</v>
      </c>
      <c r="N534" s="81">
        <f t="shared" si="309"/>
        <v>5.8051500000000003</v>
      </c>
      <c r="O534" s="81">
        <f t="shared" si="309"/>
        <v>5.8021000000000003</v>
      </c>
      <c r="P534" s="81">
        <f t="shared" si="309"/>
        <v>5.7927999999999997</v>
      </c>
      <c r="Q534" s="81">
        <f t="shared" si="309"/>
        <v>5.7998900000000004</v>
      </c>
      <c r="R534" s="81">
        <f t="shared" si="309"/>
        <v>5.8509900000000004</v>
      </c>
      <c r="S534" s="81">
        <f t="shared" si="309"/>
        <v>5.8434499999999998</v>
      </c>
      <c r="T534" s="81">
        <f t="shared" si="309"/>
        <v>5.8145899999999999</v>
      </c>
      <c r="U534" s="81">
        <f t="shared" si="309"/>
        <v>5.8049799999999996</v>
      </c>
      <c r="V534" s="81">
        <f t="shared" si="309"/>
        <v>5.8140400000000003</v>
      </c>
      <c r="W534" s="81">
        <f t="shared" si="309"/>
        <v>5.89405</v>
      </c>
      <c r="X534" s="81">
        <f t="shared" si="309"/>
        <v>5.8522800000000004</v>
      </c>
      <c r="Y534" s="81">
        <f t="shared" si="309"/>
        <v>5.7614099999999997</v>
      </c>
      <c r="Z534" s="81">
        <f t="shared" si="309"/>
        <v>5.53444</v>
      </c>
      <c r="AA534" s="81">
        <f t="shared" si="309"/>
        <v>5.2813400000000001</v>
      </c>
    </row>
    <row r="535" spans="1:27" ht="12.75" hidden="1" customHeight="1" outlineLevel="1" x14ac:dyDescent="0.2">
      <c r="A535" s="89" t="s">
        <v>1964</v>
      </c>
      <c r="B535" s="63" t="s">
        <v>230</v>
      </c>
      <c r="C535" s="43" t="s">
        <v>79</v>
      </c>
      <c r="D535" s="44">
        <v>1360.44</v>
      </c>
      <c r="E535" s="44">
        <v>1263.5</v>
      </c>
      <c r="F535" s="44">
        <v>1208.6300000000001</v>
      </c>
      <c r="G535" s="44">
        <v>1220.73</v>
      </c>
      <c r="H535" s="44">
        <v>1281.74</v>
      </c>
      <c r="I535" s="44">
        <v>1340.45</v>
      </c>
      <c r="J535" s="44">
        <v>1521.1</v>
      </c>
      <c r="K535" s="44">
        <v>1763.17</v>
      </c>
      <c r="L535" s="44">
        <v>1950.5</v>
      </c>
      <c r="M535" s="44">
        <v>2022.22</v>
      </c>
      <c r="N535" s="44">
        <v>2024.34</v>
      </c>
      <c r="O535" s="44">
        <v>2021.29</v>
      </c>
      <c r="P535" s="44">
        <v>2011.99</v>
      </c>
      <c r="Q535" s="44">
        <v>2019.08</v>
      </c>
      <c r="R535" s="44">
        <v>2070.1799999999998</v>
      </c>
      <c r="S535" s="44">
        <v>2062.64</v>
      </c>
      <c r="T535" s="44">
        <v>2033.78</v>
      </c>
      <c r="U535" s="44">
        <v>2024.17</v>
      </c>
      <c r="V535" s="44">
        <v>2033.23</v>
      </c>
      <c r="W535" s="44">
        <v>2113.2399999999998</v>
      </c>
      <c r="X535" s="44">
        <v>2071.4699999999998</v>
      </c>
      <c r="Y535" s="44">
        <v>1980.6</v>
      </c>
      <c r="Z535" s="44">
        <v>1753.63</v>
      </c>
      <c r="AA535" s="44">
        <v>1500.53</v>
      </c>
    </row>
    <row r="536" spans="1:27" ht="12.75" hidden="1" customHeight="1" outlineLevel="1" x14ac:dyDescent="0.2">
      <c r="A536" s="89" t="s">
        <v>1965</v>
      </c>
      <c r="B536" s="63" t="s">
        <v>90</v>
      </c>
      <c r="C536" s="43" t="s">
        <v>79</v>
      </c>
      <c r="D536" s="44">
        <f>$D$471</f>
        <v>3559.77</v>
      </c>
      <c r="E536" s="44">
        <f t="shared" ref="E536:AA536" si="310">$D$471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2">
      <c r="A537" s="89" t="s">
        <v>1966</v>
      </c>
      <c r="B537" s="63" t="s">
        <v>83</v>
      </c>
      <c r="C537" s="43" t="s">
        <v>79</v>
      </c>
      <c r="D537" s="44">
        <v>4.68</v>
      </c>
      <c r="E537" s="44">
        <v>4.68</v>
      </c>
      <c r="F537" s="44">
        <v>4.68</v>
      </c>
      <c r="G537" s="44">
        <v>4.68</v>
      </c>
      <c r="H537" s="44">
        <v>4.68</v>
      </c>
      <c r="I537" s="44">
        <v>4.68</v>
      </c>
      <c r="J537" s="44">
        <v>4.68</v>
      </c>
      <c r="K537" s="44">
        <v>4.68</v>
      </c>
      <c r="L537" s="44">
        <v>4.68</v>
      </c>
      <c r="M537" s="44">
        <v>4.68</v>
      </c>
      <c r="N537" s="44">
        <v>4.68</v>
      </c>
      <c r="O537" s="44">
        <v>4.68</v>
      </c>
      <c r="P537" s="44">
        <v>4.68</v>
      </c>
      <c r="Q537" s="44">
        <v>4.68</v>
      </c>
      <c r="R537" s="44">
        <v>4.68</v>
      </c>
      <c r="S537" s="44">
        <v>4.68</v>
      </c>
      <c r="T537" s="44">
        <v>4.68</v>
      </c>
      <c r="U537" s="44">
        <v>4.68</v>
      </c>
      <c r="V537" s="44">
        <v>4.68</v>
      </c>
      <c r="W537" s="44">
        <v>4.68</v>
      </c>
      <c r="X537" s="44">
        <v>4.68</v>
      </c>
      <c r="Y537" s="44">
        <v>4.68</v>
      </c>
      <c r="Z537" s="44">
        <v>4.68</v>
      </c>
      <c r="AA537" s="44">
        <v>4.68</v>
      </c>
    </row>
    <row r="538" spans="1:27" ht="12.75" hidden="1" customHeight="1" outlineLevel="1" x14ac:dyDescent="0.2">
      <c r="A538" s="89" t="s">
        <v>1967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collapsed="1" x14ac:dyDescent="0.2">
      <c r="A539" s="88" t="s">
        <v>1968</v>
      </c>
      <c r="B539" s="28" t="str">
        <f>"15"&amp;"."&amp;$B$776&amp;"."&amp;$B$777</f>
        <v>15.09.2023</v>
      </c>
      <c r="C539" s="80" t="s">
        <v>76</v>
      </c>
      <c r="D539" s="81">
        <f>ROUND(((D540+D541+D543+D542)/1000),5)</f>
        <v>5.1824000000000003</v>
      </c>
      <c r="E539" s="81">
        <f>ROUND(((E540+E541+E543+E542)/1000),5)</f>
        <v>5.0946800000000003</v>
      </c>
      <c r="F539" s="81">
        <f>ROUND(((F540+F541+F543+F542)/1000),5)</f>
        <v>5.0298699999999998</v>
      </c>
      <c r="G539" s="81">
        <f t="shared" ref="G539:AA539" si="312">ROUND(((G540+G541+G543+G542)/1000),5)</f>
        <v>5.0157100000000003</v>
      </c>
      <c r="H539" s="81">
        <f t="shared" si="312"/>
        <v>5.1014299999999997</v>
      </c>
      <c r="I539" s="81">
        <f t="shared" si="312"/>
        <v>5.1700200000000001</v>
      </c>
      <c r="J539" s="81">
        <f t="shared" si="312"/>
        <v>5.2574399999999999</v>
      </c>
      <c r="K539" s="81">
        <f t="shared" si="312"/>
        <v>5.50305</v>
      </c>
      <c r="L539" s="81">
        <f t="shared" si="312"/>
        <v>5.73508</v>
      </c>
      <c r="M539" s="81">
        <f t="shared" si="312"/>
        <v>5.9503500000000003</v>
      </c>
      <c r="N539" s="81">
        <f t="shared" si="312"/>
        <v>6.1524599999999996</v>
      </c>
      <c r="O539" s="81">
        <f t="shared" si="312"/>
        <v>5.83744</v>
      </c>
      <c r="P539" s="81">
        <f t="shared" si="312"/>
        <v>5.7604600000000001</v>
      </c>
      <c r="Q539" s="81">
        <f t="shared" si="312"/>
        <v>5.8329199999999997</v>
      </c>
      <c r="R539" s="81">
        <f t="shared" si="312"/>
        <v>5.7952700000000004</v>
      </c>
      <c r="S539" s="81">
        <f t="shared" si="312"/>
        <v>5.7892599999999996</v>
      </c>
      <c r="T539" s="81">
        <f t="shared" si="312"/>
        <v>5.7642899999999999</v>
      </c>
      <c r="U539" s="81">
        <f t="shared" si="312"/>
        <v>5.7463600000000001</v>
      </c>
      <c r="V539" s="81">
        <f t="shared" si="312"/>
        <v>5.7916499999999997</v>
      </c>
      <c r="W539" s="81">
        <f t="shared" si="312"/>
        <v>5.8593799999999998</v>
      </c>
      <c r="X539" s="81">
        <f t="shared" si="312"/>
        <v>5.8767300000000002</v>
      </c>
      <c r="Y539" s="81">
        <f t="shared" si="312"/>
        <v>5.7899399999999996</v>
      </c>
      <c r="Z539" s="81">
        <f t="shared" si="312"/>
        <v>5.5452700000000004</v>
      </c>
      <c r="AA539" s="81">
        <f t="shared" si="312"/>
        <v>5.3557800000000002</v>
      </c>
    </row>
    <row r="540" spans="1:27" ht="12.75" hidden="1" customHeight="1" outlineLevel="1" x14ac:dyDescent="0.2">
      <c r="A540" s="89" t="s">
        <v>1969</v>
      </c>
      <c r="B540" s="63" t="s">
        <v>230</v>
      </c>
      <c r="C540" s="43" t="s">
        <v>79</v>
      </c>
      <c r="D540" s="44">
        <v>1401.59</v>
      </c>
      <c r="E540" s="44">
        <v>1313.87</v>
      </c>
      <c r="F540" s="44">
        <v>1249.06</v>
      </c>
      <c r="G540" s="44">
        <v>1234.9000000000001</v>
      </c>
      <c r="H540" s="44">
        <v>1320.62</v>
      </c>
      <c r="I540" s="44">
        <v>1389.21</v>
      </c>
      <c r="J540" s="44">
        <v>1476.63</v>
      </c>
      <c r="K540" s="44">
        <v>1722.24</v>
      </c>
      <c r="L540" s="44">
        <v>1954.27</v>
      </c>
      <c r="M540" s="44">
        <v>2169.54</v>
      </c>
      <c r="N540" s="44">
        <v>2371.65</v>
      </c>
      <c r="O540" s="44">
        <v>2056.63</v>
      </c>
      <c r="P540" s="44">
        <v>1979.65</v>
      </c>
      <c r="Q540" s="44">
        <v>2052.11</v>
      </c>
      <c r="R540" s="44">
        <v>2014.46</v>
      </c>
      <c r="S540" s="44">
        <v>2008.45</v>
      </c>
      <c r="T540" s="44">
        <v>1983.48</v>
      </c>
      <c r="U540" s="44">
        <v>1965.55</v>
      </c>
      <c r="V540" s="44">
        <v>2010.84</v>
      </c>
      <c r="W540" s="44">
        <v>2078.5700000000002</v>
      </c>
      <c r="X540" s="44">
        <v>2095.92</v>
      </c>
      <c r="Y540" s="44">
        <v>2009.13</v>
      </c>
      <c r="Z540" s="44">
        <v>1764.46</v>
      </c>
      <c r="AA540" s="44">
        <v>1574.97</v>
      </c>
    </row>
    <row r="541" spans="1:27" ht="12.75" hidden="1" customHeight="1" outlineLevel="1" x14ac:dyDescent="0.2">
      <c r="A541" s="89" t="s">
        <v>1970</v>
      </c>
      <c r="B541" s="63" t="s">
        <v>90</v>
      </c>
      <c r="C541" s="43" t="s">
        <v>79</v>
      </c>
      <c r="D541" s="44">
        <f>$D$471</f>
        <v>3559.77</v>
      </c>
      <c r="E541" s="44">
        <f t="shared" ref="E541:AA541" si="313">$D$471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2">
      <c r="A542" s="89" t="s">
        <v>1971</v>
      </c>
      <c r="B542" s="63" t="s">
        <v>83</v>
      </c>
      <c r="C542" s="43" t="s">
        <v>79</v>
      </c>
      <c r="D542" s="44">
        <v>4.68</v>
      </c>
      <c r="E542" s="44">
        <v>4.68</v>
      </c>
      <c r="F542" s="44">
        <v>4.68</v>
      </c>
      <c r="G542" s="44">
        <v>4.68</v>
      </c>
      <c r="H542" s="44">
        <v>4.68</v>
      </c>
      <c r="I542" s="44">
        <v>4.68</v>
      </c>
      <c r="J542" s="44">
        <v>4.68</v>
      </c>
      <c r="K542" s="44">
        <v>4.68</v>
      </c>
      <c r="L542" s="44">
        <v>4.68</v>
      </c>
      <c r="M542" s="44">
        <v>4.68</v>
      </c>
      <c r="N542" s="44">
        <v>4.68</v>
      </c>
      <c r="O542" s="44">
        <v>4.68</v>
      </c>
      <c r="P542" s="44">
        <v>4.68</v>
      </c>
      <c r="Q542" s="44">
        <v>4.68</v>
      </c>
      <c r="R542" s="44">
        <v>4.68</v>
      </c>
      <c r="S542" s="44">
        <v>4.68</v>
      </c>
      <c r="T542" s="44">
        <v>4.68</v>
      </c>
      <c r="U542" s="44">
        <v>4.68</v>
      </c>
      <c r="V542" s="44">
        <v>4.68</v>
      </c>
      <c r="W542" s="44">
        <v>4.68</v>
      </c>
      <c r="X542" s="44">
        <v>4.68</v>
      </c>
      <c r="Y542" s="44">
        <v>4.68</v>
      </c>
      <c r="Z542" s="44">
        <v>4.68</v>
      </c>
      <c r="AA542" s="44">
        <v>4.68</v>
      </c>
    </row>
    <row r="543" spans="1:27" ht="12.75" hidden="1" customHeight="1" outlineLevel="1" x14ac:dyDescent="0.2">
      <c r="A543" s="89" t="s">
        <v>1972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collapsed="1" x14ac:dyDescent="0.2">
      <c r="A544" s="88" t="s">
        <v>1973</v>
      </c>
      <c r="B544" s="28" t="str">
        <f>"16"&amp;"."&amp;$B$776&amp;"."&amp;$B$777</f>
        <v>16.09.2023</v>
      </c>
      <c r="C544" s="80" t="s">
        <v>76</v>
      </c>
      <c r="D544" s="81">
        <f>ROUND(((D545+D546+D548+D547)/1000),5)</f>
        <v>5.2419700000000002</v>
      </c>
      <c r="E544" s="81">
        <f>ROUND(((E545+E546+E548+E547)/1000),5)</f>
        <v>5.0851499999999996</v>
      </c>
      <c r="F544" s="81">
        <f>ROUND(((F545+F546+F548+F547)/1000),5)</f>
        <v>5.01328</v>
      </c>
      <c r="G544" s="81">
        <f t="shared" ref="G544:AA544" si="315">ROUND(((G545+G546+G548+G547)/1000),5)</f>
        <v>4.9922599999999999</v>
      </c>
      <c r="H544" s="81">
        <f t="shared" si="315"/>
        <v>5.0384900000000004</v>
      </c>
      <c r="I544" s="81">
        <f t="shared" si="315"/>
        <v>5.0943399999999999</v>
      </c>
      <c r="J544" s="81">
        <f t="shared" si="315"/>
        <v>5.1146000000000003</v>
      </c>
      <c r="K544" s="81">
        <f t="shared" si="315"/>
        <v>5.2703300000000004</v>
      </c>
      <c r="L544" s="81">
        <f t="shared" si="315"/>
        <v>5.5744600000000002</v>
      </c>
      <c r="M544" s="81">
        <f t="shared" si="315"/>
        <v>5.7418500000000003</v>
      </c>
      <c r="N544" s="81">
        <f t="shared" si="315"/>
        <v>5.7839499999999999</v>
      </c>
      <c r="O544" s="81">
        <f t="shared" si="315"/>
        <v>5.7865500000000001</v>
      </c>
      <c r="P544" s="81">
        <f t="shared" si="315"/>
        <v>5.77956</v>
      </c>
      <c r="Q544" s="81">
        <f t="shared" si="315"/>
        <v>5.7734300000000003</v>
      </c>
      <c r="R544" s="81">
        <f t="shared" si="315"/>
        <v>5.7745600000000001</v>
      </c>
      <c r="S544" s="81">
        <f t="shared" si="315"/>
        <v>5.7710499999999998</v>
      </c>
      <c r="T544" s="81">
        <f t="shared" si="315"/>
        <v>5.7705399999999996</v>
      </c>
      <c r="U544" s="81">
        <f t="shared" si="315"/>
        <v>5.7604899999999999</v>
      </c>
      <c r="V544" s="81">
        <f t="shared" si="315"/>
        <v>5.8408899999999999</v>
      </c>
      <c r="W544" s="81">
        <f t="shared" si="315"/>
        <v>5.9885400000000004</v>
      </c>
      <c r="X544" s="81">
        <f t="shared" si="315"/>
        <v>6.1502400000000002</v>
      </c>
      <c r="Y544" s="81">
        <f t="shared" si="315"/>
        <v>5.8207199999999997</v>
      </c>
      <c r="Z544" s="81">
        <f t="shared" si="315"/>
        <v>5.4638600000000004</v>
      </c>
      <c r="AA544" s="81">
        <f t="shared" si="315"/>
        <v>5.3315900000000003</v>
      </c>
    </row>
    <row r="545" spans="1:27" ht="12.75" hidden="1" customHeight="1" outlineLevel="1" x14ac:dyDescent="0.2">
      <c r="A545" s="89" t="s">
        <v>1974</v>
      </c>
      <c r="B545" s="63" t="s">
        <v>230</v>
      </c>
      <c r="C545" s="43" t="s">
        <v>79</v>
      </c>
      <c r="D545" s="44">
        <v>1461.16</v>
      </c>
      <c r="E545" s="44">
        <v>1304.3399999999999</v>
      </c>
      <c r="F545" s="44">
        <v>1232.47</v>
      </c>
      <c r="G545" s="44">
        <v>1211.45</v>
      </c>
      <c r="H545" s="44">
        <v>1257.68</v>
      </c>
      <c r="I545" s="44">
        <v>1313.53</v>
      </c>
      <c r="J545" s="44">
        <v>1333.79</v>
      </c>
      <c r="K545" s="44">
        <v>1489.52</v>
      </c>
      <c r="L545" s="44">
        <v>1793.65</v>
      </c>
      <c r="M545" s="44">
        <v>1961.04</v>
      </c>
      <c r="N545" s="44">
        <v>2003.14</v>
      </c>
      <c r="O545" s="44">
        <v>2005.74</v>
      </c>
      <c r="P545" s="44">
        <v>1998.75</v>
      </c>
      <c r="Q545" s="44">
        <v>1992.62</v>
      </c>
      <c r="R545" s="44">
        <v>1993.75</v>
      </c>
      <c r="S545" s="44">
        <v>1990.24</v>
      </c>
      <c r="T545" s="44">
        <v>1989.73</v>
      </c>
      <c r="U545" s="44">
        <v>1979.68</v>
      </c>
      <c r="V545" s="44">
        <v>2060.08</v>
      </c>
      <c r="W545" s="44">
        <v>2207.73</v>
      </c>
      <c r="X545" s="44">
        <v>2369.4299999999998</v>
      </c>
      <c r="Y545" s="44">
        <v>2039.91</v>
      </c>
      <c r="Z545" s="44">
        <v>1683.05</v>
      </c>
      <c r="AA545" s="44">
        <v>1550.78</v>
      </c>
    </row>
    <row r="546" spans="1:27" ht="12.75" hidden="1" customHeight="1" outlineLevel="1" x14ac:dyDescent="0.2">
      <c r="A546" s="89" t="s">
        <v>1975</v>
      </c>
      <c r="B546" s="63" t="s">
        <v>90</v>
      </c>
      <c r="C546" s="43" t="s">
        <v>79</v>
      </c>
      <c r="D546" s="44">
        <f>$D$471</f>
        <v>3559.77</v>
      </c>
      <c r="E546" s="44">
        <f t="shared" ref="E546:AA546" si="316">$D$471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2">
      <c r="A547" s="89" t="s">
        <v>1976</v>
      </c>
      <c r="B547" s="63" t="s">
        <v>83</v>
      </c>
      <c r="C547" s="43" t="s">
        <v>79</v>
      </c>
      <c r="D547" s="44">
        <v>4.68</v>
      </c>
      <c r="E547" s="44">
        <v>4.68</v>
      </c>
      <c r="F547" s="44">
        <v>4.68</v>
      </c>
      <c r="G547" s="44">
        <v>4.68</v>
      </c>
      <c r="H547" s="44">
        <v>4.68</v>
      </c>
      <c r="I547" s="44">
        <v>4.68</v>
      </c>
      <c r="J547" s="44">
        <v>4.68</v>
      </c>
      <c r="K547" s="44">
        <v>4.68</v>
      </c>
      <c r="L547" s="44">
        <v>4.68</v>
      </c>
      <c r="M547" s="44">
        <v>4.68</v>
      </c>
      <c r="N547" s="44">
        <v>4.68</v>
      </c>
      <c r="O547" s="44">
        <v>4.68</v>
      </c>
      <c r="P547" s="44">
        <v>4.68</v>
      </c>
      <c r="Q547" s="44">
        <v>4.68</v>
      </c>
      <c r="R547" s="44">
        <v>4.68</v>
      </c>
      <c r="S547" s="44">
        <v>4.68</v>
      </c>
      <c r="T547" s="44">
        <v>4.68</v>
      </c>
      <c r="U547" s="44">
        <v>4.68</v>
      </c>
      <c r="V547" s="44">
        <v>4.68</v>
      </c>
      <c r="W547" s="44">
        <v>4.68</v>
      </c>
      <c r="X547" s="44">
        <v>4.68</v>
      </c>
      <c r="Y547" s="44">
        <v>4.68</v>
      </c>
      <c r="Z547" s="44">
        <v>4.68</v>
      </c>
      <c r="AA547" s="44">
        <v>4.68</v>
      </c>
    </row>
    <row r="548" spans="1:27" ht="12.75" hidden="1" customHeight="1" outlineLevel="1" x14ac:dyDescent="0.2">
      <c r="A548" s="89" t="s">
        <v>1977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collapsed="1" x14ac:dyDescent="0.2">
      <c r="A549" s="88" t="s">
        <v>1978</v>
      </c>
      <c r="B549" s="28" t="str">
        <f>"17"&amp;"."&amp;$B$776&amp;"."&amp;$B$777</f>
        <v>17.09.2023</v>
      </c>
      <c r="C549" s="80" t="s">
        <v>76</v>
      </c>
      <c r="D549" s="81">
        <f>ROUND(((D550+D551+D553+D552)/1000),5)</f>
        <v>5.2167300000000001</v>
      </c>
      <c r="E549" s="81">
        <f>ROUND(((E550+E551+E553+E552)/1000),5)</f>
        <v>5.0663400000000003</v>
      </c>
      <c r="F549" s="81">
        <f>ROUND(((F550+F551+F553+F552)/1000),5)</f>
        <v>4.9948800000000002</v>
      </c>
      <c r="G549" s="81">
        <f t="shared" ref="G549:AA549" si="318">ROUND(((G550+G551+G553+G552)/1000),5)</f>
        <v>4.9854700000000003</v>
      </c>
      <c r="H549" s="81">
        <f t="shared" si="318"/>
        <v>4.9960199999999997</v>
      </c>
      <c r="I549" s="81">
        <f t="shared" si="318"/>
        <v>5.0232799999999997</v>
      </c>
      <c r="J549" s="81">
        <f t="shared" si="318"/>
        <v>4.9901999999999997</v>
      </c>
      <c r="K549" s="81">
        <f t="shared" si="318"/>
        <v>5.1597799999999996</v>
      </c>
      <c r="L549" s="81">
        <f t="shared" si="318"/>
        <v>5.3399599999999996</v>
      </c>
      <c r="M549" s="81">
        <f t="shared" si="318"/>
        <v>5.4800599999999999</v>
      </c>
      <c r="N549" s="81">
        <f t="shared" si="318"/>
        <v>5.5271800000000004</v>
      </c>
      <c r="O549" s="81">
        <f t="shared" si="318"/>
        <v>5.5389299999999997</v>
      </c>
      <c r="P549" s="81">
        <f t="shared" si="318"/>
        <v>5.5313800000000004</v>
      </c>
      <c r="Q549" s="81">
        <f t="shared" si="318"/>
        <v>5.5230600000000001</v>
      </c>
      <c r="R549" s="81">
        <f t="shared" si="318"/>
        <v>5.5318699999999996</v>
      </c>
      <c r="S549" s="81">
        <f t="shared" si="318"/>
        <v>5.5402500000000003</v>
      </c>
      <c r="T549" s="81">
        <f t="shared" si="318"/>
        <v>5.58127</v>
      </c>
      <c r="U549" s="81">
        <f t="shared" si="318"/>
        <v>5.6332000000000004</v>
      </c>
      <c r="V549" s="81">
        <f t="shared" si="318"/>
        <v>5.79305</v>
      </c>
      <c r="W549" s="81">
        <f t="shared" si="318"/>
        <v>5.8829599999999997</v>
      </c>
      <c r="X549" s="81">
        <f t="shared" si="318"/>
        <v>6.1447599999999998</v>
      </c>
      <c r="Y549" s="81">
        <f t="shared" si="318"/>
        <v>5.8222800000000001</v>
      </c>
      <c r="Z549" s="81">
        <f t="shared" si="318"/>
        <v>5.4143999999999997</v>
      </c>
      <c r="AA549" s="81">
        <f t="shared" si="318"/>
        <v>5.2188699999999999</v>
      </c>
    </row>
    <row r="550" spans="1:27" ht="12.75" hidden="1" customHeight="1" outlineLevel="1" x14ac:dyDescent="0.2">
      <c r="A550" s="89" t="s">
        <v>1979</v>
      </c>
      <c r="B550" s="63" t="s">
        <v>230</v>
      </c>
      <c r="C550" s="43" t="s">
        <v>79</v>
      </c>
      <c r="D550" s="44">
        <v>1435.92</v>
      </c>
      <c r="E550" s="44">
        <v>1285.53</v>
      </c>
      <c r="F550" s="44">
        <v>1214.07</v>
      </c>
      <c r="G550" s="44">
        <v>1204.6600000000001</v>
      </c>
      <c r="H550" s="44">
        <v>1215.21</v>
      </c>
      <c r="I550" s="44">
        <v>1242.47</v>
      </c>
      <c r="J550" s="44">
        <v>1209.3900000000001</v>
      </c>
      <c r="K550" s="44">
        <v>1378.97</v>
      </c>
      <c r="L550" s="44">
        <v>1559.15</v>
      </c>
      <c r="M550" s="44">
        <v>1699.25</v>
      </c>
      <c r="N550" s="44">
        <v>1746.37</v>
      </c>
      <c r="O550" s="44">
        <v>1758.12</v>
      </c>
      <c r="P550" s="44">
        <v>1750.57</v>
      </c>
      <c r="Q550" s="44">
        <v>1742.25</v>
      </c>
      <c r="R550" s="44">
        <v>1751.06</v>
      </c>
      <c r="S550" s="44">
        <v>1759.44</v>
      </c>
      <c r="T550" s="44">
        <v>1800.46</v>
      </c>
      <c r="U550" s="44">
        <v>1852.39</v>
      </c>
      <c r="V550" s="44">
        <v>2012.24</v>
      </c>
      <c r="W550" s="44">
        <v>2102.15</v>
      </c>
      <c r="X550" s="44">
        <v>2363.9499999999998</v>
      </c>
      <c r="Y550" s="44">
        <v>2041.47</v>
      </c>
      <c r="Z550" s="44">
        <v>1633.59</v>
      </c>
      <c r="AA550" s="44">
        <v>1438.06</v>
      </c>
    </row>
    <row r="551" spans="1:27" ht="12.75" hidden="1" customHeight="1" outlineLevel="1" x14ac:dyDescent="0.2">
      <c r="A551" s="89" t="s">
        <v>1980</v>
      </c>
      <c r="B551" s="63" t="s">
        <v>90</v>
      </c>
      <c r="C551" s="43" t="s">
        <v>79</v>
      </c>
      <c r="D551" s="44">
        <f>$D$471</f>
        <v>3559.77</v>
      </c>
      <c r="E551" s="44">
        <f t="shared" ref="E551:AA551" si="319">$D$471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2">
      <c r="A552" s="89" t="s">
        <v>1981</v>
      </c>
      <c r="B552" s="63" t="s">
        <v>83</v>
      </c>
      <c r="C552" s="43" t="s">
        <v>79</v>
      </c>
      <c r="D552" s="44">
        <v>4.68</v>
      </c>
      <c r="E552" s="44">
        <v>4.68</v>
      </c>
      <c r="F552" s="44">
        <v>4.68</v>
      </c>
      <c r="G552" s="44">
        <v>4.68</v>
      </c>
      <c r="H552" s="44">
        <v>4.68</v>
      </c>
      <c r="I552" s="44">
        <v>4.68</v>
      </c>
      <c r="J552" s="44">
        <v>4.68</v>
      </c>
      <c r="K552" s="44">
        <v>4.68</v>
      </c>
      <c r="L552" s="44">
        <v>4.68</v>
      </c>
      <c r="M552" s="44">
        <v>4.68</v>
      </c>
      <c r="N552" s="44">
        <v>4.68</v>
      </c>
      <c r="O552" s="44">
        <v>4.68</v>
      </c>
      <c r="P552" s="44">
        <v>4.68</v>
      </c>
      <c r="Q552" s="44">
        <v>4.68</v>
      </c>
      <c r="R552" s="44">
        <v>4.68</v>
      </c>
      <c r="S552" s="44">
        <v>4.68</v>
      </c>
      <c r="T552" s="44">
        <v>4.68</v>
      </c>
      <c r="U552" s="44">
        <v>4.68</v>
      </c>
      <c r="V552" s="44">
        <v>4.68</v>
      </c>
      <c r="W552" s="44">
        <v>4.68</v>
      </c>
      <c r="X552" s="44">
        <v>4.68</v>
      </c>
      <c r="Y552" s="44">
        <v>4.68</v>
      </c>
      <c r="Z552" s="44">
        <v>4.68</v>
      </c>
      <c r="AA552" s="44">
        <v>4.68</v>
      </c>
    </row>
    <row r="553" spans="1:27" ht="12.75" hidden="1" customHeight="1" outlineLevel="1" x14ac:dyDescent="0.2">
      <c r="A553" s="89" t="s">
        <v>1982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collapsed="1" x14ac:dyDescent="0.2">
      <c r="A554" s="88" t="s">
        <v>1983</v>
      </c>
      <c r="B554" s="28" t="str">
        <f>"18"&amp;"."&amp;$B$776&amp;"."&amp;$B$777</f>
        <v>18.09.2023</v>
      </c>
      <c r="C554" s="80" t="s">
        <v>76</v>
      </c>
      <c r="D554" s="81">
        <f>ROUND(((D555+D556+D558+D557)/1000),5)</f>
        <v>5.0538699999999999</v>
      </c>
      <c r="E554" s="81">
        <f>ROUND(((E555+E556+E558+E557)/1000),5)</f>
        <v>4.9967600000000001</v>
      </c>
      <c r="F554" s="81">
        <f>ROUND(((F555+F556+F558+F557)/1000),5)</f>
        <v>4.92638</v>
      </c>
      <c r="G554" s="81">
        <f t="shared" ref="G554:AA554" si="321">ROUND(((G555+G556+G558+G557)/1000),5)</f>
        <v>4.91892</v>
      </c>
      <c r="H554" s="81">
        <f t="shared" si="321"/>
        <v>5.0160900000000002</v>
      </c>
      <c r="I554" s="81">
        <f t="shared" si="321"/>
        <v>5.1652500000000003</v>
      </c>
      <c r="J554" s="81">
        <f t="shared" si="321"/>
        <v>5.2683299999999997</v>
      </c>
      <c r="K554" s="81">
        <f t="shared" si="321"/>
        <v>5.5007400000000004</v>
      </c>
      <c r="L554" s="81">
        <f t="shared" si="321"/>
        <v>5.7341600000000001</v>
      </c>
      <c r="M554" s="81">
        <f t="shared" si="321"/>
        <v>5.8900199999999998</v>
      </c>
      <c r="N554" s="81">
        <f t="shared" si="321"/>
        <v>5.9678300000000002</v>
      </c>
      <c r="O554" s="81">
        <f t="shared" si="321"/>
        <v>5.9458599999999997</v>
      </c>
      <c r="P554" s="81">
        <f t="shared" si="321"/>
        <v>5.8994099999999996</v>
      </c>
      <c r="Q554" s="81">
        <f t="shared" si="321"/>
        <v>5.9869399999999997</v>
      </c>
      <c r="R554" s="81">
        <f t="shared" si="321"/>
        <v>5.8404999999999996</v>
      </c>
      <c r="S554" s="81">
        <f t="shared" si="321"/>
        <v>5.83758</v>
      </c>
      <c r="T554" s="81">
        <f t="shared" si="321"/>
        <v>5.8104699999999996</v>
      </c>
      <c r="U554" s="81">
        <f t="shared" si="321"/>
        <v>5.7837300000000003</v>
      </c>
      <c r="V554" s="81">
        <f t="shared" si="321"/>
        <v>5.8454199999999998</v>
      </c>
      <c r="W554" s="81">
        <f t="shared" si="321"/>
        <v>5.9695299999999998</v>
      </c>
      <c r="X554" s="81">
        <f t="shared" si="321"/>
        <v>5.9270500000000004</v>
      </c>
      <c r="Y554" s="81">
        <f t="shared" si="321"/>
        <v>5.7480399999999996</v>
      </c>
      <c r="Z554" s="81">
        <f t="shared" si="321"/>
        <v>5.4271500000000001</v>
      </c>
      <c r="AA554" s="81">
        <f t="shared" si="321"/>
        <v>5.2743000000000002</v>
      </c>
    </row>
    <row r="555" spans="1:27" ht="12.75" hidden="1" customHeight="1" outlineLevel="1" x14ac:dyDescent="0.2">
      <c r="A555" s="89" t="s">
        <v>1984</v>
      </c>
      <c r="B555" s="63" t="s">
        <v>230</v>
      </c>
      <c r="C555" s="43" t="s">
        <v>79</v>
      </c>
      <c r="D555" s="44">
        <v>1273.06</v>
      </c>
      <c r="E555" s="44">
        <v>1215.95</v>
      </c>
      <c r="F555" s="44">
        <v>1145.57</v>
      </c>
      <c r="G555" s="44">
        <v>1138.1099999999999</v>
      </c>
      <c r="H555" s="44">
        <v>1235.28</v>
      </c>
      <c r="I555" s="44">
        <v>1384.44</v>
      </c>
      <c r="J555" s="44">
        <v>1487.52</v>
      </c>
      <c r="K555" s="44">
        <v>1719.93</v>
      </c>
      <c r="L555" s="44">
        <v>1953.35</v>
      </c>
      <c r="M555" s="44">
        <v>2109.21</v>
      </c>
      <c r="N555" s="44">
        <v>2187.02</v>
      </c>
      <c r="O555" s="44">
        <v>2165.0500000000002</v>
      </c>
      <c r="P555" s="44">
        <v>2118.6</v>
      </c>
      <c r="Q555" s="44">
        <v>2206.13</v>
      </c>
      <c r="R555" s="44">
        <v>2059.69</v>
      </c>
      <c r="S555" s="44">
        <v>2056.77</v>
      </c>
      <c r="T555" s="44">
        <v>2029.66</v>
      </c>
      <c r="U555" s="44">
        <v>2002.92</v>
      </c>
      <c r="V555" s="44">
        <v>2064.61</v>
      </c>
      <c r="W555" s="44">
        <v>2188.7199999999998</v>
      </c>
      <c r="X555" s="44">
        <v>2146.2399999999998</v>
      </c>
      <c r="Y555" s="44">
        <v>1967.23</v>
      </c>
      <c r="Z555" s="44">
        <v>1646.34</v>
      </c>
      <c r="AA555" s="44">
        <v>1493.49</v>
      </c>
    </row>
    <row r="556" spans="1:27" ht="12.75" hidden="1" customHeight="1" outlineLevel="1" x14ac:dyDescent="0.2">
      <c r="A556" s="89" t="s">
        <v>1985</v>
      </c>
      <c r="B556" s="63" t="s">
        <v>90</v>
      </c>
      <c r="C556" s="43" t="s">
        <v>79</v>
      </c>
      <c r="D556" s="44">
        <f>$D$471</f>
        <v>3559.77</v>
      </c>
      <c r="E556" s="44">
        <f t="shared" ref="E556:AA556" si="322">$D$471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2">
      <c r="A557" s="89" t="s">
        <v>1986</v>
      </c>
      <c r="B557" s="63" t="s">
        <v>83</v>
      </c>
      <c r="C557" s="43" t="s">
        <v>79</v>
      </c>
      <c r="D557" s="44">
        <v>4.68</v>
      </c>
      <c r="E557" s="44">
        <v>4.68</v>
      </c>
      <c r="F557" s="44">
        <v>4.68</v>
      </c>
      <c r="G557" s="44">
        <v>4.68</v>
      </c>
      <c r="H557" s="44">
        <v>4.68</v>
      </c>
      <c r="I557" s="44">
        <v>4.68</v>
      </c>
      <c r="J557" s="44">
        <v>4.68</v>
      </c>
      <c r="K557" s="44">
        <v>4.68</v>
      </c>
      <c r="L557" s="44">
        <v>4.68</v>
      </c>
      <c r="M557" s="44">
        <v>4.68</v>
      </c>
      <c r="N557" s="44">
        <v>4.68</v>
      </c>
      <c r="O557" s="44">
        <v>4.68</v>
      </c>
      <c r="P557" s="44">
        <v>4.68</v>
      </c>
      <c r="Q557" s="44">
        <v>4.68</v>
      </c>
      <c r="R557" s="44">
        <v>4.68</v>
      </c>
      <c r="S557" s="44">
        <v>4.68</v>
      </c>
      <c r="T557" s="44">
        <v>4.68</v>
      </c>
      <c r="U557" s="44">
        <v>4.68</v>
      </c>
      <c r="V557" s="44">
        <v>4.68</v>
      </c>
      <c r="W557" s="44">
        <v>4.68</v>
      </c>
      <c r="X557" s="44">
        <v>4.68</v>
      </c>
      <c r="Y557" s="44">
        <v>4.68</v>
      </c>
      <c r="Z557" s="44">
        <v>4.68</v>
      </c>
      <c r="AA557" s="44">
        <v>4.68</v>
      </c>
    </row>
    <row r="558" spans="1:27" ht="12.75" hidden="1" customHeight="1" outlineLevel="1" x14ac:dyDescent="0.2">
      <c r="A558" s="89" t="s">
        <v>1987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collapsed="1" x14ac:dyDescent="0.2">
      <c r="A559" s="88" t="s">
        <v>1988</v>
      </c>
      <c r="B559" s="28" t="str">
        <f>"19"&amp;"."&amp;$B$776&amp;"."&amp;$B$777</f>
        <v>19.09.2023</v>
      </c>
      <c r="C559" s="80" t="s">
        <v>76</v>
      </c>
      <c r="D559" s="81">
        <f>ROUND(((D560+D561+D563+D562)/1000),5)</f>
        <v>5.0415599999999996</v>
      </c>
      <c r="E559" s="81">
        <f>ROUND(((E560+E561+E563+E562)/1000),5)</f>
        <v>4.9940100000000003</v>
      </c>
      <c r="F559" s="81">
        <f>ROUND(((F560+F561+F563+F562)/1000),5)</f>
        <v>4.9265499999999998</v>
      </c>
      <c r="G559" s="81">
        <f t="shared" ref="G559:AA559" si="324">ROUND(((G560+G561+G563+G562)/1000),5)</f>
        <v>4.9218000000000002</v>
      </c>
      <c r="H559" s="81">
        <f t="shared" si="324"/>
        <v>5.0006700000000004</v>
      </c>
      <c r="I559" s="81">
        <f t="shared" si="324"/>
        <v>5.1396699999999997</v>
      </c>
      <c r="J559" s="81">
        <f t="shared" si="324"/>
        <v>5.2783100000000003</v>
      </c>
      <c r="K559" s="81">
        <f t="shared" si="324"/>
        <v>5.5142600000000002</v>
      </c>
      <c r="L559" s="81">
        <f t="shared" si="324"/>
        <v>5.8165199999999997</v>
      </c>
      <c r="M559" s="81">
        <f t="shared" si="324"/>
        <v>6.1237199999999996</v>
      </c>
      <c r="N559" s="81">
        <f t="shared" si="324"/>
        <v>6.1454300000000002</v>
      </c>
      <c r="O559" s="81">
        <f t="shared" si="324"/>
        <v>6.1279300000000001</v>
      </c>
      <c r="P559" s="81">
        <f t="shared" si="324"/>
        <v>6.1054500000000003</v>
      </c>
      <c r="Q559" s="81">
        <f t="shared" si="324"/>
        <v>6.1226000000000003</v>
      </c>
      <c r="R559" s="81">
        <f t="shared" si="324"/>
        <v>5.8434200000000001</v>
      </c>
      <c r="S559" s="81">
        <f t="shared" si="324"/>
        <v>5.8456000000000001</v>
      </c>
      <c r="T559" s="81">
        <f t="shared" si="324"/>
        <v>5.8202199999999999</v>
      </c>
      <c r="U559" s="81">
        <f t="shared" si="324"/>
        <v>5.7873599999999996</v>
      </c>
      <c r="V559" s="81">
        <f t="shared" si="324"/>
        <v>5.8458600000000001</v>
      </c>
      <c r="W559" s="81">
        <f t="shared" si="324"/>
        <v>5.9499500000000003</v>
      </c>
      <c r="X559" s="81">
        <f t="shared" si="324"/>
        <v>5.9436400000000003</v>
      </c>
      <c r="Y559" s="81">
        <f t="shared" si="324"/>
        <v>5.8458199999999998</v>
      </c>
      <c r="Z559" s="81">
        <f t="shared" si="324"/>
        <v>5.4794900000000002</v>
      </c>
      <c r="AA559" s="81">
        <f t="shared" si="324"/>
        <v>5.2436299999999996</v>
      </c>
    </row>
    <row r="560" spans="1:27" ht="12.75" hidden="1" customHeight="1" outlineLevel="1" x14ac:dyDescent="0.2">
      <c r="A560" s="89" t="s">
        <v>1989</v>
      </c>
      <c r="B560" s="63" t="s">
        <v>230</v>
      </c>
      <c r="C560" s="43" t="s">
        <v>79</v>
      </c>
      <c r="D560" s="44">
        <v>1260.75</v>
      </c>
      <c r="E560" s="44">
        <v>1213.2</v>
      </c>
      <c r="F560" s="44">
        <v>1145.74</v>
      </c>
      <c r="G560" s="44">
        <v>1140.99</v>
      </c>
      <c r="H560" s="44">
        <v>1219.8599999999999</v>
      </c>
      <c r="I560" s="44">
        <v>1358.86</v>
      </c>
      <c r="J560" s="44">
        <v>1497.5</v>
      </c>
      <c r="K560" s="44">
        <v>1733.45</v>
      </c>
      <c r="L560" s="44">
        <v>2035.71</v>
      </c>
      <c r="M560" s="44">
        <v>2342.91</v>
      </c>
      <c r="N560" s="44">
        <v>2364.62</v>
      </c>
      <c r="O560" s="44">
        <v>2347.12</v>
      </c>
      <c r="P560" s="44">
        <v>2324.64</v>
      </c>
      <c r="Q560" s="44">
        <v>2341.79</v>
      </c>
      <c r="R560" s="44">
        <v>2062.61</v>
      </c>
      <c r="S560" s="44">
        <v>2064.79</v>
      </c>
      <c r="T560" s="44">
        <v>2039.41</v>
      </c>
      <c r="U560" s="44">
        <v>2006.55</v>
      </c>
      <c r="V560" s="44">
        <v>2065.0500000000002</v>
      </c>
      <c r="W560" s="44">
        <v>2169.14</v>
      </c>
      <c r="X560" s="44">
        <v>2162.83</v>
      </c>
      <c r="Y560" s="44">
        <v>2065.0100000000002</v>
      </c>
      <c r="Z560" s="44">
        <v>1698.68</v>
      </c>
      <c r="AA560" s="44">
        <v>1462.82</v>
      </c>
    </row>
    <row r="561" spans="1:27" ht="12.75" hidden="1" customHeight="1" outlineLevel="1" x14ac:dyDescent="0.2">
      <c r="A561" s="89" t="s">
        <v>1990</v>
      </c>
      <c r="B561" s="63" t="s">
        <v>90</v>
      </c>
      <c r="C561" s="43" t="s">
        <v>79</v>
      </c>
      <c r="D561" s="44">
        <f>$D$471</f>
        <v>3559.77</v>
      </c>
      <c r="E561" s="44">
        <f t="shared" ref="E561:AA561" si="325">$D$471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2">
      <c r="A562" s="89" t="s">
        <v>1991</v>
      </c>
      <c r="B562" s="63" t="s">
        <v>83</v>
      </c>
      <c r="C562" s="43" t="s">
        <v>79</v>
      </c>
      <c r="D562" s="44">
        <v>4.68</v>
      </c>
      <c r="E562" s="44">
        <v>4.68</v>
      </c>
      <c r="F562" s="44">
        <v>4.68</v>
      </c>
      <c r="G562" s="44">
        <v>4.68</v>
      </c>
      <c r="H562" s="44">
        <v>4.68</v>
      </c>
      <c r="I562" s="44">
        <v>4.68</v>
      </c>
      <c r="J562" s="44">
        <v>4.68</v>
      </c>
      <c r="K562" s="44">
        <v>4.68</v>
      </c>
      <c r="L562" s="44">
        <v>4.68</v>
      </c>
      <c r="M562" s="44">
        <v>4.68</v>
      </c>
      <c r="N562" s="44">
        <v>4.68</v>
      </c>
      <c r="O562" s="44">
        <v>4.68</v>
      </c>
      <c r="P562" s="44">
        <v>4.68</v>
      </c>
      <c r="Q562" s="44">
        <v>4.68</v>
      </c>
      <c r="R562" s="44">
        <v>4.68</v>
      </c>
      <c r="S562" s="44">
        <v>4.68</v>
      </c>
      <c r="T562" s="44">
        <v>4.68</v>
      </c>
      <c r="U562" s="44">
        <v>4.68</v>
      </c>
      <c r="V562" s="44">
        <v>4.68</v>
      </c>
      <c r="W562" s="44">
        <v>4.68</v>
      </c>
      <c r="X562" s="44">
        <v>4.68</v>
      </c>
      <c r="Y562" s="44">
        <v>4.68</v>
      </c>
      <c r="Z562" s="44">
        <v>4.68</v>
      </c>
      <c r="AA562" s="44">
        <v>4.68</v>
      </c>
    </row>
    <row r="563" spans="1:27" ht="12.75" hidden="1" customHeight="1" outlineLevel="1" x14ac:dyDescent="0.2">
      <c r="A563" s="89" t="s">
        <v>1992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collapsed="1" x14ac:dyDescent="0.2">
      <c r="A564" s="88" t="s">
        <v>1993</v>
      </c>
      <c r="B564" s="28" t="str">
        <f>"20"&amp;"."&amp;$B$776&amp;"."&amp;$B$777</f>
        <v>20.09.2023</v>
      </c>
      <c r="C564" s="80" t="s">
        <v>76</v>
      </c>
      <c r="D564" s="81">
        <f>ROUND(((D565+D566+D568+D567)/1000),5)</f>
        <v>5.04894</v>
      </c>
      <c r="E564" s="81">
        <f>ROUND(((E565+E566+E568+E567)/1000),5)</f>
        <v>4.9291200000000002</v>
      </c>
      <c r="F564" s="81">
        <f>ROUND(((F565+F566+F568+F567)/1000),5)</f>
        <v>4.8780000000000001</v>
      </c>
      <c r="G564" s="81">
        <f t="shared" ref="G564:AA564" si="327">ROUND(((G565+G566+G568+G567)/1000),5)</f>
        <v>4.8642399999999997</v>
      </c>
      <c r="H564" s="81">
        <f t="shared" si="327"/>
        <v>4.9352600000000004</v>
      </c>
      <c r="I564" s="81">
        <f t="shared" si="327"/>
        <v>5.0876400000000004</v>
      </c>
      <c r="J564" s="81">
        <f t="shared" si="327"/>
        <v>5.2691499999999998</v>
      </c>
      <c r="K564" s="81">
        <f t="shared" si="327"/>
        <v>5.4913299999999996</v>
      </c>
      <c r="L564" s="81">
        <f t="shared" si="327"/>
        <v>5.7618</v>
      </c>
      <c r="M564" s="81">
        <f t="shared" si="327"/>
        <v>6.33474</v>
      </c>
      <c r="N564" s="81">
        <f t="shared" si="327"/>
        <v>6.37439</v>
      </c>
      <c r="O564" s="81">
        <f t="shared" si="327"/>
        <v>6.3370100000000003</v>
      </c>
      <c r="P564" s="81">
        <f t="shared" si="327"/>
        <v>6.1927199999999996</v>
      </c>
      <c r="Q564" s="81">
        <f t="shared" si="327"/>
        <v>6.3363699999999996</v>
      </c>
      <c r="R564" s="81">
        <f t="shared" si="327"/>
        <v>5.8478300000000001</v>
      </c>
      <c r="S564" s="81">
        <f t="shared" si="327"/>
        <v>5.84633</v>
      </c>
      <c r="T564" s="81">
        <f t="shared" si="327"/>
        <v>5.8331499999999998</v>
      </c>
      <c r="U564" s="81">
        <f t="shared" si="327"/>
        <v>5.8131599999999999</v>
      </c>
      <c r="V564" s="81">
        <f t="shared" si="327"/>
        <v>5.8530199999999999</v>
      </c>
      <c r="W564" s="81">
        <f t="shared" si="327"/>
        <v>5.9426500000000004</v>
      </c>
      <c r="X564" s="81">
        <f t="shared" si="327"/>
        <v>6.0875399999999997</v>
      </c>
      <c r="Y564" s="81">
        <f t="shared" si="327"/>
        <v>5.82681</v>
      </c>
      <c r="Z564" s="81">
        <f t="shared" si="327"/>
        <v>5.50983</v>
      </c>
      <c r="AA564" s="81">
        <f t="shared" si="327"/>
        <v>5.2203900000000001</v>
      </c>
    </row>
    <row r="565" spans="1:27" ht="12.75" hidden="1" customHeight="1" outlineLevel="1" x14ac:dyDescent="0.2">
      <c r="A565" s="89" t="s">
        <v>1994</v>
      </c>
      <c r="B565" s="63" t="s">
        <v>230</v>
      </c>
      <c r="C565" s="43" t="s">
        <v>79</v>
      </c>
      <c r="D565" s="44">
        <v>1268.1300000000001</v>
      </c>
      <c r="E565" s="44">
        <v>1148.31</v>
      </c>
      <c r="F565" s="44">
        <v>1097.19</v>
      </c>
      <c r="G565" s="44">
        <v>1083.43</v>
      </c>
      <c r="H565" s="44">
        <v>1154.45</v>
      </c>
      <c r="I565" s="44">
        <v>1306.83</v>
      </c>
      <c r="J565" s="44">
        <v>1488.34</v>
      </c>
      <c r="K565" s="44">
        <v>1710.52</v>
      </c>
      <c r="L565" s="44">
        <v>1980.99</v>
      </c>
      <c r="M565" s="44">
        <v>2553.9299999999998</v>
      </c>
      <c r="N565" s="44">
        <v>2593.58</v>
      </c>
      <c r="O565" s="44">
        <v>2556.1999999999998</v>
      </c>
      <c r="P565" s="44">
        <v>2411.91</v>
      </c>
      <c r="Q565" s="44">
        <v>2555.56</v>
      </c>
      <c r="R565" s="44">
        <v>2067.02</v>
      </c>
      <c r="S565" s="44">
        <v>2065.52</v>
      </c>
      <c r="T565" s="44">
        <v>2052.34</v>
      </c>
      <c r="U565" s="44">
        <v>2032.35</v>
      </c>
      <c r="V565" s="44">
        <v>2072.21</v>
      </c>
      <c r="W565" s="44">
        <v>2161.84</v>
      </c>
      <c r="X565" s="44">
        <v>2306.73</v>
      </c>
      <c r="Y565" s="44">
        <v>2046</v>
      </c>
      <c r="Z565" s="44">
        <v>1729.02</v>
      </c>
      <c r="AA565" s="44">
        <v>1439.58</v>
      </c>
    </row>
    <row r="566" spans="1:27" ht="12.75" hidden="1" customHeight="1" outlineLevel="1" x14ac:dyDescent="0.2">
      <c r="A566" s="89" t="s">
        <v>1995</v>
      </c>
      <c r="B566" s="63" t="s">
        <v>90</v>
      </c>
      <c r="C566" s="43" t="s">
        <v>79</v>
      </c>
      <c r="D566" s="44">
        <f>$D$471</f>
        <v>3559.77</v>
      </c>
      <c r="E566" s="44">
        <f t="shared" ref="E566:AA566" si="328">$D$471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2">
      <c r="A567" s="89" t="s">
        <v>1996</v>
      </c>
      <c r="B567" s="63" t="s">
        <v>83</v>
      </c>
      <c r="C567" s="43" t="s">
        <v>79</v>
      </c>
      <c r="D567" s="44">
        <v>4.68</v>
      </c>
      <c r="E567" s="44">
        <v>4.68</v>
      </c>
      <c r="F567" s="44">
        <v>4.68</v>
      </c>
      <c r="G567" s="44">
        <v>4.68</v>
      </c>
      <c r="H567" s="44">
        <v>4.68</v>
      </c>
      <c r="I567" s="44">
        <v>4.68</v>
      </c>
      <c r="J567" s="44">
        <v>4.68</v>
      </c>
      <c r="K567" s="44">
        <v>4.68</v>
      </c>
      <c r="L567" s="44">
        <v>4.68</v>
      </c>
      <c r="M567" s="44">
        <v>4.68</v>
      </c>
      <c r="N567" s="44">
        <v>4.68</v>
      </c>
      <c r="O567" s="44">
        <v>4.68</v>
      </c>
      <c r="P567" s="44">
        <v>4.68</v>
      </c>
      <c r="Q567" s="44">
        <v>4.68</v>
      </c>
      <c r="R567" s="44">
        <v>4.68</v>
      </c>
      <c r="S567" s="44">
        <v>4.68</v>
      </c>
      <c r="T567" s="44">
        <v>4.68</v>
      </c>
      <c r="U567" s="44">
        <v>4.68</v>
      </c>
      <c r="V567" s="44">
        <v>4.68</v>
      </c>
      <c r="W567" s="44">
        <v>4.68</v>
      </c>
      <c r="X567" s="44">
        <v>4.68</v>
      </c>
      <c r="Y567" s="44">
        <v>4.68</v>
      </c>
      <c r="Z567" s="44">
        <v>4.68</v>
      </c>
      <c r="AA567" s="44">
        <v>4.68</v>
      </c>
    </row>
    <row r="568" spans="1:27" ht="12.75" hidden="1" customHeight="1" outlineLevel="1" x14ac:dyDescent="0.2">
      <c r="A568" s="89" t="s">
        <v>1997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collapsed="1" x14ac:dyDescent="0.2">
      <c r="A569" s="88" t="s">
        <v>1998</v>
      </c>
      <c r="B569" s="28" t="str">
        <f>"21"&amp;"."&amp;$B$776&amp;"."&amp;$B$777</f>
        <v>21.09.2023</v>
      </c>
      <c r="C569" s="80" t="s">
        <v>76</v>
      </c>
      <c r="D569" s="81">
        <f>ROUND(((D570+D571+D573+D572)/1000),5)</f>
        <v>5.03111</v>
      </c>
      <c r="E569" s="81">
        <f>ROUND(((E570+E571+E573+E572)/1000),5)</f>
        <v>4.9315800000000003</v>
      </c>
      <c r="F569" s="81">
        <f>ROUND(((F570+F571+F573+F572)/1000),5)</f>
        <v>4.8621100000000004</v>
      </c>
      <c r="G569" s="81">
        <f t="shared" ref="G569:AA569" si="330">ROUND(((G570+G571+G573+G572)/1000),5)</f>
        <v>4.8742599999999996</v>
      </c>
      <c r="H569" s="81">
        <f t="shared" si="330"/>
        <v>4.9579500000000003</v>
      </c>
      <c r="I569" s="81">
        <f t="shared" si="330"/>
        <v>5.0775699999999997</v>
      </c>
      <c r="J569" s="81">
        <f t="shared" si="330"/>
        <v>5.2135499999999997</v>
      </c>
      <c r="K569" s="81">
        <f t="shared" si="330"/>
        <v>5.4265999999999996</v>
      </c>
      <c r="L569" s="81">
        <f t="shared" si="330"/>
        <v>5.7696500000000004</v>
      </c>
      <c r="M569" s="81">
        <f t="shared" si="330"/>
        <v>6.1069800000000001</v>
      </c>
      <c r="N569" s="81">
        <f t="shared" si="330"/>
        <v>6.1177700000000002</v>
      </c>
      <c r="O569" s="81">
        <f t="shared" si="330"/>
        <v>6.1158700000000001</v>
      </c>
      <c r="P569" s="81">
        <f t="shared" si="330"/>
        <v>6.1105200000000002</v>
      </c>
      <c r="Q569" s="81">
        <f t="shared" si="330"/>
        <v>6.11287</v>
      </c>
      <c r="R569" s="81">
        <f t="shared" si="330"/>
        <v>5.8247600000000004</v>
      </c>
      <c r="S569" s="81">
        <f t="shared" si="330"/>
        <v>5.8228799999999996</v>
      </c>
      <c r="T569" s="81">
        <f t="shared" si="330"/>
        <v>5.8029900000000003</v>
      </c>
      <c r="U569" s="81">
        <f t="shared" si="330"/>
        <v>5.7920999999999996</v>
      </c>
      <c r="V569" s="81">
        <f t="shared" si="330"/>
        <v>5.9175000000000004</v>
      </c>
      <c r="W569" s="81">
        <f t="shared" si="330"/>
        <v>5.9783799999999996</v>
      </c>
      <c r="X569" s="81">
        <f t="shared" si="330"/>
        <v>5.9529699999999997</v>
      </c>
      <c r="Y569" s="81">
        <f t="shared" si="330"/>
        <v>5.7990899999999996</v>
      </c>
      <c r="Z569" s="81">
        <f t="shared" si="330"/>
        <v>5.5167700000000002</v>
      </c>
      <c r="AA569" s="81">
        <f t="shared" si="330"/>
        <v>5.2499799999999999</v>
      </c>
    </row>
    <row r="570" spans="1:27" ht="12.75" hidden="1" customHeight="1" outlineLevel="1" x14ac:dyDescent="0.2">
      <c r="A570" s="89" t="s">
        <v>1999</v>
      </c>
      <c r="B570" s="63" t="s">
        <v>230</v>
      </c>
      <c r="C570" s="43" t="s">
        <v>79</v>
      </c>
      <c r="D570" s="44">
        <v>1250.3</v>
      </c>
      <c r="E570" s="44">
        <v>1150.77</v>
      </c>
      <c r="F570" s="44">
        <v>1081.3</v>
      </c>
      <c r="G570" s="44">
        <v>1093.45</v>
      </c>
      <c r="H570" s="44">
        <v>1177.1400000000001</v>
      </c>
      <c r="I570" s="44">
        <v>1296.76</v>
      </c>
      <c r="J570" s="44">
        <v>1432.74</v>
      </c>
      <c r="K570" s="44">
        <v>1645.79</v>
      </c>
      <c r="L570" s="44">
        <v>1988.84</v>
      </c>
      <c r="M570" s="44">
        <v>2326.17</v>
      </c>
      <c r="N570" s="44">
        <v>2336.96</v>
      </c>
      <c r="O570" s="44">
        <v>2335.06</v>
      </c>
      <c r="P570" s="44">
        <v>2329.71</v>
      </c>
      <c r="Q570" s="44">
        <v>2332.06</v>
      </c>
      <c r="R570" s="44">
        <v>2043.95</v>
      </c>
      <c r="S570" s="44">
        <v>2042.07</v>
      </c>
      <c r="T570" s="44">
        <v>2022.18</v>
      </c>
      <c r="U570" s="44">
        <v>2011.29</v>
      </c>
      <c r="V570" s="44">
        <v>2136.69</v>
      </c>
      <c r="W570" s="44">
        <v>2197.5700000000002</v>
      </c>
      <c r="X570" s="44">
        <v>2172.16</v>
      </c>
      <c r="Y570" s="44">
        <v>2018.28</v>
      </c>
      <c r="Z570" s="44">
        <v>1735.96</v>
      </c>
      <c r="AA570" s="44">
        <v>1469.17</v>
      </c>
    </row>
    <row r="571" spans="1:27" ht="12.75" hidden="1" customHeight="1" outlineLevel="1" x14ac:dyDescent="0.2">
      <c r="A571" s="89" t="s">
        <v>2000</v>
      </c>
      <c r="B571" s="63" t="s">
        <v>90</v>
      </c>
      <c r="C571" s="43" t="s">
        <v>79</v>
      </c>
      <c r="D571" s="44">
        <f>$D$471</f>
        <v>3559.77</v>
      </c>
      <c r="E571" s="44">
        <f t="shared" ref="E571:AA571" si="331">$D$471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2">
      <c r="A572" s="89" t="s">
        <v>2001</v>
      </c>
      <c r="B572" s="63" t="s">
        <v>83</v>
      </c>
      <c r="C572" s="43" t="s">
        <v>79</v>
      </c>
      <c r="D572" s="44">
        <v>4.68</v>
      </c>
      <c r="E572" s="44">
        <v>4.68</v>
      </c>
      <c r="F572" s="44">
        <v>4.68</v>
      </c>
      <c r="G572" s="44">
        <v>4.68</v>
      </c>
      <c r="H572" s="44">
        <v>4.68</v>
      </c>
      <c r="I572" s="44">
        <v>4.68</v>
      </c>
      <c r="J572" s="44">
        <v>4.68</v>
      </c>
      <c r="K572" s="44">
        <v>4.68</v>
      </c>
      <c r="L572" s="44">
        <v>4.68</v>
      </c>
      <c r="M572" s="44">
        <v>4.68</v>
      </c>
      <c r="N572" s="44">
        <v>4.68</v>
      </c>
      <c r="O572" s="44">
        <v>4.68</v>
      </c>
      <c r="P572" s="44">
        <v>4.68</v>
      </c>
      <c r="Q572" s="44">
        <v>4.68</v>
      </c>
      <c r="R572" s="44">
        <v>4.68</v>
      </c>
      <c r="S572" s="44">
        <v>4.68</v>
      </c>
      <c r="T572" s="44">
        <v>4.68</v>
      </c>
      <c r="U572" s="44">
        <v>4.68</v>
      </c>
      <c r="V572" s="44">
        <v>4.68</v>
      </c>
      <c r="W572" s="44">
        <v>4.68</v>
      </c>
      <c r="X572" s="44">
        <v>4.68</v>
      </c>
      <c r="Y572" s="44">
        <v>4.68</v>
      </c>
      <c r="Z572" s="44">
        <v>4.68</v>
      </c>
      <c r="AA572" s="44">
        <v>4.68</v>
      </c>
    </row>
    <row r="573" spans="1:27" ht="12.75" hidden="1" customHeight="1" outlineLevel="1" x14ac:dyDescent="0.2">
      <c r="A573" s="89" t="s">
        <v>2002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collapsed="1" x14ac:dyDescent="0.2">
      <c r="A574" s="88" t="s">
        <v>2003</v>
      </c>
      <c r="B574" s="28" t="str">
        <f>"22"&amp;"."&amp;$B$776&amp;"."&amp;$B$777</f>
        <v>22.09.2023</v>
      </c>
      <c r="C574" s="80" t="s">
        <v>76</v>
      </c>
      <c r="D574" s="81">
        <f>ROUND(((D575+D576+D578+D577)/1000),5)</f>
        <v>5.0333600000000001</v>
      </c>
      <c r="E574" s="81">
        <f>ROUND(((E575+E576+E578+E577)/1000),5)</f>
        <v>4.9279900000000003</v>
      </c>
      <c r="F574" s="81">
        <f>ROUND(((F575+F576+F578+F577)/1000),5)</f>
        <v>4.8736199999999998</v>
      </c>
      <c r="G574" s="81">
        <f t="shared" ref="G574:AA574" si="333">ROUND(((G575+G576+G578+G577)/1000),5)</f>
        <v>4.8742400000000004</v>
      </c>
      <c r="H574" s="81">
        <f t="shared" si="333"/>
        <v>4.9406400000000001</v>
      </c>
      <c r="I574" s="81">
        <f t="shared" si="333"/>
        <v>5.1164800000000001</v>
      </c>
      <c r="J574" s="81">
        <f t="shared" si="333"/>
        <v>5.3103499999999997</v>
      </c>
      <c r="K574" s="81">
        <f t="shared" si="333"/>
        <v>5.5250199999999996</v>
      </c>
      <c r="L574" s="81">
        <f t="shared" si="333"/>
        <v>5.76694</v>
      </c>
      <c r="M574" s="81">
        <f t="shared" si="333"/>
        <v>5.9439700000000002</v>
      </c>
      <c r="N574" s="81">
        <f t="shared" si="333"/>
        <v>5.9589999999999996</v>
      </c>
      <c r="O574" s="81">
        <f t="shared" si="333"/>
        <v>6.1139799999999997</v>
      </c>
      <c r="P574" s="81">
        <f t="shared" si="333"/>
        <v>5.9169099999999997</v>
      </c>
      <c r="Q574" s="81">
        <f t="shared" si="333"/>
        <v>5.9494499999999997</v>
      </c>
      <c r="R574" s="81">
        <f t="shared" si="333"/>
        <v>5.8303900000000004</v>
      </c>
      <c r="S574" s="81">
        <f t="shared" si="333"/>
        <v>5.8209499999999998</v>
      </c>
      <c r="T574" s="81">
        <f t="shared" si="333"/>
        <v>5.8177300000000001</v>
      </c>
      <c r="U574" s="81">
        <f t="shared" si="333"/>
        <v>5.7940500000000004</v>
      </c>
      <c r="V574" s="81">
        <f t="shared" si="333"/>
        <v>5.8665799999999999</v>
      </c>
      <c r="W574" s="81">
        <f t="shared" si="333"/>
        <v>5.8970099999999999</v>
      </c>
      <c r="X574" s="81">
        <f t="shared" si="333"/>
        <v>5.8925000000000001</v>
      </c>
      <c r="Y574" s="81">
        <f t="shared" si="333"/>
        <v>5.8083200000000001</v>
      </c>
      <c r="Z574" s="81">
        <f t="shared" si="333"/>
        <v>5.5304399999999996</v>
      </c>
      <c r="AA574" s="81">
        <f t="shared" si="333"/>
        <v>5.3371199999999996</v>
      </c>
    </row>
    <row r="575" spans="1:27" ht="12.75" hidden="1" customHeight="1" outlineLevel="1" x14ac:dyDescent="0.2">
      <c r="A575" s="89" t="s">
        <v>2004</v>
      </c>
      <c r="B575" s="63" t="s">
        <v>230</v>
      </c>
      <c r="C575" s="43" t="s">
        <v>79</v>
      </c>
      <c r="D575" s="44">
        <v>1252.55</v>
      </c>
      <c r="E575" s="44">
        <v>1147.18</v>
      </c>
      <c r="F575" s="44">
        <v>1092.81</v>
      </c>
      <c r="G575" s="44">
        <v>1093.43</v>
      </c>
      <c r="H575" s="44">
        <v>1159.83</v>
      </c>
      <c r="I575" s="44">
        <v>1335.67</v>
      </c>
      <c r="J575" s="44">
        <v>1529.54</v>
      </c>
      <c r="K575" s="44">
        <v>1744.21</v>
      </c>
      <c r="L575" s="44">
        <v>1986.13</v>
      </c>
      <c r="M575" s="44">
        <v>2163.16</v>
      </c>
      <c r="N575" s="44">
        <v>2178.19</v>
      </c>
      <c r="O575" s="44">
        <v>2333.17</v>
      </c>
      <c r="P575" s="44">
        <v>2136.1</v>
      </c>
      <c r="Q575" s="44">
        <v>2168.64</v>
      </c>
      <c r="R575" s="44">
        <v>2049.58</v>
      </c>
      <c r="S575" s="44">
        <v>2040.14</v>
      </c>
      <c r="T575" s="44">
        <v>2036.92</v>
      </c>
      <c r="U575" s="44">
        <v>2013.24</v>
      </c>
      <c r="V575" s="44">
        <v>2085.77</v>
      </c>
      <c r="W575" s="44">
        <v>2116.1999999999998</v>
      </c>
      <c r="X575" s="44">
        <v>2111.69</v>
      </c>
      <c r="Y575" s="44">
        <v>2027.51</v>
      </c>
      <c r="Z575" s="44">
        <v>1749.63</v>
      </c>
      <c r="AA575" s="44">
        <v>1556.31</v>
      </c>
    </row>
    <row r="576" spans="1:27" ht="12.75" hidden="1" customHeight="1" outlineLevel="1" x14ac:dyDescent="0.2">
      <c r="A576" s="89" t="s">
        <v>2005</v>
      </c>
      <c r="B576" s="63" t="s">
        <v>90</v>
      </c>
      <c r="C576" s="43" t="s">
        <v>79</v>
      </c>
      <c r="D576" s="44">
        <f>$D$471</f>
        <v>3559.77</v>
      </c>
      <c r="E576" s="44">
        <f t="shared" ref="E576:AA576" si="334">$D$471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2">
      <c r="A577" s="89" t="s">
        <v>2006</v>
      </c>
      <c r="B577" s="63" t="s">
        <v>83</v>
      </c>
      <c r="C577" s="43" t="s">
        <v>79</v>
      </c>
      <c r="D577" s="44">
        <v>4.68</v>
      </c>
      <c r="E577" s="44">
        <v>4.68</v>
      </c>
      <c r="F577" s="44">
        <v>4.68</v>
      </c>
      <c r="G577" s="44">
        <v>4.68</v>
      </c>
      <c r="H577" s="44">
        <v>4.68</v>
      </c>
      <c r="I577" s="44">
        <v>4.68</v>
      </c>
      <c r="J577" s="44">
        <v>4.68</v>
      </c>
      <c r="K577" s="44">
        <v>4.68</v>
      </c>
      <c r="L577" s="44">
        <v>4.68</v>
      </c>
      <c r="M577" s="44">
        <v>4.68</v>
      </c>
      <c r="N577" s="44">
        <v>4.68</v>
      </c>
      <c r="O577" s="44">
        <v>4.68</v>
      </c>
      <c r="P577" s="44">
        <v>4.68</v>
      </c>
      <c r="Q577" s="44">
        <v>4.68</v>
      </c>
      <c r="R577" s="44">
        <v>4.68</v>
      </c>
      <c r="S577" s="44">
        <v>4.68</v>
      </c>
      <c r="T577" s="44">
        <v>4.68</v>
      </c>
      <c r="U577" s="44">
        <v>4.68</v>
      </c>
      <c r="V577" s="44">
        <v>4.68</v>
      </c>
      <c r="W577" s="44">
        <v>4.68</v>
      </c>
      <c r="X577" s="44">
        <v>4.68</v>
      </c>
      <c r="Y577" s="44">
        <v>4.68</v>
      </c>
      <c r="Z577" s="44">
        <v>4.68</v>
      </c>
      <c r="AA577" s="44">
        <v>4.68</v>
      </c>
    </row>
    <row r="578" spans="1:27" ht="12.75" hidden="1" customHeight="1" outlineLevel="1" x14ac:dyDescent="0.2">
      <c r="A578" s="89" t="s">
        <v>2007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collapsed="1" x14ac:dyDescent="0.2">
      <c r="A579" s="88" t="s">
        <v>2008</v>
      </c>
      <c r="B579" s="28" t="str">
        <f>"23"&amp;"."&amp;$B$776&amp;"."&amp;$B$777</f>
        <v>23.09.2023</v>
      </c>
      <c r="C579" s="80" t="s">
        <v>76</v>
      </c>
      <c r="D579" s="81">
        <f>ROUND(((D580+D581+D583+D582)/1000),5)</f>
        <v>5.3597200000000003</v>
      </c>
      <c r="E579" s="81">
        <f>ROUND(((E580+E581+E583+E582)/1000),5)</f>
        <v>5.2091599999999998</v>
      </c>
      <c r="F579" s="81">
        <f>ROUND(((F580+F581+F583+F582)/1000),5)</f>
        <v>5.1064800000000004</v>
      </c>
      <c r="G579" s="81">
        <f t="shared" ref="G579:AA579" si="336">ROUND(((G580+G581+G583+G582)/1000),5)</f>
        <v>5.0518400000000003</v>
      </c>
      <c r="H579" s="81">
        <f t="shared" si="336"/>
        <v>5.1325599999999998</v>
      </c>
      <c r="I579" s="81">
        <f t="shared" si="336"/>
        <v>5.1501000000000001</v>
      </c>
      <c r="J579" s="81">
        <f t="shared" si="336"/>
        <v>5.2450999999999999</v>
      </c>
      <c r="K579" s="81">
        <f t="shared" si="336"/>
        <v>5.3699899999999996</v>
      </c>
      <c r="L579" s="81">
        <f t="shared" si="336"/>
        <v>5.6157399999999997</v>
      </c>
      <c r="M579" s="81">
        <f t="shared" si="336"/>
        <v>5.7609300000000001</v>
      </c>
      <c r="N579" s="81">
        <f t="shared" si="336"/>
        <v>5.8570200000000003</v>
      </c>
      <c r="O579" s="81">
        <f t="shared" si="336"/>
        <v>5.88917</v>
      </c>
      <c r="P579" s="81">
        <f t="shared" si="336"/>
        <v>6.0864500000000001</v>
      </c>
      <c r="Q579" s="81">
        <f t="shared" si="336"/>
        <v>6.1123200000000004</v>
      </c>
      <c r="R579" s="81">
        <f t="shared" si="336"/>
        <v>6.1022100000000004</v>
      </c>
      <c r="S579" s="81">
        <f t="shared" si="336"/>
        <v>5.9770700000000003</v>
      </c>
      <c r="T579" s="81">
        <f t="shared" si="336"/>
        <v>5.9187099999999999</v>
      </c>
      <c r="U579" s="81">
        <f t="shared" si="336"/>
        <v>5.8490700000000002</v>
      </c>
      <c r="V579" s="81">
        <f t="shared" si="336"/>
        <v>5.9850599999999998</v>
      </c>
      <c r="W579" s="81">
        <f t="shared" si="336"/>
        <v>6.02935</v>
      </c>
      <c r="X579" s="81">
        <f t="shared" si="336"/>
        <v>6.1327400000000001</v>
      </c>
      <c r="Y579" s="81">
        <f t="shared" si="336"/>
        <v>5.8092199999999998</v>
      </c>
      <c r="Z579" s="81">
        <f t="shared" si="336"/>
        <v>5.44665</v>
      </c>
      <c r="AA579" s="81">
        <f t="shared" si="336"/>
        <v>5.26762</v>
      </c>
    </row>
    <row r="580" spans="1:27" ht="12.75" hidden="1" customHeight="1" outlineLevel="1" x14ac:dyDescent="0.2">
      <c r="A580" s="89" t="s">
        <v>2009</v>
      </c>
      <c r="B580" s="63" t="s">
        <v>230</v>
      </c>
      <c r="C580" s="43" t="s">
        <v>79</v>
      </c>
      <c r="D580" s="44">
        <v>1578.91</v>
      </c>
      <c r="E580" s="44">
        <v>1428.35</v>
      </c>
      <c r="F580" s="44">
        <v>1325.67</v>
      </c>
      <c r="G580" s="44">
        <v>1271.03</v>
      </c>
      <c r="H580" s="44">
        <v>1351.75</v>
      </c>
      <c r="I580" s="44">
        <v>1369.29</v>
      </c>
      <c r="J580" s="44">
        <v>1464.29</v>
      </c>
      <c r="K580" s="44">
        <v>1589.18</v>
      </c>
      <c r="L580" s="44">
        <v>1834.93</v>
      </c>
      <c r="M580" s="44">
        <v>1980.12</v>
      </c>
      <c r="N580" s="44">
        <v>2076.21</v>
      </c>
      <c r="O580" s="44">
        <v>2108.36</v>
      </c>
      <c r="P580" s="44">
        <v>2305.64</v>
      </c>
      <c r="Q580" s="44">
        <v>2331.5100000000002</v>
      </c>
      <c r="R580" s="44">
        <v>2321.4</v>
      </c>
      <c r="S580" s="44">
        <v>2196.2600000000002</v>
      </c>
      <c r="T580" s="44">
        <v>2137.9</v>
      </c>
      <c r="U580" s="44">
        <v>2068.2600000000002</v>
      </c>
      <c r="V580" s="44">
        <v>2204.25</v>
      </c>
      <c r="W580" s="44">
        <v>2248.54</v>
      </c>
      <c r="X580" s="44">
        <v>2351.9299999999998</v>
      </c>
      <c r="Y580" s="44">
        <v>2028.41</v>
      </c>
      <c r="Z580" s="44">
        <v>1665.84</v>
      </c>
      <c r="AA580" s="44">
        <v>1486.81</v>
      </c>
    </row>
    <row r="581" spans="1:27" ht="12.75" hidden="1" customHeight="1" outlineLevel="1" x14ac:dyDescent="0.2">
      <c r="A581" s="89" t="s">
        <v>2010</v>
      </c>
      <c r="B581" s="63" t="s">
        <v>90</v>
      </c>
      <c r="C581" s="43" t="s">
        <v>79</v>
      </c>
      <c r="D581" s="44">
        <f>$D$471</f>
        <v>3559.77</v>
      </c>
      <c r="E581" s="44">
        <f t="shared" ref="E581:AA581" si="337">$D$471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2">
      <c r="A582" s="89" t="s">
        <v>2011</v>
      </c>
      <c r="B582" s="63" t="s">
        <v>83</v>
      </c>
      <c r="C582" s="43" t="s">
        <v>79</v>
      </c>
      <c r="D582" s="44">
        <v>4.68</v>
      </c>
      <c r="E582" s="44">
        <v>4.68</v>
      </c>
      <c r="F582" s="44">
        <v>4.68</v>
      </c>
      <c r="G582" s="44">
        <v>4.68</v>
      </c>
      <c r="H582" s="44">
        <v>4.68</v>
      </c>
      <c r="I582" s="44">
        <v>4.68</v>
      </c>
      <c r="J582" s="44">
        <v>4.68</v>
      </c>
      <c r="K582" s="44">
        <v>4.68</v>
      </c>
      <c r="L582" s="44">
        <v>4.68</v>
      </c>
      <c r="M582" s="44">
        <v>4.68</v>
      </c>
      <c r="N582" s="44">
        <v>4.68</v>
      </c>
      <c r="O582" s="44">
        <v>4.68</v>
      </c>
      <c r="P582" s="44">
        <v>4.68</v>
      </c>
      <c r="Q582" s="44">
        <v>4.68</v>
      </c>
      <c r="R582" s="44">
        <v>4.68</v>
      </c>
      <c r="S582" s="44">
        <v>4.68</v>
      </c>
      <c r="T582" s="44">
        <v>4.68</v>
      </c>
      <c r="U582" s="44">
        <v>4.68</v>
      </c>
      <c r="V582" s="44">
        <v>4.68</v>
      </c>
      <c r="W582" s="44">
        <v>4.68</v>
      </c>
      <c r="X582" s="44">
        <v>4.68</v>
      </c>
      <c r="Y582" s="44">
        <v>4.68</v>
      </c>
      <c r="Z582" s="44">
        <v>4.68</v>
      </c>
      <c r="AA582" s="44">
        <v>4.68</v>
      </c>
    </row>
    <row r="583" spans="1:27" ht="12.75" hidden="1" customHeight="1" outlineLevel="1" x14ac:dyDescent="0.2">
      <c r="A583" s="89" t="s">
        <v>2012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collapsed="1" x14ac:dyDescent="0.2">
      <c r="A584" s="88" t="s">
        <v>2013</v>
      </c>
      <c r="B584" s="28" t="str">
        <f>"24"&amp;"."&amp;$B$776&amp;"."&amp;$B$777</f>
        <v>24.09.2023</v>
      </c>
      <c r="C584" s="80" t="s">
        <v>76</v>
      </c>
      <c r="D584" s="81">
        <f>ROUND(((D585+D586+D588+D587)/1000),5)</f>
        <v>5.0839699999999999</v>
      </c>
      <c r="E584" s="81">
        <f>ROUND(((E585+E586+E588+E587)/1000),5)</f>
        <v>4.9286399999999997</v>
      </c>
      <c r="F584" s="81">
        <f>ROUND(((F585+F586+F588+F587)/1000),5)</f>
        <v>4.8551399999999996</v>
      </c>
      <c r="G584" s="81">
        <f t="shared" ref="G584:AA584" si="339">ROUND(((G585+G586+G588+G587)/1000),5)</f>
        <v>4.8042699999999998</v>
      </c>
      <c r="H584" s="81">
        <f t="shared" si="339"/>
        <v>4.8616900000000003</v>
      </c>
      <c r="I584" s="81">
        <f t="shared" si="339"/>
        <v>4.9071699999999998</v>
      </c>
      <c r="J584" s="81">
        <f t="shared" si="339"/>
        <v>4.6573000000000002</v>
      </c>
      <c r="K584" s="81">
        <f t="shared" si="339"/>
        <v>5.1537699999999997</v>
      </c>
      <c r="L584" s="81">
        <f t="shared" si="339"/>
        <v>5.35778</v>
      </c>
      <c r="M584" s="81">
        <f t="shared" si="339"/>
        <v>5.5214400000000001</v>
      </c>
      <c r="N584" s="81">
        <f t="shared" si="339"/>
        <v>5.56881</v>
      </c>
      <c r="O584" s="81">
        <f t="shared" si="339"/>
        <v>5.5792999999999999</v>
      </c>
      <c r="P584" s="81">
        <f t="shared" si="339"/>
        <v>5.5703399999999998</v>
      </c>
      <c r="Q584" s="81">
        <f t="shared" si="339"/>
        <v>5.5834900000000003</v>
      </c>
      <c r="R584" s="81">
        <f t="shared" si="339"/>
        <v>5.5993700000000004</v>
      </c>
      <c r="S584" s="81">
        <f t="shared" si="339"/>
        <v>5.6355899999999997</v>
      </c>
      <c r="T584" s="81">
        <f t="shared" si="339"/>
        <v>5.6511100000000001</v>
      </c>
      <c r="U584" s="81">
        <f t="shared" si="339"/>
        <v>5.6513499999999999</v>
      </c>
      <c r="V584" s="81">
        <f t="shared" si="339"/>
        <v>5.8428100000000001</v>
      </c>
      <c r="W584" s="81">
        <f t="shared" si="339"/>
        <v>5.9545399999999997</v>
      </c>
      <c r="X584" s="81">
        <f t="shared" si="339"/>
        <v>5.9895899999999997</v>
      </c>
      <c r="Y584" s="81">
        <f t="shared" si="339"/>
        <v>5.75298</v>
      </c>
      <c r="Z584" s="81">
        <f t="shared" si="339"/>
        <v>5.3940099999999997</v>
      </c>
      <c r="AA584" s="81">
        <f t="shared" si="339"/>
        <v>5.0910799999999998</v>
      </c>
    </row>
    <row r="585" spans="1:27" ht="12.75" hidden="1" customHeight="1" outlineLevel="1" x14ac:dyDescent="0.2">
      <c r="A585" s="89" t="s">
        <v>2014</v>
      </c>
      <c r="B585" s="63" t="s">
        <v>230</v>
      </c>
      <c r="C585" s="43" t="s">
        <v>79</v>
      </c>
      <c r="D585" s="44">
        <v>1303.1600000000001</v>
      </c>
      <c r="E585" s="44">
        <v>1147.83</v>
      </c>
      <c r="F585" s="44">
        <v>1074.33</v>
      </c>
      <c r="G585" s="44">
        <v>1023.46</v>
      </c>
      <c r="H585" s="44">
        <v>1080.8800000000001</v>
      </c>
      <c r="I585" s="44">
        <v>1126.3599999999999</v>
      </c>
      <c r="J585" s="44">
        <v>876.49</v>
      </c>
      <c r="K585" s="44">
        <v>1372.96</v>
      </c>
      <c r="L585" s="44">
        <v>1576.97</v>
      </c>
      <c r="M585" s="44">
        <v>1740.63</v>
      </c>
      <c r="N585" s="44">
        <v>1788</v>
      </c>
      <c r="O585" s="44">
        <v>1798.49</v>
      </c>
      <c r="P585" s="44">
        <v>1789.53</v>
      </c>
      <c r="Q585" s="44">
        <v>1802.68</v>
      </c>
      <c r="R585" s="44">
        <v>1818.56</v>
      </c>
      <c r="S585" s="44">
        <v>1854.78</v>
      </c>
      <c r="T585" s="44">
        <v>1870.3</v>
      </c>
      <c r="U585" s="44">
        <v>1870.54</v>
      </c>
      <c r="V585" s="44">
        <v>2062</v>
      </c>
      <c r="W585" s="44">
        <v>2173.73</v>
      </c>
      <c r="X585" s="44">
        <v>2208.7800000000002</v>
      </c>
      <c r="Y585" s="44">
        <v>1972.17</v>
      </c>
      <c r="Z585" s="44">
        <v>1613.2</v>
      </c>
      <c r="AA585" s="44">
        <v>1310.27</v>
      </c>
    </row>
    <row r="586" spans="1:27" ht="12.75" hidden="1" customHeight="1" outlineLevel="1" x14ac:dyDescent="0.2">
      <c r="A586" s="89" t="s">
        <v>2015</v>
      </c>
      <c r="B586" s="63" t="s">
        <v>90</v>
      </c>
      <c r="C586" s="43" t="s">
        <v>79</v>
      </c>
      <c r="D586" s="44">
        <f>$D$471</f>
        <v>3559.77</v>
      </c>
      <c r="E586" s="44">
        <f t="shared" ref="E586:AA586" si="340">$D$471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2">
      <c r="A587" s="89" t="s">
        <v>2016</v>
      </c>
      <c r="B587" s="63" t="s">
        <v>83</v>
      </c>
      <c r="C587" s="43" t="s">
        <v>79</v>
      </c>
      <c r="D587" s="44">
        <v>4.68</v>
      </c>
      <c r="E587" s="44">
        <v>4.68</v>
      </c>
      <c r="F587" s="44">
        <v>4.68</v>
      </c>
      <c r="G587" s="44">
        <v>4.68</v>
      </c>
      <c r="H587" s="44">
        <v>4.68</v>
      </c>
      <c r="I587" s="44">
        <v>4.68</v>
      </c>
      <c r="J587" s="44">
        <v>4.68</v>
      </c>
      <c r="K587" s="44">
        <v>4.68</v>
      </c>
      <c r="L587" s="44">
        <v>4.68</v>
      </c>
      <c r="M587" s="44">
        <v>4.68</v>
      </c>
      <c r="N587" s="44">
        <v>4.68</v>
      </c>
      <c r="O587" s="44">
        <v>4.68</v>
      </c>
      <c r="P587" s="44">
        <v>4.68</v>
      </c>
      <c r="Q587" s="44">
        <v>4.68</v>
      </c>
      <c r="R587" s="44">
        <v>4.68</v>
      </c>
      <c r="S587" s="44">
        <v>4.68</v>
      </c>
      <c r="T587" s="44">
        <v>4.68</v>
      </c>
      <c r="U587" s="44">
        <v>4.68</v>
      </c>
      <c r="V587" s="44">
        <v>4.68</v>
      </c>
      <c r="W587" s="44">
        <v>4.68</v>
      </c>
      <c r="X587" s="44">
        <v>4.68</v>
      </c>
      <c r="Y587" s="44">
        <v>4.68</v>
      </c>
      <c r="Z587" s="44">
        <v>4.68</v>
      </c>
      <c r="AA587" s="44">
        <v>4.68</v>
      </c>
    </row>
    <row r="588" spans="1:27" ht="12.75" hidden="1" customHeight="1" outlineLevel="1" x14ac:dyDescent="0.2">
      <c r="A588" s="89" t="s">
        <v>2017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collapsed="1" x14ac:dyDescent="0.2">
      <c r="A589" s="88" t="s">
        <v>2018</v>
      </c>
      <c r="B589" s="28" t="str">
        <f>"25"&amp;"."&amp;$B$776&amp;"."&amp;$B$777</f>
        <v>25.09.2023</v>
      </c>
      <c r="C589" s="80" t="s">
        <v>76</v>
      </c>
      <c r="D589" s="81">
        <f>ROUND(((D590+D591+D593+D592)/1000),5)</f>
        <v>4.9267500000000002</v>
      </c>
      <c r="E589" s="81">
        <f>ROUND(((E590+E591+E593+E592)/1000),5)</f>
        <v>4.7511900000000002</v>
      </c>
      <c r="F589" s="81">
        <f>ROUND(((F590+F591+F593+F592)/1000),5)</f>
        <v>3.9855800000000001</v>
      </c>
      <c r="G589" s="81">
        <f t="shared" ref="G589:AA589" si="342">ROUND(((G590+G591+G593+G592)/1000),5)</f>
        <v>3.94319</v>
      </c>
      <c r="H589" s="81">
        <f t="shared" si="342"/>
        <v>4.0097500000000004</v>
      </c>
      <c r="I589" s="81">
        <f t="shared" si="342"/>
        <v>5.0493800000000002</v>
      </c>
      <c r="J589" s="81">
        <f t="shared" si="342"/>
        <v>5.2114700000000003</v>
      </c>
      <c r="K589" s="81">
        <f t="shared" si="342"/>
        <v>5.4383699999999999</v>
      </c>
      <c r="L589" s="81">
        <f t="shared" si="342"/>
        <v>5.7613899999999996</v>
      </c>
      <c r="M589" s="81">
        <f t="shared" si="342"/>
        <v>5.9591399999999997</v>
      </c>
      <c r="N589" s="81">
        <f t="shared" si="342"/>
        <v>6.0473800000000004</v>
      </c>
      <c r="O589" s="81">
        <f t="shared" si="342"/>
        <v>6.0209799999999998</v>
      </c>
      <c r="P589" s="81">
        <f t="shared" si="342"/>
        <v>5.9892200000000004</v>
      </c>
      <c r="Q589" s="81">
        <f t="shared" si="342"/>
        <v>5.9603999999999999</v>
      </c>
      <c r="R589" s="81">
        <f t="shared" si="342"/>
        <v>5.9518599999999999</v>
      </c>
      <c r="S589" s="81">
        <f t="shared" si="342"/>
        <v>5.9511000000000003</v>
      </c>
      <c r="T589" s="81">
        <f t="shared" si="342"/>
        <v>5.9486600000000003</v>
      </c>
      <c r="U589" s="81">
        <f t="shared" si="342"/>
        <v>5.93499</v>
      </c>
      <c r="V589" s="81">
        <f t="shared" si="342"/>
        <v>6.0317400000000001</v>
      </c>
      <c r="W589" s="81">
        <f t="shared" si="342"/>
        <v>6.0766600000000004</v>
      </c>
      <c r="X589" s="81">
        <f t="shared" si="342"/>
        <v>6.0263799999999996</v>
      </c>
      <c r="Y589" s="81">
        <f t="shared" si="342"/>
        <v>5.8041700000000001</v>
      </c>
      <c r="Z589" s="81">
        <f t="shared" si="342"/>
        <v>5.2898699999999996</v>
      </c>
      <c r="AA589" s="81">
        <f t="shared" si="342"/>
        <v>4.9986100000000002</v>
      </c>
    </row>
    <row r="590" spans="1:27" ht="12.75" hidden="1" customHeight="1" outlineLevel="1" x14ac:dyDescent="0.2">
      <c r="A590" s="89" t="s">
        <v>2019</v>
      </c>
      <c r="B590" s="63" t="s">
        <v>230</v>
      </c>
      <c r="C590" s="43" t="s">
        <v>79</v>
      </c>
      <c r="D590" s="44">
        <v>1145.94</v>
      </c>
      <c r="E590" s="44">
        <v>970.38</v>
      </c>
      <c r="F590" s="44">
        <v>204.77</v>
      </c>
      <c r="G590" s="44">
        <v>162.38</v>
      </c>
      <c r="H590" s="44">
        <v>228.94</v>
      </c>
      <c r="I590" s="44">
        <v>1268.57</v>
      </c>
      <c r="J590" s="44">
        <v>1430.66</v>
      </c>
      <c r="K590" s="44">
        <v>1657.56</v>
      </c>
      <c r="L590" s="44">
        <v>1980.58</v>
      </c>
      <c r="M590" s="44">
        <v>2178.33</v>
      </c>
      <c r="N590" s="44">
        <v>2266.5700000000002</v>
      </c>
      <c r="O590" s="44">
        <v>2240.17</v>
      </c>
      <c r="P590" s="44">
        <v>2208.41</v>
      </c>
      <c r="Q590" s="44">
        <v>2179.59</v>
      </c>
      <c r="R590" s="44">
        <v>2171.0500000000002</v>
      </c>
      <c r="S590" s="44">
        <v>2170.29</v>
      </c>
      <c r="T590" s="44">
        <v>2167.85</v>
      </c>
      <c r="U590" s="44">
        <v>2154.1799999999998</v>
      </c>
      <c r="V590" s="44">
        <v>2250.9299999999998</v>
      </c>
      <c r="W590" s="44">
        <v>2295.85</v>
      </c>
      <c r="X590" s="44">
        <v>2245.5700000000002</v>
      </c>
      <c r="Y590" s="44">
        <v>2023.36</v>
      </c>
      <c r="Z590" s="44">
        <v>1509.06</v>
      </c>
      <c r="AA590" s="44">
        <v>1217.8</v>
      </c>
    </row>
    <row r="591" spans="1:27" ht="12.75" hidden="1" customHeight="1" outlineLevel="1" x14ac:dyDescent="0.2">
      <c r="A591" s="89" t="s">
        <v>2020</v>
      </c>
      <c r="B591" s="63" t="s">
        <v>90</v>
      </c>
      <c r="C591" s="43" t="s">
        <v>79</v>
      </c>
      <c r="D591" s="44">
        <f>$D$471</f>
        <v>3559.77</v>
      </c>
      <c r="E591" s="44">
        <f t="shared" ref="E591:AA591" si="343">$D$471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2">
      <c r="A592" s="89" t="s">
        <v>2021</v>
      </c>
      <c r="B592" s="63" t="s">
        <v>83</v>
      </c>
      <c r="C592" s="43" t="s">
        <v>79</v>
      </c>
      <c r="D592" s="44">
        <v>4.68</v>
      </c>
      <c r="E592" s="44">
        <v>4.68</v>
      </c>
      <c r="F592" s="44">
        <v>4.68</v>
      </c>
      <c r="G592" s="44">
        <v>4.68</v>
      </c>
      <c r="H592" s="44">
        <v>4.68</v>
      </c>
      <c r="I592" s="44">
        <v>4.68</v>
      </c>
      <c r="J592" s="44">
        <v>4.68</v>
      </c>
      <c r="K592" s="44">
        <v>4.68</v>
      </c>
      <c r="L592" s="44">
        <v>4.68</v>
      </c>
      <c r="M592" s="44">
        <v>4.68</v>
      </c>
      <c r="N592" s="44">
        <v>4.68</v>
      </c>
      <c r="O592" s="44">
        <v>4.68</v>
      </c>
      <c r="P592" s="44">
        <v>4.68</v>
      </c>
      <c r="Q592" s="44">
        <v>4.68</v>
      </c>
      <c r="R592" s="44">
        <v>4.68</v>
      </c>
      <c r="S592" s="44">
        <v>4.68</v>
      </c>
      <c r="T592" s="44">
        <v>4.68</v>
      </c>
      <c r="U592" s="44">
        <v>4.68</v>
      </c>
      <c r="V592" s="44">
        <v>4.68</v>
      </c>
      <c r="W592" s="44">
        <v>4.68</v>
      </c>
      <c r="X592" s="44">
        <v>4.68</v>
      </c>
      <c r="Y592" s="44">
        <v>4.68</v>
      </c>
      <c r="Z592" s="44">
        <v>4.68</v>
      </c>
      <c r="AA592" s="44">
        <v>4.68</v>
      </c>
    </row>
    <row r="593" spans="1:27" ht="12.75" hidden="1" customHeight="1" outlineLevel="1" x14ac:dyDescent="0.2">
      <c r="A593" s="89" t="s">
        <v>2022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collapsed="1" x14ac:dyDescent="0.2">
      <c r="A594" s="88" t="s">
        <v>2023</v>
      </c>
      <c r="B594" s="28" t="str">
        <f>"26"&amp;"."&amp;$B$776&amp;"."&amp;$B$777</f>
        <v>26.09.2023</v>
      </c>
      <c r="C594" s="80" t="s">
        <v>76</v>
      </c>
      <c r="D594" s="81">
        <f>ROUND(((D595+D596+D598+D597)/1000),5)</f>
        <v>4.9183300000000001</v>
      </c>
      <c r="E594" s="81">
        <f>ROUND(((E595+E596+E598+E597)/1000),5)</f>
        <v>4.7327399999999997</v>
      </c>
      <c r="F594" s="81">
        <f>ROUND(((F595+F596+F598+F597)/1000),5)</f>
        <v>3.9717199999999999</v>
      </c>
      <c r="G594" s="81">
        <f t="shared" ref="G594:AA594" si="345">ROUND(((G595+G596+G598+G597)/1000),5)</f>
        <v>3.9839500000000001</v>
      </c>
      <c r="H594" s="81">
        <f t="shared" si="345"/>
        <v>4.7090899999999998</v>
      </c>
      <c r="I594" s="81">
        <f t="shared" si="345"/>
        <v>5.1034899999999999</v>
      </c>
      <c r="J594" s="81">
        <f t="shared" si="345"/>
        <v>5.2838799999999999</v>
      </c>
      <c r="K594" s="81">
        <f t="shared" si="345"/>
        <v>5.3797199999999998</v>
      </c>
      <c r="L594" s="81">
        <f t="shared" si="345"/>
        <v>5.7582500000000003</v>
      </c>
      <c r="M594" s="81">
        <f t="shared" si="345"/>
        <v>5.9798999999999998</v>
      </c>
      <c r="N594" s="81">
        <f t="shared" si="345"/>
        <v>6.0593599999999999</v>
      </c>
      <c r="O594" s="81">
        <f t="shared" si="345"/>
        <v>6.04765</v>
      </c>
      <c r="P594" s="81">
        <f t="shared" si="345"/>
        <v>6.0009699999999997</v>
      </c>
      <c r="Q594" s="81">
        <f t="shared" si="345"/>
        <v>6.0077600000000002</v>
      </c>
      <c r="R594" s="81">
        <f t="shared" si="345"/>
        <v>5.9792199999999998</v>
      </c>
      <c r="S594" s="81">
        <f t="shared" si="345"/>
        <v>5.9770200000000004</v>
      </c>
      <c r="T594" s="81">
        <f t="shared" si="345"/>
        <v>5.9047400000000003</v>
      </c>
      <c r="U594" s="81">
        <f t="shared" si="345"/>
        <v>5.83995</v>
      </c>
      <c r="V594" s="81">
        <f t="shared" si="345"/>
        <v>6.02182</v>
      </c>
      <c r="W594" s="81">
        <f t="shared" si="345"/>
        <v>6.0872900000000003</v>
      </c>
      <c r="X594" s="81">
        <f t="shared" si="345"/>
        <v>6.0357000000000003</v>
      </c>
      <c r="Y594" s="81">
        <f t="shared" si="345"/>
        <v>5.7782099999999996</v>
      </c>
      <c r="Z594" s="81">
        <f t="shared" si="345"/>
        <v>5.30497</v>
      </c>
      <c r="AA594" s="81">
        <f t="shared" si="345"/>
        <v>5.0972499999999998</v>
      </c>
    </row>
    <row r="595" spans="1:27" ht="12.75" hidden="1" customHeight="1" outlineLevel="1" x14ac:dyDescent="0.2">
      <c r="A595" s="89" t="s">
        <v>2024</v>
      </c>
      <c r="B595" s="63" t="s">
        <v>230</v>
      </c>
      <c r="C595" s="43" t="s">
        <v>79</v>
      </c>
      <c r="D595" s="44">
        <v>1137.52</v>
      </c>
      <c r="E595" s="44">
        <v>951.93</v>
      </c>
      <c r="F595" s="44">
        <v>190.91</v>
      </c>
      <c r="G595" s="44">
        <v>203.14</v>
      </c>
      <c r="H595" s="44">
        <v>928.28</v>
      </c>
      <c r="I595" s="44">
        <v>1322.68</v>
      </c>
      <c r="J595" s="44">
        <v>1503.07</v>
      </c>
      <c r="K595" s="44">
        <v>1598.91</v>
      </c>
      <c r="L595" s="44">
        <v>1977.44</v>
      </c>
      <c r="M595" s="44">
        <v>2199.09</v>
      </c>
      <c r="N595" s="44">
        <v>2278.5500000000002</v>
      </c>
      <c r="O595" s="44">
        <v>2266.84</v>
      </c>
      <c r="P595" s="44">
        <v>2220.16</v>
      </c>
      <c r="Q595" s="44">
        <v>2226.9499999999998</v>
      </c>
      <c r="R595" s="44">
        <v>2198.41</v>
      </c>
      <c r="S595" s="44">
        <v>2196.21</v>
      </c>
      <c r="T595" s="44">
        <v>2123.9299999999998</v>
      </c>
      <c r="U595" s="44">
        <v>2059.14</v>
      </c>
      <c r="V595" s="44">
        <v>2241.0100000000002</v>
      </c>
      <c r="W595" s="44">
        <v>2306.48</v>
      </c>
      <c r="X595" s="44">
        <v>2254.89</v>
      </c>
      <c r="Y595" s="44">
        <v>1997.4</v>
      </c>
      <c r="Z595" s="44">
        <v>1524.16</v>
      </c>
      <c r="AA595" s="44">
        <v>1316.44</v>
      </c>
    </row>
    <row r="596" spans="1:27" ht="12.75" hidden="1" customHeight="1" outlineLevel="1" x14ac:dyDescent="0.2">
      <c r="A596" s="89" t="s">
        <v>2025</v>
      </c>
      <c r="B596" s="63" t="s">
        <v>90</v>
      </c>
      <c r="C596" s="43" t="s">
        <v>79</v>
      </c>
      <c r="D596" s="44">
        <f>$D$471</f>
        <v>3559.77</v>
      </c>
      <c r="E596" s="44">
        <f t="shared" ref="E596:AA596" si="346">$D$471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2">
      <c r="A597" s="89" t="s">
        <v>2026</v>
      </c>
      <c r="B597" s="63" t="s">
        <v>83</v>
      </c>
      <c r="C597" s="43" t="s">
        <v>79</v>
      </c>
      <c r="D597" s="44">
        <v>4.68</v>
      </c>
      <c r="E597" s="44">
        <v>4.68</v>
      </c>
      <c r="F597" s="44">
        <v>4.68</v>
      </c>
      <c r="G597" s="44">
        <v>4.68</v>
      </c>
      <c r="H597" s="44">
        <v>4.68</v>
      </c>
      <c r="I597" s="44">
        <v>4.68</v>
      </c>
      <c r="J597" s="44">
        <v>4.68</v>
      </c>
      <c r="K597" s="44">
        <v>4.68</v>
      </c>
      <c r="L597" s="44">
        <v>4.68</v>
      </c>
      <c r="M597" s="44">
        <v>4.68</v>
      </c>
      <c r="N597" s="44">
        <v>4.68</v>
      </c>
      <c r="O597" s="44">
        <v>4.68</v>
      </c>
      <c r="P597" s="44">
        <v>4.68</v>
      </c>
      <c r="Q597" s="44">
        <v>4.68</v>
      </c>
      <c r="R597" s="44">
        <v>4.68</v>
      </c>
      <c r="S597" s="44">
        <v>4.68</v>
      </c>
      <c r="T597" s="44">
        <v>4.68</v>
      </c>
      <c r="U597" s="44">
        <v>4.68</v>
      </c>
      <c r="V597" s="44">
        <v>4.68</v>
      </c>
      <c r="W597" s="44">
        <v>4.68</v>
      </c>
      <c r="X597" s="44">
        <v>4.68</v>
      </c>
      <c r="Y597" s="44">
        <v>4.68</v>
      </c>
      <c r="Z597" s="44">
        <v>4.68</v>
      </c>
      <c r="AA597" s="44">
        <v>4.68</v>
      </c>
    </row>
    <row r="598" spans="1:27" ht="12.75" hidden="1" customHeight="1" outlineLevel="1" x14ac:dyDescent="0.2">
      <c r="A598" s="89" t="s">
        <v>2027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collapsed="1" x14ac:dyDescent="0.2">
      <c r="A599" s="88" t="s">
        <v>2028</v>
      </c>
      <c r="B599" s="28" t="str">
        <f>"27"&amp;"."&amp;$B$776&amp;"."&amp;$B$777</f>
        <v>27.09.2023</v>
      </c>
      <c r="C599" s="80" t="s">
        <v>76</v>
      </c>
      <c r="D599" s="81">
        <f>ROUND(((D600+D601+D603+D602)/1000),5)</f>
        <v>4.92943</v>
      </c>
      <c r="E599" s="81">
        <f>ROUND(((E600+E601+E603+E602)/1000),5)</f>
        <v>4.7045500000000002</v>
      </c>
      <c r="F599" s="81">
        <f>ROUND(((F600+F601+F603+F602)/1000),5)</f>
        <v>4.4254499999999997</v>
      </c>
      <c r="G599" s="81">
        <f t="shared" ref="G599:AA599" si="348">ROUND(((G600+G601+G603+G602)/1000),5)</f>
        <v>4.47811</v>
      </c>
      <c r="H599" s="81">
        <f t="shared" si="348"/>
        <v>4.7220199999999997</v>
      </c>
      <c r="I599" s="81">
        <f t="shared" si="348"/>
        <v>5.11409</v>
      </c>
      <c r="J599" s="81">
        <f t="shared" si="348"/>
        <v>5.2714499999999997</v>
      </c>
      <c r="K599" s="81">
        <f t="shared" si="348"/>
        <v>5.4524499999999998</v>
      </c>
      <c r="L599" s="81">
        <f t="shared" si="348"/>
        <v>5.7777000000000003</v>
      </c>
      <c r="M599" s="81">
        <f t="shared" si="348"/>
        <v>5.9533300000000002</v>
      </c>
      <c r="N599" s="81">
        <f t="shared" si="348"/>
        <v>6.0232200000000002</v>
      </c>
      <c r="O599" s="81">
        <f t="shared" si="348"/>
        <v>5.95486</v>
      </c>
      <c r="P599" s="81">
        <f t="shared" si="348"/>
        <v>5.8998999999999997</v>
      </c>
      <c r="Q599" s="81">
        <f t="shared" si="348"/>
        <v>5.9005700000000001</v>
      </c>
      <c r="R599" s="81">
        <f t="shared" si="348"/>
        <v>5.8880499999999998</v>
      </c>
      <c r="S599" s="81">
        <f t="shared" si="348"/>
        <v>5.8869100000000003</v>
      </c>
      <c r="T599" s="81">
        <f t="shared" si="348"/>
        <v>5.8658200000000003</v>
      </c>
      <c r="U599" s="81">
        <f t="shared" si="348"/>
        <v>5.8792</v>
      </c>
      <c r="V599" s="81">
        <f t="shared" si="348"/>
        <v>5.9011500000000003</v>
      </c>
      <c r="W599" s="81">
        <f t="shared" si="348"/>
        <v>5.9200400000000002</v>
      </c>
      <c r="X599" s="81">
        <f t="shared" si="348"/>
        <v>5.77224</v>
      </c>
      <c r="Y599" s="81">
        <f t="shared" si="348"/>
        <v>5.5450499999999998</v>
      </c>
      <c r="Z599" s="81">
        <f t="shared" si="348"/>
        <v>5.2877299999999998</v>
      </c>
      <c r="AA599" s="81">
        <f t="shared" si="348"/>
        <v>5.1143200000000002</v>
      </c>
    </row>
    <row r="600" spans="1:27" ht="12.75" hidden="1" customHeight="1" outlineLevel="1" x14ac:dyDescent="0.2">
      <c r="A600" s="89" t="s">
        <v>2029</v>
      </c>
      <c r="B600" s="63" t="s">
        <v>230</v>
      </c>
      <c r="C600" s="43" t="s">
        <v>79</v>
      </c>
      <c r="D600" s="44">
        <v>1148.6199999999999</v>
      </c>
      <c r="E600" s="44">
        <v>923.74</v>
      </c>
      <c r="F600" s="44">
        <v>644.64</v>
      </c>
      <c r="G600" s="44">
        <v>697.3</v>
      </c>
      <c r="H600" s="44">
        <v>941.21</v>
      </c>
      <c r="I600" s="44">
        <v>1333.28</v>
      </c>
      <c r="J600" s="44">
        <v>1490.64</v>
      </c>
      <c r="K600" s="44">
        <v>1671.64</v>
      </c>
      <c r="L600" s="44">
        <v>1996.89</v>
      </c>
      <c r="M600" s="44">
        <v>2172.52</v>
      </c>
      <c r="N600" s="44">
        <v>2242.41</v>
      </c>
      <c r="O600" s="44">
        <v>2174.0500000000002</v>
      </c>
      <c r="P600" s="44">
        <v>2119.09</v>
      </c>
      <c r="Q600" s="44">
        <v>2119.7600000000002</v>
      </c>
      <c r="R600" s="44">
        <v>2107.2399999999998</v>
      </c>
      <c r="S600" s="44">
        <v>2106.1</v>
      </c>
      <c r="T600" s="44">
        <v>2085.0100000000002</v>
      </c>
      <c r="U600" s="44">
        <v>2098.39</v>
      </c>
      <c r="V600" s="44">
        <v>2120.34</v>
      </c>
      <c r="W600" s="44">
        <v>2139.23</v>
      </c>
      <c r="X600" s="44">
        <v>1991.43</v>
      </c>
      <c r="Y600" s="44">
        <v>1764.24</v>
      </c>
      <c r="Z600" s="44">
        <v>1506.92</v>
      </c>
      <c r="AA600" s="44">
        <v>1333.51</v>
      </c>
    </row>
    <row r="601" spans="1:27" ht="12.75" hidden="1" customHeight="1" outlineLevel="1" x14ac:dyDescent="0.2">
      <c r="A601" s="89" t="s">
        <v>2030</v>
      </c>
      <c r="B601" s="63" t="s">
        <v>90</v>
      </c>
      <c r="C601" s="43" t="s">
        <v>79</v>
      </c>
      <c r="D601" s="44">
        <f>$D$471</f>
        <v>3559.77</v>
      </c>
      <c r="E601" s="44">
        <f t="shared" ref="E601:AA601" si="349">$D$471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2">
      <c r="A602" s="89" t="s">
        <v>2031</v>
      </c>
      <c r="B602" s="63" t="s">
        <v>83</v>
      </c>
      <c r="C602" s="43" t="s">
        <v>79</v>
      </c>
      <c r="D602" s="44">
        <v>4.68</v>
      </c>
      <c r="E602" s="44">
        <v>4.68</v>
      </c>
      <c r="F602" s="44">
        <v>4.68</v>
      </c>
      <c r="G602" s="44">
        <v>4.68</v>
      </c>
      <c r="H602" s="44">
        <v>4.68</v>
      </c>
      <c r="I602" s="44">
        <v>4.68</v>
      </c>
      <c r="J602" s="44">
        <v>4.68</v>
      </c>
      <c r="K602" s="44">
        <v>4.68</v>
      </c>
      <c r="L602" s="44">
        <v>4.68</v>
      </c>
      <c r="M602" s="44">
        <v>4.68</v>
      </c>
      <c r="N602" s="44">
        <v>4.68</v>
      </c>
      <c r="O602" s="44">
        <v>4.68</v>
      </c>
      <c r="P602" s="44">
        <v>4.68</v>
      </c>
      <c r="Q602" s="44">
        <v>4.68</v>
      </c>
      <c r="R602" s="44">
        <v>4.68</v>
      </c>
      <c r="S602" s="44">
        <v>4.68</v>
      </c>
      <c r="T602" s="44">
        <v>4.68</v>
      </c>
      <c r="U602" s="44">
        <v>4.68</v>
      </c>
      <c r="V602" s="44">
        <v>4.68</v>
      </c>
      <c r="W602" s="44">
        <v>4.68</v>
      </c>
      <c r="X602" s="44">
        <v>4.68</v>
      </c>
      <c r="Y602" s="44">
        <v>4.68</v>
      </c>
      <c r="Z602" s="44">
        <v>4.68</v>
      </c>
      <c r="AA602" s="44">
        <v>4.68</v>
      </c>
    </row>
    <row r="603" spans="1:27" ht="12.75" hidden="1" customHeight="1" outlineLevel="1" x14ac:dyDescent="0.2">
      <c r="A603" s="89" t="s">
        <v>2032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collapsed="1" x14ac:dyDescent="0.2">
      <c r="A604" s="88" t="s">
        <v>2033</v>
      </c>
      <c r="B604" s="28" t="str">
        <f>"28"&amp;"."&amp;$B$776&amp;"."&amp;$B$777</f>
        <v>28.09.2023</v>
      </c>
      <c r="C604" s="80" t="s">
        <v>76</v>
      </c>
      <c r="D604" s="81">
        <f>ROUND(((D605+D606+D608+D607)/1000),5)</f>
        <v>4.9730600000000003</v>
      </c>
      <c r="E604" s="81">
        <f>ROUND(((E605+E606+E608+E607)/1000),5)</f>
        <v>4.8599399999999999</v>
      </c>
      <c r="F604" s="81">
        <f>ROUND(((F605+F606+F608+F607)/1000),5)</f>
        <v>4.8433900000000003</v>
      </c>
      <c r="G604" s="81">
        <f t="shared" ref="G604:AA604" si="351">ROUND(((G605+G606+G608+G607)/1000),5)</f>
        <v>4.8287399999999998</v>
      </c>
      <c r="H604" s="81">
        <f t="shared" si="351"/>
        <v>4.9281300000000003</v>
      </c>
      <c r="I604" s="81">
        <f t="shared" si="351"/>
        <v>5.1414200000000001</v>
      </c>
      <c r="J604" s="81">
        <f t="shared" si="351"/>
        <v>5.2271599999999996</v>
      </c>
      <c r="K604" s="81">
        <f t="shared" si="351"/>
        <v>5.3549300000000004</v>
      </c>
      <c r="L604" s="81">
        <f t="shared" si="351"/>
        <v>5.6075299999999997</v>
      </c>
      <c r="M604" s="81">
        <f t="shared" si="351"/>
        <v>5.71556</v>
      </c>
      <c r="N604" s="81">
        <f t="shared" si="351"/>
        <v>5.7237999999999998</v>
      </c>
      <c r="O604" s="81">
        <f t="shared" si="351"/>
        <v>5.7022300000000001</v>
      </c>
      <c r="P604" s="81">
        <f t="shared" si="351"/>
        <v>5.6550700000000003</v>
      </c>
      <c r="Q604" s="81">
        <f t="shared" si="351"/>
        <v>5.6712699999999998</v>
      </c>
      <c r="R604" s="81">
        <f t="shared" si="351"/>
        <v>5.73569</v>
      </c>
      <c r="S604" s="81">
        <f t="shared" si="351"/>
        <v>5.7330300000000003</v>
      </c>
      <c r="T604" s="81">
        <f t="shared" si="351"/>
        <v>5.72872</v>
      </c>
      <c r="U604" s="81">
        <f t="shared" si="351"/>
        <v>5.7103599999999997</v>
      </c>
      <c r="V604" s="81">
        <f t="shared" si="351"/>
        <v>5.8720400000000001</v>
      </c>
      <c r="W604" s="81">
        <f t="shared" si="351"/>
        <v>5.8933200000000001</v>
      </c>
      <c r="X604" s="81">
        <f t="shared" si="351"/>
        <v>5.76579</v>
      </c>
      <c r="Y604" s="81">
        <f t="shared" si="351"/>
        <v>5.5783699999999996</v>
      </c>
      <c r="Z604" s="81">
        <f t="shared" si="351"/>
        <v>5.2658899999999997</v>
      </c>
      <c r="AA604" s="81">
        <f t="shared" si="351"/>
        <v>5.1422999999999996</v>
      </c>
    </row>
    <row r="605" spans="1:27" ht="12.75" hidden="1" customHeight="1" outlineLevel="1" x14ac:dyDescent="0.2">
      <c r="A605" s="89" t="s">
        <v>2034</v>
      </c>
      <c r="B605" s="63" t="s">
        <v>230</v>
      </c>
      <c r="C605" s="43" t="s">
        <v>79</v>
      </c>
      <c r="D605" s="44">
        <v>1192.25</v>
      </c>
      <c r="E605" s="44">
        <v>1079.1300000000001</v>
      </c>
      <c r="F605" s="44">
        <v>1062.58</v>
      </c>
      <c r="G605" s="44">
        <v>1047.93</v>
      </c>
      <c r="H605" s="44">
        <v>1147.32</v>
      </c>
      <c r="I605" s="44">
        <v>1360.61</v>
      </c>
      <c r="J605" s="44">
        <v>1446.35</v>
      </c>
      <c r="K605" s="44">
        <v>1574.12</v>
      </c>
      <c r="L605" s="44">
        <v>1826.72</v>
      </c>
      <c r="M605" s="44">
        <v>1934.75</v>
      </c>
      <c r="N605" s="44">
        <v>1942.99</v>
      </c>
      <c r="O605" s="44">
        <v>1921.42</v>
      </c>
      <c r="P605" s="44">
        <v>1874.26</v>
      </c>
      <c r="Q605" s="44">
        <v>1890.46</v>
      </c>
      <c r="R605" s="44">
        <v>1954.88</v>
      </c>
      <c r="S605" s="44">
        <v>1952.22</v>
      </c>
      <c r="T605" s="44">
        <v>1947.91</v>
      </c>
      <c r="U605" s="44">
        <v>1929.55</v>
      </c>
      <c r="V605" s="44">
        <v>2091.23</v>
      </c>
      <c r="W605" s="44">
        <v>2112.5100000000002</v>
      </c>
      <c r="X605" s="44">
        <v>1984.98</v>
      </c>
      <c r="Y605" s="44">
        <v>1797.56</v>
      </c>
      <c r="Z605" s="44">
        <v>1485.08</v>
      </c>
      <c r="AA605" s="44">
        <v>1361.49</v>
      </c>
    </row>
    <row r="606" spans="1:27" ht="12.75" hidden="1" customHeight="1" outlineLevel="1" x14ac:dyDescent="0.2">
      <c r="A606" s="89" t="s">
        <v>2035</v>
      </c>
      <c r="B606" s="63" t="s">
        <v>90</v>
      </c>
      <c r="C606" s="43" t="s">
        <v>79</v>
      </c>
      <c r="D606" s="44">
        <f>$D$471</f>
        <v>3559.77</v>
      </c>
      <c r="E606" s="44">
        <f t="shared" ref="E606:AA606" si="352">$D$471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2">
      <c r="A607" s="89" t="s">
        <v>2036</v>
      </c>
      <c r="B607" s="63" t="s">
        <v>83</v>
      </c>
      <c r="C607" s="43" t="s">
        <v>79</v>
      </c>
      <c r="D607" s="44">
        <v>4.68</v>
      </c>
      <c r="E607" s="44">
        <v>4.68</v>
      </c>
      <c r="F607" s="44">
        <v>4.68</v>
      </c>
      <c r="G607" s="44">
        <v>4.68</v>
      </c>
      <c r="H607" s="44">
        <v>4.68</v>
      </c>
      <c r="I607" s="44">
        <v>4.68</v>
      </c>
      <c r="J607" s="44">
        <v>4.68</v>
      </c>
      <c r="K607" s="44">
        <v>4.68</v>
      </c>
      <c r="L607" s="44">
        <v>4.68</v>
      </c>
      <c r="M607" s="44">
        <v>4.68</v>
      </c>
      <c r="N607" s="44">
        <v>4.68</v>
      </c>
      <c r="O607" s="44">
        <v>4.68</v>
      </c>
      <c r="P607" s="44">
        <v>4.68</v>
      </c>
      <c r="Q607" s="44">
        <v>4.68</v>
      </c>
      <c r="R607" s="44">
        <v>4.68</v>
      </c>
      <c r="S607" s="44">
        <v>4.68</v>
      </c>
      <c r="T607" s="44">
        <v>4.68</v>
      </c>
      <c r="U607" s="44">
        <v>4.68</v>
      </c>
      <c r="V607" s="44">
        <v>4.68</v>
      </c>
      <c r="W607" s="44">
        <v>4.68</v>
      </c>
      <c r="X607" s="44">
        <v>4.68</v>
      </c>
      <c r="Y607" s="44">
        <v>4.68</v>
      </c>
      <c r="Z607" s="44">
        <v>4.68</v>
      </c>
      <c r="AA607" s="44">
        <v>4.68</v>
      </c>
    </row>
    <row r="608" spans="1:27" ht="12.75" hidden="1" customHeight="1" outlineLevel="1" x14ac:dyDescent="0.2">
      <c r="A608" s="89" t="s">
        <v>2037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collapsed="1" x14ac:dyDescent="0.2">
      <c r="A609" s="88" t="s">
        <v>2038</v>
      </c>
      <c r="B609" s="28" t="str">
        <f>"29"&amp;"."&amp;$B$776&amp;"."&amp;$B$777</f>
        <v>29.09.2023</v>
      </c>
      <c r="C609" s="80" t="s">
        <v>76</v>
      </c>
      <c r="D609" s="81">
        <f>ROUND(((D610+D611+D613+D612)/1000),5)</f>
        <v>4.9551299999999996</v>
      </c>
      <c r="E609" s="81">
        <f>ROUND(((E610+E611+E613+E612)/1000),5)</f>
        <v>4.7688600000000001</v>
      </c>
      <c r="F609" s="81">
        <f>ROUND(((F610+F611+F613+F612)/1000),5)</f>
        <v>4.7169400000000001</v>
      </c>
      <c r="G609" s="81">
        <f t="shared" ref="G609:AA609" si="354">ROUND(((G610+G611+G613+G612)/1000),5)</f>
        <v>4.7331599999999998</v>
      </c>
      <c r="H609" s="81">
        <f t="shared" si="354"/>
        <v>4.8463700000000003</v>
      </c>
      <c r="I609" s="81">
        <f t="shared" si="354"/>
        <v>5.0737300000000003</v>
      </c>
      <c r="J609" s="81">
        <f t="shared" si="354"/>
        <v>5.1751199999999997</v>
      </c>
      <c r="K609" s="81">
        <f t="shared" si="354"/>
        <v>5.3599600000000001</v>
      </c>
      <c r="L609" s="81">
        <f t="shared" si="354"/>
        <v>5.5890700000000004</v>
      </c>
      <c r="M609" s="81">
        <f t="shared" si="354"/>
        <v>5.7208300000000003</v>
      </c>
      <c r="N609" s="81">
        <f t="shared" si="354"/>
        <v>5.7256099999999996</v>
      </c>
      <c r="O609" s="81">
        <f t="shared" si="354"/>
        <v>5.6815499999999997</v>
      </c>
      <c r="P609" s="81">
        <f t="shared" si="354"/>
        <v>5.6566999999999998</v>
      </c>
      <c r="Q609" s="81">
        <f t="shared" si="354"/>
        <v>5.7141500000000001</v>
      </c>
      <c r="R609" s="81">
        <f t="shared" si="354"/>
        <v>5.7371800000000004</v>
      </c>
      <c r="S609" s="81">
        <f t="shared" si="354"/>
        <v>5.7308899999999996</v>
      </c>
      <c r="T609" s="81">
        <f t="shared" si="354"/>
        <v>5.7213099999999999</v>
      </c>
      <c r="U609" s="81">
        <f t="shared" si="354"/>
        <v>5.7154299999999996</v>
      </c>
      <c r="V609" s="81">
        <f t="shared" si="354"/>
        <v>5.8064</v>
      </c>
      <c r="W609" s="81">
        <f t="shared" si="354"/>
        <v>5.8586900000000002</v>
      </c>
      <c r="X609" s="81">
        <f t="shared" si="354"/>
        <v>5.7696100000000001</v>
      </c>
      <c r="Y609" s="81">
        <f t="shared" si="354"/>
        <v>5.6258600000000003</v>
      </c>
      <c r="Z609" s="81">
        <f t="shared" si="354"/>
        <v>5.3236699999999999</v>
      </c>
      <c r="AA609" s="81">
        <f t="shared" si="354"/>
        <v>5.20817</v>
      </c>
    </row>
    <row r="610" spans="1:27" ht="12.75" hidden="1" customHeight="1" outlineLevel="1" x14ac:dyDescent="0.2">
      <c r="A610" s="89" t="s">
        <v>2039</v>
      </c>
      <c r="B610" s="63" t="s">
        <v>230</v>
      </c>
      <c r="C610" s="43" t="s">
        <v>79</v>
      </c>
      <c r="D610" s="44">
        <v>1174.32</v>
      </c>
      <c r="E610" s="44">
        <v>988.05</v>
      </c>
      <c r="F610" s="44">
        <v>936.13</v>
      </c>
      <c r="G610" s="44">
        <v>952.35</v>
      </c>
      <c r="H610" s="44">
        <v>1065.56</v>
      </c>
      <c r="I610" s="44">
        <v>1292.92</v>
      </c>
      <c r="J610" s="44">
        <v>1394.31</v>
      </c>
      <c r="K610" s="44">
        <v>1579.15</v>
      </c>
      <c r="L610" s="44">
        <v>1808.26</v>
      </c>
      <c r="M610" s="44">
        <v>1940.02</v>
      </c>
      <c r="N610" s="44">
        <v>1944.8</v>
      </c>
      <c r="O610" s="44">
        <v>1900.74</v>
      </c>
      <c r="P610" s="44">
        <v>1875.89</v>
      </c>
      <c r="Q610" s="44">
        <v>1933.34</v>
      </c>
      <c r="R610" s="44">
        <v>1956.37</v>
      </c>
      <c r="S610" s="44">
        <v>1950.08</v>
      </c>
      <c r="T610" s="44">
        <v>1940.5</v>
      </c>
      <c r="U610" s="44">
        <v>1934.62</v>
      </c>
      <c r="V610" s="44">
        <v>2025.59</v>
      </c>
      <c r="W610" s="44">
        <v>2077.88</v>
      </c>
      <c r="X610" s="44">
        <v>1988.8</v>
      </c>
      <c r="Y610" s="44">
        <v>1845.05</v>
      </c>
      <c r="Z610" s="44">
        <v>1542.86</v>
      </c>
      <c r="AA610" s="44">
        <v>1427.36</v>
      </c>
    </row>
    <row r="611" spans="1:27" ht="12.75" hidden="1" customHeight="1" outlineLevel="1" x14ac:dyDescent="0.2">
      <c r="A611" s="89" t="s">
        <v>2040</v>
      </c>
      <c r="B611" s="63" t="s">
        <v>90</v>
      </c>
      <c r="C611" s="43" t="s">
        <v>79</v>
      </c>
      <c r="D611" s="44">
        <f>$D$471</f>
        <v>3559.77</v>
      </c>
      <c r="E611" s="44">
        <f t="shared" ref="E611:AA611" si="355">$D$471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2">
      <c r="A612" s="89" t="s">
        <v>2041</v>
      </c>
      <c r="B612" s="63" t="s">
        <v>83</v>
      </c>
      <c r="C612" s="43" t="s">
        <v>79</v>
      </c>
      <c r="D612" s="44">
        <v>4.68</v>
      </c>
      <c r="E612" s="44">
        <v>4.68</v>
      </c>
      <c r="F612" s="44">
        <v>4.68</v>
      </c>
      <c r="G612" s="44">
        <v>4.68</v>
      </c>
      <c r="H612" s="44">
        <v>4.68</v>
      </c>
      <c r="I612" s="44">
        <v>4.68</v>
      </c>
      <c r="J612" s="44">
        <v>4.68</v>
      </c>
      <c r="K612" s="44">
        <v>4.68</v>
      </c>
      <c r="L612" s="44">
        <v>4.68</v>
      </c>
      <c r="M612" s="44">
        <v>4.68</v>
      </c>
      <c r="N612" s="44">
        <v>4.68</v>
      </c>
      <c r="O612" s="44">
        <v>4.68</v>
      </c>
      <c r="P612" s="44">
        <v>4.68</v>
      </c>
      <c r="Q612" s="44">
        <v>4.68</v>
      </c>
      <c r="R612" s="44">
        <v>4.68</v>
      </c>
      <c r="S612" s="44">
        <v>4.68</v>
      </c>
      <c r="T612" s="44">
        <v>4.68</v>
      </c>
      <c r="U612" s="44">
        <v>4.68</v>
      </c>
      <c r="V612" s="44">
        <v>4.68</v>
      </c>
      <c r="W612" s="44">
        <v>4.68</v>
      </c>
      <c r="X612" s="44">
        <v>4.68</v>
      </c>
      <c r="Y612" s="44">
        <v>4.68</v>
      </c>
      <c r="Z612" s="44">
        <v>4.68</v>
      </c>
      <c r="AA612" s="44">
        <v>4.68</v>
      </c>
    </row>
    <row r="613" spans="1:27" ht="12.75" hidden="1" customHeight="1" outlineLevel="1" x14ac:dyDescent="0.2">
      <c r="A613" s="89" t="s">
        <v>2042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collapsed="1" x14ac:dyDescent="0.2">
      <c r="A614" s="88" t="s">
        <v>2043</v>
      </c>
      <c r="B614" s="28" t="str">
        <f>"30"&amp;"."&amp;$B$776&amp;"."&amp;$B$777</f>
        <v>30.09.2023</v>
      </c>
      <c r="C614" s="80" t="s">
        <v>76</v>
      </c>
      <c r="D614" s="81">
        <f>ROUND(((D615+D616+D618+D617)/1000),5)</f>
        <v>5.1066200000000004</v>
      </c>
      <c r="E614" s="81">
        <f>ROUND(((E615+E616+E618+E617)/1000),5)</f>
        <v>5.0260999999999996</v>
      </c>
      <c r="F614" s="81">
        <f>ROUND(((F615+F616+F618+F617)/1000),5)</f>
        <v>4.9556800000000001</v>
      </c>
      <c r="G614" s="81">
        <f t="shared" ref="G614:AA614" si="357">ROUND(((G615+G616+G618+G617)/1000),5)</f>
        <v>4.9219600000000003</v>
      </c>
      <c r="H614" s="81">
        <f t="shared" si="357"/>
        <v>4.9696499999999997</v>
      </c>
      <c r="I614" s="81">
        <f t="shared" si="357"/>
        <v>5.0631599999999999</v>
      </c>
      <c r="J614" s="81">
        <f t="shared" si="357"/>
        <v>5.0916800000000002</v>
      </c>
      <c r="K614" s="81">
        <f t="shared" si="357"/>
        <v>5.2592800000000004</v>
      </c>
      <c r="L614" s="81">
        <f t="shared" si="357"/>
        <v>5.5471500000000002</v>
      </c>
      <c r="M614" s="81">
        <f t="shared" si="357"/>
        <v>5.7540300000000002</v>
      </c>
      <c r="N614" s="81">
        <f t="shared" si="357"/>
        <v>5.7864199999999997</v>
      </c>
      <c r="O614" s="81">
        <f t="shared" si="357"/>
        <v>5.7908299999999997</v>
      </c>
      <c r="P614" s="81">
        <f t="shared" si="357"/>
        <v>5.76633</v>
      </c>
      <c r="Q614" s="81">
        <f t="shared" si="357"/>
        <v>5.7638600000000002</v>
      </c>
      <c r="R614" s="81">
        <f t="shared" si="357"/>
        <v>5.7656799999999997</v>
      </c>
      <c r="S614" s="81">
        <f t="shared" si="357"/>
        <v>5.7624500000000003</v>
      </c>
      <c r="T614" s="81">
        <f t="shared" si="357"/>
        <v>5.7484999999999999</v>
      </c>
      <c r="U614" s="81">
        <f t="shared" si="357"/>
        <v>5.6818600000000004</v>
      </c>
      <c r="V614" s="81">
        <f t="shared" si="357"/>
        <v>5.7812700000000001</v>
      </c>
      <c r="W614" s="81">
        <f t="shared" si="357"/>
        <v>5.8308799999999996</v>
      </c>
      <c r="X614" s="81">
        <f t="shared" si="357"/>
        <v>5.774</v>
      </c>
      <c r="Y614" s="81">
        <f t="shared" si="357"/>
        <v>5.5157499999999997</v>
      </c>
      <c r="Z614" s="81">
        <f t="shared" si="357"/>
        <v>5.3731</v>
      </c>
      <c r="AA614" s="81">
        <f t="shared" si="357"/>
        <v>5.1643999999999997</v>
      </c>
    </row>
    <row r="615" spans="1:27" ht="12.75" hidden="1" customHeight="1" outlineLevel="1" x14ac:dyDescent="0.2">
      <c r="A615" s="89" t="s">
        <v>2044</v>
      </c>
      <c r="B615" s="63" t="s">
        <v>230</v>
      </c>
      <c r="C615" s="43" t="s">
        <v>79</v>
      </c>
      <c r="D615" s="44">
        <v>1325.81</v>
      </c>
      <c r="E615" s="44">
        <v>1245.29</v>
      </c>
      <c r="F615" s="44">
        <v>1174.8699999999999</v>
      </c>
      <c r="G615" s="44">
        <v>1141.1500000000001</v>
      </c>
      <c r="H615" s="44">
        <v>1188.8399999999999</v>
      </c>
      <c r="I615" s="44">
        <v>1282.3499999999999</v>
      </c>
      <c r="J615" s="44">
        <v>1310.87</v>
      </c>
      <c r="K615" s="44">
        <v>1478.47</v>
      </c>
      <c r="L615" s="44">
        <v>1766.34</v>
      </c>
      <c r="M615" s="44">
        <v>1973.22</v>
      </c>
      <c r="N615" s="44">
        <v>2005.61</v>
      </c>
      <c r="O615" s="44">
        <v>2010.02</v>
      </c>
      <c r="P615" s="44">
        <v>1985.52</v>
      </c>
      <c r="Q615" s="44">
        <v>1983.05</v>
      </c>
      <c r="R615" s="44">
        <v>1984.87</v>
      </c>
      <c r="S615" s="44">
        <v>1981.64</v>
      </c>
      <c r="T615" s="44">
        <v>1967.69</v>
      </c>
      <c r="U615" s="44">
        <v>1901.05</v>
      </c>
      <c r="V615" s="44">
        <v>2000.46</v>
      </c>
      <c r="W615" s="44">
        <v>2050.0700000000002</v>
      </c>
      <c r="X615" s="44">
        <v>1993.19</v>
      </c>
      <c r="Y615" s="44">
        <v>1734.94</v>
      </c>
      <c r="Z615" s="44">
        <v>1592.29</v>
      </c>
      <c r="AA615" s="44">
        <v>1383.59</v>
      </c>
    </row>
    <row r="616" spans="1:27" ht="12.75" hidden="1" customHeight="1" outlineLevel="1" x14ac:dyDescent="0.2">
      <c r="A616" s="89" t="s">
        <v>2045</v>
      </c>
      <c r="B616" s="63" t="s">
        <v>90</v>
      </c>
      <c r="C616" s="43" t="s">
        <v>79</v>
      </c>
      <c r="D616" s="44">
        <f>$D$471</f>
        <v>3559.77</v>
      </c>
      <c r="E616" s="44">
        <f t="shared" ref="E616:AA616" si="358">$D$471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2">
      <c r="A617" s="89" t="s">
        <v>2046</v>
      </c>
      <c r="B617" s="63" t="s">
        <v>83</v>
      </c>
      <c r="C617" s="43" t="s">
        <v>79</v>
      </c>
      <c r="D617" s="44">
        <v>4.68</v>
      </c>
      <c r="E617" s="44">
        <v>4.68</v>
      </c>
      <c r="F617" s="44">
        <v>4.68</v>
      </c>
      <c r="G617" s="44">
        <v>4.68</v>
      </c>
      <c r="H617" s="44">
        <v>4.68</v>
      </c>
      <c r="I617" s="44">
        <v>4.68</v>
      </c>
      <c r="J617" s="44">
        <v>4.68</v>
      </c>
      <c r="K617" s="44">
        <v>4.68</v>
      </c>
      <c r="L617" s="44">
        <v>4.68</v>
      </c>
      <c r="M617" s="44">
        <v>4.68</v>
      </c>
      <c r="N617" s="44">
        <v>4.68</v>
      </c>
      <c r="O617" s="44">
        <v>4.68</v>
      </c>
      <c r="P617" s="44">
        <v>4.68</v>
      </c>
      <c r="Q617" s="44">
        <v>4.68</v>
      </c>
      <c r="R617" s="44">
        <v>4.68</v>
      </c>
      <c r="S617" s="44">
        <v>4.68</v>
      </c>
      <c r="T617" s="44">
        <v>4.68</v>
      </c>
      <c r="U617" s="44">
        <v>4.68</v>
      </c>
      <c r="V617" s="44">
        <v>4.68</v>
      </c>
      <c r="W617" s="44">
        <v>4.68</v>
      </c>
      <c r="X617" s="44">
        <v>4.68</v>
      </c>
      <c r="Y617" s="44">
        <v>4.68</v>
      </c>
      <c r="Z617" s="44">
        <v>4.68</v>
      </c>
      <c r="AA617" s="44">
        <v>4.68</v>
      </c>
    </row>
    <row r="618" spans="1:27" ht="12.75" hidden="1" customHeight="1" outlineLevel="1" x14ac:dyDescent="0.2">
      <c r="A618" s="89" t="s">
        <v>2047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collapsed="1" x14ac:dyDescent="0.2">
      <c r="B619" s="91" t="s">
        <v>379</v>
      </c>
    </row>
    <row r="620" spans="1:27" x14ac:dyDescent="0.2">
      <c r="B620" s="91" t="s">
        <v>379</v>
      </c>
    </row>
    <row r="621" spans="1:27" x14ac:dyDescent="0.2">
      <c r="A621" s="179" t="s">
        <v>2048</v>
      </c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1"/>
    </row>
    <row r="622" spans="1:27" ht="25.5" x14ac:dyDescent="0.2">
      <c r="A622" s="26" t="s">
        <v>64</v>
      </c>
      <c r="B622" s="27" t="s">
        <v>202</v>
      </c>
      <c r="C622" s="26" t="s">
        <v>203</v>
      </c>
      <c r="D622" s="27" t="s">
        <v>204</v>
      </c>
      <c r="E622" s="27" t="s">
        <v>205</v>
      </c>
      <c r="F622" s="27" t="s">
        <v>206</v>
      </c>
      <c r="G622" s="27" t="s">
        <v>207</v>
      </c>
      <c r="H622" s="27" t="s">
        <v>208</v>
      </c>
      <c r="I622" s="27" t="s">
        <v>209</v>
      </c>
      <c r="J622" s="27" t="s">
        <v>210</v>
      </c>
      <c r="K622" s="27" t="s">
        <v>211</v>
      </c>
      <c r="L622" s="27" t="s">
        <v>212</v>
      </c>
      <c r="M622" s="27" t="s">
        <v>213</v>
      </c>
      <c r="N622" s="27" t="s">
        <v>214</v>
      </c>
      <c r="O622" s="27" t="s">
        <v>215</v>
      </c>
      <c r="P622" s="27" t="s">
        <v>216</v>
      </c>
      <c r="Q622" s="27" t="s">
        <v>217</v>
      </c>
      <c r="R622" s="27" t="s">
        <v>218</v>
      </c>
      <c r="S622" s="27" t="s">
        <v>219</v>
      </c>
      <c r="T622" s="27" t="s">
        <v>220</v>
      </c>
      <c r="U622" s="27" t="s">
        <v>221</v>
      </c>
      <c r="V622" s="27" t="s">
        <v>222</v>
      </c>
      <c r="W622" s="27" t="s">
        <v>223</v>
      </c>
      <c r="X622" s="27" t="s">
        <v>224</v>
      </c>
      <c r="Y622" s="27" t="s">
        <v>225</v>
      </c>
      <c r="Z622" s="27" t="s">
        <v>226</v>
      </c>
      <c r="AA622" s="27" t="s">
        <v>227</v>
      </c>
    </row>
    <row r="623" spans="1:27" x14ac:dyDescent="0.2">
      <c r="A623" s="88" t="s">
        <v>2049</v>
      </c>
      <c r="B623" s="28" t="str">
        <f>"01"&amp;"."&amp;$B$776&amp;"."&amp;$B$777</f>
        <v>01.09.2023</v>
      </c>
      <c r="C623" s="80" t="s">
        <v>76</v>
      </c>
      <c r="D623" s="81">
        <f>ROUND((D624)/1000,5)</f>
        <v>0</v>
      </c>
      <c r="E623" s="81">
        <f t="shared" ref="E623:AA623" si="360">ROUND((E624)/1000,5)</f>
        <v>0</v>
      </c>
      <c r="F623" s="81">
        <f t="shared" si="360"/>
        <v>0</v>
      </c>
      <c r="G623" s="81">
        <f t="shared" si="360"/>
        <v>0</v>
      </c>
      <c r="H623" s="81">
        <f t="shared" si="360"/>
        <v>5.9659999999999998E-2</v>
      </c>
      <c r="I623" s="81">
        <f t="shared" si="360"/>
        <v>8.4999999999999995E-4</v>
      </c>
      <c r="J623" s="81">
        <f t="shared" si="360"/>
        <v>0.10777</v>
      </c>
      <c r="K623" s="81">
        <f t="shared" si="360"/>
        <v>0.20444999999999999</v>
      </c>
      <c r="L623" s="81">
        <f t="shared" si="360"/>
        <v>0.20619999999999999</v>
      </c>
      <c r="M623" s="81">
        <f t="shared" si="360"/>
        <v>0.33798</v>
      </c>
      <c r="N623" s="81">
        <f t="shared" si="360"/>
        <v>0.33417000000000002</v>
      </c>
      <c r="O623" s="81">
        <f t="shared" si="360"/>
        <v>0.31761</v>
      </c>
      <c r="P623" s="81">
        <f t="shared" si="360"/>
        <v>0.33313999999999999</v>
      </c>
      <c r="Q623" s="81">
        <f t="shared" si="360"/>
        <v>0.90244999999999997</v>
      </c>
      <c r="R623" s="81">
        <f t="shared" si="360"/>
        <v>1.3659399999999999</v>
      </c>
      <c r="S623" s="81">
        <f t="shared" si="360"/>
        <v>1.4050800000000001</v>
      </c>
      <c r="T623" s="81">
        <f t="shared" si="360"/>
        <v>0.52049999999999996</v>
      </c>
      <c r="U623" s="81">
        <f t="shared" si="360"/>
        <v>0.10075000000000001</v>
      </c>
      <c r="V623" s="81">
        <f t="shared" si="360"/>
        <v>8.8050000000000003E-2</v>
      </c>
      <c r="W623" s="81">
        <f t="shared" si="360"/>
        <v>5.398E-2</v>
      </c>
      <c r="X623" s="81">
        <f t="shared" si="360"/>
        <v>0</v>
      </c>
      <c r="Y623" s="81">
        <f t="shared" si="360"/>
        <v>1.74E-3</v>
      </c>
      <c r="Z623" s="81">
        <f t="shared" si="360"/>
        <v>0</v>
      </c>
      <c r="AA623" s="81">
        <f t="shared" si="360"/>
        <v>0</v>
      </c>
    </row>
    <row r="624" spans="1:27" ht="12.75" hidden="1" customHeight="1" outlineLevel="1" x14ac:dyDescent="0.2">
      <c r="A624" s="89" t="s">
        <v>2050</v>
      </c>
      <c r="B624" s="63" t="s">
        <v>230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59.66</v>
      </c>
      <c r="I624" s="44">
        <v>0.85</v>
      </c>
      <c r="J624" s="44">
        <v>107.77</v>
      </c>
      <c r="K624" s="44">
        <v>204.45</v>
      </c>
      <c r="L624" s="44">
        <v>206.2</v>
      </c>
      <c r="M624" s="44">
        <v>337.98</v>
      </c>
      <c r="N624" s="44">
        <v>334.17</v>
      </c>
      <c r="O624" s="44">
        <v>317.61</v>
      </c>
      <c r="P624" s="44">
        <v>333.14</v>
      </c>
      <c r="Q624" s="44">
        <v>902.45</v>
      </c>
      <c r="R624" s="44">
        <v>1365.94</v>
      </c>
      <c r="S624" s="44">
        <v>1405.08</v>
      </c>
      <c r="T624" s="44">
        <v>520.5</v>
      </c>
      <c r="U624" s="44">
        <v>100.75</v>
      </c>
      <c r="V624" s="44">
        <v>88.05</v>
      </c>
      <c r="W624" s="44">
        <v>53.98</v>
      </c>
      <c r="X624" s="44">
        <v>0</v>
      </c>
      <c r="Y624" s="44">
        <v>1.74</v>
      </c>
      <c r="Z624" s="44">
        <v>0</v>
      </c>
      <c r="AA624" s="44">
        <v>0</v>
      </c>
    </row>
    <row r="625" spans="1:27" collapsed="1" x14ac:dyDescent="0.2">
      <c r="A625" s="88" t="s">
        <v>2051</v>
      </c>
      <c r="B625" s="28" t="str">
        <f>"02"&amp;"."&amp;$B$776&amp;"."&amp;$B$777</f>
        <v>02.09.2023</v>
      </c>
      <c r="C625" s="80" t="s">
        <v>76</v>
      </c>
      <c r="D625" s="81">
        <f>ROUND((D626)/1000,5)</f>
        <v>0</v>
      </c>
      <c r="E625" s="81">
        <f t="shared" ref="E625:AA625" si="361">ROUND((E626)/1000,5)</f>
        <v>0</v>
      </c>
      <c r="F625" s="81">
        <f t="shared" si="361"/>
        <v>0</v>
      </c>
      <c r="G625" s="81">
        <f t="shared" si="361"/>
        <v>0</v>
      </c>
      <c r="H625" s="81">
        <f t="shared" si="361"/>
        <v>0</v>
      </c>
      <c r="I625" s="81">
        <f t="shared" si="361"/>
        <v>0</v>
      </c>
      <c r="J625" s="81">
        <f t="shared" si="361"/>
        <v>2.9690000000000001E-2</v>
      </c>
      <c r="K625" s="81">
        <f t="shared" si="361"/>
        <v>6.0000000000000002E-5</v>
      </c>
      <c r="L625" s="81">
        <f t="shared" si="361"/>
        <v>3.0939999999999999E-2</v>
      </c>
      <c r="M625" s="81">
        <f t="shared" si="361"/>
        <v>0</v>
      </c>
      <c r="N625" s="81">
        <f t="shared" si="361"/>
        <v>0</v>
      </c>
      <c r="O625" s="81">
        <f t="shared" si="361"/>
        <v>0</v>
      </c>
      <c r="P625" s="81">
        <f t="shared" si="361"/>
        <v>0</v>
      </c>
      <c r="Q625" s="81">
        <f t="shared" si="361"/>
        <v>0</v>
      </c>
      <c r="R625" s="81">
        <f t="shared" si="361"/>
        <v>0</v>
      </c>
      <c r="S625" s="81">
        <f t="shared" si="361"/>
        <v>0</v>
      </c>
      <c r="T625" s="81">
        <f t="shared" si="361"/>
        <v>0</v>
      </c>
      <c r="U625" s="81">
        <f t="shared" si="361"/>
        <v>0</v>
      </c>
      <c r="V625" s="81">
        <f t="shared" si="361"/>
        <v>0</v>
      </c>
      <c r="W625" s="81">
        <f t="shared" si="361"/>
        <v>3.9789999999999999E-2</v>
      </c>
      <c r="X625" s="81">
        <f t="shared" si="361"/>
        <v>6.9999999999999994E-5</v>
      </c>
      <c r="Y625" s="81">
        <f t="shared" si="361"/>
        <v>0</v>
      </c>
      <c r="Z625" s="81">
        <f t="shared" si="361"/>
        <v>0</v>
      </c>
      <c r="AA625" s="81">
        <f t="shared" si="361"/>
        <v>0</v>
      </c>
    </row>
    <row r="626" spans="1:27" ht="12.75" hidden="1" customHeight="1" outlineLevel="1" x14ac:dyDescent="0.2">
      <c r="A626" s="89" t="s">
        <v>2052</v>
      </c>
      <c r="B626" s="63" t="s">
        <v>230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29.69</v>
      </c>
      <c r="K626" s="44">
        <v>0.06</v>
      </c>
      <c r="L626" s="44">
        <v>30.94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39.79</v>
      </c>
      <c r="X626" s="44">
        <v>7.0000000000000007E-2</v>
      </c>
      <c r="Y626" s="44">
        <v>0</v>
      </c>
      <c r="Z626" s="44">
        <v>0</v>
      </c>
      <c r="AA626" s="44">
        <v>0</v>
      </c>
    </row>
    <row r="627" spans="1:27" collapsed="1" x14ac:dyDescent="0.2">
      <c r="A627" s="88" t="s">
        <v>2053</v>
      </c>
      <c r="B627" s="28" t="str">
        <f>"03"&amp;"."&amp;$B$776&amp;"."&amp;$B$777</f>
        <v>03.09.2023</v>
      </c>
      <c r="C627" s="80" t="s">
        <v>76</v>
      </c>
      <c r="D627" s="81">
        <f>ROUND((D628)/1000,5)</f>
        <v>0</v>
      </c>
      <c r="E627" s="81">
        <f t="shared" ref="E627:AA627" si="362">ROUND((E628)/1000,5)</f>
        <v>1.1E-4</v>
      </c>
      <c r="F627" s="81">
        <f t="shared" si="362"/>
        <v>1.7099999999999999E-3</v>
      </c>
      <c r="G627" s="81">
        <f t="shared" si="362"/>
        <v>1.08E-3</v>
      </c>
      <c r="H627" s="81">
        <f t="shared" si="362"/>
        <v>5.7499999999999999E-3</v>
      </c>
      <c r="I627" s="81">
        <f t="shared" si="362"/>
        <v>3.8589999999999999E-2</v>
      </c>
      <c r="J627" s="81">
        <f t="shared" si="362"/>
        <v>9.3469999999999998E-2</v>
      </c>
      <c r="K627" s="81">
        <f t="shared" si="362"/>
        <v>6.4519999999999994E-2</v>
      </c>
      <c r="L627" s="81">
        <f t="shared" si="362"/>
        <v>0.15173</v>
      </c>
      <c r="M627" s="81">
        <f t="shared" si="362"/>
        <v>8.5879999999999998E-2</v>
      </c>
      <c r="N627" s="81">
        <f t="shared" si="362"/>
        <v>5.7090000000000002E-2</v>
      </c>
      <c r="O627" s="81">
        <f t="shared" si="362"/>
        <v>6.2179999999999999E-2</v>
      </c>
      <c r="P627" s="81">
        <f t="shared" si="362"/>
        <v>0.15773000000000001</v>
      </c>
      <c r="Q627" s="81">
        <f t="shared" si="362"/>
        <v>0.16428000000000001</v>
      </c>
      <c r="R627" s="81">
        <f t="shared" si="362"/>
        <v>0.19813</v>
      </c>
      <c r="S627" s="81">
        <f t="shared" si="362"/>
        <v>0.25385000000000002</v>
      </c>
      <c r="T627" s="81">
        <f t="shared" si="362"/>
        <v>0.31581999999999999</v>
      </c>
      <c r="U627" s="81">
        <f t="shared" si="362"/>
        <v>0.28372000000000003</v>
      </c>
      <c r="V627" s="81">
        <f t="shared" si="362"/>
        <v>0.29494999999999999</v>
      </c>
      <c r="W627" s="81">
        <f t="shared" si="362"/>
        <v>0.13231000000000001</v>
      </c>
      <c r="X627" s="81">
        <f t="shared" si="362"/>
        <v>0.13514999999999999</v>
      </c>
      <c r="Y627" s="81">
        <f t="shared" si="362"/>
        <v>7.7099999999999998E-3</v>
      </c>
      <c r="Z627" s="81">
        <f t="shared" si="362"/>
        <v>0</v>
      </c>
      <c r="AA627" s="81">
        <f t="shared" si="362"/>
        <v>0</v>
      </c>
    </row>
    <row r="628" spans="1:27" ht="12.75" hidden="1" customHeight="1" outlineLevel="1" x14ac:dyDescent="0.2">
      <c r="A628" s="89" t="s">
        <v>2054</v>
      </c>
      <c r="B628" s="63" t="s">
        <v>230</v>
      </c>
      <c r="C628" s="43" t="s">
        <v>79</v>
      </c>
      <c r="D628" s="44">
        <v>0</v>
      </c>
      <c r="E628" s="44">
        <v>0.11</v>
      </c>
      <c r="F628" s="44">
        <v>1.71</v>
      </c>
      <c r="G628" s="44">
        <v>1.08</v>
      </c>
      <c r="H628" s="44">
        <v>5.75</v>
      </c>
      <c r="I628" s="44">
        <v>38.590000000000003</v>
      </c>
      <c r="J628" s="44">
        <v>93.47</v>
      </c>
      <c r="K628" s="44">
        <v>64.52</v>
      </c>
      <c r="L628" s="44">
        <v>151.72999999999999</v>
      </c>
      <c r="M628" s="44">
        <v>85.88</v>
      </c>
      <c r="N628" s="44">
        <v>57.09</v>
      </c>
      <c r="O628" s="44">
        <v>62.18</v>
      </c>
      <c r="P628" s="44">
        <v>157.72999999999999</v>
      </c>
      <c r="Q628" s="44">
        <v>164.28</v>
      </c>
      <c r="R628" s="44">
        <v>198.13</v>
      </c>
      <c r="S628" s="44">
        <v>253.85</v>
      </c>
      <c r="T628" s="44">
        <v>315.82</v>
      </c>
      <c r="U628" s="44">
        <v>283.72000000000003</v>
      </c>
      <c r="V628" s="44">
        <v>294.95</v>
      </c>
      <c r="W628" s="44">
        <v>132.31</v>
      </c>
      <c r="X628" s="44">
        <v>135.15</v>
      </c>
      <c r="Y628" s="44">
        <v>7.71</v>
      </c>
      <c r="Z628" s="44">
        <v>0</v>
      </c>
      <c r="AA628" s="44">
        <v>0</v>
      </c>
    </row>
    <row r="629" spans="1:27" collapsed="1" x14ac:dyDescent="0.2">
      <c r="A629" s="88" t="s">
        <v>2055</v>
      </c>
      <c r="B629" s="28" t="str">
        <f>"04"&amp;"."&amp;$B$776&amp;"."&amp;$B$777</f>
        <v>04.09.2023</v>
      </c>
      <c r="C629" s="80" t="s">
        <v>76</v>
      </c>
      <c r="D629" s="81">
        <f>ROUND((D630)/1000,5)</f>
        <v>0</v>
      </c>
      <c r="E629" s="81">
        <f t="shared" ref="E629:AA629" si="363">ROUND((E630)/1000,5)</f>
        <v>0</v>
      </c>
      <c r="F629" s="81">
        <f t="shared" si="363"/>
        <v>0</v>
      </c>
      <c r="G629" s="81">
        <f t="shared" si="363"/>
        <v>0</v>
      </c>
      <c r="H629" s="81">
        <f t="shared" si="363"/>
        <v>0</v>
      </c>
      <c r="I629" s="81">
        <f t="shared" si="363"/>
        <v>8.8660000000000003E-2</v>
      </c>
      <c r="J629" s="81">
        <f t="shared" si="363"/>
        <v>0.10546999999999999</v>
      </c>
      <c r="K629" s="81">
        <f t="shared" si="363"/>
        <v>0.11616</v>
      </c>
      <c r="L629" s="81">
        <f t="shared" si="363"/>
        <v>0.13752</v>
      </c>
      <c r="M629" s="81">
        <f t="shared" si="363"/>
        <v>0.10148</v>
      </c>
      <c r="N629" s="81">
        <f t="shared" si="363"/>
        <v>6.6699999999999995E-2</v>
      </c>
      <c r="O629" s="81">
        <f t="shared" si="363"/>
        <v>2.1250000000000002E-2</v>
      </c>
      <c r="P629" s="81">
        <f t="shared" si="363"/>
        <v>2.3380000000000001E-2</v>
      </c>
      <c r="Q629" s="81">
        <f t="shared" si="363"/>
        <v>6.6409999999999997E-2</v>
      </c>
      <c r="R629" s="81">
        <f t="shared" si="363"/>
        <v>0</v>
      </c>
      <c r="S629" s="81">
        <f t="shared" si="363"/>
        <v>0</v>
      </c>
      <c r="T629" s="81">
        <f t="shared" si="363"/>
        <v>0</v>
      </c>
      <c r="U629" s="81">
        <f t="shared" si="363"/>
        <v>0</v>
      </c>
      <c r="V629" s="81">
        <f t="shared" si="363"/>
        <v>4.6080000000000003E-2</v>
      </c>
      <c r="W629" s="81">
        <f t="shared" si="363"/>
        <v>7.9100000000000004E-3</v>
      </c>
      <c r="X629" s="81">
        <f t="shared" si="363"/>
        <v>0</v>
      </c>
      <c r="Y629" s="81">
        <f t="shared" si="363"/>
        <v>0</v>
      </c>
      <c r="Z629" s="81">
        <f t="shared" si="363"/>
        <v>0</v>
      </c>
      <c r="AA629" s="81">
        <f t="shared" si="363"/>
        <v>0</v>
      </c>
    </row>
    <row r="630" spans="1:27" ht="12.75" hidden="1" customHeight="1" outlineLevel="1" x14ac:dyDescent="0.2">
      <c r="A630" s="89" t="s">
        <v>2056</v>
      </c>
      <c r="B630" s="63" t="s">
        <v>230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0</v>
      </c>
      <c r="I630" s="44">
        <v>88.66</v>
      </c>
      <c r="J630" s="44">
        <v>105.47</v>
      </c>
      <c r="K630" s="44">
        <v>116.16</v>
      </c>
      <c r="L630" s="44">
        <v>137.52000000000001</v>
      </c>
      <c r="M630" s="44">
        <v>101.48</v>
      </c>
      <c r="N630" s="44">
        <v>66.7</v>
      </c>
      <c r="O630" s="44">
        <v>21.25</v>
      </c>
      <c r="P630" s="44">
        <v>23.38</v>
      </c>
      <c r="Q630" s="44">
        <v>66.41</v>
      </c>
      <c r="R630" s="44">
        <v>0</v>
      </c>
      <c r="S630" s="44">
        <v>0</v>
      </c>
      <c r="T630" s="44">
        <v>0</v>
      </c>
      <c r="U630" s="44">
        <v>0</v>
      </c>
      <c r="V630" s="44">
        <v>46.08</v>
      </c>
      <c r="W630" s="44">
        <v>7.91</v>
      </c>
      <c r="X630" s="44">
        <v>0</v>
      </c>
      <c r="Y630" s="44">
        <v>0</v>
      </c>
      <c r="Z630" s="44">
        <v>0</v>
      </c>
      <c r="AA630" s="44">
        <v>0</v>
      </c>
    </row>
    <row r="631" spans="1:27" collapsed="1" x14ac:dyDescent="0.2">
      <c r="A631" s="88" t="s">
        <v>2057</v>
      </c>
      <c r="B631" s="28" t="str">
        <f>"05"&amp;"."&amp;$B$776&amp;"."&amp;$B$777</f>
        <v>05.09.2023</v>
      </c>
      <c r="C631" s="80" t="s">
        <v>76</v>
      </c>
      <c r="D631" s="81">
        <f>ROUND((D632)/1000,5)</f>
        <v>0</v>
      </c>
      <c r="E631" s="81">
        <f t="shared" ref="E631:AA631" si="364">ROUND((E632)/1000,5)</f>
        <v>0</v>
      </c>
      <c r="F631" s="81">
        <f t="shared" si="364"/>
        <v>0</v>
      </c>
      <c r="G631" s="81">
        <f t="shared" si="364"/>
        <v>0</v>
      </c>
      <c r="H631" s="81">
        <f t="shared" si="364"/>
        <v>0</v>
      </c>
      <c r="I631" s="81">
        <f t="shared" si="364"/>
        <v>0</v>
      </c>
      <c r="J631" s="81">
        <f t="shared" si="364"/>
        <v>0.12894</v>
      </c>
      <c r="K631" s="81">
        <f t="shared" si="364"/>
        <v>7.3719999999999994E-2</v>
      </c>
      <c r="L631" s="81">
        <f t="shared" si="364"/>
        <v>0.18831999999999999</v>
      </c>
      <c r="M631" s="81">
        <f t="shared" si="364"/>
        <v>2.8400000000000002E-2</v>
      </c>
      <c r="N631" s="81">
        <f t="shared" si="364"/>
        <v>6.0000000000000002E-5</v>
      </c>
      <c r="O631" s="81">
        <f t="shared" si="364"/>
        <v>1.6000000000000001E-4</v>
      </c>
      <c r="P631" s="81">
        <f t="shared" si="364"/>
        <v>5.5799999999999999E-3</v>
      </c>
      <c r="Q631" s="81">
        <f t="shared" si="364"/>
        <v>0</v>
      </c>
      <c r="R631" s="81">
        <f t="shared" si="364"/>
        <v>0</v>
      </c>
      <c r="S631" s="81">
        <f t="shared" si="364"/>
        <v>0</v>
      </c>
      <c r="T631" s="81">
        <f t="shared" si="364"/>
        <v>0</v>
      </c>
      <c r="U631" s="81">
        <f t="shared" si="364"/>
        <v>0</v>
      </c>
      <c r="V631" s="81">
        <f t="shared" si="364"/>
        <v>3.5180000000000003E-2</v>
      </c>
      <c r="W631" s="81">
        <f t="shared" si="364"/>
        <v>5.7880000000000001E-2</v>
      </c>
      <c r="X631" s="81">
        <f t="shared" si="364"/>
        <v>0</v>
      </c>
      <c r="Y631" s="81">
        <f t="shared" si="364"/>
        <v>0</v>
      </c>
      <c r="Z631" s="81">
        <f t="shared" si="364"/>
        <v>0</v>
      </c>
      <c r="AA631" s="81">
        <f t="shared" si="364"/>
        <v>0</v>
      </c>
    </row>
    <row r="632" spans="1:27" ht="12.75" hidden="1" customHeight="1" outlineLevel="1" x14ac:dyDescent="0.2">
      <c r="A632" s="89" t="s">
        <v>2058</v>
      </c>
      <c r="B632" s="63" t="s">
        <v>230</v>
      </c>
      <c r="C632" s="43" t="s">
        <v>79</v>
      </c>
      <c r="D632" s="44">
        <v>0</v>
      </c>
      <c r="E632" s="44">
        <v>0</v>
      </c>
      <c r="F632" s="44">
        <v>0</v>
      </c>
      <c r="G632" s="44">
        <v>0</v>
      </c>
      <c r="H632" s="44">
        <v>0</v>
      </c>
      <c r="I632" s="44">
        <v>0</v>
      </c>
      <c r="J632" s="44">
        <v>128.94</v>
      </c>
      <c r="K632" s="44">
        <v>73.72</v>
      </c>
      <c r="L632" s="44">
        <v>188.32</v>
      </c>
      <c r="M632" s="44">
        <v>28.4</v>
      </c>
      <c r="N632" s="44">
        <v>0.06</v>
      </c>
      <c r="O632" s="44">
        <v>0.16</v>
      </c>
      <c r="P632" s="44">
        <v>5.58</v>
      </c>
      <c r="Q632" s="44">
        <v>0</v>
      </c>
      <c r="R632" s="44">
        <v>0</v>
      </c>
      <c r="S632" s="44">
        <v>0</v>
      </c>
      <c r="T632" s="44">
        <v>0</v>
      </c>
      <c r="U632" s="44">
        <v>0</v>
      </c>
      <c r="V632" s="44">
        <v>35.18</v>
      </c>
      <c r="W632" s="44">
        <v>57.88</v>
      </c>
      <c r="X632" s="44">
        <v>0</v>
      </c>
      <c r="Y632" s="44">
        <v>0</v>
      </c>
      <c r="Z632" s="44">
        <v>0</v>
      </c>
      <c r="AA632" s="44">
        <v>0</v>
      </c>
    </row>
    <row r="633" spans="1:27" collapsed="1" x14ac:dyDescent="0.2">
      <c r="A633" s="88" t="s">
        <v>2059</v>
      </c>
      <c r="B633" s="28" t="str">
        <f>"06"&amp;"."&amp;$B$776&amp;"."&amp;$B$777</f>
        <v>06.09.2023</v>
      </c>
      <c r="C633" s="80" t="s">
        <v>76</v>
      </c>
      <c r="D633" s="81">
        <f>ROUND((D634)/1000,5)</f>
        <v>0</v>
      </c>
      <c r="E633" s="81">
        <f t="shared" ref="E633:AA633" si="365">ROUND((E634)/1000,5)</f>
        <v>0</v>
      </c>
      <c r="F633" s="81">
        <f t="shared" si="365"/>
        <v>0</v>
      </c>
      <c r="G633" s="81">
        <f t="shared" si="365"/>
        <v>1.7780000000000001E-2</v>
      </c>
      <c r="H633" s="81">
        <f t="shared" si="365"/>
        <v>0.10254000000000001</v>
      </c>
      <c r="I633" s="81">
        <f t="shared" si="365"/>
        <v>7.5130000000000002E-2</v>
      </c>
      <c r="J633" s="81">
        <f t="shared" si="365"/>
        <v>0.15801999999999999</v>
      </c>
      <c r="K633" s="81">
        <f t="shared" si="365"/>
        <v>0.17449000000000001</v>
      </c>
      <c r="L633" s="81">
        <f t="shared" si="365"/>
        <v>5.2409999999999998E-2</v>
      </c>
      <c r="M633" s="81">
        <f t="shared" si="365"/>
        <v>7.9549999999999996E-2</v>
      </c>
      <c r="N633" s="81">
        <f t="shared" si="365"/>
        <v>7.7729999999999994E-2</v>
      </c>
      <c r="O633" s="81">
        <f t="shared" si="365"/>
        <v>0.11124000000000001</v>
      </c>
      <c r="P633" s="81">
        <f t="shared" si="365"/>
        <v>6.2549999999999994E-2</v>
      </c>
      <c r="Q633" s="81">
        <f t="shared" si="365"/>
        <v>8.2739999999999994E-2</v>
      </c>
      <c r="R633" s="81">
        <f t="shared" si="365"/>
        <v>0.12313</v>
      </c>
      <c r="S633" s="81">
        <f t="shared" si="365"/>
        <v>0.14426</v>
      </c>
      <c r="T633" s="81">
        <f t="shared" si="365"/>
        <v>0.14424000000000001</v>
      </c>
      <c r="U633" s="81">
        <f t="shared" si="365"/>
        <v>0.2041</v>
      </c>
      <c r="V633" s="81">
        <f t="shared" si="365"/>
        <v>0.16077</v>
      </c>
      <c r="W633" s="81">
        <f t="shared" si="365"/>
        <v>0.43803999999999998</v>
      </c>
      <c r="X633" s="81">
        <f t="shared" si="365"/>
        <v>8.1049999999999997E-2</v>
      </c>
      <c r="Y633" s="81">
        <f t="shared" si="365"/>
        <v>0</v>
      </c>
      <c r="Z633" s="81">
        <f t="shared" si="365"/>
        <v>0</v>
      </c>
      <c r="AA633" s="81">
        <f t="shared" si="365"/>
        <v>0</v>
      </c>
    </row>
    <row r="634" spans="1:27" ht="12.75" hidden="1" customHeight="1" outlineLevel="1" x14ac:dyDescent="0.2">
      <c r="A634" s="89" t="s">
        <v>2060</v>
      </c>
      <c r="B634" s="63" t="s">
        <v>230</v>
      </c>
      <c r="C634" s="43" t="s">
        <v>79</v>
      </c>
      <c r="D634" s="44">
        <v>0</v>
      </c>
      <c r="E634" s="44">
        <v>0</v>
      </c>
      <c r="F634" s="44">
        <v>0</v>
      </c>
      <c r="G634" s="44">
        <v>17.78</v>
      </c>
      <c r="H634" s="44">
        <v>102.54</v>
      </c>
      <c r="I634" s="44">
        <v>75.13</v>
      </c>
      <c r="J634" s="44">
        <v>158.02000000000001</v>
      </c>
      <c r="K634" s="44">
        <v>174.49</v>
      </c>
      <c r="L634" s="44">
        <v>52.41</v>
      </c>
      <c r="M634" s="44">
        <v>79.55</v>
      </c>
      <c r="N634" s="44">
        <v>77.73</v>
      </c>
      <c r="O634" s="44">
        <v>111.24</v>
      </c>
      <c r="P634" s="44">
        <v>62.55</v>
      </c>
      <c r="Q634" s="44">
        <v>82.74</v>
      </c>
      <c r="R634" s="44">
        <v>123.13</v>
      </c>
      <c r="S634" s="44">
        <v>144.26</v>
      </c>
      <c r="T634" s="44">
        <v>144.24</v>
      </c>
      <c r="U634" s="44">
        <v>204.1</v>
      </c>
      <c r="V634" s="44">
        <v>160.77000000000001</v>
      </c>
      <c r="W634" s="44">
        <v>438.04</v>
      </c>
      <c r="X634" s="44">
        <v>81.05</v>
      </c>
      <c r="Y634" s="44">
        <v>0</v>
      </c>
      <c r="Z634" s="44">
        <v>0</v>
      </c>
      <c r="AA634" s="44">
        <v>0</v>
      </c>
    </row>
    <row r="635" spans="1:27" collapsed="1" x14ac:dyDescent="0.2">
      <c r="A635" s="88" t="s">
        <v>2061</v>
      </c>
      <c r="B635" s="28" t="str">
        <f>"07"&amp;"."&amp;$B$776&amp;"."&amp;$B$777</f>
        <v>07.09.2023</v>
      </c>
      <c r="C635" s="80" t="s">
        <v>76</v>
      </c>
      <c r="D635" s="81">
        <f>ROUND((D636)/1000,5)</f>
        <v>0</v>
      </c>
      <c r="E635" s="81">
        <f t="shared" ref="E635:AA635" si="366">ROUND((E636)/1000,5)</f>
        <v>0</v>
      </c>
      <c r="F635" s="81">
        <f t="shared" si="366"/>
        <v>0</v>
      </c>
      <c r="G635" s="81">
        <f t="shared" si="366"/>
        <v>0</v>
      </c>
      <c r="H635" s="81">
        <f t="shared" si="366"/>
        <v>5.4690000000000003E-2</v>
      </c>
      <c r="I635" s="81">
        <f t="shared" si="366"/>
        <v>6.1429999999999998E-2</v>
      </c>
      <c r="J635" s="81">
        <f t="shared" si="366"/>
        <v>0.18845999999999999</v>
      </c>
      <c r="K635" s="81">
        <f t="shared" si="366"/>
        <v>0.16153999999999999</v>
      </c>
      <c r="L635" s="81">
        <f t="shared" si="366"/>
        <v>0.123</v>
      </c>
      <c r="M635" s="81">
        <f t="shared" si="366"/>
        <v>3.5279999999999999E-2</v>
      </c>
      <c r="N635" s="81">
        <f t="shared" si="366"/>
        <v>1.0699999999999999E-2</v>
      </c>
      <c r="O635" s="81">
        <f t="shared" si="366"/>
        <v>0</v>
      </c>
      <c r="P635" s="81">
        <f t="shared" si="366"/>
        <v>0</v>
      </c>
      <c r="Q635" s="81">
        <f t="shared" si="366"/>
        <v>0</v>
      </c>
      <c r="R635" s="81">
        <f t="shared" si="366"/>
        <v>0</v>
      </c>
      <c r="S635" s="81">
        <f t="shared" si="366"/>
        <v>0</v>
      </c>
      <c r="T635" s="81">
        <f t="shared" si="366"/>
        <v>3.8999999999999999E-4</v>
      </c>
      <c r="U635" s="81">
        <f t="shared" si="366"/>
        <v>0</v>
      </c>
      <c r="V635" s="81">
        <f t="shared" si="366"/>
        <v>0</v>
      </c>
      <c r="W635" s="81">
        <f t="shared" si="366"/>
        <v>2.528E-2</v>
      </c>
      <c r="X635" s="81">
        <f t="shared" si="366"/>
        <v>0</v>
      </c>
      <c r="Y635" s="81">
        <f t="shared" si="366"/>
        <v>0</v>
      </c>
      <c r="Z635" s="81">
        <f t="shared" si="366"/>
        <v>0</v>
      </c>
      <c r="AA635" s="81">
        <f t="shared" si="366"/>
        <v>0</v>
      </c>
    </row>
    <row r="636" spans="1:27" ht="12.75" hidden="1" customHeight="1" outlineLevel="1" x14ac:dyDescent="0.2">
      <c r="A636" s="89" t="s">
        <v>2062</v>
      </c>
      <c r="B636" s="63" t="s">
        <v>230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54.69</v>
      </c>
      <c r="I636" s="44">
        <v>61.43</v>
      </c>
      <c r="J636" s="44">
        <v>188.46</v>
      </c>
      <c r="K636" s="44">
        <v>161.54</v>
      </c>
      <c r="L636" s="44">
        <v>123</v>
      </c>
      <c r="M636" s="44">
        <v>35.28</v>
      </c>
      <c r="N636" s="44">
        <v>10.7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0.39</v>
      </c>
      <c r="U636" s="44">
        <v>0</v>
      </c>
      <c r="V636" s="44">
        <v>0</v>
      </c>
      <c r="W636" s="44">
        <v>25.28</v>
      </c>
      <c r="X636" s="44">
        <v>0</v>
      </c>
      <c r="Y636" s="44">
        <v>0</v>
      </c>
      <c r="Z636" s="44">
        <v>0</v>
      </c>
      <c r="AA636" s="44">
        <v>0</v>
      </c>
    </row>
    <row r="637" spans="1:27" collapsed="1" x14ac:dyDescent="0.2">
      <c r="A637" s="88" t="s">
        <v>2063</v>
      </c>
      <c r="B637" s="28" t="str">
        <f>"08"&amp;"."&amp;$B$776&amp;"."&amp;$B$777</f>
        <v>08.09.2023</v>
      </c>
      <c r="C637" s="80" t="s">
        <v>76</v>
      </c>
      <c r="D637" s="81">
        <f>ROUND((D638)/1000,5)</f>
        <v>0</v>
      </c>
      <c r="E637" s="81">
        <f t="shared" ref="E637:AA637" si="367">ROUND((E638)/1000,5)</f>
        <v>0</v>
      </c>
      <c r="F637" s="81">
        <f t="shared" si="367"/>
        <v>0</v>
      </c>
      <c r="G637" s="81">
        <f t="shared" si="367"/>
        <v>0</v>
      </c>
      <c r="H637" s="81">
        <f t="shared" si="367"/>
        <v>4.5280000000000001E-2</v>
      </c>
      <c r="I637" s="81">
        <f t="shared" si="367"/>
        <v>0</v>
      </c>
      <c r="J637" s="81">
        <f t="shared" si="367"/>
        <v>0.16682</v>
      </c>
      <c r="K637" s="81">
        <f t="shared" si="367"/>
        <v>0.15322</v>
      </c>
      <c r="L637" s="81">
        <f t="shared" si="367"/>
        <v>7.2059999999999999E-2</v>
      </c>
      <c r="M637" s="81">
        <f t="shared" si="367"/>
        <v>1.52E-2</v>
      </c>
      <c r="N637" s="81">
        <f t="shared" si="367"/>
        <v>0</v>
      </c>
      <c r="O637" s="81">
        <f t="shared" si="367"/>
        <v>0</v>
      </c>
      <c r="P637" s="81">
        <f t="shared" si="367"/>
        <v>0</v>
      </c>
      <c r="Q637" s="81">
        <f t="shared" si="367"/>
        <v>0</v>
      </c>
      <c r="R637" s="81">
        <f t="shared" si="367"/>
        <v>0</v>
      </c>
      <c r="S637" s="81">
        <f t="shared" si="367"/>
        <v>0</v>
      </c>
      <c r="T637" s="81">
        <f t="shared" si="367"/>
        <v>0</v>
      </c>
      <c r="U637" s="81">
        <f t="shared" si="367"/>
        <v>0</v>
      </c>
      <c r="V637" s="81">
        <f t="shared" si="367"/>
        <v>5.5980000000000002E-2</v>
      </c>
      <c r="W637" s="81">
        <f t="shared" si="367"/>
        <v>0.21543000000000001</v>
      </c>
      <c r="X637" s="81">
        <f t="shared" si="367"/>
        <v>2.0049999999999998E-2</v>
      </c>
      <c r="Y637" s="81">
        <f t="shared" si="367"/>
        <v>0</v>
      </c>
      <c r="Z637" s="81">
        <f t="shared" si="367"/>
        <v>0</v>
      </c>
      <c r="AA637" s="81">
        <f t="shared" si="367"/>
        <v>0</v>
      </c>
    </row>
    <row r="638" spans="1:27" ht="12.75" hidden="1" customHeight="1" outlineLevel="1" x14ac:dyDescent="0.2">
      <c r="A638" s="89" t="s">
        <v>2064</v>
      </c>
      <c r="B638" s="63" t="s">
        <v>230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45.28</v>
      </c>
      <c r="I638" s="44">
        <v>0</v>
      </c>
      <c r="J638" s="44">
        <v>166.82</v>
      </c>
      <c r="K638" s="44">
        <v>153.22</v>
      </c>
      <c r="L638" s="44">
        <v>72.06</v>
      </c>
      <c r="M638" s="44">
        <v>15.2</v>
      </c>
      <c r="N638" s="44">
        <v>0</v>
      </c>
      <c r="O638" s="44">
        <v>0</v>
      </c>
      <c r="P638" s="44">
        <v>0</v>
      </c>
      <c r="Q638" s="44">
        <v>0</v>
      </c>
      <c r="R638" s="44">
        <v>0</v>
      </c>
      <c r="S638" s="44">
        <v>0</v>
      </c>
      <c r="T638" s="44">
        <v>0</v>
      </c>
      <c r="U638" s="44">
        <v>0</v>
      </c>
      <c r="V638" s="44">
        <v>55.98</v>
      </c>
      <c r="W638" s="44">
        <v>215.43</v>
      </c>
      <c r="X638" s="44">
        <v>20.05</v>
      </c>
      <c r="Y638" s="44">
        <v>0</v>
      </c>
      <c r="Z638" s="44">
        <v>0</v>
      </c>
      <c r="AA638" s="44">
        <v>0</v>
      </c>
    </row>
    <row r="639" spans="1:27" collapsed="1" x14ac:dyDescent="0.2">
      <c r="A639" s="88" t="s">
        <v>2065</v>
      </c>
      <c r="B639" s="28" t="str">
        <f>"09"&amp;"."&amp;$B$776&amp;"."&amp;$B$777</f>
        <v>09.09.2023</v>
      </c>
      <c r="C639" s="80" t="s">
        <v>76</v>
      </c>
      <c r="D639" s="81">
        <f>ROUND((D640)/1000,5)</f>
        <v>0</v>
      </c>
      <c r="E639" s="81">
        <f t="shared" ref="E639:AA639" si="368">ROUND((E640)/1000,5)</f>
        <v>2.1399999999999999E-2</v>
      </c>
      <c r="F639" s="81">
        <f t="shared" si="368"/>
        <v>6.9800000000000001E-2</v>
      </c>
      <c r="G639" s="81">
        <f t="shared" si="368"/>
        <v>1.1310000000000001E-2</v>
      </c>
      <c r="H639" s="81">
        <f t="shared" si="368"/>
        <v>8.7000000000000001E-4</v>
      </c>
      <c r="I639" s="81">
        <f t="shared" si="368"/>
        <v>4.283E-2</v>
      </c>
      <c r="J639" s="81">
        <f t="shared" si="368"/>
        <v>1.494E-2</v>
      </c>
      <c r="K639" s="81">
        <f t="shared" si="368"/>
        <v>0.18643999999999999</v>
      </c>
      <c r="L639" s="81">
        <f t="shared" si="368"/>
        <v>0.10206</v>
      </c>
      <c r="M639" s="81">
        <f t="shared" si="368"/>
        <v>0.11956</v>
      </c>
      <c r="N639" s="81">
        <f t="shared" si="368"/>
        <v>8.6300000000000002E-2</v>
      </c>
      <c r="O639" s="81">
        <f t="shared" si="368"/>
        <v>9.7299999999999998E-2</v>
      </c>
      <c r="P639" s="81">
        <f t="shared" si="368"/>
        <v>0.1229</v>
      </c>
      <c r="Q639" s="81">
        <f t="shared" si="368"/>
        <v>0.14384</v>
      </c>
      <c r="R639" s="81">
        <f t="shared" si="368"/>
        <v>0.13456000000000001</v>
      </c>
      <c r="S639" s="81">
        <f t="shared" si="368"/>
        <v>5.3879999999999997E-2</v>
      </c>
      <c r="T639" s="81">
        <f t="shared" si="368"/>
        <v>0.11819</v>
      </c>
      <c r="U639" s="81">
        <f t="shared" si="368"/>
        <v>0.12848999999999999</v>
      </c>
      <c r="V639" s="81">
        <f t="shared" si="368"/>
        <v>0.18357000000000001</v>
      </c>
      <c r="W639" s="81">
        <f t="shared" si="368"/>
        <v>0.19485</v>
      </c>
      <c r="X639" s="81">
        <f t="shared" si="368"/>
        <v>5.5000000000000003E-4</v>
      </c>
      <c r="Y639" s="81">
        <f t="shared" si="368"/>
        <v>0</v>
      </c>
      <c r="Z639" s="81">
        <f t="shared" si="368"/>
        <v>0</v>
      </c>
      <c r="AA639" s="81">
        <f t="shared" si="368"/>
        <v>0</v>
      </c>
    </row>
    <row r="640" spans="1:27" ht="12.75" hidden="1" customHeight="1" outlineLevel="1" x14ac:dyDescent="0.2">
      <c r="A640" s="89" t="s">
        <v>2066</v>
      </c>
      <c r="B640" s="63" t="s">
        <v>230</v>
      </c>
      <c r="C640" s="43" t="s">
        <v>79</v>
      </c>
      <c r="D640" s="44">
        <v>0</v>
      </c>
      <c r="E640" s="44">
        <v>21.4</v>
      </c>
      <c r="F640" s="44">
        <v>69.8</v>
      </c>
      <c r="G640" s="44">
        <v>11.31</v>
      </c>
      <c r="H640" s="44">
        <v>0.87</v>
      </c>
      <c r="I640" s="44">
        <v>42.83</v>
      </c>
      <c r="J640" s="44">
        <v>14.94</v>
      </c>
      <c r="K640" s="44">
        <v>186.44</v>
      </c>
      <c r="L640" s="44">
        <v>102.06</v>
      </c>
      <c r="M640" s="44">
        <v>119.56</v>
      </c>
      <c r="N640" s="44">
        <v>86.3</v>
      </c>
      <c r="O640" s="44">
        <v>97.3</v>
      </c>
      <c r="P640" s="44">
        <v>122.9</v>
      </c>
      <c r="Q640" s="44">
        <v>143.84</v>
      </c>
      <c r="R640" s="44">
        <v>134.56</v>
      </c>
      <c r="S640" s="44">
        <v>53.88</v>
      </c>
      <c r="T640" s="44">
        <v>118.19</v>
      </c>
      <c r="U640" s="44">
        <v>128.49</v>
      </c>
      <c r="V640" s="44">
        <v>183.57</v>
      </c>
      <c r="W640" s="44">
        <v>194.85</v>
      </c>
      <c r="X640" s="44">
        <v>0.55000000000000004</v>
      </c>
      <c r="Y640" s="44">
        <v>0</v>
      </c>
      <c r="Z640" s="44">
        <v>0</v>
      </c>
      <c r="AA640" s="44">
        <v>0</v>
      </c>
    </row>
    <row r="641" spans="1:27" collapsed="1" x14ac:dyDescent="0.2">
      <c r="A641" s="88" t="s">
        <v>2067</v>
      </c>
      <c r="B641" s="28" t="str">
        <f>"10"&amp;"."&amp;$B$776&amp;"."&amp;$B$777</f>
        <v>10.09.2023</v>
      </c>
      <c r="C641" s="80" t="s">
        <v>76</v>
      </c>
      <c r="D641" s="81">
        <f>ROUND((D642)/1000,5)</f>
        <v>0</v>
      </c>
      <c r="E641" s="81">
        <f t="shared" ref="E641:AA641" si="369">ROUND((E642)/1000,5)</f>
        <v>0</v>
      </c>
      <c r="F641" s="81">
        <f t="shared" si="369"/>
        <v>0</v>
      </c>
      <c r="G641" s="81">
        <f t="shared" si="369"/>
        <v>0</v>
      </c>
      <c r="H641" s="81">
        <f t="shared" si="369"/>
        <v>2.027E-2</v>
      </c>
      <c r="I641" s="81">
        <f t="shared" si="369"/>
        <v>9.1079999999999994E-2</v>
      </c>
      <c r="J641" s="81">
        <f t="shared" si="369"/>
        <v>0.13253000000000001</v>
      </c>
      <c r="K641" s="81">
        <f t="shared" si="369"/>
        <v>0</v>
      </c>
      <c r="L641" s="81">
        <f t="shared" si="369"/>
        <v>0.13109999999999999</v>
      </c>
      <c r="M641" s="81">
        <f t="shared" si="369"/>
        <v>3.1060000000000001E-2</v>
      </c>
      <c r="N641" s="81">
        <f t="shared" si="369"/>
        <v>0</v>
      </c>
      <c r="O641" s="81">
        <f t="shared" si="369"/>
        <v>0</v>
      </c>
      <c r="P641" s="81">
        <f t="shared" si="369"/>
        <v>0</v>
      </c>
      <c r="Q641" s="81">
        <f t="shared" si="369"/>
        <v>0</v>
      </c>
      <c r="R641" s="81">
        <f t="shared" si="369"/>
        <v>0</v>
      </c>
      <c r="S641" s="81">
        <f t="shared" si="369"/>
        <v>0</v>
      </c>
      <c r="T641" s="81">
        <f t="shared" si="369"/>
        <v>0.12536</v>
      </c>
      <c r="U641" s="81">
        <f t="shared" si="369"/>
        <v>0</v>
      </c>
      <c r="V641" s="81">
        <f t="shared" si="369"/>
        <v>2.2890000000000001E-2</v>
      </c>
      <c r="W641" s="81">
        <f t="shared" si="369"/>
        <v>5.8279999999999998E-2</v>
      </c>
      <c r="X641" s="81">
        <f t="shared" si="369"/>
        <v>0</v>
      </c>
      <c r="Y641" s="81">
        <f t="shared" si="369"/>
        <v>0</v>
      </c>
      <c r="Z641" s="81">
        <f t="shared" si="369"/>
        <v>0</v>
      </c>
      <c r="AA641" s="81">
        <f t="shared" si="369"/>
        <v>0</v>
      </c>
    </row>
    <row r="642" spans="1:27" ht="12.75" hidden="1" customHeight="1" outlineLevel="1" x14ac:dyDescent="0.2">
      <c r="A642" s="89" t="s">
        <v>2068</v>
      </c>
      <c r="B642" s="63" t="s">
        <v>230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20.27</v>
      </c>
      <c r="I642" s="44">
        <v>91.08</v>
      </c>
      <c r="J642" s="44">
        <v>132.53</v>
      </c>
      <c r="K642" s="44">
        <v>0</v>
      </c>
      <c r="L642" s="44">
        <v>131.1</v>
      </c>
      <c r="M642" s="44">
        <v>31.06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125.36</v>
      </c>
      <c r="U642" s="44">
        <v>0</v>
      </c>
      <c r="V642" s="44">
        <v>22.89</v>
      </c>
      <c r="W642" s="44">
        <v>58.28</v>
      </c>
      <c r="X642" s="44">
        <v>0</v>
      </c>
      <c r="Y642" s="44">
        <v>0</v>
      </c>
      <c r="Z642" s="44">
        <v>0</v>
      </c>
      <c r="AA642" s="44">
        <v>0</v>
      </c>
    </row>
    <row r="643" spans="1:27" collapsed="1" x14ac:dyDescent="0.2">
      <c r="A643" s="88" t="s">
        <v>2069</v>
      </c>
      <c r="B643" s="28" t="str">
        <f>"11"&amp;"."&amp;$B$776&amp;"."&amp;$B$777</f>
        <v>11.09.2023</v>
      </c>
      <c r="C643" s="80" t="s">
        <v>76</v>
      </c>
      <c r="D643" s="81">
        <f>ROUND((D644)/1000,5)</f>
        <v>0</v>
      </c>
      <c r="E643" s="81">
        <f t="shared" ref="E643:AA643" si="370">ROUND((E644)/1000,5)</f>
        <v>0</v>
      </c>
      <c r="F643" s="81">
        <f t="shared" si="370"/>
        <v>0</v>
      </c>
      <c r="G643" s="81">
        <f t="shared" si="370"/>
        <v>0</v>
      </c>
      <c r="H643" s="81">
        <f t="shared" si="370"/>
        <v>0</v>
      </c>
      <c r="I643" s="81">
        <f t="shared" si="370"/>
        <v>4.6449999999999998E-2</v>
      </c>
      <c r="J643" s="81">
        <f t="shared" si="370"/>
        <v>0.19855999999999999</v>
      </c>
      <c r="K643" s="81">
        <f t="shared" si="370"/>
        <v>0.17712</v>
      </c>
      <c r="L643" s="81">
        <f t="shared" si="370"/>
        <v>8.9539999999999995E-2</v>
      </c>
      <c r="M643" s="81">
        <f t="shared" si="370"/>
        <v>7.7310000000000004E-2</v>
      </c>
      <c r="N643" s="81">
        <f t="shared" si="370"/>
        <v>1.3010000000000001E-2</v>
      </c>
      <c r="O643" s="81">
        <f t="shared" si="370"/>
        <v>7.4000000000000003E-3</v>
      </c>
      <c r="P643" s="81">
        <f t="shared" si="370"/>
        <v>2.017E-2</v>
      </c>
      <c r="Q643" s="81">
        <f t="shared" si="370"/>
        <v>6.5900000000000004E-3</v>
      </c>
      <c r="R643" s="81">
        <f t="shared" si="370"/>
        <v>2.15E-3</v>
      </c>
      <c r="S643" s="81">
        <f t="shared" si="370"/>
        <v>9.7599999999999996E-3</v>
      </c>
      <c r="T643" s="81">
        <f t="shared" si="370"/>
        <v>1.6369999999999999E-2</v>
      </c>
      <c r="U643" s="81">
        <f t="shared" si="370"/>
        <v>2.0719999999999999E-2</v>
      </c>
      <c r="V643" s="81">
        <f t="shared" si="370"/>
        <v>8.3320000000000005E-2</v>
      </c>
      <c r="W643" s="81">
        <f t="shared" si="370"/>
        <v>7.6020000000000004E-2</v>
      </c>
      <c r="X643" s="81">
        <f t="shared" si="370"/>
        <v>4.0969999999999999E-2</v>
      </c>
      <c r="Y643" s="81">
        <f t="shared" si="370"/>
        <v>0</v>
      </c>
      <c r="Z643" s="81">
        <f t="shared" si="370"/>
        <v>0</v>
      </c>
      <c r="AA643" s="81">
        <f t="shared" si="370"/>
        <v>0</v>
      </c>
    </row>
    <row r="644" spans="1:27" ht="12.75" hidden="1" customHeight="1" outlineLevel="1" x14ac:dyDescent="0.2">
      <c r="A644" s="89" t="s">
        <v>2070</v>
      </c>
      <c r="B644" s="63" t="s">
        <v>230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0</v>
      </c>
      <c r="I644" s="44">
        <v>46.45</v>
      </c>
      <c r="J644" s="44">
        <v>198.56</v>
      </c>
      <c r="K644" s="44">
        <v>177.12</v>
      </c>
      <c r="L644" s="44">
        <v>89.54</v>
      </c>
      <c r="M644" s="44">
        <v>77.31</v>
      </c>
      <c r="N644" s="44">
        <v>13.01</v>
      </c>
      <c r="O644" s="44">
        <v>7.4</v>
      </c>
      <c r="P644" s="44">
        <v>20.170000000000002</v>
      </c>
      <c r="Q644" s="44">
        <v>6.59</v>
      </c>
      <c r="R644" s="44">
        <v>2.15</v>
      </c>
      <c r="S644" s="44">
        <v>9.76</v>
      </c>
      <c r="T644" s="44">
        <v>16.37</v>
      </c>
      <c r="U644" s="44">
        <v>20.72</v>
      </c>
      <c r="V644" s="44">
        <v>83.32</v>
      </c>
      <c r="W644" s="44">
        <v>76.02</v>
      </c>
      <c r="X644" s="44">
        <v>40.97</v>
      </c>
      <c r="Y644" s="44">
        <v>0</v>
      </c>
      <c r="Z644" s="44">
        <v>0</v>
      </c>
      <c r="AA644" s="44">
        <v>0</v>
      </c>
    </row>
    <row r="645" spans="1:27" collapsed="1" x14ac:dyDescent="0.2">
      <c r="A645" s="88" t="s">
        <v>2071</v>
      </c>
      <c r="B645" s="28" t="str">
        <f>"12"&amp;"."&amp;$B$776&amp;"."&amp;$B$777</f>
        <v>12.09.2023</v>
      </c>
      <c r="C645" s="80" t="s">
        <v>76</v>
      </c>
      <c r="D645" s="81">
        <f>ROUND((D646)/1000,5)</f>
        <v>0</v>
      </c>
      <c r="E645" s="81">
        <f t="shared" ref="E645:AA645" si="371">ROUND((E646)/1000,5)</f>
        <v>1.1199999999999999E-3</v>
      </c>
      <c r="F645" s="81">
        <f t="shared" si="371"/>
        <v>8.9160000000000003E-2</v>
      </c>
      <c r="G645" s="81">
        <f t="shared" si="371"/>
        <v>0</v>
      </c>
      <c r="H645" s="81">
        <f t="shared" si="371"/>
        <v>2.5080000000000002E-2</v>
      </c>
      <c r="I645" s="81">
        <f t="shared" si="371"/>
        <v>0.13125999999999999</v>
      </c>
      <c r="J645" s="81">
        <f t="shared" si="371"/>
        <v>0.23147999999999999</v>
      </c>
      <c r="K645" s="81">
        <f t="shared" si="371"/>
        <v>0.30675999999999998</v>
      </c>
      <c r="L645" s="81">
        <f t="shared" si="371"/>
        <v>0.15187999999999999</v>
      </c>
      <c r="M645" s="81">
        <f t="shared" si="371"/>
        <v>6.6879999999999995E-2</v>
      </c>
      <c r="N645" s="81">
        <f t="shared" si="371"/>
        <v>6.9999999999999999E-4</v>
      </c>
      <c r="O645" s="81">
        <f t="shared" si="371"/>
        <v>0</v>
      </c>
      <c r="P645" s="81">
        <f t="shared" si="371"/>
        <v>0</v>
      </c>
      <c r="Q645" s="81">
        <f t="shared" si="371"/>
        <v>0</v>
      </c>
      <c r="R645" s="81">
        <f t="shared" si="371"/>
        <v>0</v>
      </c>
      <c r="S645" s="81">
        <f t="shared" si="371"/>
        <v>0</v>
      </c>
      <c r="T645" s="81">
        <f t="shared" si="371"/>
        <v>0</v>
      </c>
      <c r="U645" s="81">
        <f t="shared" si="371"/>
        <v>6.9999999999999994E-5</v>
      </c>
      <c r="V645" s="81">
        <f t="shared" si="371"/>
        <v>6.0389999999999999E-2</v>
      </c>
      <c r="W645" s="81">
        <f t="shared" si="371"/>
        <v>0.16117000000000001</v>
      </c>
      <c r="X645" s="81">
        <f t="shared" si="371"/>
        <v>0.17021</v>
      </c>
      <c r="Y645" s="81">
        <f t="shared" si="371"/>
        <v>0</v>
      </c>
      <c r="Z645" s="81">
        <f t="shared" si="371"/>
        <v>0</v>
      </c>
      <c r="AA645" s="81">
        <f t="shared" si="371"/>
        <v>0</v>
      </c>
    </row>
    <row r="646" spans="1:27" ht="12.75" hidden="1" customHeight="1" outlineLevel="1" x14ac:dyDescent="0.2">
      <c r="A646" s="89" t="s">
        <v>2072</v>
      </c>
      <c r="B646" s="63" t="s">
        <v>230</v>
      </c>
      <c r="C646" s="43" t="s">
        <v>79</v>
      </c>
      <c r="D646" s="44">
        <v>0</v>
      </c>
      <c r="E646" s="44">
        <v>1.1200000000000001</v>
      </c>
      <c r="F646" s="44">
        <v>89.16</v>
      </c>
      <c r="G646" s="44">
        <v>0</v>
      </c>
      <c r="H646" s="44">
        <v>25.08</v>
      </c>
      <c r="I646" s="44">
        <v>131.26</v>
      </c>
      <c r="J646" s="44">
        <v>231.48</v>
      </c>
      <c r="K646" s="44">
        <v>306.76</v>
      </c>
      <c r="L646" s="44">
        <v>151.88</v>
      </c>
      <c r="M646" s="44">
        <v>66.88</v>
      </c>
      <c r="N646" s="44">
        <v>0.7</v>
      </c>
      <c r="O646" s="44">
        <v>0</v>
      </c>
      <c r="P646" s="44">
        <v>0</v>
      </c>
      <c r="Q646" s="44">
        <v>0</v>
      </c>
      <c r="R646" s="44">
        <v>0</v>
      </c>
      <c r="S646" s="44">
        <v>0</v>
      </c>
      <c r="T646" s="44">
        <v>0</v>
      </c>
      <c r="U646" s="44">
        <v>7.0000000000000007E-2</v>
      </c>
      <c r="V646" s="44">
        <v>60.39</v>
      </c>
      <c r="W646" s="44">
        <v>161.16999999999999</v>
      </c>
      <c r="X646" s="44">
        <v>170.21</v>
      </c>
      <c r="Y646" s="44">
        <v>0</v>
      </c>
      <c r="Z646" s="44">
        <v>0</v>
      </c>
      <c r="AA646" s="44">
        <v>0</v>
      </c>
    </row>
    <row r="647" spans="1:27" collapsed="1" x14ac:dyDescent="0.2">
      <c r="A647" s="88" t="s">
        <v>2073</v>
      </c>
      <c r="B647" s="28" t="str">
        <f>"13"&amp;"."&amp;$B$776&amp;"."&amp;$B$777</f>
        <v>13.09.2023</v>
      </c>
      <c r="C647" s="80" t="s">
        <v>76</v>
      </c>
      <c r="D647" s="81">
        <f>ROUND((D648)/1000,5)</f>
        <v>2.3900000000000001E-2</v>
      </c>
      <c r="E647" s="81">
        <f t="shared" ref="E647:AA647" si="372">ROUND((E648)/1000,5)</f>
        <v>5.2479999999999999E-2</v>
      </c>
      <c r="F647" s="81">
        <f t="shared" si="372"/>
        <v>5.0040000000000001E-2</v>
      </c>
      <c r="G647" s="81">
        <f t="shared" si="372"/>
        <v>5.0810000000000001E-2</v>
      </c>
      <c r="H647" s="81">
        <f t="shared" si="372"/>
        <v>4.1099999999999998E-2</v>
      </c>
      <c r="I647" s="81">
        <f t="shared" si="372"/>
        <v>0.15608</v>
      </c>
      <c r="J647" s="81">
        <f t="shared" si="372"/>
        <v>0.21698000000000001</v>
      </c>
      <c r="K647" s="81">
        <f t="shared" si="372"/>
        <v>0.22938</v>
      </c>
      <c r="L647" s="81">
        <f t="shared" si="372"/>
        <v>0.27188000000000001</v>
      </c>
      <c r="M647" s="81">
        <f t="shared" si="372"/>
        <v>7.6550000000000007E-2</v>
      </c>
      <c r="N647" s="81">
        <f t="shared" si="372"/>
        <v>0</v>
      </c>
      <c r="O647" s="81">
        <f t="shared" si="372"/>
        <v>0</v>
      </c>
      <c r="P647" s="81">
        <f t="shared" si="372"/>
        <v>0</v>
      </c>
      <c r="Q647" s="81">
        <f t="shared" si="372"/>
        <v>0</v>
      </c>
      <c r="R647" s="81">
        <f t="shared" si="372"/>
        <v>0</v>
      </c>
      <c r="S647" s="81">
        <f t="shared" si="372"/>
        <v>2.4129999999999999E-2</v>
      </c>
      <c r="T647" s="81">
        <f t="shared" si="372"/>
        <v>0</v>
      </c>
      <c r="U647" s="81">
        <f t="shared" si="372"/>
        <v>6.5900000000000004E-3</v>
      </c>
      <c r="V647" s="81">
        <f t="shared" si="372"/>
        <v>8.838E-2</v>
      </c>
      <c r="W647" s="81">
        <f t="shared" si="372"/>
        <v>0.16428000000000001</v>
      </c>
      <c r="X647" s="81">
        <f t="shared" si="372"/>
        <v>7.3370000000000005E-2</v>
      </c>
      <c r="Y647" s="81">
        <f t="shared" si="372"/>
        <v>0</v>
      </c>
      <c r="Z647" s="81">
        <f t="shared" si="372"/>
        <v>0</v>
      </c>
      <c r="AA647" s="81">
        <f t="shared" si="372"/>
        <v>0</v>
      </c>
    </row>
    <row r="648" spans="1:27" ht="12.75" hidden="1" customHeight="1" outlineLevel="1" x14ac:dyDescent="0.2">
      <c r="A648" s="89" t="s">
        <v>2074</v>
      </c>
      <c r="B648" s="63" t="s">
        <v>230</v>
      </c>
      <c r="C648" s="43" t="s">
        <v>79</v>
      </c>
      <c r="D648" s="44">
        <v>23.9</v>
      </c>
      <c r="E648" s="44">
        <v>52.48</v>
      </c>
      <c r="F648" s="44">
        <v>50.04</v>
      </c>
      <c r="G648" s="44">
        <v>50.81</v>
      </c>
      <c r="H648" s="44">
        <v>41.1</v>
      </c>
      <c r="I648" s="44">
        <v>156.08000000000001</v>
      </c>
      <c r="J648" s="44">
        <v>216.98</v>
      </c>
      <c r="K648" s="44">
        <v>229.38</v>
      </c>
      <c r="L648" s="44">
        <v>271.88</v>
      </c>
      <c r="M648" s="44">
        <v>76.55</v>
      </c>
      <c r="N648" s="44">
        <v>0</v>
      </c>
      <c r="O648" s="44">
        <v>0</v>
      </c>
      <c r="P648" s="44">
        <v>0</v>
      </c>
      <c r="Q648" s="44">
        <v>0</v>
      </c>
      <c r="R648" s="44">
        <v>0</v>
      </c>
      <c r="S648" s="44">
        <v>24.13</v>
      </c>
      <c r="T648" s="44">
        <v>0</v>
      </c>
      <c r="U648" s="44">
        <v>6.59</v>
      </c>
      <c r="V648" s="44">
        <v>88.38</v>
      </c>
      <c r="W648" s="44">
        <v>164.28</v>
      </c>
      <c r="X648" s="44">
        <v>73.37</v>
      </c>
      <c r="Y648" s="44">
        <v>0</v>
      </c>
      <c r="Z648" s="44">
        <v>0</v>
      </c>
      <c r="AA648" s="44">
        <v>0</v>
      </c>
    </row>
    <row r="649" spans="1:27" collapsed="1" x14ac:dyDescent="0.2">
      <c r="A649" s="88" t="s">
        <v>2075</v>
      </c>
      <c r="B649" s="28" t="str">
        <f>"14"&amp;"."&amp;$B$776&amp;"."&amp;$B$777</f>
        <v>14.09.2023</v>
      </c>
      <c r="C649" s="80" t="s">
        <v>76</v>
      </c>
      <c r="D649" s="81">
        <f>ROUND((D650)/1000,5)</f>
        <v>9.1199999999999996E-3</v>
      </c>
      <c r="E649" s="81">
        <f t="shared" ref="E649:AA649" si="373">ROUND((E650)/1000,5)</f>
        <v>0</v>
      </c>
      <c r="F649" s="81">
        <f t="shared" si="373"/>
        <v>1.9000000000000001E-4</v>
      </c>
      <c r="G649" s="81">
        <f t="shared" si="373"/>
        <v>3.007E-2</v>
      </c>
      <c r="H649" s="81">
        <f t="shared" si="373"/>
        <v>8.9929999999999996E-2</v>
      </c>
      <c r="I649" s="81">
        <f t="shared" si="373"/>
        <v>0.15312999999999999</v>
      </c>
      <c r="J649" s="81">
        <f t="shared" si="373"/>
        <v>0.18151999999999999</v>
      </c>
      <c r="K649" s="81">
        <f t="shared" si="373"/>
        <v>0.17319000000000001</v>
      </c>
      <c r="L649" s="81">
        <f t="shared" si="373"/>
        <v>7.6189999999999994E-2</v>
      </c>
      <c r="M649" s="81">
        <f t="shared" si="373"/>
        <v>2.1680000000000001E-2</v>
      </c>
      <c r="N649" s="81">
        <f t="shared" si="373"/>
        <v>0</v>
      </c>
      <c r="O649" s="81">
        <f t="shared" si="373"/>
        <v>0</v>
      </c>
      <c r="P649" s="81">
        <f t="shared" si="373"/>
        <v>0</v>
      </c>
      <c r="Q649" s="81">
        <f t="shared" si="373"/>
        <v>0</v>
      </c>
      <c r="R649" s="81">
        <f t="shared" si="373"/>
        <v>7.0200000000000002E-3</v>
      </c>
      <c r="S649" s="81">
        <f t="shared" si="373"/>
        <v>1.7999999999999999E-2</v>
      </c>
      <c r="T649" s="81">
        <f t="shared" si="373"/>
        <v>1.7729999999999999E-2</v>
      </c>
      <c r="U649" s="81">
        <f t="shared" si="373"/>
        <v>2.6040000000000001E-2</v>
      </c>
      <c r="V649" s="81">
        <f t="shared" si="373"/>
        <v>0.13724</v>
      </c>
      <c r="W649" s="81">
        <f t="shared" si="373"/>
        <v>0.14580000000000001</v>
      </c>
      <c r="X649" s="81">
        <f t="shared" si="373"/>
        <v>1.37E-2</v>
      </c>
      <c r="Y649" s="81">
        <f t="shared" si="373"/>
        <v>0</v>
      </c>
      <c r="Z649" s="81">
        <f t="shared" si="373"/>
        <v>0</v>
      </c>
      <c r="AA649" s="81">
        <f t="shared" si="373"/>
        <v>0</v>
      </c>
    </row>
    <row r="650" spans="1:27" ht="12.75" hidden="1" customHeight="1" outlineLevel="1" x14ac:dyDescent="0.2">
      <c r="A650" s="89" t="s">
        <v>2076</v>
      </c>
      <c r="B650" s="63" t="s">
        <v>230</v>
      </c>
      <c r="C650" s="43" t="s">
        <v>79</v>
      </c>
      <c r="D650" s="44">
        <v>9.1199999999999992</v>
      </c>
      <c r="E650" s="44">
        <v>0</v>
      </c>
      <c r="F650" s="44">
        <v>0.19</v>
      </c>
      <c r="G650" s="44">
        <v>30.07</v>
      </c>
      <c r="H650" s="44">
        <v>89.93</v>
      </c>
      <c r="I650" s="44">
        <v>153.13</v>
      </c>
      <c r="J650" s="44">
        <v>181.52</v>
      </c>
      <c r="K650" s="44">
        <v>173.19</v>
      </c>
      <c r="L650" s="44">
        <v>76.19</v>
      </c>
      <c r="M650" s="44">
        <v>21.68</v>
      </c>
      <c r="N650" s="44">
        <v>0</v>
      </c>
      <c r="O650" s="44">
        <v>0</v>
      </c>
      <c r="P650" s="44">
        <v>0</v>
      </c>
      <c r="Q650" s="44">
        <v>0</v>
      </c>
      <c r="R650" s="44">
        <v>7.02</v>
      </c>
      <c r="S650" s="44">
        <v>18</v>
      </c>
      <c r="T650" s="44">
        <v>17.73</v>
      </c>
      <c r="U650" s="44">
        <v>26.04</v>
      </c>
      <c r="V650" s="44">
        <v>137.24</v>
      </c>
      <c r="W650" s="44">
        <v>145.80000000000001</v>
      </c>
      <c r="X650" s="44">
        <v>13.7</v>
      </c>
      <c r="Y650" s="44">
        <v>0</v>
      </c>
      <c r="Z650" s="44">
        <v>0</v>
      </c>
      <c r="AA650" s="44">
        <v>0</v>
      </c>
    </row>
    <row r="651" spans="1:27" collapsed="1" x14ac:dyDescent="0.2">
      <c r="A651" s="88" t="s">
        <v>2077</v>
      </c>
      <c r="B651" s="28" t="str">
        <f>"15"&amp;"."&amp;$B$776&amp;"."&amp;$B$777</f>
        <v>15.09.2023</v>
      </c>
      <c r="C651" s="80" t="s">
        <v>76</v>
      </c>
      <c r="D651" s="81">
        <f>ROUND((D652)/1000,5)</f>
        <v>0</v>
      </c>
      <c r="E651" s="81">
        <f t="shared" ref="E651:AA651" si="374">ROUND((E652)/1000,5)</f>
        <v>0</v>
      </c>
      <c r="F651" s="81">
        <f t="shared" si="374"/>
        <v>0</v>
      </c>
      <c r="G651" s="81">
        <f t="shared" si="374"/>
        <v>2.1989999999999999E-2</v>
      </c>
      <c r="H651" s="81">
        <f t="shared" si="374"/>
        <v>0</v>
      </c>
      <c r="I651" s="81">
        <f t="shared" si="374"/>
        <v>4.9169999999999998E-2</v>
      </c>
      <c r="J651" s="81">
        <f t="shared" si="374"/>
        <v>0.13688</v>
      </c>
      <c r="K651" s="81">
        <f t="shared" si="374"/>
        <v>8.0670000000000006E-2</v>
      </c>
      <c r="L651" s="81">
        <f t="shared" si="374"/>
        <v>0.14659</v>
      </c>
      <c r="M651" s="81">
        <f t="shared" si="374"/>
        <v>0.26318999999999998</v>
      </c>
      <c r="N651" s="81">
        <f t="shared" si="374"/>
        <v>4.3740000000000001E-2</v>
      </c>
      <c r="O651" s="81">
        <f t="shared" si="374"/>
        <v>0.22921</v>
      </c>
      <c r="P651" s="81">
        <f t="shared" si="374"/>
        <v>0.15556</v>
      </c>
      <c r="Q651" s="81">
        <f t="shared" si="374"/>
        <v>0.22955</v>
      </c>
      <c r="R651" s="81">
        <f t="shared" si="374"/>
        <v>0</v>
      </c>
      <c r="S651" s="81">
        <f t="shared" si="374"/>
        <v>0</v>
      </c>
      <c r="T651" s="81">
        <f t="shared" si="374"/>
        <v>0</v>
      </c>
      <c r="U651" s="81">
        <f t="shared" si="374"/>
        <v>1.95E-2</v>
      </c>
      <c r="V651" s="81">
        <f t="shared" si="374"/>
        <v>4.5809999999999997E-2</v>
      </c>
      <c r="W651" s="81">
        <f t="shared" si="374"/>
        <v>3.7650000000000003E-2</v>
      </c>
      <c r="X651" s="81">
        <f t="shared" si="374"/>
        <v>0</v>
      </c>
      <c r="Y651" s="81">
        <f t="shared" si="374"/>
        <v>0</v>
      </c>
      <c r="Z651" s="81">
        <f t="shared" si="374"/>
        <v>0</v>
      </c>
      <c r="AA651" s="81">
        <f t="shared" si="374"/>
        <v>0</v>
      </c>
    </row>
    <row r="652" spans="1:27" ht="12.75" hidden="1" customHeight="1" outlineLevel="1" x14ac:dyDescent="0.2">
      <c r="A652" s="89" t="s">
        <v>2078</v>
      </c>
      <c r="B652" s="63" t="s">
        <v>230</v>
      </c>
      <c r="C652" s="43" t="s">
        <v>79</v>
      </c>
      <c r="D652" s="44">
        <v>0</v>
      </c>
      <c r="E652" s="44">
        <v>0</v>
      </c>
      <c r="F652" s="44">
        <v>0</v>
      </c>
      <c r="G652" s="44">
        <v>21.99</v>
      </c>
      <c r="H652" s="44">
        <v>0</v>
      </c>
      <c r="I652" s="44">
        <v>49.17</v>
      </c>
      <c r="J652" s="44">
        <v>136.88</v>
      </c>
      <c r="K652" s="44">
        <v>80.67</v>
      </c>
      <c r="L652" s="44">
        <v>146.59</v>
      </c>
      <c r="M652" s="44">
        <v>263.19</v>
      </c>
      <c r="N652" s="44">
        <v>43.74</v>
      </c>
      <c r="O652" s="44">
        <v>229.21</v>
      </c>
      <c r="P652" s="44">
        <v>155.56</v>
      </c>
      <c r="Q652" s="44">
        <v>229.55</v>
      </c>
      <c r="R652" s="44">
        <v>0</v>
      </c>
      <c r="S652" s="44">
        <v>0</v>
      </c>
      <c r="T652" s="44">
        <v>0</v>
      </c>
      <c r="U652" s="44">
        <v>19.5</v>
      </c>
      <c r="V652" s="44">
        <v>45.81</v>
      </c>
      <c r="W652" s="44">
        <v>37.65</v>
      </c>
      <c r="X652" s="44">
        <v>0</v>
      </c>
      <c r="Y652" s="44">
        <v>0</v>
      </c>
      <c r="Z652" s="44">
        <v>0</v>
      </c>
      <c r="AA652" s="44">
        <v>0</v>
      </c>
    </row>
    <row r="653" spans="1:27" collapsed="1" x14ac:dyDescent="0.2">
      <c r="A653" s="88" t="s">
        <v>2079</v>
      </c>
      <c r="B653" s="28" t="str">
        <f>"16"&amp;"."&amp;$B$776&amp;"."&amp;$B$777</f>
        <v>16.09.2023</v>
      </c>
      <c r="C653" s="80" t="s">
        <v>76</v>
      </c>
      <c r="D653" s="81">
        <f>ROUND((D654)/1000,5)</f>
        <v>0</v>
      </c>
      <c r="E653" s="81">
        <f t="shared" ref="E653:AA653" si="375">ROUND((E654)/1000,5)</f>
        <v>0</v>
      </c>
      <c r="F653" s="81">
        <f t="shared" si="375"/>
        <v>1.0000000000000001E-5</v>
      </c>
      <c r="G653" s="81">
        <f t="shared" si="375"/>
        <v>4.9660000000000003E-2</v>
      </c>
      <c r="H653" s="81">
        <f t="shared" si="375"/>
        <v>4.3819999999999998E-2</v>
      </c>
      <c r="I653" s="81">
        <f t="shared" si="375"/>
        <v>0</v>
      </c>
      <c r="J653" s="81">
        <f t="shared" si="375"/>
        <v>5.8029999999999998E-2</v>
      </c>
      <c r="K653" s="81">
        <f t="shared" si="375"/>
        <v>9.6420000000000006E-2</v>
      </c>
      <c r="L653" s="81">
        <f t="shared" si="375"/>
        <v>0.12302</v>
      </c>
      <c r="M653" s="81">
        <f t="shared" si="375"/>
        <v>3.3329999999999999E-2</v>
      </c>
      <c r="N653" s="81">
        <f t="shared" si="375"/>
        <v>4.088E-2</v>
      </c>
      <c r="O653" s="81">
        <f t="shared" si="375"/>
        <v>2.3959999999999999E-2</v>
      </c>
      <c r="P653" s="81">
        <f t="shared" si="375"/>
        <v>1.5650000000000001E-2</v>
      </c>
      <c r="Q653" s="81">
        <f t="shared" si="375"/>
        <v>1.6119999999999999E-2</v>
      </c>
      <c r="R653" s="81">
        <f t="shared" si="375"/>
        <v>2.0369999999999999E-2</v>
      </c>
      <c r="S653" s="81">
        <f t="shared" si="375"/>
        <v>3.3590000000000002E-2</v>
      </c>
      <c r="T653" s="81">
        <f t="shared" si="375"/>
        <v>7.3069999999999996E-2</v>
      </c>
      <c r="U653" s="81">
        <f t="shared" si="375"/>
        <v>2.6270000000000002E-2</v>
      </c>
      <c r="V653" s="81">
        <f t="shared" si="375"/>
        <v>6.6720000000000002E-2</v>
      </c>
      <c r="W653" s="81">
        <f t="shared" si="375"/>
        <v>4.0939999999999997E-2</v>
      </c>
      <c r="X653" s="81">
        <f t="shared" si="375"/>
        <v>1.15E-3</v>
      </c>
      <c r="Y653" s="81">
        <f t="shared" si="375"/>
        <v>3.4099999999999998E-3</v>
      </c>
      <c r="Z653" s="81">
        <f t="shared" si="375"/>
        <v>0</v>
      </c>
      <c r="AA653" s="81">
        <f t="shared" si="375"/>
        <v>0</v>
      </c>
    </row>
    <row r="654" spans="1:27" ht="12.75" hidden="1" customHeight="1" outlineLevel="1" x14ac:dyDescent="0.2">
      <c r="A654" s="89" t="s">
        <v>2080</v>
      </c>
      <c r="B654" s="63" t="s">
        <v>230</v>
      </c>
      <c r="C654" s="43" t="s">
        <v>79</v>
      </c>
      <c r="D654" s="44">
        <v>0</v>
      </c>
      <c r="E654" s="44">
        <v>0</v>
      </c>
      <c r="F654" s="44">
        <v>0.01</v>
      </c>
      <c r="G654" s="44">
        <v>49.66</v>
      </c>
      <c r="H654" s="44">
        <v>43.82</v>
      </c>
      <c r="I654" s="44">
        <v>0</v>
      </c>
      <c r="J654" s="44">
        <v>58.03</v>
      </c>
      <c r="K654" s="44">
        <v>96.42</v>
      </c>
      <c r="L654" s="44">
        <v>123.02</v>
      </c>
      <c r="M654" s="44">
        <v>33.33</v>
      </c>
      <c r="N654" s="44">
        <v>40.880000000000003</v>
      </c>
      <c r="O654" s="44">
        <v>23.96</v>
      </c>
      <c r="P654" s="44">
        <v>15.65</v>
      </c>
      <c r="Q654" s="44">
        <v>16.12</v>
      </c>
      <c r="R654" s="44">
        <v>20.37</v>
      </c>
      <c r="S654" s="44">
        <v>33.590000000000003</v>
      </c>
      <c r="T654" s="44">
        <v>73.069999999999993</v>
      </c>
      <c r="U654" s="44">
        <v>26.27</v>
      </c>
      <c r="V654" s="44">
        <v>66.72</v>
      </c>
      <c r="W654" s="44">
        <v>40.94</v>
      </c>
      <c r="X654" s="44">
        <v>1.1499999999999999</v>
      </c>
      <c r="Y654" s="44">
        <v>3.41</v>
      </c>
      <c r="Z654" s="44">
        <v>0</v>
      </c>
      <c r="AA654" s="44">
        <v>0</v>
      </c>
    </row>
    <row r="655" spans="1:27" collapsed="1" x14ac:dyDescent="0.2">
      <c r="A655" s="88" t="s">
        <v>2081</v>
      </c>
      <c r="B655" s="28" t="str">
        <f>"17"&amp;"."&amp;$B$776&amp;"."&amp;$B$777</f>
        <v>17.09.2023</v>
      </c>
      <c r="C655" s="80" t="s">
        <v>76</v>
      </c>
      <c r="D655" s="81">
        <f>ROUND((D656)/1000,5)</f>
        <v>0</v>
      </c>
      <c r="E655" s="81">
        <f t="shared" ref="E655:AA655" si="376">ROUND((E656)/1000,5)</f>
        <v>3.4430000000000002E-2</v>
      </c>
      <c r="F655" s="81">
        <f t="shared" si="376"/>
        <v>2.2499999999999998E-3</v>
      </c>
      <c r="G655" s="81">
        <f t="shared" si="376"/>
        <v>1.12E-2</v>
      </c>
      <c r="H655" s="81">
        <f t="shared" si="376"/>
        <v>1.439E-2</v>
      </c>
      <c r="I655" s="81">
        <f t="shared" si="376"/>
        <v>3.8260000000000002E-2</v>
      </c>
      <c r="J655" s="81">
        <f t="shared" si="376"/>
        <v>8.3119999999999999E-2</v>
      </c>
      <c r="K655" s="81">
        <f t="shared" si="376"/>
        <v>5.7590000000000002E-2</v>
      </c>
      <c r="L655" s="81">
        <f t="shared" si="376"/>
        <v>0.16864000000000001</v>
      </c>
      <c r="M655" s="81">
        <f t="shared" si="376"/>
        <v>6.5939999999999999E-2</v>
      </c>
      <c r="N655" s="81">
        <f t="shared" si="376"/>
        <v>7.6780000000000001E-2</v>
      </c>
      <c r="O655" s="81">
        <f t="shared" si="376"/>
        <v>6.4560000000000006E-2</v>
      </c>
      <c r="P655" s="81">
        <f t="shared" si="376"/>
        <v>5.7169999999999999E-2</v>
      </c>
      <c r="Q655" s="81">
        <f t="shared" si="376"/>
        <v>1.984E-2</v>
      </c>
      <c r="R655" s="81">
        <f t="shared" si="376"/>
        <v>5.67E-2</v>
      </c>
      <c r="S655" s="81">
        <f t="shared" si="376"/>
        <v>7.6039999999999996E-2</v>
      </c>
      <c r="T655" s="81">
        <f t="shared" si="376"/>
        <v>0.11701</v>
      </c>
      <c r="U655" s="81">
        <f t="shared" si="376"/>
        <v>0.11056000000000001</v>
      </c>
      <c r="V655" s="81">
        <f t="shared" si="376"/>
        <v>0.13572999999999999</v>
      </c>
      <c r="W655" s="81">
        <f t="shared" si="376"/>
        <v>2.8809999999999999E-2</v>
      </c>
      <c r="X655" s="81">
        <f t="shared" si="376"/>
        <v>7.2999999999999996E-4</v>
      </c>
      <c r="Y655" s="81">
        <f t="shared" si="376"/>
        <v>2.1000000000000001E-4</v>
      </c>
      <c r="Z655" s="81">
        <f t="shared" si="376"/>
        <v>0</v>
      </c>
      <c r="AA655" s="81">
        <f t="shared" si="376"/>
        <v>0</v>
      </c>
    </row>
    <row r="656" spans="1:27" ht="12.75" hidden="1" customHeight="1" outlineLevel="1" x14ac:dyDescent="0.2">
      <c r="A656" s="89" t="s">
        <v>2082</v>
      </c>
      <c r="B656" s="63" t="s">
        <v>230</v>
      </c>
      <c r="C656" s="43" t="s">
        <v>79</v>
      </c>
      <c r="D656" s="44">
        <v>0</v>
      </c>
      <c r="E656" s="44">
        <v>34.43</v>
      </c>
      <c r="F656" s="44">
        <v>2.25</v>
      </c>
      <c r="G656" s="44">
        <v>11.2</v>
      </c>
      <c r="H656" s="44">
        <v>14.39</v>
      </c>
      <c r="I656" s="44">
        <v>38.26</v>
      </c>
      <c r="J656" s="44">
        <v>83.12</v>
      </c>
      <c r="K656" s="44">
        <v>57.59</v>
      </c>
      <c r="L656" s="44">
        <v>168.64</v>
      </c>
      <c r="M656" s="44">
        <v>65.94</v>
      </c>
      <c r="N656" s="44">
        <v>76.78</v>
      </c>
      <c r="O656" s="44">
        <v>64.56</v>
      </c>
      <c r="P656" s="44">
        <v>57.17</v>
      </c>
      <c r="Q656" s="44">
        <v>19.84</v>
      </c>
      <c r="R656" s="44">
        <v>56.7</v>
      </c>
      <c r="S656" s="44">
        <v>76.040000000000006</v>
      </c>
      <c r="T656" s="44">
        <v>117.01</v>
      </c>
      <c r="U656" s="44">
        <v>110.56</v>
      </c>
      <c r="V656" s="44">
        <v>135.72999999999999</v>
      </c>
      <c r="W656" s="44">
        <v>28.81</v>
      </c>
      <c r="X656" s="44">
        <v>0.73</v>
      </c>
      <c r="Y656" s="44">
        <v>0.21</v>
      </c>
      <c r="Z656" s="44">
        <v>0</v>
      </c>
      <c r="AA656" s="44">
        <v>0</v>
      </c>
    </row>
    <row r="657" spans="1:27" collapsed="1" x14ac:dyDescent="0.2">
      <c r="A657" s="88" t="s">
        <v>2083</v>
      </c>
      <c r="B657" s="28" t="str">
        <f>"18"&amp;"."&amp;$B$776&amp;"."&amp;$B$777</f>
        <v>18.09.2023</v>
      </c>
      <c r="C657" s="80" t="s">
        <v>76</v>
      </c>
      <c r="D657" s="81">
        <f>ROUND((D658)/1000,5)</f>
        <v>0</v>
      </c>
      <c r="E657" s="81">
        <f t="shared" ref="E657:AA657" si="377">ROUND((E658)/1000,5)</f>
        <v>0</v>
      </c>
      <c r="F657" s="81">
        <f t="shared" si="377"/>
        <v>5.4559999999999997E-2</v>
      </c>
      <c r="G657" s="81">
        <f t="shared" si="377"/>
        <v>6.8640000000000007E-2</v>
      </c>
      <c r="H657" s="81">
        <f t="shared" si="377"/>
        <v>9.7750000000000004E-2</v>
      </c>
      <c r="I657" s="81">
        <f t="shared" si="377"/>
        <v>7.5329999999999994E-2</v>
      </c>
      <c r="J657" s="81">
        <f t="shared" si="377"/>
        <v>0.16392000000000001</v>
      </c>
      <c r="K657" s="81">
        <f t="shared" si="377"/>
        <v>0.24587999999999999</v>
      </c>
      <c r="L657" s="81">
        <f t="shared" si="377"/>
        <v>0.25446999999999997</v>
      </c>
      <c r="M657" s="81">
        <f t="shared" si="377"/>
        <v>0.11187</v>
      </c>
      <c r="N657" s="81">
        <f t="shared" si="377"/>
        <v>2.8969999999999999E-2</v>
      </c>
      <c r="O657" s="81">
        <f t="shared" si="377"/>
        <v>2.3730000000000001E-2</v>
      </c>
      <c r="P657" s="81">
        <f t="shared" si="377"/>
        <v>3.8280000000000002E-2</v>
      </c>
      <c r="Q657" s="81">
        <f t="shared" si="377"/>
        <v>2.1350000000000001E-2</v>
      </c>
      <c r="R657" s="81">
        <f t="shared" si="377"/>
        <v>0.10611</v>
      </c>
      <c r="S657" s="81">
        <f t="shared" si="377"/>
        <v>9.7879999999999995E-2</v>
      </c>
      <c r="T657" s="81">
        <f t="shared" si="377"/>
        <v>0.11362999999999999</v>
      </c>
      <c r="U657" s="81">
        <f t="shared" si="377"/>
        <v>5.935E-2</v>
      </c>
      <c r="V657" s="81">
        <f t="shared" si="377"/>
        <v>0.14410999999999999</v>
      </c>
      <c r="W657" s="81">
        <f t="shared" si="377"/>
        <v>2.0080000000000001E-2</v>
      </c>
      <c r="X657" s="81">
        <f t="shared" si="377"/>
        <v>0</v>
      </c>
      <c r="Y657" s="81">
        <f t="shared" si="377"/>
        <v>0</v>
      </c>
      <c r="Z657" s="81">
        <f t="shared" si="377"/>
        <v>0</v>
      </c>
      <c r="AA657" s="81">
        <f t="shared" si="377"/>
        <v>0</v>
      </c>
    </row>
    <row r="658" spans="1:27" ht="12.75" hidden="1" customHeight="1" outlineLevel="1" x14ac:dyDescent="0.2">
      <c r="A658" s="89" t="s">
        <v>2084</v>
      </c>
      <c r="B658" s="63" t="s">
        <v>230</v>
      </c>
      <c r="C658" s="43" t="s">
        <v>79</v>
      </c>
      <c r="D658" s="44">
        <v>0</v>
      </c>
      <c r="E658" s="44">
        <v>0</v>
      </c>
      <c r="F658" s="44">
        <v>54.56</v>
      </c>
      <c r="G658" s="44">
        <v>68.64</v>
      </c>
      <c r="H658" s="44">
        <v>97.75</v>
      </c>
      <c r="I658" s="44">
        <v>75.33</v>
      </c>
      <c r="J658" s="44">
        <v>163.92</v>
      </c>
      <c r="K658" s="44">
        <v>245.88</v>
      </c>
      <c r="L658" s="44">
        <v>254.47</v>
      </c>
      <c r="M658" s="44">
        <v>111.87</v>
      </c>
      <c r="N658" s="44">
        <v>28.97</v>
      </c>
      <c r="O658" s="44">
        <v>23.73</v>
      </c>
      <c r="P658" s="44">
        <v>38.28</v>
      </c>
      <c r="Q658" s="44">
        <v>21.35</v>
      </c>
      <c r="R658" s="44">
        <v>106.11</v>
      </c>
      <c r="S658" s="44">
        <v>97.88</v>
      </c>
      <c r="T658" s="44">
        <v>113.63</v>
      </c>
      <c r="U658" s="44">
        <v>59.35</v>
      </c>
      <c r="V658" s="44">
        <v>144.11000000000001</v>
      </c>
      <c r="W658" s="44">
        <v>20.079999999999998</v>
      </c>
      <c r="X658" s="44">
        <v>0</v>
      </c>
      <c r="Y658" s="44">
        <v>0</v>
      </c>
      <c r="Z658" s="44">
        <v>0</v>
      </c>
      <c r="AA658" s="44">
        <v>0</v>
      </c>
    </row>
    <row r="659" spans="1:27" collapsed="1" x14ac:dyDescent="0.2">
      <c r="A659" s="88" t="s">
        <v>2085</v>
      </c>
      <c r="B659" s="28" t="str">
        <f>"19"&amp;"."&amp;$B$776&amp;"."&amp;$B$777</f>
        <v>19.09.2023</v>
      </c>
      <c r="C659" s="80" t="s">
        <v>76</v>
      </c>
      <c r="D659" s="81">
        <f>ROUND((D660)/1000,5)</f>
        <v>0</v>
      </c>
      <c r="E659" s="81">
        <f t="shared" ref="E659:AA659" si="378">ROUND((E660)/1000,5)</f>
        <v>0</v>
      </c>
      <c r="F659" s="81">
        <f t="shared" si="378"/>
        <v>9.0399999999999994E-3</v>
      </c>
      <c r="G659" s="81">
        <f t="shared" si="378"/>
        <v>3.3239999999999999E-2</v>
      </c>
      <c r="H659" s="81">
        <f t="shared" si="378"/>
        <v>3.9E-2</v>
      </c>
      <c r="I659" s="81">
        <f t="shared" si="378"/>
        <v>0.11304</v>
      </c>
      <c r="J659" s="81">
        <f t="shared" si="378"/>
        <v>0.19855</v>
      </c>
      <c r="K659" s="81">
        <f t="shared" si="378"/>
        <v>0.17509</v>
      </c>
      <c r="L659" s="81">
        <f t="shared" si="378"/>
        <v>0.10324</v>
      </c>
      <c r="M659" s="81">
        <f t="shared" si="378"/>
        <v>1.5299999999999999E-2</v>
      </c>
      <c r="N659" s="81">
        <f t="shared" si="378"/>
        <v>4.1999999999999997E-3</v>
      </c>
      <c r="O659" s="81">
        <f t="shared" si="378"/>
        <v>2.7999999999999998E-4</v>
      </c>
      <c r="P659" s="81">
        <f t="shared" si="378"/>
        <v>3.8999999999999998E-3</v>
      </c>
      <c r="Q659" s="81">
        <f t="shared" si="378"/>
        <v>6.9999999999999999E-4</v>
      </c>
      <c r="R659" s="81">
        <f t="shared" si="378"/>
        <v>0</v>
      </c>
      <c r="S659" s="81">
        <f t="shared" si="378"/>
        <v>0</v>
      </c>
      <c r="T659" s="81">
        <f t="shared" si="378"/>
        <v>0</v>
      </c>
      <c r="U659" s="81">
        <f t="shared" si="378"/>
        <v>3.9620000000000002E-2</v>
      </c>
      <c r="V659" s="81">
        <f t="shared" si="378"/>
        <v>0.26484999999999997</v>
      </c>
      <c r="W659" s="81">
        <f t="shared" si="378"/>
        <v>0.11191</v>
      </c>
      <c r="X659" s="81">
        <f t="shared" si="378"/>
        <v>1.2099999999999999E-3</v>
      </c>
      <c r="Y659" s="81">
        <f t="shared" si="378"/>
        <v>0</v>
      </c>
      <c r="Z659" s="81">
        <f t="shared" si="378"/>
        <v>0</v>
      </c>
      <c r="AA659" s="81">
        <f t="shared" si="378"/>
        <v>0</v>
      </c>
    </row>
    <row r="660" spans="1:27" ht="12.75" hidden="1" customHeight="1" outlineLevel="1" x14ac:dyDescent="0.2">
      <c r="A660" s="89" t="s">
        <v>2086</v>
      </c>
      <c r="B660" s="63" t="s">
        <v>230</v>
      </c>
      <c r="C660" s="43" t="s">
        <v>79</v>
      </c>
      <c r="D660" s="44">
        <v>0</v>
      </c>
      <c r="E660" s="44">
        <v>0</v>
      </c>
      <c r="F660" s="44">
        <v>9.0399999999999991</v>
      </c>
      <c r="G660" s="44">
        <v>33.24</v>
      </c>
      <c r="H660" s="44">
        <v>39</v>
      </c>
      <c r="I660" s="44">
        <v>113.04</v>
      </c>
      <c r="J660" s="44">
        <v>198.55</v>
      </c>
      <c r="K660" s="44">
        <v>175.09</v>
      </c>
      <c r="L660" s="44">
        <v>103.24</v>
      </c>
      <c r="M660" s="44">
        <v>15.3</v>
      </c>
      <c r="N660" s="44">
        <v>4.2</v>
      </c>
      <c r="O660" s="44">
        <v>0.28000000000000003</v>
      </c>
      <c r="P660" s="44">
        <v>3.9</v>
      </c>
      <c r="Q660" s="44">
        <v>0.7</v>
      </c>
      <c r="R660" s="44">
        <v>0</v>
      </c>
      <c r="S660" s="44">
        <v>0</v>
      </c>
      <c r="T660" s="44">
        <v>0</v>
      </c>
      <c r="U660" s="44">
        <v>39.619999999999997</v>
      </c>
      <c r="V660" s="44">
        <v>264.85000000000002</v>
      </c>
      <c r="W660" s="44">
        <v>111.91</v>
      </c>
      <c r="X660" s="44">
        <v>1.21</v>
      </c>
      <c r="Y660" s="44">
        <v>0</v>
      </c>
      <c r="Z660" s="44">
        <v>0</v>
      </c>
      <c r="AA660" s="44">
        <v>0</v>
      </c>
    </row>
    <row r="661" spans="1:27" collapsed="1" x14ac:dyDescent="0.2">
      <c r="A661" s="88" t="s">
        <v>2087</v>
      </c>
      <c r="B661" s="28" t="str">
        <f>"20"&amp;"."&amp;$B$776&amp;"."&amp;$B$777</f>
        <v>20.09.2023</v>
      </c>
      <c r="C661" s="80" t="s">
        <v>76</v>
      </c>
      <c r="D661" s="81">
        <f>ROUND((D662)/1000,5)</f>
        <v>0</v>
      </c>
      <c r="E661" s="81">
        <f t="shared" ref="E661:AA661" si="379">ROUND((E662)/1000,5)</f>
        <v>0</v>
      </c>
      <c r="F661" s="81">
        <f t="shared" si="379"/>
        <v>0</v>
      </c>
      <c r="G661" s="81">
        <f t="shared" si="379"/>
        <v>3.2129999999999999E-2</v>
      </c>
      <c r="H661" s="81">
        <f t="shared" si="379"/>
        <v>4.3740000000000001E-2</v>
      </c>
      <c r="I661" s="81">
        <f t="shared" si="379"/>
        <v>0.15820000000000001</v>
      </c>
      <c r="J661" s="81">
        <f t="shared" si="379"/>
        <v>0.21456</v>
      </c>
      <c r="K661" s="81">
        <f t="shared" si="379"/>
        <v>0.16527</v>
      </c>
      <c r="L661" s="81">
        <f t="shared" si="379"/>
        <v>5.391E-2</v>
      </c>
      <c r="M661" s="81">
        <f t="shared" si="379"/>
        <v>2.9239999999999999E-2</v>
      </c>
      <c r="N661" s="81">
        <f t="shared" si="379"/>
        <v>4.6760000000000003E-2</v>
      </c>
      <c r="O661" s="81">
        <f t="shared" si="379"/>
        <v>6.1199999999999996E-3</v>
      </c>
      <c r="P661" s="81">
        <f t="shared" si="379"/>
        <v>3.5110000000000002E-2</v>
      </c>
      <c r="Q661" s="81">
        <f t="shared" si="379"/>
        <v>1.6119999999999999E-2</v>
      </c>
      <c r="R661" s="81">
        <f t="shared" si="379"/>
        <v>5.8139999999999997E-2</v>
      </c>
      <c r="S661" s="81">
        <f t="shared" si="379"/>
        <v>4.2659999999999997E-2</v>
      </c>
      <c r="T661" s="81">
        <f t="shared" si="379"/>
        <v>7.3130000000000001E-2</v>
      </c>
      <c r="U661" s="81">
        <f t="shared" si="379"/>
        <v>0.12731000000000001</v>
      </c>
      <c r="V661" s="81">
        <f t="shared" si="379"/>
        <v>0.2833</v>
      </c>
      <c r="W661" s="81">
        <f t="shared" si="379"/>
        <v>0.18237</v>
      </c>
      <c r="X661" s="81">
        <f t="shared" si="379"/>
        <v>2.7890000000000002E-2</v>
      </c>
      <c r="Y661" s="81">
        <f t="shared" si="379"/>
        <v>0</v>
      </c>
      <c r="Z661" s="81">
        <f t="shared" si="379"/>
        <v>0</v>
      </c>
      <c r="AA661" s="81">
        <f t="shared" si="379"/>
        <v>0</v>
      </c>
    </row>
    <row r="662" spans="1:27" ht="12.75" hidden="1" customHeight="1" outlineLevel="1" x14ac:dyDescent="0.2">
      <c r="A662" s="89" t="s">
        <v>2088</v>
      </c>
      <c r="B662" s="63" t="s">
        <v>230</v>
      </c>
      <c r="C662" s="43" t="s">
        <v>79</v>
      </c>
      <c r="D662" s="44">
        <v>0</v>
      </c>
      <c r="E662" s="44">
        <v>0</v>
      </c>
      <c r="F662" s="44">
        <v>0</v>
      </c>
      <c r="G662" s="44">
        <v>32.130000000000003</v>
      </c>
      <c r="H662" s="44">
        <v>43.74</v>
      </c>
      <c r="I662" s="44">
        <v>158.19999999999999</v>
      </c>
      <c r="J662" s="44">
        <v>214.56</v>
      </c>
      <c r="K662" s="44">
        <v>165.27</v>
      </c>
      <c r="L662" s="44">
        <v>53.91</v>
      </c>
      <c r="M662" s="44">
        <v>29.24</v>
      </c>
      <c r="N662" s="44">
        <v>46.76</v>
      </c>
      <c r="O662" s="44">
        <v>6.12</v>
      </c>
      <c r="P662" s="44">
        <v>35.11</v>
      </c>
      <c r="Q662" s="44">
        <v>16.12</v>
      </c>
      <c r="R662" s="44">
        <v>58.14</v>
      </c>
      <c r="S662" s="44">
        <v>42.66</v>
      </c>
      <c r="T662" s="44">
        <v>73.13</v>
      </c>
      <c r="U662" s="44">
        <v>127.31</v>
      </c>
      <c r="V662" s="44">
        <v>283.3</v>
      </c>
      <c r="W662" s="44">
        <v>182.37</v>
      </c>
      <c r="X662" s="44">
        <v>27.89</v>
      </c>
      <c r="Y662" s="44">
        <v>0</v>
      </c>
      <c r="Z662" s="44">
        <v>0</v>
      </c>
      <c r="AA662" s="44">
        <v>0</v>
      </c>
    </row>
    <row r="663" spans="1:27" collapsed="1" x14ac:dyDescent="0.2">
      <c r="A663" s="88" t="s">
        <v>2089</v>
      </c>
      <c r="B663" s="28" t="str">
        <f>"21"&amp;"."&amp;$B$776&amp;"."&amp;$B$777</f>
        <v>21.09.2023</v>
      </c>
      <c r="C663" s="80" t="s">
        <v>76</v>
      </c>
      <c r="D663" s="81">
        <f>ROUND((D664)/1000,5)</f>
        <v>0</v>
      </c>
      <c r="E663" s="81">
        <f t="shared" ref="E663:AA663" si="380">ROUND((E664)/1000,5)</f>
        <v>0</v>
      </c>
      <c r="F663" s="81">
        <f t="shared" si="380"/>
        <v>0</v>
      </c>
      <c r="G663" s="81">
        <f t="shared" si="380"/>
        <v>0</v>
      </c>
      <c r="H663" s="81">
        <f t="shared" si="380"/>
        <v>0</v>
      </c>
      <c r="I663" s="81">
        <f t="shared" si="380"/>
        <v>0.10598</v>
      </c>
      <c r="J663" s="81">
        <f t="shared" si="380"/>
        <v>0.15973999999999999</v>
      </c>
      <c r="K663" s="81">
        <f t="shared" si="380"/>
        <v>0.15862000000000001</v>
      </c>
      <c r="L663" s="81">
        <f t="shared" si="380"/>
        <v>9.8619999999999999E-2</v>
      </c>
      <c r="M663" s="81">
        <f t="shared" si="380"/>
        <v>3.3480000000000003E-2</v>
      </c>
      <c r="N663" s="81">
        <f t="shared" si="380"/>
        <v>3.8359999999999998E-2</v>
      </c>
      <c r="O663" s="81">
        <f t="shared" si="380"/>
        <v>7.4400000000000004E-3</v>
      </c>
      <c r="P663" s="81">
        <f t="shared" si="380"/>
        <v>1.6539999999999999E-2</v>
      </c>
      <c r="Q663" s="81">
        <f t="shared" si="380"/>
        <v>1.064E-2</v>
      </c>
      <c r="R663" s="81">
        <f t="shared" si="380"/>
        <v>0.13802</v>
      </c>
      <c r="S663" s="81">
        <f t="shared" si="380"/>
        <v>9.6030000000000004E-2</v>
      </c>
      <c r="T663" s="81">
        <f t="shared" si="380"/>
        <v>6.8430000000000005E-2</v>
      </c>
      <c r="U663" s="81">
        <f t="shared" si="380"/>
        <v>0.10915999999999999</v>
      </c>
      <c r="V663" s="81">
        <f t="shared" si="380"/>
        <v>0.13561000000000001</v>
      </c>
      <c r="W663" s="81">
        <f t="shared" si="380"/>
        <v>0.1075</v>
      </c>
      <c r="X663" s="81">
        <f t="shared" si="380"/>
        <v>0</v>
      </c>
      <c r="Y663" s="81">
        <f t="shared" si="380"/>
        <v>0</v>
      </c>
      <c r="Z663" s="81">
        <f t="shared" si="380"/>
        <v>0</v>
      </c>
      <c r="AA663" s="81">
        <f t="shared" si="380"/>
        <v>0</v>
      </c>
    </row>
    <row r="664" spans="1:27" ht="12.75" hidden="1" customHeight="1" outlineLevel="1" x14ac:dyDescent="0.2">
      <c r="A664" s="89" t="s">
        <v>2090</v>
      </c>
      <c r="B664" s="63" t="s">
        <v>230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105.98</v>
      </c>
      <c r="J664" s="44">
        <v>159.74</v>
      </c>
      <c r="K664" s="44">
        <v>158.62</v>
      </c>
      <c r="L664" s="44">
        <v>98.62</v>
      </c>
      <c r="M664" s="44">
        <v>33.479999999999997</v>
      </c>
      <c r="N664" s="44">
        <v>38.36</v>
      </c>
      <c r="O664" s="44">
        <v>7.44</v>
      </c>
      <c r="P664" s="44">
        <v>16.54</v>
      </c>
      <c r="Q664" s="44">
        <v>10.64</v>
      </c>
      <c r="R664" s="44">
        <v>138.02000000000001</v>
      </c>
      <c r="S664" s="44">
        <v>96.03</v>
      </c>
      <c r="T664" s="44">
        <v>68.430000000000007</v>
      </c>
      <c r="U664" s="44">
        <v>109.16</v>
      </c>
      <c r="V664" s="44">
        <v>135.61000000000001</v>
      </c>
      <c r="W664" s="44">
        <v>107.5</v>
      </c>
      <c r="X664" s="44">
        <v>0</v>
      </c>
      <c r="Y664" s="44">
        <v>0</v>
      </c>
      <c r="Z664" s="44">
        <v>0</v>
      </c>
      <c r="AA664" s="44">
        <v>0</v>
      </c>
    </row>
    <row r="665" spans="1:27" collapsed="1" x14ac:dyDescent="0.2">
      <c r="A665" s="88" t="s">
        <v>2091</v>
      </c>
      <c r="B665" s="28" t="str">
        <f>"22"&amp;"."&amp;$B$776&amp;"."&amp;$B$777</f>
        <v>22.09.2023</v>
      </c>
      <c r="C665" s="80" t="s">
        <v>76</v>
      </c>
      <c r="D665" s="81">
        <f>ROUND((D666)/1000,5)</f>
        <v>0</v>
      </c>
      <c r="E665" s="81">
        <f t="shared" ref="E665:AA665" si="381">ROUND((E666)/1000,5)</f>
        <v>0</v>
      </c>
      <c r="F665" s="81">
        <f t="shared" si="381"/>
        <v>0</v>
      </c>
      <c r="G665" s="81">
        <f t="shared" si="381"/>
        <v>0</v>
      </c>
      <c r="H665" s="81">
        <f t="shared" si="381"/>
        <v>8.5010000000000002E-2</v>
      </c>
      <c r="I665" s="81">
        <f t="shared" si="381"/>
        <v>0.12611</v>
      </c>
      <c r="J665" s="81">
        <f t="shared" si="381"/>
        <v>0.13589000000000001</v>
      </c>
      <c r="K665" s="81">
        <f t="shared" si="381"/>
        <v>0.10528999999999999</v>
      </c>
      <c r="L665" s="81">
        <f t="shared" si="381"/>
        <v>9.1969999999999996E-2</v>
      </c>
      <c r="M665" s="81">
        <f t="shared" si="381"/>
        <v>0.18554999999999999</v>
      </c>
      <c r="N665" s="81">
        <f t="shared" si="381"/>
        <v>3.2480000000000002E-2</v>
      </c>
      <c r="O665" s="81">
        <f t="shared" si="381"/>
        <v>0</v>
      </c>
      <c r="P665" s="81">
        <f t="shared" si="381"/>
        <v>1.1259999999999999E-2</v>
      </c>
      <c r="Q665" s="81">
        <f t="shared" si="381"/>
        <v>0.16699</v>
      </c>
      <c r="R665" s="81">
        <f t="shared" si="381"/>
        <v>2.7949999999999999E-2</v>
      </c>
      <c r="S665" s="81">
        <f t="shared" si="381"/>
        <v>5.0950000000000002E-2</v>
      </c>
      <c r="T665" s="81">
        <f t="shared" si="381"/>
        <v>3.4320000000000003E-2</v>
      </c>
      <c r="U665" s="81">
        <f t="shared" si="381"/>
        <v>4.7969999999999999E-2</v>
      </c>
      <c r="V665" s="81">
        <f t="shared" si="381"/>
        <v>6.4329999999999998E-2</v>
      </c>
      <c r="W665" s="81">
        <f t="shared" si="381"/>
        <v>1.1769999999999999E-2</v>
      </c>
      <c r="X665" s="81">
        <f t="shared" si="381"/>
        <v>0</v>
      </c>
      <c r="Y665" s="81">
        <f t="shared" si="381"/>
        <v>0</v>
      </c>
      <c r="Z665" s="81">
        <f t="shared" si="381"/>
        <v>0</v>
      </c>
      <c r="AA665" s="81">
        <f t="shared" si="381"/>
        <v>0</v>
      </c>
    </row>
    <row r="666" spans="1:27" ht="12.75" hidden="1" customHeight="1" outlineLevel="1" x14ac:dyDescent="0.2">
      <c r="A666" s="89" t="s">
        <v>2092</v>
      </c>
      <c r="B666" s="63" t="s">
        <v>230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85.01</v>
      </c>
      <c r="I666" s="44">
        <v>126.11</v>
      </c>
      <c r="J666" s="44">
        <v>135.88999999999999</v>
      </c>
      <c r="K666" s="44">
        <v>105.29</v>
      </c>
      <c r="L666" s="44">
        <v>91.97</v>
      </c>
      <c r="M666" s="44">
        <v>185.55</v>
      </c>
      <c r="N666" s="44">
        <v>32.479999999999997</v>
      </c>
      <c r="O666" s="44">
        <v>0</v>
      </c>
      <c r="P666" s="44">
        <v>11.26</v>
      </c>
      <c r="Q666" s="44">
        <v>166.99</v>
      </c>
      <c r="R666" s="44">
        <v>27.95</v>
      </c>
      <c r="S666" s="44">
        <v>50.95</v>
      </c>
      <c r="T666" s="44">
        <v>34.32</v>
      </c>
      <c r="U666" s="44">
        <v>47.97</v>
      </c>
      <c r="V666" s="44">
        <v>64.33</v>
      </c>
      <c r="W666" s="44">
        <v>11.77</v>
      </c>
      <c r="X666" s="44">
        <v>0</v>
      </c>
      <c r="Y666" s="44">
        <v>0</v>
      </c>
      <c r="Z666" s="44">
        <v>0</v>
      </c>
      <c r="AA666" s="44">
        <v>0</v>
      </c>
    </row>
    <row r="667" spans="1:27" collapsed="1" x14ac:dyDescent="0.2">
      <c r="A667" s="88" t="s">
        <v>2093</v>
      </c>
      <c r="B667" s="28" t="str">
        <f>"23"&amp;"."&amp;$B$776&amp;"."&amp;$B$777</f>
        <v>23.09.2023</v>
      </c>
      <c r="C667" s="80" t="s">
        <v>76</v>
      </c>
      <c r="D667" s="81">
        <f>ROUND((D668)/1000,5)</f>
        <v>0</v>
      </c>
      <c r="E667" s="81">
        <f t="shared" ref="E667:AA667" si="382">ROUND((E668)/1000,5)</f>
        <v>0</v>
      </c>
      <c r="F667" s="81">
        <f t="shared" si="382"/>
        <v>0</v>
      </c>
      <c r="G667" s="81">
        <f t="shared" si="382"/>
        <v>0</v>
      </c>
      <c r="H667" s="81">
        <f t="shared" si="382"/>
        <v>1.4800000000000001E-2</v>
      </c>
      <c r="I667" s="81">
        <f t="shared" si="382"/>
        <v>0</v>
      </c>
      <c r="J667" s="81">
        <f t="shared" si="382"/>
        <v>5.7099999999999998E-2</v>
      </c>
      <c r="K667" s="81">
        <f t="shared" si="382"/>
        <v>0.25667000000000001</v>
      </c>
      <c r="L667" s="81">
        <f t="shared" si="382"/>
        <v>0.31304999999999999</v>
      </c>
      <c r="M667" s="81">
        <f t="shared" si="382"/>
        <v>0.29276999999999997</v>
      </c>
      <c r="N667" s="81">
        <f t="shared" si="382"/>
        <v>0.15395</v>
      </c>
      <c r="O667" s="81">
        <f t="shared" si="382"/>
        <v>4.4319999999999998E-2</v>
      </c>
      <c r="P667" s="81">
        <f t="shared" si="382"/>
        <v>2.0799999999999998E-3</v>
      </c>
      <c r="Q667" s="81">
        <f t="shared" si="382"/>
        <v>3.8600000000000001E-3</v>
      </c>
      <c r="R667" s="81">
        <f t="shared" si="382"/>
        <v>2.47E-3</v>
      </c>
      <c r="S667" s="81">
        <f t="shared" si="382"/>
        <v>0</v>
      </c>
      <c r="T667" s="81">
        <f t="shared" si="382"/>
        <v>1.74E-3</v>
      </c>
      <c r="U667" s="81">
        <f t="shared" si="382"/>
        <v>6.6930000000000003E-2</v>
      </c>
      <c r="V667" s="81">
        <f t="shared" si="382"/>
        <v>8.8840000000000002E-2</v>
      </c>
      <c r="W667" s="81">
        <f t="shared" si="382"/>
        <v>2.9499999999999998E-2</v>
      </c>
      <c r="X667" s="81">
        <f t="shared" si="382"/>
        <v>0</v>
      </c>
      <c r="Y667" s="81">
        <f t="shared" si="382"/>
        <v>1.0000000000000001E-5</v>
      </c>
      <c r="Z667" s="81">
        <f t="shared" si="382"/>
        <v>0</v>
      </c>
      <c r="AA667" s="81">
        <f t="shared" si="382"/>
        <v>0</v>
      </c>
    </row>
    <row r="668" spans="1:27" ht="12.75" hidden="1" customHeight="1" outlineLevel="1" x14ac:dyDescent="0.2">
      <c r="A668" s="89" t="s">
        <v>2094</v>
      </c>
      <c r="B668" s="63" t="s">
        <v>230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14.8</v>
      </c>
      <c r="I668" s="44">
        <v>0</v>
      </c>
      <c r="J668" s="44">
        <v>57.1</v>
      </c>
      <c r="K668" s="44">
        <v>256.67</v>
      </c>
      <c r="L668" s="44">
        <v>313.05</v>
      </c>
      <c r="M668" s="44">
        <v>292.77</v>
      </c>
      <c r="N668" s="44">
        <v>153.94999999999999</v>
      </c>
      <c r="O668" s="44">
        <v>44.32</v>
      </c>
      <c r="P668" s="44">
        <v>2.08</v>
      </c>
      <c r="Q668" s="44">
        <v>3.86</v>
      </c>
      <c r="R668" s="44">
        <v>2.4700000000000002</v>
      </c>
      <c r="S668" s="44">
        <v>0</v>
      </c>
      <c r="T668" s="44">
        <v>1.74</v>
      </c>
      <c r="U668" s="44">
        <v>66.930000000000007</v>
      </c>
      <c r="V668" s="44">
        <v>88.84</v>
      </c>
      <c r="W668" s="44">
        <v>29.5</v>
      </c>
      <c r="X668" s="44">
        <v>0</v>
      </c>
      <c r="Y668" s="44">
        <v>0.01</v>
      </c>
      <c r="Z668" s="44">
        <v>0</v>
      </c>
      <c r="AA668" s="44">
        <v>0</v>
      </c>
    </row>
    <row r="669" spans="1:27" collapsed="1" x14ac:dyDescent="0.2">
      <c r="A669" s="88" t="s">
        <v>2095</v>
      </c>
      <c r="B669" s="28" t="str">
        <f>"24"&amp;"."&amp;$B$776&amp;"."&amp;$B$777</f>
        <v>24.09.2023</v>
      </c>
      <c r="C669" s="80" t="s">
        <v>76</v>
      </c>
      <c r="D669" s="81">
        <f>ROUND((D670)/1000,5)</f>
        <v>0</v>
      </c>
      <c r="E669" s="81">
        <f t="shared" ref="E669:AA669" si="383">ROUND((E670)/1000,5)</f>
        <v>0</v>
      </c>
      <c r="F669" s="81">
        <f t="shared" si="383"/>
        <v>0</v>
      </c>
      <c r="G669" s="81">
        <f t="shared" si="383"/>
        <v>4.2900000000000004E-3</v>
      </c>
      <c r="H669" s="81">
        <f t="shared" si="383"/>
        <v>0</v>
      </c>
      <c r="I669" s="81">
        <f t="shared" si="383"/>
        <v>0</v>
      </c>
      <c r="J669" s="81">
        <f t="shared" si="383"/>
        <v>0.15140000000000001</v>
      </c>
      <c r="K669" s="81">
        <f t="shared" si="383"/>
        <v>0</v>
      </c>
      <c r="L669" s="81">
        <f t="shared" si="383"/>
        <v>8.2110000000000002E-2</v>
      </c>
      <c r="M669" s="81">
        <f t="shared" si="383"/>
        <v>0</v>
      </c>
      <c r="N669" s="81">
        <f t="shared" si="383"/>
        <v>0</v>
      </c>
      <c r="O669" s="81">
        <f t="shared" si="383"/>
        <v>0</v>
      </c>
      <c r="P669" s="81">
        <f t="shared" si="383"/>
        <v>0</v>
      </c>
      <c r="Q669" s="81">
        <f t="shared" si="383"/>
        <v>0</v>
      </c>
      <c r="R669" s="81">
        <f t="shared" si="383"/>
        <v>3.9300000000000002E-2</v>
      </c>
      <c r="S669" s="81">
        <f t="shared" si="383"/>
        <v>3.61E-2</v>
      </c>
      <c r="T669" s="81">
        <f t="shared" si="383"/>
        <v>8.3540000000000003E-2</v>
      </c>
      <c r="U669" s="81">
        <f t="shared" si="383"/>
        <v>0.12504000000000001</v>
      </c>
      <c r="V669" s="81">
        <f t="shared" si="383"/>
        <v>0.17888999999999999</v>
      </c>
      <c r="W669" s="81">
        <f t="shared" si="383"/>
        <v>2.2599999999999999E-3</v>
      </c>
      <c r="X669" s="81">
        <f t="shared" si="383"/>
        <v>0</v>
      </c>
      <c r="Y669" s="81">
        <f t="shared" si="383"/>
        <v>0</v>
      </c>
      <c r="Z669" s="81">
        <f t="shared" si="383"/>
        <v>0</v>
      </c>
      <c r="AA669" s="81">
        <f t="shared" si="383"/>
        <v>0</v>
      </c>
    </row>
    <row r="670" spans="1:27" ht="12.75" hidden="1" customHeight="1" outlineLevel="1" x14ac:dyDescent="0.2">
      <c r="A670" s="89" t="s">
        <v>2096</v>
      </c>
      <c r="B670" s="63" t="s">
        <v>230</v>
      </c>
      <c r="C670" s="43" t="s">
        <v>79</v>
      </c>
      <c r="D670" s="44">
        <v>0</v>
      </c>
      <c r="E670" s="44">
        <v>0</v>
      </c>
      <c r="F670" s="44">
        <v>0</v>
      </c>
      <c r="G670" s="44">
        <v>4.29</v>
      </c>
      <c r="H670" s="44">
        <v>0</v>
      </c>
      <c r="I670" s="44">
        <v>0</v>
      </c>
      <c r="J670" s="44">
        <v>151.4</v>
      </c>
      <c r="K670" s="44">
        <v>0</v>
      </c>
      <c r="L670" s="44">
        <v>82.11</v>
      </c>
      <c r="M670" s="44">
        <v>0</v>
      </c>
      <c r="N670" s="44">
        <v>0</v>
      </c>
      <c r="O670" s="44">
        <v>0</v>
      </c>
      <c r="P670" s="44">
        <v>0</v>
      </c>
      <c r="Q670" s="44">
        <v>0</v>
      </c>
      <c r="R670" s="44">
        <v>39.299999999999997</v>
      </c>
      <c r="S670" s="44">
        <v>36.1</v>
      </c>
      <c r="T670" s="44">
        <v>83.54</v>
      </c>
      <c r="U670" s="44">
        <v>125.04</v>
      </c>
      <c r="V670" s="44">
        <v>178.89</v>
      </c>
      <c r="W670" s="44">
        <v>2.2599999999999998</v>
      </c>
      <c r="X670" s="44">
        <v>0</v>
      </c>
      <c r="Y670" s="44">
        <v>0</v>
      </c>
      <c r="Z670" s="44">
        <v>0</v>
      </c>
      <c r="AA670" s="44">
        <v>0</v>
      </c>
    </row>
    <row r="671" spans="1:27" collapsed="1" x14ac:dyDescent="0.2">
      <c r="A671" s="88" t="s">
        <v>2097</v>
      </c>
      <c r="B671" s="28" t="str">
        <f>"25"&amp;"."&amp;$B$776&amp;"."&amp;$B$777</f>
        <v>25.09.2023</v>
      </c>
      <c r="C671" s="80" t="s">
        <v>76</v>
      </c>
      <c r="D671" s="81">
        <f>ROUND((D672)/1000,5)</f>
        <v>0</v>
      </c>
      <c r="E671" s="81">
        <f t="shared" ref="E671:AA671" si="384">ROUND((E672)/1000,5)</f>
        <v>0</v>
      </c>
      <c r="F671" s="81">
        <f t="shared" si="384"/>
        <v>0</v>
      </c>
      <c r="G671" s="81">
        <f t="shared" si="384"/>
        <v>0</v>
      </c>
      <c r="H671" s="81">
        <f t="shared" si="384"/>
        <v>0</v>
      </c>
      <c r="I671" s="81">
        <f t="shared" si="384"/>
        <v>0.10256999999999999</v>
      </c>
      <c r="J671" s="81">
        <f t="shared" si="384"/>
        <v>0.10267999999999999</v>
      </c>
      <c r="K671" s="81">
        <f t="shared" si="384"/>
        <v>9.6350000000000005E-2</v>
      </c>
      <c r="L671" s="81">
        <f t="shared" si="384"/>
        <v>4.8989999999999999E-2</v>
      </c>
      <c r="M671" s="81">
        <f t="shared" si="384"/>
        <v>1.1900000000000001E-3</v>
      </c>
      <c r="N671" s="81">
        <f t="shared" si="384"/>
        <v>0</v>
      </c>
      <c r="O671" s="81">
        <f t="shared" si="384"/>
        <v>0</v>
      </c>
      <c r="P671" s="81">
        <f t="shared" si="384"/>
        <v>0</v>
      </c>
      <c r="Q671" s="81">
        <f t="shared" si="384"/>
        <v>3.2000000000000003E-4</v>
      </c>
      <c r="R671" s="81">
        <f t="shared" si="384"/>
        <v>1.2199999999999999E-3</v>
      </c>
      <c r="S671" s="81">
        <f t="shared" si="384"/>
        <v>2.2599999999999999E-3</v>
      </c>
      <c r="T671" s="81">
        <f t="shared" si="384"/>
        <v>1.5299999999999999E-3</v>
      </c>
      <c r="U671" s="81">
        <f t="shared" si="384"/>
        <v>1E-3</v>
      </c>
      <c r="V671" s="81">
        <f t="shared" si="384"/>
        <v>7.5900000000000004E-3</v>
      </c>
      <c r="W671" s="81">
        <f t="shared" si="384"/>
        <v>2.8999999999999998E-3</v>
      </c>
      <c r="X671" s="81">
        <f t="shared" si="384"/>
        <v>0</v>
      </c>
      <c r="Y671" s="81">
        <f t="shared" si="384"/>
        <v>0</v>
      </c>
      <c r="Z671" s="81">
        <f t="shared" si="384"/>
        <v>0</v>
      </c>
      <c r="AA671" s="81">
        <f t="shared" si="384"/>
        <v>2.1800000000000001E-3</v>
      </c>
    </row>
    <row r="672" spans="1:27" ht="12.75" hidden="1" customHeight="1" outlineLevel="1" x14ac:dyDescent="0.2">
      <c r="A672" s="89" t="s">
        <v>2098</v>
      </c>
      <c r="B672" s="63" t="s">
        <v>230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102.57</v>
      </c>
      <c r="J672" s="44">
        <v>102.68</v>
      </c>
      <c r="K672" s="44">
        <v>96.35</v>
      </c>
      <c r="L672" s="44">
        <v>48.99</v>
      </c>
      <c r="M672" s="44">
        <v>1.19</v>
      </c>
      <c r="N672" s="44">
        <v>0</v>
      </c>
      <c r="O672" s="44">
        <v>0</v>
      </c>
      <c r="P672" s="44">
        <v>0</v>
      </c>
      <c r="Q672" s="44">
        <v>0.32</v>
      </c>
      <c r="R672" s="44">
        <v>1.22</v>
      </c>
      <c r="S672" s="44">
        <v>2.2599999999999998</v>
      </c>
      <c r="T672" s="44">
        <v>1.53</v>
      </c>
      <c r="U672" s="44">
        <v>1</v>
      </c>
      <c r="V672" s="44">
        <v>7.59</v>
      </c>
      <c r="W672" s="44">
        <v>2.9</v>
      </c>
      <c r="X672" s="44">
        <v>0</v>
      </c>
      <c r="Y672" s="44">
        <v>0</v>
      </c>
      <c r="Z672" s="44">
        <v>0</v>
      </c>
      <c r="AA672" s="44">
        <v>2.1800000000000002</v>
      </c>
    </row>
    <row r="673" spans="1:27" collapsed="1" x14ac:dyDescent="0.2">
      <c r="A673" s="88" t="s">
        <v>2099</v>
      </c>
      <c r="B673" s="28" t="str">
        <f>"26"&amp;"."&amp;$B$776&amp;"."&amp;$B$777</f>
        <v>26.09.2023</v>
      </c>
      <c r="C673" s="80" t="s">
        <v>76</v>
      </c>
      <c r="D673" s="81">
        <f>ROUND((D674)/1000,5)</f>
        <v>0</v>
      </c>
      <c r="E673" s="81">
        <f t="shared" ref="E673:AA673" si="385">ROUND((E674)/1000,5)</f>
        <v>0</v>
      </c>
      <c r="F673" s="81">
        <f t="shared" si="385"/>
        <v>0</v>
      </c>
      <c r="G673" s="81">
        <f t="shared" si="385"/>
        <v>0</v>
      </c>
      <c r="H673" s="81">
        <f t="shared" si="385"/>
        <v>0.22725999999999999</v>
      </c>
      <c r="I673" s="81">
        <f t="shared" si="385"/>
        <v>0.10431</v>
      </c>
      <c r="J673" s="81">
        <f t="shared" si="385"/>
        <v>9.6280000000000004E-2</v>
      </c>
      <c r="K673" s="81">
        <f t="shared" si="385"/>
        <v>0.10677</v>
      </c>
      <c r="L673" s="81">
        <f t="shared" si="385"/>
        <v>0.10242</v>
      </c>
      <c r="M673" s="81">
        <f t="shared" si="385"/>
        <v>3.3050000000000003E-2</v>
      </c>
      <c r="N673" s="81">
        <f t="shared" si="385"/>
        <v>1.643E-2</v>
      </c>
      <c r="O673" s="81">
        <f t="shared" si="385"/>
        <v>1.0000000000000001E-5</v>
      </c>
      <c r="P673" s="81">
        <f t="shared" si="385"/>
        <v>1.0000000000000001E-5</v>
      </c>
      <c r="Q673" s="81">
        <f t="shared" si="385"/>
        <v>0</v>
      </c>
      <c r="R673" s="81">
        <f t="shared" si="385"/>
        <v>0</v>
      </c>
      <c r="S673" s="81">
        <f t="shared" si="385"/>
        <v>0</v>
      </c>
      <c r="T673" s="81">
        <f t="shared" si="385"/>
        <v>0</v>
      </c>
      <c r="U673" s="81">
        <f t="shared" si="385"/>
        <v>0</v>
      </c>
      <c r="V673" s="81">
        <f t="shared" si="385"/>
        <v>1.8749999999999999E-2</v>
      </c>
      <c r="W673" s="81">
        <f t="shared" si="385"/>
        <v>1E-3</v>
      </c>
      <c r="X673" s="81">
        <f t="shared" si="385"/>
        <v>0</v>
      </c>
      <c r="Y673" s="81">
        <f t="shared" si="385"/>
        <v>0</v>
      </c>
      <c r="Z673" s="81">
        <f t="shared" si="385"/>
        <v>0</v>
      </c>
      <c r="AA673" s="81">
        <f t="shared" si="385"/>
        <v>0</v>
      </c>
    </row>
    <row r="674" spans="1:27" ht="12.75" hidden="1" customHeight="1" outlineLevel="1" x14ac:dyDescent="0.2">
      <c r="A674" s="89" t="s">
        <v>2100</v>
      </c>
      <c r="B674" s="63" t="s">
        <v>230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227.26</v>
      </c>
      <c r="I674" s="44">
        <v>104.31</v>
      </c>
      <c r="J674" s="44">
        <v>96.28</v>
      </c>
      <c r="K674" s="44">
        <v>106.77</v>
      </c>
      <c r="L674" s="44">
        <v>102.42</v>
      </c>
      <c r="M674" s="44">
        <v>33.049999999999997</v>
      </c>
      <c r="N674" s="44">
        <v>16.43</v>
      </c>
      <c r="O674" s="44">
        <v>0.01</v>
      </c>
      <c r="P674" s="44">
        <v>0.01</v>
      </c>
      <c r="Q674" s="44">
        <v>0</v>
      </c>
      <c r="R674" s="44">
        <v>0</v>
      </c>
      <c r="S674" s="44">
        <v>0</v>
      </c>
      <c r="T674" s="44">
        <v>0</v>
      </c>
      <c r="U674" s="44">
        <v>0</v>
      </c>
      <c r="V674" s="44">
        <v>18.75</v>
      </c>
      <c r="W674" s="44">
        <v>1</v>
      </c>
      <c r="X674" s="44">
        <v>0</v>
      </c>
      <c r="Y674" s="44">
        <v>0</v>
      </c>
      <c r="Z674" s="44">
        <v>0</v>
      </c>
      <c r="AA674" s="44">
        <v>0</v>
      </c>
    </row>
    <row r="675" spans="1:27" collapsed="1" x14ac:dyDescent="0.2">
      <c r="A675" s="88" t="s">
        <v>2101</v>
      </c>
      <c r="B675" s="28" t="str">
        <f>"27"&amp;"."&amp;$B$776&amp;"."&amp;$B$777</f>
        <v>27.09.2023</v>
      </c>
      <c r="C675" s="80" t="s">
        <v>76</v>
      </c>
      <c r="D675" s="81">
        <f>ROUND((D676)/1000,5)</f>
        <v>0</v>
      </c>
      <c r="E675" s="81">
        <f t="shared" ref="E675:AA675" si="386">ROUND((E676)/1000,5)</f>
        <v>7.7329999999999996E-2</v>
      </c>
      <c r="F675" s="81">
        <f t="shared" si="386"/>
        <v>1.004E-2</v>
      </c>
      <c r="G675" s="81">
        <f t="shared" si="386"/>
        <v>2.332E-2</v>
      </c>
      <c r="H675" s="81">
        <f t="shared" si="386"/>
        <v>0.45668999999999998</v>
      </c>
      <c r="I675" s="81">
        <f t="shared" si="386"/>
        <v>0.35260000000000002</v>
      </c>
      <c r="J675" s="81">
        <f t="shared" si="386"/>
        <v>0.35835</v>
      </c>
      <c r="K675" s="81">
        <f t="shared" si="386"/>
        <v>0.32292999999999999</v>
      </c>
      <c r="L675" s="81">
        <f t="shared" si="386"/>
        <v>0.14846999999999999</v>
      </c>
      <c r="M675" s="81">
        <f t="shared" si="386"/>
        <v>4.7140000000000001E-2</v>
      </c>
      <c r="N675" s="81">
        <f t="shared" si="386"/>
        <v>3.0500000000000002E-3</v>
      </c>
      <c r="O675" s="81">
        <f t="shared" si="386"/>
        <v>1.23E-3</v>
      </c>
      <c r="P675" s="81">
        <f t="shared" si="386"/>
        <v>4.2300000000000003E-3</v>
      </c>
      <c r="Q675" s="81">
        <f t="shared" si="386"/>
        <v>3.4599999999999999E-2</v>
      </c>
      <c r="R675" s="81">
        <f t="shared" si="386"/>
        <v>5.407E-2</v>
      </c>
      <c r="S675" s="81">
        <f t="shared" si="386"/>
        <v>7.1800000000000003E-2</v>
      </c>
      <c r="T675" s="81">
        <f t="shared" si="386"/>
        <v>6.4780000000000004E-2</v>
      </c>
      <c r="U675" s="81">
        <f t="shared" si="386"/>
        <v>0.12518000000000001</v>
      </c>
      <c r="V675" s="81">
        <f t="shared" si="386"/>
        <v>0.74917999999999996</v>
      </c>
      <c r="W675" s="81">
        <f t="shared" si="386"/>
        <v>0.19378000000000001</v>
      </c>
      <c r="X675" s="81">
        <f t="shared" si="386"/>
        <v>0</v>
      </c>
      <c r="Y675" s="81">
        <f t="shared" si="386"/>
        <v>0</v>
      </c>
      <c r="Z675" s="81">
        <f t="shared" si="386"/>
        <v>0</v>
      </c>
      <c r="AA675" s="81">
        <f t="shared" si="386"/>
        <v>0</v>
      </c>
    </row>
    <row r="676" spans="1:27" ht="12.75" hidden="1" customHeight="1" outlineLevel="1" x14ac:dyDescent="0.2">
      <c r="A676" s="89" t="s">
        <v>2102</v>
      </c>
      <c r="B676" s="63" t="s">
        <v>230</v>
      </c>
      <c r="C676" s="43" t="s">
        <v>79</v>
      </c>
      <c r="D676" s="44">
        <v>0</v>
      </c>
      <c r="E676" s="44">
        <v>77.33</v>
      </c>
      <c r="F676" s="44">
        <v>10.039999999999999</v>
      </c>
      <c r="G676" s="44">
        <v>23.32</v>
      </c>
      <c r="H676" s="44">
        <v>456.69</v>
      </c>
      <c r="I676" s="44">
        <v>352.6</v>
      </c>
      <c r="J676" s="44">
        <v>358.35</v>
      </c>
      <c r="K676" s="44">
        <v>322.93</v>
      </c>
      <c r="L676" s="44">
        <v>148.47</v>
      </c>
      <c r="M676" s="44">
        <v>47.14</v>
      </c>
      <c r="N676" s="44">
        <v>3.05</v>
      </c>
      <c r="O676" s="44">
        <v>1.23</v>
      </c>
      <c r="P676" s="44">
        <v>4.2300000000000004</v>
      </c>
      <c r="Q676" s="44">
        <v>34.6</v>
      </c>
      <c r="R676" s="44">
        <v>54.07</v>
      </c>
      <c r="S676" s="44">
        <v>71.8</v>
      </c>
      <c r="T676" s="44">
        <v>64.78</v>
      </c>
      <c r="U676" s="44">
        <v>125.18</v>
      </c>
      <c r="V676" s="44">
        <v>749.18</v>
      </c>
      <c r="W676" s="44">
        <v>193.78</v>
      </c>
      <c r="X676" s="44">
        <v>0</v>
      </c>
      <c r="Y676" s="44">
        <v>0</v>
      </c>
      <c r="Z676" s="44">
        <v>0</v>
      </c>
      <c r="AA676" s="44">
        <v>0</v>
      </c>
    </row>
    <row r="677" spans="1:27" collapsed="1" x14ac:dyDescent="0.2">
      <c r="A677" s="88" t="s">
        <v>2103</v>
      </c>
      <c r="B677" s="28" t="str">
        <f>"28"&amp;"."&amp;$B$776&amp;"."&amp;$B$777</f>
        <v>28.09.2023</v>
      </c>
      <c r="C677" s="80" t="s">
        <v>76</v>
      </c>
      <c r="D677" s="81">
        <f>ROUND((D678)/1000,5)</f>
        <v>0</v>
      </c>
      <c r="E677" s="81">
        <f t="shared" ref="E677:AA677" si="387">ROUND((E678)/1000,5)</f>
        <v>0</v>
      </c>
      <c r="F677" s="81">
        <f t="shared" si="387"/>
        <v>0</v>
      </c>
      <c r="G677" s="81">
        <f t="shared" si="387"/>
        <v>3.143E-2</v>
      </c>
      <c r="H677" s="81">
        <f t="shared" si="387"/>
        <v>0.12216</v>
      </c>
      <c r="I677" s="81">
        <f t="shared" si="387"/>
        <v>9.715E-2</v>
      </c>
      <c r="J677" s="81">
        <f t="shared" si="387"/>
        <v>0.13927999999999999</v>
      </c>
      <c r="K677" s="81">
        <f t="shared" si="387"/>
        <v>0.17741000000000001</v>
      </c>
      <c r="L677" s="81">
        <f t="shared" si="387"/>
        <v>0.11457000000000001</v>
      </c>
      <c r="M677" s="81">
        <f t="shared" si="387"/>
        <v>3.193E-2</v>
      </c>
      <c r="N677" s="81">
        <f t="shared" si="387"/>
        <v>6.5900000000000004E-3</v>
      </c>
      <c r="O677" s="81">
        <f t="shared" si="387"/>
        <v>0</v>
      </c>
      <c r="P677" s="81">
        <f t="shared" si="387"/>
        <v>0</v>
      </c>
      <c r="Q677" s="81">
        <f t="shared" si="387"/>
        <v>0</v>
      </c>
      <c r="R677" s="81">
        <f t="shared" si="387"/>
        <v>4.4600000000000004E-3</v>
      </c>
      <c r="S677" s="81">
        <f t="shared" si="387"/>
        <v>5.1380000000000002E-2</v>
      </c>
      <c r="T677" s="81">
        <f t="shared" si="387"/>
        <v>4.8169999999999998E-2</v>
      </c>
      <c r="U677" s="81">
        <f t="shared" si="387"/>
        <v>6.2770000000000006E-2</v>
      </c>
      <c r="V677" s="81">
        <f t="shared" si="387"/>
        <v>0.11027000000000001</v>
      </c>
      <c r="W677" s="81">
        <f t="shared" si="387"/>
        <v>9.5700000000000004E-3</v>
      </c>
      <c r="X677" s="81">
        <f t="shared" si="387"/>
        <v>0</v>
      </c>
      <c r="Y677" s="81">
        <f t="shared" si="387"/>
        <v>0</v>
      </c>
      <c r="Z677" s="81">
        <f t="shared" si="387"/>
        <v>0</v>
      </c>
      <c r="AA677" s="81">
        <f t="shared" si="387"/>
        <v>0</v>
      </c>
    </row>
    <row r="678" spans="1:27" ht="12.75" hidden="1" customHeight="1" outlineLevel="1" x14ac:dyDescent="0.2">
      <c r="A678" s="89" t="s">
        <v>2104</v>
      </c>
      <c r="B678" s="63" t="s">
        <v>230</v>
      </c>
      <c r="C678" s="43" t="s">
        <v>79</v>
      </c>
      <c r="D678" s="44">
        <v>0</v>
      </c>
      <c r="E678" s="44">
        <v>0</v>
      </c>
      <c r="F678" s="44">
        <v>0</v>
      </c>
      <c r="G678" s="44">
        <v>31.43</v>
      </c>
      <c r="H678" s="44">
        <v>122.16</v>
      </c>
      <c r="I678" s="44">
        <v>97.15</v>
      </c>
      <c r="J678" s="44">
        <v>139.28</v>
      </c>
      <c r="K678" s="44">
        <v>177.41</v>
      </c>
      <c r="L678" s="44">
        <v>114.57</v>
      </c>
      <c r="M678" s="44">
        <v>31.93</v>
      </c>
      <c r="N678" s="44">
        <v>6.59</v>
      </c>
      <c r="O678" s="44">
        <v>0</v>
      </c>
      <c r="P678" s="44">
        <v>0</v>
      </c>
      <c r="Q678" s="44">
        <v>0</v>
      </c>
      <c r="R678" s="44">
        <v>4.46</v>
      </c>
      <c r="S678" s="44">
        <v>51.38</v>
      </c>
      <c r="T678" s="44">
        <v>48.17</v>
      </c>
      <c r="U678" s="44">
        <v>62.77</v>
      </c>
      <c r="V678" s="44">
        <v>110.27</v>
      </c>
      <c r="W678" s="44">
        <v>9.57</v>
      </c>
      <c r="X678" s="44">
        <v>0</v>
      </c>
      <c r="Y678" s="44">
        <v>0</v>
      </c>
      <c r="Z678" s="44">
        <v>0</v>
      </c>
      <c r="AA678" s="44">
        <v>0</v>
      </c>
    </row>
    <row r="679" spans="1:27" collapsed="1" x14ac:dyDescent="0.2">
      <c r="A679" s="88" t="s">
        <v>2105</v>
      </c>
      <c r="B679" s="28" t="str">
        <f>"29"&amp;"."&amp;$B$776&amp;"."&amp;$B$777</f>
        <v>29.09.2023</v>
      </c>
      <c r="C679" s="80" t="s">
        <v>76</v>
      </c>
      <c r="D679" s="81">
        <f>ROUND((D680)/1000,5)</f>
        <v>0</v>
      </c>
      <c r="E679" s="81">
        <f t="shared" ref="E679:AA679" si="388">ROUND((E680)/1000,5)</f>
        <v>0</v>
      </c>
      <c r="F679" s="81">
        <f t="shared" si="388"/>
        <v>0</v>
      </c>
      <c r="G679" s="81">
        <f t="shared" si="388"/>
        <v>0</v>
      </c>
      <c r="H679" s="81">
        <f t="shared" si="388"/>
        <v>0.18157000000000001</v>
      </c>
      <c r="I679" s="81">
        <f t="shared" si="388"/>
        <v>9.9720000000000003E-2</v>
      </c>
      <c r="J679" s="81">
        <f t="shared" si="388"/>
        <v>0.13022</v>
      </c>
      <c r="K679" s="81">
        <f t="shared" si="388"/>
        <v>0.19133</v>
      </c>
      <c r="L679" s="81">
        <f t="shared" si="388"/>
        <v>0.11716</v>
      </c>
      <c r="M679" s="81">
        <f t="shared" si="388"/>
        <v>9.4000000000000004E-3</v>
      </c>
      <c r="N679" s="81">
        <f t="shared" si="388"/>
        <v>0</v>
      </c>
      <c r="O679" s="81">
        <f t="shared" si="388"/>
        <v>0</v>
      </c>
      <c r="P679" s="81">
        <f t="shared" si="388"/>
        <v>4.446E-2</v>
      </c>
      <c r="Q679" s="81">
        <f t="shared" si="388"/>
        <v>8.1999999999999998E-4</v>
      </c>
      <c r="R679" s="81">
        <f t="shared" si="388"/>
        <v>0</v>
      </c>
      <c r="S679" s="81">
        <f t="shared" si="388"/>
        <v>0</v>
      </c>
      <c r="T679" s="81">
        <f t="shared" si="388"/>
        <v>0</v>
      </c>
      <c r="U679" s="81">
        <f t="shared" si="388"/>
        <v>5.8689999999999999E-2</v>
      </c>
      <c r="V679" s="81">
        <f t="shared" si="388"/>
        <v>9.6930000000000002E-2</v>
      </c>
      <c r="W679" s="81">
        <f t="shared" si="388"/>
        <v>5.7099999999999998E-3</v>
      </c>
      <c r="X679" s="81">
        <f t="shared" si="388"/>
        <v>0</v>
      </c>
      <c r="Y679" s="81">
        <f t="shared" si="388"/>
        <v>0</v>
      </c>
      <c r="Z679" s="81">
        <f t="shared" si="388"/>
        <v>0</v>
      </c>
      <c r="AA679" s="81">
        <f t="shared" si="388"/>
        <v>0</v>
      </c>
    </row>
    <row r="680" spans="1:27" ht="12.75" hidden="1" customHeight="1" outlineLevel="1" x14ac:dyDescent="0.2">
      <c r="A680" s="89" t="s">
        <v>2106</v>
      </c>
      <c r="B680" s="63" t="s">
        <v>230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181.57</v>
      </c>
      <c r="I680" s="44">
        <v>99.72</v>
      </c>
      <c r="J680" s="44">
        <v>130.22</v>
      </c>
      <c r="K680" s="44">
        <v>191.33</v>
      </c>
      <c r="L680" s="44">
        <v>117.16</v>
      </c>
      <c r="M680" s="44">
        <v>9.4</v>
      </c>
      <c r="N680" s="44">
        <v>0</v>
      </c>
      <c r="O680" s="44">
        <v>0</v>
      </c>
      <c r="P680" s="44">
        <v>44.46</v>
      </c>
      <c r="Q680" s="44">
        <v>0.82</v>
      </c>
      <c r="R680" s="44">
        <v>0</v>
      </c>
      <c r="S680" s="44">
        <v>0</v>
      </c>
      <c r="T680" s="44">
        <v>0</v>
      </c>
      <c r="U680" s="44">
        <v>58.69</v>
      </c>
      <c r="V680" s="44">
        <v>96.93</v>
      </c>
      <c r="W680" s="44">
        <v>5.71</v>
      </c>
      <c r="X680" s="44">
        <v>0</v>
      </c>
      <c r="Y680" s="44">
        <v>0</v>
      </c>
      <c r="Z680" s="44">
        <v>0</v>
      </c>
      <c r="AA680" s="44">
        <v>0</v>
      </c>
    </row>
    <row r="681" spans="1:27" collapsed="1" x14ac:dyDescent="0.2">
      <c r="A681" s="88" t="s">
        <v>2107</v>
      </c>
      <c r="B681" s="28" t="str">
        <f>"30"&amp;"."&amp;$B$776&amp;"."&amp;$B$777</f>
        <v>30.09.2023</v>
      </c>
      <c r="C681" s="80" t="s">
        <v>76</v>
      </c>
      <c r="D681" s="81">
        <f>ROUND((D682)/1000,5)</f>
        <v>0</v>
      </c>
      <c r="E681" s="81">
        <f t="shared" ref="E681:AA681" si="389">ROUND((E682)/1000,5)</f>
        <v>0</v>
      </c>
      <c r="F681" s="81">
        <f t="shared" si="389"/>
        <v>0</v>
      </c>
      <c r="G681" s="81">
        <f t="shared" si="389"/>
        <v>1.4659999999999999E-2</v>
      </c>
      <c r="H681" s="81">
        <f t="shared" si="389"/>
        <v>3.1019999999999999E-2</v>
      </c>
      <c r="I681" s="81">
        <f t="shared" si="389"/>
        <v>7.2179999999999994E-2</v>
      </c>
      <c r="J681" s="81">
        <f t="shared" si="389"/>
        <v>9.9820000000000006E-2</v>
      </c>
      <c r="K681" s="81">
        <f t="shared" si="389"/>
        <v>0.13314000000000001</v>
      </c>
      <c r="L681" s="81">
        <f t="shared" si="389"/>
        <v>0.20407</v>
      </c>
      <c r="M681" s="81">
        <f t="shared" si="389"/>
        <v>8.2409999999999997E-2</v>
      </c>
      <c r="N681" s="81">
        <f t="shared" si="389"/>
        <v>8.6919999999999997E-2</v>
      </c>
      <c r="O681" s="81">
        <f t="shared" si="389"/>
        <v>0.06</v>
      </c>
      <c r="P681" s="81">
        <f t="shared" si="389"/>
        <v>3.7580000000000002E-2</v>
      </c>
      <c r="Q681" s="81">
        <f t="shared" si="389"/>
        <v>0</v>
      </c>
      <c r="R681" s="81">
        <f t="shared" si="389"/>
        <v>0</v>
      </c>
      <c r="S681" s="81">
        <f t="shared" si="389"/>
        <v>4.4900000000000001E-3</v>
      </c>
      <c r="T681" s="81">
        <f t="shared" si="389"/>
        <v>1.5640000000000001E-2</v>
      </c>
      <c r="U681" s="81">
        <f t="shared" si="389"/>
        <v>5.9159999999999997E-2</v>
      </c>
      <c r="V681" s="81">
        <f t="shared" si="389"/>
        <v>6.7280000000000006E-2</v>
      </c>
      <c r="W681" s="81">
        <f t="shared" si="389"/>
        <v>1.31E-3</v>
      </c>
      <c r="X681" s="81">
        <f t="shared" si="389"/>
        <v>0</v>
      </c>
      <c r="Y681" s="81">
        <f t="shared" si="389"/>
        <v>0</v>
      </c>
      <c r="Z681" s="81">
        <f t="shared" si="389"/>
        <v>0</v>
      </c>
      <c r="AA681" s="81">
        <f t="shared" si="389"/>
        <v>0</v>
      </c>
    </row>
    <row r="682" spans="1:27" ht="12.75" hidden="1" customHeight="1" outlineLevel="1" x14ac:dyDescent="0.2">
      <c r="A682" s="89" t="s">
        <v>2108</v>
      </c>
      <c r="B682" s="63" t="s">
        <v>230</v>
      </c>
      <c r="C682" s="43" t="s">
        <v>79</v>
      </c>
      <c r="D682" s="44">
        <v>0</v>
      </c>
      <c r="E682" s="44">
        <v>0</v>
      </c>
      <c r="F682" s="44">
        <v>0</v>
      </c>
      <c r="G682" s="44">
        <v>14.66</v>
      </c>
      <c r="H682" s="44">
        <v>31.02</v>
      </c>
      <c r="I682" s="44">
        <v>72.180000000000007</v>
      </c>
      <c r="J682" s="44">
        <v>99.82</v>
      </c>
      <c r="K682" s="44">
        <v>133.13999999999999</v>
      </c>
      <c r="L682" s="44">
        <v>204.07</v>
      </c>
      <c r="M682" s="44">
        <v>82.41</v>
      </c>
      <c r="N682" s="44">
        <v>86.92</v>
      </c>
      <c r="O682" s="44">
        <v>60</v>
      </c>
      <c r="P682" s="44">
        <v>37.58</v>
      </c>
      <c r="Q682" s="44">
        <v>0</v>
      </c>
      <c r="R682" s="44">
        <v>0</v>
      </c>
      <c r="S682" s="44">
        <v>4.49</v>
      </c>
      <c r="T682" s="44">
        <v>15.64</v>
      </c>
      <c r="U682" s="44">
        <v>59.16</v>
      </c>
      <c r="V682" s="44">
        <v>67.28</v>
      </c>
      <c r="W682" s="44">
        <v>1.31</v>
      </c>
      <c r="X682" s="44">
        <v>0</v>
      </c>
      <c r="Y682" s="44">
        <v>0</v>
      </c>
      <c r="Z682" s="44">
        <v>0</v>
      </c>
      <c r="AA682" s="44">
        <v>0</v>
      </c>
    </row>
    <row r="683" spans="1:27" collapsed="1" x14ac:dyDescent="0.2">
      <c r="B683" s="91" t="s">
        <v>379</v>
      </c>
    </row>
    <row r="684" spans="1:27" x14ac:dyDescent="0.2">
      <c r="B684" s="91" t="s">
        <v>379</v>
      </c>
    </row>
    <row r="685" spans="1:27" x14ac:dyDescent="0.2">
      <c r="A685" s="179" t="s">
        <v>2109</v>
      </c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1"/>
    </row>
    <row r="686" spans="1:27" ht="25.5" x14ac:dyDescent="0.2">
      <c r="A686" s="26" t="s">
        <v>64</v>
      </c>
      <c r="B686" s="27" t="s">
        <v>202</v>
      </c>
      <c r="C686" s="26" t="s">
        <v>203</v>
      </c>
      <c r="D686" s="27" t="s">
        <v>204</v>
      </c>
      <c r="E686" s="27" t="s">
        <v>205</v>
      </c>
      <c r="F686" s="27" t="s">
        <v>206</v>
      </c>
      <c r="G686" s="27" t="s">
        <v>207</v>
      </c>
      <c r="H686" s="27" t="s">
        <v>208</v>
      </c>
      <c r="I686" s="27" t="s">
        <v>209</v>
      </c>
      <c r="J686" s="27" t="s">
        <v>210</v>
      </c>
      <c r="K686" s="27" t="s">
        <v>211</v>
      </c>
      <c r="L686" s="27" t="s">
        <v>212</v>
      </c>
      <c r="M686" s="27" t="s">
        <v>213</v>
      </c>
      <c r="N686" s="27" t="s">
        <v>214</v>
      </c>
      <c r="O686" s="27" t="s">
        <v>215</v>
      </c>
      <c r="P686" s="27" t="s">
        <v>216</v>
      </c>
      <c r="Q686" s="27" t="s">
        <v>217</v>
      </c>
      <c r="R686" s="27" t="s">
        <v>218</v>
      </c>
      <c r="S686" s="27" t="s">
        <v>219</v>
      </c>
      <c r="T686" s="27" t="s">
        <v>220</v>
      </c>
      <c r="U686" s="27" t="s">
        <v>221</v>
      </c>
      <c r="V686" s="27" t="s">
        <v>222</v>
      </c>
      <c r="W686" s="27" t="s">
        <v>223</v>
      </c>
      <c r="X686" s="27" t="s">
        <v>224</v>
      </c>
      <c r="Y686" s="27" t="s">
        <v>225</v>
      </c>
      <c r="Z686" s="27" t="s">
        <v>226</v>
      </c>
      <c r="AA686" s="27" t="s">
        <v>227</v>
      </c>
    </row>
    <row r="687" spans="1:27" x14ac:dyDescent="0.2">
      <c r="A687" s="88" t="s">
        <v>2110</v>
      </c>
      <c r="B687" s="28" t="str">
        <f>"01"&amp;"."&amp;$B$776&amp;"."&amp;$B$777</f>
        <v>01.09.2023</v>
      </c>
      <c r="C687" s="80" t="s">
        <v>76</v>
      </c>
      <c r="D687" s="81">
        <f>ROUND((D688)/1000,5)</f>
        <v>0.12273000000000001</v>
      </c>
      <c r="E687" s="81">
        <f t="shared" ref="E687:AA687" si="390">ROUND((E688)/1000,5)</f>
        <v>0.17838000000000001</v>
      </c>
      <c r="F687" s="81">
        <f t="shared" si="390"/>
        <v>0.14408000000000001</v>
      </c>
      <c r="G687" s="81">
        <f t="shared" si="390"/>
        <v>3.2530000000000003E-2</v>
      </c>
      <c r="H687" s="81">
        <f t="shared" si="390"/>
        <v>0</v>
      </c>
      <c r="I687" s="81">
        <f t="shared" si="390"/>
        <v>2.7699999999999999E-3</v>
      </c>
      <c r="J687" s="81">
        <f t="shared" si="390"/>
        <v>0</v>
      </c>
      <c r="K687" s="81">
        <f t="shared" si="390"/>
        <v>0</v>
      </c>
      <c r="L687" s="81">
        <f t="shared" si="390"/>
        <v>0</v>
      </c>
      <c r="M687" s="81">
        <f t="shared" si="390"/>
        <v>5.3850000000000002E-2</v>
      </c>
      <c r="N687" s="81">
        <f t="shared" si="390"/>
        <v>6.8959999999999994E-2</v>
      </c>
      <c r="O687" s="81">
        <f t="shared" si="390"/>
        <v>9.3590000000000007E-2</v>
      </c>
      <c r="P687" s="81">
        <f t="shared" si="390"/>
        <v>9.4909999999999994E-2</v>
      </c>
      <c r="Q687" s="81">
        <f t="shared" si="390"/>
        <v>8.8300000000000003E-2</v>
      </c>
      <c r="R687" s="81">
        <f t="shared" si="390"/>
        <v>0</v>
      </c>
      <c r="S687" s="81">
        <f t="shared" si="390"/>
        <v>0</v>
      </c>
      <c r="T687" s="81">
        <f t="shared" si="390"/>
        <v>0</v>
      </c>
      <c r="U687" s="81">
        <f t="shared" si="390"/>
        <v>0</v>
      </c>
      <c r="V687" s="81">
        <f t="shared" si="390"/>
        <v>1.6900000000000001E-3</v>
      </c>
      <c r="W687" s="81">
        <f t="shared" si="390"/>
        <v>1.7899999999999999E-3</v>
      </c>
      <c r="X687" s="81">
        <f t="shared" si="390"/>
        <v>0.10625999999999999</v>
      </c>
      <c r="Y687" s="81">
        <f t="shared" si="390"/>
        <v>0.12379</v>
      </c>
      <c r="Z687" s="81">
        <f t="shared" si="390"/>
        <v>0.26074999999999998</v>
      </c>
      <c r="AA687" s="81">
        <f t="shared" si="390"/>
        <v>0.28022000000000002</v>
      </c>
    </row>
    <row r="688" spans="1:27" ht="12.75" hidden="1" customHeight="1" outlineLevel="1" x14ac:dyDescent="0.2">
      <c r="A688" s="89" t="s">
        <v>2111</v>
      </c>
      <c r="B688" s="63" t="s">
        <v>230</v>
      </c>
      <c r="C688" s="43" t="s">
        <v>79</v>
      </c>
      <c r="D688" s="44">
        <v>122.73</v>
      </c>
      <c r="E688" s="44">
        <v>178.38</v>
      </c>
      <c r="F688" s="44">
        <v>144.08000000000001</v>
      </c>
      <c r="G688" s="44">
        <v>32.53</v>
      </c>
      <c r="H688" s="44">
        <v>0</v>
      </c>
      <c r="I688" s="44">
        <v>2.77</v>
      </c>
      <c r="J688" s="44">
        <v>0</v>
      </c>
      <c r="K688" s="44">
        <v>0</v>
      </c>
      <c r="L688" s="44">
        <v>0</v>
      </c>
      <c r="M688" s="44">
        <v>53.85</v>
      </c>
      <c r="N688" s="44">
        <v>68.959999999999994</v>
      </c>
      <c r="O688" s="44">
        <v>93.59</v>
      </c>
      <c r="P688" s="44">
        <v>94.91</v>
      </c>
      <c r="Q688" s="44">
        <v>88.3</v>
      </c>
      <c r="R688" s="44">
        <v>0</v>
      </c>
      <c r="S688" s="44">
        <v>0</v>
      </c>
      <c r="T688" s="44">
        <v>0</v>
      </c>
      <c r="U688" s="44">
        <v>0</v>
      </c>
      <c r="V688" s="44">
        <v>1.69</v>
      </c>
      <c r="W688" s="44">
        <v>1.79</v>
      </c>
      <c r="X688" s="44">
        <v>106.26</v>
      </c>
      <c r="Y688" s="44">
        <v>123.79</v>
      </c>
      <c r="Z688" s="44">
        <v>260.75</v>
      </c>
      <c r="AA688" s="44">
        <v>280.22000000000003</v>
      </c>
    </row>
    <row r="689" spans="1:27" collapsed="1" x14ac:dyDescent="0.2">
      <c r="A689" s="88" t="s">
        <v>2112</v>
      </c>
      <c r="B689" s="28" t="str">
        <f>"02"&amp;"."&amp;$B$776&amp;"."&amp;$B$777</f>
        <v>02.09.2023</v>
      </c>
      <c r="C689" s="80" t="s">
        <v>76</v>
      </c>
      <c r="D689" s="81">
        <f>ROUND((D690)/1000,5)</f>
        <v>0.22842000000000001</v>
      </c>
      <c r="E689" s="81">
        <f t="shared" ref="E689:AA689" si="391">ROUND((E690)/1000,5)</f>
        <v>0.15973999999999999</v>
      </c>
      <c r="F689" s="81">
        <f t="shared" si="391"/>
        <v>0.14713000000000001</v>
      </c>
      <c r="G689" s="81">
        <f t="shared" si="391"/>
        <v>0.14013999999999999</v>
      </c>
      <c r="H689" s="81">
        <f t="shared" si="391"/>
        <v>0.12331</v>
      </c>
      <c r="I689" s="81">
        <f t="shared" si="391"/>
        <v>5.509E-2</v>
      </c>
      <c r="J689" s="81">
        <f t="shared" si="391"/>
        <v>0</v>
      </c>
      <c r="K689" s="81">
        <f t="shared" si="391"/>
        <v>2.0799999999999998E-3</v>
      </c>
      <c r="L689" s="81">
        <f t="shared" si="391"/>
        <v>0</v>
      </c>
      <c r="M689" s="81">
        <f t="shared" si="391"/>
        <v>9.9110000000000004E-2</v>
      </c>
      <c r="N689" s="81">
        <f t="shared" si="391"/>
        <v>0.10277</v>
      </c>
      <c r="O689" s="81">
        <f t="shared" si="391"/>
        <v>9.4119999999999995E-2</v>
      </c>
      <c r="P689" s="81">
        <f t="shared" si="391"/>
        <v>9.6170000000000005E-2</v>
      </c>
      <c r="Q689" s="81">
        <f t="shared" si="391"/>
        <v>8.4269999999999998E-2</v>
      </c>
      <c r="R689" s="81">
        <f t="shared" si="391"/>
        <v>7.5620000000000007E-2</v>
      </c>
      <c r="S689" s="81">
        <f t="shared" si="391"/>
        <v>5.9839999999999997E-2</v>
      </c>
      <c r="T689" s="81">
        <f t="shared" si="391"/>
        <v>8.0680000000000002E-2</v>
      </c>
      <c r="U689" s="81">
        <f t="shared" si="391"/>
        <v>7.3520000000000002E-2</v>
      </c>
      <c r="V689" s="81">
        <f t="shared" si="391"/>
        <v>7.2080000000000005E-2</v>
      </c>
      <c r="W689" s="81">
        <f t="shared" si="391"/>
        <v>1E-4</v>
      </c>
      <c r="X689" s="81">
        <f t="shared" si="391"/>
        <v>5.246E-2</v>
      </c>
      <c r="Y689" s="81">
        <f t="shared" si="391"/>
        <v>0.16983000000000001</v>
      </c>
      <c r="Z689" s="81">
        <f t="shared" si="391"/>
        <v>0.41021000000000002</v>
      </c>
      <c r="AA689" s="81">
        <f t="shared" si="391"/>
        <v>0.40495999999999999</v>
      </c>
    </row>
    <row r="690" spans="1:27" ht="12.75" hidden="1" customHeight="1" outlineLevel="1" x14ac:dyDescent="0.2">
      <c r="A690" s="89" t="s">
        <v>2113</v>
      </c>
      <c r="B690" s="63" t="s">
        <v>230</v>
      </c>
      <c r="C690" s="43" t="s">
        <v>79</v>
      </c>
      <c r="D690" s="44">
        <v>228.42</v>
      </c>
      <c r="E690" s="44">
        <v>159.74</v>
      </c>
      <c r="F690" s="44">
        <v>147.13</v>
      </c>
      <c r="G690" s="44">
        <v>140.13999999999999</v>
      </c>
      <c r="H690" s="44">
        <v>123.31</v>
      </c>
      <c r="I690" s="44">
        <v>55.09</v>
      </c>
      <c r="J690" s="44">
        <v>0</v>
      </c>
      <c r="K690" s="44">
        <v>2.08</v>
      </c>
      <c r="L690" s="44">
        <v>0</v>
      </c>
      <c r="M690" s="44">
        <v>99.11</v>
      </c>
      <c r="N690" s="44">
        <v>102.77</v>
      </c>
      <c r="O690" s="44">
        <v>94.12</v>
      </c>
      <c r="P690" s="44">
        <v>96.17</v>
      </c>
      <c r="Q690" s="44">
        <v>84.27</v>
      </c>
      <c r="R690" s="44">
        <v>75.62</v>
      </c>
      <c r="S690" s="44">
        <v>59.84</v>
      </c>
      <c r="T690" s="44">
        <v>80.680000000000007</v>
      </c>
      <c r="U690" s="44">
        <v>73.52</v>
      </c>
      <c r="V690" s="44">
        <v>72.08</v>
      </c>
      <c r="W690" s="44">
        <v>0.1</v>
      </c>
      <c r="X690" s="44">
        <v>52.46</v>
      </c>
      <c r="Y690" s="44">
        <v>169.83</v>
      </c>
      <c r="Z690" s="44">
        <v>410.21</v>
      </c>
      <c r="AA690" s="44">
        <v>404.96</v>
      </c>
    </row>
    <row r="691" spans="1:27" collapsed="1" x14ac:dyDescent="0.2">
      <c r="A691" s="88" t="s">
        <v>2114</v>
      </c>
      <c r="B691" s="28" t="str">
        <f>"03"&amp;"."&amp;$B$776&amp;"."&amp;$B$777</f>
        <v>03.09.2023</v>
      </c>
      <c r="C691" s="80" t="s">
        <v>76</v>
      </c>
      <c r="D691" s="81">
        <f>ROUND((D692)/1000,5)</f>
        <v>6.1490000000000003E-2</v>
      </c>
      <c r="E691" s="81">
        <f t="shared" ref="E691:AA691" si="392">ROUND((E692)/1000,5)</f>
        <v>1.1100000000000001E-3</v>
      </c>
      <c r="F691" s="81">
        <f t="shared" si="392"/>
        <v>0</v>
      </c>
      <c r="G691" s="81">
        <f t="shared" si="392"/>
        <v>1.1E-4</v>
      </c>
      <c r="H691" s="81">
        <f t="shared" si="392"/>
        <v>0</v>
      </c>
      <c r="I691" s="81">
        <f t="shared" si="392"/>
        <v>0</v>
      </c>
      <c r="J691" s="81">
        <f t="shared" si="392"/>
        <v>0</v>
      </c>
      <c r="K691" s="81">
        <f t="shared" si="392"/>
        <v>0</v>
      </c>
      <c r="L691" s="81">
        <f t="shared" si="392"/>
        <v>0</v>
      </c>
      <c r="M691" s="81">
        <f t="shared" si="392"/>
        <v>5.6779999999999997E-2</v>
      </c>
      <c r="N691" s="81">
        <f t="shared" si="392"/>
        <v>4.8509999999999998E-2</v>
      </c>
      <c r="O691" s="81">
        <f t="shared" si="392"/>
        <v>0.10573</v>
      </c>
      <c r="P691" s="81">
        <f t="shared" si="392"/>
        <v>0.12801000000000001</v>
      </c>
      <c r="Q691" s="81">
        <f t="shared" si="392"/>
        <v>0.11212</v>
      </c>
      <c r="R691" s="81">
        <f t="shared" si="392"/>
        <v>9.6350000000000005E-2</v>
      </c>
      <c r="S691" s="81">
        <f t="shared" si="392"/>
        <v>9.7259999999999999E-2</v>
      </c>
      <c r="T691" s="81">
        <f t="shared" si="392"/>
        <v>0.15673000000000001</v>
      </c>
      <c r="U691" s="81">
        <f t="shared" si="392"/>
        <v>9.4310000000000005E-2</v>
      </c>
      <c r="V691" s="81">
        <f t="shared" si="392"/>
        <v>7.0879999999999999E-2</v>
      </c>
      <c r="W691" s="81">
        <f t="shared" si="392"/>
        <v>0</v>
      </c>
      <c r="X691" s="81">
        <f t="shared" si="392"/>
        <v>2.529E-2</v>
      </c>
      <c r="Y691" s="81">
        <f t="shared" si="392"/>
        <v>1.47E-2</v>
      </c>
      <c r="Z691" s="81">
        <f t="shared" si="392"/>
        <v>0.27933000000000002</v>
      </c>
      <c r="AA691" s="81">
        <f t="shared" si="392"/>
        <v>9.3160000000000007E-2</v>
      </c>
    </row>
    <row r="692" spans="1:27" ht="12.75" hidden="1" customHeight="1" outlineLevel="1" x14ac:dyDescent="0.2">
      <c r="A692" s="89" t="s">
        <v>2115</v>
      </c>
      <c r="B692" s="63" t="s">
        <v>230</v>
      </c>
      <c r="C692" s="43" t="s">
        <v>79</v>
      </c>
      <c r="D692" s="44">
        <v>61.49</v>
      </c>
      <c r="E692" s="44">
        <v>1.1100000000000001</v>
      </c>
      <c r="F692" s="44">
        <v>0</v>
      </c>
      <c r="G692" s="44">
        <v>0.11</v>
      </c>
      <c r="H692" s="44">
        <v>0</v>
      </c>
      <c r="I692" s="44">
        <v>0</v>
      </c>
      <c r="J692" s="44">
        <v>0</v>
      </c>
      <c r="K692" s="44">
        <v>0</v>
      </c>
      <c r="L692" s="44">
        <v>0</v>
      </c>
      <c r="M692" s="44">
        <v>56.78</v>
      </c>
      <c r="N692" s="44">
        <v>48.51</v>
      </c>
      <c r="O692" s="44">
        <v>105.73</v>
      </c>
      <c r="P692" s="44">
        <v>128.01</v>
      </c>
      <c r="Q692" s="44">
        <v>112.12</v>
      </c>
      <c r="R692" s="44">
        <v>96.35</v>
      </c>
      <c r="S692" s="44">
        <v>97.26</v>
      </c>
      <c r="T692" s="44">
        <v>156.72999999999999</v>
      </c>
      <c r="U692" s="44">
        <v>94.31</v>
      </c>
      <c r="V692" s="44">
        <v>70.88</v>
      </c>
      <c r="W692" s="44">
        <v>0</v>
      </c>
      <c r="X692" s="44">
        <v>25.29</v>
      </c>
      <c r="Y692" s="44">
        <v>14.7</v>
      </c>
      <c r="Z692" s="44">
        <v>279.33</v>
      </c>
      <c r="AA692" s="44">
        <v>93.16</v>
      </c>
    </row>
    <row r="693" spans="1:27" collapsed="1" x14ac:dyDescent="0.2">
      <c r="A693" s="88" t="s">
        <v>2116</v>
      </c>
      <c r="B693" s="28" t="str">
        <f>"04"&amp;"."&amp;$B$776&amp;"."&amp;$B$777</f>
        <v>04.09.2023</v>
      </c>
      <c r="C693" s="80" t="s">
        <v>76</v>
      </c>
      <c r="D693" s="81">
        <f>ROUND((D694)/1000,5)</f>
        <v>0.14959</v>
      </c>
      <c r="E693" s="81">
        <f t="shared" ref="E693:AA693" si="393">ROUND((E694)/1000,5)</f>
        <v>0.13661000000000001</v>
      </c>
      <c r="F693" s="81">
        <f t="shared" si="393"/>
        <v>0.31602999999999998</v>
      </c>
      <c r="G693" s="81">
        <f t="shared" si="393"/>
        <v>0.21654000000000001</v>
      </c>
      <c r="H693" s="81">
        <f t="shared" si="393"/>
        <v>3.5409999999999997E-2</v>
      </c>
      <c r="I693" s="81">
        <f t="shared" si="393"/>
        <v>0</v>
      </c>
      <c r="J693" s="81">
        <f t="shared" si="393"/>
        <v>0</v>
      </c>
      <c r="K693" s="81">
        <f t="shared" si="393"/>
        <v>0</v>
      </c>
      <c r="L693" s="81">
        <f t="shared" si="393"/>
        <v>0</v>
      </c>
      <c r="M693" s="81">
        <f t="shared" si="393"/>
        <v>6.7999999999999996E-3</v>
      </c>
      <c r="N693" s="81">
        <f t="shared" si="393"/>
        <v>2.077E-2</v>
      </c>
      <c r="O693" s="81">
        <f t="shared" si="393"/>
        <v>5.2699999999999997E-2</v>
      </c>
      <c r="P693" s="81">
        <f t="shared" si="393"/>
        <v>3.5439999999999999E-2</v>
      </c>
      <c r="Q693" s="81">
        <f t="shared" si="393"/>
        <v>1.985E-2</v>
      </c>
      <c r="R693" s="81">
        <f t="shared" si="393"/>
        <v>7.1999999999999995E-2</v>
      </c>
      <c r="S693" s="81">
        <f t="shared" si="393"/>
        <v>6.5619999999999998E-2</v>
      </c>
      <c r="T693" s="81">
        <f t="shared" si="393"/>
        <v>5.382E-2</v>
      </c>
      <c r="U693" s="81">
        <f t="shared" si="393"/>
        <v>2.4889999999999999E-2</v>
      </c>
      <c r="V693" s="81">
        <f t="shared" si="393"/>
        <v>0</v>
      </c>
      <c r="W693" s="81">
        <f t="shared" si="393"/>
        <v>0</v>
      </c>
      <c r="X693" s="81">
        <f t="shared" si="393"/>
        <v>1.787E-2</v>
      </c>
      <c r="Y693" s="81">
        <f t="shared" si="393"/>
        <v>0.35532999999999998</v>
      </c>
      <c r="Z693" s="81">
        <f t="shared" si="393"/>
        <v>0.58177999999999996</v>
      </c>
      <c r="AA693" s="81">
        <f t="shared" si="393"/>
        <v>0.56120000000000003</v>
      </c>
    </row>
    <row r="694" spans="1:27" ht="12.75" hidden="1" customHeight="1" outlineLevel="1" x14ac:dyDescent="0.2">
      <c r="A694" s="89" t="s">
        <v>2117</v>
      </c>
      <c r="B694" s="63" t="s">
        <v>230</v>
      </c>
      <c r="C694" s="43" t="s">
        <v>79</v>
      </c>
      <c r="D694" s="44">
        <v>149.59</v>
      </c>
      <c r="E694" s="44">
        <v>136.61000000000001</v>
      </c>
      <c r="F694" s="44">
        <v>316.02999999999997</v>
      </c>
      <c r="G694" s="44">
        <v>216.54</v>
      </c>
      <c r="H694" s="44">
        <v>35.409999999999997</v>
      </c>
      <c r="I694" s="44">
        <v>0</v>
      </c>
      <c r="J694" s="44">
        <v>0</v>
      </c>
      <c r="K694" s="44">
        <v>0</v>
      </c>
      <c r="L694" s="44">
        <v>0</v>
      </c>
      <c r="M694" s="44">
        <v>6.8</v>
      </c>
      <c r="N694" s="44">
        <v>20.77</v>
      </c>
      <c r="O694" s="44">
        <v>52.7</v>
      </c>
      <c r="P694" s="44">
        <v>35.44</v>
      </c>
      <c r="Q694" s="44">
        <v>19.850000000000001</v>
      </c>
      <c r="R694" s="44">
        <v>72</v>
      </c>
      <c r="S694" s="44">
        <v>65.62</v>
      </c>
      <c r="T694" s="44">
        <v>53.82</v>
      </c>
      <c r="U694" s="44">
        <v>24.89</v>
      </c>
      <c r="V694" s="44">
        <v>0</v>
      </c>
      <c r="W694" s="44">
        <v>0</v>
      </c>
      <c r="X694" s="44">
        <v>17.87</v>
      </c>
      <c r="Y694" s="44">
        <v>355.33</v>
      </c>
      <c r="Z694" s="44">
        <v>581.78</v>
      </c>
      <c r="AA694" s="44">
        <v>561.20000000000005</v>
      </c>
    </row>
    <row r="695" spans="1:27" collapsed="1" x14ac:dyDescent="0.2">
      <c r="A695" s="88" t="s">
        <v>2118</v>
      </c>
      <c r="B695" s="28" t="str">
        <f>"05"&amp;"."&amp;$B$776&amp;"."&amp;$B$777</f>
        <v>05.09.2023</v>
      </c>
      <c r="C695" s="80" t="s">
        <v>76</v>
      </c>
      <c r="D695" s="81">
        <f>ROUND((D696)/1000,5)</f>
        <v>0.51358999999999999</v>
      </c>
      <c r="E695" s="81">
        <f t="shared" ref="E695:AA695" si="394">ROUND((E696)/1000,5)</f>
        <v>0.39174999999999999</v>
      </c>
      <c r="F695" s="81">
        <f t="shared" si="394"/>
        <v>0.33413999999999999</v>
      </c>
      <c r="G695" s="81">
        <f t="shared" si="394"/>
        <v>0.19672000000000001</v>
      </c>
      <c r="H695" s="81">
        <f t="shared" si="394"/>
        <v>1.1610000000000001E-2</v>
      </c>
      <c r="I695" s="81">
        <f t="shared" si="394"/>
        <v>3.5029999999999999E-2</v>
      </c>
      <c r="J695" s="81">
        <f t="shared" si="394"/>
        <v>0</v>
      </c>
      <c r="K695" s="81">
        <f t="shared" si="394"/>
        <v>1.025E-2</v>
      </c>
      <c r="L695" s="81">
        <f t="shared" si="394"/>
        <v>0</v>
      </c>
      <c r="M695" s="81">
        <f t="shared" si="394"/>
        <v>0</v>
      </c>
      <c r="N695" s="81">
        <f t="shared" si="394"/>
        <v>5.8090000000000003E-2</v>
      </c>
      <c r="O695" s="81">
        <f t="shared" si="394"/>
        <v>3.3110000000000001E-2</v>
      </c>
      <c r="P695" s="81">
        <f t="shared" si="394"/>
        <v>9.7199999999999995E-3</v>
      </c>
      <c r="Q695" s="81">
        <f t="shared" si="394"/>
        <v>4.326E-2</v>
      </c>
      <c r="R695" s="81">
        <f t="shared" si="394"/>
        <v>2.1239999999999998E-2</v>
      </c>
      <c r="S695" s="81">
        <f t="shared" si="394"/>
        <v>0.15248</v>
      </c>
      <c r="T695" s="81">
        <f t="shared" si="394"/>
        <v>0.19924</v>
      </c>
      <c r="U695" s="81">
        <f t="shared" si="394"/>
        <v>9.0800000000000006E-2</v>
      </c>
      <c r="V695" s="81">
        <f t="shared" si="394"/>
        <v>0</v>
      </c>
      <c r="W695" s="81">
        <f t="shared" si="394"/>
        <v>0</v>
      </c>
      <c r="X695" s="81">
        <f t="shared" si="394"/>
        <v>8.5800000000000008E-3</v>
      </c>
      <c r="Y695" s="81">
        <f t="shared" si="394"/>
        <v>0.22814999999999999</v>
      </c>
      <c r="Z695" s="81">
        <f t="shared" si="394"/>
        <v>0.47158</v>
      </c>
      <c r="AA695" s="81">
        <f t="shared" si="394"/>
        <v>0.42047000000000001</v>
      </c>
    </row>
    <row r="696" spans="1:27" ht="12.75" hidden="1" customHeight="1" outlineLevel="1" x14ac:dyDescent="0.2">
      <c r="A696" s="89" t="s">
        <v>2119</v>
      </c>
      <c r="B696" s="63" t="s">
        <v>230</v>
      </c>
      <c r="C696" s="43" t="s">
        <v>79</v>
      </c>
      <c r="D696" s="44">
        <v>513.59</v>
      </c>
      <c r="E696" s="44">
        <v>391.75</v>
      </c>
      <c r="F696" s="44">
        <v>334.14</v>
      </c>
      <c r="G696" s="44">
        <v>196.72</v>
      </c>
      <c r="H696" s="44">
        <v>11.61</v>
      </c>
      <c r="I696" s="44">
        <v>35.03</v>
      </c>
      <c r="J696" s="44">
        <v>0</v>
      </c>
      <c r="K696" s="44">
        <v>10.25</v>
      </c>
      <c r="L696" s="44">
        <v>0</v>
      </c>
      <c r="M696" s="44">
        <v>0</v>
      </c>
      <c r="N696" s="44">
        <v>58.09</v>
      </c>
      <c r="O696" s="44">
        <v>33.11</v>
      </c>
      <c r="P696" s="44">
        <v>9.7200000000000006</v>
      </c>
      <c r="Q696" s="44">
        <v>43.26</v>
      </c>
      <c r="R696" s="44">
        <v>21.24</v>
      </c>
      <c r="S696" s="44">
        <v>152.47999999999999</v>
      </c>
      <c r="T696" s="44">
        <v>199.24</v>
      </c>
      <c r="U696" s="44">
        <v>90.8</v>
      </c>
      <c r="V696" s="44">
        <v>0</v>
      </c>
      <c r="W696" s="44">
        <v>0</v>
      </c>
      <c r="X696" s="44">
        <v>8.58</v>
      </c>
      <c r="Y696" s="44">
        <v>228.15</v>
      </c>
      <c r="Z696" s="44">
        <v>471.58</v>
      </c>
      <c r="AA696" s="44">
        <v>420.47</v>
      </c>
    </row>
    <row r="697" spans="1:27" collapsed="1" x14ac:dyDescent="0.2">
      <c r="A697" s="88" t="s">
        <v>2120</v>
      </c>
      <c r="B697" s="28" t="str">
        <f>"06"&amp;"."&amp;$B$776&amp;"."&amp;$B$777</f>
        <v>06.09.2023</v>
      </c>
      <c r="C697" s="80" t="s">
        <v>76</v>
      </c>
      <c r="D697" s="81">
        <f>ROUND((D698)/1000,5)</f>
        <v>0.11187999999999999</v>
      </c>
      <c r="E697" s="81">
        <f t="shared" ref="E697:AA697" si="395">ROUND((E698)/1000,5)</f>
        <v>0.30173</v>
      </c>
      <c r="F697" s="81">
        <f t="shared" si="395"/>
        <v>0.25967000000000001</v>
      </c>
      <c r="G697" s="81">
        <f t="shared" si="395"/>
        <v>0</v>
      </c>
      <c r="H697" s="81">
        <f t="shared" si="395"/>
        <v>0</v>
      </c>
      <c r="I697" s="81">
        <f t="shared" si="395"/>
        <v>0</v>
      </c>
      <c r="J697" s="81">
        <f t="shared" si="395"/>
        <v>0</v>
      </c>
      <c r="K697" s="81">
        <f t="shared" si="395"/>
        <v>0</v>
      </c>
      <c r="L697" s="81">
        <f t="shared" si="395"/>
        <v>0</v>
      </c>
      <c r="M697" s="81">
        <f t="shared" si="395"/>
        <v>0</v>
      </c>
      <c r="N697" s="81">
        <f t="shared" si="395"/>
        <v>0</v>
      </c>
      <c r="O697" s="81">
        <f t="shared" si="395"/>
        <v>0</v>
      </c>
      <c r="P697" s="81">
        <f t="shared" si="395"/>
        <v>0</v>
      </c>
      <c r="Q697" s="81">
        <f t="shared" si="395"/>
        <v>0</v>
      </c>
      <c r="R697" s="81">
        <f t="shared" si="395"/>
        <v>0</v>
      </c>
      <c r="S697" s="81">
        <f t="shared" si="395"/>
        <v>0</v>
      </c>
      <c r="T697" s="81">
        <f t="shared" si="395"/>
        <v>0</v>
      </c>
      <c r="U697" s="81">
        <f t="shared" si="395"/>
        <v>0</v>
      </c>
      <c r="V697" s="81">
        <f t="shared" si="395"/>
        <v>0</v>
      </c>
      <c r="W697" s="81">
        <f t="shared" si="395"/>
        <v>0</v>
      </c>
      <c r="X697" s="81">
        <f t="shared" si="395"/>
        <v>0</v>
      </c>
      <c r="Y697" s="81">
        <f t="shared" si="395"/>
        <v>0.12726999999999999</v>
      </c>
      <c r="Z697" s="81">
        <f t="shared" si="395"/>
        <v>0.33989999999999998</v>
      </c>
      <c r="AA697" s="81">
        <f t="shared" si="395"/>
        <v>0.15425</v>
      </c>
    </row>
    <row r="698" spans="1:27" ht="12.75" hidden="1" customHeight="1" outlineLevel="1" x14ac:dyDescent="0.2">
      <c r="A698" s="89" t="s">
        <v>2121</v>
      </c>
      <c r="B698" s="63" t="s">
        <v>230</v>
      </c>
      <c r="C698" s="43" t="s">
        <v>79</v>
      </c>
      <c r="D698" s="44">
        <v>111.88</v>
      </c>
      <c r="E698" s="44">
        <v>301.73</v>
      </c>
      <c r="F698" s="44">
        <v>259.67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0</v>
      </c>
      <c r="Y698" s="44">
        <v>127.27</v>
      </c>
      <c r="Z698" s="44">
        <v>339.9</v>
      </c>
      <c r="AA698" s="44">
        <v>154.25</v>
      </c>
    </row>
    <row r="699" spans="1:27" collapsed="1" x14ac:dyDescent="0.2">
      <c r="A699" s="88" t="s">
        <v>2122</v>
      </c>
      <c r="B699" s="28" t="str">
        <f>"07"&amp;"."&amp;$B$776&amp;"."&amp;$B$777</f>
        <v>07.09.2023</v>
      </c>
      <c r="C699" s="80" t="s">
        <v>76</v>
      </c>
      <c r="D699" s="81">
        <f>ROUND((D700)/1000,5)</f>
        <v>0.13347000000000001</v>
      </c>
      <c r="E699" s="81">
        <f t="shared" ref="E699:AA699" si="396">ROUND((E700)/1000,5)</f>
        <v>0.13938</v>
      </c>
      <c r="F699" s="81">
        <f t="shared" si="396"/>
        <v>3.755E-2</v>
      </c>
      <c r="G699" s="81">
        <f t="shared" si="396"/>
        <v>2.7210000000000002E-2</v>
      </c>
      <c r="H699" s="81">
        <f t="shared" si="396"/>
        <v>0</v>
      </c>
      <c r="I699" s="81">
        <f t="shared" si="396"/>
        <v>0</v>
      </c>
      <c r="J699" s="81">
        <f t="shared" si="396"/>
        <v>0</v>
      </c>
      <c r="K699" s="81">
        <f t="shared" si="396"/>
        <v>0</v>
      </c>
      <c r="L699" s="81">
        <f t="shared" si="396"/>
        <v>0</v>
      </c>
      <c r="M699" s="81">
        <f t="shared" si="396"/>
        <v>0</v>
      </c>
      <c r="N699" s="81">
        <f t="shared" si="396"/>
        <v>0</v>
      </c>
      <c r="O699" s="81">
        <f t="shared" si="396"/>
        <v>3.635E-2</v>
      </c>
      <c r="P699" s="81">
        <f t="shared" si="396"/>
        <v>2.9590000000000002E-2</v>
      </c>
      <c r="Q699" s="81">
        <f t="shared" si="396"/>
        <v>1.6469999999999999E-2</v>
      </c>
      <c r="R699" s="81">
        <f t="shared" si="396"/>
        <v>6.3499999999999997E-3</v>
      </c>
      <c r="S699" s="81">
        <f t="shared" si="396"/>
        <v>1.4619999999999999E-2</v>
      </c>
      <c r="T699" s="81">
        <f t="shared" si="396"/>
        <v>3.9199999999999999E-3</v>
      </c>
      <c r="U699" s="81">
        <f t="shared" si="396"/>
        <v>3.5740000000000001E-2</v>
      </c>
      <c r="V699" s="81">
        <f t="shared" si="396"/>
        <v>2.563E-2</v>
      </c>
      <c r="W699" s="81">
        <f t="shared" si="396"/>
        <v>0</v>
      </c>
      <c r="X699" s="81">
        <f t="shared" si="396"/>
        <v>6.1920000000000003E-2</v>
      </c>
      <c r="Y699" s="81">
        <f t="shared" si="396"/>
        <v>0.20851</v>
      </c>
      <c r="Z699" s="81">
        <f t="shared" si="396"/>
        <v>0.39369999999999999</v>
      </c>
      <c r="AA699" s="81">
        <f t="shared" si="396"/>
        <v>0.29826999999999998</v>
      </c>
    </row>
    <row r="700" spans="1:27" ht="12.75" hidden="1" customHeight="1" outlineLevel="1" x14ac:dyDescent="0.2">
      <c r="A700" s="89" t="s">
        <v>2123</v>
      </c>
      <c r="B700" s="63" t="s">
        <v>230</v>
      </c>
      <c r="C700" s="43" t="s">
        <v>79</v>
      </c>
      <c r="D700" s="44">
        <v>133.47</v>
      </c>
      <c r="E700" s="44">
        <v>139.38</v>
      </c>
      <c r="F700" s="44">
        <v>37.549999999999997</v>
      </c>
      <c r="G700" s="44">
        <v>27.21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36.35</v>
      </c>
      <c r="P700" s="44">
        <v>29.59</v>
      </c>
      <c r="Q700" s="44">
        <v>16.47</v>
      </c>
      <c r="R700" s="44">
        <v>6.35</v>
      </c>
      <c r="S700" s="44">
        <v>14.62</v>
      </c>
      <c r="T700" s="44">
        <v>3.92</v>
      </c>
      <c r="U700" s="44">
        <v>35.74</v>
      </c>
      <c r="V700" s="44">
        <v>25.63</v>
      </c>
      <c r="W700" s="44">
        <v>0</v>
      </c>
      <c r="X700" s="44">
        <v>61.92</v>
      </c>
      <c r="Y700" s="44">
        <v>208.51</v>
      </c>
      <c r="Z700" s="44">
        <v>393.7</v>
      </c>
      <c r="AA700" s="44">
        <v>298.27</v>
      </c>
    </row>
    <row r="701" spans="1:27" collapsed="1" x14ac:dyDescent="0.2">
      <c r="A701" s="88" t="s">
        <v>2124</v>
      </c>
      <c r="B701" s="28" t="str">
        <f>"08"&amp;"."&amp;$B$776&amp;"."&amp;$B$777</f>
        <v>08.09.2023</v>
      </c>
      <c r="C701" s="80" t="s">
        <v>76</v>
      </c>
      <c r="D701" s="81">
        <f>ROUND((D702)/1000,5)</f>
        <v>0.26677000000000001</v>
      </c>
      <c r="E701" s="81">
        <f t="shared" ref="E701:AA701" si="397">ROUND((E702)/1000,5)</f>
        <v>0.34586</v>
      </c>
      <c r="F701" s="81">
        <f t="shared" si="397"/>
        <v>0.32175999999999999</v>
      </c>
      <c r="G701" s="81">
        <f t="shared" si="397"/>
        <v>2.7830000000000001E-2</v>
      </c>
      <c r="H701" s="81">
        <f t="shared" si="397"/>
        <v>0</v>
      </c>
      <c r="I701" s="81">
        <f t="shared" si="397"/>
        <v>1.042E-2</v>
      </c>
      <c r="J701" s="81">
        <f t="shared" si="397"/>
        <v>0</v>
      </c>
      <c r="K701" s="81">
        <f t="shared" si="397"/>
        <v>0</v>
      </c>
      <c r="L701" s="81">
        <f t="shared" si="397"/>
        <v>0</v>
      </c>
      <c r="M701" s="81">
        <f t="shared" si="397"/>
        <v>0</v>
      </c>
      <c r="N701" s="81">
        <f t="shared" si="397"/>
        <v>8.5279999999999995E-2</v>
      </c>
      <c r="O701" s="81">
        <f t="shared" si="397"/>
        <v>6.8760000000000002E-2</v>
      </c>
      <c r="P701" s="81">
        <f t="shared" si="397"/>
        <v>7.2020000000000001E-2</v>
      </c>
      <c r="Q701" s="81">
        <f t="shared" si="397"/>
        <v>0.10355</v>
      </c>
      <c r="R701" s="81">
        <f t="shared" si="397"/>
        <v>9.5759999999999998E-2</v>
      </c>
      <c r="S701" s="81">
        <f t="shared" si="397"/>
        <v>9.3640000000000001E-2</v>
      </c>
      <c r="T701" s="81">
        <f t="shared" si="397"/>
        <v>9.912E-2</v>
      </c>
      <c r="U701" s="81">
        <f t="shared" si="397"/>
        <v>4.3549999999999998E-2</v>
      </c>
      <c r="V701" s="81">
        <f t="shared" si="397"/>
        <v>0</v>
      </c>
      <c r="W701" s="81">
        <f t="shared" si="397"/>
        <v>0</v>
      </c>
      <c r="X701" s="81">
        <f t="shared" si="397"/>
        <v>0</v>
      </c>
      <c r="Y701" s="81">
        <f t="shared" si="397"/>
        <v>0.15323000000000001</v>
      </c>
      <c r="Z701" s="81">
        <f t="shared" si="397"/>
        <v>0.40848000000000001</v>
      </c>
      <c r="AA701" s="81">
        <f t="shared" si="397"/>
        <v>0.15887999999999999</v>
      </c>
    </row>
    <row r="702" spans="1:27" ht="12.75" hidden="1" customHeight="1" outlineLevel="1" x14ac:dyDescent="0.2">
      <c r="A702" s="89" t="s">
        <v>2125</v>
      </c>
      <c r="B702" s="63" t="s">
        <v>230</v>
      </c>
      <c r="C702" s="43" t="s">
        <v>79</v>
      </c>
      <c r="D702" s="44">
        <v>266.77</v>
      </c>
      <c r="E702" s="44">
        <v>345.86</v>
      </c>
      <c r="F702" s="44">
        <v>321.76</v>
      </c>
      <c r="G702" s="44">
        <v>27.83</v>
      </c>
      <c r="H702" s="44">
        <v>0</v>
      </c>
      <c r="I702" s="44">
        <v>10.42</v>
      </c>
      <c r="J702" s="44">
        <v>0</v>
      </c>
      <c r="K702" s="44">
        <v>0</v>
      </c>
      <c r="L702" s="44">
        <v>0</v>
      </c>
      <c r="M702" s="44">
        <v>0</v>
      </c>
      <c r="N702" s="44">
        <v>85.28</v>
      </c>
      <c r="O702" s="44">
        <v>68.760000000000005</v>
      </c>
      <c r="P702" s="44">
        <v>72.02</v>
      </c>
      <c r="Q702" s="44">
        <v>103.55</v>
      </c>
      <c r="R702" s="44">
        <v>95.76</v>
      </c>
      <c r="S702" s="44">
        <v>93.64</v>
      </c>
      <c r="T702" s="44">
        <v>99.12</v>
      </c>
      <c r="U702" s="44">
        <v>43.55</v>
      </c>
      <c r="V702" s="44">
        <v>0</v>
      </c>
      <c r="W702" s="44">
        <v>0</v>
      </c>
      <c r="X702" s="44">
        <v>0</v>
      </c>
      <c r="Y702" s="44">
        <v>153.22999999999999</v>
      </c>
      <c r="Z702" s="44">
        <v>408.48</v>
      </c>
      <c r="AA702" s="44">
        <v>158.88</v>
      </c>
    </row>
    <row r="703" spans="1:27" collapsed="1" x14ac:dyDescent="0.2">
      <c r="A703" s="88" t="s">
        <v>2126</v>
      </c>
      <c r="B703" s="28" t="str">
        <f>"09"&amp;"."&amp;$B$776&amp;"."&amp;$B$777</f>
        <v>09.09.2023</v>
      </c>
      <c r="C703" s="80" t="s">
        <v>76</v>
      </c>
      <c r="D703" s="81">
        <f>ROUND((D704)/1000,5)</f>
        <v>2.0109999999999999E-2</v>
      </c>
      <c r="E703" s="81">
        <f t="shared" ref="E703:AA703" si="398">ROUND((E704)/1000,5)</f>
        <v>0</v>
      </c>
      <c r="F703" s="81">
        <f t="shared" si="398"/>
        <v>0</v>
      </c>
      <c r="G703" s="81">
        <f t="shared" si="398"/>
        <v>0</v>
      </c>
      <c r="H703" s="81">
        <f t="shared" si="398"/>
        <v>6.0000000000000002E-5</v>
      </c>
      <c r="I703" s="81">
        <f t="shared" si="398"/>
        <v>0</v>
      </c>
      <c r="J703" s="81">
        <f t="shared" si="398"/>
        <v>0</v>
      </c>
      <c r="K703" s="81">
        <f t="shared" si="398"/>
        <v>0</v>
      </c>
      <c r="L703" s="81">
        <f t="shared" si="398"/>
        <v>0</v>
      </c>
      <c r="M703" s="81">
        <f t="shared" si="398"/>
        <v>0</v>
      </c>
      <c r="N703" s="81">
        <f t="shared" si="398"/>
        <v>0</v>
      </c>
      <c r="O703" s="81">
        <f t="shared" si="398"/>
        <v>0</v>
      </c>
      <c r="P703" s="81">
        <f t="shared" si="398"/>
        <v>0</v>
      </c>
      <c r="Q703" s="81">
        <f t="shared" si="398"/>
        <v>0</v>
      </c>
      <c r="R703" s="81">
        <f t="shared" si="398"/>
        <v>0</v>
      </c>
      <c r="S703" s="81">
        <f t="shared" si="398"/>
        <v>0</v>
      </c>
      <c r="T703" s="81">
        <f t="shared" si="398"/>
        <v>0</v>
      </c>
      <c r="U703" s="81">
        <f t="shared" si="398"/>
        <v>0</v>
      </c>
      <c r="V703" s="81">
        <f t="shared" si="398"/>
        <v>0</v>
      </c>
      <c r="W703" s="81">
        <f t="shared" si="398"/>
        <v>0</v>
      </c>
      <c r="X703" s="81">
        <f t="shared" si="398"/>
        <v>1.4E-3</v>
      </c>
      <c r="Y703" s="81">
        <f t="shared" si="398"/>
        <v>8.7970000000000007E-2</v>
      </c>
      <c r="Z703" s="81">
        <f t="shared" si="398"/>
        <v>0.28144000000000002</v>
      </c>
      <c r="AA703" s="81">
        <f t="shared" si="398"/>
        <v>0.11125</v>
      </c>
    </row>
    <row r="704" spans="1:27" ht="12.75" hidden="1" customHeight="1" outlineLevel="1" x14ac:dyDescent="0.2">
      <c r="A704" s="89" t="s">
        <v>2127</v>
      </c>
      <c r="B704" s="63" t="s">
        <v>230</v>
      </c>
      <c r="C704" s="43" t="s">
        <v>79</v>
      </c>
      <c r="D704" s="44">
        <v>20.11</v>
      </c>
      <c r="E704" s="44">
        <v>0</v>
      </c>
      <c r="F704" s="44">
        <v>0</v>
      </c>
      <c r="G704" s="44">
        <v>0</v>
      </c>
      <c r="H704" s="44">
        <v>0.06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1.4</v>
      </c>
      <c r="Y704" s="44">
        <v>87.97</v>
      </c>
      <c r="Z704" s="44">
        <v>281.44</v>
      </c>
      <c r="AA704" s="44">
        <v>111.25</v>
      </c>
    </row>
    <row r="705" spans="1:27" collapsed="1" x14ac:dyDescent="0.2">
      <c r="A705" s="88" t="s">
        <v>2128</v>
      </c>
      <c r="B705" s="28" t="str">
        <f>"10"&amp;"."&amp;$B$776&amp;"."&amp;$B$777</f>
        <v>10.09.2023</v>
      </c>
      <c r="C705" s="80" t="s">
        <v>76</v>
      </c>
      <c r="D705" s="81">
        <f>ROUND((D706)/1000,5)</f>
        <v>3.7780000000000001E-2</v>
      </c>
      <c r="E705" s="81">
        <f t="shared" ref="E705:AA705" si="399">ROUND((E706)/1000,5)</f>
        <v>8.3510000000000001E-2</v>
      </c>
      <c r="F705" s="81">
        <f t="shared" si="399"/>
        <v>5.4480000000000001E-2</v>
      </c>
      <c r="G705" s="81">
        <f t="shared" si="399"/>
        <v>4.1610000000000001E-2</v>
      </c>
      <c r="H705" s="81">
        <f t="shared" si="399"/>
        <v>0</v>
      </c>
      <c r="I705" s="81">
        <f t="shared" si="399"/>
        <v>0</v>
      </c>
      <c r="J705" s="81">
        <f t="shared" si="399"/>
        <v>0</v>
      </c>
      <c r="K705" s="81">
        <f t="shared" si="399"/>
        <v>7.9399999999999991E-3</v>
      </c>
      <c r="L705" s="81">
        <f t="shared" si="399"/>
        <v>0</v>
      </c>
      <c r="M705" s="81">
        <f t="shared" si="399"/>
        <v>0</v>
      </c>
      <c r="N705" s="81">
        <f t="shared" si="399"/>
        <v>3.7179999999999998E-2</v>
      </c>
      <c r="O705" s="81">
        <f t="shared" si="399"/>
        <v>4.2139999999999997E-2</v>
      </c>
      <c r="P705" s="81">
        <f t="shared" si="399"/>
        <v>5.2639999999999999E-2</v>
      </c>
      <c r="Q705" s="81">
        <f t="shared" si="399"/>
        <v>6.6589999999999996E-2</v>
      </c>
      <c r="R705" s="81">
        <f t="shared" si="399"/>
        <v>3.397E-2</v>
      </c>
      <c r="S705" s="81">
        <f t="shared" si="399"/>
        <v>1.5299999999999999E-2</v>
      </c>
      <c r="T705" s="81">
        <f t="shared" si="399"/>
        <v>0</v>
      </c>
      <c r="U705" s="81">
        <f t="shared" si="399"/>
        <v>4.9430000000000002E-2</v>
      </c>
      <c r="V705" s="81">
        <f t="shared" si="399"/>
        <v>0</v>
      </c>
      <c r="W705" s="81">
        <f t="shared" si="399"/>
        <v>0</v>
      </c>
      <c r="X705" s="81">
        <f t="shared" si="399"/>
        <v>5.3659999999999999E-2</v>
      </c>
      <c r="Y705" s="81">
        <f t="shared" si="399"/>
        <v>0.19944000000000001</v>
      </c>
      <c r="Z705" s="81">
        <f t="shared" si="399"/>
        <v>0.27877000000000002</v>
      </c>
      <c r="AA705" s="81">
        <f t="shared" si="399"/>
        <v>0.13485</v>
      </c>
    </row>
    <row r="706" spans="1:27" ht="12.75" hidden="1" customHeight="1" outlineLevel="1" x14ac:dyDescent="0.2">
      <c r="A706" s="89" t="s">
        <v>2129</v>
      </c>
      <c r="B706" s="63" t="s">
        <v>230</v>
      </c>
      <c r="C706" s="43" t="s">
        <v>79</v>
      </c>
      <c r="D706" s="44">
        <v>37.78</v>
      </c>
      <c r="E706" s="44">
        <v>83.51</v>
      </c>
      <c r="F706" s="44">
        <v>54.48</v>
      </c>
      <c r="G706" s="44">
        <v>41.61</v>
      </c>
      <c r="H706" s="44">
        <v>0</v>
      </c>
      <c r="I706" s="44">
        <v>0</v>
      </c>
      <c r="J706" s="44">
        <v>0</v>
      </c>
      <c r="K706" s="44">
        <v>7.94</v>
      </c>
      <c r="L706" s="44">
        <v>0</v>
      </c>
      <c r="M706" s="44">
        <v>0</v>
      </c>
      <c r="N706" s="44">
        <v>37.18</v>
      </c>
      <c r="O706" s="44">
        <v>42.14</v>
      </c>
      <c r="P706" s="44">
        <v>52.64</v>
      </c>
      <c r="Q706" s="44">
        <v>66.59</v>
      </c>
      <c r="R706" s="44">
        <v>33.97</v>
      </c>
      <c r="S706" s="44">
        <v>15.3</v>
      </c>
      <c r="T706" s="44">
        <v>0</v>
      </c>
      <c r="U706" s="44">
        <v>49.43</v>
      </c>
      <c r="V706" s="44">
        <v>0</v>
      </c>
      <c r="W706" s="44">
        <v>0</v>
      </c>
      <c r="X706" s="44">
        <v>53.66</v>
      </c>
      <c r="Y706" s="44">
        <v>199.44</v>
      </c>
      <c r="Z706" s="44">
        <v>278.77</v>
      </c>
      <c r="AA706" s="44">
        <v>134.85</v>
      </c>
    </row>
    <row r="707" spans="1:27" collapsed="1" x14ac:dyDescent="0.2">
      <c r="A707" s="88" t="s">
        <v>2130</v>
      </c>
      <c r="B707" s="28" t="str">
        <f>"11"&amp;"."&amp;$B$776&amp;"."&amp;$B$777</f>
        <v>11.09.2023</v>
      </c>
      <c r="C707" s="80" t="s">
        <v>76</v>
      </c>
      <c r="D707" s="81">
        <f>ROUND((D708)/1000,5)</f>
        <v>4.675E-2</v>
      </c>
      <c r="E707" s="81">
        <f t="shared" ref="E707:AA707" si="400">ROUND((E708)/1000,5)</f>
        <v>4.6629999999999998E-2</v>
      </c>
      <c r="F707" s="81">
        <f t="shared" si="400"/>
        <v>7.3539999999999994E-2</v>
      </c>
      <c r="G707" s="81">
        <f t="shared" si="400"/>
        <v>1.566E-2</v>
      </c>
      <c r="H707" s="81">
        <f t="shared" si="400"/>
        <v>6.5599999999999999E-3</v>
      </c>
      <c r="I707" s="81">
        <f t="shared" si="400"/>
        <v>0</v>
      </c>
      <c r="J707" s="81">
        <f t="shared" si="400"/>
        <v>0</v>
      </c>
      <c r="K707" s="81">
        <f t="shared" si="400"/>
        <v>0</v>
      </c>
      <c r="L707" s="81">
        <f t="shared" si="400"/>
        <v>0</v>
      </c>
      <c r="M707" s="81">
        <f t="shared" si="400"/>
        <v>0</v>
      </c>
      <c r="N707" s="81">
        <f t="shared" si="400"/>
        <v>2.0000000000000002E-5</v>
      </c>
      <c r="O707" s="81">
        <f t="shared" si="400"/>
        <v>0</v>
      </c>
      <c r="P707" s="81">
        <f t="shared" si="400"/>
        <v>0</v>
      </c>
      <c r="Q707" s="81">
        <f t="shared" si="400"/>
        <v>3.0000000000000001E-5</v>
      </c>
      <c r="R707" s="81">
        <f t="shared" si="400"/>
        <v>3.0699999999999998E-3</v>
      </c>
      <c r="S707" s="81">
        <f t="shared" si="400"/>
        <v>1.0399999999999999E-3</v>
      </c>
      <c r="T707" s="81">
        <f t="shared" si="400"/>
        <v>0</v>
      </c>
      <c r="U707" s="81">
        <f t="shared" si="400"/>
        <v>0</v>
      </c>
      <c r="V707" s="81">
        <f t="shared" si="400"/>
        <v>0</v>
      </c>
      <c r="W707" s="81">
        <f t="shared" si="400"/>
        <v>0</v>
      </c>
      <c r="X707" s="81">
        <f t="shared" si="400"/>
        <v>0</v>
      </c>
      <c r="Y707" s="81">
        <f t="shared" si="400"/>
        <v>6.2740000000000004E-2</v>
      </c>
      <c r="Z707" s="81">
        <f t="shared" si="400"/>
        <v>0.23649000000000001</v>
      </c>
      <c r="AA707" s="81">
        <f t="shared" si="400"/>
        <v>0.15681</v>
      </c>
    </row>
    <row r="708" spans="1:27" ht="12.75" hidden="1" customHeight="1" outlineLevel="1" x14ac:dyDescent="0.2">
      <c r="A708" s="89" t="s">
        <v>2131</v>
      </c>
      <c r="B708" s="63" t="s">
        <v>230</v>
      </c>
      <c r="C708" s="43" t="s">
        <v>79</v>
      </c>
      <c r="D708" s="44">
        <v>46.75</v>
      </c>
      <c r="E708" s="44">
        <v>46.63</v>
      </c>
      <c r="F708" s="44">
        <v>73.540000000000006</v>
      </c>
      <c r="G708" s="44">
        <v>15.66</v>
      </c>
      <c r="H708" s="44">
        <v>6.56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0.02</v>
      </c>
      <c r="O708" s="44">
        <v>0</v>
      </c>
      <c r="P708" s="44">
        <v>0</v>
      </c>
      <c r="Q708" s="44">
        <v>0.03</v>
      </c>
      <c r="R708" s="44">
        <v>3.07</v>
      </c>
      <c r="S708" s="44">
        <v>1.04</v>
      </c>
      <c r="T708" s="44">
        <v>0</v>
      </c>
      <c r="U708" s="44">
        <v>0</v>
      </c>
      <c r="V708" s="44">
        <v>0</v>
      </c>
      <c r="W708" s="44">
        <v>0</v>
      </c>
      <c r="X708" s="44">
        <v>0</v>
      </c>
      <c r="Y708" s="44">
        <v>62.74</v>
      </c>
      <c r="Z708" s="44">
        <v>236.49</v>
      </c>
      <c r="AA708" s="44">
        <v>156.81</v>
      </c>
    </row>
    <row r="709" spans="1:27" collapsed="1" x14ac:dyDescent="0.2">
      <c r="A709" s="88" t="s">
        <v>2132</v>
      </c>
      <c r="B709" s="28" t="str">
        <f>"12"&amp;"."&amp;$B$776&amp;"."&amp;$B$777</f>
        <v>12.09.2023</v>
      </c>
      <c r="C709" s="80" t="s">
        <v>76</v>
      </c>
      <c r="D709" s="81">
        <f>ROUND((D710)/1000,5)</f>
        <v>0</v>
      </c>
      <c r="E709" s="81">
        <f t="shared" ref="E709:AA709" si="401">ROUND((E710)/1000,5)</f>
        <v>2.5999999999999998E-4</v>
      </c>
      <c r="F709" s="81">
        <f t="shared" si="401"/>
        <v>0</v>
      </c>
      <c r="G709" s="81">
        <f t="shared" si="401"/>
        <v>2.5270000000000001E-2</v>
      </c>
      <c r="H709" s="81">
        <f t="shared" si="401"/>
        <v>0</v>
      </c>
      <c r="I709" s="81">
        <f t="shared" si="401"/>
        <v>0</v>
      </c>
      <c r="J709" s="81">
        <f t="shared" si="401"/>
        <v>0</v>
      </c>
      <c r="K709" s="81">
        <f t="shared" si="401"/>
        <v>0</v>
      </c>
      <c r="L709" s="81">
        <f t="shared" si="401"/>
        <v>0</v>
      </c>
      <c r="M709" s="81">
        <f t="shared" si="401"/>
        <v>0</v>
      </c>
      <c r="N709" s="81">
        <f t="shared" si="401"/>
        <v>8.8900000000000003E-3</v>
      </c>
      <c r="O709" s="81">
        <f t="shared" si="401"/>
        <v>3.9640000000000002E-2</v>
      </c>
      <c r="P709" s="81">
        <f t="shared" si="401"/>
        <v>2.3480000000000001E-2</v>
      </c>
      <c r="Q709" s="81">
        <f t="shared" si="401"/>
        <v>2.6159999999999999E-2</v>
      </c>
      <c r="R709" s="81">
        <f t="shared" si="401"/>
        <v>2.189E-2</v>
      </c>
      <c r="S709" s="81">
        <f t="shared" si="401"/>
        <v>2.9479999999999999E-2</v>
      </c>
      <c r="T709" s="81">
        <f t="shared" si="401"/>
        <v>2.4379999999999999E-2</v>
      </c>
      <c r="U709" s="81">
        <f t="shared" si="401"/>
        <v>7.1199999999999996E-3</v>
      </c>
      <c r="V709" s="81">
        <f t="shared" si="401"/>
        <v>0</v>
      </c>
      <c r="W709" s="81">
        <f t="shared" si="401"/>
        <v>0</v>
      </c>
      <c r="X709" s="81">
        <f t="shared" si="401"/>
        <v>0</v>
      </c>
      <c r="Y709" s="81">
        <f t="shared" si="401"/>
        <v>4.1209999999999997E-2</v>
      </c>
      <c r="Z709" s="81">
        <f t="shared" si="401"/>
        <v>0.22950999999999999</v>
      </c>
      <c r="AA709" s="81">
        <f t="shared" si="401"/>
        <v>9.1170000000000001E-2</v>
      </c>
    </row>
    <row r="710" spans="1:27" ht="12.75" hidden="1" customHeight="1" outlineLevel="1" x14ac:dyDescent="0.2">
      <c r="A710" s="89" t="s">
        <v>2133</v>
      </c>
      <c r="B710" s="63" t="s">
        <v>230</v>
      </c>
      <c r="C710" s="43" t="s">
        <v>79</v>
      </c>
      <c r="D710" s="44">
        <v>0</v>
      </c>
      <c r="E710" s="44">
        <v>0.26</v>
      </c>
      <c r="F710" s="44">
        <v>0</v>
      </c>
      <c r="G710" s="44">
        <v>25.27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8.89</v>
      </c>
      <c r="O710" s="44">
        <v>39.64</v>
      </c>
      <c r="P710" s="44">
        <v>23.48</v>
      </c>
      <c r="Q710" s="44">
        <v>26.16</v>
      </c>
      <c r="R710" s="44">
        <v>21.89</v>
      </c>
      <c r="S710" s="44">
        <v>29.48</v>
      </c>
      <c r="T710" s="44">
        <v>24.38</v>
      </c>
      <c r="U710" s="44">
        <v>7.12</v>
      </c>
      <c r="V710" s="44">
        <v>0</v>
      </c>
      <c r="W710" s="44">
        <v>0</v>
      </c>
      <c r="X710" s="44">
        <v>0</v>
      </c>
      <c r="Y710" s="44">
        <v>41.21</v>
      </c>
      <c r="Z710" s="44">
        <v>229.51</v>
      </c>
      <c r="AA710" s="44">
        <v>91.17</v>
      </c>
    </row>
    <row r="711" spans="1:27" collapsed="1" x14ac:dyDescent="0.2">
      <c r="A711" s="88" t="s">
        <v>2134</v>
      </c>
      <c r="B711" s="28" t="str">
        <f>"13"&amp;"."&amp;$B$776&amp;"."&amp;$B$777</f>
        <v>13.09.2023</v>
      </c>
      <c r="C711" s="80" t="s">
        <v>76</v>
      </c>
      <c r="D711" s="81">
        <f>ROUND((D712)/1000,5)</f>
        <v>1.0000000000000001E-5</v>
      </c>
      <c r="E711" s="81">
        <f t="shared" ref="E711:AA711" si="402">ROUND((E712)/1000,5)</f>
        <v>0</v>
      </c>
      <c r="F711" s="81">
        <f t="shared" si="402"/>
        <v>0</v>
      </c>
      <c r="G711" s="81">
        <f t="shared" si="402"/>
        <v>0</v>
      </c>
      <c r="H711" s="81">
        <f t="shared" si="402"/>
        <v>0</v>
      </c>
      <c r="I711" s="81">
        <f t="shared" si="402"/>
        <v>0</v>
      </c>
      <c r="J711" s="81">
        <f t="shared" si="402"/>
        <v>0</v>
      </c>
      <c r="K711" s="81">
        <f t="shared" si="402"/>
        <v>0</v>
      </c>
      <c r="L711" s="81">
        <f t="shared" si="402"/>
        <v>0</v>
      </c>
      <c r="M711" s="81">
        <f t="shared" si="402"/>
        <v>0</v>
      </c>
      <c r="N711" s="81">
        <f t="shared" si="402"/>
        <v>5.7389999999999997E-2</v>
      </c>
      <c r="O711" s="81">
        <f t="shared" si="402"/>
        <v>7.1929999999999994E-2</v>
      </c>
      <c r="P711" s="81">
        <f t="shared" si="402"/>
        <v>5.1279999999999999E-2</v>
      </c>
      <c r="Q711" s="81">
        <f t="shared" si="402"/>
        <v>7.0900000000000005E-2</v>
      </c>
      <c r="R711" s="81">
        <f t="shared" si="402"/>
        <v>5.944E-2</v>
      </c>
      <c r="S711" s="81">
        <f t="shared" si="402"/>
        <v>2.0000000000000002E-5</v>
      </c>
      <c r="T711" s="81">
        <f t="shared" si="402"/>
        <v>4.5190000000000001E-2</v>
      </c>
      <c r="U711" s="81">
        <f t="shared" si="402"/>
        <v>7.2999999999999996E-4</v>
      </c>
      <c r="V711" s="81">
        <f t="shared" si="402"/>
        <v>0</v>
      </c>
      <c r="W711" s="81">
        <f t="shared" si="402"/>
        <v>0</v>
      </c>
      <c r="X711" s="81">
        <f t="shared" si="402"/>
        <v>0</v>
      </c>
      <c r="Y711" s="81">
        <f t="shared" si="402"/>
        <v>6.1219999999999997E-2</v>
      </c>
      <c r="Z711" s="81">
        <f t="shared" si="402"/>
        <v>0.37737999999999999</v>
      </c>
      <c r="AA711" s="81">
        <f t="shared" si="402"/>
        <v>0.23252</v>
      </c>
    </row>
    <row r="712" spans="1:27" ht="12.75" hidden="1" customHeight="1" outlineLevel="1" x14ac:dyDescent="0.2">
      <c r="A712" s="89" t="s">
        <v>2135</v>
      </c>
      <c r="B712" s="63" t="s">
        <v>230</v>
      </c>
      <c r="C712" s="43" t="s">
        <v>79</v>
      </c>
      <c r="D712" s="44">
        <v>0.01</v>
      </c>
      <c r="E712" s="44">
        <v>0</v>
      </c>
      <c r="F712" s="44">
        <v>0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57.39</v>
      </c>
      <c r="O712" s="44">
        <v>71.930000000000007</v>
      </c>
      <c r="P712" s="44">
        <v>51.28</v>
      </c>
      <c r="Q712" s="44">
        <v>70.900000000000006</v>
      </c>
      <c r="R712" s="44">
        <v>59.44</v>
      </c>
      <c r="S712" s="44">
        <v>0.02</v>
      </c>
      <c r="T712" s="44">
        <v>45.19</v>
      </c>
      <c r="U712" s="44">
        <v>0.73</v>
      </c>
      <c r="V712" s="44">
        <v>0</v>
      </c>
      <c r="W712" s="44">
        <v>0</v>
      </c>
      <c r="X712" s="44">
        <v>0</v>
      </c>
      <c r="Y712" s="44">
        <v>61.22</v>
      </c>
      <c r="Z712" s="44">
        <v>377.38</v>
      </c>
      <c r="AA712" s="44">
        <v>232.52</v>
      </c>
    </row>
    <row r="713" spans="1:27" collapsed="1" x14ac:dyDescent="0.2">
      <c r="A713" s="88" t="s">
        <v>2136</v>
      </c>
      <c r="B713" s="28" t="str">
        <f>"14"&amp;"."&amp;$B$776&amp;"."&amp;$B$777</f>
        <v>14.09.2023</v>
      </c>
      <c r="C713" s="80" t="s">
        <v>76</v>
      </c>
      <c r="D713" s="81">
        <f>ROUND((D714)/1000,5)</f>
        <v>0.11796</v>
      </c>
      <c r="E713" s="81">
        <f t="shared" ref="E713:AA713" si="403">ROUND((E714)/1000,5)</f>
        <v>2.8039999999999999E-2</v>
      </c>
      <c r="F713" s="81">
        <f t="shared" si="403"/>
        <v>4.4900000000000001E-3</v>
      </c>
      <c r="G713" s="81">
        <f t="shared" si="403"/>
        <v>0</v>
      </c>
      <c r="H713" s="81">
        <f t="shared" si="403"/>
        <v>0</v>
      </c>
      <c r="I713" s="81">
        <f t="shared" si="403"/>
        <v>0</v>
      </c>
      <c r="J713" s="81">
        <f t="shared" si="403"/>
        <v>0</v>
      </c>
      <c r="K713" s="81">
        <f t="shared" si="403"/>
        <v>0</v>
      </c>
      <c r="L713" s="81">
        <f t="shared" si="403"/>
        <v>0</v>
      </c>
      <c r="M713" s="81">
        <f t="shared" si="403"/>
        <v>4.4999999999999999E-4</v>
      </c>
      <c r="N713" s="81">
        <f t="shared" si="403"/>
        <v>2.9059999999999999E-2</v>
      </c>
      <c r="O713" s="81">
        <f t="shared" si="403"/>
        <v>6.6339999999999996E-2</v>
      </c>
      <c r="P713" s="81">
        <f t="shared" si="403"/>
        <v>3.635E-2</v>
      </c>
      <c r="Q713" s="81">
        <f t="shared" si="403"/>
        <v>2.6120000000000001E-2</v>
      </c>
      <c r="R713" s="81">
        <f t="shared" si="403"/>
        <v>6.8999999999999999E-3</v>
      </c>
      <c r="S713" s="81">
        <f t="shared" si="403"/>
        <v>2.0699999999999998E-3</v>
      </c>
      <c r="T713" s="81">
        <f t="shared" si="403"/>
        <v>1.6999999999999999E-3</v>
      </c>
      <c r="U713" s="81">
        <f t="shared" si="403"/>
        <v>0</v>
      </c>
      <c r="V713" s="81">
        <f t="shared" si="403"/>
        <v>0</v>
      </c>
      <c r="W713" s="81">
        <f t="shared" si="403"/>
        <v>0</v>
      </c>
      <c r="X713" s="81">
        <f t="shared" si="403"/>
        <v>4.6800000000000001E-3</v>
      </c>
      <c r="Y713" s="81">
        <f t="shared" si="403"/>
        <v>5.9029999999999999E-2</v>
      </c>
      <c r="Z713" s="81">
        <f t="shared" si="403"/>
        <v>0.48404000000000003</v>
      </c>
      <c r="AA713" s="81">
        <f t="shared" si="403"/>
        <v>0.32756999999999997</v>
      </c>
    </row>
    <row r="714" spans="1:27" ht="12.75" hidden="1" customHeight="1" outlineLevel="1" x14ac:dyDescent="0.2">
      <c r="A714" s="89" t="s">
        <v>2137</v>
      </c>
      <c r="B714" s="63" t="s">
        <v>230</v>
      </c>
      <c r="C714" s="43" t="s">
        <v>79</v>
      </c>
      <c r="D714" s="44">
        <v>117.96</v>
      </c>
      <c r="E714" s="44">
        <v>28.04</v>
      </c>
      <c r="F714" s="44">
        <v>4.49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0.45</v>
      </c>
      <c r="N714" s="44">
        <v>29.06</v>
      </c>
      <c r="O714" s="44">
        <v>66.34</v>
      </c>
      <c r="P714" s="44">
        <v>36.35</v>
      </c>
      <c r="Q714" s="44">
        <v>26.12</v>
      </c>
      <c r="R714" s="44">
        <v>6.9</v>
      </c>
      <c r="S714" s="44">
        <v>2.0699999999999998</v>
      </c>
      <c r="T714" s="44">
        <v>1.7</v>
      </c>
      <c r="U714" s="44">
        <v>0</v>
      </c>
      <c r="V714" s="44">
        <v>0</v>
      </c>
      <c r="W714" s="44">
        <v>0</v>
      </c>
      <c r="X714" s="44">
        <v>4.68</v>
      </c>
      <c r="Y714" s="44">
        <v>59.03</v>
      </c>
      <c r="Z714" s="44">
        <v>484.04</v>
      </c>
      <c r="AA714" s="44">
        <v>327.57</v>
      </c>
    </row>
    <row r="715" spans="1:27" collapsed="1" x14ac:dyDescent="0.2">
      <c r="A715" s="88" t="s">
        <v>2138</v>
      </c>
      <c r="B715" s="28" t="str">
        <f>"15"&amp;"."&amp;$B$776&amp;"."&amp;$B$777</f>
        <v>15.09.2023</v>
      </c>
      <c r="C715" s="80" t="s">
        <v>76</v>
      </c>
      <c r="D715" s="81">
        <f>ROUND((D716)/1000,5)</f>
        <v>0.20313000000000001</v>
      </c>
      <c r="E715" s="81">
        <f t="shared" ref="E715:AA715" si="404">ROUND((E716)/1000,5)</f>
        <v>0.11867999999999999</v>
      </c>
      <c r="F715" s="81">
        <f t="shared" si="404"/>
        <v>5.0470000000000001E-2</v>
      </c>
      <c r="G715" s="81">
        <f t="shared" si="404"/>
        <v>0</v>
      </c>
      <c r="H715" s="81">
        <f t="shared" si="404"/>
        <v>4.6390000000000001E-2</v>
      </c>
      <c r="I715" s="81">
        <f t="shared" si="404"/>
        <v>0</v>
      </c>
      <c r="J715" s="81">
        <f t="shared" si="404"/>
        <v>0</v>
      </c>
      <c r="K715" s="81">
        <f t="shared" si="404"/>
        <v>0</v>
      </c>
      <c r="L715" s="81">
        <f t="shared" si="404"/>
        <v>0</v>
      </c>
      <c r="M715" s="81">
        <f t="shared" si="404"/>
        <v>1.3100000000000001E-2</v>
      </c>
      <c r="N715" s="81">
        <f t="shared" si="404"/>
        <v>3.8809999999999997E-2</v>
      </c>
      <c r="O715" s="81">
        <f t="shared" si="404"/>
        <v>2.2200000000000001E-2</v>
      </c>
      <c r="P715" s="81">
        <f t="shared" si="404"/>
        <v>1.8610000000000002E-2</v>
      </c>
      <c r="Q715" s="81">
        <f t="shared" si="404"/>
        <v>1.6840000000000001E-2</v>
      </c>
      <c r="R715" s="81">
        <f t="shared" si="404"/>
        <v>6.8919999999999995E-2</v>
      </c>
      <c r="S715" s="81">
        <f t="shared" si="404"/>
        <v>5.0810000000000001E-2</v>
      </c>
      <c r="T715" s="81">
        <f t="shared" si="404"/>
        <v>2.7830000000000001E-2</v>
      </c>
      <c r="U715" s="81">
        <f t="shared" si="404"/>
        <v>0</v>
      </c>
      <c r="V715" s="81">
        <f t="shared" si="404"/>
        <v>0</v>
      </c>
      <c r="W715" s="81">
        <f t="shared" si="404"/>
        <v>0</v>
      </c>
      <c r="X715" s="81">
        <f t="shared" si="404"/>
        <v>3.9359999999999999E-2</v>
      </c>
      <c r="Y715" s="81">
        <f t="shared" si="404"/>
        <v>0.14288999999999999</v>
      </c>
      <c r="Z715" s="81">
        <f t="shared" si="404"/>
        <v>0.46045999999999998</v>
      </c>
      <c r="AA715" s="81">
        <f t="shared" si="404"/>
        <v>0.21306</v>
      </c>
    </row>
    <row r="716" spans="1:27" ht="12.75" hidden="1" customHeight="1" outlineLevel="1" x14ac:dyDescent="0.2">
      <c r="A716" s="89" t="s">
        <v>2139</v>
      </c>
      <c r="B716" s="63" t="s">
        <v>230</v>
      </c>
      <c r="C716" s="43" t="s">
        <v>79</v>
      </c>
      <c r="D716" s="44">
        <v>203.13</v>
      </c>
      <c r="E716" s="44">
        <v>118.68</v>
      </c>
      <c r="F716" s="44">
        <v>50.47</v>
      </c>
      <c r="G716" s="44">
        <v>0</v>
      </c>
      <c r="H716" s="44">
        <v>46.39</v>
      </c>
      <c r="I716" s="44">
        <v>0</v>
      </c>
      <c r="J716" s="44">
        <v>0</v>
      </c>
      <c r="K716" s="44">
        <v>0</v>
      </c>
      <c r="L716" s="44">
        <v>0</v>
      </c>
      <c r="M716" s="44">
        <v>13.1</v>
      </c>
      <c r="N716" s="44">
        <v>38.81</v>
      </c>
      <c r="O716" s="44">
        <v>22.2</v>
      </c>
      <c r="P716" s="44">
        <v>18.61</v>
      </c>
      <c r="Q716" s="44">
        <v>16.84</v>
      </c>
      <c r="R716" s="44">
        <v>68.92</v>
      </c>
      <c r="S716" s="44">
        <v>50.81</v>
      </c>
      <c r="T716" s="44">
        <v>27.83</v>
      </c>
      <c r="U716" s="44">
        <v>0</v>
      </c>
      <c r="V716" s="44">
        <v>0</v>
      </c>
      <c r="W716" s="44">
        <v>0</v>
      </c>
      <c r="X716" s="44">
        <v>39.36</v>
      </c>
      <c r="Y716" s="44">
        <v>142.88999999999999</v>
      </c>
      <c r="Z716" s="44">
        <v>460.46</v>
      </c>
      <c r="AA716" s="44">
        <v>213.06</v>
      </c>
    </row>
    <row r="717" spans="1:27" collapsed="1" x14ac:dyDescent="0.2">
      <c r="A717" s="88" t="s">
        <v>2140</v>
      </c>
      <c r="B717" s="28" t="str">
        <f>"16"&amp;"."&amp;$B$776&amp;"."&amp;$B$777</f>
        <v>16.09.2023</v>
      </c>
      <c r="C717" s="80" t="s">
        <v>76</v>
      </c>
      <c r="D717" s="81">
        <f>ROUND((D718)/1000,5)</f>
        <v>0.21842</v>
      </c>
      <c r="E717" s="81">
        <f t="shared" ref="E717:AA717" si="405">ROUND((E718)/1000,5)</f>
        <v>6.2190000000000002E-2</v>
      </c>
      <c r="F717" s="81">
        <f t="shared" si="405"/>
        <v>2.0400000000000001E-3</v>
      </c>
      <c r="G717" s="81">
        <f t="shared" si="405"/>
        <v>0</v>
      </c>
      <c r="H717" s="81">
        <f t="shared" si="405"/>
        <v>0</v>
      </c>
      <c r="I717" s="81">
        <f t="shared" si="405"/>
        <v>4.3860000000000003E-2</v>
      </c>
      <c r="J717" s="81">
        <f t="shared" si="405"/>
        <v>0</v>
      </c>
      <c r="K717" s="81">
        <f t="shared" si="405"/>
        <v>0</v>
      </c>
      <c r="L717" s="81">
        <f t="shared" si="405"/>
        <v>0</v>
      </c>
      <c r="M717" s="81">
        <f t="shared" si="405"/>
        <v>0</v>
      </c>
      <c r="N717" s="81">
        <f t="shared" si="405"/>
        <v>0</v>
      </c>
      <c r="O717" s="81">
        <f t="shared" si="405"/>
        <v>0</v>
      </c>
      <c r="P717" s="81">
        <f t="shared" si="405"/>
        <v>0</v>
      </c>
      <c r="Q717" s="81">
        <f t="shared" si="405"/>
        <v>0</v>
      </c>
      <c r="R717" s="81">
        <f t="shared" si="405"/>
        <v>0</v>
      </c>
      <c r="S717" s="81">
        <f t="shared" si="405"/>
        <v>0</v>
      </c>
      <c r="T717" s="81">
        <f t="shared" si="405"/>
        <v>0</v>
      </c>
      <c r="U717" s="81">
        <f t="shared" si="405"/>
        <v>5.1399999999999996E-3</v>
      </c>
      <c r="V717" s="81">
        <f t="shared" si="405"/>
        <v>9.2000000000000003E-4</v>
      </c>
      <c r="W717" s="81">
        <f t="shared" si="405"/>
        <v>3.9940000000000003E-2</v>
      </c>
      <c r="X717" s="81">
        <f t="shared" si="405"/>
        <v>0.23716999999999999</v>
      </c>
      <c r="Y717" s="81">
        <f t="shared" si="405"/>
        <v>8.5080000000000003E-2</v>
      </c>
      <c r="Z717" s="81">
        <f t="shared" si="405"/>
        <v>0.21809999999999999</v>
      </c>
      <c r="AA717" s="81">
        <f t="shared" si="405"/>
        <v>0.17785000000000001</v>
      </c>
    </row>
    <row r="718" spans="1:27" ht="12.75" hidden="1" customHeight="1" outlineLevel="1" x14ac:dyDescent="0.2">
      <c r="A718" s="89" t="s">
        <v>2141</v>
      </c>
      <c r="B718" s="63" t="s">
        <v>230</v>
      </c>
      <c r="C718" s="43" t="s">
        <v>79</v>
      </c>
      <c r="D718" s="44">
        <v>218.42</v>
      </c>
      <c r="E718" s="44">
        <v>62.19</v>
      </c>
      <c r="F718" s="44">
        <v>2.04</v>
      </c>
      <c r="G718" s="44">
        <v>0</v>
      </c>
      <c r="H718" s="44">
        <v>0</v>
      </c>
      <c r="I718" s="44">
        <v>43.86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5.14</v>
      </c>
      <c r="V718" s="44">
        <v>0.92</v>
      </c>
      <c r="W718" s="44">
        <v>39.94</v>
      </c>
      <c r="X718" s="44">
        <v>237.17</v>
      </c>
      <c r="Y718" s="44">
        <v>85.08</v>
      </c>
      <c r="Z718" s="44">
        <v>218.1</v>
      </c>
      <c r="AA718" s="44">
        <v>177.85</v>
      </c>
    </row>
    <row r="719" spans="1:27" collapsed="1" x14ac:dyDescent="0.2">
      <c r="A719" s="88" t="s">
        <v>2142</v>
      </c>
      <c r="B719" s="28" t="str">
        <f>"17"&amp;"."&amp;$B$776&amp;"."&amp;$B$777</f>
        <v>17.09.2023</v>
      </c>
      <c r="C719" s="80" t="s">
        <v>76</v>
      </c>
      <c r="D719" s="81">
        <f>ROUND((D720)/1000,5)</f>
        <v>7.2609999999999994E-2</v>
      </c>
      <c r="E719" s="81">
        <f t="shared" ref="E719:AA719" si="406">ROUND((E720)/1000,5)</f>
        <v>0</v>
      </c>
      <c r="F719" s="81">
        <f t="shared" si="406"/>
        <v>0</v>
      </c>
      <c r="G719" s="81">
        <f t="shared" si="406"/>
        <v>0</v>
      </c>
      <c r="H719" s="81">
        <f t="shared" si="406"/>
        <v>0</v>
      </c>
      <c r="I719" s="81">
        <f t="shared" si="406"/>
        <v>0</v>
      </c>
      <c r="J719" s="81">
        <f t="shared" si="406"/>
        <v>0</v>
      </c>
      <c r="K719" s="81">
        <f t="shared" si="406"/>
        <v>0</v>
      </c>
      <c r="L719" s="81">
        <f t="shared" si="406"/>
        <v>0</v>
      </c>
      <c r="M719" s="81">
        <f t="shared" si="406"/>
        <v>0</v>
      </c>
      <c r="N719" s="81">
        <f t="shared" si="406"/>
        <v>0</v>
      </c>
      <c r="O719" s="81">
        <f t="shared" si="406"/>
        <v>0</v>
      </c>
      <c r="P719" s="81">
        <f t="shared" si="406"/>
        <v>0</v>
      </c>
      <c r="Q719" s="81">
        <f t="shared" si="406"/>
        <v>0</v>
      </c>
      <c r="R719" s="81">
        <f t="shared" si="406"/>
        <v>0</v>
      </c>
      <c r="S719" s="81">
        <f t="shared" si="406"/>
        <v>0</v>
      </c>
      <c r="T719" s="81">
        <f t="shared" si="406"/>
        <v>0</v>
      </c>
      <c r="U719" s="81">
        <f t="shared" si="406"/>
        <v>7.3000000000000001E-3</v>
      </c>
      <c r="V719" s="81">
        <f t="shared" si="406"/>
        <v>2.5579999999999999E-2</v>
      </c>
      <c r="W719" s="81">
        <f t="shared" si="406"/>
        <v>6.4250000000000002E-2</v>
      </c>
      <c r="X719" s="81">
        <f t="shared" si="406"/>
        <v>0.30651</v>
      </c>
      <c r="Y719" s="81">
        <f t="shared" si="406"/>
        <v>0.12248000000000001</v>
      </c>
      <c r="Z719" s="81">
        <f t="shared" si="406"/>
        <v>0.36176999999999998</v>
      </c>
      <c r="AA719" s="81">
        <f t="shared" si="406"/>
        <v>8.2290000000000002E-2</v>
      </c>
    </row>
    <row r="720" spans="1:27" ht="12.75" hidden="1" customHeight="1" outlineLevel="1" x14ac:dyDescent="0.2">
      <c r="A720" s="89" t="s">
        <v>2143</v>
      </c>
      <c r="B720" s="63" t="s">
        <v>230</v>
      </c>
      <c r="C720" s="43" t="s">
        <v>79</v>
      </c>
      <c r="D720" s="44">
        <v>72.61</v>
      </c>
      <c r="E720" s="44">
        <v>0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7.3</v>
      </c>
      <c r="V720" s="44">
        <v>25.58</v>
      </c>
      <c r="W720" s="44">
        <v>64.25</v>
      </c>
      <c r="X720" s="44">
        <v>306.51</v>
      </c>
      <c r="Y720" s="44">
        <v>122.48</v>
      </c>
      <c r="Z720" s="44">
        <v>361.77</v>
      </c>
      <c r="AA720" s="44">
        <v>82.29</v>
      </c>
    </row>
    <row r="721" spans="1:27" collapsed="1" x14ac:dyDescent="0.2">
      <c r="A721" s="88" t="s">
        <v>2144</v>
      </c>
      <c r="B721" s="28" t="str">
        <f>"18"&amp;"."&amp;$B$776&amp;"."&amp;$B$777</f>
        <v>18.09.2023</v>
      </c>
      <c r="C721" s="80" t="s">
        <v>76</v>
      </c>
      <c r="D721" s="81">
        <f>ROUND((D722)/1000,5)</f>
        <v>6.9029999999999994E-2</v>
      </c>
      <c r="E721" s="81">
        <f t="shared" ref="E721:AA721" si="407">ROUND((E722)/1000,5)</f>
        <v>4.095E-2</v>
      </c>
      <c r="F721" s="81">
        <f t="shared" si="407"/>
        <v>0</v>
      </c>
      <c r="G721" s="81">
        <f t="shared" si="407"/>
        <v>0</v>
      </c>
      <c r="H721" s="81">
        <f t="shared" si="407"/>
        <v>0</v>
      </c>
      <c r="I721" s="81">
        <f t="shared" si="407"/>
        <v>0</v>
      </c>
      <c r="J721" s="81">
        <f t="shared" si="407"/>
        <v>0</v>
      </c>
      <c r="K721" s="81">
        <f t="shared" si="407"/>
        <v>0</v>
      </c>
      <c r="L721" s="81">
        <f t="shared" si="407"/>
        <v>0</v>
      </c>
      <c r="M721" s="81">
        <f t="shared" si="407"/>
        <v>1.294E-2</v>
      </c>
      <c r="N721" s="81">
        <f t="shared" si="407"/>
        <v>0.1265</v>
      </c>
      <c r="O721" s="81">
        <f t="shared" si="407"/>
        <v>0.14013</v>
      </c>
      <c r="P721" s="81">
        <f t="shared" si="407"/>
        <v>9.2549999999999993E-2</v>
      </c>
      <c r="Q721" s="81">
        <f t="shared" si="407"/>
        <v>0.11358</v>
      </c>
      <c r="R721" s="81">
        <f t="shared" si="407"/>
        <v>0</v>
      </c>
      <c r="S721" s="81">
        <f t="shared" si="407"/>
        <v>0</v>
      </c>
      <c r="T721" s="81">
        <f t="shared" si="407"/>
        <v>0</v>
      </c>
      <c r="U721" s="81">
        <f t="shared" si="407"/>
        <v>0</v>
      </c>
      <c r="V721" s="81">
        <f t="shared" si="407"/>
        <v>0</v>
      </c>
      <c r="W721" s="81">
        <f t="shared" si="407"/>
        <v>2.3279999999999999E-2</v>
      </c>
      <c r="X721" s="81">
        <f t="shared" si="407"/>
        <v>0.11225</v>
      </c>
      <c r="Y721" s="81">
        <f t="shared" si="407"/>
        <v>7.578E-2</v>
      </c>
      <c r="Z721" s="81">
        <f t="shared" si="407"/>
        <v>0.62046999999999997</v>
      </c>
      <c r="AA721" s="81">
        <f t="shared" si="407"/>
        <v>0.24106</v>
      </c>
    </row>
    <row r="722" spans="1:27" ht="12.75" hidden="1" customHeight="1" outlineLevel="1" x14ac:dyDescent="0.2">
      <c r="A722" s="89" t="s">
        <v>2145</v>
      </c>
      <c r="B722" s="63" t="s">
        <v>230</v>
      </c>
      <c r="C722" s="43" t="s">
        <v>79</v>
      </c>
      <c r="D722" s="44">
        <v>69.03</v>
      </c>
      <c r="E722" s="44">
        <v>40.950000000000003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12.94</v>
      </c>
      <c r="N722" s="44">
        <v>126.5</v>
      </c>
      <c r="O722" s="44">
        <v>140.13</v>
      </c>
      <c r="P722" s="44">
        <v>92.55</v>
      </c>
      <c r="Q722" s="44">
        <v>113.58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23.28</v>
      </c>
      <c r="X722" s="44">
        <v>112.25</v>
      </c>
      <c r="Y722" s="44">
        <v>75.78</v>
      </c>
      <c r="Z722" s="44">
        <v>620.47</v>
      </c>
      <c r="AA722" s="44">
        <v>241.06</v>
      </c>
    </row>
    <row r="723" spans="1:27" collapsed="1" x14ac:dyDescent="0.2">
      <c r="A723" s="88" t="s">
        <v>2146</v>
      </c>
      <c r="B723" s="28" t="str">
        <f>"19"&amp;"."&amp;$B$776&amp;"."&amp;$B$777</f>
        <v>19.09.2023</v>
      </c>
      <c r="C723" s="80" t="s">
        <v>76</v>
      </c>
      <c r="D723" s="81">
        <f>ROUND((D724)/1000,5)</f>
        <v>4.2360000000000002E-2</v>
      </c>
      <c r="E723" s="81">
        <f t="shared" ref="E723:AA723" si="408">ROUND((E724)/1000,5)</f>
        <v>0.12897</v>
      </c>
      <c r="F723" s="81">
        <f t="shared" si="408"/>
        <v>0</v>
      </c>
      <c r="G723" s="81">
        <f t="shared" si="408"/>
        <v>0</v>
      </c>
      <c r="H723" s="81">
        <f t="shared" si="408"/>
        <v>0</v>
      </c>
      <c r="I723" s="81">
        <f t="shared" si="408"/>
        <v>0</v>
      </c>
      <c r="J723" s="81">
        <f t="shared" si="408"/>
        <v>0</v>
      </c>
      <c r="K723" s="81">
        <f t="shared" si="408"/>
        <v>0</v>
      </c>
      <c r="L723" s="81">
        <f t="shared" si="408"/>
        <v>2.615E-2</v>
      </c>
      <c r="M723" s="81">
        <f t="shared" si="408"/>
        <v>0.14707000000000001</v>
      </c>
      <c r="N723" s="81">
        <f t="shared" si="408"/>
        <v>4.3180000000000003E-2</v>
      </c>
      <c r="O723" s="81">
        <f t="shared" si="408"/>
        <v>3.882E-2</v>
      </c>
      <c r="P723" s="81">
        <f t="shared" si="408"/>
        <v>0.17799000000000001</v>
      </c>
      <c r="Q723" s="81">
        <f t="shared" si="408"/>
        <v>0.19850999999999999</v>
      </c>
      <c r="R723" s="81">
        <f t="shared" si="408"/>
        <v>4.2009999999999999E-2</v>
      </c>
      <c r="S723" s="81">
        <f t="shared" si="408"/>
        <v>3.9039999999999998E-2</v>
      </c>
      <c r="T723" s="81">
        <f t="shared" si="408"/>
        <v>3.4599999999999999E-2</v>
      </c>
      <c r="U723" s="81">
        <f t="shared" si="408"/>
        <v>0</v>
      </c>
      <c r="V723" s="81">
        <f t="shared" si="408"/>
        <v>0</v>
      </c>
      <c r="W723" s="81">
        <f t="shared" si="408"/>
        <v>9.2899999999999996E-3</v>
      </c>
      <c r="X723" s="81">
        <f t="shared" si="408"/>
        <v>9.3460000000000001E-2</v>
      </c>
      <c r="Y723" s="81">
        <f t="shared" si="408"/>
        <v>0.21309</v>
      </c>
      <c r="Z723" s="81">
        <f t="shared" si="408"/>
        <v>0.48499999999999999</v>
      </c>
      <c r="AA723" s="81">
        <f t="shared" si="408"/>
        <v>0.28683999999999998</v>
      </c>
    </row>
    <row r="724" spans="1:27" ht="12.75" hidden="1" customHeight="1" outlineLevel="1" x14ac:dyDescent="0.2">
      <c r="A724" s="89" t="s">
        <v>2147</v>
      </c>
      <c r="B724" s="63" t="s">
        <v>230</v>
      </c>
      <c r="C724" s="43" t="s">
        <v>79</v>
      </c>
      <c r="D724" s="44">
        <v>42.36</v>
      </c>
      <c r="E724" s="44">
        <v>128.97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26.15</v>
      </c>
      <c r="M724" s="44">
        <v>147.07</v>
      </c>
      <c r="N724" s="44">
        <v>43.18</v>
      </c>
      <c r="O724" s="44">
        <v>38.82</v>
      </c>
      <c r="P724" s="44">
        <v>177.99</v>
      </c>
      <c r="Q724" s="44">
        <v>198.51</v>
      </c>
      <c r="R724" s="44">
        <v>42.01</v>
      </c>
      <c r="S724" s="44">
        <v>39.04</v>
      </c>
      <c r="T724" s="44">
        <v>34.6</v>
      </c>
      <c r="U724" s="44">
        <v>0</v>
      </c>
      <c r="V724" s="44">
        <v>0</v>
      </c>
      <c r="W724" s="44">
        <v>9.2899999999999991</v>
      </c>
      <c r="X724" s="44">
        <v>93.46</v>
      </c>
      <c r="Y724" s="44">
        <v>213.09</v>
      </c>
      <c r="Z724" s="44">
        <v>485</v>
      </c>
      <c r="AA724" s="44">
        <v>286.83999999999997</v>
      </c>
    </row>
    <row r="725" spans="1:27" collapsed="1" x14ac:dyDescent="0.2">
      <c r="A725" s="88" t="s">
        <v>2148</v>
      </c>
      <c r="B725" s="28" t="str">
        <f>"20"&amp;"."&amp;$B$776&amp;"."&amp;$B$777</f>
        <v>20.09.2023</v>
      </c>
      <c r="C725" s="80" t="s">
        <v>76</v>
      </c>
      <c r="D725" s="81">
        <f>ROUND((D726)/1000,5)</f>
        <v>8.0699999999999994E-2</v>
      </c>
      <c r="E725" s="81">
        <f t="shared" ref="E725:AA725" si="409">ROUND((E726)/1000,5)</f>
        <v>6.6879999999999995E-2</v>
      </c>
      <c r="F725" s="81">
        <f t="shared" si="409"/>
        <v>9.8070000000000004E-2</v>
      </c>
      <c r="G725" s="81">
        <f t="shared" si="409"/>
        <v>0</v>
      </c>
      <c r="H725" s="81">
        <f t="shared" si="409"/>
        <v>0</v>
      </c>
      <c r="I725" s="81">
        <f t="shared" si="409"/>
        <v>0</v>
      </c>
      <c r="J725" s="81">
        <f t="shared" si="409"/>
        <v>0</v>
      </c>
      <c r="K725" s="81">
        <f t="shared" si="409"/>
        <v>0</v>
      </c>
      <c r="L725" s="81">
        <f t="shared" si="409"/>
        <v>1.4760000000000001E-2</v>
      </c>
      <c r="M725" s="81">
        <f t="shared" si="409"/>
        <v>0.38768000000000002</v>
      </c>
      <c r="N725" s="81">
        <f t="shared" si="409"/>
        <v>0.50253999999999999</v>
      </c>
      <c r="O725" s="81">
        <f t="shared" si="409"/>
        <v>0.38930999999999999</v>
      </c>
      <c r="P725" s="81">
        <f t="shared" si="409"/>
        <v>0.34227999999999997</v>
      </c>
      <c r="Q725" s="81">
        <f t="shared" si="409"/>
        <v>0.37739</v>
      </c>
      <c r="R725" s="81">
        <f t="shared" si="409"/>
        <v>0</v>
      </c>
      <c r="S725" s="81">
        <f t="shared" si="409"/>
        <v>0</v>
      </c>
      <c r="T725" s="81">
        <f t="shared" si="409"/>
        <v>0</v>
      </c>
      <c r="U725" s="81">
        <f t="shared" si="409"/>
        <v>0</v>
      </c>
      <c r="V725" s="81">
        <f t="shared" si="409"/>
        <v>0</v>
      </c>
      <c r="W725" s="81">
        <f t="shared" si="409"/>
        <v>0</v>
      </c>
      <c r="X725" s="81">
        <f t="shared" si="409"/>
        <v>0.19714999999999999</v>
      </c>
      <c r="Y725" s="81">
        <f t="shared" si="409"/>
        <v>0.24562</v>
      </c>
      <c r="Z725" s="81">
        <f t="shared" si="409"/>
        <v>0.70077999999999996</v>
      </c>
      <c r="AA725" s="81">
        <f t="shared" si="409"/>
        <v>0.50299000000000005</v>
      </c>
    </row>
    <row r="726" spans="1:27" ht="12.75" hidden="1" customHeight="1" outlineLevel="1" x14ac:dyDescent="0.2">
      <c r="A726" s="89" t="s">
        <v>2149</v>
      </c>
      <c r="B726" s="63" t="s">
        <v>230</v>
      </c>
      <c r="C726" s="43" t="s">
        <v>79</v>
      </c>
      <c r="D726" s="44">
        <v>80.7</v>
      </c>
      <c r="E726" s="44">
        <v>66.88</v>
      </c>
      <c r="F726" s="44">
        <v>98.07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14.76</v>
      </c>
      <c r="M726" s="44">
        <v>387.68</v>
      </c>
      <c r="N726" s="44">
        <v>502.54</v>
      </c>
      <c r="O726" s="44">
        <v>389.31</v>
      </c>
      <c r="P726" s="44">
        <v>342.28</v>
      </c>
      <c r="Q726" s="44">
        <v>377.39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197.15</v>
      </c>
      <c r="Y726" s="44">
        <v>245.62</v>
      </c>
      <c r="Z726" s="44">
        <v>700.78</v>
      </c>
      <c r="AA726" s="44">
        <v>502.99</v>
      </c>
    </row>
    <row r="727" spans="1:27" collapsed="1" x14ac:dyDescent="0.2">
      <c r="A727" s="88" t="s">
        <v>2150</v>
      </c>
      <c r="B727" s="28" t="str">
        <f>"21"&amp;"."&amp;$B$776&amp;"."&amp;$B$777</f>
        <v>21.09.2023</v>
      </c>
      <c r="C727" s="80" t="s">
        <v>76</v>
      </c>
      <c r="D727" s="81">
        <f>ROUND((D728)/1000,5)</f>
        <v>0.23882</v>
      </c>
      <c r="E727" s="81">
        <f t="shared" ref="E727:AA727" si="410">ROUND((E728)/1000,5)</f>
        <v>0.18676999999999999</v>
      </c>
      <c r="F727" s="81">
        <f t="shared" si="410"/>
        <v>0.20637</v>
      </c>
      <c r="G727" s="81">
        <f t="shared" si="410"/>
        <v>0.12589</v>
      </c>
      <c r="H727" s="81">
        <f t="shared" si="410"/>
        <v>2.989E-2</v>
      </c>
      <c r="I727" s="81">
        <f t="shared" si="410"/>
        <v>0</v>
      </c>
      <c r="J727" s="81">
        <f t="shared" si="410"/>
        <v>0</v>
      </c>
      <c r="K727" s="81">
        <f t="shared" si="410"/>
        <v>0</v>
      </c>
      <c r="L727" s="81">
        <f t="shared" si="410"/>
        <v>3.7249999999999998E-2</v>
      </c>
      <c r="M727" s="81">
        <f t="shared" si="410"/>
        <v>0.16167999999999999</v>
      </c>
      <c r="N727" s="81">
        <f t="shared" si="410"/>
        <v>0.20788999999999999</v>
      </c>
      <c r="O727" s="81">
        <f t="shared" si="410"/>
        <v>2.051E-2</v>
      </c>
      <c r="P727" s="81">
        <f t="shared" si="410"/>
        <v>0.17619000000000001</v>
      </c>
      <c r="Q727" s="81">
        <f t="shared" si="410"/>
        <v>1.3169999999999999E-2</v>
      </c>
      <c r="R727" s="81">
        <f t="shared" si="410"/>
        <v>0</v>
      </c>
      <c r="S727" s="81">
        <f t="shared" si="410"/>
        <v>0</v>
      </c>
      <c r="T727" s="81">
        <f t="shared" si="410"/>
        <v>0</v>
      </c>
      <c r="U727" s="81">
        <f t="shared" si="410"/>
        <v>0</v>
      </c>
      <c r="V727" s="81">
        <f t="shared" si="410"/>
        <v>0</v>
      </c>
      <c r="W727" s="81">
        <f t="shared" si="410"/>
        <v>0</v>
      </c>
      <c r="X727" s="81">
        <f t="shared" si="410"/>
        <v>0.17730000000000001</v>
      </c>
      <c r="Y727" s="81">
        <f t="shared" si="410"/>
        <v>0.34423999999999999</v>
      </c>
      <c r="Z727" s="81">
        <f t="shared" si="410"/>
        <v>0.58621000000000001</v>
      </c>
      <c r="AA727" s="81">
        <f t="shared" si="410"/>
        <v>0.39484000000000002</v>
      </c>
    </row>
    <row r="728" spans="1:27" ht="12.75" hidden="1" customHeight="1" outlineLevel="1" x14ac:dyDescent="0.2">
      <c r="A728" s="89" t="s">
        <v>2151</v>
      </c>
      <c r="B728" s="63" t="s">
        <v>230</v>
      </c>
      <c r="C728" s="43" t="s">
        <v>79</v>
      </c>
      <c r="D728" s="44">
        <v>238.82</v>
      </c>
      <c r="E728" s="44">
        <v>186.77</v>
      </c>
      <c r="F728" s="44">
        <v>206.37</v>
      </c>
      <c r="G728" s="44">
        <v>125.89</v>
      </c>
      <c r="H728" s="44">
        <v>29.89</v>
      </c>
      <c r="I728" s="44">
        <v>0</v>
      </c>
      <c r="J728" s="44">
        <v>0</v>
      </c>
      <c r="K728" s="44">
        <v>0</v>
      </c>
      <c r="L728" s="44">
        <v>37.25</v>
      </c>
      <c r="M728" s="44">
        <v>161.68</v>
      </c>
      <c r="N728" s="44">
        <v>207.89</v>
      </c>
      <c r="O728" s="44">
        <v>20.51</v>
      </c>
      <c r="P728" s="44">
        <v>176.19</v>
      </c>
      <c r="Q728" s="44">
        <v>13.17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177.3</v>
      </c>
      <c r="Y728" s="44">
        <v>344.24</v>
      </c>
      <c r="Z728" s="44">
        <v>586.21</v>
      </c>
      <c r="AA728" s="44">
        <v>394.84</v>
      </c>
    </row>
    <row r="729" spans="1:27" collapsed="1" x14ac:dyDescent="0.2">
      <c r="A729" s="88" t="s">
        <v>2152</v>
      </c>
      <c r="B729" s="28" t="str">
        <f>"22"&amp;"."&amp;$B$776&amp;"."&amp;$B$777</f>
        <v>22.09.2023</v>
      </c>
      <c r="C729" s="80" t="s">
        <v>76</v>
      </c>
      <c r="D729" s="81">
        <f>ROUND((D730)/1000,5)</f>
        <v>0.29399999999999998</v>
      </c>
      <c r="E729" s="81">
        <f t="shared" ref="E729:AA729" si="411">ROUND((E730)/1000,5)</f>
        <v>6.8479999999999999E-2</v>
      </c>
      <c r="F729" s="81">
        <f t="shared" si="411"/>
        <v>7.9699999999999993E-2</v>
      </c>
      <c r="G729" s="81">
        <f t="shared" si="411"/>
        <v>1.519E-2</v>
      </c>
      <c r="H729" s="81">
        <f t="shared" si="411"/>
        <v>0</v>
      </c>
      <c r="I729" s="81">
        <f t="shared" si="411"/>
        <v>0</v>
      </c>
      <c r="J729" s="81">
        <f t="shared" si="411"/>
        <v>0</v>
      </c>
      <c r="K729" s="81">
        <f t="shared" si="411"/>
        <v>0</v>
      </c>
      <c r="L729" s="81">
        <f t="shared" si="411"/>
        <v>0</v>
      </c>
      <c r="M729" s="81">
        <f t="shared" si="411"/>
        <v>4.4999999999999997E-3</v>
      </c>
      <c r="N729" s="81">
        <f t="shared" si="411"/>
        <v>7.5199999999999998E-3</v>
      </c>
      <c r="O729" s="81">
        <f t="shared" si="411"/>
        <v>0.13320000000000001</v>
      </c>
      <c r="P729" s="81">
        <f t="shared" si="411"/>
        <v>2.3769999999999999E-2</v>
      </c>
      <c r="Q729" s="81">
        <f t="shared" si="411"/>
        <v>3.6600000000000001E-3</v>
      </c>
      <c r="R729" s="81">
        <f t="shared" si="411"/>
        <v>0</v>
      </c>
      <c r="S729" s="81">
        <f t="shared" si="411"/>
        <v>0</v>
      </c>
      <c r="T729" s="81">
        <f t="shared" si="411"/>
        <v>0</v>
      </c>
      <c r="U729" s="81">
        <f t="shared" si="411"/>
        <v>0</v>
      </c>
      <c r="V729" s="81">
        <f t="shared" si="411"/>
        <v>0</v>
      </c>
      <c r="W729" s="81">
        <f t="shared" si="411"/>
        <v>0</v>
      </c>
      <c r="X729" s="81">
        <f t="shared" si="411"/>
        <v>6.2719999999999998E-2</v>
      </c>
      <c r="Y729" s="81">
        <f t="shared" si="411"/>
        <v>0.20838999999999999</v>
      </c>
      <c r="Z729" s="81">
        <f t="shared" si="411"/>
        <v>0.42050999999999999</v>
      </c>
      <c r="AA729" s="81">
        <f t="shared" si="411"/>
        <v>0.30223</v>
      </c>
    </row>
    <row r="730" spans="1:27" ht="12.75" hidden="1" customHeight="1" outlineLevel="1" x14ac:dyDescent="0.2">
      <c r="A730" s="89" t="s">
        <v>2153</v>
      </c>
      <c r="B730" s="63" t="s">
        <v>230</v>
      </c>
      <c r="C730" s="43" t="s">
        <v>79</v>
      </c>
      <c r="D730" s="44">
        <v>294</v>
      </c>
      <c r="E730" s="44">
        <v>68.48</v>
      </c>
      <c r="F730" s="44">
        <v>79.7</v>
      </c>
      <c r="G730" s="44">
        <v>15.19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4.5</v>
      </c>
      <c r="N730" s="44">
        <v>7.52</v>
      </c>
      <c r="O730" s="44">
        <v>133.19999999999999</v>
      </c>
      <c r="P730" s="44">
        <v>23.77</v>
      </c>
      <c r="Q730" s="44">
        <v>3.66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62.72</v>
      </c>
      <c r="Y730" s="44">
        <v>208.39</v>
      </c>
      <c r="Z730" s="44">
        <v>420.51</v>
      </c>
      <c r="AA730" s="44">
        <v>302.23</v>
      </c>
    </row>
    <row r="731" spans="1:27" collapsed="1" x14ac:dyDescent="0.2">
      <c r="A731" s="88" t="s">
        <v>2154</v>
      </c>
      <c r="B731" s="28" t="str">
        <f>"23"&amp;"."&amp;$B$776&amp;"."&amp;$B$777</f>
        <v>23.09.2023</v>
      </c>
      <c r="C731" s="80" t="s">
        <v>76</v>
      </c>
      <c r="D731" s="81">
        <f>ROUND((D732)/1000,5)</f>
        <v>0.17601</v>
      </c>
      <c r="E731" s="81">
        <f t="shared" ref="E731:AA731" si="412">ROUND((E732)/1000,5)</f>
        <v>0.16078999999999999</v>
      </c>
      <c r="F731" s="81">
        <f t="shared" si="412"/>
        <v>0.10022</v>
      </c>
      <c r="G731" s="81">
        <f t="shared" si="412"/>
        <v>3.7249999999999998E-2</v>
      </c>
      <c r="H731" s="81">
        <f t="shared" si="412"/>
        <v>0</v>
      </c>
      <c r="I731" s="81">
        <f t="shared" si="412"/>
        <v>2.0320000000000001E-2</v>
      </c>
      <c r="J731" s="81">
        <f t="shared" si="412"/>
        <v>0</v>
      </c>
      <c r="K731" s="81">
        <f t="shared" si="412"/>
        <v>0</v>
      </c>
      <c r="L731" s="81">
        <f t="shared" si="412"/>
        <v>0</v>
      </c>
      <c r="M731" s="81">
        <f t="shared" si="412"/>
        <v>0</v>
      </c>
      <c r="N731" s="81">
        <f t="shared" si="412"/>
        <v>0</v>
      </c>
      <c r="O731" s="81">
        <f t="shared" si="412"/>
        <v>0</v>
      </c>
      <c r="P731" s="81">
        <f t="shared" si="412"/>
        <v>0.32351999999999997</v>
      </c>
      <c r="Q731" s="81">
        <f t="shared" si="412"/>
        <v>0.29747000000000001</v>
      </c>
      <c r="R731" s="81">
        <f t="shared" si="412"/>
        <v>0.3674</v>
      </c>
      <c r="S731" s="81">
        <f t="shared" si="412"/>
        <v>0.31970999999999999</v>
      </c>
      <c r="T731" s="81">
        <f t="shared" si="412"/>
        <v>0.23261999999999999</v>
      </c>
      <c r="U731" s="81">
        <f t="shared" si="412"/>
        <v>6.5089999999999995E-2</v>
      </c>
      <c r="V731" s="81">
        <f t="shared" si="412"/>
        <v>6.5700000000000003E-3</v>
      </c>
      <c r="W731" s="81">
        <f t="shared" si="412"/>
        <v>4.8000000000000001E-4</v>
      </c>
      <c r="X731" s="81">
        <f t="shared" si="412"/>
        <v>0.23780999999999999</v>
      </c>
      <c r="Y731" s="81">
        <f t="shared" si="412"/>
        <v>0.30584</v>
      </c>
      <c r="Z731" s="81">
        <f t="shared" si="412"/>
        <v>0.58904000000000001</v>
      </c>
      <c r="AA731" s="81">
        <f t="shared" si="412"/>
        <v>0.40261999999999998</v>
      </c>
    </row>
    <row r="732" spans="1:27" ht="12.75" hidden="1" customHeight="1" outlineLevel="1" x14ac:dyDescent="0.2">
      <c r="A732" s="89" t="s">
        <v>2155</v>
      </c>
      <c r="B732" s="63" t="s">
        <v>230</v>
      </c>
      <c r="C732" s="43" t="s">
        <v>79</v>
      </c>
      <c r="D732" s="44">
        <v>176.01</v>
      </c>
      <c r="E732" s="44">
        <v>160.79</v>
      </c>
      <c r="F732" s="44">
        <v>100.22</v>
      </c>
      <c r="G732" s="44">
        <v>37.25</v>
      </c>
      <c r="H732" s="44">
        <v>0</v>
      </c>
      <c r="I732" s="44">
        <v>20.32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</v>
      </c>
      <c r="P732" s="44">
        <v>323.52</v>
      </c>
      <c r="Q732" s="44">
        <v>297.47000000000003</v>
      </c>
      <c r="R732" s="44">
        <v>367.4</v>
      </c>
      <c r="S732" s="44">
        <v>319.70999999999998</v>
      </c>
      <c r="T732" s="44">
        <v>232.62</v>
      </c>
      <c r="U732" s="44">
        <v>65.09</v>
      </c>
      <c r="V732" s="44">
        <v>6.57</v>
      </c>
      <c r="W732" s="44">
        <v>0.48</v>
      </c>
      <c r="X732" s="44">
        <v>237.81</v>
      </c>
      <c r="Y732" s="44">
        <v>305.83999999999997</v>
      </c>
      <c r="Z732" s="44">
        <v>589.04</v>
      </c>
      <c r="AA732" s="44">
        <v>402.62</v>
      </c>
    </row>
    <row r="733" spans="1:27" collapsed="1" x14ac:dyDescent="0.2">
      <c r="A733" s="88" t="s">
        <v>2156</v>
      </c>
      <c r="B733" s="28" t="str">
        <f>"24"&amp;"."&amp;$B$776&amp;"."&amp;$B$777</f>
        <v>24.09.2023</v>
      </c>
      <c r="C733" s="80" t="s">
        <v>76</v>
      </c>
      <c r="D733" s="81">
        <f>ROUND((D734)/1000,5)</f>
        <v>0.57338999999999996</v>
      </c>
      <c r="E733" s="81">
        <f t="shared" ref="E733:AA733" si="413">ROUND((E734)/1000,5)</f>
        <v>0.66588999999999998</v>
      </c>
      <c r="F733" s="81">
        <f t="shared" si="413"/>
        <v>1.0986800000000001</v>
      </c>
      <c r="G733" s="81">
        <f t="shared" si="413"/>
        <v>0</v>
      </c>
      <c r="H733" s="81">
        <f t="shared" si="413"/>
        <v>1.0189999999999999E-2</v>
      </c>
      <c r="I733" s="81">
        <f t="shared" si="413"/>
        <v>9.3770000000000006E-2</v>
      </c>
      <c r="J733" s="81">
        <f t="shared" si="413"/>
        <v>0</v>
      </c>
      <c r="K733" s="81">
        <f t="shared" si="413"/>
        <v>7.6109999999999997E-2</v>
      </c>
      <c r="L733" s="81">
        <f t="shared" si="413"/>
        <v>0</v>
      </c>
      <c r="M733" s="81">
        <f t="shared" si="413"/>
        <v>3.9940000000000003E-2</v>
      </c>
      <c r="N733" s="81">
        <f t="shared" si="413"/>
        <v>1.23E-2</v>
      </c>
      <c r="O733" s="81">
        <f t="shared" si="413"/>
        <v>6.7799999999999996E-3</v>
      </c>
      <c r="P733" s="81">
        <f t="shared" si="413"/>
        <v>3.0509999999999999E-2</v>
      </c>
      <c r="Q733" s="81">
        <f t="shared" si="413"/>
        <v>2.962E-2</v>
      </c>
      <c r="R733" s="81">
        <f t="shared" si="413"/>
        <v>0</v>
      </c>
      <c r="S733" s="81">
        <f t="shared" si="413"/>
        <v>0</v>
      </c>
      <c r="T733" s="81">
        <f t="shared" si="413"/>
        <v>0</v>
      </c>
      <c r="U733" s="81">
        <f t="shared" si="413"/>
        <v>0</v>
      </c>
      <c r="V733" s="81">
        <f t="shared" si="413"/>
        <v>2.5999999999999998E-4</v>
      </c>
      <c r="W733" s="81">
        <f t="shared" si="413"/>
        <v>1.055E-2</v>
      </c>
      <c r="X733" s="81">
        <f t="shared" si="413"/>
        <v>0.20208999999999999</v>
      </c>
      <c r="Y733" s="81">
        <f t="shared" si="413"/>
        <v>0.32494000000000001</v>
      </c>
      <c r="Z733" s="81">
        <f t="shared" si="413"/>
        <v>0.48304999999999998</v>
      </c>
      <c r="AA733" s="81">
        <f t="shared" si="413"/>
        <v>0.23871999999999999</v>
      </c>
    </row>
    <row r="734" spans="1:27" ht="12.75" hidden="1" customHeight="1" outlineLevel="1" x14ac:dyDescent="0.2">
      <c r="A734" s="89" t="s">
        <v>2157</v>
      </c>
      <c r="B734" s="63" t="s">
        <v>230</v>
      </c>
      <c r="C734" s="43" t="s">
        <v>79</v>
      </c>
      <c r="D734" s="44">
        <v>573.39</v>
      </c>
      <c r="E734" s="44">
        <v>665.89</v>
      </c>
      <c r="F734" s="44">
        <v>1098.68</v>
      </c>
      <c r="G734" s="44">
        <v>0</v>
      </c>
      <c r="H734" s="44">
        <v>10.19</v>
      </c>
      <c r="I734" s="44">
        <v>93.77</v>
      </c>
      <c r="J734" s="44">
        <v>0</v>
      </c>
      <c r="K734" s="44">
        <v>76.11</v>
      </c>
      <c r="L734" s="44">
        <v>0</v>
      </c>
      <c r="M734" s="44">
        <v>39.94</v>
      </c>
      <c r="N734" s="44">
        <v>12.3</v>
      </c>
      <c r="O734" s="44">
        <v>6.78</v>
      </c>
      <c r="P734" s="44">
        <v>30.51</v>
      </c>
      <c r="Q734" s="44">
        <v>29.62</v>
      </c>
      <c r="R734" s="44">
        <v>0</v>
      </c>
      <c r="S734" s="44">
        <v>0</v>
      </c>
      <c r="T734" s="44">
        <v>0</v>
      </c>
      <c r="U734" s="44">
        <v>0</v>
      </c>
      <c r="V734" s="44">
        <v>0.26</v>
      </c>
      <c r="W734" s="44">
        <v>10.55</v>
      </c>
      <c r="X734" s="44">
        <v>202.09</v>
      </c>
      <c r="Y734" s="44">
        <v>324.94</v>
      </c>
      <c r="Z734" s="44">
        <v>483.05</v>
      </c>
      <c r="AA734" s="44">
        <v>238.72</v>
      </c>
    </row>
    <row r="735" spans="1:27" collapsed="1" x14ac:dyDescent="0.2">
      <c r="A735" s="88" t="s">
        <v>2158</v>
      </c>
      <c r="B735" s="28" t="str">
        <f>"25"&amp;"."&amp;$B$776&amp;"."&amp;$B$777</f>
        <v>25.09.2023</v>
      </c>
      <c r="C735" s="80" t="s">
        <v>76</v>
      </c>
      <c r="D735" s="81">
        <f>ROUND((D736)/1000,5)</f>
        <v>0.22123999999999999</v>
      </c>
      <c r="E735" s="81">
        <f t="shared" ref="E735:AA735" si="414">ROUND((E736)/1000,5)</f>
        <v>0.17549999999999999</v>
      </c>
      <c r="F735" s="81">
        <f t="shared" si="414"/>
        <v>0.21293000000000001</v>
      </c>
      <c r="G735" s="81">
        <f t="shared" si="414"/>
        <v>0.1696</v>
      </c>
      <c r="H735" s="81">
        <f t="shared" si="414"/>
        <v>0.23830999999999999</v>
      </c>
      <c r="I735" s="81">
        <f t="shared" si="414"/>
        <v>0</v>
      </c>
      <c r="J735" s="81">
        <f t="shared" si="414"/>
        <v>0</v>
      </c>
      <c r="K735" s="81">
        <f t="shared" si="414"/>
        <v>0</v>
      </c>
      <c r="L735" s="81">
        <f t="shared" si="414"/>
        <v>5.8020000000000002E-2</v>
      </c>
      <c r="M735" s="81">
        <f t="shared" si="414"/>
        <v>0.22561</v>
      </c>
      <c r="N735" s="81">
        <f t="shared" si="414"/>
        <v>0.44009999999999999</v>
      </c>
      <c r="O735" s="81">
        <f t="shared" si="414"/>
        <v>0.40719</v>
      </c>
      <c r="P735" s="81">
        <f t="shared" si="414"/>
        <v>0.35808000000000001</v>
      </c>
      <c r="Q735" s="81">
        <f t="shared" si="414"/>
        <v>0.24504000000000001</v>
      </c>
      <c r="R735" s="81">
        <f t="shared" si="414"/>
        <v>0.21221000000000001</v>
      </c>
      <c r="S735" s="81">
        <f t="shared" si="414"/>
        <v>0.19316</v>
      </c>
      <c r="T735" s="81">
        <f t="shared" si="414"/>
        <v>0.20854</v>
      </c>
      <c r="U735" s="81">
        <f t="shared" si="414"/>
        <v>0.21578</v>
      </c>
      <c r="V735" s="81">
        <f t="shared" si="414"/>
        <v>0.15007999999999999</v>
      </c>
      <c r="W735" s="81">
        <f t="shared" si="414"/>
        <v>0.19148000000000001</v>
      </c>
      <c r="X735" s="81">
        <f t="shared" si="414"/>
        <v>0.42569000000000001</v>
      </c>
      <c r="Y735" s="81">
        <f t="shared" si="414"/>
        <v>0.39737</v>
      </c>
      <c r="Z735" s="81">
        <f t="shared" si="414"/>
        <v>0.29094999999999999</v>
      </c>
      <c r="AA735" s="81">
        <f t="shared" si="414"/>
        <v>2.0000000000000001E-4</v>
      </c>
    </row>
    <row r="736" spans="1:27" ht="12.75" hidden="1" customHeight="1" outlineLevel="1" x14ac:dyDescent="0.2">
      <c r="A736" s="89" t="s">
        <v>2159</v>
      </c>
      <c r="B736" s="63" t="s">
        <v>230</v>
      </c>
      <c r="C736" s="43" t="s">
        <v>79</v>
      </c>
      <c r="D736" s="44">
        <v>221.24</v>
      </c>
      <c r="E736" s="44">
        <v>175.5</v>
      </c>
      <c r="F736" s="44">
        <v>212.93</v>
      </c>
      <c r="G736" s="44">
        <v>169.6</v>
      </c>
      <c r="H736" s="44">
        <v>238.31</v>
      </c>
      <c r="I736" s="44">
        <v>0</v>
      </c>
      <c r="J736" s="44">
        <v>0</v>
      </c>
      <c r="K736" s="44">
        <v>0</v>
      </c>
      <c r="L736" s="44">
        <v>58.02</v>
      </c>
      <c r="M736" s="44">
        <v>225.61</v>
      </c>
      <c r="N736" s="44">
        <v>440.1</v>
      </c>
      <c r="O736" s="44">
        <v>407.19</v>
      </c>
      <c r="P736" s="44">
        <v>358.08</v>
      </c>
      <c r="Q736" s="44">
        <v>245.04</v>
      </c>
      <c r="R736" s="44">
        <v>212.21</v>
      </c>
      <c r="S736" s="44">
        <v>193.16</v>
      </c>
      <c r="T736" s="44">
        <v>208.54</v>
      </c>
      <c r="U736" s="44">
        <v>215.78</v>
      </c>
      <c r="V736" s="44">
        <v>150.08000000000001</v>
      </c>
      <c r="W736" s="44">
        <v>191.48</v>
      </c>
      <c r="X736" s="44">
        <v>425.69</v>
      </c>
      <c r="Y736" s="44">
        <v>397.37</v>
      </c>
      <c r="Z736" s="44">
        <v>290.95</v>
      </c>
      <c r="AA736" s="44">
        <v>0.2</v>
      </c>
    </row>
    <row r="737" spans="1:27" collapsed="1" x14ac:dyDescent="0.2">
      <c r="A737" s="88" t="s">
        <v>2160</v>
      </c>
      <c r="B737" s="28" t="str">
        <f>"26"&amp;"."&amp;$B$776&amp;"."&amp;$B$777</f>
        <v>26.09.2023</v>
      </c>
      <c r="C737" s="80" t="s">
        <v>76</v>
      </c>
      <c r="D737" s="81">
        <f>ROUND((D738)/1000,5)</f>
        <v>0.12837999999999999</v>
      </c>
      <c r="E737" s="81">
        <f t="shared" ref="E737:AA737" si="415">ROUND((E738)/1000,5)</f>
        <v>9.554E-2</v>
      </c>
      <c r="F737" s="81">
        <f t="shared" si="415"/>
        <v>0.19844000000000001</v>
      </c>
      <c r="G737" s="81">
        <f t="shared" si="415"/>
        <v>0.21093000000000001</v>
      </c>
      <c r="H737" s="81">
        <f t="shared" si="415"/>
        <v>0</v>
      </c>
      <c r="I737" s="81">
        <f t="shared" si="415"/>
        <v>0</v>
      </c>
      <c r="J737" s="81">
        <f t="shared" si="415"/>
        <v>0</v>
      </c>
      <c r="K737" s="81">
        <f t="shared" si="415"/>
        <v>0</v>
      </c>
      <c r="L737" s="81">
        <f t="shared" si="415"/>
        <v>0</v>
      </c>
      <c r="M737" s="81">
        <f t="shared" si="415"/>
        <v>0</v>
      </c>
      <c r="N737" s="81">
        <f t="shared" si="415"/>
        <v>0</v>
      </c>
      <c r="O737" s="81">
        <f t="shared" si="415"/>
        <v>1.6650000000000002E-2</v>
      </c>
      <c r="P737" s="81">
        <f t="shared" si="415"/>
        <v>3.0810000000000001E-2</v>
      </c>
      <c r="Q737" s="81">
        <f t="shared" si="415"/>
        <v>0.22477</v>
      </c>
      <c r="R737" s="81">
        <f t="shared" si="415"/>
        <v>0.20791999999999999</v>
      </c>
      <c r="S737" s="81">
        <f t="shared" si="415"/>
        <v>0.18412999999999999</v>
      </c>
      <c r="T737" s="81">
        <f t="shared" si="415"/>
        <v>0.31401000000000001</v>
      </c>
      <c r="U737" s="81">
        <f t="shared" si="415"/>
        <v>0.26861000000000002</v>
      </c>
      <c r="V737" s="81">
        <f t="shared" si="415"/>
        <v>0.11355999999999999</v>
      </c>
      <c r="W737" s="81">
        <f t="shared" si="415"/>
        <v>0.20959</v>
      </c>
      <c r="X737" s="81">
        <f t="shared" si="415"/>
        <v>0.46776000000000001</v>
      </c>
      <c r="Y737" s="81">
        <f t="shared" si="415"/>
        <v>0.45340000000000003</v>
      </c>
      <c r="Z737" s="81">
        <f t="shared" si="415"/>
        <v>0.22777</v>
      </c>
      <c r="AA737" s="81">
        <f t="shared" si="415"/>
        <v>1.21E-2</v>
      </c>
    </row>
    <row r="738" spans="1:27" ht="12.75" hidden="1" customHeight="1" outlineLevel="1" x14ac:dyDescent="0.2">
      <c r="A738" s="89" t="s">
        <v>2161</v>
      </c>
      <c r="B738" s="63" t="s">
        <v>230</v>
      </c>
      <c r="C738" s="43" t="s">
        <v>79</v>
      </c>
      <c r="D738" s="44">
        <v>128.38</v>
      </c>
      <c r="E738" s="44">
        <v>95.54</v>
      </c>
      <c r="F738" s="44">
        <v>198.44</v>
      </c>
      <c r="G738" s="44">
        <v>210.93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16.649999999999999</v>
      </c>
      <c r="P738" s="44">
        <v>30.81</v>
      </c>
      <c r="Q738" s="44">
        <v>224.77</v>
      </c>
      <c r="R738" s="44">
        <v>207.92</v>
      </c>
      <c r="S738" s="44">
        <v>184.13</v>
      </c>
      <c r="T738" s="44">
        <v>314.01</v>
      </c>
      <c r="U738" s="44">
        <v>268.61</v>
      </c>
      <c r="V738" s="44">
        <v>113.56</v>
      </c>
      <c r="W738" s="44">
        <v>209.59</v>
      </c>
      <c r="X738" s="44">
        <v>467.76</v>
      </c>
      <c r="Y738" s="44">
        <v>453.4</v>
      </c>
      <c r="Z738" s="44">
        <v>227.77</v>
      </c>
      <c r="AA738" s="44">
        <v>12.1</v>
      </c>
    </row>
    <row r="739" spans="1:27" collapsed="1" x14ac:dyDescent="0.2">
      <c r="A739" s="88" t="s">
        <v>2162</v>
      </c>
      <c r="B739" s="28" t="str">
        <f>"27"&amp;"."&amp;$B$776&amp;"."&amp;$B$777</f>
        <v>27.09.2023</v>
      </c>
      <c r="C739" s="80" t="s">
        <v>76</v>
      </c>
      <c r="D739" s="81">
        <f>ROUND((D740)/1000,5)</f>
        <v>9.7000000000000003E-2</v>
      </c>
      <c r="E739" s="81">
        <f t="shared" ref="E739:AA739" si="416">ROUND((E740)/1000,5)</f>
        <v>0</v>
      </c>
      <c r="F739" s="81">
        <f t="shared" si="416"/>
        <v>0</v>
      </c>
      <c r="G739" s="81">
        <f t="shared" si="416"/>
        <v>0</v>
      </c>
      <c r="H739" s="81">
        <f t="shared" si="416"/>
        <v>0</v>
      </c>
      <c r="I739" s="81">
        <f t="shared" si="416"/>
        <v>0</v>
      </c>
      <c r="J739" s="81">
        <f t="shared" si="416"/>
        <v>0</v>
      </c>
      <c r="K739" s="81">
        <f t="shared" si="416"/>
        <v>0</v>
      </c>
      <c r="L739" s="81">
        <f t="shared" si="416"/>
        <v>7.9900000000000006E-3</v>
      </c>
      <c r="M739" s="81">
        <f t="shared" si="416"/>
        <v>8.4690000000000001E-2</v>
      </c>
      <c r="N739" s="81">
        <f t="shared" si="416"/>
        <v>0.18354999999999999</v>
      </c>
      <c r="O739" s="81">
        <f t="shared" si="416"/>
        <v>0.22774</v>
      </c>
      <c r="P739" s="81">
        <f t="shared" si="416"/>
        <v>0.16056000000000001</v>
      </c>
      <c r="Q739" s="81">
        <f t="shared" si="416"/>
        <v>8.8469999999999993E-2</v>
      </c>
      <c r="R739" s="81">
        <f t="shared" si="416"/>
        <v>3.5189999999999999E-2</v>
      </c>
      <c r="S739" s="81">
        <f t="shared" si="416"/>
        <v>2.6939999999999999E-2</v>
      </c>
      <c r="T739" s="81">
        <f t="shared" si="416"/>
        <v>1.9949999999999999E-2</v>
      </c>
      <c r="U739" s="81">
        <f t="shared" si="416"/>
        <v>1.3950000000000001E-2</v>
      </c>
      <c r="V739" s="81">
        <f t="shared" si="416"/>
        <v>0</v>
      </c>
      <c r="W739" s="81">
        <f t="shared" si="416"/>
        <v>0</v>
      </c>
      <c r="X739" s="81">
        <f t="shared" si="416"/>
        <v>3.8359999999999998E-2</v>
      </c>
      <c r="Y739" s="81">
        <f t="shared" si="416"/>
        <v>0.18523000000000001</v>
      </c>
      <c r="Z739" s="81">
        <f t="shared" si="416"/>
        <v>8.5339999999999999E-2</v>
      </c>
      <c r="AA739" s="81">
        <f t="shared" si="416"/>
        <v>2.0590000000000001E-2</v>
      </c>
    </row>
    <row r="740" spans="1:27" ht="12.75" hidden="1" customHeight="1" outlineLevel="1" x14ac:dyDescent="0.2">
      <c r="A740" s="89" t="s">
        <v>2163</v>
      </c>
      <c r="B740" s="63" t="s">
        <v>230</v>
      </c>
      <c r="C740" s="43" t="s">
        <v>79</v>
      </c>
      <c r="D740" s="44">
        <v>97</v>
      </c>
      <c r="E740" s="44">
        <v>0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7.99</v>
      </c>
      <c r="M740" s="44">
        <v>84.69</v>
      </c>
      <c r="N740" s="44">
        <v>183.55</v>
      </c>
      <c r="O740" s="44">
        <v>227.74</v>
      </c>
      <c r="P740" s="44">
        <v>160.56</v>
      </c>
      <c r="Q740" s="44">
        <v>88.47</v>
      </c>
      <c r="R740" s="44">
        <v>35.19</v>
      </c>
      <c r="S740" s="44">
        <v>26.94</v>
      </c>
      <c r="T740" s="44">
        <v>19.95</v>
      </c>
      <c r="U740" s="44">
        <v>13.95</v>
      </c>
      <c r="V740" s="44">
        <v>0</v>
      </c>
      <c r="W740" s="44">
        <v>0</v>
      </c>
      <c r="X740" s="44">
        <v>38.36</v>
      </c>
      <c r="Y740" s="44">
        <v>185.23</v>
      </c>
      <c r="Z740" s="44">
        <v>85.34</v>
      </c>
      <c r="AA740" s="44">
        <v>20.59</v>
      </c>
    </row>
    <row r="741" spans="1:27" collapsed="1" x14ac:dyDescent="0.2">
      <c r="A741" s="88" t="s">
        <v>2164</v>
      </c>
      <c r="B741" s="28" t="str">
        <f>"28"&amp;"."&amp;$B$776&amp;"."&amp;$B$777</f>
        <v>28.09.2023</v>
      </c>
      <c r="C741" s="80" t="s">
        <v>76</v>
      </c>
      <c r="D741" s="81">
        <f>ROUND((D742)/1000,5)</f>
        <v>6.7470000000000002E-2</v>
      </c>
      <c r="E741" s="81">
        <f t="shared" ref="E741:AA741" si="417">ROUND((E742)/1000,5)</f>
        <v>6.3509999999999997E-2</v>
      </c>
      <c r="F741" s="81">
        <f t="shared" si="417"/>
        <v>0.10544000000000001</v>
      </c>
      <c r="G741" s="81">
        <f t="shared" si="417"/>
        <v>0</v>
      </c>
      <c r="H741" s="81">
        <f t="shared" si="417"/>
        <v>0</v>
      </c>
      <c r="I741" s="81">
        <f t="shared" si="417"/>
        <v>0</v>
      </c>
      <c r="J741" s="81">
        <f t="shared" si="417"/>
        <v>0</v>
      </c>
      <c r="K741" s="81">
        <f t="shared" si="417"/>
        <v>0</v>
      </c>
      <c r="L741" s="81">
        <f t="shared" si="417"/>
        <v>0</v>
      </c>
      <c r="M741" s="81">
        <f t="shared" si="417"/>
        <v>1.2290000000000001E-2</v>
      </c>
      <c r="N741" s="81">
        <f t="shared" si="417"/>
        <v>4.7300000000000002E-2</v>
      </c>
      <c r="O741" s="81">
        <f t="shared" si="417"/>
        <v>0.12421</v>
      </c>
      <c r="P741" s="81">
        <f t="shared" si="417"/>
        <v>8.3430000000000004E-2</v>
      </c>
      <c r="Q741" s="81">
        <f t="shared" si="417"/>
        <v>4.045E-2</v>
      </c>
      <c r="R741" s="81">
        <f t="shared" si="417"/>
        <v>1.0000000000000001E-5</v>
      </c>
      <c r="S741" s="81">
        <f t="shared" si="417"/>
        <v>0</v>
      </c>
      <c r="T741" s="81">
        <f t="shared" si="417"/>
        <v>0</v>
      </c>
      <c r="U741" s="81">
        <f t="shared" si="417"/>
        <v>0</v>
      </c>
      <c r="V741" s="81">
        <f t="shared" si="417"/>
        <v>0</v>
      </c>
      <c r="W741" s="81">
        <f t="shared" si="417"/>
        <v>0</v>
      </c>
      <c r="X741" s="81">
        <f t="shared" si="417"/>
        <v>3.8989999999999997E-2</v>
      </c>
      <c r="Y741" s="81">
        <f t="shared" si="417"/>
        <v>0.35478999999999999</v>
      </c>
      <c r="Z741" s="81">
        <f t="shared" si="417"/>
        <v>0.22811000000000001</v>
      </c>
      <c r="AA741" s="81">
        <f t="shared" si="417"/>
        <v>0.21609</v>
      </c>
    </row>
    <row r="742" spans="1:27" ht="12.75" hidden="1" customHeight="1" outlineLevel="1" x14ac:dyDescent="0.2">
      <c r="A742" s="89" t="s">
        <v>2165</v>
      </c>
      <c r="B742" s="63" t="s">
        <v>230</v>
      </c>
      <c r="C742" s="43" t="s">
        <v>79</v>
      </c>
      <c r="D742" s="44">
        <v>67.47</v>
      </c>
      <c r="E742" s="44">
        <v>63.51</v>
      </c>
      <c r="F742" s="44">
        <v>105.44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12.29</v>
      </c>
      <c r="N742" s="44">
        <v>47.3</v>
      </c>
      <c r="O742" s="44">
        <v>124.21</v>
      </c>
      <c r="P742" s="44">
        <v>83.43</v>
      </c>
      <c r="Q742" s="44">
        <v>40.450000000000003</v>
      </c>
      <c r="R742" s="44">
        <v>0.01</v>
      </c>
      <c r="S742" s="44">
        <v>0</v>
      </c>
      <c r="T742" s="44">
        <v>0</v>
      </c>
      <c r="U742" s="44">
        <v>0</v>
      </c>
      <c r="V742" s="44">
        <v>0</v>
      </c>
      <c r="W742" s="44">
        <v>0</v>
      </c>
      <c r="X742" s="44">
        <v>38.99</v>
      </c>
      <c r="Y742" s="44">
        <v>354.79</v>
      </c>
      <c r="Z742" s="44">
        <v>228.11</v>
      </c>
      <c r="AA742" s="44">
        <v>216.09</v>
      </c>
    </row>
    <row r="743" spans="1:27" collapsed="1" x14ac:dyDescent="0.2">
      <c r="A743" s="88" t="s">
        <v>2166</v>
      </c>
      <c r="B743" s="28" t="str">
        <f>"29"&amp;"."&amp;$B$776&amp;"."&amp;$B$777</f>
        <v>29.09.2023</v>
      </c>
      <c r="C743" s="80" t="s">
        <v>76</v>
      </c>
      <c r="D743" s="81">
        <f>ROUND((D744)/1000,5)</f>
        <v>0.29276999999999997</v>
      </c>
      <c r="E743" s="81">
        <f t="shared" ref="E743:AA743" si="418">ROUND((E744)/1000,5)</f>
        <v>0.24432000000000001</v>
      </c>
      <c r="F743" s="81">
        <f t="shared" si="418"/>
        <v>0.50753000000000004</v>
      </c>
      <c r="G743" s="81">
        <f t="shared" si="418"/>
        <v>0.186</v>
      </c>
      <c r="H743" s="81">
        <f t="shared" si="418"/>
        <v>0</v>
      </c>
      <c r="I743" s="81">
        <f t="shared" si="418"/>
        <v>0</v>
      </c>
      <c r="J743" s="81">
        <f t="shared" si="418"/>
        <v>0</v>
      </c>
      <c r="K743" s="81">
        <f t="shared" si="418"/>
        <v>0</v>
      </c>
      <c r="L743" s="81">
        <f t="shared" si="418"/>
        <v>0</v>
      </c>
      <c r="M743" s="81">
        <f t="shared" si="418"/>
        <v>2.154E-2</v>
      </c>
      <c r="N743" s="81">
        <f t="shared" si="418"/>
        <v>3.9879999999999999E-2</v>
      </c>
      <c r="O743" s="81">
        <f t="shared" si="418"/>
        <v>6.7320000000000005E-2</v>
      </c>
      <c r="P743" s="81">
        <f t="shared" si="418"/>
        <v>0</v>
      </c>
      <c r="Q743" s="81">
        <f t="shared" si="418"/>
        <v>4.1459999999999997E-2</v>
      </c>
      <c r="R743" s="81">
        <f t="shared" si="418"/>
        <v>0.14371</v>
      </c>
      <c r="S743" s="81">
        <f t="shared" si="418"/>
        <v>3.3779999999999998E-2</v>
      </c>
      <c r="T743" s="81">
        <f t="shared" si="418"/>
        <v>2.4809999999999999E-2</v>
      </c>
      <c r="U743" s="81">
        <f t="shared" si="418"/>
        <v>0</v>
      </c>
      <c r="V743" s="81">
        <f t="shared" si="418"/>
        <v>0</v>
      </c>
      <c r="W743" s="81">
        <f t="shared" si="418"/>
        <v>0</v>
      </c>
      <c r="X743" s="81">
        <f t="shared" si="418"/>
        <v>0.11597</v>
      </c>
      <c r="Y743" s="81">
        <f t="shared" si="418"/>
        <v>0.31019999999999998</v>
      </c>
      <c r="Z743" s="81">
        <f t="shared" si="418"/>
        <v>0.16799</v>
      </c>
      <c r="AA743" s="81">
        <f t="shared" si="418"/>
        <v>4.4760000000000001E-2</v>
      </c>
    </row>
    <row r="744" spans="1:27" ht="12.75" hidden="1" customHeight="1" outlineLevel="1" x14ac:dyDescent="0.2">
      <c r="A744" s="89" t="s">
        <v>2167</v>
      </c>
      <c r="B744" s="63" t="s">
        <v>230</v>
      </c>
      <c r="C744" s="43" t="s">
        <v>79</v>
      </c>
      <c r="D744" s="44">
        <v>292.77</v>
      </c>
      <c r="E744" s="44">
        <v>244.32</v>
      </c>
      <c r="F744" s="44">
        <v>507.53</v>
      </c>
      <c r="G744" s="44">
        <v>186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21.54</v>
      </c>
      <c r="N744" s="44">
        <v>39.880000000000003</v>
      </c>
      <c r="O744" s="44">
        <v>67.319999999999993</v>
      </c>
      <c r="P744" s="44">
        <v>0</v>
      </c>
      <c r="Q744" s="44">
        <v>41.46</v>
      </c>
      <c r="R744" s="44">
        <v>143.71</v>
      </c>
      <c r="S744" s="44">
        <v>33.78</v>
      </c>
      <c r="T744" s="44">
        <v>24.81</v>
      </c>
      <c r="U744" s="44">
        <v>0</v>
      </c>
      <c r="V744" s="44">
        <v>0</v>
      </c>
      <c r="W744" s="44">
        <v>0</v>
      </c>
      <c r="X744" s="44">
        <v>115.97</v>
      </c>
      <c r="Y744" s="44">
        <v>310.2</v>
      </c>
      <c r="Z744" s="44">
        <v>167.99</v>
      </c>
      <c r="AA744" s="44">
        <v>44.76</v>
      </c>
    </row>
    <row r="745" spans="1:27" collapsed="1" x14ac:dyDescent="0.2">
      <c r="A745" s="88" t="s">
        <v>2168</v>
      </c>
      <c r="B745" s="28" t="str">
        <f>"30"&amp;"."&amp;$B$776&amp;"."&amp;$B$777</f>
        <v>30.09.2023</v>
      </c>
      <c r="C745" s="80" t="s">
        <v>76</v>
      </c>
      <c r="D745" s="81">
        <f>ROUND((D746)/1000,5)</f>
        <v>4.403E-2</v>
      </c>
      <c r="E745" s="81">
        <f t="shared" ref="E745:AA745" si="419">ROUND((E746)/1000,5)</f>
        <v>5.4140000000000001E-2</v>
      </c>
      <c r="F745" s="81">
        <f t="shared" si="419"/>
        <v>3.1179999999999999E-2</v>
      </c>
      <c r="G745" s="81">
        <f t="shared" si="419"/>
        <v>0</v>
      </c>
      <c r="H745" s="81">
        <f t="shared" si="419"/>
        <v>0</v>
      </c>
      <c r="I745" s="81">
        <f t="shared" si="419"/>
        <v>0</v>
      </c>
      <c r="J745" s="81">
        <f t="shared" si="419"/>
        <v>0</v>
      </c>
      <c r="K745" s="81">
        <f t="shared" si="419"/>
        <v>0</v>
      </c>
      <c r="L745" s="81">
        <f t="shared" si="419"/>
        <v>0</v>
      </c>
      <c r="M745" s="81">
        <f t="shared" si="419"/>
        <v>0</v>
      </c>
      <c r="N745" s="81">
        <f t="shared" si="419"/>
        <v>0</v>
      </c>
      <c r="O745" s="81">
        <f t="shared" si="419"/>
        <v>0</v>
      </c>
      <c r="P745" s="81">
        <f t="shared" si="419"/>
        <v>0</v>
      </c>
      <c r="Q745" s="81">
        <f t="shared" si="419"/>
        <v>7.4200000000000004E-3</v>
      </c>
      <c r="R745" s="81">
        <f t="shared" si="419"/>
        <v>2.6079999999999999E-2</v>
      </c>
      <c r="S745" s="81">
        <f t="shared" si="419"/>
        <v>0</v>
      </c>
      <c r="T745" s="81">
        <f t="shared" si="419"/>
        <v>0</v>
      </c>
      <c r="U745" s="81">
        <f t="shared" si="419"/>
        <v>0</v>
      </c>
      <c r="V745" s="81">
        <f t="shared" si="419"/>
        <v>0</v>
      </c>
      <c r="W745" s="81">
        <f t="shared" si="419"/>
        <v>6.7299999999999999E-3</v>
      </c>
      <c r="X745" s="81">
        <f t="shared" si="419"/>
        <v>0.20164000000000001</v>
      </c>
      <c r="Y745" s="81">
        <f t="shared" si="419"/>
        <v>0.23901</v>
      </c>
      <c r="Z745" s="81">
        <f t="shared" si="419"/>
        <v>0.35144999999999998</v>
      </c>
      <c r="AA745" s="81">
        <f t="shared" si="419"/>
        <v>0.11945</v>
      </c>
    </row>
    <row r="746" spans="1:27" ht="12.75" hidden="1" customHeight="1" outlineLevel="1" x14ac:dyDescent="0.2">
      <c r="A746" s="89" t="s">
        <v>2169</v>
      </c>
      <c r="B746" s="63" t="s">
        <v>230</v>
      </c>
      <c r="C746" s="43" t="s">
        <v>79</v>
      </c>
      <c r="D746" s="44">
        <v>44.03</v>
      </c>
      <c r="E746" s="44">
        <v>54.14</v>
      </c>
      <c r="F746" s="44">
        <v>31.18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7.42</v>
      </c>
      <c r="R746" s="44">
        <v>26.08</v>
      </c>
      <c r="S746" s="44">
        <v>0</v>
      </c>
      <c r="T746" s="44">
        <v>0</v>
      </c>
      <c r="U746" s="44">
        <v>0</v>
      </c>
      <c r="V746" s="44">
        <v>0</v>
      </c>
      <c r="W746" s="44">
        <v>6.73</v>
      </c>
      <c r="X746" s="44">
        <v>201.64</v>
      </c>
      <c r="Y746" s="44">
        <v>239.01</v>
      </c>
      <c r="Z746" s="44">
        <v>351.45</v>
      </c>
      <c r="AA746" s="44">
        <v>119.45</v>
      </c>
    </row>
    <row r="747" spans="1:27" collapsed="1" x14ac:dyDescent="0.2">
      <c r="B747" s="91"/>
    </row>
    <row r="748" spans="1:27" x14ac:dyDescent="0.2">
      <c r="B748" s="91" t="s">
        <v>379</v>
      </c>
    </row>
    <row r="749" spans="1:27" x14ac:dyDescent="0.2">
      <c r="A749" s="179" t="s">
        <v>2170</v>
      </c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1"/>
    </row>
    <row r="750" spans="1:27" s="104" customFormat="1" x14ac:dyDescent="0.2">
      <c r="A750" s="28" t="s">
        <v>64</v>
      </c>
      <c r="B750" s="201" t="s">
        <v>2171</v>
      </c>
      <c r="C750" s="201"/>
      <c r="D750" s="201"/>
      <c r="E750" s="201"/>
      <c r="F750" s="201"/>
      <c r="G750" s="201"/>
      <c r="H750" s="201"/>
      <c r="I750" s="201"/>
      <c r="J750" s="201"/>
      <c r="K750" s="201"/>
      <c r="L750" s="103" t="s">
        <v>3</v>
      </c>
      <c r="M750" s="103" t="s">
        <v>2172</v>
      </c>
    </row>
    <row r="751" spans="1:27" s="104" customFormat="1" x14ac:dyDescent="0.2">
      <c r="A751" s="88" t="s">
        <v>2173</v>
      </c>
      <c r="B751" s="202" t="s">
        <v>2174</v>
      </c>
      <c r="C751" s="202"/>
      <c r="D751" s="202"/>
      <c r="E751" s="202"/>
      <c r="F751" s="202"/>
      <c r="G751" s="202"/>
      <c r="H751" s="202"/>
      <c r="I751" s="202"/>
      <c r="J751" s="202"/>
      <c r="K751" s="202"/>
      <c r="L751" s="105" t="s">
        <v>2175</v>
      </c>
      <c r="M751" s="106">
        <v>1.435E-2</v>
      </c>
    </row>
    <row r="752" spans="1:27" s="104" customFormat="1" x14ac:dyDescent="0.2">
      <c r="A752" s="88" t="s">
        <v>2176</v>
      </c>
      <c r="B752" s="202" t="s">
        <v>2177</v>
      </c>
      <c r="C752" s="202"/>
      <c r="D752" s="202"/>
      <c r="E752" s="202"/>
      <c r="F752" s="202"/>
      <c r="G752" s="202"/>
      <c r="H752" s="202"/>
      <c r="I752" s="202"/>
      <c r="J752" s="202"/>
      <c r="K752" s="202"/>
      <c r="L752" s="105" t="s">
        <v>2175</v>
      </c>
      <c r="M752" s="106">
        <v>0.18524000000000002</v>
      </c>
    </row>
    <row r="755" spans="1:27" x14ac:dyDescent="0.2">
      <c r="A755" s="179" t="s">
        <v>833</v>
      </c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1"/>
    </row>
    <row r="756" spans="1:27" ht="15" customHeight="1" x14ac:dyDescent="0.2">
      <c r="A756" s="182" t="s">
        <v>2178</v>
      </c>
      <c r="B756" s="184" t="s">
        <v>835</v>
      </c>
      <c r="C756" s="186" t="s">
        <v>836</v>
      </c>
      <c r="D756" s="27" t="s">
        <v>69</v>
      </c>
      <c r="E756" s="27" t="s">
        <v>70</v>
      </c>
      <c r="F756" s="27" t="s">
        <v>837</v>
      </c>
      <c r="G756" s="27" t="s">
        <v>838</v>
      </c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</row>
    <row r="757" spans="1:27" x14ac:dyDescent="0.2">
      <c r="A757" s="183"/>
      <c r="B757" s="185"/>
      <c r="C757" s="187"/>
      <c r="D757" s="95">
        <f>D758</f>
        <v>886622.05</v>
      </c>
      <c r="E757" s="95">
        <f t="shared" ref="E757:G757" si="420">E758</f>
        <v>886622.05</v>
      </c>
      <c r="F757" s="95">
        <f t="shared" si="420"/>
        <v>886622.05</v>
      </c>
      <c r="G757" s="95">
        <f t="shared" si="420"/>
        <v>886622.05</v>
      </c>
    </row>
    <row r="758" spans="1:27" ht="12.75" hidden="1" customHeight="1" outlineLevel="1" x14ac:dyDescent="0.2">
      <c r="A758" s="96" t="s">
        <v>2179</v>
      </c>
      <c r="B758" s="97" t="s">
        <v>840</v>
      </c>
      <c r="C758" s="98" t="s">
        <v>836</v>
      </c>
      <c r="D758" s="44">
        <v>886622.05</v>
      </c>
      <c r="E758" s="44">
        <f>$D758</f>
        <v>886622.05</v>
      </c>
      <c r="F758" s="44">
        <f>$D758</f>
        <v>886622.05</v>
      </c>
      <c r="G758" s="44">
        <f>$D758</f>
        <v>886622.05</v>
      </c>
    </row>
    <row r="759" spans="1:27" collapsed="1" x14ac:dyDescent="0.2"/>
    <row r="761" spans="1:27" ht="12.75" customHeight="1" x14ac:dyDescent="0.25">
      <c r="A761" s="188" t="s">
        <v>84</v>
      </c>
      <c r="B761" s="188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25">
      <c r="A762" s="172" t="s">
        <v>2906</v>
      </c>
      <c r="B762" s="172"/>
      <c r="C762" s="172"/>
      <c r="D762" s="172"/>
      <c r="E762" s="172"/>
      <c r="F762" s="172"/>
      <c r="G762" s="172"/>
      <c r="H762" s="172"/>
      <c r="I762" s="172"/>
      <c r="J762" s="172"/>
      <c r="K762" s="172"/>
      <c r="L762" s="172"/>
      <c r="M762" s="172"/>
      <c r="N762" s="172"/>
      <c r="O762" s="172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">
      <c r="A764" s="54"/>
      <c r="B764" s="55"/>
    </row>
    <row r="765" spans="1:27" x14ac:dyDescent="0.2">
      <c r="A765" s="54"/>
      <c r="B765" s="56"/>
    </row>
    <row r="776" spans="2:2" hidden="1" x14ac:dyDescent="0.2">
      <c r="B776" s="99" t="s">
        <v>2907</v>
      </c>
    </row>
    <row r="777" spans="2:2" hidden="1" x14ac:dyDescent="0.2">
      <c r="B777" s="100" t="s">
        <v>2908</v>
      </c>
    </row>
  </sheetData>
  <autoFilter ref="B6:C678" xr:uid="{00000000-0001-0000-0D00-000000000000}"/>
  <mergeCells count="18">
    <mergeCell ref="A467:AA467"/>
    <mergeCell ref="A1:AA3"/>
    <mergeCell ref="A4:AA4"/>
    <mergeCell ref="A5:AA5"/>
    <mergeCell ref="A159:AA159"/>
    <mergeCell ref="A313:AA313"/>
    <mergeCell ref="A762:O762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1:B761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E22FA-C955-4C70-9226-AC0A0C7ADA4D}">
  <sheetPr>
    <tabColor rgb="FFFFC000"/>
    <pageSetUpPr fitToPage="1"/>
  </sheetPr>
  <dimension ref="A1:AA777"/>
  <sheetViews>
    <sheetView view="pageBreakPreview" zoomScale="75" zoomScaleNormal="100" zoomScaleSheetLayoutView="75" workbookViewId="0">
      <selection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3" t="s">
        <v>1447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</row>
    <row r="2" spans="1:27" x14ac:dyDescent="0.2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</row>
    <row r="3" spans="1:27" x14ac:dyDescent="0.2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</row>
    <row r="4" spans="1:27" ht="15" customHeight="1" x14ac:dyDescent="0.25">
      <c r="A4" s="176" t="s">
        <v>842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8"/>
    </row>
    <row r="5" spans="1:27" x14ac:dyDescent="0.2">
      <c r="A5" s="179" t="s">
        <v>201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1"/>
    </row>
    <row r="6" spans="1:27" ht="27" customHeight="1" x14ac:dyDescent="0.2">
      <c r="A6" s="26" t="s">
        <v>64</v>
      </c>
      <c r="B6" s="27" t="s">
        <v>202</v>
      </c>
      <c r="C6" s="26" t="s">
        <v>203</v>
      </c>
      <c r="D6" s="27" t="s">
        <v>204</v>
      </c>
      <c r="E6" s="27" t="s">
        <v>205</v>
      </c>
      <c r="F6" s="27" t="s">
        <v>206</v>
      </c>
      <c r="G6" s="27" t="s">
        <v>207</v>
      </c>
      <c r="H6" s="27" t="s">
        <v>208</v>
      </c>
      <c r="I6" s="27" t="s">
        <v>209</v>
      </c>
      <c r="J6" s="27" t="s">
        <v>210</v>
      </c>
      <c r="K6" s="27" t="s">
        <v>211</v>
      </c>
      <c r="L6" s="27" t="s">
        <v>212</v>
      </c>
      <c r="M6" s="27" t="s">
        <v>213</v>
      </c>
      <c r="N6" s="27" t="s">
        <v>214</v>
      </c>
      <c r="O6" s="27" t="s">
        <v>215</v>
      </c>
      <c r="P6" s="27" t="s">
        <v>216</v>
      </c>
      <c r="Q6" s="27" t="s">
        <v>217</v>
      </c>
      <c r="R6" s="27" t="s">
        <v>218</v>
      </c>
      <c r="S6" s="27" t="s">
        <v>219</v>
      </c>
      <c r="T6" s="27" t="s">
        <v>220</v>
      </c>
      <c r="U6" s="27" t="s">
        <v>221</v>
      </c>
      <c r="V6" s="27" t="s">
        <v>222</v>
      </c>
      <c r="W6" s="27" t="s">
        <v>223</v>
      </c>
      <c r="X6" s="27" t="s">
        <v>224</v>
      </c>
      <c r="Y6" s="27" t="s">
        <v>225</v>
      </c>
      <c r="Z6" s="27" t="s">
        <v>226</v>
      </c>
      <c r="AA6" s="27" t="s">
        <v>227</v>
      </c>
    </row>
    <row r="7" spans="1:27" x14ac:dyDescent="0.2">
      <c r="A7" s="88" t="s">
        <v>1448</v>
      </c>
      <c r="B7" s="28" t="str">
        <f>"01"&amp;"."&amp;$B$776&amp;"."&amp;$B$777</f>
        <v>01.09.2023</v>
      </c>
      <c r="C7" s="80" t="s">
        <v>76</v>
      </c>
      <c r="D7" s="81">
        <f>ROUND(((D8+D9+D11+D10)/1000),5)</f>
        <v>2.5410699999999999</v>
      </c>
      <c r="E7" s="81">
        <f>ROUND(((E8+E9+E11+E10)/1000),5)</f>
        <v>2.43228</v>
      </c>
      <c r="F7" s="81">
        <f>ROUND(((F8+F9+F11+F10)/1000),5)</f>
        <v>2.3686799999999999</v>
      </c>
      <c r="G7" s="81">
        <f t="shared" ref="G7:AA7" si="0">ROUND(((G8+G9+G11+G10)/1000),5)</f>
        <v>2.3756599999999999</v>
      </c>
      <c r="H7" s="81">
        <f t="shared" si="0"/>
        <v>2.4203399999999999</v>
      </c>
      <c r="I7" s="81">
        <f t="shared" si="0"/>
        <v>2.4994200000000002</v>
      </c>
      <c r="J7" s="81">
        <f t="shared" si="0"/>
        <v>2.6091299999999999</v>
      </c>
      <c r="K7" s="81">
        <f t="shared" si="0"/>
        <v>2.8594900000000001</v>
      </c>
      <c r="L7" s="81">
        <f t="shared" si="0"/>
        <v>3.05369</v>
      </c>
      <c r="M7" s="81">
        <f t="shared" si="0"/>
        <v>3.2761499999999999</v>
      </c>
      <c r="N7" s="81">
        <f t="shared" si="0"/>
        <v>3.3113100000000002</v>
      </c>
      <c r="O7" s="81">
        <f t="shared" si="0"/>
        <v>3.28701</v>
      </c>
      <c r="P7" s="81">
        <f t="shared" si="0"/>
        <v>3.2939799999999999</v>
      </c>
      <c r="Q7" s="81">
        <f t="shared" si="0"/>
        <v>3.29718</v>
      </c>
      <c r="R7" s="81">
        <f t="shared" si="0"/>
        <v>3.3723000000000001</v>
      </c>
      <c r="S7" s="81">
        <f t="shared" si="0"/>
        <v>3.35846</v>
      </c>
      <c r="T7" s="81">
        <f t="shared" si="0"/>
        <v>3.3509799999999998</v>
      </c>
      <c r="U7" s="81">
        <f t="shared" si="0"/>
        <v>3.3191999999999999</v>
      </c>
      <c r="V7" s="81">
        <f t="shared" si="0"/>
        <v>3.3201299999999998</v>
      </c>
      <c r="W7" s="81">
        <f t="shared" si="0"/>
        <v>3.3567100000000001</v>
      </c>
      <c r="X7" s="81">
        <f t="shared" si="0"/>
        <v>3.3492899999999999</v>
      </c>
      <c r="Y7" s="81">
        <f t="shared" si="0"/>
        <v>3.2202199999999999</v>
      </c>
      <c r="Z7" s="81">
        <f t="shared" si="0"/>
        <v>2.94658</v>
      </c>
      <c r="AA7" s="81">
        <f t="shared" si="0"/>
        <v>2.7417400000000001</v>
      </c>
    </row>
    <row r="8" spans="1:27" ht="12.75" hidden="1" customHeight="1" outlineLevel="1" x14ac:dyDescent="0.2">
      <c r="A8" s="89" t="s">
        <v>1449</v>
      </c>
      <c r="B8" s="63" t="s">
        <v>230</v>
      </c>
      <c r="C8" s="43" t="s">
        <v>79</v>
      </c>
      <c r="D8" s="44">
        <v>1354.74</v>
      </c>
      <c r="E8" s="44">
        <v>1245.95</v>
      </c>
      <c r="F8" s="44">
        <v>1182.3499999999999</v>
      </c>
      <c r="G8" s="44">
        <v>1189.33</v>
      </c>
      <c r="H8" s="44">
        <v>1234.01</v>
      </c>
      <c r="I8" s="44">
        <v>1313.09</v>
      </c>
      <c r="J8" s="44">
        <v>1422.8</v>
      </c>
      <c r="K8" s="44">
        <v>1673.16</v>
      </c>
      <c r="L8" s="44">
        <v>1867.36</v>
      </c>
      <c r="M8" s="44">
        <v>2089.8200000000002</v>
      </c>
      <c r="N8" s="44">
        <v>2124.98</v>
      </c>
      <c r="O8" s="44">
        <v>2100.6799999999998</v>
      </c>
      <c r="P8" s="44">
        <v>2107.65</v>
      </c>
      <c r="Q8" s="44">
        <v>2110.85</v>
      </c>
      <c r="R8" s="44">
        <v>2185.9699999999998</v>
      </c>
      <c r="S8" s="44">
        <v>2172.13</v>
      </c>
      <c r="T8" s="44">
        <v>2164.65</v>
      </c>
      <c r="U8" s="44">
        <v>2132.87</v>
      </c>
      <c r="V8" s="44">
        <v>2133.8000000000002</v>
      </c>
      <c r="W8" s="44">
        <v>2170.38</v>
      </c>
      <c r="X8" s="44">
        <v>2162.96</v>
      </c>
      <c r="Y8" s="44">
        <v>2033.89</v>
      </c>
      <c r="Z8" s="44">
        <v>1760.25</v>
      </c>
      <c r="AA8" s="44">
        <v>1555.41</v>
      </c>
    </row>
    <row r="9" spans="1:27" ht="12.75" hidden="1" customHeight="1" outlineLevel="1" x14ac:dyDescent="0.2">
      <c r="A9" s="89" t="s">
        <v>1450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89" t="s">
        <v>1451</v>
      </c>
      <c r="B10" s="63" t="s">
        <v>83</v>
      </c>
      <c r="C10" s="43" t="s">
        <v>79</v>
      </c>
      <c r="D10" s="44">
        <v>4.68</v>
      </c>
      <c r="E10" s="44">
        <v>4.68</v>
      </c>
      <c r="F10" s="44">
        <v>4.68</v>
      </c>
      <c r="G10" s="44">
        <v>4.68</v>
      </c>
      <c r="H10" s="44">
        <v>4.68</v>
      </c>
      <c r="I10" s="44">
        <v>4.68</v>
      </c>
      <c r="J10" s="44">
        <v>4.68</v>
      </c>
      <c r="K10" s="44">
        <v>4.68</v>
      </c>
      <c r="L10" s="44">
        <v>4.68</v>
      </c>
      <c r="M10" s="44">
        <v>4.68</v>
      </c>
      <c r="N10" s="44">
        <v>4.68</v>
      </c>
      <c r="O10" s="44">
        <v>4.68</v>
      </c>
      <c r="P10" s="44">
        <v>4.68</v>
      </c>
      <c r="Q10" s="44">
        <v>4.68</v>
      </c>
      <c r="R10" s="44">
        <v>4.68</v>
      </c>
      <c r="S10" s="44">
        <v>4.68</v>
      </c>
      <c r="T10" s="44">
        <v>4.68</v>
      </c>
      <c r="U10" s="44">
        <v>4.68</v>
      </c>
      <c r="V10" s="44">
        <v>4.68</v>
      </c>
      <c r="W10" s="44">
        <v>4.68</v>
      </c>
      <c r="X10" s="44">
        <v>4.68</v>
      </c>
      <c r="Y10" s="44">
        <v>4.68</v>
      </c>
      <c r="Z10" s="44">
        <v>4.68</v>
      </c>
      <c r="AA10" s="44">
        <v>4.68</v>
      </c>
    </row>
    <row r="11" spans="1:27" ht="12.75" hidden="1" customHeight="1" outlineLevel="1" x14ac:dyDescent="0.2">
      <c r="A11" s="89" t="s">
        <v>1452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collapsed="1" x14ac:dyDescent="0.2">
      <c r="A12" s="88" t="s">
        <v>1453</v>
      </c>
      <c r="B12" s="28" t="str">
        <f>"02"&amp;"."&amp;$B$776&amp;"."&amp;$B$777</f>
        <v>02.09.2023</v>
      </c>
      <c r="C12" s="80" t="s">
        <v>76</v>
      </c>
      <c r="D12" s="81">
        <f>ROUND(((D13+D14+D16+D15)/1000),5)</f>
        <v>2.7072600000000002</v>
      </c>
      <c r="E12" s="81">
        <f>ROUND(((E13+E14+E16+E15)/1000),5)</f>
        <v>2.5168599999999999</v>
      </c>
      <c r="F12" s="81">
        <f>ROUND(((F13+F14+F16+F15)/1000),5)</f>
        <v>2.4764200000000001</v>
      </c>
      <c r="G12" s="81">
        <f t="shared" ref="G12:AA12" si="3">ROUND(((G13+G14+G16+G15)/1000),5)</f>
        <v>2.4445899999999998</v>
      </c>
      <c r="H12" s="81">
        <f t="shared" si="3"/>
        <v>2.4625300000000001</v>
      </c>
      <c r="I12" s="81">
        <f t="shared" si="3"/>
        <v>2.45886</v>
      </c>
      <c r="J12" s="81">
        <f t="shared" si="3"/>
        <v>2.4862500000000001</v>
      </c>
      <c r="K12" s="81">
        <f t="shared" si="3"/>
        <v>2.7793399999999999</v>
      </c>
      <c r="L12" s="81">
        <f t="shared" si="3"/>
        <v>2.9728699999999999</v>
      </c>
      <c r="M12" s="81">
        <f t="shared" si="3"/>
        <v>3.1819899999999999</v>
      </c>
      <c r="N12" s="81">
        <f t="shared" si="3"/>
        <v>3.2517</v>
      </c>
      <c r="O12" s="81">
        <f t="shared" si="3"/>
        <v>3.2662900000000001</v>
      </c>
      <c r="P12" s="81">
        <f t="shared" si="3"/>
        <v>3.25867</v>
      </c>
      <c r="Q12" s="81">
        <f t="shared" si="3"/>
        <v>3.2642799999999998</v>
      </c>
      <c r="R12" s="81">
        <f t="shared" si="3"/>
        <v>3.26294</v>
      </c>
      <c r="S12" s="81">
        <f t="shared" si="3"/>
        <v>3.2575500000000002</v>
      </c>
      <c r="T12" s="81">
        <f t="shared" si="3"/>
        <v>3.2370199999999998</v>
      </c>
      <c r="U12" s="81">
        <f t="shared" si="3"/>
        <v>3.2080899999999999</v>
      </c>
      <c r="V12" s="81">
        <f t="shared" si="3"/>
        <v>3.2069299999999998</v>
      </c>
      <c r="W12" s="81">
        <f t="shared" si="3"/>
        <v>3.2145700000000001</v>
      </c>
      <c r="X12" s="81">
        <f t="shared" si="3"/>
        <v>3.2084800000000002</v>
      </c>
      <c r="Y12" s="81">
        <f t="shared" si="3"/>
        <v>3.1263399999999999</v>
      </c>
      <c r="Z12" s="81">
        <f t="shared" si="3"/>
        <v>2.95221</v>
      </c>
      <c r="AA12" s="81">
        <f t="shared" si="3"/>
        <v>2.8255400000000002</v>
      </c>
    </row>
    <row r="13" spans="1:27" ht="12.75" hidden="1" customHeight="1" outlineLevel="1" x14ac:dyDescent="0.2">
      <c r="A13" s="89" t="s">
        <v>1454</v>
      </c>
      <c r="B13" s="63" t="s">
        <v>230</v>
      </c>
      <c r="C13" s="43" t="s">
        <v>79</v>
      </c>
      <c r="D13" s="44">
        <v>1520.93</v>
      </c>
      <c r="E13" s="44">
        <v>1330.53</v>
      </c>
      <c r="F13" s="44">
        <v>1290.0899999999999</v>
      </c>
      <c r="G13" s="44">
        <v>1258.26</v>
      </c>
      <c r="H13" s="44">
        <v>1276.2</v>
      </c>
      <c r="I13" s="44">
        <v>1272.53</v>
      </c>
      <c r="J13" s="44">
        <v>1299.92</v>
      </c>
      <c r="K13" s="44">
        <v>1593.01</v>
      </c>
      <c r="L13" s="44">
        <v>1786.54</v>
      </c>
      <c r="M13" s="44">
        <v>1995.66</v>
      </c>
      <c r="N13" s="44">
        <v>2065.37</v>
      </c>
      <c r="O13" s="44">
        <v>2079.96</v>
      </c>
      <c r="P13" s="44">
        <v>2072.34</v>
      </c>
      <c r="Q13" s="44">
        <v>2077.9499999999998</v>
      </c>
      <c r="R13" s="44">
        <v>2076.61</v>
      </c>
      <c r="S13" s="44">
        <v>2071.2199999999998</v>
      </c>
      <c r="T13" s="44">
        <v>2050.69</v>
      </c>
      <c r="U13" s="44">
        <v>2021.76</v>
      </c>
      <c r="V13" s="44">
        <v>2020.6</v>
      </c>
      <c r="W13" s="44">
        <v>2028.24</v>
      </c>
      <c r="X13" s="44">
        <v>2022.15</v>
      </c>
      <c r="Y13" s="44">
        <v>1940.01</v>
      </c>
      <c r="Z13" s="44">
        <v>1765.88</v>
      </c>
      <c r="AA13" s="44">
        <v>1639.21</v>
      </c>
    </row>
    <row r="14" spans="1:27" ht="12.75" hidden="1" customHeight="1" outlineLevel="1" x14ac:dyDescent="0.2">
      <c r="A14" s="89" t="s">
        <v>1455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89" t="s">
        <v>1456</v>
      </c>
      <c r="B15" s="63" t="s">
        <v>83</v>
      </c>
      <c r="C15" s="43" t="s">
        <v>79</v>
      </c>
      <c r="D15" s="44">
        <v>4.68</v>
      </c>
      <c r="E15" s="44">
        <v>4.68</v>
      </c>
      <c r="F15" s="44">
        <v>4.68</v>
      </c>
      <c r="G15" s="44">
        <v>4.68</v>
      </c>
      <c r="H15" s="44">
        <v>4.68</v>
      </c>
      <c r="I15" s="44">
        <v>4.68</v>
      </c>
      <c r="J15" s="44">
        <v>4.68</v>
      </c>
      <c r="K15" s="44">
        <v>4.68</v>
      </c>
      <c r="L15" s="44">
        <v>4.68</v>
      </c>
      <c r="M15" s="44">
        <v>4.68</v>
      </c>
      <c r="N15" s="44">
        <v>4.68</v>
      </c>
      <c r="O15" s="44">
        <v>4.68</v>
      </c>
      <c r="P15" s="44">
        <v>4.68</v>
      </c>
      <c r="Q15" s="44">
        <v>4.68</v>
      </c>
      <c r="R15" s="44">
        <v>4.68</v>
      </c>
      <c r="S15" s="44">
        <v>4.68</v>
      </c>
      <c r="T15" s="44">
        <v>4.68</v>
      </c>
      <c r="U15" s="44">
        <v>4.68</v>
      </c>
      <c r="V15" s="44">
        <v>4.68</v>
      </c>
      <c r="W15" s="44">
        <v>4.68</v>
      </c>
      <c r="X15" s="44">
        <v>4.68</v>
      </c>
      <c r="Y15" s="44">
        <v>4.68</v>
      </c>
      <c r="Z15" s="44">
        <v>4.68</v>
      </c>
      <c r="AA15" s="44">
        <v>4.68</v>
      </c>
    </row>
    <row r="16" spans="1:27" ht="12.75" hidden="1" customHeight="1" outlineLevel="1" x14ac:dyDescent="0.2">
      <c r="A16" s="89" t="s">
        <v>1457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collapsed="1" x14ac:dyDescent="0.2">
      <c r="A17" s="88" t="s">
        <v>1458</v>
      </c>
      <c r="B17" s="28" t="str">
        <f>"03"&amp;"."&amp;$B$776&amp;"."&amp;$B$777</f>
        <v>03.09.2023</v>
      </c>
      <c r="C17" s="80" t="s">
        <v>76</v>
      </c>
      <c r="D17" s="81">
        <f>ROUND(((D18+D19+D21+D20)/1000),5)</f>
        <v>2.4885000000000002</v>
      </c>
      <c r="E17" s="81">
        <f>ROUND(((E18+E19+E21+E20)/1000),5)</f>
        <v>2.3514499999999998</v>
      </c>
      <c r="F17" s="81">
        <f>ROUND(((F18+F19+F21+F20)/1000),5)</f>
        <v>2.2736200000000002</v>
      </c>
      <c r="G17" s="81">
        <f t="shared" ref="G17:AA17" si="6">ROUND(((G18+G19+G21+G20)/1000),5)</f>
        <v>2.26803</v>
      </c>
      <c r="H17" s="81">
        <f t="shared" si="6"/>
        <v>2.2660200000000001</v>
      </c>
      <c r="I17" s="81">
        <f t="shared" si="6"/>
        <v>2.23075</v>
      </c>
      <c r="J17" s="81">
        <f t="shared" si="6"/>
        <v>2.2500300000000002</v>
      </c>
      <c r="K17" s="81">
        <f t="shared" si="6"/>
        <v>2.42164</v>
      </c>
      <c r="L17" s="81">
        <f t="shared" si="6"/>
        <v>2.6948099999999999</v>
      </c>
      <c r="M17" s="81">
        <f t="shared" si="6"/>
        <v>2.9167800000000002</v>
      </c>
      <c r="N17" s="81">
        <f t="shared" si="6"/>
        <v>3.0103800000000001</v>
      </c>
      <c r="O17" s="81">
        <f t="shared" si="6"/>
        <v>3.0357699999999999</v>
      </c>
      <c r="P17" s="81">
        <f t="shared" si="6"/>
        <v>3.0021</v>
      </c>
      <c r="Q17" s="81">
        <f t="shared" si="6"/>
        <v>3.0117400000000001</v>
      </c>
      <c r="R17" s="81">
        <f t="shared" si="6"/>
        <v>3.0042800000000001</v>
      </c>
      <c r="S17" s="81">
        <f t="shared" si="6"/>
        <v>2.97831</v>
      </c>
      <c r="T17" s="81">
        <f t="shared" si="6"/>
        <v>2.9800900000000001</v>
      </c>
      <c r="U17" s="81">
        <f t="shared" si="6"/>
        <v>2.9278200000000001</v>
      </c>
      <c r="V17" s="81">
        <f t="shared" si="6"/>
        <v>2.9522900000000001</v>
      </c>
      <c r="W17" s="81">
        <f t="shared" si="6"/>
        <v>3.1184699999999999</v>
      </c>
      <c r="X17" s="81">
        <f t="shared" si="6"/>
        <v>3.1085199999999999</v>
      </c>
      <c r="Y17" s="81">
        <f t="shared" si="6"/>
        <v>3.03742</v>
      </c>
      <c r="Z17" s="81">
        <f t="shared" si="6"/>
        <v>2.8574199999999998</v>
      </c>
      <c r="AA17" s="81">
        <f t="shared" si="6"/>
        <v>2.5441500000000001</v>
      </c>
    </row>
    <row r="18" spans="1:27" ht="12.75" hidden="1" customHeight="1" outlineLevel="1" x14ac:dyDescent="0.2">
      <c r="A18" s="89" t="s">
        <v>1459</v>
      </c>
      <c r="B18" s="63" t="s">
        <v>230</v>
      </c>
      <c r="C18" s="43" t="s">
        <v>79</v>
      </c>
      <c r="D18" s="44">
        <v>1302.17</v>
      </c>
      <c r="E18" s="44">
        <v>1165.1199999999999</v>
      </c>
      <c r="F18" s="44">
        <v>1087.29</v>
      </c>
      <c r="G18" s="44">
        <v>1081.7</v>
      </c>
      <c r="H18" s="44">
        <v>1079.69</v>
      </c>
      <c r="I18" s="44">
        <v>1044.42</v>
      </c>
      <c r="J18" s="44">
        <v>1063.7</v>
      </c>
      <c r="K18" s="44">
        <v>1235.31</v>
      </c>
      <c r="L18" s="44">
        <v>1508.48</v>
      </c>
      <c r="M18" s="44">
        <v>1730.45</v>
      </c>
      <c r="N18" s="44">
        <v>1824.05</v>
      </c>
      <c r="O18" s="44">
        <v>1849.44</v>
      </c>
      <c r="P18" s="44">
        <v>1815.77</v>
      </c>
      <c r="Q18" s="44">
        <v>1825.41</v>
      </c>
      <c r="R18" s="44">
        <v>1817.95</v>
      </c>
      <c r="S18" s="44">
        <v>1791.98</v>
      </c>
      <c r="T18" s="44">
        <v>1793.76</v>
      </c>
      <c r="U18" s="44">
        <v>1741.49</v>
      </c>
      <c r="V18" s="44">
        <v>1765.96</v>
      </c>
      <c r="W18" s="44">
        <v>1932.14</v>
      </c>
      <c r="X18" s="44">
        <v>1922.19</v>
      </c>
      <c r="Y18" s="44">
        <v>1851.09</v>
      </c>
      <c r="Z18" s="44">
        <v>1671.09</v>
      </c>
      <c r="AA18" s="44">
        <v>1357.82</v>
      </c>
    </row>
    <row r="19" spans="1:27" ht="12.75" hidden="1" customHeight="1" outlineLevel="1" x14ac:dyDescent="0.2">
      <c r="A19" s="89" t="s">
        <v>1460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89" t="s">
        <v>1461</v>
      </c>
      <c r="B20" s="63" t="s">
        <v>83</v>
      </c>
      <c r="C20" s="43" t="s">
        <v>79</v>
      </c>
      <c r="D20" s="44">
        <v>4.68</v>
      </c>
      <c r="E20" s="44">
        <v>4.68</v>
      </c>
      <c r="F20" s="44">
        <v>4.68</v>
      </c>
      <c r="G20" s="44">
        <v>4.68</v>
      </c>
      <c r="H20" s="44">
        <v>4.68</v>
      </c>
      <c r="I20" s="44">
        <v>4.68</v>
      </c>
      <c r="J20" s="44">
        <v>4.68</v>
      </c>
      <c r="K20" s="44">
        <v>4.68</v>
      </c>
      <c r="L20" s="44">
        <v>4.68</v>
      </c>
      <c r="M20" s="44">
        <v>4.68</v>
      </c>
      <c r="N20" s="44">
        <v>4.68</v>
      </c>
      <c r="O20" s="44">
        <v>4.68</v>
      </c>
      <c r="P20" s="44">
        <v>4.68</v>
      </c>
      <c r="Q20" s="44">
        <v>4.68</v>
      </c>
      <c r="R20" s="44">
        <v>4.68</v>
      </c>
      <c r="S20" s="44">
        <v>4.68</v>
      </c>
      <c r="T20" s="44">
        <v>4.68</v>
      </c>
      <c r="U20" s="44">
        <v>4.68</v>
      </c>
      <c r="V20" s="44">
        <v>4.68</v>
      </c>
      <c r="W20" s="44">
        <v>4.68</v>
      </c>
      <c r="X20" s="44">
        <v>4.68</v>
      </c>
      <c r="Y20" s="44">
        <v>4.68</v>
      </c>
      <c r="Z20" s="44">
        <v>4.68</v>
      </c>
      <c r="AA20" s="44">
        <v>4.68</v>
      </c>
    </row>
    <row r="21" spans="1:27" ht="12.75" hidden="1" customHeight="1" outlineLevel="1" x14ac:dyDescent="0.2">
      <c r="A21" s="89" t="s">
        <v>1462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collapsed="1" x14ac:dyDescent="0.2">
      <c r="A22" s="88" t="s">
        <v>1463</v>
      </c>
      <c r="B22" s="28" t="str">
        <f>"04"&amp;"."&amp;$B$776&amp;"."&amp;$B$777</f>
        <v>04.09.2023</v>
      </c>
      <c r="C22" s="80" t="s">
        <v>76</v>
      </c>
      <c r="D22" s="81">
        <f>ROUND(((D23+D24+D26+D25)/1000),5)</f>
        <v>2.5259100000000001</v>
      </c>
      <c r="E22" s="81">
        <f>ROUND(((E23+E24+E26+E25)/1000),5)</f>
        <v>2.3979499999999998</v>
      </c>
      <c r="F22" s="81">
        <f>ROUND(((F23+F24+F26+F25)/1000),5)</f>
        <v>2.3283399999999999</v>
      </c>
      <c r="G22" s="81">
        <f t="shared" ref="G22:AA22" si="9">ROUND(((G23+G24+G26+G25)/1000),5)</f>
        <v>2.2884500000000001</v>
      </c>
      <c r="H22" s="81">
        <f t="shared" si="9"/>
        <v>2.33501</v>
      </c>
      <c r="I22" s="81">
        <f t="shared" si="9"/>
        <v>2.3932799999999999</v>
      </c>
      <c r="J22" s="81">
        <f t="shared" si="9"/>
        <v>2.54731</v>
      </c>
      <c r="K22" s="81">
        <f t="shared" si="9"/>
        <v>2.8130799999999998</v>
      </c>
      <c r="L22" s="81">
        <f t="shared" si="9"/>
        <v>3.0080399999999998</v>
      </c>
      <c r="M22" s="81">
        <f t="shared" si="9"/>
        <v>3.1532499999999999</v>
      </c>
      <c r="N22" s="81">
        <f t="shared" si="9"/>
        <v>3.19693</v>
      </c>
      <c r="O22" s="81">
        <f t="shared" si="9"/>
        <v>3.19069</v>
      </c>
      <c r="P22" s="81">
        <f t="shared" si="9"/>
        <v>3.1563400000000001</v>
      </c>
      <c r="Q22" s="81">
        <f t="shared" si="9"/>
        <v>3.19543</v>
      </c>
      <c r="R22" s="81">
        <f t="shared" si="9"/>
        <v>3.25908</v>
      </c>
      <c r="S22" s="81">
        <f t="shared" si="9"/>
        <v>3.2563499999999999</v>
      </c>
      <c r="T22" s="81">
        <f t="shared" si="9"/>
        <v>3.2493099999999999</v>
      </c>
      <c r="U22" s="81">
        <f t="shared" si="9"/>
        <v>3.1919400000000002</v>
      </c>
      <c r="V22" s="81">
        <f t="shared" si="9"/>
        <v>3.2038799999999998</v>
      </c>
      <c r="W22" s="81">
        <f t="shared" si="9"/>
        <v>3.2521900000000001</v>
      </c>
      <c r="X22" s="81">
        <f t="shared" si="9"/>
        <v>3.2521200000000001</v>
      </c>
      <c r="Y22" s="81">
        <f t="shared" si="9"/>
        <v>3.1367799999999999</v>
      </c>
      <c r="Z22" s="81">
        <f t="shared" si="9"/>
        <v>2.9275099999999998</v>
      </c>
      <c r="AA22" s="81">
        <f t="shared" si="9"/>
        <v>2.63564</v>
      </c>
    </row>
    <row r="23" spans="1:27" ht="12.75" hidden="1" customHeight="1" outlineLevel="1" x14ac:dyDescent="0.2">
      <c r="A23" s="89" t="s">
        <v>1464</v>
      </c>
      <c r="B23" s="63" t="s">
        <v>230</v>
      </c>
      <c r="C23" s="43" t="s">
        <v>79</v>
      </c>
      <c r="D23" s="44">
        <v>1339.58</v>
      </c>
      <c r="E23" s="44">
        <v>1211.6199999999999</v>
      </c>
      <c r="F23" s="44">
        <v>1142.01</v>
      </c>
      <c r="G23" s="44">
        <v>1102.1199999999999</v>
      </c>
      <c r="H23" s="44">
        <v>1148.68</v>
      </c>
      <c r="I23" s="44">
        <v>1206.95</v>
      </c>
      <c r="J23" s="44">
        <v>1360.98</v>
      </c>
      <c r="K23" s="44">
        <v>1626.75</v>
      </c>
      <c r="L23" s="44">
        <v>1821.71</v>
      </c>
      <c r="M23" s="44">
        <v>1966.92</v>
      </c>
      <c r="N23" s="44">
        <v>2010.6</v>
      </c>
      <c r="O23" s="44">
        <v>2004.36</v>
      </c>
      <c r="P23" s="44">
        <v>1970.01</v>
      </c>
      <c r="Q23" s="44">
        <v>2009.1</v>
      </c>
      <c r="R23" s="44">
        <v>2072.75</v>
      </c>
      <c r="S23" s="44">
        <v>2070.02</v>
      </c>
      <c r="T23" s="44">
        <v>2062.98</v>
      </c>
      <c r="U23" s="44">
        <v>2005.61</v>
      </c>
      <c r="V23" s="44">
        <v>2017.55</v>
      </c>
      <c r="W23" s="44">
        <v>2065.86</v>
      </c>
      <c r="X23" s="44">
        <v>2065.79</v>
      </c>
      <c r="Y23" s="44">
        <v>1950.45</v>
      </c>
      <c r="Z23" s="44">
        <v>1741.18</v>
      </c>
      <c r="AA23" s="44">
        <v>1449.31</v>
      </c>
    </row>
    <row r="24" spans="1:27" ht="12.75" hidden="1" customHeight="1" outlineLevel="1" x14ac:dyDescent="0.2">
      <c r="A24" s="89" t="s">
        <v>1465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89" t="s">
        <v>1466</v>
      </c>
      <c r="B25" s="63" t="s">
        <v>83</v>
      </c>
      <c r="C25" s="43" t="s">
        <v>79</v>
      </c>
      <c r="D25" s="44">
        <v>4.68</v>
      </c>
      <c r="E25" s="44">
        <v>4.68</v>
      </c>
      <c r="F25" s="44">
        <v>4.68</v>
      </c>
      <c r="G25" s="44">
        <v>4.68</v>
      </c>
      <c r="H25" s="44">
        <v>4.68</v>
      </c>
      <c r="I25" s="44">
        <v>4.68</v>
      </c>
      <c r="J25" s="44">
        <v>4.68</v>
      </c>
      <c r="K25" s="44">
        <v>4.68</v>
      </c>
      <c r="L25" s="44">
        <v>4.68</v>
      </c>
      <c r="M25" s="44">
        <v>4.68</v>
      </c>
      <c r="N25" s="44">
        <v>4.68</v>
      </c>
      <c r="O25" s="44">
        <v>4.68</v>
      </c>
      <c r="P25" s="44">
        <v>4.68</v>
      </c>
      <c r="Q25" s="44">
        <v>4.68</v>
      </c>
      <c r="R25" s="44">
        <v>4.68</v>
      </c>
      <c r="S25" s="44">
        <v>4.68</v>
      </c>
      <c r="T25" s="44">
        <v>4.68</v>
      </c>
      <c r="U25" s="44">
        <v>4.68</v>
      </c>
      <c r="V25" s="44">
        <v>4.68</v>
      </c>
      <c r="W25" s="44">
        <v>4.68</v>
      </c>
      <c r="X25" s="44">
        <v>4.68</v>
      </c>
      <c r="Y25" s="44">
        <v>4.68</v>
      </c>
      <c r="Z25" s="44">
        <v>4.68</v>
      </c>
      <c r="AA25" s="44">
        <v>4.68</v>
      </c>
    </row>
    <row r="26" spans="1:27" ht="12.75" hidden="1" customHeight="1" outlineLevel="1" x14ac:dyDescent="0.2">
      <c r="A26" s="89" t="s">
        <v>1467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collapsed="1" x14ac:dyDescent="0.2">
      <c r="A27" s="88" t="s">
        <v>1468</v>
      </c>
      <c r="B27" s="28" t="str">
        <f>"05"&amp;"."&amp;$B$776&amp;"."&amp;$B$777</f>
        <v>05.09.2023</v>
      </c>
      <c r="C27" s="80" t="s">
        <v>76</v>
      </c>
      <c r="D27" s="81">
        <f>ROUND(((D28+D29+D31+D30)/1000),5)</f>
        <v>2.5066199999999998</v>
      </c>
      <c r="E27" s="81">
        <f>ROUND(((E28+E29+E31+E30)/1000),5)</f>
        <v>2.4165700000000001</v>
      </c>
      <c r="F27" s="81">
        <f>ROUND(((F28+F29+F31+F30)/1000),5)</f>
        <v>2.3283900000000002</v>
      </c>
      <c r="G27" s="81">
        <f t="shared" ref="G27:AA27" si="12">ROUND(((G28+G29+G31+G30)/1000),5)</f>
        <v>2.3100399999999999</v>
      </c>
      <c r="H27" s="81">
        <f t="shared" si="12"/>
        <v>2.3740999999999999</v>
      </c>
      <c r="I27" s="81">
        <f t="shared" si="12"/>
        <v>2.4878800000000001</v>
      </c>
      <c r="J27" s="81">
        <f t="shared" si="12"/>
        <v>2.5918899999999998</v>
      </c>
      <c r="K27" s="81">
        <f t="shared" si="12"/>
        <v>2.8778600000000001</v>
      </c>
      <c r="L27" s="81">
        <f t="shared" si="12"/>
        <v>2.9532400000000001</v>
      </c>
      <c r="M27" s="81">
        <f t="shared" si="12"/>
        <v>3.15252</v>
      </c>
      <c r="N27" s="81">
        <f t="shared" si="12"/>
        <v>3.1854499999999999</v>
      </c>
      <c r="O27" s="81">
        <f t="shared" si="12"/>
        <v>3.1837</v>
      </c>
      <c r="P27" s="81">
        <f t="shared" si="12"/>
        <v>3.16744</v>
      </c>
      <c r="Q27" s="81">
        <f t="shared" si="12"/>
        <v>3.1869000000000001</v>
      </c>
      <c r="R27" s="81">
        <f t="shared" si="12"/>
        <v>3.23963</v>
      </c>
      <c r="S27" s="81">
        <f t="shared" si="12"/>
        <v>3.2351100000000002</v>
      </c>
      <c r="T27" s="81">
        <f t="shared" si="12"/>
        <v>3.2199200000000001</v>
      </c>
      <c r="U27" s="81">
        <f t="shared" si="12"/>
        <v>3.1814</v>
      </c>
      <c r="V27" s="81">
        <f t="shared" si="12"/>
        <v>3.17577</v>
      </c>
      <c r="W27" s="81">
        <f t="shared" si="12"/>
        <v>3.22939</v>
      </c>
      <c r="X27" s="81">
        <f t="shared" si="12"/>
        <v>3.2209099999999999</v>
      </c>
      <c r="Y27" s="81">
        <f t="shared" si="12"/>
        <v>3.16431</v>
      </c>
      <c r="Z27" s="81">
        <f t="shared" si="12"/>
        <v>2.9551400000000001</v>
      </c>
      <c r="AA27" s="81">
        <f t="shared" si="12"/>
        <v>2.8117800000000002</v>
      </c>
    </row>
    <row r="28" spans="1:27" ht="12.75" hidden="1" customHeight="1" outlineLevel="1" x14ac:dyDescent="0.2">
      <c r="A28" s="89" t="s">
        <v>1469</v>
      </c>
      <c r="B28" s="63" t="s">
        <v>230</v>
      </c>
      <c r="C28" s="43" t="s">
        <v>79</v>
      </c>
      <c r="D28" s="44">
        <v>1320.29</v>
      </c>
      <c r="E28" s="44">
        <v>1230.24</v>
      </c>
      <c r="F28" s="44">
        <v>1142.06</v>
      </c>
      <c r="G28" s="44">
        <v>1123.71</v>
      </c>
      <c r="H28" s="44">
        <v>1187.77</v>
      </c>
      <c r="I28" s="44">
        <v>1301.55</v>
      </c>
      <c r="J28" s="44">
        <v>1405.56</v>
      </c>
      <c r="K28" s="44">
        <v>1691.53</v>
      </c>
      <c r="L28" s="44">
        <v>1766.91</v>
      </c>
      <c r="M28" s="44">
        <v>1966.19</v>
      </c>
      <c r="N28" s="44">
        <v>1999.12</v>
      </c>
      <c r="O28" s="44">
        <v>1997.37</v>
      </c>
      <c r="P28" s="44">
        <v>1981.11</v>
      </c>
      <c r="Q28" s="44">
        <v>2000.57</v>
      </c>
      <c r="R28" s="44">
        <v>2053.3000000000002</v>
      </c>
      <c r="S28" s="44">
        <v>2048.7800000000002</v>
      </c>
      <c r="T28" s="44">
        <v>2033.59</v>
      </c>
      <c r="U28" s="44">
        <v>1995.07</v>
      </c>
      <c r="V28" s="44">
        <v>1989.44</v>
      </c>
      <c r="W28" s="44">
        <v>2043.06</v>
      </c>
      <c r="X28" s="44">
        <v>2034.58</v>
      </c>
      <c r="Y28" s="44">
        <v>1977.98</v>
      </c>
      <c r="Z28" s="44">
        <v>1768.81</v>
      </c>
      <c r="AA28" s="44">
        <v>1625.45</v>
      </c>
    </row>
    <row r="29" spans="1:27" ht="12.75" hidden="1" customHeight="1" outlineLevel="1" x14ac:dyDescent="0.2">
      <c r="A29" s="89" t="s">
        <v>1470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89" t="s">
        <v>1471</v>
      </c>
      <c r="B30" s="63" t="s">
        <v>83</v>
      </c>
      <c r="C30" s="43" t="s">
        <v>79</v>
      </c>
      <c r="D30" s="44">
        <v>4.68</v>
      </c>
      <c r="E30" s="44">
        <v>4.68</v>
      </c>
      <c r="F30" s="44">
        <v>4.68</v>
      </c>
      <c r="G30" s="44">
        <v>4.68</v>
      </c>
      <c r="H30" s="44">
        <v>4.68</v>
      </c>
      <c r="I30" s="44">
        <v>4.68</v>
      </c>
      <c r="J30" s="44">
        <v>4.68</v>
      </c>
      <c r="K30" s="44">
        <v>4.68</v>
      </c>
      <c r="L30" s="44">
        <v>4.68</v>
      </c>
      <c r="M30" s="44">
        <v>4.68</v>
      </c>
      <c r="N30" s="44">
        <v>4.68</v>
      </c>
      <c r="O30" s="44">
        <v>4.68</v>
      </c>
      <c r="P30" s="44">
        <v>4.68</v>
      </c>
      <c r="Q30" s="44">
        <v>4.68</v>
      </c>
      <c r="R30" s="44">
        <v>4.68</v>
      </c>
      <c r="S30" s="44">
        <v>4.68</v>
      </c>
      <c r="T30" s="44">
        <v>4.68</v>
      </c>
      <c r="U30" s="44">
        <v>4.68</v>
      </c>
      <c r="V30" s="44">
        <v>4.68</v>
      </c>
      <c r="W30" s="44">
        <v>4.68</v>
      </c>
      <c r="X30" s="44">
        <v>4.68</v>
      </c>
      <c r="Y30" s="44">
        <v>4.68</v>
      </c>
      <c r="Z30" s="44">
        <v>4.68</v>
      </c>
      <c r="AA30" s="44">
        <v>4.68</v>
      </c>
    </row>
    <row r="31" spans="1:27" ht="12.75" hidden="1" customHeight="1" outlineLevel="1" x14ac:dyDescent="0.2">
      <c r="A31" s="89" t="s">
        <v>1472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collapsed="1" x14ac:dyDescent="0.2">
      <c r="A32" s="88" t="s">
        <v>1473</v>
      </c>
      <c r="B32" s="28" t="str">
        <f>"06"&amp;"."&amp;$B$776&amp;"."&amp;$B$777</f>
        <v>06.09.2023</v>
      </c>
      <c r="C32" s="80" t="s">
        <v>76</v>
      </c>
      <c r="D32" s="81">
        <f>ROUND(((D33+D34+D36+D35)/1000),5)</f>
        <v>2.4777999999999998</v>
      </c>
      <c r="E32" s="81">
        <f>ROUND(((E33+E34+E36+E35)/1000),5)</f>
        <v>2.3416600000000001</v>
      </c>
      <c r="F32" s="81">
        <f>ROUND(((F33+F34+F36+F35)/1000),5)</f>
        <v>2.2656299999999998</v>
      </c>
      <c r="G32" s="81">
        <f t="shared" ref="G32:AA32" si="15">ROUND(((G33+G34+G36+G35)/1000),5)</f>
        <v>2.26423</v>
      </c>
      <c r="H32" s="81">
        <f t="shared" si="15"/>
        <v>2.3408899999999999</v>
      </c>
      <c r="I32" s="81">
        <f t="shared" si="15"/>
        <v>2.4672399999999999</v>
      </c>
      <c r="J32" s="81">
        <f t="shared" si="15"/>
        <v>2.5926200000000001</v>
      </c>
      <c r="K32" s="81">
        <f t="shared" si="15"/>
        <v>2.88862</v>
      </c>
      <c r="L32" s="81">
        <f t="shared" si="15"/>
        <v>3.1321099999999999</v>
      </c>
      <c r="M32" s="81">
        <f t="shared" si="15"/>
        <v>3.2028400000000001</v>
      </c>
      <c r="N32" s="81">
        <f t="shared" si="15"/>
        <v>3.2298300000000002</v>
      </c>
      <c r="O32" s="81">
        <f t="shared" si="15"/>
        <v>3.22723</v>
      </c>
      <c r="P32" s="81">
        <f t="shared" si="15"/>
        <v>3.2200700000000002</v>
      </c>
      <c r="Q32" s="81">
        <f t="shared" si="15"/>
        <v>3.2301799999999998</v>
      </c>
      <c r="R32" s="81">
        <f t="shared" si="15"/>
        <v>3.26884</v>
      </c>
      <c r="S32" s="81">
        <f t="shared" si="15"/>
        <v>3.25596</v>
      </c>
      <c r="T32" s="81">
        <f t="shared" si="15"/>
        <v>3.2481800000000001</v>
      </c>
      <c r="U32" s="81">
        <f t="shared" si="15"/>
        <v>3.2389000000000001</v>
      </c>
      <c r="V32" s="81">
        <f t="shared" si="15"/>
        <v>3.2377600000000002</v>
      </c>
      <c r="W32" s="81">
        <f t="shared" si="15"/>
        <v>3.2566899999999999</v>
      </c>
      <c r="X32" s="81">
        <f t="shared" si="15"/>
        <v>3.2541600000000002</v>
      </c>
      <c r="Y32" s="81">
        <f t="shared" si="15"/>
        <v>3.1434299999999999</v>
      </c>
      <c r="Z32" s="81">
        <f t="shared" si="15"/>
        <v>2.9280400000000002</v>
      </c>
      <c r="AA32" s="81">
        <f t="shared" si="15"/>
        <v>2.7124999999999999</v>
      </c>
    </row>
    <row r="33" spans="1:27" ht="12.75" hidden="1" customHeight="1" outlineLevel="1" x14ac:dyDescent="0.2">
      <c r="A33" s="89" t="s">
        <v>1474</v>
      </c>
      <c r="B33" s="63" t="s">
        <v>230</v>
      </c>
      <c r="C33" s="43" t="s">
        <v>79</v>
      </c>
      <c r="D33" s="44">
        <v>1291.47</v>
      </c>
      <c r="E33" s="44">
        <v>1155.33</v>
      </c>
      <c r="F33" s="44">
        <v>1079.3</v>
      </c>
      <c r="G33" s="44">
        <v>1077.9000000000001</v>
      </c>
      <c r="H33" s="44">
        <v>1154.56</v>
      </c>
      <c r="I33" s="44">
        <v>1280.9100000000001</v>
      </c>
      <c r="J33" s="44">
        <v>1406.29</v>
      </c>
      <c r="K33" s="44">
        <v>1702.29</v>
      </c>
      <c r="L33" s="44">
        <v>1945.78</v>
      </c>
      <c r="M33" s="44">
        <v>2016.51</v>
      </c>
      <c r="N33" s="44">
        <v>2043.5</v>
      </c>
      <c r="O33" s="44">
        <v>2040.9</v>
      </c>
      <c r="P33" s="44">
        <v>2033.74</v>
      </c>
      <c r="Q33" s="44">
        <v>2043.85</v>
      </c>
      <c r="R33" s="44">
        <v>2082.5100000000002</v>
      </c>
      <c r="S33" s="44">
        <v>2069.63</v>
      </c>
      <c r="T33" s="44">
        <v>2061.85</v>
      </c>
      <c r="U33" s="44">
        <v>2052.5700000000002</v>
      </c>
      <c r="V33" s="44">
        <v>2051.4299999999998</v>
      </c>
      <c r="W33" s="44">
        <v>2070.36</v>
      </c>
      <c r="X33" s="44">
        <v>2067.83</v>
      </c>
      <c r="Y33" s="44">
        <v>1957.1</v>
      </c>
      <c r="Z33" s="44">
        <v>1741.71</v>
      </c>
      <c r="AA33" s="44">
        <v>1526.17</v>
      </c>
    </row>
    <row r="34" spans="1:27" ht="12.75" hidden="1" customHeight="1" outlineLevel="1" x14ac:dyDescent="0.2">
      <c r="A34" s="89" t="s">
        <v>1475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89" t="s">
        <v>1476</v>
      </c>
      <c r="B35" s="63" t="s">
        <v>83</v>
      </c>
      <c r="C35" s="43" t="s">
        <v>79</v>
      </c>
      <c r="D35" s="44">
        <v>4.68</v>
      </c>
      <c r="E35" s="44">
        <v>4.68</v>
      </c>
      <c r="F35" s="44">
        <v>4.68</v>
      </c>
      <c r="G35" s="44">
        <v>4.68</v>
      </c>
      <c r="H35" s="44">
        <v>4.68</v>
      </c>
      <c r="I35" s="44">
        <v>4.68</v>
      </c>
      <c r="J35" s="44">
        <v>4.68</v>
      </c>
      <c r="K35" s="44">
        <v>4.68</v>
      </c>
      <c r="L35" s="44">
        <v>4.68</v>
      </c>
      <c r="M35" s="44">
        <v>4.68</v>
      </c>
      <c r="N35" s="44">
        <v>4.68</v>
      </c>
      <c r="O35" s="44">
        <v>4.68</v>
      </c>
      <c r="P35" s="44">
        <v>4.68</v>
      </c>
      <c r="Q35" s="44">
        <v>4.68</v>
      </c>
      <c r="R35" s="44">
        <v>4.68</v>
      </c>
      <c r="S35" s="44">
        <v>4.68</v>
      </c>
      <c r="T35" s="44">
        <v>4.68</v>
      </c>
      <c r="U35" s="44">
        <v>4.68</v>
      </c>
      <c r="V35" s="44">
        <v>4.68</v>
      </c>
      <c r="W35" s="44">
        <v>4.68</v>
      </c>
      <c r="X35" s="44">
        <v>4.68</v>
      </c>
      <c r="Y35" s="44">
        <v>4.68</v>
      </c>
      <c r="Z35" s="44">
        <v>4.68</v>
      </c>
      <c r="AA35" s="44">
        <v>4.68</v>
      </c>
    </row>
    <row r="36" spans="1:27" ht="12.75" hidden="1" customHeight="1" outlineLevel="1" x14ac:dyDescent="0.2">
      <c r="A36" s="89" t="s">
        <v>1477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collapsed="1" x14ac:dyDescent="0.2">
      <c r="A37" s="88" t="s">
        <v>1478</v>
      </c>
      <c r="B37" s="28" t="str">
        <f>"07"&amp;"."&amp;$B$776&amp;"."&amp;$B$777</f>
        <v>07.09.2023</v>
      </c>
      <c r="C37" s="80" t="s">
        <v>76</v>
      </c>
      <c r="D37" s="81">
        <f>ROUND(((D38+D39+D41+D40)/1000),5)</f>
        <v>2.5036100000000001</v>
      </c>
      <c r="E37" s="81">
        <f>ROUND(((E38+E39+E41+E40)/1000),5)</f>
        <v>2.3718300000000001</v>
      </c>
      <c r="F37" s="81">
        <f>ROUND(((F38+F39+F41+F40)/1000),5)</f>
        <v>2.29941</v>
      </c>
      <c r="G37" s="81">
        <f t="shared" ref="G37:AA37" si="18">ROUND(((G38+G39+G41+G40)/1000),5)</f>
        <v>2.2944499999999999</v>
      </c>
      <c r="H37" s="81">
        <f t="shared" si="18"/>
        <v>2.3887</v>
      </c>
      <c r="I37" s="81">
        <f t="shared" si="18"/>
        <v>2.4971899999999998</v>
      </c>
      <c r="J37" s="81">
        <f t="shared" si="18"/>
        <v>2.6143999999999998</v>
      </c>
      <c r="K37" s="81">
        <f t="shared" si="18"/>
        <v>2.9305099999999999</v>
      </c>
      <c r="L37" s="81">
        <f t="shared" si="18"/>
        <v>3.1661600000000001</v>
      </c>
      <c r="M37" s="81">
        <f t="shared" si="18"/>
        <v>3.2564500000000001</v>
      </c>
      <c r="N37" s="81">
        <f t="shared" si="18"/>
        <v>3.2891300000000001</v>
      </c>
      <c r="O37" s="81">
        <f t="shared" si="18"/>
        <v>3.2796599999999998</v>
      </c>
      <c r="P37" s="81">
        <f t="shared" si="18"/>
        <v>3.2645900000000001</v>
      </c>
      <c r="Q37" s="81">
        <f t="shared" si="18"/>
        <v>3.2827500000000001</v>
      </c>
      <c r="R37" s="81">
        <f t="shared" si="18"/>
        <v>3.3251599999999999</v>
      </c>
      <c r="S37" s="81">
        <f t="shared" si="18"/>
        <v>3.3209</v>
      </c>
      <c r="T37" s="81">
        <f t="shared" si="18"/>
        <v>3.2962699999999998</v>
      </c>
      <c r="U37" s="81">
        <f t="shared" si="18"/>
        <v>3.2787799999999998</v>
      </c>
      <c r="V37" s="81">
        <f t="shared" si="18"/>
        <v>3.2716400000000001</v>
      </c>
      <c r="W37" s="81">
        <f t="shared" si="18"/>
        <v>3.3106800000000001</v>
      </c>
      <c r="X37" s="81">
        <f t="shared" si="18"/>
        <v>3.2891499999999998</v>
      </c>
      <c r="Y37" s="81">
        <f t="shared" si="18"/>
        <v>3.1647799999999999</v>
      </c>
      <c r="Z37" s="81">
        <f t="shared" si="18"/>
        <v>2.8272699999999999</v>
      </c>
      <c r="AA37" s="81">
        <f t="shared" si="18"/>
        <v>2.65083</v>
      </c>
    </row>
    <row r="38" spans="1:27" ht="12.75" hidden="1" customHeight="1" outlineLevel="1" x14ac:dyDescent="0.2">
      <c r="A38" s="89" t="s">
        <v>1479</v>
      </c>
      <c r="B38" s="63" t="s">
        <v>230</v>
      </c>
      <c r="C38" s="43" t="s">
        <v>79</v>
      </c>
      <c r="D38" s="44">
        <v>1317.28</v>
      </c>
      <c r="E38" s="44">
        <v>1185.5</v>
      </c>
      <c r="F38" s="44">
        <v>1113.08</v>
      </c>
      <c r="G38" s="44">
        <v>1108.1199999999999</v>
      </c>
      <c r="H38" s="44">
        <v>1202.3699999999999</v>
      </c>
      <c r="I38" s="44">
        <v>1310.86</v>
      </c>
      <c r="J38" s="44">
        <v>1428.07</v>
      </c>
      <c r="K38" s="44">
        <v>1744.18</v>
      </c>
      <c r="L38" s="44">
        <v>1979.83</v>
      </c>
      <c r="M38" s="44">
        <v>2070.12</v>
      </c>
      <c r="N38" s="44">
        <v>2102.8000000000002</v>
      </c>
      <c r="O38" s="44">
        <v>2093.33</v>
      </c>
      <c r="P38" s="44">
        <v>2078.2600000000002</v>
      </c>
      <c r="Q38" s="44">
        <v>2096.42</v>
      </c>
      <c r="R38" s="44">
        <v>2138.83</v>
      </c>
      <c r="S38" s="44">
        <v>2134.5700000000002</v>
      </c>
      <c r="T38" s="44">
        <v>2109.94</v>
      </c>
      <c r="U38" s="44">
        <v>2092.4499999999998</v>
      </c>
      <c r="V38" s="44">
        <v>2085.31</v>
      </c>
      <c r="W38" s="44">
        <v>2124.35</v>
      </c>
      <c r="X38" s="44">
        <v>2102.8200000000002</v>
      </c>
      <c r="Y38" s="44">
        <v>1978.45</v>
      </c>
      <c r="Z38" s="44">
        <v>1640.94</v>
      </c>
      <c r="AA38" s="44">
        <v>1464.5</v>
      </c>
    </row>
    <row r="39" spans="1:27" ht="12.75" hidden="1" customHeight="1" outlineLevel="1" x14ac:dyDescent="0.2">
      <c r="A39" s="89" t="s">
        <v>1480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89" t="s">
        <v>1481</v>
      </c>
      <c r="B40" s="63" t="s">
        <v>83</v>
      </c>
      <c r="C40" s="43" t="s">
        <v>79</v>
      </c>
      <c r="D40" s="44">
        <v>4.68</v>
      </c>
      <c r="E40" s="44">
        <v>4.68</v>
      </c>
      <c r="F40" s="44">
        <v>4.68</v>
      </c>
      <c r="G40" s="44">
        <v>4.68</v>
      </c>
      <c r="H40" s="44">
        <v>4.68</v>
      </c>
      <c r="I40" s="44">
        <v>4.68</v>
      </c>
      <c r="J40" s="44">
        <v>4.68</v>
      </c>
      <c r="K40" s="44">
        <v>4.68</v>
      </c>
      <c r="L40" s="44">
        <v>4.68</v>
      </c>
      <c r="M40" s="44">
        <v>4.68</v>
      </c>
      <c r="N40" s="44">
        <v>4.68</v>
      </c>
      <c r="O40" s="44">
        <v>4.68</v>
      </c>
      <c r="P40" s="44">
        <v>4.68</v>
      </c>
      <c r="Q40" s="44">
        <v>4.68</v>
      </c>
      <c r="R40" s="44">
        <v>4.68</v>
      </c>
      <c r="S40" s="44">
        <v>4.68</v>
      </c>
      <c r="T40" s="44">
        <v>4.68</v>
      </c>
      <c r="U40" s="44">
        <v>4.68</v>
      </c>
      <c r="V40" s="44">
        <v>4.68</v>
      </c>
      <c r="W40" s="44">
        <v>4.68</v>
      </c>
      <c r="X40" s="44">
        <v>4.68</v>
      </c>
      <c r="Y40" s="44">
        <v>4.68</v>
      </c>
      <c r="Z40" s="44">
        <v>4.68</v>
      </c>
      <c r="AA40" s="44">
        <v>4.68</v>
      </c>
    </row>
    <row r="41" spans="1:27" ht="12.75" hidden="1" customHeight="1" outlineLevel="1" x14ac:dyDescent="0.2">
      <c r="A41" s="89" t="s">
        <v>1482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collapsed="1" x14ac:dyDescent="0.2">
      <c r="A42" s="88" t="s">
        <v>1483</v>
      </c>
      <c r="B42" s="28" t="str">
        <f>"08"&amp;"."&amp;$B$776&amp;"."&amp;$B$777</f>
        <v>08.09.2023</v>
      </c>
      <c r="C42" s="80" t="s">
        <v>76</v>
      </c>
      <c r="D42" s="81">
        <f>ROUND(((D43+D44+D46+D45)/1000),5)</f>
        <v>2.51831</v>
      </c>
      <c r="E42" s="81">
        <f>ROUND(((E43+E44+E46+E45)/1000),5)</f>
        <v>2.3633899999999999</v>
      </c>
      <c r="F42" s="81">
        <f>ROUND(((F43+F44+F46+F45)/1000),5)</f>
        <v>2.2629000000000001</v>
      </c>
      <c r="G42" s="81">
        <f t="shared" ref="G42:AA42" si="21">ROUND(((G43+G44+G46+G45)/1000),5)</f>
        <v>2.2373500000000002</v>
      </c>
      <c r="H42" s="81">
        <f t="shared" si="21"/>
        <v>2.3862000000000001</v>
      </c>
      <c r="I42" s="81">
        <f t="shared" si="21"/>
        <v>2.50231</v>
      </c>
      <c r="J42" s="81">
        <f t="shared" si="21"/>
        <v>2.6364700000000001</v>
      </c>
      <c r="K42" s="81">
        <f t="shared" si="21"/>
        <v>2.90422</v>
      </c>
      <c r="L42" s="81">
        <f t="shared" si="21"/>
        <v>3.1265100000000001</v>
      </c>
      <c r="M42" s="81">
        <f t="shared" si="21"/>
        <v>3.2222900000000001</v>
      </c>
      <c r="N42" s="81">
        <f t="shared" si="21"/>
        <v>3.25163</v>
      </c>
      <c r="O42" s="81">
        <f t="shared" si="21"/>
        <v>3.2402500000000001</v>
      </c>
      <c r="P42" s="81">
        <f t="shared" si="21"/>
        <v>3.2427999999999999</v>
      </c>
      <c r="Q42" s="81">
        <f t="shared" si="21"/>
        <v>3.2544499999999998</v>
      </c>
      <c r="R42" s="81">
        <f t="shared" si="21"/>
        <v>3.2785600000000001</v>
      </c>
      <c r="S42" s="81">
        <f t="shared" si="21"/>
        <v>3.2680099999999999</v>
      </c>
      <c r="T42" s="81">
        <f t="shared" si="21"/>
        <v>3.2453500000000002</v>
      </c>
      <c r="U42" s="81">
        <f t="shared" si="21"/>
        <v>3.2288999999999999</v>
      </c>
      <c r="V42" s="81">
        <f t="shared" si="21"/>
        <v>3.2350599999999998</v>
      </c>
      <c r="W42" s="81">
        <f t="shared" si="21"/>
        <v>3.28783</v>
      </c>
      <c r="X42" s="81">
        <f t="shared" si="21"/>
        <v>3.2962400000000001</v>
      </c>
      <c r="Y42" s="81">
        <f t="shared" si="21"/>
        <v>3.24221</v>
      </c>
      <c r="Z42" s="81">
        <f t="shared" si="21"/>
        <v>3.06454</v>
      </c>
      <c r="AA42" s="81">
        <f t="shared" si="21"/>
        <v>2.77108</v>
      </c>
    </row>
    <row r="43" spans="1:27" ht="12.75" hidden="1" customHeight="1" outlineLevel="1" x14ac:dyDescent="0.2">
      <c r="A43" s="89" t="s">
        <v>1484</v>
      </c>
      <c r="B43" s="63" t="s">
        <v>230</v>
      </c>
      <c r="C43" s="43" t="s">
        <v>79</v>
      </c>
      <c r="D43" s="44">
        <v>1331.98</v>
      </c>
      <c r="E43" s="44">
        <v>1177.06</v>
      </c>
      <c r="F43" s="44">
        <v>1076.57</v>
      </c>
      <c r="G43" s="44">
        <v>1051.02</v>
      </c>
      <c r="H43" s="44">
        <v>1199.8699999999999</v>
      </c>
      <c r="I43" s="44">
        <v>1315.98</v>
      </c>
      <c r="J43" s="44">
        <v>1450.14</v>
      </c>
      <c r="K43" s="44">
        <v>1717.89</v>
      </c>
      <c r="L43" s="44">
        <v>1940.18</v>
      </c>
      <c r="M43" s="44">
        <v>2035.96</v>
      </c>
      <c r="N43" s="44">
        <v>2065.3000000000002</v>
      </c>
      <c r="O43" s="44">
        <v>2053.92</v>
      </c>
      <c r="P43" s="44">
        <v>2056.4699999999998</v>
      </c>
      <c r="Q43" s="44">
        <v>2068.12</v>
      </c>
      <c r="R43" s="44">
        <v>2092.23</v>
      </c>
      <c r="S43" s="44">
        <v>2081.6799999999998</v>
      </c>
      <c r="T43" s="44">
        <v>2059.02</v>
      </c>
      <c r="U43" s="44">
        <v>2042.57</v>
      </c>
      <c r="V43" s="44">
        <v>2048.73</v>
      </c>
      <c r="W43" s="44">
        <v>2101.5</v>
      </c>
      <c r="X43" s="44">
        <v>2109.91</v>
      </c>
      <c r="Y43" s="44">
        <v>2055.88</v>
      </c>
      <c r="Z43" s="44">
        <v>1878.21</v>
      </c>
      <c r="AA43" s="44">
        <v>1584.75</v>
      </c>
    </row>
    <row r="44" spans="1:27" ht="12.75" hidden="1" customHeight="1" outlineLevel="1" x14ac:dyDescent="0.2">
      <c r="A44" s="89" t="s">
        <v>1485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89" t="s">
        <v>1486</v>
      </c>
      <c r="B45" s="63" t="s">
        <v>83</v>
      </c>
      <c r="C45" s="43" t="s">
        <v>79</v>
      </c>
      <c r="D45" s="44">
        <v>4.68</v>
      </c>
      <c r="E45" s="44">
        <v>4.68</v>
      </c>
      <c r="F45" s="44">
        <v>4.68</v>
      </c>
      <c r="G45" s="44">
        <v>4.68</v>
      </c>
      <c r="H45" s="44">
        <v>4.68</v>
      </c>
      <c r="I45" s="44">
        <v>4.68</v>
      </c>
      <c r="J45" s="44">
        <v>4.68</v>
      </c>
      <c r="K45" s="44">
        <v>4.68</v>
      </c>
      <c r="L45" s="44">
        <v>4.68</v>
      </c>
      <c r="M45" s="44">
        <v>4.68</v>
      </c>
      <c r="N45" s="44">
        <v>4.68</v>
      </c>
      <c r="O45" s="44">
        <v>4.68</v>
      </c>
      <c r="P45" s="44">
        <v>4.68</v>
      </c>
      <c r="Q45" s="44">
        <v>4.68</v>
      </c>
      <c r="R45" s="44">
        <v>4.68</v>
      </c>
      <c r="S45" s="44">
        <v>4.68</v>
      </c>
      <c r="T45" s="44">
        <v>4.68</v>
      </c>
      <c r="U45" s="44">
        <v>4.68</v>
      </c>
      <c r="V45" s="44">
        <v>4.68</v>
      </c>
      <c r="W45" s="44">
        <v>4.68</v>
      </c>
      <c r="X45" s="44">
        <v>4.68</v>
      </c>
      <c r="Y45" s="44">
        <v>4.68</v>
      </c>
      <c r="Z45" s="44">
        <v>4.68</v>
      </c>
      <c r="AA45" s="44">
        <v>4.68</v>
      </c>
    </row>
    <row r="46" spans="1:27" ht="12.75" hidden="1" customHeight="1" outlineLevel="1" x14ac:dyDescent="0.2">
      <c r="A46" s="89" t="s">
        <v>1487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collapsed="1" x14ac:dyDescent="0.2">
      <c r="A47" s="88" t="s">
        <v>1488</v>
      </c>
      <c r="B47" s="28" t="str">
        <f>"09"&amp;"."&amp;$B$776&amp;"."&amp;$B$777</f>
        <v>09.09.2023</v>
      </c>
      <c r="C47" s="80" t="s">
        <v>76</v>
      </c>
      <c r="D47" s="81">
        <f>ROUND(((D48+D49+D51+D50)/1000),5)</f>
        <v>2.67726</v>
      </c>
      <c r="E47" s="81">
        <f>ROUND(((E48+E49+E51+E50)/1000),5)</f>
        <v>2.5723400000000001</v>
      </c>
      <c r="F47" s="81">
        <f>ROUND(((F48+F49+F51+F50)/1000),5)</f>
        <v>2.51959</v>
      </c>
      <c r="G47" s="81">
        <f t="shared" ref="G47:AA47" si="24">ROUND(((G48+G49+G51+G50)/1000),5)</f>
        <v>2.4947900000000001</v>
      </c>
      <c r="H47" s="81">
        <f t="shared" si="24"/>
        <v>2.5058500000000001</v>
      </c>
      <c r="I47" s="81">
        <f t="shared" si="24"/>
        <v>2.50963</v>
      </c>
      <c r="J47" s="81">
        <f t="shared" si="24"/>
        <v>2.5355699999999999</v>
      </c>
      <c r="K47" s="81">
        <f t="shared" si="24"/>
        <v>2.7553800000000002</v>
      </c>
      <c r="L47" s="81">
        <f t="shared" si="24"/>
        <v>3.06481</v>
      </c>
      <c r="M47" s="81">
        <f t="shared" si="24"/>
        <v>3.1626599999999998</v>
      </c>
      <c r="N47" s="81">
        <f t="shared" si="24"/>
        <v>3.1970000000000001</v>
      </c>
      <c r="O47" s="81">
        <f t="shared" si="24"/>
        <v>3.2001200000000001</v>
      </c>
      <c r="P47" s="81">
        <f t="shared" si="24"/>
        <v>3.1976499999999999</v>
      </c>
      <c r="Q47" s="81">
        <f t="shared" si="24"/>
        <v>3.1972100000000001</v>
      </c>
      <c r="R47" s="81">
        <f t="shared" si="24"/>
        <v>3.1971599999999998</v>
      </c>
      <c r="S47" s="81">
        <f t="shared" si="24"/>
        <v>3.1932299999999998</v>
      </c>
      <c r="T47" s="81">
        <f t="shared" si="24"/>
        <v>3.18126</v>
      </c>
      <c r="U47" s="81">
        <f t="shared" si="24"/>
        <v>3.1556999999999999</v>
      </c>
      <c r="V47" s="81">
        <f t="shared" si="24"/>
        <v>3.1784699999999999</v>
      </c>
      <c r="W47" s="81">
        <f t="shared" si="24"/>
        <v>3.2016900000000001</v>
      </c>
      <c r="X47" s="81">
        <f t="shared" si="24"/>
        <v>3.2023299999999999</v>
      </c>
      <c r="Y47" s="81">
        <f t="shared" si="24"/>
        <v>3.1242399999999999</v>
      </c>
      <c r="Z47" s="81">
        <f t="shared" si="24"/>
        <v>2.9243199999999998</v>
      </c>
      <c r="AA47" s="81">
        <f t="shared" si="24"/>
        <v>2.7099600000000001</v>
      </c>
    </row>
    <row r="48" spans="1:27" ht="12.75" hidden="1" customHeight="1" outlineLevel="1" x14ac:dyDescent="0.2">
      <c r="A48" s="89" t="s">
        <v>1489</v>
      </c>
      <c r="B48" s="63" t="s">
        <v>230</v>
      </c>
      <c r="C48" s="43" t="s">
        <v>79</v>
      </c>
      <c r="D48" s="44">
        <v>1490.93</v>
      </c>
      <c r="E48" s="44">
        <v>1386.01</v>
      </c>
      <c r="F48" s="44">
        <v>1333.26</v>
      </c>
      <c r="G48" s="44">
        <v>1308.46</v>
      </c>
      <c r="H48" s="44">
        <v>1319.52</v>
      </c>
      <c r="I48" s="44">
        <v>1323.3</v>
      </c>
      <c r="J48" s="44">
        <v>1349.24</v>
      </c>
      <c r="K48" s="44">
        <v>1569.05</v>
      </c>
      <c r="L48" s="44">
        <v>1878.48</v>
      </c>
      <c r="M48" s="44">
        <v>1976.33</v>
      </c>
      <c r="N48" s="44">
        <v>2010.67</v>
      </c>
      <c r="O48" s="44">
        <v>2013.79</v>
      </c>
      <c r="P48" s="44">
        <v>2011.32</v>
      </c>
      <c r="Q48" s="44">
        <v>2010.88</v>
      </c>
      <c r="R48" s="44">
        <v>2010.83</v>
      </c>
      <c r="S48" s="44">
        <v>2006.9</v>
      </c>
      <c r="T48" s="44">
        <v>1994.93</v>
      </c>
      <c r="U48" s="44">
        <v>1969.37</v>
      </c>
      <c r="V48" s="44">
        <v>1992.14</v>
      </c>
      <c r="W48" s="44">
        <v>2015.36</v>
      </c>
      <c r="X48" s="44">
        <v>2016</v>
      </c>
      <c r="Y48" s="44">
        <v>1937.91</v>
      </c>
      <c r="Z48" s="44">
        <v>1737.99</v>
      </c>
      <c r="AA48" s="44">
        <v>1523.63</v>
      </c>
    </row>
    <row r="49" spans="1:27" ht="12.75" hidden="1" customHeight="1" outlineLevel="1" x14ac:dyDescent="0.2">
      <c r="A49" s="89" t="s">
        <v>1490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89" t="s">
        <v>1491</v>
      </c>
      <c r="B50" s="63" t="s">
        <v>83</v>
      </c>
      <c r="C50" s="43" t="s">
        <v>79</v>
      </c>
      <c r="D50" s="44">
        <v>4.68</v>
      </c>
      <c r="E50" s="44">
        <v>4.68</v>
      </c>
      <c r="F50" s="44">
        <v>4.68</v>
      </c>
      <c r="G50" s="44">
        <v>4.68</v>
      </c>
      <c r="H50" s="44">
        <v>4.68</v>
      </c>
      <c r="I50" s="44">
        <v>4.68</v>
      </c>
      <c r="J50" s="44">
        <v>4.68</v>
      </c>
      <c r="K50" s="44">
        <v>4.68</v>
      </c>
      <c r="L50" s="44">
        <v>4.68</v>
      </c>
      <c r="M50" s="44">
        <v>4.68</v>
      </c>
      <c r="N50" s="44">
        <v>4.68</v>
      </c>
      <c r="O50" s="44">
        <v>4.68</v>
      </c>
      <c r="P50" s="44">
        <v>4.68</v>
      </c>
      <c r="Q50" s="44">
        <v>4.68</v>
      </c>
      <c r="R50" s="44">
        <v>4.68</v>
      </c>
      <c r="S50" s="44">
        <v>4.68</v>
      </c>
      <c r="T50" s="44">
        <v>4.68</v>
      </c>
      <c r="U50" s="44">
        <v>4.68</v>
      </c>
      <c r="V50" s="44">
        <v>4.68</v>
      </c>
      <c r="W50" s="44">
        <v>4.68</v>
      </c>
      <c r="X50" s="44">
        <v>4.68</v>
      </c>
      <c r="Y50" s="44">
        <v>4.68</v>
      </c>
      <c r="Z50" s="44">
        <v>4.68</v>
      </c>
      <c r="AA50" s="44">
        <v>4.68</v>
      </c>
    </row>
    <row r="51" spans="1:27" ht="12.75" hidden="1" customHeight="1" outlineLevel="1" x14ac:dyDescent="0.2">
      <c r="A51" s="89" t="s">
        <v>1492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collapsed="1" x14ac:dyDescent="0.2">
      <c r="A52" s="88" t="s">
        <v>1493</v>
      </c>
      <c r="B52" s="28" t="str">
        <f>"10"&amp;"."&amp;$B$776&amp;"."&amp;$B$777</f>
        <v>10.09.2023</v>
      </c>
      <c r="C52" s="80" t="s">
        <v>76</v>
      </c>
      <c r="D52" s="81">
        <f>ROUND(((D53+D54+D56+D55)/1000),5)</f>
        <v>2.5998399999999999</v>
      </c>
      <c r="E52" s="81">
        <f>ROUND(((E53+E54+E56+E55)/1000),5)</f>
        <v>2.5430799999999998</v>
      </c>
      <c r="F52" s="81">
        <f>ROUND(((F53+F54+F56+F55)/1000),5)</f>
        <v>2.4240400000000002</v>
      </c>
      <c r="G52" s="81">
        <f t="shared" ref="G52:AA52" si="27">ROUND(((G53+G54+G56+G55)/1000),5)</f>
        <v>2.3938100000000002</v>
      </c>
      <c r="H52" s="81">
        <f t="shared" si="27"/>
        <v>2.4013100000000001</v>
      </c>
      <c r="I52" s="81">
        <f t="shared" si="27"/>
        <v>2.3932099999999998</v>
      </c>
      <c r="J52" s="81">
        <f t="shared" si="27"/>
        <v>2.3950499999999999</v>
      </c>
      <c r="K52" s="81">
        <f t="shared" si="27"/>
        <v>2.5811099999999998</v>
      </c>
      <c r="L52" s="81">
        <f t="shared" si="27"/>
        <v>2.8179699999999999</v>
      </c>
      <c r="M52" s="81">
        <f t="shared" si="27"/>
        <v>3.0605099999999998</v>
      </c>
      <c r="N52" s="81">
        <f t="shared" si="27"/>
        <v>3.1398899999999998</v>
      </c>
      <c r="O52" s="81">
        <f t="shared" si="27"/>
        <v>3.1463000000000001</v>
      </c>
      <c r="P52" s="81">
        <f t="shared" si="27"/>
        <v>3.1415600000000001</v>
      </c>
      <c r="Q52" s="81">
        <f t="shared" si="27"/>
        <v>3.14262</v>
      </c>
      <c r="R52" s="81">
        <f t="shared" si="27"/>
        <v>3.1464099999999999</v>
      </c>
      <c r="S52" s="81">
        <f t="shared" si="27"/>
        <v>3.1447699999999998</v>
      </c>
      <c r="T52" s="81">
        <f t="shared" si="27"/>
        <v>3.1455500000000001</v>
      </c>
      <c r="U52" s="81">
        <f t="shared" si="27"/>
        <v>3.1405099999999999</v>
      </c>
      <c r="V52" s="81">
        <f t="shared" si="27"/>
        <v>3.16357</v>
      </c>
      <c r="W52" s="81">
        <f t="shared" si="27"/>
        <v>3.2042199999999998</v>
      </c>
      <c r="X52" s="81">
        <f t="shared" si="27"/>
        <v>3.2085599999999999</v>
      </c>
      <c r="Y52" s="81">
        <f t="shared" si="27"/>
        <v>3.1411699999999998</v>
      </c>
      <c r="Z52" s="81">
        <f t="shared" si="27"/>
        <v>2.9444900000000001</v>
      </c>
      <c r="AA52" s="81">
        <f t="shared" si="27"/>
        <v>2.7136300000000002</v>
      </c>
    </row>
    <row r="53" spans="1:27" ht="12.75" hidden="1" customHeight="1" outlineLevel="1" x14ac:dyDescent="0.2">
      <c r="A53" s="89" t="s">
        <v>1494</v>
      </c>
      <c r="B53" s="63" t="s">
        <v>230</v>
      </c>
      <c r="C53" s="43" t="s">
        <v>79</v>
      </c>
      <c r="D53" s="44">
        <v>1413.51</v>
      </c>
      <c r="E53" s="44">
        <v>1356.75</v>
      </c>
      <c r="F53" s="44">
        <v>1237.71</v>
      </c>
      <c r="G53" s="44">
        <v>1207.48</v>
      </c>
      <c r="H53" s="44">
        <v>1214.98</v>
      </c>
      <c r="I53" s="44">
        <v>1206.8800000000001</v>
      </c>
      <c r="J53" s="44">
        <v>1208.72</v>
      </c>
      <c r="K53" s="44">
        <v>1394.78</v>
      </c>
      <c r="L53" s="44">
        <v>1631.64</v>
      </c>
      <c r="M53" s="44">
        <v>1874.18</v>
      </c>
      <c r="N53" s="44">
        <v>1953.56</v>
      </c>
      <c r="O53" s="44">
        <v>1959.97</v>
      </c>
      <c r="P53" s="44">
        <v>1955.23</v>
      </c>
      <c r="Q53" s="44">
        <v>1956.29</v>
      </c>
      <c r="R53" s="44">
        <v>1960.08</v>
      </c>
      <c r="S53" s="44">
        <v>1958.44</v>
      </c>
      <c r="T53" s="44">
        <v>1959.22</v>
      </c>
      <c r="U53" s="44">
        <v>1954.18</v>
      </c>
      <c r="V53" s="44">
        <v>1977.24</v>
      </c>
      <c r="W53" s="44">
        <v>2017.89</v>
      </c>
      <c r="X53" s="44">
        <v>2022.23</v>
      </c>
      <c r="Y53" s="44">
        <v>1954.84</v>
      </c>
      <c r="Z53" s="44">
        <v>1758.16</v>
      </c>
      <c r="AA53" s="44">
        <v>1527.3</v>
      </c>
    </row>
    <row r="54" spans="1:27" ht="12.75" hidden="1" customHeight="1" outlineLevel="1" x14ac:dyDescent="0.2">
      <c r="A54" s="89" t="s">
        <v>1495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89" t="s">
        <v>1496</v>
      </c>
      <c r="B55" s="63" t="s">
        <v>83</v>
      </c>
      <c r="C55" s="43" t="s">
        <v>79</v>
      </c>
      <c r="D55" s="44">
        <v>4.68</v>
      </c>
      <c r="E55" s="44">
        <v>4.68</v>
      </c>
      <c r="F55" s="44">
        <v>4.68</v>
      </c>
      <c r="G55" s="44">
        <v>4.68</v>
      </c>
      <c r="H55" s="44">
        <v>4.68</v>
      </c>
      <c r="I55" s="44">
        <v>4.68</v>
      </c>
      <c r="J55" s="44">
        <v>4.68</v>
      </c>
      <c r="K55" s="44">
        <v>4.68</v>
      </c>
      <c r="L55" s="44">
        <v>4.68</v>
      </c>
      <c r="M55" s="44">
        <v>4.68</v>
      </c>
      <c r="N55" s="44">
        <v>4.68</v>
      </c>
      <c r="O55" s="44">
        <v>4.68</v>
      </c>
      <c r="P55" s="44">
        <v>4.68</v>
      </c>
      <c r="Q55" s="44">
        <v>4.68</v>
      </c>
      <c r="R55" s="44">
        <v>4.68</v>
      </c>
      <c r="S55" s="44">
        <v>4.68</v>
      </c>
      <c r="T55" s="44">
        <v>4.68</v>
      </c>
      <c r="U55" s="44">
        <v>4.68</v>
      </c>
      <c r="V55" s="44">
        <v>4.68</v>
      </c>
      <c r="W55" s="44">
        <v>4.68</v>
      </c>
      <c r="X55" s="44">
        <v>4.68</v>
      </c>
      <c r="Y55" s="44">
        <v>4.68</v>
      </c>
      <c r="Z55" s="44">
        <v>4.68</v>
      </c>
      <c r="AA55" s="44">
        <v>4.68</v>
      </c>
    </row>
    <row r="56" spans="1:27" ht="12.75" hidden="1" customHeight="1" outlineLevel="1" x14ac:dyDescent="0.2">
      <c r="A56" s="89" t="s">
        <v>1497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collapsed="1" x14ac:dyDescent="0.2">
      <c r="A57" s="88" t="s">
        <v>1498</v>
      </c>
      <c r="B57" s="28" t="str">
        <f>"11"&amp;"."&amp;$B$776&amp;"."&amp;$B$777</f>
        <v>11.09.2023</v>
      </c>
      <c r="C57" s="80" t="s">
        <v>76</v>
      </c>
      <c r="D57" s="81">
        <f>ROUND(((D58+D59+D61+D60)/1000),5)</f>
        <v>2.5954999999999999</v>
      </c>
      <c r="E57" s="81">
        <f>ROUND(((E58+E59+E61+E60)/1000),5)</f>
        <v>2.4794999999999998</v>
      </c>
      <c r="F57" s="81">
        <f>ROUND(((F58+F59+F61+F60)/1000),5)</f>
        <v>2.42157</v>
      </c>
      <c r="G57" s="81">
        <f t="shared" ref="G57:AA57" si="30">ROUND(((G58+G59+G61+G60)/1000),5)</f>
        <v>2.4237099999999998</v>
      </c>
      <c r="H57" s="81">
        <f t="shared" si="30"/>
        <v>2.4911799999999999</v>
      </c>
      <c r="I57" s="81">
        <f t="shared" si="30"/>
        <v>2.5062500000000001</v>
      </c>
      <c r="J57" s="81">
        <f t="shared" si="30"/>
        <v>2.6787000000000001</v>
      </c>
      <c r="K57" s="81">
        <f t="shared" si="30"/>
        <v>2.93614</v>
      </c>
      <c r="L57" s="81">
        <f t="shared" si="30"/>
        <v>3.14154</v>
      </c>
      <c r="M57" s="81">
        <f t="shared" si="30"/>
        <v>3.2099000000000002</v>
      </c>
      <c r="N57" s="81">
        <f t="shared" si="30"/>
        <v>3.2171500000000002</v>
      </c>
      <c r="O57" s="81">
        <f t="shared" si="30"/>
        <v>3.2025600000000001</v>
      </c>
      <c r="P57" s="81">
        <f t="shared" si="30"/>
        <v>3.1924000000000001</v>
      </c>
      <c r="Q57" s="81">
        <f t="shared" si="30"/>
        <v>3.2040199999999999</v>
      </c>
      <c r="R57" s="81">
        <f t="shared" si="30"/>
        <v>3.2293400000000001</v>
      </c>
      <c r="S57" s="81">
        <f t="shared" si="30"/>
        <v>3.2193200000000002</v>
      </c>
      <c r="T57" s="81">
        <f t="shared" si="30"/>
        <v>3.2062300000000001</v>
      </c>
      <c r="U57" s="81">
        <f t="shared" si="30"/>
        <v>3.1846800000000002</v>
      </c>
      <c r="V57" s="81">
        <f t="shared" si="30"/>
        <v>3.2047300000000001</v>
      </c>
      <c r="W57" s="81">
        <f t="shared" si="30"/>
        <v>3.27895</v>
      </c>
      <c r="X57" s="81">
        <f t="shared" si="30"/>
        <v>3.2338100000000001</v>
      </c>
      <c r="Y57" s="81">
        <f t="shared" si="30"/>
        <v>3.1288900000000002</v>
      </c>
      <c r="Z57" s="81">
        <f t="shared" si="30"/>
        <v>2.8597000000000001</v>
      </c>
      <c r="AA57" s="81">
        <f t="shared" si="30"/>
        <v>2.6482700000000001</v>
      </c>
    </row>
    <row r="58" spans="1:27" ht="12.75" hidden="1" customHeight="1" outlineLevel="1" x14ac:dyDescent="0.2">
      <c r="A58" s="89" t="s">
        <v>1499</v>
      </c>
      <c r="B58" s="63" t="s">
        <v>230</v>
      </c>
      <c r="C58" s="43" t="s">
        <v>79</v>
      </c>
      <c r="D58" s="44">
        <v>1409.17</v>
      </c>
      <c r="E58" s="44">
        <v>1293.17</v>
      </c>
      <c r="F58" s="44">
        <v>1235.24</v>
      </c>
      <c r="G58" s="44">
        <v>1237.3800000000001</v>
      </c>
      <c r="H58" s="44">
        <v>1304.8499999999999</v>
      </c>
      <c r="I58" s="44">
        <v>1319.92</v>
      </c>
      <c r="J58" s="44">
        <v>1492.37</v>
      </c>
      <c r="K58" s="44">
        <v>1749.81</v>
      </c>
      <c r="L58" s="44">
        <v>1955.21</v>
      </c>
      <c r="M58" s="44">
        <v>2023.57</v>
      </c>
      <c r="N58" s="44">
        <v>2030.82</v>
      </c>
      <c r="O58" s="44">
        <v>2016.23</v>
      </c>
      <c r="P58" s="44">
        <v>2006.07</v>
      </c>
      <c r="Q58" s="44">
        <v>2017.69</v>
      </c>
      <c r="R58" s="44">
        <v>2043.01</v>
      </c>
      <c r="S58" s="44">
        <v>2032.99</v>
      </c>
      <c r="T58" s="44">
        <v>2019.9</v>
      </c>
      <c r="U58" s="44">
        <v>1998.35</v>
      </c>
      <c r="V58" s="44">
        <v>2018.4</v>
      </c>
      <c r="W58" s="44">
        <v>2092.62</v>
      </c>
      <c r="X58" s="44">
        <v>2047.48</v>
      </c>
      <c r="Y58" s="44">
        <v>1942.56</v>
      </c>
      <c r="Z58" s="44">
        <v>1673.37</v>
      </c>
      <c r="AA58" s="44">
        <v>1461.94</v>
      </c>
    </row>
    <row r="59" spans="1:27" ht="12.75" hidden="1" customHeight="1" outlineLevel="1" x14ac:dyDescent="0.2">
      <c r="A59" s="89" t="s">
        <v>1500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89" t="s">
        <v>1501</v>
      </c>
      <c r="B60" s="63" t="s">
        <v>83</v>
      </c>
      <c r="C60" s="43" t="s">
        <v>79</v>
      </c>
      <c r="D60" s="44">
        <v>4.68</v>
      </c>
      <c r="E60" s="44">
        <v>4.68</v>
      </c>
      <c r="F60" s="44">
        <v>4.68</v>
      </c>
      <c r="G60" s="44">
        <v>4.68</v>
      </c>
      <c r="H60" s="44">
        <v>4.68</v>
      </c>
      <c r="I60" s="44">
        <v>4.68</v>
      </c>
      <c r="J60" s="44">
        <v>4.68</v>
      </c>
      <c r="K60" s="44">
        <v>4.68</v>
      </c>
      <c r="L60" s="44">
        <v>4.68</v>
      </c>
      <c r="M60" s="44">
        <v>4.68</v>
      </c>
      <c r="N60" s="44">
        <v>4.68</v>
      </c>
      <c r="O60" s="44">
        <v>4.68</v>
      </c>
      <c r="P60" s="44">
        <v>4.68</v>
      </c>
      <c r="Q60" s="44">
        <v>4.68</v>
      </c>
      <c r="R60" s="44">
        <v>4.68</v>
      </c>
      <c r="S60" s="44">
        <v>4.68</v>
      </c>
      <c r="T60" s="44">
        <v>4.68</v>
      </c>
      <c r="U60" s="44">
        <v>4.68</v>
      </c>
      <c r="V60" s="44">
        <v>4.68</v>
      </c>
      <c r="W60" s="44">
        <v>4.68</v>
      </c>
      <c r="X60" s="44">
        <v>4.68</v>
      </c>
      <c r="Y60" s="44">
        <v>4.68</v>
      </c>
      <c r="Z60" s="44">
        <v>4.68</v>
      </c>
      <c r="AA60" s="44">
        <v>4.68</v>
      </c>
    </row>
    <row r="61" spans="1:27" ht="12.75" hidden="1" customHeight="1" outlineLevel="1" x14ac:dyDescent="0.2">
      <c r="A61" s="89" t="s">
        <v>1502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collapsed="1" x14ac:dyDescent="0.2">
      <c r="A62" s="88" t="s">
        <v>1503</v>
      </c>
      <c r="B62" s="28" t="str">
        <f>"12"&amp;"."&amp;$B$776&amp;"."&amp;$B$777</f>
        <v>12.09.2023</v>
      </c>
      <c r="C62" s="80" t="s">
        <v>76</v>
      </c>
      <c r="D62" s="81">
        <f>ROUND(((D63+D64+D66+D65)/1000),5)</f>
        <v>2.5023399999999998</v>
      </c>
      <c r="E62" s="81">
        <f>ROUND(((E63+E64+E66+E65)/1000),5)</f>
        <v>2.3975399999999998</v>
      </c>
      <c r="F62" s="81">
        <f>ROUND(((F63+F64+F66+F65)/1000),5)</f>
        <v>2.3251499999999998</v>
      </c>
      <c r="G62" s="81">
        <f t="shared" ref="G62:AA62" si="33">ROUND(((G63+G64+G66+G65)/1000),5)</f>
        <v>2.35615</v>
      </c>
      <c r="H62" s="81">
        <f t="shared" si="33"/>
        <v>2.4721700000000002</v>
      </c>
      <c r="I62" s="81">
        <f t="shared" si="33"/>
        <v>2.5095399999999999</v>
      </c>
      <c r="J62" s="81">
        <f t="shared" si="33"/>
        <v>2.6556700000000002</v>
      </c>
      <c r="K62" s="81">
        <f t="shared" si="33"/>
        <v>2.8166600000000002</v>
      </c>
      <c r="L62" s="81">
        <f t="shared" si="33"/>
        <v>3.1263700000000001</v>
      </c>
      <c r="M62" s="81">
        <f t="shared" si="33"/>
        <v>3.1947899999999998</v>
      </c>
      <c r="N62" s="81">
        <f t="shared" si="33"/>
        <v>3.2031200000000002</v>
      </c>
      <c r="O62" s="81">
        <f t="shared" si="33"/>
        <v>3.1981700000000002</v>
      </c>
      <c r="P62" s="81">
        <f t="shared" si="33"/>
        <v>3.1832699999999998</v>
      </c>
      <c r="Q62" s="81">
        <f t="shared" si="33"/>
        <v>3.1801499999999998</v>
      </c>
      <c r="R62" s="81">
        <f t="shared" si="33"/>
        <v>3.2116600000000002</v>
      </c>
      <c r="S62" s="81">
        <f t="shared" si="33"/>
        <v>3.2043200000000001</v>
      </c>
      <c r="T62" s="81">
        <f t="shared" si="33"/>
        <v>3.1936900000000001</v>
      </c>
      <c r="U62" s="81">
        <f t="shared" si="33"/>
        <v>3.17211</v>
      </c>
      <c r="V62" s="81">
        <f t="shared" si="33"/>
        <v>3.1949299999999998</v>
      </c>
      <c r="W62" s="81">
        <f t="shared" si="33"/>
        <v>3.2503700000000002</v>
      </c>
      <c r="X62" s="81">
        <f t="shared" si="33"/>
        <v>3.2345299999999999</v>
      </c>
      <c r="Y62" s="81">
        <f t="shared" si="33"/>
        <v>3.1452</v>
      </c>
      <c r="Z62" s="81">
        <f t="shared" si="33"/>
        <v>2.8820600000000001</v>
      </c>
      <c r="AA62" s="81">
        <f t="shared" si="33"/>
        <v>2.67632</v>
      </c>
    </row>
    <row r="63" spans="1:27" ht="12.75" hidden="1" customHeight="1" outlineLevel="1" x14ac:dyDescent="0.2">
      <c r="A63" s="89" t="s">
        <v>1504</v>
      </c>
      <c r="B63" s="63" t="s">
        <v>230</v>
      </c>
      <c r="C63" s="43" t="s">
        <v>79</v>
      </c>
      <c r="D63" s="44">
        <v>1316.01</v>
      </c>
      <c r="E63" s="44">
        <v>1211.21</v>
      </c>
      <c r="F63" s="44">
        <v>1138.82</v>
      </c>
      <c r="G63" s="44">
        <v>1169.82</v>
      </c>
      <c r="H63" s="44">
        <v>1285.8399999999999</v>
      </c>
      <c r="I63" s="44">
        <v>1323.21</v>
      </c>
      <c r="J63" s="44">
        <v>1469.34</v>
      </c>
      <c r="K63" s="44">
        <v>1630.33</v>
      </c>
      <c r="L63" s="44">
        <v>1940.04</v>
      </c>
      <c r="M63" s="44">
        <v>2008.46</v>
      </c>
      <c r="N63" s="44">
        <v>2016.79</v>
      </c>
      <c r="O63" s="44">
        <v>2011.84</v>
      </c>
      <c r="P63" s="44">
        <v>1996.94</v>
      </c>
      <c r="Q63" s="44">
        <v>1993.82</v>
      </c>
      <c r="R63" s="44">
        <v>2025.33</v>
      </c>
      <c r="S63" s="44">
        <v>2017.99</v>
      </c>
      <c r="T63" s="44">
        <v>2007.36</v>
      </c>
      <c r="U63" s="44">
        <v>1985.78</v>
      </c>
      <c r="V63" s="44">
        <v>2008.6</v>
      </c>
      <c r="W63" s="44">
        <v>2064.04</v>
      </c>
      <c r="X63" s="44">
        <v>2048.1999999999998</v>
      </c>
      <c r="Y63" s="44">
        <v>1958.87</v>
      </c>
      <c r="Z63" s="44">
        <v>1695.73</v>
      </c>
      <c r="AA63" s="44">
        <v>1489.99</v>
      </c>
    </row>
    <row r="64" spans="1:27" ht="12.75" hidden="1" customHeight="1" outlineLevel="1" x14ac:dyDescent="0.2">
      <c r="A64" s="89" t="s">
        <v>1505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89" t="s">
        <v>1506</v>
      </c>
      <c r="B65" s="63" t="s">
        <v>83</v>
      </c>
      <c r="C65" s="43" t="s">
        <v>79</v>
      </c>
      <c r="D65" s="44">
        <v>4.68</v>
      </c>
      <c r="E65" s="44">
        <v>4.68</v>
      </c>
      <c r="F65" s="44">
        <v>4.68</v>
      </c>
      <c r="G65" s="44">
        <v>4.68</v>
      </c>
      <c r="H65" s="44">
        <v>4.68</v>
      </c>
      <c r="I65" s="44">
        <v>4.68</v>
      </c>
      <c r="J65" s="44">
        <v>4.68</v>
      </c>
      <c r="K65" s="44">
        <v>4.68</v>
      </c>
      <c r="L65" s="44">
        <v>4.68</v>
      </c>
      <c r="M65" s="44">
        <v>4.68</v>
      </c>
      <c r="N65" s="44">
        <v>4.68</v>
      </c>
      <c r="O65" s="44">
        <v>4.68</v>
      </c>
      <c r="P65" s="44">
        <v>4.68</v>
      </c>
      <c r="Q65" s="44">
        <v>4.68</v>
      </c>
      <c r="R65" s="44">
        <v>4.68</v>
      </c>
      <c r="S65" s="44">
        <v>4.68</v>
      </c>
      <c r="T65" s="44">
        <v>4.68</v>
      </c>
      <c r="U65" s="44">
        <v>4.68</v>
      </c>
      <c r="V65" s="44">
        <v>4.68</v>
      </c>
      <c r="W65" s="44">
        <v>4.68</v>
      </c>
      <c r="X65" s="44">
        <v>4.68</v>
      </c>
      <c r="Y65" s="44">
        <v>4.68</v>
      </c>
      <c r="Z65" s="44">
        <v>4.68</v>
      </c>
      <c r="AA65" s="44">
        <v>4.68</v>
      </c>
    </row>
    <row r="66" spans="1:27" ht="12.75" hidden="1" customHeight="1" outlineLevel="1" x14ac:dyDescent="0.2">
      <c r="A66" s="89" t="s">
        <v>1507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collapsed="1" x14ac:dyDescent="0.2">
      <c r="A67" s="88" t="s">
        <v>1508</v>
      </c>
      <c r="B67" s="28" t="str">
        <f>"13"&amp;"."&amp;$B$776&amp;"."&amp;$B$777</f>
        <v>13.09.2023</v>
      </c>
      <c r="C67" s="80" t="s">
        <v>76</v>
      </c>
      <c r="D67" s="81">
        <f>ROUND(((D68+D69+D71+D70)/1000),5)</f>
        <v>2.53112</v>
      </c>
      <c r="E67" s="81">
        <f>ROUND(((E68+E69+E71+E70)/1000),5)</f>
        <v>2.4508800000000002</v>
      </c>
      <c r="F67" s="81">
        <f>ROUND(((F68+F69+F71+F70)/1000),5)</f>
        <v>2.4043399999999999</v>
      </c>
      <c r="G67" s="81">
        <f t="shared" ref="G67:AA67" si="36">ROUND(((G68+G69+G71+G70)/1000),5)</f>
        <v>2.40374</v>
      </c>
      <c r="H67" s="81">
        <f t="shared" si="36"/>
        <v>2.47539</v>
      </c>
      <c r="I67" s="81">
        <f t="shared" si="36"/>
        <v>2.5114000000000001</v>
      </c>
      <c r="J67" s="81">
        <f t="shared" si="36"/>
        <v>2.67699</v>
      </c>
      <c r="K67" s="81">
        <f t="shared" si="36"/>
        <v>2.8968500000000001</v>
      </c>
      <c r="L67" s="81">
        <f t="shared" si="36"/>
        <v>3.15455</v>
      </c>
      <c r="M67" s="81">
        <f t="shared" si="36"/>
        <v>3.2314400000000001</v>
      </c>
      <c r="N67" s="81">
        <f t="shared" si="36"/>
        <v>3.2699500000000001</v>
      </c>
      <c r="O67" s="81">
        <f t="shared" si="36"/>
        <v>3.2294</v>
      </c>
      <c r="P67" s="81">
        <f t="shared" si="36"/>
        <v>3.19245</v>
      </c>
      <c r="Q67" s="81">
        <f t="shared" si="36"/>
        <v>3.2167699999999999</v>
      </c>
      <c r="R67" s="81">
        <f t="shared" si="36"/>
        <v>3.31637</v>
      </c>
      <c r="S67" s="81">
        <f t="shared" si="36"/>
        <v>3.30653</v>
      </c>
      <c r="T67" s="81">
        <f t="shared" si="36"/>
        <v>3.2596500000000002</v>
      </c>
      <c r="U67" s="81">
        <f t="shared" si="36"/>
        <v>3.1911299999999998</v>
      </c>
      <c r="V67" s="81">
        <f t="shared" si="36"/>
        <v>3.25292</v>
      </c>
      <c r="W67" s="81">
        <f t="shared" si="36"/>
        <v>3.3702299999999998</v>
      </c>
      <c r="X67" s="81">
        <f t="shared" si="36"/>
        <v>3.3119800000000001</v>
      </c>
      <c r="Y67" s="81">
        <f t="shared" si="36"/>
        <v>3.15802</v>
      </c>
      <c r="Z67" s="81">
        <f t="shared" si="36"/>
        <v>2.88028</v>
      </c>
      <c r="AA67" s="81">
        <f t="shared" si="36"/>
        <v>2.6805699999999999</v>
      </c>
    </row>
    <row r="68" spans="1:27" ht="12.75" hidden="1" customHeight="1" outlineLevel="1" x14ac:dyDescent="0.2">
      <c r="A68" s="89" t="s">
        <v>1509</v>
      </c>
      <c r="B68" s="63" t="s">
        <v>230</v>
      </c>
      <c r="C68" s="43" t="s">
        <v>79</v>
      </c>
      <c r="D68" s="44">
        <v>1344.79</v>
      </c>
      <c r="E68" s="44">
        <v>1264.55</v>
      </c>
      <c r="F68" s="44">
        <v>1218.01</v>
      </c>
      <c r="G68" s="44">
        <v>1217.4100000000001</v>
      </c>
      <c r="H68" s="44">
        <v>1289.06</v>
      </c>
      <c r="I68" s="44">
        <v>1325.07</v>
      </c>
      <c r="J68" s="44">
        <v>1490.66</v>
      </c>
      <c r="K68" s="44">
        <v>1710.52</v>
      </c>
      <c r="L68" s="44">
        <v>1968.22</v>
      </c>
      <c r="M68" s="44">
        <v>2045.11</v>
      </c>
      <c r="N68" s="44">
        <v>2083.62</v>
      </c>
      <c r="O68" s="44">
        <v>2043.07</v>
      </c>
      <c r="P68" s="44">
        <v>2006.12</v>
      </c>
      <c r="Q68" s="44">
        <v>2030.44</v>
      </c>
      <c r="R68" s="44">
        <v>2130.04</v>
      </c>
      <c r="S68" s="44">
        <v>2120.1999999999998</v>
      </c>
      <c r="T68" s="44">
        <v>2073.3200000000002</v>
      </c>
      <c r="U68" s="44">
        <v>2004.8</v>
      </c>
      <c r="V68" s="44">
        <v>2066.59</v>
      </c>
      <c r="W68" s="44">
        <v>2183.9</v>
      </c>
      <c r="X68" s="44">
        <v>2125.65</v>
      </c>
      <c r="Y68" s="44">
        <v>1971.69</v>
      </c>
      <c r="Z68" s="44">
        <v>1693.95</v>
      </c>
      <c r="AA68" s="44">
        <v>1494.24</v>
      </c>
    </row>
    <row r="69" spans="1:27" ht="12.75" hidden="1" customHeight="1" outlineLevel="1" x14ac:dyDescent="0.2">
      <c r="A69" s="89" t="s">
        <v>1510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89" t="s">
        <v>1511</v>
      </c>
      <c r="B70" s="63" t="s">
        <v>83</v>
      </c>
      <c r="C70" s="43" t="s">
        <v>79</v>
      </c>
      <c r="D70" s="44">
        <v>4.68</v>
      </c>
      <c r="E70" s="44">
        <v>4.68</v>
      </c>
      <c r="F70" s="44">
        <v>4.68</v>
      </c>
      <c r="G70" s="44">
        <v>4.68</v>
      </c>
      <c r="H70" s="44">
        <v>4.68</v>
      </c>
      <c r="I70" s="44">
        <v>4.68</v>
      </c>
      <c r="J70" s="44">
        <v>4.68</v>
      </c>
      <c r="K70" s="44">
        <v>4.68</v>
      </c>
      <c r="L70" s="44">
        <v>4.68</v>
      </c>
      <c r="M70" s="44">
        <v>4.68</v>
      </c>
      <c r="N70" s="44">
        <v>4.68</v>
      </c>
      <c r="O70" s="44">
        <v>4.68</v>
      </c>
      <c r="P70" s="44">
        <v>4.68</v>
      </c>
      <c r="Q70" s="44">
        <v>4.68</v>
      </c>
      <c r="R70" s="44">
        <v>4.68</v>
      </c>
      <c r="S70" s="44">
        <v>4.68</v>
      </c>
      <c r="T70" s="44">
        <v>4.68</v>
      </c>
      <c r="U70" s="44">
        <v>4.68</v>
      </c>
      <c r="V70" s="44">
        <v>4.68</v>
      </c>
      <c r="W70" s="44">
        <v>4.68</v>
      </c>
      <c r="X70" s="44">
        <v>4.68</v>
      </c>
      <c r="Y70" s="44">
        <v>4.68</v>
      </c>
      <c r="Z70" s="44">
        <v>4.68</v>
      </c>
      <c r="AA70" s="44">
        <v>4.68</v>
      </c>
    </row>
    <row r="71" spans="1:27" ht="12.75" hidden="1" customHeight="1" outlineLevel="1" x14ac:dyDescent="0.2">
      <c r="A71" s="89" t="s">
        <v>1512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collapsed="1" x14ac:dyDescent="0.2">
      <c r="A72" s="88" t="s">
        <v>1513</v>
      </c>
      <c r="B72" s="28" t="str">
        <f>"14"&amp;"."&amp;$B$776&amp;"."&amp;$B$777</f>
        <v>14.09.2023</v>
      </c>
      <c r="C72" s="80" t="s">
        <v>76</v>
      </c>
      <c r="D72" s="81">
        <f>ROUND(((D73+D74+D76+D75)/1000),5)</f>
        <v>2.54677</v>
      </c>
      <c r="E72" s="81">
        <f>ROUND(((E73+E74+E76+E75)/1000),5)</f>
        <v>2.44983</v>
      </c>
      <c r="F72" s="81">
        <f>ROUND(((F73+F74+F76+F75)/1000),5)</f>
        <v>2.3949600000000002</v>
      </c>
      <c r="G72" s="81">
        <f t="shared" ref="G72:AA72" si="39">ROUND(((G73+G74+G76+G75)/1000),5)</f>
        <v>2.40706</v>
      </c>
      <c r="H72" s="81">
        <f t="shared" si="39"/>
        <v>2.46807</v>
      </c>
      <c r="I72" s="81">
        <f t="shared" si="39"/>
        <v>2.52678</v>
      </c>
      <c r="J72" s="81">
        <f t="shared" si="39"/>
        <v>2.70743</v>
      </c>
      <c r="K72" s="81">
        <f t="shared" si="39"/>
        <v>2.9495</v>
      </c>
      <c r="L72" s="81">
        <f t="shared" si="39"/>
        <v>3.1368299999999998</v>
      </c>
      <c r="M72" s="81">
        <f t="shared" si="39"/>
        <v>3.2085499999999998</v>
      </c>
      <c r="N72" s="81">
        <f t="shared" si="39"/>
        <v>3.2106699999999999</v>
      </c>
      <c r="O72" s="81">
        <f t="shared" si="39"/>
        <v>3.2076199999999999</v>
      </c>
      <c r="P72" s="81">
        <f t="shared" si="39"/>
        <v>3.1983199999999998</v>
      </c>
      <c r="Q72" s="81">
        <f t="shared" si="39"/>
        <v>3.2054100000000001</v>
      </c>
      <c r="R72" s="81">
        <f t="shared" si="39"/>
        <v>3.25651</v>
      </c>
      <c r="S72" s="81">
        <f t="shared" si="39"/>
        <v>3.2489699999999999</v>
      </c>
      <c r="T72" s="81">
        <f t="shared" si="39"/>
        <v>3.22011</v>
      </c>
      <c r="U72" s="81">
        <f t="shared" si="39"/>
        <v>3.2105000000000001</v>
      </c>
      <c r="V72" s="81">
        <f t="shared" si="39"/>
        <v>3.21956</v>
      </c>
      <c r="W72" s="81">
        <f t="shared" si="39"/>
        <v>3.2995700000000001</v>
      </c>
      <c r="X72" s="81">
        <f t="shared" si="39"/>
        <v>3.2578</v>
      </c>
      <c r="Y72" s="81">
        <f t="shared" si="39"/>
        <v>3.1669299999999998</v>
      </c>
      <c r="Z72" s="81">
        <f t="shared" si="39"/>
        <v>2.9399600000000001</v>
      </c>
      <c r="AA72" s="81">
        <f t="shared" si="39"/>
        <v>2.6868599999999998</v>
      </c>
    </row>
    <row r="73" spans="1:27" ht="12.75" hidden="1" customHeight="1" outlineLevel="1" x14ac:dyDescent="0.2">
      <c r="A73" s="89" t="s">
        <v>1514</v>
      </c>
      <c r="B73" s="63" t="s">
        <v>230</v>
      </c>
      <c r="C73" s="43" t="s">
        <v>79</v>
      </c>
      <c r="D73" s="44">
        <v>1360.44</v>
      </c>
      <c r="E73" s="44">
        <v>1263.5</v>
      </c>
      <c r="F73" s="44">
        <v>1208.6300000000001</v>
      </c>
      <c r="G73" s="44">
        <v>1220.73</v>
      </c>
      <c r="H73" s="44">
        <v>1281.74</v>
      </c>
      <c r="I73" s="44">
        <v>1340.45</v>
      </c>
      <c r="J73" s="44">
        <v>1521.1</v>
      </c>
      <c r="K73" s="44">
        <v>1763.17</v>
      </c>
      <c r="L73" s="44">
        <v>1950.5</v>
      </c>
      <c r="M73" s="44">
        <v>2022.22</v>
      </c>
      <c r="N73" s="44">
        <v>2024.34</v>
      </c>
      <c r="O73" s="44">
        <v>2021.29</v>
      </c>
      <c r="P73" s="44">
        <v>2011.99</v>
      </c>
      <c r="Q73" s="44">
        <v>2019.08</v>
      </c>
      <c r="R73" s="44">
        <v>2070.1799999999998</v>
      </c>
      <c r="S73" s="44">
        <v>2062.64</v>
      </c>
      <c r="T73" s="44">
        <v>2033.78</v>
      </c>
      <c r="U73" s="44">
        <v>2024.17</v>
      </c>
      <c r="V73" s="44">
        <v>2033.23</v>
      </c>
      <c r="W73" s="44">
        <v>2113.2399999999998</v>
      </c>
      <c r="X73" s="44">
        <v>2071.4699999999998</v>
      </c>
      <c r="Y73" s="44">
        <v>1980.6</v>
      </c>
      <c r="Z73" s="44">
        <v>1753.63</v>
      </c>
      <c r="AA73" s="44">
        <v>1500.53</v>
      </c>
    </row>
    <row r="74" spans="1:27" ht="12.75" hidden="1" customHeight="1" outlineLevel="1" x14ac:dyDescent="0.2">
      <c r="A74" s="89" t="s">
        <v>1515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89" t="s">
        <v>1516</v>
      </c>
      <c r="B75" s="63" t="s">
        <v>83</v>
      </c>
      <c r="C75" s="43" t="s">
        <v>79</v>
      </c>
      <c r="D75" s="44">
        <v>4.68</v>
      </c>
      <c r="E75" s="44">
        <v>4.68</v>
      </c>
      <c r="F75" s="44">
        <v>4.68</v>
      </c>
      <c r="G75" s="44">
        <v>4.68</v>
      </c>
      <c r="H75" s="44">
        <v>4.68</v>
      </c>
      <c r="I75" s="44">
        <v>4.68</v>
      </c>
      <c r="J75" s="44">
        <v>4.68</v>
      </c>
      <c r="K75" s="44">
        <v>4.68</v>
      </c>
      <c r="L75" s="44">
        <v>4.68</v>
      </c>
      <c r="M75" s="44">
        <v>4.68</v>
      </c>
      <c r="N75" s="44">
        <v>4.68</v>
      </c>
      <c r="O75" s="44">
        <v>4.68</v>
      </c>
      <c r="P75" s="44">
        <v>4.68</v>
      </c>
      <c r="Q75" s="44">
        <v>4.68</v>
      </c>
      <c r="R75" s="44">
        <v>4.68</v>
      </c>
      <c r="S75" s="44">
        <v>4.68</v>
      </c>
      <c r="T75" s="44">
        <v>4.68</v>
      </c>
      <c r="U75" s="44">
        <v>4.68</v>
      </c>
      <c r="V75" s="44">
        <v>4.68</v>
      </c>
      <c r="W75" s="44">
        <v>4.68</v>
      </c>
      <c r="X75" s="44">
        <v>4.68</v>
      </c>
      <c r="Y75" s="44">
        <v>4.68</v>
      </c>
      <c r="Z75" s="44">
        <v>4.68</v>
      </c>
      <c r="AA75" s="44">
        <v>4.68</v>
      </c>
    </row>
    <row r="76" spans="1:27" ht="12.75" hidden="1" customHeight="1" outlineLevel="1" x14ac:dyDescent="0.2">
      <c r="A76" s="89" t="s">
        <v>1517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collapsed="1" x14ac:dyDescent="0.2">
      <c r="A77" s="88" t="s">
        <v>1518</v>
      </c>
      <c r="B77" s="28" t="str">
        <f>"15"&amp;"."&amp;$B$776&amp;"."&amp;$B$777</f>
        <v>15.09.2023</v>
      </c>
      <c r="C77" s="80" t="s">
        <v>76</v>
      </c>
      <c r="D77" s="81">
        <f>ROUND(((D78+D79+D81+D80)/1000),5)</f>
        <v>2.58792</v>
      </c>
      <c r="E77" s="81">
        <f>ROUND(((E78+E79+E81+E80)/1000),5)</f>
        <v>2.5002</v>
      </c>
      <c r="F77" s="81">
        <f>ROUND(((F78+F79+F81+F80)/1000),5)</f>
        <v>2.4353899999999999</v>
      </c>
      <c r="G77" s="81">
        <f t="shared" ref="G77:AA77" si="42">ROUND(((G78+G79+G81+G80)/1000),5)</f>
        <v>2.42123</v>
      </c>
      <c r="H77" s="81">
        <f t="shared" si="42"/>
        <v>2.5069499999999998</v>
      </c>
      <c r="I77" s="81">
        <f t="shared" si="42"/>
        <v>2.5755400000000002</v>
      </c>
      <c r="J77" s="81">
        <f t="shared" si="42"/>
        <v>2.66296</v>
      </c>
      <c r="K77" s="81">
        <f t="shared" si="42"/>
        <v>2.9085700000000001</v>
      </c>
      <c r="L77" s="81">
        <f t="shared" si="42"/>
        <v>3.1406000000000001</v>
      </c>
      <c r="M77" s="81">
        <f t="shared" si="42"/>
        <v>3.3558699999999999</v>
      </c>
      <c r="N77" s="81">
        <f t="shared" si="42"/>
        <v>3.5579800000000001</v>
      </c>
      <c r="O77" s="81">
        <f t="shared" si="42"/>
        <v>3.2429600000000001</v>
      </c>
      <c r="P77" s="81">
        <f t="shared" si="42"/>
        <v>3.1659799999999998</v>
      </c>
      <c r="Q77" s="81">
        <f t="shared" si="42"/>
        <v>3.2384400000000002</v>
      </c>
      <c r="R77" s="81">
        <f t="shared" si="42"/>
        <v>3.20079</v>
      </c>
      <c r="S77" s="81">
        <f t="shared" si="42"/>
        <v>3.1947800000000002</v>
      </c>
      <c r="T77" s="81">
        <f t="shared" si="42"/>
        <v>3.16981</v>
      </c>
      <c r="U77" s="81">
        <f t="shared" si="42"/>
        <v>3.1518799999999998</v>
      </c>
      <c r="V77" s="81">
        <f t="shared" si="42"/>
        <v>3.1971699999999998</v>
      </c>
      <c r="W77" s="81">
        <f t="shared" si="42"/>
        <v>3.2648999999999999</v>
      </c>
      <c r="X77" s="81">
        <f t="shared" si="42"/>
        <v>3.2822499999999999</v>
      </c>
      <c r="Y77" s="81">
        <f t="shared" si="42"/>
        <v>3.1954600000000002</v>
      </c>
      <c r="Z77" s="81">
        <f t="shared" si="42"/>
        <v>2.95079</v>
      </c>
      <c r="AA77" s="81">
        <f t="shared" si="42"/>
        <v>2.7612999999999999</v>
      </c>
    </row>
    <row r="78" spans="1:27" ht="12.75" hidden="1" customHeight="1" outlineLevel="1" x14ac:dyDescent="0.2">
      <c r="A78" s="89" t="s">
        <v>1519</v>
      </c>
      <c r="B78" s="63" t="s">
        <v>230</v>
      </c>
      <c r="C78" s="43" t="s">
        <v>79</v>
      </c>
      <c r="D78" s="44">
        <v>1401.59</v>
      </c>
      <c r="E78" s="44">
        <v>1313.87</v>
      </c>
      <c r="F78" s="44">
        <v>1249.06</v>
      </c>
      <c r="G78" s="44">
        <v>1234.9000000000001</v>
      </c>
      <c r="H78" s="44">
        <v>1320.62</v>
      </c>
      <c r="I78" s="44">
        <v>1389.21</v>
      </c>
      <c r="J78" s="44">
        <v>1476.63</v>
      </c>
      <c r="K78" s="44">
        <v>1722.24</v>
      </c>
      <c r="L78" s="44">
        <v>1954.27</v>
      </c>
      <c r="M78" s="44">
        <v>2169.54</v>
      </c>
      <c r="N78" s="44">
        <v>2371.65</v>
      </c>
      <c r="O78" s="44">
        <v>2056.63</v>
      </c>
      <c r="P78" s="44">
        <v>1979.65</v>
      </c>
      <c r="Q78" s="44">
        <v>2052.11</v>
      </c>
      <c r="R78" s="44">
        <v>2014.46</v>
      </c>
      <c r="S78" s="44">
        <v>2008.45</v>
      </c>
      <c r="T78" s="44">
        <v>1983.48</v>
      </c>
      <c r="U78" s="44">
        <v>1965.55</v>
      </c>
      <c r="V78" s="44">
        <v>2010.84</v>
      </c>
      <c r="W78" s="44">
        <v>2078.5700000000002</v>
      </c>
      <c r="X78" s="44">
        <v>2095.92</v>
      </c>
      <c r="Y78" s="44">
        <v>2009.13</v>
      </c>
      <c r="Z78" s="44">
        <v>1764.46</v>
      </c>
      <c r="AA78" s="44">
        <v>1574.97</v>
      </c>
    </row>
    <row r="79" spans="1:27" ht="12.75" hidden="1" customHeight="1" outlineLevel="1" x14ac:dyDescent="0.2">
      <c r="A79" s="89" t="s">
        <v>1520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89" t="s">
        <v>1521</v>
      </c>
      <c r="B80" s="63" t="s">
        <v>83</v>
      </c>
      <c r="C80" s="43" t="s">
        <v>79</v>
      </c>
      <c r="D80" s="44">
        <v>4.68</v>
      </c>
      <c r="E80" s="44">
        <v>4.68</v>
      </c>
      <c r="F80" s="44">
        <v>4.68</v>
      </c>
      <c r="G80" s="44">
        <v>4.68</v>
      </c>
      <c r="H80" s="44">
        <v>4.68</v>
      </c>
      <c r="I80" s="44">
        <v>4.68</v>
      </c>
      <c r="J80" s="44">
        <v>4.68</v>
      </c>
      <c r="K80" s="44">
        <v>4.68</v>
      </c>
      <c r="L80" s="44">
        <v>4.68</v>
      </c>
      <c r="M80" s="44">
        <v>4.68</v>
      </c>
      <c r="N80" s="44">
        <v>4.68</v>
      </c>
      <c r="O80" s="44">
        <v>4.68</v>
      </c>
      <c r="P80" s="44">
        <v>4.68</v>
      </c>
      <c r="Q80" s="44">
        <v>4.68</v>
      </c>
      <c r="R80" s="44">
        <v>4.68</v>
      </c>
      <c r="S80" s="44">
        <v>4.68</v>
      </c>
      <c r="T80" s="44">
        <v>4.68</v>
      </c>
      <c r="U80" s="44">
        <v>4.68</v>
      </c>
      <c r="V80" s="44">
        <v>4.68</v>
      </c>
      <c r="W80" s="44">
        <v>4.68</v>
      </c>
      <c r="X80" s="44">
        <v>4.68</v>
      </c>
      <c r="Y80" s="44">
        <v>4.68</v>
      </c>
      <c r="Z80" s="44">
        <v>4.68</v>
      </c>
      <c r="AA80" s="44">
        <v>4.68</v>
      </c>
    </row>
    <row r="81" spans="1:27" ht="12.75" hidden="1" customHeight="1" outlineLevel="1" x14ac:dyDescent="0.2">
      <c r="A81" s="89" t="s">
        <v>1522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collapsed="1" x14ac:dyDescent="0.2">
      <c r="A82" s="88" t="s">
        <v>1523</v>
      </c>
      <c r="B82" s="28" t="str">
        <f>"16"&amp;"."&amp;$B$776&amp;"."&amp;$B$777</f>
        <v>16.09.2023</v>
      </c>
      <c r="C82" s="80" t="s">
        <v>76</v>
      </c>
      <c r="D82" s="81">
        <f>ROUND(((D83+D84+D86+D85)/1000),5)</f>
        <v>2.6474899999999999</v>
      </c>
      <c r="E82" s="81">
        <f>ROUND(((E83+E84+E86+E85)/1000),5)</f>
        <v>2.4906700000000002</v>
      </c>
      <c r="F82" s="81">
        <f>ROUND(((F83+F84+F86+F85)/1000),5)</f>
        <v>2.4188000000000001</v>
      </c>
      <c r="G82" s="81">
        <f t="shared" ref="G82:AA82" si="45">ROUND(((G83+G84+G86+G85)/1000),5)</f>
        <v>2.39778</v>
      </c>
      <c r="H82" s="81">
        <f t="shared" si="45"/>
        <v>2.44401</v>
      </c>
      <c r="I82" s="81">
        <f t="shared" si="45"/>
        <v>2.49986</v>
      </c>
      <c r="J82" s="81">
        <f t="shared" si="45"/>
        <v>2.5201199999999999</v>
      </c>
      <c r="K82" s="81">
        <f t="shared" si="45"/>
        <v>2.6758500000000001</v>
      </c>
      <c r="L82" s="81">
        <f t="shared" si="45"/>
        <v>2.9799799999999999</v>
      </c>
      <c r="M82" s="81">
        <f t="shared" si="45"/>
        <v>3.14737</v>
      </c>
      <c r="N82" s="81">
        <f t="shared" si="45"/>
        <v>3.18947</v>
      </c>
      <c r="O82" s="81">
        <f t="shared" si="45"/>
        <v>3.1920700000000002</v>
      </c>
      <c r="P82" s="81">
        <f t="shared" si="45"/>
        <v>3.1850800000000001</v>
      </c>
      <c r="Q82" s="81">
        <f t="shared" si="45"/>
        <v>3.1789499999999999</v>
      </c>
      <c r="R82" s="81">
        <f t="shared" si="45"/>
        <v>3.1800799999999998</v>
      </c>
      <c r="S82" s="81">
        <f t="shared" si="45"/>
        <v>3.1765699999999999</v>
      </c>
      <c r="T82" s="81">
        <f t="shared" si="45"/>
        <v>3.1760600000000001</v>
      </c>
      <c r="U82" s="81">
        <f t="shared" si="45"/>
        <v>3.16601</v>
      </c>
      <c r="V82" s="81">
        <f t="shared" si="45"/>
        <v>3.24641</v>
      </c>
      <c r="W82" s="81">
        <f t="shared" si="45"/>
        <v>3.3940600000000001</v>
      </c>
      <c r="X82" s="81">
        <f t="shared" si="45"/>
        <v>3.5557599999999998</v>
      </c>
      <c r="Y82" s="81">
        <f t="shared" si="45"/>
        <v>3.2262400000000002</v>
      </c>
      <c r="Z82" s="81">
        <f t="shared" si="45"/>
        <v>2.86938</v>
      </c>
      <c r="AA82" s="81">
        <f t="shared" si="45"/>
        <v>2.7371099999999999</v>
      </c>
    </row>
    <row r="83" spans="1:27" ht="12.75" hidden="1" customHeight="1" outlineLevel="1" x14ac:dyDescent="0.2">
      <c r="A83" s="89" t="s">
        <v>1524</v>
      </c>
      <c r="B83" s="63" t="s">
        <v>230</v>
      </c>
      <c r="C83" s="43" t="s">
        <v>79</v>
      </c>
      <c r="D83" s="44">
        <v>1461.16</v>
      </c>
      <c r="E83" s="44">
        <v>1304.3399999999999</v>
      </c>
      <c r="F83" s="44">
        <v>1232.47</v>
      </c>
      <c r="G83" s="44">
        <v>1211.45</v>
      </c>
      <c r="H83" s="44">
        <v>1257.68</v>
      </c>
      <c r="I83" s="44">
        <v>1313.53</v>
      </c>
      <c r="J83" s="44">
        <v>1333.79</v>
      </c>
      <c r="K83" s="44">
        <v>1489.52</v>
      </c>
      <c r="L83" s="44">
        <v>1793.65</v>
      </c>
      <c r="M83" s="44">
        <v>1961.04</v>
      </c>
      <c r="N83" s="44">
        <v>2003.14</v>
      </c>
      <c r="O83" s="44">
        <v>2005.74</v>
      </c>
      <c r="P83" s="44">
        <v>1998.75</v>
      </c>
      <c r="Q83" s="44">
        <v>1992.62</v>
      </c>
      <c r="R83" s="44">
        <v>1993.75</v>
      </c>
      <c r="S83" s="44">
        <v>1990.24</v>
      </c>
      <c r="T83" s="44">
        <v>1989.73</v>
      </c>
      <c r="U83" s="44">
        <v>1979.68</v>
      </c>
      <c r="V83" s="44">
        <v>2060.08</v>
      </c>
      <c r="W83" s="44">
        <v>2207.73</v>
      </c>
      <c r="X83" s="44">
        <v>2369.4299999999998</v>
      </c>
      <c r="Y83" s="44">
        <v>2039.91</v>
      </c>
      <c r="Z83" s="44">
        <v>1683.05</v>
      </c>
      <c r="AA83" s="44">
        <v>1550.78</v>
      </c>
    </row>
    <row r="84" spans="1:27" ht="12.75" hidden="1" customHeight="1" outlineLevel="1" x14ac:dyDescent="0.2">
      <c r="A84" s="89" t="s">
        <v>1525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89" t="s">
        <v>1526</v>
      </c>
      <c r="B85" s="63" t="s">
        <v>83</v>
      </c>
      <c r="C85" s="43" t="s">
        <v>79</v>
      </c>
      <c r="D85" s="44">
        <v>4.68</v>
      </c>
      <c r="E85" s="44">
        <v>4.68</v>
      </c>
      <c r="F85" s="44">
        <v>4.68</v>
      </c>
      <c r="G85" s="44">
        <v>4.68</v>
      </c>
      <c r="H85" s="44">
        <v>4.68</v>
      </c>
      <c r="I85" s="44">
        <v>4.68</v>
      </c>
      <c r="J85" s="44">
        <v>4.68</v>
      </c>
      <c r="K85" s="44">
        <v>4.68</v>
      </c>
      <c r="L85" s="44">
        <v>4.68</v>
      </c>
      <c r="M85" s="44">
        <v>4.68</v>
      </c>
      <c r="N85" s="44">
        <v>4.68</v>
      </c>
      <c r="O85" s="44">
        <v>4.68</v>
      </c>
      <c r="P85" s="44">
        <v>4.68</v>
      </c>
      <c r="Q85" s="44">
        <v>4.68</v>
      </c>
      <c r="R85" s="44">
        <v>4.68</v>
      </c>
      <c r="S85" s="44">
        <v>4.68</v>
      </c>
      <c r="T85" s="44">
        <v>4.68</v>
      </c>
      <c r="U85" s="44">
        <v>4.68</v>
      </c>
      <c r="V85" s="44">
        <v>4.68</v>
      </c>
      <c r="W85" s="44">
        <v>4.68</v>
      </c>
      <c r="X85" s="44">
        <v>4.68</v>
      </c>
      <c r="Y85" s="44">
        <v>4.68</v>
      </c>
      <c r="Z85" s="44">
        <v>4.68</v>
      </c>
      <c r="AA85" s="44">
        <v>4.68</v>
      </c>
    </row>
    <row r="86" spans="1:27" ht="12.75" hidden="1" customHeight="1" outlineLevel="1" x14ac:dyDescent="0.2">
      <c r="A86" s="89" t="s">
        <v>1527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collapsed="1" x14ac:dyDescent="0.2">
      <c r="A87" s="88" t="s">
        <v>1528</v>
      </c>
      <c r="B87" s="28" t="str">
        <f>"17"&amp;"."&amp;$B$776&amp;"."&amp;$B$777</f>
        <v>17.09.2023</v>
      </c>
      <c r="C87" s="80" t="s">
        <v>76</v>
      </c>
      <c r="D87" s="81">
        <f>ROUND(((D88+D89+D91+D90)/1000),5)</f>
        <v>2.6222500000000002</v>
      </c>
      <c r="E87" s="81">
        <f>ROUND(((E88+E89+E91+E90)/1000),5)</f>
        <v>2.4718599999999999</v>
      </c>
      <c r="F87" s="81">
        <f>ROUND(((F88+F89+F91+F90)/1000),5)</f>
        <v>2.4003999999999999</v>
      </c>
      <c r="G87" s="81">
        <f t="shared" ref="G87:AA87" si="48">ROUND(((G88+G89+G91+G90)/1000),5)</f>
        <v>2.3909899999999999</v>
      </c>
      <c r="H87" s="81">
        <f t="shared" si="48"/>
        <v>2.4015399999999998</v>
      </c>
      <c r="I87" s="81">
        <f t="shared" si="48"/>
        <v>2.4287999999999998</v>
      </c>
      <c r="J87" s="81">
        <f t="shared" si="48"/>
        <v>2.3957199999999998</v>
      </c>
      <c r="K87" s="81">
        <f t="shared" si="48"/>
        <v>2.5653000000000001</v>
      </c>
      <c r="L87" s="81">
        <f t="shared" si="48"/>
        <v>2.7454800000000001</v>
      </c>
      <c r="M87" s="81">
        <f t="shared" si="48"/>
        <v>2.88558</v>
      </c>
      <c r="N87" s="81">
        <f t="shared" si="48"/>
        <v>2.9327000000000001</v>
      </c>
      <c r="O87" s="81">
        <f t="shared" si="48"/>
        <v>2.9444499999999998</v>
      </c>
      <c r="P87" s="81">
        <f t="shared" si="48"/>
        <v>2.9369000000000001</v>
      </c>
      <c r="Q87" s="81">
        <f t="shared" si="48"/>
        <v>2.9285800000000002</v>
      </c>
      <c r="R87" s="81">
        <f t="shared" si="48"/>
        <v>2.9373900000000002</v>
      </c>
      <c r="S87" s="81">
        <f t="shared" si="48"/>
        <v>2.94577</v>
      </c>
      <c r="T87" s="81">
        <f t="shared" si="48"/>
        <v>2.9867900000000001</v>
      </c>
      <c r="U87" s="81">
        <f t="shared" si="48"/>
        <v>3.0387200000000001</v>
      </c>
      <c r="V87" s="81">
        <f t="shared" si="48"/>
        <v>3.1985700000000001</v>
      </c>
      <c r="W87" s="81">
        <f t="shared" si="48"/>
        <v>3.2884799999999998</v>
      </c>
      <c r="X87" s="81">
        <f t="shared" si="48"/>
        <v>3.5502799999999999</v>
      </c>
      <c r="Y87" s="81">
        <f t="shared" si="48"/>
        <v>3.2277999999999998</v>
      </c>
      <c r="Z87" s="81">
        <f t="shared" si="48"/>
        <v>2.8199200000000002</v>
      </c>
      <c r="AA87" s="81">
        <f t="shared" si="48"/>
        <v>2.62439</v>
      </c>
    </row>
    <row r="88" spans="1:27" ht="12.75" hidden="1" customHeight="1" outlineLevel="1" x14ac:dyDescent="0.2">
      <c r="A88" s="89" t="s">
        <v>1529</v>
      </c>
      <c r="B88" s="63" t="s">
        <v>230</v>
      </c>
      <c r="C88" s="43" t="s">
        <v>79</v>
      </c>
      <c r="D88" s="44">
        <v>1435.92</v>
      </c>
      <c r="E88" s="44">
        <v>1285.53</v>
      </c>
      <c r="F88" s="44">
        <v>1214.07</v>
      </c>
      <c r="G88" s="44">
        <v>1204.6600000000001</v>
      </c>
      <c r="H88" s="44">
        <v>1215.21</v>
      </c>
      <c r="I88" s="44">
        <v>1242.47</v>
      </c>
      <c r="J88" s="44">
        <v>1209.3900000000001</v>
      </c>
      <c r="K88" s="44">
        <v>1378.97</v>
      </c>
      <c r="L88" s="44">
        <v>1559.15</v>
      </c>
      <c r="M88" s="44">
        <v>1699.25</v>
      </c>
      <c r="N88" s="44">
        <v>1746.37</v>
      </c>
      <c r="O88" s="44">
        <v>1758.12</v>
      </c>
      <c r="P88" s="44">
        <v>1750.57</v>
      </c>
      <c r="Q88" s="44">
        <v>1742.25</v>
      </c>
      <c r="R88" s="44">
        <v>1751.06</v>
      </c>
      <c r="S88" s="44">
        <v>1759.44</v>
      </c>
      <c r="T88" s="44">
        <v>1800.46</v>
      </c>
      <c r="U88" s="44">
        <v>1852.39</v>
      </c>
      <c r="V88" s="44">
        <v>2012.24</v>
      </c>
      <c r="W88" s="44">
        <v>2102.15</v>
      </c>
      <c r="X88" s="44">
        <v>2363.9499999999998</v>
      </c>
      <c r="Y88" s="44">
        <v>2041.47</v>
      </c>
      <c r="Z88" s="44">
        <v>1633.59</v>
      </c>
      <c r="AA88" s="44">
        <v>1438.06</v>
      </c>
    </row>
    <row r="89" spans="1:27" ht="12.75" hidden="1" customHeight="1" outlineLevel="1" x14ac:dyDescent="0.2">
      <c r="A89" s="89" t="s">
        <v>1530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89" t="s">
        <v>1531</v>
      </c>
      <c r="B90" s="63" t="s">
        <v>83</v>
      </c>
      <c r="C90" s="43" t="s">
        <v>79</v>
      </c>
      <c r="D90" s="44">
        <v>4.68</v>
      </c>
      <c r="E90" s="44">
        <v>4.68</v>
      </c>
      <c r="F90" s="44">
        <v>4.68</v>
      </c>
      <c r="G90" s="44">
        <v>4.68</v>
      </c>
      <c r="H90" s="44">
        <v>4.68</v>
      </c>
      <c r="I90" s="44">
        <v>4.68</v>
      </c>
      <c r="J90" s="44">
        <v>4.68</v>
      </c>
      <c r="K90" s="44">
        <v>4.68</v>
      </c>
      <c r="L90" s="44">
        <v>4.68</v>
      </c>
      <c r="M90" s="44">
        <v>4.68</v>
      </c>
      <c r="N90" s="44">
        <v>4.68</v>
      </c>
      <c r="O90" s="44">
        <v>4.68</v>
      </c>
      <c r="P90" s="44">
        <v>4.68</v>
      </c>
      <c r="Q90" s="44">
        <v>4.68</v>
      </c>
      <c r="R90" s="44">
        <v>4.68</v>
      </c>
      <c r="S90" s="44">
        <v>4.68</v>
      </c>
      <c r="T90" s="44">
        <v>4.68</v>
      </c>
      <c r="U90" s="44">
        <v>4.68</v>
      </c>
      <c r="V90" s="44">
        <v>4.68</v>
      </c>
      <c r="W90" s="44">
        <v>4.68</v>
      </c>
      <c r="X90" s="44">
        <v>4.68</v>
      </c>
      <c r="Y90" s="44">
        <v>4.68</v>
      </c>
      <c r="Z90" s="44">
        <v>4.68</v>
      </c>
      <c r="AA90" s="44">
        <v>4.68</v>
      </c>
    </row>
    <row r="91" spans="1:27" ht="12.75" hidden="1" customHeight="1" outlineLevel="1" x14ac:dyDescent="0.2">
      <c r="A91" s="89" t="s">
        <v>1532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collapsed="1" x14ac:dyDescent="0.2">
      <c r="A92" s="88" t="s">
        <v>1533</v>
      </c>
      <c r="B92" s="28" t="str">
        <f>"18"&amp;"."&amp;$B$776&amp;"."&amp;$B$777</f>
        <v>18.09.2023</v>
      </c>
      <c r="C92" s="80" t="s">
        <v>76</v>
      </c>
      <c r="D92" s="81">
        <f>ROUND(((D93+D94+D96+D95)/1000),5)</f>
        <v>2.45939</v>
      </c>
      <c r="E92" s="81">
        <f>ROUND(((E93+E94+E96+E95)/1000),5)</f>
        <v>2.4022800000000002</v>
      </c>
      <c r="F92" s="81">
        <f>ROUND(((F93+F94+F96+F95)/1000),5)</f>
        <v>2.3319000000000001</v>
      </c>
      <c r="G92" s="81">
        <f t="shared" ref="G92:AA92" si="51">ROUND(((G93+G94+G96+G95)/1000),5)</f>
        <v>2.3244400000000001</v>
      </c>
      <c r="H92" s="81">
        <f t="shared" si="51"/>
        <v>2.4216099999999998</v>
      </c>
      <c r="I92" s="81">
        <f t="shared" si="51"/>
        <v>2.57077</v>
      </c>
      <c r="J92" s="81">
        <f t="shared" si="51"/>
        <v>2.6738499999999998</v>
      </c>
      <c r="K92" s="81">
        <f t="shared" si="51"/>
        <v>2.9062600000000001</v>
      </c>
      <c r="L92" s="81">
        <f t="shared" si="51"/>
        <v>3.1396799999999998</v>
      </c>
      <c r="M92" s="81">
        <f t="shared" si="51"/>
        <v>3.2955399999999999</v>
      </c>
      <c r="N92" s="81">
        <f t="shared" si="51"/>
        <v>3.3733499999999998</v>
      </c>
      <c r="O92" s="81">
        <f t="shared" si="51"/>
        <v>3.3513799999999998</v>
      </c>
      <c r="P92" s="81">
        <f t="shared" si="51"/>
        <v>3.3049300000000001</v>
      </c>
      <c r="Q92" s="81">
        <f t="shared" si="51"/>
        <v>3.3924599999999998</v>
      </c>
      <c r="R92" s="81">
        <f t="shared" si="51"/>
        <v>3.2460200000000001</v>
      </c>
      <c r="S92" s="81">
        <f t="shared" si="51"/>
        <v>3.2431000000000001</v>
      </c>
      <c r="T92" s="81">
        <f t="shared" si="51"/>
        <v>3.2159900000000001</v>
      </c>
      <c r="U92" s="81">
        <f t="shared" si="51"/>
        <v>3.1892499999999999</v>
      </c>
      <c r="V92" s="81">
        <f t="shared" si="51"/>
        <v>3.2509399999999999</v>
      </c>
      <c r="W92" s="81">
        <f t="shared" si="51"/>
        <v>3.3750499999999999</v>
      </c>
      <c r="X92" s="81">
        <f t="shared" si="51"/>
        <v>3.33257</v>
      </c>
      <c r="Y92" s="81">
        <f t="shared" si="51"/>
        <v>3.1535600000000001</v>
      </c>
      <c r="Z92" s="81">
        <f t="shared" si="51"/>
        <v>2.8326699999999998</v>
      </c>
      <c r="AA92" s="81">
        <f t="shared" si="51"/>
        <v>2.6798199999999999</v>
      </c>
    </row>
    <row r="93" spans="1:27" ht="12.75" hidden="1" customHeight="1" outlineLevel="1" x14ac:dyDescent="0.2">
      <c r="A93" s="89" t="s">
        <v>1534</v>
      </c>
      <c r="B93" s="63" t="s">
        <v>230</v>
      </c>
      <c r="C93" s="43" t="s">
        <v>79</v>
      </c>
      <c r="D93" s="44">
        <v>1273.06</v>
      </c>
      <c r="E93" s="44">
        <v>1215.95</v>
      </c>
      <c r="F93" s="44">
        <v>1145.57</v>
      </c>
      <c r="G93" s="44">
        <v>1138.1099999999999</v>
      </c>
      <c r="H93" s="44">
        <v>1235.28</v>
      </c>
      <c r="I93" s="44">
        <v>1384.44</v>
      </c>
      <c r="J93" s="44">
        <v>1487.52</v>
      </c>
      <c r="K93" s="44">
        <v>1719.93</v>
      </c>
      <c r="L93" s="44">
        <v>1953.35</v>
      </c>
      <c r="M93" s="44">
        <v>2109.21</v>
      </c>
      <c r="N93" s="44">
        <v>2187.02</v>
      </c>
      <c r="O93" s="44">
        <v>2165.0500000000002</v>
      </c>
      <c r="P93" s="44">
        <v>2118.6</v>
      </c>
      <c r="Q93" s="44">
        <v>2206.13</v>
      </c>
      <c r="R93" s="44">
        <v>2059.69</v>
      </c>
      <c r="S93" s="44">
        <v>2056.77</v>
      </c>
      <c r="T93" s="44">
        <v>2029.66</v>
      </c>
      <c r="U93" s="44">
        <v>2002.92</v>
      </c>
      <c r="V93" s="44">
        <v>2064.61</v>
      </c>
      <c r="W93" s="44">
        <v>2188.7199999999998</v>
      </c>
      <c r="X93" s="44">
        <v>2146.2399999999998</v>
      </c>
      <c r="Y93" s="44">
        <v>1967.23</v>
      </c>
      <c r="Z93" s="44">
        <v>1646.34</v>
      </c>
      <c r="AA93" s="44">
        <v>1493.49</v>
      </c>
    </row>
    <row r="94" spans="1:27" ht="12.75" hidden="1" customHeight="1" outlineLevel="1" x14ac:dyDescent="0.2">
      <c r="A94" s="89" t="s">
        <v>1535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89" t="s">
        <v>1536</v>
      </c>
      <c r="B95" s="63" t="s">
        <v>83</v>
      </c>
      <c r="C95" s="43" t="s">
        <v>79</v>
      </c>
      <c r="D95" s="44">
        <v>4.68</v>
      </c>
      <c r="E95" s="44">
        <v>4.68</v>
      </c>
      <c r="F95" s="44">
        <v>4.68</v>
      </c>
      <c r="G95" s="44">
        <v>4.68</v>
      </c>
      <c r="H95" s="44">
        <v>4.68</v>
      </c>
      <c r="I95" s="44">
        <v>4.68</v>
      </c>
      <c r="J95" s="44">
        <v>4.68</v>
      </c>
      <c r="K95" s="44">
        <v>4.68</v>
      </c>
      <c r="L95" s="44">
        <v>4.68</v>
      </c>
      <c r="M95" s="44">
        <v>4.68</v>
      </c>
      <c r="N95" s="44">
        <v>4.68</v>
      </c>
      <c r="O95" s="44">
        <v>4.68</v>
      </c>
      <c r="P95" s="44">
        <v>4.68</v>
      </c>
      <c r="Q95" s="44">
        <v>4.68</v>
      </c>
      <c r="R95" s="44">
        <v>4.68</v>
      </c>
      <c r="S95" s="44">
        <v>4.68</v>
      </c>
      <c r="T95" s="44">
        <v>4.68</v>
      </c>
      <c r="U95" s="44">
        <v>4.68</v>
      </c>
      <c r="V95" s="44">
        <v>4.68</v>
      </c>
      <c r="W95" s="44">
        <v>4.68</v>
      </c>
      <c r="X95" s="44">
        <v>4.68</v>
      </c>
      <c r="Y95" s="44">
        <v>4.68</v>
      </c>
      <c r="Z95" s="44">
        <v>4.68</v>
      </c>
      <c r="AA95" s="44">
        <v>4.68</v>
      </c>
    </row>
    <row r="96" spans="1:27" ht="12.75" hidden="1" customHeight="1" outlineLevel="1" x14ac:dyDescent="0.2">
      <c r="A96" s="89" t="s">
        <v>1537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collapsed="1" x14ac:dyDescent="0.2">
      <c r="A97" s="88" t="s">
        <v>1538</v>
      </c>
      <c r="B97" s="28" t="str">
        <f>"19"&amp;"."&amp;$B$776&amp;"."&amp;$B$777</f>
        <v>19.09.2023</v>
      </c>
      <c r="C97" s="80" t="s">
        <v>76</v>
      </c>
      <c r="D97" s="81">
        <f>ROUND(((D98+D99+D101+D100)/1000),5)</f>
        <v>2.4470800000000001</v>
      </c>
      <c r="E97" s="81">
        <f>ROUND(((E98+E99+E101+E100)/1000),5)</f>
        <v>2.3995299999999999</v>
      </c>
      <c r="F97" s="81">
        <f>ROUND(((F98+F99+F101+F100)/1000),5)</f>
        <v>2.3320699999999999</v>
      </c>
      <c r="G97" s="81">
        <f t="shared" ref="G97:AA97" si="54">ROUND(((G98+G99+G101+G100)/1000),5)</f>
        <v>2.3273199999999998</v>
      </c>
      <c r="H97" s="81">
        <f t="shared" si="54"/>
        <v>2.4061900000000001</v>
      </c>
      <c r="I97" s="81">
        <f t="shared" si="54"/>
        <v>2.5451899999999998</v>
      </c>
      <c r="J97" s="81">
        <f t="shared" si="54"/>
        <v>2.6838299999999999</v>
      </c>
      <c r="K97" s="81">
        <f t="shared" si="54"/>
        <v>2.9197799999999998</v>
      </c>
      <c r="L97" s="81">
        <f t="shared" si="54"/>
        <v>3.2220399999999998</v>
      </c>
      <c r="M97" s="81">
        <f t="shared" si="54"/>
        <v>3.5292400000000002</v>
      </c>
      <c r="N97" s="81">
        <f t="shared" si="54"/>
        <v>3.5509499999999998</v>
      </c>
      <c r="O97" s="81">
        <f t="shared" si="54"/>
        <v>3.5334500000000002</v>
      </c>
      <c r="P97" s="81">
        <f t="shared" si="54"/>
        <v>3.5109699999999999</v>
      </c>
      <c r="Q97" s="81">
        <f t="shared" si="54"/>
        <v>3.5281199999999999</v>
      </c>
      <c r="R97" s="81">
        <f t="shared" si="54"/>
        <v>3.2489400000000002</v>
      </c>
      <c r="S97" s="81">
        <f t="shared" si="54"/>
        <v>3.2511199999999998</v>
      </c>
      <c r="T97" s="81">
        <f t="shared" si="54"/>
        <v>3.2257400000000001</v>
      </c>
      <c r="U97" s="81">
        <f t="shared" si="54"/>
        <v>3.1928800000000002</v>
      </c>
      <c r="V97" s="81">
        <f t="shared" si="54"/>
        <v>3.2513800000000002</v>
      </c>
      <c r="W97" s="81">
        <f t="shared" si="54"/>
        <v>3.35547</v>
      </c>
      <c r="X97" s="81">
        <f t="shared" si="54"/>
        <v>3.3491599999999999</v>
      </c>
      <c r="Y97" s="81">
        <f t="shared" si="54"/>
        <v>3.2513399999999999</v>
      </c>
      <c r="Z97" s="81">
        <f t="shared" si="54"/>
        <v>2.8850099999999999</v>
      </c>
      <c r="AA97" s="81">
        <f t="shared" si="54"/>
        <v>2.6491500000000001</v>
      </c>
    </row>
    <row r="98" spans="1:27" ht="12.75" hidden="1" customHeight="1" outlineLevel="1" x14ac:dyDescent="0.2">
      <c r="A98" s="89" t="s">
        <v>1539</v>
      </c>
      <c r="B98" s="63" t="s">
        <v>230</v>
      </c>
      <c r="C98" s="43" t="s">
        <v>79</v>
      </c>
      <c r="D98" s="44">
        <v>1260.75</v>
      </c>
      <c r="E98" s="44">
        <v>1213.2</v>
      </c>
      <c r="F98" s="44">
        <v>1145.74</v>
      </c>
      <c r="G98" s="44">
        <v>1140.99</v>
      </c>
      <c r="H98" s="44">
        <v>1219.8599999999999</v>
      </c>
      <c r="I98" s="44">
        <v>1358.86</v>
      </c>
      <c r="J98" s="44">
        <v>1497.5</v>
      </c>
      <c r="K98" s="44">
        <v>1733.45</v>
      </c>
      <c r="L98" s="44">
        <v>2035.71</v>
      </c>
      <c r="M98" s="44">
        <v>2342.91</v>
      </c>
      <c r="N98" s="44">
        <v>2364.62</v>
      </c>
      <c r="O98" s="44">
        <v>2347.12</v>
      </c>
      <c r="P98" s="44">
        <v>2324.64</v>
      </c>
      <c r="Q98" s="44">
        <v>2341.79</v>
      </c>
      <c r="R98" s="44">
        <v>2062.61</v>
      </c>
      <c r="S98" s="44">
        <v>2064.79</v>
      </c>
      <c r="T98" s="44">
        <v>2039.41</v>
      </c>
      <c r="U98" s="44">
        <v>2006.55</v>
      </c>
      <c r="V98" s="44">
        <v>2065.0500000000002</v>
      </c>
      <c r="W98" s="44">
        <v>2169.14</v>
      </c>
      <c r="X98" s="44">
        <v>2162.83</v>
      </c>
      <c r="Y98" s="44">
        <v>2065.0100000000002</v>
      </c>
      <c r="Z98" s="44">
        <v>1698.68</v>
      </c>
      <c r="AA98" s="44">
        <v>1462.82</v>
      </c>
    </row>
    <row r="99" spans="1:27" ht="12.75" hidden="1" customHeight="1" outlineLevel="1" x14ac:dyDescent="0.2">
      <c r="A99" s="89" t="s">
        <v>1540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89" t="s">
        <v>1541</v>
      </c>
      <c r="B100" s="63" t="s">
        <v>83</v>
      </c>
      <c r="C100" s="43" t="s">
        <v>79</v>
      </c>
      <c r="D100" s="44">
        <v>4.68</v>
      </c>
      <c r="E100" s="44">
        <v>4.68</v>
      </c>
      <c r="F100" s="44">
        <v>4.68</v>
      </c>
      <c r="G100" s="44">
        <v>4.68</v>
      </c>
      <c r="H100" s="44">
        <v>4.68</v>
      </c>
      <c r="I100" s="44">
        <v>4.68</v>
      </c>
      <c r="J100" s="44">
        <v>4.68</v>
      </c>
      <c r="K100" s="44">
        <v>4.68</v>
      </c>
      <c r="L100" s="44">
        <v>4.68</v>
      </c>
      <c r="M100" s="44">
        <v>4.68</v>
      </c>
      <c r="N100" s="44">
        <v>4.68</v>
      </c>
      <c r="O100" s="44">
        <v>4.68</v>
      </c>
      <c r="P100" s="44">
        <v>4.68</v>
      </c>
      <c r="Q100" s="44">
        <v>4.68</v>
      </c>
      <c r="R100" s="44">
        <v>4.68</v>
      </c>
      <c r="S100" s="44">
        <v>4.68</v>
      </c>
      <c r="T100" s="44">
        <v>4.68</v>
      </c>
      <c r="U100" s="44">
        <v>4.68</v>
      </c>
      <c r="V100" s="44">
        <v>4.68</v>
      </c>
      <c r="W100" s="44">
        <v>4.68</v>
      </c>
      <c r="X100" s="44">
        <v>4.68</v>
      </c>
      <c r="Y100" s="44">
        <v>4.68</v>
      </c>
      <c r="Z100" s="44">
        <v>4.68</v>
      </c>
      <c r="AA100" s="44">
        <v>4.68</v>
      </c>
    </row>
    <row r="101" spans="1:27" ht="12.75" hidden="1" customHeight="1" outlineLevel="1" x14ac:dyDescent="0.2">
      <c r="A101" s="89" t="s">
        <v>1542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collapsed="1" x14ac:dyDescent="0.2">
      <c r="A102" s="88" t="s">
        <v>1543</v>
      </c>
      <c r="B102" s="28" t="str">
        <f>"20"&amp;"."&amp;$B$776&amp;"."&amp;$B$777</f>
        <v>20.09.2023</v>
      </c>
      <c r="C102" s="80" t="s">
        <v>76</v>
      </c>
      <c r="D102" s="81">
        <f>ROUND(((D103+D104+D106+D105)/1000),5)</f>
        <v>2.4544600000000001</v>
      </c>
      <c r="E102" s="81">
        <f>ROUND(((E103+E104+E106+E105)/1000),5)</f>
        <v>2.3346399999999998</v>
      </c>
      <c r="F102" s="81">
        <f>ROUND(((F103+F104+F106+F105)/1000),5)</f>
        <v>2.2835200000000002</v>
      </c>
      <c r="G102" s="81">
        <f t="shared" ref="G102:AA102" si="57">ROUND(((G103+G104+G106+G105)/1000),5)</f>
        <v>2.2697600000000002</v>
      </c>
      <c r="H102" s="81">
        <f t="shared" si="57"/>
        <v>2.3407800000000001</v>
      </c>
      <c r="I102" s="81">
        <f t="shared" si="57"/>
        <v>2.49316</v>
      </c>
      <c r="J102" s="81">
        <f t="shared" si="57"/>
        <v>2.6746699999999999</v>
      </c>
      <c r="K102" s="81">
        <f t="shared" si="57"/>
        <v>2.8968500000000001</v>
      </c>
      <c r="L102" s="81">
        <f t="shared" si="57"/>
        <v>3.1673200000000001</v>
      </c>
      <c r="M102" s="81">
        <f t="shared" si="57"/>
        <v>3.7402600000000001</v>
      </c>
      <c r="N102" s="81">
        <f t="shared" si="57"/>
        <v>3.7799100000000001</v>
      </c>
      <c r="O102" s="81">
        <f t="shared" si="57"/>
        <v>3.7425299999999999</v>
      </c>
      <c r="P102" s="81">
        <f t="shared" si="57"/>
        <v>3.5982400000000001</v>
      </c>
      <c r="Q102" s="81">
        <f t="shared" si="57"/>
        <v>3.7418900000000002</v>
      </c>
      <c r="R102" s="81">
        <f t="shared" si="57"/>
        <v>3.2533500000000002</v>
      </c>
      <c r="S102" s="81">
        <f t="shared" si="57"/>
        <v>3.2518500000000001</v>
      </c>
      <c r="T102" s="81">
        <f t="shared" si="57"/>
        <v>3.2386699999999999</v>
      </c>
      <c r="U102" s="81">
        <f t="shared" si="57"/>
        <v>3.21868</v>
      </c>
      <c r="V102" s="81">
        <f t="shared" si="57"/>
        <v>3.25854</v>
      </c>
      <c r="W102" s="81">
        <f t="shared" si="57"/>
        <v>3.3481700000000001</v>
      </c>
      <c r="X102" s="81">
        <f t="shared" si="57"/>
        <v>3.4930599999999998</v>
      </c>
      <c r="Y102" s="81">
        <f t="shared" si="57"/>
        <v>3.2323300000000001</v>
      </c>
      <c r="Z102" s="81">
        <f t="shared" si="57"/>
        <v>2.9153500000000001</v>
      </c>
      <c r="AA102" s="81">
        <f t="shared" si="57"/>
        <v>2.6259100000000002</v>
      </c>
    </row>
    <row r="103" spans="1:27" ht="12.75" hidden="1" customHeight="1" outlineLevel="1" x14ac:dyDescent="0.2">
      <c r="A103" s="89" t="s">
        <v>1544</v>
      </c>
      <c r="B103" s="63" t="s">
        <v>230</v>
      </c>
      <c r="C103" s="43" t="s">
        <v>79</v>
      </c>
      <c r="D103" s="44">
        <v>1268.1300000000001</v>
      </c>
      <c r="E103" s="44">
        <v>1148.31</v>
      </c>
      <c r="F103" s="44">
        <v>1097.19</v>
      </c>
      <c r="G103" s="44">
        <v>1083.43</v>
      </c>
      <c r="H103" s="44">
        <v>1154.45</v>
      </c>
      <c r="I103" s="44">
        <v>1306.83</v>
      </c>
      <c r="J103" s="44">
        <v>1488.34</v>
      </c>
      <c r="K103" s="44">
        <v>1710.52</v>
      </c>
      <c r="L103" s="44">
        <v>1980.99</v>
      </c>
      <c r="M103" s="44">
        <v>2553.9299999999998</v>
      </c>
      <c r="N103" s="44">
        <v>2593.58</v>
      </c>
      <c r="O103" s="44">
        <v>2556.1999999999998</v>
      </c>
      <c r="P103" s="44">
        <v>2411.91</v>
      </c>
      <c r="Q103" s="44">
        <v>2555.56</v>
      </c>
      <c r="R103" s="44">
        <v>2067.02</v>
      </c>
      <c r="S103" s="44">
        <v>2065.52</v>
      </c>
      <c r="T103" s="44">
        <v>2052.34</v>
      </c>
      <c r="U103" s="44">
        <v>2032.35</v>
      </c>
      <c r="V103" s="44">
        <v>2072.21</v>
      </c>
      <c r="W103" s="44">
        <v>2161.84</v>
      </c>
      <c r="X103" s="44">
        <v>2306.73</v>
      </c>
      <c r="Y103" s="44">
        <v>2046</v>
      </c>
      <c r="Z103" s="44">
        <v>1729.02</v>
      </c>
      <c r="AA103" s="44">
        <v>1439.58</v>
      </c>
    </row>
    <row r="104" spans="1:27" ht="12.75" hidden="1" customHeight="1" outlineLevel="1" x14ac:dyDescent="0.2">
      <c r="A104" s="89" t="s">
        <v>1545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89" t="s">
        <v>1546</v>
      </c>
      <c r="B105" s="63" t="s">
        <v>83</v>
      </c>
      <c r="C105" s="43" t="s">
        <v>79</v>
      </c>
      <c r="D105" s="44">
        <v>4.68</v>
      </c>
      <c r="E105" s="44">
        <v>4.68</v>
      </c>
      <c r="F105" s="44">
        <v>4.68</v>
      </c>
      <c r="G105" s="44">
        <v>4.68</v>
      </c>
      <c r="H105" s="44">
        <v>4.68</v>
      </c>
      <c r="I105" s="44">
        <v>4.68</v>
      </c>
      <c r="J105" s="44">
        <v>4.68</v>
      </c>
      <c r="K105" s="44">
        <v>4.68</v>
      </c>
      <c r="L105" s="44">
        <v>4.68</v>
      </c>
      <c r="M105" s="44">
        <v>4.68</v>
      </c>
      <c r="N105" s="44">
        <v>4.68</v>
      </c>
      <c r="O105" s="44">
        <v>4.68</v>
      </c>
      <c r="P105" s="44">
        <v>4.68</v>
      </c>
      <c r="Q105" s="44">
        <v>4.68</v>
      </c>
      <c r="R105" s="44">
        <v>4.68</v>
      </c>
      <c r="S105" s="44">
        <v>4.68</v>
      </c>
      <c r="T105" s="44">
        <v>4.68</v>
      </c>
      <c r="U105" s="44">
        <v>4.68</v>
      </c>
      <c r="V105" s="44">
        <v>4.68</v>
      </c>
      <c r="W105" s="44">
        <v>4.68</v>
      </c>
      <c r="X105" s="44">
        <v>4.68</v>
      </c>
      <c r="Y105" s="44">
        <v>4.68</v>
      </c>
      <c r="Z105" s="44">
        <v>4.68</v>
      </c>
      <c r="AA105" s="44">
        <v>4.68</v>
      </c>
    </row>
    <row r="106" spans="1:27" ht="12.75" hidden="1" customHeight="1" outlineLevel="1" x14ac:dyDescent="0.2">
      <c r="A106" s="89" t="s">
        <v>1547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collapsed="1" x14ac:dyDescent="0.2">
      <c r="A107" s="88" t="s">
        <v>1548</v>
      </c>
      <c r="B107" s="28" t="str">
        <f>"21"&amp;"."&amp;$B$776&amp;"."&amp;$B$777</f>
        <v>21.09.2023</v>
      </c>
      <c r="C107" s="80" t="s">
        <v>76</v>
      </c>
      <c r="D107" s="81">
        <f>ROUND(((D108+D109+D111+D110)/1000),5)</f>
        <v>2.4366300000000001</v>
      </c>
      <c r="E107" s="81">
        <f>ROUND(((E108+E109+E111+E110)/1000),5)</f>
        <v>2.3371</v>
      </c>
      <c r="F107" s="81">
        <f>ROUND(((F108+F109+F111+F110)/1000),5)</f>
        <v>2.26763</v>
      </c>
      <c r="G107" s="81">
        <f t="shared" ref="G107:AA107" si="60">ROUND(((G108+G109+G111+G110)/1000),5)</f>
        <v>2.2797800000000001</v>
      </c>
      <c r="H107" s="81">
        <f t="shared" si="60"/>
        <v>2.36347</v>
      </c>
      <c r="I107" s="81">
        <f t="shared" si="60"/>
        <v>2.4830899999999998</v>
      </c>
      <c r="J107" s="81">
        <f t="shared" si="60"/>
        <v>2.6190699999999998</v>
      </c>
      <c r="K107" s="81">
        <f t="shared" si="60"/>
        <v>2.8321200000000002</v>
      </c>
      <c r="L107" s="81">
        <f t="shared" si="60"/>
        <v>3.17517</v>
      </c>
      <c r="M107" s="81">
        <f t="shared" si="60"/>
        <v>3.5125000000000002</v>
      </c>
      <c r="N107" s="81">
        <f t="shared" si="60"/>
        <v>3.5232899999999998</v>
      </c>
      <c r="O107" s="81">
        <f t="shared" si="60"/>
        <v>3.5213899999999998</v>
      </c>
      <c r="P107" s="81">
        <f t="shared" si="60"/>
        <v>3.5160399999999998</v>
      </c>
      <c r="Q107" s="81">
        <f t="shared" si="60"/>
        <v>3.5183900000000001</v>
      </c>
      <c r="R107" s="81">
        <f t="shared" si="60"/>
        <v>3.23028</v>
      </c>
      <c r="S107" s="81">
        <f t="shared" si="60"/>
        <v>3.2284000000000002</v>
      </c>
      <c r="T107" s="81">
        <f t="shared" si="60"/>
        <v>3.20851</v>
      </c>
      <c r="U107" s="81">
        <f t="shared" si="60"/>
        <v>3.1976200000000001</v>
      </c>
      <c r="V107" s="81">
        <f t="shared" si="60"/>
        <v>3.3230200000000001</v>
      </c>
      <c r="W107" s="81">
        <f t="shared" si="60"/>
        <v>3.3839000000000001</v>
      </c>
      <c r="X107" s="81">
        <f t="shared" si="60"/>
        <v>3.3584900000000002</v>
      </c>
      <c r="Y107" s="81">
        <f t="shared" si="60"/>
        <v>3.2046100000000002</v>
      </c>
      <c r="Z107" s="81">
        <f t="shared" si="60"/>
        <v>2.9222899999999998</v>
      </c>
      <c r="AA107" s="81">
        <f t="shared" si="60"/>
        <v>2.6555</v>
      </c>
    </row>
    <row r="108" spans="1:27" ht="12.75" hidden="1" customHeight="1" outlineLevel="1" x14ac:dyDescent="0.2">
      <c r="A108" s="89" t="s">
        <v>1549</v>
      </c>
      <c r="B108" s="63" t="s">
        <v>230</v>
      </c>
      <c r="C108" s="43" t="s">
        <v>79</v>
      </c>
      <c r="D108" s="44">
        <v>1250.3</v>
      </c>
      <c r="E108" s="44">
        <v>1150.77</v>
      </c>
      <c r="F108" s="44">
        <v>1081.3</v>
      </c>
      <c r="G108" s="44">
        <v>1093.45</v>
      </c>
      <c r="H108" s="44">
        <v>1177.1400000000001</v>
      </c>
      <c r="I108" s="44">
        <v>1296.76</v>
      </c>
      <c r="J108" s="44">
        <v>1432.74</v>
      </c>
      <c r="K108" s="44">
        <v>1645.79</v>
      </c>
      <c r="L108" s="44">
        <v>1988.84</v>
      </c>
      <c r="M108" s="44">
        <v>2326.17</v>
      </c>
      <c r="N108" s="44">
        <v>2336.96</v>
      </c>
      <c r="O108" s="44">
        <v>2335.06</v>
      </c>
      <c r="P108" s="44">
        <v>2329.71</v>
      </c>
      <c r="Q108" s="44">
        <v>2332.06</v>
      </c>
      <c r="R108" s="44">
        <v>2043.95</v>
      </c>
      <c r="S108" s="44">
        <v>2042.07</v>
      </c>
      <c r="T108" s="44">
        <v>2022.18</v>
      </c>
      <c r="U108" s="44">
        <v>2011.29</v>
      </c>
      <c r="V108" s="44">
        <v>2136.69</v>
      </c>
      <c r="W108" s="44">
        <v>2197.5700000000002</v>
      </c>
      <c r="X108" s="44">
        <v>2172.16</v>
      </c>
      <c r="Y108" s="44">
        <v>2018.28</v>
      </c>
      <c r="Z108" s="44">
        <v>1735.96</v>
      </c>
      <c r="AA108" s="44">
        <v>1469.17</v>
      </c>
    </row>
    <row r="109" spans="1:27" ht="12.75" hidden="1" customHeight="1" outlineLevel="1" x14ac:dyDescent="0.2">
      <c r="A109" s="89" t="s">
        <v>1550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89" t="s">
        <v>1551</v>
      </c>
      <c r="B110" s="63" t="s">
        <v>83</v>
      </c>
      <c r="C110" s="43" t="s">
        <v>79</v>
      </c>
      <c r="D110" s="44">
        <v>4.68</v>
      </c>
      <c r="E110" s="44">
        <v>4.68</v>
      </c>
      <c r="F110" s="44">
        <v>4.68</v>
      </c>
      <c r="G110" s="44">
        <v>4.68</v>
      </c>
      <c r="H110" s="44">
        <v>4.68</v>
      </c>
      <c r="I110" s="44">
        <v>4.68</v>
      </c>
      <c r="J110" s="44">
        <v>4.68</v>
      </c>
      <c r="K110" s="44">
        <v>4.68</v>
      </c>
      <c r="L110" s="44">
        <v>4.68</v>
      </c>
      <c r="M110" s="44">
        <v>4.68</v>
      </c>
      <c r="N110" s="44">
        <v>4.68</v>
      </c>
      <c r="O110" s="44">
        <v>4.68</v>
      </c>
      <c r="P110" s="44">
        <v>4.68</v>
      </c>
      <c r="Q110" s="44">
        <v>4.68</v>
      </c>
      <c r="R110" s="44">
        <v>4.68</v>
      </c>
      <c r="S110" s="44">
        <v>4.68</v>
      </c>
      <c r="T110" s="44">
        <v>4.68</v>
      </c>
      <c r="U110" s="44">
        <v>4.68</v>
      </c>
      <c r="V110" s="44">
        <v>4.68</v>
      </c>
      <c r="W110" s="44">
        <v>4.68</v>
      </c>
      <c r="X110" s="44">
        <v>4.68</v>
      </c>
      <c r="Y110" s="44">
        <v>4.68</v>
      </c>
      <c r="Z110" s="44">
        <v>4.68</v>
      </c>
      <c r="AA110" s="44">
        <v>4.68</v>
      </c>
    </row>
    <row r="111" spans="1:27" ht="12.75" hidden="1" customHeight="1" outlineLevel="1" x14ac:dyDescent="0.2">
      <c r="A111" s="89" t="s">
        <v>1552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collapsed="1" x14ac:dyDescent="0.2">
      <c r="A112" s="88" t="s">
        <v>1553</v>
      </c>
      <c r="B112" s="28" t="str">
        <f>"22"&amp;"."&amp;$B$776&amp;"."&amp;$B$777</f>
        <v>22.09.2023</v>
      </c>
      <c r="C112" s="80" t="s">
        <v>76</v>
      </c>
      <c r="D112" s="81">
        <f>ROUND(((D113+D114+D116+D115)/1000),5)</f>
        <v>2.4388800000000002</v>
      </c>
      <c r="E112" s="81">
        <f>ROUND(((E113+E114+E116+E115)/1000),5)</f>
        <v>2.33351</v>
      </c>
      <c r="F112" s="81">
        <f>ROUND(((F113+F114+F116+F115)/1000),5)</f>
        <v>2.2791399999999999</v>
      </c>
      <c r="G112" s="81">
        <f t="shared" ref="G112:AA112" si="63">ROUND(((G113+G114+G116+G115)/1000),5)</f>
        <v>2.27976</v>
      </c>
      <c r="H112" s="81">
        <f t="shared" si="63"/>
        <v>2.3461599999999998</v>
      </c>
      <c r="I112" s="81">
        <f t="shared" si="63"/>
        <v>2.5219999999999998</v>
      </c>
      <c r="J112" s="81">
        <f t="shared" si="63"/>
        <v>2.7158699999999998</v>
      </c>
      <c r="K112" s="81">
        <f t="shared" si="63"/>
        <v>2.9305400000000001</v>
      </c>
      <c r="L112" s="81">
        <f t="shared" si="63"/>
        <v>3.1724600000000001</v>
      </c>
      <c r="M112" s="81">
        <f t="shared" si="63"/>
        <v>3.3494899999999999</v>
      </c>
      <c r="N112" s="81">
        <f t="shared" si="63"/>
        <v>3.3645200000000002</v>
      </c>
      <c r="O112" s="81">
        <f t="shared" si="63"/>
        <v>3.5194999999999999</v>
      </c>
      <c r="P112" s="81">
        <f t="shared" si="63"/>
        <v>3.3224300000000002</v>
      </c>
      <c r="Q112" s="81">
        <f t="shared" si="63"/>
        <v>3.3549699999999998</v>
      </c>
      <c r="R112" s="81">
        <f t="shared" si="63"/>
        <v>3.2359100000000001</v>
      </c>
      <c r="S112" s="81">
        <f t="shared" si="63"/>
        <v>3.2264699999999999</v>
      </c>
      <c r="T112" s="81">
        <f t="shared" si="63"/>
        <v>3.2232500000000002</v>
      </c>
      <c r="U112" s="81">
        <f t="shared" si="63"/>
        <v>3.19957</v>
      </c>
      <c r="V112" s="81">
        <f t="shared" si="63"/>
        <v>3.2721</v>
      </c>
      <c r="W112" s="81">
        <f t="shared" si="63"/>
        <v>3.30253</v>
      </c>
      <c r="X112" s="81">
        <f t="shared" si="63"/>
        <v>3.2980200000000002</v>
      </c>
      <c r="Y112" s="81">
        <f t="shared" si="63"/>
        <v>3.2138399999999998</v>
      </c>
      <c r="Z112" s="81">
        <f t="shared" si="63"/>
        <v>2.9359600000000001</v>
      </c>
      <c r="AA112" s="81">
        <f t="shared" si="63"/>
        <v>2.7426400000000002</v>
      </c>
    </row>
    <row r="113" spans="1:27" ht="12.75" hidden="1" customHeight="1" outlineLevel="1" x14ac:dyDescent="0.2">
      <c r="A113" s="89" t="s">
        <v>1554</v>
      </c>
      <c r="B113" s="63" t="s">
        <v>230</v>
      </c>
      <c r="C113" s="43" t="s">
        <v>79</v>
      </c>
      <c r="D113" s="44">
        <v>1252.55</v>
      </c>
      <c r="E113" s="44">
        <v>1147.18</v>
      </c>
      <c r="F113" s="44">
        <v>1092.81</v>
      </c>
      <c r="G113" s="44">
        <v>1093.43</v>
      </c>
      <c r="H113" s="44">
        <v>1159.83</v>
      </c>
      <c r="I113" s="44">
        <v>1335.67</v>
      </c>
      <c r="J113" s="44">
        <v>1529.54</v>
      </c>
      <c r="K113" s="44">
        <v>1744.21</v>
      </c>
      <c r="L113" s="44">
        <v>1986.13</v>
      </c>
      <c r="M113" s="44">
        <v>2163.16</v>
      </c>
      <c r="N113" s="44">
        <v>2178.19</v>
      </c>
      <c r="O113" s="44">
        <v>2333.17</v>
      </c>
      <c r="P113" s="44">
        <v>2136.1</v>
      </c>
      <c r="Q113" s="44">
        <v>2168.64</v>
      </c>
      <c r="R113" s="44">
        <v>2049.58</v>
      </c>
      <c r="S113" s="44">
        <v>2040.14</v>
      </c>
      <c r="T113" s="44">
        <v>2036.92</v>
      </c>
      <c r="U113" s="44">
        <v>2013.24</v>
      </c>
      <c r="V113" s="44">
        <v>2085.77</v>
      </c>
      <c r="W113" s="44">
        <v>2116.1999999999998</v>
      </c>
      <c r="X113" s="44">
        <v>2111.69</v>
      </c>
      <c r="Y113" s="44">
        <v>2027.51</v>
      </c>
      <c r="Z113" s="44">
        <v>1749.63</v>
      </c>
      <c r="AA113" s="44">
        <v>1556.31</v>
      </c>
    </row>
    <row r="114" spans="1:27" ht="12.75" hidden="1" customHeight="1" outlineLevel="1" x14ac:dyDescent="0.2">
      <c r="A114" s="89" t="s">
        <v>1555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89" t="s">
        <v>1556</v>
      </c>
      <c r="B115" s="63" t="s">
        <v>83</v>
      </c>
      <c r="C115" s="43" t="s">
        <v>79</v>
      </c>
      <c r="D115" s="44">
        <v>4.68</v>
      </c>
      <c r="E115" s="44">
        <v>4.68</v>
      </c>
      <c r="F115" s="44">
        <v>4.68</v>
      </c>
      <c r="G115" s="44">
        <v>4.68</v>
      </c>
      <c r="H115" s="44">
        <v>4.68</v>
      </c>
      <c r="I115" s="44">
        <v>4.68</v>
      </c>
      <c r="J115" s="44">
        <v>4.68</v>
      </c>
      <c r="K115" s="44">
        <v>4.68</v>
      </c>
      <c r="L115" s="44">
        <v>4.68</v>
      </c>
      <c r="M115" s="44">
        <v>4.68</v>
      </c>
      <c r="N115" s="44">
        <v>4.68</v>
      </c>
      <c r="O115" s="44">
        <v>4.68</v>
      </c>
      <c r="P115" s="44">
        <v>4.68</v>
      </c>
      <c r="Q115" s="44">
        <v>4.68</v>
      </c>
      <c r="R115" s="44">
        <v>4.68</v>
      </c>
      <c r="S115" s="44">
        <v>4.68</v>
      </c>
      <c r="T115" s="44">
        <v>4.68</v>
      </c>
      <c r="U115" s="44">
        <v>4.68</v>
      </c>
      <c r="V115" s="44">
        <v>4.68</v>
      </c>
      <c r="W115" s="44">
        <v>4.68</v>
      </c>
      <c r="X115" s="44">
        <v>4.68</v>
      </c>
      <c r="Y115" s="44">
        <v>4.68</v>
      </c>
      <c r="Z115" s="44">
        <v>4.68</v>
      </c>
      <c r="AA115" s="44">
        <v>4.68</v>
      </c>
    </row>
    <row r="116" spans="1:27" ht="12.75" hidden="1" customHeight="1" outlineLevel="1" x14ac:dyDescent="0.2">
      <c r="A116" s="89" t="s">
        <v>1557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collapsed="1" x14ac:dyDescent="0.2">
      <c r="A117" s="88" t="s">
        <v>1558</v>
      </c>
      <c r="B117" s="28" t="str">
        <f>"23"&amp;"."&amp;$B$776&amp;"."&amp;$B$777</f>
        <v>23.09.2023</v>
      </c>
      <c r="C117" s="80" t="s">
        <v>76</v>
      </c>
      <c r="D117" s="81">
        <f>ROUND(((D118+D119+D121+D120)/1000),5)</f>
        <v>2.7652399999999999</v>
      </c>
      <c r="E117" s="81">
        <f>ROUND(((E118+E119+E121+E120)/1000),5)</f>
        <v>2.6146799999999999</v>
      </c>
      <c r="F117" s="81">
        <f>ROUND(((F118+F119+F121+F120)/1000),5)</f>
        <v>2.512</v>
      </c>
      <c r="G117" s="81">
        <f t="shared" ref="G117:AA117" si="66">ROUND(((G118+G119+G121+G120)/1000),5)</f>
        <v>2.45736</v>
      </c>
      <c r="H117" s="81">
        <f t="shared" si="66"/>
        <v>2.5380799999999999</v>
      </c>
      <c r="I117" s="81">
        <f t="shared" si="66"/>
        <v>2.5556199999999998</v>
      </c>
      <c r="J117" s="81">
        <f t="shared" si="66"/>
        <v>2.65062</v>
      </c>
      <c r="K117" s="81">
        <f t="shared" si="66"/>
        <v>2.7755100000000001</v>
      </c>
      <c r="L117" s="81">
        <f t="shared" si="66"/>
        <v>3.0212599999999998</v>
      </c>
      <c r="M117" s="81">
        <f t="shared" si="66"/>
        <v>3.1664500000000002</v>
      </c>
      <c r="N117" s="81">
        <f t="shared" si="66"/>
        <v>3.26254</v>
      </c>
      <c r="O117" s="81">
        <f t="shared" si="66"/>
        <v>3.2946900000000001</v>
      </c>
      <c r="P117" s="81">
        <f t="shared" si="66"/>
        <v>3.4919699999999998</v>
      </c>
      <c r="Q117" s="81">
        <f t="shared" si="66"/>
        <v>3.5178400000000001</v>
      </c>
      <c r="R117" s="81">
        <f t="shared" si="66"/>
        <v>3.50773</v>
      </c>
      <c r="S117" s="81">
        <f t="shared" si="66"/>
        <v>3.38259</v>
      </c>
      <c r="T117" s="81">
        <f t="shared" si="66"/>
        <v>3.32423</v>
      </c>
      <c r="U117" s="81">
        <f t="shared" si="66"/>
        <v>3.2545899999999999</v>
      </c>
      <c r="V117" s="81">
        <f t="shared" si="66"/>
        <v>3.3905799999999999</v>
      </c>
      <c r="W117" s="81">
        <f t="shared" si="66"/>
        <v>3.4348700000000001</v>
      </c>
      <c r="X117" s="81">
        <f t="shared" si="66"/>
        <v>3.5382600000000002</v>
      </c>
      <c r="Y117" s="81">
        <f t="shared" si="66"/>
        <v>3.2147399999999999</v>
      </c>
      <c r="Z117" s="81">
        <f t="shared" si="66"/>
        <v>2.8521700000000001</v>
      </c>
      <c r="AA117" s="81">
        <f t="shared" si="66"/>
        <v>2.6731400000000001</v>
      </c>
    </row>
    <row r="118" spans="1:27" ht="12.75" hidden="1" customHeight="1" outlineLevel="1" x14ac:dyDescent="0.2">
      <c r="A118" s="89" t="s">
        <v>1559</v>
      </c>
      <c r="B118" s="63" t="s">
        <v>230</v>
      </c>
      <c r="C118" s="43" t="s">
        <v>79</v>
      </c>
      <c r="D118" s="44">
        <v>1578.91</v>
      </c>
      <c r="E118" s="44">
        <v>1428.35</v>
      </c>
      <c r="F118" s="44">
        <v>1325.67</v>
      </c>
      <c r="G118" s="44">
        <v>1271.03</v>
      </c>
      <c r="H118" s="44">
        <v>1351.75</v>
      </c>
      <c r="I118" s="44">
        <v>1369.29</v>
      </c>
      <c r="J118" s="44">
        <v>1464.29</v>
      </c>
      <c r="K118" s="44">
        <v>1589.18</v>
      </c>
      <c r="L118" s="44">
        <v>1834.93</v>
      </c>
      <c r="M118" s="44">
        <v>1980.12</v>
      </c>
      <c r="N118" s="44">
        <v>2076.21</v>
      </c>
      <c r="O118" s="44">
        <v>2108.36</v>
      </c>
      <c r="P118" s="44">
        <v>2305.64</v>
      </c>
      <c r="Q118" s="44">
        <v>2331.5100000000002</v>
      </c>
      <c r="R118" s="44">
        <v>2321.4</v>
      </c>
      <c r="S118" s="44">
        <v>2196.2600000000002</v>
      </c>
      <c r="T118" s="44">
        <v>2137.9</v>
      </c>
      <c r="U118" s="44">
        <v>2068.2600000000002</v>
      </c>
      <c r="V118" s="44">
        <v>2204.25</v>
      </c>
      <c r="W118" s="44">
        <v>2248.54</v>
      </c>
      <c r="X118" s="44">
        <v>2351.9299999999998</v>
      </c>
      <c r="Y118" s="44">
        <v>2028.41</v>
      </c>
      <c r="Z118" s="44">
        <v>1665.84</v>
      </c>
      <c r="AA118" s="44">
        <v>1486.81</v>
      </c>
    </row>
    <row r="119" spans="1:27" ht="12.75" hidden="1" customHeight="1" outlineLevel="1" x14ac:dyDescent="0.2">
      <c r="A119" s="89" t="s">
        <v>1560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89" t="s">
        <v>1561</v>
      </c>
      <c r="B120" s="63" t="s">
        <v>83</v>
      </c>
      <c r="C120" s="43" t="s">
        <v>79</v>
      </c>
      <c r="D120" s="44">
        <v>4.68</v>
      </c>
      <c r="E120" s="44">
        <v>4.68</v>
      </c>
      <c r="F120" s="44">
        <v>4.68</v>
      </c>
      <c r="G120" s="44">
        <v>4.68</v>
      </c>
      <c r="H120" s="44">
        <v>4.68</v>
      </c>
      <c r="I120" s="44">
        <v>4.68</v>
      </c>
      <c r="J120" s="44">
        <v>4.68</v>
      </c>
      <c r="K120" s="44">
        <v>4.68</v>
      </c>
      <c r="L120" s="44">
        <v>4.68</v>
      </c>
      <c r="M120" s="44">
        <v>4.68</v>
      </c>
      <c r="N120" s="44">
        <v>4.68</v>
      </c>
      <c r="O120" s="44">
        <v>4.68</v>
      </c>
      <c r="P120" s="44">
        <v>4.68</v>
      </c>
      <c r="Q120" s="44">
        <v>4.68</v>
      </c>
      <c r="R120" s="44">
        <v>4.68</v>
      </c>
      <c r="S120" s="44">
        <v>4.68</v>
      </c>
      <c r="T120" s="44">
        <v>4.68</v>
      </c>
      <c r="U120" s="44">
        <v>4.68</v>
      </c>
      <c r="V120" s="44">
        <v>4.68</v>
      </c>
      <c r="W120" s="44">
        <v>4.68</v>
      </c>
      <c r="X120" s="44">
        <v>4.68</v>
      </c>
      <c r="Y120" s="44">
        <v>4.68</v>
      </c>
      <c r="Z120" s="44">
        <v>4.68</v>
      </c>
      <c r="AA120" s="44">
        <v>4.68</v>
      </c>
    </row>
    <row r="121" spans="1:27" ht="12.75" hidden="1" customHeight="1" outlineLevel="1" x14ac:dyDescent="0.2">
      <c r="A121" s="89" t="s">
        <v>1562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collapsed="1" x14ac:dyDescent="0.2">
      <c r="A122" s="88" t="s">
        <v>1563</v>
      </c>
      <c r="B122" s="28" t="str">
        <f>"24"&amp;"."&amp;$B$776&amp;"."&amp;$B$777</f>
        <v>24.09.2023</v>
      </c>
      <c r="C122" s="80" t="s">
        <v>76</v>
      </c>
      <c r="D122" s="81">
        <f>ROUND(((D123+D124+D126+D125)/1000),5)</f>
        <v>2.48949</v>
      </c>
      <c r="E122" s="81">
        <f>ROUND(((E123+E124+E126+E125)/1000),5)</f>
        <v>2.3341599999999998</v>
      </c>
      <c r="F122" s="81">
        <f>ROUND(((F123+F124+F126+F125)/1000),5)</f>
        <v>2.2606600000000001</v>
      </c>
      <c r="G122" s="81">
        <f t="shared" ref="G122:AA122" si="69">ROUND(((G123+G124+G126+G125)/1000),5)</f>
        <v>2.2097899999999999</v>
      </c>
      <c r="H122" s="81">
        <f t="shared" si="69"/>
        <v>2.2672099999999999</v>
      </c>
      <c r="I122" s="81">
        <f t="shared" si="69"/>
        <v>2.3126899999999999</v>
      </c>
      <c r="J122" s="81">
        <f t="shared" si="69"/>
        <v>2.0628199999999999</v>
      </c>
      <c r="K122" s="81">
        <f t="shared" si="69"/>
        <v>2.5592899999999998</v>
      </c>
      <c r="L122" s="81">
        <f t="shared" si="69"/>
        <v>2.7633000000000001</v>
      </c>
      <c r="M122" s="81">
        <f t="shared" si="69"/>
        <v>2.9269599999999998</v>
      </c>
      <c r="N122" s="81">
        <f t="shared" si="69"/>
        <v>2.9743300000000001</v>
      </c>
      <c r="O122" s="81">
        <f t="shared" si="69"/>
        <v>2.98482</v>
      </c>
      <c r="P122" s="81">
        <f t="shared" si="69"/>
        <v>2.9758599999999999</v>
      </c>
      <c r="Q122" s="81">
        <f t="shared" si="69"/>
        <v>2.9890099999999999</v>
      </c>
      <c r="R122" s="81">
        <f t="shared" si="69"/>
        <v>3.0048900000000001</v>
      </c>
      <c r="S122" s="81">
        <f t="shared" si="69"/>
        <v>3.0411100000000002</v>
      </c>
      <c r="T122" s="81">
        <f t="shared" si="69"/>
        <v>3.0566300000000002</v>
      </c>
      <c r="U122" s="81">
        <f t="shared" si="69"/>
        <v>3.05687</v>
      </c>
      <c r="V122" s="81">
        <f t="shared" si="69"/>
        <v>3.2483300000000002</v>
      </c>
      <c r="W122" s="81">
        <f t="shared" si="69"/>
        <v>3.3600599999999998</v>
      </c>
      <c r="X122" s="81">
        <f t="shared" si="69"/>
        <v>3.3951099999999999</v>
      </c>
      <c r="Y122" s="81">
        <f t="shared" si="69"/>
        <v>3.1585000000000001</v>
      </c>
      <c r="Z122" s="81">
        <f t="shared" si="69"/>
        <v>2.7995299999999999</v>
      </c>
      <c r="AA122" s="81">
        <f t="shared" si="69"/>
        <v>2.4965999999999999</v>
      </c>
    </row>
    <row r="123" spans="1:27" ht="12.75" hidden="1" customHeight="1" outlineLevel="1" x14ac:dyDescent="0.2">
      <c r="A123" s="89" t="s">
        <v>1564</v>
      </c>
      <c r="B123" s="63" t="s">
        <v>230</v>
      </c>
      <c r="C123" s="43" t="s">
        <v>79</v>
      </c>
      <c r="D123" s="44">
        <v>1303.1600000000001</v>
      </c>
      <c r="E123" s="44">
        <v>1147.83</v>
      </c>
      <c r="F123" s="44">
        <v>1074.33</v>
      </c>
      <c r="G123" s="44">
        <v>1023.46</v>
      </c>
      <c r="H123" s="44">
        <v>1080.8800000000001</v>
      </c>
      <c r="I123" s="44">
        <v>1126.3599999999999</v>
      </c>
      <c r="J123" s="44">
        <v>876.49</v>
      </c>
      <c r="K123" s="44">
        <v>1372.96</v>
      </c>
      <c r="L123" s="44">
        <v>1576.97</v>
      </c>
      <c r="M123" s="44">
        <v>1740.63</v>
      </c>
      <c r="N123" s="44">
        <v>1788</v>
      </c>
      <c r="O123" s="44">
        <v>1798.49</v>
      </c>
      <c r="P123" s="44">
        <v>1789.53</v>
      </c>
      <c r="Q123" s="44">
        <v>1802.68</v>
      </c>
      <c r="R123" s="44">
        <v>1818.56</v>
      </c>
      <c r="S123" s="44">
        <v>1854.78</v>
      </c>
      <c r="T123" s="44">
        <v>1870.3</v>
      </c>
      <c r="U123" s="44">
        <v>1870.54</v>
      </c>
      <c r="V123" s="44">
        <v>2062</v>
      </c>
      <c r="W123" s="44">
        <v>2173.73</v>
      </c>
      <c r="X123" s="44">
        <v>2208.7800000000002</v>
      </c>
      <c r="Y123" s="44">
        <v>1972.17</v>
      </c>
      <c r="Z123" s="44">
        <v>1613.2</v>
      </c>
      <c r="AA123" s="44">
        <v>1310.27</v>
      </c>
    </row>
    <row r="124" spans="1:27" ht="12.75" hidden="1" customHeight="1" outlineLevel="1" x14ac:dyDescent="0.2">
      <c r="A124" s="89" t="s">
        <v>1565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89" t="s">
        <v>1566</v>
      </c>
      <c r="B125" s="63" t="s">
        <v>83</v>
      </c>
      <c r="C125" s="43" t="s">
        <v>79</v>
      </c>
      <c r="D125" s="44">
        <v>4.68</v>
      </c>
      <c r="E125" s="44">
        <v>4.68</v>
      </c>
      <c r="F125" s="44">
        <v>4.68</v>
      </c>
      <c r="G125" s="44">
        <v>4.68</v>
      </c>
      <c r="H125" s="44">
        <v>4.68</v>
      </c>
      <c r="I125" s="44">
        <v>4.68</v>
      </c>
      <c r="J125" s="44">
        <v>4.68</v>
      </c>
      <c r="K125" s="44">
        <v>4.68</v>
      </c>
      <c r="L125" s="44">
        <v>4.68</v>
      </c>
      <c r="M125" s="44">
        <v>4.68</v>
      </c>
      <c r="N125" s="44">
        <v>4.68</v>
      </c>
      <c r="O125" s="44">
        <v>4.68</v>
      </c>
      <c r="P125" s="44">
        <v>4.68</v>
      </c>
      <c r="Q125" s="44">
        <v>4.68</v>
      </c>
      <c r="R125" s="44">
        <v>4.68</v>
      </c>
      <c r="S125" s="44">
        <v>4.68</v>
      </c>
      <c r="T125" s="44">
        <v>4.68</v>
      </c>
      <c r="U125" s="44">
        <v>4.68</v>
      </c>
      <c r="V125" s="44">
        <v>4.68</v>
      </c>
      <c r="W125" s="44">
        <v>4.68</v>
      </c>
      <c r="X125" s="44">
        <v>4.68</v>
      </c>
      <c r="Y125" s="44">
        <v>4.68</v>
      </c>
      <c r="Z125" s="44">
        <v>4.68</v>
      </c>
      <c r="AA125" s="44">
        <v>4.68</v>
      </c>
    </row>
    <row r="126" spans="1:27" ht="12.75" hidden="1" customHeight="1" outlineLevel="1" x14ac:dyDescent="0.2">
      <c r="A126" s="89" t="s">
        <v>1567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collapsed="1" x14ac:dyDescent="0.2">
      <c r="A127" s="88" t="s">
        <v>1568</v>
      </c>
      <c r="B127" s="28" t="str">
        <f>"25"&amp;"."&amp;$B$776&amp;"."&amp;$B$777</f>
        <v>25.09.2023</v>
      </c>
      <c r="C127" s="80" t="s">
        <v>76</v>
      </c>
      <c r="D127" s="81">
        <f>ROUND(((D128+D129+D131+D130)/1000),5)</f>
        <v>2.3322699999999998</v>
      </c>
      <c r="E127" s="81">
        <f>ROUND(((E128+E129+E131+E130)/1000),5)</f>
        <v>2.1567099999999999</v>
      </c>
      <c r="F127" s="81">
        <f>ROUND(((F128+F129+F131+F130)/1000),5)</f>
        <v>1.3911</v>
      </c>
      <c r="G127" s="81">
        <f t="shared" ref="G127:AA127" si="72">ROUND(((G128+G129+G131+G130)/1000),5)</f>
        <v>1.3487100000000001</v>
      </c>
      <c r="H127" s="81">
        <f t="shared" si="72"/>
        <v>1.41527</v>
      </c>
      <c r="I127" s="81">
        <f t="shared" si="72"/>
        <v>2.4548999999999999</v>
      </c>
      <c r="J127" s="81">
        <f t="shared" si="72"/>
        <v>2.6169899999999999</v>
      </c>
      <c r="K127" s="81">
        <f t="shared" si="72"/>
        <v>2.84389</v>
      </c>
      <c r="L127" s="81">
        <f t="shared" si="72"/>
        <v>3.1669100000000001</v>
      </c>
      <c r="M127" s="81">
        <f t="shared" si="72"/>
        <v>3.3646600000000002</v>
      </c>
      <c r="N127" s="81">
        <f t="shared" si="72"/>
        <v>3.4529000000000001</v>
      </c>
      <c r="O127" s="81">
        <f t="shared" si="72"/>
        <v>3.4264999999999999</v>
      </c>
      <c r="P127" s="81">
        <f t="shared" si="72"/>
        <v>3.3947400000000001</v>
      </c>
      <c r="Q127" s="81">
        <f t="shared" si="72"/>
        <v>3.36592</v>
      </c>
      <c r="R127" s="81">
        <f t="shared" si="72"/>
        <v>3.35738</v>
      </c>
      <c r="S127" s="81">
        <f t="shared" si="72"/>
        <v>3.3566199999999999</v>
      </c>
      <c r="T127" s="81">
        <f t="shared" si="72"/>
        <v>3.3541799999999999</v>
      </c>
      <c r="U127" s="81">
        <f t="shared" si="72"/>
        <v>3.3405100000000001</v>
      </c>
      <c r="V127" s="81">
        <f t="shared" si="72"/>
        <v>3.4372600000000002</v>
      </c>
      <c r="W127" s="81">
        <f t="shared" si="72"/>
        <v>3.4821800000000001</v>
      </c>
      <c r="X127" s="81">
        <f t="shared" si="72"/>
        <v>3.4319000000000002</v>
      </c>
      <c r="Y127" s="81">
        <f t="shared" si="72"/>
        <v>3.2096900000000002</v>
      </c>
      <c r="Z127" s="81">
        <f t="shared" si="72"/>
        <v>2.6953900000000002</v>
      </c>
      <c r="AA127" s="81">
        <f t="shared" si="72"/>
        <v>2.4041299999999999</v>
      </c>
    </row>
    <row r="128" spans="1:27" ht="12.75" hidden="1" customHeight="1" outlineLevel="1" x14ac:dyDescent="0.2">
      <c r="A128" s="89" t="s">
        <v>1569</v>
      </c>
      <c r="B128" s="63" t="s">
        <v>230</v>
      </c>
      <c r="C128" s="43" t="s">
        <v>79</v>
      </c>
      <c r="D128" s="44">
        <v>1145.94</v>
      </c>
      <c r="E128" s="44">
        <v>970.38</v>
      </c>
      <c r="F128" s="44">
        <v>204.77</v>
      </c>
      <c r="G128" s="44">
        <v>162.38</v>
      </c>
      <c r="H128" s="44">
        <v>228.94</v>
      </c>
      <c r="I128" s="44">
        <v>1268.57</v>
      </c>
      <c r="J128" s="44">
        <v>1430.66</v>
      </c>
      <c r="K128" s="44">
        <v>1657.56</v>
      </c>
      <c r="L128" s="44">
        <v>1980.58</v>
      </c>
      <c r="M128" s="44">
        <v>2178.33</v>
      </c>
      <c r="N128" s="44">
        <v>2266.5700000000002</v>
      </c>
      <c r="O128" s="44">
        <v>2240.17</v>
      </c>
      <c r="P128" s="44">
        <v>2208.41</v>
      </c>
      <c r="Q128" s="44">
        <v>2179.59</v>
      </c>
      <c r="R128" s="44">
        <v>2171.0500000000002</v>
      </c>
      <c r="S128" s="44">
        <v>2170.29</v>
      </c>
      <c r="T128" s="44">
        <v>2167.85</v>
      </c>
      <c r="U128" s="44">
        <v>2154.1799999999998</v>
      </c>
      <c r="V128" s="44">
        <v>2250.9299999999998</v>
      </c>
      <c r="W128" s="44">
        <v>2295.85</v>
      </c>
      <c r="X128" s="44">
        <v>2245.5700000000002</v>
      </c>
      <c r="Y128" s="44">
        <v>2023.36</v>
      </c>
      <c r="Z128" s="44">
        <v>1509.06</v>
      </c>
      <c r="AA128" s="44">
        <v>1217.8</v>
      </c>
    </row>
    <row r="129" spans="1:27" ht="12.75" hidden="1" customHeight="1" outlineLevel="1" x14ac:dyDescent="0.2">
      <c r="A129" s="89" t="s">
        <v>1570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89" t="s">
        <v>1571</v>
      </c>
      <c r="B130" s="63" t="s">
        <v>83</v>
      </c>
      <c r="C130" s="43" t="s">
        <v>79</v>
      </c>
      <c r="D130" s="44">
        <v>4.68</v>
      </c>
      <c r="E130" s="44">
        <v>4.68</v>
      </c>
      <c r="F130" s="44">
        <v>4.68</v>
      </c>
      <c r="G130" s="44">
        <v>4.68</v>
      </c>
      <c r="H130" s="44">
        <v>4.68</v>
      </c>
      <c r="I130" s="44">
        <v>4.68</v>
      </c>
      <c r="J130" s="44">
        <v>4.68</v>
      </c>
      <c r="K130" s="44">
        <v>4.68</v>
      </c>
      <c r="L130" s="44">
        <v>4.68</v>
      </c>
      <c r="M130" s="44">
        <v>4.68</v>
      </c>
      <c r="N130" s="44">
        <v>4.68</v>
      </c>
      <c r="O130" s="44">
        <v>4.68</v>
      </c>
      <c r="P130" s="44">
        <v>4.68</v>
      </c>
      <c r="Q130" s="44">
        <v>4.68</v>
      </c>
      <c r="R130" s="44">
        <v>4.68</v>
      </c>
      <c r="S130" s="44">
        <v>4.68</v>
      </c>
      <c r="T130" s="44">
        <v>4.68</v>
      </c>
      <c r="U130" s="44">
        <v>4.68</v>
      </c>
      <c r="V130" s="44">
        <v>4.68</v>
      </c>
      <c r="W130" s="44">
        <v>4.68</v>
      </c>
      <c r="X130" s="44">
        <v>4.68</v>
      </c>
      <c r="Y130" s="44">
        <v>4.68</v>
      </c>
      <c r="Z130" s="44">
        <v>4.68</v>
      </c>
      <c r="AA130" s="44">
        <v>4.68</v>
      </c>
    </row>
    <row r="131" spans="1:27" ht="12.75" hidden="1" customHeight="1" outlineLevel="1" x14ac:dyDescent="0.2">
      <c r="A131" s="89" t="s">
        <v>1572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collapsed="1" x14ac:dyDescent="0.2">
      <c r="A132" s="88" t="s">
        <v>1573</v>
      </c>
      <c r="B132" s="28" t="str">
        <f>"26"&amp;"."&amp;$B$776&amp;"."&amp;$B$777</f>
        <v>26.09.2023</v>
      </c>
      <c r="C132" s="80" t="s">
        <v>76</v>
      </c>
      <c r="D132" s="81">
        <f>ROUND(((D133+D134+D136+D135)/1000),5)</f>
        <v>2.3238500000000002</v>
      </c>
      <c r="E132" s="81">
        <f>ROUND(((E133+E134+E136+E135)/1000),5)</f>
        <v>2.1382599999999998</v>
      </c>
      <c r="F132" s="81">
        <f>ROUND(((F133+F134+F136+F135)/1000),5)</f>
        <v>1.37724</v>
      </c>
      <c r="G132" s="81">
        <f t="shared" ref="G132:AA132" si="75">ROUND(((G133+G134+G136+G135)/1000),5)</f>
        <v>1.38947</v>
      </c>
      <c r="H132" s="81">
        <f t="shared" si="75"/>
        <v>2.1146099999999999</v>
      </c>
      <c r="I132" s="81">
        <f t="shared" si="75"/>
        <v>2.50901</v>
      </c>
      <c r="J132" s="81">
        <f t="shared" si="75"/>
        <v>2.6894</v>
      </c>
      <c r="K132" s="81">
        <f t="shared" si="75"/>
        <v>2.7852399999999999</v>
      </c>
      <c r="L132" s="81">
        <f t="shared" si="75"/>
        <v>3.16377</v>
      </c>
      <c r="M132" s="81">
        <f t="shared" si="75"/>
        <v>3.3854199999999999</v>
      </c>
      <c r="N132" s="81">
        <f t="shared" si="75"/>
        <v>3.46488</v>
      </c>
      <c r="O132" s="81">
        <f t="shared" si="75"/>
        <v>3.4531700000000001</v>
      </c>
      <c r="P132" s="81">
        <f t="shared" si="75"/>
        <v>3.4064899999999998</v>
      </c>
      <c r="Q132" s="81">
        <f t="shared" si="75"/>
        <v>3.4132799999999999</v>
      </c>
      <c r="R132" s="81">
        <f t="shared" si="75"/>
        <v>3.3847399999999999</v>
      </c>
      <c r="S132" s="81">
        <f t="shared" si="75"/>
        <v>3.3825400000000001</v>
      </c>
      <c r="T132" s="81">
        <f t="shared" si="75"/>
        <v>3.31026</v>
      </c>
      <c r="U132" s="81">
        <f t="shared" si="75"/>
        <v>3.2454700000000001</v>
      </c>
      <c r="V132" s="81">
        <f t="shared" si="75"/>
        <v>3.4273400000000001</v>
      </c>
      <c r="W132" s="81">
        <f t="shared" si="75"/>
        <v>3.49281</v>
      </c>
      <c r="X132" s="81">
        <f t="shared" si="75"/>
        <v>3.4412199999999999</v>
      </c>
      <c r="Y132" s="81">
        <f t="shared" si="75"/>
        <v>3.1837300000000002</v>
      </c>
      <c r="Z132" s="81">
        <f t="shared" si="75"/>
        <v>2.7104900000000001</v>
      </c>
      <c r="AA132" s="81">
        <f t="shared" si="75"/>
        <v>2.5027699999999999</v>
      </c>
    </row>
    <row r="133" spans="1:27" ht="12.75" hidden="1" customHeight="1" outlineLevel="1" x14ac:dyDescent="0.2">
      <c r="A133" s="89" t="s">
        <v>1574</v>
      </c>
      <c r="B133" s="63" t="s">
        <v>230</v>
      </c>
      <c r="C133" s="43" t="s">
        <v>79</v>
      </c>
      <c r="D133" s="44">
        <v>1137.52</v>
      </c>
      <c r="E133" s="44">
        <v>951.93</v>
      </c>
      <c r="F133" s="44">
        <v>190.91</v>
      </c>
      <c r="G133" s="44">
        <v>203.14</v>
      </c>
      <c r="H133" s="44">
        <v>928.28</v>
      </c>
      <c r="I133" s="44">
        <v>1322.68</v>
      </c>
      <c r="J133" s="44">
        <v>1503.07</v>
      </c>
      <c r="K133" s="44">
        <v>1598.91</v>
      </c>
      <c r="L133" s="44">
        <v>1977.44</v>
      </c>
      <c r="M133" s="44">
        <v>2199.09</v>
      </c>
      <c r="N133" s="44">
        <v>2278.5500000000002</v>
      </c>
      <c r="O133" s="44">
        <v>2266.84</v>
      </c>
      <c r="P133" s="44">
        <v>2220.16</v>
      </c>
      <c r="Q133" s="44">
        <v>2226.9499999999998</v>
      </c>
      <c r="R133" s="44">
        <v>2198.41</v>
      </c>
      <c r="S133" s="44">
        <v>2196.21</v>
      </c>
      <c r="T133" s="44">
        <v>2123.9299999999998</v>
      </c>
      <c r="U133" s="44">
        <v>2059.14</v>
      </c>
      <c r="V133" s="44">
        <v>2241.0100000000002</v>
      </c>
      <c r="W133" s="44">
        <v>2306.48</v>
      </c>
      <c r="X133" s="44">
        <v>2254.89</v>
      </c>
      <c r="Y133" s="44">
        <v>1997.4</v>
      </c>
      <c r="Z133" s="44">
        <v>1524.16</v>
      </c>
      <c r="AA133" s="44">
        <v>1316.44</v>
      </c>
    </row>
    <row r="134" spans="1:27" ht="12.75" hidden="1" customHeight="1" outlineLevel="1" x14ac:dyDescent="0.2">
      <c r="A134" s="89" t="s">
        <v>1575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89" t="s">
        <v>1576</v>
      </c>
      <c r="B135" s="63" t="s">
        <v>83</v>
      </c>
      <c r="C135" s="43" t="s">
        <v>79</v>
      </c>
      <c r="D135" s="44">
        <v>4.68</v>
      </c>
      <c r="E135" s="44">
        <v>4.68</v>
      </c>
      <c r="F135" s="44">
        <v>4.68</v>
      </c>
      <c r="G135" s="44">
        <v>4.68</v>
      </c>
      <c r="H135" s="44">
        <v>4.68</v>
      </c>
      <c r="I135" s="44">
        <v>4.68</v>
      </c>
      <c r="J135" s="44">
        <v>4.68</v>
      </c>
      <c r="K135" s="44">
        <v>4.68</v>
      </c>
      <c r="L135" s="44">
        <v>4.68</v>
      </c>
      <c r="M135" s="44">
        <v>4.68</v>
      </c>
      <c r="N135" s="44">
        <v>4.68</v>
      </c>
      <c r="O135" s="44">
        <v>4.68</v>
      </c>
      <c r="P135" s="44">
        <v>4.68</v>
      </c>
      <c r="Q135" s="44">
        <v>4.68</v>
      </c>
      <c r="R135" s="44">
        <v>4.68</v>
      </c>
      <c r="S135" s="44">
        <v>4.68</v>
      </c>
      <c r="T135" s="44">
        <v>4.68</v>
      </c>
      <c r="U135" s="44">
        <v>4.68</v>
      </c>
      <c r="V135" s="44">
        <v>4.68</v>
      </c>
      <c r="W135" s="44">
        <v>4.68</v>
      </c>
      <c r="X135" s="44">
        <v>4.68</v>
      </c>
      <c r="Y135" s="44">
        <v>4.68</v>
      </c>
      <c r="Z135" s="44">
        <v>4.68</v>
      </c>
      <c r="AA135" s="44">
        <v>4.68</v>
      </c>
    </row>
    <row r="136" spans="1:27" ht="12.75" hidden="1" customHeight="1" outlineLevel="1" x14ac:dyDescent="0.2">
      <c r="A136" s="89" t="s">
        <v>1577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collapsed="1" x14ac:dyDescent="0.2">
      <c r="A137" s="88" t="s">
        <v>1578</v>
      </c>
      <c r="B137" s="28" t="str">
        <f>"27"&amp;"."&amp;$B$776&amp;"."&amp;$B$777</f>
        <v>27.09.2023</v>
      </c>
      <c r="C137" s="80" t="s">
        <v>76</v>
      </c>
      <c r="D137" s="81">
        <f>ROUND(((D138+D139+D141+D140)/1000),5)</f>
        <v>2.3349500000000001</v>
      </c>
      <c r="E137" s="81">
        <f>ROUND(((E138+E139+E141+E140)/1000),5)</f>
        <v>2.1100699999999999</v>
      </c>
      <c r="F137" s="81">
        <f>ROUND(((F138+F139+F141+F140)/1000),5)</f>
        <v>1.83097</v>
      </c>
      <c r="G137" s="81">
        <f t="shared" ref="G137:AA137" si="78">ROUND(((G138+G139+G141+G140)/1000),5)</f>
        <v>1.8836299999999999</v>
      </c>
      <c r="H137" s="81">
        <f t="shared" si="78"/>
        <v>2.1275400000000002</v>
      </c>
      <c r="I137" s="81">
        <f t="shared" si="78"/>
        <v>2.5196100000000001</v>
      </c>
      <c r="J137" s="81">
        <f t="shared" si="78"/>
        <v>2.6769699999999998</v>
      </c>
      <c r="K137" s="81">
        <f t="shared" si="78"/>
        <v>2.8579699999999999</v>
      </c>
      <c r="L137" s="81">
        <f t="shared" si="78"/>
        <v>3.1832199999999999</v>
      </c>
      <c r="M137" s="81">
        <f t="shared" si="78"/>
        <v>3.3588499999999999</v>
      </c>
      <c r="N137" s="81">
        <f t="shared" si="78"/>
        <v>3.4287399999999999</v>
      </c>
      <c r="O137" s="81">
        <f t="shared" si="78"/>
        <v>3.3603800000000001</v>
      </c>
      <c r="P137" s="81">
        <f t="shared" si="78"/>
        <v>3.3054199999999998</v>
      </c>
      <c r="Q137" s="81">
        <f t="shared" si="78"/>
        <v>3.3060900000000002</v>
      </c>
      <c r="R137" s="81">
        <f t="shared" si="78"/>
        <v>3.2935699999999999</v>
      </c>
      <c r="S137" s="81">
        <f t="shared" si="78"/>
        <v>3.29243</v>
      </c>
      <c r="T137" s="81">
        <f t="shared" si="78"/>
        <v>3.2713399999999999</v>
      </c>
      <c r="U137" s="81">
        <f t="shared" si="78"/>
        <v>3.2847200000000001</v>
      </c>
      <c r="V137" s="81">
        <f t="shared" si="78"/>
        <v>3.30667</v>
      </c>
      <c r="W137" s="81">
        <f t="shared" si="78"/>
        <v>3.3255599999999998</v>
      </c>
      <c r="X137" s="81">
        <f t="shared" si="78"/>
        <v>3.1777600000000001</v>
      </c>
      <c r="Y137" s="81">
        <f t="shared" si="78"/>
        <v>2.9505699999999999</v>
      </c>
      <c r="Z137" s="81">
        <f t="shared" si="78"/>
        <v>2.6932499999999999</v>
      </c>
      <c r="AA137" s="81">
        <f t="shared" si="78"/>
        <v>2.5198399999999999</v>
      </c>
    </row>
    <row r="138" spans="1:27" ht="12.75" hidden="1" customHeight="1" outlineLevel="1" x14ac:dyDescent="0.2">
      <c r="A138" s="89" t="s">
        <v>1579</v>
      </c>
      <c r="B138" s="63" t="s">
        <v>230</v>
      </c>
      <c r="C138" s="43" t="s">
        <v>79</v>
      </c>
      <c r="D138" s="44">
        <v>1148.6199999999999</v>
      </c>
      <c r="E138" s="44">
        <v>923.74</v>
      </c>
      <c r="F138" s="44">
        <v>644.64</v>
      </c>
      <c r="G138" s="44">
        <v>697.3</v>
      </c>
      <c r="H138" s="44">
        <v>941.21</v>
      </c>
      <c r="I138" s="44">
        <v>1333.28</v>
      </c>
      <c r="J138" s="44">
        <v>1490.64</v>
      </c>
      <c r="K138" s="44">
        <v>1671.64</v>
      </c>
      <c r="L138" s="44">
        <v>1996.89</v>
      </c>
      <c r="M138" s="44">
        <v>2172.52</v>
      </c>
      <c r="N138" s="44">
        <v>2242.41</v>
      </c>
      <c r="O138" s="44">
        <v>2174.0500000000002</v>
      </c>
      <c r="P138" s="44">
        <v>2119.09</v>
      </c>
      <c r="Q138" s="44">
        <v>2119.7600000000002</v>
      </c>
      <c r="R138" s="44">
        <v>2107.2399999999998</v>
      </c>
      <c r="S138" s="44">
        <v>2106.1</v>
      </c>
      <c r="T138" s="44">
        <v>2085.0100000000002</v>
      </c>
      <c r="U138" s="44">
        <v>2098.39</v>
      </c>
      <c r="V138" s="44">
        <v>2120.34</v>
      </c>
      <c r="W138" s="44">
        <v>2139.23</v>
      </c>
      <c r="X138" s="44">
        <v>1991.43</v>
      </c>
      <c r="Y138" s="44">
        <v>1764.24</v>
      </c>
      <c r="Z138" s="44">
        <v>1506.92</v>
      </c>
      <c r="AA138" s="44">
        <v>1333.51</v>
      </c>
    </row>
    <row r="139" spans="1:27" ht="12.75" hidden="1" customHeight="1" outlineLevel="1" x14ac:dyDescent="0.2">
      <c r="A139" s="89" t="s">
        <v>1580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89" t="s">
        <v>1581</v>
      </c>
      <c r="B140" s="63" t="s">
        <v>83</v>
      </c>
      <c r="C140" s="43" t="s">
        <v>79</v>
      </c>
      <c r="D140" s="44">
        <v>4.68</v>
      </c>
      <c r="E140" s="44">
        <v>4.68</v>
      </c>
      <c r="F140" s="44">
        <v>4.68</v>
      </c>
      <c r="G140" s="44">
        <v>4.68</v>
      </c>
      <c r="H140" s="44">
        <v>4.68</v>
      </c>
      <c r="I140" s="44">
        <v>4.68</v>
      </c>
      <c r="J140" s="44">
        <v>4.68</v>
      </c>
      <c r="K140" s="44">
        <v>4.68</v>
      </c>
      <c r="L140" s="44">
        <v>4.68</v>
      </c>
      <c r="M140" s="44">
        <v>4.68</v>
      </c>
      <c r="N140" s="44">
        <v>4.68</v>
      </c>
      <c r="O140" s="44">
        <v>4.68</v>
      </c>
      <c r="P140" s="44">
        <v>4.68</v>
      </c>
      <c r="Q140" s="44">
        <v>4.68</v>
      </c>
      <c r="R140" s="44">
        <v>4.68</v>
      </c>
      <c r="S140" s="44">
        <v>4.68</v>
      </c>
      <c r="T140" s="44">
        <v>4.68</v>
      </c>
      <c r="U140" s="44">
        <v>4.68</v>
      </c>
      <c r="V140" s="44">
        <v>4.68</v>
      </c>
      <c r="W140" s="44">
        <v>4.68</v>
      </c>
      <c r="X140" s="44">
        <v>4.68</v>
      </c>
      <c r="Y140" s="44">
        <v>4.68</v>
      </c>
      <c r="Z140" s="44">
        <v>4.68</v>
      </c>
      <c r="AA140" s="44">
        <v>4.68</v>
      </c>
    </row>
    <row r="141" spans="1:27" ht="12.75" hidden="1" customHeight="1" outlineLevel="1" x14ac:dyDescent="0.2">
      <c r="A141" s="89" t="s">
        <v>1582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collapsed="1" x14ac:dyDescent="0.2">
      <c r="A142" s="88" t="s">
        <v>1583</v>
      </c>
      <c r="B142" s="28" t="str">
        <f>"28"&amp;"."&amp;$B$776&amp;"."&amp;$B$777</f>
        <v>28.09.2023</v>
      </c>
      <c r="C142" s="80" t="s">
        <v>76</v>
      </c>
      <c r="D142" s="81">
        <f>ROUND(((D143+D144+D146+D145)/1000),5)</f>
        <v>2.3785799999999999</v>
      </c>
      <c r="E142" s="81">
        <f>ROUND(((E143+E144+E146+E145)/1000),5)</f>
        <v>2.26546</v>
      </c>
      <c r="F142" s="81">
        <f>ROUND(((F143+F144+F146+F145)/1000),5)</f>
        <v>2.24891</v>
      </c>
      <c r="G142" s="81">
        <f t="shared" ref="G142:AA142" si="81">ROUND(((G143+G144+G146+G145)/1000),5)</f>
        <v>2.2342599999999999</v>
      </c>
      <c r="H142" s="81">
        <f t="shared" si="81"/>
        <v>2.33365</v>
      </c>
      <c r="I142" s="81">
        <f t="shared" si="81"/>
        <v>2.5469400000000002</v>
      </c>
      <c r="J142" s="81">
        <f t="shared" si="81"/>
        <v>2.6326800000000001</v>
      </c>
      <c r="K142" s="81">
        <f t="shared" si="81"/>
        <v>2.7604500000000001</v>
      </c>
      <c r="L142" s="81">
        <f t="shared" si="81"/>
        <v>3.0130499999999998</v>
      </c>
      <c r="M142" s="81">
        <f t="shared" si="81"/>
        <v>3.1210800000000001</v>
      </c>
      <c r="N142" s="81">
        <f t="shared" si="81"/>
        <v>3.1293199999999999</v>
      </c>
      <c r="O142" s="81">
        <f t="shared" si="81"/>
        <v>3.1077499999999998</v>
      </c>
      <c r="P142" s="81">
        <f t="shared" si="81"/>
        <v>3.0605899999999999</v>
      </c>
      <c r="Q142" s="81">
        <f t="shared" si="81"/>
        <v>3.0767899999999999</v>
      </c>
      <c r="R142" s="81">
        <f t="shared" si="81"/>
        <v>3.1412100000000001</v>
      </c>
      <c r="S142" s="81">
        <f t="shared" si="81"/>
        <v>3.13855</v>
      </c>
      <c r="T142" s="81">
        <f t="shared" si="81"/>
        <v>3.1342400000000001</v>
      </c>
      <c r="U142" s="81">
        <f t="shared" si="81"/>
        <v>3.1158800000000002</v>
      </c>
      <c r="V142" s="81">
        <f t="shared" si="81"/>
        <v>3.2775599999999998</v>
      </c>
      <c r="W142" s="81">
        <f t="shared" si="81"/>
        <v>3.2988400000000002</v>
      </c>
      <c r="X142" s="81">
        <f t="shared" si="81"/>
        <v>3.1713100000000001</v>
      </c>
      <c r="Y142" s="81">
        <f t="shared" si="81"/>
        <v>2.9838900000000002</v>
      </c>
      <c r="Z142" s="81">
        <f t="shared" si="81"/>
        <v>2.6714099999999998</v>
      </c>
      <c r="AA142" s="81">
        <f t="shared" si="81"/>
        <v>2.5478200000000002</v>
      </c>
    </row>
    <row r="143" spans="1:27" ht="12.75" hidden="1" customHeight="1" outlineLevel="1" x14ac:dyDescent="0.2">
      <c r="A143" s="89" t="s">
        <v>1584</v>
      </c>
      <c r="B143" s="63" t="s">
        <v>230</v>
      </c>
      <c r="C143" s="43" t="s">
        <v>79</v>
      </c>
      <c r="D143" s="44">
        <v>1192.25</v>
      </c>
      <c r="E143" s="44">
        <v>1079.1300000000001</v>
      </c>
      <c r="F143" s="44">
        <v>1062.58</v>
      </c>
      <c r="G143" s="44">
        <v>1047.93</v>
      </c>
      <c r="H143" s="44">
        <v>1147.32</v>
      </c>
      <c r="I143" s="44">
        <v>1360.61</v>
      </c>
      <c r="J143" s="44">
        <v>1446.35</v>
      </c>
      <c r="K143" s="44">
        <v>1574.12</v>
      </c>
      <c r="L143" s="44">
        <v>1826.72</v>
      </c>
      <c r="M143" s="44">
        <v>1934.75</v>
      </c>
      <c r="N143" s="44">
        <v>1942.99</v>
      </c>
      <c r="O143" s="44">
        <v>1921.42</v>
      </c>
      <c r="P143" s="44">
        <v>1874.26</v>
      </c>
      <c r="Q143" s="44">
        <v>1890.46</v>
      </c>
      <c r="R143" s="44">
        <v>1954.88</v>
      </c>
      <c r="S143" s="44">
        <v>1952.22</v>
      </c>
      <c r="T143" s="44">
        <v>1947.91</v>
      </c>
      <c r="U143" s="44">
        <v>1929.55</v>
      </c>
      <c r="V143" s="44">
        <v>2091.23</v>
      </c>
      <c r="W143" s="44">
        <v>2112.5100000000002</v>
      </c>
      <c r="X143" s="44">
        <v>1984.98</v>
      </c>
      <c r="Y143" s="44">
        <v>1797.56</v>
      </c>
      <c r="Z143" s="44">
        <v>1485.08</v>
      </c>
      <c r="AA143" s="44">
        <v>1361.49</v>
      </c>
    </row>
    <row r="144" spans="1:27" ht="12.75" hidden="1" customHeight="1" outlineLevel="1" x14ac:dyDescent="0.2">
      <c r="A144" s="89" t="s">
        <v>1585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89" t="s">
        <v>1586</v>
      </c>
      <c r="B145" s="63" t="s">
        <v>83</v>
      </c>
      <c r="C145" s="43" t="s">
        <v>79</v>
      </c>
      <c r="D145" s="44">
        <v>4.68</v>
      </c>
      <c r="E145" s="44">
        <v>4.68</v>
      </c>
      <c r="F145" s="44">
        <v>4.68</v>
      </c>
      <c r="G145" s="44">
        <v>4.68</v>
      </c>
      <c r="H145" s="44">
        <v>4.68</v>
      </c>
      <c r="I145" s="44">
        <v>4.68</v>
      </c>
      <c r="J145" s="44">
        <v>4.68</v>
      </c>
      <c r="K145" s="44">
        <v>4.68</v>
      </c>
      <c r="L145" s="44">
        <v>4.68</v>
      </c>
      <c r="M145" s="44">
        <v>4.68</v>
      </c>
      <c r="N145" s="44">
        <v>4.68</v>
      </c>
      <c r="O145" s="44">
        <v>4.68</v>
      </c>
      <c r="P145" s="44">
        <v>4.68</v>
      </c>
      <c r="Q145" s="44">
        <v>4.68</v>
      </c>
      <c r="R145" s="44">
        <v>4.68</v>
      </c>
      <c r="S145" s="44">
        <v>4.68</v>
      </c>
      <c r="T145" s="44">
        <v>4.68</v>
      </c>
      <c r="U145" s="44">
        <v>4.68</v>
      </c>
      <c r="V145" s="44">
        <v>4.68</v>
      </c>
      <c r="W145" s="44">
        <v>4.68</v>
      </c>
      <c r="X145" s="44">
        <v>4.68</v>
      </c>
      <c r="Y145" s="44">
        <v>4.68</v>
      </c>
      <c r="Z145" s="44">
        <v>4.68</v>
      </c>
      <c r="AA145" s="44">
        <v>4.68</v>
      </c>
    </row>
    <row r="146" spans="1:27" ht="12.75" hidden="1" customHeight="1" outlineLevel="1" x14ac:dyDescent="0.2">
      <c r="A146" s="89" t="s">
        <v>1587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collapsed="1" x14ac:dyDescent="0.2">
      <c r="A147" s="88" t="s">
        <v>1588</v>
      </c>
      <c r="B147" s="28" t="str">
        <f>"29"&amp;"."&amp;$B$776&amp;"."&amp;$B$777</f>
        <v>29.09.2023</v>
      </c>
      <c r="C147" s="80" t="s">
        <v>76</v>
      </c>
      <c r="D147" s="81">
        <f>ROUND(((D148+D149+D151+D150)/1000),5)</f>
        <v>2.3606500000000001</v>
      </c>
      <c r="E147" s="81">
        <f>ROUND(((E148+E149+E151+E150)/1000),5)</f>
        <v>2.1743800000000002</v>
      </c>
      <c r="F147" s="81">
        <f>ROUND(((F148+F149+F151+F150)/1000),5)</f>
        <v>2.1224599999999998</v>
      </c>
      <c r="G147" s="81">
        <f t="shared" ref="G147:AA147" si="84">ROUND(((G148+G149+G151+G150)/1000),5)</f>
        <v>2.1386799999999999</v>
      </c>
      <c r="H147" s="81">
        <f t="shared" si="84"/>
        <v>2.2518899999999999</v>
      </c>
      <c r="I147" s="81">
        <f t="shared" si="84"/>
        <v>2.47925</v>
      </c>
      <c r="J147" s="81">
        <f t="shared" si="84"/>
        <v>2.5806399999999998</v>
      </c>
      <c r="K147" s="81">
        <f t="shared" si="84"/>
        <v>2.7654800000000002</v>
      </c>
      <c r="L147" s="81">
        <f t="shared" si="84"/>
        <v>2.9945900000000001</v>
      </c>
      <c r="M147" s="81">
        <f t="shared" si="84"/>
        <v>3.12635</v>
      </c>
      <c r="N147" s="81">
        <f t="shared" si="84"/>
        <v>3.1311300000000002</v>
      </c>
      <c r="O147" s="81">
        <f t="shared" si="84"/>
        <v>3.0870700000000002</v>
      </c>
      <c r="P147" s="81">
        <f t="shared" si="84"/>
        <v>3.0622199999999999</v>
      </c>
      <c r="Q147" s="81">
        <f t="shared" si="84"/>
        <v>3.1196700000000002</v>
      </c>
      <c r="R147" s="81">
        <f t="shared" si="84"/>
        <v>3.1427</v>
      </c>
      <c r="S147" s="81">
        <f t="shared" si="84"/>
        <v>3.1364100000000001</v>
      </c>
      <c r="T147" s="81">
        <f t="shared" si="84"/>
        <v>3.12683</v>
      </c>
      <c r="U147" s="81">
        <f t="shared" si="84"/>
        <v>3.1209500000000001</v>
      </c>
      <c r="V147" s="81">
        <f t="shared" si="84"/>
        <v>3.2119200000000001</v>
      </c>
      <c r="W147" s="81">
        <f t="shared" si="84"/>
        <v>3.2642099999999998</v>
      </c>
      <c r="X147" s="81">
        <f t="shared" si="84"/>
        <v>3.1751299999999998</v>
      </c>
      <c r="Y147" s="81">
        <f t="shared" si="84"/>
        <v>3.03138</v>
      </c>
      <c r="Z147" s="81">
        <f t="shared" si="84"/>
        <v>2.72919</v>
      </c>
      <c r="AA147" s="81">
        <f t="shared" si="84"/>
        <v>2.6136900000000001</v>
      </c>
    </row>
    <row r="148" spans="1:27" ht="12.75" hidden="1" customHeight="1" outlineLevel="1" x14ac:dyDescent="0.2">
      <c r="A148" s="89" t="s">
        <v>1589</v>
      </c>
      <c r="B148" s="63" t="s">
        <v>230</v>
      </c>
      <c r="C148" s="43" t="s">
        <v>79</v>
      </c>
      <c r="D148" s="44">
        <v>1174.32</v>
      </c>
      <c r="E148" s="44">
        <v>988.05</v>
      </c>
      <c r="F148" s="44">
        <v>936.13</v>
      </c>
      <c r="G148" s="44">
        <v>952.35</v>
      </c>
      <c r="H148" s="44">
        <v>1065.56</v>
      </c>
      <c r="I148" s="44">
        <v>1292.92</v>
      </c>
      <c r="J148" s="44">
        <v>1394.31</v>
      </c>
      <c r="K148" s="44">
        <v>1579.15</v>
      </c>
      <c r="L148" s="44">
        <v>1808.26</v>
      </c>
      <c r="M148" s="44">
        <v>1940.02</v>
      </c>
      <c r="N148" s="44">
        <v>1944.8</v>
      </c>
      <c r="O148" s="44">
        <v>1900.74</v>
      </c>
      <c r="P148" s="44">
        <v>1875.89</v>
      </c>
      <c r="Q148" s="44">
        <v>1933.34</v>
      </c>
      <c r="R148" s="44">
        <v>1956.37</v>
      </c>
      <c r="S148" s="44">
        <v>1950.08</v>
      </c>
      <c r="T148" s="44">
        <v>1940.5</v>
      </c>
      <c r="U148" s="44">
        <v>1934.62</v>
      </c>
      <c r="V148" s="44">
        <v>2025.59</v>
      </c>
      <c r="W148" s="44">
        <v>2077.88</v>
      </c>
      <c r="X148" s="44">
        <v>1988.8</v>
      </c>
      <c r="Y148" s="44">
        <v>1845.05</v>
      </c>
      <c r="Z148" s="44">
        <v>1542.86</v>
      </c>
      <c r="AA148" s="44">
        <v>1427.36</v>
      </c>
    </row>
    <row r="149" spans="1:27" ht="12.75" hidden="1" customHeight="1" outlineLevel="1" x14ac:dyDescent="0.2">
      <c r="A149" s="89" t="s">
        <v>1590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89" t="s">
        <v>1591</v>
      </c>
      <c r="B150" s="63" t="s">
        <v>83</v>
      </c>
      <c r="C150" s="43" t="s">
        <v>79</v>
      </c>
      <c r="D150" s="44">
        <v>4.68</v>
      </c>
      <c r="E150" s="44">
        <v>4.68</v>
      </c>
      <c r="F150" s="44">
        <v>4.68</v>
      </c>
      <c r="G150" s="44">
        <v>4.68</v>
      </c>
      <c r="H150" s="44">
        <v>4.68</v>
      </c>
      <c r="I150" s="44">
        <v>4.68</v>
      </c>
      <c r="J150" s="44">
        <v>4.68</v>
      </c>
      <c r="K150" s="44">
        <v>4.68</v>
      </c>
      <c r="L150" s="44">
        <v>4.68</v>
      </c>
      <c r="M150" s="44">
        <v>4.68</v>
      </c>
      <c r="N150" s="44">
        <v>4.68</v>
      </c>
      <c r="O150" s="44">
        <v>4.68</v>
      </c>
      <c r="P150" s="44">
        <v>4.68</v>
      </c>
      <c r="Q150" s="44">
        <v>4.68</v>
      </c>
      <c r="R150" s="44">
        <v>4.68</v>
      </c>
      <c r="S150" s="44">
        <v>4.68</v>
      </c>
      <c r="T150" s="44">
        <v>4.68</v>
      </c>
      <c r="U150" s="44">
        <v>4.68</v>
      </c>
      <c r="V150" s="44">
        <v>4.68</v>
      </c>
      <c r="W150" s="44">
        <v>4.68</v>
      </c>
      <c r="X150" s="44">
        <v>4.68</v>
      </c>
      <c r="Y150" s="44">
        <v>4.68</v>
      </c>
      <c r="Z150" s="44">
        <v>4.68</v>
      </c>
      <c r="AA150" s="44">
        <v>4.68</v>
      </c>
    </row>
    <row r="151" spans="1:27" ht="12.75" hidden="1" customHeight="1" outlineLevel="1" x14ac:dyDescent="0.2">
      <c r="A151" s="89" t="s">
        <v>1592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collapsed="1" x14ac:dyDescent="0.2">
      <c r="A152" s="88" t="s">
        <v>1593</v>
      </c>
      <c r="B152" s="28" t="str">
        <f>"30"&amp;"."&amp;$B$776&amp;"."&amp;$B$777</f>
        <v>30.09.2023</v>
      </c>
      <c r="C152" s="80" t="s">
        <v>76</v>
      </c>
      <c r="D152" s="81">
        <f>ROUND(((D153+D154+D156+D155)/1000),5)</f>
        <v>2.51214</v>
      </c>
      <c r="E152" s="81">
        <f>ROUND(((E153+E154+E156+E155)/1000),5)</f>
        <v>2.4316200000000001</v>
      </c>
      <c r="F152" s="81">
        <f>ROUND(((F153+F154+F156+F155)/1000),5)</f>
        <v>2.3612000000000002</v>
      </c>
      <c r="G152" s="81">
        <f t="shared" ref="G152:AA152" si="87">ROUND(((G153+G154+G156+G155)/1000),5)</f>
        <v>2.32748</v>
      </c>
      <c r="H152" s="81">
        <f t="shared" si="87"/>
        <v>2.3751699999999998</v>
      </c>
      <c r="I152" s="81">
        <f t="shared" si="87"/>
        <v>2.46868</v>
      </c>
      <c r="J152" s="81">
        <f t="shared" si="87"/>
        <v>2.4971999999999999</v>
      </c>
      <c r="K152" s="81">
        <f t="shared" si="87"/>
        <v>2.6648000000000001</v>
      </c>
      <c r="L152" s="81">
        <f t="shared" si="87"/>
        <v>2.9526699999999999</v>
      </c>
      <c r="M152" s="81">
        <f t="shared" si="87"/>
        <v>3.1595499999999999</v>
      </c>
      <c r="N152" s="81">
        <f t="shared" si="87"/>
        <v>3.1919400000000002</v>
      </c>
      <c r="O152" s="81">
        <f t="shared" si="87"/>
        <v>3.1963499999999998</v>
      </c>
      <c r="P152" s="81">
        <f t="shared" si="87"/>
        <v>3.1718500000000001</v>
      </c>
      <c r="Q152" s="81">
        <f t="shared" si="87"/>
        <v>3.1693799999999999</v>
      </c>
      <c r="R152" s="81">
        <f t="shared" si="87"/>
        <v>3.1711999999999998</v>
      </c>
      <c r="S152" s="81">
        <f t="shared" si="87"/>
        <v>3.16797</v>
      </c>
      <c r="T152" s="81">
        <f t="shared" si="87"/>
        <v>3.15402</v>
      </c>
      <c r="U152" s="81">
        <f t="shared" si="87"/>
        <v>3.08738</v>
      </c>
      <c r="V152" s="81">
        <f t="shared" si="87"/>
        <v>3.1867899999999998</v>
      </c>
      <c r="W152" s="81">
        <f t="shared" si="87"/>
        <v>3.2364000000000002</v>
      </c>
      <c r="X152" s="81">
        <f t="shared" si="87"/>
        <v>3.1795200000000001</v>
      </c>
      <c r="Y152" s="81">
        <f t="shared" si="87"/>
        <v>2.9212699999999998</v>
      </c>
      <c r="Z152" s="81">
        <f t="shared" si="87"/>
        <v>2.7786200000000001</v>
      </c>
      <c r="AA152" s="81">
        <f t="shared" si="87"/>
        <v>2.5699200000000002</v>
      </c>
    </row>
    <row r="153" spans="1:27" ht="12.75" hidden="1" customHeight="1" outlineLevel="1" x14ac:dyDescent="0.2">
      <c r="A153" s="89" t="s">
        <v>1594</v>
      </c>
      <c r="B153" s="63" t="s">
        <v>230</v>
      </c>
      <c r="C153" s="43" t="s">
        <v>79</v>
      </c>
      <c r="D153" s="44">
        <v>1325.81</v>
      </c>
      <c r="E153" s="44">
        <v>1245.29</v>
      </c>
      <c r="F153" s="44">
        <v>1174.8699999999999</v>
      </c>
      <c r="G153" s="44">
        <v>1141.1500000000001</v>
      </c>
      <c r="H153" s="44">
        <v>1188.8399999999999</v>
      </c>
      <c r="I153" s="44">
        <v>1282.3499999999999</v>
      </c>
      <c r="J153" s="44">
        <v>1310.87</v>
      </c>
      <c r="K153" s="44">
        <v>1478.47</v>
      </c>
      <c r="L153" s="44">
        <v>1766.34</v>
      </c>
      <c r="M153" s="44">
        <v>1973.22</v>
      </c>
      <c r="N153" s="44">
        <v>2005.61</v>
      </c>
      <c r="O153" s="44">
        <v>2010.02</v>
      </c>
      <c r="P153" s="44">
        <v>1985.52</v>
      </c>
      <c r="Q153" s="44">
        <v>1983.05</v>
      </c>
      <c r="R153" s="44">
        <v>1984.87</v>
      </c>
      <c r="S153" s="44">
        <v>1981.64</v>
      </c>
      <c r="T153" s="44">
        <v>1967.69</v>
      </c>
      <c r="U153" s="44">
        <v>1901.05</v>
      </c>
      <c r="V153" s="44">
        <v>2000.46</v>
      </c>
      <c r="W153" s="44">
        <v>2050.0700000000002</v>
      </c>
      <c r="X153" s="44">
        <v>1993.19</v>
      </c>
      <c r="Y153" s="44">
        <v>1734.94</v>
      </c>
      <c r="Z153" s="44">
        <v>1592.29</v>
      </c>
      <c r="AA153" s="44">
        <v>1383.59</v>
      </c>
    </row>
    <row r="154" spans="1:27" ht="12.75" hidden="1" customHeight="1" outlineLevel="1" x14ac:dyDescent="0.2">
      <c r="A154" s="89" t="s">
        <v>1595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89" t="s">
        <v>1596</v>
      </c>
      <c r="B155" s="63" t="s">
        <v>83</v>
      </c>
      <c r="C155" s="43" t="s">
        <v>79</v>
      </c>
      <c r="D155" s="44">
        <v>4.68</v>
      </c>
      <c r="E155" s="44">
        <v>4.68</v>
      </c>
      <c r="F155" s="44">
        <v>4.68</v>
      </c>
      <c r="G155" s="44">
        <v>4.68</v>
      </c>
      <c r="H155" s="44">
        <v>4.68</v>
      </c>
      <c r="I155" s="44">
        <v>4.68</v>
      </c>
      <c r="J155" s="44">
        <v>4.68</v>
      </c>
      <c r="K155" s="44">
        <v>4.68</v>
      </c>
      <c r="L155" s="44">
        <v>4.68</v>
      </c>
      <c r="M155" s="44">
        <v>4.68</v>
      </c>
      <c r="N155" s="44">
        <v>4.68</v>
      </c>
      <c r="O155" s="44">
        <v>4.68</v>
      </c>
      <c r="P155" s="44">
        <v>4.68</v>
      </c>
      <c r="Q155" s="44">
        <v>4.68</v>
      </c>
      <c r="R155" s="44">
        <v>4.68</v>
      </c>
      <c r="S155" s="44">
        <v>4.68</v>
      </c>
      <c r="T155" s="44">
        <v>4.68</v>
      </c>
      <c r="U155" s="44">
        <v>4.68</v>
      </c>
      <c r="V155" s="44">
        <v>4.68</v>
      </c>
      <c r="W155" s="44">
        <v>4.68</v>
      </c>
      <c r="X155" s="44">
        <v>4.68</v>
      </c>
      <c r="Y155" s="44">
        <v>4.68</v>
      </c>
      <c r="Z155" s="44">
        <v>4.68</v>
      </c>
      <c r="AA155" s="44">
        <v>4.68</v>
      </c>
    </row>
    <row r="156" spans="1:27" ht="12.75" hidden="1" customHeight="1" outlineLevel="1" x14ac:dyDescent="0.2">
      <c r="A156" s="89" t="s">
        <v>1597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collapsed="1" x14ac:dyDescent="0.2">
      <c r="A157" s="90"/>
      <c r="B157" s="91" t="s">
        <v>379</v>
      </c>
      <c r="C157" s="92"/>
      <c r="D157" s="93"/>
      <c r="E157" s="93"/>
      <c r="F157" s="93"/>
      <c r="G157" s="93"/>
      <c r="I157" s="39"/>
    </row>
    <row r="158" spans="1:27" ht="12.75" customHeight="1" x14ac:dyDescent="0.2">
      <c r="A158" s="90"/>
      <c r="B158" s="91" t="s">
        <v>379</v>
      </c>
      <c r="C158" s="92"/>
      <c r="D158" s="93"/>
      <c r="E158" s="93"/>
      <c r="F158" s="93"/>
      <c r="G158" s="93"/>
      <c r="I158" s="39"/>
    </row>
    <row r="159" spans="1:27" x14ac:dyDescent="0.2">
      <c r="A159" s="179" t="s">
        <v>380</v>
      </c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1"/>
    </row>
    <row r="160" spans="1:27" ht="27" customHeight="1" x14ac:dyDescent="0.2">
      <c r="A160" s="26" t="s">
        <v>64</v>
      </c>
      <c r="B160" s="27" t="s">
        <v>202</v>
      </c>
      <c r="C160" s="26" t="s">
        <v>203</v>
      </c>
      <c r="D160" s="27" t="s">
        <v>204</v>
      </c>
      <c r="E160" s="27" t="s">
        <v>205</v>
      </c>
      <c r="F160" s="27" t="s">
        <v>206</v>
      </c>
      <c r="G160" s="27" t="s">
        <v>207</v>
      </c>
      <c r="H160" s="27" t="s">
        <v>208</v>
      </c>
      <c r="I160" s="27" t="s">
        <v>209</v>
      </c>
      <c r="J160" s="27" t="s">
        <v>210</v>
      </c>
      <c r="K160" s="27" t="s">
        <v>211</v>
      </c>
      <c r="L160" s="27" t="s">
        <v>212</v>
      </c>
      <c r="M160" s="27" t="s">
        <v>213</v>
      </c>
      <c r="N160" s="27" t="s">
        <v>214</v>
      </c>
      <c r="O160" s="27" t="s">
        <v>215</v>
      </c>
      <c r="P160" s="27" t="s">
        <v>216</v>
      </c>
      <c r="Q160" s="27" t="s">
        <v>217</v>
      </c>
      <c r="R160" s="27" t="s">
        <v>218</v>
      </c>
      <c r="S160" s="27" t="s">
        <v>219</v>
      </c>
      <c r="T160" s="27" t="s">
        <v>220</v>
      </c>
      <c r="U160" s="27" t="s">
        <v>221</v>
      </c>
      <c r="V160" s="27" t="s">
        <v>222</v>
      </c>
      <c r="W160" s="27" t="s">
        <v>223</v>
      </c>
      <c r="X160" s="27" t="s">
        <v>224</v>
      </c>
      <c r="Y160" s="27" t="s">
        <v>225</v>
      </c>
      <c r="Z160" s="27" t="s">
        <v>226</v>
      </c>
      <c r="AA160" s="27" t="s">
        <v>227</v>
      </c>
    </row>
    <row r="161" spans="1:27" x14ac:dyDescent="0.2">
      <c r="A161" s="88" t="s">
        <v>1598</v>
      </c>
      <c r="B161" s="28" t="str">
        <f>"01"&amp;"."&amp;$B$776&amp;"."&amp;$B$777</f>
        <v>01.09.2023</v>
      </c>
      <c r="C161" s="80" t="s">
        <v>76</v>
      </c>
      <c r="D161" s="81">
        <f>ROUND(((D162+D163+D165+D164)/1000),5)</f>
        <v>3.18662</v>
      </c>
      <c r="E161" s="81">
        <f>ROUND(((E162+E163+E165+E164)/1000),5)</f>
        <v>3.0778300000000001</v>
      </c>
      <c r="F161" s="81">
        <f>ROUND(((F162+F163+F165+F164)/1000),5)</f>
        <v>3.01423</v>
      </c>
      <c r="G161" s="81">
        <f t="shared" ref="G161:AA161" si="90">ROUND(((G162+G163+G165+G164)/1000),5)</f>
        <v>3.02121</v>
      </c>
      <c r="H161" s="81">
        <f t="shared" si="90"/>
        <v>3.06589</v>
      </c>
      <c r="I161" s="81">
        <f t="shared" si="90"/>
        <v>3.1449699999999998</v>
      </c>
      <c r="J161" s="81">
        <f t="shared" si="90"/>
        <v>3.25468</v>
      </c>
      <c r="K161" s="81">
        <f t="shared" si="90"/>
        <v>3.5050400000000002</v>
      </c>
      <c r="L161" s="81">
        <f t="shared" si="90"/>
        <v>3.6992400000000001</v>
      </c>
      <c r="M161" s="81">
        <f t="shared" si="90"/>
        <v>3.9217</v>
      </c>
      <c r="N161" s="81">
        <f t="shared" si="90"/>
        <v>3.9568599999999998</v>
      </c>
      <c r="O161" s="81">
        <f t="shared" si="90"/>
        <v>3.9325600000000001</v>
      </c>
      <c r="P161" s="81">
        <f t="shared" si="90"/>
        <v>3.93953</v>
      </c>
      <c r="Q161" s="81">
        <f t="shared" si="90"/>
        <v>3.9427300000000001</v>
      </c>
      <c r="R161" s="81">
        <f t="shared" si="90"/>
        <v>4.0178500000000001</v>
      </c>
      <c r="S161" s="81">
        <f t="shared" si="90"/>
        <v>4.0040100000000001</v>
      </c>
      <c r="T161" s="81">
        <f t="shared" si="90"/>
        <v>3.9965299999999999</v>
      </c>
      <c r="U161" s="81">
        <f t="shared" si="90"/>
        <v>3.96475</v>
      </c>
      <c r="V161" s="81">
        <f t="shared" si="90"/>
        <v>3.9656799999999999</v>
      </c>
      <c r="W161" s="81">
        <f t="shared" si="90"/>
        <v>4.0022599999999997</v>
      </c>
      <c r="X161" s="81">
        <f t="shared" si="90"/>
        <v>3.9948399999999999</v>
      </c>
      <c r="Y161" s="81">
        <f t="shared" si="90"/>
        <v>3.8657699999999999</v>
      </c>
      <c r="Z161" s="81">
        <f t="shared" si="90"/>
        <v>3.59213</v>
      </c>
      <c r="AA161" s="81">
        <f t="shared" si="90"/>
        <v>3.3872900000000001</v>
      </c>
    </row>
    <row r="162" spans="1:27" ht="12.75" hidden="1" customHeight="1" outlineLevel="1" x14ac:dyDescent="0.2">
      <c r="A162" s="89" t="s">
        <v>1599</v>
      </c>
      <c r="B162" s="63" t="s">
        <v>230</v>
      </c>
      <c r="C162" s="43" t="s">
        <v>79</v>
      </c>
      <c r="D162" s="44">
        <v>1354.74</v>
      </c>
      <c r="E162" s="44">
        <v>1245.95</v>
      </c>
      <c r="F162" s="44">
        <v>1182.3499999999999</v>
      </c>
      <c r="G162" s="44">
        <v>1189.33</v>
      </c>
      <c r="H162" s="44">
        <v>1234.01</v>
      </c>
      <c r="I162" s="44">
        <v>1313.09</v>
      </c>
      <c r="J162" s="44">
        <v>1422.8</v>
      </c>
      <c r="K162" s="44">
        <v>1673.16</v>
      </c>
      <c r="L162" s="44">
        <v>1867.36</v>
      </c>
      <c r="M162" s="44">
        <v>2089.8200000000002</v>
      </c>
      <c r="N162" s="44">
        <v>2124.98</v>
      </c>
      <c r="O162" s="44">
        <v>2100.6799999999998</v>
      </c>
      <c r="P162" s="44">
        <v>2107.65</v>
      </c>
      <c r="Q162" s="44">
        <v>2110.85</v>
      </c>
      <c r="R162" s="44">
        <v>2185.9699999999998</v>
      </c>
      <c r="S162" s="44">
        <v>2172.13</v>
      </c>
      <c r="T162" s="44">
        <v>2164.65</v>
      </c>
      <c r="U162" s="44">
        <v>2132.87</v>
      </c>
      <c r="V162" s="44">
        <v>2133.8000000000002</v>
      </c>
      <c r="W162" s="44">
        <v>2170.38</v>
      </c>
      <c r="X162" s="44">
        <v>2162.96</v>
      </c>
      <c r="Y162" s="44">
        <v>2033.89</v>
      </c>
      <c r="Z162" s="44">
        <v>1760.25</v>
      </c>
      <c r="AA162" s="44">
        <v>1555.41</v>
      </c>
    </row>
    <row r="163" spans="1:27" ht="12.75" hidden="1" customHeight="1" outlineLevel="1" x14ac:dyDescent="0.2">
      <c r="A163" s="89" t="s">
        <v>1600</v>
      </c>
      <c r="B163" s="63" t="s">
        <v>90</v>
      </c>
      <c r="C163" s="43" t="s">
        <v>79</v>
      </c>
      <c r="D163" s="44">
        <v>1716.97</v>
      </c>
      <c r="E163" s="44">
        <f>$D$163</f>
        <v>1716.97</v>
      </c>
      <c r="F163" s="44">
        <f t="shared" ref="F163:AA163" si="91">$D$163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hidden="1" customHeight="1" outlineLevel="1" x14ac:dyDescent="0.2">
      <c r="A164" s="89" t="s">
        <v>1601</v>
      </c>
      <c r="B164" s="63" t="s">
        <v>83</v>
      </c>
      <c r="C164" s="43" t="s">
        <v>79</v>
      </c>
      <c r="D164" s="44">
        <v>4.68</v>
      </c>
      <c r="E164" s="44">
        <v>4.68</v>
      </c>
      <c r="F164" s="44">
        <v>4.68</v>
      </c>
      <c r="G164" s="44">
        <v>4.68</v>
      </c>
      <c r="H164" s="44">
        <v>4.68</v>
      </c>
      <c r="I164" s="44">
        <v>4.68</v>
      </c>
      <c r="J164" s="44">
        <v>4.68</v>
      </c>
      <c r="K164" s="44">
        <v>4.68</v>
      </c>
      <c r="L164" s="44">
        <v>4.68</v>
      </c>
      <c r="M164" s="44">
        <v>4.68</v>
      </c>
      <c r="N164" s="44">
        <v>4.68</v>
      </c>
      <c r="O164" s="44">
        <v>4.68</v>
      </c>
      <c r="P164" s="44">
        <v>4.68</v>
      </c>
      <c r="Q164" s="44">
        <v>4.68</v>
      </c>
      <c r="R164" s="44">
        <v>4.68</v>
      </c>
      <c r="S164" s="44">
        <v>4.68</v>
      </c>
      <c r="T164" s="44">
        <v>4.68</v>
      </c>
      <c r="U164" s="44">
        <v>4.68</v>
      </c>
      <c r="V164" s="44">
        <v>4.68</v>
      </c>
      <c r="W164" s="44">
        <v>4.68</v>
      </c>
      <c r="X164" s="44">
        <v>4.68</v>
      </c>
      <c r="Y164" s="44">
        <v>4.68</v>
      </c>
      <c r="Z164" s="44">
        <v>4.68</v>
      </c>
      <c r="AA164" s="44">
        <v>4.68</v>
      </c>
    </row>
    <row r="165" spans="1:27" ht="12.75" hidden="1" customHeight="1" outlineLevel="1" x14ac:dyDescent="0.2">
      <c r="A165" s="89" t="s">
        <v>1602</v>
      </c>
      <c r="B165" s="63" t="s">
        <v>81</v>
      </c>
      <c r="C165" s="43" t="s">
        <v>79</v>
      </c>
      <c r="D165" s="44">
        <f>$D$11</f>
        <v>110.23</v>
      </c>
      <c r="E165" s="44">
        <f t="shared" ref="E165:AA165" si="92">$D$11</f>
        <v>110.23</v>
      </c>
      <c r="F165" s="44">
        <f t="shared" si="92"/>
        <v>110.23</v>
      </c>
      <c r="G165" s="44">
        <f t="shared" si="92"/>
        <v>110.23</v>
      </c>
      <c r="H165" s="44">
        <f t="shared" si="92"/>
        <v>110.23</v>
      </c>
      <c r="I165" s="44">
        <f t="shared" si="92"/>
        <v>110.23</v>
      </c>
      <c r="J165" s="44">
        <f t="shared" si="92"/>
        <v>110.23</v>
      </c>
      <c r="K165" s="44">
        <f t="shared" si="92"/>
        <v>110.23</v>
      </c>
      <c r="L165" s="44">
        <f t="shared" si="92"/>
        <v>110.23</v>
      </c>
      <c r="M165" s="44">
        <f t="shared" si="92"/>
        <v>110.23</v>
      </c>
      <c r="N165" s="44">
        <f t="shared" si="92"/>
        <v>110.23</v>
      </c>
      <c r="O165" s="44">
        <f t="shared" si="92"/>
        <v>110.23</v>
      </c>
      <c r="P165" s="44">
        <f t="shared" si="92"/>
        <v>110.23</v>
      </c>
      <c r="Q165" s="44">
        <f t="shared" si="92"/>
        <v>110.23</v>
      </c>
      <c r="R165" s="44">
        <f t="shared" si="92"/>
        <v>110.23</v>
      </c>
      <c r="S165" s="44">
        <f t="shared" si="92"/>
        <v>110.23</v>
      </c>
      <c r="T165" s="44">
        <f t="shared" si="92"/>
        <v>110.23</v>
      </c>
      <c r="U165" s="44">
        <f t="shared" si="92"/>
        <v>110.23</v>
      </c>
      <c r="V165" s="44">
        <f t="shared" si="92"/>
        <v>110.23</v>
      </c>
      <c r="W165" s="44">
        <f t="shared" si="92"/>
        <v>110.23</v>
      </c>
      <c r="X165" s="44">
        <f t="shared" si="92"/>
        <v>110.23</v>
      </c>
      <c r="Y165" s="44">
        <f t="shared" si="92"/>
        <v>110.23</v>
      </c>
      <c r="Z165" s="44">
        <f t="shared" si="92"/>
        <v>110.23</v>
      </c>
      <c r="AA165" s="44">
        <f t="shared" si="92"/>
        <v>110.23</v>
      </c>
    </row>
    <row r="166" spans="1:27" collapsed="1" x14ac:dyDescent="0.2">
      <c r="A166" s="88" t="s">
        <v>1603</v>
      </c>
      <c r="B166" s="28" t="str">
        <f>"02"&amp;"."&amp;$B$776&amp;"."&amp;$B$777</f>
        <v>02.09.2023</v>
      </c>
      <c r="C166" s="80" t="s">
        <v>76</v>
      </c>
      <c r="D166" s="81">
        <f>ROUND(((D167+D168+D170+D169)/1000),5)</f>
        <v>3.3528099999999998</v>
      </c>
      <c r="E166" s="81">
        <f>ROUND(((E167+E168+E170+E169)/1000),5)</f>
        <v>3.1624099999999999</v>
      </c>
      <c r="F166" s="81">
        <f>ROUND(((F167+F168+F170+F169)/1000),5)</f>
        <v>3.1219700000000001</v>
      </c>
      <c r="G166" s="81">
        <f t="shared" ref="G166:AA166" si="93">ROUND(((G167+G168+G170+G169)/1000),5)</f>
        <v>3.0901399999999999</v>
      </c>
      <c r="H166" s="81">
        <f t="shared" si="93"/>
        <v>3.1080800000000002</v>
      </c>
      <c r="I166" s="81">
        <f t="shared" si="93"/>
        <v>3.1044100000000001</v>
      </c>
      <c r="J166" s="81">
        <f t="shared" si="93"/>
        <v>3.1318000000000001</v>
      </c>
      <c r="K166" s="81">
        <f t="shared" si="93"/>
        <v>3.42489</v>
      </c>
      <c r="L166" s="81">
        <f t="shared" si="93"/>
        <v>3.61842</v>
      </c>
      <c r="M166" s="81">
        <f t="shared" si="93"/>
        <v>3.8275399999999999</v>
      </c>
      <c r="N166" s="81">
        <f t="shared" si="93"/>
        <v>3.8972500000000001</v>
      </c>
      <c r="O166" s="81">
        <f t="shared" si="93"/>
        <v>3.9118400000000002</v>
      </c>
      <c r="P166" s="81">
        <f t="shared" si="93"/>
        <v>3.90422</v>
      </c>
      <c r="Q166" s="81">
        <f t="shared" si="93"/>
        <v>3.9098299999999999</v>
      </c>
      <c r="R166" s="81">
        <f t="shared" si="93"/>
        <v>3.90849</v>
      </c>
      <c r="S166" s="81">
        <f t="shared" si="93"/>
        <v>3.9030999999999998</v>
      </c>
      <c r="T166" s="81">
        <f t="shared" si="93"/>
        <v>3.8825699999999999</v>
      </c>
      <c r="U166" s="81">
        <f t="shared" si="93"/>
        <v>3.85364</v>
      </c>
      <c r="V166" s="81">
        <f t="shared" si="93"/>
        <v>3.8524799999999999</v>
      </c>
      <c r="W166" s="81">
        <f t="shared" si="93"/>
        <v>3.8601200000000002</v>
      </c>
      <c r="X166" s="81">
        <f t="shared" si="93"/>
        <v>3.8540299999999998</v>
      </c>
      <c r="Y166" s="81">
        <f t="shared" si="93"/>
        <v>3.77189</v>
      </c>
      <c r="Z166" s="81">
        <f t="shared" si="93"/>
        <v>3.5977600000000001</v>
      </c>
      <c r="AA166" s="81">
        <f t="shared" si="93"/>
        <v>3.4710899999999998</v>
      </c>
    </row>
    <row r="167" spans="1:27" ht="12.75" hidden="1" customHeight="1" outlineLevel="1" x14ac:dyDescent="0.2">
      <c r="A167" s="89" t="s">
        <v>1604</v>
      </c>
      <c r="B167" s="63" t="s">
        <v>230</v>
      </c>
      <c r="C167" s="43" t="s">
        <v>79</v>
      </c>
      <c r="D167" s="44">
        <v>1520.93</v>
      </c>
      <c r="E167" s="44">
        <v>1330.53</v>
      </c>
      <c r="F167" s="44">
        <v>1290.0899999999999</v>
      </c>
      <c r="G167" s="44">
        <v>1258.26</v>
      </c>
      <c r="H167" s="44">
        <v>1276.2</v>
      </c>
      <c r="I167" s="44">
        <v>1272.53</v>
      </c>
      <c r="J167" s="44">
        <v>1299.92</v>
      </c>
      <c r="K167" s="44">
        <v>1593.01</v>
      </c>
      <c r="L167" s="44">
        <v>1786.54</v>
      </c>
      <c r="M167" s="44">
        <v>1995.66</v>
      </c>
      <c r="N167" s="44">
        <v>2065.37</v>
      </c>
      <c r="O167" s="44">
        <v>2079.96</v>
      </c>
      <c r="P167" s="44">
        <v>2072.34</v>
      </c>
      <c r="Q167" s="44">
        <v>2077.9499999999998</v>
      </c>
      <c r="R167" s="44">
        <v>2076.61</v>
      </c>
      <c r="S167" s="44">
        <v>2071.2199999999998</v>
      </c>
      <c r="T167" s="44">
        <v>2050.69</v>
      </c>
      <c r="U167" s="44">
        <v>2021.76</v>
      </c>
      <c r="V167" s="44">
        <v>2020.6</v>
      </c>
      <c r="W167" s="44">
        <v>2028.24</v>
      </c>
      <c r="X167" s="44">
        <v>2022.15</v>
      </c>
      <c r="Y167" s="44">
        <v>1940.01</v>
      </c>
      <c r="Z167" s="44">
        <v>1765.88</v>
      </c>
      <c r="AA167" s="44">
        <v>1639.21</v>
      </c>
    </row>
    <row r="168" spans="1:27" ht="12.75" hidden="1" customHeight="1" outlineLevel="1" x14ac:dyDescent="0.2">
      <c r="A168" s="89" t="s">
        <v>1605</v>
      </c>
      <c r="B168" s="63" t="s">
        <v>90</v>
      </c>
      <c r="C168" s="43" t="s">
        <v>79</v>
      </c>
      <c r="D168" s="44">
        <f>$D$163</f>
        <v>1716.97</v>
      </c>
      <c r="E168" s="44">
        <f>$D$163</f>
        <v>1716.97</v>
      </c>
      <c r="F168" s="44">
        <f t="shared" ref="F168:AA168" si="94">$D$163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2">
      <c r="A169" s="89" t="s">
        <v>1606</v>
      </c>
      <c r="B169" s="63" t="s">
        <v>83</v>
      </c>
      <c r="C169" s="43" t="s">
        <v>79</v>
      </c>
      <c r="D169" s="44">
        <v>4.68</v>
      </c>
      <c r="E169" s="44">
        <v>4.68</v>
      </c>
      <c r="F169" s="44">
        <v>4.68</v>
      </c>
      <c r="G169" s="44">
        <v>4.68</v>
      </c>
      <c r="H169" s="44">
        <v>4.68</v>
      </c>
      <c r="I169" s="44">
        <v>4.68</v>
      </c>
      <c r="J169" s="44">
        <v>4.68</v>
      </c>
      <c r="K169" s="44">
        <v>4.68</v>
      </c>
      <c r="L169" s="44">
        <v>4.68</v>
      </c>
      <c r="M169" s="44">
        <v>4.68</v>
      </c>
      <c r="N169" s="44">
        <v>4.68</v>
      </c>
      <c r="O169" s="44">
        <v>4.68</v>
      </c>
      <c r="P169" s="44">
        <v>4.68</v>
      </c>
      <c r="Q169" s="44">
        <v>4.68</v>
      </c>
      <c r="R169" s="44">
        <v>4.68</v>
      </c>
      <c r="S169" s="44">
        <v>4.68</v>
      </c>
      <c r="T169" s="44">
        <v>4.68</v>
      </c>
      <c r="U169" s="44">
        <v>4.68</v>
      </c>
      <c r="V169" s="44">
        <v>4.68</v>
      </c>
      <c r="W169" s="44">
        <v>4.68</v>
      </c>
      <c r="X169" s="44">
        <v>4.68</v>
      </c>
      <c r="Y169" s="44">
        <v>4.68</v>
      </c>
      <c r="Z169" s="44">
        <v>4.68</v>
      </c>
      <c r="AA169" s="44">
        <v>4.68</v>
      </c>
    </row>
    <row r="170" spans="1:27" ht="12.75" hidden="1" customHeight="1" outlineLevel="1" x14ac:dyDescent="0.2">
      <c r="A170" s="89" t="s">
        <v>1607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ht="12.75" customHeight="1" collapsed="1" x14ac:dyDescent="0.2">
      <c r="A171" s="88" t="s">
        <v>1608</v>
      </c>
      <c r="B171" s="28" t="str">
        <f>"03"&amp;"."&amp;$B$776&amp;"."&amp;$B$777</f>
        <v>03.09.2023</v>
      </c>
      <c r="C171" s="80" t="s">
        <v>76</v>
      </c>
      <c r="D171" s="81">
        <f>ROUND(((D172+D173+D175+D174)/1000),5)</f>
        <v>3.1340499999999998</v>
      </c>
      <c r="E171" s="81">
        <f>ROUND(((E172+E173+E175+E174)/1000),5)</f>
        <v>2.9969999999999999</v>
      </c>
      <c r="F171" s="81">
        <f>ROUND(((F172+F173+F175+F174)/1000),5)</f>
        <v>2.9191699999999998</v>
      </c>
      <c r="G171" s="81">
        <f t="shared" ref="G171:AA171" si="96">ROUND(((G172+G173+G175+G174)/1000),5)</f>
        <v>2.9135800000000001</v>
      </c>
      <c r="H171" s="81">
        <f t="shared" si="96"/>
        <v>2.9115700000000002</v>
      </c>
      <c r="I171" s="81">
        <f t="shared" si="96"/>
        <v>2.8763000000000001</v>
      </c>
      <c r="J171" s="81">
        <f t="shared" si="96"/>
        <v>2.8955799999999998</v>
      </c>
      <c r="K171" s="81">
        <f t="shared" si="96"/>
        <v>3.0671900000000001</v>
      </c>
      <c r="L171" s="81">
        <f t="shared" si="96"/>
        <v>3.34036</v>
      </c>
      <c r="M171" s="81">
        <f t="shared" si="96"/>
        <v>3.5623300000000002</v>
      </c>
      <c r="N171" s="81">
        <f t="shared" si="96"/>
        <v>3.6559300000000001</v>
      </c>
      <c r="O171" s="81">
        <f t="shared" si="96"/>
        <v>3.6813199999999999</v>
      </c>
      <c r="P171" s="81">
        <f t="shared" si="96"/>
        <v>3.6476500000000001</v>
      </c>
      <c r="Q171" s="81">
        <f t="shared" si="96"/>
        <v>3.6572900000000002</v>
      </c>
      <c r="R171" s="81">
        <f t="shared" si="96"/>
        <v>3.6498300000000001</v>
      </c>
      <c r="S171" s="81">
        <f t="shared" si="96"/>
        <v>3.6238600000000001</v>
      </c>
      <c r="T171" s="81">
        <f t="shared" si="96"/>
        <v>3.6256400000000002</v>
      </c>
      <c r="U171" s="81">
        <f t="shared" si="96"/>
        <v>3.5733700000000002</v>
      </c>
      <c r="V171" s="81">
        <f t="shared" si="96"/>
        <v>3.5978400000000001</v>
      </c>
      <c r="W171" s="81">
        <f t="shared" si="96"/>
        <v>3.7640199999999999</v>
      </c>
      <c r="X171" s="81">
        <f t="shared" si="96"/>
        <v>3.75407</v>
      </c>
      <c r="Y171" s="81">
        <f t="shared" si="96"/>
        <v>3.6829700000000001</v>
      </c>
      <c r="Z171" s="81">
        <f t="shared" si="96"/>
        <v>3.5029699999999999</v>
      </c>
      <c r="AA171" s="81">
        <f t="shared" si="96"/>
        <v>3.1897000000000002</v>
      </c>
    </row>
    <row r="172" spans="1:27" ht="12.75" hidden="1" customHeight="1" outlineLevel="1" x14ac:dyDescent="0.2">
      <c r="A172" s="89" t="s">
        <v>1609</v>
      </c>
      <c r="B172" s="63" t="s">
        <v>230</v>
      </c>
      <c r="C172" s="43" t="s">
        <v>79</v>
      </c>
      <c r="D172" s="44">
        <v>1302.17</v>
      </c>
      <c r="E172" s="44">
        <v>1165.1199999999999</v>
      </c>
      <c r="F172" s="44">
        <v>1087.29</v>
      </c>
      <c r="G172" s="44">
        <v>1081.7</v>
      </c>
      <c r="H172" s="44">
        <v>1079.69</v>
      </c>
      <c r="I172" s="44">
        <v>1044.42</v>
      </c>
      <c r="J172" s="44">
        <v>1063.7</v>
      </c>
      <c r="K172" s="44">
        <v>1235.31</v>
      </c>
      <c r="L172" s="44">
        <v>1508.48</v>
      </c>
      <c r="M172" s="44">
        <v>1730.45</v>
      </c>
      <c r="N172" s="44">
        <v>1824.05</v>
      </c>
      <c r="O172" s="44">
        <v>1849.44</v>
      </c>
      <c r="P172" s="44">
        <v>1815.77</v>
      </c>
      <c r="Q172" s="44">
        <v>1825.41</v>
      </c>
      <c r="R172" s="44">
        <v>1817.95</v>
      </c>
      <c r="S172" s="44">
        <v>1791.98</v>
      </c>
      <c r="T172" s="44">
        <v>1793.76</v>
      </c>
      <c r="U172" s="44">
        <v>1741.49</v>
      </c>
      <c r="V172" s="44">
        <v>1765.96</v>
      </c>
      <c r="W172" s="44">
        <v>1932.14</v>
      </c>
      <c r="X172" s="44">
        <v>1922.19</v>
      </c>
      <c r="Y172" s="44">
        <v>1851.09</v>
      </c>
      <c r="Z172" s="44">
        <v>1671.09</v>
      </c>
      <c r="AA172" s="44">
        <v>1357.82</v>
      </c>
    </row>
    <row r="173" spans="1:27" ht="12.75" hidden="1" customHeight="1" outlineLevel="1" x14ac:dyDescent="0.2">
      <c r="A173" s="89" t="s">
        <v>1610</v>
      </c>
      <c r="B173" s="63" t="s">
        <v>90</v>
      </c>
      <c r="C173" s="43" t="s">
        <v>79</v>
      </c>
      <c r="D173" s="44">
        <f>$D$163</f>
        <v>1716.97</v>
      </c>
      <c r="E173" s="44">
        <f>$D$163</f>
        <v>1716.97</v>
      </c>
      <c r="F173" s="44">
        <f t="shared" ref="F173:AA173" si="97">$D$163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2">
      <c r="A174" s="89" t="s">
        <v>1611</v>
      </c>
      <c r="B174" s="63" t="s">
        <v>83</v>
      </c>
      <c r="C174" s="43" t="s">
        <v>79</v>
      </c>
      <c r="D174" s="44">
        <v>4.68</v>
      </c>
      <c r="E174" s="44">
        <v>4.68</v>
      </c>
      <c r="F174" s="44">
        <v>4.68</v>
      </c>
      <c r="G174" s="44">
        <v>4.68</v>
      </c>
      <c r="H174" s="44">
        <v>4.68</v>
      </c>
      <c r="I174" s="44">
        <v>4.68</v>
      </c>
      <c r="J174" s="44">
        <v>4.68</v>
      </c>
      <c r="K174" s="44">
        <v>4.68</v>
      </c>
      <c r="L174" s="44">
        <v>4.68</v>
      </c>
      <c r="M174" s="44">
        <v>4.68</v>
      </c>
      <c r="N174" s="44">
        <v>4.68</v>
      </c>
      <c r="O174" s="44">
        <v>4.68</v>
      </c>
      <c r="P174" s="44">
        <v>4.68</v>
      </c>
      <c r="Q174" s="44">
        <v>4.68</v>
      </c>
      <c r="R174" s="44">
        <v>4.68</v>
      </c>
      <c r="S174" s="44">
        <v>4.68</v>
      </c>
      <c r="T174" s="44">
        <v>4.68</v>
      </c>
      <c r="U174" s="44">
        <v>4.68</v>
      </c>
      <c r="V174" s="44">
        <v>4.68</v>
      </c>
      <c r="W174" s="44">
        <v>4.68</v>
      </c>
      <c r="X174" s="44">
        <v>4.68</v>
      </c>
      <c r="Y174" s="44">
        <v>4.68</v>
      </c>
      <c r="Z174" s="44">
        <v>4.68</v>
      </c>
      <c r="AA174" s="44">
        <v>4.68</v>
      </c>
    </row>
    <row r="175" spans="1:27" ht="12.75" hidden="1" customHeight="1" outlineLevel="1" x14ac:dyDescent="0.2">
      <c r="A175" s="89" t="s">
        <v>1612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collapsed="1" x14ac:dyDescent="0.2">
      <c r="A176" s="88" t="s">
        <v>1613</v>
      </c>
      <c r="B176" s="28" t="str">
        <f>"04"&amp;"."&amp;$B$776&amp;"."&amp;$B$777</f>
        <v>04.09.2023</v>
      </c>
      <c r="C176" s="80" t="s">
        <v>76</v>
      </c>
      <c r="D176" s="81">
        <f>ROUND(((D177+D178+D180+D179)/1000),5)</f>
        <v>3.1714600000000002</v>
      </c>
      <c r="E176" s="81">
        <f>ROUND(((E177+E178+E180+E179)/1000),5)</f>
        <v>3.0434999999999999</v>
      </c>
      <c r="F176" s="81">
        <f>ROUND(((F177+F178+F180+F179)/1000),5)</f>
        <v>2.9738899999999999</v>
      </c>
      <c r="G176" s="81">
        <f t="shared" ref="G176:AA176" si="99">ROUND(((G177+G178+G180+G179)/1000),5)</f>
        <v>2.9340000000000002</v>
      </c>
      <c r="H176" s="81">
        <f t="shared" si="99"/>
        <v>2.9805600000000001</v>
      </c>
      <c r="I176" s="81">
        <f t="shared" si="99"/>
        <v>3.0388299999999999</v>
      </c>
      <c r="J176" s="81">
        <f t="shared" si="99"/>
        <v>3.19286</v>
      </c>
      <c r="K176" s="81">
        <f t="shared" si="99"/>
        <v>3.4586299999999999</v>
      </c>
      <c r="L176" s="81">
        <f t="shared" si="99"/>
        <v>3.6535899999999999</v>
      </c>
      <c r="M176" s="81">
        <f t="shared" si="99"/>
        <v>3.7988</v>
      </c>
      <c r="N176" s="81">
        <f t="shared" si="99"/>
        <v>3.8424800000000001</v>
      </c>
      <c r="O176" s="81">
        <f t="shared" si="99"/>
        <v>3.8362400000000001</v>
      </c>
      <c r="P176" s="81">
        <f t="shared" si="99"/>
        <v>3.8018900000000002</v>
      </c>
      <c r="Q176" s="81">
        <f t="shared" si="99"/>
        <v>3.8409800000000001</v>
      </c>
      <c r="R176" s="81">
        <f t="shared" si="99"/>
        <v>3.90463</v>
      </c>
      <c r="S176" s="81">
        <f t="shared" si="99"/>
        <v>3.9018999999999999</v>
      </c>
      <c r="T176" s="81">
        <f t="shared" si="99"/>
        <v>3.89486</v>
      </c>
      <c r="U176" s="81">
        <f t="shared" si="99"/>
        <v>3.8374899999999998</v>
      </c>
      <c r="V176" s="81">
        <f t="shared" si="99"/>
        <v>3.8494299999999999</v>
      </c>
      <c r="W176" s="81">
        <f t="shared" si="99"/>
        <v>3.8977400000000002</v>
      </c>
      <c r="X176" s="81">
        <f t="shared" si="99"/>
        <v>3.8976700000000002</v>
      </c>
      <c r="Y176" s="81">
        <f t="shared" si="99"/>
        <v>3.78233</v>
      </c>
      <c r="Z176" s="81">
        <f t="shared" si="99"/>
        <v>3.5730599999999999</v>
      </c>
      <c r="AA176" s="81">
        <f t="shared" si="99"/>
        <v>3.2811900000000001</v>
      </c>
    </row>
    <row r="177" spans="1:27" ht="12.75" hidden="1" customHeight="1" outlineLevel="1" x14ac:dyDescent="0.2">
      <c r="A177" s="89" t="s">
        <v>1614</v>
      </c>
      <c r="B177" s="63" t="s">
        <v>230</v>
      </c>
      <c r="C177" s="43" t="s">
        <v>79</v>
      </c>
      <c r="D177" s="44">
        <v>1339.58</v>
      </c>
      <c r="E177" s="44">
        <v>1211.6199999999999</v>
      </c>
      <c r="F177" s="44">
        <v>1142.01</v>
      </c>
      <c r="G177" s="44">
        <v>1102.1199999999999</v>
      </c>
      <c r="H177" s="44">
        <v>1148.68</v>
      </c>
      <c r="I177" s="44">
        <v>1206.95</v>
      </c>
      <c r="J177" s="44">
        <v>1360.98</v>
      </c>
      <c r="K177" s="44">
        <v>1626.75</v>
      </c>
      <c r="L177" s="44">
        <v>1821.71</v>
      </c>
      <c r="M177" s="44">
        <v>1966.92</v>
      </c>
      <c r="N177" s="44">
        <v>2010.6</v>
      </c>
      <c r="O177" s="44">
        <v>2004.36</v>
      </c>
      <c r="P177" s="44">
        <v>1970.01</v>
      </c>
      <c r="Q177" s="44">
        <v>2009.1</v>
      </c>
      <c r="R177" s="44">
        <v>2072.75</v>
      </c>
      <c r="S177" s="44">
        <v>2070.02</v>
      </c>
      <c r="T177" s="44">
        <v>2062.98</v>
      </c>
      <c r="U177" s="44">
        <v>2005.61</v>
      </c>
      <c r="V177" s="44">
        <v>2017.55</v>
      </c>
      <c r="W177" s="44">
        <v>2065.86</v>
      </c>
      <c r="X177" s="44">
        <v>2065.79</v>
      </c>
      <c r="Y177" s="44">
        <v>1950.45</v>
      </c>
      <c r="Z177" s="44">
        <v>1741.18</v>
      </c>
      <c r="AA177" s="44">
        <v>1449.31</v>
      </c>
    </row>
    <row r="178" spans="1:27" ht="12.75" hidden="1" customHeight="1" outlineLevel="1" x14ac:dyDescent="0.2">
      <c r="A178" s="89" t="s">
        <v>1615</v>
      </c>
      <c r="B178" s="63" t="s">
        <v>90</v>
      </c>
      <c r="C178" s="43" t="s">
        <v>79</v>
      </c>
      <c r="D178" s="44">
        <f>$D$163</f>
        <v>1716.97</v>
      </c>
      <c r="E178" s="44">
        <f>$D$163</f>
        <v>1716.97</v>
      </c>
      <c r="F178" s="44">
        <f t="shared" ref="F178:AA178" si="100">$D$163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2">
      <c r="A179" s="89" t="s">
        <v>1616</v>
      </c>
      <c r="B179" s="63" t="s">
        <v>83</v>
      </c>
      <c r="C179" s="43" t="s">
        <v>79</v>
      </c>
      <c r="D179" s="44">
        <v>4.68</v>
      </c>
      <c r="E179" s="44">
        <v>4.68</v>
      </c>
      <c r="F179" s="44">
        <v>4.68</v>
      </c>
      <c r="G179" s="44">
        <v>4.68</v>
      </c>
      <c r="H179" s="44">
        <v>4.68</v>
      </c>
      <c r="I179" s="44">
        <v>4.68</v>
      </c>
      <c r="J179" s="44">
        <v>4.68</v>
      </c>
      <c r="K179" s="44">
        <v>4.68</v>
      </c>
      <c r="L179" s="44">
        <v>4.68</v>
      </c>
      <c r="M179" s="44">
        <v>4.68</v>
      </c>
      <c r="N179" s="44">
        <v>4.68</v>
      </c>
      <c r="O179" s="44">
        <v>4.68</v>
      </c>
      <c r="P179" s="44">
        <v>4.68</v>
      </c>
      <c r="Q179" s="44">
        <v>4.68</v>
      </c>
      <c r="R179" s="44">
        <v>4.68</v>
      </c>
      <c r="S179" s="44">
        <v>4.68</v>
      </c>
      <c r="T179" s="44">
        <v>4.68</v>
      </c>
      <c r="U179" s="44">
        <v>4.68</v>
      </c>
      <c r="V179" s="44">
        <v>4.68</v>
      </c>
      <c r="W179" s="44">
        <v>4.68</v>
      </c>
      <c r="X179" s="44">
        <v>4.68</v>
      </c>
      <c r="Y179" s="44">
        <v>4.68</v>
      </c>
      <c r="Z179" s="44">
        <v>4.68</v>
      </c>
      <c r="AA179" s="44">
        <v>4.68</v>
      </c>
    </row>
    <row r="180" spans="1:27" ht="12.75" hidden="1" customHeight="1" outlineLevel="1" x14ac:dyDescent="0.2">
      <c r="A180" s="89" t="s">
        <v>1617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collapsed="1" x14ac:dyDescent="0.2">
      <c r="A181" s="88" t="s">
        <v>1618</v>
      </c>
      <c r="B181" s="28" t="str">
        <f>"05"&amp;"."&amp;$B$776&amp;"."&amp;$B$777</f>
        <v>05.09.2023</v>
      </c>
      <c r="C181" s="80" t="s">
        <v>76</v>
      </c>
      <c r="D181" s="81">
        <f>ROUND(((D182+D183+D185+D184)/1000),5)</f>
        <v>3.1521699999999999</v>
      </c>
      <c r="E181" s="81">
        <f>ROUND(((E182+E183+E185+E184)/1000),5)</f>
        <v>3.0621200000000002</v>
      </c>
      <c r="F181" s="81">
        <f>ROUND(((F182+F183+F185+F184)/1000),5)</f>
        <v>2.9739399999999998</v>
      </c>
      <c r="G181" s="81">
        <f t="shared" ref="G181:AA181" si="102">ROUND(((G182+G183+G185+G184)/1000),5)</f>
        <v>2.9555899999999999</v>
      </c>
      <c r="H181" s="81">
        <f t="shared" si="102"/>
        <v>3.0196499999999999</v>
      </c>
      <c r="I181" s="81">
        <f t="shared" si="102"/>
        <v>3.1334300000000002</v>
      </c>
      <c r="J181" s="81">
        <f t="shared" si="102"/>
        <v>3.2374399999999999</v>
      </c>
      <c r="K181" s="81">
        <f t="shared" si="102"/>
        <v>3.5234100000000002</v>
      </c>
      <c r="L181" s="81">
        <f t="shared" si="102"/>
        <v>3.5987900000000002</v>
      </c>
      <c r="M181" s="81">
        <f t="shared" si="102"/>
        <v>3.7980700000000001</v>
      </c>
      <c r="N181" s="81">
        <f t="shared" si="102"/>
        <v>3.831</v>
      </c>
      <c r="O181" s="81">
        <f t="shared" si="102"/>
        <v>3.82925</v>
      </c>
      <c r="P181" s="81">
        <f t="shared" si="102"/>
        <v>3.8129900000000001</v>
      </c>
      <c r="Q181" s="81">
        <f t="shared" si="102"/>
        <v>3.8324500000000001</v>
      </c>
      <c r="R181" s="81">
        <f t="shared" si="102"/>
        <v>3.8851800000000001</v>
      </c>
      <c r="S181" s="81">
        <f t="shared" si="102"/>
        <v>3.8806600000000002</v>
      </c>
      <c r="T181" s="81">
        <f t="shared" si="102"/>
        <v>3.8654700000000002</v>
      </c>
      <c r="U181" s="81">
        <f t="shared" si="102"/>
        <v>3.8269500000000001</v>
      </c>
      <c r="V181" s="81">
        <f t="shared" si="102"/>
        <v>3.8213200000000001</v>
      </c>
      <c r="W181" s="81">
        <f t="shared" si="102"/>
        <v>3.8749400000000001</v>
      </c>
      <c r="X181" s="81">
        <f t="shared" si="102"/>
        <v>3.86646</v>
      </c>
      <c r="Y181" s="81">
        <f t="shared" si="102"/>
        <v>3.80986</v>
      </c>
      <c r="Z181" s="81">
        <f t="shared" si="102"/>
        <v>3.6006900000000002</v>
      </c>
      <c r="AA181" s="81">
        <f t="shared" si="102"/>
        <v>3.4573299999999998</v>
      </c>
    </row>
    <row r="182" spans="1:27" ht="12.75" hidden="1" customHeight="1" outlineLevel="1" x14ac:dyDescent="0.2">
      <c r="A182" s="89" t="s">
        <v>1619</v>
      </c>
      <c r="B182" s="63" t="s">
        <v>230</v>
      </c>
      <c r="C182" s="43" t="s">
        <v>79</v>
      </c>
      <c r="D182" s="44">
        <v>1320.29</v>
      </c>
      <c r="E182" s="44">
        <v>1230.24</v>
      </c>
      <c r="F182" s="44">
        <v>1142.06</v>
      </c>
      <c r="G182" s="44">
        <v>1123.71</v>
      </c>
      <c r="H182" s="44">
        <v>1187.77</v>
      </c>
      <c r="I182" s="44">
        <v>1301.55</v>
      </c>
      <c r="J182" s="44">
        <v>1405.56</v>
      </c>
      <c r="K182" s="44">
        <v>1691.53</v>
      </c>
      <c r="L182" s="44">
        <v>1766.91</v>
      </c>
      <c r="M182" s="44">
        <v>1966.19</v>
      </c>
      <c r="N182" s="44">
        <v>1999.12</v>
      </c>
      <c r="O182" s="44">
        <v>1997.37</v>
      </c>
      <c r="P182" s="44">
        <v>1981.11</v>
      </c>
      <c r="Q182" s="44">
        <v>2000.57</v>
      </c>
      <c r="R182" s="44">
        <v>2053.3000000000002</v>
      </c>
      <c r="S182" s="44">
        <v>2048.7800000000002</v>
      </c>
      <c r="T182" s="44">
        <v>2033.59</v>
      </c>
      <c r="U182" s="44">
        <v>1995.07</v>
      </c>
      <c r="V182" s="44">
        <v>1989.44</v>
      </c>
      <c r="W182" s="44">
        <v>2043.06</v>
      </c>
      <c r="X182" s="44">
        <v>2034.58</v>
      </c>
      <c r="Y182" s="44">
        <v>1977.98</v>
      </c>
      <c r="Z182" s="44">
        <v>1768.81</v>
      </c>
      <c r="AA182" s="44">
        <v>1625.45</v>
      </c>
    </row>
    <row r="183" spans="1:27" ht="12.75" hidden="1" customHeight="1" outlineLevel="1" x14ac:dyDescent="0.2">
      <c r="A183" s="89" t="s">
        <v>1620</v>
      </c>
      <c r="B183" s="63" t="s">
        <v>90</v>
      </c>
      <c r="C183" s="43" t="s">
        <v>79</v>
      </c>
      <c r="D183" s="44">
        <f>$D$163</f>
        <v>1716.97</v>
      </c>
      <c r="E183" s="44">
        <f>$D$163</f>
        <v>1716.97</v>
      </c>
      <c r="F183" s="44">
        <f t="shared" ref="F183:AA183" si="103">$D$163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2">
      <c r="A184" s="89" t="s">
        <v>1621</v>
      </c>
      <c r="B184" s="63" t="s">
        <v>83</v>
      </c>
      <c r="C184" s="43" t="s">
        <v>79</v>
      </c>
      <c r="D184" s="44">
        <v>4.68</v>
      </c>
      <c r="E184" s="44">
        <v>4.68</v>
      </c>
      <c r="F184" s="44">
        <v>4.68</v>
      </c>
      <c r="G184" s="44">
        <v>4.68</v>
      </c>
      <c r="H184" s="44">
        <v>4.68</v>
      </c>
      <c r="I184" s="44">
        <v>4.68</v>
      </c>
      <c r="J184" s="44">
        <v>4.68</v>
      </c>
      <c r="K184" s="44">
        <v>4.68</v>
      </c>
      <c r="L184" s="44">
        <v>4.68</v>
      </c>
      <c r="M184" s="44">
        <v>4.68</v>
      </c>
      <c r="N184" s="44">
        <v>4.68</v>
      </c>
      <c r="O184" s="44">
        <v>4.68</v>
      </c>
      <c r="P184" s="44">
        <v>4.68</v>
      </c>
      <c r="Q184" s="44">
        <v>4.68</v>
      </c>
      <c r="R184" s="44">
        <v>4.68</v>
      </c>
      <c r="S184" s="44">
        <v>4.68</v>
      </c>
      <c r="T184" s="44">
        <v>4.68</v>
      </c>
      <c r="U184" s="44">
        <v>4.68</v>
      </c>
      <c r="V184" s="44">
        <v>4.68</v>
      </c>
      <c r="W184" s="44">
        <v>4.68</v>
      </c>
      <c r="X184" s="44">
        <v>4.68</v>
      </c>
      <c r="Y184" s="44">
        <v>4.68</v>
      </c>
      <c r="Z184" s="44">
        <v>4.68</v>
      </c>
      <c r="AA184" s="44">
        <v>4.68</v>
      </c>
    </row>
    <row r="185" spans="1:27" ht="12.75" hidden="1" customHeight="1" outlineLevel="1" x14ac:dyDescent="0.2">
      <c r="A185" s="89" t="s">
        <v>1622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collapsed="1" x14ac:dyDescent="0.2">
      <c r="A186" s="88" t="s">
        <v>1623</v>
      </c>
      <c r="B186" s="28" t="str">
        <f>"06"&amp;"."&amp;$B$776&amp;"."&amp;$B$777</f>
        <v>06.09.2023</v>
      </c>
      <c r="C186" s="80" t="s">
        <v>76</v>
      </c>
      <c r="D186" s="81">
        <f>ROUND(((D187+D188+D190+D189)/1000),5)</f>
        <v>3.1233499999999998</v>
      </c>
      <c r="E186" s="81">
        <f>ROUND(((E187+E188+E190+E189)/1000),5)</f>
        <v>2.9872100000000001</v>
      </c>
      <c r="F186" s="81">
        <f>ROUND(((F187+F188+F190+F189)/1000),5)</f>
        <v>2.9111799999999999</v>
      </c>
      <c r="G186" s="81">
        <f t="shared" ref="G186:AA186" si="105">ROUND(((G187+G188+G190+G189)/1000),5)</f>
        <v>2.90978</v>
      </c>
      <c r="H186" s="81">
        <f t="shared" si="105"/>
        <v>2.98644</v>
      </c>
      <c r="I186" s="81">
        <f t="shared" si="105"/>
        <v>3.1127899999999999</v>
      </c>
      <c r="J186" s="81">
        <f t="shared" si="105"/>
        <v>3.2381700000000002</v>
      </c>
      <c r="K186" s="81">
        <f t="shared" si="105"/>
        <v>3.53417</v>
      </c>
      <c r="L186" s="81">
        <f t="shared" si="105"/>
        <v>3.77766</v>
      </c>
      <c r="M186" s="81">
        <f t="shared" si="105"/>
        <v>3.8483900000000002</v>
      </c>
      <c r="N186" s="81">
        <f t="shared" si="105"/>
        <v>3.8753799999999998</v>
      </c>
      <c r="O186" s="81">
        <f t="shared" si="105"/>
        <v>3.8727800000000001</v>
      </c>
      <c r="P186" s="81">
        <f t="shared" si="105"/>
        <v>3.8656199999999998</v>
      </c>
      <c r="Q186" s="81">
        <f t="shared" si="105"/>
        <v>3.8757299999999999</v>
      </c>
      <c r="R186" s="81">
        <f t="shared" si="105"/>
        <v>3.91439</v>
      </c>
      <c r="S186" s="81">
        <f t="shared" si="105"/>
        <v>3.90151</v>
      </c>
      <c r="T186" s="81">
        <f t="shared" si="105"/>
        <v>3.8937300000000001</v>
      </c>
      <c r="U186" s="81">
        <f t="shared" si="105"/>
        <v>3.8844500000000002</v>
      </c>
      <c r="V186" s="81">
        <f t="shared" si="105"/>
        <v>3.8833099999999998</v>
      </c>
      <c r="W186" s="81">
        <f t="shared" si="105"/>
        <v>3.9022399999999999</v>
      </c>
      <c r="X186" s="81">
        <f t="shared" si="105"/>
        <v>3.8997099999999998</v>
      </c>
      <c r="Y186" s="81">
        <f t="shared" si="105"/>
        <v>3.78898</v>
      </c>
      <c r="Z186" s="81">
        <f t="shared" si="105"/>
        <v>3.5735899999999998</v>
      </c>
      <c r="AA186" s="81">
        <f t="shared" si="105"/>
        <v>3.35805</v>
      </c>
    </row>
    <row r="187" spans="1:27" ht="12.75" hidden="1" customHeight="1" outlineLevel="1" x14ac:dyDescent="0.2">
      <c r="A187" s="89" t="s">
        <v>1624</v>
      </c>
      <c r="B187" s="63" t="s">
        <v>230</v>
      </c>
      <c r="C187" s="43" t="s">
        <v>79</v>
      </c>
      <c r="D187" s="44">
        <v>1291.47</v>
      </c>
      <c r="E187" s="44">
        <v>1155.33</v>
      </c>
      <c r="F187" s="44">
        <v>1079.3</v>
      </c>
      <c r="G187" s="44">
        <v>1077.9000000000001</v>
      </c>
      <c r="H187" s="44">
        <v>1154.56</v>
      </c>
      <c r="I187" s="44">
        <v>1280.9100000000001</v>
      </c>
      <c r="J187" s="44">
        <v>1406.29</v>
      </c>
      <c r="K187" s="44">
        <v>1702.29</v>
      </c>
      <c r="L187" s="44">
        <v>1945.78</v>
      </c>
      <c r="M187" s="44">
        <v>2016.51</v>
      </c>
      <c r="N187" s="44">
        <v>2043.5</v>
      </c>
      <c r="O187" s="44">
        <v>2040.9</v>
      </c>
      <c r="P187" s="44">
        <v>2033.74</v>
      </c>
      <c r="Q187" s="44">
        <v>2043.85</v>
      </c>
      <c r="R187" s="44">
        <v>2082.5100000000002</v>
      </c>
      <c r="S187" s="44">
        <v>2069.63</v>
      </c>
      <c r="T187" s="44">
        <v>2061.85</v>
      </c>
      <c r="U187" s="44">
        <v>2052.5700000000002</v>
      </c>
      <c r="V187" s="44">
        <v>2051.4299999999998</v>
      </c>
      <c r="W187" s="44">
        <v>2070.36</v>
      </c>
      <c r="X187" s="44">
        <v>2067.83</v>
      </c>
      <c r="Y187" s="44">
        <v>1957.1</v>
      </c>
      <c r="Z187" s="44">
        <v>1741.71</v>
      </c>
      <c r="AA187" s="44">
        <v>1526.17</v>
      </c>
    </row>
    <row r="188" spans="1:27" ht="12.75" hidden="1" customHeight="1" outlineLevel="1" x14ac:dyDescent="0.2">
      <c r="A188" s="89" t="s">
        <v>1625</v>
      </c>
      <c r="B188" s="63" t="s">
        <v>90</v>
      </c>
      <c r="C188" s="43" t="s">
        <v>79</v>
      </c>
      <c r="D188" s="44">
        <f>$D$163</f>
        <v>1716.97</v>
      </c>
      <c r="E188" s="44">
        <f>$D$163</f>
        <v>1716.97</v>
      </c>
      <c r="F188" s="44">
        <f t="shared" ref="F188:AA188" si="106">$D$163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2">
      <c r="A189" s="89" t="s">
        <v>1626</v>
      </c>
      <c r="B189" s="63" t="s">
        <v>83</v>
      </c>
      <c r="C189" s="43" t="s">
        <v>79</v>
      </c>
      <c r="D189" s="44">
        <v>4.68</v>
      </c>
      <c r="E189" s="44">
        <v>4.68</v>
      </c>
      <c r="F189" s="44">
        <v>4.68</v>
      </c>
      <c r="G189" s="44">
        <v>4.68</v>
      </c>
      <c r="H189" s="44">
        <v>4.68</v>
      </c>
      <c r="I189" s="44">
        <v>4.68</v>
      </c>
      <c r="J189" s="44">
        <v>4.68</v>
      </c>
      <c r="K189" s="44">
        <v>4.68</v>
      </c>
      <c r="L189" s="44">
        <v>4.68</v>
      </c>
      <c r="M189" s="44">
        <v>4.68</v>
      </c>
      <c r="N189" s="44">
        <v>4.68</v>
      </c>
      <c r="O189" s="44">
        <v>4.68</v>
      </c>
      <c r="P189" s="44">
        <v>4.68</v>
      </c>
      <c r="Q189" s="44">
        <v>4.68</v>
      </c>
      <c r="R189" s="44">
        <v>4.68</v>
      </c>
      <c r="S189" s="44">
        <v>4.68</v>
      </c>
      <c r="T189" s="44">
        <v>4.68</v>
      </c>
      <c r="U189" s="44">
        <v>4.68</v>
      </c>
      <c r="V189" s="44">
        <v>4.68</v>
      </c>
      <c r="W189" s="44">
        <v>4.68</v>
      </c>
      <c r="X189" s="44">
        <v>4.68</v>
      </c>
      <c r="Y189" s="44">
        <v>4.68</v>
      </c>
      <c r="Z189" s="44">
        <v>4.68</v>
      </c>
      <c r="AA189" s="44">
        <v>4.68</v>
      </c>
    </row>
    <row r="190" spans="1:27" ht="12.75" hidden="1" customHeight="1" outlineLevel="1" x14ac:dyDescent="0.2">
      <c r="A190" s="89" t="s">
        <v>1627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collapsed="1" x14ac:dyDescent="0.2">
      <c r="A191" s="88" t="s">
        <v>1628</v>
      </c>
      <c r="B191" s="28" t="str">
        <f>"07"&amp;"."&amp;$B$776&amp;"."&amp;$B$777</f>
        <v>07.09.2023</v>
      </c>
      <c r="C191" s="80" t="s">
        <v>76</v>
      </c>
      <c r="D191" s="81">
        <f>ROUND(((D192+D193+D195+D194)/1000),5)</f>
        <v>3.1491600000000002</v>
      </c>
      <c r="E191" s="81">
        <f>ROUND(((E192+E193+E195+E194)/1000),5)</f>
        <v>3.0173800000000002</v>
      </c>
      <c r="F191" s="81">
        <f>ROUND(((F192+F193+F195+F194)/1000),5)</f>
        <v>2.94496</v>
      </c>
      <c r="G191" s="81">
        <f t="shared" ref="G191:AA191" si="108">ROUND(((G192+G193+G195+G194)/1000),5)</f>
        <v>2.94</v>
      </c>
      <c r="H191" s="81">
        <f t="shared" si="108"/>
        <v>3.0342500000000001</v>
      </c>
      <c r="I191" s="81">
        <f t="shared" si="108"/>
        <v>3.1427399999999999</v>
      </c>
      <c r="J191" s="81">
        <f t="shared" si="108"/>
        <v>3.2599499999999999</v>
      </c>
      <c r="K191" s="81">
        <f t="shared" si="108"/>
        <v>3.57606</v>
      </c>
      <c r="L191" s="81">
        <f t="shared" si="108"/>
        <v>3.8117100000000002</v>
      </c>
      <c r="M191" s="81">
        <f t="shared" si="108"/>
        <v>3.9020000000000001</v>
      </c>
      <c r="N191" s="81">
        <f t="shared" si="108"/>
        <v>3.9346800000000002</v>
      </c>
      <c r="O191" s="81">
        <f t="shared" si="108"/>
        <v>3.9252099999999999</v>
      </c>
      <c r="P191" s="81">
        <f t="shared" si="108"/>
        <v>3.9101400000000002</v>
      </c>
      <c r="Q191" s="81">
        <f t="shared" si="108"/>
        <v>3.9283000000000001</v>
      </c>
      <c r="R191" s="81">
        <f t="shared" si="108"/>
        <v>3.97071</v>
      </c>
      <c r="S191" s="81">
        <f t="shared" si="108"/>
        <v>3.96645</v>
      </c>
      <c r="T191" s="81">
        <f t="shared" si="108"/>
        <v>3.9418199999999999</v>
      </c>
      <c r="U191" s="81">
        <f t="shared" si="108"/>
        <v>3.9243299999999999</v>
      </c>
      <c r="V191" s="81">
        <f t="shared" si="108"/>
        <v>3.9171900000000002</v>
      </c>
      <c r="W191" s="81">
        <f t="shared" si="108"/>
        <v>3.9562300000000001</v>
      </c>
      <c r="X191" s="81">
        <f t="shared" si="108"/>
        <v>3.9346999999999999</v>
      </c>
      <c r="Y191" s="81">
        <f t="shared" si="108"/>
        <v>3.81033</v>
      </c>
      <c r="Z191" s="81">
        <f t="shared" si="108"/>
        <v>3.47282</v>
      </c>
      <c r="AA191" s="81">
        <f t="shared" si="108"/>
        <v>3.2963800000000001</v>
      </c>
    </row>
    <row r="192" spans="1:27" ht="12.75" hidden="1" customHeight="1" outlineLevel="1" x14ac:dyDescent="0.2">
      <c r="A192" s="89" t="s">
        <v>1629</v>
      </c>
      <c r="B192" s="63" t="s">
        <v>230</v>
      </c>
      <c r="C192" s="43" t="s">
        <v>79</v>
      </c>
      <c r="D192" s="44">
        <v>1317.28</v>
      </c>
      <c r="E192" s="44">
        <v>1185.5</v>
      </c>
      <c r="F192" s="44">
        <v>1113.08</v>
      </c>
      <c r="G192" s="44">
        <v>1108.1199999999999</v>
      </c>
      <c r="H192" s="44">
        <v>1202.3699999999999</v>
      </c>
      <c r="I192" s="44">
        <v>1310.86</v>
      </c>
      <c r="J192" s="44">
        <v>1428.07</v>
      </c>
      <c r="K192" s="44">
        <v>1744.18</v>
      </c>
      <c r="L192" s="44">
        <v>1979.83</v>
      </c>
      <c r="M192" s="44">
        <v>2070.12</v>
      </c>
      <c r="N192" s="44">
        <v>2102.8000000000002</v>
      </c>
      <c r="O192" s="44">
        <v>2093.33</v>
      </c>
      <c r="P192" s="44">
        <v>2078.2600000000002</v>
      </c>
      <c r="Q192" s="44">
        <v>2096.42</v>
      </c>
      <c r="R192" s="44">
        <v>2138.83</v>
      </c>
      <c r="S192" s="44">
        <v>2134.5700000000002</v>
      </c>
      <c r="T192" s="44">
        <v>2109.94</v>
      </c>
      <c r="U192" s="44">
        <v>2092.4499999999998</v>
      </c>
      <c r="V192" s="44">
        <v>2085.31</v>
      </c>
      <c r="W192" s="44">
        <v>2124.35</v>
      </c>
      <c r="X192" s="44">
        <v>2102.8200000000002</v>
      </c>
      <c r="Y192" s="44">
        <v>1978.45</v>
      </c>
      <c r="Z192" s="44">
        <v>1640.94</v>
      </c>
      <c r="AA192" s="44">
        <v>1464.5</v>
      </c>
    </row>
    <row r="193" spans="1:27" ht="12.75" hidden="1" customHeight="1" outlineLevel="1" x14ac:dyDescent="0.2">
      <c r="A193" s="89" t="s">
        <v>1630</v>
      </c>
      <c r="B193" s="63" t="s">
        <v>90</v>
      </c>
      <c r="C193" s="43" t="s">
        <v>79</v>
      </c>
      <c r="D193" s="44">
        <f>$D$163</f>
        <v>1716.97</v>
      </c>
      <c r="E193" s="44">
        <f>$D$163</f>
        <v>1716.97</v>
      </c>
      <c r="F193" s="44">
        <f t="shared" ref="F193:AA193" si="109">$D$163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2">
      <c r="A194" s="89" t="s">
        <v>1631</v>
      </c>
      <c r="B194" s="63" t="s">
        <v>83</v>
      </c>
      <c r="C194" s="43" t="s">
        <v>79</v>
      </c>
      <c r="D194" s="44">
        <v>4.68</v>
      </c>
      <c r="E194" s="44">
        <v>4.68</v>
      </c>
      <c r="F194" s="44">
        <v>4.68</v>
      </c>
      <c r="G194" s="44">
        <v>4.68</v>
      </c>
      <c r="H194" s="44">
        <v>4.68</v>
      </c>
      <c r="I194" s="44">
        <v>4.68</v>
      </c>
      <c r="J194" s="44">
        <v>4.68</v>
      </c>
      <c r="K194" s="44">
        <v>4.68</v>
      </c>
      <c r="L194" s="44">
        <v>4.68</v>
      </c>
      <c r="M194" s="44">
        <v>4.68</v>
      </c>
      <c r="N194" s="44">
        <v>4.68</v>
      </c>
      <c r="O194" s="44">
        <v>4.68</v>
      </c>
      <c r="P194" s="44">
        <v>4.68</v>
      </c>
      <c r="Q194" s="44">
        <v>4.68</v>
      </c>
      <c r="R194" s="44">
        <v>4.68</v>
      </c>
      <c r="S194" s="44">
        <v>4.68</v>
      </c>
      <c r="T194" s="44">
        <v>4.68</v>
      </c>
      <c r="U194" s="44">
        <v>4.68</v>
      </c>
      <c r="V194" s="44">
        <v>4.68</v>
      </c>
      <c r="W194" s="44">
        <v>4.68</v>
      </c>
      <c r="X194" s="44">
        <v>4.68</v>
      </c>
      <c r="Y194" s="44">
        <v>4.68</v>
      </c>
      <c r="Z194" s="44">
        <v>4.68</v>
      </c>
      <c r="AA194" s="44">
        <v>4.68</v>
      </c>
    </row>
    <row r="195" spans="1:27" ht="12.75" hidden="1" customHeight="1" outlineLevel="1" x14ac:dyDescent="0.2">
      <c r="A195" s="89" t="s">
        <v>1632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collapsed="1" x14ac:dyDescent="0.2">
      <c r="A196" s="88" t="s">
        <v>1633</v>
      </c>
      <c r="B196" s="28" t="str">
        <f>"08"&amp;"."&amp;$B$776&amp;"."&amp;$B$777</f>
        <v>08.09.2023</v>
      </c>
      <c r="C196" s="80" t="s">
        <v>76</v>
      </c>
      <c r="D196" s="81">
        <f>ROUND(((D197+D198+D200+D199)/1000),5)</f>
        <v>3.1638600000000001</v>
      </c>
      <c r="E196" s="81">
        <f>ROUND(((E197+E198+E200+E199)/1000),5)</f>
        <v>3.0089399999999999</v>
      </c>
      <c r="F196" s="81">
        <f>ROUND(((F197+F198+F200+F199)/1000),5)</f>
        <v>2.9084500000000002</v>
      </c>
      <c r="G196" s="81">
        <f t="shared" ref="G196:AA196" si="111">ROUND(((G197+G198+G200+G199)/1000),5)</f>
        <v>2.8828999999999998</v>
      </c>
      <c r="H196" s="81">
        <f t="shared" si="111"/>
        <v>3.0317500000000002</v>
      </c>
      <c r="I196" s="81">
        <f t="shared" si="111"/>
        <v>3.1478600000000001</v>
      </c>
      <c r="J196" s="81">
        <f t="shared" si="111"/>
        <v>3.2820200000000002</v>
      </c>
      <c r="K196" s="81">
        <f t="shared" si="111"/>
        <v>3.5497700000000001</v>
      </c>
      <c r="L196" s="81">
        <f t="shared" si="111"/>
        <v>3.7720600000000002</v>
      </c>
      <c r="M196" s="81">
        <f t="shared" si="111"/>
        <v>3.8678400000000002</v>
      </c>
      <c r="N196" s="81">
        <f t="shared" si="111"/>
        <v>3.8971800000000001</v>
      </c>
      <c r="O196" s="81">
        <f t="shared" si="111"/>
        <v>3.8858000000000001</v>
      </c>
      <c r="P196" s="81">
        <f t="shared" si="111"/>
        <v>3.88835</v>
      </c>
      <c r="Q196" s="81">
        <f t="shared" si="111"/>
        <v>3.9</v>
      </c>
      <c r="R196" s="81">
        <f t="shared" si="111"/>
        <v>3.9241100000000002</v>
      </c>
      <c r="S196" s="81">
        <f t="shared" si="111"/>
        <v>3.9135599999999999</v>
      </c>
      <c r="T196" s="81">
        <f t="shared" si="111"/>
        <v>3.8908999999999998</v>
      </c>
      <c r="U196" s="81">
        <f t="shared" si="111"/>
        <v>3.8744499999999999</v>
      </c>
      <c r="V196" s="81">
        <f t="shared" si="111"/>
        <v>3.8806099999999999</v>
      </c>
      <c r="W196" s="81">
        <f t="shared" si="111"/>
        <v>3.9333800000000001</v>
      </c>
      <c r="X196" s="81">
        <f t="shared" si="111"/>
        <v>3.9417900000000001</v>
      </c>
      <c r="Y196" s="81">
        <f t="shared" si="111"/>
        <v>3.8877600000000001</v>
      </c>
      <c r="Z196" s="81">
        <f t="shared" si="111"/>
        <v>3.7100900000000001</v>
      </c>
      <c r="AA196" s="81">
        <f t="shared" si="111"/>
        <v>3.4166300000000001</v>
      </c>
    </row>
    <row r="197" spans="1:27" ht="12.75" hidden="1" customHeight="1" outlineLevel="1" x14ac:dyDescent="0.2">
      <c r="A197" s="89" t="s">
        <v>1634</v>
      </c>
      <c r="B197" s="63" t="s">
        <v>230</v>
      </c>
      <c r="C197" s="43" t="s">
        <v>79</v>
      </c>
      <c r="D197" s="44">
        <v>1331.98</v>
      </c>
      <c r="E197" s="44">
        <v>1177.06</v>
      </c>
      <c r="F197" s="44">
        <v>1076.57</v>
      </c>
      <c r="G197" s="44">
        <v>1051.02</v>
      </c>
      <c r="H197" s="44">
        <v>1199.8699999999999</v>
      </c>
      <c r="I197" s="44">
        <v>1315.98</v>
      </c>
      <c r="J197" s="44">
        <v>1450.14</v>
      </c>
      <c r="K197" s="44">
        <v>1717.89</v>
      </c>
      <c r="L197" s="44">
        <v>1940.18</v>
      </c>
      <c r="M197" s="44">
        <v>2035.96</v>
      </c>
      <c r="N197" s="44">
        <v>2065.3000000000002</v>
      </c>
      <c r="O197" s="44">
        <v>2053.92</v>
      </c>
      <c r="P197" s="44">
        <v>2056.4699999999998</v>
      </c>
      <c r="Q197" s="44">
        <v>2068.12</v>
      </c>
      <c r="R197" s="44">
        <v>2092.23</v>
      </c>
      <c r="S197" s="44">
        <v>2081.6799999999998</v>
      </c>
      <c r="T197" s="44">
        <v>2059.02</v>
      </c>
      <c r="U197" s="44">
        <v>2042.57</v>
      </c>
      <c r="V197" s="44">
        <v>2048.73</v>
      </c>
      <c r="W197" s="44">
        <v>2101.5</v>
      </c>
      <c r="X197" s="44">
        <v>2109.91</v>
      </c>
      <c r="Y197" s="44">
        <v>2055.88</v>
      </c>
      <c r="Z197" s="44">
        <v>1878.21</v>
      </c>
      <c r="AA197" s="44">
        <v>1584.75</v>
      </c>
    </row>
    <row r="198" spans="1:27" ht="12.75" hidden="1" customHeight="1" outlineLevel="1" x14ac:dyDescent="0.2">
      <c r="A198" s="89" t="s">
        <v>1635</v>
      </c>
      <c r="B198" s="63" t="s">
        <v>90</v>
      </c>
      <c r="C198" s="43" t="s">
        <v>79</v>
      </c>
      <c r="D198" s="44">
        <f>$D$163</f>
        <v>1716.97</v>
      </c>
      <c r="E198" s="44">
        <f>$D$163</f>
        <v>1716.97</v>
      </c>
      <c r="F198" s="44">
        <f t="shared" ref="F198:AA198" si="112">$D$163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2">
      <c r="A199" s="89" t="s">
        <v>1636</v>
      </c>
      <c r="B199" s="63" t="s">
        <v>83</v>
      </c>
      <c r="C199" s="43" t="s">
        <v>79</v>
      </c>
      <c r="D199" s="44">
        <v>4.68</v>
      </c>
      <c r="E199" s="44">
        <v>4.68</v>
      </c>
      <c r="F199" s="44">
        <v>4.68</v>
      </c>
      <c r="G199" s="44">
        <v>4.68</v>
      </c>
      <c r="H199" s="44">
        <v>4.68</v>
      </c>
      <c r="I199" s="44">
        <v>4.68</v>
      </c>
      <c r="J199" s="44">
        <v>4.68</v>
      </c>
      <c r="K199" s="44">
        <v>4.68</v>
      </c>
      <c r="L199" s="44">
        <v>4.68</v>
      </c>
      <c r="M199" s="44">
        <v>4.68</v>
      </c>
      <c r="N199" s="44">
        <v>4.68</v>
      </c>
      <c r="O199" s="44">
        <v>4.68</v>
      </c>
      <c r="P199" s="44">
        <v>4.68</v>
      </c>
      <c r="Q199" s="44">
        <v>4.68</v>
      </c>
      <c r="R199" s="44">
        <v>4.68</v>
      </c>
      <c r="S199" s="44">
        <v>4.68</v>
      </c>
      <c r="T199" s="44">
        <v>4.68</v>
      </c>
      <c r="U199" s="44">
        <v>4.68</v>
      </c>
      <c r="V199" s="44">
        <v>4.68</v>
      </c>
      <c r="W199" s="44">
        <v>4.68</v>
      </c>
      <c r="X199" s="44">
        <v>4.68</v>
      </c>
      <c r="Y199" s="44">
        <v>4.68</v>
      </c>
      <c r="Z199" s="44">
        <v>4.68</v>
      </c>
      <c r="AA199" s="44">
        <v>4.68</v>
      </c>
    </row>
    <row r="200" spans="1:27" ht="12.75" hidden="1" customHeight="1" outlineLevel="1" x14ac:dyDescent="0.2">
      <c r="A200" s="89" t="s">
        <v>1637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collapsed="1" x14ac:dyDescent="0.2">
      <c r="A201" s="88" t="s">
        <v>1638</v>
      </c>
      <c r="B201" s="28" t="str">
        <f>"09"&amp;"."&amp;$B$776&amp;"."&amp;$B$777</f>
        <v>09.09.2023</v>
      </c>
      <c r="C201" s="80" t="s">
        <v>76</v>
      </c>
      <c r="D201" s="81">
        <f>ROUND(((D202+D203+D205+D204)/1000),5)</f>
        <v>3.32281</v>
      </c>
      <c r="E201" s="81">
        <f>ROUND(((E202+E203+E205+E204)/1000),5)</f>
        <v>3.2178900000000001</v>
      </c>
      <c r="F201" s="81">
        <f>ROUND(((F202+F203+F205+F204)/1000),5)</f>
        <v>3.1651400000000001</v>
      </c>
      <c r="G201" s="81">
        <f t="shared" ref="G201:AA201" si="114">ROUND(((G202+G203+G205+G204)/1000),5)</f>
        <v>3.1403400000000001</v>
      </c>
      <c r="H201" s="81">
        <f t="shared" si="114"/>
        <v>3.1514000000000002</v>
      </c>
      <c r="I201" s="81">
        <f t="shared" si="114"/>
        <v>3.1551800000000001</v>
      </c>
      <c r="J201" s="81">
        <f t="shared" si="114"/>
        <v>3.1811199999999999</v>
      </c>
      <c r="K201" s="81">
        <f t="shared" si="114"/>
        <v>3.4009299999999998</v>
      </c>
      <c r="L201" s="81">
        <f t="shared" si="114"/>
        <v>3.7103600000000001</v>
      </c>
      <c r="M201" s="81">
        <f t="shared" si="114"/>
        <v>3.8082099999999999</v>
      </c>
      <c r="N201" s="81">
        <f t="shared" si="114"/>
        <v>3.8425500000000001</v>
      </c>
      <c r="O201" s="81">
        <f t="shared" si="114"/>
        <v>3.8456700000000001</v>
      </c>
      <c r="P201" s="81">
        <f t="shared" si="114"/>
        <v>3.8431999999999999</v>
      </c>
      <c r="Q201" s="81">
        <f t="shared" si="114"/>
        <v>3.8427600000000002</v>
      </c>
      <c r="R201" s="81">
        <f t="shared" si="114"/>
        <v>3.8427099999999998</v>
      </c>
      <c r="S201" s="81">
        <f t="shared" si="114"/>
        <v>3.8387799999999999</v>
      </c>
      <c r="T201" s="81">
        <f t="shared" si="114"/>
        <v>3.82681</v>
      </c>
      <c r="U201" s="81">
        <f t="shared" si="114"/>
        <v>3.80125</v>
      </c>
      <c r="V201" s="81">
        <f t="shared" si="114"/>
        <v>3.82402</v>
      </c>
      <c r="W201" s="81">
        <f t="shared" si="114"/>
        <v>3.8472400000000002</v>
      </c>
      <c r="X201" s="81">
        <f t="shared" si="114"/>
        <v>3.84788</v>
      </c>
      <c r="Y201" s="81">
        <f t="shared" si="114"/>
        <v>3.76979</v>
      </c>
      <c r="Z201" s="81">
        <f t="shared" si="114"/>
        <v>3.5698699999999999</v>
      </c>
      <c r="AA201" s="81">
        <f t="shared" si="114"/>
        <v>3.3555100000000002</v>
      </c>
    </row>
    <row r="202" spans="1:27" ht="12.75" hidden="1" customHeight="1" outlineLevel="1" x14ac:dyDescent="0.2">
      <c r="A202" s="89" t="s">
        <v>1639</v>
      </c>
      <c r="B202" s="63" t="s">
        <v>230</v>
      </c>
      <c r="C202" s="43" t="s">
        <v>79</v>
      </c>
      <c r="D202" s="44">
        <v>1490.93</v>
      </c>
      <c r="E202" s="44">
        <v>1386.01</v>
      </c>
      <c r="F202" s="44">
        <v>1333.26</v>
      </c>
      <c r="G202" s="44">
        <v>1308.46</v>
      </c>
      <c r="H202" s="44">
        <v>1319.52</v>
      </c>
      <c r="I202" s="44">
        <v>1323.3</v>
      </c>
      <c r="J202" s="44">
        <v>1349.24</v>
      </c>
      <c r="K202" s="44">
        <v>1569.05</v>
      </c>
      <c r="L202" s="44">
        <v>1878.48</v>
      </c>
      <c r="M202" s="44">
        <v>1976.33</v>
      </c>
      <c r="N202" s="44">
        <v>2010.67</v>
      </c>
      <c r="O202" s="44">
        <v>2013.79</v>
      </c>
      <c r="P202" s="44">
        <v>2011.32</v>
      </c>
      <c r="Q202" s="44">
        <v>2010.88</v>
      </c>
      <c r="R202" s="44">
        <v>2010.83</v>
      </c>
      <c r="S202" s="44">
        <v>2006.9</v>
      </c>
      <c r="T202" s="44">
        <v>1994.93</v>
      </c>
      <c r="U202" s="44">
        <v>1969.37</v>
      </c>
      <c r="V202" s="44">
        <v>1992.14</v>
      </c>
      <c r="W202" s="44">
        <v>2015.36</v>
      </c>
      <c r="X202" s="44">
        <v>2016</v>
      </c>
      <c r="Y202" s="44">
        <v>1937.91</v>
      </c>
      <c r="Z202" s="44">
        <v>1737.99</v>
      </c>
      <c r="AA202" s="44">
        <v>1523.63</v>
      </c>
    </row>
    <row r="203" spans="1:27" ht="12.75" hidden="1" customHeight="1" outlineLevel="1" x14ac:dyDescent="0.2">
      <c r="A203" s="89" t="s">
        <v>1640</v>
      </c>
      <c r="B203" s="63" t="s">
        <v>90</v>
      </c>
      <c r="C203" s="43" t="s">
        <v>79</v>
      </c>
      <c r="D203" s="44">
        <f>$D$163</f>
        <v>1716.97</v>
      </c>
      <c r="E203" s="44">
        <f>$D$163</f>
        <v>1716.97</v>
      </c>
      <c r="F203" s="44">
        <f t="shared" ref="F203:AA203" si="115">$D$163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2">
      <c r="A204" s="89" t="s">
        <v>1641</v>
      </c>
      <c r="B204" s="63" t="s">
        <v>83</v>
      </c>
      <c r="C204" s="43" t="s">
        <v>79</v>
      </c>
      <c r="D204" s="44">
        <v>4.68</v>
      </c>
      <c r="E204" s="44">
        <v>4.68</v>
      </c>
      <c r="F204" s="44">
        <v>4.68</v>
      </c>
      <c r="G204" s="44">
        <v>4.68</v>
      </c>
      <c r="H204" s="44">
        <v>4.68</v>
      </c>
      <c r="I204" s="44">
        <v>4.68</v>
      </c>
      <c r="J204" s="44">
        <v>4.68</v>
      </c>
      <c r="K204" s="44">
        <v>4.68</v>
      </c>
      <c r="L204" s="44">
        <v>4.68</v>
      </c>
      <c r="M204" s="44">
        <v>4.68</v>
      </c>
      <c r="N204" s="44">
        <v>4.68</v>
      </c>
      <c r="O204" s="44">
        <v>4.68</v>
      </c>
      <c r="P204" s="44">
        <v>4.68</v>
      </c>
      <c r="Q204" s="44">
        <v>4.68</v>
      </c>
      <c r="R204" s="44">
        <v>4.68</v>
      </c>
      <c r="S204" s="44">
        <v>4.68</v>
      </c>
      <c r="T204" s="44">
        <v>4.68</v>
      </c>
      <c r="U204" s="44">
        <v>4.68</v>
      </c>
      <c r="V204" s="44">
        <v>4.68</v>
      </c>
      <c r="W204" s="44">
        <v>4.68</v>
      </c>
      <c r="X204" s="44">
        <v>4.68</v>
      </c>
      <c r="Y204" s="44">
        <v>4.68</v>
      </c>
      <c r="Z204" s="44">
        <v>4.68</v>
      </c>
      <c r="AA204" s="44">
        <v>4.68</v>
      </c>
    </row>
    <row r="205" spans="1:27" ht="12.75" hidden="1" customHeight="1" outlineLevel="1" x14ac:dyDescent="0.2">
      <c r="A205" s="89" t="s">
        <v>1642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collapsed="1" x14ac:dyDescent="0.2">
      <c r="A206" s="88" t="s">
        <v>1643</v>
      </c>
      <c r="B206" s="28" t="str">
        <f>"10"&amp;"."&amp;$B$776&amp;"."&amp;$B$777</f>
        <v>10.09.2023</v>
      </c>
      <c r="C206" s="80" t="s">
        <v>76</v>
      </c>
      <c r="D206" s="81">
        <f>ROUND(((D207+D208+D210+D209)/1000),5)</f>
        <v>3.24539</v>
      </c>
      <c r="E206" s="81">
        <f>ROUND(((E207+E208+E210+E209)/1000),5)</f>
        <v>3.1886299999999999</v>
      </c>
      <c r="F206" s="81">
        <f>ROUND(((F207+F208+F210+F209)/1000),5)</f>
        <v>3.0695899999999998</v>
      </c>
      <c r="G206" s="81">
        <f t="shared" ref="G206:AA206" si="117">ROUND(((G207+G208+G210+G209)/1000),5)</f>
        <v>3.0393599999999998</v>
      </c>
      <c r="H206" s="81">
        <f t="shared" si="117"/>
        <v>3.0468600000000001</v>
      </c>
      <c r="I206" s="81">
        <f t="shared" si="117"/>
        <v>3.0387599999999999</v>
      </c>
      <c r="J206" s="81">
        <f t="shared" si="117"/>
        <v>3.0406</v>
      </c>
      <c r="K206" s="81">
        <f t="shared" si="117"/>
        <v>3.2266599999999999</v>
      </c>
      <c r="L206" s="81">
        <f t="shared" si="117"/>
        <v>3.4635199999999999</v>
      </c>
      <c r="M206" s="81">
        <f t="shared" si="117"/>
        <v>3.7060599999999999</v>
      </c>
      <c r="N206" s="81">
        <f t="shared" si="117"/>
        <v>3.7854399999999999</v>
      </c>
      <c r="O206" s="81">
        <f t="shared" si="117"/>
        <v>3.7918500000000002</v>
      </c>
      <c r="P206" s="81">
        <f t="shared" si="117"/>
        <v>3.7871100000000002</v>
      </c>
      <c r="Q206" s="81">
        <f t="shared" si="117"/>
        <v>3.78817</v>
      </c>
      <c r="R206" s="81">
        <f t="shared" si="117"/>
        <v>3.79196</v>
      </c>
      <c r="S206" s="81">
        <f t="shared" si="117"/>
        <v>3.7903199999999999</v>
      </c>
      <c r="T206" s="81">
        <f t="shared" si="117"/>
        <v>3.7911000000000001</v>
      </c>
      <c r="U206" s="81">
        <f t="shared" si="117"/>
        <v>3.78606</v>
      </c>
      <c r="V206" s="81">
        <f t="shared" si="117"/>
        <v>3.8091200000000001</v>
      </c>
      <c r="W206" s="81">
        <f t="shared" si="117"/>
        <v>3.8497699999999999</v>
      </c>
      <c r="X206" s="81">
        <f t="shared" si="117"/>
        <v>3.8541099999999999</v>
      </c>
      <c r="Y206" s="81">
        <f t="shared" si="117"/>
        <v>3.7867199999999999</v>
      </c>
      <c r="Z206" s="81">
        <f t="shared" si="117"/>
        <v>3.5900400000000001</v>
      </c>
      <c r="AA206" s="81">
        <f t="shared" si="117"/>
        <v>3.3591799999999998</v>
      </c>
    </row>
    <row r="207" spans="1:27" ht="12.75" hidden="1" customHeight="1" outlineLevel="1" x14ac:dyDescent="0.2">
      <c r="A207" s="89" t="s">
        <v>1644</v>
      </c>
      <c r="B207" s="63" t="s">
        <v>230</v>
      </c>
      <c r="C207" s="43" t="s">
        <v>79</v>
      </c>
      <c r="D207" s="44">
        <v>1413.51</v>
      </c>
      <c r="E207" s="44">
        <v>1356.75</v>
      </c>
      <c r="F207" s="44">
        <v>1237.71</v>
      </c>
      <c r="G207" s="44">
        <v>1207.48</v>
      </c>
      <c r="H207" s="44">
        <v>1214.98</v>
      </c>
      <c r="I207" s="44">
        <v>1206.8800000000001</v>
      </c>
      <c r="J207" s="44">
        <v>1208.72</v>
      </c>
      <c r="K207" s="44">
        <v>1394.78</v>
      </c>
      <c r="L207" s="44">
        <v>1631.64</v>
      </c>
      <c r="M207" s="44">
        <v>1874.18</v>
      </c>
      <c r="N207" s="44">
        <v>1953.56</v>
      </c>
      <c r="O207" s="44">
        <v>1959.97</v>
      </c>
      <c r="P207" s="44">
        <v>1955.23</v>
      </c>
      <c r="Q207" s="44">
        <v>1956.29</v>
      </c>
      <c r="R207" s="44">
        <v>1960.08</v>
      </c>
      <c r="S207" s="44">
        <v>1958.44</v>
      </c>
      <c r="T207" s="44">
        <v>1959.22</v>
      </c>
      <c r="U207" s="44">
        <v>1954.18</v>
      </c>
      <c r="V207" s="44">
        <v>1977.24</v>
      </c>
      <c r="W207" s="44">
        <v>2017.89</v>
      </c>
      <c r="X207" s="44">
        <v>2022.23</v>
      </c>
      <c r="Y207" s="44">
        <v>1954.84</v>
      </c>
      <c r="Z207" s="44">
        <v>1758.16</v>
      </c>
      <c r="AA207" s="44">
        <v>1527.3</v>
      </c>
    </row>
    <row r="208" spans="1:27" ht="12.75" hidden="1" customHeight="1" outlineLevel="1" x14ac:dyDescent="0.2">
      <c r="A208" s="89" t="s">
        <v>1645</v>
      </c>
      <c r="B208" s="63" t="s">
        <v>90</v>
      </c>
      <c r="C208" s="43" t="s">
        <v>79</v>
      </c>
      <c r="D208" s="44">
        <f>$D$163</f>
        <v>1716.97</v>
      </c>
      <c r="E208" s="44">
        <f>$D$163</f>
        <v>1716.97</v>
      </c>
      <c r="F208" s="44">
        <f t="shared" ref="F208:AA208" si="118">$D$163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2">
      <c r="A209" s="89" t="s">
        <v>1646</v>
      </c>
      <c r="B209" s="63" t="s">
        <v>83</v>
      </c>
      <c r="C209" s="43" t="s">
        <v>79</v>
      </c>
      <c r="D209" s="44">
        <v>4.68</v>
      </c>
      <c r="E209" s="44">
        <v>4.68</v>
      </c>
      <c r="F209" s="44">
        <v>4.68</v>
      </c>
      <c r="G209" s="44">
        <v>4.68</v>
      </c>
      <c r="H209" s="44">
        <v>4.68</v>
      </c>
      <c r="I209" s="44">
        <v>4.68</v>
      </c>
      <c r="J209" s="44">
        <v>4.68</v>
      </c>
      <c r="K209" s="44">
        <v>4.68</v>
      </c>
      <c r="L209" s="44">
        <v>4.68</v>
      </c>
      <c r="M209" s="44">
        <v>4.68</v>
      </c>
      <c r="N209" s="44">
        <v>4.68</v>
      </c>
      <c r="O209" s="44">
        <v>4.68</v>
      </c>
      <c r="P209" s="44">
        <v>4.68</v>
      </c>
      <c r="Q209" s="44">
        <v>4.68</v>
      </c>
      <c r="R209" s="44">
        <v>4.68</v>
      </c>
      <c r="S209" s="44">
        <v>4.68</v>
      </c>
      <c r="T209" s="44">
        <v>4.68</v>
      </c>
      <c r="U209" s="44">
        <v>4.68</v>
      </c>
      <c r="V209" s="44">
        <v>4.68</v>
      </c>
      <c r="W209" s="44">
        <v>4.68</v>
      </c>
      <c r="X209" s="44">
        <v>4.68</v>
      </c>
      <c r="Y209" s="44">
        <v>4.68</v>
      </c>
      <c r="Z209" s="44">
        <v>4.68</v>
      </c>
      <c r="AA209" s="44">
        <v>4.68</v>
      </c>
    </row>
    <row r="210" spans="1:27" ht="12.75" hidden="1" customHeight="1" outlineLevel="1" x14ac:dyDescent="0.2">
      <c r="A210" s="89" t="s">
        <v>1647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collapsed="1" x14ac:dyDescent="0.2">
      <c r="A211" s="88" t="s">
        <v>1648</v>
      </c>
      <c r="B211" s="28" t="str">
        <f>"11"&amp;"."&amp;$B$776&amp;"."&amp;$B$777</f>
        <v>11.09.2023</v>
      </c>
      <c r="C211" s="80" t="s">
        <v>76</v>
      </c>
      <c r="D211" s="81">
        <f>ROUND(((D212+D213+D215+D214)/1000),5)</f>
        <v>3.24105</v>
      </c>
      <c r="E211" s="81">
        <f>ROUND(((E212+E213+E215+E214)/1000),5)</f>
        <v>3.1250499999999999</v>
      </c>
      <c r="F211" s="81">
        <f>ROUND(((F212+F213+F215+F214)/1000),5)</f>
        <v>3.0671200000000001</v>
      </c>
      <c r="G211" s="81">
        <f t="shared" ref="G211:AA211" si="120">ROUND(((G212+G213+G215+G214)/1000),5)</f>
        <v>3.0692599999999999</v>
      </c>
      <c r="H211" s="81">
        <f t="shared" si="120"/>
        <v>3.13673</v>
      </c>
      <c r="I211" s="81">
        <f t="shared" si="120"/>
        <v>3.1518000000000002</v>
      </c>
      <c r="J211" s="81">
        <f t="shared" si="120"/>
        <v>3.3242500000000001</v>
      </c>
      <c r="K211" s="81">
        <f t="shared" si="120"/>
        <v>3.58169</v>
      </c>
      <c r="L211" s="81">
        <f t="shared" si="120"/>
        <v>3.7870900000000001</v>
      </c>
      <c r="M211" s="81">
        <f t="shared" si="120"/>
        <v>3.8554499999999998</v>
      </c>
      <c r="N211" s="81">
        <f t="shared" si="120"/>
        <v>3.8626999999999998</v>
      </c>
      <c r="O211" s="81">
        <f t="shared" si="120"/>
        <v>3.8481100000000001</v>
      </c>
      <c r="P211" s="81">
        <f t="shared" si="120"/>
        <v>3.8379500000000002</v>
      </c>
      <c r="Q211" s="81">
        <f t="shared" si="120"/>
        <v>3.8495699999999999</v>
      </c>
      <c r="R211" s="81">
        <f t="shared" si="120"/>
        <v>3.8748900000000002</v>
      </c>
      <c r="S211" s="81">
        <f t="shared" si="120"/>
        <v>3.8648699999999998</v>
      </c>
      <c r="T211" s="81">
        <f t="shared" si="120"/>
        <v>3.8517800000000002</v>
      </c>
      <c r="U211" s="81">
        <f t="shared" si="120"/>
        <v>3.8302299999999998</v>
      </c>
      <c r="V211" s="81">
        <f t="shared" si="120"/>
        <v>3.8502800000000001</v>
      </c>
      <c r="W211" s="81">
        <f t="shared" si="120"/>
        <v>3.9245000000000001</v>
      </c>
      <c r="X211" s="81">
        <f t="shared" si="120"/>
        <v>3.8793600000000001</v>
      </c>
      <c r="Y211" s="81">
        <f t="shared" si="120"/>
        <v>3.7744399999999998</v>
      </c>
      <c r="Z211" s="81">
        <f t="shared" si="120"/>
        <v>3.5052500000000002</v>
      </c>
      <c r="AA211" s="81">
        <f t="shared" si="120"/>
        <v>3.2938200000000002</v>
      </c>
    </row>
    <row r="212" spans="1:27" ht="12.75" hidden="1" customHeight="1" outlineLevel="1" x14ac:dyDescent="0.2">
      <c r="A212" s="89" t="s">
        <v>1649</v>
      </c>
      <c r="B212" s="63" t="s">
        <v>230</v>
      </c>
      <c r="C212" s="43" t="s">
        <v>79</v>
      </c>
      <c r="D212" s="44">
        <v>1409.17</v>
      </c>
      <c r="E212" s="44">
        <v>1293.17</v>
      </c>
      <c r="F212" s="44">
        <v>1235.24</v>
      </c>
      <c r="G212" s="44">
        <v>1237.3800000000001</v>
      </c>
      <c r="H212" s="44">
        <v>1304.8499999999999</v>
      </c>
      <c r="I212" s="44">
        <v>1319.92</v>
      </c>
      <c r="J212" s="44">
        <v>1492.37</v>
      </c>
      <c r="K212" s="44">
        <v>1749.81</v>
      </c>
      <c r="L212" s="44">
        <v>1955.21</v>
      </c>
      <c r="M212" s="44">
        <v>2023.57</v>
      </c>
      <c r="N212" s="44">
        <v>2030.82</v>
      </c>
      <c r="O212" s="44">
        <v>2016.23</v>
      </c>
      <c r="P212" s="44">
        <v>2006.07</v>
      </c>
      <c r="Q212" s="44">
        <v>2017.69</v>
      </c>
      <c r="R212" s="44">
        <v>2043.01</v>
      </c>
      <c r="S212" s="44">
        <v>2032.99</v>
      </c>
      <c r="T212" s="44">
        <v>2019.9</v>
      </c>
      <c r="U212" s="44">
        <v>1998.35</v>
      </c>
      <c r="V212" s="44">
        <v>2018.4</v>
      </c>
      <c r="W212" s="44">
        <v>2092.62</v>
      </c>
      <c r="X212" s="44">
        <v>2047.48</v>
      </c>
      <c r="Y212" s="44">
        <v>1942.56</v>
      </c>
      <c r="Z212" s="44">
        <v>1673.37</v>
      </c>
      <c r="AA212" s="44">
        <v>1461.94</v>
      </c>
    </row>
    <row r="213" spans="1:27" ht="12.75" hidden="1" customHeight="1" outlineLevel="1" x14ac:dyDescent="0.2">
      <c r="A213" s="89" t="s">
        <v>1650</v>
      </c>
      <c r="B213" s="63" t="s">
        <v>90</v>
      </c>
      <c r="C213" s="43" t="s">
        <v>79</v>
      </c>
      <c r="D213" s="44">
        <f>$D$163</f>
        <v>1716.97</v>
      </c>
      <c r="E213" s="44">
        <f>$D$163</f>
        <v>1716.97</v>
      </c>
      <c r="F213" s="44">
        <f t="shared" ref="F213:AA213" si="121">$D$163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2">
      <c r="A214" s="89" t="s">
        <v>1651</v>
      </c>
      <c r="B214" s="63" t="s">
        <v>83</v>
      </c>
      <c r="C214" s="43" t="s">
        <v>79</v>
      </c>
      <c r="D214" s="44">
        <v>4.68</v>
      </c>
      <c r="E214" s="44">
        <v>4.68</v>
      </c>
      <c r="F214" s="44">
        <v>4.68</v>
      </c>
      <c r="G214" s="44">
        <v>4.68</v>
      </c>
      <c r="H214" s="44">
        <v>4.68</v>
      </c>
      <c r="I214" s="44">
        <v>4.68</v>
      </c>
      <c r="J214" s="44">
        <v>4.68</v>
      </c>
      <c r="K214" s="44">
        <v>4.68</v>
      </c>
      <c r="L214" s="44">
        <v>4.68</v>
      </c>
      <c r="M214" s="44">
        <v>4.68</v>
      </c>
      <c r="N214" s="44">
        <v>4.68</v>
      </c>
      <c r="O214" s="44">
        <v>4.68</v>
      </c>
      <c r="P214" s="44">
        <v>4.68</v>
      </c>
      <c r="Q214" s="44">
        <v>4.68</v>
      </c>
      <c r="R214" s="44">
        <v>4.68</v>
      </c>
      <c r="S214" s="44">
        <v>4.68</v>
      </c>
      <c r="T214" s="44">
        <v>4.68</v>
      </c>
      <c r="U214" s="44">
        <v>4.68</v>
      </c>
      <c r="V214" s="44">
        <v>4.68</v>
      </c>
      <c r="W214" s="44">
        <v>4.68</v>
      </c>
      <c r="X214" s="44">
        <v>4.68</v>
      </c>
      <c r="Y214" s="44">
        <v>4.68</v>
      </c>
      <c r="Z214" s="44">
        <v>4.68</v>
      </c>
      <c r="AA214" s="44">
        <v>4.68</v>
      </c>
    </row>
    <row r="215" spans="1:27" ht="12.75" hidden="1" customHeight="1" outlineLevel="1" x14ac:dyDescent="0.2">
      <c r="A215" s="89" t="s">
        <v>1652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collapsed="1" x14ac:dyDescent="0.2">
      <c r="A216" s="88" t="s">
        <v>1653</v>
      </c>
      <c r="B216" s="28" t="str">
        <f>"12"&amp;"."&amp;$B$776&amp;"."&amp;$B$777</f>
        <v>12.09.2023</v>
      </c>
      <c r="C216" s="80" t="s">
        <v>76</v>
      </c>
      <c r="D216" s="81">
        <f>ROUND(((D217+D218+D220+D219)/1000),5)</f>
        <v>3.1478899999999999</v>
      </c>
      <c r="E216" s="81">
        <f>ROUND(((E217+E218+E220+E219)/1000),5)</f>
        <v>3.0430899999999999</v>
      </c>
      <c r="F216" s="81">
        <f>ROUND(((F217+F218+F220+F219)/1000),5)</f>
        <v>2.9706999999999999</v>
      </c>
      <c r="G216" s="81">
        <f t="shared" ref="G216:AA216" si="123">ROUND(((G217+G218+G220+G219)/1000),5)</f>
        <v>3.0017</v>
      </c>
      <c r="H216" s="81">
        <f t="shared" si="123"/>
        <v>3.1177199999999998</v>
      </c>
      <c r="I216" s="81">
        <f t="shared" si="123"/>
        <v>3.15509</v>
      </c>
      <c r="J216" s="81">
        <f t="shared" si="123"/>
        <v>3.3012199999999998</v>
      </c>
      <c r="K216" s="81">
        <f t="shared" si="123"/>
        <v>3.4622099999999998</v>
      </c>
      <c r="L216" s="81">
        <f t="shared" si="123"/>
        <v>3.7719200000000002</v>
      </c>
      <c r="M216" s="81">
        <f t="shared" si="123"/>
        <v>3.8403399999999999</v>
      </c>
      <c r="N216" s="81">
        <f t="shared" si="123"/>
        <v>3.8486699999999998</v>
      </c>
      <c r="O216" s="81">
        <f t="shared" si="123"/>
        <v>3.8437199999999998</v>
      </c>
      <c r="P216" s="81">
        <f t="shared" si="123"/>
        <v>3.8288199999999999</v>
      </c>
      <c r="Q216" s="81">
        <f t="shared" si="123"/>
        <v>3.8256999999999999</v>
      </c>
      <c r="R216" s="81">
        <f t="shared" si="123"/>
        <v>3.8572099999999998</v>
      </c>
      <c r="S216" s="81">
        <f t="shared" si="123"/>
        <v>3.8498700000000001</v>
      </c>
      <c r="T216" s="81">
        <f t="shared" si="123"/>
        <v>3.8392400000000002</v>
      </c>
      <c r="U216" s="81">
        <f t="shared" si="123"/>
        <v>3.8176600000000001</v>
      </c>
      <c r="V216" s="81">
        <f t="shared" si="123"/>
        <v>3.8404799999999999</v>
      </c>
      <c r="W216" s="81">
        <f t="shared" si="123"/>
        <v>3.8959199999999998</v>
      </c>
      <c r="X216" s="81">
        <f t="shared" si="123"/>
        <v>3.88008</v>
      </c>
      <c r="Y216" s="81">
        <f t="shared" si="123"/>
        <v>3.7907500000000001</v>
      </c>
      <c r="Z216" s="81">
        <f t="shared" si="123"/>
        <v>3.5276100000000001</v>
      </c>
      <c r="AA216" s="81">
        <f t="shared" si="123"/>
        <v>3.3218700000000001</v>
      </c>
    </row>
    <row r="217" spans="1:27" ht="12.75" hidden="1" customHeight="1" outlineLevel="1" x14ac:dyDescent="0.2">
      <c r="A217" s="89" t="s">
        <v>1654</v>
      </c>
      <c r="B217" s="63" t="s">
        <v>230</v>
      </c>
      <c r="C217" s="43" t="s">
        <v>79</v>
      </c>
      <c r="D217" s="44">
        <v>1316.01</v>
      </c>
      <c r="E217" s="44">
        <v>1211.21</v>
      </c>
      <c r="F217" s="44">
        <v>1138.82</v>
      </c>
      <c r="G217" s="44">
        <v>1169.82</v>
      </c>
      <c r="H217" s="44">
        <v>1285.8399999999999</v>
      </c>
      <c r="I217" s="44">
        <v>1323.21</v>
      </c>
      <c r="J217" s="44">
        <v>1469.34</v>
      </c>
      <c r="K217" s="44">
        <v>1630.33</v>
      </c>
      <c r="L217" s="44">
        <v>1940.04</v>
      </c>
      <c r="M217" s="44">
        <v>2008.46</v>
      </c>
      <c r="N217" s="44">
        <v>2016.79</v>
      </c>
      <c r="O217" s="44">
        <v>2011.84</v>
      </c>
      <c r="P217" s="44">
        <v>1996.94</v>
      </c>
      <c r="Q217" s="44">
        <v>1993.82</v>
      </c>
      <c r="R217" s="44">
        <v>2025.33</v>
      </c>
      <c r="S217" s="44">
        <v>2017.99</v>
      </c>
      <c r="T217" s="44">
        <v>2007.36</v>
      </c>
      <c r="U217" s="44">
        <v>1985.78</v>
      </c>
      <c r="V217" s="44">
        <v>2008.6</v>
      </c>
      <c r="W217" s="44">
        <v>2064.04</v>
      </c>
      <c r="X217" s="44">
        <v>2048.1999999999998</v>
      </c>
      <c r="Y217" s="44">
        <v>1958.87</v>
      </c>
      <c r="Z217" s="44">
        <v>1695.73</v>
      </c>
      <c r="AA217" s="44">
        <v>1489.99</v>
      </c>
    </row>
    <row r="218" spans="1:27" ht="12.75" hidden="1" customHeight="1" outlineLevel="1" x14ac:dyDescent="0.2">
      <c r="A218" s="89" t="s">
        <v>1655</v>
      </c>
      <c r="B218" s="63" t="s">
        <v>90</v>
      </c>
      <c r="C218" s="43" t="s">
        <v>79</v>
      </c>
      <c r="D218" s="44">
        <f>$D$163</f>
        <v>1716.97</v>
      </c>
      <c r="E218" s="44">
        <f>$D$163</f>
        <v>1716.97</v>
      </c>
      <c r="F218" s="44">
        <f t="shared" ref="F218:AA218" si="124">$D$163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2">
      <c r="A219" s="89" t="s">
        <v>1656</v>
      </c>
      <c r="B219" s="63" t="s">
        <v>83</v>
      </c>
      <c r="C219" s="43" t="s">
        <v>79</v>
      </c>
      <c r="D219" s="44">
        <v>4.68</v>
      </c>
      <c r="E219" s="44">
        <v>4.68</v>
      </c>
      <c r="F219" s="44">
        <v>4.68</v>
      </c>
      <c r="G219" s="44">
        <v>4.68</v>
      </c>
      <c r="H219" s="44">
        <v>4.68</v>
      </c>
      <c r="I219" s="44">
        <v>4.68</v>
      </c>
      <c r="J219" s="44">
        <v>4.68</v>
      </c>
      <c r="K219" s="44">
        <v>4.68</v>
      </c>
      <c r="L219" s="44">
        <v>4.68</v>
      </c>
      <c r="M219" s="44">
        <v>4.68</v>
      </c>
      <c r="N219" s="44">
        <v>4.68</v>
      </c>
      <c r="O219" s="44">
        <v>4.68</v>
      </c>
      <c r="P219" s="44">
        <v>4.68</v>
      </c>
      <c r="Q219" s="44">
        <v>4.68</v>
      </c>
      <c r="R219" s="44">
        <v>4.68</v>
      </c>
      <c r="S219" s="44">
        <v>4.68</v>
      </c>
      <c r="T219" s="44">
        <v>4.68</v>
      </c>
      <c r="U219" s="44">
        <v>4.68</v>
      </c>
      <c r="V219" s="44">
        <v>4.68</v>
      </c>
      <c r="W219" s="44">
        <v>4.68</v>
      </c>
      <c r="X219" s="44">
        <v>4.68</v>
      </c>
      <c r="Y219" s="44">
        <v>4.68</v>
      </c>
      <c r="Z219" s="44">
        <v>4.68</v>
      </c>
      <c r="AA219" s="44">
        <v>4.68</v>
      </c>
    </row>
    <row r="220" spans="1:27" ht="12.75" hidden="1" customHeight="1" outlineLevel="1" x14ac:dyDescent="0.2">
      <c r="A220" s="89" t="s">
        <v>1657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collapsed="1" x14ac:dyDescent="0.2">
      <c r="A221" s="88" t="s">
        <v>1658</v>
      </c>
      <c r="B221" s="28" t="str">
        <f>"13"&amp;"."&amp;$B$776&amp;"."&amp;$B$777</f>
        <v>13.09.2023</v>
      </c>
      <c r="C221" s="80" t="s">
        <v>76</v>
      </c>
      <c r="D221" s="81">
        <f>ROUND(((D222+D223+D225+D224)/1000),5)</f>
        <v>3.1766700000000001</v>
      </c>
      <c r="E221" s="81">
        <f>ROUND(((E222+E223+E225+E224)/1000),5)</f>
        <v>3.0964299999999998</v>
      </c>
      <c r="F221" s="81">
        <f>ROUND(((F222+F223+F225+F224)/1000),5)</f>
        <v>3.04989</v>
      </c>
      <c r="G221" s="81">
        <f t="shared" ref="G221:AA221" si="126">ROUND(((G222+G223+G225+G224)/1000),5)</f>
        <v>3.0492900000000001</v>
      </c>
      <c r="H221" s="81">
        <f t="shared" si="126"/>
        <v>3.12094</v>
      </c>
      <c r="I221" s="81">
        <f t="shared" si="126"/>
        <v>3.1569500000000001</v>
      </c>
      <c r="J221" s="81">
        <f t="shared" si="126"/>
        <v>3.32254</v>
      </c>
      <c r="K221" s="81">
        <f t="shared" si="126"/>
        <v>3.5424000000000002</v>
      </c>
      <c r="L221" s="81">
        <f t="shared" si="126"/>
        <v>3.8001</v>
      </c>
      <c r="M221" s="81">
        <f t="shared" si="126"/>
        <v>3.8769900000000002</v>
      </c>
      <c r="N221" s="81">
        <f t="shared" si="126"/>
        <v>3.9155000000000002</v>
      </c>
      <c r="O221" s="81">
        <f t="shared" si="126"/>
        <v>3.8749500000000001</v>
      </c>
      <c r="P221" s="81">
        <f t="shared" si="126"/>
        <v>3.8380000000000001</v>
      </c>
      <c r="Q221" s="81">
        <f t="shared" si="126"/>
        <v>3.86232</v>
      </c>
      <c r="R221" s="81">
        <f t="shared" si="126"/>
        <v>3.9619200000000001</v>
      </c>
      <c r="S221" s="81">
        <f t="shared" si="126"/>
        <v>3.95208</v>
      </c>
      <c r="T221" s="81">
        <f t="shared" si="126"/>
        <v>3.9051999999999998</v>
      </c>
      <c r="U221" s="81">
        <f t="shared" si="126"/>
        <v>3.8366799999999999</v>
      </c>
      <c r="V221" s="81">
        <f t="shared" si="126"/>
        <v>3.8984700000000001</v>
      </c>
      <c r="W221" s="81">
        <f t="shared" si="126"/>
        <v>4.0157800000000003</v>
      </c>
      <c r="X221" s="81">
        <f t="shared" si="126"/>
        <v>3.9575300000000002</v>
      </c>
      <c r="Y221" s="81">
        <f t="shared" si="126"/>
        <v>3.8035700000000001</v>
      </c>
      <c r="Z221" s="81">
        <f t="shared" si="126"/>
        <v>3.52583</v>
      </c>
      <c r="AA221" s="81">
        <f t="shared" si="126"/>
        <v>3.32612</v>
      </c>
    </row>
    <row r="222" spans="1:27" ht="12.75" hidden="1" customHeight="1" outlineLevel="1" x14ac:dyDescent="0.2">
      <c r="A222" s="89" t="s">
        <v>1659</v>
      </c>
      <c r="B222" s="63" t="s">
        <v>230</v>
      </c>
      <c r="C222" s="43" t="s">
        <v>79</v>
      </c>
      <c r="D222" s="44">
        <v>1344.79</v>
      </c>
      <c r="E222" s="44">
        <v>1264.55</v>
      </c>
      <c r="F222" s="44">
        <v>1218.01</v>
      </c>
      <c r="G222" s="44">
        <v>1217.4100000000001</v>
      </c>
      <c r="H222" s="44">
        <v>1289.06</v>
      </c>
      <c r="I222" s="44">
        <v>1325.07</v>
      </c>
      <c r="J222" s="44">
        <v>1490.66</v>
      </c>
      <c r="K222" s="44">
        <v>1710.52</v>
      </c>
      <c r="L222" s="44">
        <v>1968.22</v>
      </c>
      <c r="M222" s="44">
        <v>2045.11</v>
      </c>
      <c r="N222" s="44">
        <v>2083.62</v>
      </c>
      <c r="O222" s="44">
        <v>2043.07</v>
      </c>
      <c r="P222" s="44">
        <v>2006.12</v>
      </c>
      <c r="Q222" s="44">
        <v>2030.44</v>
      </c>
      <c r="R222" s="44">
        <v>2130.04</v>
      </c>
      <c r="S222" s="44">
        <v>2120.1999999999998</v>
      </c>
      <c r="T222" s="44">
        <v>2073.3200000000002</v>
      </c>
      <c r="U222" s="44">
        <v>2004.8</v>
      </c>
      <c r="V222" s="44">
        <v>2066.59</v>
      </c>
      <c r="W222" s="44">
        <v>2183.9</v>
      </c>
      <c r="X222" s="44">
        <v>2125.65</v>
      </c>
      <c r="Y222" s="44">
        <v>1971.69</v>
      </c>
      <c r="Z222" s="44">
        <v>1693.95</v>
      </c>
      <c r="AA222" s="44">
        <v>1494.24</v>
      </c>
    </row>
    <row r="223" spans="1:27" ht="12.75" hidden="1" customHeight="1" outlineLevel="1" x14ac:dyDescent="0.2">
      <c r="A223" s="89" t="s">
        <v>1660</v>
      </c>
      <c r="B223" s="63" t="s">
        <v>90</v>
      </c>
      <c r="C223" s="43" t="s">
        <v>79</v>
      </c>
      <c r="D223" s="44">
        <f>$D$163</f>
        <v>1716.97</v>
      </c>
      <c r="E223" s="44">
        <f>$D$163</f>
        <v>1716.97</v>
      </c>
      <c r="F223" s="44">
        <f t="shared" ref="F223:AA223" si="127">$D$163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2">
      <c r="A224" s="89" t="s">
        <v>1661</v>
      </c>
      <c r="B224" s="63" t="s">
        <v>83</v>
      </c>
      <c r="C224" s="43" t="s">
        <v>79</v>
      </c>
      <c r="D224" s="44">
        <v>4.68</v>
      </c>
      <c r="E224" s="44">
        <v>4.68</v>
      </c>
      <c r="F224" s="44">
        <v>4.68</v>
      </c>
      <c r="G224" s="44">
        <v>4.68</v>
      </c>
      <c r="H224" s="44">
        <v>4.68</v>
      </c>
      <c r="I224" s="44">
        <v>4.68</v>
      </c>
      <c r="J224" s="44">
        <v>4.68</v>
      </c>
      <c r="K224" s="44">
        <v>4.68</v>
      </c>
      <c r="L224" s="44">
        <v>4.68</v>
      </c>
      <c r="M224" s="44">
        <v>4.68</v>
      </c>
      <c r="N224" s="44">
        <v>4.68</v>
      </c>
      <c r="O224" s="44">
        <v>4.68</v>
      </c>
      <c r="P224" s="44">
        <v>4.68</v>
      </c>
      <c r="Q224" s="44">
        <v>4.68</v>
      </c>
      <c r="R224" s="44">
        <v>4.68</v>
      </c>
      <c r="S224" s="44">
        <v>4.68</v>
      </c>
      <c r="T224" s="44">
        <v>4.68</v>
      </c>
      <c r="U224" s="44">
        <v>4.68</v>
      </c>
      <c r="V224" s="44">
        <v>4.68</v>
      </c>
      <c r="W224" s="44">
        <v>4.68</v>
      </c>
      <c r="X224" s="44">
        <v>4.68</v>
      </c>
      <c r="Y224" s="44">
        <v>4.68</v>
      </c>
      <c r="Z224" s="44">
        <v>4.68</v>
      </c>
      <c r="AA224" s="44">
        <v>4.68</v>
      </c>
    </row>
    <row r="225" spans="1:27" ht="12.75" hidden="1" customHeight="1" outlineLevel="1" x14ac:dyDescent="0.2">
      <c r="A225" s="89" t="s">
        <v>1662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collapsed="1" x14ac:dyDescent="0.2">
      <c r="A226" s="88" t="s">
        <v>1663</v>
      </c>
      <c r="B226" s="28" t="str">
        <f>"14"&amp;"."&amp;$B$776&amp;"."&amp;$B$777</f>
        <v>14.09.2023</v>
      </c>
      <c r="C226" s="80" t="s">
        <v>76</v>
      </c>
      <c r="D226" s="81">
        <f>ROUND(((D227+D228+D230+D229)/1000),5)</f>
        <v>3.19232</v>
      </c>
      <c r="E226" s="81">
        <f>ROUND(((E227+E228+E230+E229)/1000),5)</f>
        <v>3.09538</v>
      </c>
      <c r="F226" s="81">
        <f>ROUND(((F227+F228+F230+F229)/1000),5)</f>
        <v>3.0405099999999998</v>
      </c>
      <c r="G226" s="81">
        <f t="shared" ref="G226:AA226" si="129">ROUND(((G227+G228+G230+G229)/1000),5)</f>
        <v>3.05261</v>
      </c>
      <c r="H226" s="81">
        <f t="shared" si="129"/>
        <v>3.1136200000000001</v>
      </c>
      <c r="I226" s="81">
        <f t="shared" si="129"/>
        <v>3.1723300000000001</v>
      </c>
      <c r="J226" s="81">
        <f t="shared" si="129"/>
        <v>3.3529800000000001</v>
      </c>
      <c r="K226" s="81">
        <f t="shared" si="129"/>
        <v>3.5950500000000001</v>
      </c>
      <c r="L226" s="81">
        <f t="shared" si="129"/>
        <v>3.7823799999999999</v>
      </c>
      <c r="M226" s="81">
        <f t="shared" si="129"/>
        <v>3.8540999999999999</v>
      </c>
      <c r="N226" s="81">
        <f t="shared" si="129"/>
        <v>3.85622</v>
      </c>
      <c r="O226" s="81">
        <f t="shared" si="129"/>
        <v>3.85317</v>
      </c>
      <c r="P226" s="81">
        <f t="shared" si="129"/>
        <v>3.8438699999999999</v>
      </c>
      <c r="Q226" s="81">
        <f t="shared" si="129"/>
        <v>3.8509600000000002</v>
      </c>
      <c r="R226" s="81">
        <f t="shared" si="129"/>
        <v>3.9020600000000001</v>
      </c>
      <c r="S226" s="81">
        <f t="shared" si="129"/>
        <v>3.89452</v>
      </c>
      <c r="T226" s="81">
        <f t="shared" si="129"/>
        <v>3.8656600000000001</v>
      </c>
      <c r="U226" s="81">
        <f t="shared" si="129"/>
        <v>3.8560500000000002</v>
      </c>
      <c r="V226" s="81">
        <f t="shared" si="129"/>
        <v>3.86511</v>
      </c>
      <c r="W226" s="81">
        <f t="shared" si="129"/>
        <v>3.9451200000000002</v>
      </c>
      <c r="X226" s="81">
        <f t="shared" si="129"/>
        <v>3.9033500000000001</v>
      </c>
      <c r="Y226" s="81">
        <f t="shared" si="129"/>
        <v>3.8124799999999999</v>
      </c>
      <c r="Z226" s="81">
        <f t="shared" si="129"/>
        <v>3.5855100000000002</v>
      </c>
      <c r="AA226" s="81">
        <f t="shared" si="129"/>
        <v>3.3324099999999999</v>
      </c>
    </row>
    <row r="227" spans="1:27" ht="12.75" hidden="1" customHeight="1" outlineLevel="1" x14ac:dyDescent="0.2">
      <c r="A227" s="89" t="s">
        <v>1664</v>
      </c>
      <c r="B227" s="63" t="s">
        <v>230</v>
      </c>
      <c r="C227" s="43" t="s">
        <v>79</v>
      </c>
      <c r="D227" s="44">
        <v>1360.44</v>
      </c>
      <c r="E227" s="44">
        <v>1263.5</v>
      </c>
      <c r="F227" s="44">
        <v>1208.6300000000001</v>
      </c>
      <c r="G227" s="44">
        <v>1220.73</v>
      </c>
      <c r="H227" s="44">
        <v>1281.74</v>
      </c>
      <c r="I227" s="44">
        <v>1340.45</v>
      </c>
      <c r="J227" s="44">
        <v>1521.1</v>
      </c>
      <c r="K227" s="44">
        <v>1763.17</v>
      </c>
      <c r="L227" s="44">
        <v>1950.5</v>
      </c>
      <c r="M227" s="44">
        <v>2022.22</v>
      </c>
      <c r="N227" s="44">
        <v>2024.34</v>
      </c>
      <c r="O227" s="44">
        <v>2021.29</v>
      </c>
      <c r="P227" s="44">
        <v>2011.99</v>
      </c>
      <c r="Q227" s="44">
        <v>2019.08</v>
      </c>
      <c r="R227" s="44">
        <v>2070.1799999999998</v>
      </c>
      <c r="S227" s="44">
        <v>2062.64</v>
      </c>
      <c r="T227" s="44">
        <v>2033.78</v>
      </c>
      <c r="U227" s="44">
        <v>2024.17</v>
      </c>
      <c r="V227" s="44">
        <v>2033.23</v>
      </c>
      <c r="W227" s="44">
        <v>2113.2399999999998</v>
      </c>
      <c r="X227" s="44">
        <v>2071.4699999999998</v>
      </c>
      <c r="Y227" s="44">
        <v>1980.6</v>
      </c>
      <c r="Z227" s="44">
        <v>1753.63</v>
      </c>
      <c r="AA227" s="44">
        <v>1500.53</v>
      </c>
    </row>
    <row r="228" spans="1:27" ht="12.75" hidden="1" customHeight="1" outlineLevel="1" x14ac:dyDescent="0.2">
      <c r="A228" s="89" t="s">
        <v>1665</v>
      </c>
      <c r="B228" s="63" t="s">
        <v>90</v>
      </c>
      <c r="C228" s="43" t="s">
        <v>79</v>
      </c>
      <c r="D228" s="44">
        <f>$D$163</f>
        <v>1716.97</v>
      </c>
      <c r="E228" s="44">
        <f>$D$163</f>
        <v>1716.97</v>
      </c>
      <c r="F228" s="44">
        <f t="shared" ref="F228:AA228" si="130">$D$163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2">
      <c r="A229" s="89" t="s">
        <v>1666</v>
      </c>
      <c r="B229" s="63" t="s">
        <v>83</v>
      </c>
      <c r="C229" s="43" t="s">
        <v>79</v>
      </c>
      <c r="D229" s="44">
        <v>4.68</v>
      </c>
      <c r="E229" s="44">
        <v>4.68</v>
      </c>
      <c r="F229" s="44">
        <v>4.68</v>
      </c>
      <c r="G229" s="44">
        <v>4.68</v>
      </c>
      <c r="H229" s="44">
        <v>4.68</v>
      </c>
      <c r="I229" s="44">
        <v>4.68</v>
      </c>
      <c r="J229" s="44">
        <v>4.68</v>
      </c>
      <c r="K229" s="44">
        <v>4.68</v>
      </c>
      <c r="L229" s="44">
        <v>4.68</v>
      </c>
      <c r="M229" s="44">
        <v>4.68</v>
      </c>
      <c r="N229" s="44">
        <v>4.68</v>
      </c>
      <c r="O229" s="44">
        <v>4.68</v>
      </c>
      <c r="P229" s="44">
        <v>4.68</v>
      </c>
      <c r="Q229" s="44">
        <v>4.68</v>
      </c>
      <c r="R229" s="44">
        <v>4.68</v>
      </c>
      <c r="S229" s="44">
        <v>4.68</v>
      </c>
      <c r="T229" s="44">
        <v>4.68</v>
      </c>
      <c r="U229" s="44">
        <v>4.68</v>
      </c>
      <c r="V229" s="44">
        <v>4.68</v>
      </c>
      <c r="W229" s="44">
        <v>4.68</v>
      </c>
      <c r="X229" s="44">
        <v>4.68</v>
      </c>
      <c r="Y229" s="44">
        <v>4.68</v>
      </c>
      <c r="Z229" s="44">
        <v>4.68</v>
      </c>
      <c r="AA229" s="44">
        <v>4.68</v>
      </c>
    </row>
    <row r="230" spans="1:27" ht="12.75" hidden="1" customHeight="1" outlineLevel="1" x14ac:dyDescent="0.2">
      <c r="A230" s="89" t="s">
        <v>1667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collapsed="1" x14ac:dyDescent="0.2">
      <c r="A231" s="88" t="s">
        <v>1668</v>
      </c>
      <c r="B231" s="28" t="str">
        <f>"15"&amp;"."&amp;$B$776&amp;"."&amp;$B$777</f>
        <v>15.09.2023</v>
      </c>
      <c r="C231" s="80" t="s">
        <v>76</v>
      </c>
      <c r="D231" s="81">
        <f>ROUND(((D232+D233+D235+D234)/1000),5)</f>
        <v>3.2334700000000001</v>
      </c>
      <c r="E231" s="81">
        <f>ROUND(((E232+E233+E235+E234)/1000),5)</f>
        <v>3.14575</v>
      </c>
      <c r="F231" s="81">
        <f>ROUND(((F232+F233+F235+F234)/1000),5)</f>
        <v>3.08094</v>
      </c>
      <c r="G231" s="81">
        <f t="shared" ref="G231:AA231" si="132">ROUND(((G232+G233+G235+G234)/1000),5)</f>
        <v>3.0667800000000001</v>
      </c>
      <c r="H231" s="81">
        <f t="shared" si="132"/>
        <v>3.1524999999999999</v>
      </c>
      <c r="I231" s="81">
        <f t="shared" si="132"/>
        <v>3.2210899999999998</v>
      </c>
      <c r="J231" s="81">
        <f t="shared" si="132"/>
        <v>3.3085100000000001</v>
      </c>
      <c r="K231" s="81">
        <f t="shared" si="132"/>
        <v>3.5541200000000002</v>
      </c>
      <c r="L231" s="81">
        <f t="shared" si="132"/>
        <v>3.7861500000000001</v>
      </c>
      <c r="M231" s="81">
        <f t="shared" si="132"/>
        <v>4.0014200000000004</v>
      </c>
      <c r="N231" s="81">
        <f t="shared" si="132"/>
        <v>4.2035299999999998</v>
      </c>
      <c r="O231" s="81">
        <f t="shared" si="132"/>
        <v>3.8885100000000001</v>
      </c>
      <c r="P231" s="81">
        <f t="shared" si="132"/>
        <v>3.8115299999999999</v>
      </c>
      <c r="Q231" s="81">
        <f t="shared" si="132"/>
        <v>3.8839899999999998</v>
      </c>
      <c r="R231" s="81">
        <f t="shared" si="132"/>
        <v>3.8463400000000001</v>
      </c>
      <c r="S231" s="81">
        <f t="shared" si="132"/>
        <v>3.8403299999999998</v>
      </c>
      <c r="T231" s="81">
        <f t="shared" si="132"/>
        <v>3.8153600000000001</v>
      </c>
      <c r="U231" s="81">
        <f t="shared" si="132"/>
        <v>3.7974299999999999</v>
      </c>
      <c r="V231" s="81">
        <f t="shared" si="132"/>
        <v>3.8427199999999999</v>
      </c>
      <c r="W231" s="81">
        <f t="shared" si="132"/>
        <v>3.91045</v>
      </c>
      <c r="X231" s="81">
        <f t="shared" si="132"/>
        <v>3.9278</v>
      </c>
      <c r="Y231" s="81">
        <f t="shared" si="132"/>
        <v>3.8410099999999998</v>
      </c>
      <c r="Z231" s="81">
        <f t="shared" si="132"/>
        <v>3.5963400000000001</v>
      </c>
      <c r="AA231" s="81">
        <f t="shared" si="132"/>
        <v>3.4068499999999999</v>
      </c>
    </row>
    <row r="232" spans="1:27" ht="12.75" hidden="1" customHeight="1" outlineLevel="1" x14ac:dyDescent="0.2">
      <c r="A232" s="89" t="s">
        <v>1669</v>
      </c>
      <c r="B232" s="63" t="s">
        <v>230</v>
      </c>
      <c r="C232" s="43" t="s">
        <v>79</v>
      </c>
      <c r="D232" s="44">
        <v>1401.59</v>
      </c>
      <c r="E232" s="44">
        <v>1313.87</v>
      </c>
      <c r="F232" s="44">
        <v>1249.06</v>
      </c>
      <c r="G232" s="44">
        <v>1234.9000000000001</v>
      </c>
      <c r="H232" s="44">
        <v>1320.62</v>
      </c>
      <c r="I232" s="44">
        <v>1389.21</v>
      </c>
      <c r="J232" s="44">
        <v>1476.63</v>
      </c>
      <c r="K232" s="44">
        <v>1722.24</v>
      </c>
      <c r="L232" s="44">
        <v>1954.27</v>
      </c>
      <c r="M232" s="44">
        <v>2169.54</v>
      </c>
      <c r="N232" s="44">
        <v>2371.65</v>
      </c>
      <c r="O232" s="44">
        <v>2056.63</v>
      </c>
      <c r="P232" s="44">
        <v>1979.65</v>
      </c>
      <c r="Q232" s="44">
        <v>2052.11</v>
      </c>
      <c r="R232" s="44">
        <v>2014.46</v>
      </c>
      <c r="S232" s="44">
        <v>2008.45</v>
      </c>
      <c r="T232" s="44">
        <v>1983.48</v>
      </c>
      <c r="U232" s="44">
        <v>1965.55</v>
      </c>
      <c r="V232" s="44">
        <v>2010.84</v>
      </c>
      <c r="W232" s="44">
        <v>2078.5700000000002</v>
      </c>
      <c r="X232" s="44">
        <v>2095.92</v>
      </c>
      <c r="Y232" s="44">
        <v>2009.13</v>
      </c>
      <c r="Z232" s="44">
        <v>1764.46</v>
      </c>
      <c r="AA232" s="44">
        <v>1574.97</v>
      </c>
    </row>
    <row r="233" spans="1:27" ht="12.75" hidden="1" customHeight="1" outlineLevel="1" x14ac:dyDescent="0.2">
      <c r="A233" s="89" t="s">
        <v>1670</v>
      </c>
      <c r="B233" s="63" t="s">
        <v>90</v>
      </c>
      <c r="C233" s="43" t="s">
        <v>79</v>
      </c>
      <c r="D233" s="44">
        <f>$D$163</f>
        <v>1716.97</v>
      </c>
      <c r="E233" s="44">
        <f>$D$163</f>
        <v>1716.97</v>
      </c>
      <c r="F233" s="44">
        <f t="shared" ref="F233:AA233" si="133">$D$163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2">
      <c r="A234" s="89" t="s">
        <v>1671</v>
      </c>
      <c r="B234" s="63" t="s">
        <v>83</v>
      </c>
      <c r="C234" s="43" t="s">
        <v>79</v>
      </c>
      <c r="D234" s="44">
        <v>4.68</v>
      </c>
      <c r="E234" s="44">
        <v>4.68</v>
      </c>
      <c r="F234" s="44">
        <v>4.68</v>
      </c>
      <c r="G234" s="44">
        <v>4.68</v>
      </c>
      <c r="H234" s="44">
        <v>4.68</v>
      </c>
      <c r="I234" s="44">
        <v>4.68</v>
      </c>
      <c r="J234" s="44">
        <v>4.68</v>
      </c>
      <c r="K234" s="44">
        <v>4.68</v>
      </c>
      <c r="L234" s="44">
        <v>4.68</v>
      </c>
      <c r="M234" s="44">
        <v>4.68</v>
      </c>
      <c r="N234" s="44">
        <v>4.68</v>
      </c>
      <c r="O234" s="44">
        <v>4.68</v>
      </c>
      <c r="P234" s="44">
        <v>4.68</v>
      </c>
      <c r="Q234" s="44">
        <v>4.68</v>
      </c>
      <c r="R234" s="44">
        <v>4.68</v>
      </c>
      <c r="S234" s="44">
        <v>4.68</v>
      </c>
      <c r="T234" s="44">
        <v>4.68</v>
      </c>
      <c r="U234" s="44">
        <v>4.68</v>
      </c>
      <c r="V234" s="44">
        <v>4.68</v>
      </c>
      <c r="W234" s="44">
        <v>4.68</v>
      </c>
      <c r="X234" s="44">
        <v>4.68</v>
      </c>
      <c r="Y234" s="44">
        <v>4.68</v>
      </c>
      <c r="Z234" s="44">
        <v>4.68</v>
      </c>
      <c r="AA234" s="44">
        <v>4.68</v>
      </c>
    </row>
    <row r="235" spans="1:27" ht="12.75" hidden="1" customHeight="1" outlineLevel="1" x14ac:dyDescent="0.2">
      <c r="A235" s="89" t="s">
        <v>1672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collapsed="1" x14ac:dyDescent="0.2">
      <c r="A236" s="88" t="s">
        <v>1673</v>
      </c>
      <c r="B236" s="28" t="str">
        <f>"16"&amp;"."&amp;$B$776&amp;"."&amp;$B$777</f>
        <v>16.09.2023</v>
      </c>
      <c r="C236" s="80" t="s">
        <v>76</v>
      </c>
      <c r="D236" s="81">
        <f>ROUND(((D237+D238+D240+D239)/1000),5)</f>
        <v>3.29304</v>
      </c>
      <c r="E236" s="81">
        <f>ROUND(((E237+E238+E240+E239)/1000),5)</f>
        <v>3.1362199999999998</v>
      </c>
      <c r="F236" s="81">
        <f>ROUND(((F237+F238+F240+F239)/1000),5)</f>
        <v>3.0643500000000001</v>
      </c>
      <c r="G236" s="81">
        <f t="shared" ref="G236:AA236" si="135">ROUND(((G237+G238+G240+G239)/1000),5)</f>
        <v>3.0433300000000001</v>
      </c>
      <c r="H236" s="81">
        <f t="shared" si="135"/>
        <v>3.0895600000000001</v>
      </c>
      <c r="I236" s="81">
        <f t="shared" si="135"/>
        <v>3.14541</v>
      </c>
      <c r="J236" s="81">
        <f t="shared" si="135"/>
        <v>3.16567</v>
      </c>
      <c r="K236" s="81">
        <f t="shared" si="135"/>
        <v>3.3214000000000001</v>
      </c>
      <c r="L236" s="81">
        <f t="shared" si="135"/>
        <v>3.6255299999999999</v>
      </c>
      <c r="M236" s="81">
        <f t="shared" si="135"/>
        <v>3.7929200000000001</v>
      </c>
      <c r="N236" s="81">
        <f t="shared" si="135"/>
        <v>3.8350200000000001</v>
      </c>
      <c r="O236" s="81">
        <f t="shared" si="135"/>
        <v>3.8376199999999998</v>
      </c>
      <c r="P236" s="81">
        <f t="shared" si="135"/>
        <v>3.8306300000000002</v>
      </c>
      <c r="Q236" s="81">
        <f t="shared" si="135"/>
        <v>3.8245</v>
      </c>
      <c r="R236" s="81">
        <f t="shared" si="135"/>
        <v>3.8256299999999999</v>
      </c>
      <c r="S236" s="81">
        <f t="shared" si="135"/>
        <v>3.82212</v>
      </c>
      <c r="T236" s="81">
        <f t="shared" si="135"/>
        <v>3.8216100000000002</v>
      </c>
      <c r="U236" s="81">
        <f t="shared" si="135"/>
        <v>3.8115600000000001</v>
      </c>
      <c r="V236" s="81">
        <f t="shared" si="135"/>
        <v>3.8919600000000001</v>
      </c>
      <c r="W236" s="81">
        <f t="shared" si="135"/>
        <v>4.0396099999999997</v>
      </c>
      <c r="X236" s="81">
        <f t="shared" si="135"/>
        <v>4.2013100000000003</v>
      </c>
      <c r="Y236" s="81">
        <f t="shared" si="135"/>
        <v>3.8717899999999998</v>
      </c>
      <c r="Z236" s="81">
        <f t="shared" si="135"/>
        <v>3.5149300000000001</v>
      </c>
      <c r="AA236" s="81">
        <f t="shared" si="135"/>
        <v>3.38266</v>
      </c>
    </row>
    <row r="237" spans="1:27" ht="12.75" hidden="1" customHeight="1" outlineLevel="1" x14ac:dyDescent="0.2">
      <c r="A237" s="89" t="s">
        <v>1674</v>
      </c>
      <c r="B237" s="63" t="s">
        <v>230</v>
      </c>
      <c r="C237" s="43" t="s">
        <v>79</v>
      </c>
      <c r="D237" s="44">
        <v>1461.16</v>
      </c>
      <c r="E237" s="44">
        <v>1304.3399999999999</v>
      </c>
      <c r="F237" s="44">
        <v>1232.47</v>
      </c>
      <c r="G237" s="44">
        <v>1211.45</v>
      </c>
      <c r="H237" s="44">
        <v>1257.68</v>
      </c>
      <c r="I237" s="44">
        <v>1313.53</v>
      </c>
      <c r="J237" s="44">
        <v>1333.79</v>
      </c>
      <c r="K237" s="44">
        <v>1489.52</v>
      </c>
      <c r="L237" s="44">
        <v>1793.65</v>
      </c>
      <c r="M237" s="44">
        <v>1961.04</v>
      </c>
      <c r="N237" s="44">
        <v>2003.14</v>
      </c>
      <c r="O237" s="44">
        <v>2005.74</v>
      </c>
      <c r="P237" s="44">
        <v>1998.75</v>
      </c>
      <c r="Q237" s="44">
        <v>1992.62</v>
      </c>
      <c r="R237" s="44">
        <v>1993.75</v>
      </c>
      <c r="S237" s="44">
        <v>1990.24</v>
      </c>
      <c r="T237" s="44">
        <v>1989.73</v>
      </c>
      <c r="U237" s="44">
        <v>1979.68</v>
      </c>
      <c r="V237" s="44">
        <v>2060.08</v>
      </c>
      <c r="W237" s="44">
        <v>2207.73</v>
      </c>
      <c r="X237" s="44">
        <v>2369.4299999999998</v>
      </c>
      <c r="Y237" s="44">
        <v>2039.91</v>
      </c>
      <c r="Z237" s="44">
        <v>1683.05</v>
      </c>
      <c r="AA237" s="44">
        <v>1550.78</v>
      </c>
    </row>
    <row r="238" spans="1:27" ht="12.75" hidden="1" customHeight="1" outlineLevel="1" x14ac:dyDescent="0.2">
      <c r="A238" s="89" t="s">
        <v>1675</v>
      </c>
      <c r="B238" s="63" t="s">
        <v>90</v>
      </c>
      <c r="C238" s="43" t="s">
        <v>79</v>
      </c>
      <c r="D238" s="44">
        <f>$D$163</f>
        <v>1716.97</v>
      </c>
      <c r="E238" s="44">
        <f>$D$163</f>
        <v>1716.97</v>
      </c>
      <c r="F238" s="44">
        <f t="shared" ref="F238:AA238" si="136">$D$163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2">
      <c r="A239" s="89" t="s">
        <v>1676</v>
      </c>
      <c r="B239" s="63" t="s">
        <v>83</v>
      </c>
      <c r="C239" s="43" t="s">
        <v>79</v>
      </c>
      <c r="D239" s="44">
        <v>4.68</v>
      </c>
      <c r="E239" s="44">
        <v>4.68</v>
      </c>
      <c r="F239" s="44">
        <v>4.68</v>
      </c>
      <c r="G239" s="44">
        <v>4.68</v>
      </c>
      <c r="H239" s="44">
        <v>4.68</v>
      </c>
      <c r="I239" s="44">
        <v>4.68</v>
      </c>
      <c r="J239" s="44">
        <v>4.68</v>
      </c>
      <c r="K239" s="44">
        <v>4.68</v>
      </c>
      <c r="L239" s="44">
        <v>4.68</v>
      </c>
      <c r="M239" s="44">
        <v>4.68</v>
      </c>
      <c r="N239" s="44">
        <v>4.68</v>
      </c>
      <c r="O239" s="44">
        <v>4.68</v>
      </c>
      <c r="P239" s="44">
        <v>4.68</v>
      </c>
      <c r="Q239" s="44">
        <v>4.68</v>
      </c>
      <c r="R239" s="44">
        <v>4.68</v>
      </c>
      <c r="S239" s="44">
        <v>4.68</v>
      </c>
      <c r="T239" s="44">
        <v>4.68</v>
      </c>
      <c r="U239" s="44">
        <v>4.68</v>
      </c>
      <c r="V239" s="44">
        <v>4.68</v>
      </c>
      <c r="W239" s="44">
        <v>4.68</v>
      </c>
      <c r="X239" s="44">
        <v>4.68</v>
      </c>
      <c r="Y239" s="44">
        <v>4.68</v>
      </c>
      <c r="Z239" s="44">
        <v>4.68</v>
      </c>
      <c r="AA239" s="44">
        <v>4.68</v>
      </c>
    </row>
    <row r="240" spans="1:27" ht="12.75" hidden="1" customHeight="1" outlineLevel="1" x14ac:dyDescent="0.2">
      <c r="A240" s="89" t="s">
        <v>1677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collapsed="1" x14ac:dyDescent="0.2">
      <c r="A241" s="88" t="s">
        <v>1678</v>
      </c>
      <c r="B241" s="28" t="str">
        <f>"17"&amp;"."&amp;$B$776&amp;"."&amp;$B$777</f>
        <v>17.09.2023</v>
      </c>
      <c r="C241" s="80" t="s">
        <v>76</v>
      </c>
      <c r="D241" s="81">
        <f>ROUND(((D242+D243+D245+D244)/1000),5)</f>
        <v>3.2677999999999998</v>
      </c>
      <c r="E241" s="81">
        <f>ROUND(((E242+E243+E245+E244)/1000),5)</f>
        <v>3.11741</v>
      </c>
      <c r="F241" s="81">
        <f>ROUND(((F242+F243+F245+F244)/1000),5)</f>
        <v>3.0459499999999999</v>
      </c>
      <c r="G241" s="81">
        <f t="shared" ref="G241:AA241" si="138">ROUND(((G242+G243+G245+G244)/1000),5)</f>
        <v>3.03654</v>
      </c>
      <c r="H241" s="81">
        <f t="shared" si="138"/>
        <v>3.0470899999999999</v>
      </c>
      <c r="I241" s="81">
        <f t="shared" si="138"/>
        <v>3.0743499999999999</v>
      </c>
      <c r="J241" s="81">
        <f t="shared" si="138"/>
        <v>3.0412699999999999</v>
      </c>
      <c r="K241" s="81">
        <f t="shared" si="138"/>
        <v>3.2108500000000002</v>
      </c>
      <c r="L241" s="81">
        <f t="shared" si="138"/>
        <v>3.3910300000000002</v>
      </c>
      <c r="M241" s="81">
        <f t="shared" si="138"/>
        <v>3.5311300000000001</v>
      </c>
      <c r="N241" s="81">
        <f t="shared" si="138"/>
        <v>3.5782500000000002</v>
      </c>
      <c r="O241" s="81">
        <f t="shared" si="138"/>
        <v>3.59</v>
      </c>
      <c r="P241" s="81">
        <f t="shared" si="138"/>
        <v>3.5824500000000001</v>
      </c>
      <c r="Q241" s="81">
        <f t="shared" si="138"/>
        <v>3.5741299999999998</v>
      </c>
      <c r="R241" s="81">
        <f t="shared" si="138"/>
        <v>3.5829399999999998</v>
      </c>
      <c r="S241" s="81">
        <f t="shared" si="138"/>
        <v>3.5913200000000001</v>
      </c>
      <c r="T241" s="81">
        <f t="shared" si="138"/>
        <v>3.6323400000000001</v>
      </c>
      <c r="U241" s="81">
        <f t="shared" si="138"/>
        <v>3.6842700000000002</v>
      </c>
      <c r="V241" s="81">
        <f t="shared" si="138"/>
        <v>3.8441200000000002</v>
      </c>
      <c r="W241" s="81">
        <f t="shared" si="138"/>
        <v>3.9340299999999999</v>
      </c>
      <c r="X241" s="81">
        <f t="shared" si="138"/>
        <v>4.1958299999999999</v>
      </c>
      <c r="Y241" s="81">
        <f t="shared" si="138"/>
        <v>3.8733499999999998</v>
      </c>
      <c r="Z241" s="81">
        <f t="shared" si="138"/>
        <v>3.4654699999999998</v>
      </c>
      <c r="AA241" s="81">
        <f t="shared" si="138"/>
        <v>3.2699400000000001</v>
      </c>
    </row>
    <row r="242" spans="1:27" ht="12.75" hidden="1" customHeight="1" outlineLevel="1" x14ac:dyDescent="0.2">
      <c r="A242" s="89" t="s">
        <v>1679</v>
      </c>
      <c r="B242" s="63" t="s">
        <v>230</v>
      </c>
      <c r="C242" s="43" t="s">
        <v>79</v>
      </c>
      <c r="D242" s="44">
        <v>1435.92</v>
      </c>
      <c r="E242" s="44">
        <v>1285.53</v>
      </c>
      <c r="F242" s="44">
        <v>1214.07</v>
      </c>
      <c r="G242" s="44">
        <v>1204.6600000000001</v>
      </c>
      <c r="H242" s="44">
        <v>1215.21</v>
      </c>
      <c r="I242" s="44">
        <v>1242.47</v>
      </c>
      <c r="J242" s="44">
        <v>1209.3900000000001</v>
      </c>
      <c r="K242" s="44">
        <v>1378.97</v>
      </c>
      <c r="L242" s="44">
        <v>1559.15</v>
      </c>
      <c r="M242" s="44">
        <v>1699.25</v>
      </c>
      <c r="N242" s="44">
        <v>1746.37</v>
      </c>
      <c r="O242" s="44">
        <v>1758.12</v>
      </c>
      <c r="P242" s="44">
        <v>1750.57</v>
      </c>
      <c r="Q242" s="44">
        <v>1742.25</v>
      </c>
      <c r="R242" s="44">
        <v>1751.06</v>
      </c>
      <c r="S242" s="44">
        <v>1759.44</v>
      </c>
      <c r="T242" s="44">
        <v>1800.46</v>
      </c>
      <c r="U242" s="44">
        <v>1852.39</v>
      </c>
      <c r="V242" s="44">
        <v>2012.24</v>
      </c>
      <c r="W242" s="44">
        <v>2102.15</v>
      </c>
      <c r="X242" s="44">
        <v>2363.9499999999998</v>
      </c>
      <c r="Y242" s="44">
        <v>2041.47</v>
      </c>
      <c r="Z242" s="44">
        <v>1633.59</v>
      </c>
      <c r="AA242" s="44">
        <v>1438.06</v>
      </c>
    </row>
    <row r="243" spans="1:27" ht="12.75" hidden="1" customHeight="1" outlineLevel="1" x14ac:dyDescent="0.2">
      <c r="A243" s="89" t="s">
        <v>1680</v>
      </c>
      <c r="B243" s="63" t="s">
        <v>90</v>
      </c>
      <c r="C243" s="43" t="s">
        <v>79</v>
      </c>
      <c r="D243" s="44">
        <f>$D$163</f>
        <v>1716.97</v>
      </c>
      <c r="E243" s="44">
        <f>$D$163</f>
        <v>1716.97</v>
      </c>
      <c r="F243" s="44">
        <f t="shared" ref="F243:AA243" si="139">$D$163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2">
      <c r="A244" s="89" t="s">
        <v>1681</v>
      </c>
      <c r="B244" s="63" t="s">
        <v>83</v>
      </c>
      <c r="C244" s="43" t="s">
        <v>79</v>
      </c>
      <c r="D244" s="44">
        <v>4.68</v>
      </c>
      <c r="E244" s="44">
        <v>4.68</v>
      </c>
      <c r="F244" s="44">
        <v>4.68</v>
      </c>
      <c r="G244" s="44">
        <v>4.68</v>
      </c>
      <c r="H244" s="44">
        <v>4.68</v>
      </c>
      <c r="I244" s="44">
        <v>4.68</v>
      </c>
      <c r="J244" s="44">
        <v>4.68</v>
      </c>
      <c r="K244" s="44">
        <v>4.68</v>
      </c>
      <c r="L244" s="44">
        <v>4.68</v>
      </c>
      <c r="M244" s="44">
        <v>4.68</v>
      </c>
      <c r="N244" s="44">
        <v>4.68</v>
      </c>
      <c r="O244" s="44">
        <v>4.68</v>
      </c>
      <c r="P244" s="44">
        <v>4.68</v>
      </c>
      <c r="Q244" s="44">
        <v>4.68</v>
      </c>
      <c r="R244" s="44">
        <v>4.68</v>
      </c>
      <c r="S244" s="44">
        <v>4.68</v>
      </c>
      <c r="T244" s="44">
        <v>4.68</v>
      </c>
      <c r="U244" s="44">
        <v>4.68</v>
      </c>
      <c r="V244" s="44">
        <v>4.68</v>
      </c>
      <c r="W244" s="44">
        <v>4.68</v>
      </c>
      <c r="X244" s="44">
        <v>4.68</v>
      </c>
      <c r="Y244" s="44">
        <v>4.68</v>
      </c>
      <c r="Z244" s="44">
        <v>4.68</v>
      </c>
      <c r="AA244" s="44">
        <v>4.68</v>
      </c>
    </row>
    <row r="245" spans="1:27" ht="12.75" hidden="1" customHeight="1" outlineLevel="1" x14ac:dyDescent="0.2">
      <c r="A245" s="89" t="s">
        <v>1682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collapsed="1" x14ac:dyDescent="0.2">
      <c r="A246" s="88" t="s">
        <v>1683</v>
      </c>
      <c r="B246" s="28" t="str">
        <f>"18"&amp;"."&amp;$B$776&amp;"."&amp;$B$777</f>
        <v>18.09.2023</v>
      </c>
      <c r="C246" s="80" t="s">
        <v>76</v>
      </c>
      <c r="D246" s="81">
        <f>ROUND(((D247+D248+D250+D249)/1000),5)</f>
        <v>3.10494</v>
      </c>
      <c r="E246" s="81">
        <f>ROUND(((E247+E248+E250+E249)/1000),5)</f>
        <v>3.0478299999999998</v>
      </c>
      <c r="F246" s="81">
        <f>ROUND(((F247+F248+F250+F249)/1000),5)</f>
        <v>2.9774500000000002</v>
      </c>
      <c r="G246" s="81">
        <f t="shared" ref="G246:AA246" si="141">ROUND(((G247+G248+G250+G249)/1000),5)</f>
        <v>2.9699900000000001</v>
      </c>
      <c r="H246" s="81">
        <f t="shared" si="141"/>
        <v>3.0671599999999999</v>
      </c>
      <c r="I246" s="81">
        <f t="shared" si="141"/>
        <v>3.2163200000000001</v>
      </c>
      <c r="J246" s="81">
        <f t="shared" si="141"/>
        <v>3.3193999999999999</v>
      </c>
      <c r="K246" s="81">
        <f t="shared" si="141"/>
        <v>3.5518100000000001</v>
      </c>
      <c r="L246" s="81">
        <f t="shared" si="141"/>
        <v>3.7852299999999999</v>
      </c>
      <c r="M246" s="81">
        <f t="shared" si="141"/>
        <v>3.94109</v>
      </c>
      <c r="N246" s="81">
        <f t="shared" si="141"/>
        <v>4.0189000000000004</v>
      </c>
      <c r="O246" s="81">
        <f t="shared" si="141"/>
        <v>3.9969299999999999</v>
      </c>
      <c r="P246" s="81">
        <f t="shared" si="141"/>
        <v>3.9504800000000002</v>
      </c>
      <c r="Q246" s="81">
        <f t="shared" si="141"/>
        <v>4.0380099999999999</v>
      </c>
      <c r="R246" s="81">
        <f t="shared" si="141"/>
        <v>3.8915700000000002</v>
      </c>
      <c r="S246" s="81">
        <f t="shared" si="141"/>
        <v>3.8886500000000002</v>
      </c>
      <c r="T246" s="81">
        <f t="shared" si="141"/>
        <v>3.8615400000000002</v>
      </c>
      <c r="U246" s="81">
        <f t="shared" si="141"/>
        <v>3.8348</v>
      </c>
      <c r="V246" s="81">
        <f t="shared" si="141"/>
        <v>3.89649</v>
      </c>
      <c r="W246" s="81">
        <f t="shared" si="141"/>
        <v>4.0206</v>
      </c>
      <c r="X246" s="81">
        <f t="shared" si="141"/>
        <v>3.9781200000000001</v>
      </c>
      <c r="Y246" s="81">
        <f t="shared" si="141"/>
        <v>3.7991100000000002</v>
      </c>
      <c r="Z246" s="81">
        <f t="shared" si="141"/>
        <v>3.4782199999999999</v>
      </c>
      <c r="AA246" s="81">
        <f t="shared" si="141"/>
        <v>3.3253699999999999</v>
      </c>
    </row>
    <row r="247" spans="1:27" ht="12.75" hidden="1" customHeight="1" outlineLevel="1" x14ac:dyDescent="0.2">
      <c r="A247" s="89" t="s">
        <v>1684</v>
      </c>
      <c r="B247" s="63" t="s">
        <v>230</v>
      </c>
      <c r="C247" s="43" t="s">
        <v>79</v>
      </c>
      <c r="D247" s="44">
        <v>1273.06</v>
      </c>
      <c r="E247" s="44">
        <v>1215.95</v>
      </c>
      <c r="F247" s="44">
        <v>1145.57</v>
      </c>
      <c r="G247" s="44">
        <v>1138.1099999999999</v>
      </c>
      <c r="H247" s="44">
        <v>1235.28</v>
      </c>
      <c r="I247" s="44">
        <v>1384.44</v>
      </c>
      <c r="J247" s="44">
        <v>1487.52</v>
      </c>
      <c r="K247" s="44">
        <v>1719.93</v>
      </c>
      <c r="L247" s="44">
        <v>1953.35</v>
      </c>
      <c r="M247" s="44">
        <v>2109.21</v>
      </c>
      <c r="N247" s="44">
        <v>2187.02</v>
      </c>
      <c r="O247" s="44">
        <v>2165.0500000000002</v>
      </c>
      <c r="P247" s="44">
        <v>2118.6</v>
      </c>
      <c r="Q247" s="44">
        <v>2206.13</v>
      </c>
      <c r="R247" s="44">
        <v>2059.69</v>
      </c>
      <c r="S247" s="44">
        <v>2056.77</v>
      </c>
      <c r="T247" s="44">
        <v>2029.66</v>
      </c>
      <c r="U247" s="44">
        <v>2002.92</v>
      </c>
      <c r="V247" s="44">
        <v>2064.61</v>
      </c>
      <c r="W247" s="44">
        <v>2188.7199999999998</v>
      </c>
      <c r="X247" s="44">
        <v>2146.2399999999998</v>
      </c>
      <c r="Y247" s="44">
        <v>1967.23</v>
      </c>
      <c r="Z247" s="44">
        <v>1646.34</v>
      </c>
      <c r="AA247" s="44">
        <v>1493.49</v>
      </c>
    </row>
    <row r="248" spans="1:27" ht="12.75" hidden="1" customHeight="1" outlineLevel="1" x14ac:dyDescent="0.2">
      <c r="A248" s="89" t="s">
        <v>1685</v>
      </c>
      <c r="B248" s="63" t="s">
        <v>90</v>
      </c>
      <c r="C248" s="43" t="s">
        <v>79</v>
      </c>
      <c r="D248" s="44">
        <f>$D$163</f>
        <v>1716.97</v>
      </c>
      <c r="E248" s="44">
        <f>$D$163</f>
        <v>1716.97</v>
      </c>
      <c r="F248" s="44">
        <f t="shared" ref="F248:AA248" si="142">$D$163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2">
      <c r="A249" s="89" t="s">
        <v>1686</v>
      </c>
      <c r="B249" s="63" t="s">
        <v>83</v>
      </c>
      <c r="C249" s="43" t="s">
        <v>79</v>
      </c>
      <c r="D249" s="44">
        <v>4.68</v>
      </c>
      <c r="E249" s="44">
        <v>4.68</v>
      </c>
      <c r="F249" s="44">
        <v>4.68</v>
      </c>
      <c r="G249" s="44">
        <v>4.68</v>
      </c>
      <c r="H249" s="44">
        <v>4.68</v>
      </c>
      <c r="I249" s="44">
        <v>4.68</v>
      </c>
      <c r="J249" s="44">
        <v>4.68</v>
      </c>
      <c r="K249" s="44">
        <v>4.68</v>
      </c>
      <c r="L249" s="44">
        <v>4.68</v>
      </c>
      <c r="M249" s="44">
        <v>4.68</v>
      </c>
      <c r="N249" s="44">
        <v>4.68</v>
      </c>
      <c r="O249" s="44">
        <v>4.68</v>
      </c>
      <c r="P249" s="44">
        <v>4.68</v>
      </c>
      <c r="Q249" s="44">
        <v>4.68</v>
      </c>
      <c r="R249" s="44">
        <v>4.68</v>
      </c>
      <c r="S249" s="44">
        <v>4.68</v>
      </c>
      <c r="T249" s="44">
        <v>4.68</v>
      </c>
      <c r="U249" s="44">
        <v>4.68</v>
      </c>
      <c r="V249" s="44">
        <v>4.68</v>
      </c>
      <c r="W249" s="44">
        <v>4.68</v>
      </c>
      <c r="X249" s="44">
        <v>4.68</v>
      </c>
      <c r="Y249" s="44">
        <v>4.68</v>
      </c>
      <c r="Z249" s="44">
        <v>4.68</v>
      </c>
      <c r="AA249" s="44">
        <v>4.68</v>
      </c>
    </row>
    <row r="250" spans="1:27" ht="12.75" hidden="1" customHeight="1" outlineLevel="1" x14ac:dyDescent="0.2">
      <c r="A250" s="89" t="s">
        <v>1687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collapsed="1" x14ac:dyDescent="0.2">
      <c r="A251" s="88" t="s">
        <v>1688</v>
      </c>
      <c r="B251" s="28" t="str">
        <f>"19"&amp;"."&amp;$B$776&amp;"."&amp;$B$777</f>
        <v>19.09.2023</v>
      </c>
      <c r="C251" s="80" t="s">
        <v>76</v>
      </c>
      <c r="D251" s="81">
        <f>ROUND(((D252+D253+D255+D254)/1000),5)</f>
        <v>3.0926300000000002</v>
      </c>
      <c r="E251" s="81">
        <f>ROUND(((E252+E253+E255+E254)/1000),5)</f>
        <v>3.04508</v>
      </c>
      <c r="F251" s="81">
        <f>ROUND(((F252+F253+F255+F254)/1000),5)</f>
        <v>2.9776199999999999</v>
      </c>
      <c r="G251" s="81">
        <f t="shared" ref="G251:AA251" si="144">ROUND(((G252+G253+G255+G254)/1000),5)</f>
        <v>2.9728699999999999</v>
      </c>
      <c r="H251" s="81">
        <f t="shared" si="144"/>
        <v>3.0517400000000001</v>
      </c>
      <c r="I251" s="81">
        <f t="shared" si="144"/>
        <v>3.1907399999999999</v>
      </c>
      <c r="J251" s="81">
        <f t="shared" si="144"/>
        <v>3.32938</v>
      </c>
      <c r="K251" s="81">
        <f t="shared" si="144"/>
        <v>3.5653299999999999</v>
      </c>
      <c r="L251" s="81">
        <f t="shared" si="144"/>
        <v>3.8675899999999999</v>
      </c>
      <c r="M251" s="81">
        <f t="shared" si="144"/>
        <v>4.1747899999999998</v>
      </c>
      <c r="N251" s="81">
        <f t="shared" si="144"/>
        <v>4.1965000000000003</v>
      </c>
      <c r="O251" s="81">
        <f t="shared" si="144"/>
        <v>4.1790000000000003</v>
      </c>
      <c r="P251" s="81">
        <f t="shared" si="144"/>
        <v>4.1565200000000004</v>
      </c>
      <c r="Q251" s="81">
        <f t="shared" si="144"/>
        <v>4.1736700000000004</v>
      </c>
      <c r="R251" s="81">
        <f t="shared" si="144"/>
        <v>3.8944899999999998</v>
      </c>
      <c r="S251" s="81">
        <f t="shared" si="144"/>
        <v>3.8966699999999999</v>
      </c>
      <c r="T251" s="81">
        <f t="shared" si="144"/>
        <v>3.8712900000000001</v>
      </c>
      <c r="U251" s="81">
        <f t="shared" si="144"/>
        <v>3.8384299999999998</v>
      </c>
      <c r="V251" s="81">
        <f t="shared" si="144"/>
        <v>3.8969299999999998</v>
      </c>
      <c r="W251" s="81">
        <f t="shared" si="144"/>
        <v>4.0010199999999996</v>
      </c>
      <c r="X251" s="81">
        <f t="shared" si="144"/>
        <v>3.99471</v>
      </c>
      <c r="Y251" s="81">
        <f t="shared" si="144"/>
        <v>3.89689</v>
      </c>
      <c r="Z251" s="81">
        <f t="shared" si="144"/>
        <v>3.5305599999999999</v>
      </c>
      <c r="AA251" s="81">
        <f t="shared" si="144"/>
        <v>3.2947000000000002</v>
      </c>
    </row>
    <row r="252" spans="1:27" ht="12.75" hidden="1" customHeight="1" outlineLevel="1" x14ac:dyDescent="0.2">
      <c r="A252" s="89" t="s">
        <v>1689</v>
      </c>
      <c r="B252" s="63" t="s">
        <v>230</v>
      </c>
      <c r="C252" s="43" t="s">
        <v>79</v>
      </c>
      <c r="D252" s="44">
        <v>1260.75</v>
      </c>
      <c r="E252" s="44">
        <v>1213.2</v>
      </c>
      <c r="F252" s="44">
        <v>1145.74</v>
      </c>
      <c r="G252" s="44">
        <v>1140.99</v>
      </c>
      <c r="H252" s="44">
        <v>1219.8599999999999</v>
      </c>
      <c r="I252" s="44">
        <v>1358.86</v>
      </c>
      <c r="J252" s="44">
        <v>1497.5</v>
      </c>
      <c r="K252" s="44">
        <v>1733.45</v>
      </c>
      <c r="L252" s="44">
        <v>2035.71</v>
      </c>
      <c r="M252" s="44">
        <v>2342.91</v>
      </c>
      <c r="N252" s="44">
        <v>2364.62</v>
      </c>
      <c r="O252" s="44">
        <v>2347.12</v>
      </c>
      <c r="P252" s="44">
        <v>2324.64</v>
      </c>
      <c r="Q252" s="44">
        <v>2341.79</v>
      </c>
      <c r="R252" s="44">
        <v>2062.61</v>
      </c>
      <c r="S252" s="44">
        <v>2064.79</v>
      </c>
      <c r="T252" s="44">
        <v>2039.41</v>
      </c>
      <c r="U252" s="44">
        <v>2006.55</v>
      </c>
      <c r="V252" s="44">
        <v>2065.0500000000002</v>
      </c>
      <c r="W252" s="44">
        <v>2169.14</v>
      </c>
      <c r="X252" s="44">
        <v>2162.83</v>
      </c>
      <c r="Y252" s="44">
        <v>2065.0100000000002</v>
      </c>
      <c r="Z252" s="44">
        <v>1698.68</v>
      </c>
      <c r="AA252" s="44">
        <v>1462.82</v>
      </c>
    </row>
    <row r="253" spans="1:27" ht="12.75" hidden="1" customHeight="1" outlineLevel="1" x14ac:dyDescent="0.2">
      <c r="A253" s="89" t="s">
        <v>1690</v>
      </c>
      <c r="B253" s="63" t="s">
        <v>90</v>
      </c>
      <c r="C253" s="43" t="s">
        <v>79</v>
      </c>
      <c r="D253" s="44">
        <f>$D$163</f>
        <v>1716.97</v>
      </c>
      <c r="E253" s="44">
        <f>$D$163</f>
        <v>1716.97</v>
      </c>
      <c r="F253" s="44">
        <f t="shared" ref="F253:AA253" si="145">$D$163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2">
      <c r="A254" s="89" t="s">
        <v>1691</v>
      </c>
      <c r="B254" s="63" t="s">
        <v>83</v>
      </c>
      <c r="C254" s="43" t="s">
        <v>79</v>
      </c>
      <c r="D254" s="44">
        <v>4.68</v>
      </c>
      <c r="E254" s="44">
        <v>4.68</v>
      </c>
      <c r="F254" s="44">
        <v>4.68</v>
      </c>
      <c r="G254" s="44">
        <v>4.68</v>
      </c>
      <c r="H254" s="44">
        <v>4.68</v>
      </c>
      <c r="I254" s="44">
        <v>4.68</v>
      </c>
      <c r="J254" s="44">
        <v>4.68</v>
      </c>
      <c r="K254" s="44">
        <v>4.68</v>
      </c>
      <c r="L254" s="44">
        <v>4.68</v>
      </c>
      <c r="M254" s="44">
        <v>4.68</v>
      </c>
      <c r="N254" s="44">
        <v>4.68</v>
      </c>
      <c r="O254" s="44">
        <v>4.68</v>
      </c>
      <c r="P254" s="44">
        <v>4.68</v>
      </c>
      <c r="Q254" s="44">
        <v>4.68</v>
      </c>
      <c r="R254" s="44">
        <v>4.68</v>
      </c>
      <c r="S254" s="44">
        <v>4.68</v>
      </c>
      <c r="T254" s="44">
        <v>4.68</v>
      </c>
      <c r="U254" s="44">
        <v>4.68</v>
      </c>
      <c r="V254" s="44">
        <v>4.68</v>
      </c>
      <c r="W254" s="44">
        <v>4.68</v>
      </c>
      <c r="X254" s="44">
        <v>4.68</v>
      </c>
      <c r="Y254" s="44">
        <v>4.68</v>
      </c>
      <c r="Z254" s="44">
        <v>4.68</v>
      </c>
      <c r="AA254" s="44">
        <v>4.68</v>
      </c>
    </row>
    <row r="255" spans="1:27" ht="12.75" hidden="1" customHeight="1" outlineLevel="1" x14ac:dyDescent="0.2">
      <c r="A255" s="89" t="s">
        <v>1692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collapsed="1" x14ac:dyDescent="0.2">
      <c r="A256" s="88" t="s">
        <v>1693</v>
      </c>
      <c r="B256" s="28" t="str">
        <f>"20"&amp;"."&amp;$B$776&amp;"."&amp;$B$777</f>
        <v>20.09.2023</v>
      </c>
      <c r="C256" s="80" t="s">
        <v>76</v>
      </c>
      <c r="D256" s="81">
        <f>ROUND(((D257+D258+D260+D259)/1000),5)</f>
        <v>3.1000100000000002</v>
      </c>
      <c r="E256" s="81">
        <f>ROUND(((E257+E258+E260+E259)/1000),5)</f>
        <v>2.9801899999999999</v>
      </c>
      <c r="F256" s="81">
        <f>ROUND(((F257+F258+F260+F259)/1000),5)</f>
        <v>2.9290699999999998</v>
      </c>
      <c r="G256" s="81">
        <f t="shared" ref="G256:AA256" si="147">ROUND(((G257+G258+G260+G259)/1000),5)</f>
        <v>2.9153099999999998</v>
      </c>
      <c r="H256" s="81">
        <f t="shared" si="147"/>
        <v>2.9863300000000002</v>
      </c>
      <c r="I256" s="81">
        <f t="shared" si="147"/>
        <v>3.1387100000000001</v>
      </c>
      <c r="J256" s="81">
        <f t="shared" si="147"/>
        <v>3.3202199999999999</v>
      </c>
      <c r="K256" s="81">
        <f t="shared" si="147"/>
        <v>3.5424000000000002</v>
      </c>
      <c r="L256" s="81">
        <f t="shared" si="147"/>
        <v>3.8128700000000002</v>
      </c>
      <c r="M256" s="81">
        <f t="shared" si="147"/>
        <v>4.3858100000000002</v>
      </c>
      <c r="N256" s="81">
        <f t="shared" si="147"/>
        <v>4.4254600000000002</v>
      </c>
      <c r="O256" s="81">
        <f t="shared" si="147"/>
        <v>4.3880800000000004</v>
      </c>
      <c r="P256" s="81">
        <f t="shared" si="147"/>
        <v>4.2437899999999997</v>
      </c>
      <c r="Q256" s="81">
        <f t="shared" si="147"/>
        <v>4.3874399999999998</v>
      </c>
      <c r="R256" s="81">
        <f t="shared" si="147"/>
        <v>3.8988999999999998</v>
      </c>
      <c r="S256" s="81">
        <f t="shared" si="147"/>
        <v>3.8974000000000002</v>
      </c>
      <c r="T256" s="81">
        <f t="shared" si="147"/>
        <v>3.88422</v>
      </c>
      <c r="U256" s="81">
        <f t="shared" si="147"/>
        <v>3.8642300000000001</v>
      </c>
      <c r="V256" s="81">
        <f t="shared" si="147"/>
        <v>3.9040900000000001</v>
      </c>
      <c r="W256" s="81">
        <f t="shared" si="147"/>
        <v>3.9937200000000002</v>
      </c>
      <c r="X256" s="81">
        <f t="shared" si="147"/>
        <v>4.1386099999999999</v>
      </c>
      <c r="Y256" s="81">
        <f t="shared" si="147"/>
        <v>3.8778800000000002</v>
      </c>
      <c r="Z256" s="81">
        <f t="shared" si="147"/>
        <v>3.5609000000000002</v>
      </c>
      <c r="AA256" s="81">
        <f t="shared" si="147"/>
        <v>3.2714599999999998</v>
      </c>
    </row>
    <row r="257" spans="1:27" ht="12.75" hidden="1" customHeight="1" outlineLevel="1" x14ac:dyDescent="0.2">
      <c r="A257" s="89" t="s">
        <v>1694</v>
      </c>
      <c r="B257" s="63" t="s">
        <v>230</v>
      </c>
      <c r="C257" s="43" t="s">
        <v>79</v>
      </c>
      <c r="D257" s="44">
        <v>1268.1300000000001</v>
      </c>
      <c r="E257" s="44">
        <v>1148.31</v>
      </c>
      <c r="F257" s="44">
        <v>1097.19</v>
      </c>
      <c r="G257" s="44">
        <v>1083.43</v>
      </c>
      <c r="H257" s="44">
        <v>1154.45</v>
      </c>
      <c r="I257" s="44">
        <v>1306.83</v>
      </c>
      <c r="J257" s="44">
        <v>1488.34</v>
      </c>
      <c r="K257" s="44">
        <v>1710.52</v>
      </c>
      <c r="L257" s="44">
        <v>1980.99</v>
      </c>
      <c r="M257" s="44">
        <v>2553.9299999999998</v>
      </c>
      <c r="N257" s="44">
        <v>2593.58</v>
      </c>
      <c r="O257" s="44">
        <v>2556.1999999999998</v>
      </c>
      <c r="P257" s="44">
        <v>2411.91</v>
      </c>
      <c r="Q257" s="44">
        <v>2555.56</v>
      </c>
      <c r="R257" s="44">
        <v>2067.02</v>
      </c>
      <c r="S257" s="44">
        <v>2065.52</v>
      </c>
      <c r="T257" s="44">
        <v>2052.34</v>
      </c>
      <c r="U257" s="44">
        <v>2032.35</v>
      </c>
      <c r="V257" s="44">
        <v>2072.21</v>
      </c>
      <c r="W257" s="44">
        <v>2161.84</v>
      </c>
      <c r="X257" s="44">
        <v>2306.73</v>
      </c>
      <c r="Y257" s="44">
        <v>2046</v>
      </c>
      <c r="Z257" s="44">
        <v>1729.02</v>
      </c>
      <c r="AA257" s="44">
        <v>1439.58</v>
      </c>
    </row>
    <row r="258" spans="1:27" ht="12.75" hidden="1" customHeight="1" outlineLevel="1" x14ac:dyDescent="0.2">
      <c r="A258" s="89" t="s">
        <v>1695</v>
      </c>
      <c r="B258" s="63" t="s">
        <v>90</v>
      </c>
      <c r="C258" s="43" t="s">
        <v>79</v>
      </c>
      <c r="D258" s="44">
        <f>$D$163</f>
        <v>1716.97</v>
      </c>
      <c r="E258" s="44">
        <f>$D$163</f>
        <v>1716.97</v>
      </c>
      <c r="F258" s="44">
        <f t="shared" ref="F258:AA258" si="148">$D$163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2">
      <c r="A259" s="89" t="s">
        <v>1696</v>
      </c>
      <c r="B259" s="63" t="s">
        <v>83</v>
      </c>
      <c r="C259" s="43" t="s">
        <v>79</v>
      </c>
      <c r="D259" s="44">
        <v>4.68</v>
      </c>
      <c r="E259" s="44">
        <v>4.68</v>
      </c>
      <c r="F259" s="44">
        <v>4.68</v>
      </c>
      <c r="G259" s="44">
        <v>4.68</v>
      </c>
      <c r="H259" s="44">
        <v>4.68</v>
      </c>
      <c r="I259" s="44">
        <v>4.68</v>
      </c>
      <c r="J259" s="44">
        <v>4.68</v>
      </c>
      <c r="K259" s="44">
        <v>4.68</v>
      </c>
      <c r="L259" s="44">
        <v>4.68</v>
      </c>
      <c r="M259" s="44">
        <v>4.68</v>
      </c>
      <c r="N259" s="44">
        <v>4.68</v>
      </c>
      <c r="O259" s="44">
        <v>4.68</v>
      </c>
      <c r="P259" s="44">
        <v>4.68</v>
      </c>
      <c r="Q259" s="44">
        <v>4.68</v>
      </c>
      <c r="R259" s="44">
        <v>4.68</v>
      </c>
      <c r="S259" s="44">
        <v>4.68</v>
      </c>
      <c r="T259" s="44">
        <v>4.68</v>
      </c>
      <c r="U259" s="44">
        <v>4.68</v>
      </c>
      <c r="V259" s="44">
        <v>4.68</v>
      </c>
      <c r="W259" s="44">
        <v>4.68</v>
      </c>
      <c r="X259" s="44">
        <v>4.68</v>
      </c>
      <c r="Y259" s="44">
        <v>4.68</v>
      </c>
      <c r="Z259" s="44">
        <v>4.68</v>
      </c>
      <c r="AA259" s="44">
        <v>4.68</v>
      </c>
    </row>
    <row r="260" spans="1:27" ht="12.75" hidden="1" customHeight="1" outlineLevel="1" x14ac:dyDescent="0.2">
      <c r="A260" s="89" t="s">
        <v>1697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collapsed="1" x14ac:dyDescent="0.2">
      <c r="A261" s="88" t="s">
        <v>1698</v>
      </c>
      <c r="B261" s="28" t="str">
        <f>"21"&amp;"."&amp;$B$776&amp;"."&amp;$B$777</f>
        <v>21.09.2023</v>
      </c>
      <c r="C261" s="80" t="s">
        <v>76</v>
      </c>
      <c r="D261" s="81">
        <f>ROUND(((D262+D263+D265+D264)/1000),5)</f>
        <v>3.0821800000000001</v>
      </c>
      <c r="E261" s="81">
        <f>ROUND(((E262+E263+E265+E264)/1000),5)</f>
        <v>2.98265</v>
      </c>
      <c r="F261" s="81">
        <f>ROUND(((F262+F263+F265+F264)/1000),5)</f>
        <v>2.9131800000000001</v>
      </c>
      <c r="G261" s="81">
        <f t="shared" ref="G261:AA261" si="150">ROUND(((G262+G263+G265+G264)/1000),5)</f>
        <v>2.9253300000000002</v>
      </c>
      <c r="H261" s="81">
        <f t="shared" si="150"/>
        <v>3.00902</v>
      </c>
      <c r="I261" s="81">
        <f t="shared" si="150"/>
        <v>3.1286399999999999</v>
      </c>
      <c r="J261" s="81">
        <f t="shared" si="150"/>
        <v>3.2646199999999999</v>
      </c>
      <c r="K261" s="81">
        <f t="shared" si="150"/>
        <v>3.4776699999999998</v>
      </c>
      <c r="L261" s="81">
        <f t="shared" si="150"/>
        <v>3.8207200000000001</v>
      </c>
      <c r="M261" s="81">
        <f t="shared" si="150"/>
        <v>4.1580500000000002</v>
      </c>
      <c r="N261" s="81">
        <f t="shared" si="150"/>
        <v>4.1688400000000003</v>
      </c>
      <c r="O261" s="81">
        <f t="shared" si="150"/>
        <v>4.1669400000000003</v>
      </c>
      <c r="P261" s="81">
        <f t="shared" si="150"/>
        <v>4.1615900000000003</v>
      </c>
      <c r="Q261" s="81">
        <f t="shared" si="150"/>
        <v>4.1639400000000002</v>
      </c>
      <c r="R261" s="81">
        <f t="shared" si="150"/>
        <v>3.8758300000000001</v>
      </c>
      <c r="S261" s="81">
        <f t="shared" si="150"/>
        <v>3.8739499999999998</v>
      </c>
      <c r="T261" s="81">
        <f t="shared" si="150"/>
        <v>3.85406</v>
      </c>
      <c r="U261" s="81">
        <f t="shared" si="150"/>
        <v>3.8431700000000002</v>
      </c>
      <c r="V261" s="81">
        <f t="shared" si="150"/>
        <v>3.9685700000000002</v>
      </c>
      <c r="W261" s="81">
        <f t="shared" si="150"/>
        <v>4.0294499999999998</v>
      </c>
      <c r="X261" s="81">
        <f t="shared" si="150"/>
        <v>4.0040399999999998</v>
      </c>
      <c r="Y261" s="81">
        <f t="shared" si="150"/>
        <v>3.8501599999999998</v>
      </c>
      <c r="Z261" s="81">
        <f t="shared" si="150"/>
        <v>3.5678399999999999</v>
      </c>
      <c r="AA261" s="81">
        <f t="shared" si="150"/>
        <v>3.30105</v>
      </c>
    </row>
    <row r="262" spans="1:27" ht="12.75" hidden="1" customHeight="1" outlineLevel="1" x14ac:dyDescent="0.2">
      <c r="A262" s="89" t="s">
        <v>1699</v>
      </c>
      <c r="B262" s="63" t="s">
        <v>230</v>
      </c>
      <c r="C262" s="43" t="s">
        <v>79</v>
      </c>
      <c r="D262" s="44">
        <v>1250.3</v>
      </c>
      <c r="E262" s="44">
        <v>1150.77</v>
      </c>
      <c r="F262" s="44">
        <v>1081.3</v>
      </c>
      <c r="G262" s="44">
        <v>1093.45</v>
      </c>
      <c r="H262" s="44">
        <v>1177.1400000000001</v>
      </c>
      <c r="I262" s="44">
        <v>1296.76</v>
      </c>
      <c r="J262" s="44">
        <v>1432.74</v>
      </c>
      <c r="K262" s="44">
        <v>1645.79</v>
      </c>
      <c r="L262" s="44">
        <v>1988.84</v>
      </c>
      <c r="M262" s="44">
        <v>2326.17</v>
      </c>
      <c r="N262" s="44">
        <v>2336.96</v>
      </c>
      <c r="O262" s="44">
        <v>2335.06</v>
      </c>
      <c r="P262" s="44">
        <v>2329.71</v>
      </c>
      <c r="Q262" s="44">
        <v>2332.06</v>
      </c>
      <c r="R262" s="44">
        <v>2043.95</v>
      </c>
      <c r="S262" s="44">
        <v>2042.07</v>
      </c>
      <c r="T262" s="44">
        <v>2022.18</v>
      </c>
      <c r="U262" s="44">
        <v>2011.29</v>
      </c>
      <c r="V262" s="44">
        <v>2136.69</v>
      </c>
      <c r="W262" s="44">
        <v>2197.5700000000002</v>
      </c>
      <c r="X262" s="44">
        <v>2172.16</v>
      </c>
      <c r="Y262" s="44">
        <v>2018.28</v>
      </c>
      <c r="Z262" s="44">
        <v>1735.96</v>
      </c>
      <c r="AA262" s="44">
        <v>1469.17</v>
      </c>
    </row>
    <row r="263" spans="1:27" ht="12.75" hidden="1" customHeight="1" outlineLevel="1" x14ac:dyDescent="0.2">
      <c r="A263" s="89" t="s">
        <v>1700</v>
      </c>
      <c r="B263" s="63" t="s">
        <v>90</v>
      </c>
      <c r="C263" s="43" t="s">
        <v>79</v>
      </c>
      <c r="D263" s="44">
        <f>$D$163</f>
        <v>1716.97</v>
      </c>
      <c r="E263" s="44">
        <f>$D$163</f>
        <v>1716.97</v>
      </c>
      <c r="F263" s="44">
        <f t="shared" ref="F263:AA263" si="151">$D$163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2">
      <c r="A264" s="89" t="s">
        <v>1701</v>
      </c>
      <c r="B264" s="63" t="s">
        <v>83</v>
      </c>
      <c r="C264" s="43" t="s">
        <v>79</v>
      </c>
      <c r="D264" s="44">
        <v>4.68</v>
      </c>
      <c r="E264" s="44">
        <v>4.68</v>
      </c>
      <c r="F264" s="44">
        <v>4.68</v>
      </c>
      <c r="G264" s="44">
        <v>4.68</v>
      </c>
      <c r="H264" s="44">
        <v>4.68</v>
      </c>
      <c r="I264" s="44">
        <v>4.68</v>
      </c>
      <c r="J264" s="44">
        <v>4.68</v>
      </c>
      <c r="K264" s="44">
        <v>4.68</v>
      </c>
      <c r="L264" s="44">
        <v>4.68</v>
      </c>
      <c r="M264" s="44">
        <v>4.68</v>
      </c>
      <c r="N264" s="44">
        <v>4.68</v>
      </c>
      <c r="O264" s="44">
        <v>4.68</v>
      </c>
      <c r="P264" s="44">
        <v>4.68</v>
      </c>
      <c r="Q264" s="44">
        <v>4.68</v>
      </c>
      <c r="R264" s="44">
        <v>4.68</v>
      </c>
      <c r="S264" s="44">
        <v>4.68</v>
      </c>
      <c r="T264" s="44">
        <v>4.68</v>
      </c>
      <c r="U264" s="44">
        <v>4.68</v>
      </c>
      <c r="V264" s="44">
        <v>4.68</v>
      </c>
      <c r="W264" s="44">
        <v>4.68</v>
      </c>
      <c r="X264" s="44">
        <v>4.68</v>
      </c>
      <c r="Y264" s="44">
        <v>4.68</v>
      </c>
      <c r="Z264" s="44">
        <v>4.68</v>
      </c>
      <c r="AA264" s="44">
        <v>4.68</v>
      </c>
    </row>
    <row r="265" spans="1:27" ht="12.75" hidden="1" customHeight="1" outlineLevel="1" x14ac:dyDescent="0.2">
      <c r="A265" s="89" t="s">
        <v>1702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collapsed="1" x14ac:dyDescent="0.2">
      <c r="A266" s="88" t="s">
        <v>1703</v>
      </c>
      <c r="B266" s="28" t="str">
        <f>"22"&amp;"."&amp;$B$776&amp;"."&amp;$B$777</f>
        <v>22.09.2023</v>
      </c>
      <c r="C266" s="80" t="s">
        <v>76</v>
      </c>
      <c r="D266" s="81">
        <f>ROUND(((D267+D268+D270+D269)/1000),5)</f>
        <v>3.0844299999999998</v>
      </c>
      <c r="E266" s="81">
        <f>ROUND(((E267+E268+E270+E269)/1000),5)</f>
        <v>2.97906</v>
      </c>
      <c r="F266" s="81">
        <f>ROUND(((F267+F268+F270+F269)/1000),5)</f>
        <v>2.92469</v>
      </c>
      <c r="G266" s="81">
        <f t="shared" ref="G266:AA266" si="153">ROUND(((G267+G268+G270+G269)/1000),5)</f>
        <v>2.9253100000000001</v>
      </c>
      <c r="H266" s="81">
        <f t="shared" si="153"/>
        <v>2.9917099999999999</v>
      </c>
      <c r="I266" s="81">
        <f t="shared" si="153"/>
        <v>3.1675499999999999</v>
      </c>
      <c r="J266" s="81">
        <f t="shared" si="153"/>
        <v>3.3614199999999999</v>
      </c>
      <c r="K266" s="81">
        <f t="shared" si="153"/>
        <v>3.5760900000000002</v>
      </c>
      <c r="L266" s="81">
        <f t="shared" si="153"/>
        <v>3.8180100000000001</v>
      </c>
      <c r="M266" s="81">
        <f t="shared" si="153"/>
        <v>3.9950399999999999</v>
      </c>
      <c r="N266" s="81">
        <f t="shared" si="153"/>
        <v>4.0100699999999998</v>
      </c>
      <c r="O266" s="81">
        <f t="shared" si="153"/>
        <v>4.1650499999999999</v>
      </c>
      <c r="P266" s="81">
        <f t="shared" si="153"/>
        <v>3.9679799999999998</v>
      </c>
      <c r="Q266" s="81">
        <f t="shared" si="153"/>
        <v>4.0005199999999999</v>
      </c>
      <c r="R266" s="81">
        <f t="shared" si="153"/>
        <v>3.8814600000000001</v>
      </c>
      <c r="S266" s="81">
        <f t="shared" si="153"/>
        <v>3.87202</v>
      </c>
      <c r="T266" s="81">
        <f t="shared" si="153"/>
        <v>3.8687999999999998</v>
      </c>
      <c r="U266" s="81">
        <f t="shared" si="153"/>
        <v>3.8451200000000001</v>
      </c>
      <c r="V266" s="81">
        <f t="shared" si="153"/>
        <v>3.9176500000000001</v>
      </c>
      <c r="W266" s="81">
        <f t="shared" si="153"/>
        <v>3.94808</v>
      </c>
      <c r="X266" s="81">
        <f t="shared" si="153"/>
        <v>3.9435699999999998</v>
      </c>
      <c r="Y266" s="81">
        <f t="shared" si="153"/>
        <v>3.8593899999999999</v>
      </c>
      <c r="Z266" s="81">
        <f t="shared" si="153"/>
        <v>3.5815100000000002</v>
      </c>
      <c r="AA266" s="81">
        <f t="shared" si="153"/>
        <v>3.3881899999999998</v>
      </c>
    </row>
    <row r="267" spans="1:27" ht="12.75" hidden="1" customHeight="1" outlineLevel="1" x14ac:dyDescent="0.2">
      <c r="A267" s="89" t="s">
        <v>1704</v>
      </c>
      <c r="B267" s="63" t="s">
        <v>230</v>
      </c>
      <c r="C267" s="43" t="s">
        <v>79</v>
      </c>
      <c r="D267" s="44">
        <v>1252.55</v>
      </c>
      <c r="E267" s="44">
        <v>1147.18</v>
      </c>
      <c r="F267" s="44">
        <v>1092.81</v>
      </c>
      <c r="G267" s="44">
        <v>1093.43</v>
      </c>
      <c r="H267" s="44">
        <v>1159.83</v>
      </c>
      <c r="I267" s="44">
        <v>1335.67</v>
      </c>
      <c r="J267" s="44">
        <v>1529.54</v>
      </c>
      <c r="K267" s="44">
        <v>1744.21</v>
      </c>
      <c r="L267" s="44">
        <v>1986.13</v>
      </c>
      <c r="M267" s="44">
        <v>2163.16</v>
      </c>
      <c r="N267" s="44">
        <v>2178.19</v>
      </c>
      <c r="O267" s="44">
        <v>2333.17</v>
      </c>
      <c r="P267" s="44">
        <v>2136.1</v>
      </c>
      <c r="Q267" s="44">
        <v>2168.64</v>
      </c>
      <c r="R267" s="44">
        <v>2049.58</v>
      </c>
      <c r="S267" s="44">
        <v>2040.14</v>
      </c>
      <c r="T267" s="44">
        <v>2036.92</v>
      </c>
      <c r="U267" s="44">
        <v>2013.24</v>
      </c>
      <c r="V267" s="44">
        <v>2085.77</v>
      </c>
      <c r="W267" s="44">
        <v>2116.1999999999998</v>
      </c>
      <c r="X267" s="44">
        <v>2111.69</v>
      </c>
      <c r="Y267" s="44">
        <v>2027.51</v>
      </c>
      <c r="Z267" s="44">
        <v>1749.63</v>
      </c>
      <c r="AA267" s="44">
        <v>1556.31</v>
      </c>
    </row>
    <row r="268" spans="1:27" ht="12.75" hidden="1" customHeight="1" outlineLevel="1" x14ac:dyDescent="0.2">
      <c r="A268" s="89" t="s">
        <v>1705</v>
      </c>
      <c r="B268" s="63" t="s">
        <v>90</v>
      </c>
      <c r="C268" s="43" t="s">
        <v>79</v>
      </c>
      <c r="D268" s="44">
        <f>$D$163</f>
        <v>1716.97</v>
      </c>
      <c r="E268" s="44">
        <f>$D$163</f>
        <v>1716.97</v>
      </c>
      <c r="F268" s="44">
        <f t="shared" ref="F268:AA268" si="154">$D$163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2">
      <c r="A269" s="89" t="s">
        <v>1706</v>
      </c>
      <c r="B269" s="63" t="s">
        <v>83</v>
      </c>
      <c r="C269" s="43" t="s">
        <v>79</v>
      </c>
      <c r="D269" s="44">
        <v>4.68</v>
      </c>
      <c r="E269" s="44">
        <v>4.68</v>
      </c>
      <c r="F269" s="44">
        <v>4.68</v>
      </c>
      <c r="G269" s="44">
        <v>4.68</v>
      </c>
      <c r="H269" s="44">
        <v>4.68</v>
      </c>
      <c r="I269" s="44">
        <v>4.68</v>
      </c>
      <c r="J269" s="44">
        <v>4.68</v>
      </c>
      <c r="K269" s="44">
        <v>4.68</v>
      </c>
      <c r="L269" s="44">
        <v>4.68</v>
      </c>
      <c r="M269" s="44">
        <v>4.68</v>
      </c>
      <c r="N269" s="44">
        <v>4.68</v>
      </c>
      <c r="O269" s="44">
        <v>4.68</v>
      </c>
      <c r="P269" s="44">
        <v>4.68</v>
      </c>
      <c r="Q269" s="44">
        <v>4.68</v>
      </c>
      <c r="R269" s="44">
        <v>4.68</v>
      </c>
      <c r="S269" s="44">
        <v>4.68</v>
      </c>
      <c r="T269" s="44">
        <v>4.68</v>
      </c>
      <c r="U269" s="44">
        <v>4.68</v>
      </c>
      <c r="V269" s="44">
        <v>4.68</v>
      </c>
      <c r="W269" s="44">
        <v>4.68</v>
      </c>
      <c r="X269" s="44">
        <v>4.68</v>
      </c>
      <c r="Y269" s="44">
        <v>4.68</v>
      </c>
      <c r="Z269" s="44">
        <v>4.68</v>
      </c>
      <c r="AA269" s="44">
        <v>4.68</v>
      </c>
    </row>
    <row r="270" spans="1:27" ht="12.75" hidden="1" customHeight="1" outlineLevel="1" x14ac:dyDescent="0.2">
      <c r="A270" s="89" t="s">
        <v>1707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collapsed="1" x14ac:dyDescent="0.2">
      <c r="A271" s="88" t="s">
        <v>1708</v>
      </c>
      <c r="B271" s="28" t="str">
        <f>"23"&amp;"."&amp;$B$776&amp;"."&amp;$B$777</f>
        <v>23.09.2023</v>
      </c>
      <c r="C271" s="80" t="s">
        <v>76</v>
      </c>
      <c r="D271" s="81">
        <f>ROUND(((D272+D273+D275+D274)/1000),5)</f>
        <v>3.41079</v>
      </c>
      <c r="E271" s="81">
        <f>ROUND(((E272+E273+E275+E274)/1000),5)</f>
        <v>3.26023</v>
      </c>
      <c r="F271" s="81">
        <f>ROUND(((F272+F273+F275+F274)/1000),5)</f>
        <v>3.1575500000000001</v>
      </c>
      <c r="G271" s="81">
        <f t="shared" ref="G271:AA271" si="156">ROUND(((G272+G273+G275+G274)/1000),5)</f>
        <v>3.1029100000000001</v>
      </c>
      <c r="H271" s="81">
        <f t="shared" si="156"/>
        <v>3.18363</v>
      </c>
      <c r="I271" s="81">
        <f t="shared" si="156"/>
        <v>3.2011699999999998</v>
      </c>
      <c r="J271" s="81">
        <f t="shared" si="156"/>
        <v>3.29617</v>
      </c>
      <c r="K271" s="81">
        <f t="shared" si="156"/>
        <v>3.4210600000000002</v>
      </c>
      <c r="L271" s="81">
        <f t="shared" si="156"/>
        <v>3.6668099999999999</v>
      </c>
      <c r="M271" s="81">
        <f t="shared" si="156"/>
        <v>3.8119999999999998</v>
      </c>
      <c r="N271" s="81">
        <f t="shared" si="156"/>
        <v>3.9080900000000001</v>
      </c>
      <c r="O271" s="81">
        <f t="shared" si="156"/>
        <v>3.9402400000000002</v>
      </c>
      <c r="P271" s="81">
        <f t="shared" si="156"/>
        <v>4.1375200000000003</v>
      </c>
      <c r="Q271" s="81">
        <f t="shared" si="156"/>
        <v>4.1633899999999997</v>
      </c>
      <c r="R271" s="81">
        <f t="shared" si="156"/>
        <v>4.1532799999999996</v>
      </c>
      <c r="S271" s="81">
        <f t="shared" si="156"/>
        <v>4.0281399999999996</v>
      </c>
      <c r="T271" s="81">
        <f t="shared" si="156"/>
        <v>3.9697800000000001</v>
      </c>
      <c r="U271" s="81">
        <f t="shared" si="156"/>
        <v>3.9001399999999999</v>
      </c>
      <c r="V271" s="81">
        <f t="shared" si="156"/>
        <v>4.03613</v>
      </c>
      <c r="W271" s="81">
        <f t="shared" si="156"/>
        <v>4.0804200000000002</v>
      </c>
      <c r="X271" s="81">
        <f t="shared" si="156"/>
        <v>4.1838100000000003</v>
      </c>
      <c r="Y271" s="81">
        <f t="shared" si="156"/>
        <v>3.86029</v>
      </c>
      <c r="Z271" s="81">
        <f t="shared" si="156"/>
        <v>3.4977200000000002</v>
      </c>
      <c r="AA271" s="81">
        <f t="shared" si="156"/>
        <v>3.3186900000000001</v>
      </c>
    </row>
    <row r="272" spans="1:27" ht="12.75" hidden="1" customHeight="1" outlineLevel="1" x14ac:dyDescent="0.2">
      <c r="A272" s="89" t="s">
        <v>1709</v>
      </c>
      <c r="B272" s="63" t="s">
        <v>230</v>
      </c>
      <c r="C272" s="43" t="s">
        <v>79</v>
      </c>
      <c r="D272" s="44">
        <v>1578.91</v>
      </c>
      <c r="E272" s="44">
        <v>1428.35</v>
      </c>
      <c r="F272" s="44">
        <v>1325.67</v>
      </c>
      <c r="G272" s="44">
        <v>1271.03</v>
      </c>
      <c r="H272" s="44">
        <v>1351.75</v>
      </c>
      <c r="I272" s="44">
        <v>1369.29</v>
      </c>
      <c r="J272" s="44">
        <v>1464.29</v>
      </c>
      <c r="K272" s="44">
        <v>1589.18</v>
      </c>
      <c r="L272" s="44">
        <v>1834.93</v>
      </c>
      <c r="M272" s="44">
        <v>1980.12</v>
      </c>
      <c r="N272" s="44">
        <v>2076.21</v>
      </c>
      <c r="O272" s="44">
        <v>2108.36</v>
      </c>
      <c r="P272" s="44">
        <v>2305.64</v>
      </c>
      <c r="Q272" s="44">
        <v>2331.5100000000002</v>
      </c>
      <c r="R272" s="44">
        <v>2321.4</v>
      </c>
      <c r="S272" s="44">
        <v>2196.2600000000002</v>
      </c>
      <c r="T272" s="44">
        <v>2137.9</v>
      </c>
      <c r="U272" s="44">
        <v>2068.2600000000002</v>
      </c>
      <c r="V272" s="44">
        <v>2204.25</v>
      </c>
      <c r="W272" s="44">
        <v>2248.54</v>
      </c>
      <c r="X272" s="44">
        <v>2351.9299999999998</v>
      </c>
      <c r="Y272" s="44">
        <v>2028.41</v>
      </c>
      <c r="Z272" s="44">
        <v>1665.84</v>
      </c>
      <c r="AA272" s="44">
        <v>1486.81</v>
      </c>
    </row>
    <row r="273" spans="1:27" ht="12.75" hidden="1" customHeight="1" outlineLevel="1" x14ac:dyDescent="0.2">
      <c r="A273" s="89" t="s">
        <v>1710</v>
      </c>
      <c r="B273" s="63" t="s">
        <v>90</v>
      </c>
      <c r="C273" s="43" t="s">
        <v>79</v>
      </c>
      <c r="D273" s="44">
        <f>$D$163</f>
        <v>1716.97</v>
      </c>
      <c r="E273" s="44">
        <f>$D$163</f>
        <v>1716.97</v>
      </c>
      <c r="F273" s="44">
        <f t="shared" ref="F273:AA273" si="157">$D$163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2">
      <c r="A274" s="89" t="s">
        <v>1711</v>
      </c>
      <c r="B274" s="63" t="s">
        <v>83</v>
      </c>
      <c r="C274" s="43" t="s">
        <v>79</v>
      </c>
      <c r="D274" s="44">
        <v>4.68</v>
      </c>
      <c r="E274" s="44">
        <v>4.68</v>
      </c>
      <c r="F274" s="44">
        <v>4.68</v>
      </c>
      <c r="G274" s="44">
        <v>4.68</v>
      </c>
      <c r="H274" s="44">
        <v>4.68</v>
      </c>
      <c r="I274" s="44">
        <v>4.68</v>
      </c>
      <c r="J274" s="44">
        <v>4.68</v>
      </c>
      <c r="K274" s="44">
        <v>4.68</v>
      </c>
      <c r="L274" s="44">
        <v>4.68</v>
      </c>
      <c r="M274" s="44">
        <v>4.68</v>
      </c>
      <c r="N274" s="44">
        <v>4.68</v>
      </c>
      <c r="O274" s="44">
        <v>4.68</v>
      </c>
      <c r="P274" s="44">
        <v>4.68</v>
      </c>
      <c r="Q274" s="44">
        <v>4.68</v>
      </c>
      <c r="R274" s="44">
        <v>4.68</v>
      </c>
      <c r="S274" s="44">
        <v>4.68</v>
      </c>
      <c r="T274" s="44">
        <v>4.68</v>
      </c>
      <c r="U274" s="44">
        <v>4.68</v>
      </c>
      <c r="V274" s="44">
        <v>4.68</v>
      </c>
      <c r="W274" s="44">
        <v>4.68</v>
      </c>
      <c r="X274" s="44">
        <v>4.68</v>
      </c>
      <c r="Y274" s="44">
        <v>4.68</v>
      </c>
      <c r="Z274" s="44">
        <v>4.68</v>
      </c>
      <c r="AA274" s="44">
        <v>4.68</v>
      </c>
    </row>
    <row r="275" spans="1:27" ht="12.75" hidden="1" customHeight="1" outlineLevel="1" x14ac:dyDescent="0.2">
      <c r="A275" s="89" t="s">
        <v>1712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collapsed="1" x14ac:dyDescent="0.2">
      <c r="A276" s="88" t="s">
        <v>1713</v>
      </c>
      <c r="B276" s="28" t="str">
        <f>"24"&amp;"."&amp;$B$776&amp;"."&amp;$B$777</f>
        <v>24.09.2023</v>
      </c>
      <c r="C276" s="80" t="s">
        <v>76</v>
      </c>
      <c r="D276" s="81">
        <f>ROUND(((D277+D278+D280+D279)/1000),5)</f>
        <v>3.13504</v>
      </c>
      <c r="E276" s="81">
        <f>ROUND(((E277+E278+E280+E279)/1000),5)</f>
        <v>2.9797099999999999</v>
      </c>
      <c r="F276" s="81">
        <f>ROUND(((F277+F278+F280+F279)/1000),5)</f>
        <v>2.9062100000000002</v>
      </c>
      <c r="G276" s="81">
        <f t="shared" ref="G276:AA276" si="159">ROUND(((G277+G278+G280+G279)/1000),5)</f>
        <v>2.85534</v>
      </c>
      <c r="H276" s="81">
        <f t="shared" si="159"/>
        <v>2.91276</v>
      </c>
      <c r="I276" s="81">
        <f t="shared" si="159"/>
        <v>2.95824</v>
      </c>
      <c r="J276" s="81">
        <f t="shared" si="159"/>
        <v>2.7083699999999999</v>
      </c>
      <c r="K276" s="81">
        <f t="shared" si="159"/>
        <v>3.2048399999999999</v>
      </c>
      <c r="L276" s="81">
        <f t="shared" si="159"/>
        <v>3.4088500000000002</v>
      </c>
      <c r="M276" s="81">
        <f t="shared" si="159"/>
        <v>3.5725099999999999</v>
      </c>
      <c r="N276" s="81">
        <f t="shared" si="159"/>
        <v>3.6198800000000002</v>
      </c>
      <c r="O276" s="81">
        <f t="shared" si="159"/>
        <v>3.6303700000000001</v>
      </c>
      <c r="P276" s="81">
        <f t="shared" si="159"/>
        <v>3.62141</v>
      </c>
      <c r="Q276" s="81">
        <f t="shared" si="159"/>
        <v>3.63456</v>
      </c>
      <c r="R276" s="81">
        <f t="shared" si="159"/>
        <v>3.6504400000000001</v>
      </c>
      <c r="S276" s="81">
        <f t="shared" si="159"/>
        <v>3.6866599999999998</v>
      </c>
      <c r="T276" s="81">
        <f t="shared" si="159"/>
        <v>3.7021799999999998</v>
      </c>
      <c r="U276" s="81">
        <f t="shared" si="159"/>
        <v>3.70242</v>
      </c>
      <c r="V276" s="81">
        <f t="shared" si="159"/>
        <v>3.8938799999999998</v>
      </c>
      <c r="W276" s="81">
        <f t="shared" si="159"/>
        <v>4.0056099999999999</v>
      </c>
      <c r="X276" s="81">
        <f t="shared" si="159"/>
        <v>4.0406599999999999</v>
      </c>
      <c r="Y276" s="81">
        <f t="shared" si="159"/>
        <v>3.8040500000000002</v>
      </c>
      <c r="Z276" s="81">
        <f t="shared" si="159"/>
        <v>3.4450799999999999</v>
      </c>
      <c r="AA276" s="81">
        <f t="shared" si="159"/>
        <v>3.14215</v>
      </c>
    </row>
    <row r="277" spans="1:27" ht="12.75" hidden="1" customHeight="1" outlineLevel="1" x14ac:dyDescent="0.2">
      <c r="A277" s="89" t="s">
        <v>1714</v>
      </c>
      <c r="B277" s="63" t="s">
        <v>230</v>
      </c>
      <c r="C277" s="43" t="s">
        <v>79</v>
      </c>
      <c r="D277" s="44">
        <v>1303.1600000000001</v>
      </c>
      <c r="E277" s="44">
        <v>1147.83</v>
      </c>
      <c r="F277" s="44">
        <v>1074.33</v>
      </c>
      <c r="G277" s="44">
        <v>1023.46</v>
      </c>
      <c r="H277" s="44">
        <v>1080.8800000000001</v>
      </c>
      <c r="I277" s="44">
        <v>1126.3599999999999</v>
      </c>
      <c r="J277" s="44">
        <v>876.49</v>
      </c>
      <c r="K277" s="44">
        <v>1372.96</v>
      </c>
      <c r="L277" s="44">
        <v>1576.97</v>
      </c>
      <c r="M277" s="44">
        <v>1740.63</v>
      </c>
      <c r="N277" s="44">
        <v>1788</v>
      </c>
      <c r="O277" s="44">
        <v>1798.49</v>
      </c>
      <c r="P277" s="44">
        <v>1789.53</v>
      </c>
      <c r="Q277" s="44">
        <v>1802.68</v>
      </c>
      <c r="R277" s="44">
        <v>1818.56</v>
      </c>
      <c r="S277" s="44">
        <v>1854.78</v>
      </c>
      <c r="T277" s="44">
        <v>1870.3</v>
      </c>
      <c r="U277" s="44">
        <v>1870.54</v>
      </c>
      <c r="V277" s="44">
        <v>2062</v>
      </c>
      <c r="W277" s="44">
        <v>2173.73</v>
      </c>
      <c r="X277" s="44">
        <v>2208.7800000000002</v>
      </c>
      <c r="Y277" s="44">
        <v>1972.17</v>
      </c>
      <c r="Z277" s="44">
        <v>1613.2</v>
      </c>
      <c r="AA277" s="44">
        <v>1310.27</v>
      </c>
    </row>
    <row r="278" spans="1:27" ht="12.75" hidden="1" customHeight="1" outlineLevel="1" x14ac:dyDescent="0.2">
      <c r="A278" s="89" t="s">
        <v>1715</v>
      </c>
      <c r="B278" s="63" t="s">
        <v>90</v>
      </c>
      <c r="C278" s="43" t="s">
        <v>79</v>
      </c>
      <c r="D278" s="44">
        <f>$D$163</f>
        <v>1716.97</v>
      </c>
      <c r="E278" s="44">
        <f>$D$163</f>
        <v>1716.97</v>
      </c>
      <c r="F278" s="44">
        <f t="shared" ref="F278:AA278" si="160">$D$163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2">
      <c r="A279" s="89" t="s">
        <v>1716</v>
      </c>
      <c r="B279" s="63" t="s">
        <v>83</v>
      </c>
      <c r="C279" s="43" t="s">
        <v>79</v>
      </c>
      <c r="D279" s="44">
        <v>4.68</v>
      </c>
      <c r="E279" s="44">
        <v>4.68</v>
      </c>
      <c r="F279" s="44">
        <v>4.68</v>
      </c>
      <c r="G279" s="44">
        <v>4.68</v>
      </c>
      <c r="H279" s="44">
        <v>4.68</v>
      </c>
      <c r="I279" s="44">
        <v>4.68</v>
      </c>
      <c r="J279" s="44">
        <v>4.68</v>
      </c>
      <c r="K279" s="44">
        <v>4.68</v>
      </c>
      <c r="L279" s="44">
        <v>4.68</v>
      </c>
      <c r="M279" s="44">
        <v>4.68</v>
      </c>
      <c r="N279" s="44">
        <v>4.68</v>
      </c>
      <c r="O279" s="44">
        <v>4.68</v>
      </c>
      <c r="P279" s="44">
        <v>4.68</v>
      </c>
      <c r="Q279" s="44">
        <v>4.68</v>
      </c>
      <c r="R279" s="44">
        <v>4.68</v>
      </c>
      <c r="S279" s="44">
        <v>4.68</v>
      </c>
      <c r="T279" s="44">
        <v>4.68</v>
      </c>
      <c r="U279" s="44">
        <v>4.68</v>
      </c>
      <c r="V279" s="44">
        <v>4.68</v>
      </c>
      <c r="W279" s="44">
        <v>4.68</v>
      </c>
      <c r="X279" s="44">
        <v>4.68</v>
      </c>
      <c r="Y279" s="44">
        <v>4.68</v>
      </c>
      <c r="Z279" s="44">
        <v>4.68</v>
      </c>
      <c r="AA279" s="44">
        <v>4.68</v>
      </c>
    </row>
    <row r="280" spans="1:27" ht="12.75" hidden="1" customHeight="1" outlineLevel="1" x14ac:dyDescent="0.2">
      <c r="A280" s="89" t="s">
        <v>1717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collapsed="1" x14ac:dyDescent="0.2">
      <c r="A281" s="88" t="s">
        <v>1718</v>
      </c>
      <c r="B281" s="28" t="str">
        <f>"25"&amp;"."&amp;$B$776&amp;"."&amp;$B$777</f>
        <v>25.09.2023</v>
      </c>
      <c r="C281" s="80" t="s">
        <v>76</v>
      </c>
      <c r="D281" s="81">
        <f>ROUND(((D282+D283+D285+D284)/1000),5)</f>
        <v>2.9778199999999999</v>
      </c>
      <c r="E281" s="81">
        <f>ROUND(((E282+E283+E285+E284)/1000),5)</f>
        <v>2.80226</v>
      </c>
      <c r="F281" s="81">
        <f>ROUND(((F282+F283+F285+F284)/1000),5)</f>
        <v>2.0366499999999998</v>
      </c>
      <c r="G281" s="81">
        <f t="shared" ref="G281:AA281" si="162">ROUND(((G282+G283+G285+G284)/1000),5)</f>
        <v>1.9942599999999999</v>
      </c>
      <c r="H281" s="81">
        <f t="shared" si="162"/>
        <v>2.0608200000000001</v>
      </c>
      <c r="I281" s="81">
        <f t="shared" si="162"/>
        <v>3.1004499999999999</v>
      </c>
      <c r="J281" s="81">
        <f t="shared" si="162"/>
        <v>3.26254</v>
      </c>
      <c r="K281" s="81">
        <f t="shared" si="162"/>
        <v>3.4894400000000001</v>
      </c>
      <c r="L281" s="81">
        <f t="shared" si="162"/>
        <v>3.8124600000000002</v>
      </c>
      <c r="M281" s="81">
        <f t="shared" si="162"/>
        <v>4.0102099999999998</v>
      </c>
      <c r="N281" s="81">
        <f t="shared" si="162"/>
        <v>4.0984499999999997</v>
      </c>
      <c r="O281" s="81">
        <f t="shared" si="162"/>
        <v>4.0720499999999999</v>
      </c>
      <c r="P281" s="81">
        <f t="shared" si="162"/>
        <v>4.0402899999999997</v>
      </c>
      <c r="Q281" s="81">
        <f t="shared" si="162"/>
        <v>4.0114700000000001</v>
      </c>
      <c r="R281" s="81">
        <f t="shared" si="162"/>
        <v>4.0029300000000001</v>
      </c>
      <c r="S281" s="81">
        <f t="shared" si="162"/>
        <v>4.0021699999999996</v>
      </c>
      <c r="T281" s="81">
        <f t="shared" si="162"/>
        <v>3.99973</v>
      </c>
      <c r="U281" s="81">
        <f t="shared" si="162"/>
        <v>3.9860600000000002</v>
      </c>
      <c r="V281" s="81">
        <f t="shared" si="162"/>
        <v>4.0828100000000003</v>
      </c>
      <c r="W281" s="81">
        <f t="shared" si="162"/>
        <v>4.1277299999999997</v>
      </c>
      <c r="X281" s="81">
        <f t="shared" si="162"/>
        <v>4.0774499999999998</v>
      </c>
      <c r="Y281" s="81">
        <f t="shared" si="162"/>
        <v>3.8552399999999998</v>
      </c>
      <c r="Z281" s="81">
        <f t="shared" si="162"/>
        <v>3.3409399999999998</v>
      </c>
      <c r="AA281" s="81">
        <f t="shared" si="162"/>
        <v>3.0496799999999999</v>
      </c>
    </row>
    <row r="282" spans="1:27" ht="12.75" hidden="1" customHeight="1" outlineLevel="1" x14ac:dyDescent="0.2">
      <c r="A282" s="89" t="s">
        <v>1719</v>
      </c>
      <c r="B282" s="63" t="s">
        <v>230</v>
      </c>
      <c r="C282" s="43" t="s">
        <v>79</v>
      </c>
      <c r="D282" s="44">
        <v>1145.94</v>
      </c>
      <c r="E282" s="44">
        <v>970.38</v>
      </c>
      <c r="F282" s="44">
        <v>204.77</v>
      </c>
      <c r="G282" s="44">
        <v>162.38</v>
      </c>
      <c r="H282" s="44">
        <v>228.94</v>
      </c>
      <c r="I282" s="44">
        <v>1268.57</v>
      </c>
      <c r="J282" s="44">
        <v>1430.66</v>
      </c>
      <c r="K282" s="44">
        <v>1657.56</v>
      </c>
      <c r="L282" s="44">
        <v>1980.58</v>
      </c>
      <c r="M282" s="44">
        <v>2178.33</v>
      </c>
      <c r="N282" s="44">
        <v>2266.5700000000002</v>
      </c>
      <c r="O282" s="44">
        <v>2240.17</v>
      </c>
      <c r="P282" s="44">
        <v>2208.41</v>
      </c>
      <c r="Q282" s="44">
        <v>2179.59</v>
      </c>
      <c r="R282" s="44">
        <v>2171.0500000000002</v>
      </c>
      <c r="S282" s="44">
        <v>2170.29</v>
      </c>
      <c r="T282" s="44">
        <v>2167.85</v>
      </c>
      <c r="U282" s="44">
        <v>2154.1799999999998</v>
      </c>
      <c r="V282" s="44">
        <v>2250.9299999999998</v>
      </c>
      <c r="W282" s="44">
        <v>2295.85</v>
      </c>
      <c r="X282" s="44">
        <v>2245.5700000000002</v>
      </c>
      <c r="Y282" s="44">
        <v>2023.36</v>
      </c>
      <c r="Z282" s="44">
        <v>1509.06</v>
      </c>
      <c r="AA282" s="44">
        <v>1217.8</v>
      </c>
    </row>
    <row r="283" spans="1:27" ht="12.75" hidden="1" customHeight="1" outlineLevel="1" x14ac:dyDescent="0.2">
      <c r="A283" s="89" t="s">
        <v>1720</v>
      </c>
      <c r="B283" s="63" t="s">
        <v>90</v>
      </c>
      <c r="C283" s="43" t="s">
        <v>79</v>
      </c>
      <c r="D283" s="44">
        <f>$D$163</f>
        <v>1716.97</v>
      </c>
      <c r="E283" s="44">
        <f>$D$163</f>
        <v>1716.97</v>
      </c>
      <c r="F283" s="44">
        <f t="shared" ref="F283:AA283" si="163">$D$163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2">
      <c r="A284" s="89" t="s">
        <v>1721</v>
      </c>
      <c r="B284" s="63" t="s">
        <v>83</v>
      </c>
      <c r="C284" s="43" t="s">
        <v>79</v>
      </c>
      <c r="D284" s="44">
        <v>4.68</v>
      </c>
      <c r="E284" s="44">
        <v>4.68</v>
      </c>
      <c r="F284" s="44">
        <v>4.68</v>
      </c>
      <c r="G284" s="44">
        <v>4.68</v>
      </c>
      <c r="H284" s="44">
        <v>4.68</v>
      </c>
      <c r="I284" s="44">
        <v>4.68</v>
      </c>
      <c r="J284" s="44">
        <v>4.68</v>
      </c>
      <c r="K284" s="44">
        <v>4.68</v>
      </c>
      <c r="L284" s="44">
        <v>4.68</v>
      </c>
      <c r="M284" s="44">
        <v>4.68</v>
      </c>
      <c r="N284" s="44">
        <v>4.68</v>
      </c>
      <c r="O284" s="44">
        <v>4.68</v>
      </c>
      <c r="P284" s="44">
        <v>4.68</v>
      </c>
      <c r="Q284" s="44">
        <v>4.68</v>
      </c>
      <c r="R284" s="44">
        <v>4.68</v>
      </c>
      <c r="S284" s="44">
        <v>4.68</v>
      </c>
      <c r="T284" s="44">
        <v>4.68</v>
      </c>
      <c r="U284" s="44">
        <v>4.68</v>
      </c>
      <c r="V284" s="44">
        <v>4.68</v>
      </c>
      <c r="W284" s="44">
        <v>4.68</v>
      </c>
      <c r="X284" s="44">
        <v>4.68</v>
      </c>
      <c r="Y284" s="44">
        <v>4.68</v>
      </c>
      <c r="Z284" s="44">
        <v>4.68</v>
      </c>
      <c r="AA284" s="44">
        <v>4.68</v>
      </c>
    </row>
    <row r="285" spans="1:27" ht="12.75" hidden="1" customHeight="1" outlineLevel="1" x14ac:dyDescent="0.2">
      <c r="A285" s="89" t="s">
        <v>1722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collapsed="1" x14ac:dyDescent="0.2">
      <c r="A286" s="88" t="s">
        <v>1723</v>
      </c>
      <c r="B286" s="28" t="str">
        <f>"26"&amp;"."&amp;$B$776&amp;"."&amp;$B$777</f>
        <v>26.09.2023</v>
      </c>
      <c r="C286" s="80" t="s">
        <v>76</v>
      </c>
      <c r="D286" s="81">
        <f>ROUND(((D287+D288+D290+D289)/1000),5)</f>
        <v>2.9693999999999998</v>
      </c>
      <c r="E286" s="81">
        <f>ROUND(((E287+E288+E290+E289)/1000),5)</f>
        <v>2.7838099999999999</v>
      </c>
      <c r="F286" s="81">
        <f>ROUND(((F287+F288+F290+F289)/1000),5)</f>
        <v>2.0227900000000001</v>
      </c>
      <c r="G286" s="81">
        <f t="shared" ref="G286:AA286" si="165">ROUND(((G287+G288+G290+G289)/1000),5)</f>
        <v>2.0350199999999998</v>
      </c>
      <c r="H286" s="81">
        <f t="shared" si="165"/>
        <v>2.7601599999999999</v>
      </c>
      <c r="I286" s="81">
        <f t="shared" si="165"/>
        <v>3.15456</v>
      </c>
      <c r="J286" s="81">
        <f t="shared" si="165"/>
        <v>3.3349500000000001</v>
      </c>
      <c r="K286" s="81">
        <f t="shared" si="165"/>
        <v>3.43079</v>
      </c>
      <c r="L286" s="81">
        <f t="shared" si="165"/>
        <v>3.80932</v>
      </c>
      <c r="M286" s="81">
        <f t="shared" si="165"/>
        <v>4.0309699999999999</v>
      </c>
      <c r="N286" s="81">
        <f t="shared" si="165"/>
        <v>4.11043</v>
      </c>
      <c r="O286" s="81">
        <f t="shared" si="165"/>
        <v>4.0987200000000001</v>
      </c>
      <c r="P286" s="81">
        <f t="shared" si="165"/>
        <v>4.0520399999999999</v>
      </c>
      <c r="Q286" s="81">
        <f t="shared" si="165"/>
        <v>4.0588300000000004</v>
      </c>
      <c r="R286" s="81">
        <f t="shared" si="165"/>
        <v>4.0302899999999999</v>
      </c>
      <c r="S286" s="81">
        <f t="shared" si="165"/>
        <v>4.0280899999999997</v>
      </c>
      <c r="T286" s="81">
        <f t="shared" si="165"/>
        <v>3.95581</v>
      </c>
      <c r="U286" s="81">
        <f t="shared" si="165"/>
        <v>3.8910200000000001</v>
      </c>
      <c r="V286" s="81">
        <f t="shared" si="165"/>
        <v>4.0728900000000001</v>
      </c>
      <c r="W286" s="81">
        <f t="shared" si="165"/>
        <v>4.1383599999999996</v>
      </c>
      <c r="X286" s="81">
        <f t="shared" si="165"/>
        <v>4.0867699999999996</v>
      </c>
      <c r="Y286" s="81">
        <f t="shared" si="165"/>
        <v>3.8292799999999998</v>
      </c>
      <c r="Z286" s="81">
        <f t="shared" si="165"/>
        <v>3.3560400000000001</v>
      </c>
      <c r="AA286" s="81">
        <f t="shared" si="165"/>
        <v>3.14832</v>
      </c>
    </row>
    <row r="287" spans="1:27" ht="12.75" hidden="1" customHeight="1" outlineLevel="1" x14ac:dyDescent="0.2">
      <c r="A287" s="89" t="s">
        <v>1724</v>
      </c>
      <c r="B287" s="63" t="s">
        <v>230</v>
      </c>
      <c r="C287" s="43" t="s">
        <v>79</v>
      </c>
      <c r="D287" s="44">
        <v>1137.52</v>
      </c>
      <c r="E287" s="44">
        <v>951.93</v>
      </c>
      <c r="F287" s="44">
        <v>190.91</v>
      </c>
      <c r="G287" s="44">
        <v>203.14</v>
      </c>
      <c r="H287" s="44">
        <v>928.28</v>
      </c>
      <c r="I287" s="44">
        <v>1322.68</v>
      </c>
      <c r="J287" s="44">
        <v>1503.07</v>
      </c>
      <c r="K287" s="44">
        <v>1598.91</v>
      </c>
      <c r="L287" s="44">
        <v>1977.44</v>
      </c>
      <c r="M287" s="44">
        <v>2199.09</v>
      </c>
      <c r="N287" s="44">
        <v>2278.5500000000002</v>
      </c>
      <c r="O287" s="44">
        <v>2266.84</v>
      </c>
      <c r="P287" s="44">
        <v>2220.16</v>
      </c>
      <c r="Q287" s="44">
        <v>2226.9499999999998</v>
      </c>
      <c r="R287" s="44">
        <v>2198.41</v>
      </c>
      <c r="S287" s="44">
        <v>2196.21</v>
      </c>
      <c r="T287" s="44">
        <v>2123.9299999999998</v>
      </c>
      <c r="U287" s="44">
        <v>2059.14</v>
      </c>
      <c r="V287" s="44">
        <v>2241.0100000000002</v>
      </c>
      <c r="W287" s="44">
        <v>2306.48</v>
      </c>
      <c r="X287" s="44">
        <v>2254.89</v>
      </c>
      <c r="Y287" s="44">
        <v>1997.4</v>
      </c>
      <c r="Z287" s="44">
        <v>1524.16</v>
      </c>
      <c r="AA287" s="44">
        <v>1316.44</v>
      </c>
    </row>
    <row r="288" spans="1:27" ht="12.75" hidden="1" customHeight="1" outlineLevel="1" x14ac:dyDescent="0.2">
      <c r="A288" s="89" t="s">
        <v>1725</v>
      </c>
      <c r="B288" s="63" t="s">
        <v>90</v>
      </c>
      <c r="C288" s="43" t="s">
        <v>79</v>
      </c>
      <c r="D288" s="44">
        <f>$D$163</f>
        <v>1716.97</v>
      </c>
      <c r="E288" s="44">
        <f>$D$163</f>
        <v>1716.97</v>
      </c>
      <c r="F288" s="44">
        <f t="shared" ref="F288:AA288" si="166">$D$163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2">
      <c r="A289" s="89" t="s">
        <v>1726</v>
      </c>
      <c r="B289" s="63" t="s">
        <v>83</v>
      </c>
      <c r="C289" s="43" t="s">
        <v>79</v>
      </c>
      <c r="D289" s="44">
        <v>4.68</v>
      </c>
      <c r="E289" s="44">
        <v>4.68</v>
      </c>
      <c r="F289" s="44">
        <v>4.68</v>
      </c>
      <c r="G289" s="44">
        <v>4.68</v>
      </c>
      <c r="H289" s="44">
        <v>4.68</v>
      </c>
      <c r="I289" s="44">
        <v>4.68</v>
      </c>
      <c r="J289" s="44">
        <v>4.68</v>
      </c>
      <c r="K289" s="44">
        <v>4.68</v>
      </c>
      <c r="L289" s="44">
        <v>4.68</v>
      </c>
      <c r="M289" s="44">
        <v>4.68</v>
      </c>
      <c r="N289" s="44">
        <v>4.68</v>
      </c>
      <c r="O289" s="44">
        <v>4.68</v>
      </c>
      <c r="P289" s="44">
        <v>4.68</v>
      </c>
      <c r="Q289" s="44">
        <v>4.68</v>
      </c>
      <c r="R289" s="44">
        <v>4.68</v>
      </c>
      <c r="S289" s="44">
        <v>4.68</v>
      </c>
      <c r="T289" s="44">
        <v>4.68</v>
      </c>
      <c r="U289" s="44">
        <v>4.68</v>
      </c>
      <c r="V289" s="44">
        <v>4.68</v>
      </c>
      <c r="W289" s="44">
        <v>4.68</v>
      </c>
      <c r="X289" s="44">
        <v>4.68</v>
      </c>
      <c r="Y289" s="44">
        <v>4.68</v>
      </c>
      <c r="Z289" s="44">
        <v>4.68</v>
      </c>
      <c r="AA289" s="44">
        <v>4.68</v>
      </c>
    </row>
    <row r="290" spans="1:27" ht="12.75" hidden="1" customHeight="1" outlineLevel="1" x14ac:dyDescent="0.2">
      <c r="A290" s="89" t="s">
        <v>1727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collapsed="1" x14ac:dyDescent="0.2">
      <c r="A291" s="88" t="s">
        <v>1728</v>
      </c>
      <c r="B291" s="28" t="str">
        <f>"27"&amp;"."&amp;$B$776&amp;"."&amp;$B$777</f>
        <v>27.09.2023</v>
      </c>
      <c r="C291" s="80" t="s">
        <v>76</v>
      </c>
      <c r="D291" s="81">
        <f>ROUND(((D292+D293+D295+D294)/1000),5)</f>
        <v>2.9805000000000001</v>
      </c>
      <c r="E291" s="81">
        <f>ROUND(((E292+E293+E295+E294)/1000),5)</f>
        <v>2.75562</v>
      </c>
      <c r="F291" s="81">
        <f>ROUND(((F292+F293+F295+F294)/1000),5)</f>
        <v>2.4765199999999998</v>
      </c>
      <c r="G291" s="81">
        <f t="shared" ref="G291:AA291" si="168">ROUND(((G292+G293+G295+G294)/1000),5)</f>
        <v>2.5291800000000002</v>
      </c>
      <c r="H291" s="81">
        <f t="shared" si="168"/>
        <v>2.7730899999999998</v>
      </c>
      <c r="I291" s="81">
        <f t="shared" si="168"/>
        <v>3.1651600000000002</v>
      </c>
      <c r="J291" s="81">
        <f t="shared" si="168"/>
        <v>3.3225199999999999</v>
      </c>
      <c r="K291" s="81">
        <f t="shared" si="168"/>
        <v>3.50352</v>
      </c>
      <c r="L291" s="81">
        <f t="shared" si="168"/>
        <v>3.82877</v>
      </c>
      <c r="M291" s="81">
        <f t="shared" si="168"/>
        <v>4.0044000000000004</v>
      </c>
      <c r="N291" s="81">
        <f t="shared" si="168"/>
        <v>4.0742900000000004</v>
      </c>
      <c r="O291" s="81">
        <f t="shared" si="168"/>
        <v>4.0059300000000002</v>
      </c>
      <c r="P291" s="81">
        <f t="shared" si="168"/>
        <v>3.9509699999999999</v>
      </c>
      <c r="Q291" s="81">
        <f t="shared" si="168"/>
        <v>3.9516399999999998</v>
      </c>
      <c r="R291" s="81">
        <f t="shared" si="168"/>
        <v>3.93912</v>
      </c>
      <c r="S291" s="81">
        <f t="shared" si="168"/>
        <v>3.93798</v>
      </c>
      <c r="T291" s="81">
        <f t="shared" si="168"/>
        <v>3.91689</v>
      </c>
      <c r="U291" s="81">
        <f t="shared" si="168"/>
        <v>3.9302700000000002</v>
      </c>
      <c r="V291" s="81">
        <f t="shared" si="168"/>
        <v>3.9522200000000001</v>
      </c>
      <c r="W291" s="81">
        <f t="shared" si="168"/>
        <v>3.9711099999999999</v>
      </c>
      <c r="X291" s="81">
        <f t="shared" si="168"/>
        <v>3.8233100000000002</v>
      </c>
      <c r="Y291" s="81">
        <f t="shared" si="168"/>
        <v>3.59612</v>
      </c>
      <c r="Z291" s="81">
        <f t="shared" si="168"/>
        <v>3.3388</v>
      </c>
      <c r="AA291" s="81">
        <f t="shared" si="168"/>
        <v>3.1653899999999999</v>
      </c>
    </row>
    <row r="292" spans="1:27" ht="12.75" hidden="1" customHeight="1" outlineLevel="1" x14ac:dyDescent="0.2">
      <c r="A292" s="89" t="s">
        <v>1729</v>
      </c>
      <c r="B292" s="63" t="s">
        <v>230</v>
      </c>
      <c r="C292" s="43" t="s">
        <v>79</v>
      </c>
      <c r="D292" s="44">
        <v>1148.6199999999999</v>
      </c>
      <c r="E292" s="44">
        <v>923.74</v>
      </c>
      <c r="F292" s="44">
        <v>644.64</v>
      </c>
      <c r="G292" s="44">
        <v>697.3</v>
      </c>
      <c r="H292" s="44">
        <v>941.21</v>
      </c>
      <c r="I292" s="44">
        <v>1333.28</v>
      </c>
      <c r="J292" s="44">
        <v>1490.64</v>
      </c>
      <c r="K292" s="44">
        <v>1671.64</v>
      </c>
      <c r="L292" s="44">
        <v>1996.89</v>
      </c>
      <c r="M292" s="44">
        <v>2172.52</v>
      </c>
      <c r="N292" s="44">
        <v>2242.41</v>
      </c>
      <c r="O292" s="44">
        <v>2174.0500000000002</v>
      </c>
      <c r="P292" s="44">
        <v>2119.09</v>
      </c>
      <c r="Q292" s="44">
        <v>2119.7600000000002</v>
      </c>
      <c r="R292" s="44">
        <v>2107.2399999999998</v>
      </c>
      <c r="S292" s="44">
        <v>2106.1</v>
      </c>
      <c r="T292" s="44">
        <v>2085.0100000000002</v>
      </c>
      <c r="U292" s="44">
        <v>2098.39</v>
      </c>
      <c r="V292" s="44">
        <v>2120.34</v>
      </c>
      <c r="W292" s="44">
        <v>2139.23</v>
      </c>
      <c r="X292" s="44">
        <v>1991.43</v>
      </c>
      <c r="Y292" s="44">
        <v>1764.24</v>
      </c>
      <c r="Z292" s="44">
        <v>1506.92</v>
      </c>
      <c r="AA292" s="44">
        <v>1333.51</v>
      </c>
    </row>
    <row r="293" spans="1:27" ht="12.75" hidden="1" customHeight="1" outlineLevel="1" x14ac:dyDescent="0.2">
      <c r="A293" s="89" t="s">
        <v>1730</v>
      </c>
      <c r="B293" s="63" t="s">
        <v>90</v>
      </c>
      <c r="C293" s="43" t="s">
        <v>79</v>
      </c>
      <c r="D293" s="44">
        <f>$D$163</f>
        <v>1716.97</v>
      </c>
      <c r="E293" s="44">
        <f>$D$163</f>
        <v>1716.97</v>
      </c>
      <c r="F293" s="44">
        <f t="shared" ref="F293:AA293" si="169">$D$163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2">
      <c r="A294" s="89" t="s">
        <v>1731</v>
      </c>
      <c r="B294" s="63" t="s">
        <v>83</v>
      </c>
      <c r="C294" s="43" t="s">
        <v>79</v>
      </c>
      <c r="D294" s="44">
        <v>4.68</v>
      </c>
      <c r="E294" s="44">
        <v>4.68</v>
      </c>
      <c r="F294" s="44">
        <v>4.68</v>
      </c>
      <c r="G294" s="44">
        <v>4.68</v>
      </c>
      <c r="H294" s="44">
        <v>4.68</v>
      </c>
      <c r="I294" s="44">
        <v>4.68</v>
      </c>
      <c r="J294" s="44">
        <v>4.68</v>
      </c>
      <c r="K294" s="44">
        <v>4.68</v>
      </c>
      <c r="L294" s="44">
        <v>4.68</v>
      </c>
      <c r="M294" s="44">
        <v>4.68</v>
      </c>
      <c r="N294" s="44">
        <v>4.68</v>
      </c>
      <c r="O294" s="44">
        <v>4.68</v>
      </c>
      <c r="P294" s="44">
        <v>4.68</v>
      </c>
      <c r="Q294" s="44">
        <v>4.68</v>
      </c>
      <c r="R294" s="44">
        <v>4.68</v>
      </c>
      <c r="S294" s="44">
        <v>4.68</v>
      </c>
      <c r="T294" s="44">
        <v>4.68</v>
      </c>
      <c r="U294" s="44">
        <v>4.68</v>
      </c>
      <c r="V294" s="44">
        <v>4.68</v>
      </c>
      <c r="W294" s="44">
        <v>4.68</v>
      </c>
      <c r="X294" s="44">
        <v>4.68</v>
      </c>
      <c r="Y294" s="44">
        <v>4.68</v>
      </c>
      <c r="Z294" s="44">
        <v>4.68</v>
      </c>
      <c r="AA294" s="44">
        <v>4.68</v>
      </c>
    </row>
    <row r="295" spans="1:27" ht="12.75" hidden="1" customHeight="1" outlineLevel="1" x14ac:dyDescent="0.2">
      <c r="A295" s="89" t="s">
        <v>1732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collapsed="1" x14ac:dyDescent="0.2">
      <c r="A296" s="88" t="s">
        <v>1733</v>
      </c>
      <c r="B296" s="28" t="str">
        <f>"28"&amp;"."&amp;$B$776&amp;"."&amp;$B$777</f>
        <v>28.09.2023</v>
      </c>
      <c r="C296" s="80" t="s">
        <v>76</v>
      </c>
      <c r="D296" s="81">
        <f>ROUND(((D297+D298+D300+D299)/1000),5)</f>
        <v>3.02413</v>
      </c>
      <c r="E296" s="81">
        <f>ROUND(((E297+E298+E300+E299)/1000),5)</f>
        <v>2.9110100000000001</v>
      </c>
      <c r="F296" s="81">
        <f>ROUND(((F297+F298+F300+F299)/1000),5)</f>
        <v>2.89446</v>
      </c>
      <c r="G296" s="81">
        <f t="shared" ref="G296:AA296" si="171">ROUND(((G297+G298+G300+G299)/1000),5)</f>
        <v>2.87981</v>
      </c>
      <c r="H296" s="81">
        <f t="shared" si="171"/>
        <v>2.9792000000000001</v>
      </c>
      <c r="I296" s="81">
        <f t="shared" si="171"/>
        <v>3.1924899999999998</v>
      </c>
      <c r="J296" s="81">
        <f t="shared" si="171"/>
        <v>3.2782300000000002</v>
      </c>
      <c r="K296" s="81">
        <f t="shared" si="171"/>
        <v>3.4060000000000001</v>
      </c>
      <c r="L296" s="81">
        <f t="shared" si="171"/>
        <v>3.6585999999999999</v>
      </c>
      <c r="M296" s="81">
        <f t="shared" si="171"/>
        <v>3.7666300000000001</v>
      </c>
      <c r="N296" s="81">
        <f t="shared" si="171"/>
        <v>3.7748699999999999</v>
      </c>
      <c r="O296" s="81">
        <f t="shared" si="171"/>
        <v>3.7532999999999999</v>
      </c>
      <c r="P296" s="81">
        <f t="shared" si="171"/>
        <v>3.70614</v>
      </c>
      <c r="Q296" s="81">
        <f t="shared" si="171"/>
        <v>3.72234</v>
      </c>
      <c r="R296" s="81">
        <f t="shared" si="171"/>
        <v>3.7867600000000001</v>
      </c>
      <c r="S296" s="81">
        <f t="shared" si="171"/>
        <v>3.7841</v>
      </c>
      <c r="T296" s="81">
        <f t="shared" si="171"/>
        <v>3.7797900000000002</v>
      </c>
      <c r="U296" s="81">
        <f t="shared" si="171"/>
        <v>3.7614299999999998</v>
      </c>
      <c r="V296" s="81">
        <f t="shared" si="171"/>
        <v>3.9231099999999999</v>
      </c>
      <c r="W296" s="81">
        <f t="shared" si="171"/>
        <v>3.9443899999999998</v>
      </c>
      <c r="X296" s="81">
        <f t="shared" si="171"/>
        <v>3.8168600000000001</v>
      </c>
      <c r="Y296" s="81">
        <f t="shared" si="171"/>
        <v>3.6294400000000002</v>
      </c>
      <c r="Z296" s="81">
        <f t="shared" si="171"/>
        <v>3.3169599999999999</v>
      </c>
      <c r="AA296" s="81">
        <f t="shared" si="171"/>
        <v>3.1933699999999998</v>
      </c>
    </row>
    <row r="297" spans="1:27" ht="12.75" hidden="1" customHeight="1" outlineLevel="1" x14ac:dyDescent="0.2">
      <c r="A297" s="89" t="s">
        <v>1734</v>
      </c>
      <c r="B297" s="63" t="s">
        <v>230</v>
      </c>
      <c r="C297" s="43" t="s">
        <v>79</v>
      </c>
      <c r="D297" s="44">
        <v>1192.25</v>
      </c>
      <c r="E297" s="44">
        <v>1079.1300000000001</v>
      </c>
      <c r="F297" s="44">
        <v>1062.58</v>
      </c>
      <c r="G297" s="44">
        <v>1047.93</v>
      </c>
      <c r="H297" s="44">
        <v>1147.32</v>
      </c>
      <c r="I297" s="44">
        <v>1360.61</v>
      </c>
      <c r="J297" s="44">
        <v>1446.35</v>
      </c>
      <c r="K297" s="44">
        <v>1574.12</v>
      </c>
      <c r="L297" s="44">
        <v>1826.72</v>
      </c>
      <c r="M297" s="44">
        <v>1934.75</v>
      </c>
      <c r="N297" s="44">
        <v>1942.99</v>
      </c>
      <c r="O297" s="44">
        <v>1921.42</v>
      </c>
      <c r="P297" s="44">
        <v>1874.26</v>
      </c>
      <c r="Q297" s="44">
        <v>1890.46</v>
      </c>
      <c r="R297" s="44">
        <v>1954.88</v>
      </c>
      <c r="S297" s="44">
        <v>1952.22</v>
      </c>
      <c r="T297" s="44">
        <v>1947.91</v>
      </c>
      <c r="U297" s="44">
        <v>1929.55</v>
      </c>
      <c r="V297" s="44">
        <v>2091.23</v>
      </c>
      <c r="W297" s="44">
        <v>2112.5100000000002</v>
      </c>
      <c r="X297" s="44">
        <v>1984.98</v>
      </c>
      <c r="Y297" s="44">
        <v>1797.56</v>
      </c>
      <c r="Z297" s="44">
        <v>1485.08</v>
      </c>
      <c r="AA297" s="44">
        <v>1361.49</v>
      </c>
    </row>
    <row r="298" spans="1:27" ht="12.75" hidden="1" customHeight="1" outlineLevel="1" x14ac:dyDescent="0.2">
      <c r="A298" s="89" t="s">
        <v>1735</v>
      </c>
      <c r="B298" s="63" t="s">
        <v>90</v>
      </c>
      <c r="C298" s="43" t="s">
        <v>79</v>
      </c>
      <c r="D298" s="44">
        <f>$D$163</f>
        <v>1716.97</v>
      </c>
      <c r="E298" s="44">
        <f>$D$163</f>
        <v>1716.97</v>
      </c>
      <c r="F298" s="44">
        <f t="shared" ref="F298:AA298" si="172">$D$163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2">
      <c r="A299" s="89" t="s">
        <v>1736</v>
      </c>
      <c r="B299" s="63" t="s">
        <v>83</v>
      </c>
      <c r="C299" s="43" t="s">
        <v>79</v>
      </c>
      <c r="D299" s="44">
        <v>4.68</v>
      </c>
      <c r="E299" s="44">
        <v>4.68</v>
      </c>
      <c r="F299" s="44">
        <v>4.68</v>
      </c>
      <c r="G299" s="44">
        <v>4.68</v>
      </c>
      <c r="H299" s="44">
        <v>4.68</v>
      </c>
      <c r="I299" s="44">
        <v>4.68</v>
      </c>
      <c r="J299" s="44">
        <v>4.68</v>
      </c>
      <c r="K299" s="44">
        <v>4.68</v>
      </c>
      <c r="L299" s="44">
        <v>4.68</v>
      </c>
      <c r="M299" s="44">
        <v>4.68</v>
      </c>
      <c r="N299" s="44">
        <v>4.68</v>
      </c>
      <c r="O299" s="44">
        <v>4.68</v>
      </c>
      <c r="P299" s="44">
        <v>4.68</v>
      </c>
      <c r="Q299" s="44">
        <v>4.68</v>
      </c>
      <c r="R299" s="44">
        <v>4.68</v>
      </c>
      <c r="S299" s="44">
        <v>4.68</v>
      </c>
      <c r="T299" s="44">
        <v>4.68</v>
      </c>
      <c r="U299" s="44">
        <v>4.68</v>
      </c>
      <c r="V299" s="44">
        <v>4.68</v>
      </c>
      <c r="W299" s="44">
        <v>4.68</v>
      </c>
      <c r="X299" s="44">
        <v>4.68</v>
      </c>
      <c r="Y299" s="44">
        <v>4.68</v>
      </c>
      <c r="Z299" s="44">
        <v>4.68</v>
      </c>
      <c r="AA299" s="44">
        <v>4.68</v>
      </c>
    </row>
    <row r="300" spans="1:27" ht="12.75" hidden="1" customHeight="1" outlineLevel="1" x14ac:dyDescent="0.2">
      <c r="A300" s="89" t="s">
        <v>1737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collapsed="1" x14ac:dyDescent="0.2">
      <c r="A301" s="88" t="s">
        <v>1738</v>
      </c>
      <c r="B301" s="28" t="str">
        <f>"29"&amp;"."&amp;$B$776&amp;"."&amp;$B$777</f>
        <v>29.09.2023</v>
      </c>
      <c r="C301" s="80" t="s">
        <v>76</v>
      </c>
      <c r="D301" s="81">
        <f>ROUND(((D302+D303+D305+D304)/1000),5)</f>
        <v>3.0062000000000002</v>
      </c>
      <c r="E301" s="81">
        <f>ROUND(((E302+E303+E305+E304)/1000),5)</f>
        <v>2.8199299999999998</v>
      </c>
      <c r="F301" s="81">
        <f>ROUND(((F302+F303+F305+F304)/1000),5)</f>
        <v>2.7680099999999999</v>
      </c>
      <c r="G301" s="81">
        <f t="shared" ref="G301:AA301" si="174">ROUND(((G302+G303+G305+G304)/1000),5)</f>
        <v>2.78423</v>
      </c>
      <c r="H301" s="81">
        <f t="shared" si="174"/>
        <v>2.89744</v>
      </c>
      <c r="I301" s="81">
        <f t="shared" si="174"/>
        <v>3.1248</v>
      </c>
      <c r="J301" s="81">
        <f t="shared" si="174"/>
        <v>3.2261899999999999</v>
      </c>
      <c r="K301" s="81">
        <f t="shared" si="174"/>
        <v>3.4110299999999998</v>
      </c>
      <c r="L301" s="81">
        <f t="shared" si="174"/>
        <v>3.6401400000000002</v>
      </c>
      <c r="M301" s="81">
        <f t="shared" si="174"/>
        <v>3.7719</v>
      </c>
      <c r="N301" s="81">
        <f t="shared" si="174"/>
        <v>3.7766799999999998</v>
      </c>
      <c r="O301" s="81">
        <f t="shared" si="174"/>
        <v>3.7326199999999998</v>
      </c>
      <c r="P301" s="81">
        <f t="shared" si="174"/>
        <v>3.70777</v>
      </c>
      <c r="Q301" s="81">
        <f t="shared" si="174"/>
        <v>3.7652199999999998</v>
      </c>
      <c r="R301" s="81">
        <f t="shared" si="174"/>
        <v>3.7882500000000001</v>
      </c>
      <c r="S301" s="81">
        <f t="shared" si="174"/>
        <v>3.7819600000000002</v>
      </c>
      <c r="T301" s="81">
        <f t="shared" si="174"/>
        <v>3.7723800000000001</v>
      </c>
      <c r="U301" s="81">
        <f t="shared" si="174"/>
        <v>3.7665000000000002</v>
      </c>
      <c r="V301" s="81">
        <f t="shared" si="174"/>
        <v>3.8574700000000002</v>
      </c>
      <c r="W301" s="81">
        <f t="shared" si="174"/>
        <v>3.9097599999999999</v>
      </c>
      <c r="X301" s="81">
        <f t="shared" si="174"/>
        <v>3.8206799999999999</v>
      </c>
      <c r="Y301" s="81">
        <f t="shared" si="174"/>
        <v>3.67693</v>
      </c>
      <c r="Z301" s="81">
        <f t="shared" si="174"/>
        <v>3.3747400000000001</v>
      </c>
      <c r="AA301" s="81">
        <f t="shared" si="174"/>
        <v>3.2592400000000001</v>
      </c>
    </row>
    <row r="302" spans="1:27" ht="12.75" hidden="1" customHeight="1" outlineLevel="1" x14ac:dyDescent="0.2">
      <c r="A302" s="89" t="s">
        <v>1739</v>
      </c>
      <c r="B302" s="63" t="s">
        <v>230</v>
      </c>
      <c r="C302" s="43" t="s">
        <v>79</v>
      </c>
      <c r="D302" s="44">
        <v>1174.32</v>
      </c>
      <c r="E302" s="44">
        <v>988.05</v>
      </c>
      <c r="F302" s="44">
        <v>936.13</v>
      </c>
      <c r="G302" s="44">
        <v>952.35</v>
      </c>
      <c r="H302" s="44">
        <v>1065.56</v>
      </c>
      <c r="I302" s="44">
        <v>1292.92</v>
      </c>
      <c r="J302" s="44">
        <v>1394.31</v>
      </c>
      <c r="K302" s="44">
        <v>1579.15</v>
      </c>
      <c r="L302" s="44">
        <v>1808.26</v>
      </c>
      <c r="M302" s="44">
        <v>1940.02</v>
      </c>
      <c r="N302" s="44">
        <v>1944.8</v>
      </c>
      <c r="O302" s="44">
        <v>1900.74</v>
      </c>
      <c r="P302" s="44">
        <v>1875.89</v>
      </c>
      <c r="Q302" s="44">
        <v>1933.34</v>
      </c>
      <c r="R302" s="44">
        <v>1956.37</v>
      </c>
      <c r="S302" s="44">
        <v>1950.08</v>
      </c>
      <c r="T302" s="44">
        <v>1940.5</v>
      </c>
      <c r="U302" s="44">
        <v>1934.62</v>
      </c>
      <c r="V302" s="44">
        <v>2025.59</v>
      </c>
      <c r="W302" s="44">
        <v>2077.88</v>
      </c>
      <c r="X302" s="44">
        <v>1988.8</v>
      </c>
      <c r="Y302" s="44">
        <v>1845.05</v>
      </c>
      <c r="Z302" s="44">
        <v>1542.86</v>
      </c>
      <c r="AA302" s="44">
        <v>1427.36</v>
      </c>
    </row>
    <row r="303" spans="1:27" ht="12.75" hidden="1" customHeight="1" outlineLevel="1" x14ac:dyDescent="0.2">
      <c r="A303" s="89" t="s">
        <v>1740</v>
      </c>
      <c r="B303" s="63" t="s">
        <v>90</v>
      </c>
      <c r="C303" s="43" t="s">
        <v>79</v>
      </c>
      <c r="D303" s="44">
        <f>$D$163</f>
        <v>1716.97</v>
      </c>
      <c r="E303" s="44">
        <f>$D$163</f>
        <v>1716.97</v>
      </c>
      <c r="F303" s="44">
        <f t="shared" ref="F303:AA303" si="175">$D$163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2">
      <c r="A304" s="89" t="s">
        <v>1741</v>
      </c>
      <c r="B304" s="63" t="s">
        <v>83</v>
      </c>
      <c r="C304" s="43" t="s">
        <v>79</v>
      </c>
      <c r="D304" s="44">
        <v>4.68</v>
      </c>
      <c r="E304" s="44">
        <v>4.68</v>
      </c>
      <c r="F304" s="44">
        <v>4.68</v>
      </c>
      <c r="G304" s="44">
        <v>4.68</v>
      </c>
      <c r="H304" s="44">
        <v>4.68</v>
      </c>
      <c r="I304" s="44">
        <v>4.68</v>
      </c>
      <c r="J304" s="44">
        <v>4.68</v>
      </c>
      <c r="K304" s="44">
        <v>4.68</v>
      </c>
      <c r="L304" s="44">
        <v>4.68</v>
      </c>
      <c r="M304" s="44">
        <v>4.68</v>
      </c>
      <c r="N304" s="44">
        <v>4.68</v>
      </c>
      <c r="O304" s="44">
        <v>4.68</v>
      </c>
      <c r="P304" s="44">
        <v>4.68</v>
      </c>
      <c r="Q304" s="44">
        <v>4.68</v>
      </c>
      <c r="R304" s="44">
        <v>4.68</v>
      </c>
      <c r="S304" s="44">
        <v>4.68</v>
      </c>
      <c r="T304" s="44">
        <v>4.68</v>
      </c>
      <c r="U304" s="44">
        <v>4.68</v>
      </c>
      <c r="V304" s="44">
        <v>4.68</v>
      </c>
      <c r="W304" s="44">
        <v>4.68</v>
      </c>
      <c r="X304" s="44">
        <v>4.68</v>
      </c>
      <c r="Y304" s="44">
        <v>4.68</v>
      </c>
      <c r="Z304" s="44">
        <v>4.68</v>
      </c>
      <c r="AA304" s="44">
        <v>4.68</v>
      </c>
    </row>
    <row r="305" spans="1:27" ht="12.75" hidden="1" customHeight="1" outlineLevel="1" x14ac:dyDescent="0.2">
      <c r="A305" s="89" t="s">
        <v>1742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collapsed="1" x14ac:dyDescent="0.2">
      <c r="A306" s="88" t="s">
        <v>1743</v>
      </c>
      <c r="B306" s="28" t="str">
        <f>"30"&amp;"."&amp;$B$776&amp;"."&amp;$B$777</f>
        <v>30.09.2023</v>
      </c>
      <c r="C306" s="80" t="s">
        <v>76</v>
      </c>
      <c r="D306" s="81">
        <f>ROUND(((D307+D308+D310+D309)/1000),5)</f>
        <v>3.1576900000000001</v>
      </c>
      <c r="E306" s="81">
        <f>ROUND(((E307+E308+E310+E309)/1000),5)</f>
        <v>3.0771700000000002</v>
      </c>
      <c r="F306" s="81">
        <f>ROUND(((F307+F308+F310+F309)/1000),5)</f>
        <v>3.0067499999999998</v>
      </c>
      <c r="G306" s="81">
        <f t="shared" ref="G306:AA306" si="177">ROUND(((G307+G308+G310+G309)/1000),5)</f>
        <v>2.9730300000000001</v>
      </c>
      <c r="H306" s="81">
        <f t="shared" si="177"/>
        <v>3.0207199999999998</v>
      </c>
      <c r="I306" s="81">
        <f t="shared" si="177"/>
        <v>3.1142300000000001</v>
      </c>
      <c r="J306" s="81">
        <f t="shared" si="177"/>
        <v>3.1427499999999999</v>
      </c>
      <c r="K306" s="81">
        <f t="shared" si="177"/>
        <v>3.3103500000000001</v>
      </c>
      <c r="L306" s="81">
        <f t="shared" si="177"/>
        <v>3.59822</v>
      </c>
      <c r="M306" s="81">
        <f t="shared" si="177"/>
        <v>3.8050999999999999</v>
      </c>
      <c r="N306" s="81">
        <f t="shared" si="177"/>
        <v>3.8374899999999998</v>
      </c>
      <c r="O306" s="81">
        <f t="shared" si="177"/>
        <v>3.8418999999999999</v>
      </c>
      <c r="P306" s="81">
        <f t="shared" si="177"/>
        <v>3.8174000000000001</v>
      </c>
      <c r="Q306" s="81">
        <f t="shared" si="177"/>
        <v>3.8149299999999999</v>
      </c>
      <c r="R306" s="81">
        <f t="shared" si="177"/>
        <v>3.8167499999999999</v>
      </c>
      <c r="S306" s="81">
        <f t="shared" si="177"/>
        <v>3.81352</v>
      </c>
      <c r="T306" s="81">
        <f t="shared" si="177"/>
        <v>3.7995700000000001</v>
      </c>
      <c r="U306" s="81">
        <f t="shared" si="177"/>
        <v>3.7329300000000001</v>
      </c>
      <c r="V306" s="81">
        <f t="shared" si="177"/>
        <v>3.8323399999999999</v>
      </c>
      <c r="W306" s="81">
        <f t="shared" si="177"/>
        <v>3.8819499999999998</v>
      </c>
      <c r="X306" s="81">
        <f t="shared" si="177"/>
        <v>3.8250700000000002</v>
      </c>
      <c r="Y306" s="81">
        <f t="shared" si="177"/>
        <v>3.5668199999999999</v>
      </c>
      <c r="Z306" s="81">
        <f t="shared" si="177"/>
        <v>3.4241700000000002</v>
      </c>
      <c r="AA306" s="81">
        <f t="shared" si="177"/>
        <v>3.2154699999999998</v>
      </c>
    </row>
    <row r="307" spans="1:27" ht="12.75" hidden="1" customHeight="1" outlineLevel="1" x14ac:dyDescent="0.2">
      <c r="A307" s="89" t="s">
        <v>1744</v>
      </c>
      <c r="B307" s="63" t="s">
        <v>230</v>
      </c>
      <c r="C307" s="43" t="s">
        <v>79</v>
      </c>
      <c r="D307" s="44">
        <v>1325.81</v>
      </c>
      <c r="E307" s="44">
        <v>1245.29</v>
      </c>
      <c r="F307" s="44">
        <v>1174.8699999999999</v>
      </c>
      <c r="G307" s="44">
        <v>1141.1500000000001</v>
      </c>
      <c r="H307" s="44">
        <v>1188.8399999999999</v>
      </c>
      <c r="I307" s="44">
        <v>1282.3499999999999</v>
      </c>
      <c r="J307" s="44">
        <v>1310.87</v>
      </c>
      <c r="K307" s="44">
        <v>1478.47</v>
      </c>
      <c r="L307" s="44">
        <v>1766.34</v>
      </c>
      <c r="M307" s="44">
        <v>1973.22</v>
      </c>
      <c r="N307" s="44">
        <v>2005.61</v>
      </c>
      <c r="O307" s="44">
        <v>2010.02</v>
      </c>
      <c r="P307" s="44">
        <v>1985.52</v>
      </c>
      <c r="Q307" s="44">
        <v>1983.05</v>
      </c>
      <c r="R307" s="44">
        <v>1984.87</v>
      </c>
      <c r="S307" s="44">
        <v>1981.64</v>
      </c>
      <c r="T307" s="44">
        <v>1967.69</v>
      </c>
      <c r="U307" s="44">
        <v>1901.05</v>
      </c>
      <c r="V307" s="44">
        <v>2000.46</v>
      </c>
      <c r="W307" s="44">
        <v>2050.0700000000002</v>
      </c>
      <c r="X307" s="44">
        <v>1993.19</v>
      </c>
      <c r="Y307" s="44">
        <v>1734.94</v>
      </c>
      <c r="Z307" s="44">
        <v>1592.29</v>
      </c>
      <c r="AA307" s="44">
        <v>1383.59</v>
      </c>
    </row>
    <row r="308" spans="1:27" ht="12.75" hidden="1" customHeight="1" outlineLevel="1" x14ac:dyDescent="0.2">
      <c r="A308" s="89" t="s">
        <v>1745</v>
      </c>
      <c r="B308" s="63" t="s">
        <v>90</v>
      </c>
      <c r="C308" s="43" t="s">
        <v>79</v>
      </c>
      <c r="D308" s="44">
        <f>$D$163</f>
        <v>1716.97</v>
      </c>
      <c r="E308" s="44">
        <f>$D$163</f>
        <v>1716.97</v>
      </c>
      <c r="F308" s="44">
        <f t="shared" ref="F308:AA308" si="178">$D$163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2">
      <c r="A309" s="89" t="s">
        <v>1746</v>
      </c>
      <c r="B309" s="63" t="s">
        <v>83</v>
      </c>
      <c r="C309" s="43" t="s">
        <v>79</v>
      </c>
      <c r="D309" s="44">
        <v>4.68</v>
      </c>
      <c r="E309" s="44">
        <v>4.68</v>
      </c>
      <c r="F309" s="44">
        <v>4.68</v>
      </c>
      <c r="G309" s="44">
        <v>4.68</v>
      </c>
      <c r="H309" s="44">
        <v>4.68</v>
      </c>
      <c r="I309" s="44">
        <v>4.68</v>
      </c>
      <c r="J309" s="44">
        <v>4.68</v>
      </c>
      <c r="K309" s="44">
        <v>4.68</v>
      </c>
      <c r="L309" s="44">
        <v>4.68</v>
      </c>
      <c r="M309" s="44">
        <v>4.68</v>
      </c>
      <c r="N309" s="44">
        <v>4.68</v>
      </c>
      <c r="O309" s="44">
        <v>4.68</v>
      </c>
      <c r="P309" s="44">
        <v>4.68</v>
      </c>
      <c r="Q309" s="44">
        <v>4.68</v>
      </c>
      <c r="R309" s="44">
        <v>4.68</v>
      </c>
      <c r="S309" s="44">
        <v>4.68</v>
      </c>
      <c r="T309" s="44">
        <v>4.68</v>
      </c>
      <c r="U309" s="44">
        <v>4.68</v>
      </c>
      <c r="V309" s="44">
        <v>4.68</v>
      </c>
      <c r="W309" s="44">
        <v>4.68</v>
      </c>
      <c r="X309" s="44">
        <v>4.68</v>
      </c>
      <c r="Y309" s="44">
        <v>4.68</v>
      </c>
      <c r="Z309" s="44">
        <v>4.68</v>
      </c>
      <c r="AA309" s="44">
        <v>4.68</v>
      </c>
    </row>
    <row r="310" spans="1:27" ht="12.75" hidden="1" customHeight="1" outlineLevel="1" x14ac:dyDescent="0.2">
      <c r="A310" s="89" t="s">
        <v>1747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collapsed="1" x14ac:dyDescent="0.2">
      <c r="A311" s="90"/>
      <c r="B311" s="91" t="s">
        <v>379</v>
      </c>
      <c r="C311" s="92"/>
      <c r="D311" s="93"/>
      <c r="E311" s="93"/>
      <c r="F311" s="93"/>
      <c r="G311" s="93"/>
      <c r="I311" s="39"/>
    </row>
    <row r="312" spans="1:27" ht="12.75" customHeight="1" x14ac:dyDescent="0.2">
      <c r="A312" s="90"/>
      <c r="B312" s="91" t="s">
        <v>379</v>
      </c>
      <c r="C312" s="92"/>
      <c r="D312" s="93"/>
      <c r="E312" s="93"/>
      <c r="F312" s="93"/>
      <c r="G312" s="93"/>
      <c r="I312" s="39"/>
    </row>
    <row r="313" spans="1:27" ht="12.75" customHeight="1" x14ac:dyDescent="0.2">
      <c r="A313" s="179" t="s">
        <v>531</v>
      </c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1"/>
    </row>
    <row r="314" spans="1:27" ht="25.5" x14ac:dyDescent="0.2">
      <c r="A314" s="26" t="s">
        <v>64</v>
      </c>
      <c r="B314" s="27" t="s">
        <v>202</v>
      </c>
      <c r="C314" s="26" t="s">
        <v>203</v>
      </c>
      <c r="D314" s="27" t="s">
        <v>204</v>
      </c>
      <c r="E314" s="27" t="s">
        <v>205</v>
      </c>
      <c r="F314" s="27" t="s">
        <v>206</v>
      </c>
      <c r="G314" s="27" t="s">
        <v>207</v>
      </c>
      <c r="H314" s="27" t="s">
        <v>208</v>
      </c>
      <c r="I314" s="27" t="s">
        <v>209</v>
      </c>
      <c r="J314" s="27" t="s">
        <v>210</v>
      </c>
      <c r="K314" s="27" t="s">
        <v>211</v>
      </c>
      <c r="L314" s="27" t="s">
        <v>212</v>
      </c>
      <c r="M314" s="27" t="s">
        <v>213</v>
      </c>
      <c r="N314" s="27" t="s">
        <v>214</v>
      </c>
      <c r="O314" s="27" t="s">
        <v>215</v>
      </c>
      <c r="P314" s="27" t="s">
        <v>216</v>
      </c>
      <c r="Q314" s="27" t="s">
        <v>217</v>
      </c>
      <c r="R314" s="27" t="s">
        <v>218</v>
      </c>
      <c r="S314" s="27" t="s">
        <v>219</v>
      </c>
      <c r="T314" s="27" t="s">
        <v>220</v>
      </c>
      <c r="U314" s="27" t="s">
        <v>221</v>
      </c>
      <c r="V314" s="27" t="s">
        <v>222</v>
      </c>
      <c r="W314" s="27" t="s">
        <v>223</v>
      </c>
      <c r="X314" s="27" t="s">
        <v>224</v>
      </c>
      <c r="Y314" s="27" t="s">
        <v>225</v>
      </c>
      <c r="Z314" s="27" t="s">
        <v>226</v>
      </c>
      <c r="AA314" s="27" t="s">
        <v>227</v>
      </c>
    </row>
    <row r="315" spans="1:27" ht="12.75" customHeight="1" x14ac:dyDescent="0.2">
      <c r="A315" s="88" t="s">
        <v>1748</v>
      </c>
      <c r="B315" s="28" t="str">
        <f>"01"&amp;"."&amp;$B$776&amp;"."&amp;$B$777</f>
        <v>01.09.2023</v>
      </c>
      <c r="C315" s="80" t="s">
        <v>76</v>
      </c>
      <c r="D315" s="81">
        <f>ROUND(((D316+D317+D319+D318)/1000),5)</f>
        <v>3.6925400000000002</v>
      </c>
      <c r="E315" s="81">
        <f>ROUND(((E316+E317+E319+E318)/1000),5)</f>
        <v>3.5837500000000002</v>
      </c>
      <c r="F315" s="81">
        <f>ROUND(((F316+F317+F319+F318)/1000),5)</f>
        <v>3.5201500000000001</v>
      </c>
      <c r="G315" s="81">
        <f t="shared" ref="G315:AA315" si="180">ROUND(((G316+G317+G319+G318)/1000),5)</f>
        <v>3.5271300000000001</v>
      </c>
      <c r="H315" s="81">
        <f t="shared" si="180"/>
        <v>3.5718100000000002</v>
      </c>
      <c r="I315" s="81">
        <f t="shared" si="180"/>
        <v>3.65089</v>
      </c>
      <c r="J315" s="81">
        <f t="shared" si="180"/>
        <v>3.7606000000000002</v>
      </c>
      <c r="K315" s="81">
        <f t="shared" si="180"/>
        <v>4.0109599999999999</v>
      </c>
      <c r="L315" s="81">
        <f t="shared" si="180"/>
        <v>4.2051600000000002</v>
      </c>
      <c r="M315" s="81">
        <f t="shared" si="180"/>
        <v>4.4276200000000001</v>
      </c>
      <c r="N315" s="81">
        <f t="shared" si="180"/>
        <v>4.4627800000000004</v>
      </c>
      <c r="O315" s="81">
        <f t="shared" si="180"/>
        <v>4.4384800000000002</v>
      </c>
      <c r="P315" s="81">
        <f t="shared" si="180"/>
        <v>4.4454500000000001</v>
      </c>
      <c r="Q315" s="81">
        <f t="shared" si="180"/>
        <v>4.4486499999999998</v>
      </c>
      <c r="R315" s="81">
        <f t="shared" si="180"/>
        <v>4.5237699999999998</v>
      </c>
      <c r="S315" s="81">
        <f t="shared" si="180"/>
        <v>4.5099299999999998</v>
      </c>
      <c r="T315" s="81">
        <f t="shared" si="180"/>
        <v>4.5024499999999996</v>
      </c>
      <c r="U315" s="81">
        <f t="shared" si="180"/>
        <v>4.4706700000000001</v>
      </c>
      <c r="V315" s="81">
        <f t="shared" si="180"/>
        <v>4.4715999999999996</v>
      </c>
      <c r="W315" s="81">
        <f t="shared" si="180"/>
        <v>4.5081800000000003</v>
      </c>
      <c r="X315" s="81">
        <f t="shared" si="180"/>
        <v>4.5007599999999996</v>
      </c>
      <c r="Y315" s="81">
        <f t="shared" si="180"/>
        <v>4.3716900000000001</v>
      </c>
      <c r="Z315" s="81">
        <f t="shared" si="180"/>
        <v>4.0980499999999997</v>
      </c>
      <c r="AA315" s="81">
        <f t="shared" si="180"/>
        <v>3.8932099999999998</v>
      </c>
    </row>
    <row r="316" spans="1:27" ht="12.75" hidden="1" customHeight="1" outlineLevel="1" x14ac:dyDescent="0.2">
      <c r="A316" s="89" t="s">
        <v>1749</v>
      </c>
      <c r="B316" s="63" t="s">
        <v>230</v>
      </c>
      <c r="C316" s="43" t="s">
        <v>79</v>
      </c>
      <c r="D316" s="44">
        <v>1354.74</v>
      </c>
      <c r="E316" s="44">
        <v>1245.95</v>
      </c>
      <c r="F316" s="44">
        <v>1182.3499999999999</v>
      </c>
      <c r="G316" s="44">
        <v>1189.33</v>
      </c>
      <c r="H316" s="44">
        <v>1234.01</v>
      </c>
      <c r="I316" s="44">
        <v>1313.09</v>
      </c>
      <c r="J316" s="44">
        <v>1422.8</v>
      </c>
      <c r="K316" s="44">
        <v>1673.16</v>
      </c>
      <c r="L316" s="44">
        <v>1867.36</v>
      </c>
      <c r="M316" s="44">
        <v>2089.8200000000002</v>
      </c>
      <c r="N316" s="44">
        <v>2124.98</v>
      </c>
      <c r="O316" s="44">
        <v>2100.6799999999998</v>
      </c>
      <c r="P316" s="44">
        <v>2107.65</v>
      </c>
      <c r="Q316" s="44">
        <v>2110.85</v>
      </c>
      <c r="R316" s="44">
        <v>2185.9699999999998</v>
      </c>
      <c r="S316" s="44">
        <v>2172.13</v>
      </c>
      <c r="T316" s="44">
        <v>2164.65</v>
      </c>
      <c r="U316" s="44">
        <v>2132.87</v>
      </c>
      <c r="V316" s="44">
        <v>2133.8000000000002</v>
      </c>
      <c r="W316" s="44">
        <v>2170.38</v>
      </c>
      <c r="X316" s="44">
        <v>2162.96</v>
      </c>
      <c r="Y316" s="44">
        <v>2033.89</v>
      </c>
      <c r="Z316" s="44">
        <v>1760.25</v>
      </c>
      <c r="AA316" s="44">
        <v>1555.41</v>
      </c>
    </row>
    <row r="317" spans="1:27" ht="12.75" hidden="1" customHeight="1" outlineLevel="1" x14ac:dyDescent="0.2">
      <c r="A317" s="89" t="s">
        <v>1750</v>
      </c>
      <c r="B317" s="63" t="s">
        <v>90</v>
      </c>
      <c r="C317" s="43" t="s">
        <v>79</v>
      </c>
      <c r="D317" s="44">
        <v>2222.89</v>
      </c>
      <c r="E317" s="44">
        <f>$D$317</f>
        <v>2222.89</v>
      </c>
      <c r="F317" s="44">
        <f t="shared" ref="F317:AA317" si="181">$D$317</f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hidden="1" customHeight="1" outlineLevel="1" x14ac:dyDescent="0.2">
      <c r="A318" s="89" t="s">
        <v>1751</v>
      </c>
      <c r="B318" s="63" t="s">
        <v>83</v>
      </c>
      <c r="C318" s="43" t="s">
        <v>79</v>
      </c>
      <c r="D318" s="44">
        <v>4.68</v>
      </c>
      <c r="E318" s="44">
        <v>4.68</v>
      </c>
      <c r="F318" s="44">
        <v>4.68</v>
      </c>
      <c r="G318" s="44">
        <v>4.68</v>
      </c>
      <c r="H318" s="44">
        <v>4.68</v>
      </c>
      <c r="I318" s="44">
        <v>4.68</v>
      </c>
      <c r="J318" s="44">
        <v>4.68</v>
      </c>
      <c r="K318" s="44">
        <v>4.68</v>
      </c>
      <c r="L318" s="44">
        <v>4.68</v>
      </c>
      <c r="M318" s="44">
        <v>4.68</v>
      </c>
      <c r="N318" s="44">
        <v>4.68</v>
      </c>
      <c r="O318" s="44">
        <v>4.68</v>
      </c>
      <c r="P318" s="44">
        <v>4.68</v>
      </c>
      <c r="Q318" s="44">
        <v>4.68</v>
      </c>
      <c r="R318" s="44">
        <v>4.68</v>
      </c>
      <c r="S318" s="44">
        <v>4.68</v>
      </c>
      <c r="T318" s="44">
        <v>4.68</v>
      </c>
      <c r="U318" s="44">
        <v>4.68</v>
      </c>
      <c r="V318" s="44">
        <v>4.68</v>
      </c>
      <c r="W318" s="44">
        <v>4.68</v>
      </c>
      <c r="X318" s="44">
        <v>4.68</v>
      </c>
      <c r="Y318" s="44">
        <v>4.68</v>
      </c>
      <c r="Z318" s="44">
        <v>4.68</v>
      </c>
      <c r="AA318" s="44">
        <v>4.68</v>
      </c>
    </row>
    <row r="319" spans="1:27" ht="12.75" hidden="1" customHeight="1" outlineLevel="1" x14ac:dyDescent="0.2">
      <c r="A319" s="89" t="s">
        <v>1752</v>
      </c>
      <c r="B319" s="63" t="s">
        <v>81</v>
      </c>
      <c r="C319" s="43" t="s">
        <v>79</v>
      </c>
      <c r="D319" s="44">
        <f>$D$11</f>
        <v>110.23</v>
      </c>
      <c r="E319" s="44">
        <f t="shared" ref="E319:AA319" si="182">$D$11</f>
        <v>110.23</v>
      </c>
      <c r="F319" s="44">
        <f t="shared" si="182"/>
        <v>110.23</v>
      </c>
      <c r="G319" s="44">
        <f t="shared" si="182"/>
        <v>110.23</v>
      </c>
      <c r="H319" s="44">
        <f t="shared" si="182"/>
        <v>110.23</v>
      </c>
      <c r="I319" s="44">
        <f t="shared" si="182"/>
        <v>110.23</v>
      </c>
      <c r="J319" s="44">
        <f t="shared" si="182"/>
        <v>110.23</v>
      </c>
      <c r="K319" s="44">
        <f t="shared" si="182"/>
        <v>110.23</v>
      </c>
      <c r="L319" s="44">
        <f t="shared" si="182"/>
        <v>110.23</v>
      </c>
      <c r="M319" s="44">
        <f t="shared" si="182"/>
        <v>110.23</v>
      </c>
      <c r="N319" s="44">
        <f t="shared" si="182"/>
        <v>110.23</v>
      </c>
      <c r="O319" s="44">
        <f t="shared" si="182"/>
        <v>110.23</v>
      </c>
      <c r="P319" s="44">
        <f t="shared" si="182"/>
        <v>110.23</v>
      </c>
      <c r="Q319" s="44">
        <f t="shared" si="182"/>
        <v>110.23</v>
      </c>
      <c r="R319" s="44">
        <f t="shared" si="182"/>
        <v>110.23</v>
      </c>
      <c r="S319" s="44">
        <f t="shared" si="182"/>
        <v>110.23</v>
      </c>
      <c r="T319" s="44">
        <f t="shared" si="182"/>
        <v>110.23</v>
      </c>
      <c r="U319" s="44">
        <f t="shared" si="182"/>
        <v>110.23</v>
      </c>
      <c r="V319" s="44">
        <f t="shared" si="182"/>
        <v>110.23</v>
      </c>
      <c r="W319" s="44">
        <f t="shared" si="182"/>
        <v>110.23</v>
      </c>
      <c r="X319" s="44">
        <f t="shared" si="182"/>
        <v>110.23</v>
      </c>
      <c r="Y319" s="44">
        <f t="shared" si="182"/>
        <v>110.23</v>
      </c>
      <c r="Z319" s="44">
        <f t="shared" si="182"/>
        <v>110.23</v>
      </c>
      <c r="AA319" s="44">
        <f t="shared" si="182"/>
        <v>110.23</v>
      </c>
    </row>
    <row r="320" spans="1:27" ht="12.75" customHeight="1" collapsed="1" x14ac:dyDescent="0.2">
      <c r="A320" s="88" t="s">
        <v>1753</v>
      </c>
      <c r="B320" s="28" t="str">
        <f>"02"&amp;"."&amp;$B$776&amp;"."&amp;$B$777</f>
        <v>02.09.2023</v>
      </c>
      <c r="C320" s="80" t="s">
        <v>76</v>
      </c>
      <c r="D320" s="81">
        <f>ROUND(((D321+D322+D324+D323)/1000),5)</f>
        <v>3.85873</v>
      </c>
      <c r="E320" s="81">
        <f>ROUND(((E321+E322+E324+E323)/1000),5)</f>
        <v>3.6683300000000001</v>
      </c>
      <c r="F320" s="81">
        <f>ROUND(((F321+F322+F324+F323)/1000),5)</f>
        <v>3.6278899999999998</v>
      </c>
      <c r="G320" s="81">
        <f t="shared" ref="G320:AA320" si="183">ROUND(((G321+G322+G324+G323)/1000),5)</f>
        <v>3.59606</v>
      </c>
      <c r="H320" s="81">
        <f t="shared" si="183"/>
        <v>3.6139999999999999</v>
      </c>
      <c r="I320" s="81">
        <f t="shared" si="183"/>
        <v>3.6103299999999998</v>
      </c>
      <c r="J320" s="81">
        <f t="shared" si="183"/>
        <v>3.6377199999999998</v>
      </c>
      <c r="K320" s="81">
        <f t="shared" si="183"/>
        <v>3.9308100000000001</v>
      </c>
      <c r="L320" s="81">
        <f t="shared" si="183"/>
        <v>4.1243400000000001</v>
      </c>
      <c r="M320" s="81">
        <f t="shared" si="183"/>
        <v>4.3334599999999996</v>
      </c>
      <c r="N320" s="81">
        <f t="shared" si="183"/>
        <v>4.4031700000000003</v>
      </c>
      <c r="O320" s="81">
        <f t="shared" si="183"/>
        <v>4.4177600000000004</v>
      </c>
      <c r="P320" s="81">
        <f t="shared" si="183"/>
        <v>4.4101400000000002</v>
      </c>
      <c r="Q320" s="81">
        <f t="shared" si="183"/>
        <v>4.4157500000000001</v>
      </c>
      <c r="R320" s="81">
        <f t="shared" si="183"/>
        <v>4.4144100000000002</v>
      </c>
      <c r="S320" s="81">
        <f t="shared" si="183"/>
        <v>4.4090199999999999</v>
      </c>
      <c r="T320" s="81">
        <f t="shared" si="183"/>
        <v>4.38849</v>
      </c>
      <c r="U320" s="81">
        <f t="shared" si="183"/>
        <v>4.3595600000000001</v>
      </c>
      <c r="V320" s="81">
        <f t="shared" si="183"/>
        <v>4.3583999999999996</v>
      </c>
      <c r="W320" s="81">
        <f t="shared" si="183"/>
        <v>4.3660399999999999</v>
      </c>
      <c r="X320" s="81">
        <f t="shared" si="183"/>
        <v>4.3599500000000004</v>
      </c>
      <c r="Y320" s="81">
        <f t="shared" si="183"/>
        <v>4.2778099999999997</v>
      </c>
      <c r="Z320" s="81">
        <f t="shared" si="183"/>
        <v>4.1036799999999998</v>
      </c>
      <c r="AA320" s="81">
        <f t="shared" si="183"/>
        <v>3.9770099999999999</v>
      </c>
    </row>
    <row r="321" spans="1:27" ht="12.75" hidden="1" customHeight="1" outlineLevel="1" x14ac:dyDescent="0.2">
      <c r="A321" s="89" t="s">
        <v>1754</v>
      </c>
      <c r="B321" s="63" t="s">
        <v>230</v>
      </c>
      <c r="C321" s="43" t="s">
        <v>79</v>
      </c>
      <c r="D321" s="44">
        <v>1520.93</v>
      </c>
      <c r="E321" s="44">
        <v>1330.53</v>
      </c>
      <c r="F321" s="44">
        <v>1290.0899999999999</v>
      </c>
      <c r="G321" s="44">
        <v>1258.26</v>
      </c>
      <c r="H321" s="44">
        <v>1276.2</v>
      </c>
      <c r="I321" s="44">
        <v>1272.53</v>
      </c>
      <c r="J321" s="44">
        <v>1299.92</v>
      </c>
      <c r="K321" s="44">
        <v>1593.01</v>
      </c>
      <c r="L321" s="44">
        <v>1786.54</v>
      </c>
      <c r="M321" s="44">
        <v>1995.66</v>
      </c>
      <c r="N321" s="44">
        <v>2065.37</v>
      </c>
      <c r="O321" s="44">
        <v>2079.96</v>
      </c>
      <c r="P321" s="44">
        <v>2072.34</v>
      </c>
      <c r="Q321" s="44">
        <v>2077.9499999999998</v>
      </c>
      <c r="R321" s="44">
        <v>2076.61</v>
      </c>
      <c r="S321" s="44">
        <v>2071.2199999999998</v>
      </c>
      <c r="T321" s="44">
        <v>2050.69</v>
      </c>
      <c r="U321" s="44">
        <v>2021.76</v>
      </c>
      <c r="V321" s="44">
        <v>2020.6</v>
      </c>
      <c r="W321" s="44">
        <v>2028.24</v>
      </c>
      <c r="X321" s="44">
        <v>2022.15</v>
      </c>
      <c r="Y321" s="44">
        <v>1940.01</v>
      </c>
      <c r="Z321" s="44">
        <v>1765.88</v>
      </c>
      <c r="AA321" s="44">
        <v>1639.21</v>
      </c>
    </row>
    <row r="322" spans="1:27" ht="12.75" hidden="1" customHeight="1" outlineLevel="1" x14ac:dyDescent="0.2">
      <c r="A322" s="89" t="s">
        <v>1755</v>
      </c>
      <c r="B322" s="63" t="s">
        <v>90</v>
      </c>
      <c r="C322" s="43" t="s">
        <v>79</v>
      </c>
      <c r="D322" s="44">
        <f>$D$317</f>
        <v>2222.89</v>
      </c>
      <c r="E322" s="44">
        <f t="shared" ref="E322:AA322" si="184">$D$317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hidden="1" customHeight="1" outlineLevel="1" x14ac:dyDescent="0.2">
      <c r="A323" s="89" t="s">
        <v>1756</v>
      </c>
      <c r="B323" s="63" t="s">
        <v>83</v>
      </c>
      <c r="C323" s="43" t="s">
        <v>79</v>
      </c>
      <c r="D323" s="44">
        <v>4.68</v>
      </c>
      <c r="E323" s="44">
        <v>4.68</v>
      </c>
      <c r="F323" s="44">
        <v>4.68</v>
      </c>
      <c r="G323" s="44">
        <v>4.68</v>
      </c>
      <c r="H323" s="44">
        <v>4.68</v>
      </c>
      <c r="I323" s="44">
        <v>4.68</v>
      </c>
      <c r="J323" s="44">
        <v>4.68</v>
      </c>
      <c r="K323" s="44">
        <v>4.68</v>
      </c>
      <c r="L323" s="44">
        <v>4.68</v>
      </c>
      <c r="M323" s="44">
        <v>4.68</v>
      </c>
      <c r="N323" s="44">
        <v>4.68</v>
      </c>
      <c r="O323" s="44">
        <v>4.68</v>
      </c>
      <c r="P323" s="44">
        <v>4.68</v>
      </c>
      <c r="Q323" s="44">
        <v>4.68</v>
      </c>
      <c r="R323" s="44">
        <v>4.68</v>
      </c>
      <c r="S323" s="44">
        <v>4.68</v>
      </c>
      <c r="T323" s="44">
        <v>4.68</v>
      </c>
      <c r="U323" s="44">
        <v>4.68</v>
      </c>
      <c r="V323" s="44">
        <v>4.68</v>
      </c>
      <c r="W323" s="44">
        <v>4.68</v>
      </c>
      <c r="X323" s="44">
        <v>4.68</v>
      </c>
      <c r="Y323" s="44">
        <v>4.68</v>
      </c>
      <c r="Z323" s="44">
        <v>4.68</v>
      </c>
      <c r="AA323" s="44">
        <v>4.68</v>
      </c>
    </row>
    <row r="324" spans="1:27" ht="12.75" hidden="1" customHeight="1" outlineLevel="1" x14ac:dyDescent="0.2">
      <c r="A324" s="89" t="s">
        <v>1757</v>
      </c>
      <c r="B324" s="63" t="s">
        <v>81</v>
      </c>
      <c r="C324" s="43" t="s">
        <v>79</v>
      </c>
      <c r="D324" s="44">
        <f>$D$11</f>
        <v>110.23</v>
      </c>
      <c r="E324" s="44">
        <f t="shared" ref="E324:AA324" si="185">$D$11</f>
        <v>110.23</v>
      </c>
      <c r="F324" s="44">
        <f t="shared" si="185"/>
        <v>110.23</v>
      </c>
      <c r="G324" s="44">
        <f t="shared" si="185"/>
        <v>110.23</v>
      </c>
      <c r="H324" s="44">
        <f t="shared" si="185"/>
        <v>110.23</v>
      </c>
      <c r="I324" s="44">
        <f t="shared" si="185"/>
        <v>110.23</v>
      </c>
      <c r="J324" s="44">
        <f t="shared" si="185"/>
        <v>110.23</v>
      </c>
      <c r="K324" s="44">
        <f t="shared" si="185"/>
        <v>110.23</v>
      </c>
      <c r="L324" s="44">
        <f t="shared" si="185"/>
        <v>110.23</v>
      </c>
      <c r="M324" s="44">
        <f t="shared" si="185"/>
        <v>110.23</v>
      </c>
      <c r="N324" s="44">
        <f t="shared" si="185"/>
        <v>110.23</v>
      </c>
      <c r="O324" s="44">
        <f t="shared" si="185"/>
        <v>110.23</v>
      </c>
      <c r="P324" s="44">
        <f t="shared" si="185"/>
        <v>110.23</v>
      </c>
      <c r="Q324" s="44">
        <f t="shared" si="185"/>
        <v>110.23</v>
      </c>
      <c r="R324" s="44">
        <f t="shared" si="185"/>
        <v>110.23</v>
      </c>
      <c r="S324" s="44">
        <f t="shared" si="185"/>
        <v>110.23</v>
      </c>
      <c r="T324" s="44">
        <f t="shared" si="185"/>
        <v>110.23</v>
      </c>
      <c r="U324" s="44">
        <f t="shared" si="185"/>
        <v>110.23</v>
      </c>
      <c r="V324" s="44">
        <f t="shared" si="185"/>
        <v>110.23</v>
      </c>
      <c r="W324" s="44">
        <f t="shared" si="185"/>
        <v>110.23</v>
      </c>
      <c r="X324" s="44">
        <f t="shared" si="185"/>
        <v>110.23</v>
      </c>
      <c r="Y324" s="44">
        <f t="shared" si="185"/>
        <v>110.23</v>
      </c>
      <c r="Z324" s="44">
        <f t="shared" si="185"/>
        <v>110.23</v>
      </c>
      <c r="AA324" s="44">
        <f t="shared" si="185"/>
        <v>110.23</v>
      </c>
    </row>
    <row r="325" spans="1:27" ht="12.75" customHeight="1" collapsed="1" x14ac:dyDescent="0.2">
      <c r="A325" s="88" t="s">
        <v>1758</v>
      </c>
      <c r="B325" s="28" t="str">
        <f>"03"&amp;"."&amp;$B$776&amp;"."&amp;$B$777</f>
        <v>03.09.2023</v>
      </c>
      <c r="C325" s="80" t="s">
        <v>76</v>
      </c>
      <c r="D325" s="81">
        <f>ROUND(((D326+D327+D329+D328)/1000),5)</f>
        <v>3.6399699999999999</v>
      </c>
      <c r="E325" s="81">
        <f>ROUND(((E326+E327+E329+E328)/1000),5)</f>
        <v>3.50292</v>
      </c>
      <c r="F325" s="81">
        <f>ROUND(((F326+F327+F329+F328)/1000),5)</f>
        <v>3.42509</v>
      </c>
      <c r="G325" s="81">
        <f t="shared" ref="G325:AA325" si="186">ROUND(((G326+G327+G329+G328)/1000),5)</f>
        <v>3.4195000000000002</v>
      </c>
      <c r="H325" s="81">
        <f t="shared" si="186"/>
        <v>3.4174899999999999</v>
      </c>
      <c r="I325" s="81">
        <f t="shared" si="186"/>
        <v>3.3822199999999998</v>
      </c>
      <c r="J325" s="81">
        <f t="shared" si="186"/>
        <v>3.4015</v>
      </c>
      <c r="K325" s="81">
        <f t="shared" si="186"/>
        <v>3.5731099999999998</v>
      </c>
      <c r="L325" s="81">
        <f t="shared" si="186"/>
        <v>3.8462800000000001</v>
      </c>
      <c r="M325" s="81">
        <f t="shared" si="186"/>
        <v>4.0682499999999999</v>
      </c>
      <c r="N325" s="81">
        <f t="shared" si="186"/>
        <v>4.1618500000000003</v>
      </c>
      <c r="O325" s="81">
        <f t="shared" si="186"/>
        <v>4.1872400000000001</v>
      </c>
      <c r="P325" s="81">
        <f t="shared" si="186"/>
        <v>4.1535700000000002</v>
      </c>
      <c r="Q325" s="81">
        <f t="shared" si="186"/>
        <v>4.1632100000000003</v>
      </c>
      <c r="R325" s="81">
        <f t="shared" si="186"/>
        <v>4.1557500000000003</v>
      </c>
      <c r="S325" s="81">
        <f t="shared" si="186"/>
        <v>4.1297800000000002</v>
      </c>
      <c r="T325" s="81">
        <f t="shared" si="186"/>
        <v>4.1315600000000003</v>
      </c>
      <c r="U325" s="81">
        <f t="shared" si="186"/>
        <v>4.0792900000000003</v>
      </c>
      <c r="V325" s="81">
        <f t="shared" si="186"/>
        <v>4.1037600000000003</v>
      </c>
      <c r="W325" s="81">
        <f t="shared" si="186"/>
        <v>4.2699400000000001</v>
      </c>
      <c r="X325" s="81">
        <f t="shared" si="186"/>
        <v>4.2599900000000002</v>
      </c>
      <c r="Y325" s="81">
        <f t="shared" si="186"/>
        <v>4.1888899999999998</v>
      </c>
      <c r="Z325" s="81">
        <f t="shared" si="186"/>
        <v>4.0088900000000001</v>
      </c>
      <c r="AA325" s="81">
        <f t="shared" si="186"/>
        <v>3.6956199999999999</v>
      </c>
    </row>
    <row r="326" spans="1:27" ht="12.75" hidden="1" customHeight="1" outlineLevel="1" x14ac:dyDescent="0.2">
      <c r="A326" s="89" t="s">
        <v>1759</v>
      </c>
      <c r="B326" s="63" t="s">
        <v>230</v>
      </c>
      <c r="C326" s="43" t="s">
        <v>79</v>
      </c>
      <c r="D326" s="44">
        <v>1302.17</v>
      </c>
      <c r="E326" s="44">
        <v>1165.1199999999999</v>
      </c>
      <c r="F326" s="44">
        <v>1087.29</v>
      </c>
      <c r="G326" s="44">
        <v>1081.7</v>
      </c>
      <c r="H326" s="44">
        <v>1079.69</v>
      </c>
      <c r="I326" s="44">
        <v>1044.42</v>
      </c>
      <c r="J326" s="44">
        <v>1063.7</v>
      </c>
      <c r="K326" s="44">
        <v>1235.31</v>
      </c>
      <c r="L326" s="44">
        <v>1508.48</v>
      </c>
      <c r="M326" s="44">
        <v>1730.45</v>
      </c>
      <c r="N326" s="44">
        <v>1824.05</v>
      </c>
      <c r="O326" s="44">
        <v>1849.44</v>
      </c>
      <c r="P326" s="44">
        <v>1815.77</v>
      </c>
      <c r="Q326" s="44">
        <v>1825.41</v>
      </c>
      <c r="R326" s="44">
        <v>1817.95</v>
      </c>
      <c r="S326" s="44">
        <v>1791.98</v>
      </c>
      <c r="T326" s="44">
        <v>1793.76</v>
      </c>
      <c r="U326" s="44">
        <v>1741.49</v>
      </c>
      <c r="V326" s="44">
        <v>1765.96</v>
      </c>
      <c r="W326" s="44">
        <v>1932.14</v>
      </c>
      <c r="X326" s="44">
        <v>1922.19</v>
      </c>
      <c r="Y326" s="44">
        <v>1851.09</v>
      </c>
      <c r="Z326" s="44">
        <v>1671.09</v>
      </c>
      <c r="AA326" s="44">
        <v>1357.82</v>
      </c>
    </row>
    <row r="327" spans="1:27" ht="12.75" hidden="1" customHeight="1" outlineLevel="1" x14ac:dyDescent="0.2">
      <c r="A327" s="89" t="s">
        <v>1760</v>
      </c>
      <c r="B327" s="63" t="s">
        <v>90</v>
      </c>
      <c r="C327" s="43" t="s">
        <v>79</v>
      </c>
      <c r="D327" s="44">
        <f>$D$317</f>
        <v>2222.89</v>
      </c>
      <c r="E327" s="44">
        <f t="shared" ref="E327:AA327" si="187">$D$317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2">
      <c r="A328" s="89" t="s">
        <v>1761</v>
      </c>
      <c r="B328" s="63" t="s">
        <v>83</v>
      </c>
      <c r="C328" s="43" t="s">
        <v>79</v>
      </c>
      <c r="D328" s="44">
        <v>4.68</v>
      </c>
      <c r="E328" s="44">
        <v>4.68</v>
      </c>
      <c r="F328" s="44">
        <v>4.68</v>
      </c>
      <c r="G328" s="44">
        <v>4.68</v>
      </c>
      <c r="H328" s="44">
        <v>4.68</v>
      </c>
      <c r="I328" s="44">
        <v>4.68</v>
      </c>
      <c r="J328" s="44">
        <v>4.68</v>
      </c>
      <c r="K328" s="44">
        <v>4.68</v>
      </c>
      <c r="L328" s="44">
        <v>4.68</v>
      </c>
      <c r="M328" s="44">
        <v>4.68</v>
      </c>
      <c r="N328" s="44">
        <v>4.68</v>
      </c>
      <c r="O328" s="44">
        <v>4.68</v>
      </c>
      <c r="P328" s="44">
        <v>4.68</v>
      </c>
      <c r="Q328" s="44">
        <v>4.68</v>
      </c>
      <c r="R328" s="44">
        <v>4.68</v>
      </c>
      <c r="S328" s="44">
        <v>4.68</v>
      </c>
      <c r="T328" s="44">
        <v>4.68</v>
      </c>
      <c r="U328" s="44">
        <v>4.68</v>
      </c>
      <c r="V328" s="44">
        <v>4.68</v>
      </c>
      <c r="W328" s="44">
        <v>4.68</v>
      </c>
      <c r="X328" s="44">
        <v>4.68</v>
      </c>
      <c r="Y328" s="44">
        <v>4.68</v>
      </c>
      <c r="Z328" s="44">
        <v>4.68</v>
      </c>
      <c r="AA328" s="44">
        <v>4.68</v>
      </c>
    </row>
    <row r="329" spans="1:27" ht="12.75" hidden="1" customHeight="1" outlineLevel="1" x14ac:dyDescent="0.2">
      <c r="A329" s="89" t="s">
        <v>1762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collapsed="1" x14ac:dyDescent="0.2">
      <c r="A330" s="88" t="s">
        <v>1763</v>
      </c>
      <c r="B330" s="28" t="str">
        <f>"04"&amp;"."&amp;$B$776&amp;"."&amp;$B$777</f>
        <v>04.09.2023</v>
      </c>
      <c r="C330" s="80" t="s">
        <v>76</v>
      </c>
      <c r="D330" s="81">
        <f>ROUND(((D331+D332+D334+D333)/1000),5)</f>
        <v>3.6773799999999999</v>
      </c>
      <c r="E330" s="81">
        <f>ROUND(((E331+E332+E334+E333)/1000),5)</f>
        <v>3.54942</v>
      </c>
      <c r="F330" s="81">
        <f>ROUND(((F331+F332+F334+F333)/1000),5)</f>
        <v>3.4798100000000001</v>
      </c>
      <c r="G330" s="81">
        <f t="shared" ref="G330:AA330" si="189">ROUND(((G331+G332+G334+G333)/1000),5)</f>
        <v>3.4399199999999999</v>
      </c>
      <c r="H330" s="81">
        <f t="shared" si="189"/>
        <v>3.4864799999999998</v>
      </c>
      <c r="I330" s="81">
        <f t="shared" si="189"/>
        <v>3.5447500000000001</v>
      </c>
      <c r="J330" s="81">
        <f t="shared" si="189"/>
        <v>3.6987800000000002</v>
      </c>
      <c r="K330" s="81">
        <f t="shared" si="189"/>
        <v>3.96455</v>
      </c>
      <c r="L330" s="81">
        <f t="shared" si="189"/>
        <v>4.15951</v>
      </c>
      <c r="M330" s="81">
        <f t="shared" si="189"/>
        <v>4.3047199999999997</v>
      </c>
      <c r="N330" s="81">
        <f t="shared" si="189"/>
        <v>4.3483999999999998</v>
      </c>
      <c r="O330" s="81">
        <f t="shared" si="189"/>
        <v>4.3421599999999998</v>
      </c>
      <c r="P330" s="81">
        <f t="shared" si="189"/>
        <v>4.3078099999999999</v>
      </c>
      <c r="Q330" s="81">
        <f t="shared" si="189"/>
        <v>4.3468999999999998</v>
      </c>
      <c r="R330" s="81">
        <f t="shared" si="189"/>
        <v>4.4105499999999997</v>
      </c>
      <c r="S330" s="81">
        <f t="shared" si="189"/>
        <v>4.4078200000000001</v>
      </c>
      <c r="T330" s="81">
        <f t="shared" si="189"/>
        <v>4.4007800000000001</v>
      </c>
      <c r="U330" s="81">
        <f t="shared" si="189"/>
        <v>4.3434100000000004</v>
      </c>
      <c r="V330" s="81">
        <f t="shared" si="189"/>
        <v>4.3553499999999996</v>
      </c>
      <c r="W330" s="81">
        <f t="shared" si="189"/>
        <v>4.4036600000000004</v>
      </c>
      <c r="X330" s="81">
        <f t="shared" si="189"/>
        <v>4.4035900000000003</v>
      </c>
      <c r="Y330" s="81">
        <f t="shared" si="189"/>
        <v>4.2882499999999997</v>
      </c>
      <c r="Z330" s="81">
        <f t="shared" si="189"/>
        <v>4.0789799999999996</v>
      </c>
      <c r="AA330" s="81">
        <f t="shared" si="189"/>
        <v>3.7871100000000002</v>
      </c>
    </row>
    <row r="331" spans="1:27" ht="12.75" hidden="1" customHeight="1" outlineLevel="1" x14ac:dyDescent="0.2">
      <c r="A331" s="89" t="s">
        <v>1764</v>
      </c>
      <c r="B331" s="63" t="s">
        <v>230</v>
      </c>
      <c r="C331" s="43" t="s">
        <v>79</v>
      </c>
      <c r="D331" s="44">
        <v>1339.58</v>
      </c>
      <c r="E331" s="44">
        <v>1211.6199999999999</v>
      </c>
      <c r="F331" s="44">
        <v>1142.01</v>
      </c>
      <c r="G331" s="44">
        <v>1102.1199999999999</v>
      </c>
      <c r="H331" s="44">
        <v>1148.68</v>
      </c>
      <c r="I331" s="44">
        <v>1206.95</v>
      </c>
      <c r="J331" s="44">
        <v>1360.98</v>
      </c>
      <c r="K331" s="44">
        <v>1626.75</v>
      </c>
      <c r="L331" s="44">
        <v>1821.71</v>
      </c>
      <c r="M331" s="44">
        <v>1966.92</v>
      </c>
      <c r="N331" s="44">
        <v>2010.6</v>
      </c>
      <c r="O331" s="44">
        <v>2004.36</v>
      </c>
      <c r="P331" s="44">
        <v>1970.01</v>
      </c>
      <c r="Q331" s="44">
        <v>2009.1</v>
      </c>
      <c r="R331" s="44">
        <v>2072.75</v>
      </c>
      <c r="S331" s="44">
        <v>2070.02</v>
      </c>
      <c r="T331" s="44">
        <v>2062.98</v>
      </c>
      <c r="U331" s="44">
        <v>2005.61</v>
      </c>
      <c r="V331" s="44">
        <v>2017.55</v>
      </c>
      <c r="W331" s="44">
        <v>2065.86</v>
      </c>
      <c r="X331" s="44">
        <v>2065.79</v>
      </c>
      <c r="Y331" s="44">
        <v>1950.45</v>
      </c>
      <c r="Z331" s="44">
        <v>1741.18</v>
      </c>
      <c r="AA331" s="44">
        <v>1449.31</v>
      </c>
    </row>
    <row r="332" spans="1:27" ht="12.75" hidden="1" customHeight="1" outlineLevel="1" x14ac:dyDescent="0.2">
      <c r="A332" s="89" t="s">
        <v>1765</v>
      </c>
      <c r="B332" s="63" t="s">
        <v>90</v>
      </c>
      <c r="C332" s="43" t="s">
        <v>79</v>
      </c>
      <c r="D332" s="44">
        <f>$D$317</f>
        <v>2222.89</v>
      </c>
      <c r="E332" s="44">
        <f t="shared" ref="E332:AA332" si="190">$D$317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2">
      <c r="A333" s="89" t="s">
        <v>1766</v>
      </c>
      <c r="B333" s="63" t="s">
        <v>83</v>
      </c>
      <c r="C333" s="43" t="s">
        <v>79</v>
      </c>
      <c r="D333" s="44">
        <v>4.68</v>
      </c>
      <c r="E333" s="44">
        <v>4.68</v>
      </c>
      <c r="F333" s="44">
        <v>4.68</v>
      </c>
      <c r="G333" s="44">
        <v>4.68</v>
      </c>
      <c r="H333" s="44">
        <v>4.68</v>
      </c>
      <c r="I333" s="44">
        <v>4.68</v>
      </c>
      <c r="J333" s="44">
        <v>4.68</v>
      </c>
      <c r="K333" s="44">
        <v>4.68</v>
      </c>
      <c r="L333" s="44">
        <v>4.68</v>
      </c>
      <c r="M333" s="44">
        <v>4.68</v>
      </c>
      <c r="N333" s="44">
        <v>4.68</v>
      </c>
      <c r="O333" s="44">
        <v>4.68</v>
      </c>
      <c r="P333" s="44">
        <v>4.68</v>
      </c>
      <c r="Q333" s="44">
        <v>4.68</v>
      </c>
      <c r="R333" s="44">
        <v>4.68</v>
      </c>
      <c r="S333" s="44">
        <v>4.68</v>
      </c>
      <c r="T333" s="44">
        <v>4.68</v>
      </c>
      <c r="U333" s="44">
        <v>4.68</v>
      </c>
      <c r="V333" s="44">
        <v>4.68</v>
      </c>
      <c r="W333" s="44">
        <v>4.68</v>
      </c>
      <c r="X333" s="44">
        <v>4.68</v>
      </c>
      <c r="Y333" s="44">
        <v>4.68</v>
      </c>
      <c r="Z333" s="44">
        <v>4.68</v>
      </c>
      <c r="AA333" s="44">
        <v>4.68</v>
      </c>
    </row>
    <row r="334" spans="1:27" ht="12.75" hidden="1" customHeight="1" outlineLevel="1" x14ac:dyDescent="0.2">
      <c r="A334" s="89" t="s">
        <v>1767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collapsed="1" x14ac:dyDescent="0.2">
      <c r="A335" s="88" t="s">
        <v>1768</v>
      </c>
      <c r="B335" s="28" t="str">
        <f>"05"&amp;"."&amp;$B$776&amp;"."&amp;$B$777</f>
        <v>05.09.2023</v>
      </c>
      <c r="C335" s="80" t="s">
        <v>76</v>
      </c>
      <c r="D335" s="81">
        <f>ROUND(((D336+D337+D339+D338)/1000),5)</f>
        <v>3.6580900000000001</v>
      </c>
      <c r="E335" s="81">
        <f>ROUND(((E336+E337+E339+E338)/1000),5)</f>
        <v>3.5680399999999999</v>
      </c>
      <c r="F335" s="81">
        <f>ROUND(((F336+F337+F339+F338)/1000),5)</f>
        <v>3.47986</v>
      </c>
      <c r="G335" s="81">
        <f t="shared" ref="G335:AA335" si="192">ROUND(((G336+G337+G339+G338)/1000),5)</f>
        <v>3.4615100000000001</v>
      </c>
      <c r="H335" s="81">
        <f t="shared" si="192"/>
        <v>3.5255700000000001</v>
      </c>
      <c r="I335" s="81">
        <f t="shared" si="192"/>
        <v>3.6393499999999999</v>
      </c>
      <c r="J335" s="81">
        <f t="shared" si="192"/>
        <v>3.74336</v>
      </c>
      <c r="K335" s="81">
        <f t="shared" si="192"/>
        <v>4.0293299999999999</v>
      </c>
      <c r="L335" s="81">
        <f t="shared" si="192"/>
        <v>4.1047099999999999</v>
      </c>
      <c r="M335" s="81">
        <f t="shared" si="192"/>
        <v>4.3039899999999998</v>
      </c>
      <c r="N335" s="81">
        <f t="shared" si="192"/>
        <v>4.3369200000000001</v>
      </c>
      <c r="O335" s="81">
        <f t="shared" si="192"/>
        <v>4.3351699999999997</v>
      </c>
      <c r="P335" s="81">
        <f t="shared" si="192"/>
        <v>4.3189099999999998</v>
      </c>
      <c r="Q335" s="81">
        <f t="shared" si="192"/>
        <v>4.3383700000000003</v>
      </c>
      <c r="R335" s="81">
        <f t="shared" si="192"/>
        <v>4.3910999999999998</v>
      </c>
      <c r="S335" s="81">
        <f t="shared" si="192"/>
        <v>4.3865800000000004</v>
      </c>
      <c r="T335" s="81">
        <f t="shared" si="192"/>
        <v>4.3713899999999999</v>
      </c>
      <c r="U335" s="81">
        <f t="shared" si="192"/>
        <v>4.3328699999999998</v>
      </c>
      <c r="V335" s="81">
        <f t="shared" si="192"/>
        <v>4.3272399999999998</v>
      </c>
      <c r="W335" s="81">
        <f t="shared" si="192"/>
        <v>4.3808600000000002</v>
      </c>
      <c r="X335" s="81">
        <f t="shared" si="192"/>
        <v>4.3723799999999997</v>
      </c>
      <c r="Y335" s="81">
        <f t="shared" si="192"/>
        <v>4.3157800000000002</v>
      </c>
      <c r="Z335" s="81">
        <f t="shared" si="192"/>
        <v>4.1066099999999999</v>
      </c>
      <c r="AA335" s="81">
        <f t="shared" si="192"/>
        <v>3.9632499999999999</v>
      </c>
    </row>
    <row r="336" spans="1:27" ht="12.75" hidden="1" customHeight="1" outlineLevel="1" x14ac:dyDescent="0.2">
      <c r="A336" s="89" t="s">
        <v>1769</v>
      </c>
      <c r="B336" s="63" t="s">
        <v>230</v>
      </c>
      <c r="C336" s="43" t="s">
        <v>79</v>
      </c>
      <c r="D336" s="44">
        <v>1320.29</v>
      </c>
      <c r="E336" s="44">
        <v>1230.24</v>
      </c>
      <c r="F336" s="44">
        <v>1142.06</v>
      </c>
      <c r="G336" s="44">
        <v>1123.71</v>
      </c>
      <c r="H336" s="44">
        <v>1187.77</v>
      </c>
      <c r="I336" s="44">
        <v>1301.55</v>
      </c>
      <c r="J336" s="44">
        <v>1405.56</v>
      </c>
      <c r="K336" s="44">
        <v>1691.53</v>
      </c>
      <c r="L336" s="44">
        <v>1766.91</v>
      </c>
      <c r="M336" s="44">
        <v>1966.19</v>
      </c>
      <c r="N336" s="44">
        <v>1999.12</v>
      </c>
      <c r="O336" s="44">
        <v>1997.37</v>
      </c>
      <c r="P336" s="44">
        <v>1981.11</v>
      </c>
      <c r="Q336" s="44">
        <v>2000.57</v>
      </c>
      <c r="R336" s="44">
        <v>2053.3000000000002</v>
      </c>
      <c r="S336" s="44">
        <v>2048.7800000000002</v>
      </c>
      <c r="T336" s="44">
        <v>2033.59</v>
      </c>
      <c r="U336" s="44">
        <v>1995.07</v>
      </c>
      <c r="V336" s="44">
        <v>1989.44</v>
      </c>
      <c r="W336" s="44">
        <v>2043.06</v>
      </c>
      <c r="X336" s="44">
        <v>2034.58</v>
      </c>
      <c r="Y336" s="44">
        <v>1977.98</v>
      </c>
      <c r="Z336" s="44">
        <v>1768.81</v>
      </c>
      <c r="AA336" s="44">
        <v>1625.45</v>
      </c>
    </row>
    <row r="337" spans="1:27" ht="12.75" hidden="1" customHeight="1" outlineLevel="1" x14ac:dyDescent="0.2">
      <c r="A337" s="89" t="s">
        <v>1770</v>
      </c>
      <c r="B337" s="63" t="s">
        <v>90</v>
      </c>
      <c r="C337" s="43" t="s">
        <v>79</v>
      </c>
      <c r="D337" s="44">
        <f>$D$317</f>
        <v>2222.89</v>
      </c>
      <c r="E337" s="44">
        <f t="shared" ref="E337:AA337" si="193">$D$317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2">
      <c r="A338" s="89" t="s">
        <v>1771</v>
      </c>
      <c r="B338" s="63" t="s">
        <v>83</v>
      </c>
      <c r="C338" s="43" t="s">
        <v>79</v>
      </c>
      <c r="D338" s="44">
        <v>4.68</v>
      </c>
      <c r="E338" s="44">
        <v>4.68</v>
      </c>
      <c r="F338" s="44">
        <v>4.68</v>
      </c>
      <c r="G338" s="44">
        <v>4.68</v>
      </c>
      <c r="H338" s="44">
        <v>4.68</v>
      </c>
      <c r="I338" s="44">
        <v>4.68</v>
      </c>
      <c r="J338" s="44">
        <v>4.68</v>
      </c>
      <c r="K338" s="44">
        <v>4.68</v>
      </c>
      <c r="L338" s="44">
        <v>4.68</v>
      </c>
      <c r="M338" s="44">
        <v>4.68</v>
      </c>
      <c r="N338" s="44">
        <v>4.68</v>
      </c>
      <c r="O338" s="44">
        <v>4.68</v>
      </c>
      <c r="P338" s="44">
        <v>4.68</v>
      </c>
      <c r="Q338" s="44">
        <v>4.68</v>
      </c>
      <c r="R338" s="44">
        <v>4.68</v>
      </c>
      <c r="S338" s="44">
        <v>4.68</v>
      </c>
      <c r="T338" s="44">
        <v>4.68</v>
      </c>
      <c r="U338" s="44">
        <v>4.68</v>
      </c>
      <c r="V338" s="44">
        <v>4.68</v>
      </c>
      <c r="W338" s="44">
        <v>4.68</v>
      </c>
      <c r="X338" s="44">
        <v>4.68</v>
      </c>
      <c r="Y338" s="44">
        <v>4.68</v>
      </c>
      <c r="Z338" s="44">
        <v>4.68</v>
      </c>
      <c r="AA338" s="44">
        <v>4.68</v>
      </c>
    </row>
    <row r="339" spans="1:27" ht="12.75" hidden="1" customHeight="1" outlineLevel="1" x14ac:dyDescent="0.2">
      <c r="A339" s="89" t="s">
        <v>1772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collapsed="1" x14ac:dyDescent="0.2">
      <c r="A340" s="88" t="s">
        <v>1773</v>
      </c>
      <c r="B340" s="28" t="str">
        <f>"06"&amp;"."&amp;$B$776&amp;"."&amp;$B$777</f>
        <v>06.09.2023</v>
      </c>
      <c r="C340" s="80" t="s">
        <v>76</v>
      </c>
      <c r="D340" s="81">
        <f>ROUND(((D341+D342+D344+D343)/1000),5)</f>
        <v>3.62927</v>
      </c>
      <c r="E340" s="81">
        <f>ROUND(((E341+E342+E344+E343)/1000),5)</f>
        <v>3.4931299999999998</v>
      </c>
      <c r="F340" s="81">
        <f>ROUND(((F341+F342+F344+F343)/1000),5)</f>
        <v>3.4171</v>
      </c>
      <c r="G340" s="81">
        <f t="shared" ref="G340:AA340" si="195">ROUND(((G341+G342+G344+G343)/1000),5)</f>
        <v>3.4157000000000002</v>
      </c>
      <c r="H340" s="81">
        <f t="shared" si="195"/>
        <v>3.4923600000000001</v>
      </c>
      <c r="I340" s="81">
        <f t="shared" si="195"/>
        <v>3.6187100000000001</v>
      </c>
      <c r="J340" s="81">
        <f t="shared" si="195"/>
        <v>3.7440899999999999</v>
      </c>
      <c r="K340" s="81">
        <f t="shared" si="195"/>
        <v>4.0400900000000002</v>
      </c>
      <c r="L340" s="81">
        <f t="shared" si="195"/>
        <v>4.2835799999999997</v>
      </c>
      <c r="M340" s="81">
        <f t="shared" si="195"/>
        <v>4.3543099999999999</v>
      </c>
      <c r="N340" s="81">
        <f t="shared" si="195"/>
        <v>4.3813000000000004</v>
      </c>
      <c r="O340" s="81">
        <f t="shared" si="195"/>
        <v>4.3787000000000003</v>
      </c>
      <c r="P340" s="81">
        <f t="shared" si="195"/>
        <v>4.3715400000000004</v>
      </c>
      <c r="Q340" s="81">
        <f t="shared" si="195"/>
        <v>4.3816499999999996</v>
      </c>
      <c r="R340" s="81">
        <f t="shared" si="195"/>
        <v>4.4203099999999997</v>
      </c>
      <c r="S340" s="81">
        <f t="shared" si="195"/>
        <v>4.4074299999999997</v>
      </c>
      <c r="T340" s="81">
        <f t="shared" si="195"/>
        <v>4.3996500000000003</v>
      </c>
      <c r="U340" s="81">
        <f t="shared" si="195"/>
        <v>4.3903699999999999</v>
      </c>
      <c r="V340" s="81">
        <f t="shared" si="195"/>
        <v>4.3892300000000004</v>
      </c>
      <c r="W340" s="81">
        <f t="shared" si="195"/>
        <v>4.4081599999999996</v>
      </c>
      <c r="X340" s="81">
        <f t="shared" si="195"/>
        <v>4.4056300000000004</v>
      </c>
      <c r="Y340" s="81">
        <f t="shared" si="195"/>
        <v>4.2949000000000002</v>
      </c>
      <c r="Z340" s="81">
        <f t="shared" si="195"/>
        <v>4.07951</v>
      </c>
      <c r="AA340" s="81">
        <f t="shared" si="195"/>
        <v>3.8639700000000001</v>
      </c>
    </row>
    <row r="341" spans="1:27" ht="12.75" hidden="1" customHeight="1" outlineLevel="1" x14ac:dyDescent="0.2">
      <c r="A341" s="89" t="s">
        <v>1774</v>
      </c>
      <c r="B341" s="63" t="s">
        <v>230</v>
      </c>
      <c r="C341" s="43" t="s">
        <v>79</v>
      </c>
      <c r="D341" s="44">
        <v>1291.47</v>
      </c>
      <c r="E341" s="44">
        <v>1155.33</v>
      </c>
      <c r="F341" s="44">
        <v>1079.3</v>
      </c>
      <c r="G341" s="44">
        <v>1077.9000000000001</v>
      </c>
      <c r="H341" s="44">
        <v>1154.56</v>
      </c>
      <c r="I341" s="44">
        <v>1280.9100000000001</v>
      </c>
      <c r="J341" s="44">
        <v>1406.29</v>
      </c>
      <c r="K341" s="44">
        <v>1702.29</v>
      </c>
      <c r="L341" s="44">
        <v>1945.78</v>
      </c>
      <c r="M341" s="44">
        <v>2016.51</v>
      </c>
      <c r="N341" s="44">
        <v>2043.5</v>
      </c>
      <c r="O341" s="44">
        <v>2040.9</v>
      </c>
      <c r="P341" s="44">
        <v>2033.74</v>
      </c>
      <c r="Q341" s="44">
        <v>2043.85</v>
      </c>
      <c r="R341" s="44">
        <v>2082.5100000000002</v>
      </c>
      <c r="S341" s="44">
        <v>2069.63</v>
      </c>
      <c r="T341" s="44">
        <v>2061.85</v>
      </c>
      <c r="U341" s="44">
        <v>2052.5700000000002</v>
      </c>
      <c r="V341" s="44">
        <v>2051.4299999999998</v>
      </c>
      <c r="W341" s="44">
        <v>2070.36</v>
      </c>
      <c r="X341" s="44">
        <v>2067.83</v>
      </c>
      <c r="Y341" s="44">
        <v>1957.1</v>
      </c>
      <c r="Z341" s="44">
        <v>1741.71</v>
      </c>
      <c r="AA341" s="44">
        <v>1526.17</v>
      </c>
    </row>
    <row r="342" spans="1:27" ht="12.75" hidden="1" customHeight="1" outlineLevel="1" x14ac:dyDescent="0.2">
      <c r="A342" s="89" t="s">
        <v>1775</v>
      </c>
      <c r="B342" s="63" t="s">
        <v>90</v>
      </c>
      <c r="C342" s="43" t="s">
        <v>79</v>
      </c>
      <c r="D342" s="44">
        <f>$D$317</f>
        <v>2222.89</v>
      </c>
      <c r="E342" s="44">
        <f t="shared" ref="E342:AA342" si="196">$D$317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2">
      <c r="A343" s="89" t="s">
        <v>1776</v>
      </c>
      <c r="B343" s="63" t="s">
        <v>83</v>
      </c>
      <c r="C343" s="43" t="s">
        <v>79</v>
      </c>
      <c r="D343" s="44">
        <v>4.68</v>
      </c>
      <c r="E343" s="44">
        <v>4.68</v>
      </c>
      <c r="F343" s="44">
        <v>4.68</v>
      </c>
      <c r="G343" s="44">
        <v>4.68</v>
      </c>
      <c r="H343" s="44">
        <v>4.68</v>
      </c>
      <c r="I343" s="44">
        <v>4.68</v>
      </c>
      <c r="J343" s="44">
        <v>4.68</v>
      </c>
      <c r="K343" s="44">
        <v>4.68</v>
      </c>
      <c r="L343" s="44">
        <v>4.68</v>
      </c>
      <c r="M343" s="44">
        <v>4.68</v>
      </c>
      <c r="N343" s="44">
        <v>4.68</v>
      </c>
      <c r="O343" s="44">
        <v>4.68</v>
      </c>
      <c r="P343" s="44">
        <v>4.68</v>
      </c>
      <c r="Q343" s="44">
        <v>4.68</v>
      </c>
      <c r="R343" s="44">
        <v>4.68</v>
      </c>
      <c r="S343" s="44">
        <v>4.68</v>
      </c>
      <c r="T343" s="44">
        <v>4.68</v>
      </c>
      <c r="U343" s="44">
        <v>4.68</v>
      </c>
      <c r="V343" s="44">
        <v>4.68</v>
      </c>
      <c r="W343" s="44">
        <v>4.68</v>
      </c>
      <c r="X343" s="44">
        <v>4.68</v>
      </c>
      <c r="Y343" s="44">
        <v>4.68</v>
      </c>
      <c r="Z343" s="44">
        <v>4.68</v>
      </c>
      <c r="AA343" s="44">
        <v>4.68</v>
      </c>
    </row>
    <row r="344" spans="1:27" ht="12.75" hidden="1" customHeight="1" outlineLevel="1" x14ac:dyDescent="0.2">
      <c r="A344" s="89" t="s">
        <v>1777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collapsed="1" x14ac:dyDescent="0.2">
      <c r="A345" s="88" t="s">
        <v>1778</v>
      </c>
      <c r="B345" s="28" t="str">
        <f>"07"&amp;"."&amp;$B$776&amp;"."&amp;$B$777</f>
        <v>07.09.2023</v>
      </c>
      <c r="C345" s="80" t="s">
        <v>76</v>
      </c>
      <c r="D345" s="81">
        <f>ROUND(((D346+D347+D349+D348)/1000),5)</f>
        <v>3.6550799999999999</v>
      </c>
      <c r="E345" s="81">
        <f>ROUND(((E346+E347+E349+E348)/1000),5)</f>
        <v>3.5232999999999999</v>
      </c>
      <c r="F345" s="81">
        <f>ROUND(((F346+F347+F349+F348)/1000),5)</f>
        <v>3.4508800000000002</v>
      </c>
      <c r="G345" s="81">
        <f t="shared" ref="G345:AA345" si="198">ROUND(((G346+G347+G349+G348)/1000),5)</f>
        <v>3.4459200000000001</v>
      </c>
      <c r="H345" s="81">
        <f t="shared" si="198"/>
        <v>3.5401699999999998</v>
      </c>
      <c r="I345" s="81">
        <f t="shared" si="198"/>
        <v>3.64866</v>
      </c>
      <c r="J345" s="81">
        <f t="shared" si="198"/>
        <v>3.7658700000000001</v>
      </c>
      <c r="K345" s="81">
        <f t="shared" si="198"/>
        <v>4.0819799999999997</v>
      </c>
      <c r="L345" s="81">
        <f t="shared" si="198"/>
        <v>4.3176300000000003</v>
      </c>
      <c r="M345" s="81">
        <f t="shared" si="198"/>
        <v>4.4079199999999998</v>
      </c>
      <c r="N345" s="81">
        <f t="shared" si="198"/>
        <v>4.4405999999999999</v>
      </c>
      <c r="O345" s="81">
        <f t="shared" si="198"/>
        <v>4.4311299999999996</v>
      </c>
      <c r="P345" s="81">
        <f t="shared" si="198"/>
        <v>4.4160599999999999</v>
      </c>
      <c r="Q345" s="81">
        <f t="shared" si="198"/>
        <v>4.4342199999999998</v>
      </c>
      <c r="R345" s="81">
        <f t="shared" si="198"/>
        <v>4.4766300000000001</v>
      </c>
      <c r="S345" s="81">
        <f t="shared" si="198"/>
        <v>4.4723699999999997</v>
      </c>
      <c r="T345" s="81">
        <f t="shared" si="198"/>
        <v>4.4477399999999996</v>
      </c>
      <c r="U345" s="81">
        <f t="shared" si="198"/>
        <v>4.43025</v>
      </c>
      <c r="V345" s="81">
        <f t="shared" si="198"/>
        <v>4.4231100000000003</v>
      </c>
      <c r="W345" s="81">
        <f t="shared" si="198"/>
        <v>4.4621500000000003</v>
      </c>
      <c r="X345" s="81">
        <f t="shared" si="198"/>
        <v>4.44062</v>
      </c>
      <c r="Y345" s="81">
        <f t="shared" si="198"/>
        <v>4.3162500000000001</v>
      </c>
      <c r="Z345" s="81">
        <f t="shared" si="198"/>
        <v>3.9787400000000002</v>
      </c>
      <c r="AA345" s="81">
        <f t="shared" si="198"/>
        <v>3.8022999999999998</v>
      </c>
    </row>
    <row r="346" spans="1:27" ht="12.75" hidden="1" customHeight="1" outlineLevel="1" x14ac:dyDescent="0.2">
      <c r="A346" s="89" t="s">
        <v>1779</v>
      </c>
      <c r="B346" s="63" t="s">
        <v>230</v>
      </c>
      <c r="C346" s="43" t="s">
        <v>79</v>
      </c>
      <c r="D346" s="44">
        <v>1317.28</v>
      </c>
      <c r="E346" s="44">
        <v>1185.5</v>
      </c>
      <c r="F346" s="44">
        <v>1113.08</v>
      </c>
      <c r="G346" s="44">
        <v>1108.1199999999999</v>
      </c>
      <c r="H346" s="44">
        <v>1202.3699999999999</v>
      </c>
      <c r="I346" s="44">
        <v>1310.86</v>
      </c>
      <c r="J346" s="44">
        <v>1428.07</v>
      </c>
      <c r="K346" s="44">
        <v>1744.18</v>
      </c>
      <c r="L346" s="44">
        <v>1979.83</v>
      </c>
      <c r="M346" s="44">
        <v>2070.12</v>
      </c>
      <c r="N346" s="44">
        <v>2102.8000000000002</v>
      </c>
      <c r="O346" s="44">
        <v>2093.33</v>
      </c>
      <c r="P346" s="44">
        <v>2078.2600000000002</v>
      </c>
      <c r="Q346" s="44">
        <v>2096.42</v>
      </c>
      <c r="R346" s="44">
        <v>2138.83</v>
      </c>
      <c r="S346" s="44">
        <v>2134.5700000000002</v>
      </c>
      <c r="T346" s="44">
        <v>2109.94</v>
      </c>
      <c r="U346" s="44">
        <v>2092.4499999999998</v>
      </c>
      <c r="V346" s="44">
        <v>2085.31</v>
      </c>
      <c r="W346" s="44">
        <v>2124.35</v>
      </c>
      <c r="X346" s="44">
        <v>2102.8200000000002</v>
      </c>
      <c r="Y346" s="44">
        <v>1978.45</v>
      </c>
      <c r="Z346" s="44">
        <v>1640.94</v>
      </c>
      <c r="AA346" s="44">
        <v>1464.5</v>
      </c>
    </row>
    <row r="347" spans="1:27" ht="12.75" hidden="1" customHeight="1" outlineLevel="1" x14ac:dyDescent="0.2">
      <c r="A347" s="89" t="s">
        <v>1780</v>
      </c>
      <c r="B347" s="63" t="s">
        <v>90</v>
      </c>
      <c r="C347" s="43" t="s">
        <v>79</v>
      </c>
      <c r="D347" s="44">
        <f>$D$317</f>
        <v>2222.89</v>
      </c>
      <c r="E347" s="44">
        <f t="shared" ref="E347:AA347" si="199">$D$317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2">
      <c r="A348" s="89" t="s">
        <v>1781</v>
      </c>
      <c r="B348" s="63" t="s">
        <v>83</v>
      </c>
      <c r="C348" s="43" t="s">
        <v>79</v>
      </c>
      <c r="D348" s="44">
        <v>4.68</v>
      </c>
      <c r="E348" s="44">
        <v>4.68</v>
      </c>
      <c r="F348" s="44">
        <v>4.68</v>
      </c>
      <c r="G348" s="44">
        <v>4.68</v>
      </c>
      <c r="H348" s="44">
        <v>4.68</v>
      </c>
      <c r="I348" s="44">
        <v>4.68</v>
      </c>
      <c r="J348" s="44">
        <v>4.68</v>
      </c>
      <c r="K348" s="44">
        <v>4.68</v>
      </c>
      <c r="L348" s="44">
        <v>4.68</v>
      </c>
      <c r="M348" s="44">
        <v>4.68</v>
      </c>
      <c r="N348" s="44">
        <v>4.68</v>
      </c>
      <c r="O348" s="44">
        <v>4.68</v>
      </c>
      <c r="P348" s="44">
        <v>4.68</v>
      </c>
      <c r="Q348" s="44">
        <v>4.68</v>
      </c>
      <c r="R348" s="44">
        <v>4.68</v>
      </c>
      <c r="S348" s="44">
        <v>4.68</v>
      </c>
      <c r="T348" s="44">
        <v>4.68</v>
      </c>
      <c r="U348" s="44">
        <v>4.68</v>
      </c>
      <c r="V348" s="44">
        <v>4.68</v>
      </c>
      <c r="W348" s="44">
        <v>4.68</v>
      </c>
      <c r="X348" s="44">
        <v>4.68</v>
      </c>
      <c r="Y348" s="44">
        <v>4.68</v>
      </c>
      <c r="Z348" s="44">
        <v>4.68</v>
      </c>
      <c r="AA348" s="44">
        <v>4.68</v>
      </c>
    </row>
    <row r="349" spans="1:27" ht="12.75" hidden="1" customHeight="1" outlineLevel="1" x14ac:dyDescent="0.2">
      <c r="A349" s="89" t="s">
        <v>1782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collapsed="1" x14ac:dyDescent="0.2">
      <c r="A350" s="88" t="s">
        <v>1783</v>
      </c>
      <c r="B350" s="28" t="str">
        <f>"08"&amp;"."&amp;$B$776&amp;"."&amp;$B$777</f>
        <v>08.09.2023</v>
      </c>
      <c r="C350" s="80" t="s">
        <v>76</v>
      </c>
      <c r="D350" s="81">
        <f>ROUND(((D351+D352+D354+D353)/1000),5)</f>
        <v>3.6697799999999998</v>
      </c>
      <c r="E350" s="81">
        <f>ROUND(((E351+E352+E354+E353)/1000),5)</f>
        <v>3.5148600000000001</v>
      </c>
      <c r="F350" s="81">
        <f>ROUND(((F351+F352+F354+F353)/1000),5)</f>
        <v>3.4143699999999999</v>
      </c>
      <c r="G350" s="81">
        <f t="shared" ref="G350:AA350" si="201">ROUND(((G351+G352+G354+G353)/1000),5)</f>
        <v>3.3888199999999999</v>
      </c>
      <c r="H350" s="81">
        <f t="shared" si="201"/>
        <v>3.5376699999999999</v>
      </c>
      <c r="I350" s="81">
        <f t="shared" si="201"/>
        <v>3.6537799999999998</v>
      </c>
      <c r="J350" s="81">
        <f t="shared" si="201"/>
        <v>3.7879399999999999</v>
      </c>
      <c r="K350" s="81">
        <f t="shared" si="201"/>
        <v>4.0556900000000002</v>
      </c>
      <c r="L350" s="81">
        <f t="shared" si="201"/>
        <v>4.2779800000000003</v>
      </c>
      <c r="M350" s="81">
        <f t="shared" si="201"/>
        <v>4.3737599999999999</v>
      </c>
      <c r="N350" s="81">
        <f t="shared" si="201"/>
        <v>4.4031000000000002</v>
      </c>
      <c r="O350" s="81">
        <f t="shared" si="201"/>
        <v>4.3917200000000003</v>
      </c>
      <c r="P350" s="81">
        <f t="shared" si="201"/>
        <v>4.3942699999999997</v>
      </c>
      <c r="Q350" s="81">
        <f t="shared" si="201"/>
        <v>4.4059200000000001</v>
      </c>
      <c r="R350" s="81">
        <f t="shared" si="201"/>
        <v>4.4300300000000004</v>
      </c>
      <c r="S350" s="81">
        <f t="shared" si="201"/>
        <v>4.4194800000000001</v>
      </c>
      <c r="T350" s="81">
        <f t="shared" si="201"/>
        <v>4.39682</v>
      </c>
      <c r="U350" s="81">
        <f t="shared" si="201"/>
        <v>4.3803700000000001</v>
      </c>
      <c r="V350" s="81">
        <f t="shared" si="201"/>
        <v>4.3865299999999996</v>
      </c>
      <c r="W350" s="81">
        <f t="shared" si="201"/>
        <v>4.4393000000000002</v>
      </c>
      <c r="X350" s="81">
        <f t="shared" si="201"/>
        <v>4.4477099999999998</v>
      </c>
      <c r="Y350" s="81">
        <f t="shared" si="201"/>
        <v>4.3936799999999998</v>
      </c>
      <c r="Z350" s="81">
        <f t="shared" si="201"/>
        <v>4.2160099999999998</v>
      </c>
      <c r="AA350" s="81">
        <f t="shared" si="201"/>
        <v>3.9225500000000002</v>
      </c>
    </row>
    <row r="351" spans="1:27" ht="12.75" hidden="1" customHeight="1" outlineLevel="1" x14ac:dyDescent="0.2">
      <c r="A351" s="89" t="s">
        <v>1784</v>
      </c>
      <c r="B351" s="63" t="s">
        <v>230</v>
      </c>
      <c r="C351" s="43" t="s">
        <v>79</v>
      </c>
      <c r="D351" s="44">
        <v>1331.98</v>
      </c>
      <c r="E351" s="44">
        <v>1177.06</v>
      </c>
      <c r="F351" s="44">
        <v>1076.57</v>
      </c>
      <c r="G351" s="44">
        <v>1051.02</v>
      </c>
      <c r="H351" s="44">
        <v>1199.8699999999999</v>
      </c>
      <c r="I351" s="44">
        <v>1315.98</v>
      </c>
      <c r="J351" s="44">
        <v>1450.14</v>
      </c>
      <c r="K351" s="44">
        <v>1717.89</v>
      </c>
      <c r="L351" s="44">
        <v>1940.18</v>
      </c>
      <c r="M351" s="44">
        <v>2035.96</v>
      </c>
      <c r="N351" s="44">
        <v>2065.3000000000002</v>
      </c>
      <c r="O351" s="44">
        <v>2053.92</v>
      </c>
      <c r="P351" s="44">
        <v>2056.4699999999998</v>
      </c>
      <c r="Q351" s="44">
        <v>2068.12</v>
      </c>
      <c r="R351" s="44">
        <v>2092.23</v>
      </c>
      <c r="S351" s="44">
        <v>2081.6799999999998</v>
      </c>
      <c r="T351" s="44">
        <v>2059.02</v>
      </c>
      <c r="U351" s="44">
        <v>2042.57</v>
      </c>
      <c r="V351" s="44">
        <v>2048.73</v>
      </c>
      <c r="W351" s="44">
        <v>2101.5</v>
      </c>
      <c r="X351" s="44">
        <v>2109.91</v>
      </c>
      <c r="Y351" s="44">
        <v>2055.88</v>
      </c>
      <c r="Z351" s="44">
        <v>1878.21</v>
      </c>
      <c r="AA351" s="44">
        <v>1584.75</v>
      </c>
    </row>
    <row r="352" spans="1:27" ht="12.75" hidden="1" customHeight="1" outlineLevel="1" x14ac:dyDescent="0.2">
      <c r="A352" s="89" t="s">
        <v>1785</v>
      </c>
      <c r="B352" s="63" t="s">
        <v>90</v>
      </c>
      <c r="C352" s="43" t="s">
        <v>79</v>
      </c>
      <c r="D352" s="44">
        <f>$D$317</f>
        <v>2222.89</v>
      </c>
      <c r="E352" s="44">
        <f t="shared" ref="E352:AA352" si="202">$D$317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2">
      <c r="A353" s="89" t="s">
        <v>1786</v>
      </c>
      <c r="B353" s="63" t="s">
        <v>83</v>
      </c>
      <c r="C353" s="43" t="s">
        <v>79</v>
      </c>
      <c r="D353" s="44">
        <v>4.68</v>
      </c>
      <c r="E353" s="44">
        <v>4.68</v>
      </c>
      <c r="F353" s="44">
        <v>4.68</v>
      </c>
      <c r="G353" s="44">
        <v>4.68</v>
      </c>
      <c r="H353" s="44">
        <v>4.68</v>
      </c>
      <c r="I353" s="44">
        <v>4.68</v>
      </c>
      <c r="J353" s="44">
        <v>4.68</v>
      </c>
      <c r="K353" s="44">
        <v>4.68</v>
      </c>
      <c r="L353" s="44">
        <v>4.68</v>
      </c>
      <c r="M353" s="44">
        <v>4.68</v>
      </c>
      <c r="N353" s="44">
        <v>4.68</v>
      </c>
      <c r="O353" s="44">
        <v>4.68</v>
      </c>
      <c r="P353" s="44">
        <v>4.68</v>
      </c>
      <c r="Q353" s="44">
        <v>4.68</v>
      </c>
      <c r="R353" s="44">
        <v>4.68</v>
      </c>
      <c r="S353" s="44">
        <v>4.68</v>
      </c>
      <c r="T353" s="44">
        <v>4.68</v>
      </c>
      <c r="U353" s="44">
        <v>4.68</v>
      </c>
      <c r="V353" s="44">
        <v>4.68</v>
      </c>
      <c r="W353" s="44">
        <v>4.68</v>
      </c>
      <c r="X353" s="44">
        <v>4.68</v>
      </c>
      <c r="Y353" s="44">
        <v>4.68</v>
      </c>
      <c r="Z353" s="44">
        <v>4.68</v>
      </c>
      <c r="AA353" s="44">
        <v>4.68</v>
      </c>
    </row>
    <row r="354" spans="1:27" ht="12.75" hidden="1" customHeight="1" outlineLevel="1" x14ac:dyDescent="0.2">
      <c r="A354" s="89" t="s">
        <v>1787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collapsed="1" x14ac:dyDescent="0.2">
      <c r="A355" s="88" t="s">
        <v>1788</v>
      </c>
      <c r="B355" s="28" t="str">
        <f>"09"&amp;"."&amp;$B$776&amp;"."&amp;$B$777</f>
        <v>09.09.2023</v>
      </c>
      <c r="C355" s="80" t="s">
        <v>76</v>
      </c>
      <c r="D355" s="81">
        <f>ROUND(((D356+D357+D359+D358)/1000),5)</f>
        <v>3.8287300000000002</v>
      </c>
      <c r="E355" s="81">
        <f>ROUND(((E356+E357+E359+E358)/1000),5)</f>
        <v>3.7238099999999998</v>
      </c>
      <c r="F355" s="81">
        <f>ROUND(((F356+F357+F359+F358)/1000),5)</f>
        <v>3.6710600000000002</v>
      </c>
      <c r="G355" s="81">
        <f t="shared" ref="G355:AA355" si="204">ROUND(((G356+G357+G359+G358)/1000),5)</f>
        <v>3.6462599999999998</v>
      </c>
      <c r="H355" s="81">
        <f t="shared" si="204"/>
        <v>3.6573199999999999</v>
      </c>
      <c r="I355" s="81">
        <f t="shared" si="204"/>
        <v>3.6610999999999998</v>
      </c>
      <c r="J355" s="81">
        <f t="shared" si="204"/>
        <v>3.6870400000000001</v>
      </c>
      <c r="K355" s="81">
        <f t="shared" si="204"/>
        <v>3.9068499999999999</v>
      </c>
      <c r="L355" s="81">
        <f t="shared" si="204"/>
        <v>4.2162800000000002</v>
      </c>
      <c r="M355" s="81">
        <f t="shared" si="204"/>
        <v>4.3141299999999996</v>
      </c>
      <c r="N355" s="81">
        <f t="shared" si="204"/>
        <v>4.3484699999999998</v>
      </c>
      <c r="O355" s="81">
        <f t="shared" si="204"/>
        <v>4.3515899999999998</v>
      </c>
      <c r="P355" s="81">
        <f t="shared" si="204"/>
        <v>4.3491200000000001</v>
      </c>
      <c r="Q355" s="81">
        <f t="shared" si="204"/>
        <v>4.3486799999999999</v>
      </c>
      <c r="R355" s="81">
        <f t="shared" si="204"/>
        <v>4.34863</v>
      </c>
      <c r="S355" s="81">
        <f t="shared" si="204"/>
        <v>4.3446999999999996</v>
      </c>
      <c r="T355" s="81">
        <f t="shared" si="204"/>
        <v>4.3327299999999997</v>
      </c>
      <c r="U355" s="81">
        <f t="shared" si="204"/>
        <v>4.3071700000000002</v>
      </c>
      <c r="V355" s="81">
        <f t="shared" si="204"/>
        <v>4.3299399999999997</v>
      </c>
      <c r="W355" s="81">
        <f t="shared" si="204"/>
        <v>4.3531599999999999</v>
      </c>
      <c r="X355" s="81">
        <f t="shared" si="204"/>
        <v>4.3537999999999997</v>
      </c>
      <c r="Y355" s="81">
        <f t="shared" si="204"/>
        <v>4.2757100000000001</v>
      </c>
      <c r="Z355" s="81">
        <f t="shared" si="204"/>
        <v>4.0757899999999996</v>
      </c>
      <c r="AA355" s="81">
        <f t="shared" si="204"/>
        <v>3.8614299999999999</v>
      </c>
    </row>
    <row r="356" spans="1:27" ht="12.75" hidden="1" customHeight="1" outlineLevel="1" x14ac:dyDescent="0.2">
      <c r="A356" s="89" t="s">
        <v>1789</v>
      </c>
      <c r="B356" s="63" t="s">
        <v>230</v>
      </c>
      <c r="C356" s="43" t="s">
        <v>79</v>
      </c>
      <c r="D356" s="44">
        <v>1490.93</v>
      </c>
      <c r="E356" s="44">
        <v>1386.01</v>
      </c>
      <c r="F356" s="44">
        <v>1333.26</v>
      </c>
      <c r="G356" s="44">
        <v>1308.46</v>
      </c>
      <c r="H356" s="44">
        <v>1319.52</v>
      </c>
      <c r="I356" s="44">
        <v>1323.3</v>
      </c>
      <c r="J356" s="44">
        <v>1349.24</v>
      </c>
      <c r="K356" s="44">
        <v>1569.05</v>
      </c>
      <c r="L356" s="44">
        <v>1878.48</v>
      </c>
      <c r="M356" s="44">
        <v>1976.33</v>
      </c>
      <c r="N356" s="44">
        <v>2010.67</v>
      </c>
      <c r="O356" s="44">
        <v>2013.79</v>
      </c>
      <c r="P356" s="44">
        <v>2011.32</v>
      </c>
      <c r="Q356" s="44">
        <v>2010.88</v>
      </c>
      <c r="R356" s="44">
        <v>2010.83</v>
      </c>
      <c r="S356" s="44">
        <v>2006.9</v>
      </c>
      <c r="T356" s="44">
        <v>1994.93</v>
      </c>
      <c r="U356" s="44">
        <v>1969.37</v>
      </c>
      <c r="V356" s="44">
        <v>1992.14</v>
      </c>
      <c r="W356" s="44">
        <v>2015.36</v>
      </c>
      <c r="X356" s="44">
        <v>2016</v>
      </c>
      <c r="Y356" s="44">
        <v>1937.91</v>
      </c>
      <c r="Z356" s="44">
        <v>1737.99</v>
      </c>
      <c r="AA356" s="44">
        <v>1523.63</v>
      </c>
    </row>
    <row r="357" spans="1:27" ht="12.75" hidden="1" customHeight="1" outlineLevel="1" x14ac:dyDescent="0.2">
      <c r="A357" s="89" t="s">
        <v>1790</v>
      </c>
      <c r="B357" s="63" t="s">
        <v>90</v>
      </c>
      <c r="C357" s="43" t="s">
        <v>79</v>
      </c>
      <c r="D357" s="44">
        <f>$D$317</f>
        <v>2222.89</v>
      </c>
      <c r="E357" s="44">
        <f t="shared" ref="E357:AA357" si="205">$D$317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2">
      <c r="A358" s="89" t="s">
        <v>1791</v>
      </c>
      <c r="B358" s="63" t="s">
        <v>83</v>
      </c>
      <c r="C358" s="43" t="s">
        <v>79</v>
      </c>
      <c r="D358" s="44">
        <v>4.68</v>
      </c>
      <c r="E358" s="44">
        <v>4.68</v>
      </c>
      <c r="F358" s="44">
        <v>4.68</v>
      </c>
      <c r="G358" s="44">
        <v>4.68</v>
      </c>
      <c r="H358" s="44">
        <v>4.68</v>
      </c>
      <c r="I358" s="44">
        <v>4.68</v>
      </c>
      <c r="J358" s="44">
        <v>4.68</v>
      </c>
      <c r="K358" s="44">
        <v>4.68</v>
      </c>
      <c r="L358" s="44">
        <v>4.68</v>
      </c>
      <c r="M358" s="44">
        <v>4.68</v>
      </c>
      <c r="N358" s="44">
        <v>4.68</v>
      </c>
      <c r="O358" s="44">
        <v>4.68</v>
      </c>
      <c r="P358" s="44">
        <v>4.68</v>
      </c>
      <c r="Q358" s="44">
        <v>4.68</v>
      </c>
      <c r="R358" s="44">
        <v>4.68</v>
      </c>
      <c r="S358" s="44">
        <v>4.68</v>
      </c>
      <c r="T358" s="44">
        <v>4.68</v>
      </c>
      <c r="U358" s="44">
        <v>4.68</v>
      </c>
      <c r="V358" s="44">
        <v>4.68</v>
      </c>
      <c r="W358" s="44">
        <v>4.68</v>
      </c>
      <c r="X358" s="44">
        <v>4.68</v>
      </c>
      <c r="Y358" s="44">
        <v>4.68</v>
      </c>
      <c r="Z358" s="44">
        <v>4.68</v>
      </c>
      <c r="AA358" s="44">
        <v>4.68</v>
      </c>
    </row>
    <row r="359" spans="1:27" ht="12.75" hidden="1" customHeight="1" outlineLevel="1" x14ac:dyDescent="0.2">
      <c r="A359" s="89" t="s">
        <v>1792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collapsed="1" x14ac:dyDescent="0.2">
      <c r="A360" s="88" t="s">
        <v>1793</v>
      </c>
      <c r="B360" s="28" t="str">
        <f>"10"&amp;"."&amp;$B$776&amp;"."&amp;$B$777</f>
        <v>10.09.2023</v>
      </c>
      <c r="C360" s="80" t="s">
        <v>76</v>
      </c>
      <c r="D360" s="81">
        <f>ROUND(((D361+D362+D364+D363)/1000),5)</f>
        <v>3.7513100000000001</v>
      </c>
      <c r="E360" s="81">
        <f>ROUND(((E361+E362+E364+E363)/1000),5)</f>
        <v>3.69455</v>
      </c>
      <c r="F360" s="81">
        <f>ROUND(((F361+F362+F364+F363)/1000),5)</f>
        <v>3.57551</v>
      </c>
      <c r="G360" s="81">
        <f t="shared" ref="G360:AA360" si="207">ROUND(((G361+G362+G364+G363)/1000),5)</f>
        <v>3.54528</v>
      </c>
      <c r="H360" s="81">
        <f t="shared" si="207"/>
        <v>3.5527799999999998</v>
      </c>
      <c r="I360" s="81">
        <f t="shared" si="207"/>
        <v>3.5446800000000001</v>
      </c>
      <c r="J360" s="81">
        <f t="shared" si="207"/>
        <v>3.5465200000000001</v>
      </c>
      <c r="K360" s="81">
        <f t="shared" si="207"/>
        <v>3.73258</v>
      </c>
      <c r="L360" s="81">
        <f t="shared" si="207"/>
        <v>3.9694400000000001</v>
      </c>
      <c r="M360" s="81">
        <f t="shared" si="207"/>
        <v>4.2119799999999996</v>
      </c>
      <c r="N360" s="81">
        <f t="shared" si="207"/>
        <v>4.2913600000000001</v>
      </c>
      <c r="O360" s="81">
        <f t="shared" si="207"/>
        <v>4.2977699999999999</v>
      </c>
      <c r="P360" s="81">
        <f t="shared" si="207"/>
        <v>4.2930299999999999</v>
      </c>
      <c r="Q360" s="81">
        <f t="shared" si="207"/>
        <v>4.2940899999999997</v>
      </c>
      <c r="R360" s="81">
        <f t="shared" si="207"/>
        <v>4.2978800000000001</v>
      </c>
      <c r="S360" s="81">
        <f t="shared" si="207"/>
        <v>4.2962400000000001</v>
      </c>
      <c r="T360" s="81">
        <f t="shared" si="207"/>
        <v>4.2970199999999998</v>
      </c>
      <c r="U360" s="81">
        <f t="shared" si="207"/>
        <v>4.2919799999999997</v>
      </c>
      <c r="V360" s="81">
        <f t="shared" si="207"/>
        <v>4.3150399999999998</v>
      </c>
      <c r="W360" s="81">
        <f t="shared" si="207"/>
        <v>4.3556900000000001</v>
      </c>
      <c r="X360" s="81">
        <f t="shared" si="207"/>
        <v>4.3600300000000001</v>
      </c>
      <c r="Y360" s="81">
        <f t="shared" si="207"/>
        <v>4.2926399999999996</v>
      </c>
      <c r="Z360" s="81">
        <f t="shared" si="207"/>
        <v>4.0959599999999998</v>
      </c>
      <c r="AA360" s="81">
        <f t="shared" si="207"/>
        <v>3.8651</v>
      </c>
    </row>
    <row r="361" spans="1:27" ht="12.75" hidden="1" customHeight="1" outlineLevel="1" x14ac:dyDescent="0.2">
      <c r="A361" s="89" t="s">
        <v>1794</v>
      </c>
      <c r="B361" s="63" t="s">
        <v>230</v>
      </c>
      <c r="C361" s="43" t="s">
        <v>79</v>
      </c>
      <c r="D361" s="44">
        <v>1413.51</v>
      </c>
      <c r="E361" s="44">
        <v>1356.75</v>
      </c>
      <c r="F361" s="44">
        <v>1237.71</v>
      </c>
      <c r="G361" s="44">
        <v>1207.48</v>
      </c>
      <c r="H361" s="44">
        <v>1214.98</v>
      </c>
      <c r="I361" s="44">
        <v>1206.8800000000001</v>
      </c>
      <c r="J361" s="44">
        <v>1208.72</v>
      </c>
      <c r="K361" s="44">
        <v>1394.78</v>
      </c>
      <c r="L361" s="44">
        <v>1631.64</v>
      </c>
      <c r="M361" s="44">
        <v>1874.18</v>
      </c>
      <c r="N361" s="44">
        <v>1953.56</v>
      </c>
      <c r="O361" s="44">
        <v>1959.97</v>
      </c>
      <c r="P361" s="44">
        <v>1955.23</v>
      </c>
      <c r="Q361" s="44">
        <v>1956.29</v>
      </c>
      <c r="R361" s="44">
        <v>1960.08</v>
      </c>
      <c r="S361" s="44">
        <v>1958.44</v>
      </c>
      <c r="T361" s="44">
        <v>1959.22</v>
      </c>
      <c r="U361" s="44">
        <v>1954.18</v>
      </c>
      <c r="V361" s="44">
        <v>1977.24</v>
      </c>
      <c r="W361" s="44">
        <v>2017.89</v>
      </c>
      <c r="X361" s="44">
        <v>2022.23</v>
      </c>
      <c r="Y361" s="44">
        <v>1954.84</v>
      </c>
      <c r="Z361" s="44">
        <v>1758.16</v>
      </c>
      <c r="AA361" s="44">
        <v>1527.3</v>
      </c>
    </row>
    <row r="362" spans="1:27" ht="12.75" hidden="1" customHeight="1" outlineLevel="1" x14ac:dyDescent="0.2">
      <c r="A362" s="89" t="s">
        <v>1795</v>
      </c>
      <c r="B362" s="63" t="s">
        <v>90</v>
      </c>
      <c r="C362" s="43" t="s">
        <v>79</v>
      </c>
      <c r="D362" s="44">
        <f>$D$317</f>
        <v>2222.89</v>
      </c>
      <c r="E362" s="44">
        <f t="shared" ref="E362:AA362" si="208">$D$317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2">
      <c r="A363" s="89" t="s">
        <v>1796</v>
      </c>
      <c r="B363" s="63" t="s">
        <v>83</v>
      </c>
      <c r="C363" s="43" t="s">
        <v>79</v>
      </c>
      <c r="D363" s="44">
        <v>4.68</v>
      </c>
      <c r="E363" s="44">
        <v>4.68</v>
      </c>
      <c r="F363" s="44">
        <v>4.68</v>
      </c>
      <c r="G363" s="44">
        <v>4.68</v>
      </c>
      <c r="H363" s="44">
        <v>4.68</v>
      </c>
      <c r="I363" s="44">
        <v>4.68</v>
      </c>
      <c r="J363" s="44">
        <v>4.68</v>
      </c>
      <c r="K363" s="44">
        <v>4.68</v>
      </c>
      <c r="L363" s="44">
        <v>4.68</v>
      </c>
      <c r="M363" s="44">
        <v>4.68</v>
      </c>
      <c r="N363" s="44">
        <v>4.68</v>
      </c>
      <c r="O363" s="44">
        <v>4.68</v>
      </c>
      <c r="P363" s="44">
        <v>4.68</v>
      </c>
      <c r="Q363" s="44">
        <v>4.68</v>
      </c>
      <c r="R363" s="44">
        <v>4.68</v>
      </c>
      <c r="S363" s="44">
        <v>4.68</v>
      </c>
      <c r="T363" s="44">
        <v>4.68</v>
      </c>
      <c r="U363" s="44">
        <v>4.68</v>
      </c>
      <c r="V363" s="44">
        <v>4.68</v>
      </c>
      <c r="W363" s="44">
        <v>4.68</v>
      </c>
      <c r="X363" s="44">
        <v>4.68</v>
      </c>
      <c r="Y363" s="44">
        <v>4.68</v>
      </c>
      <c r="Z363" s="44">
        <v>4.68</v>
      </c>
      <c r="AA363" s="44">
        <v>4.68</v>
      </c>
    </row>
    <row r="364" spans="1:27" ht="12.75" hidden="1" customHeight="1" outlineLevel="1" x14ac:dyDescent="0.2">
      <c r="A364" s="89" t="s">
        <v>1797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collapsed="1" x14ac:dyDescent="0.2">
      <c r="A365" s="88" t="s">
        <v>1798</v>
      </c>
      <c r="B365" s="28" t="str">
        <f>"11"&amp;"."&amp;$B$776&amp;"."&amp;$B$777</f>
        <v>11.09.2023</v>
      </c>
      <c r="C365" s="80" t="s">
        <v>76</v>
      </c>
      <c r="D365" s="81">
        <f>ROUND(((D366+D367+D369+D368)/1000),5)</f>
        <v>3.7469700000000001</v>
      </c>
      <c r="E365" s="81">
        <f>ROUND(((E366+E367+E369+E368)/1000),5)</f>
        <v>3.63097</v>
      </c>
      <c r="F365" s="81">
        <f>ROUND(((F366+F367+F369+F368)/1000),5)</f>
        <v>3.5730400000000002</v>
      </c>
      <c r="G365" s="81">
        <f t="shared" ref="G365:AA365" si="210">ROUND(((G366+G367+G369+G368)/1000),5)</f>
        <v>3.57518</v>
      </c>
      <c r="H365" s="81">
        <f t="shared" si="210"/>
        <v>3.6426500000000002</v>
      </c>
      <c r="I365" s="81">
        <f t="shared" si="210"/>
        <v>3.6577199999999999</v>
      </c>
      <c r="J365" s="81">
        <f t="shared" si="210"/>
        <v>3.8301699999999999</v>
      </c>
      <c r="K365" s="81">
        <f t="shared" si="210"/>
        <v>4.0876099999999997</v>
      </c>
      <c r="L365" s="81">
        <f t="shared" si="210"/>
        <v>4.2930099999999998</v>
      </c>
      <c r="M365" s="81">
        <f t="shared" si="210"/>
        <v>4.36137</v>
      </c>
      <c r="N365" s="81">
        <f t="shared" si="210"/>
        <v>4.3686199999999999</v>
      </c>
      <c r="O365" s="81">
        <f t="shared" si="210"/>
        <v>4.3540299999999998</v>
      </c>
      <c r="P365" s="81">
        <f t="shared" si="210"/>
        <v>4.3438699999999999</v>
      </c>
      <c r="Q365" s="81">
        <f t="shared" si="210"/>
        <v>4.3554899999999996</v>
      </c>
      <c r="R365" s="81">
        <f t="shared" si="210"/>
        <v>4.3808100000000003</v>
      </c>
      <c r="S365" s="81">
        <f t="shared" si="210"/>
        <v>4.3707900000000004</v>
      </c>
      <c r="T365" s="81">
        <f t="shared" si="210"/>
        <v>4.3577000000000004</v>
      </c>
      <c r="U365" s="81">
        <f t="shared" si="210"/>
        <v>4.3361499999999999</v>
      </c>
      <c r="V365" s="81">
        <f t="shared" si="210"/>
        <v>4.3562000000000003</v>
      </c>
      <c r="W365" s="81">
        <f t="shared" si="210"/>
        <v>4.4304199999999998</v>
      </c>
      <c r="X365" s="81">
        <f t="shared" si="210"/>
        <v>4.3852799999999998</v>
      </c>
      <c r="Y365" s="81">
        <f t="shared" si="210"/>
        <v>4.2803599999999999</v>
      </c>
      <c r="Z365" s="81">
        <f t="shared" si="210"/>
        <v>4.0111699999999999</v>
      </c>
      <c r="AA365" s="81">
        <f t="shared" si="210"/>
        <v>3.7997399999999999</v>
      </c>
    </row>
    <row r="366" spans="1:27" ht="12.75" hidden="1" customHeight="1" outlineLevel="1" x14ac:dyDescent="0.2">
      <c r="A366" s="89" t="s">
        <v>1799</v>
      </c>
      <c r="B366" s="63" t="s">
        <v>230</v>
      </c>
      <c r="C366" s="43" t="s">
        <v>79</v>
      </c>
      <c r="D366" s="44">
        <v>1409.17</v>
      </c>
      <c r="E366" s="44">
        <v>1293.17</v>
      </c>
      <c r="F366" s="44">
        <v>1235.24</v>
      </c>
      <c r="G366" s="44">
        <v>1237.3800000000001</v>
      </c>
      <c r="H366" s="44">
        <v>1304.8499999999999</v>
      </c>
      <c r="I366" s="44">
        <v>1319.92</v>
      </c>
      <c r="J366" s="44">
        <v>1492.37</v>
      </c>
      <c r="K366" s="44">
        <v>1749.81</v>
      </c>
      <c r="L366" s="44">
        <v>1955.21</v>
      </c>
      <c r="M366" s="44">
        <v>2023.57</v>
      </c>
      <c r="N366" s="44">
        <v>2030.82</v>
      </c>
      <c r="O366" s="44">
        <v>2016.23</v>
      </c>
      <c r="P366" s="44">
        <v>2006.07</v>
      </c>
      <c r="Q366" s="44">
        <v>2017.69</v>
      </c>
      <c r="R366" s="44">
        <v>2043.01</v>
      </c>
      <c r="S366" s="44">
        <v>2032.99</v>
      </c>
      <c r="T366" s="44">
        <v>2019.9</v>
      </c>
      <c r="U366" s="44">
        <v>1998.35</v>
      </c>
      <c r="V366" s="44">
        <v>2018.4</v>
      </c>
      <c r="W366" s="44">
        <v>2092.62</v>
      </c>
      <c r="X366" s="44">
        <v>2047.48</v>
      </c>
      <c r="Y366" s="44">
        <v>1942.56</v>
      </c>
      <c r="Z366" s="44">
        <v>1673.37</v>
      </c>
      <c r="AA366" s="44">
        <v>1461.94</v>
      </c>
    </row>
    <row r="367" spans="1:27" ht="12.75" hidden="1" customHeight="1" outlineLevel="1" x14ac:dyDescent="0.2">
      <c r="A367" s="89" t="s">
        <v>1800</v>
      </c>
      <c r="B367" s="63" t="s">
        <v>90</v>
      </c>
      <c r="C367" s="43" t="s">
        <v>79</v>
      </c>
      <c r="D367" s="44">
        <f>$D$317</f>
        <v>2222.89</v>
      </c>
      <c r="E367" s="44">
        <f t="shared" ref="E367:AA367" si="211">$D$317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2">
      <c r="A368" s="89" t="s">
        <v>1801</v>
      </c>
      <c r="B368" s="63" t="s">
        <v>83</v>
      </c>
      <c r="C368" s="43" t="s">
        <v>79</v>
      </c>
      <c r="D368" s="44">
        <v>4.68</v>
      </c>
      <c r="E368" s="44">
        <v>4.68</v>
      </c>
      <c r="F368" s="44">
        <v>4.68</v>
      </c>
      <c r="G368" s="44">
        <v>4.68</v>
      </c>
      <c r="H368" s="44">
        <v>4.68</v>
      </c>
      <c r="I368" s="44">
        <v>4.68</v>
      </c>
      <c r="J368" s="44">
        <v>4.68</v>
      </c>
      <c r="K368" s="44">
        <v>4.68</v>
      </c>
      <c r="L368" s="44">
        <v>4.68</v>
      </c>
      <c r="M368" s="44">
        <v>4.68</v>
      </c>
      <c r="N368" s="44">
        <v>4.68</v>
      </c>
      <c r="O368" s="44">
        <v>4.68</v>
      </c>
      <c r="P368" s="44">
        <v>4.68</v>
      </c>
      <c r="Q368" s="44">
        <v>4.68</v>
      </c>
      <c r="R368" s="44">
        <v>4.68</v>
      </c>
      <c r="S368" s="44">
        <v>4.68</v>
      </c>
      <c r="T368" s="44">
        <v>4.68</v>
      </c>
      <c r="U368" s="44">
        <v>4.68</v>
      </c>
      <c r="V368" s="44">
        <v>4.68</v>
      </c>
      <c r="W368" s="44">
        <v>4.68</v>
      </c>
      <c r="X368" s="44">
        <v>4.68</v>
      </c>
      <c r="Y368" s="44">
        <v>4.68</v>
      </c>
      <c r="Z368" s="44">
        <v>4.68</v>
      </c>
      <c r="AA368" s="44">
        <v>4.68</v>
      </c>
    </row>
    <row r="369" spans="1:27" ht="12.75" hidden="1" customHeight="1" outlineLevel="1" x14ac:dyDescent="0.2">
      <c r="A369" s="89" t="s">
        <v>1802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collapsed="1" x14ac:dyDescent="0.2">
      <c r="A370" s="88" t="s">
        <v>1803</v>
      </c>
      <c r="B370" s="28" t="str">
        <f>"12"&amp;"."&amp;$B$776&amp;"."&amp;$B$777</f>
        <v>12.09.2023</v>
      </c>
      <c r="C370" s="80" t="s">
        <v>76</v>
      </c>
      <c r="D370" s="81">
        <f>ROUND(((D371+D372+D374+D373)/1000),5)</f>
        <v>3.65381</v>
      </c>
      <c r="E370" s="81">
        <f>ROUND(((E371+E372+E374+E373)/1000),5)</f>
        <v>3.54901</v>
      </c>
      <c r="F370" s="81">
        <f>ROUND(((F371+F372+F374+F373)/1000),5)</f>
        <v>3.47662</v>
      </c>
      <c r="G370" s="81">
        <f t="shared" ref="G370:AA370" si="213">ROUND(((G371+G372+G374+G373)/1000),5)</f>
        <v>3.5076200000000002</v>
      </c>
      <c r="H370" s="81">
        <f t="shared" si="213"/>
        <v>3.62364</v>
      </c>
      <c r="I370" s="81">
        <f t="shared" si="213"/>
        <v>3.6610100000000001</v>
      </c>
      <c r="J370" s="81">
        <f t="shared" si="213"/>
        <v>3.80714</v>
      </c>
      <c r="K370" s="81">
        <f t="shared" si="213"/>
        <v>3.9681299999999999</v>
      </c>
      <c r="L370" s="81">
        <f t="shared" si="213"/>
        <v>4.2778400000000003</v>
      </c>
      <c r="M370" s="81">
        <f t="shared" si="213"/>
        <v>4.34626</v>
      </c>
      <c r="N370" s="81">
        <f t="shared" si="213"/>
        <v>4.35459</v>
      </c>
      <c r="O370" s="81">
        <f t="shared" si="213"/>
        <v>4.34964</v>
      </c>
      <c r="P370" s="81">
        <f t="shared" si="213"/>
        <v>4.33474</v>
      </c>
      <c r="Q370" s="81">
        <f t="shared" si="213"/>
        <v>4.33162</v>
      </c>
      <c r="R370" s="81">
        <f t="shared" si="213"/>
        <v>4.36313</v>
      </c>
      <c r="S370" s="81">
        <f t="shared" si="213"/>
        <v>4.3557899999999998</v>
      </c>
      <c r="T370" s="81">
        <f t="shared" si="213"/>
        <v>4.3451599999999999</v>
      </c>
      <c r="U370" s="81">
        <f t="shared" si="213"/>
        <v>4.3235799999999998</v>
      </c>
      <c r="V370" s="81">
        <f t="shared" si="213"/>
        <v>4.3464</v>
      </c>
      <c r="W370" s="81">
        <f t="shared" si="213"/>
        <v>4.40184</v>
      </c>
      <c r="X370" s="81">
        <f t="shared" si="213"/>
        <v>4.3860000000000001</v>
      </c>
      <c r="Y370" s="81">
        <f t="shared" si="213"/>
        <v>4.2966699999999998</v>
      </c>
      <c r="Z370" s="81">
        <f t="shared" si="213"/>
        <v>4.0335299999999998</v>
      </c>
      <c r="AA370" s="81">
        <f t="shared" si="213"/>
        <v>3.8277899999999998</v>
      </c>
    </row>
    <row r="371" spans="1:27" ht="12.75" hidden="1" customHeight="1" outlineLevel="1" x14ac:dyDescent="0.2">
      <c r="A371" s="89" t="s">
        <v>1804</v>
      </c>
      <c r="B371" s="63" t="s">
        <v>230</v>
      </c>
      <c r="C371" s="43" t="s">
        <v>79</v>
      </c>
      <c r="D371" s="44">
        <v>1316.01</v>
      </c>
      <c r="E371" s="44">
        <v>1211.21</v>
      </c>
      <c r="F371" s="44">
        <v>1138.82</v>
      </c>
      <c r="G371" s="44">
        <v>1169.82</v>
      </c>
      <c r="H371" s="44">
        <v>1285.8399999999999</v>
      </c>
      <c r="I371" s="44">
        <v>1323.21</v>
      </c>
      <c r="J371" s="44">
        <v>1469.34</v>
      </c>
      <c r="K371" s="44">
        <v>1630.33</v>
      </c>
      <c r="L371" s="44">
        <v>1940.04</v>
      </c>
      <c r="M371" s="44">
        <v>2008.46</v>
      </c>
      <c r="N371" s="44">
        <v>2016.79</v>
      </c>
      <c r="O371" s="44">
        <v>2011.84</v>
      </c>
      <c r="P371" s="44">
        <v>1996.94</v>
      </c>
      <c r="Q371" s="44">
        <v>1993.82</v>
      </c>
      <c r="R371" s="44">
        <v>2025.33</v>
      </c>
      <c r="S371" s="44">
        <v>2017.99</v>
      </c>
      <c r="T371" s="44">
        <v>2007.36</v>
      </c>
      <c r="U371" s="44">
        <v>1985.78</v>
      </c>
      <c r="V371" s="44">
        <v>2008.6</v>
      </c>
      <c r="W371" s="44">
        <v>2064.04</v>
      </c>
      <c r="X371" s="44">
        <v>2048.1999999999998</v>
      </c>
      <c r="Y371" s="44">
        <v>1958.87</v>
      </c>
      <c r="Z371" s="44">
        <v>1695.73</v>
      </c>
      <c r="AA371" s="44">
        <v>1489.99</v>
      </c>
    </row>
    <row r="372" spans="1:27" ht="12.75" hidden="1" customHeight="1" outlineLevel="1" x14ac:dyDescent="0.2">
      <c r="A372" s="89" t="s">
        <v>1805</v>
      </c>
      <c r="B372" s="63" t="s">
        <v>90</v>
      </c>
      <c r="C372" s="43" t="s">
        <v>79</v>
      </c>
      <c r="D372" s="44">
        <f>$D$317</f>
        <v>2222.89</v>
      </c>
      <c r="E372" s="44">
        <f t="shared" ref="E372:AA372" si="214">$D$317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2">
      <c r="A373" s="89" t="s">
        <v>1806</v>
      </c>
      <c r="B373" s="63" t="s">
        <v>83</v>
      </c>
      <c r="C373" s="43" t="s">
        <v>79</v>
      </c>
      <c r="D373" s="44">
        <v>4.68</v>
      </c>
      <c r="E373" s="44">
        <v>4.68</v>
      </c>
      <c r="F373" s="44">
        <v>4.68</v>
      </c>
      <c r="G373" s="44">
        <v>4.68</v>
      </c>
      <c r="H373" s="44">
        <v>4.68</v>
      </c>
      <c r="I373" s="44">
        <v>4.68</v>
      </c>
      <c r="J373" s="44">
        <v>4.68</v>
      </c>
      <c r="K373" s="44">
        <v>4.68</v>
      </c>
      <c r="L373" s="44">
        <v>4.68</v>
      </c>
      <c r="M373" s="44">
        <v>4.68</v>
      </c>
      <c r="N373" s="44">
        <v>4.68</v>
      </c>
      <c r="O373" s="44">
        <v>4.68</v>
      </c>
      <c r="P373" s="44">
        <v>4.68</v>
      </c>
      <c r="Q373" s="44">
        <v>4.68</v>
      </c>
      <c r="R373" s="44">
        <v>4.68</v>
      </c>
      <c r="S373" s="44">
        <v>4.68</v>
      </c>
      <c r="T373" s="44">
        <v>4.68</v>
      </c>
      <c r="U373" s="44">
        <v>4.68</v>
      </c>
      <c r="V373" s="44">
        <v>4.68</v>
      </c>
      <c r="W373" s="44">
        <v>4.68</v>
      </c>
      <c r="X373" s="44">
        <v>4.68</v>
      </c>
      <c r="Y373" s="44">
        <v>4.68</v>
      </c>
      <c r="Z373" s="44">
        <v>4.68</v>
      </c>
      <c r="AA373" s="44">
        <v>4.68</v>
      </c>
    </row>
    <row r="374" spans="1:27" ht="12.75" hidden="1" customHeight="1" outlineLevel="1" x14ac:dyDescent="0.2">
      <c r="A374" s="89" t="s">
        <v>1807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collapsed="1" x14ac:dyDescent="0.2">
      <c r="A375" s="88" t="s">
        <v>1808</v>
      </c>
      <c r="B375" s="28" t="str">
        <f>"13"&amp;"."&amp;$B$776&amp;"."&amp;$B$777</f>
        <v>13.09.2023</v>
      </c>
      <c r="C375" s="80" t="s">
        <v>76</v>
      </c>
      <c r="D375" s="81">
        <f>ROUND(((D376+D377+D379+D378)/1000),5)</f>
        <v>3.6825899999999998</v>
      </c>
      <c r="E375" s="81">
        <f>ROUND(((E376+E377+E379+E378)/1000),5)</f>
        <v>3.6023499999999999</v>
      </c>
      <c r="F375" s="81">
        <f>ROUND(((F376+F377+F379+F378)/1000),5)</f>
        <v>3.5558100000000001</v>
      </c>
      <c r="G375" s="81">
        <f t="shared" ref="G375:AA375" si="216">ROUND(((G376+G377+G379+G378)/1000),5)</f>
        <v>3.5552100000000002</v>
      </c>
      <c r="H375" s="81">
        <f t="shared" si="216"/>
        <v>3.6268600000000002</v>
      </c>
      <c r="I375" s="81">
        <f t="shared" si="216"/>
        <v>3.6628699999999998</v>
      </c>
      <c r="J375" s="81">
        <f t="shared" si="216"/>
        <v>3.8284600000000002</v>
      </c>
      <c r="K375" s="81">
        <f t="shared" si="216"/>
        <v>4.0483200000000004</v>
      </c>
      <c r="L375" s="81">
        <f t="shared" si="216"/>
        <v>4.3060200000000002</v>
      </c>
      <c r="M375" s="81">
        <f t="shared" si="216"/>
        <v>4.3829099999999999</v>
      </c>
      <c r="N375" s="81">
        <f t="shared" si="216"/>
        <v>4.4214200000000003</v>
      </c>
      <c r="O375" s="81">
        <f t="shared" si="216"/>
        <v>4.3808699999999998</v>
      </c>
      <c r="P375" s="81">
        <f t="shared" si="216"/>
        <v>4.3439199999999998</v>
      </c>
      <c r="Q375" s="81">
        <f t="shared" si="216"/>
        <v>4.3682400000000001</v>
      </c>
      <c r="R375" s="81">
        <f t="shared" si="216"/>
        <v>4.4678399999999998</v>
      </c>
      <c r="S375" s="81">
        <f t="shared" si="216"/>
        <v>4.4580000000000002</v>
      </c>
      <c r="T375" s="81">
        <f t="shared" si="216"/>
        <v>4.4111200000000004</v>
      </c>
      <c r="U375" s="81">
        <f t="shared" si="216"/>
        <v>4.3426</v>
      </c>
      <c r="V375" s="81">
        <f t="shared" si="216"/>
        <v>4.4043900000000002</v>
      </c>
      <c r="W375" s="81">
        <f t="shared" si="216"/>
        <v>4.5217000000000001</v>
      </c>
      <c r="X375" s="81">
        <f t="shared" si="216"/>
        <v>4.4634499999999999</v>
      </c>
      <c r="Y375" s="81">
        <f t="shared" si="216"/>
        <v>4.3094900000000003</v>
      </c>
      <c r="Z375" s="81">
        <f t="shared" si="216"/>
        <v>4.0317499999999997</v>
      </c>
      <c r="AA375" s="81">
        <f t="shared" si="216"/>
        <v>3.8320400000000001</v>
      </c>
    </row>
    <row r="376" spans="1:27" ht="12.75" hidden="1" customHeight="1" outlineLevel="1" x14ac:dyDescent="0.2">
      <c r="A376" s="89" t="s">
        <v>1809</v>
      </c>
      <c r="B376" s="63" t="s">
        <v>230</v>
      </c>
      <c r="C376" s="43" t="s">
        <v>79</v>
      </c>
      <c r="D376" s="44">
        <v>1344.79</v>
      </c>
      <c r="E376" s="44">
        <v>1264.55</v>
      </c>
      <c r="F376" s="44">
        <v>1218.01</v>
      </c>
      <c r="G376" s="44">
        <v>1217.4100000000001</v>
      </c>
      <c r="H376" s="44">
        <v>1289.06</v>
      </c>
      <c r="I376" s="44">
        <v>1325.07</v>
      </c>
      <c r="J376" s="44">
        <v>1490.66</v>
      </c>
      <c r="K376" s="44">
        <v>1710.52</v>
      </c>
      <c r="L376" s="44">
        <v>1968.22</v>
      </c>
      <c r="M376" s="44">
        <v>2045.11</v>
      </c>
      <c r="N376" s="44">
        <v>2083.62</v>
      </c>
      <c r="O376" s="44">
        <v>2043.07</v>
      </c>
      <c r="P376" s="44">
        <v>2006.12</v>
      </c>
      <c r="Q376" s="44">
        <v>2030.44</v>
      </c>
      <c r="R376" s="44">
        <v>2130.04</v>
      </c>
      <c r="S376" s="44">
        <v>2120.1999999999998</v>
      </c>
      <c r="T376" s="44">
        <v>2073.3200000000002</v>
      </c>
      <c r="U376" s="44">
        <v>2004.8</v>
      </c>
      <c r="V376" s="44">
        <v>2066.59</v>
      </c>
      <c r="W376" s="44">
        <v>2183.9</v>
      </c>
      <c r="X376" s="44">
        <v>2125.65</v>
      </c>
      <c r="Y376" s="44">
        <v>1971.69</v>
      </c>
      <c r="Z376" s="44">
        <v>1693.95</v>
      </c>
      <c r="AA376" s="44">
        <v>1494.24</v>
      </c>
    </row>
    <row r="377" spans="1:27" ht="12.75" hidden="1" customHeight="1" outlineLevel="1" x14ac:dyDescent="0.2">
      <c r="A377" s="89" t="s">
        <v>1810</v>
      </c>
      <c r="B377" s="63" t="s">
        <v>90</v>
      </c>
      <c r="C377" s="43" t="s">
        <v>79</v>
      </c>
      <c r="D377" s="44">
        <f>$D$317</f>
        <v>2222.89</v>
      </c>
      <c r="E377" s="44">
        <f t="shared" ref="E377:AA377" si="217">$D$317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2">
      <c r="A378" s="89" t="s">
        <v>1811</v>
      </c>
      <c r="B378" s="63" t="s">
        <v>83</v>
      </c>
      <c r="C378" s="43" t="s">
        <v>79</v>
      </c>
      <c r="D378" s="44">
        <v>4.68</v>
      </c>
      <c r="E378" s="44">
        <v>4.68</v>
      </c>
      <c r="F378" s="44">
        <v>4.68</v>
      </c>
      <c r="G378" s="44">
        <v>4.68</v>
      </c>
      <c r="H378" s="44">
        <v>4.68</v>
      </c>
      <c r="I378" s="44">
        <v>4.68</v>
      </c>
      <c r="J378" s="44">
        <v>4.68</v>
      </c>
      <c r="K378" s="44">
        <v>4.68</v>
      </c>
      <c r="L378" s="44">
        <v>4.68</v>
      </c>
      <c r="M378" s="44">
        <v>4.68</v>
      </c>
      <c r="N378" s="44">
        <v>4.68</v>
      </c>
      <c r="O378" s="44">
        <v>4.68</v>
      </c>
      <c r="P378" s="44">
        <v>4.68</v>
      </c>
      <c r="Q378" s="44">
        <v>4.68</v>
      </c>
      <c r="R378" s="44">
        <v>4.68</v>
      </c>
      <c r="S378" s="44">
        <v>4.68</v>
      </c>
      <c r="T378" s="44">
        <v>4.68</v>
      </c>
      <c r="U378" s="44">
        <v>4.68</v>
      </c>
      <c r="V378" s="44">
        <v>4.68</v>
      </c>
      <c r="W378" s="44">
        <v>4.68</v>
      </c>
      <c r="X378" s="44">
        <v>4.68</v>
      </c>
      <c r="Y378" s="44">
        <v>4.68</v>
      </c>
      <c r="Z378" s="44">
        <v>4.68</v>
      </c>
      <c r="AA378" s="44">
        <v>4.68</v>
      </c>
    </row>
    <row r="379" spans="1:27" ht="12.75" hidden="1" customHeight="1" outlineLevel="1" x14ac:dyDescent="0.2">
      <c r="A379" s="89" t="s">
        <v>1812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collapsed="1" x14ac:dyDescent="0.2">
      <c r="A380" s="88" t="s">
        <v>1813</v>
      </c>
      <c r="B380" s="28" t="str">
        <f>"14"&amp;"."&amp;$B$776&amp;"."&amp;$B$777</f>
        <v>14.09.2023</v>
      </c>
      <c r="C380" s="80" t="s">
        <v>76</v>
      </c>
      <c r="D380" s="81">
        <f>ROUND(((D381+D382+D384+D383)/1000),5)</f>
        <v>3.6982400000000002</v>
      </c>
      <c r="E380" s="81">
        <f>ROUND(((E381+E382+E384+E383)/1000),5)</f>
        <v>3.6013000000000002</v>
      </c>
      <c r="F380" s="81">
        <f>ROUND(((F381+F382+F384+F383)/1000),5)</f>
        <v>3.54643</v>
      </c>
      <c r="G380" s="81">
        <f t="shared" ref="G380:AA380" si="219">ROUND(((G381+G382+G384+G383)/1000),5)</f>
        <v>3.5585300000000002</v>
      </c>
      <c r="H380" s="81">
        <f t="shared" si="219"/>
        <v>3.6195400000000002</v>
      </c>
      <c r="I380" s="81">
        <f t="shared" si="219"/>
        <v>3.6782499999999998</v>
      </c>
      <c r="J380" s="81">
        <f t="shared" si="219"/>
        <v>3.8589000000000002</v>
      </c>
      <c r="K380" s="81">
        <f t="shared" si="219"/>
        <v>4.1009700000000002</v>
      </c>
      <c r="L380" s="81">
        <f t="shared" si="219"/>
        <v>4.2882999999999996</v>
      </c>
      <c r="M380" s="81">
        <f t="shared" si="219"/>
        <v>4.3600199999999996</v>
      </c>
      <c r="N380" s="81">
        <f t="shared" si="219"/>
        <v>4.3621400000000001</v>
      </c>
      <c r="O380" s="81">
        <f t="shared" si="219"/>
        <v>4.3590900000000001</v>
      </c>
      <c r="P380" s="81">
        <f t="shared" si="219"/>
        <v>4.3497899999999996</v>
      </c>
      <c r="Q380" s="81">
        <f t="shared" si="219"/>
        <v>4.3568800000000003</v>
      </c>
      <c r="R380" s="81">
        <f t="shared" si="219"/>
        <v>4.4079800000000002</v>
      </c>
      <c r="S380" s="81">
        <f t="shared" si="219"/>
        <v>4.4004399999999997</v>
      </c>
      <c r="T380" s="81">
        <f t="shared" si="219"/>
        <v>4.3715799999999998</v>
      </c>
      <c r="U380" s="81">
        <f t="shared" si="219"/>
        <v>4.3619700000000003</v>
      </c>
      <c r="V380" s="81">
        <f t="shared" si="219"/>
        <v>4.3710300000000002</v>
      </c>
      <c r="W380" s="81">
        <f t="shared" si="219"/>
        <v>4.4510399999999999</v>
      </c>
      <c r="X380" s="81">
        <f t="shared" si="219"/>
        <v>4.4092700000000002</v>
      </c>
      <c r="Y380" s="81">
        <f t="shared" si="219"/>
        <v>4.3183999999999996</v>
      </c>
      <c r="Z380" s="81">
        <f t="shared" si="219"/>
        <v>4.0914299999999999</v>
      </c>
      <c r="AA380" s="81">
        <f t="shared" si="219"/>
        <v>3.83833</v>
      </c>
    </row>
    <row r="381" spans="1:27" ht="12.75" hidden="1" customHeight="1" outlineLevel="1" x14ac:dyDescent="0.2">
      <c r="A381" s="89" t="s">
        <v>1814</v>
      </c>
      <c r="B381" s="63" t="s">
        <v>230</v>
      </c>
      <c r="C381" s="43" t="s">
        <v>79</v>
      </c>
      <c r="D381" s="44">
        <v>1360.44</v>
      </c>
      <c r="E381" s="44">
        <v>1263.5</v>
      </c>
      <c r="F381" s="44">
        <v>1208.6300000000001</v>
      </c>
      <c r="G381" s="44">
        <v>1220.73</v>
      </c>
      <c r="H381" s="44">
        <v>1281.74</v>
      </c>
      <c r="I381" s="44">
        <v>1340.45</v>
      </c>
      <c r="J381" s="44">
        <v>1521.1</v>
      </c>
      <c r="K381" s="44">
        <v>1763.17</v>
      </c>
      <c r="L381" s="44">
        <v>1950.5</v>
      </c>
      <c r="M381" s="44">
        <v>2022.22</v>
      </c>
      <c r="N381" s="44">
        <v>2024.34</v>
      </c>
      <c r="O381" s="44">
        <v>2021.29</v>
      </c>
      <c r="P381" s="44">
        <v>2011.99</v>
      </c>
      <c r="Q381" s="44">
        <v>2019.08</v>
      </c>
      <c r="R381" s="44">
        <v>2070.1799999999998</v>
      </c>
      <c r="S381" s="44">
        <v>2062.64</v>
      </c>
      <c r="T381" s="44">
        <v>2033.78</v>
      </c>
      <c r="U381" s="44">
        <v>2024.17</v>
      </c>
      <c r="V381" s="44">
        <v>2033.23</v>
      </c>
      <c r="W381" s="44">
        <v>2113.2399999999998</v>
      </c>
      <c r="X381" s="44">
        <v>2071.4699999999998</v>
      </c>
      <c r="Y381" s="44">
        <v>1980.6</v>
      </c>
      <c r="Z381" s="44">
        <v>1753.63</v>
      </c>
      <c r="AA381" s="44">
        <v>1500.53</v>
      </c>
    </row>
    <row r="382" spans="1:27" ht="12.75" hidden="1" customHeight="1" outlineLevel="1" x14ac:dyDescent="0.2">
      <c r="A382" s="89" t="s">
        <v>1815</v>
      </c>
      <c r="B382" s="63" t="s">
        <v>90</v>
      </c>
      <c r="C382" s="43" t="s">
        <v>79</v>
      </c>
      <c r="D382" s="44">
        <f>$D$317</f>
        <v>2222.89</v>
      </c>
      <c r="E382" s="44">
        <f t="shared" ref="E382:AA382" si="220">$D$317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2">
      <c r="A383" s="89" t="s">
        <v>1816</v>
      </c>
      <c r="B383" s="63" t="s">
        <v>83</v>
      </c>
      <c r="C383" s="43" t="s">
        <v>79</v>
      </c>
      <c r="D383" s="44">
        <v>4.68</v>
      </c>
      <c r="E383" s="44">
        <v>4.68</v>
      </c>
      <c r="F383" s="44">
        <v>4.68</v>
      </c>
      <c r="G383" s="44">
        <v>4.68</v>
      </c>
      <c r="H383" s="44">
        <v>4.68</v>
      </c>
      <c r="I383" s="44">
        <v>4.68</v>
      </c>
      <c r="J383" s="44">
        <v>4.68</v>
      </c>
      <c r="K383" s="44">
        <v>4.68</v>
      </c>
      <c r="L383" s="44">
        <v>4.68</v>
      </c>
      <c r="M383" s="44">
        <v>4.68</v>
      </c>
      <c r="N383" s="44">
        <v>4.68</v>
      </c>
      <c r="O383" s="44">
        <v>4.68</v>
      </c>
      <c r="P383" s="44">
        <v>4.68</v>
      </c>
      <c r="Q383" s="44">
        <v>4.68</v>
      </c>
      <c r="R383" s="44">
        <v>4.68</v>
      </c>
      <c r="S383" s="44">
        <v>4.68</v>
      </c>
      <c r="T383" s="44">
        <v>4.68</v>
      </c>
      <c r="U383" s="44">
        <v>4.68</v>
      </c>
      <c r="V383" s="44">
        <v>4.68</v>
      </c>
      <c r="W383" s="44">
        <v>4.68</v>
      </c>
      <c r="X383" s="44">
        <v>4.68</v>
      </c>
      <c r="Y383" s="44">
        <v>4.68</v>
      </c>
      <c r="Z383" s="44">
        <v>4.68</v>
      </c>
      <c r="AA383" s="44">
        <v>4.68</v>
      </c>
    </row>
    <row r="384" spans="1:27" ht="12.75" hidden="1" customHeight="1" outlineLevel="1" x14ac:dyDescent="0.2">
      <c r="A384" s="89" t="s">
        <v>1817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collapsed="1" x14ac:dyDescent="0.2">
      <c r="A385" s="88" t="s">
        <v>1818</v>
      </c>
      <c r="B385" s="28" t="str">
        <f>"15"&amp;"."&amp;$B$776&amp;"."&amp;$B$777</f>
        <v>15.09.2023</v>
      </c>
      <c r="C385" s="80" t="s">
        <v>76</v>
      </c>
      <c r="D385" s="81">
        <f>ROUND(((D386+D387+D389+D388)/1000),5)</f>
        <v>3.7393900000000002</v>
      </c>
      <c r="E385" s="81">
        <f>ROUND(((E386+E387+E389+E388)/1000),5)</f>
        <v>3.6516700000000002</v>
      </c>
      <c r="F385" s="81">
        <f>ROUND(((F386+F387+F389+F388)/1000),5)</f>
        <v>3.5868600000000002</v>
      </c>
      <c r="G385" s="81">
        <f t="shared" ref="G385:AA385" si="222">ROUND(((G386+G387+G389+G388)/1000),5)</f>
        <v>3.5727000000000002</v>
      </c>
      <c r="H385" s="81">
        <f t="shared" si="222"/>
        <v>3.65842</v>
      </c>
      <c r="I385" s="81">
        <f t="shared" si="222"/>
        <v>3.7270099999999999</v>
      </c>
      <c r="J385" s="81">
        <f t="shared" si="222"/>
        <v>3.8144300000000002</v>
      </c>
      <c r="K385" s="81">
        <f t="shared" si="222"/>
        <v>4.0600399999999999</v>
      </c>
      <c r="L385" s="81">
        <f t="shared" si="222"/>
        <v>4.2920699999999998</v>
      </c>
      <c r="M385" s="81">
        <f t="shared" si="222"/>
        <v>4.5073400000000001</v>
      </c>
      <c r="N385" s="81">
        <f t="shared" si="222"/>
        <v>4.7094500000000004</v>
      </c>
      <c r="O385" s="81">
        <f t="shared" si="222"/>
        <v>4.3944299999999998</v>
      </c>
      <c r="P385" s="81">
        <f t="shared" si="222"/>
        <v>4.31745</v>
      </c>
      <c r="Q385" s="81">
        <f t="shared" si="222"/>
        <v>4.3899100000000004</v>
      </c>
      <c r="R385" s="81">
        <f t="shared" si="222"/>
        <v>4.3522600000000002</v>
      </c>
      <c r="S385" s="81">
        <f t="shared" si="222"/>
        <v>4.3462500000000004</v>
      </c>
      <c r="T385" s="81">
        <f t="shared" si="222"/>
        <v>4.3212799999999998</v>
      </c>
      <c r="U385" s="81">
        <f t="shared" si="222"/>
        <v>4.30335</v>
      </c>
      <c r="V385" s="81">
        <f t="shared" si="222"/>
        <v>4.3486399999999996</v>
      </c>
      <c r="W385" s="81">
        <f t="shared" si="222"/>
        <v>4.4163699999999997</v>
      </c>
      <c r="X385" s="81">
        <f t="shared" si="222"/>
        <v>4.4337200000000001</v>
      </c>
      <c r="Y385" s="81">
        <f t="shared" si="222"/>
        <v>4.3469300000000004</v>
      </c>
      <c r="Z385" s="81">
        <f t="shared" si="222"/>
        <v>4.1022600000000002</v>
      </c>
      <c r="AA385" s="81">
        <f t="shared" si="222"/>
        <v>3.9127700000000001</v>
      </c>
    </row>
    <row r="386" spans="1:27" ht="12.75" hidden="1" customHeight="1" outlineLevel="1" x14ac:dyDescent="0.2">
      <c r="A386" s="89" t="s">
        <v>1819</v>
      </c>
      <c r="B386" s="63" t="s">
        <v>230</v>
      </c>
      <c r="C386" s="43" t="s">
        <v>79</v>
      </c>
      <c r="D386" s="44">
        <v>1401.59</v>
      </c>
      <c r="E386" s="44">
        <v>1313.87</v>
      </c>
      <c r="F386" s="44">
        <v>1249.06</v>
      </c>
      <c r="G386" s="44">
        <v>1234.9000000000001</v>
      </c>
      <c r="H386" s="44">
        <v>1320.62</v>
      </c>
      <c r="I386" s="44">
        <v>1389.21</v>
      </c>
      <c r="J386" s="44">
        <v>1476.63</v>
      </c>
      <c r="K386" s="44">
        <v>1722.24</v>
      </c>
      <c r="L386" s="44">
        <v>1954.27</v>
      </c>
      <c r="M386" s="44">
        <v>2169.54</v>
      </c>
      <c r="N386" s="44">
        <v>2371.65</v>
      </c>
      <c r="O386" s="44">
        <v>2056.63</v>
      </c>
      <c r="P386" s="44">
        <v>1979.65</v>
      </c>
      <c r="Q386" s="44">
        <v>2052.11</v>
      </c>
      <c r="R386" s="44">
        <v>2014.46</v>
      </c>
      <c r="S386" s="44">
        <v>2008.45</v>
      </c>
      <c r="T386" s="44">
        <v>1983.48</v>
      </c>
      <c r="U386" s="44">
        <v>1965.55</v>
      </c>
      <c r="V386" s="44">
        <v>2010.84</v>
      </c>
      <c r="W386" s="44">
        <v>2078.5700000000002</v>
      </c>
      <c r="X386" s="44">
        <v>2095.92</v>
      </c>
      <c r="Y386" s="44">
        <v>2009.13</v>
      </c>
      <c r="Z386" s="44">
        <v>1764.46</v>
      </c>
      <c r="AA386" s="44">
        <v>1574.97</v>
      </c>
    </row>
    <row r="387" spans="1:27" ht="12.75" hidden="1" customHeight="1" outlineLevel="1" x14ac:dyDescent="0.2">
      <c r="A387" s="89" t="s">
        <v>1820</v>
      </c>
      <c r="B387" s="63" t="s">
        <v>90</v>
      </c>
      <c r="C387" s="43" t="s">
        <v>79</v>
      </c>
      <c r="D387" s="44">
        <f>$D$317</f>
        <v>2222.89</v>
      </c>
      <c r="E387" s="44">
        <f t="shared" ref="E387:AA387" si="223">$D$317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2">
      <c r="A388" s="89" t="s">
        <v>1821</v>
      </c>
      <c r="B388" s="63" t="s">
        <v>83</v>
      </c>
      <c r="C388" s="43" t="s">
        <v>79</v>
      </c>
      <c r="D388" s="44">
        <v>4.68</v>
      </c>
      <c r="E388" s="44">
        <v>4.68</v>
      </c>
      <c r="F388" s="44">
        <v>4.68</v>
      </c>
      <c r="G388" s="44">
        <v>4.68</v>
      </c>
      <c r="H388" s="44">
        <v>4.68</v>
      </c>
      <c r="I388" s="44">
        <v>4.68</v>
      </c>
      <c r="J388" s="44">
        <v>4.68</v>
      </c>
      <c r="K388" s="44">
        <v>4.68</v>
      </c>
      <c r="L388" s="44">
        <v>4.68</v>
      </c>
      <c r="M388" s="44">
        <v>4.68</v>
      </c>
      <c r="N388" s="44">
        <v>4.68</v>
      </c>
      <c r="O388" s="44">
        <v>4.68</v>
      </c>
      <c r="P388" s="44">
        <v>4.68</v>
      </c>
      <c r="Q388" s="44">
        <v>4.68</v>
      </c>
      <c r="R388" s="44">
        <v>4.68</v>
      </c>
      <c r="S388" s="44">
        <v>4.68</v>
      </c>
      <c r="T388" s="44">
        <v>4.68</v>
      </c>
      <c r="U388" s="44">
        <v>4.68</v>
      </c>
      <c r="V388" s="44">
        <v>4.68</v>
      </c>
      <c r="W388" s="44">
        <v>4.68</v>
      </c>
      <c r="X388" s="44">
        <v>4.68</v>
      </c>
      <c r="Y388" s="44">
        <v>4.68</v>
      </c>
      <c r="Z388" s="44">
        <v>4.68</v>
      </c>
      <c r="AA388" s="44">
        <v>4.68</v>
      </c>
    </row>
    <row r="389" spans="1:27" ht="12.75" hidden="1" customHeight="1" outlineLevel="1" x14ac:dyDescent="0.2">
      <c r="A389" s="89" t="s">
        <v>1822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collapsed="1" x14ac:dyDescent="0.2">
      <c r="A390" s="88" t="s">
        <v>1823</v>
      </c>
      <c r="B390" s="28" t="str">
        <f>"16"&amp;"."&amp;$B$776&amp;"."&amp;$B$777</f>
        <v>16.09.2023</v>
      </c>
      <c r="C390" s="80" t="s">
        <v>76</v>
      </c>
      <c r="D390" s="81">
        <f>ROUND(((D391+D392+D394+D393)/1000),5)</f>
        <v>3.7989600000000001</v>
      </c>
      <c r="E390" s="81">
        <f>ROUND(((E391+E392+E394+E393)/1000),5)</f>
        <v>3.6421399999999999</v>
      </c>
      <c r="F390" s="81">
        <f>ROUND(((F391+F392+F394+F393)/1000),5)</f>
        <v>3.5702699999999998</v>
      </c>
      <c r="G390" s="81">
        <f t="shared" ref="G390:AA390" si="225">ROUND(((G391+G392+G394+G393)/1000),5)</f>
        <v>3.5492499999999998</v>
      </c>
      <c r="H390" s="81">
        <f t="shared" si="225"/>
        <v>3.5954799999999998</v>
      </c>
      <c r="I390" s="81">
        <f t="shared" si="225"/>
        <v>3.6513300000000002</v>
      </c>
      <c r="J390" s="81">
        <f t="shared" si="225"/>
        <v>3.6715900000000001</v>
      </c>
      <c r="K390" s="81">
        <f t="shared" si="225"/>
        <v>3.8273199999999998</v>
      </c>
      <c r="L390" s="81">
        <f t="shared" si="225"/>
        <v>4.1314500000000001</v>
      </c>
      <c r="M390" s="81">
        <f t="shared" si="225"/>
        <v>4.2988400000000002</v>
      </c>
      <c r="N390" s="81">
        <f t="shared" si="225"/>
        <v>4.3409399999999998</v>
      </c>
      <c r="O390" s="81">
        <f t="shared" si="225"/>
        <v>4.34354</v>
      </c>
      <c r="P390" s="81">
        <f t="shared" si="225"/>
        <v>4.3365499999999999</v>
      </c>
      <c r="Q390" s="81">
        <f t="shared" si="225"/>
        <v>4.3304200000000002</v>
      </c>
      <c r="R390" s="81">
        <f t="shared" si="225"/>
        <v>4.33155</v>
      </c>
      <c r="S390" s="81">
        <f t="shared" si="225"/>
        <v>4.3280399999999997</v>
      </c>
      <c r="T390" s="81">
        <f t="shared" si="225"/>
        <v>4.3275300000000003</v>
      </c>
      <c r="U390" s="81">
        <f t="shared" si="225"/>
        <v>4.3174799999999998</v>
      </c>
      <c r="V390" s="81">
        <f t="shared" si="225"/>
        <v>4.3978799999999998</v>
      </c>
      <c r="W390" s="81">
        <f t="shared" si="225"/>
        <v>4.5455300000000003</v>
      </c>
      <c r="X390" s="81">
        <f t="shared" si="225"/>
        <v>4.70723</v>
      </c>
      <c r="Y390" s="81">
        <f t="shared" si="225"/>
        <v>4.3777100000000004</v>
      </c>
      <c r="Z390" s="81">
        <f t="shared" si="225"/>
        <v>4.0208500000000003</v>
      </c>
      <c r="AA390" s="81">
        <f t="shared" si="225"/>
        <v>3.8885800000000001</v>
      </c>
    </row>
    <row r="391" spans="1:27" ht="12.75" hidden="1" customHeight="1" outlineLevel="1" x14ac:dyDescent="0.2">
      <c r="A391" s="89" t="s">
        <v>1824</v>
      </c>
      <c r="B391" s="63" t="s">
        <v>230</v>
      </c>
      <c r="C391" s="43" t="s">
        <v>79</v>
      </c>
      <c r="D391" s="44">
        <v>1461.16</v>
      </c>
      <c r="E391" s="44">
        <v>1304.3399999999999</v>
      </c>
      <c r="F391" s="44">
        <v>1232.47</v>
      </c>
      <c r="G391" s="44">
        <v>1211.45</v>
      </c>
      <c r="H391" s="44">
        <v>1257.68</v>
      </c>
      <c r="I391" s="44">
        <v>1313.53</v>
      </c>
      <c r="J391" s="44">
        <v>1333.79</v>
      </c>
      <c r="K391" s="44">
        <v>1489.52</v>
      </c>
      <c r="L391" s="44">
        <v>1793.65</v>
      </c>
      <c r="M391" s="44">
        <v>1961.04</v>
      </c>
      <c r="N391" s="44">
        <v>2003.14</v>
      </c>
      <c r="O391" s="44">
        <v>2005.74</v>
      </c>
      <c r="P391" s="44">
        <v>1998.75</v>
      </c>
      <c r="Q391" s="44">
        <v>1992.62</v>
      </c>
      <c r="R391" s="44">
        <v>1993.75</v>
      </c>
      <c r="S391" s="44">
        <v>1990.24</v>
      </c>
      <c r="T391" s="44">
        <v>1989.73</v>
      </c>
      <c r="U391" s="44">
        <v>1979.68</v>
      </c>
      <c r="V391" s="44">
        <v>2060.08</v>
      </c>
      <c r="W391" s="44">
        <v>2207.73</v>
      </c>
      <c r="X391" s="44">
        <v>2369.4299999999998</v>
      </c>
      <c r="Y391" s="44">
        <v>2039.91</v>
      </c>
      <c r="Z391" s="44">
        <v>1683.05</v>
      </c>
      <c r="AA391" s="44">
        <v>1550.78</v>
      </c>
    </row>
    <row r="392" spans="1:27" ht="12.75" hidden="1" customHeight="1" outlineLevel="1" x14ac:dyDescent="0.2">
      <c r="A392" s="89" t="s">
        <v>1825</v>
      </c>
      <c r="B392" s="63" t="s">
        <v>90</v>
      </c>
      <c r="C392" s="43" t="s">
        <v>79</v>
      </c>
      <c r="D392" s="44">
        <f>$D$317</f>
        <v>2222.89</v>
      </c>
      <c r="E392" s="44">
        <f t="shared" ref="E392:AA392" si="226">$D$317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2">
      <c r="A393" s="89" t="s">
        <v>1826</v>
      </c>
      <c r="B393" s="63" t="s">
        <v>83</v>
      </c>
      <c r="C393" s="43" t="s">
        <v>79</v>
      </c>
      <c r="D393" s="44">
        <v>4.68</v>
      </c>
      <c r="E393" s="44">
        <v>4.68</v>
      </c>
      <c r="F393" s="44">
        <v>4.68</v>
      </c>
      <c r="G393" s="44">
        <v>4.68</v>
      </c>
      <c r="H393" s="44">
        <v>4.68</v>
      </c>
      <c r="I393" s="44">
        <v>4.68</v>
      </c>
      <c r="J393" s="44">
        <v>4.68</v>
      </c>
      <c r="K393" s="44">
        <v>4.68</v>
      </c>
      <c r="L393" s="44">
        <v>4.68</v>
      </c>
      <c r="M393" s="44">
        <v>4.68</v>
      </c>
      <c r="N393" s="44">
        <v>4.68</v>
      </c>
      <c r="O393" s="44">
        <v>4.68</v>
      </c>
      <c r="P393" s="44">
        <v>4.68</v>
      </c>
      <c r="Q393" s="44">
        <v>4.68</v>
      </c>
      <c r="R393" s="44">
        <v>4.68</v>
      </c>
      <c r="S393" s="44">
        <v>4.68</v>
      </c>
      <c r="T393" s="44">
        <v>4.68</v>
      </c>
      <c r="U393" s="44">
        <v>4.68</v>
      </c>
      <c r="V393" s="44">
        <v>4.68</v>
      </c>
      <c r="W393" s="44">
        <v>4.68</v>
      </c>
      <c r="X393" s="44">
        <v>4.68</v>
      </c>
      <c r="Y393" s="44">
        <v>4.68</v>
      </c>
      <c r="Z393" s="44">
        <v>4.68</v>
      </c>
      <c r="AA393" s="44">
        <v>4.68</v>
      </c>
    </row>
    <row r="394" spans="1:27" ht="12.75" hidden="1" customHeight="1" outlineLevel="1" x14ac:dyDescent="0.2">
      <c r="A394" s="89" t="s">
        <v>1827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collapsed="1" x14ac:dyDescent="0.2">
      <c r="A395" s="88" t="s">
        <v>1828</v>
      </c>
      <c r="B395" s="28" t="str">
        <f>"17"&amp;"."&amp;$B$776&amp;"."&amp;$B$777</f>
        <v>17.09.2023</v>
      </c>
      <c r="C395" s="80" t="s">
        <v>76</v>
      </c>
      <c r="D395" s="81">
        <f>ROUND(((D396+D397+D399+D398)/1000),5)</f>
        <v>3.77372</v>
      </c>
      <c r="E395" s="81">
        <f>ROUND(((E396+E397+E399+E398)/1000),5)</f>
        <v>3.6233300000000002</v>
      </c>
      <c r="F395" s="81">
        <f>ROUND(((F396+F397+F399+F398)/1000),5)</f>
        <v>3.5518700000000001</v>
      </c>
      <c r="G395" s="81">
        <f t="shared" ref="G395:AA395" si="228">ROUND(((G396+G397+G399+G398)/1000),5)</f>
        <v>3.5424600000000002</v>
      </c>
      <c r="H395" s="81">
        <f t="shared" si="228"/>
        <v>3.55301</v>
      </c>
      <c r="I395" s="81">
        <f t="shared" si="228"/>
        <v>3.5802700000000001</v>
      </c>
      <c r="J395" s="81">
        <f t="shared" si="228"/>
        <v>3.5471900000000001</v>
      </c>
      <c r="K395" s="81">
        <f t="shared" si="228"/>
        <v>3.7167699999999999</v>
      </c>
      <c r="L395" s="81">
        <f t="shared" si="228"/>
        <v>3.8969499999999999</v>
      </c>
      <c r="M395" s="81">
        <f t="shared" si="228"/>
        <v>4.0370499999999998</v>
      </c>
      <c r="N395" s="81">
        <f t="shared" si="228"/>
        <v>4.0841700000000003</v>
      </c>
      <c r="O395" s="81">
        <f t="shared" si="228"/>
        <v>4.0959199999999996</v>
      </c>
      <c r="P395" s="81">
        <f t="shared" si="228"/>
        <v>4.0883700000000003</v>
      </c>
      <c r="Q395" s="81">
        <f t="shared" si="228"/>
        <v>4.08005</v>
      </c>
      <c r="R395" s="81">
        <f t="shared" si="228"/>
        <v>4.0888600000000004</v>
      </c>
      <c r="S395" s="81">
        <f t="shared" si="228"/>
        <v>4.0972400000000002</v>
      </c>
      <c r="T395" s="81">
        <f t="shared" si="228"/>
        <v>4.1382599999999998</v>
      </c>
      <c r="U395" s="81">
        <f t="shared" si="228"/>
        <v>4.1901900000000003</v>
      </c>
      <c r="V395" s="81">
        <f t="shared" si="228"/>
        <v>4.3500399999999999</v>
      </c>
      <c r="W395" s="81">
        <f t="shared" si="228"/>
        <v>4.4399499999999996</v>
      </c>
      <c r="X395" s="81">
        <f t="shared" si="228"/>
        <v>4.7017499999999997</v>
      </c>
      <c r="Y395" s="81">
        <f t="shared" si="228"/>
        <v>4.37927</v>
      </c>
      <c r="Z395" s="81">
        <f t="shared" si="228"/>
        <v>3.97139</v>
      </c>
      <c r="AA395" s="81">
        <f t="shared" si="228"/>
        <v>3.7758600000000002</v>
      </c>
    </row>
    <row r="396" spans="1:27" ht="12.75" hidden="1" customHeight="1" outlineLevel="1" x14ac:dyDescent="0.2">
      <c r="A396" s="89" t="s">
        <v>1829</v>
      </c>
      <c r="B396" s="63" t="s">
        <v>230</v>
      </c>
      <c r="C396" s="43" t="s">
        <v>79</v>
      </c>
      <c r="D396" s="44">
        <v>1435.92</v>
      </c>
      <c r="E396" s="44">
        <v>1285.53</v>
      </c>
      <c r="F396" s="44">
        <v>1214.07</v>
      </c>
      <c r="G396" s="44">
        <v>1204.6600000000001</v>
      </c>
      <c r="H396" s="44">
        <v>1215.21</v>
      </c>
      <c r="I396" s="44">
        <v>1242.47</v>
      </c>
      <c r="J396" s="44">
        <v>1209.3900000000001</v>
      </c>
      <c r="K396" s="44">
        <v>1378.97</v>
      </c>
      <c r="L396" s="44">
        <v>1559.15</v>
      </c>
      <c r="M396" s="44">
        <v>1699.25</v>
      </c>
      <c r="N396" s="44">
        <v>1746.37</v>
      </c>
      <c r="O396" s="44">
        <v>1758.12</v>
      </c>
      <c r="P396" s="44">
        <v>1750.57</v>
      </c>
      <c r="Q396" s="44">
        <v>1742.25</v>
      </c>
      <c r="R396" s="44">
        <v>1751.06</v>
      </c>
      <c r="S396" s="44">
        <v>1759.44</v>
      </c>
      <c r="T396" s="44">
        <v>1800.46</v>
      </c>
      <c r="U396" s="44">
        <v>1852.39</v>
      </c>
      <c r="V396" s="44">
        <v>2012.24</v>
      </c>
      <c r="W396" s="44">
        <v>2102.15</v>
      </c>
      <c r="X396" s="44">
        <v>2363.9499999999998</v>
      </c>
      <c r="Y396" s="44">
        <v>2041.47</v>
      </c>
      <c r="Z396" s="44">
        <v>1633.59</v>
      </c>
      <c r="AA396" s="44">
        <v>1438.06</v>
      </c>
    </row>
    <row r="397" spans="1:27" ht="12.75" hidden="1" customHeight="1" outlineLevel="1" x14ac:dyDescent="0.2">
      <c r="A397" s="89" t="s">
        <v>1830</v>
      </c>
      <c r="B397" s="63" t="s">
        <v>90</v>
      </c>
      <c r="C397" s="43" t="s">
        <v>79</v>
      </c>
      <c r="D397" s="44">
        <f>$D$317</f>
        <v>2222.89</v>
      </c>
      <c r="E397" s="44">
        <f t="shared" ref="E397:AA397" si="229">$D$317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2">
      <c r="A398" s="89" t="s">
        <v>1831</v>
      </c>
      <c r="B398" s="63" t="s">
        <v>83</v>
      </c>
      <c r="C398" s="43" t="s">
        <v>79</v>
      </c>
      <c r="D398" s="44">
        <v>4.68</v>
      </c>
      <c r="E398" s="44">
        <v>4.68</v>
      </c>
      <c r="F398" s="44">
        <v>4.68</v>
      </c>
      <c r="G398" s="44">
        <v>4.68</v>
      </c>
      <c r="H398" s="44">
        <v>4.68</v>
      </c>
      <c r="I398" s="44">
        <v>4.68</v>
      </c>
      <c r="J398" s="44">
        <v>4.68</v>
      </c>
      <c r="K398" s="44">
        <v>4.68</v>
      </c>
      <c r="L398" s="44">
        <v>4.68</v>
      </c>
      <c r="M398" s="44">
        <v>4.68</v>
      </c>
      <c r="N398" s="44">
        <v>4.68</v>
      </c>
      <c r="O398" s="44">
        <v>4.68</v>
      </c>
      <c r="P398" s="44">
        <v>4.68</v>
      </c>
      <c r="Q398" s="44">
        <v>4.68</v>
      </c>
      <c r="R398" s="44">
        <v>4.68</v>
      </c>
      <c r="S398" s="44">
        <v>4.68</v>
      </c>
      <c r="T398" s="44">
        <v>4.68</v>
      </c>
      <c r="U398" s="44">
        <v>4.68</v>
      </c>
      <c r="V398" s="44">
        <v>4.68</v>
      </c>
      <c r="W398" s="44">
        <v>4.68</v>
      </c>
      <c r="X398" s="44">
        <v>4.68</v>
      </c>
      <c r="Y398" s="44">
        <v>4.68</v>
      </c>
      <c r="Z398" s="44">
        <v>4.68</v>
      </c>
      <c r="AA398" s="44">
        <v>4.68</v>
      </c>
    </row>
    <row r="399" spans="1:27" ht="12.75" hidden="1" customHeight="1" outlineLevel="1" x14ac:dyDescent="0.2">
      <c r="A399" s="89" t="s">
        <v>1832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collapsed="1" x14ac:dyDescent="0.2">
      <c r="A400" s="88" t="s">
        <v>1833</v>
      </c>
      <c r="B400" s="28" t="str">
        <f>"18"&amp;"."&amp;$B$776&amp;"."&amp;$B$777</f>
        <v>18.09.2023</v>
      </c>
      <c r="C400" s="80" t="s">
        <v>76</v>
      </c>
      <c r="D400" s="81">
        <f>ROUND(((D401+D402+D404+D403)/1000),5)</f>
        <v>3.6108600000000002</v>
      </c>
      <c r="E400" s="81">
        <f>ROUND(((E401+E402+E404+E403)/1000),5)</f>
        <v>3.55375</v>
      </c>
      <c r="F400" s="81">
        <f>ROUND(((F401+F402+F404+F403)/1000),5)</f>
        <v>3.4833699999999999</v>
      </c>
      <c r="G400" s="81">
        <f t="shared" ref="G400:AA400" si="231">ROUND(((G401+G402+G404+G403)/1000),5)</f>
        <v>3.4759099999999998</v>
      </c>
      <c r="H400" s="81">
        <f t="shared" si="231"/>
        <v>3.57308</v>
      </c>
      <c r="I400" s="81">
        <f t="shared" si="231"/>
        <v>3.7222400000000002</v>
      </c>
      <c r="J400" s="81">
        <f t="shared" si="231"/>
        <v>3.8253200000000001</v>
      </c>
      <c r="K400" s="81">
        <f t="shared" si="231"/>
        <v>4.0577300000000003</v>
      </c>
      <c r="L400" s="81">
        <f t="shared" si="231"/>
        <v>4.29115</v>
      </c>
      <c r="M400" s="81">
        <f t="shared" si="231"/>
        <v>4.4470099999999997</v>
      </c>
      <c r="N400" s="81">
        <f t="shared" si="231"/>
        <v>4.5248200000000001</v>
      </c>
      <c r="O400" s="81">
        <f t="shared" si="231"/>
        <v>4.5028499999999996</v>
      </c>
      <c r="P400" s="81">
        <f t="shared" si="231"/>
        <v>4.4564000000000004</v>
      </c>
      <c r="Q400" s="81">
        <f t="shared" si="231"/>
        <v>4.5439299999999996</v>
      </c>
      <c r="R400" s="81">
        <f t="shared" si="231"/>
        <v>4.3974900000000003</v>
      </c>
      <c r="S400" s="81">
        <f t="shared" si="231"/>
        <v>4.3945699999999999</v>
      </c>
      <c r="T400" s="81">
        <f t="shared" si="231"/>
        <v>4.3674600000000003</v>
      </c>
      <c r="U400" s="81">
        <f t="shared" si="231"/>
        <v>4.3407200000000001</v>
      </c>
      <c r="V400" s="81">
        <f t="shared" si="231"/>
        <v>4.4024099999999997</v>
      </c>
      <c r="W400" s="81">
        <f t="shared" si="231"/>
        <v>4.5265199999999997</v>
      </c>
      <c r="X400" s="81">
        <f t="shared" si="231"/>
        <v>4.4840400000000002</v>
      </c>
      <c r="Y400" s="81">
        <f t="shared" si="231"/>
        <v>4.3050300000000004</v>
      </c>
      <c r="Z400" s="81">
        <f t="shared" si="231"/>
        <v>3.98414</v>
      </c>
      <c r="AA400" s="81">
        <f t="shared" si="231"/>
        <v>3.8312900000000001</v>
      </c>
    </row>
    <row r="401" spans="1:27" ht="12.75" hidden="1" customHeight="1" outlineLevel="1" x14ac:dyDescent="0.2">
      <c r="A401" s="89" t="s">
        <v>1834</v>
      </c>
      <c r="B401" s="63" t="s">
        <v>230</v>
      </c>
      <c r="C401" s="43" t="s">
        <v>79</v>
      </c>
      <c r="D401" s="44">
        <v>1273.06</v>
      </c>
      <c r="E401" s="44">
        <v>1215.95</v>
      </c>
      <c r="F401" s="44">
        <v>1145.57</v>
      </c>
      <c r="G401" s="44">
        <v>1138.1099999999999</v>
      </c>
      <c r="H401" s="44">
        <v>1235.28</v>
      </c>
      <c r="I401" s="44">
        <v>1384.44</v>
      </c>
      <c r="J401" s="44">
        <v>1487.52</v>
      </c>
      <c r="K401" s="44">
        <v>1719.93</v>
      </c>
      <c r="L401" s="44">
        <v>1953.35</v>
      </c>
      <c r="M401" s="44">
        <v>2109.21</v>
      </c>
      <c r="N401" s="44">
        <v>2187.02</v>
      </c>
      <c r="O401" s="44">
        <v>2165.0500000000002</v>
      </c>
      <c r="P401" s="44">
        <v>2118.6</v>
      </c>
      <c r="Q401" s="44">
        <v>2206.13</v>
      </c>
      <c r="R401" s="44">
        <v>2059.69</v>
      </c>
      <c r="S401" s="44">
        <v>2056.77</v>
      </c>
      <c r="T401" s="44">
        <v>2029.66</v>
      </c>
      <c r="U401" s="44">
        <v>2002.92</v>
      </c>
      <c r="V401" s="44">
        <v>2064.61</v>
      </c>
      <c r="W401" s="44">
        <v>2188.7199999999998</v>
      </c>
      <c r="X401" s="44">
        <v>2146.2399999999998</v>
      </c>
      <c r="Y401" s="44">
        <v>1967.23</v>
      </c>
      <c r="Z401" s="44">
        <v>1646.34</v>
      </c>
      <c r="AA401" s="44">
        <v>1493.49</v>
      </c>
    </row>
    <row r="402" spans="1:27" ht="12.75" hidden="1" customHeight="1" outlineLevel="1" x14ac:dyDescent="0.2">
      <c r="A402" s="89" t="s">
        <v>1835</v>
      </c>
      <c r="B402" s="63" t="s">
        <v>90</v>
      </c>
      <c r="C402" s="43" t="s">
        <v>79</v>
      </c>
      <c r="D402" s="44">
        <f>$D$317</f>
        <v>2222.89</v>
      </c>
      <c r="E402" s="44">
        <f t="shared" ref="E402:AA402" si="232">$D$317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2">
      <c r="A403" s="89" t="s">
        <v>1836</v>
      </c>
      <c r="B403" s="63" t="s">
        <v>83</v>
      </c>
      <c r="C403" s="43" t="s">
        <v>79</v>
      </c>
      <c r="D403" s="44">
        <v>4.68</v>
      </c>
      <c r="E403" s="44">
        <v>4.68</v>
      </c>
      <c r="F403" s="44">
        <v>4.68</v>
      </c>
      <c r="G403" s="44">
        <v>4.68</v>
      </c>
      <c r="H403" s="44">
        <v>4.68</v>
      </c>
      <c r="I403" s="44">
        <v>4.68</v>
      </c>
      <c r="J403" s="44">
        <v>4.68</v>
      </c>
      <c r="K403" s="44">
        <v>4.68</v>
      </c>
      <c r="L403" s="44">
        <v>4.68</v>
      </c>
      <c r="M403" s="44">
        <v>4.68</v>
      </c>
      <c r="N403" s="44">
        <v>4.68</v>
      </c>
      <c r="O403" s="44">
        <v>4.68</v>
      </c>
      <c r="P403" s="44">
        <v>4.68</v>
      </c>
      <c r="Q403" s="44">
        <v>4.68</v>
      </c>
      <c r="R403" s="44">
        <v>4.68</v>
      </c>
      <c r="S403" s="44">
        <v>4.68</v>
      </c>
      <c r="T403" s="44">
        <v>4.68</v>
      </c>
      <c r="U403" s="44">
        <v>4.68</v>
      </c>
      <c r="V403" s="44">
        <v>4.68</v>
      </c>
      <c r="W403" s="44">
        <v>4.68</v>
      </c>
      <c r="X403" s="44">
        <v>4.68</v>
      </c>
      <c r="Y403" s="44">
        <v>4.68</v>
      </c>
      <c r="Z403" s="44">
        <v>4.68</v>
      </c>
      <c r="AA403" s="44">
        <v>4.68</v>
      </c>
    </row>
    <row r="404" spans="1:27" ht="12.75" hidden="1" customHeight="1" outlineLevel="1" x14ac:dyDescent="0.2">
      <c r="A404" s="89" t="s">
        <v>1837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collapsed="1" x14ac:dyDescent="0.2">
      <c r="A405" s="88" t="s">
        <v>1838</v>
      </c>
      <c r="B405" s="28" t="str">
        <f>"19"&amp;"."&amp;$B$776&amp;"."&amp;$B$777</f>
        <v>19.09.2023</v>
      </c>
      <c r="C405" s="80" t="s">
        <v>76</v>
      </c>
      <c r="D405" s="81">
        <f>ROUND(((D406+D407+D409+D408)/1000),5)</f>
        <v>3.5985499999999999</v>
      </c>
      <c r="E405" s="81">
        <f>ROUND(((E406+E407+E409+E408)/1000),5)</f>
        <v>3.5510000000000002</v>
      </c>
      <c r="F405" s="81">
        <f>ROUND(((F406+F407+F409+F408)/1000),5)</f>
        <v>3.4835400000000001</v>
      </c>
      <c r="G405" s="81">
        <f t="shared" ref="G405:AA405" si="234">ROUND(((G406+G407+G409+G408)/1000),5)</f>
        <v>3.47879</v>
      </c>
      <c r="H405" s="81">
        <f t="shared" si="234"/>
        <v>3.5576599999999998</v>
      </c>
      <c r="I405" s="81">
        <f t="shared" si="234"/>
        <v>3.6966600000000001</v>
      </c>
      <c r="J405" s="81">
        <f t="shared" si="234"/>
        <v>3.8353000000000002</v>
      </c>
      <c r="K405" s="81">
        <f t="shared" si="234"/>
        <v>4.07125</v>
      </c>
      <c r="L405" s="81">
        <f t="shared" si="234"/>
        <v>4.3735099999999996</v>
      </c>
      <c r="M405" s="81">
        <f t="shared" si="234"/>
        <v>4.6807100000000004</v>
      </c>
      <c r="N405" s="81">
        <f t="shared" si="234"/>
        <v>4.70242</v>
      </c>
      <c r="O405" s="81">
        <f t="shared" si="234"/>
        <v>4.68492</v>
      </c>
      <c r="P405" s="81">
        <f t="shared" si="234"/>
        <v>4.6624400000000001</v>
      </c>
      <c r="Q405" s="81">
        <f t="shared" si="234"/>
        <v>4.6795900000000001</v>
      </c>
      <c r="R405" s="81">
        <f t="shared" si="234"/>
        <v>4.4004099999999999</v>
      </c>
      <c r="S405" s="81">
        <f t="shared" si="234"/>
        <v>4.40259</v>
      </c>
      <c r="T405" s="81">
        <f t="shared" si="234"/>
        <v>4.3772099999999998</v>
      </c>
      <c r="U405" s="81">
        <f t="shared" si="234"/>
        <v>4.3443500000000004</v>
      </c>
      <c r="V405" s="81">
        <f t="shared" si="234"/>
        <v>4.4028499999999999</v>
      </c>
      <c r="W405" s="81">
        <f t="shared" si="234"/>
        <v>4.5069400000000002</v>
      </c>
      <c r="X405" s="81">
        <f t="shared" si="234"/>
        <v>4.5006300000000001</v>
      </c>
      <c r="Y405" s="81">
        <f t="shared" si="234"/>
        <v>4.4028099999999997</v>
      </c>
      <c r="Z405" s="81">
        <f t="shared" si="234"/>
        <v>4.0364800000000001</v>
      </c>
      <c r="AA405" s="81">
        <f t="shared" si="234"/>
        <v>3.8006199999999999</v>
      </c>
    </row>
    <row r="406" spans="1:27" ht="12.75" hidden="1" customHeight="1" outlineLevel="1" x14ac:dyDescent="0.2">
      <c r="A406" s="89" t="s">
        <v>1839</v>
      </c>
      <c r="B406" s="63" t="s">
        <v>230</v>
      </c>
      <c r="C406" s="43" t="s">
        <v>79</v>
      </c>
      <c r="D406" s="44">
        <v>1260.75</v>
      </c>
      <c r="E406" s="44">
        <v>1213.2</v>
      </c>
      <c r="F406" s="44">
        <v>1145.74</v>
      </c>
      <c r="G406" s="44">
        <v>1140.99</v>
      </c>
      <c r="H406" s="44">
        <v>1219.8599999999999</v>
      </c>
      <c r="I406" s="44">
        <v>1358.86</v>
      </c>
      <c r="J406" s="44">
        <v>1497.5</v>
      </c>
      <c r="K406" s="44">
        <v>1733.45</v>
      </c>
      <c r="L406" s="44">
        <v>2035.71</v>
      </c>
      <c r="M406" s="44">
        <v>2342.91</v>
      </c>
      <c r="N406" s="44">
        <v>2364.62</v>
      </c>
      <c r="O406" s="44">
        <v>2347.12</v>
      </c>
      <c r="P406" s="44">
        <v>2324.64</v>
      </c>
      <c r="Q406" s="44">
        <v>2341.79</v>
      </c>
      <c r="R406" s="44">
        <v>2062.61</v>
      </c>
      <c r="S406" s="44">
        <v>2064.79</v>
      </c>
      <c r="T406" s="44">
        <v>2039.41</v>
      </c>
      <c r="U406" s="44">
        <v>2006.55</v>
      </c>
      <c r="V406" s="44">
        <v>2065.0500000000002</v>
      </c>
      <c r="W406" s="44">
        <v>2169.14</v>
      </c>
      <c r="X406" s="44">
        <v>2162.83</v>
      </c>
      <c r="Y406" s="44">
        <v>2065.0100000000002</v>
      </c>
      <c r="Z406" s="44">
        <v>1698.68</v>
      </c>
      <c r="AA406" s="44">
        <v>1462.82</v>
      </c>
    </row>
    <row r="407" spans="1:27" ht="12.75" hidden="1" customHeight="1" outlineLevel="1" x14ac:dyDescent="0.2">
      <c r="A407" s="89" t="s">
        <v>1840</v>
      </c>
      <c r="B407" s="63" t="s">
        <v>90</v>
      </c>
      <c r="C407" s="43" t="s">
        <v>79</v>
      </c>
      <c r="D407" s="44">
        <f>$D$317</f>
        <v>2222.89</v>
      </c>
      <c r="E407" s="44">
        <f t="shared" ref="E407:AA407" si="235">$D$317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2">
      <c r="A408" s="89" t="s">
        <v>1841</v>
      </c>
      <c r="B408" s="63" t="s">
        <v>83</v>
      </c>
      <c r="C408" s="43" t="s">
        <v>79</v>
      </c>
      <c r="D408" s="101">
        <v>4.68</v>
      </c>
      <c r="E408" s="101">
        <v>4.68</v>
      </c>
      <c r="F408" s="101">
        <v>4.68</v>
      </c>
      <c r="G408" s="101">
        <v>4.68</v>
      </c>
      <c r="H408" s="101">
        <v>4.68</v>
      </c>
      <c r="I408" s="101">
        <v>4.68</v>
      </c>
      <c r="J408" s="101">
        <v>4.68</v>
      </c>
      <c r="K408" s="101">
        <v>4.68</v>
      </c>
      <c r="L408" s="101">
        <v>4.68</v>
      </c>
      <c r="M408" s="101">
        <v>4.68</v>
      </c>
      <c r="N408" s="101">
        <v>4.68</v>
      </c>
      <c r="O408" s="101">
        <v>4.68</v>
      </c>
      <c r="P408" s="101">
        <v>4.68</v>
      </c>
      <c r="Q408" s="101">
        <v>4.68</v>
      </c>
      <c r="R408" s="101">
        <v>4.68</v>
      </c>
      <c r="S408" s="101">
        <v>4.68</v>
      </c>
      <c r="T408" s="101">
        <v>4.68</v>
      </c>
      <c r="U408" s="101">
        <v>4.68</v>
      </c>
      <c r="V408" s="101">
        <v>4.68</v>
      </c>
      <c r="W408" s="101">
        <v>4.68</v>
      </c>
      <c r="X408" s="101">
        <v>4.68</v>
      </c>
      <c r="Y408" s="101">
        <v>4.68</v>
      </c>
      <c r="Z408" s="101">
        <v>4.68</v>
      </c>
      <c r="AA408" s="101">
        <v>4.68</v>
      </c>
    </row>
    <row r="409" spans="1:27" ht="12.75" hidden="1" customHeight="1" outlineLevel="1" x14ac:dyDescent="0.2">
      <c r="A409" s="89" t="s">
        <v>1842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collapsed="1" x14ac:dyDescent="0.2">
      <c r="A410" s="88" t="s">
        <v>1843</v>
      </c>
      <c r="B410" s="28" t="str">
        <f>"20"&amp;"."&amp;$B$776&amp;"."&amp;$B$777</f>
        <v>20.09.2023</v>
      </c>
      <c r="C410" s="80" t="s">
        <v>76</v>
      </c>
      <c r="D410" s="81">
        <f>ROUND(((D411+D412+D414+D413)/1000),5)</f>
        <v>3.6059299999999999</v>
      </c>
      <c r="E410" s="81">
        <f>ROUND(((E411+E412+E414+E413)/1000),5)</f>
        <v>3.48611</v>
      </c>
      <c r="F410" s="81">
        <f>ROUND(((F411+F412+F414+F413)/1000),5)</f>
        <v>3.43499</v>
      </c>
      <c r="G410" s="81">
        <f t="shared" ref="G410:AA410" si="237">ROUND(((G411+G412+G414+G413)/1000),5)</f>
        <v>3.42123</v>
      </c>
      <c r="H410" s="81">
        <f t="shared" si="237"/>
        <v>3.4922499999999999</v>
      </c>
      <c r="I410" s="81">
        <f t="shared" si="237"/>
        <v>3.6446299999999998</v>
      </c>
      <c r="J410" s="81">
        <f t="shared" si="237"/>
        <v>3.8261400000000001</v>
      </c>
      <c r="K410" s="81">
        <f t="shared" si="237"/>
        <v>4.0483200000000004</v>
      </c>
      <c r="L410" s="81">
        <f t="shared" si="237"/>
        <v>4.3187899999999999</v>
      </c>
      <c r="M410" s="81">
        <f t="shared" si="237"/>
        <v>4.8917299999999999</v>
      </c>
      <c r="N410" s="81">
        <f t="shared" si="237"/>
        <v>4.9313799999999999</v>
      </c>
      <c r="O410" s="81">
        <f t="shared" si="237"/>
        <v>4.8940000000000001</v>
      </c>
      <c r="P410" s="81">
        <f t="shared" si="237"/>
        <v>4.7497100000000003</v>
      </c>
      <c r="Q410" s="81">
        <f t="shared" si="237"/>
        <v>4.8933600000000004</v>
      </c>
      <c r="R410" s="81">
        <f t="shared" si="237"/>
        <v>4.40482</v>
      </c>
      <c r="S410" s="81">
        <f t="shared" si="237"/>
        <v>4.4033199999999999</v>
      </c>
      <c r="T410" s="81">
        <f t="shared" si="237"/>
        <v>4.3901399999999997</v>
      </c>
      <c r="U410" s="81">
        <f t="shared" si="237"/>
        <v>4.3701499999999998</v>
      </c>
      <c r="V410" s="81">
        <f t="shared" si="237"/>
        <v>4.4100099999999998</v>
      </c>
      <c r="W410" s="81">
        <f t="shared" si="237"/>
        <v>4.4996400000000003</v>
      </c>
      <c r="X410" s="81">
        <f t="shared" si="237"/>
        <v>4.6445299999999996</v>
      </c>
      <c r="Y410" s="81">
        <f t="shared" si="237"/>
        <v>4.3837999999999999</v>
      </c>
      <c r="Z410" s="81">
        <f t="shared" si="237"/>
        <v>4.0668199999999999</v>
      </c>
      <c r="AA410" s="81">
        <f t="shared" si="237"/>
        <v>3.77738</v>
      </c>
    </row>
    <row r="411" spans="1:27" ht="12.75" hidden="1" customHeight="1" outlineLevel="1" x14ac:dyDescent="0.2">
      <c r="A411" s="89" t="s">
        <v>1844</v>
      </c>
      <c r="B411" s="63" t="s">
        <v>230</v>
      </c>
      <c r="C411" s="43" t="s">
        <v>79</v>
      </c>
      <c r="D411" s="44">
        <v>1268.1300000000001</v>
      </c>
      <c r="E411" s="44">
        <v>1148.31</v>
      </c>
      <c r="F411" s="44">
        <v>1097.19</v>
      </c>
      <c r="G411" s="44">
        <v>1083.43</v>
      </c>
      <c r="H411" s="44">
        <v>1154.45</v>
      </c>
      <c r="I411" s="44">
        <v>1306.83</v>
      </c>
      <c r="J411" s="44">
        <v>1488.34</v>
      </c>
      <c r="K411" s="44">
        <v>1710.52</v>
      </c>
      <c r="L411" s="44">
        <v>1980.99</v>
      </c>
      <c r="M411" s="44">
        <v>2553.9299999999998</v>
      </c>
      <c r="N411" s="44">
        <v>2593.58</v>
      </c>
      <c r="O411" s="44">
        <v>2556.1999999999998</v>
      </c>
      <c r="P411" s="44">
        <v>2411.91</v>
      </c>
      <c r="Q411" s="44">
        <v>2555.56</v>
      </c>
      <c r="R411" s="44">
        <v>2067.02</v>
      </c>
      <c r="S411" s="44">
        <v>2065.52</v>
      </c>
      <c r="T411" s="44">
        <v>2052.34</v>
      </c>
      <c r="U411" s="44">
        <v>2032.35</v>
      </c>
      <c r="V411" s="44">
        <v>2072.21</v>
      </c>
      <c r="W411" s="44">
        <v>2161.84</v>
      </c>
      <c r="X411" s="44">
        <v>2306.73</v>
      </c>
      <c r="Y411" s="44">
        <v>2046</v>
      </c>
      <c r="Z411" s="44">
        <v>1729.02</v>
      </c>
      <c r="AA411" s="44">
        <v>1439.58</v>
      </c>
    </row>
    <row r="412" spans="1:27" ht="12.75" hidden="1" customHeight="1" outlineLevel="1" x14ac:dyDescent="0.2">
      <c r="A412" s="89" t="s">
        <v>1845</v>
      </c>
      <c r="B412" s="63" t="s">
        <v>90</v>
      </c>
      <c r="C412" s="43" t="s">
        <v>79</v>
      </c>
      <c r="D412" s="44">
        <f>$D$317</f>
        <v>2222.89</v>
      </c>
      <c r="E412" s="44">
        <f t="shared" ref="E412:AA412" si="238">$D$317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2">
      <c r="A413" s="89" t="s">
        <v>1846</v>
      </c>
      <c r="B413" s="63" t="s">
        <v>83</v>
      </c>
      <c r="C413" s="43" t="s">
        <v>79</v>
      </c>
      <c r="D413" s="44">
        <v>4.68</v>
      </c>
      <c r="E413" s="44">
        <v>4.68</v>
      </c>
      <c r="F413" s="44">
        <v>4.68</v>
      </c>
      <c r="G413" s="44">
        <v>4.68</v>
      </c>
      <c r="H413" s="44">
        <v>4.68</v>
      </c>
      <c r="I413" s="44">
        <v>4.68</v>
      </c>
      <c r="J413" s="44">
        <v>4.68</v>
      </c>
      <c r="K413" s="44">
        <v>4.68</v>
      </c>
      <c r="L413" s="44">
        <v>4.68</v>
      </c>
      <c r="M413" s="44">
        <v>4.68</v>
      </c>
      <c r="N413" s="44">
        <v>4.68</v>
      </c>
      <c r="O413" s="44">
        <v>4.68</v>
      </c>
      <c r="P413" s="44">
        <v>4.68</v>
      </c>
      <c r="Q413" s="44">
        <v>4.68</v>
      </c>
      <c r="R413" s="44">
        <v>4.68</v>
      </c>
      <c r="S413" s="44">
        <v>4.68</v>
      </c>
      <c r="T413" s="44">
        <v>4.68</v>
      </c>
      <c r="U413" s="44">
        <v>4.68</v>
      </c>
      <c r="V413" s="44">
        <v>4.68</v>
      </c>
      <c r="W413" s="44">
        <v>4.68</v>
      </c>
      <c r="X413" s="44">
        <v>4.68</v>
      </c>
      <c r="Y413" s="44">
        <v>4.68</v>
      </c>
      <c r="Z413" s="44">
        <v>4.68</v>
      </c>
      <c r="AA413" s="44">
        <v>4.68</v>
      </c>
    </row>
    <row r="414" spans="1:27" ht="12.75" hidden="1" customHeight="1" outlineLevel="1" x14ac:dyDescent="0.2">
      <c r="A414" s="89" t="s">
        <v>1847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collapsed="1" x14ac:dyDescent="0.2">
      <c r="A415" s="88" t="s">
        <v>1848</v>
      </c>
      <c r="B415" s="28" t="str">
        <f>"21"&amp;"."&amp;$B$776&amp;"."&amp;$B$777</f>
        <v>21.09.2023</v>
      </c>
      <c r="C415" s="80" t="s">
        <v>76</v>
      </c>
      <c r="D415" s="81">
        <f>ROUND(((D416+D417+D419+D418)/1000),5)</f>
        <v>3.5880999999999998</v>
      </c>
      <c r="E415" s="81">
        <f>ROUND(((E416+E417+E419+E418)/1000),5)</f>
        <v>3.4885700000000002</v>
      </c>
      <c r="F415" s="81">
        <f>ROUND(((F416+F417+F419+F418)/1000),5)</f>
        <v>3.4190999999999998</v>
      </c>
      <c r="G415" s="81">
        <f t="shared" ref="G415:AA415" si="240">ROUND(((G416+G417+G419+G418)/1000),5)</f>
        <v>3.4312499999999999</v>
      </c>
      <c r="H415" s="81">
        <f t="shared" si="240"/>
        <v>3.5149400000000002</v>
      </c>
      <c r="I415" s="81">
        <f t="shared" si="240"/>
        <v>3.63456</v>
      </c>
      <c r="J415" s="81">
        <f t="shared" si="240"/>
        <v>3.77054</v>
      </c>
      <c r="K415" s="81">
        <f t="shared" si="240"/>
        <v>3.98359</v>
      </c>
      <c r="L415" s="81">
        <f t="shared" si="240"/>
        <v>4.3266400000000003</v>
      </c>
      <c r="M415" s="81">
        <f t="shared" si="240"/>
        <v>4.6639699999999999</v>
      </c>
      <c r="N415" s="81">
        <f t="shared" si="240"/>
        <v>4.67476</v>
      </c>
      <c r="O415" s="81">
        <f t="shared" si="240"/>
        <v>4.67286</v>
      </c>
      <c r="P415" s="81">
        <f t="shared" si="240"/>
        <v>4.66751</v>
      </c>
      <c r="Q415" s="81">
        <f t="shared" si="240"/>
        <v>4.6698599999999999</v>
      </c>
      <c r="R415" s="81">
        <f t="shared" si="240"/>
        <v>4.3817500000000003</v>
      </c>
      <c r="S415" s="81">
        <f t="shared" si="240"/>
        <v>4.3798700000000004</v>
      </c>
      <c r="T415" s="81">
        <f t="shared" si="240"/>
        <v>4.3599800000000002</v>
      </c>
      <c r="U415" s="81">
        <f t="shared" si="240"/>
        <v>4.3490900000000003</v>
      </c>
      <c r="V415" s="81">
        <f t="shared" si="240"/>
        <v>4.4744900000000003</v>
      </c>
      <c r="W415" s="81">
        <f t="shared" si="240"/>
        <v>4.5353700000000003</v>
      </c>
      <c r="X415" s="81">
        <f t="shared" si="240"/>
        <v>4.5099600000000004</v>
      </c>
      <c r="Y415" s="81">
        <f t="shared" si="240"/>
        <v>4.3560800000000004</v>
      </c>
      <c r="Z415" s="81">
        <f t="shared" si="240"/>
        <v>4.07376</v>
      </c>
      <c r="AA415" s="81">
        <f t="shared" si="240"/>
        <v>3.8069700000000002</v>
      </c>
    </row>
    <row r="416" spans="1:27" ht="12.75" hidden="1" customHeight="1" outlineLevel="1" x14ac:dyDescent="0.2">
      <c r="A416" s="89" t="s">
        <v>1849</v>
      </c>
      <c r="B416" s="63" t="s">
        <v>230</v>
      </c>
      <c r="C416" s="43" t="s">
        <v>79</v>
      </c>
      <c r="D416" s="44">
        <v>1250.3</v>
      </c>
      <c r="E416" s="44">
        <v>1150.77</v>
      </c>
      <c r="F416" s="44">
        <v>1081.3</v>
      </c>
      <c r="G416" s="44">
        <v>1093.45</v>
      </c>
      <c r="H416" s="44">
        <v>1177.1400000000001</v>
      </c>
      <c r="I416" s="44">
        <v>1296.76</v>
      </c>
      <c r="J416" s="44">
        <v>1432.74</v>
      </c>
      <c r="K416" s="44">
        <v>1645.79</v>
      </c>
      <c r="L416" s="44">
        <v>1988.84</v>
      </c>
      <c r="M416" s="44">
        <v>2326.17</v>
      </c>
      <c r="N416" s="44">
        <v>2336.96</v>
      </c>
      <c r="O416" s="44">
        <v>2335.06</v>
      </c>
      <c r="P416" s="44">
        <v>2329.71</v>
      </c>
      <c r="Q416" s="44">
        <v>2332.06</v>
      </c>
      <c r="R416" s="44">
        <v>2043.95</v>
      </c>
      <c r="S416" s="44">
        <v>2042.07</v>
      </c>
      <c r="T416" s="44">
        <v>2022.18</v>
      </c>
      <c r="U416" s="44">
        <v>2011.29</v>
      </c>
      <c r="V416" s="44">
        <v>2136.69</v>
      </c>
      <c r="W416" s="44">
        <v>2197.5700000000002</v>
      </c>
      <c r="X416" s="44">
        <v>2172.16</v>
      </c>
      <c r="Y416" s="44">
        <v>2018.28</v>
      </c>
      <c r="Z416" s="44">
        <v>1735.96</v>
      </c>
      <c r="AA416" s="44">
        <v>1469.17</v>
      </c>
    </row>
    <row r="417" spans="1:27" ht="12.75" hidden="1" customHeight="1" outlineLevel="1" x14ac:dyDescent="0.2">
      <c r="A417" s="89" t="s">
        <v>1850</v>
      </c>
      <c r="B417" s="63" t="s">
        <v>90</v>
      </c>
      <c r="C417" s="43" t="s">
        <v>79</v>
      </c>
      <c r="D417" s="44">
        <f>$D$317</f>
        <v>2222.89</v>
      </c>
      <c r="E417" s="44">
        <f t="shared" ref="E417:AA417" si="241">$D$317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2">
      <c r="A418" s="89" t="s">
        <v>1851</v>
      </c>
      <c r="B418" s="63" t="s">
        <v>83</v>
      </c>
      <c r="C418" s="43" t="s">
        <v>79</v>
      </c>
      <c r="D418" s="44">
        <v>4.68</v>
      </c>
      <c r="E418" s="44">
        <v>4.68</v>
      </c>
      <c r="F418" s="44">
        <v>4.68</v>
      </c>
      <c r="G418" s="44">
        <v>4.68</v>
      </c>
      <c r="H418" s="44">
        <v>4.68</v>
      </c>
      <c r="I418" s="44">
        <v>4.68</v>
      </c>
      <c r="J418" s="44">
        <v>4.68</v>
      </c>
      <c r="K418" s="44">
        <v>4.68</v>
      </c>
      <c r="L418" s="44">
        <v>4.68</v>
      </c>
      <c r="M418" s="44">
        <v>4.68</v>
      </c>
      <c r="N418" s="44">
        <v>4.68</v>
      </c>
      <c r="O418" s="44">
        <v>4.68</v>
      </c>
      <c r="P418" s="44">
        <v>4.68</v>
      </c>
      <c r="Q418" s="44">
        <v>4.68</v>
      </c>
      <c r="R418" s="44">
        <v>4.68</v>
      </c>
      <c r="S418" s="44">
        <v>4.68</v>
      </c>
      <c r="T418" s="44">
        <v>4.68</v>
      </c>
      <c r="U418" s="44">
        <v>4.68</v>
      </c>
      <c r="V418" s="44">
        <v>4.68</v>
      </c>
      <c r="W418" s="44">
        <v>4.68</v>
      </c>
      <c r="X418" s="44">
        <v>4.68</v>
      </c>
      <c r="Y418" s="44">
        <v>4.68</v>
      </c>
      <c r="Z418" s="44">
        <v>4.68</v>
      </c>
      <c r="AA418" s="44">
        <v>4.68</v>
      </c>
    </row>
    <row r="419" spans="1:27" ht="12.75" hidden="1" customHeight="1" outlineLevel="1" x14ac:dyDescent="0.2">
      <c r="A419" s="89" t="s">
        <v>1852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collapsed="1" x14ac:dyDescent="0.2">
      <c r="A420" s="88" t="s">
        <v>1853</v>
      </c>
      <c r="B420" s="28" t="str">
        <f>"22"&amp;"."&amp;$B$776&amp;"."&amp;$B$777</f>
        <v>22.09.2023</v>
      </c>
      <c r="C420" s="80" t="s">
        <v>76</v>
      </c>
      <c r="D420" s="81">
        <f>ROUND(((D421+D422+D424+D423)/1000),5)</f>
        <v>3.5903499999999999</v>
      </c>
      <c r="E420" s="81">
        <f>ROUND(((E421+E422+E424+E423)/1000),5)</f>
        <v>3.4849800000000002</v>
      </c>
      <c r="F420" s="81">
        <f>ROUND(((F421+F422+F424+F423)/1000),5)</f>
        <v>3.4306100000000002</v>
      </c>
      <c r="G420" s="81">
        <f t="shared" ref="G420:AA420" si="243">ROUND(((G421+G422+G424+G423)/1000),5)</f>
        <v>3.4312299999999998</v>
      </c>
      <c r="H420" s="81">
        <f t="shared" si="243"/>
        <v>3.49763</v>
      </c>
      <c r="I420" s="81">
        <f t="shared" si="243"/>
        <v>3.67347</v>
      </c>
      <c r="J420" s="81">
        <f t="shared" si="243"/>
        <v>3.86734</v>
      </c>
      <c r="K420" s="81">
        <f t="shared" si="243"/>
        <v>4.0820100000000004</v>
      </c>
      <c r="L420" s="81">
        <f t="shared" si="243"/>
        <v>4.3239299999999998</v>
      </c>
      <c r="M420" s="81">
        <f t="shared" si="243"/>
        <v>4.5009600000000001</v>
      </c>
      <c r="N420" s="81">
        <f t="shared" si="243"/>
        <v>4.5159900000000004</v>
      </c>
      <c r="O420" s="81">
        <f t="shared" si="243"/>
        <v>4.6709699999999996</v>
      </c>
      <c r="P420" s="81">
        <f t="shared" si="243"/>
        <v>4.4739000000000004</v>
      </c>
      <c r="Q420" s="81">
        <f t="shared" si="243"/>
        <v>4.5064399999999996</v>
      </c>
      <c r="R420" s="81">
        <f t="shared" si="243"/>
        <v>4.3873800000000003</v>
      </c>
      <c r="S420" s="81">
        <f t="shared" si="243"/>
        <v>4.3779399999999997</v>
      </c>
      <c r="T420" s="81">
        <f t="shared" si="243"/>
        <v>4.3747199999999999</v>
      </c>
      <c r="U420" s="81">
        <f t="shared" si="243"/>
        <v>4.3510400000000002</v>
      </c>
      <c r="V420" s="81">
        <f t="shared" si="243"/>
        <v>4.4235699999999998</v>
      </c>
      <c r="W420" s="81">
        <f t="shared" si="243"/>
        <v>4.4539999999999997</v>
      </c>
      <c r="X420" s="81">
        <f t="shared" si="243"/>
        <v>4.4494899999999999</v>
      </c>
      <c r="Y420" s="81">
        <f t="shared" si="243"/>
        <v>4.36531</v>
      </c>
      <c r="Z420" s="81">
        <f t="shared" si="243"/>
        <v>4.0874300000000003</v>
      </c>
      <c r="AA420" s="81">
        <f t="shared" si="243"/>
        <v>3.89411</v>
      </c>
    </row>
    <row r="421" spans="1:27" ht="12.75" hidden="1" customHeight="1" outlineLevel="1" x14ac:dyDescent="0.2">
      <c r="A421" s="89" t="s">
        <v>1854</v>
      </c>
      <c r="B421" s="63" t="s">
        <v>230</v>
      </c>
      <c r="C421" s="43" t="s">
        <v>79</v>
      </c>
      <c r="D421" s="44">
        <v>1252.55</v>
      </c>
      <c r="E421" s="44">
        <v>1147.18</v>
      </c>
      <c r="F421" s="44">
        <v>1092.81</v>
      </c>
      <c r="G421" s="44">
        <v>1093.43</v>
      </c>
      <c r="H421" s="44">
        <v>1159.83</v>
      </c>
      <c r="I421" s="44">
        <v>1335.67</v>
      </c>
      <c r="J421" s="44">
        <v>1529.54</v>
      </c>
      <c r="K421" s="44">
        <v>1744.21</v>
      </c>
      <c r="L421" s="44">
        <v>1986.13</v>
      </c>
      <c r="M421" s="44">
        <v>2163.16</v>
      </c>
      <c r="N421" s="44">
        <v>2178.19</v>
      </c>
      <c r="O421" s="44">
        <v>2333.17</v>
      </c>
      <c r="P421" s="44">
        <v>2136.1</v>
      </c>
      <c r="Q421" s="44">
        <v>2168.64</v>
      </c>
      <c r="R421" s="44">
        <v>2049.58</v>
      </c>
      <c r="S421" s="44">
        <v>2040.14</v>
      </c>
      <c r="T421" s="44">
        <v>2036.92</v>
      </c>
      <c r="U421" s="44">
        <v>2013.24</v>
      </c>
      <c r="V421" s="44">
        <v>2085.77</v>
      </c>
      <c r="W421" s="44">
        <v>2116.1999999999998</v>
      </c>
      <c r="X421" s="44">
        <v>2111.69</v>
      </c>
      <c r="Y421" s="44">
        <v>2027.51</v>
      </c>
      <c r="Z421" s="44">
        <v>1749.63</v>
      </c>
      <c r="AA421" s="44">
        <v>1556.31</v>
      </c>
    </row>
    <row r="422" spans="1:27" ht="12.75" hidden="1" customHeight="1" outlineLevel="1" x14ac:dyDescent="0.2">
      <c r="A422" s="89" t="s">
        <v>1855</v>
      </c>
      <c r="B422" s="63" t="s">
        <v>90</v>
      </c>
      <c r="C422" s="43" t="s">
        <v>79</v>
      </c>
      <c r="D422" s="44">
        <f>$D$317</f>
        <v>2222.89</v>
      </c>
      <c r="E422" s="44">
        <f t="shared" ref="E422:AA422" si="244">$D$317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2">
      <c r="A423" s="89" t="s">
        <v>1856</v>
      </c>
      <c r="B423" s="63" t="s">
        <v>83</v>
      </c>
      <c r="C423" s="43" t="s">
        <v>79</v>
      </c>
      <c r="D423" s="44">
        <v>4.68</v>
      </c>
      <c r="E423" s="44">
        <v>4.68</v>
      </c>
      <c r="F423" s="44">
        <v>4.68</v>
      </c>
      <c r="G423" s="44">
        <v>4.68</v>
      </c>
      <c r="H423" s="44">
        <v>4.68</v>
      </c>
      <c r="I423" s="44">
        <v>4.68</v>
      </c>
      <c r="J423" s="44">
        <v>4.68</v>
      </c>
      <c r="K423" s="44">
        <v>4.68</v>
      </c>
      <c r="L423" s="44">
        <v>4.68</v>
      </c>
      <c r="M423" s="44">
        <v>4.68</v>
      </c>
      <c r="N423" s="44">
        <v>4.68</v>
      </c>
      <c r="O423" s="44">
        <v>4.68</v>
      </c>
      <c r="P423" s="44">
        <v>4.68</v>
      </c>
      <c r="Q423" s="44">
        <v>4.68</v>
      </c>
      <c r="R423" s="44">
        <v>4.68</v>
      </c>
      <c r="S423" s="44">
        <v>4.68</v>
      </c>
      <c r="T423" s="44">
        <v>4.68</v>
      </c>
      <c r="U423" s="44">
        <v>4.68</v>
      </c>
      <c r="V423" s="44">
        <v>4.68</v>
      </c>
      <c r="W423" s="44">
        <v>4.68</v>
      </c>
      <c r="X423" s="44">
        <v>4.68</v>
      </c>
      <c r="Y423" s="44">
        <v>4.68</v>
      </c>
      <c r="Z423" s="44">
        <v>4.68</v>
      </c>
      <c r="AA423" s="44">
        <v>4.68</v>
      </c>
    </row>
    <row r="424" spans="1:27" ht="12.75" hidden="1" customHeight="1" outlineLevel="1" x14ac:dyDescent="0.2">
      <c r="A424" s="89" t="s">
        <v>1857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collapsed="1" x14ac:dyDescent="0.2">
      <c r="A425" s="88" t="s">
        <v>1858</v>
      </c>
      <c r="B425" s="28" t="str">
        <f>"23"&amp;"."&amp;$B$776&amp;"."&amp;$B$777</f>
        <v>23.09.2023</v>
      </c>
      <c r="C425" s="80" t="s">
        <v>76</v>
      </c>
      <c r="D425" s="81">
        <f>ROUND(((D426+D427+D429+D428)/1000),5)</f>
        <v>3.9167100000000001</v>
      </c>
      <c r="E425" s="81">
        <f>ROUND(((E426+E427+E429+E428)/1000),5)</f>
        <v>3.7661500000000001</v>
      </c>
      <c r="F425" s="81">
        <f>ROUND(((F426+F427+F429+F428)/1000),5)</f>
        <v>3.6634699999999998</v>
      </c>
      <c r="G425" s="81">
        <f t="shared" ref="G425:AA425" si="246">ROUND(((G426+G427+G429+G428)/1000),5)</f>
        <v>3.6088300000000002</v>
      </c>
      <c r="H425" s="81">
        <f t="shared" si="246"/>
        <v>3.6895500000000001</v>
      </c>
      <c r="I425" s="81">
        <f t="shared" si="246"/>
        <v>3.70709</v>
      </c>
      <c r="J425" s="81">
        <f t="shared" si="246"/>
        <v>3.8020900000000002</v>
      </c>
      <c r="K425" s="81">
        <f t="shared" si="246"/>
        <v>3.9269799999999999</v>
      </c>
      <c r="L425" s="81">
        <f t="shared" si="246"/>
        <v>4.1727299999999996</v>
      </c>
      <c r="M425" s="81">
        <f t="shared" si="246"/>
        <v>4.31792</v>
      </c>
      <c r="N425" s="81">
        <f t="shared" si="246"/>
        <v>4.4140100000000002</v>
      </c>
      <c r="O425" s="81">
        <f t="shared" si="246"/>
        <v>4.4461599999999999</v>
      </c>
      <c r="P425" s="81">
        <f t="shared" si="246"/>
        <v>4.64344</v>
      </c>
      <c r="Q425" s="81">
        <f t="shared" si="246"/>
        <v>4.6693100000000003</v>
      </c>
      <c r="R425" s="81">
        <f t="shared" si="246"/>
        <v>4.6592000000000002</v>
      </c>
      <c r="S425" s="81">
        <f t="shared" si="246"/>
        <v>4.5340600000000002</v>
      </c>
      <c r="T425" s="81">
        <f t="shared" si="246"/>
        <v>4.4756999999999998</v>
      </c>
      <c r="U425" s="81">
        <f t="shared" si="246"/>
        <v>4.4060600000000001</v>
      </c>
      <c r="V425" s="81">
        <f t="shared" si="246"/>
        <v>4.5420499999999997</v>
      </c>
      <c r="W425" s="81">
        <f t="shared" si="246"/>
        <v>4.5863399999999999</v>
      </c>
      <c r="X425" s="81">
        <f t="shared" si="246"/>
        <v>4.68973</v>
      </c>
      <c r="Y425" s="81">
        <f t="shared" si="246"/>
        <v>4.3662099999999997</v>
      </c>
      <c r="Z425" s="81">
        <f t="shared" si="246"/>
        <v>4.0036399999999999</v>
      </c>
      <c r="AA425" s="81">
        <f t="shared" si="246"/>
        <v>3.8246099999999998</v>
      </c>
    </row>
    <row r="426" spans="1:27" ht="12.75" hidden="1" customHeight="1" outlineLevel="1" x14ac:dyDescent="0.2">
      <c r="A426" s="89" t="s">
        <v>1859</v>
      </c>
      <c r="B426" s="63" t="s">
        <v>230</v>
      </c>
      <c r="C426" s="43" t="s">
        <v>79</v>
      </c>
      <c r="D426" s="44">
        <v>1578.91</v>
      </c>
      <c r="E426" s="44">
        <v>1428.35</v>
      </c>
      <c r="F426" s="44">
        <v>1325.67</v>
      </c>
      <c r="G426" s="44">
        <v>1271.03</v>
      </c>
      <c r="H426" s="44">
        <v>1351.75</v>
      </c>
      <c r="I426" s="44">
        <v>1369.29</v>
      </c>
      <c r="J426" s="44">
        <v>1464.29</v>
      </c>
      <c r="K426" s="44">
        <v>1589.18</v>
      </c>
      <c r="L426" s="44">
        <v>1834.93</v>
      </c>
      <c r="M426" s="44">
        <v>1980.12</v>
      </c>
      <c r="N426" s="44">
        <v>2076.21</v>
      </c>
      <c r="O426" s="44">
        <v>2108.36</v>
      </c>
      <c r="P426" s="44">
        <v>2305.64</v>
      </c>
      <c r="Q426" s="44">
        <v>2331.5100000000002</v>
      </c>
      <c r="R426" s="44">
        <v>2321.4</v>
      </c>
      <c r="S426" s="44">
        <v>2196.2600000000002</v>
      </c>
      <c r="T426" s="44">
        <v>2137.9</v>
      </c>
      <c r="U426" s="44">
        <v>2068.2600000000002</v>
      </c>
      <c r="V426" s="44">
        <v>2204.25</v>
      </c>
      <c r="W426" s="44">
        <v>2248.54</v>
      </c>
      <c r="X426" s="44">
        <v>2351.9299999999998</v>
      </c>
      <c r="Y426" s="44">
        <v>2028.41</v>
      </c>
      <c r="Z426" s="44">
        <v>1665.84</v>
      </c>
      <c r="AA426" s="44">
        <v>1486.81</v>
      </c>
    </row>
    <row r="427" spans="1:27" ht="12.75" hidden="1" customHeight="1" outlineLevel="1" x14ac:dyDescent="0.2">
      <c r="A427" s="89" t="s">
        <v>1860</v>
      </c>
      <c r="B427" s="63" t="s">
        <v>90</v>
      </c>
      <c r="C427" s="43" t="s">
        <v>79</v>
      </c>
      <c r="D427" s="44">
        <f>$D$317</f>
        <v>2222.89</v>
      </c>
      <c r="E427" s="44">
        <f t="shared" ref="E427:AA427" si="247">$D$317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2">
      <c r="A428" s="89" t="s">
        <v>1861</v>
      </c>
      <c r="B428" s="63" t="s">
        <v>83</v>
      </c>
      <c r="C428" s="43" t="s">
        <v>79</v>
      </c>
      <c r="D428" s="44">
        <v>4.68</v>
      </c>
      <c r="E428" s="44">
        <v>4.68</v>
      </c>
      <c r="F428" s="44">
        <v>4.68</v>
      </c>
      <c r="G428" s="44">
        <v>4.68</v>
      </c>
      <c r="H428" s="44">
        <v>4.68</v>
      </c>
      <c r="I428" s="44">
        <v>4.68</v>
      </c>
      <c r="J428" s="44">
        <v>4.68</v>
      </c>
      <c r="K428" s="44">
        <v>4.68</v>
      </c>
      <c r="L428" s="44">
        <v>4.68</v>
      </c>
      <c r="M428" s="44">
        <v>4.68</v>
      </c>
      <c r="N428" s="44">
        <v>4.68</v>
      </c>
      <c r="O428" s="44">
        <v>4.68</v>
      </c>
      <c r="P428" s="44">
        <v>4.68</v>
      </c>
      <c r="Q428" s="44">
        <v>4.68</v>
      </c>
      <c r="R428" s="44">
        <v>4.68</v>
      </c>
      <c r="S428" s="44">
        <v>4.68</v>
      </c>
      <c r="T428" s="44">
        <v>4.68</v>
      </c>
      <c r="U428" s="44">
        <v>4.68</v>
      </c>
      <c r="V428" s="44">
        <v>4.68</v>
      </c>
      <c r="W428" s="44">
        <v>4.68</v>
      </c>
      <c r="X428" s="44">
        <v>4.68</v>
      </c>
      <c r="Y428" s="44">
        <v>4.68</v>
      </c>
      <c r="Z428" s="44">
        <v>4.68</v>
      </c>
      <c r="AA428" s="44">
        <v>4.68</v>
      </c>
    </row>
    <row r="429" spans="1:27" ht="12.75" hidden="1" customHeight="1" outlineLevel="1" x14ac:dyDescent="0.2">
      <c r="A429" s="89" t="s">
        <v>1862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collapsed="1" x14ac:dyDescent="0.2">
      <c r="A430" s="88" t="s">
        <v>1863</v>
      </c>
      <c r="B430" s="28" t="str">
        <f>"24"&amp;"."&amp;$B$776&amp;"."&amp;$B$777</f>
        <v>24.09.2023</v>
      </c>
      <c r="C430" s="80" t="s">
        <v>76</v>
      </c>
      <c r="D430" s="81">
        <f>ROUND(((D431+D432+D434+D433)/1000),5)</f>
        <v>3.6409600000000002</v>
      </c>
      <c r="E430" s="81">
        <f>ROUND(((E431+E432+E434+E433)/1000),5)</f>
        <v>3.48563</v>
      </c>
      <c r="F430" s="81">
        <f>ROUND(((F431+F432+F434+F433)/1000),5)</f>
        <v>3.4121299999999999</v>
      </c>
      <c r="G430" s="81">
        <f t="shared" ref="G430:AA430" si="249">ROUND(((G431+G432+G434+G433)/1000),5)</f>
        <v>3.3612600000000001</v>
      </c>
      <c r="H430" s="81">
        <f t="shared" si="249"/>
        <v>3.4186800000000002</v>
      </c>
      <c r="I430" s="81">
        <f t="shared" si="249"/>
        <v>3.4641600000000001</v>
      </c>
      <c r="J430" s="81">
        <f t="shared" si="249"/>
        <v>3.2142900000000001</v>
      </c>
      <c r="K430" s="81">
        <f t="shared" si="249"/>
        <v>3.7107600000000001</v>
      </c>
      <c r="L430" s="81">
        <f t="shared" si="249"/>
        <v>3.9147699999999999</v>
      </c>
      <c r="M430" s="81">
        <f t="shared" si="249"/>
        <v>4.07843</v>
      </c>
      <c r="N430" s="81">
        <f t="shared" si="249"/>
        <v>4.1257999999999999</v>
      </c>
      <c r="O430" s="81">
        <f t="shared" si="249"/>
        <v>4.1362899999999998</v>
      </c>
      <c r="P430" s="81">
        <f t="shared" si="249"/>
        <v>4.1273299999999997</v>
      </c>
      <c r="Q430" s="81">
        <f t="shared" si="249"/>
        <v>4.1404800000000002</v>
      </c>
      <c r="R430" s="81">
        <f t="shared" si="249"/>
        <v>4.1563600000000003</v>
      </c>
      <c r="S430" s="81">
        <f t="shared" si="249"/>
        <v>4.1925800000000004</v>
      </c>
      <c r="T430" s="81">
        <f t="shared" si="249"/>
        <v>4.2081</v>
      </c>
      <c r="U430" s="81">
        <f t="shared" si="249"/>
        <v>4.2083399999999997</v>
      </c>
      <c r="V430" s="81">
        <f t="shared" si="249"/>
        <v>4.3997999999999999</v>
      </c>
      <c r="W430" s="81">
        <f t="shared" si="249"/>
        <v>4.5115299999999996</v>
      </c>
      <c r="X430" s="81">
        <f t="shared" si="249"/>
        <v>4.5465799999999996</v>
      </c>
      <c r="Y430" s="81">
        <f t="shared" si="249"/>
        <v>4.3099699999999999</v>
      </c>
      <c r="Z430" s="81">
        <f t="shared" si="249"/>
        <v>3.9510000000000001</v>
      </c>
      <c r="AA430" s="81">
        <f t="shared" si="249"/>
        <v>3.6480700000000001</v>
      </c>
    </row>
    <row r="431" spans="1:27" ht="12.75" hidden="1" customHeight="1" outlineLevel="1" x14ac:dyDescent="0.2">
      <c r="A431" s="89" t="s">
        <v>1864</v>
      </c>
      <c r="B431" s="63" t="s">
        <v>230</v>
      </c>
      <c r="C431" s="43" t="s">
        <v>79</v>
      </c>
      <c r="D431" s="44">
        <v>1303.1600000000001</v>
      </c>
      <c r="E431" s="44">
        <v>1147.83</v>
      </c>
      <c r="F431" s="44">
        <v>1074.33</v>
      </c>
      <c r="G431" s="44">
        <v>1023.46</v>
      </c>
      <c r="H431" s="44">
        <v>1080.8800000000001</v>
      </c>
      <c r="I431" s="44">
        <v>1126.3599999999999</v>
      </c>
      <c r="J431" s="44">
        <v>876.49</v>
      </c>
      <c r="K431" s="44">
        <v>1372.96</v>
      </c>
      <c r="L431" s="44">
        <v>1576.97</v>
      </c>
      <c r="M431" s="44">
        <v>1740.63</v>
      </c>
      <c r="N431" s="44">
        <v>1788</v>
      </c>
      <c r="O431" s="44">
        <v>1798.49</v>
      </c>
      <c r="P431" s="44">
        <v>1789.53</v>
      </c>
      <c r="Q431" s="44">
        <v>1802.68</v>
      </c>
      <c r="R431" s="44">
        <v>1818.56</v>
      </c>
      <c r="S431" s="44">
        <v>1854.78</v>
      </c>
      <c r="T431" s="44">
        <v>1870.3</v>
      </c>
      <c r="U431" s="44">
        <v>1870.54</v>
      </c>
      <c r="V431" s="44">
        <v>2062</v>
      </c>
      <c r="W431" s="44">
        <v>2173.73</v>
      </c>
      <c r="X431" s="44">
        <v>2208.7800000000002</v>
      </c>
      <c r="Y431" s="44">
        <v>1972.17</v>
      </c>
      <c r="Z431" s="44">
        <v>1613.2</v>
      </c>
      <c r="AA431" s="44">
        <v>1310.27</v>
      </c>
    </row>
    <row r="432" spans="1:27" ht="12.75" hidden="1" customHeight="1" outlineLevel="1" x14ac:dyDescent="0.2">
      <c r="A432" s="89" t="s">
        <v>1865</v>
      </c>
      <c r="B432" s="63" t="s">
        <v>90</v>
      </c>
      <c r="C432" s="43" t="s">
        <v>79</v>
      </c>
      <c r="D432" s="44">
        <f>$D$317</f>
        <v>2222.89</v>
      </c>
      <c r="E432" s="44">
        <f t="shared" ref="E432:AA432" si="250">$D$317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2">
      <c r="A433" s="89" t="s">
        <v>1866</v>
      </c>
      <c r="B433" s="63" t="s">
        <v>83</v>
      </c>
      <c r="C433" s="43" t="s">
        <v>79</v>
      </c>
      <c r="D433" s="44">
        <v>4.68</v>
      </c>
      <c r="E433" s="44">
        <v>4.68</v>
      </c>
      <c r="F433" s="44">
        <v>4.68</v>
      </c>
      <c r="G433" s="44">
        <v>4.68</v>
      </c>
      <c r="H433" s="44">
        <v>4.68</v>
      </c>
      <c r="I433" s="44">
        <v>4.68</v>
      </c>
      <c r="J433" s="44">
        <v>4.68</v>
      </c>
      <c r="K433" s="44">
        <v>4.68</v>
      </c>
      <c r="L433" s="44">
        <v>4.68</v>
      </c>
      <c r="M433" s="44">
        <v>4.68</v>
      </c>
      <c r="N433" s="44">
        <v>4.68</v>
      </c>
      <c r="O433" s="44">
        <v>4.68</v>
      </c>
      <c r="P433" s="44">
        <v>4.68</v>
      </c>
      <c r="Q433" s="44">
        <v>4.68</v>
      </c>
      <c r="R433" s="44">
        <v>4.68</v>
      </c>
      <c r="S433" s="44">
        <v>4.68</v>
      </c>
      <c r="T433" s="44">
        <v>4.68</v>
      </c>
      <c r="U433" s="44">
        <v>4.68</v>
      </c>
      <c r="V433" s="44">
        <v>4.68</v>
      </c>
      <c r="W433" s="44">
        <v>4.68</v>
      </c>
      <c r="X433" s="44">
        <v>4.68</v>
      </c>
      <c r="Y433" s="44">
        <v>4.68</v>
      </c>
      <c r="Z433" s="44">
        <v>4.68</v>
      </c>
      <c r="AA433" s="44">
        <v>4.68</v>
      </c>
    </row>
    <row r="434" spans="1:27" ht="12.75" hidden="1" customHeight="1" outlineLevel="1" x14ac:dyDescent="0.2">
      <c r="A434" s="89" t="s">
        <v>1867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collapsed="1" x14ac:dyDescent="0.2">
      <c r="A435" s="88" t="s">
        <v>1868</v>
      </c>
      <c r="B435" s="28" t="str">
        <f>"25"&amp;"."&amp;$B$776&amp;"."&amp;$B$777</f>
        <v>25.09.2023</v>
      </c>
      <c r="C435" s="80" t="s">
        <v>76</v>
      </c>
      <c r="D435" s="81">
        <f>ROUND(((D436+D437+D439+D438)/1000),5)</f>
        <v>3.4837400000000001</v>
      </c>
      <c r="E435" s="81">
        <f>ROUND(((E436+E437+E439+E438)/1000),5)</f>
        <v>3.3081800000000001</v>
      </c>
      <c r="F435" s="81">
        <f>ROUND(((F436+F437+F439+F438)/1000),5)</f>
        <v>2.54257</v>
      </c>
      <c r="G435" s="81">
        <f t="shared" ref="G435:AA435" si="252">ROUND(((G436+G437+G439+G438)/1000),5)</f>
        <v>2.5001799999999998</v>
      </c>
      <c r="H435" s="81">
        <f t="shared" si="252"/>
        <v>2.5667399999999998</v>
      </c>
      <c r="I435" s="81">
        <f t="shared" si="252"/>
        <v>3.6063700000000001</v>
      </c>
      <c r="J435" s="81">
        <f t="shared" si="252"/>
        <v>3.7684600000000001</v>
      </c>
      <c r="K435" s="81">
        <f t="shared" si="252"/>
        <v>3.9953599999999998</v>
      </c>
      <c r="L435" s="81">
        <f t="shared" si="252"/>
        <v>4.3183800000000003</v>
      </c>
      <c r="M435" s="81">
        <f t="shared" si="252"/>
        <v>4.5161300000000004</v>
      </c>
      <c r="N435" s="81">
        <f t="shared" si="252"/>
        <v>4.6043700000000003</v>
      </c>
      <c r="O435" s="81">
        <f t="shared" si="252"/>
        <v>4.5779699999999997</v>
      </c>
      <c r="P435" s="81">
        <f t="shared" si="252"/>
        <v>4.5462100000000003</v>
      </c>
      <c r="Q435" s="81">
        <f t="shared" si="252"/>
        <v>4.5173899999999998</v>
      </c>
      <c r="R435" s="81">
        <f t="shared" si="252"/>
        <v>4.5088499999999998</v>
      </c>
      <c r="S435" s="81">
        <f t="shared" si="252"/>
        <v>4.5080900000000002</v>
      </c>
      <c r="T435" s="81">
        <f t="shared" si="252"/>
        <v>4.5056500000000002</v>
      </c>
      <c r="U435" s="81">
        <f t="shared" si="252"/>
        <v>4.4919799999999999</v>
      </c>
      <c r="V435" s="81">
        <f t="shared" si="252"/>
        <v>4.58873</v>
      </c>
      <c r="W435" s="81">
        <f t="shared" si="252"/>
        <v>4.6336500000000003</v>
      </c>
      <c r="X435" s="81">
        <f t="shared" si="252"/>
        <v>4.5833700000000004</v>
      </c>
      <c r="Y435" s="81">
        <f t="shared" si="252"/>
        <v>4.3611599999999999</v>
      </c>
      <c r="Z435" s="81">
        <f t="shared" si="252"/>
        <v>3.8468599999999999</v>
      </c>
      <c r="AA435" s="81">
        <f t="shared" si="252"/>
        <v>3.5556000000000001</v>
      </c>
    </row>
    <row r="436" spans="1:27" ht="12.75" hidden="1" customHeight="1" outlineLevel="1" x14ac:dyDescent="0.2">
      <c r="A436" s="89" t="s">
        <v>1869</v>
      </c>
      <c r="B436" s="63" t="s">
        <v>230</v>
      </c>
      <c r="C436" s="43" t="s">
        <v>79</v>
      </c>
      <c r="D436" s="44">
        <v>1145.94</v>
      </c>
      <c r="E436" s="44">
        <v>970.38</v>
      </c>
      <c r="F436" s="44">
        <v>204.77</v>
      </c>
      <c r="G436" s="44">
        <v>162.38</v>
      </c>
      <c r="H436" s="44">
        <v>228.94</v>
      </c>
      <c r="I436" s="44">
        <v>1268.57</v>
      </c>
      <c r="J436" s="44">
        <v>1430.66</v>
      </c>
      <c r="K436" s="44">
        <v>1657.56</v>
      </c>
      <c r="L436" s="44">
        <v>1980.58</v>
      </c>
      <c r="M436" s="44">
        <v>2178.33</v>
      </c>
      <c r="N436" s="44">
        <v>2266.5700000000002</v>
      </c>
      <c r="O436" s="44">
        <v>2240.17</v>
      </c>
      <c r="P436" s="44">
        <v>2208.41</v>
      </c>
      <c r="Q436" s="44">
        <v>2179.59</v>
      </c>
      <c r="R436" s="44">
        <v>2171.0500000000002</v>
      </c>
      <c r="S436" s="44">
        <v>2170.29</v>
      </c>
      <c r="T436" s="44">
        <v>2167.85</v>
      </c>
      <c r="U436" s="44">
        <v>2154.1799999999998</v>
      </c>
      <c r="V436" s="44">
        <v>2250.9299999999998</v>
      </c>
      <c r="W436" s="44">
        <v>2295.85</v>
      </c>
      <c r="X436" s="44">
        <v>2245.5700000000002</v>
      </c>
      <c r="Y436" s="44">
        <v>2023.36</v>
      </c>
      <c r="Z436" s="44">
        <v>1509.06</v>
      </c>
      <c r="AA436" s="44">
        <v>1217.8</v>
      </c>
    </row>
    <row r="437" spans="1:27" ht="12.75" hidden="1" customHeight="1" outlineLevel="1" x14ac:dyDescent="0.2">
      <c r="A437" s="89" t="s">
        <v>1870</v>
      </c>
      <c r="B437" s="63" t="s">
        <v>90</v>
      </c>
      <c r="C437" s="43" t="s">
        <v>79</v>
      </c>
      <c r="D437" s="44">
        <f>$D$317</f>
        <v>2222.89</v>
      </c>
      <c r="E437" s="44">
        <f t="shared" ref="E437:AA437" si="253">$D$317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2">
      <c r="A438" s="89" t="s">
        <v>1871</v>
      </c>
      <c r="B438" s="63" t="s">
        <v>83</v>
      </c>
      <c r="C438" s="43" t="s">
        <v>79</v>
      </c>
      <c r="D438" s="44">
        <v>4.68</v>
      </c>
      <c r="E438" s="44">
        <v>4.68</v>
      </c>
      <c r="F438" s="44">
        <v>4.68</v>
      </c>
      <c r="G438" s="44">
        <v>4.68</v>
      </c>
      <c r="H438" s="44">
        <v>4.68</v>
      </c>
      <c r="I438" s="44">
        <v>4.68</v>
      </c>
      <c r="J438" s="44">
        <v>4.68</v>
      </c>
      <c r="K438" s="44">
        <v>4.68</v>
      </c>
      <c r="L438" s="44">
        <v>4.68</v>
      </c>
      <c r="M438" s="44">
        <v>4.68</v>
      </c>
      <c r="N438" s="44">
        <v>4.68</v>
      </c>
      <c r="O438" s="44">
        <v>4.68</v>
      </c>
      <c r="P438" s="44">
        <v>4.68</v>
      </c>
      <c r="Q438" s="44">
        <v>4.68</v>
      </c>
      <c r="R438" s="44">
        <v>4.68</v>
      </c>
      <c r="S438" s="44">
        <v>4.68</v>
      </c>
      <c r="T438" s="44">
        <v>4.68</v>
      </c>
      <c r="U438" s="44">
        <v>4.68</v>
      </c>
      <c r="V438" s="44">
        <v>4.68</v>
      </c>
      <c r="W438" s="44">
        <v>4.68</v>
      </c>
      <c r="X438" s="44">
        <v>4.68</v>
      </c>
      <c r="Y438" s="44">
        <v>4.68</v>
      </c>
      <c r="Z438" s="44">
        <v>4.68</v>
      </c>
      <c r="AA438" s="44">
        <v>4.68</v>
      </c>
    </row>
    <row r="439" spans="1:27" ht="12.75" hidden="1" customHeight="1" outlineLevel="1" x14ac:dyDescent="0.2">
      <c r="A439" s="89" t="s">
        <v>1872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collapsed="1" x14ac:dyDescent="0.2">
      <c r="A440" s="88" t="s">
        <v>1873</v>
      </c>
      <c r="B440" s="28" t="str">
        <f>"26"&amp;"."&amp;$B$776&amp;"."&amp;$B$777</f>
        <v>26.09.2023</v>
      </c>
      <c r="C440" s="80" t="s">
        <v>76</v>
      </c>
      <c r="D440" s="81">
        <f>ROUND(((D441+D442+D444+D443)/1000),5)</f>
        <v>3.47532</v>
      </c>
      <c r="E440" s="81">
        <f>ROUND(((E441+E442+E444+E443)/1000),5)</f>
        <v>3.28973</v>
      </c>
      <c r="F440" s="81">
        <f>ROUND(((F441+F442+F444+F443)/1000),5)</f>
        <v>2.5287099999999998</v>
      </c>
      <c r="G440" s="81">
        <f t="shared" ref="G440:AA440" si="255">ROUND(((G441+G442+G444+G443)/1000),5)</f>
        <v>2.54094</v>
      </c>
      <c r="H440" s="81">
        <f t="shared" si="255"/>
        <v>3.2660800000000001</v>
      </c>
      <c r="I440" s="81">
        <f t="shared" si="255"/>
        <v>3.6604800000000002</v>
      </c>
      <c r="J440" s="81">
        <f t="shared" si="255"/>
        <v>3.8408699999999998</v>
      </c>
      <c r="K440" s="81">
        <f t="shared" si="255"/>
        <v>3.9367100000000002</v>
      </c>
      <c r="L440" s="81">
        <f t="shared" si="255"/>
        <v>4.3152400000000002</v>
      </c>
      <c r="M440" s="81">
        <f t="shared" si="255"/>
        <v>4.5368899999999996</v>
      </c>
      <c r="N440" s="81">
        <f t="shared" si="255"/>
        <v>4.6163499999999997</v>
      </c>
      <c r="O440" s="81">
        <f t="shared" si="255"/>
        <v>4.6046399999999998</v>
      </c>
      <c r="P440" s="81">
        <f t="shared" si="255"/>
        <v>4.5579599999999996</v>
      </c>
      <c r="Q440" s="81">
        <f t="shared" si="255"/>
        <v>4.5647500000000001</v>
      </c>
      <c r="R440" s="81">
        <f t="shared" si="255"/>
        <v>4.5362099999999996</v>
      </c>
      <c r="S440" s="81">
        <f t="shared" si="255"/>
        <v>4.5340100000000003</v>
      </c>
      <c r="T440" s="81">
        <f t="shared" si="255"/>
        <v>4.4617300000000002</v>
      </c>
      <c r="U440" s="81">
        <f t="shared" si="255"/>
        <v>4.3969399999999998</v>
      </c>
      <c r="V440" s="81">
        <f t="shared" si="255"/>
        <v>4.5788099999999998</v>
      </c>
      <c r="W440" s="81">
        <f t="shared" si="255"/>
        <v>4.6442800000000002</v>
      </c>
      <c r="X440" s="81">
        <f t="shared" si="255"/>
        <v>4.5926900000000002</v>
      </c>
      <c r="Y440" s="81">
        <f t="shared" si="255"/>
        <v>4.3352000000000004</v>
      </c>
      <c r="Z440" s="81">
        <f t="shared" si="255"/>
        <v>3.8619599999999998</v>
      </c>
      <c r="AA440" s="81">
        <f t="shared" si="255"/>
        <v>3.6542400000000002</v>
      </c>
    </row>
    <row r="441" spans="1:27" ht="12.75" hidden="1" customHeight="1" outlineLevel="1" x14ac:dyDescent="0.2">
      <c r="A441" s="89" t="s">
        <v>1874</v>
      </c>
      <c r="B441" s="63" t="s">
        <v>230</v>
      </c>
      <c r="C441" s="43" t="s">
        <v>79</v>
      </c>
      <c r="D441" s="44">
        <v>1137.52</v>
      </c>
      <c r="E441" s="44">
        <v>951.93</v>
      </c>
      <c r="F441" s="44">
        <v>190.91</v>
      </c>
      <c r="G441" s="44">
        <v>203.14</v>
      </c>
      <c r="H441" s="44">
        <v>928.28</v>
      </c>
      <c r="I441" s="44">
        <v>1322.68</v>
      </c>
      <c r="J441" s="44">
        <v>1503.07</v>
      </c>
      <c r="K441" s="44">
        <v>1598.91</v>
      </c>
      <c r="L441" s="44">
        <v>1977.44</v>
      </c>
      <c r="M441" s="44">
        <v>2199.09</v>
      </c>
      <c r="N441" s="44">
        <v>2278.5500000000002</v>
      </c>
      <c r="O441" s="44">
        <v>2266.84</v>
      </c>
      <c r="P441" s="44">
        <v>2220.16</v>
      </c>
      <c r="Q441" s="44">
        <v>2226.9499999999998</v>
      </c>
      <c r="R441" s="44">
        <v>2198.41</v>
      </c>
      <c r="S441" s="44">
        <v>2196.21</v>
      </c>
      <c r="T441" s="44">
        <v>2123.9299999999998</v>
      </c>
      <c r="U441" s="44">
        <v>2059.14</v>
      </c>
      <c r="V441" s="44">
        <v>2241.0100000000002</v>
      </c>
      <c r="W441" s="44">
        <v>2306.48</v>
      </c>
      <c r="X441" s="44">
        <v>2254.89</v>
      </c>
      <c r="Y441" s="44">
        <v>1997.4</v>
      </c>
      <c r="Z441" s="44">
        <v>1524.16</v>
      </c>
      <c r="AA441" s="44">
        <v>1316.44</v>
      </c>
    </row>
    <row r="442" spans="1:27" ht="12.75" hidden="1" customHeight="1" outlineLevel="1" x14ac:dyDescent="0.2">
      <c r="A442" s="89" t="s">
        <v>1875</v>
      </c>
      <c r="B442" s="63" t="s">
        <v>90</v>
      </c>
      <c r="C442" s="43" t="s">
        <v>79</v>
      </c>
      <c r="D442" s="44">
        <f>$D$317</f>
        <v>2222.89</v>
      </c>
      <c r="E442" s="44">
        <f t="shared" ref="E442:AA442" si="256">$D$317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2">
      <c r="A443" s="89" t="s">
        <v>1876</v>
      </c>
      <c r="B443" s="63" t="s">
        <v>83</v>
      </c>
      <c r="C443" s="43" t="s">
        <v>79</v>
      </c>
      <c r="D443" s="44">
        <v>4.68</v>
      </c>
      <c r="E443" s="44">
        <v>4.68</v>
      </c>
      <c r="F443" s="44">
        <v>4.68</v>
      </c>
      <c r="G443" s="44">
        <v>4.68</v>
      </c>
      <c r="H443" s="44">
        <v>4.68</v>
      </c>
      <c r="I443" s="44">
        <v>4.68</v>
      </c>
      <c r="J443" s="44">
        <v>4.68</v>
      </c>
      <c r="K443" s="44">
        <v>4.68</v>
      </c>
      <c r="L443" s="44">
        <v>4.68</v>
      </c>
      <c r="M443" s="44">
        <v>4.68</v>
      </c>
      <c r="N443" s="44">
        <v>4.68</v>
      </c>
      <c r="O443" s="44">
        <v>4.68</v>
      </c>
      <c r="P443" s="44">
        <v>4.68</v>
      </c>
      <c r="Q443" s="44">
        <v>4.68</v>
      </c>
      <c r="R443" s="44">
        <v>4.68</v>
      </c>
      <c r="S443" s="44">
        <v>4.68</v>
      </c>
      <c r="T443" s="44">
        <v>4.68</v>
      </c>
      <c r="U443" s="44">
        <v>4.68</v>
      </c>
      <c r="V443" s="44">
        <v>4.68</v>
      </c>
      <c r="W443" s="44">
        <v>4.68</v>
      </c>
      <c r="X443" s="44">
        <v>4.68</v>
      </c>
      <c r="Y443" s="44">
        <v>4.68</v>
      </c>
      <c r="Z443" s="44">
        <v>4.68</v>
      </c>
      <c r="AA443" s="44">
        <v>4.68</v>
      </c>
    </row>
    <row r="444" spans="1:27" ht="12.75" hidden="1" customHeight="1" outlineLevel="1" x14ac:dyDescent="0.2">
      <c r="A444" s="89" t="s">
        <v>1877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collapsed="1" x14ac:dyDescent="0.2">
      <c r="A445" s="88" t="s">
        <v>1878</v>
      </c>
      <c r="B445" s="28" t="str">
        <f>"27"&amp;"."&amp;$B$776&amp;"."&amp;$B$777</f>
        <v>27.09.2023</v>
      </c>
      <c r="C445" s="80" t="s">
        <v>76</v>
      </c>
      <c r="D445" s="81">
        <f>ROUND(((D446+D447+D449+D448)/1000),5)</f>
        <v>3.4864199999999999</v>
      </c>
      <c r="E445" s="81">
        <f>ROUND(((E446+E447+E449+E448)/1000),5)</f>
        <v>3.2615400000000001</v>
      </c>
      <c r="F445" s="81">
        <f>ROUND(((F446+F447+F449+F448)/1000),5)</f>
        <v>2.98244</v>
      </c>
      <c r="G445" s="81">
        <f t="shared" ref="G445:AA445" si="258">ROUND(((G446+G447+G449+G448)/1000),5)</f>
        <v>3.0350999999999999</v>
      </c>
      <c r="H445" s="81">
        <f t="shared" si="258"/>
        <v>3.27901</v>
      </c>
      <c r="I445" s="81">
        <f t="shared" si="258"/>
        <v>3.6710799999999999</v>
      </c>
      <c r="J445" s="81">
        <f t="shared" si="258"/>
        <v>3.8284400000000001</v>
      </c>
      <c r="K445" s="81">
        <f t="shared" si="258"/>
        <v>4.0094399999999997</v>
      </c>
      <c r="L445" s="81">
        <f t="shared" si="258"/>
        <v>4.3346900000000002</v>
      </c>
      <c r="M445" s="81">
        <f t="shared" si="258"/>
        <v>4.5103200000000001</v>
      </c>
      <c r="N445" s="81">
        <f t="shared" si="258"/>
        <v>4.5802100000000001</v>
      </c>
      <c r="O445" s="81">
        <f t="shared" si="258"/>
        <v>4.5118499999999999</v>
      </c>
      <c r="P445" s="81">
        <f t="shared" si="258"/>
        <v>4.4568899999999996</v>
      </c>
      <c r="Q445" s="81">
        <f t="shared" si="258"/>
        <v>4.45756</v>
      </c>
      <c r="R445" s="81">
        <f t="shared" si="258"/>
        <v>4.4450399999999997</v>
      </c>
      <c r="S445" s="81">
        <f t="shared" si="258"/>
        <v>4.4439000000000002</v>
      </c>
      <c r="T445" s="81">
        <f t="shared" si="258"/>
        <v>4.4228100000000001</v>
      </c>
      <c r="U445" s="81">
        <f t="shared" si="258"/>
        <v>4.4361899999999999</v>
      </c>
      <c r="V445" s="81">
        <f t="shared" si="258"/>
        <v>4.4581400000000002</v>
      </c>
      <c r="W445" s="81">
        <f t="shared" si="258"/>
        <v>4.4770300000000001</v>
      </c>
      <c r="X445" s="81">
        <f t="shared" si="258"/>
        <v>4.3292299999999999</v>
      </c>
      <c r="Y445" s="81">
        <f t="shared" si="258"/>
        <v>4.1020399999999997</v>
      </c>
      <c r="Z445" s="81">
        <f t="shared" si="258"/>
        <v>3.8447200000000001</v>
      </c>
      <c r="AA445" s="81">
        <f t="shared" si="258"/>
        <v>3.6713100000000001</v>
      </c>
    </row>
    <row r="446" spans="1:27" ht="12.75" hidden="1" customHeight="1" outlineLevel="1" x14ac:dyDescent="0.2">
      <c r="A446" s="89" t="s">
        <v>1879</v>
      </c>
      <c r="B446" s="63" t="s">
        <v>230</v>
      </c>
      <c r="C446" s="43" t="s">
        <v>79</v>
      </c>
      <c r="D446" s="44">
        <v>1148.6199999999999</v>
      </c>
      <c r="E446" s="44">
        <v>923.74</v>
      </c>
      <c r="F446" s="44">
        <v>644.64</v>
      </c>
      <c r="G446" s="44">
        <v>697.3</v>
      </c>
      <c r="H446" s="44">
        <v>941.21</v>
      </c>
      <c r="I446" s="44">
        <v>1333.28</v>
      </c>
      <c r="J446" s="44">
        <v>1490.64</v>
      </c>
      <c r="K446" s="44">
        <v>1671.64</v>
      </c>
      <c r="L446" s="44">
        <v>1996.89</v>
      </c>
      <c r="M446" s="44">
        <v>2172.52</v>
      </c>
      <c r="N446" s="44">
        <v>2242.41</v>
      </c>
      <c r="O446" s="44">
        <v>2174.0500000000002</v>
      </c>
      <c r="P446" s="44">
        <v>2119.09</v>
      </c>
      <c r="Q446" s="44">
        <v>2119.7600000000002</v>
      </c>
      <c r="R446" s="44">
        <v>2107.2399999999998</v>
      </c>
      <c r="S446" s="44">
        <v>2106.1</v>
      </c>
      <c r="T446" s="44">
        <v>2085.0100000000002</v>
      </c>
      <c r="U446" s="44">
        <v>2098.39</v>
      </c>
      <c r="V446" s="44">
        <v>2120.34</v>
      </c>
      <c r="W446" s="44">
        <v>2139.23</v>
      </c>
      <c r="X446" s="44">
        <v>1991.43</v>
      </c>
      <c r="Y446" s="44">
        <v>1764.24</v>
      </c>
      <c r="Z446" s="44">
        <v>1506.92</v>
      </c>
      <c r="AA446" s="44">
        <v>1333.51</v>
      </c>
    </row>
    <row r="447" spans="1:27" ht="12.75" hidden="1" customHeight="1" outlineLevel="1" x14ac:dyDescent="0.2">
      <c r="A447" s="89" t="s">
        <v>1880</v>
      </c>
      <c r="B447" s="63" t="s">
        <v>90</v>
      </c>
      <c r="C447" s="43" t="s">
        <v>79</v>
      </c>
      <c r="D447" s="44">
        <f>$D$317</f>
        <v>2222.89</v>
      </c>
      <c r="E447" s="44">
        <f t="shared" ref="E447:AA447" si="259">$D$317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2">
      <c r="A448" s="89" t="s">
        <v>1881</v>
      </c>
      <c r="B448" s="63" t="s">
        <v>83</v>
      </c>
      <c r="C448" s="43" t="s">
        <v>79</v>
      </c>
      <c r="D448" s="44">
        <v>4.68</v>
      </c>
      <c r="E448" s="44">
        <v>4.68</v>
      </c>
      <c r="F448" s="44">
        <v>4.68</v>
      </c>
      <c r="G448" s="44">
        <v>4.68</v>
      </c>
      <c r="H448" s="44">
        <v>4.68</v>
      </c>
      <c r="I448" s="44">
        <v>4.68</v>
      </c>
      <c r="J448" s="44">
        <v>4.68</v>
      </c>
      <c r="K448" s="44">
        <v>4.68</v>
      </c>
      <c r="L448" s="44">
        <v>4.68</v>
      </c>
      <c r="M448" s="44">
        <v>4.68</v>
      </c>
      <c r="N448" s="44">
        <v>4.68</v>
      </c>
      <c r="O448" s="44">
        <v>4.68</v>
      </c>
      <c r="P448" s="44">
        <v>4.68</v>
      </c>
      <c r="Q448" s="44">
        <v>4.68</v>
      </c>
      <c r="R448" s="44">
        <v>4.68</v>
      </c>
      <c r="S448" s="44">
        <v>4.68</v>
      </c>
      <c r="T448" s="44">
        <v>4.68</v>
      </c>
      <c r="U448" s="44">
        <v>4.68</v>
      </c>
      <c r="V448" s="44">
        <v>4.68</v>
      </c>
      <c r="W448" s="44">
        <v>4.68</v>
      </c>
      <c r="X448" s="44">
        <v>4.68</v>
      </c>
      <c r="Y448" s="44">
        <v>4.68</v>
      </c>
      <c r="Z448" s="44">
        <v>4.68</v>
      </c>
      <c r="AA448" s="44">
        <v>4.68</v>
      </c>
    </row>
    <row r="449" spans="1:27" ht="12.75" hidden="1" customHeight="1" outlineLevel="1" x14ac:dyDescent="0.2">
      <c r="A449" s="89" t="s">
        <v>1882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collapsed="1" x14ac:dyDescent="0.2">
      <c r="A450" s="88" t="s">
        <v>1883</v>
      </c>
      <c r="B450" s="28" t="str">
        <f>"28"&amp;"."&amp;$B$776&amp;"."&amp;$B$777</f>
        <v>28.09.2023</v>
      </c>
      <c r="C450" s="80" t="s">
        <v>76</v>
      </c>
      <c r="D450" s="81">
        <f>ROUND(((D451+D452+D454+D453)/1000),5)</f>
        <v>3.5300500000000001</v>
      </c>
      <c r="E450" s="81">
        <f>ROUND(((E451+E452+E454+E453)/1000),5)</f>
        <v>3.4169299999999998</v>
      </c>
      <c r="F450" s="81">
        <f>ROUND(((F451+F452+F454+F453)/1000),5)</f>
        <v>3.4003800000000002</v>
      </c>
      <c r="G450" s="81">
        <f t="shared" ref="G450:AA450" si="261">ROUND(((G451+G452+G454+G453)/1000),5)</f>
        <v>3.3857300000000001</v>
      </c>
      <c r="H450" s="81">
        <f t="shared" si="261"/>
        <v>3.4851200000000002</v>
      </c>
      <c r="I450" s="81">
        <f t="shared" si="261"/>
        <v>3.69841</v>
      </c>
      <c r="J450" s="81">
        <f t="shared" si="261"/>
        <v>3.7841499999999999</v>
      </c>
      <c r="K450" s="81">
        <f t="shared" si="261"/>
        <v>3.9119199999999998</v>
      </c>
      <c r="L450" s="81">
        <f t="shared" si="261"/>
        <v>4.1645200000000004</v>
      </c>
      <c r="M450" s="81">
        <f t="shared" si="261"/>
        <v>4.2725499999999998</v>
      </c>
      <c r="N450" s="81">
        <f t="shared" si="261"/>
        <v>4.2807899999999997</v>
      </c>
      <c r="O450" s="81">
        <f t="shared" si="261"/>
        <v>4.25922</v>
      </c>
      <c r="P450" s="81">
        <f t="shared" si="261"/>
        <v>4.2120600000000001</v>
      </c>
      <c r="Q450" s="81">
        <f t="shared" si="261"/>
        <v>4.2282599999999997</v>
      </c>
      <c r="R450" s="81">
        <f t="shared" si="261"/>
        <v>4.2926799999999998</v>
      </c>
      <c r="S450" s="81">
        <f t="shared" si="261"/>
        <v>4.2900200000000002</v>
      </c>
      <c r="T450" s="81">
        <f t="shared" si="261"/>
        <v>4.2857099999999999</v>
      </c>
      <c r="U450" s="81">
        <f t="shared" si="261"/>
        <v>4.2673500000000004</v>
      </c>
      <c r="V450" s="81">
        <f t="shared" si="261"/>
        <v>4.42903</v>
      </c>
      <c r="W450" s="81">
        <f t="shared" si="261"/>
        <v>4.45031</v>
      </c>
      <c r="X450" s="81">
        <f t="shared" si="261"/>
        <v>4.3227799999999998</v>
      </c>
      <c r="Y450" s="81">
        <f t="shared" si="261"/>
        <v>4.1353600000000004</v>
      </c>
      <c r="Z450" s="81">
        <f t="shared" si="261"/>
        <v>3.8228800000000001</v>
      </c>
      <c r="AA450" s="81">
        <f t="shared" si="261"/>
        <v>3.69929</v>
      </c>
    </row>
    <row r="451" spans="1:27" ht="12.75" hidden="1" customHeight="1" outlineLevel="1" x14ac:dyDescent="0.2">
      <c r="A451" s="89" t="s">
        <v>1884</v>
      </c>
      <c r="B451" s="63" t="s">
        <v>230</v>
      </c>
      <c r="C451" s="43" t="s">
        <v>79</v>
      </c>
      <c r="D451" s="44">
        <v>1192.25</v>
      </c>
      <c r="E451" s="44">
        <v>1079.1300000000001</v>
      </c>
      <c r="F451" s="44">
        <v>1062.58</v>
      </c>
      <c r="G451" s="44">
        <v>1047.93</v>
      </c>
      <c r="H451" s="44">
        <v>1147.32</v>
      </c>
      <c r="I451" s="44">
        <v>1360.61</v>
      </c>
      <c r="J451" s="44">
        <v>1446.35</v>
      </c>
      <c r="K451" s="44">
        <v>1574.12</v>
      </c>
      <c r="L451" s="44">
        <v>1826.72</v>
      </c>
      <c r="M451" s="44">
        <v>1934.75</v>
      </c>
      <c r="N451" s="44">
        <v>1942.99</v>
      </c>
      <c r="O451" s="44">
        <v>1921.42</v>
      </c>
      <c r="P451" s="44">
        <v>1874.26</v>
      </c>
      <c r="Q451" s="44">
        <v>1890.46</v>
      </c>
      <c r="R451" s="44">
        <v>1954.88</v>
      </c>
      <c r="S451" s="44">
        <v>1952.22</v>
      </c>
      <c r="T451" s="44">
        <v>1947.91</v>
      </c>
      <c r="U451" s="44">
        <v>1929.55</v>
      </c>
      <c r="V451" s="44">
        <v>2091.23</v>
      </c>
      <c r="W451" s="44">
        <v>2112.5100000000002</v>
      </c>
      <c r="X451" s="44">
        <v>1984.98</v>
      </c>
      <c r="Y451" s="44">
        <v>1797.56</v>
      </c>
      <c r="Z451" s="44">
        <v>1485.08</v>
      </c>
      <c r="AA451" s="44">
        <v>1361.49</v>
      </c>
    </row>
    <row r="452" spans="1:27" ht="12.75" hidden="1" customHeight="1" outlineLevel="1" x14ac:dyDescent="0.2">
      <c r="A452" s="89" t="s">
        <v>1885</v>
      </c>
      <c r="B452" s="63" t="s">
        <v>90</v>
      </c>
      <c r="C452" s="43" t="s">
        <v>79</v>
      </c>
      <c r="D452" s="44">
        <f>$D$317</f>
        <v>2222.89</v>
      </c>
      <c r="E452" s="44">
        <f t="shared" ref="E452:AA452" si="262">$D$317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2">
      <c r="A453" s="89" t="s">
        <v>1886</v>
      </c>
      <c r="B453" s="63" t="s">
        <v>83</v>
      </c>
      <c r="C453" s="43" t="s">
        <v>79</v>
      </c>
      <c r="D453" s="44">
        <v>4.68</v>
      </c>
      <c r="E453" s="44">
        <v>4.68</v>
      </c>
      <c r="F453" s="44">
        <v>4.68</v>
      </c>
      <c r="G453" s="44">
        <v>4.68</v>
      </c>
      <c r="H453" s="44">
        <v>4.68</v>
      </c>
      <c r="I453" s="44">
        <v>4.68</v>
      </c>
      <c r="J453" s="44">
        <v>4.68</v>
      </c>
      <c r="K453" s="44">
        <v>4.68</v>
      </c>
      <c r="L453" s="44">
        <v>4.68</v>
      </c>
      <c r="M453" s="44">
        <v>4.68</v>
      </c>
      <c r="N453" s="44">
        <v>4.68</v>
      </c>
      <c r="O453" s="44">
        <v>4.68</v>
      </c>
      <c r="P453" s="44">
        <v>4.68</v>
      </c>
      <c r="Q453" s="44">
        <v>4.68</v>
      </c>
      <c r="R453" s="44">
        <v>4.68</v>
      </c>
      <c r="S453" s="44">
        <v>4.68</v>
      </c>
      <c r="T453" s="44">
        <v>4.68</v>
      </c>
      <c r="U453" s="44">
        <v>4.68</v>
      </c>
      <c r="V453" s="44">
        <v>4.68</v>
      </c>
      <c r="W453" s="44">
        <v>4.68</v>
      </c>
      <c r="X453" s="44">
        <v>4.68</v>
      </c>
      <c r="Y453" s="44">
        <v>4.68</v>
      </c>
      <c r="Z453" s="44">
        <v>4.68</v>
      </c>
      <c r="AA453" s="44">
        <v>4.68</v>
      </c>
    </row>
    <row r="454" spans="1:27" ht="12.75" hidden="1" customHeight="1" outlineLevel="1" x14ac:dyDescent="0.2">
      <c r="A454" s="89" t="s">
        <v>1887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collapsed="1" x14ac:dyDescent="0.2">
      <c r="A455" s="88" t="s">
        <v>1888</v>
      </c>
      <c r="B455" s="28" t="str">
        <f>"29"&amp;"."&amp;$B$776&amp;"."&amp;$B$777</f>
        <v>29.09.2023</v>
      </c>
      <c r="C455" s="80" t="s">
        <v>76</v>
      </c>
      <c r="D455" s="81">
        <f>ROUND(((D456+D457+D459+D458)/1000),5)</f>
        <v>3.5121199999999999</v>
      </c>
      <c r="E455" s="81">
        <f>ROUND(((E456+E457+E459+E458)/1000),5)</f>
        <v>3.32585</v>
      </c>
      <c r="F455" s="81">
        <f>ROUND(((F456+F457+F459+F458)/1000),5)</f>
        <v>3.27393</v>
      </c>
      <c r="G455" s="81">
        <f t="shared" ref="G455:AA455" si="264">ROUND(((G456+G457+G459+G458)/1000),5)</f>
        <v>3.2901500000000001</v>
      </c>
      <c r="H455" s="81">
        <f t="shared" si="264"/>
        <v>3.4033600000000002</v>
      </c>
      <c r="I455" s="81">
        <f t="shared" si="264"/>
        <v>3.6307200000000002</v>
      </c>
      <c r="J455" s="81">
        <f t="shared" si="264"/>
        <v>3.73211</v>
      </c>
      <c r="K455" s="81">
        <f t="shared" si="264"/>
        <v>3.9169499999999999</v>
      </c>
      <c r="L455" s="81">
        <f t="shared" si="264"/>
        <v>4.1460600000000003</v>
      </c>
      <c r="M455" s="81">
        <f t="shared" si="264"/>
        <v>4.2778200000000002</v>
      </c>
      <c r="N455" s="81">
        <f t="shared" si="264"/>
        <v>4.2826000000000004</v>
      </c>
      <c r="O455" s="81">
        <f t="shared" si="264"/>
        <v>4.2385400000000004</v>
      </c>
      <c r="P455" s="81">
        <f t="shared" si="264"/>
        <v>4.2136899999999997</v>
      </c>
      <c r="Q455" s="81">
        <f t="shared" si="264"/>
        <v>4.2711399999999999</v>
      </c>
      <c r="R455" s="81">
        <f t="shared" si="264"/>
        <v>4.2941700000000003</v>
      </c>
      <c r="S455" s="81">
        <f t="shared" si="264"/>
        <v>4.2878800000000004</v>
      </c>
      <c r="T455" s="81">
        <f t="shared" si="264"/>
        <v>4.2782999999999998</v>
      </c>
      <c r="U455" s="81">
        <f t="shared" si="264"/>
        <v>4.2724200000000003</v>
      </c>
      <c r="V455" s="81">
        <f t="shared" si="264"/>
        <v>4.3633899999999999</v>
      </c>
      <c r="W455" s="81">
        <f t="shared" si="264"/>
        <v>4.41568</v>
      </c>
      <c r="X455" s="81">
        <f t="shared" si="264"/>
        <v>4.3266</v>
      </c>
      <c r="Y455" s="81">
        <f t="shared" si="264"/>
        <v>4.1828500000000002</v>
      </c>
      <c r="Z455" s="81">
        <f t="shared" si="264"/>
        <v>3.8806600000000002</v>
      </c>
      <c r="AA455" s="81">
        <f t="shared" si="264"/>
        <v>3.7651599999999998</v>
      </c>
    </row>
    <row r="456" spans="1:27" ht="12.75" hidden="1" customHeight="1" outlineLevel="1" x14ac:dyDescent="0.2">
      <c r="A456" s="89" t="s">
        <v>1889</v>
      </c>
      <c r="B456" s="63" t="s">
        <v>230</v>
      </c>
      <c r="C456" s="43" t="s">
        <v>79</v>
      </c>
      <c r="D456" s="44">
        <v>1174.32</v>
      </c>
      <c r="E456" s="44">
        <v>988.05</v>
      </c>
      <c r="F456" s="44">
        <v>936.13</v>
      </c>
      <c r="G456" s="44">
        <v>952.35</v>
      </c>
      <c r="H456" s="44">
        <v>1065.56</v>
      </c>
      <c r="I456" s="44">
        <v>1292.92</v>
      </c>
      <c r="J456" s="44">
        <v>1394.31</v>
      </c>
      <c r="K456" s="44">
        <v>1579.15</v>
      </c>
      <c r="L456" s="44">
        <v>1808.26</v>
      </c>
      <c r="M456" s="44">
        <v>1940.02</v>
      </c>
      <c r="N456" s="44">
        <v>1944.8</v>
      </c>
      <c r="O456" s="44">
        <v>1900.74</v>
      </c>
      <c r="P456" s="44">
        <v>1875.89</v>
      </c>
      <c r="Q456" s="44">
        <v>1933.34</v>
      </c>
      <c r="R456" s="44">
        <v>1956.37</v>
      </c>
      <c r="S456" s="44">
        <v>1950.08</v>
      </c>
      <c r="T456" s="44">
        <v>1940.5</v>
      </c>
      <c r="U456" s="44">
        <v>1934.62</v>
      </c>
      <c r="V456" s="44">
        <v>2025.59</v>
      </c>
      <c r="W456" s="44">
        <v>2077.88</v>
      </c>
      <c r="X456" s="44">
        <v>1988.8</v>
      </c>
      <c r="Y456" s="44">
        <v>1845.05</v>
      </c>
      <c r="Z456" s="44">
        <v>1542.86</v>
      </c>
      <c r="AA456" s="44">
        <v>1427.36</v>
      </c>
    </row>
    <row r="457" spans="1:27" ht="12.75" hidden="1" customHeight="1" outlineLevel="1" x14ac:dyDescent="0.2">
      <c r="A457" s="89" t="s">
        <v>1890</v>
      </c>
      <c r="B457" s="63" t="s">
        <v>90</v>
      </c>
      <c r="C457" s="43" t="s">
        <v>79</v>
      </c>
      <c r="D457" s="44">
        <f>$D$317</f>
        <v>2222.89</v>
      </c>
      <c r="E457" s="44">
        <f t="shared" ref="E457:AA457" si="265">$D$317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2">
      <c r="A458" s="89" t="s">
        <v>1891</v>
      </c>
      <c r="B458" s="63" t="s">
        <v>83</v>
      </c>
      <c r="C458" s="43" t="s">
        <v>79</v>
      </c>
      <c r="D458" s="44">
        <v>4.68</v>
      </c>
      <c r="E458" s="44">
        <v>4.68</v>
      </c>
      <c r="F458" s="44">
        <v>4.68</v>
      </c>
      <c r="G458" s="44">
        <v>4.68</v>
      </c>
      <c r="H458" s="44">
        <v>4.68</v>
      </c>
      <c r="I458" s="44">
        <v>4.68</v>
      </c>
      <c r="J458" s="44">
        <v>4.68</v>
      </c>
      <c r="K458" s="44">
        <v>4.68</v>
      </c>
      <c r="L458" s="44">
        <v>4.68</v>
      </c>
      <c r="M458" s="44">
        <v>4.68</v>
      </c>
      <c r="N458" s="44">
        <v>4.68</v>
      </c>
      <c r="O458" s="44">
        <v>4.68</v>
      </c>
      <c r="P458" s="44">
        <v>4.68</v>
      </c>
      <c r="Q458" s="44">
        <v>4.68</v>
      </c>
      <c r="R458" s="44">
        <v>4.68</v>
      </c>
      <c r="S458" s="44">
        <v>4.68</v>
      </c>
      <c r="T458" s="44">
        <v>4.68</v>
      </c>
      <c r="U458" s="44">
        <v>4.68</v>
      </c>
      <c r="V458" s="44">
        <v>4.68</v>
      </c>
      <c r="W458" s="44">
        <v>4.68</v>
      </c>
      <c r="X458" s="44">
        <v>4.68</v>
      </c>
      <c r="Y458" s="44">
        <v>4.68</v>
      </c>
      <c r="Z458" s="44">
        <v>4.68</v>
      </c>
      <c r="AA458" s="44">
        <v>4.68</v>
      </c>
    </row>
    <row r="459" spans="1:27" ht="12.75" hidden="1" customHeight="1" outlineLevel="1" x14ac:dyDescent="0.2">
      <c r="A459" s="89" t="s">
        <v>1892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collapsed="1" x14ac:dyDescent="0.2">
      <c r="A460" s="88" t="s">
        <v>1893</v>
      </c>
      <c r="B460" s="28" t="str">
        <f>"30"&amp;"."&amp;$B$776&amp;"."&amp;$B$777</f>
        <v>30.09.2023</v>
      </c>
      <c r="C460" s="80" t="s">
        <v>76</v>
      </c>
      <c r="D460" s="81">
        <f>ROUND(((D461+D462+D464+D463)/1000),5)</f>
        <v>3.6636099999999998</v>
      </c>
      <c r="E460" s="81">
        <f>ROUND(((E461+E462+E464+E463)/1000),5)</f>
        <v>3.5830899999999999</v>
      </c>
      <c r="F460" s="81">
        <f>ROUND(((F461+F462+F464+F463)/1000),5)</f>
        <v>3.51267</v>
      </c>
      <c r="G460" s="81">
        <f t="shared" ref="G460:AA460" si="267">ROUND(((G461+G462+G464+G463)/1000),5)</f>
        <v>3.4789500000000002</v>
      </c>
      <c r="H460" s="81">
        <f t="shared" si="267"/>
        <v>3.52664</v>
      </c>
      <c r="I460" s="81">
        <f t="shared" si="267"/>
        <v>3.6201500000000002</v>
      </c>
      <c r="J460" s="81">
        <f t="shared" si="267"/>
        <v>3.6486700000000001</v>
      </c>
      <c r="K460" s="81">
        <f t="shared" si="267"/>
        <v>3.8162699999999998</v>
      </c>
      <c r="L460" s="81">
        <f t="shared" si="267"/>
        <v>4.1041400000000001</v>
      </c>
      <c r="M460" s="81">
        <f t="shared" si="267"/>
        <v>4.3110200000000001</v>
      </c>
      <c r="N460" s="81">
        <f t="shared" si="267"/>
        <v>4.3434100000000004</v>
      </c>
      <c r="O460" s="81">
        <f t="shared" si="267"/>
        <v>4.3478199999999996</v>
      </c>
      <c r="P460" s="81">
        <f t="shared" si="267"/>
        <v>4.3233199999999998</v>
      </c>
      <c r="Q460" s="81">
        <f t="shared" si="267"/>
        <v>4.3208500000000001</v>
      </c>
      <c r="R460" s="81">
        <f t="shared" si="267"/>
        <v>4.3226699999999996</v>
      </c>
      <c r="S460" s="81">
        <f t="shared" si="267"/>
        <v>4.3194400000000002</v>
      </c>
      <c r="T460" s="81">
        <f t="shared" si="267"/>
        <v>4.3054899999999998</v>
      </c>
      <c r="U460" s="81">
        <f t="shared" si="267"/>
        <v>4.2388500000000002</v>
      </c>
      <c r="V460" s="81">
        <f t="shared" si="267"/>
        <v>4.33826</v>
      </c>
      <c r="W460" s="81">
        <f t="shared" si="267"/>
        <v>4.3878700000000004</v>
      </c>
      <c r="X460" s="81">
        <f t="shared" si="267"/>
        <v>4.3309899999999999</v>
      </c>
      <c r="Y460" s="81">
        <f t="shared" si="267"/>
        <v>4.0727399999999996</v>
      </c>
      <c r="Z460" s="81">
        <f t="shared" si="267"/>
        <v>3.9300899999999999</v>
      </c>
      <c r="AA460" s="81">
        <f t="shared" si="267"/>
        <v>3.72139</v>
      </c>
    </row>
    <row r="461" spans="1:27" ht="12.75" hidden="1" customHeight="1" outlineLevel="1" x14ac:dyDescent="0.2">
      <c r="A461" s="89" t="s">
        <v>1894</v>
      </c>
      <c r="B461" s="63" t="s">
        <v>230</v>
      </c>
      <c r="C461" s="43" t="s">
        <v>79</v>
      </c>
      <c r="D461" s="44">
        <v>1325.81</v>
      </c>
      <c r="E461" s="44">
        <v>1245.29</v>
      </c>
      <c r="F461" s="44">
        <v>1174.8699999999999</v>
      </c>
      <c r="G461" s="44">
        <v>1141.1500000000001</v>
      </c>
      <c r="H461" s="44">
        <v>1188.8399999999999</v>
      </c>
      <c r="I461" s="44">
        <v>1282.3499999999999</v>
      </c>
      <c r="J461" s="44">
        <v>1310.87</v>
      </c>
      <c r="K461" s="44">
        <v>1478.47</v>
      </c>
      <c r="L461" s="44">
        <v>1766.34</v>
      </c>
      <c r="M461" s="44">
        <v>1973.22</v>
      </c>
      <c r="N461" s="44">
        <v>2005.61</v>
      </c>
      <c r="O461" s="44">
        <v>2010.02</v>
      </c>
      <c r="P461" s="44">
        <v>1985.52</v>
      </c>
      <c r="Q461" s="44">
        <v>1983.05</v>
      </c>
      <c r="R461" s="44">
        <v>1984.87</v>
      </c>
      <c r="S461" s="44">
        <v>1981.64</v>
      </c>
      <c r="T461" s="44">
        <v>1967.69</v>
      </c>
      <c r="U461" s="44">
        <v>1901.05</v>
      </c>
      <c r="V461" s="44">
        <v>2000.46</v>
      </c>
      <c r="W461" s="44">
        <v>2050.0700000000002</v>
      </c>
      <c r="X461" s="44">
        <v>1993.19</v>
      </c>
      <c r="Y461" s="44">
        <v>1734.94</v>
      </c>
      <c r="Z461" s="44">
        <v>1592.29</v>
      </c>
      <c r="AA461" s="44">
        <v>1383.59</v>
      </c>
    </row>
    <row r="462" spans="1:27" ht="12.75" hidden="1" customHeight="1" outlineLevel="1" x14ac:dyDescent="0.2">
      <c r="A462" s="89" t="s">
        <v>1895</v>
      </c>
      <c r="B462" s="63" t="s">
        <v>90</v>
      </c>
      <c r="C462" s="43" t="s">
        <v>79</v>
      </c>
      <c r="D462" s="44">
        <f>$D$317</f>
        <v>2222.89</v>
      </c>
      <c r="E462" s="44">
        <f t="shared" ref="E462:AA462" si="268">$D$317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2">
      <c r="A463" s="89" t="s">
        <v>1896</v>
      </c>
      <c r="B463" s="63" t="s">
        <v>83</v>
      </c>
      <c r="C463" s="43" t="s">
        <v>79</v>
      </c>
      <c r="D463" s="44">
        <v>4.68</v>
      </c>
      <c r="E463" s="44">
        <v>4.68</v>
      </c>
      <c r="F463" s="44">
        <v>4.68</v>
      </c>
      <c r="G463" s="44">
        <v>4.68</v>
      </c>
      <c r="H463" s="44">
        <v>4.68</v>
      </c>
      <c r="I463" s="44">
        <v>4.68</v>
      </c>
      <c r="J463" s="44">
        <v>4.68</v>
      </c>
      <c r="K463" s="44">
        <v>4.68</v>
      </c>
      <c r="L463" s="44">
        <v>4.68</v>
      </c>
      <c r="M463" s="44">
        <v>4.68</v>
      </c>
      <c r="N463" s="44">
        <v>4.68</v>
      </c>
      <c r="O463" s="44">
        <v>4.68</v>
      </c>
      <c r="P463" s="44">
        <v>4.68</v>
      </c>
      <c r="Q463" s="44">
        <v>4.68</v>
      </c>
      <c r="R463" s="44">
        <v>4.68</v>
      </c>
      <c r="S463" s="44">
        <v>4.68</v>
      </c>
      <c r="T463" s="44">
        <v>4.68</v>
      </c>
      <c r="U463" s="44">
        <v>4.68</v>
      </c>
      <c r="V463" s="44">
        <v>4.68</v>
      </c>
      <c r="W463" s="44">
        <v>4.68</v>
      </c>
      <c r="X463" s="44">
        <v>4.68</v>
      </c>
      <c r="Y463" s="44">
        <v>4.68</v>
      </c>
      <c r="Z463" s="44">
        <v>4.68</v>
      </c>
      <c r="AA463" s="44">
        <v>4.68</v>
      </c>
    </row>
    <row r="464" spans="1:27" ht="12.75" hidden="1" customHeight="1" outlineLevel="1" x14ac:dyDescent="0.2">
      <c r="A464" s="89" t="s">
        <v>1897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collapsed="1" x14ac:dyDescent="0.2">
      <c r="B465" s="91" t="s">
        <v>379</v>
      </c>
    </row>
    <row r="466" spans="1:27" x14ac:dyDescent="0.2">
      <c r="B466" s="91" t="s">
        <v>379</v>
      </c>
    </row>
    <row r="467" spans="1:27" x14ac:dyDescent="0.2">
      <c r="A467" s="179" t="s">
        <v>682</v>
      </c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1"/>
    </row>
    <row r="468" spans="1:27" ht="25.5" x14ac:dyDescent="0.2">
      <c r="A468" s="26" t="s">
        <v>64</v>
      </c>
      <c r="B468" s="27" t="s">
        <v>202</v>
      </c>
      <c r="C468" s="26" t="s">
        <v>203</v>
      </c>
      <c r="D468" s="27" t="s">
        <v>204</v>
      </c>
      <c r="E468" s="27" t="s">
        <v>205</v>
      </c>
      <c r="F468" s="27" t="s">
        <v>206</v>
      </c>
      <c r="G468" s="27" t="s">
        <v>207</v>
      </c>
      <c r="H468" s="27" t="s">
        <v>208</v>
      </c>
      <c r="I468" s="27" t="s">
        <v>209</v>
      </c>
      <c r="J468" s="27" t="s">
        <v>210</v>
      </c>
      <c r="K468" s="27" t="s">
        <v>211</v>
      </c>
      <c r="L468" s="27" t="s">
        <v>212</v>
      </c>
      <c r="M468" s="27" t="s">
        <v>213</v>
      </c>
      <c r="N468" s="27" t="s">
        <v>214</v>
      </c>
      <c r="O468" s="27" t="s">
        <v>215</v>
      </c>
      <c r="P468" s="27" t="s">
        <v>216</v>
      </c>
      <c r="Q468" s="27" t="s">
        <v>217</v>
      </c>
      <c r="R468" s="27" t="s">
        <v>218</v>
      </c>
      <c r="S468" s="27" t="s">
        <v>219</v>
      </c>
      <c r="T468" s="27" t="s">
        <v>220</v>
      </c>
      <c r="U468" s="27" t="s">
        <v>221</v>
      </c>
      <c r="V468" s="27" t="s">
        <v>222</v>
      </c>
      <c r="W468" s="27" t="s">
        <v>223</v>
      </c>
      <c r="X468" s="27" t="s">
        <v>224</v>
      </c>
      <c r="Y468" s="27" t="s">
        <v>225</v>
      </c>
      <c r="Z468" s="27" t="s">
        <v>226</v>
      </c>
      <c r="AA468" s="27" t="s">
        <v>227</v>
      </c>
    </row>
    <row r="469" spans="1:27" x14ac:dyDescent="0.2">
      <c r="A469" s="88" t="s">
        <v>1898</v>
      </c>
      <c r="B469" s="28" t="str">
        <f>"01"&amp;"."&amp;$B$776&amp;"."&amp;$B$777</f>
        <v>01.09.2023</v>
      </c>
      <c r="C469" s="80" t="s">
        <v>76</v>
      </c>
      <c r="D469" s="81">
        <f>ROUND(((D470+D471+D473+D472)/1000),5)</f>
        <v>5.02942</v>
      </c>
      <c r="E469" s="81">
        <f>ROUND(((E470+E471+E473+E472)/1000),5)</f>
        <v>4.9206300000000001</v>
      </c>
      <c r="F469" s="81">
        <f>ROUND(((F470+F471+F473+F472)/1000),5)</f>
        <v>4.85703</v>
      </c>
      <c r="G469" s="81">
        <f t="shared" ref="G469:AA469" si="270">ROUND(((G470+G471+G473+G472)/1000),5)</f>
        <v>4.8640100000000004</v>
      </c>
      <c r="H469" s="81">
        <f t="shared" si="270"/>
        <v>4.90869</v>
      </c>
      <c r="I469" s="81">
        <f t="shared" si="270"/>
        <v>4.9877700000000003</v>
      </c>
      <c r="J469" s="81">
        <f t="shared" si="270"/>
        <v>5.09748</v>
      </c>
      <c r="K469" s="81">
        <f t="shared" si="270"/>
        <v>5.3478399999999997</v>
      </c>
      <c r="L469" s="81">
        <f t="shared" si="270"/>
        <v>5.5420400000000001</v>
      </c>
      <c r="M469" s="81">
        <f t="shared" si="270"/>
        <v>5.7645</v>
      </c>
      <c r="N469" s="81">
        <f t="shared" si="270"/>
        <v>5.7996600000000003</v>
      </c>
      <c r="O469" s="81">
        <f t="shared" si="270"/>
        <v>5.77536</v>
      </c>
      <c r="P469" s="81">
        <f t="shared" si="270"/>
        <v>5.78233</v>
      </c>
      <c r="Q469" s="81">
        <f t="shared" si="270"/>
        <v>5.7855299999999996</v>
      </c>
      <c r="R469" s="81">
        <f t="shared" si="270"/>
        <v>5.8606499999999997</v>
      </c>
      <c r="S469" s="81">
        <f t="shared" si="270"/>
        <v>5.8468099999999996</v>
      </c>
      <c r="T469" s="81">
        <f t="shared" si="270"/>
        <v>5.8393300000000004</v>
      </c>
      <c r="U469" s="81">
        <f t="shared" si="270"/>
        <v>5.80755</v>
      </c>
      <c r="V469" s="81">
        <f t="shared" si="270"/>
        <v>5.8084800000000003</v>
      </c>
      <c r="W469" s="81">
        <f t="shared" si="270"/>
        <v>5.8450600000000001</v>
      </c>
      <c r="X469" s="81">
        <f t="shared" si="270"/>
        <v>5.8376400000000004</v>
      </c>
      <c r="Y469" s="81">
        <f t="shared" si="270"/>
        <v>5.7085699999999999</v>
      </c>
      <c r="Z469" s="81">
        <f t="shared" si="270"/>
        <v>5.4349299999999996</v>
      </c>
      <c r="AA469" s="81">
        <f t="shared" si="270"/>
        <v>5.2300899999999997</v>
      </c>
    </row>
    <row r="470" spans="1:27" ht="12.75" hidden="1" customHeight="1" outlineLevel="1" x14ac:dyDescent="0.2">
      <c r="A470" s="89" t="s">
        <v>1899</v>
      </c>
      <c r="B470" s="63" t="s">
        <v>230</v>
      </c>
      <c r="C470" s="43" t="s">
        <v>79</v>
      </c>
      <c r="D470" s="44">
        <v>1354.74</v>
      </c>
      <c r="E470" s="44">
        <v>1245.95</v>
      </c>
      <c r="F470" s="44">
        <v>1182.3499999999999</v>
      </c>
      <c r="G470" s="44">
        <v>1189.33</v>
      </c>
      <c r="H470" s="44">
        <v>1234.01</v>
      </c>
      <c r="I470" s="44">
        <v>1313.09</v>
      </c>
      <c r="J470" s="44">
        <v>1422.8</v>
      </c>
      <c r="K470" s="44">
        <v>1673.16</v>
      </c>
      <c r="L470" s="44">
        <v>1867.36</v>
      </c>
      <c r="M470" s="44">
        <v>2089.8200000000002</v>
      </c>
      <c r="N470" s="44">
        <v>2124.98</v>
      </c>
      <c r="O470" s="44">
        <v>2100.6799999999998</v>
      </c>
      <c r="P470" s="44">
        <v>2107.65</v>
      </c>
      <c r="Q470" s="44">
        <v>2110.85</v>
      </c>
      <c r="R470" s="44">
        <v>2185.9699999999998</v>
      </c>
      <c r="S470" s="44">
        <v>2172.13</v>
      </c>
      <c r="T470" s="44">
        <v>2164.65</v>
      </c>
      <c r="U470" s="44">
        <v>2132.87</v>
      </c>
      <c r="V470" s="44">
        <v>2133.8000000000002</v>
      </c>
      <c r="W470" s="44">
        <v>2170.38</v>
      </c>
      <c r="X470" s="44">
        <v>2162.96</v>
      </c>
      <c r="Y470" s="44">
        <v>2033.89</v>
      </c>
      <c r="Z470" s="44">
        <v>1760.25</v>
      </c>
      <c r="AA470" s="44">
        <v>1555.41</v>
      </c>
    </row>
    <row r="471" spans="1:27" ht="12.75" hidden="1" customHeight="1" outlineLevel="1" x14ac:dyDescent="0.2">
      <c r="A471" s="89" t="s">
        <v>1900</v>
      </c>
      <c r="B471" s="63" t="s">
        <v>90</v>
      </c>
      <c r="C471" s="43" t="s">
        <v>79</v>
      </c>
      <c r="D471" s="44">
        <v>3559.77</v>
      </c>
      <c r="E471" s="44">
        <f>$D$471</f>
        <v>3559.77</v>
      </c>
      <c r="F471" s="44">
        <f t="shared" ref="F471:AA471" si="271">$D$471</f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hidden="1" customHeight="1" outlineLevel="1" x14ac:dyDescent="0.2">
      <c r="A472" s="89" t="s">
        <v>1901</v>
      </c>
      <c r="B472" s="63" t="s">
        <v>83</v>
      </c>
      <c r="C472" s="43" t="s">
        <v>79</v>
      </c>
      <c r="D472" s="44">
        <v>4.68</v>
      </c>
      <c r="E472" s="44">
        <v>4.68</v>
      </c>
      <c r="F472" s="44">
        <v>4.68</v>
      </c>
      <c r="G472" s="44">
        <v>4.68</v>
      </c>
      <c r="H472" s="44">
        <v>4.68</v>
      </c>
      <c r="I472" s="44">
        <v>4.68</v>
      </c>
      <c r="J472" s="44">
        <v>4.68</v>
      </c>
      <c r="K472" s="44">
        <v>4.68</v>
      </c>
      <c r="L472" s="44">
        <v>4.68</v>
      </c>
      <c r="M472" s="44">
        <v>4.68</v>
      </c>
      <c r="N472" s="44">
        <v>4.68</v>
      </c>
      <c r="O472" s="44">
        <v>4.68</v>
      </c>
      <c r="P472" s="44">
        <v>4.68</v>
      </c>
      <c r="Q472" s="44">
        <v>4.68</v>
      </c>
      <c r="R472" s="44">
        <v>4.68</v>
      </c>
      <c r="S472" s="44">
        <v>4.68</v>
      </c>
      <c r="T472" s="44">
        <v>4.68</v>
      </c>
      <c r="U472" s="44">
        <v>4.68</v>
      </c>
      <c r="V472" s="44">
        <v>4.68</v>
      </c>
      <c r="W472" s="44">
        <v>4.68</v>
      </c>
      <c r="X472" s="44">
        <v>4.68</v>
      </c>
      <c r="Y472" s="44">
        <v>4.68</v>
      </c>
      <c r="Z472" s="44">
        <v>4.68</v>
      </c>
      <c r="AA472" s="44">
        <v>4.68</v>
      </c>
    </row>
    <row r="473" spans="1:27" ht="12.75" hidden="1" customHeight="1" outlineLevel="1" x14ac:dyDescent="0.2">
      <c r="A473" s="89" t="s">
        <v>1902</v>
      </c>
      <c r="B473" s="63" t="s">
        <v>81</v>
      </c>
      <c r="C473" s="43" t="s">
        <v>79</v>
      </c>
      <c r="D473" s="44">
        <f>$D$11</f>
        <v>110.23</v>
      </c>
      <c r="E473" s="44">
        <f t="shared" ref="E473:AA473" si="272">$D$11</f>
        <v>110.23</v>
      </c>
      <c r="F473" s="44">
        <f t="shared" si="272"/>
        <v>110.23</v>
      </c>
      <c r="G473" s="44">
        <f t="shared" si="272"/>
        <v>110.23</v>
      </c>
      <c r="H473" s="44">
        <f t="shared" si="272"/>
        <v>110.23</v>
      </c>
      <c r="I473" s="44">
        <f t="shared" si="272"/>
        <v>110.23</v>
      </c>
      <c r="J473" s="44">
        <f t="shared" si="272"/>
        <v>110.23</v>
      </c>
      <c r="K473" s="44">
        <f t="shared" si="272"/>
        <v>110.23</v>
      </c>
      <c r="L473" s="44">
        <f t="shared" si="272"/>
        <v>110.23</v>
      </c>
      <c r="M473" s="44">
        <f t="shared" si="272"/>
        <v>110.23</v>
      </c>
      <c r="N473" s="44">
        <f t="shared" si="272"/>
        <v>110.23</v>
      </c>
      <c r="O473" s="44">
        <f t="shared" si="272"/>
        <v>110.23</v>
      </c>
      <c r="P473" s="44">
        <f t="shared" si="272"/>
        <v>110.23</v>
      </c>
      <c r="Q473" s="44">
        <f t="shared" si="272"/>
        <v>110.23</v>
      </c>
      <c r="R473" s="44">
        <f t="shared" si="272"/>
        <v>110.23</v>
      </c>
      <c r="S473" s="44">
        <f t="shared" si="272"/>
        <v>110.23</v>
      </c>
      <c r="T473" s="44">
        <f t="shared" si="272"/>
        <v>110.23</v>
      </c>
      <c r="U473" s="44">
        <f t="shared" si="272"/>
        <v>110.23</v>
      </c>
      <c r="V473" s="44">
        <f t="shared" si="272"/>
        <v>110.23</v>
      </c>
      <c r="W473" s="44">
        <f t="shared" si="272"/>
        <v>110.23</v>
      </c>
      <c r="X473" s="44">
        <f t="shared" si="272"/>
        <v>110.23</v>
      </c>
      <c r="Y473" s="44">
        <f t="shared" si="272"/>
        <v>110.23</v>
      </c>
      <c r="Z473" s="44">
        <f t="shared" si="272"/>
        <v>110.23</v>
      </c>
      <c r="AA473" s="44">
        <f t="shared" si="272"/>
        <v>110.23</v>
      </c>
    </row>
    <row r="474" spans="1:27" collapsed="1" x14ac:dyDescent="0.2">
      <c r="A474" s="88" t="s">
        <v>1903</v>
      </c>
      <c r="B474" s="28" t="str">
        <f>"02"&amp;"."&amp;$B$776&amp;"."&amp;$B$777</f>
        <v>02.09.2023</v>
      </c>
      <c r="C474" s="80" t="s">
        <v>76</v>
      </c>
      <c r="D474" s="81">
        <f>ROUND(((D475+D476+D478+D477)/1000),5)</f>
        <v>5.1956100000000003</v>
      </c>
      <c r="E474" s="81">
        <f>ROUND(((E475+E476+E478+E477)/1000),5)</f>
        <v>5.0052099999999999</v>
      </c>
      <c r="F474" s="81">
        <f>ROUND(((F475+F476+F478+F477)/1000),5)</f>
        <v>4.9647699999999997</v>
      </c>
      <c r="G474" s="81">
        <f t="shared" ref="G474:AA474" si="273">ROUND(((G475+G476+G478+G477)/1000),5)</f>
        <v>4.9329400000000003</v>
      </c>
      <c r="H474" s="81">
        <f t="shared" si="273"/>
        <v>4.9508799999999997</v>
      </c>
      <c r="I474" s="81">
        <f t="shared" si="273"/>
        <v>4.9472100000000001</v>
      </c>
      <c r="J474" s="81">
        <f t="shared" si="273"/>
        <v>4.9745999999999997</v>
      </c>
      <c r="K474" s="81">
        <f t="shared" si="273"/>
        <v>5.26769</v>
      </c>
      <c r="L474" s="81">
        <f t="shared" si="273"/>
        <v>5.46122</v>
      </c>
      <c r="M474" s="81">
        <f t="shared" si="273"/>
        <v>5.6703400000000004</v>
      </c>
      <c r="N474" s="81">
        <f t="shared" si="273"/>
        <v>5.7400500000000001</v>
      </c>
      <c r="O474" s="81">
        <f t="shared" si="273"/>
        <v>5.7546400000000002</v>
      </c>
      <c r="P474" s="81">
        <f t="shared" si="273"/>
        <v>5.74702</v>
      </c>
      <c r="Q474" s="81">
        <f t="shared" si="273"/>
        <v>5.7526299999999999</v>
      </c>
      <c r="R474" s="81">
        <f t="shared" si="273"/>
        <v>5.75129</v>
      </c>
      <c r="S474" s="81">
        <f t="shared" si="273"/>
        <v>5.7458999999999998</v>
      </c>
      <c r="T474" s="81">
        <f t="shared" si="273"/>
        <v>5.7253699999999998</v>
      </c>
      <c r="U474" s="81">
        <f t="shared" si="273"/>
        <v>5.6964399999999999</v>
      </c>
      <c r="V474" s="81">
        <f t="shared" si="273"/>
        <v>5.6952800000000003</v>
      </c>
      <c r="W474" s="81">
        <f t="shared" si="273"/>
        <v>5.7029199999999998</v>
      </c>
      <c r="X474" s="81">
        <f t="shared" si="273"/>
        <v>5.6968300000000003</v>
      </c>
      <c r="Y474" s="81">
        <f t="shared" si="273"/>
        <v>5.6146900000000004</v>
      </c>
      <c r="Z474" s="81">
        <f t="shared" si="273"/>
        <v>5.4405599999999996</v>
      </c>
      <c r="AA474" s="81">
        <f t="shared" si="273"/>
        <v>5.3138899999999998</v>
      </c>
    </row>
    <row r="475" spans="1:27" ht="12.75" hidden="1" customHeight="1" outlineLevel="1" x14ac:dyDescent="0.2">
      <c r="A475" s="89" t="s">
        <v>1904</v>
      </c>
      <c r="B475" s="63" t="s">
        <v>230</v>
      </c>
      <c r="C475" s="43" t="s">
        <v>79</v>
      </c>
      <c r="D475" s="44">
        <v>1520.93</v>
      </c>
      <c r="E475" s="44">
        <v>1330.53</v>
      </c>
      <c r="F475" s="44">
        <v>1290.0899999999999</v>
      </c>
      <c r="G475" s="44">
        <v>1258.26</v>
      </c>
      <c r="H475" s="44">
        <v>1276.2</v>
      </c>
      <c r="I475" s="44">
        <v>1272.53</v>
      </c>
      <c r="J475" s="44">
        <v>1299.92</v>
      </c>
      <c r="K475" s="44">
        <v>1593.01</v>
      </c>
      <c r="L475" s="44">
        <v>1786.54</v>
      </c>
      <c r="M475" s="44">
        <v>1995.66</v>
      </c>
      <c r="N475" s="44">
        <v>2065.37</v>
      </c>
      <c r="O475" s="44">
        <v>2079.96</v>
      </c>
      <c r="P475" s="44">
        <v>2072.34</v>
      </c>
      <c r="Q475" s="44">
        <v>2077.9499999999998</v>
      </c>
      <c r="R475" s="44">
        <v>2076.61</v>
      </c>
      <c r="S475" s="44">
        <v>2071.2199999999998</v>
      </c>
      <c r="T475" s="44">
        <v>2050.69</v>
      </c>
      <c r="U475" s="44">
        <v>2021.76</v>
      </c>
      <c r="V475" s="44">
        <v>2020.6</v>
      </c>
      <c r="W475" s="44">
        <v>2028.24</v>
      </c>
      <c r="X475" s="44">
        <v>2022.15</v>
      </c>
      <c r="Y475" s="44">
        <v>1940.01</v>
      </c>
      <c r="Z475" s="44">
        <v>1765.88</v>
      </c>
      <c r="AA475" s="44">
        <v>1639.21</v>
      </c>
    </row>
    <row r="476" spans="1:27" ht="12.75" hidden="1" customHeight="1" outlineLevel="1" x14ac:dyDescent="0.2">
      <c r="A476" s="89" t="s">
        <v>1905</v>
      </c>
      <c r="B476" s="63" t="s">
        <v>90</v>
      </c>
      <c r="C476" s="43" t="s">
        <v>79</v>
      </c>
      <c r="D476" s="44">
        <f>$D$471</f>
        <v>3559.77</v>
      </c>
      <c r="E476" s="44">
        <f t="shared" ref="E476:AA476" si="274">$D$471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hidden="1" customHeight="1" outlineLevel="1" x14ac:dyDescent="0.2">
      <c r="A477" s="89" t="s">
        <v>1906</v>
      </c>
      <c r="B477" s="63" t="s">
        <v>83</v>
      </c>
      <c r="C477" s="43" t="s">
        <v>79</v>
      </c>
      <c r="D477" s="44">
        <v>4.68</v>
      </c>
      <c r="E477" s="44">
        <v>4.68</v>
      </c>
      <c r="F477" s="44">
        <v>4.68</v>
      </c>
      <c r="G477" s="44">
        <v>4.68</v>
      </c>
      <c r="H477" s="44">
        <v>4.68</v>
      </c>
      <c r="I477" s="44">
        <v>4.68</v>
      </c>
      <c r="J477" s="44">
        <v>4.68</v>
      </c>
      <c r="K477" s="44">
        <v>4.68</v>
      </c>
      <c r="L477" s="44">
        <v>4.68</v>
      </c>
      <c r="M477" s="44">
        <v>4.68</v>
      </c>
      <c r="N477" s="44">
        <v>4.68</v>
      </c>
      <c r="O477" s="44">
        <v>4.68</v>
      </c>
      <c r="P477" s="44">
        <v>4.68</v>
      </c>
      <c r="Q477" s="44">
        <v>4.68</v>
      </c>
      <c r="R477" s="44">
        <v>4.68</v>
      </c>
      <c r="S477" s="44">
        <v>4.68</v>
      </c>
      <c r="T477" s="44">
        <v>4.68</v>
      </c>
      <c r="U477" s="44">
        <v>4.68</v>
      </c>
      <c r="V477" s="44">
        <v>4.68</v>
      </c>
      <c r="W477" s="44">
        <v>4.68</v>
      </c>
      <c r="X477" s="44">
        <v>4.68</v>
      </c>
      <c r="Y477" s="44">
        <v>4.68</v>
      </c>
      <c r="Z477" s="44">
        <v>4.68</v>
      </c>
      <c r="AA477" s="44">
        <v>4.68</v>
      </c>
    </row>
    <row r="478" spans="1:27" ht="12.75" hidden="1" customHeight="1" outlineLevel="1" x14ac:dyDescent="0.2">
      <c r="A478" s="89" t="s">
        <v>1907</v>
      </c>
      <c r="B478" s="63" t="s">
        <v>81</v>
      </c>
      <c r="C478" s="43" t="s">
        <v>79</v>
      </c>
      <c r="D478" s="44">
        <f>$D$11</f>
        <v>110.23</v>
      </c>
      <c r="E478" s="44">
        <f t="shared" ref="E478:AA478" si="275">$D$11</f>
        <v>110.23</v>
      </c>
      <c r="F478" s="44">
        <f t="shared" si="275"/>
        <v>110.23</v>
      </c>
      <c r="G478" s="44">
        <f t="shared" si="275"/>
        <v>110.23</v>
      </c>
      <c r="H478" s="44">
        <f t="shared" si="275"/>
        <v>110.23</v>
      </c>
      <c r="I478" s="44">
        <f t="shared" si="275"/>
        <v>110.23</v>
      </c>
      <c r="J478" s="44">
        <f t="shared" si="275"/>
        <v>110.23</v>
      </c>
      <c r="K478" s="44">
        <f t="shared" si="275"/>
        <v>110.23</v>
      </c>
      <c r="L478" s="44">
        <f t="shared" si="275"/>
        <v>110.23</v>
      </c>
      <c r="M478" s="44">
        <f t="shared" si="275"/>
        <v>110.23</v>
      </c>
      <c r="N478" s="44">
        <f t="shared" si="275"/>
        <v>110.23</v>
      </c>
      <c r="O478" s="44">
        <f t="shared" si="275"/>
        <v>110.23</v>
      </c>
      <c r="P478" s="44">
        <f t="shared" si="275"/>
        <v>110.23</v>
      </c>
      <c r="Q478" s="44">
        <f t="shared" si="275"/>
        <v>110.23</v>
      </c>
      <c r="R478" s="44">
        <f t="shared" si="275"/>
        <v>110.23</v>
      </c>
      <c r="S478" s="44">
        <f t="shared" si="275"/>
        <v>110.23</v>
      </c>
      <c r="T478" s="44">
        <f t="shared" si="275"/>
        <v>110.23</v>
      </c>
      <c r="U478" s="44">
        <f t="shared" si="275"/>
        <v>110.23</v>
      </c>
      <c r="V478" s="44">
        <f t="shared" si="275"/>
        <v>110.23</v>
      </c>
      <c r="W478" s="44">
        <f t="shared" si="275"/>
        <v>110.23</v>
      </c>
      <c r="X478" s="44">
        <f t="shared" si="275"/>
        <v>110.23</v>
      </c>
      <c r="Y478" s="44">
        <f t="shared" si="275"/>
        <v>110.23</v>
      </c>
      <c r="Z478" s="44">
        <f t="shared" si="275"/>
        <v>110.23</v>
      </c>
      <c r="AA478" s="44">
        <f t="shared" si="275"/>
        <v>110.23</v>
      </c>
    </row>
    <row r="479" spans="1:27" collapsed="1" x14ac:dyDescent="0.2">
      <c r="A479" s="88" t="s">
        <v>1908</v>
      </c>
      <c r="B479" s="28" t="str">
        <f>"03"&amp;"."&amp;$B$776&amp;"."&amp;$B$777</f>
        <v>03.09.2023</v>
      </c>
      <c r="C479" s="80" t="s">
        <v>76</v>
      </c>
      <c r="D479" s="81">
        <f>ROUND(((D480+D481+D483+D482)/1000),5)</f>
        <v>4.9768499999999998</v>
      </c>
      <c r="E479" s="81">
        <f>ROUND(((E480+E481+E483+E482)/1000),5)</f>
        <v>4.8398000000000003</v>
      </c>
      <c r="F479" s="81">
        <f>ROUND(((F480+F481+F483+F482)/1000),5)</f>
        <v>4.7619699999999998</v>
      </c>
      <c r="G479" s="81">
        <f t="shared" ref="G479:AA479" si="276">ROUND(((G480+G481+G483+G482)/1000),5)</f>
        <v>4.7563800000000001</v>
      </c>
      <c r="H479" s="81">
        <f t="shared" si="276"/>
        <v>4.7543699999999998</v>
      </c>
      <c r="I479" s="81">
        <f t="shared" si="276"/>
        <v>4.7191000000000001</v>
      </c>
      <c r="J479" s="81">
        <f t="shared" si="276"/>
        <v>4.7383800000000003</v>
      </c>
      <c r="K479" s="81">
        <f t="shared" si="276"/>
        <v>4.9099899999999996</v>
      </c>
      <c r="L479" s="81">
        <f t="shared" si="276"/>
        <v>5.18316</v>
      </c>
      <c r="M479" s="81">
        <f t="shared" si="276"/>
        <v>5.4051299999999998</v>
      </c>
      <c r="N479" s="81">
        <f t="shared" si="276"/>
        <v>5.4987300000000001</v>
      </c>
      <c r="O479" s="81">
        <f t="shared" si="276"/>
        <v>5.5241199999999999</v>
      </c>
      <c r="P479" s="81">
        <f t="shared" si="276"/>
        <v>5.4904500000000001</v>
      </c>
      <c r="Q479" s="81">
        <f t="shared" si="276"/>
        <v>5.5000900000000001</v>
      </c>
      <c r="R479" s="81">
        <f t="shared" si="276"/>
        <v>5.4926300000000001</v>
      </c>
      <c r="S479" s="81">
        <f t="shared" si="276"/>
        <v>5.4666600000000001</v>
      </c>
      <c r="T479" s="81">
        <f t="shared" si="276"/>
        <v>5.4684400000000002</v>
      </c>
      <c r="U479" s="81">
        <f t="shared" si="276"/>
        <v>5.4161700000000002</v>
      </c>
      <c r="V479" s="81">
        <f t="shared" si="276"/>
        <v>5.4406400000000001</v>
      </c>
      <c r="W479" s="81">
        <f t="shared" si="276"/>
        <v>5.6068199999999999</v>
      </c>
      <c r="X479" s="81">
        <f t="shared" si="276"/>
        <v>5.59687</v>
      </c>
      <c r="Y479" s="81">
        <f t="shared" si="276"/>
        <v>5.5257699999999996</v>
      </c>
      <c r="Z479" s="81">
        <f t="shared" si="276"/>
        <v>5.3457699999999999</v>
      </c>
      <c r="AA479" s="81">
        <f t="shared" si="276"/>
        <v>5.0324999999999998</v>
      </c>
    </row>
    <row r="480" spans="1:27" ht="12.75" hidden="1" customHeight="1" outlineLevel="1" x14ac:dyDescent="0.2">
      <c r="A480" s="89" t="s">
        <v>1909</v>
      </c>
      <c r="B480" s="63" t="s">
        <v>230</v>
      </c>
      <c r="C480" s="43" t="s">
        <v>79</v>
      </c>
      <c r="D480" s="44">
        <v>1302.17</v>
      </c>
      <c r="E480" s="44">
        <v>1165.1199999999999</v>
      </c>
      <c r="F480" s="44">
        <v>1087.29</v>
      </c>
      <c r="G480" s="44">
        <v>1081.7</v>
      </c>
      <c r="H480" s="44">
        <v>1079.69</v>
      </c>
      <c r="I480" s="44">
        <v>1044.42</v>
      </c>
      <c r="J480" s="44">
        <v>1063.7</v>
      </c>
      <c r="K480" s="44">
        <v>1235.31</v>
      </c>
      <c r="L480" s="44">
        <v>1508.48</v>
      </c>
      <c r="M480" s="44">
        <v>1730.45</v>
      </c>
      <c r="N480" s="44">
        <v>1824.05</v>
      </c>
      <c r="O480" s="44">
        <v>1849.44</v>
      </c>
      <c r="P480" s="44">
        <v>1815.77</v>
      </c>
      <c r="Q480" s="44">
        <v>1825.41</v>
      </c>
      <c r="R480" s="44">
        <v>1817.95</v>
      </c>
      <c r="S480" s="44">
        <v>1791.98</v>
      </c>
      <c r="T480" s="44">
        <v>1793.76</v>
      </c>
      <c r="U480" s="44">
        <v>1741.49</v>
      </c>
      <c r="V480" s="44">
        <v>1765.96</v>
      </c>
      <c r="W480" s="44">
        <v>1932.14</v>
      </c>
      <c r="X480" s="44">
        <v>1922.19</v>
      </c>
      <c r="Y480" s="44">
        <v>1851.09</v>
      </c>
      <c r="Z480" s="44">
        <v>1671.09</v>
      </c>
      <c r="AA480" s="44">
        <v>1357.82</v>
      </c>
    </row>
    <row r="481" spans="1:27" ht="12.75" hidden="1" customHeight="1" outlineLevel="1" x14ac:dyDescent="0.2">
      <c r="A481" s="89" t="s">
        <v>1910</v>
      </c>
      <c r="B481" s="63" t="s">
        <v>90</v>
      </c>
      <c r="C481" s="43" t="s">
        <v>79</v>
      </c>
      <c r="D481" s="44">
        <f>$D$471</f>
        <v>3559.77</v>
      </c>
      <c r="E481" s="44">
        <f t="shared" ref="E481:AA481" si="277">$D$471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hidden="1" customHeight="1" outlineLevel="1" x14ac:dyDescent="0.2">
      <c r="A482" s="89" t="s">
        <v>1911</v>
      </c>
      <c r="B482" s="63" t="s">
        <v>83</v>
      </c>
      <c r="C482" s="43" t="s">
        <v>79</v>
      </c>
      <c r="D482" s="44">
        <v>4.68</v>
      </c>
      <c r="E482" s="44">
        <v>4.68</v>
      </c>
      <c r="F482" s="44">
        <v>4.68</v>
      </c>
      <c r="G482" s="44">
        <v>4.68</v>
      </c>
      <c r="H482" s="44">
        <v>4.68</v>
      </c>
      <c r="I482" s="44">
        <v>4.68</v>
      </c>
      <c r="J482" s="44">
        <v>4.68</v>
      </c>
      <c r="K482" s="44">
        <v>4.68</v>
      </c>
      <c r="L482" s="44">
        <v>4.68</v>
      </c>
      <c r="M482" s="44">
        <v>4.68</v>
      </c>
      <c r="N482" s="44">
        <v>4.68</v>
      </c>
      <c r="O482" s="44">
        <v>4.68</v>
      </c>
      <c r="P482" s="44">
        <v>4.68</v>
      </c>
      <c r="Q482" s="44">
        <v>4.68</v>
      </c>
      <c r="R482" s="44">
        <v>4.68</v>
      </c>
      <c r="S482" s="44">
        <v>4.68</v>
      </c>
      <c r="T482" s="44">
        <v>4.68</v>
      </c>
      <c r="U482" s="44">
        <v>4.68</v>
      </c>
      <c r="V482" s="44">
        <v>4.68</v>
      </c>
      <c r="W482" s="44">
        <v>4.68</v>
      </c>
      <c r="X482" s="44">
        <v>4.68</v>
      </c>
      <c r="Y482" s="44">
        <v>4.68</v>
      </c>
      <c r="Z482" s="44">
        <v>4.68</v>
      </c>
      <c r="AA482" s="44">
        <v>4.68</v>
      </c>
    </row>
    <row r="483" spans="1:27" ht="12.75" hidden="1" customHeight="1" outlineLevel="1" x14ac:dyDescent="0.2">
      <c r="A483" s="89" t="s">
        <v>1912</v>
      </c>
      <c r="B483" s="63" t="s">
        <v>81</v>
      </c>
      <c r="C483" s="43" t="s">
        <v>79</v>
      </c>
      <c r="D483" s="44">
        <f>$D$11</f>
        <v>110.23</v>
      </c>
      <c r="E483" s="44">
        <f t="shared" ref="E483:AA483" si="278">$D$11</f>
        <v>110.23</v>
      </c>
      <c r="F483" s="44">
        <f t="shared" si="278"/>
        <v>110.23</v>
      </c>
      <c r="G483" s="44">
        <f t="shared" si="278"/>
        <v>110.23</v>
      </c>
      <c r="H483" s="44">
        <f t="shared" si="278"/>
        <v>110.23</v>
      </c>
      <c r="I483" s="44">
        <f t="shared" si="278"/>
        <v>110.23</v>
      </c>
      <c r="J483" s="44">
        <f t="shared" si="278"/>
        <v>110.23</v>
      </c>
      <c r="K483" s="44">
        <f t="shared" si="278"/>
        <v>110.23</v>
      </c>
      <c r="L483" s="44">
        <f t="shared" si="278"/>
        <v>110.23</v>
      </c>
      <c r="M483" s="44">
        <f t="shared" si="278"/>
        <v>110.23</v>
      </c>
      <c r="N483" s="44">
        <f t="shared" si="278"/>
        <v>110.23</v>
      </c>
      <c r="O483" s="44">
        <f t="shared" si="278"/>
        <v>110.23</v>
      </c>
      <c r="P483" s="44">
        <f t="shared" si="278"/>
        <v>110.23</v>
      </c>
      <c r="Q483" s="44">
        <f t="shared" si="278"/>
        <v>110.23</v>
      </c>
      <c r="R483" s="44">
        <f t="shared" si="278"/>
        <v>110.23</v>
      </c>
      <c r="S483" s="44">
        <f t="shared" si="278"/>
        <v>110.23</v>
      </c>
      <c r="T483" s="44">
        <f t="shared" si="278"/>
        <v>110.23</v>
      </c>
      <c r="U483" s="44">
        <f t="shared" si="278"/>
        <v>110.23</v>
      </c>
      <c r="V483" s="44">
        <f t="shared" si="278"/>
        <v>110.23</v>
      </c>
      <c r="W483" s="44">
        <f t="shared" si="278"/>
        <v>110.23</v>
      </c>
      <c r="X483" s="44">
        <f t="shared" si="278"/>
        <v>110.23</v>
      </c>
      <c r="Y483" s="44">
        <f t="shared" si="278"/>
        <v>110.23</v>
      </c>
      <c r="Z483" s="44">
        <f t="shared" si="278"/>
        <v>110.23</v>
      </c>
      <c r="AA483" s="44">
        <f t="shared" si="278"/>
        <v>110.23</v>
      </c>
    </row>
    <row r="484" spans="1:27" collapsed="1" x14ac:dyDescent="0.2">
      <c r="A484" s="88" t="s">
        <v>1913</v>
      </c>
      <c r="B484" s="28" t="str">
        <f>"04"&amp;"."&amp;$B$776&amp;"."&amp;$B$777</f>
        <v>04.09.2023</v>
      </c>
      <c r="C484" s="80" t="s">
        <v>76</v>
      </c>
      <c r="D484" s="81">
        <f>ROUND(((D485+D486+D488+D487)/1000),5)</f>
        <v>5.0142600000000002</v>
      </c>
      <c r="E484" s="81">
        <f>ROUND(((E485+E486+E488+E487)/1000),5)</f>
        <v>4.8863000000000003</v>
      </c>
      <c r="F484" s="81">
        <f>ROUND(((F485+F486+F488+F487)/1000),5)</f>
        <v>4.8166900000000004</v>
      </c>
      <c r="G484" s="81">
        <f t="shared" ref="G484:AA484" si="279">ROUND(((G485+G486+G488+G487)/1000),5)</f>
        <v>4.7767999999999997</v>
      </c>
      <c r="H484" s="81">
        <f t="shared" si="279"/>
        <v>4.8233600000000001</v>
      </c>
      <c r="I484" s="81">
        <f t="shared" si="279"/>
        <v>4.8816300000000004</v>
      </c>
      <c r="J484" s="81">
        <f t="shared" si="279"/>
        <v>5.03566</v>
      </c>
      <c r="K484" s="81">
        <f t="shared" si="279"/>
        <v>5.3014299999999999</v>
      </c>
      <c r="L484" s="81">
        <f t="shared" si="279"/>
        <v>5.4963899999999999</v>
      </c>
      <c r="M484" s="81">
        <f t="shared" si="279"/>
        <v>5.6416000000000004</v>
      </c>
      <c r="N484" s="81">
        <f t="shared" si="279"/>
        <v>5.6852799999999997</v>
      </c>
      <c r="O484" s="81">
        <f t="shared" si="279"/>
        <v>5.6790399999999996</v>
      </c>
      <c r="P484" s="81">
        <f t="shared" si="279"/>
        <v>5.6446899999999998</v>
      </c>
      <c r="Q484" s="81">
        <f t="shared" si="279"/>
        <v>5.6837799999999996</v>
      </c>
      <c r="R484" s="81">
        <f t="shared" si="279"/>
        <v>5.7474299999999996</v>
      </c>
      <c r="S484" s="81">
        <f t="shared" si="279"/>
        <v>5.7446999999999999</v>
      </c>
      <c r="T484" s="81">
        <f t="shared" si="279"/>
        <v>5.73766</v>
      </c>
      <c r="U484" s="81">
        <f t="shared" si="279"/>
        <v>5.6802900000000003</v>
      </c>
      <c r="V484" s="81">
        <f t="shared" si="279"/>
        <v>5.6922300000000003</v>
      </c>
      <c r="W484" s="81">
        <f t="shared" si="279"/>
        <v>5.7405400000000002</v>
      </c>
      <c r="X484" s="81">
        <f t="shared" si="279"/>
        <v>5.7404700000000002</v>
      </c>
      <c r="Y484" s="81">
        <f t="shared" si="279"/>
        <v>5.6251300000000004</v>
      </c>
      <c r="Z484" s="81">
        <f t="shared" si="279"/>
        <v>5.4158600000000003</v>
      </c>
      <c r="AA484" s="81">
        <f t="shared" si="279"/>
        <v>5.12399</v>
      </c>
    </row>
    <row r="485" spans="1:27" ht="12.75" hidden="1" customHeight="1" outlineLevel="1" x14ac:dyDescent="0.2">
      <c r="A485" s="89" t="s">
        <v>1914</v>
      </c>
      <c r="B485" s="63" t="s">
        <v>230</v>
      </c>
      <c r="C485" s="43" t="s">
        <v>79</v>
      </c>
      <c r="D485" s="44">
        <v>1339.58</v>
      </c>
      <c r="E485" s="44">
        <v>1211.6199999999999</v>
      </c>
      <c r="F485" s="44">
        <v>1142.01</v>
      </c>
      <c r="G485" s="44">
        <v>1102.1199999999999</v>
      </c>
      <c r="H485" s="44">
        <v>1148.68</v>
      </c>
      <c r="I485" s="44">
        <v>1206.95</v>
      </c>
      <c r="J485" s="44">
        <v>1360.98</v>
      </c>
      <c r="K485" s="44">
        <v>1626.75</v>
      </c>
      <c r="L485" s="44">
        <v>1821.71</v>
      </c>
      <c r="M485" s="44">
        <v>1966.92</v>
      </c>
      <c r="N485" s="44">
        <v>2010.6</v>
      </c>
      <c r="O485" s="44">
        <v>2004.36</v>
      </c>
      <c r="P485" s="44">
        <v>1970.01</v>
      </c>
      <c r="Q485" s="44">
        <v>2009.1</v>
      </c>
      <c r="R485" s="44">
        <v>2072.75</v>
      </c>
      <c r="S485" s="44">
        <v>2070.02</v>
      </c>
      <c r="T485" s="44">
        <v>2062.98</v>
      </c>
      <c r="U485" s="44">
        <v>2005.61</v>
      </c>
      <c r="V485" s="44">
        <v>2017.55</v>
      </c>
      <c r="W485" s="44">
        <v>2065.86</v>
      </c>
      <c r="X485" s="44">
        <v>2065.79</v>
      </c>
      <c r="Y485" s="44">
        <v>1950.45</v>
      </c>
      <c r="Z485" s="44">
        <v>1741.18</v>
      </c>
      <c r="AA485" s="44">
        <v>1449.31</v>
      </c>
    </row>
    <row r="486" spans="1:27" ht="12.75" hidden="1" customHeight="1" outlineLevel="1" x14ac:dyDescent="0.2">
      <c r="A486" s="89" t="s">
        <v>1915</v>
      </c>
      <c r="B486" s="63" t="s">
        <v>90</v>
      </c>
      <c r="C486" s="43" t="s">
        <v>79</v>
      </c>
      <c r="D486" s="44">
        <f>$D$471</f>
        <v>3559.77</v>
      </c>
      <c r="E486" s="44">
        <f t="shared" ref="E486:AA486" si="280">$D$471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2">
      <c r="A487" s="89" t="s">
        <v>1916</v>
      </c>
      <c r="B487" s="63" t="s">
        <v>83</v>
      </c>
      <c r="C487" s="43" t="s">
        <v>79</v>
      </c>
      <c r="D487" s="44">
        <v>4.68</v>
      </c>
      <c r="E487" s="44">
        <v>4.68</v>
      </c>
      <c r="F487" s="44">
        <v>4.68</v>
      </c>
      <c r="G487" s="44">
        <v>4.68</v>
      </c>
      <c r="H487" s="44">
        <v>4.68</v>
      </c>
      <c r="I487" s="44">
        <v>4.68</v>
      </c>
      <c r="J487" s="44">
        <v>4.68</v>
      </c>
      <c r="K487" s="44">
        <v>4.68</v>
      </c>
      <c r="L487" s="44">
        <v>4.68</v>
      </c>
      <c r="M487" s="44">
        <v>4.68</v>
      </c>
      <c r="N487" s="44">
        <v>4.68</v>
      </c>
      <c r="O487" s="44">
        <v>4.68</v>
      </c>
      <c r="P487" s="44">
        <v>4.68</v>
      </c>
      <c r="Q487" s="44">
        <v>4.68</v>
      </c>
      <c r="R487" s="44">
        <v>4.68</v>
      </c>
      <c r="S487" s="44">
        <v>4.68</v>
      </c>
      <c r="T487" s="44">
        <v>4.68</v>
      </c>
      <c r="U487" s="44">
        <v>4.68</v>
      </c>
      <c r="V487" s="44">
        <v>4.68</v>
      </c>
      <c r="W487" s="44">
        <v>4.68</v>
      </c>
      <c r="X487" s="44">
        <v>4.68</v>
      </c>
      <c r="Y487" s="44">
        <v>4.68</v>
      </c>
      <c r="Z487" s="44">
        <v>4.68</v>
      </c>
      <c r="AA487" s="44">
        <v>4.68</v>
      </c>
    </row>
    <row r="488" spans="1:27" ht="12.75" hidden="1" customHeight="1" outlineLevel="1" x14ac:dyDescent="0.2">
      <c r="A488" s="89" t="s">
        <v>1917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collapsed="1" x14ac:dyDescent="0.2">
      <c r="A489" s="88" t="s">
        <v>1918</v>
      </c>
      <c r="B489" s="28" t="str">
        <f>"05"&amp;"."&amp;$B$776&amp;"."&amp;$B$777</f>
        <v>05.09.2023</v>
      </c>
      <c r="C489" s="80" t="s">
        <v>76</v>
      </c>
      <c r="D489" s="81">
        <f>ROUND(((D490+D491+D493+D492)/1000),5)</f>
        <v>4.9949700000000004</v>
      </c>
      <c r="E489" s="81">
        <f>ROUND(((E490+E491+E493+E492)/1000),5)</f>
        <v>4.9049199999999997</v>
      </c>
      <c r="F489" s="81">
        <f>ROUND(((F490+F491+F493+F492)/1000),5)</f>
        <v>4.8167400000000002</v>
      </c>
      <c r="G489" s="81">
        <f t="shared" ref="G489:AA489" si="282">ROUND(((G490+G491+G493+G492)/1000),5)</f>
        <v>4.7983900000000004</v>
      </c>
      <c r="H489" s="81">
        <f t="shared" si="282"/>
        <v>4.8624499999999999</v>
      </c>
      <c r="I489" s="81">
        <f t="shared" si="282"/>
        <v>4.9762300000000002</v>
      </c>
      <c r="J489" s="81">
        <f t="shared" si="282"/>
        <v>5.0802399999999999</v>
      </c>
      <c r="K489" s="81">
        <f t="shared" si="282"/>
        <v>5.3662099999999997</v>
      </c>
      <c r="L489" s="81">
        <f t="shared" si="282"/>
        <v>5.4415899999999997</v>
      </c>
      <c r="M489" s="81">
        <f t="shared" si="282"/>
        <v>5.6408699999999996</v>
      </c>
      <c r="N489" s="81">
        <f t="shared" si="282"/>
        <v>5.6738</v>
      </c>
      <c r="O489" s="81">
        <f t="shared" si="282"/>
        <v>5.6720499999999996</v>
      </c>
      <c r="P489" s="81">
        <f t="shared" si="282"/>
        <v>5.6557899999999997</v>
      </c>
      <c r="Q489" s="81">
        <f t="shared" si="282"/>
        <v>5.6752500000000001</v>
      </c>
      <c r="R489" s="81">
        <f t="shared" si="282"/>
        <v>5.7279799999999996</v>
      </c>
      <c r="S489" s="81">
        <f t="shared" si="282"/>
        <v>5.7234600000000002</v>
      </c>
      <c r="T489" s="81">
        <f t="shared" si="282"/>
        <v>5.7082699999999997</v>
      </c>
      <c r="U489" s="81">
        <f t="shared" si="282"/>
        <v>5.6697499999999996</v>
      </c>
      <c r="V489" s="81">
        <f t="shared" si="282"/>
        <v>5.6641199999999996</v>
      </c>
      <c r="W489" s="81">
        <f t="shared" si="282"/>
        <v>5.71774</v>
      </c>
      <c r="X489" s="81">
        <f t="shared" si="282"/>
        <v>5.7092599999999996</v>
      </c>
      <c r="Y489" s="81">
        <f t="shared" si="282"/>
        <v>5.65266</v>
      </c>
      <c r="Z489" s="81">
        <f t="shared" si="282"/>
        <v>5.4434899999999997</v>
      </c>
      <c r="AA489" s="81">
        <f t="shared" si="282"/>
        <v>5.3001300000000002</v>
      </c>
    </row>
    <row r="490" spans="1:27" ht="12.75" hidden="1" customHeight="1" outlineLevel="1" x14ac:dyDescent="0.2">
      <c r="A490" s="89" t="s">
        <v>1919</v>
      </c>
      <c r="B490" s="63" t="s">
        <v>230</v>
      </c>
      <c r="C490" s="43" t="s">
        <v>79</v>
      </c>
      <c r="D490" s="44">
        <v>1320.29</v>
      </c>
      <c r="E490" s="44">
        <v>1230.24</v>
      </c>
      <c r="F490" s="44">
        <v>1142.06</v>
      </c>
      <c r="G490" s="44">
        <v>1123.71</v>
      </c>
      <c r="H490" s="44">
        <v>1187.77</v>
      </c>
      <c r="I490" s="44">
        <v>1301.55</v>
      </c>
      <c r="J490" s="44">
        <v>1405.56</v>
      </c>
      <c r="K490" s="44">
        <v>1691.53</v>
      </c>
      <c r="L490" s="44">
        <v>1766.91</v>
      </c>
      <c r="M490" s="44">
        <v>1966.19</v>
      </c>
      <c r="N490" s="44">
        <v>1999.12</v>
      </c>
      <c r="O490" s="44">
        <v>1997.37</v>
      </c>
      <c r="P490" s="44">
        <v>1981.11</v>
      </c>
      <c r="Q490" s="44">
        <v>2000.57</v>
      </c>
      <c r="R490" s="44">
        <v>2053.3000000000002</v>
      </c>
      <c r="S490" s="44">
        <v>2048.7800000000002</v>
      </c>
      <c r="T490" s="44">
        <v>2033.59</v>
      </c>
      <c r="U490" s="44">
        <v>1995.07</v>
      </c>
      <c r="V490" s="44">
        <v>1989.44</v>
      </c>
      <c r="W490" s="44">
        <v>2043.06</v>
      </c>
      <c r="X490" s="44">
        <v>2034.58</v>
      </c>
      <c r="Y490" s="44">
        <v>1977.98</v>
      </c>
      <c r="Z490" s="44">
        <v>1768.81</v>
      </c>
      <c r="AA490" s="44">
        <v>1625.45</v>
      </c>
    </row>
    <row r="491" spans="1:27" ht="12.75" hidden="1" customHeight="1" outlineLevel="1" x14ac:dyDescent="0.2">
      <c r="A491" s="89" t="s">
        <v>1920</v>
      </c>
      <c r="B491" s="63" t="s">
        <v>90</v>
      </c>
      <c r="C491" s="43" t="s">
        <v>79</v>
      </c>
      <c r="D491" s="44">
        <f>$D$471</f>
        <v>3559.77</v>
      </c>
      <c r="E491" s="44">
        <f t="shared" ref="E491:AA491" si="283">$D$471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2">
      <c r="A492" s="89" t="s">
        <v>1921</v>
      </c>
      <c r="B492" s="63" t="s">
        <v>83</v>
      </c>
      <c r="C492" s="43" t="s">
        <v>79</v>
      </c>
      <c r="D492" s="44">
        <v>4.68</v>
      </c>
      <c r="E492" s="44">
        <v>4.68</v>
      </c>
      <c r="F492" s="44">
        <v>4.68</v>
      </c>
      <c r="G492" s="44">
        <v>4.68</v>
      </c>
      <c r="H492" s="44">
        <v>4.68</v>
      </c>
      <c r="I492" s="44">
        <v>4.68</v>
      </c>
      <c r="J492" s="44">
        <v>4.68</v>
      </c>
      <c r="K492" s="44">
        <v>4.68</v>
      </c>
      <c r="L492" s="44">
        <v>4.68</v>
      </c>
      <c r="M492" s="44">
        <v>4.68</v>
      </c>
      <c r="N492" s="44">
        <v>4.68</v>
      </c>
      <c r="O492" s="44">
        <v>4.68</v>
      </c>
      <c r="P492" s="44">
        <v>4.68</v>
      </c>
      <c r="Q492" s="44">
        <v>4.68</v>
      </c>
      <c r="R492" s="44">
        <v>4.68</v>
      </c>
      <c r="S492" s="44">
        <v>4.68</v>
      </c>
      <c r="T492" s="44">
        <v>4.68</v>
      </c>
      <c r="U492" s="44">
        <v>4.68</v>
      </c>
      <c r="V492" s="44">
        <v>4.68</v>
      </c>
      <c r="W492" s="44">
        <v>4.68</v>
      </c>
      <c r="X492" s="44">
        <v>4.68</v>
      </c>
      <c r="Y492" s="44">
        <v>4.68</v>
      </c>
      <c r="Z492" s="44">
        <v>4.68</v>
      </c>
      <c r="AA492" s="44">
        <v>4.68</v>
      </c>
    </row>
    <row r="493" spans="1:27" ht="12.75" hidden="1" customHeight="1" outlineLevel="1" x14ac:dyDescent="0.2">
      <c r="A493" s="89" t="s">
        <v>1922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collapsed="1" x14ac:dyDescent="0.2">
      <c r="A494" s="88" t="s">
        <v>1923</v>
      </c>
      <c r="B494" s="28" t="str">
        <f>"06"&amp;"."&amp;$B$776&amp;"."&amp;$B$777</f>
        <v>06.09.2023</v>
      </c>
      <c r="C494" s="80" t="s">
        <v>76</v>
      </c>
      <c r="D494" s="81">
        <f>ROUND(((D495+D496+D498+D497)/1000),5)</f>
        <v>4.9661499999999998</v>
      </c>
      <c r="E494" s="81">
        <f>ROUND(((E495+E496+E498+E497)/1000),5)</f>
        <v>4.8300099999999997</v>
      </c>
      <c r="F494" s="81">
        <f>ROUND(((F495+F496+F498+F497)/1000),5)</f>
        <v>4.7539800000000003</v>
      </c>
      <c r="G494" s="81">
        <f t="shared" ref="G494:AA494" si="285">ROUND(((G495+G496+G498+G497)/1000),5)</f>
        <v>4.75258</v>
      </c>
      <c r="H494" s="81">
        <f t="shared" si="285"/>
        <v>4.8292400000000004</v>
      </c>
      <c r="I494" s="81">
        <f t="shared" si="285"/>
        <v>4.9555899999999999</v>
      </c>
      <c r="J494" s="81">
        <f t="shared" si="285"/>
        <v>5.0809699999999998</v>
      </c>
      <c r="K494" s="81">
        <f t="shared" si="285"/>
        <v>5.37697</v>
      </c>
      <c r="L494" s="81">
        <f t="shared" si="285"/>
        <v>5.6204599999999996</v>
      </c>
      <c r="M494" s="81">
        <f t="shared" si="285"/>
        <v>5.6911899999999997</v>
      </c>
      <c r="N494" s="81">
        <f t="shared" si="285"/>
        <v>5.7181800000000003</v>
      </c>
      <c r="O494" s="81">
        <f t="shared" si="285"/>
        <v>5.7155800000000001</v>
      </c>
      <c r="P494" s="81">
        <f t="shared" si="285"/>
        <v>5.7084200000000003</v>
      </c>
      <c r="Q494" s="81">
        <f t="shared" si="285"/>
        <v>5.7185300000000003</v>
      </c>
      <c r="R494" s="81">
        <f t="shared" si="285"/>
        <v>5.7571899999999996</v>
      </c>
      <c r="S494" s="81">
        <f t="shared" si="285"/>
        <v>5.7443099999999996</v>
      </c>
      <c r="T494" s="81">
        <f t="shared" si="285"/>
        <v>5.7365300000000001</v>
      </c>
      <c r="U494" s="81">
        <f t="shared" si="285"/>
        <v>5.7272499999999997</v>
      </c>
      <c r="V494" s="81">
        <f t="shared" si="285"/>
        <v>5.7261100000000003</v>
      </c>
      <c r="W494" s="81">
        <f t="shared" si="285"/>
        <v>5.7450400000000004</v>
      </c>
      <c r="X494" s="81">
        <f t="shared" si="285"/>
        <v>5.7425100000000002</v>
      </c>
      <c r="Y494" s="81">
        <f t="shared" si="285"/>
        <v>5.63178</v>
      </c>
      <c r="Z494" s="81">
        <f t="shared" si="285"/>
        <v>5.4163899999999998</v>
      </c>
      <c r="AA494" s="81">
        <f t="shared" si="285"/>
        <v>5.20085</v>
      </c>
    </row>
    <row r="495" spans="1:27" ht="12.75" hidden="1" customHeight="1" outlineLevel="1" x14ac:dyDescent="0.2">
      <c r="A495" s="89" t="s">
        <v>1924</v>
      </c>
      <c r="B495" s="63" t="s">
        <v>230</v>
      </c>
      <c r="C495" s="43" t="s">
        <v>79</v>
      </c>
      <c r="D495" s="44">
        <v>1291.47</v>
      </c>
      <c r="E495" s="44">
        <v>1155.33</v>
      </c>
      <c r="F495" s="44">
        <v>1079.3</v>
      </c>
      <c r="G495" s="44">
        <v>1077.9000000000001</v>
      </c>
      <c r="H495" s="44">
        <v>1154.56</v>
      </c>
      <c r="I495" s="44">
        <v>1280.9100000000001</v>
      </c>
      <c r="J495" s="44">
        <v>1406.29</v>
      </c>
      <c r="K495" s="44">
        <v>1702.29</v>
      </c>
      <c r="L495" s="44">
        <v>1945.78</v>
      </c>
      <c r="M495" s="44">
        <v>2016.51</v>
      </c>
      <c r="N495" s="44">
        <v>2043.5</v>
      </c>
      <c r="O495" s="44">
        <v>2040.9</v>
      </c>
      <c r="P495" s="44">
        <v>2033.74</v>
      </c>
      <c r="Q495" s="44">
        <v>2043.85</v>
      </c>
      <c r="R495" s="44">
        <v>2082.5100000000002</v>
      </c>
      <c r="S495" s="44">
        <v>2069.63</v>
      </c>
      <c r="T495" s="44">
        <v>2061.85</v>
      </c>
      <c r="U495" s="44">
        <v>2052.5700000000002</v>
      </c>
      <c r="V495" s="44">
        <v>2051.4299999999998</v>
      </c>
      <c r="W495" s="44">
        <v>2070.36</v>
      </c>
      <c r="X495" s="44">
        <v>2067.83</v>
      </c>
      <c r="Y495" s="44">
        <v>1957.1</v>
      </c>
      <c r="Z495" s="44">
        <v>1741.71</v>
      </c>
      <c r="AA495" s="44">
        <v>1526.17</v>
      </c>
    </row>
    <row r="496" spans="1:27" ht="12.75" hidden="1" customHeight="1" outlineLevel="1" x14ac:dyDescent="0.2">
      <c r="A496" s="89" t="s">
        <v>1925</v>
      </c>
      <c r="B496" s="63" t="s">
        <v>90</v>
      </c>
      <c r="C496" s="43" t="s">
        <v>79</v>
      </c>
      <c r="D496" s="44">
        <f>$D$471</f>
        <v>3559.77</v>
      </c>
      <c r="E496" s="44">
        <f t="shared" ref="E496:AA496" si="286">$D$471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2">
      <c r="A497" s="89" t="s">
        <v>1926</v>
      </c>
      <c r="B497" s="63" t="s">
        <v>83</v>
      </c>
      <c r="C497" s="43" t="s">
        <v>79</v>
      </c>
      <c r="D497" s="44">
        <v>4.68</v>
      </c>
      <c r="E497" s="44">
        <v>4.68</v>
      </c>
      <c r="F497" s="44">
        <v>4.68</v>
      </c>
      <c r="G497" s="44">
        <v>4.68</v>
      </c>
      <c r="H497" s="44">
        <v>4.68</v>
      </c>
      <c r="I497" s="44">
        <v>4.68</v>
      </c>
      <c r="J497" s="44">
        <v>4.68</v>
      </c>
      <c r="K497" s="44">
        <v>4.68</v>
      </c>
      <c r="L497" s="44">
        <v>4.68</v>
      </c>
      <c r="M497" s="44">
        <v>4.68</v>
      </c>
      <c r="N497" s="44">
        <v>4.68</v>
      </c>
      <c r="O497" s="44">
        <v>4.68</v>
      </c>
      <c r="P497" s="44">
        <v>4.68</v>
      </c>
      <c r="Q497" s="44">
        <v>4.68</v>
      </c>
      <c r="R497" s="44">
        <v>4.68</v>
      </c>
      <c r="S497" s="44">
        <v>4.68</v>
      </c>
      <c r="T497" s="44">
        <v>4.68</v>
      </c>
      <c r="U497" s="44">
        <v>4.68</v>
      </c>
      <c r="V497" s="44">
        <v>4.68</v>
      </c>
      <c r="W497" s="44">
        <v>4.68</v>
      </c>
      <c r="X497" s="44">
        <v>4.68</v>
      </c>
      <c r="Y497" s="44">
        <v>4.68</v>
      </c>
      <c r="Z497" s="44">
        <v>4.68</v>
      </c>
      <c r="AA497" s="44">
        <v>4.68</v>
      </c>
    </row>
    <row r="498" spans="1:27" ht="12.75" hidden="1" customHeight="1" outlineLevel="1" x14ac:dyDescent="0.2">
      <c r="A498" s="89" t="s">
        <v>1927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collapsed="1" x14ac:dyDescent="0.2">
      <c r="A499" s="88" t="s">
        <v>1928</v>
      </c>
      <c r="B499" s="28" t="str">
        <f>"07"&amp;"."&amp;$B$776&amp;"."&amp;$B$777</f>
        <v>07.09.2023</v>
      </c>
      <c r="C499" s="80" t="s">
        <v>76</v>
      </c>
      <c r="D499" s="81">
        <f>ROUND(((D500+D501+D503+D502)/1000),5)</f>
        <v>4.9919599999999997</v>
      </c>
      <c r="E499" s="81">
        <f>ROUND(((E500+E501+E503+E502)/1000),5)</f>
        <v>4.8601799999999997</v>
      </c>
      <c r="F499" s="81">
        <f>ROUND(((F500+F501+F503+F502)/1000),5)</f>
        <v>4.7877599999999996</v>
      </c>
      <c r="G499" s="81">
        <f t="shared" ref="G499:AA499" si="288">ROUND(((G500+G501+G503+G502)/1000),5)</f>
        <v>4.7827999999999999</v>
      </c>
      <c r="H499" s="81">
        <f t="shared" si="288"/>
        <v>4.8770499999999997</v>
      </c>
      <c r="I499" s="81">
        <f t="shared" si="288"/>
        <v>4.9855400000000003</v>
      </c>
      <c r="J499" s="81">
        <f t="shared" si="288"/>
        <v>5.1027500000000003</v>
      </c>
      <c r="K499" s="81">
        <f t="shared" si="288"/>
        <v>5.4188599999999996</v>
      </c>
      <c r="L499" s="81">
        <f t="shared" si="288"/>
        <v>5.6545100000000001</v>
      </c>
      <c r="M499" s="81">
        <f t="shared" si="288"/>
        <v>5.7447999999999997</v>
      </c>
      <c r="N499" s="81">
        <f t="shared" si="288"/>
        <v>5.7774799999999997</v>
      </c>
      <c r="O499" s="81">
        <f t="shared" si="288"/>
        <v>5.7680100000000003</v>
      </c>
      <c r="P499" s="81">
        <f t="shared" si="288"/>
        <v>5.7529399999999997</v>
      </c>
      <c r="Q499" s="81">
        <f t="shared" si="288"/>
        <v>5.7710999999999997</v>
      </c>
      <c r="R499" s="81">
        <f t="shared" si="288"/>
        <v>5.81351</v>
      </c>
      <c r="S499" s="81">
        <f t="shared" si="288"/>
        <v>5.8092499999999996</v>
      </c>
      <c r="T499" s="81">
        <f t="shared" si="288"/>
        <v>5.7846200000000003</v>
      </c>
      <c r="U499" s="81">
        <f t="shared" si="288"/>
        <v>5.7671299999999999</v>
      </c>
      <c r="V499" s="81">
        <f t="shared" si="288"/>
        <v>5.7599900000000002</v>
      </c>
      <c r="W499" s="81">
        <f t="shared" si="288"/>
        <v>5.7990300000000001</v>
      </c>
      <c r="X499" s="81">
        <f t="shared" si="288"/>
        <v>5.7774999999999999</v>
      </c>
      <c r="Y499" s="81">
        <f t="shared" si="288"/>
        <v>5.65313</v>
      </c>
      <c r="Z499" s="81">
        <f t="shared" si="288"/>
        <v>5.31562</v>
      </c>
      <c r="AA499" s="81">
        <f t="shared" si="288"/>
        <v>5.1391799999999996</v>
      </c>
    </row>
    <row r="500" spans="1:27" ht="12.75" hidden="1" customHeight="1" outlineLevel="1" x14ac:dyDescent="0.2">
      <c r="A500" s="89" t="s">
        <v>1929</v>
      </c>
      <c r="B500" s="63" t="s">
        <v>230</v>
      </c>
      <c r="C500" s="43" t="s">
        <v>79</v>
      </c>
      <c r="D500" s="44">
        <v>1317.28</v>
      </c>
      <c r="E500" s="44">
        <v>1185.5</v>
      </c>
      <c r="F500" s="44">
        <v>1113.08</v>
      </c>
      <c r="G500" s="44">
        <v>1108.1199999999999</v>
      </c>
      <c r="H500" s="44">
        <v>1202.3699999999999</v>
      </c>
      <c r="I500" s="44">
        <v>1310.86</v>
      </c>
      <c r="J500" s="44">
        <v>1428.07</v>
      </c>
      <c r="K500" s="44">
        <v>1744.18</v>
      </c>
      <c r="L500" s="44">
        <v>1979.83</v>
      </c>
      <c r="M500" s="44">
        <v>2070.12</v>
      </c>
      <c r="N500" s="44">
        <v>2102.8000000000002</v>
      </c>
      <c r="O500" s="44">
        <v>2093.33</v>
      </c>
      <c r="P500" s="44">
        <v>2078.2600000000002</v>
      </c>
      <c r="Q500" s="44">
        <v>2096.42</v>
      </c>
      <c r="R500" s="44">
        <v>2138.83</v>
      </c>
      <c r="S500" s="44">
        <v>2134.5700000000002</v>
      </c>
      <c r="T500" s="44">
        <v>2109.94</v>
      </c>
      <c r="U500" s="44">
        <v>2092.4499999999998</v>
      </c>
      <c r="V500" s="44">
        <v>2085.31</v>
      </c>
      <c r="W500" s="44">
        <v>2124.35</v>
      </c>
      <c r="X500" s="44">
        <v>2102.8200000000002</v>
      </c>
      <c r="Y500" s="44">
        <v>1978.45</v>
      </c>
      <c r="Z500" s="44">
        <v>1640.94</v>
      </c>
      <c r="AA500" s="44">
        <v>1464.5</v>
      </c>
    </row>
    <row r="501" spans="1:27" ht="12.75" hidden="1" customHeight="1" outlineLevel="1" x14ac:dyDescent="0.2">
      <c r="A501" s="89" t="s">
        <v>1930</v>
      </c>
      <c r="B501" s="63" t="s">
        <v>90</v>
      </c>
      <c r="C501" s="43" t="s">
        <v>79</v>
      </c>
      <c r="D501" s="44">
        <f>$D$471</f>
        <v>3559.77</v>
      </c>
      <c r="E501" s="44">
        <f t="shared" ref="E501:AA501" si="289">$D$471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2">
      <c r="A502" s="89" t="s">
        <v>1931</v>
      </c>
      <c r="B502" s="63" t="s">
        <v>83</v>
      </c>
      <c r="C502" s="43" t="s">
        <v>79</v>
      </c>
      <c r="D502" s="44">
        <v>4.68</v>
      </c>
      <c r="E502" s="44">
        <v>4.68</v>
      </c>
      <c r="F502" s="44">
        <v>4.68</v>
      </c>
      <c r="G502" s="44">
        <v>4.68</v>
      </c>
      <c r="H502" s="44">
        <v>4.68</v>
      </c>
      <c r="I502" s="44">
        <v>4.68</v>
      </c>
      <c r="J502" s="44">
        <v>4.68</v>
      </c>
      <c r="K502" s="44">
        <v>4.68</v>
      </c>
      <c r="L502" s="44">
        <v>4.68</v>
      </c>
      <c r="M502" s="44">
        <v>4.68</v>
      </c>
      <c r="N502" s="44">
        <v>4.68</v>
      </c>
      <c r="O502" s="44">
        <v>4.68</v>
      </c>
      <c r="P502" s="44">
        <v>4.68</v>
      </c>
      <c r="Q502" s="44">
        <v>4.68</v>
      </c>
      <c r="R502" s="44">
        <v>4.68</v>
      </c>
      <c r="S502" s="44">
        <v>4.68</v>
      </c>
      <c r="T502" s="44">
        <v>4.68</v>
      </c>
      <c r="U502" s="44">
        <v>4.68</v>
      </c>
      <c r="V502" s="44">
        <v>4.68</v>
      </c>
      <c r="W502" s="44">
        <v>4.68</v>
      </c>
      <c r="X502" s="44">
        <v>4.68</v>
      </c>
      <c r="Y502" s="44">
        <v>4.68</v>
      </c>
      <c r="Z502" s="44">
        <v>4.68</v>
      </c>
      <c r="AA502" s="44">
        <v>4.68</v>
      </c>
    </row>
    <row r="503" spans="1:27" ht="12.75" hidden="1" customHeight="1" outlineLevel="1" x14ac:dyDescent="0.2">
      <c r="A503" s="89" t="s">
        <v>1932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collapsed="1" x14ac:dyDescent="0.2">
      <c r="A504" s="88" t="s">
        <v>1933</v>
      </c>
      <c r="B504" s="28" t="str">
        <f>"08"&amp;"."&amp;$B$776&amp;"."&amp;$B$777</f>
        <v>08.09.2023</v>
      </c>
      <c r="C504" s="80" t="s">
        <v>76</v>
      </c>
      <c r="D504" s="81">
        <f>ROUND(((D505+D506+D508+D507)/1000),5)</f>
        <v>5.0066600000000001</v>
      </c>
      <c r="E504" s="81">
        <f>ROUND(((E505+E506+E508+E507)/1000),5)</f>
        <v>4.8517400000000004</v>
      </c>
      <c r="F504" s="81">
        <f>ROUND(((F505+F506+F508+F507)/1000),5)</f>
        <v>4.7512499999999998</v>
      </c>
      <c r="G504" s="81">
        <f t="shared" ref="G504:AA504" si="291">ROUND(((G505+G506+G508+G507)/1000),5)</f>
        <v>4.7256999999999998</v>
      </c>
      <c r="H504" s="81">
        <f t="shared" si="291"/>
        <v>4.8745500000000002</v>
      </c>
      <c r="I504" s="81">
        <f t="shared" si="291"/>
        <v>4.9906600000000001</v>
      </c>
      <c r="J504" s="81">
        <f t="shared" si="291"/>
        <v>5.1248199999999997</v>
      </c>
      <c r="K504" s="81">
        <f t="shared" si="291"/>
        <v>5.3925700000000001</v>
      </c>
      <c r="L504" s="81">
        <f t="shared" si="291"/>
        <v>5.6148600000000002</v>
      </c>
      <c r="M504" s="81">
        <f t="shared" si="291"/>
        <v>5.7106399999999997</v>
      </c>
      <c r="N504" s="81">
        <f t="shared" si="291"/>
        <v>5.7399800000000001</v>
      </c>
      <c r="O504" s="81">
        <f t="shared" si="291"/>
        <v>5.7286000000000001</v>
      </c>
      <c r="P504" s="81">
        <f t="shared" si="291"/>
        <v>5.7311500000000004</v>
      </c>
      <c r="Q504" s="81">
        <f t="shared" si="291"/>
        <v>5.7427999999999999</v>
      </c>
      <c r="R504" s="81">
        <f t="shared" si="291"/>
        <v>5.7669100000000002</v>
      </c>
      <c r="S504" s="81">
        <f t="shared" si="291"/>
        <v>5.7563599999999999</v>
      </c>
      <c r="T504" s="81">
        <f t="shared" si="291"/>
        <v>5.7336999999999998</v>
      </c>
      <c r="U504" s="81">
        <f t="shared" si="291"/>
        <v>5.7172499999999999</v>
      </c>
      <c r="V504" s="81">
        <f t="shared" si="291"/>
        <v>5.7234100000000003</v>
      </c>
      <c r="W504" s="81">
        <f t="shared" si="291"/>
        <v>5.7761800000000001</v>
      </c>
      <c r="X504" s="81">
        <f t="shared" si="291"/>
        <v>5.7845899999999997</v>
      </c>
      <c r="Y504" s="81">
        <f t="shared" si="291"/>
        <v>5.7305599999999997</v>
      </c>
      <c r="Z504" s="81">
        <f t="shared" si="291"/>
        <v>5.5528899999999997</v>
      </c>
      <c r="AA504" s="81">
        <f t="shared" si="291"/>
        <v>5.25943</v>
      </c>
    </row>
    <row r="505" spans="1:27" ht="12.75" hidden="1" customHeight="1" outlineLevel="1" x14ac:dyDescent="0.2">
      <c r="A505" s="89" t="s">
        <v>1934</v>
      </c>
      <c r="B505" s="63" t="s">
        <v>230</v>
      </c>
      <c r="C505" s="43" t="s">
        <v>79</v>
      </c>
      <c r="D505" s="44">
        <v>1331.98</v>
      </c>
      <c r="E505" s="44">
        <v>1177.06</v>
      </c>
      <c r="F505" s="44">
        <v>1076.57</v>
      </c>
      <c r="G505" s="44">
        <v>1051.02</v>
      </c>
      <c r="H505" s="44">
        <v>1199.8699999999999</v>
      </c>
      <c r="I505" s="44">
        <v>1315.98</v>
      </c>
      <c r="J505" s="44">
        <v>1450.14</v>
      </c>
      <c r="K505" s="44">
        <v>1717.89</v>
      </c>
      <c r="L505" s="44">
        <v>1940.18</v>
      </c>
      <c r="M505" s="44">
        <v>2035.96</v>
      </c>
      <c r="N505" s="44">
        <v>2065.3000000000002</v>
      </c>
      <c r="O505" s="44">
        <v>2053.92</v>
      </c>
      <c r="P505" s="44">
        <v>2056.4699999999998</v>
      </c>
      <c r="Q505" s="44">
        <v>2068.12</v>
      </c>
      <c r="R505" s="44">
        <v>2092.23</v>
      </c>
      <c r="S505" s="44">
        <v>2081.6799999999998</v>
      </c>
      <c r="T505" s="44">
        <v>2059.02</v>
      </c>
      <c r="U505" s="44">
        <v>2042.57</v>
      </c>
      <c r="V505" s="44">
        <v>2048.73</v>
      </c>
      <c r="W505" s="44">
        <v>2101.5</v>
      </c>
      <c r="X505" s="44">
        <v>2109.91</v>
      </c>
      <c r="Y505" s="44">
        <v>2055.88</v>
      </c>
      <c r="Z505" s="44">
        <v>1878.21</v>
      </c>
      <c r="AA505" s="44">
        <v>1584.75</v>
      </c>
    </row>
    <row r="506" spans="1:27" ht="12.75" hidden="1" customHeight="1" outlineLevel="1" x14ac:dyDescent="0.2">
      <c r="A506" s="89" t="s">
        <v>1935</v>
      </c>
      <c r="B506" s="63" t="s">
        <v>90</v>
      </c>
      <c r="C506" s="43" t="s">
        <v>79</v>
      </c>
      <c r="D506" s="44">
        <f>$D$471</f>
        <v>3559.77</v>
      </c>
      <c r="E506" s="44">
        <f t="shared" ref="E506:AA506" si="292">$D$471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2">
      <c r="A507" s="89" t="s">
        <v>1936</v>
      </c>
      <c r="B507" s="63" t="s">
        <v>83</v>
      </c>
      <c r="C507" s="43" t="s">
        <v>79</v>
      </c>
      <c r="D507" s="44">
        <v>4.68</v>
      </c>
      <c r="E507" s="44">
        <v>4.68</v>
      </c>
      <c r="F507" s="44">
        <v>4.68</v>
      </c>
      <c r="G507" s="44">
        <v>4.68</v>
      </c>
      <c r="H507" s="44">
        <v>4.68</v>
      </c>
      <c r="I507" s="44">
        <v>4.68</v>
      </c>
      <c r="J507" s="44">
        <v>4.68</v>
      </c>
      <c r="K507" s="44">
        <v>4.68</v>
      </c>
      <c r="L507" s="44">
        <v>4.68</v>
      </c>
      <c r="M507" s="44">
        <v>4.68</v>
      </c>
      <c r="N507" s="44">
        <v>4.68</v>
      </c>
      <c r="O507" s="44">
        <v>4.68</v>
      </c>
      <c r="P507" s="44">
        <v>4.68</v>
      </c>
      <c r="Q507" s="44">
        <v>4.68</v>
      </c>
      <c r="R507" s="44">
        <v>4.68</v>
      </c>
      <c r="S507" s="44">
        <v>4.68</v>
      </c>
      <c r="T507" s="44">
        <v>4.68</v>
      </c>
      <c r="U507" s="44">
        <v>4.68</v>
      </c>
      <c r="V507" s="44">
        <v>4.68</v>
      </c>
      <c r="W507" s="44">
        <v>4.68</v>
      </c>
      <c r="X507" s="44">
        <v>4.68</v>
      </c>
      <c r="Y507" s="44">
        <v>4.68</v>
      </c>
      <c r="Z507" s="44">
        <v>4.68</v>
      </c>
      <c r="AA507" s="44">
        <v>4.68</v>
      </c>
    </row>
    <row r="508" spans="1:27" ht="12.75" hidden="1" customHeight="1" outlineLevel="1" x14ac:dyDescent="0.2">
      <c r="A508" s="89" t="s">
        <v>1937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collapsed="1" x14ac:dyDescent="0.2">
      <c r="A509" s="88" t="s">
        <v>1938</v>
      </c>
      <c r="B509" s="28" t="str">
        <f>"09"&amp;"."&amp;$B$776&amp;"."&amp;$B$777</f>
        <v>09.09.2023</v>
      </c>
      <c r="C509" s="80" t="s">
        <v>76</v>
      </c>
      <c r="D509" s="81">
        <f>ROUND(((D510+D511+D513+D512)/1000),5)</f>
        <v>5.16561</v>
      </c>
      <c r="E509" s="81">
        <f>ROUND(((E510+E511+E513+E512)/1000),5)</f>
        <v>5.0606900000000001</v>
      </c>
      <c r="F509" s="81">
        <f>ROUND(((F510+F511+F513+F512)/1000),5)</f>
        <v>5.0079399999999996</v>
      </c>
      <c r="G509" s="81">
        <f t="shared" ref="G509:AA509" si="294">ROUND(((G510+G511+G513+G512)/1000),5)</f>
        <v>4.9831399999999997</v>
      </c>
      <c r="H509" s="81">
        <f t="shared" si="294"/>
        <v>4.9942000000000002</v>
      </c>
      <c r="I509" s="81">
        <f t="shared" si="294"/>
        <v>4.9979800000000001</v>
      </c>
      <c r="J509" s="81">
        <f t="shared" si="294"/>
        <v>5.0239200000000004</v>
      </c>
      <c r="K509" s="81">
        <f t="shared" si="294"/>
        <v>5.2437300000000002</v>
      </c>
      <c r="L509" s="81">
        <f t="shared" si="294"/>
        <v>5.5531600000000001</v>
      </c>
      <c r="M509" s="81">
        <f t="shared" si="294"/>
        <v>5.6510100000000003</v>
      </c>
      <c r="N509" s="81">
        <f t="shared" si="294"/>
        <v>5.6853499999999997</v>
      </c>
      <c r="O509" s="81">
        <f t="shared" si="294"/>
        <v>5.6884699999999997</v>
      </c>
      <c r="P509" s="81">
        <f t="shared" si="294"/>
        <v>5.6859999999999999</v>
      </c>
      <c r="Q509" s="81">
        <f t="shared" si="294"/>
        <v>5.6855599999999997</v>
      </c>
      <c r="R509" s="81">
        <f t="shared" si="294"/>
        <v>5.6855099999999998</v>
      </c>
      <c r="S509" s="81">
        <f t="shared" si="294"/>
        <v>5.6815800000000003</v>
      </c>
      <c r="T509" s="81">
        <f t="shared" si="294"/>
        <v>5.6696099999999996</v>
      </c>
      <c r="U509" s="81">
        <f t="shared" si="294"/>
        <v>5.64405</v>
      </c>
      <c r="V509" s="81">
        <f t="shared" si="294"/>
        <v>5.6668200000000004</v>
      </c>
      <c r="W509" s="81">
        <f t="shared" si="294"/>
        <v>5.6900399999999998</v>
      </c>
      <c r="X509" s="81">
        <f t="shared" si="294"/>
        <v>5.6906800000000004</v>
      </c>
      <c r="Y509" s="81">
        <f t="shared" si="294"/>
        <v>5.61259</v>
      </c>
      <c r="Z509" s="81">
        <f t="shared" si="294"/>
        <v>5.4126700000000003</v>
      </c>
      <c r="AA509" s="81">
        <f t="shared" si="294"/>
        <v>5.1983100000000002</v>
      </c>
    </row>
    <row r="510" spans="1:27" ht="12.75" hidden="1" customHeight="1" outlineLevel="1" x14ac:dyDescent="0.2">
      <c r="A510" s="89" t="s">
        <v>1939</v>
      </c>
      <c r="B510" s="63" t="s">
        <v>230</v>
      </c>
      <c r="C510" s="43" t="s">
        <v>79</v>
      </c>
      <c r="D510" s="44">
        <v>1490.93</v>
      </c>
      <c r="E510" s="44">
        <v>1386.01</v>
      </c>
      <c r="F510" s="44">
        <v>1333.26</v>
      </c>
      <c r="G510" s="44">
        <v>1308.46</v>
      </c>
      <c r="H510" s="44">
        <v>1319.52</v>
      </c>
      <c r="I510" s="44">
        <v>1323.3</v>
      </c>
      <c r="J510" s="44">
        <v>1349.24</v>
      </c>
      <c r="K510" s="44">
        <v>1569.05</v>
      </c>
      <c r="L510" s="44">
        <v>1878.48</v>
      </c>
      <c r="M510" s="44">
        <v>1976.33</v>
      </c>
      <c r="N510" s="44">
        <v>2010.67</v>
      </c>
      <c r="O510" s="44">
        <v>2013.79</v>
      </c>
      <c r="P510" s="44">
        <v>2011.32</v>
      </c>
      <c r="Q510" s="44">
        <v>2010.88</v>
      </c>
      <c r="R510" s="44">
        <v>2010.83</v>
      </c>
      <c r="S510" s="44">
        <v>2006.9</v>
      </c>
      <c r="T510" s="44">
        <v>1994.93</v>
      </c>
      <c r="U510" s="44">
        <v>1969.37</v>
      </c>
      <c r="V510" s="44">
        <v>1992.14</v>
      </c>
      <c r="W510" s="44">
        <v>2015.36</v>
      </c>
      <c r="X510" s="44">
        <v>2016</v>
      </c>
      <c r="Y510" s="44">
        <v>1937.91</v>
      </c>
      <c r="Z510" s="44">
        <v>1737.99</v>
      </c>
      <c r="AA510" s="44">
        <v>1523.63</v>
      </c>
    </row>
    <row r="511" spans="1:27" ht="12.75" hidden="1" customHeight="1" outlineLevel="1" x14ac:dyDescent="0.2">
      <c r="A511" s="89" t="s">
        <v>1940</v>
      </c>
      <c r="B511" s="63" t="s">
        <v>90</v>
      </c>
      <c r="C511" s="43" t="s">
        <v>79</v>
      </c>
      <c r="D511" s="44">
        <f>$D$471</f>
        <v>3559.77</v>
      </c>
      <c r="E511" s="44">
        <f t="shared" ref="E511:AA511" si="295">$D$471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2">
      <c r="A512" s="89" t="s">
        <v>1941</v>
      </c>
      <c r="B512" s="63" t="s">
        <v>83</v>
      </c>
      <c r="C512" s="43" t="s">
        <v>79</v>
      </c>
      <c r="D512" s="44">
        <v>4.68</v>
      </c>
      <c r="E512" s="44">
        <v>4.68</v>
      </c>
      <c r="F512" s="44">
        <v>4.68</v>
      </c>
      <c r="G512" s="44">
        <v>4.68</v>
      </c>
      <c r="H512" s="44">
        <v>4.68</v>
      </c>
      <c r="I512" s="44">
        <v>4.68</v>
      </c>
      <c r="J512" s="44">
        <v>4.68</v>
      </c>
      <c r="K512" s="44">
        <v>4.68</v>
      </c>
      <c r="L512" s="44">
        <v>4.68</v>
      </c>
      <c r="M512" s="44">
        <v>4.68</v>
      </c>
      <c r="N512" s="44">
        <v>4.68</v>
      </c>
      <c r="O512" s="44">
        <v>4.68</v>
      </c>
      <c r="P512" s="44">
        <v>4.68</v>
      </c>
      <c r="Q512" s="44">
        <v>4.68</v>
      </c>
      <c r="R512" s="44">
        <v>4.68</v>
      </c>
      <c r="S512" s="44">
        <v>4.68</v>
      </c>
      <c r="T512" s="44">
        <v>4.68</v>
      </c>
      <c r="U512" s="44">
        <v>4.68</v>
      </c>
      <c r="V512" s="44">
        <v>4.68</v>
      </c>
      <c r="W512" s="44">
        <v>4.68</v>
      </c>
      <c r="X512" s="44">
        <v>4.68</v>
      </c>
      <c r="Y512" s="44">
        <v>4.68</v>
      </c>
      <c r="Z512" s="44">
        <v>4.68</v>
      </c>
      <c r="AA512" s="44">
        <v>4.68</v>
      </c>
    </row>
    <row r="513" spans="1:27" ht="12.75" hidden="1" customHeight="1" outlineLevel="1" x14ac:dyDescent="0.2">
      <c r="A513" s="89" t="s">
        <v>1942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collapsed="1" x14ac:dyDescent="0.2">
      <c r="A514" s="88" t="s">
        <v>1943</v>
      </c>
      <c r="B514" s="28" t="str">
        <f>"10"&amp;"."&amp;$B$776&amp;"."&amp;$B$777</f>
        <v>10.09.2023</v>
      </c>
      <c r="C514" s="80" t="s">
        <v>76</v>
      </c>
      <c r="D514" s="81">
        <f>ROUND(((D515+D516+D518+D517)/1000),5)</f>
        <v>5.08819</v>
      </c>
      <c r="E514" s="81">
        <f>ROUND(((E515+E516+E518+E517)/1000),5)</f>
        <v>5.0314300000000003</v>
      </c>
      <c r="F514" s="81">
        <f>ROUND(((F515+F516+F518+F517)/1000),5)</f>
        <v>4.9123900000000003</v>
      </c>
      <c r="G514" s="81">
        <f t="shared" ref="G514:AA514" si="297">ROUND(((G515+G516+G518+G517)/1000),5)</f>
        <v>4.8821599999999998</v>
      </c>
      <c r="H514" s="81">
        <f t="shared" si="297"/>
        <v>4.8896600000000001</v>
      </c>
      <c r="I514" s="81">
        <f t="shared" si="297"/>
        <v>4.8815600000000003</v>
      </c>
      <c r="J514" s="81">
        <f t="shared" si="297"/>
        <v>4.8834</v>
      </c>
      <c r="K514" s="81">
        <f t="shared" si="297"/>
        <v>5.0694600000000003</v>
      </c>
      <c r="L514" s="81">
        <f t="shared" si="297"/>
        <v>5.3063200000000004</v>
      </c>
      <c r="M514" s="81">
        <f t="shared" si="297"/>
        <v>5.5488600000000003</v>
      </c>
      <c r="N514" s="81">
        <f t="shared" si="297"/>
        <v>5.6282399999999999</v>
      </c>
      <c r="O514" s="81">
        <f t="shared" si="297"/>
        <v>5.6346499999999997</v>
      </c>
      <c r="P514" s="81">
        <f t="shared" si="297"/>
        <v>5.6299099999999997</v>
      </c>
      <c r="Q514" s="81">
        <f t="shared" si="297"/>
        <v>5.6309699999999996</v>
      </c>
      <c r="R514" s="81">
        <f t="shared" si="297"/>
        <v>5.63476</v>
      </c>
      <c r="S514" s="81">
        <f t="shared" si="297"/>
        <v>5.6331199999999999</v>
      </c>
      <c r="T514" s="81">
        <f t="shared" si="297"/>
        <v>5.6338999999999997</v>
      </c>
      <c r="U514" s="81">
        <f t="shared" si="297"/>
        <v>5.6288600000000004</v>
      </c>
      <c r="V514" s="81">
        <f t="shared" si="297"/>
        <v>5.6519199999999996</v>
      </c>
      <c r="W514" s="81">
        <f t="shared" si="297"/>
        <v>5.6925699999999999</v>
      </c>
      <c r="X514" s="81">
        <f t="shared" si="297"/>
        <v>5.6969099999999999</v>
      </c>
      <c r="Y514" s="81">
        <f t="shared" si="297"/>
        <v>5.6295200000000003</v>
      </c>
      <c r="Z514" s="81">
        <f t="shared" si="297"/>
        <v>5.4328399999999997</v>
      </c>
      <c r="AA514" s="81">
        <f t="shared" si="297"/>
        <v>5.2019799999999998</v>
      </c>
    </row>
    <row r="515" spans="1:27" ht="12.75" hidden="1" customHeight="1" outlineLevel="1" x14ac:dyDescent="0.2">
      <c r="A515" s="89" t="s">
        <v>1944</v>
      </c>
      <c r="B515" s="63" t="s">
        <v>230</v>
      </c>
      <c r="C515" s="43" t="s">
        <v>79</v>
      </c>
      <c r="D515" s="44">
        <v>1413.51</v>
      </c>
      <c r="E515" s="44">
        <v>1356.75</v>
      </c>
      <c r="F515" s="44">
        <v>1237.71</v>
      </c>
      <c r="G515" s="44">
        <v>1207.48</v>
      </c>
      <c r="H515" s="44">
        <v>1214.98</v>
      </c>
      <c r="I515" s="44">
        <v>1206.8800000000001</v>
      </c>
      <c r="J515" s="44">
        <v>1208.72</v>
      </c>
      <c r="K515" s="44">
        <v>1394.78</v>
      </c>
      <c r="L515" s="44">
        <v>1631.64</v>
      </c>
      <c r="M515" s="44">
        <v>1874.18</v>
      </c>
      <c r="N515" s="44">
        <v>1953.56</v>
      </c>
      <c r="O515" s="44">
        <v>1959.97</v>
      </c>
      <c r="P515" s="44">
        <v>1955.23</v>
      </c>
      <c r="Q515" s="44">
        <v>1956.29</v>
      </c>
      <c r="R515" s="44">
        <v>1960.08</v>
      </c>
      <c r="S515" s="44">
        <v>1958.44</v>
      </c>
      <c r="T515" s="44">
        <v>1959.22</v>
      </c>
      <c r="U515" s="44">
        <v>1954.18</v>
      </c>
      <c r="V515" s="44">
        <v>1977.24</v>
      </c>
      <c r="W515" s="44">
        <v>2017.89</v>
      </c>
      <c r="X515" s="44">
        <v>2022.23</v>
      </c>
      <c r="Y515" s="44">
        <v>1954.84</v>
      </c>
      <c r="Z515" s="44">
        <v>1758.16</v>
      </c>
      <c r="AA515" s="44">
        <v>1527.3</v>
      </c>
    </row>
    <row r="516" spans="1:27" ht="12.75" hidden="1" customHeight="1" outlineLevel="1" x14ac:dyDescent="0.2">
      <c r="A516" s="89" t="s">
        <v>1945</v>
      </c>
      <c r="B516" s="63" t="s">
        <v>90</v>
      </c>
      <c r="C516" s="43" t="s">
        <v>79</v>
      </c>
      <c r="D516" s="44">
        <f>$D$471</f>
        <v>3559.77</v>
      </c>
      <c r="E516" s="44">
        <f t="shared" ref="E516:AA516" si="298">$D$471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2">
      <c r="A517" s="89" t="s">
        <v>1946</v>
      </c>
      <c r="B517" s="63" t="s">
        <v>83</v>
      </c>
      <c r="C517" s="43" t="s">
        <v>79</v>
      </c>
      <c r="D517" s="44">
        <v>4.68</v>
      </c>
      <c r="E517" s="44">
        <v>4.68</v>
      </c>
      <c r="F517" s="44">
        <v>4.68</v>
      </c>
      <c r="G517" s="44">
        <v>4.68</v>
      </c>
      <c r="H517" s="44">
        <v>4.68</v>
      </c>
      <c r="I517" s="44">
        <v>4.68</v>
      </c>
      <c r="J517" s="44">
        <v>4.68</v>
      </c>
      <c r="K517" s="44">
        <v>4.68</v>
      </c>
      <c r="L517" s="44">
        <v>4.68</v>
      </c>
      <c r="M517" s="44">
        <v>4.68</v>
      </c>
      <c r="N517" s="44">
        <v>4.68</v>
      </c>
      <c r="O517" s="44">
        <v>4.68</v>
      </c>
      <c r="P517" s="44">
        <v>4.68</v>
      </c>
      <c r="Q517" s="44">
        <v>4.68</v>
      </c>
      <c r="R517" s="44">
        <v>4.68</v>
      </c>
      <c r="S517" s="44">
        <v>4.68</v>
      </c>
      <c r="T517" s="44">
        <v>4.68</v>
      </c>
      <c r="U517" s="44">
        <v>4.68</v>
      </c>
      <c r="V517" s="44">
        <v>4.68</v>
      </c>
      <c r="W517" s="44">
        <v>4.68</v>
      </c>
      <c r="X517" s="44">
        <v>4.68</v>
      </c>
      <c r="Y517" s="44">
        <v>4.68</v>
      </c>
      <c r="Z517" s="44">
        <v>4.68</v>
      </c>
      <c r="AA517" s="44">
        <v>4.68</v>
      </c>
    </row>
    <row r="518" spans="1:27" ht="12.75" hidden="1" customHeight="1" outlineLevel="1" x14ac:dyDescent="0.2">
      <c r="A518" s="89" t="s">
        <v>1947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collapsed="1" x14ac:dyDescent="0.2">
      <c r="A519" s="88" t="s">
        <v>1948</v>
      </c>
      <c r="B519" s="28" t="str">
        <f>"11"&amp;"."&amp;$B$776&amp;"."&amp;$B$777</f>
        <v>11.09.2023</v>
      </c>
      <c r="C519" s="80" t="s">
        <v>76</v>
      </c>
      <c r="D519" s="81">
        <f>ROUND(((D520+D521+D523+D522)/1000),5)</f>
        <v>5.08385</v>
      </c>
      <c r="E519" s="81">
        <f>ROUND(((E520+E521+E523+E522)/1000),5)</f>
        <v>4.9678500000000003</v>
      </c>
      <c r="F519" s="81">
        <f>ROUND(((F520+F521+F523+F522)/1000),5)</f>
        <v>4.9099199999999996</v>
      </c>
      <c r="G519" s="81">
        <f t="shared" ref="G519:AA519" si="300">ROUND(((G520+G521+G523+G522)/1000),5)</f>
        <v>4.9120600000000003</v>
      </c>
      <c r="H519" s="81">
        <f t="shared" si="300"/>
        <v>4.9795299999999996</v>
      </c>
      <c r="I519" s="81">
        <f t="shared" si="300"/>
        <v>4.9946000000000002</v>
      </c>
      <c r="J519" s="81">
        <f t="shared" si="300"/>
        <v>5.1670499999999997</v>
      </c>
      <c r="K519" s="81">
        <f t="shared" si="300"/>
        <v>5.4244899999999996</v>
      </c>
      <c r="L519" s="81">
        <f t="shared" si="300"/>
        <v>5.6298899999999996</v>
      </c>
      <c r="M519" s="81">
        <f t="shared" si="300"/>
        <v>5.6982499999999998</v>
      </c>
      <c r="N519" s="81">
        <f t="shared" si="300"/>
        <v>5.7054999999999998</v>
      </c>
      <c r="O519" s="81">
        <f t="shared" si="300"/>
        <v>5.6909099999999997</v>
      </c>
      <c r="P519" s="81">
        <f t="shared" si="300"/>
        <v>5.6807499999999997</v>
      </c>
      <c r="Q519" s="81">
        <f t="shared" si="300"/>
        <v>5.6923700000000004</v>
      </c>
      <c r="R519" s="81">
        <f t="shared" si="300"/>
        <v>5.7176900000000002</v>
      </c>
      <c r="S519" s="81">
        <f t="shared" si="300"/>
        <v>5.7076700000000002</v>
      </c>
      <c r="T519" s="81">
        <f t="shared" si="300"/>
        <v>5.6945800000000002</v>
      </c>
      <c r="U519" s="81">
        <f t="shared" si="300"/>
        <v>5.6730299999999998</v>
      </c>
      <c r="V519" s="81">
        <f t="shared" si="300"/>
        <v>5.6930800000000001</v>
      </c>
      <c r="W519" s="81">
        <f t="shared" si="300"/>
        <v>5.7672999999999996</v>
      </c>
      <c r="X519" s="81">
        <f t="shared" si="300"/>
        <v>5.7221599999999997</v>
      </c>
      <c r="Y519" s="81">
        <f t="shared" si="300"/>
        <v>5.6172399999999998</v>
      </c>
      <c r="Z519" s="81">
        <f t="shared" si="300"/>
        <v>5.3480499999999997</v>
      </c>
      <c r="AA519" s="81">
        <f t="shared" si="300"/>
        <v>5.1366199999999997</v>
      </c>
    </row>
    <row r="520" spans="1:27" ht="12.75" hidden="1" customHeight="1" outlineLevel="1" x14ac:dyDescent="0.2">
      <c r="A520" s="89" t="s">
        <v>1949</v>
      </c>
      <c r="B520" s="63" t="s">
        <v>230</v>
      </c>
      <c r="C520" s="43" t="s">
        <v>79</v>
      </c>
      <c r="D520" s="44">
        <v>1409.17</v>
      </c>
      <c r="E520" s="44">
        <v>1293.17</v>
      </c>
      <c r="F520" s="44">
        <v>1235.24</v>
      </c>
      <c r="G520" s="44">
        <v>1237.3800000000001</v>
      </c>
      <c r="H520" s="44">
        <v>1304.8499999999999</v>
      </c>
      <c r="I520" s="44">
        <v>1319.92</v>
      </c>
      <c r="J520" s="44">
        <v>1492.37</v>
      </c>
      <c r="K520" s="44">
        <v>1749.81</v>
      </c>
      <c r="L520" s="44">
        <v>1955.21</v>
      </c>
      <c r="M520" s="44">
        <v>2023.57</v>
      </c>
      <c r="N520" s="44">
        <v>2030.82</v>
      </c>
      <c r="O520" s="44">
        <v>2016.23</v>
      </c>
      <c r="P520" s="44">
        <v>2006.07</v>
      </c>
      <c r="Q520" s="44">
        <v>2017.69</v>
      </c>
      <c r="R520" s="44">
        <v>2043.01</v>
      </c>
      <c r="S520" s="44">
        <v>2032.99</v>
      </c>
      <c r="T520" s="44">
        <v>2019.9</v>
      </c>
      <c r="U520" s="44">
        <v>1998.35</v>
      </c>
      <c r="V520" s="44">
        <v>2018.4</v>
      </c>
      <c r="W520" s="44">
        <v>2092.62</v>
      </c>
      <c r="X520" s="44">
        <v>2047.48</v>
      </c>
      <c r="Y520" s="44">
        <v>1942.56</v>
      </c>
      <c r="Z520" s="44">
        <v>1673.37</v>
      </c>
      <c r="AA520" s="44">
        <v>1461.94</v>
      </c>
    </row>
    <row r="521" spans="1:27" ht="12.75" hidden="1" customHeight="1" outlineLevel="1" x14ac:dyDescent="0.2">
      <c r="A521" s="89" t="s">
        <v>1950</v>
      </c>
      <c r="B521" s="63" t="s">
        <v>90</v>
      </c>
      <c r="C521" s="43" t="s">
        <v>79</v>
      </c>
      <c r="D521" s="44">
        <f>$D$471</f>
        <v>3559.77</v>
      </c>
      <c r="E521" s="44">
        <f t="shared" ref="E521:AA521" si="301">$D$471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2">
      <c r="A522" s="89" t="s">
        <v>1951</v>
      </c>
      <c r="B522" s="63" t="s">
        <v>83</v>
      </c>
      <c r="C522" s="43" t="s">
        <v>79</v>
      </c>
      <c r="D522" s="44">
        <v>4.68</v>
      </c>
      <c r="E522" s="44">
        <v>4.68</v>
      </c>
      <c r="F522" s="44">
        <v>4.68</v>
      </c>
      <c r="G522" s="44">
        <v>4.68</v>
      </c>
      <c r="H522" s="44">
        <v>4.68</v>
      </c>
      <c r="I522" s="44">
        <v>4.68</v>
      </c>
      <c r="J522" s="44">
        <v>4.68</v>
      </c>
      <c r="K522" s="44">
        <v>4.68</v>
      </c>
      <c r="L522" s="44">
        <v>4.68</v>
      </c>
      <c r="M522" s="44">
        <v>4.68</v>
      </c>
      <c r="N522" s="44">
        <v>4.68</v>
      </c>
      <c r="O522" s="44">
        <v>4.68</v>
      </c>
      <c r="P522" s="44">
        <v>4.68</v>
      </c>
      <c r="Q522" s="44">
        <v>4.68</v>
      </c>
      <c r="R522" s="44">
        <v>4.68</v>
      </c>
      <c r="S522" s="44">
        <v>4.68</v>
      </c>
      <c r="T522" s="44">
        <v>4.68</v>
      </c>
      <c r="U522" s="44">
        <v>4.68</v>
      </c>
      <c r="V522" s="44">
        <v>4.68</v>
      </c>
      <c r="W522" s="44">
        <v>4.68</v>
      </c>
      <c r="X522" s="44">
        <v>4.68</v>
      </c>
      <c r="Y522" s="44">
        <v>4.68</v>
      </c>
      <c r="Z522" s="44">
        <v>4.68</v>
      </c>
      <c r="AA522" s="44">
        <v>4.68</v>
      </c>
    </row>
    <row r="523" spans="1:27" ht="12.75" hidden="1" customHeight="1" outlineLevel="1" x14ac:dyDescent="0.2">
      <c r="A523" s="89" t="s">
        <v>1952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collapsed="1" x14ac:dyDescent="0.2">
      <c r="A524" s="88" t="s">
        <v>1953</v>
      </c>
      <c r="B524" s="28" t="str">
        <f>"12"&amp;"."&amp;$B$776&amp;"."&amp;$B$777</f>
        <v>12.09.2023</v>
      </c>
      <c r="C524" s="80" t="s">
        <v>76</v>
      </c>
      <c r="D524" s="81">
        <f>ROUND(((D525+D526+D528+D527)/1000),5)</f>
        <v>4.9906899999999998</v>
      </c>
      <c r="E524" s="81">
        <f>ROUND(((E525+E526+E528+E527)/1000),5)</f>
        <v>4.8858899999999998</v>
      </c>
      <c r="F524" s="81">
        <f>ROUND(((F525+F526+F528+F527)/1000),5)</f>
        <v>4.8135000000000003</v>
      </c>
      <c r="G524" s="81">
        <f t="shared" ref="G524:AA524" si="303">ROUND(((G525+G526+G528+G527)/1000),5)</f>
        <v>4.8445</v>
      </c>
      <c r="H524" s="81">
        <f t="shared" si="303"/>
        <v>4.9605199999999998</v>
      </c>
      <c r="I524" s="81">
        <f t="shared" si="303"/>
        <v>4.9978899999999999</v>
      </c>
      <c r="J524" s="81">
        <f t="shared" si="303"/>
        <v>5.1440200000000003</v>
      </c>
      <c r="K524" s="81">
        <f t="shared" si="303"/>
        <v>5.3050100000000002</v>
      </c>
      <c r="L524" s="81">
        <f t="shared" si="303"/>
        <v>5.6147200000000002</v>
      </c>
      <c r="M524" s="81">
        <f t="shared" si="303"/>
        <v>5.6831399999999999</v>
      </c>
      <c r="N524" s="81">
        <f t="shared" si="303"/>
        <v>5.6914699999999998</v>
      </c>
      <c r="O524" s="81">
        <f t="shared" si="303"/>
        <v>5.6865199999999998</v>
      </c>
      <c r="P524" s="81">
        <f t="shared" si="303"/>
        <v>5.6716199999999999</v>
      </c>
      <c r="Q524" s="81">
        <f t="shared" si="303"/>
        <v>5.6684999999999999</v>
      </c>
      <c r="R524" s="81">
        <f t="shared" si="303"/>
        <v>5.7000099999999998</v>
      </c>
      <c r="S524" s="81">
        <f t="shared" si="303"/>
        <v>5.6926699999999997</v>
      </c>
      <c r="T524" s="81">
        <f t="shared" si="303"/>
        <v>5.6820399999999998</v>
      </c>
      <c r="U524" s="81">
        <f t="shared" si="303"/>
        <v>5.6604599999999996</v>
      </c>
      <c r="V524" s="81">
        <f t="shared" si="303"/>
        <v>5.6832799999999999</v>
      </c>
      <c r="W524" s="81">
        <f t="shared" si="303"/>
        <v>5.7387199999999998</v>
      </c>
      <c r="X524" s="81">
        <f t="shared" si="303"/>
        <v>5.72288</v>
      </c>
      <c r="Y524" s="81">
        <f t="shared" si="303"/>
        <v>5.6335499999999996</v>
      </c>
      <c r="Z524" s="81">
        <f t="shared" si="303"/>
        <v>5.3704099999999997</v>
      </c>
      <c r="AA524" s="81">
        <f t="shared" si="303"/>
        <v>5.1646700000000001</v>
      </c>
    </row>
    <row r="525" spans="1:27" ht="12.75" hidden="1" customHeight="1" outlineLevel="1" x14ac:dyDescent="0.2">
      <c r="A525" s="89" t="s">
        <v>1954</v>
      </c>
      <c r="B525" s="63" t="s">
        <v>230</v>
      </c>
      <c r="C525" s="43" t="s">
        <v>79</v>
      </c>
      <c r="D525" s="44">
        <v>1316.01</v>
      </c>
      <c r="E525" s="44">
        <v>1211.21</v>
      </c>
      <c r="F525" s="44">
        <v>1138.82</v>
      </c>
      <c r="G525" s="44">
        <v>1169.82</v>
      </c>
      <c r="H525" s="44">
        <v>1285.8399999999999</v>
      </c>
      <c r="I525" s="44">
        <v>1323.21</v>
      </c>
      <c r="J525" s="44">
        <v>1469.34</v>
      </c>
      <c r="K525" s="44">
        <v>1630.33</v>
      </c>
      <c r="L525" s="44">
        <v>1940.04</v>
      </c>
      <c r="M525" s="44">
        <v>2008.46</v>
      </c>
      <c r="N525" s="44">
        <v>2016.79</v>
      </c>
      <c r="O525" s="44">
        <v>2011.84</v>
      </c>
      <c r="P525" s="44">
        <v>1996.94</v>
      </c>
      <c r="Q525" s="44">
        <v>1993.82</v>
      </c>
      <c r="R525" s="44">
        <v>2025.33</v>
      </c>
      <c r="S525" s="44">
        <v>2017.99</v>
      </c>
      <c r="T525" s="44">
        <v>2007.36</v>
      </c>
      <c r="U525" s="44">
        <v>1985.78</v>
      </c>
      <c r="V525" s="44">
        <v>2008.6</v>
      </c>
      <c r="W525" s="44">
        <v>2064.04</v>
      </c>
      <c r="X525" s="44">
        <v>2048.1999999999998</v>
      </c>
      <c r="Y525" s="44">
        <v>1958.87</v>
      </c>
      <c r="Z525" s="44">
        <v>1695.73</v>
      </c>
      <c r="AA525" s="44">
        <v>1489.99</v>
      </c>
    </row>
    <row r="526" spans="1:27" ht="12.75" hidden="1" customHeight="1" outlineLevel="1" x14ac:dyDescent="0.2">
      <c r="A526" s="89" t="s">
        <v>1955</v>
      </c>
      <c r="B526" s="63" t="s">
        <v>90</v>
      </c>
      <c r="C526" s="43" t="s">
        <v>79</v>
      </c>
      <c r="D526" s="44">
        <f>$D$471</f>
        <v>3559.77</v>
      </c>
      <c r="E526" s="44">
        <f t="shared" ref="E526:AA526" si="304">$D$471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2">
      <c r="A527" s="89" t="s">
        <v>1956</v>
      </c>
      <c r="B527" s="63" t="s">
        <v>83</v>
      </c>
      <c r="C527" s="43" t="s">
        <v>79</v>
      </c>
      <c r="D527" s="44">
        <v>4.68</v>
      </c>
      <c r="E527" s="44">
        <v>4.68</v>
      </c>
      <c r="F527" s="44">
        <v>4.68</v>
      </c>
      <c r="G527" s="44">
        <v>4.68</v>
      </c>
      <c r="H527" s="44">
        <v>4.68</v>
      </c>
      <c r="I527" s="44">
        <v>4.68</v>
      </c>
      <c r="J527" s="44">
        <v>4.68</v>
      </c>
      <c r="K527" s="44">
        <v>4.68</v>
      </c>
      <c r="L527" s="44">
        <v>4.68</v>
      </c>
      <c r="M527" s="44">
        <v>4.68</v>
      </c>
      <c r="N527" s="44">
        <v>4.68</v>
      </c>
      <c r="O527" s="44">
        <v>4.68</v>
      </c>
      <c r="P527" s="44">
        <v>4.68</v>
      </c>
      <c r="Q527" s="44">
        <v>4.68</v>
      </c>
      <c r="R527" s="44">
        <v>4.68</v>
      </c>
      <c r="S527" s="44">
        <v>4.68</v>
      </c>
      <c r="T527" s="44">
        <v>4.68</v>
      </c>
      <c r="U527" s="44">
        <v>4.68</v>
      </c>
      <c r="V527" s="44">
        <v>4.68</v>
      </c>
      <c r="W527" s="44">
        <v>4.68</v>
      </c>
      <c r="X527" s="44">
        <v>4.68</v>
      </c>
      <c r="Y527" s="44">
        <v>4.68</v>
      </c>
      <c r="Z527" s="44">
        <v>4.68</v>
      </c>
      <c r="AA527" s="44">
        <v>4.68</v>
      </c>
    </row>
    <row r="528" spans="1:27" ht="12.75" hidden="1" customHeight="1" outlineLevel="1" x14ac:dyDescent="0.2">
      <c r="A528" s="89" t="s">
        <v>1957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collapsed="1" x14ac:dyDescent="0.2">
      <c r="A529" s="88" t="s">
        <v>1958</v>
      </c>
      <c r="B529" s="28" t="str">
        <f>"13"&amp;"."&amp;$B$776&amp;"."&amp;$B$777</f>
        <v>13.09.2023</v>
      </c>
      <c r="C529" s="80" t="s">
        <v>76</v>
      </c>
      <c r="D529" s="81">
        <f>ROUND(((D530+D531+D533+D532)/1000),5)</f>
        <v>5.0194700000000001</v>
      </c>
      <c r="E529" s="81">
        <f>ROUND(((E530+E531+E533+E532)/1000),5)</f>
        <v>4.9392300000000002</v>
      </c>
      <c r="F529" s="81">
        <f>ROUND(((F530+F531+F533+F532)/1000),5)</f>
        <v>4.89269</v>
      </c>
      <c r="G529" s="81">
        <f t="shared" ref="G529:AA529" si="306">ROUND(((G530+G531+G533+G532)/1000),5)</f>
        <v>4.8920899999999996</v>
      </c>
      <c r="H529" s="81">
        <f t="shared" si="306"/>
        <v>4.9637399999999996</v>
      </c>
      <c r="I529" s="81">
        <f t="shared" si="306"/>
        <v>4.9997499999999997</v>
      </c>
      <c r="J529" s="81">
        <f t="shared" si="306"/>
        <v>5.1653399999999996</v>
      </c>
      <c r="K529" s="81">
        <f t="shared" si="306"/>
        <v>5.3852000000000002</v>
      </c>
      <c r="L529" s="81">
        <f t="shared" si="306"/>
        <v>5.6429</v>
      </c>
      <c r="M529" s="81">
        <f t="shared" si="306"/>
        <v>5.7197899999999997</v>
      </c>
      <c r="N529" s="81">
        <f t="shared" si="306"/>
        <v>5.7583000000000002</v>
      </c>
      <c r="O529" s="81">
        <f t="shared" si="306"/>
        <v>5.7177499999999997</v>
      </c>
      <c r="P529" s="81">
        <f t="shared" si="306"/>
        <v>5.6807999999999996</v>
      </c>
      <c r="Q529" s="81">
        <f t="shared" si="306"/>
        <v>5.70512</v>
      </c>
      <c r="R529" s="81">
        <f t="shared" si="306"/>
        <v>5.8047199999999997</v>
      </c>
      <c r="S529" s="81">
        <f t="shared" si="306"/>
        <v>5.79488</v>
      </c>
      <c r="T529" s="81">
        <f t="shared" si="306"/>
        <v>5.7480000000000002</v>
      </c>
      <c r="U529" s="81">
        <f t="shared" si="306"/>
        <v>5.6794799999999999</v>
      </c>
      <c r="V529" s="81">
        <f t="shared" si="306"/>
        <v>5.7412700000000001</v>
      </c>
      <c r="W529" s="81">
        <f t="shared" si="306"/>
        <v>5.8585799999999999</v>
      </c>
      <c r="X529" s="81">
        <f t="shared" si="306"/>
        <v>5.8003299999999998</v>
      </c>
      <c r="Y529" s="81">
        <f t="shared" si="306"/>
        <v>5.6463700000000001</v>
      </c>
      <c r="Z529" s="81">
        <f t="shared" si="306"/>
        <v>5.3686299999999996</v>
      </c>
      <c r="AA529" s="81">
        <f t="shared" si="306"/>
        <v>5.16892</v>
      </c>
    </row>
    <row r="530" spans="1:27" ht="12.75" hidden="1" customHeight="1" outlineLevel="1" x14ac:dyDescent="0.2">
      <c r="A530" s="89" t="s">
        <v>1959</v>
      </c>
      <c r="B530" s="63" t="s">
        <v>230</v>
      </c>
      <c r="C530" s="43" t="s">
        <v>79</v>
      </c>
      <c r="D530" s="44">
        <v>1344.79</v>
      </c>
      <c r="E530" s="44">
        <v>1264.55</v>
      </c>
      <c r="F530" s="44">
        <v>1218.01</v>
      </c>
      <c r="G530" s="44">
        <v>1217.4100000000001</v>
      </c>
      <c r="H530" s="44">
        <v>1289.06</v>
      </c>
      <c r="I530" s="44">
        <v>1325.07</v>
      </c>
      <c r="J530" s="44">
        <v>1490.66</v>
      </c>
      <c r="K530" s="44">
        <v>1710.52</v>
      </c>
      <c r="L530" s="44">
        <v>1968.22</v>
      </c>
      <c r="M530" s="44">
        <v>2045.11</v>
      </c>
      <c r="N530" s="44">
        <v>2083.62</v>
      </c>
      <c r="O530" s="44">
        <v>2043.07</v>
      </c>
      <c r="P530" s="44">
        <v>2006.12</v>
      </c>
      <c r="Q530" s="44">
        <v>2030.44</v>
      </c>
      <c r="R530" s="44">
        <v>2130.04</v>
      </c>
      <c r="S530" s="44">
        <v>2120.1999999999998</v>
      </c>
      <c r="T530" s="44">
        <v>2073.3200000000002</v>
      </c>
      <c r="U530" s="44">
        <v>2004.8</v>
      </c>
      <c r="V530" s="44">
        <v>2066.59</v>
      </c>
      <c r="W530" s="44">
        <v>2183.9</v>
      </c>
      <c r="X530" s="44">
        <v>2125.65</v>
      </c>
      <c r="Y530" s="44">
        <v>1971.69</v>
      </c>
      <c r="Z530" s="44">
        <v>1693.95</v>
      </c>
      <c r="AA530" s="44">
        <v>1494.24</v>
      </c>
    </row>
    <row r="531" spans="1:27" ht="12.75" hidden="1" customHeight="1" outlineLevel="1" x14ac:dyDescent="0.2">
      <c r="A531" s="89" t="s">
        <v>1960</v>
      </c>
      <c r="B531" s="63" t="s">
        <v>90</v>
      </c>
      <c r="C531" s="43" t="s">
        <v>79</v>
      </c>
      <c r="D531" s="44">
        <f>$D$471</f>
        <v>3559.77</v>
      </c>
      <c r="E531" s="44">
        <f t="shared" ref="E531:AA531" si="307">$D$471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2">
      <c r="A532" s="89" t="s">
        <v>1961</v>
      </c>
      <c r="B532" s="63" t="s">
        <v>83</v>
      </c>
      <c r="C532" s="43" t="s">
        <v>79</v>
      </c>
      <c r="D532" s="44">
        <v>4.68</v>
      </c>
      <c r="E532" s="44">
        <v>4.68</v>
      </c>
      <c r="F532" s="44">
        <v>4.68</v>
      </c>
      <c r="G532" s="44">
        <v>4.68</v>
      </c>
      <c r="H532" s="44">
        <v>4.68</v>
      </c>
      <c r="I532" s="44">
        <v>4.68</v>
      </c>
      <c r="J532" s="44">
        <v>4.68</v>
      </c>
      <c r="K532" s="44">
        <v>4.68</v>
      </c>
      <c r="L532" s="44">
        <v>4.68</v>
      </c>
      <c r="M532" s="44">
        <v>4.68</v>
      </c>
      <c r="N532" s="44">
        <v>4.68</v>
      </c>
      <c r="O532" s="44">
        <v>4.68</v>
      </c>
      <c r="P532" s="44">
        <v>4.68</v>
      </c>
      <c r="Q532" s="44">
        <v>4.68</v>
      </c>
      <c r="R532" s="44">
        <v>4.68</v>
      </c>
      <c r="S532" s="44">
        <v>4.68</v>
      </c>
      <c r="T532" s="44">
        <v>4.68</v>
      </c>
      <c r="U532" s="44">
        <v>4.68</v>
      </c>
      <c r="V532" s="44">
        <v>4.68</v>
      </c>
      <c r="W532" s="44">
        <v>4.68</v>
      </c>
      <c r="X532" s="44">
        <v>4.68</v>
      </c>
      <c r="Y532" s="44">
        <v>4.68</v>
      </c>
      <c r="Z532" s="44">
        <v>4.68</v>
      </c>
      <c r="AA532" s="44">
        <v>4.68</v>
      </c>
    </row>
    <row r="533" spans="1:27" ht="12.75" hidden="1" customHeight="1" outlineLevel="1" x14ac:dyDescent="0.2">
      <c r="A533" s="89" t="s">
        <v>1962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collapsed="1" x14ac:dyDescent="0.2">
      <c r="A534" s="88" t="s">
        <v>1963</v>
      </c>
      <c r="B534" s="28" t="str">
        <f>"14"&amp;"."&amp;$B$776&amp;"."&amp;$B$777</f>
        <v>14.09.2023</v>
      </c>
      <c r="C534" s="80" t="s">
        <v>76</v>
      </c>
      <c r="D534" s="81">
        <f>ROUND(((D535+D536+D538+D537)/1000),5)</f>
        <v>5.03512</v>
      </c>
      <c r="E534" s="81">
        <f>ROUND(((E535+E536+E538+E537)/1000),5)</f>
        <v>4.93818</v>
      </c>
      <c r="F534" s="81">
        <f>ROUND(((F535+F536+F538+F537)/1000),5)</f>
        <v>4.8833099999999998</v>
      </c>
      <c r="G534" s="81">
        <f t="shared" ref="G534:AA534" si="309">ROUND(((G535+G536+G538+G537)/1000),5)</f>
        <v>4.89541</v>
      </c>
      <c r="H534" s="81">
        <f t="shared" si="309"/>
        <v>4.9564199999999996</v>
      </c>
      <c r="I534" s="81">
        <f t="shared" si="309"/>
        <v>5.0151300000000001</v>
      </c>
      <c r="J534" s="81">
        <f t="shared" si="309"/>
        <v>5.1957800000000001</v>
      </c>
      <c r="K534" s="81">
        <f t="shared" si="309"/>
        <v>5.4378500000000001</v>
      </c>
      <c r="L534" s="81">
        <f t="shared" si="309"/>
        <v>5.6251800000000003</v>
      </c>
      <c r="M534" s="81">
        <f t="shared" si="309"/>
        <v>5.6969000000000003</v>
      </c>
      <c r="N534" s="81">
        <f t="shared" si="309"/>
        <v>5.69902</v>
      </c>
      <c r="O534" s="81">
        <f t="shared" si="309"/>
        <v>5.69597</v>
      </c>
      <c r="P534" s="81">
        <f t="shared" si="309"/>
        <v>5.6866700000000003</v>
      </c>
      <c r="Q534" s="81">
        <f t="shared" si="309"/>
        <v>5.6937600000000002</v>
      </c>
      <c r="R534" s="81">
        <f t="shared" si="309"/>
        <v>5.7448600000000001</v>
      </c>
      <c r="S534" s="81">
        <f t="shared" si="309"/>
        <v>5.7373200000000004</v>
      </c>
      <c r="T534" s="81">
        <f t="shared" si="309"/>
        <v>5.7084599999999996</v>
      </c>
      <c r="U534" s="81">
        <f t="shared" si="309"/>
        <v>5.6988500000000002</v>
      </c>
      <c r="V534" s="81">
        <f t="shared" si="309"/>
        <v>5.70791</v>
      </c>
      <c r="W534" s="81">
        <f t="shared" si="309"/>
        <v>5.7879199999999997</v>
      </c>
      <c r="X534" s="81">
        <f t="shared" si="309"/>
        <v>5.7461500000000001</v>
      </c>
      <c r="Y534" s="81">
        <f t="shared" si="309"/>
        <v>5.6552800000000003</v>
      </c>
      <c r="Z534" s="81">
        <f t="shared" si="309"/>
        <v>5.4283099999999997</v>
      </c>
      <c r="AA534" s="81">
        <f t="shared" si="309"/>
        <v>5.1752099999999999</v>
      </c>
    </row>
    <row r="535" spans="1:27" ht="12.75" hidden="1" customHeight="1" outlineLevel="1" x14ac:dyDescent="0.2">
      <c r="A535" s="89" t="s">
        <v>1964</v>
      </c>
      <c r="B535" s="63" t="s">
        <v>230</v>
      </c>
      <c r="C535" s="43" t="s">
        <v>79</v>
      </c>
      <c r="D535" s="44">
        <v>1360.44</v>
      </c>
      <c r="E535" s="44">
        <v>1263.5</v>
      </c>
      <c r="F535" s="44">
        <v>1208.6300000000001</v>
      </c>
      <c r="G535" s="44">
        <v>1220.73</v>
      </c>
      <c r="H535" s="44">
        <v>1281.74</v>
      </c>
      <c r="I535" s="44">
        <v>1340.45</v>
      </c>
      <c r="J535" s="44">
        <v>1521.1</v>
      </c>
      <c r="K535" s="44">
        <v>1763.17</v>
      </c>
      <c r="L535" s="44">
        <v>1950.5</v>
      </c>
      <c r="M535" s="44">
        <v>2022.22</v>
      </c>
      <c r="N535" s="44">
        <v>2024.34</v>
      </c>
      <c r="O535" s="44">
        <v>2021.29</v>
      </c>
      <c r="P535" s="44">
        <v>2011.99</v>
      </c>
      <c r="Q535" s="44">
        <v>2019.08</v>
      </c>
      <c r="R535" s="44">
        <v>2070.1799999999998</v>
      </c>
      <c r="S535" s="44">
        <v>2062.64</v>
      </c>
      <c r="T535" s="44">
        <v>2033.78</v>
      </c>
      <c r="U535" s="44">
        <v>2024.17</v>
      </c>
      <c r="V535" s="44">
        <v>2033.23</v>
      </c>
      <c r="W535" s="44">
        <v>2113.2399999999998</v>
      </c>
      <c r="X535" s="44">
        <v>2071.4699999999998</v>
      </c>
      <c r="Y535" s="44">
        <v>1980.6</v>
      </c>
      <c r="Z535" s="44">
        <v>1753.63</v>
      </c>
      <c r="AA535" s="44">
        <v>1500.53</v>
      </c>
    </row>
    <row r="536" spans="1:27" ht="12.75" hidden="1" customHeight="1" outlineLevel="1" x14ac:dyDescent="0.2">
      <c r="A536" s="89" t="s">
        <v>1965</v>
      </c>
      <c r="B536" s="63" t="s">
        <v>90</v>
      </c>
      <c r="C536" s="43" t="s">
        <v>79</v>
      </c>
      <c r="D536" s="44">
        <f>$D$471</f>
        <v>3559.77</v>
      </c>
      <c r="E536" s="44">
        <f t="shared" ref="E536:AA536" si="310">$D$471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2">
      <c r="A537" s="89" t="s">
        <v>1966</v>
      </c>
      <c r="B537" s="63" t="s">
        <v>83</v>
      </c>
      <c r="C537" s="43" t="s">
        <v>79</v>
      </c>
      <c r="D537" s="44">
        <v>4.68</v>
      </c>
      <c r="E537" s="44">
        <v>4.68</v>
      </c>
      <c r="F537" s="44">
        <v>4.68</v>
      </c>
      <c r="G537" s="44">
        <v>4.68</v>
      </c>
      <c r="H537" s="44">
        <v>4.68</v>
      </c>
      <c r="I537" s="44">
        <v>4.68</v>
      </c>
      <c r="J537" s="44">
        <v>4.68</v>
      </c>
      <c r="K537" s="44">
        <v>4.68</v>
      </c>
      <c r="L537" s="44">
        <v>4.68</v>
      </c>
      <c r="M537" s="44">
        <v>4.68</v>
      </c>
      <c r="N537" s="44">
        <v>4.68</v>
      </c>
      <c r="O537" s="44">
        <v>4.68</v>
      </c>
      <c r="P537" s="44">
        <v>4.68</v>
      </c>
      <c r="Q537" s="44">
        <v>4.68</v>
      </c>
      <c r="R537" s="44">
        <v>4.68</v>
      </c>
      <c r="S537" s="44">
        <v>4.68</v>
      </c>
      <c r="T537" s="44">
        <v>4.68</v>
      </c>
      <c r="U537" s="44">
        <v>4.68</v>
      </c>
      <c r="V537" s="44">
        <v>4.68</v>
      </c>
      <c r="W537" s="44">
        <v>4.68</v>
      </c>
      <c r="X537" s="44">
        <v>4.68</v>
      </c>
      <c r="Y537" s="44">
        <v>4.68</v>
      </c>
      <c r="Z537" s="44">
        <v>4.68</v>
      </c>
      <c r="AA537" s="44">
        <v>4.68</v>
      </c>
    </row>
    <row r="538" spans="1:27" ht="12.75" hidden="1" customHeight="1" outlineLevel="1" x14ac:dyDescent="0.2">
      <c r="A538" s="89" t="s">
        <v>1967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collapsed="1" x14ac:dyDescent="0.2">
      <c r="A539" s="88" t="s">
        <v>1968</v>
      </c>
      <c r="B539" s="28" t="str">
        <f>"15"&amp;"."&amp;$B$776&amp;"."&amp;$B$777</f>
        <v>15.09.2023</v>
      </c>
      <c r="C539" s="80" t="s">
        <v>76</v>
      </c>
      <c r="D539" s="81">
        <f>ROUND(((D540+D541+D543+D542)/1000),5)</f>
        <v>5.0762700000000001</v>
      </c>
      <c r="E539" s="81">
        <f>ROUND(((E540+E541+E543+E542)/1000),5)</f>
        <v>4.98855</v>
      </c>
      <c r="F539" s="81">
        <f>ROUND(((F540+F541+F543+F542)/1000),5)</f>
        <v>4.9237399999999996</v>
      </c>
      <c r="G539" s="81">
        <f t="shared" ref="G539:AA539" si="312">ROUND(((G540+G541+G543+G542)/1000),5)</f>
        <v>4.9095800000000001</v>
      </c>
      <c r="H539" s="81">
        <f t="shared" si="312"/>
        <v>4.9953000000000003</v>
      </c>
      <c r="I539" s="81">
        <f t="shared" si="312"/>
        <v>5.0638899999999998</v>
      </c>
      <c r="J539" s="81">
        <f t="shared" si="312"/>
        <v>5.1513099999999996</v>
      </c>
      <c r="K539" s="81">
        <f t="shared" si="312"/>
        <v>5.3969199999999997</v>
      </c>
      <c r="L539" s="81">
        <f t="shared" si="312"/>
        <v>5.6289499999999997</v>
      </c>
      <c r="M539" s="81">
        <f t="shared" si="312"/>
        <v>5.84422</v>
      </c>
      <c r="N539" s="81">
        <f t="shared" si="312"/>
        <v>6.0463300000000002</v>
      </c>
      <c r="O539" s="81">
        <f t="shared" si="312"/>
        <v>5.7313099999999997</v>
      </c>
      <c r="P539" s="81">
        <f t="shared" si="312"/>
        <v>5.6543299999999999</v>
      </c>
      <c r="Q539" s="81">
        <f t="shared" si="312"/>
        <v>5.7267900000000003</v>
      </c>
      <c r="R539" s="81">
        <f t="shared" si="312"/>
        <v>5.6891400000000001</v>
      </c>
      <c r="S539" s="81">
        <f t="shared" si="312"/>
        <v>5.6831300000000002</v>
      </c>
      <c r="T539" s="81">
        <f t="shared" si="312"/>
        <v>5.6581599999999996</v>
      </c>
      <c r="U539" s="81">
        <f t="shared" si="312"/>
        <v>5.6402299999999999</v>
      </c>
      <c r="V539" s="81">
        <f t="shared" si="312"/>
        <v>5.6855200000000004</v>
      </c>
      <c r="W539" s="81">
        <f t="shared" si="312"/>
        <v>5.7532500000000004</v>
      </c>
      <c r="X539" s="81">
        <f t="shared" si="312"/>
        <v>5.7706</v>
      </c>
      <c r="Y539" s="81">
        <f t="shared" si="312"/>
        <v>5.6838100000000003</v>
      </c>
      <c r="Z539" s="81">
        <f t="shared" si="312"/>
        <v>5.4391400000000001</v>
      </c>
      <c r="AA539" s="81">
        <f t="shared" si="312"/>
        <v>5.2496499999999999</v>
      </c>
    </row>
    <row r="540" spans="1:27" ht="12.75" hidden="1" customHeight="1" outlineLevel="1" x14ac:dyDescent="0.2">
      <c r="A540" s="89" t="s">
        <v>1969</v>
      </c>
      <c r="B540" s="63" t="s">
        <v>230</v>
      </c>
      <c r="C540" s="43" t="s">
        <v>79</v>
      </c>
      <c r="D540" s="44">
        <v>1401.59</v>
      </c>
      <c r="E540" s="44">
        <v>1313.87</v>
      </c>
      <c r="F540" s="44">
        <v>1249.06</v>
      </c>
      <c r="G540" s="44">
        <v>1234.9000000000001</v>
      </c>
      <c r="H540" s="44">
        <v>1320.62</v>
      </c>
      <c r="I540" s="44">
        <v>1389.21</v>
      </c>
      <c r="J540" s="44">
        <v>1476.63</v>
      </c>
      <c r="K540" s="44">
        <v>1722.24</v>
      </c>
      <c r="L540" s="44">
        <v>1954.27</v>
      </c>
      <c r="M540" s="44">
        <v>2169.54</v>
      </c>
      <c r="N540" s="44">
        <v>2371.65</v>
      </c>
      <c r="O540" s="44">
        <v>2056.63</v>
      </c>
      <c r="P540" s="44">
        <v>1979.65</v>
      </c>
      <c r="Q540" s="44">
        <v>2052.11</v>
      </c>
      <c r="R540" s="44">
        <v>2014.46</v>
      </c>
      <c r="S540" s="44">
        <v>2008.45</v>
      </c>
      <c r="T540" s="44">
        <v>1983.48</v>
      </c>
      <c r="U540" s="44">
        <v>1965.55</v>
      </c>
      <c r="V540" s="44">
        <v>2010.84</v>
      </c>
      <c r="W540" s="44">
        <v>2078.5700000000002</v>
      </c>
      <c r="X540" s="44">
        <v>2095.92</v>
      </c>
      <c r="Y540" s="44">
        <v>2009.13</v>
      </c>
      <c r="Z540" s="44">
        <v>1764.46</v>
      </c>
      <c r="AA540" s="44">
        <v>1574.97</v>
      </c>
    </row>
    <row r="541" spans="1:27" ht="12.75" hidden="1" customHeight="1" outlineLevel="1" x14ac:dyDescent="0.2">
      <c r="A541" s="89" t="s">
        <v>1970</v>
      </c>
      <c r="B541" s="63" t="s">
        <v>90</v>
      </c>
      <c r="C541" s="43" t="s">
        <v>79</v>
      </c>
      <c r="D541" s="44">
        <f>$D$471</f>
        <v>3559.77</v>
      </c>
      <c r="E541" s="44">
        <f t="shared" ref="E541:AA541" si="313">$D$471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2">
      <c r="A542" s="89" t="s">
        <v>1971</v>
      </c>
      <c r="B542" s="63" t="s">
        <v>83</v>
      </c>
      <c r="C542" s="43" t="s">
        <v>79</v>
      </c>
      <c r="D542" s="44">
        <v>4.68</v>
      </c>
      <c r="E542" s="44">
        <v>4.68</v>
      </c>
      <c r="F542" s="44">
        <v>4.68</v>
      </c>
      <c r="G542" s="44">
        <v>4.68</v>
      </c>
      <c r="H542" s="44">
        <v>4.68</v>
      </c>
      <c r="I542" s="44">
        <v>4.68</v>
      </c>
      <c r="J542" s="44">
        <v>4.68</v>
      </c>
      <c r="K542" s="44">
        <v>4.68</v>
      </c>
      <c r="L542" s="44">
        <v>4.68</v>
      </c>
      <c r="M542" s="44">
        <v>4.68</v>
      </c>
      <c r="N542" s="44">
        <v>4.68</v>
      </c>
      <c r="O542" s="44">
        <v>4.68</v>
      </c>
      <c r="P542" s="44">
        <v>4.68</v>
      </c>
      <c r="Q542" s="44">
        <v>4.68</v>
      </c>
      <c r="R542" s="44">
        <v>4.68</v>
      </c>
      <c r="S542" s="44">
        <v>4.68</v>
      </c>
      <c r="T542" s="44">
        <v>4.68</v>
      </c>
      <c r="U542" s="44">
        <v>4.68</v>
      </c>
      <c r="V542" s="44">
        <v>4.68</v>
      </c>
      <c r="W542" s="44">
        <v>4.68</v>
      </c>
      <c r="X542" s="44">
        <v>4.68</v>
      </c>
      <c r="Y542" s="44">
        <v>4.68</v>
      </c>
      <c r="Z542" s="44">
        <v>4.68</v>
      </c>
      <c r="AA542" s="44">
        <v>4.68</v>
      </c>
    </row>
    <row r="543" spans="1:27" ht="12.75" hidden="1" customHeight="1" outlineLevel="1" x14ac:dyDescent="0.2">
      <c r="A543" s="89" t="s">
        <v>1972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collapsed="1" x14ac:dyDescent="0.2">
      <c r="A544" s="88" t="s">
        <v>1973</v>
      </c>
      <c r="B544" s="28" t="str">
        <f>"16"&amp;"."&amp;$B$776&amp;"."&amp;$B$777</f>
        <v>16.09.2023</v>
      </c>
      <c r="C544" s="80" t="s">
        <v>76</v>
      </c>
      <c r="D544" s="81">
        <f>ROUND(((D545+D546+D548+D547)/1000),5)</f>
        <v>5.13584</v>
      </c>
      <c r="E544" s="81">
        <f>ROUND(((E545+E546+E548+E547)/1000),5)</f>
        <v>4.9790200000000002</v>
      </c>
      <c r="F544" s="81">
        <f>ROUND(((F545+F546+F548+F547)/1000),5)</f>
        <v>4.9071499999999997</v>
      </c>
      <c r="G544" s="81">
        <f t="shared" ref="G544:AA544" si="315">ROUND(((G545+G546+G548+G547)/1000),5)</f>
        <v>4.8861299999999996</v>
      </c>
      <c r="H544" s="81">
        <f t="shared" si="315"/>
        <v>4.9323600000000001</v>
      </c>
      <c r="I544" s="81">
        <f t="shared" si="315"/>
        <v>4.9882099999999996</v>
      </c>
      <c r="J544" s="81">
        <f t="shared" si="315"/>
        <v>5.00847</v>
      </c>
      <c r="K544" s="81">
        <f t="shared" si="315"/>
        <v>5.1642000000000001</v>
      </c>
      <c r="L544" s="81">
        <f t="shared" si="315"/>
        <v>5.4683299999999999</v>
      </c>
      <c r="M544" s="81">
        <f t="shared" si="315"/>
        <v>5.6357200000000001</v>
      </c>
      <c r="N544" s="81">
        <f t="shared" si="315"/>
        <v>5.6778199999999996</v>
      </c>
      <c r="O544" s="81">
        <f t="shared" si="315"/>
        <v>5.6804199999999998</v>
      </c>
      <c r="P544" s="81">
        <f t="shared" si="315"/>
        <v>5.6734299999999998</v>
      </c>
      <c r="Q544" s="81">
        <f t="shared" si="315"/>
        <v>5.6673</v>
      </c>
      <c r="R544" s="81">
        <f t="shared" si="315"/>
        <v>5.6684299999999999</v>
      </c>
      <c r="S544" s="81">
        <f t="shared" si="315"/>
        <v>5.6649200000000004</v>
      </c>
      <c r="T544" s="81">
        <f t="shared" si="315"/>
        <v>5.6644100000000002</v>
      </c>
      <c r="U544" s="81">
        <f t="shared" si="315"/>
        <v>5.6543599999999996</v>
      </c>
      <c r="V544" s="81">
        <f t="shared" si="315"/>
        <v>5.7347599999999996</v>
      </c>
      <c r="W544" s="81">
        <f t="shared" si="315"/>
        <v>5.8824100000000001</v>
      </c>
      <c r="X544" s="81">
        <f t="shared" si="315"/>
        <v>6.0441099999999999</v>
      </c>
      <c r="Y544" s="81">
        <f t="shared" si="315"/>
        <v>5.7145900000000003</v>
      </c>
      <c r="Z544" s="81">
        <f t="shared" si="315"/>
        <v>5.3577300000000001</v>
      </c>
      <c r="AA544" s="81">
        <f t="shared" si="315"/>
        <v>5.22546</v>
      </c>
    </row>
    <row r="545" spans="1:27" ht="12.75" hidden="1" customHeight="1" outlineLevel="1" x14ac:dyDescent="0.2">
      <c r="A545" s="89" t="s">
        <v>1974</v>
      </c>
      <c r="B545" s="63" t="s">
        <v>230</v>
      </c>
      <c r="C545" s="43" t="s">
        <v>79</v>
      </c>
      <c r="D545" s="44">
        <v>1461.16</v>
      </c>
      <c r="E545" s="44">
        <v>1304.3399999999999</v>
      </c>
      <c r="F545" s="44">
        <v>1232.47</v>
      </c>
      <c r="G545" s="44">
        <v>1211.45</v>
      </c>
      <c r="H545" s="44">
        <v>1257.68</v>
      </c>
      <c r="I545" s="44">
        <v>1313.53</v>
      </c>
      <c r="J545" s="44">
        <v>1333.79</v>
      </c>
      <c r="K545" s="44">
        <v>1489.52</v>
      </c>
      <c r="L545" s="44">
        <v>1793.65</v>
      </c>
      <c r="M545" s="44">
        <v>1961.04</v>
      </c>
      <c r="N545" s="44">
        <v>2003.14</v>
      </c>
      <c r="O545" s="44">
        <v>2005.74</v>
      </c>
      <c r="P545" s="44">
        <v>1998.75</v>
      </c>
      <c r="Q545" s="44">
        <v>1992.62</v>
      </c>
      <c r="R545" s="44">
        <v>1993.75</v>
      </c>
      <c r="S545" s="44">
        <v>1990.24</v>
      </c>
      <c r="T545" s="44">
        <v>1989.73</v>
      </c>
      <c r="U545" s="44">
        <v>1979.68</v>
      </c>
      <c r="V545" s="44">
        <v>2060.08</v>
      </c>
      <c r="W545" s="44">
        <v>2207.73</v>
      </c>
      <c r="X545" s="44">
        <v>2369.4299999999998</v>
      </c>
      <c r="Y545" s="44">
        <v>2039.91</v>
      </c>
      <c r="Z545" s="44">
        <v>1683.05</v>
      </c>
      <c r="AA545" s="44">
        <v>1550.78</v>
      </c>
    </row>
    <row r="546" spans="1:27" ht="12.75" hidden="1" customHeight="1" outlineLevel="1" x14ac:dyDescent="0.2">
      <c r="A546" s="89" t="s">
        <v>1975</v>
      </c>
      <c r="B546" s="63" t="s">
        <v>90</v>
      </c>
      <c r="C546" s="43" t="s">
        <v>79</v>
      </c>
      <c r="D546" s="44">
        <f>$D$471</f>
        <v>3559.77</v>
      </c>
      <c r="E546" s="44">
        <f t="shared" ref="E546:AA546" si="316">$D$471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2">
      <c r="A547" s="89" t="s">
        <v>1976</v>
      </c>
      <c r="B547" s="63" t="s">
        <v>83</v>
      </c>
      <c r="C547" s="43" t="s">
        <v>79</v>
      </c>
      <c r="D547" s="44">
        <v>4.68</v>
      </c>
      <c r="E547" s="44">
        <v>4.68</v>
      </c>
      <c r="F547" s="44">
        <v>4.68</v>
      </c>
      <c r="G547" s="44">
        <v>4.68</v>
      </c>
      <c r="H547" s="44">
        <v>4.68</v>
      </c>
      <c r="I547" s="44">
        <v>4.68</v>
      </c>
      <c r="J547" s="44">
        <v>4.68</v>
      </c>
      <c r="K547" s="44">
        <v>4.68</v>
      </c>
      <c r="L547" s="44">
        <v>4.68</v>
      </c>
      <c r="M547" s="44">
        <v>4.68</v>
      </c>
      <c r="N547" s="44">
        <v>4.68</v>
      </c>
      <c r="O547" s="44">
        <v>4.68</v>
      </c>
      <c r="P547" s="44">
        <v>4.68</v>
      </c>
      <c r="Q547" s="44">
        <v>4.68</v>
      </c>
      <c r="R547" s="44">
        <v>4.68</v>
      </c>
      <c r="S547" s="44">
        <v>4.68</v>
      </c>
      <c r="T547" s="44">
        <v>4.68</v>
      </c>
      <c r="U547" s="44">
        <v>4.68</v>
      </c>
      <c r="V547" s="44">
        <v>4.68</v>
      </c>
      <c r="W547" s="44">
        <v>4.68</v>
      </c>
      <c r="X547" s="44">
        <v>4.68</v>
      </c>
      <c r="Y547" s="44">
        <v>4.68</v>
      </c>
      <c r="Z547" s="44">
        <v>4.68</v>
      </c>
      <c r="AA547" s="44">
        <v>4.68</v>
      </c>
    </row>
    <row r="548" spans="1:27" ht="12.75" hidden="1" customHeight="1" outlineLevel="1" x14ac:dyDescent="0.2">
      <c r="A548" s="89" t="s">
        <v>1977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collapsed="1" x14ac:dyDescent="0.2">
      <c r="A549" s="88" t="s">
        <v>1978</v>
      </c>
      <c r="B549" s="28" t="str">
        <f>"17"&amp;"."&amp;$B$776&amp;"."&amp;$B$777</f>
        <v>17.09.2023</v>
      </c>
      <c r="C549" s="80" t="s">
        <v>76</v>
      </c>
      <c r="D549" s="81">
        <f>ROUND(((D550+D551+D553+D552)/1000),5)</f>
        <v>5.1105999999999998</v>
      </c>
      <c r="E549" s="81">
        <f>ROUND(((E550+E551+E553+E552)/1000),5)</f>
        <v>4.96021</v>
      </c>
      <c r="F549" s="81">
        <f>ROUND(((F550+F551+F553+F552)/1000),5)</f>
        <v>4.8887499999999999</v>
      </c>
      <c r="G549" s="81">
        <f t="shared" ref="G549:AA549" si="318">ROUND(((G550+G551+G553+G552)/1000),5)</f>
        <v>4.87934</v>
      </c>
      <c r="H549" s="81">
        <f t="shared" si="318"/>
        <v>4.8898900000000003</v>
      </c>
      <c r="I549" s="81">
        <f t="shared" si="318"/>
        <v>4.9171500000000004</v>
      </c>
      <c r="J549" s="81">
        <f t="shared" si="318"/>
        <v>4.8840700000000004</v>
      </c>
      <c r="K549" s="81">
        <f t="shared" si="318"/>
        <v>5.0536500000000002</v>
      </c>
      <c r="L549" s="81">
        <f t="shared" si="318"/>
        <v>5.2338300000000002</v>
      </c>
      <c r="M549" s="81">
        <f t="shared" si="318"/>
        <v>5.3739299999999997</v>
      </c>
      <c r="N549" s="81">
        <f t="shared" si="318"/>
        <v>5.4210500000000001</v>
      </c>
      <c r="O549" s="81">
        <f t="shared" si="318"/>
        <v>5.4328000000000003</v>
      </c>
      <c r="P549" s="81">
        <f t="shared" si="318"/>
        <v>5.4252500000000001</v>
      </c>
      <c r="Q549" s="81">
        <f t="shared" si="318"/>
        <v>5.4169299999999998</v>
      </c>
      <c r="R549" s="81">
        <f t="shared" si="318"/>
        <v>5.4257400000000002</v>
      </c>
      <c r="S549" s="81">
        <f t="shared" si="318"/>
        <v>5.4341200000000001</v>
      </c>
      <c r="T549" s="81">
        <f t="shared" si="318"/>
        <v>5.4751399999999997</v>
      </c>
      <c r="U549" s="81">
        <f t="shared" si="318"/>
        <v>5.5270700000000001</v>
      </c>
      <c r="V549" s="81">
        <f t="shared" si="318"/>
        <v>5.6869199999999998</v>
      </c>
      <c r="W549" s="81">
        <f t="shared" si="318"/>
        <v>5.7768300000000004</v>
      </c>
      <c r="X549" s="81">
        <f t="shared" si="318"/>
        <v>6.0386300000000004</v>
      </c>
      <c r="Y549" s="81">
        <f t="shared" si="318"/>
        <v>5.7161499999999998</v>
      </c>
      <c r="Z549" s="81">
        <f t="shared" si="318"/>
        <v>5.3082700000000003</v>
      </c>
      <c r="AA549" s="81">
        <f t="shared" si="318"/>
        <v>5.1127399999999996</v>
      </c>
    </row>
    <row r="550" spans="1:27" ht="12.75" hidden="1" customHeight="1" outlineLevel="1" x14ac:dyDescent="0.2">
      <c r="A550" s="89" t="s">
        <v>1979</v>
      </c>
      <c r="B550" s="63" t="s">
        <v>230</v>
      </c>
      <c r="C550" s="43" t="s">
        <v>79</v>
      </c>
      <c r="D550" s="44">
        <v>1435.92</v>
      </c>
      <c r="E550" s="44">
        <v>1285.53</v>
      </c>
      <c r="F550" s="44">
        <v>1214.07</v>
      </c>
      <c r="G550" s="44">
        <v>1204.6600000000001</v>
      </c>
      <c r="H550" s="44">
        <v>1215.21</v>
      </c>
      <c r="I550" s="44">
        <v>1242.47</v>
      </c>
      <c r="J550" s="44">
        <v>1209.3900000000001</v>
      </c>
      <c r="K550" s="44">
        <v>1378.97</v>
      </c>
      <c r="L550" s="44">
        <v>1559.15</v>
      </c>
      <c r="M550" s="44">
        <v>1699.25</v>
      </c>
      <c r="N550" s="44">
        <v>1746.37</v>
      </c>
      <c r="O550" s="44">
        <v>1758.12</v>
      </c>
      <c r="P550" s="44">
        <v>1750.57</v>
      </c>
      <c r="Q550" s="44">
        <v>1742.25</v>
      </c>
      <c r="R550" s="44">
        <v>1751.06</v>
      </c>
      <c r="S550" s="44">
        <v>1759.44</v>
      </c>
      <c r="T550" s="44">
        <v>1800.46</v>
      </c>
      <c r="U550" s="44">
        <v>1852.39</v>
      </c>
      <c r="V550" s="44">
        <v>2012.24</v>
      </c>
      <c r="W550" s="44">
        <v>2102.15</v>
      </c>
      <c r="X550" s="44">
        <v>2363.9499999999998</v>
      </c>
      <c r="Y550" s="44">
        <v>2041.47</v>
      </c>
      <c r="Z550" s="44">
        <v>1633.59</v>
      </c>
      <c r="AA550" s="44">
        <v>1438.06</v>
      </c>
    </row>
    <row r="551" spans="1:27" ht="12.75" hidden="1" customHeight="1" outlineLevel="1" x14ac:dyDescent="0.2">
      <c r="A551" s="89" t="s">
        <v>1980</v>
      </c>
      <c r="B551" s="63" t="s">
        <v>90</v>
      </c>
      <c r="C551" s="43" t="s">
        <v>79</v>
      </c>
      <c r="D551" s="44">
        <f>$D$471</f>
        <v>3559.77</v>
      </c>
      <c r="E551" s="44">
        <f t="shared" ref="E551:AA551" si="319">$D$471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2">
      <c r="A552" s="89" t="s">
        <v>1981</v>
      </c>
      <c r="B552" s="63" t="s">
        <v>83</v>
      </c>
      <c r="C552" s="43" t="s">
        <v>79</v>
      </c>
      <c r="D552" s="44">
        <v>4.68</v>
      </c>
      <c r="E552" s="44">
        <v>4.68</v>
      </c>
      <c r="F552" s="44">
        <v>4.68</v>
      </c>
      <c r="G552" s="44">
        <v>4.68</v>
      </c>
      <c r="H552" s="44">
        <v>4.68</v>
      </c>
      <c r="I552" s="44">
        <v>4.68</v>
      </c>
      <c r="J552" s="44">
        <v>4.68</v>
      </c>
      <c r="K552" s="44">
        <v>4.68</v>
      </c>
      <c r="L552" s="44">
        <v>4.68</v>
      </c>
      <c r="M552" s="44">
        <v>4.68</v>
      </c>
      <c r="N552" s="44">
        <v>4.68</v>
      </c>
      <c r="O552" s="44">
        <v>4.68</v>
      </c>
      <c r="P552" s="44">
        <v>4.68</v>
      </c>
      <c r="Q552" s="44">
        <v>4.68</v>
      </c>
      <c r="R552" s="44">
        <v>4.68</v>
      </c>
      <c r="S552" s="44">
        <v>4.68</v>
      </c>
      <c r="T552" s="44">
        <v>4.68</v>
      </c>
      <c r="U552" s="44">
        <v>4.68</v>
      </c>
      <c r="V552" s="44">
        <v>4.68</v>
      </c>
      <c r="W552" s="44">
        <v>4.68</v>
      </c>
      <c r="X552" s="44">
        <v>4.68</v>
      </c>
      <c r="Y552" s="44">
        <v>4.68</v>
      </c>
      <c r="Z552" s="44">
        <v>4.68</v>
      </c>
      <c r="AA552" s="44">
        <v>4.68</v>
      </c>
    </row>
    <row r="553" spans="1:27" ht="12.75" hidden="1" customHeight="1" outlineLevel="1" x14ac:dyDescent="0.2">
      <c r="A553" s="89" t="s">
        <v>1982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collapsed="1" x14ac:dyDescent="0.2">
      <c r="A554" s="88" t="s">
        <v>1983</v>
      </c>
      <c r="B554" s="28" t="str">
        <f>"18"&amp;"."&amp;$B$776&amp;"."&amp;$B$777</f>
        <v>18.09.2023</v>
      </c>
      <c r="C554" s="80" t="s">
        <v>76</v>
      </c>
      <c r="D554" s="81">
        <f>ROUND(((D555+D556+D558+D557)/1000),5)</f>
        <v>4.9477399999999996</v>
      </c>
      <c r="E554" s="81">
        <f>ROUND(((E555+E556+E558+E557)/1000),5)</f>
        <v>4.8906299999999998</v>
      </c>
      <c r="F554" s="81">
        <f>ROUND(((F555+F556+F558+F557)/1000),5)</f>
        <v>4.8202499999999997</v>
      </c>
      <c r="G554" s="81">
        <f t="shared" ref="G554:AA554" si="321">ROUND(((G555+G556+G558+G557)/1000),5)</f>
        <v>4.8127899999999997</v>
      </c>
      <c r="H554" s="81">
        <f t="shared" si="321"/>
        <v>4.9099599999999999</v>
      </c>
      <c r="I554" s="81">
        <f t="shared" si="321"/>
        <v>5.0591200000000001</v>
      </c>
      <c r="J554" s="81">
        <f t="shared" si="321"/>
        <v>5.1622000000000003</v>
      </c>
      <c r="K554" s="81">
        <f t="shared" si="321"/>
        <v>5.3946100000000001</v>
      </c>
      <c r="L554" s="81">
        <f t="shared" si="321"/>
        <v>5.6280299999999999</v>
      </c>
      <c r="M554" s="81">
        <f t="shared" si="321"/>
        <v>5.7838900000000004</v>
      </c>
      <c r="N554" s="81">
        <f t="shared" si="321"/>
        <v>5.8616999999999999</v>
      </c>
      <c r="O554" s="81">
        <f t="shared" si="321"/>
        <v>5.8397300000000003</v>
      </c>
      <c r="P554" s="81">
        <f t="shared" si="321"/>
        <v>5.7932800000000002</v>
      </c>
      <c r="Q554" s="81">
        <f t="shared" si="321"/>
        <v>5.8808100000000003</v>
      </c>
      <c r="R554" s="81">
        <f t="shared" si="321"/>
        <v>5.7343700000000002</v>
      </c>
      <c r="S554" s="81">
        <f t="shared" si="321"/>
        <v>5.7314499999999997</v>
      </c>
      <c r="T554" s="81">
        <f t="shared" si="321"/>
        <v>5.7043400000000002</v>
      </c>
      <c r="U554" s="81">
        <f t="shared" si="321"/>
        <v>5.6776</v>
      </c>
      <c r="V554" s="81">
        <f t="shared" si="321"/>
        <v>5.7392899999999996</v>
      </c>
      <c r="W554" s="81">
        <f t="shared" si="321"/>
        <v>5.8634000000000004</v>
      </c>
      <c r="X554" s="81">
        <f t="shared" si="321"/>
        <v>5.8209200000000001</v>
      </c>
      <c r="Y554" s="81">
        <f t="shared" si="321"/>
        <v>5.6419100000000002</v>
      </c>
      <c r="Z554" s="81">
        <f t="shared" si="321"/>
        <v>5.3210199999999999</v>
      </c>
      <c r="AA554" s="81">
        <f t="shared" si="321"/>
        <v>5.1681699999999999</v>
      </c>
    </row>
    <row r="555" spans="1:27" ht="12.75" hidden="1" customHeight="1" outlineLevel="1" x14ac:dyDescent="0.2">
      <c r="A555" s="89" t="s">
        <v>1984</v>
      </c>
      <c r="B555" s="63" t="s">
        <v>230</v>
      </c>
      <c r="C555" s="43" t="s">
        <v>79</v>
      </c>
      <c r="D555" s="44">
        <v>1273.06</v>
      </c>
      <c r="E555" s="44">
        <v>1215.95</v>
      </c>
      <c r="F555" s="44">
        <v>1145.57</v>
      </c>
      <c r="G555" s="44">
        <v>1138.1099999999999</v>
      </c>
      <c r="H555" s="44">
        <v>1235.28</v>
      </c>
      <c r="I555" s="44">
        <v>1384.44</v>
      </c>
      <c r="J555" s="44">
        <v>1487.52</v>
      </c>
      <c r="K555" s="44">
        <v>1719.93</v>
      </c>
      <c r="L555" s="44">
        <v>1953.35</v>
      </c>
      <c r="M555" s="44">
        <v>2109.21</v>
      </c>
      <c r="N555" s="44">
        <v>2187.02</v>
      </c>
      <c r="O555" s="44">
        <v>2165.0500000000002</v>
      </c>
      <c r="P555" s="44">
        <v>2118.6</v>
      </c>
      <c r="Q555" s="44">
        <v>2206.13</v>
      </c>
      <c r="R555" s="44">
        <v>2059.69</v>
      </c>
      <c r="S555" s="44">
        <v>2056.77</v>
      </c>
      <c r="T555" s="44">
        <v>2029.66</v>
      </c>
      <c r="U555" s="44">
        <v>2002.92</v>
      </c>
      <c r="V555" s="44">
        <v>2064.61</v>
      </c>
      <c r="W555" s="44">
        <v>2188.7199999999998</v>
      </c>
      <c r="X555" s="44">
        <v>2146.2399999999998</v>
      </c>
      <c r="Y555" s="44">
        <v>1967.23</v>
      </c>
      <c r="Z555" s="44">
        <v>1646.34</v>
      </c>
      <c r="AA555" s="44">
        <v>1493.49</v>
      </c>
    </row>
    <row r="556" spans="1:27" ht="12.75" hidden="1" customHeight="1" outlineLevel="1" x14ac:dyDescent="0.2">
      <c r="A556" s="89" t="s">
        <v>1985</v>
      </c>
      <c r="B556" s="63" t="s">
        <v>90</v>
      </c>
      <c r="C556" s="43" t="s">
        <v>79</v>
      </c>
      <c r="D556" s="44">
        <f>$D$471</f>
        <v>3559.77</v>
      </c>
      <c r="E556" s="44">
        <f t="shared" ref="E556:AA556" si="322">$D$471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2">
      <c r="A557" s="89" t="s">
        <v>1986</v>
      </c>
      <c r="B557" s="63" t="s">
        <v>83</v>
      </c>
      <c r="C557" s="43" t="s">
        <v>79</v>
      </c>
      <c r="D557" s="44">
        <v>4.68</v>
      </c>
      <c r="E557" s="44">
        <v>4.68</v>
      </c>
      <c r="F557" s="44">
        <v>4.68</v>
      </c>
      <c r="G557" s="44">
        <v>4.68</v>
      </c>
      <c r="H557" s="44">
        <v>4.68</v>
      </c>
      <c r="I557" s="44">
        <v>4.68</v>
      </c>
      <c r="J557" s="44">
        <v>4.68</v>
      </c>
      <c r="K557" s="44">
        <v>4.68</v>
      </c>
      <c r="L557" s="44">
        <v>4.68</v>
      </c>
      <c r="M557" s="44">
        <v>4.68</v>
      </c>
      <c r="N557" s="44">
        <v>4.68</v>
      </c>
      <c r="O557" s="44">
        <v>4.68</v>
      </c>
      <c r="P557" s="44">
        <v>4.68</v>
      </c>
      <c r="Q557" s="44">
        <v>4.68</v>
      </c>
      <c r="R557" s="44">
        <v>4.68</v>
      </c>
      <c r="S557" s="44">
        <v>4.68</v>
      </c>
      <c r="T557" s="44">
        <v>4.68</v>
      </c>
      <c r="U557" s="44">
        <v>4.68</v>
      </c>
      <c r="V557" s="44">
        <v>4.68</v>
      </c>
      <c r="W557" s="44">
        <v>4.68</v>
      </c>
      <c r="X557" s="44">
        <v>4.68</v>
      </c>
      <c r="Y557" s="44">
        <v>4.68</v>
      </c>
      <c r="Z557" s="44">
        <v>4.68</v>
      </c>
      <c r="AA557" s="44">
        <v>4.68</v>
      </c>
    </row>
    <row r="558" spans="1:27" ht="12.75" hidden="1" customHeight="1" outlineLevel="1" x14ac:dyDescent="0.2">
      <c r="A558" s="89" t="s">
        <v>1987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collapsed="1" x14ac:dyDescent="0.2">
      <c r="A559" s="88" t="s">
        <v>1988</v>
      </c>
      <c r="B559" s="28" t="str">
        <f>"19"&amp;"."&amp;$B$776&amp;"."&amp;$B$777</f>
        <v>19.09.2023</v>
      </c>
      <c r="C559" s="80" t="s">
        <v>76</v>
      </c>
      <c r="D559" s="81">
        <f>ROUND(((D560+D561+D563+D562)/1000),5)</f>
        <v>4.9354300000000002</v>
      </c>
      <c r="E559" s="81">
        <f>ROUND(((E560+E561+E563+E562)/1000),5)</f>
        <v>4.88788</v>
      </c>
      <c r="F559" s="81">
        <f>ROUND(((F560+F561+F563+F562)/1000),5)</f>
        <v>4.8204200000000004</v>
      </c>
      <c r="G559" s="81">
        <f t="shared" ref="G559:AA559" si="324">ROUND(((G560+G561+G563+G562)/1000),5)</f>
        <v>4.8156699999999999</v>
      </c>
      <c r="H559" s="81">
        <f t="shared" si="324"/>
        <v>4.8945400000000001</v>
      </c>
      <c r="I559" s="81">
        <f t="shared" si="324"/>
        <v>5.0335400000000003</v>
      </c>
      <c r="J559" s="81">
        <f t="shared" si="324"/>
        <v>5.17218</v>
      </c>
      <c r="K559" s="81">
        <f t="shared" si="324"/>
        <v>5.4081299999999999</v>
      </c>
      <c r="L559" s="81">
        <f t="shared" si="324"/>
        <v>5.7103900000000003</v>
      </c>
      <c r="M559" s="81">
        <f t="shared" si="324"/>
        <v>6.0175900000000002</v>
      </c>
      <c r="N559" s="81">
        <f t="shared" si="324"/>
        <v>6.0392999999999999</v>
      </c>
      <c r="O559" s="81">
        <f t="shared" si="324"/>
        <v>6.0217999999999998</v>
      </c>
      <c r="P559" s="81">
        <f t="shared" si="324"/>
        <v>5.99932</v>
      </c>
      <c r="Q559" s="81">
        <f t="shared" si="324"/>
        <v>6.01647</v>
      </c>
      <c r="R559" s="81">
        <f t="shared" si="324"/>
        <v>5.7372899999999998</v>
      </c>
      <c r="S559" s="81">
        <f t="shared" si="324"/>
        <v>5.7394699999999998</v>
      </c>
      <c r="T559" s="81">
        <f t="shared" si="324"/>
        <v>5.7140899999999997</v>
      </c>
      <c r="U559" s="81">
        <f t="shared" si="324"/>
        <v>5.6812300000000002</v>
      </c>
      <c r="V559" s="81">
        <f t="shared" si="324"/>
        <v>5.7397299999999998</v>
      </c>
      <c r="W559" s="81">
        <f t="shared" si="324"/>
        <v>5.84382</v>
      </c>
      <c r="X559" s="81">
        <f t="shared" si="324"/>
        <v>5.83751</v>
      </c>
      <c r="Y559" s="81">
        <f t="shared" si="324"/>
        <v>5.7396900000000004</v>
      </c>
      <c r="Z559" s="81">
        <f t="shared" si="324"/>
        <v>5.3733599999999999</v>
      </c>
      <c r="AA559" s="81">
        <f t="shared" si="324"/>
        <v>5.1375000000000002</v>
      </c>
    </row>
    <row r="560" spans="1:27" ht="12.75" hidden="1" customHeight="1" outlineLevel="1" x14ac:dyDescent="0.2">
      <c r="A560" s="89" t="s">
        <v>1989</v>
      </c>
      <c r="B560" s="63" t="s">
        <v>230</v>
      </c>
      <c r="C560" s="43" t="s">
        <v>79</v>
      </c>
      <c r="D560" s="44">
        <v>1260.75</v>
      </c>
      <c r="E560" s="44">
        <v>1213.2</v>
      </c>
      <c r="F560" s="44">
        <v>1145.74</v>
      </c>
      <c r="G560" s="44">
        <v>1140.99</v>
      </c>
      <c r="H560" s="44">
        <v>1219.8599999999999</v>
      </c>
      <c r="I560" s="44">
        <v>1358.86</v>
      </c>
      <c r="J560" s="44">
        <v>1497.5</v>
      </c>
      <c r="K560" s="44">
        <v>1733.45</v>
      </c>
      <c r="L560" s="44">
        <v>2035.71</v>
      </c>
      <c r="M560" s="44">
        <v>2342.91</v>
      </c>
      <c r="N560" s="44">
        <v>2364.62</v>
      </c>
      <c r="O560" s="44">
        <v>2347.12</v>
      </c>
      <c r="P560" s="44">
        <v>2324.64</v>
      </c>
      <c r="Q560" s="44">
        <v>2341.79</v>
      </c>
      <c r="R560" s="44">
        <v>2062.61</v>
      </c>
      <c r="S560" s="44">
        <v>2064.79</v>
      </c>
      <c r="T560" s="44">
        <v>2039.41</v>
      </c>
      <c r="U560" s="44">
        <v>2006.55</v>
      </c>
      <c r="V560" s="44">
        <v>2065.0500000000002</v>
      </c>
      <c r="W560" s="44">
        <v>2169.14</v>
      </c>
      <c r="X560" s="44">
        <v>2162.83</v>
      </c>
      <c r="Y560" s="44">
        <v>2065.0100000000002</v>
      </c>
      <c r="Z560" s="44">
        <v>1698.68</v>
      </c>
      <c r="AA560" s="44">
        <v>1462.82</v>
      </c>
    </row>
    <row r="561" spans="1:27" ht="12.75" hidden="1" customHeight="1" outlineLevel="1" x14ac:dyDescent="0.2">
      <c r="A561" s="89" t="s">
        <v>1990</v>
      </c>
      <c r="B561" s="63" t="s">
        <v>90</v>
      </c>
      <c r="C561" s="43" t="s">
        <v>79</v>
      </c>
      <c r="D561" s="44">
        <f>$D$471</f>
        <v>3559.77</v>
      </c>
      <c r="E561" s="44">
        <f t="shared" ref="E561:AA561" si="325">$D$471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2">
      <c r="A562" s="89" t="s">
        <v>1991</v>
      </c>
      <c r="B562" s="63" t="s">
        <v>83</v>
      </c>
      <c r="C562" s="43" t="s">
        <v>79</v>
      </c>
      <c r="D562" s="44">
        <v>4.68</v>
      </c>
      <c r="E562" s="44">
        <v>4.68</v>
      </c>
      <c r="F562" s="44">
        <v>4.68</v>
      </c>
      <c r="G562" s="44">
        <v>4.68</v>
      </c>
      <c r="H562" s="44">
        <v>4.68</v>
      </c>
      <c r="I562" s="44">
        <v>4.68</v>
      </c>
      <c r="J562" s="44">
        <v>4.68</v>
      </c>
      <c r="K562" s="44">
        <v>4.68</v>
      </c>
      <c r="L562" s="44">
        <v>4.68</v>
      </c>
      <c r="M562" s="44">
        <v>4.68</v>
      </c>
      <c r="N562" s="44">
        <v>4.68</v>
      </c>
      <c r="O562" s="44">
        <v>4.68</v>
      </c>
      <c r="P562" s="44">
        <v>4.68</v>
      </c>
      <c r="Q562" s="44">
        <v>4.68</v>
      </c>
      <c r="R562" s="44">
        <v>4.68</v>
      </c>
      <c r="S562" s="44">
        <v>4.68</v>
      </c>
      <c r="T562" s="44">
        <v>4.68</v>
      </c>
      <c r="U562" s="44">
        <v>4.68</v>
      </c>
      <c r="V562" s="44">
        <v>4.68</v>
      </c>
      <c r="W562" s="44">
        <v>4.68</v>
      </c>
      <c r="X562" s="44">
        <v>4.68</v>
      </c>
      <c r="Y562" s="44">
        <v>4.68</v>
      </c>
      <c r="Z562" s="44">
        <v>4.68</v>
      </c>
      <c r="AA562" s="44">
        <v>4.68</v>
      </c>
    </row>
    <row r="563" spans="1:27" ht="12.75" hidden="1" customHeight="1" outlineLevel="1" x14ac:dyDescent="0.2">
      <c r="A563" s="89" t="s">
        <v>1992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collapsed="1" x14ac:dyDescent="0.2">
      <c r="A564" s="88" t="s">
        <v>1993</v>
      </c>
      <c r="B564" s="28" t="str">
        <f>"20"&amp;"."&amp;$B$776&amp;"."&amp;$B$777</f>
        <v>20.09.2023</v>
      </c>
      <c r="C564" s="80" t="s">
        <v>76</v>
      </c>
      <c r="D564" s="81">
        <f>ROUND(((D565+D566+D568+D567)/1000),5)</f>
        <v>4.9428099999999997</v>
      </c>
      <c r="E564" s="81">
        <f>ROUND(((E565+E566+E568+E567)/1000),5)</f>
        <v>4.8229899999999999</v>
      </c>
      <c r="F564" s="81">
        <f>ROUND(((F565+F566+F568+F567)/1000),5)</f>
        <v>4.7718699999999998</v>
      </c>
      <c r="G564" s="81">
        <f t="shared" ref="G564:AA564" si="327">ROUND(((G565+G566+G568+G567)/1000),5)</f>
        <v>4.7581100000000003</v>
      </c>
      <c r="H564" s="81">
        <f t="shared" si="327"/>
        <v>4.8291300000000001</v>
      </c>
      <c r="I564" s="81">
        <f t="shared" si="327"/>
        <v>4.9815100000000001</v>
      </c>
      <c r="J564" s="81">
        <f t="shared" si="327"/>
        <v>5.1630200000000004</v>
      </c>
      <c r="K564" s="81">
        <f t="shared" si="327"/>
        <v>5.3852000000000002</v>
      </c>
      <c r="L564" s="81">
        <f t="shared" si="327"/>
        <v>5.6556699999999998</v>
      </c>
      <c r="M564" s="81">
        <f t="shared" si="327"/>
        <v>6.2286099999999998</v>
      </c>
      <c r="N564" s="81">
        <f t="shared" si="327"/>
        <v>6.2682599999999997</v>
      </c>
      <c r="O564" s="81">
        <f t="shared" si="327"/>
        <v>6.23088</v>
      </c>
      <c r="P564" s="81">
        <f t="shared" si="327"/>
        <v>6.0865900000000002</v>
      </c>
      <c r="Q564" s="81">
        <f t="shared" si="327"/>
        <v>6.2302400000000002</v>
      </c>
      <c r="R564" s="81">
        <f t="shared" si="327"/>
        <v>5.7416999999999998</v>
      </c>
      <c r="S564" s="81">
        <f t="shared" si="327"/>
        <v>5.7401999999999997</v>
      </c>
      <c r="T564" s="81">
        <f t="shared" si="327"/>
        <v>5.7270200000000004</v>
      </c>
      <c r="U564" s="81">
        <f t="shared" si="327"/>
        <v>5.7070299999999996</v>
      </c>
      <c r="V564" s="81">
        <f t="shared" si="327"/>
        <v>5.7468899999999996</v>
      </c>
      <c r="W564" s="81">
        <f t="shared" si="327"/>
        <v>5.8365200000000002</v>
      </c>
      <c r="X564" s="81">
        <f t="shared" si="327"/>
        <v>5.9814100000000003</v>
      </c>
      <c r="Y564" s="81">
        <f t="shared" si="327"/>
        <v>5.7206799999999998</v>
      </c>
      <c r="Z564" s="81">
        <f t="shared" si="327"/>
        <v>5.4036999999999997</v>
      </c>
      <c r="AA564" s="81">
        <f t="shared" si="327"/>
        <v>5.1142599999999998</v>
      </c>
    </row>
    <row r="565" spans="1:27" ht="12.75" hidden="1" customHeight="1" outlineLevel="1" x14ac:dyDescent="0.2">
      <c r="A565" s="89" t="s">
        <v>1994</v>
      </c>
      <c r="B565" s="63" t="s">
        <v>230</v>
      </c>
      <c r="C565" s="43" t="s">
        <v>79</v>
      </c>
      <c r="D565" s="44">
        <v>1268.1300000000001</v>
      </c>
      <c r="E565" s="44">
        <v>1148.31</v>
      </c>
      <c r="F565" s="44">
        <v>1097.19</v>
      </c>
      <c r="G565" s="44">
        <v>1083.43</v>
      </c>
      <c r="H565" s="44">
        <v>1154.45</v>
      </c>
      <c r="I565" s="44">
        <v>1306.83</v>
      </c>
      <c r="J565" s="44">
        <v>1488.34</v>
      </c>
      <c r="K565" s="44">
        <v>1710.52</v>
      </c>
      <c r="L565" s="44">
        <v>1980.99</v>
      </c>
      <c r="M565" s="44">
        <v>2553.9299999999998</v>
      </c>
      <c r="N565" s="44">
        <v>2593.58</v>
      </c>
      <c r="O565" s="44">
        <v>2556.1999999999998</v>
      </c>
      <c r="P565" s="44">
        <v>2411.91</v>
      </c>
      <c r="Q565" s="44">
        <v>2555.56</v>
      </c>
      <c r="R565" s="44">
        <v>2067.02</v>
      </c>
      <c r="S565" s="44">
        <v>2065.52</v>
      </c>
      <c r="T565" s="44">
        <v>2052.34</v>
      </c>
      <c r="U565" s="44">
        <v>2032.35</v>
      </c>
      <c r="V565" s="44">
        <v>2072.21</v>
      </c>
      <c r="W565" s="44">
        <v>2161.84</v>
      </c>
      <c r="X565" s="44">
        <v>2306.73</v>
      </c>
      <c r="Y565" s="44">
        <v>2046</v>
      </c>
      <c r="Z565" s="44">
        <v>1729.02</v>
      </c>
      <c r="AA565" s="44">
        <v>1439.58</v>
      </c>
    </row>
    <row r="566" spans="1:27" ht="12.75" hidden="1" customHeight="1" outlineLevel="1" x14ac:dyDescent="0.2">
      <c r="A566" s="89" t="s">
        <v>1995</v>
      </c>
      <c r="B566" s="63" t="s">
        <v>90</v>
      </c>
      <c r="C566" s="43" t="s">
        <v>79</v>
      </c>
      <c r="D566" s="44">
        <f>$D$471</f>
        <v>3559.77</v>
      </c>
      <c r="E566" s="44">
        <f t="shared" ref="E566:AA566" si="328">$D$471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2">
      <c r="A567" s="89" t="s">
        <v>1996</v>
      </c>
      <c r="B567" s="63" t="s">
        <v>83</v>
      </c>
      <c r="C567" s="43" t="s">
        <v>79</v>
      </c>
      <c r="D567" s="44">
        <v>4.68</v>
      </c>
      <c r="E567" s="44">
        <v>4.68</v>
      </c>
      <c r="F567" s="44">
        <v>4.68</v>
      </c>
      <c r="G567" s="44">
        <v>4.68</v>
      </c>
      <c r="H567" s="44">
        <v>4.68</v>
      </c>
      <c r="I567" s="44">
        <v>4.68</v>
      </c>
      <c r="J567" s="44">
        <v>4.68</v>
      </c>
      <c r="K567" s="44">
        <v>4.68</v>
      </c>
      <c r="L567" s="44">
        <v>4.68</v>
      </c>
      <c r="M567" s="44">
        <v>4.68</v>
      </c>
      <c r="N567" s="44">
        <v>4.68</v>
      </c>
      <c r="O567" s="44">
        <v>4.68</v>
      </c>
      <c r="P567" s="44">
        <v>4.68</v>
      </c>
      <c r="Q567" s="44">
        <v>4.68</v>
      </c>
      <c r="R567" s="44">
        <v>4.68</v>
      </c>
      <c r="S567" s="44">
        <v>4.68</v>
      </c>
      <c r="T567" s="44">
        <v>4.68</v>
      </c>
      <c r="U567" s="44">
        <v>4.68</v>
      </c>
      <c r="V567" s="44">
        <v>4.68</v>
      </c>
      <c r="W567" s="44">
        <v>4.68</v>
      </c>
      <c r="X567" s="44">
        <v>4.68</v>
      </c>
      <c r="Y567" s="44">
        <v>4.68</v>
      </c>
      <c r="Z567" s="44">
        <v>4.68</v>
      </c>
      <c r="AA567" s="44">
        <v>4.68</v>
      </c>
    </row>
    <row r="568" spans="1:27" ht="12.75" hidden="1" customHeight="1" outlineLevel="1" x14ac:dyDescent="0.2">
      <c r="A568" s="89" t="s">
        <v>1997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collapsed="1" x14ac:dyDescent="0.2">
      <c r="A569" s="88" t="s">
        <v>1998</v>
      </c>
      <c r="B569" s="28" t="str">
        <f>"21"&amp;"."&amp;$B$776&amp;"."&amp;$B$777</f>
        <v>21.09.2023</v>
      </c>
      <c r="C569" s="80" t="s">
        <v>76</v>
      </c>
      <c r="D569" s="81">
        <f>ROUND(((D570+D571+D573+D572)/1000),5)</f>
        <v>4.9249799999999997</v>
      </c>
      <c r="E569" s="81">
        <f>ROUND(((E570+E571+E573+E572)/1000),5)</f>
        <v>4.82545</v>
      </c>
      <c r="F569" s="81">
        <f>ROUND(((F570+F571+F573+F572)/1000),5)</f>
        <v>4.7559800000000001</v>
      </c>
      <c r="G569" s="81">
        <f t="shared" ref="G569:AA569" si="330">ROUND(((G570+G571+G573+G572)/1000),5)</f>
        <v>4.7681300000000002</v>
      </c>
      <c r="H569" s="81">
        <f t="shared" si="330"/>
        <v>4.85182</v>
      </c>
      <c r="I569" s="81">
        <f t="shared" si="330"/>
        <v>4.9714400000000003</v>
      </c>
      <c r="J569" s="81">
        <f t="shared" si="330"/>
        <v>5.1074200000000003</v>
      </c>
      <c r="K569" s="81">
        <f t="shared" si="330"/>
        <v>5.3204700000000003</v>
      </c>
      <c r="L569" s="81">
        <f t="shared" si="330"/>
        <v>5.6635200000000001</v>
      </c>
      <c r="M569" s="81">
        <f t="shared" si="330"/>
        <v>6.0008499999999998</v>
      </c>
      <c r="N569" s="81">
        <f t="shared" si="330"/>
        <v>6.0116399999999999</v>
      </c>
      <c r="O569" s="81">
        <f t="shared" si="330"/>
        <v>6.0097399999999999</v>
      </c>
      <c r="P569" s="81">
        <f t="shared" si="330"/>
        <v>6.0043899999999999</v>
      </c>
      <c r="Q569" s="81">
        <f t="shared" si="330"/>
        <v>6.0067399999999997</v>
      </c>
      <c r="R569" s="81">
        <f t="shared" si="330"/>
        <v>5.7186300000000001</v>
      </c>
      <c r="S569" s="81">
        <f t="shared" si="330"/>
        <v>5.7167500000000002</v>
      </c>
      <c r="T569" s="81">
        <f t="shared" si="330"/>
        <v>5.69686</v>
      </c>
      <c r="U569" s="81">
        <f t="shared" si="330"/>
        <v>5.6859700000000002</v>
      </c>
      <c r="V569" s="81">
        <f t="shared" si="330"/>
        <v>5.8113700000000001</v>
      </c>
      <c r="W569" s="81">
        <f t="shared" si="330"/>
        <v>5.8722500000000002</v>
      </c>
      <c r="X569" s="81">
        <f t="shared" si="330"/>
        <v>5.8468400000000003</v>
      </c>
      <c r="Y569" s="81">
        <f t="shared" si="330"/>
        <v>5.6929600000000002</v>
      </c>
      <c r="Z569" s="81">
        <f t="shared" si="330"/>
        <v>5.4106399999999999</v>
      </c>
      <c r="AA569" s="81">
        <f t="shared" si="330"/>
        <v>5.1438499999999996</v>
      </c>
    </row>
    <row r="570" spans="1:27" ht="12.75" hidden="1" customHeight="1" outlineLevel="1" x14ac:dyDescent="0.2">
      <c r="A570" s="89" t="s">
        <v>1999</v>
      </c>
      <c r="B570" s="63" t="s">
        <v>230</v>
      </c>
      <c r="C570" s="43" t="s">
        <v>79</v>
      </c>
      <c r="D570" s="44">
        <v>1250.3</v>
      </c>
      <c r="E570" s="44">
        <v>1150.77</v>
      </c>
      <c r="F570" s="44">
        <v>1081.3</v>
      </c>
      <c r="G570" s="44">
        <v>1093.45</v>
      </c>
      <c r="H570" s="44">
        <v>1177.1400000000001</v>
      </c>
      <c r="I570" s="44">
        <v>1296.76</v>
      </c>
      <c r="J570" s="44">
        <v>1432.74</v>
      </c>
      <c r="K570" s="44">
        <v>1645.79</v>
      </c>
      <c r="L570" s="44">
        <v>1988.84</v>
      </c>
      <c r="M570" s="44">
        <v>2326.17</v>
      </c>
      <c r="N570" s="44">
        <v>2336.96</v>
      </c>
      <c r="O570" s="44">
        <v>2335.06</v>
      </c>
      <c r="P570" s="44">
        <v>2329.71</v>
      </c>
      <c r="Q570" s="44">
        <v>2332.06</v>
      </c>
      <c r="R570" s="44">
        <v>2043.95</v>
      </c>
      <c r="S570" s="44">
        <v>2042.07</v>
      </c>
      <c r="T570" s="44">
        <v>2022.18</v>
      </c>
      <c r="U570" s="44">
        <v>2011.29</v>
      </c>
      <c r="V570" s="44">
        <v>2136.69</v>
      </c>
      <c r="W570" s="44">
        <v>2197.5700000000002</v>
      </c>
      <c r="X570" s="44">
        <v>2172.16</v>
      </c>
      <c r="Y570" s="44">
        <v>2018.28</v>
      </c>
      <c r="Z570" s="44">
        <v>1735.96</v>
      </c>
      <c r="AA570" s="44">
        <v>1469.17</v>
      </c>
    </row>
    <row r="571" spans="1:27" ht="12.75" hidden="1" customHeight="1" outlineLevel="1" x14ac:dyDescent="0.2">
      <c r="A571" s="89" t="s">
        <v>2000</v>
      </c>
      <c r="B571" s="63" t="s">
        <v>90</v>
      </c>
      <c r="C571" s="43" t="s">
        <v>79</v>
      </c>
      <c r="D571" s="44">
        <f>$D$471</f>
        <v>3559.77</v>
      </c>
      <c r="E571" s="44">
        <f t="shared" ref="E571:AA571" si="331">$D$471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2">
      <c r="A572" s="89" t="s">
        <v>2001</v>
      </c>
      <c r="B572" s="63" t="s">
        <v>83</v>
      </c>
      <c r="C572" s="43" t="s">
        <v>79</v>
      </c>
      <c r="D572" s="44">
        <v>4.68</v>
      </c>
      <c r="E572" s="44">
        <v>4.68</v>
      </c>
      <c r="F572" s="44">
        <v>4.68</v>
      </c>
      <c r="G572" s="44">
        <v>4.68</v>
      </c>
      <c r="H572" s="44">
        <v>4.68</v>
      </c>
      <c r="I572" s="44">
        <v>4.68</v>
      </c>
      <c r="J572" s="44">
        <v>4.68</v>
      </c>
      <c r="K572" s="44">
        <v>4.68</v>
      </c>
      <c r="L572" s="44">
        <v>4.68</v>
      </c>
      <c r="M572" s="44">
        <v>4.68</v>
      </c>
      <c r="N572" s="44">
        <v>4.68</v>
      </c>
      <c r="O572" s="44">
        <v>4.68</v>
      </c>
      <c r="P572" s="44">
        <v>4.68</v>
      </c>
      <c r="Q572" s="44">
        <v>4.68</v>
      </c>
      <c r="R572" s="44">
        <v>4.68</v>
      </c>
      <c r="S572" s="44">
        <v>4.68</v>
      </c>
      <c r="T572" s="44">
        <v>4.68</v>
      </c>
      <c r="U572" s="44">
        <v>4.68</v>
      </c>
      <c r="V572" s="44">
        <v>4.68</v>
      </c>
      <c r="W572" s="44">
        <v>4.68</v>
      </c>
      <c r="X572" s="44">
        <v>4.68</v>
      </c>
      <c r="Y572" s="44">
        <v>4.68</v>
      </c>
      <c r="Z572" s="44">
        <v>4.68</v>
      </c>
      <c r="AA572" s="44">
        <v>4.68</v>
      </c>
    </row>
    <row r="573" spans="1:27" ht="12.75" hidden="1" customHeight="1" outlineLevel="1" x14ac:dyDescent="0.2">
      <c r="A573" s="89" t="s">
        <v>2002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collapsed="1" x14ac:dyDescent="0.2">
      <c r="A574" s="88" t="s">
        <v>2003</v>
      </c>
      <c r="B574" s="28" t="str">
        <f>"22"&amp;"."&amp;$B$776&amp;"."&amp;$B$777</f>
        <v>22.09.2023</v>
      </c>
      <c r="C574" s="80" t="s">
        <v>76</v>
      </c>
      <c r="D574" s="81">
        <f>ROUND(((D575+D576+D578+D577)/1000),5)</f>
        <v>4.9272299999999998</v>
      </c>
      <c r="E574" s="81">
        <f>ROUND(((E575+E576+E578+E577)/1000),5)</f>
        <v>4.82186</v>
      </c>
      <c r="F574" s="81">
        <f>ROUND(((F575+F576+F578+F577)/1000),5)</f>
        <v>4.7674899999999996</v>
      </c>
      <c r="G574" s="81">
        <f t="shared" ref="G574:AA574" si="333">ROUND(((G575+G576+G578+G577)/1000),5)</f>
        <v>4.7681100000000001</v>
      </c>
      <c r="H574" s="81">
        <f t="shared" si="333"/>
        <v>4.8345099999999999</v>
      </c>
      <c r="I574" s="81">
        <f t="shared" si="333"/>
        <v>5.0103499999999999</v>
      </c>
      <c r="J574" s="81">
        <f t="shared" si="333"/>
        <v>5.2042200000000003</v>
      </c>
      <c r="K574" s="81">
        <f t="shared" si="333"/>
        <v>5.4188900000000002</v>
      </c>
      <c r="L574" s="81">
        <f t="shared" si="333"/>
        <v>5.6608099999999997</v>
      </c>
      <c r="M574" s="81">
        <f t="shared" si="333"/>
        <v>5.8378399999999999</v>
      </c>
      <c r="N574" s="81">
        <f t="shared" si="333"/>
        <v>5.8528700000000002</v>
      </c>
      <c r="O574" s="81">
        <f t="shared" si="333"/>
        <v>6.0078500000000004</v>
      </c>
      <c r="P574" s="81">
        <f t="shared" si="333"/>
        <v>5.8107800000000003</v>
      </c>
      <c r="Q574" s="81">
        <f t="shared" si="333"/>
        <v>5.8433200000000003</v>
      </c>
      <c r="R574" s="81">
        <f t="shared" si="333"/>
        <v>5.7242600000000001</v>
      </c>
      <c r="S574" s="81">
        <f t="shared" si="333"/>
        <v>5.7148199999999996</v>
      </c>
      <c r="T574" s="81">
        <f t="shared" si="333"/>
        <v>5.7115999999999998</v>
      </c>
      <c r="U574" s="81">
        <f t="shared" si="333"/>
        <v>5.6879200000000001</v>
      </c>
      <c r="V574" s="81">
        <f t="shared" si="333"/>
        <v>5.7604499999999996</v>
      </c>
      <c r="W574" s="81">
        <f t="shared" si="333"/>
        <v>5.7908799999999996</v>
      </c>
      <c r="X574" s="81">
        <f t="shared" si="333"/>
        <v>5.7863699999999998</v>
      </c>
      <c r="Y574" s="81">
        <f t="shared" si="333"/>
        <v>5.7021899999999999</v>
      </c>
      <c r="Z574" s="81">
        <f t="shared" si="333"/>
        <v>5.4243100000000002</v>
      </c>
      <c r="AA574" s="81">
        <f t="shared" si="333"/>
        <v>5.2309900000000003</v>
      </c>
    </row>
    <row r="575" spans="1:27" ht="12.75" hidden="1" customHeight="1" outlineLevel="1" x14ac:dyDescent="0.2">
      <c r="A575" s="89" t="s">
        <v>2004</v>
      </c>
      <c r="B575" s="63" t="s">
        <v>230</v>
      </c>
      <c r="C575" s="43" t="s">
        <v>79</v>
      </c>
      <c r="D575" s="44">
        <v>1252.55</v>
      </c>
      <c r="E575" s="44">
        <v>1147.18</v>
      </c>
      <c r="F575" s="44">
        <v>1092.81</v>
      </c>
      <c r="G575" s="44">
        <v>1093.43</v>
      </c>
      <c r="H575" s="44">
        <v>1159.83</v>
      </c>
      <c r="I575" s="44">
        <v>1335.67</v>
      </c>
      <c r="J575" s="44">
        <v>1529.54</v>
      </c>
      <c r="K575" s="44">
        <v>1744.21</v>
      </c>
      <c r="L575" s="44">
        <v>1986.13</v>
      </c>
      <c r="M575" s="44">
        <v>2163.16</v>
      </c>
      <c r="N575" s="44">
        <v>2178.19</v>
      </c>
      <c r="O575" s="44">
        <v>2333.17</v>
      </c>
      <c r="P575" s="44">
        <v>2136.1</v>
      </c>
      <c r="Q575" s="44">
        <v>2168.64</v>
      </c>
      <c r="R575" s="44">
        <v>2049.58</v>
      </c>
      <c r="S575" s="44">
        <v>2040.14</v>
      </c>
      <c r="T575" s="44">
        <v>2036.92</v>
      </c>
      <c r="U575" s="44">
        <v>2013.24</v>
      </c>
      <c r="V575" s="44">
        <v>2085.77</v>
      </c>
      <c r="W575" s="44">
        <v>2116.1999999999998</v>
      </c>
      <c r="X575" s="44">
        <v>2111.69</v>
      </c>
      <c r="Y575" s="44">
        <v>2027.51</v>
      </c>
      <c r="Z575" s="44">
        <v>1749.63</v>
      </c>
      <c r="AA575" s="44">
        <v>1556.31</v>
      </c>
    </row>
    <row r="576" spans="1:27" ht="12.75" hidden="1" customHeight="1" outlineLevel="1" x14ac:dyDescent="0.2">
      <c r="A576" s="89" t="s">
        <v>2005</v>
      </c>
      <c r="B576" s="63" t="s">
        <v>90</v>
      </c>
      <c r="C576" s="43" t="s">
        <v>79</v>
      </c>
      <c r="D576" s="44">
        <f>$D$471</f>
        <v>3559.77</v>
      </c>
      <c r="E576" s="44">
        <f t="shared" ref="E576:AA576" si="334">$D$471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2">
      <c r="A577" s="89" t="s">
        <v>2006</v>
      </c>
      <c r="B577" s="63" t="s">
        <v>83</v>
      </c>
      <c r="C577" s="43" t="s">
        <v>79</v>
      </c>
      <c r="D577" s="44">
        <v>4.68</v>
      </c>
      <c r="E577" s="44">
        <v>4.68</v>
      </c>
      <c r="F577" s="44">
        <v>4.68</v>
      </c>
      <c r="G577" s="44">
        <v>4.68</v>
      </c>
      <c r="H577" s="44">
        <v>4.68</v>
      </c>
      <c r="I577" s="44">
        <v>4.68</v>
      </c>
      <c r="J577" s="44">
        <v>4.68</v>
      </c>
      <c r="K577" s="44">
        <v>4.68</v>
      </c>
      <c r="L577" s="44">
        <v>4.68</v>
      </c>
      <c r="M577" s="44">
        <v>4.68</v>
      </c>
      <c r="N577" s="44">
        <v>4.68</v>
      </c>
      <c r="O577" s="44">
        <v>4.68</v>
      </c>
      <c r="P577" s="44">
        <v>4.68</v>
      </c>
      <c r="Q577" s="44">
        <v>4.68</v>
      </c>
      <c r="R577" s="44">
        <v>4.68</v>
      </c>
      <c r="S577" s="44">
        <v>4.68</v>
      </c>
      <c r="T577" s="44">
        <v>4.68</v>
      </c>
      <c r="U577" s="44">
        <v>4.68</v>
      </c>
      <c r="V577" s="44">
        <v>4.68</v>
      </c>
      <c r="W577" s="44">
        <v>4.68</v>
      </c>
      <c r="X577" s="44">
        <v>4.68</v>
      </c>
      <c r="Y577" s="44">
        <v>4.68</v>
      </c>
      <c r="Z577" s="44">
        <v>4.68</v>
      </c>
      <c r="AA577" s="44">
        <v>4.68</v>
      </c>
    </row>
    <row r="578" spans="1:27" ht="12.75" hidden="1" customHeight="1" outlineLevel="1" x14ac:dyDescent="0.2">
      <c r="A578" s="89" t="s">
        <v>2007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collapsed="1" x14ac:dyDescent="0.2">
      <c r="A579" s="88" t="s">
        <v>2008</v>
      </c>
      <c r="B579" s="28" t="str">
        <f>"23"&amp;"."&amp;$B$776&amp;"."&amp;$B$777</f>
        <v>23.09.2023</v>
      </c>
      <c r="C579" s="80" t="s">
        <v>76</v>
      </c>
      <c r="D579" s="81">
        <f>ROUND(((D580+D581+D583+D582)/1000),5)</f>
        <v>5.25359</v>
      </c>
      <c r="E579" s="81">
        <f>ROUND(((E580+E581+E583+E582)/1000),5)</f>
        <v>5.1030300000000004</v>
      </c>
      <c r="F579" s="81">
        <f>ROUND(((F580+F581+F583+F582)/1000),5)</f>
        <v>5.0003500000000001</v>
      </c>
      <c r="G579" s="81">
        <f t="shared" ref="G579:AA579" si="336">ROUND(((G580+G581+G583+G582)/1000),5)</f>
        <v>4.9457100000000001</v>
      </c>
      <c r="H579" s="81">
        <f t="shared" si="336"/>
        <v>5.0264300000000004</v>
      </c>
      <c r="I579" s="81">
        <f t="shared" si="336"/>
        <v>5.0439699999999998</v>
      </c>
      <c r="J579" s="81">
        <f t="shared" si="336"/>
        <v>5.1389699999999996</v>
      </c>
      <c r="K579" s="81">
        <f t="shared" si="336"/>
        <v>5.2638600000000002</v>
      </c>
      <c r="L579" s="81">
        <f t="shared" si="336"/>
        <v>5.5096100000000003</v>
      </c>
      <c r="M579" s="81">
        <f t="shared" si="336"/>
        <v>5.6547999999999998</v>
      </c>
      <c r="N579" s="81">
        <f t="shared" si="336"/>
        <v>5.7508900000000001</v>
      </c>
      <c r="O579" s="81">
        <f t="shared" si="336"/>
        <v>5.7830399999999997</v>
      </c>
      <c r="P579" s="81">
        <f t="shared" si="336"/>
        <v>5.9803199999999999</v>
      </c>
      <c r="Q579" s="81">
        <f t="shared" si="336"/>
        <v>6.0061900000000001</v>
      </c>
      <c r="R579" s="81">
        <f t="shared" si="336"/>
        <v>5.9960800000000001</v>
      </c>
      <c r="S579" s="81">
        <f t="shared" si="336"/>
        <v>5.87094</v>
      </c>
      <c r="T579" s="81">
        <f t="shared" si="336"/>
        <v>5.8125799999999996</v>
      </c>
      <c r="U579" s="81">
        <f t="shared" si="336"/>
        <v>5.7429399999999999</v>
      </c>
      <c r="V579" s="81">
        <f t="shared" si="336"/>
        <v>5.8789300000000004</v>
      </c>
      <c r="W579" s="81">
        <f t="shared" si="336"/>
        <v>5.9232199999999997</v>
      </c>
      <c r="X579" s="81">
        <f t="shared" si="336"/>
        <v>6.0266099999999998</v>
      </c>
      <c r="Y579" s="81">
        <f t="shared" si="336"/>
        <v>5.7030900000000004</v>
      </c>
      <c r="Z579" s="81">
        <f t="shared" si="336"/>
        <v>5.3405199999999997</v>
      </c>
      <c r="AA579" s="81">
        <f t="shared" si="336"/>
        <v>5.1614899999999997</v>
      </c>
    </row>
    <row r="580" spans="1:27" ht="12.75" hidden="1" customHeight="1" outlineLevel="1" x14ac:dyDescent="0.2">
      <c r="A580" s="89" t="s">
        <v>2009</v>
      </c>
      <c r="B580" s="63" t="s">
        <v>230</v>
      </c>
      <c r="C580" s="43" t="s">
        <v>79</v>
      </c>
      <c r="D580" s="44">
        <v>1578.91</v>
      </c>
      <c r="E580" s="44">
        <v>1428.35</v>
      </c>
      <c r="F580" s="44">
        <v>1325.67</v>
      </c>
      <c r="G580" s="44">
        <v>1271.03</v>
      </c>
      <c r="H580" s="44">
        <v>1351.75</v>
      </c>
      <c r="I580" s="44">
        <v>1369.29</v>
      </c>
      <c r="J580" s="44">
        <v>1464.29</v>
      </c>
      <c r="K580" s="44">
        <v>1589.18</v>
      </c>
      <c r="L580" s="44">
        <v>1834.93</v>
      </c>
      <c r="M580" s="44">
        <v>1980.12</v>
      </c>
      <c r="N580" s="44">
        <v>2076.21</v>
      </c>
      <c r="O580" s="44">
        <v>2108.36</v>
      </c>
      <c r="P580" s="44">
        <v>2305.64</v>
      </c>
      <c r="Q580" s="44">
        <v>2331.5100000000002</v>
      </c>
      <c r="R580" s="44">
        <v>2321.4</v>
      </c>
      <c r="S580" s="44">
        <v>2196.2600000000002</v>
      </c>
      <c r="T580" s="44">
        <v>2137.9</v>
      </c>
      <c r="U580" s="44">
        <v>2068.2600000000002</v>
      </c>
      <c r="V580" s="44">
        <v>2204.25</v>
      </c>
      <c r="W580" s="44">
        <v>2248.54</v>
      </c>
      <c r="X580" s="44">
        <v>2351.9299999999998</v>
      </c>
      <c r="Y580" s="44">
        <v>2028.41</v>
      </c>
      <c r="Z580" s="44">
        <v>1665.84</v>
      </c>
      <c r="AA580" s="44">
        <v>1486.81</v>
      </c>
    </row>
    <row r="581" spans="1:27" ht="12.75" hidden="1" customHeight="1" outlineLevel="1" x14ac:dyDescent="0.2">
      <c r="A581" s="89" t="s">
        <v>2010</v>
      </c>
      <c r="B581" s="63" t="s">
        <v>90</v>
      </c>
      <c r="C581" s="43" t="s">
        <v>79</v>
      </c>
      <c r="D581" s="44">
        <f>$D$471</f>
        <v>3559.77</v>
      </c>
      <c r="E581" s="44">
        <f t="shared" ref="E581:AA581" si="337">$D$471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2">
      <c r="A582" s="89" t="s">
        <v>2011</v>
      </c>
      <c r="B582" s="63" t="s">
        <v>83</v>
      </c>
      <c r="C582" s="43" t="s">
        <v>79</v>
      </c>
      <c r="D582" s="44">
        <v>4.68</v>
      </c>
      <c r="E582" s="44">
        <v>4.68</v>
      </c>
      <c r="F582" s="44">
        <v>4.68</v>
      </c>
      <c r="G582" s="44">
        <v>4.68</v>
      </c>
      <c r="H582" s="44">
        <v>4.68</v>
      </c>
      <c r="I582" s="44">
        <v>4.68</v>
      </c>
      <c r="J582" s="44">
        <v>4.68</v>
      </c>
      <c r="K582" s="44">
        <v>4.68</v>
      </c>
      <c r="L582" s="44">
        <v>4.68</v>
      </c>
      <c r="M582" s="44">
        <v>4.68</v>
      </c>
      <c r="N582" s="44">
        <v>4.68</v>
      </c>
      <c r="O582" s="44">
        <v>4.68</v>
      </c>
      <c r="P582" s="44">
        <v>4.68</v>
      </c>
      <c r="Q582" s="44">
        <v>4.68</v>
      </c>
      <c r="R582" s="44">
        <v>4.68</v>
      </c>
      <c r="S582" s="44">
        <v>4.68</v>
      </c>
      <c r="T582" s="44">
        <v>4.68</v>
      </c>
      <c r="U582" s="44">
        <v>4.68</v>
      </c>
      <c r="V582" s="44">
        <v>4.68</v>
      </c>
      <c r="W582" s="44">
        <v>4.68</v>
      </c>
      <c r="X582" s="44">
        <v>4.68</v>
      </c>
      <c r="Y582" s="44">
        <v>4.68</v>
      </c>
      <c r="Z582" s="44">
        <v>4.68</v>
      </c>
      <c r="AA582" s="44">
        <v>4.68</v>
      </c>
    </row>
    <row r="583" spans="1:27" ht="12.75" hidden="1" customHeight="1" outlineLevel="1" x14ac:dyDescent="0.2">
      <c r="A583" s="89" t="s">
        <v>2012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collapsed="1" x14ac:dyDescent="0.2">
      <c r="A584" s="88" t="s">
        <v>2013</v>
      </c>
      <c r="B584" s="28" t="str">
        <f>"24"&amp;"."&amp;$B$776&amp;"."&amp;$B$777</f>
        <v>24.09.2023</v>
      </c>
      <c r="C584" s="80" t="s">
        <v>76</v>
      </c>
      <c r="D584" s="81">
        <f>ROUND(((D585+D586+D588+D587)/1000),5)</f>
        <v>4.9778399999999996</v>
      </c>
      <c r="E584" s="81">
        <f>ROUND(((E585+E586+E588+E587)/1000),5)</f>
        <v>4.8225100000000003</v>
      </c>
      <c r="F584" s="81">
        <f>ROUND(((F585+F586+F588+F587)/1000),5)</f>
        <v>4.7490100000000002</v>
      </c>
      <c r="G584" s="81">
        <f t="shared" ref="G584:AA584" si="339">ROUND(((G585+G586+G588+G587)/1000),5)</f>
        <v>4.6981400000000004</v>
      </c>
      <c r="H584" s="81">
        <f t="shared" si="339"/>
        <v>4.75556</v>
      </c>
      <c r="I584" s="81">
        <f t="shared" si="339"/>
        <v>4.8010400000000004</v>
      </c>
      <c r="J584" s="81">
        <f t="shared" si="339"/>
        <v>4.5511699999999999</v>
      </c>
      <c r="K584" s="81">
        <f t="shared" si="339"/>
        <v>5.0476400000000003</v>
      </c>
      <c r="L584" s="81">
        <f t="shared" si="339"/>
        <v>5.2516499999999997</v>
      </c>
      <c r="M584" s="81">
        <f t="shared" si="339"/>
        <v>5.4153099999999998</v>
      </c>
      <c r="N584" s="81">
        <f t="shared" si="339"/>
        <v>5.4626799999999998</v>
      </c>
      <c r="O584" s="81">
        <f t="shared" si="339"/>
        <v>5.4731699999999996</v>
      </c>
      <c r="P584" s="81">
        <f t="shared" si="339"/>
        <v>5.4642099999999996</v>
      </c>
      <c r="Q584" s="81">
        <f t="shared" si="339"/>
        <v>5.47736</v>
      </c>
      <c r="R584" s="81">
        <f t="shared" si="339"/>
        <v>5.4932400000000001</v>
      </c>
      <c r="S584" s="81">
        <f t="shared" si="339"/>
        <v>5.5294600000000003</v>
      </c>
      <c r="T584" s="81">
        <f t="shared" si="339"/>
        <v>5.5449799999999998</v>
      </c>
      <c r="U584" s="81">
        <f t="shared" si="339"/>
        <v>5.5452199999999996</v>
      </c>
      <c r="V584" s="81">
        <f t="shared" si="339"/>
        <v>5.7366799999999998</v>
      </c>
      <c r="W584" s="81">
        <f t="shared" si="339"/>
        <v>5.8484100000000003</v>
      </c>
      <c r="X584" s="81">
        <f t="shared" si="339"/>
        <v>5.8834600000000004</v>
      </c>
      <c r="Y584" s="81">
        <f t="shared" si="339"/>
        <v>5.6468499999999997</v>
      </c>
      <c r="Z584" s="81">
        <f t="shared" si="339"/>
        <v>5.2878800000000004</v>
      </c>
      <c r="AA584" s="81">
        <f t="shared" si="339"/>
        <v>4.9849500000000004</v>
      </c>
    </row>
    <row r="585" spans="1:27" ht="12.75" hidden="1" customHeight="1" outlineLevel="1" x14ac:dyDescent="0.2">
      <c r="A585" s="89" t="s">
        <v>2014</v>
      </c>
      <c r="B585" s="63" t="s">
        <v>230</v>
      </c>
      <c r="C585" s="43" t="s">
        <v>79</v>
      </c>
      <c r="D585" s="44">
        <v>1303.1600000000001</v>
      </c>
      <c r="E585" s="44">
        <v>1147.83</v>
      </c>
      <c r="F585" s="44">
        <v>1074.33</v>
      </c>
      <c r="G585" s="44">
        <v>1023.46</v>
      </c>
      <c r="H585" s="44">
        <v>1080.8800000000001</v>
      </c>
      <c r="I585" s="44">
        <v>1126.3599999999999</v>
      </c>
      <c r="J585" s="44">
        <v>876.49</v>
      </c>
      <c r="K585" s="44">
        <v>1372.96</v>
      </c>
      <c r="L585" s="44">
        <v>1576.97</v>
      </c>
      <c r="M585" s="44">
        <v>1740.63</v>
      </c>
      <c r="N585" s="44">
        <v>1788</v>
      </c>
      <c r="O585" s="44">
        <v>1798.49</v>
      </c>
      <c r="P585" s="44">
        <v>1789.53</v>
      </c>
      <c r="Q585" s="44">
        <v>1802.68</v>
      </c>
      <c r="R585" s="44">
        <v>1818.56</v>
      </c>
      <c r="S585" s="44">
        <v>1854.78</v>
      </c>
      <c r="T585" s="44">
        <v>1870.3</v>
      </c>
      <c r="U585" s="44">
        <v>1870.54</v>
      </c>
      <c r="V585" s="44">
        <v>2062</v>
      </c>
      <c r="W585" s="44">
        <v>2173.73</v>
      </c>
      <c r="X585" s="44">
        <v>2208.7800000000002</v>
      </c>
      <c r="Y585" s="44">
        <v>1972.17</v>
      </c>
      <c r="Z585" s="44">
        <v>1613.2</v>
      </c>
      <c r="AA585" s="44">
        <v>1310.27</v>
      </c>
    </row>
    <row r="586" spans="1:27" ht="12.75" hidden="1" customHeight="1" outlineLevel="1" x14ac:dyDescent="0.2">
      <c r="A586" s="89" t="s">
        <v>2015</v>
      </c>
      <c r="B586" s="63" t="s">
        <v>90</v>
      </c>
      <c r="C586" s="43" t="s">
        <v>79</v>
      </c>
      <c r="D586" s="44">
        <f>$D$471</f>
        <v>3559.77</v>
      </c>
      <c r="E586" s="44">
        <f t="shared" ref="E586:AA586" si="340">$D$471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2">
      <c r="A587" s="89" t="s">
        <v>2016</v>
      </c>
      <c r="B587" s="63" t="s">
        <v>83</v>
      </c>
      <c r="C587" s="43" t="s">
        <v>79</v>
      </c>
      <c r="D587" s="44">
        <v>4.68</v>
      </c>
      <c r="E587" s="44">
        <v>4.68</v>
      </c>
      <c r="F587" s="44">
        <v>4.68</v>
      </c>
      <c r="G587" s="44">
        <v>4.68</v>
      </c>
      <c r="H587" s="44">
        <v>4.68</v>
      </c>
      <c r="I587" s="44">
        <v>4.68</v>
      </c>
      <c r="J587" s="44">
        <v>4.68</v>
      </c>
      <c r="K587" s="44">
        <v>4.68</v>
      </c>
      <c r="L587" s="44">
        <v>4.68</v>
      </c>
      <c r="M587" s="44">
        <v>4.68</v>
      </c>
      <c r="N587" s="44">
        <v>4.68</v>
      </c>
      <c r="O587" s="44">
        <v>4.68</v>
      </c>
      <c r="P587" s="44">
        <v>4.68</v>
      </c>
      <c r="Q587" s="44">
        <v>4.68</v>
      </c>
      <c r="R587" s="44">
        <v>4.68</v>
      </c>
      <c r="S587" s="44">
        <v>4.68</v>
      </c>
      <c r="T587" s="44">
        <v>4.68</v>
      </c>
      <c r="U587" s="44">
        <v>4.68</v>
      </c>
      <c r="V587" s="44">
        <v>4.68</v>
      </c>
      <c r="W587" s="44">
        <v>4.68</v>
      </c>
      <c r="X587" s="44">
        <v>4.68</v>
      </c>
      <c r="Y587" s="44">
        <v>4.68</v>
      </c>
      <c r="Z587" s="44">
        <v>4.68</v>
      </c>
      <c r="AA587" s="44">
        <v>4.68</v>
      </c>
    </row>
    <row r="588" spans="1:27" ht="12.75" hidden="1" customHeight="1" outlineLevel="1" x14ac:dyDescent="0.2">
      <c r="A588" s="89" t="s">
        <v>2017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collapsed="1" x14ac:dyDescent="0.2">
      <c r="A589" s="88" t="s">
        <v>2018</v>
      </c>
      <c r="B589" s="28" t="str">
        <f>"25"&amp;"."&amp;$B$776&amp;"."&amp;$B$777</f>
        <v>25.09.2023</v>
      </c>
      <c r="C589" s="80" t="s">
        <v>76</v>
      </c>
      <c r="D589" s="81">
        <f>ROUND(((D590+D591+D593+D592)/1000),5)</f>
        <v>4.8206199999999999</v>
      </c>
      <c r="E589" s="81">
        <f>ROUND(((E590+E591+E593+E592)/1000),5)</f>
        <v>4.64506</v>
      </c>
      <c r="F589" s="81">
        <f>ROUND(((F590+F591+F593+F592)/1000),5)</f>
        <v>3.8794499999999998</v>
      </c>
      <c r="G589" s="81">
        <f t="shared" ref="G589:AA589" si="342">ROUND(((G590+G591+G593+G592)/1000),5)</f>
        <v>3.8370600000000001</v>
      </c>
      <c r="H589" s="81">
        <f t="shared" si="342"/>
        <v>3.9036200000000001</v>
      </c>
      <c r="I589" s="81">
        <f t="shared" si="342"/>
        <v>4.9432499999999999</v>
      </c>
      <c r="J589" s="81">
        <f t="shared" si="342"/>
        <v>5.10534</v>
      </c>
      <c r="K589" s="81">
        <f t="shared" si="342"/>
        <v>5.3322399999999996</v>
      </c>
      <c r="L589" s="81">
        <f t="shared" si="342"/>
        <v>5.6552600000000002</v>
      </c>
      <c r="M589" s="81">
        <f t="shared" si="342"/>
        <v>5.8530100000000003</v>
      </c>
      <c r="N589" s="81">
        <f t="shared" si="342"/>
        <v>5.9412500000000001</v>
      </c>
      <c r="O589" s="81">
        <f t="shared" si="342"/>
        <v>5.9148500000000004</v>
      </c>
      <c r="P589" s="81">
        <f t="shared" si="342"/>
        <v>5.8830900000000002</v>
      </c>
      <c r="Q589" s="81">
        <f t="shared" si="342"/>
        <v>5.8542699999999996</v>
      </c>
      <c r="R589" s="81">
        <f t="shared" si="342"/>
        <v>5.8457299999999996</v>
      </c>
      <c r="S589" s="81">
        <f t="shared" si="342"/>
        <v>5.84497</v>
      </c>
      <c r="T589" s="81">
        <f t="shared" si="342"/>
        <v>5.84253</v>
      </c>
      <c r="U589" s="81">
        <f t="shared" si="342"/>
        <v>5.8288599999999997</v>
      </c>
      <c r="V589" s="81">
        <f t="shared" si="342"/>
        <v>5.9256099999999998</v>
      </c>
      <c r="W589" s="81">
        <f t="shared" si="342"/>
        <v>5.9705300000000001</v>
      </c>
      <c r="X589" s="81">
        <f t="shared" si="342"/>
        <v>5.9202500000000002</v>
      </c>
      <c r="Y589" s="81">
        <f t="shared" si="342"/>
        <v>5.6980399999999998</v>
      </c>
      <c r="Z589" s="81">
        <f t="shared" si="342"/>
        <v>5.1837400000000002</v>
      </c>
      <c r="AA589" s="81">
        <f t="shared" si="342"/>
        <v>4.8924799999999999</v>
      </c>
    </row>
    <row r="590" spans="1:27" ht="12.75" hidden="1" customHeight="1" outlineLevel="1" x14ac:dyDescent="0.2">
      <c r="A590" s="89" t="s">
        <v>2019</v>
      </c>
      <c r="B590" s="63" t="s">
        <v>230</v>
      </c>
      <c r="C590" s="43" t="s">
        <v>79</v>
      </c>
      <c r="D590" s="44">
        <v>1145.94</v>
      </c>
      <c r="E590" s="44">
        <v>970.38</v>
      </c>
      <c r="F590" s="44">
        <v>204.77</v>
      </c>
      <c r="G590" s="44">
        <v>162.38</v>
      </c>
      <c r="H590" s="44">
        <v>228.94</v>
      </c>
      <c r="I590" s="44">
        <v>1268.57</v>
      </c>
      <c r="J590" s="44">
        <v>1430.66</v>
      </c>
      <c r="K590" s="44">
        <v>1657.56</v>
      </c>
      <c r="L590" s="44">
        <v>1980.58</v>
      </c>
      <c r="M590" s="44">
        <v>2178.33</v>
      </c>
      <c r="N590" s="44">
        <v>2266.5700000000002</v>
      </c>
      <c r="O590" s="44">
        <v>2240.17</v>
      </c>
      <c r="P590" s="44">
        <v>2208.41</v>
      </c>
      <c r="Q590" s="44">
        <v>2179.59</v>
      </c>
      <c r="R590" s="44">
        <v>2171.0500000000002</v>
      </c>
      <c r="S590" s="44">
        <v>2170.29</v>
      </c>
      <c r="T590" s="44">
        <v>2167.85</v>
      </c>
      <c r="U590" s="44">
        <v>2154.1799999999998</v>
      </c>
      <c r="V590" s="44">
        <v>2250.9299999999998</v>
      </c>
      <c r="W590" s="44">
        <v>2295.85</v>
      </c>
      <c r="X590" s="44">
        <v>2245.5700000000002</v>
      </c>
      <c r="Y590" s="44">
        <v>2023.36</v>
      </c>
      <c r="Z590" s="44">
        <v>1509.06</v>
      </c>
      <c r="AA590" s="44">
        <v>1217.8</v>
      </c>
    </row>
    <row r="591" spans="1:27" ht="12.75" hidden="1" customHeight="1" outlineLevel="1" x14ac:dyDescent="0.2">
      <c r="A591" s="89" t="s">
        <v>2020</v>
      </c>
      <c r="B591" s="63" t="s">
        <v>90</v>
      </c>
      <c r="C591" s="43" t="s">
        <v>79</v>
      </c>
      <c r="D591" s="44">
        <f>$D$471</f>
        <v>3559.77</v>
      </c>
      <c r="E591" s="44">
        <f t="shared" ref="E591:AA591" si="343">$D$471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2">
      <c r="A592" s="89" t="s">
        <v>2021</v>
      </c>
      <c r="B592" s="63" t="s">
        <v>83</v>
      </c>
      <c r="C592" s="43" t="s">
        <v>79</v>
      </c>
      <c r="D592" s="44">
        <v>4.68</v>
      </c>
      <c r="E592" s="44">
        <v>4.68</v>
      </c>
      <c r="F592" s="44">
        <v>4.68</v>
      </c>
      <c r="G592" s="44">
        <v>4.68</v>
      </c>
      <c r="H592" s="44">
        <v>4.68</v>
      </c>
      <c r="I592" s="44">
        <v>4.68</v>
      </c>
      <c r="J592" s="44">
        <v>4.68</v>
      </c>
      <c r="K592" s="44">
        <v>4.68</v>
      </c>
      <c r="L592" s="44">
        <v>4.68</v>
      </c>
      <c r="M592" s="44">
        <v>4.68</v>
      </c>
      <c r="N592" s="44">
        <v>4.68</v>
      </c>
      <c r="O592" s="44">
        <v>4.68</v>
      </c>
      <c r="P592" s="44">
        <v>4.68</v>
      </c>
      <c r="Q592" s="44">
        <v>4.68</v>
      </c>
      <c r="R592" s="44">
        <v>4.68</v>
      </c>
      <c r="S592" s="44">
        <v>4.68</v>
      </c>
      <c r="T592" s="44">
        <v>4.68</v>
      </c>
      <c r="U592" s="44">
        <v>4.68</v>
      </c>
      <c r="V592" s="44">
        <v>4.68</v>
      </c>
      <c r="W592" s="44">
        <v>4.68</v>
      </c>
      <c r="X592" s="44">
        <v>4.68</v>
      </c>
      <c r="Y592" s="44">
        <v>4.68</v>
      </c>
      <c r="Z592" s="44">
        <v>4.68</v>
      </c>
      <c r="AA592" s="44">
        <v>4.68</v>
      </c>
    </row>
    <row r="593" spans="1:27" ht="12.75" hidden="1" customHeight="1" outlineLevel="1" x14ac:dyDescent="0.2">
      <c r="A593" s="89" t="s">
        <v>2022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collapsed="1" x14ac:dyDescent="0.2">
      <c r="A594" s="88" t="s">
        <v>2023</v>
      </c>
      <c r="B594" s="28" t="str">
        <f>"26"&amp;"."&amp;$B$776&amp;"."&amp;$B$777</f>
        <v>26.09.2023</v>
      </c>
      <c r="C594" s="80" t="s">
        <v>76</v>
      </c>
      <c r="D594" s="81">
        <f>ROUND(((D595+D596+D598+D597)/1000),5)</f>
        <v>4.8121999999999998</v>
      </c>
      <c r="E594" s="81">
        <f>ROUND(((E595+E596+E598+E597)/1000),5)</f>
        <v>4.6266100000000003</v>
      </c>
      <c r="F594" s="81">
        <f>ROUND(((F595+F596+F598+F597)/1000),5)</f>
        <v>3.8655900000000001</v>
      </c>
      <c r="G594" s="81">
        <f t="shared" ref="G594:AA594" si="345">ROUND(((G595+G596+G598+G597)/1000),5)</f>
        <v>3.8778199999999998</v>
      </c>
      <c r="H594" s="81">
        <f t="shared" si="345"/>
        <v>4.6029600000000004</v>
      </c>
      <c r="I594" s="81">
        <f t="shared" si="345"/>
        <v>4.9973599999999996</v>
      </c>
      <c r="J594" s="81">
        <f t="shared" si="345"/>
        <v>5.1777499999999996</v>
      </c>
      <c r="K594" s="81">
        <f t="shared" si="345"/>
        <v>5.2735900000000004</v>
      </c>
      <c r="L594" s="81">
        <f t="shared" si="345"/>
        <v>5.65212</v>
      </c>
      <c r="M594" s="81">
        <f t="shared" si="345"/>
        <v>5.8737700000000004</v>
      </c>
      <c r="N594" s="81">
        <f t="shared" si="345"/>
        <v>5.9532299999999996</v>
      </c>
      <c r="O594" s="81">
        <f t="shared" si="345"/>
        <v>5.9415199999999997</v>
      </c>
      <c r="P594" s="81">
        <f t="shared" si="345"/>
        <v>5.8948400000000003</v>
      </c>
      <c r="Q594" s="81">
        <f t="shared" si="345"/>
        <v>5.9016299999999999</v>
      </c>
      <c r="R594" s="81">
        <f t="shared" si="345"/>
        <v>5.8730900000000004</v>
      </c>
      <c r="S594" s="81">
        <f t="shared" si="345"/>
        <v>5.8708900000000002</v>
      </c>
      <c r="T594" s="81">
        <f t="shared" si="345"/>
        <v>5.79861</v>
      </c>
      <c r="U594" s="81">
        <f t="shared" si="345"/>
        <v>5.7338199999999997</v>
      </c>
      <c r="V594" s="81">
        <f t="shared" si="345"/>
        <v>5.9156899999999997</v>
      </c>
      <c r="W594" s="81">
        <f t="shared" si="345"/>
        <v>5.98116</v>
      </c>
      <c r="X594" s="81">
        <f t="shared" si="345"/>
        <v>5.92957</v>
      </c>
      <c r="Y594" s="81">
        <f t="shared" si="345"/>
        <v>5.6720800000000002</v>
      </c>
      <c r="Z594" s="81">
        <f t="shared" si="345"/>
        <v>5.1988399999999997</v>
      </c>
      <c r="AA594" s="81">
        <f t="shared" si="345"/>
        <v>4.9911199999999996</v>
      </c>
    </row>
    <row r="595" spans="1:27" ht="12.75" hidden="1" customHeight="1" outlineLevel="1" x14ac:dyDescent="0.2">
      <c r="A595" s="89" t="s">
        <v>2024</v>
      </c>
      <c r="B595" s="63" t="s">
        <v>230</v>
      </c>
      <c r="C595" s="43" t="s">
        <v>79</v>
      </c>
      <c r="D595" s="44">
        <v>1137.52</v>
      </c>
      <c r="E595" s="44">
        <v>951.93</v>
      </c>
      <c r="F595" s="44">
        <v>190.91</v>
      </c>
      <c r="G595" s="44">
        <v>203.14</v>
      </c>
      <c r="H595" s="44">
        <v>928.28</v>
      </c>
      <c r="I595" s="44">
        <v>1322.68</v>
      </c>
      <c r="J595" s="44">
        <v>1503.07</v>
      </c>
      <c r="K595" s="44">
        <v>1598.91</v>
      </c>
      <c r="L595" s="44">
        <v>1977.44</v>
      </c>
      <c r="M595" s="44">
        <v>2199.09</v>
      </c>
      <c r="N595" s="44">
        <v>2278.5500000000002</v>
      </c>
      <c r="O595" s="44">
        <v>2266.84</v>
      </c>
      <c r="P595" s="44">
        <v>2220.16</v>
      </c>
      <c r="Q595" s="44">
        <v>2226.9499999999998</v>
      </c>
      <c r="R595" s="44">
        <v>2198.41</v>
      </c>
      <c r="S595" s="44">
        <v>2196.21</v>
      </c>
      <c r="T595" s="44">
        <v>2123.9299999999998</v>
      </c>
      <c r="U595" s="44">
        <v>2059.14</v>
      </c>
      <c r="V595" s="44">
        <v>2241.0100000000002</v>
      </c>
      <c r="W595" s="44">
        <v>2306.48</v>
      </c>
      <c r="X595" s="44">
        <v>2254.89</v>
      </c>
      <c r="Y595" s="44">
        <v>1997.4</v>
      </c>
      <c r="Z595" s="44">
        <v>1524.16</v>
      </c>
      <c r="AA595" s="44">
        <v>1316.44</v>
      </c>
    </row>
    <row r="596" spans="1:27" ht="12.75" hidden="1" customHeight="1" outlineLevel="1" x14ac:dyDescent="0.2">
      <c r="A596" s="89" t="s">
        <v>2025</v>
      </c>
      <c r="B596" s="63" t="s">
        <v>90</v>
      </c>
      <c r="C596" s="43" t="s">
        <v>79</v>
      </c>
      <c r="D596" s="44">
        <f>$D$471</f>
        <v>3559.77</v>
      </c>
      <c r="E596" s="44">
        <f t="shared" ref="E596:AA596" si="346">$D$471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2">
      <c r="A597" s="89" t="s">
        <v>2026</v>
      </c>
      <c r="B597" s="63" t="s">
        <v>83</v>
      </c>
      <c r="C597" s="43" t="s">
        <v>79</v>
      </c>
      <c r="D597" s="44">
        <v>4.68</v>
      </c>
      <c r="E597" s="44">
        <v>4.68</v>
      </c>
      <c r="F597" s="44">
        <v>4.68</v>
      </c>
      <c r="G597" s="44">
        <v>4.68</v>
      </c>
      <c r="H597" s="44">
        <v>4.68</v>
      </c>
      <c r="I597" s="44">
        <v>4.68</v>
      </c>
      <c r="J597" s="44">
        <v>4.68</v>
      </c>
      <c r="K597" s="44">
        <v>4.68</v>
      </c>
      <c r="L597" s="44">
        <v>4.68</v>
      </c>
      <c r="M597" s="44">
        <v>4.68</v>
      </c>
      <c r="N597" s="44">
        <v>4.68</v>
      </c>
      <c r="O597" s="44">
        <v>4.68</v>
      </c>
      <c r="P597" s="44">
        <v>4.68</v>
      </c>
      <c r="Q597" s="44">
        <v>4.68</v>
      </c>
      <c r="R597" s="44">
        <v>4.68</v>
      </c>
      <c r="S597" s="44">
        <v>4.68</v>
      </c>
      <c r="T597" s="44">
        <v>4.68</v>
      </c>
      <c r="U597" s="44">
        <v>4.68</v>
      </c>
      <c r="V597" s="44">
        <v>4.68</v>
      </c>
      <c r="W597" s="44">
        <v>4.68</v>
      </c>
      <c r="X597" s="44">
        <v>4.68</v>
      </c>
      <c r="Y597" s="44">
        <v>4.68</v>
      </c>
      <c r="Z597" s="44">
        <v>4.68</v>
      </c>
      <c r="AA597" s="44">
        <v>4.68</v>
      </c>
    </row>
    <row r="598" spans="1:27" ht="12.75" hidden="1" customHeight="1" outlineLevel="1" x14ac:dyDescent="0.2">
      <c r="A598" s="89" t="s">
        <v>2027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collapsed="1" x14ac:dyDescent="0.2">
      <c r="A599" s="88" t="s">
        <v>2028</v>
      </c>
      <c r="B599" s="28" t="str">
        <f>"27"&amp;"."&amp;$B$776&amp;"."&amp;$B$777</f>
        <v>27.09.2023</v>
      </c>
      <c r="C599" s="80" t="s">
        <v>76</v>
      </c>
      <c r="D599" s="81">
        <f>ROUND(((D600+D601+D603+D602)/1000),5)</f>
        <v>4.8232999999999997</v>
      </c>
      <c r="E599" s="81">
        <f>ROUND(((E600+E601+E603+E602)/1000),5)</f>
        <v>4.59842</v>
      </c>
      <c r="F599" s="81">
        <f>ROUND(((F600+F601+F603+F602)/1000),5)</f>
        <v>4.3193200000000003</v>
      </c>
      <c r="G599" s="81">
        <f t="shared" ref="G599:AA599" si="348">ROUND(((G600+G601+G603+G602)/1000),5)</f>
        <v>4.3719799999999998</v>
      </c>
      <c r="H599" s="81">
        <f t="shared" si="348"/>
        <v>4.6158900000000003</v>
      </c>
      <c r="I599" s="81">
        <f t="shared" si="348"/>
        <v>5.0079599999999997</v>
      </c>
      <c r="J599" s="81">
        <f t="shared" si="348"/>
        <v>5.1653200000000004</v>
      </c>
      <c r="K599" s="81">
        <f t="shared" si="348"/>
        <v>5.3463200000000004</v>
      </c>
      <c r="L599" s="81">
        <f t="shared" si="348"/>
        <v>5.67157</v>
      </c>
      <c r="M599" s="81">
        <f t="shared" si="348"/>
        <v>5.8472</v>
      </c>
      <c r="N599" s="81">
        <f t="shared" si="348"/>
        <v>5.91709</v>
      </c>
      <c r="O599" s="81">
        <f t="shared" si="348"/>
        <v>5.8487299999999998</v>
      </c>
      <c r="P599" s="81">
        <f t="shared" si="348"/>
        <v>5.7937700000000003</v>
      </c>
      <c r="Q599" s="81">
        <f t="shared" si="348"/>
        <v>5.7944399999999998</v>
      </c>
      <c r="R599" s="81">
        <f t="shared" si="348"/>
        <v>5.7819200000000004</v>
      </c>
      <c r="S599" s="81">
        <f t="shared" si="348"/>
        <v>5.78078</v>
      </c>
      <c r="T599" s="81">
        <f t="shared" si="348"/>
        <v>5.75969</v>
      </c>
      <c r="U599" s="81">
        <f t="shared" si="348"/>
        <v>5.7730699999999997</v>
      </c>
      <c r="V599" s="81">
        <f t="shared" si="348"/>
        <v>5.7950200000000001</v>
      </c>
      <c r="W599" s="81">
        <f t="shared" si="348"/>
        <v>5.8139099999999999</v>
      </c>
      <c r="X599" s="81">
        <f t="shared" si="348"/>
        <v>5.6661099999999998</v>
      </c>
      <c r="Y599" s="81">
        <f t="shared" si="348"/>
        <v>5.4389200000000004</v>
      </c>
      <c r="Z599" s="81">
        <f t="shared" si="348"/>
        <v>5.1816000000000004</v>
      </c>
      <c r="AA599" s="81">
        <f t="shared" si="348"/>
        <v>5.0081899999999999</v>
      </c>
    </row>
    <row r="600" spans="1:27" ht="12.75" hidden="1" customHeight="1" outlineLevel="1" x14ac:dyDescent="0.2">
      <c r="A600" s="89" t="s">
        <v>2029</v>
      </c>
      <c r="B600" s="63" t="s">
        <v>230</v>
      </c>
      <c r="C600" s="43" t="s">
        <v>79</v>
      </c>
      <c r="D600" s="44">
        <v>1148.6199999999999</v>
      </c>
      <c r="E600" s="44">
        <v>923.74</v>
      </c>
      <c r="F600" s="44">
        <v>644.64</v>
      </c>
      <c r="G600" s="44">
        <v>697.3</v>
      </c>
      <c r="H600" s="44">
        <v>941.21</v>
      </c>
      <c r="I600" s="44">
        <v>1333.28</v>
      </c>
      <c r="J600" s="44">
        <v>1490.64</v>
      </c>
      <c r="K600" s="44">
        <v>1671.64</v>
      </c>
      <c r="L600" s="44">
        <v>1996.89</v>
      </c>
      <c r="M600" s="44">
        <v>2172.52</v>
      </c>
      <c r="N600" s="44">
        <v>2242.41</v>
      </c>
      <c r="O600" s="44">
        <v>2174.0500000000002</v>
      </c>
      <c r="P600" s="44">
        <v>2119.09</v>
      </c>
      <c r="Q600" s="44">
        <v>2119.7600000000002</v>
      </c>
      <c r="R600" s="44">
        <v>2107.2399999999998</v>
      </c>
      <c r="S600" s="44">
        <v>2106.1</v>
      </c>
      <c r="T600" s="44">
        <v>2085.0100000000002</v>
      </c>
      <c r="U600" s="44">
        <v>2098.39</v>
      </c>
      <c r="V600" s="44">
        <v>2120.34</v>
      </c>
      <c r="W600" s="44">
        <v>2139.23</v>
      </c>
      <c r="X600" s="44">
        <v>1991.43</v>
      </c>
      <c r="Y600" s="44">
        <v>1764.24</v>
      </c>
      <c r="Z600" s="44">
        <v>1506.92</v>
      </c>
      <c r="AA600" s="44">
        <v>1333.51</v>
      </c>
    </row>
    <row r="601" spans="1:27" ht="12.75" hidden="1" customHeight="1" outlineLevel="1" x14ac:dyDescent="0.2">
      <c r="A601" s="89" t="s">
        <v>2030</v>
      </c>
      <c r="B601" s="63" t="s">
        <v>90</v>
      </c>
      <c r="C601" s="43" t="s">
        <v>79</v>
      </c>
      <c r="D601" s="44">
        <f>$D$471</f>
        <v>3559.77</v>
      </c>
      <c r="E601" s="44">
        <f t="shared" ref="E601:AA601" si="349">$D$471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2">
      <c r="A602" s="89" t="s">
        <v>2031</v>
      </c>
      <c r="B602" s="63" t="s">
        <v>83</v>
      </c>
      <c r="C602" s="43" t="s">
        <v>79</v>
      </c>
      <c r="D602" s="44">
        <v>4.68</v>
      </c>
      <c r="E602" s="44">
        <v>4.68</v>
      </c>
      <c r="F602" s="44">
        <v>4.68</v>
      </c>
      <c r="G602" s="44">
        <v>4.68</v>
      </c>
      <c r="H602" s="44">
        <v>4.68</v>
      </c>
      <c r="I602" s="44">
        <v>4.68</v>
      </c>
      <c r="J602" s="44">
        <v>4.68</v>
      </c>
      <c r="K602" s="44">
        <v>4.68</v>
      </c>
      <c r="L602" s="44">
        <v>4.68</v>
      </c>
      <c r="M602" s="44">
        <v>4.68</v>
      </c>
      <c r="N602" s="44">
        <v>4.68</v>
      </c>
      <c r="O602" s="44">
        <v>4.68</v>
      </c>
      <c r="P602" s="44">
        <v>4.68</v>
      </c>
      <c r="Q602" s="44">
        <v>4.68</v>
      </c>
      <c r="R602" s="44">
        <v>4.68</v>
      </c>
      <c r="S602" s="44">
        <v>4.68</v>
      </c>
      <c r="T602" s="44">
        <v>4.68</v>
      </c>
      <c r="U602" s="44">
        <v>4.68</v>
      </c>
      <c r="V602" s="44">
        <v>4.68</v>
      </c>
      <c r="W602" s="44">
        <v>4.68</v>
      </c>
      <c r="X602" s="44">
        <v>4.68</v>
      </c>
      <c r="Y602" s="44">
        <v>4.68</v>
      </c>
      <c r="Z602" s="44">
        <v>4.68</v>
      </c>
      <c r="AA602" s="44">
        <v>4.68</v>
      </c>
    </row>
    <row r="603" spans="1:27" ht="12.75" hidden="1" customHeight="1" outlineLevel="1" x14ac:dyDescent="0.2">
      <c r="A603" s="89" t="s">
        <v>2032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collapsed="1" x14ac:dyDescent="0.2">
      <c r="A604" s="88" t="s">
        <v>2033</v>
      </c>
      <c r="B604" s="28" t="str">
        <f>"28"&amp;"."&amp;$B$776&amp;"."&amp;$B$777</f>
        <v>28.09.2023</v>
      </c>
      <c r="C604" s="80" t="s">
        <v>76</v>
      </c>
      <c r="D604" s="81">
        <f>ROUND(((D605+D606+D608+D607)/1000),5)</f>
        <v>4.86693</v>
      </c>
      <c r="E604" s="81">
        <f>ROUND(((E605+E606+E608+E607)/1000),5)</f>
        <v>4.7538099999999996</v>
      </c>
      <c r="F604" s="81">
        <f>ROUND(((F605+F606+F608+F607)/1000),5)</f>
        <v>4.73726</v>
      </c>
      <c r="G604" s="81">
        <f t="shared" ref="G604:AA604" si="351">ROUND(((G605+G606+G608+G607)/1000),5)</f>
        <v>4.7226100000000004</v>
      </c>
      <c r="H604" s="81">
        <f t="shared" si="351"/>
        <v>4.8220000000000001</v>
      </c>
      <c r="I604" s="81">
        <f t="shared" si="351"/>
        <v>5.0352899999999998</v>
      </c>
      <c r="J604" s="81">
        <f t="shared" si="351"/>
        <v>5.1210300000000002</v>
      </c>
      <c r="K604" s="81">
        <f t="shared" si="351"/>
        <v>5.2488000000000001</v>
      </c>
      <c r="L604" s="81">
        <f t="shared" si="351"/>
        <v>5.5014000000000003</v>
      </c>
      <c r="M604" s="81">
        <f t="shared" si="351"/>
        <v>5.6094299999999997</v>
      </c>
      <c r="N604" s="81">
        <f t="shared" si="351"/>
        <v>5.6176700000000004</v>
      </c>
      <c r="O604" s="81">
        <f t="shared" si="351"/>
        <v>5.5960999999999999</v>
      </c>
      <c r="P604" s="81">
        <f t="shared" si="351"/>
        <v>5.54894</v>
      </c>
      <c r="Q604" s="81">
        <f t="shared" si="351"/>
        <v>5.5651400000000004</v>
      </c>
      <c r="R604" s="81">
        <f t="shared" si="351"/>
        <v>5.6295599999999997</v>
      </c>
      <c r="S604" s="81">
        <f t="shared" si="351"/>
        <v>5.6269</v>
      </c>
      <c r="T604" s="81">
        <f t="shared" si="351"/>
        <v>5.6225899999999998</v>
      </c>
      <c r="U604" s="81">
        <f t="shared" si="351"/>
        <v>5.6042300000000003</v>
      </c>
      <c r="V604" s="81">
        <f t="shared" si="351"/>
        <v>5.7659099999999999</v>
      </c>
      <c r="W604" s="81">
        <f t="shared" si="351"/>
        <v>5.7871899999999998</v>
      </c>
      <c r="X604" s="81">
        <f t="shared" si="351"/>
        <v>5.6596599999999997</v>
      </c>
      <c r="Y604" s="81">
        <f t="shared" si="351"/>
        <v>5.4722400000000002</v>
      </c>
      <c r="Z604" s="81">
        <f t="shared" si="351"/>
        <v>5.1597600000000003</v>
      </c>
      <c r="AA604" s="81">
        <f t="shared" si="351"/>
        <v>5.0361700000000003</v>
      </c>
    </row>
    <row r="605" spans="1:27" ht="12.75" hidden="1" customHeight="1" outlineLevel="1" x14ac:dyDescent="0.2">
      <c r="A605" s="89" t="s">
        <v>2034</v>
      </c>
      <c r="B605" s="63" t="s">
        <v>230</v>
      </c>
      <c r="C605" s="43" t="s">
        <v>79</v>
      </c>
      <c r="D605" s="44">
        <v>1192.25</v>
      </c>
      <c r="E605" s="44">
        <v>1079.1300000000001</v>
      </c>
      <c r="F605" s="44">
        <v>1062.58</v>
      </c>
      <c r="G605" s="44">
        <v>1047.93</v>
      </c>
      <c r="H605" s="44">
        <v>1147.32</v>
      </c>
      <c r="I605" s="44">
        <v>1360.61</v>
      </c>
      <c r="J605" s="44">
        <v>1446.35</v>
      </c>
      <c r="K605" s="44">
        <v>1574.12</v>
      </c>
      <c r="L605" s="44">
        <v>1826.72</v>
      </c>
      <c r="M605" s="44">
        <v>1934.75</v>
      </c>
      <c r="N605" s="44">
        <v>1942.99</v>
      </c>
      <c r="O605" s="44">
        <v>1921.42</v>
      </c>
      <c r="P605" s="44">
        <v>1874.26</v>
      </c>
      <c r="Q605" s="44">
        <v>1890.46</v>
      </c>
      <c r="R605" s="44">
        <v>1954.88</v>
      </c>
      <c r="S605" s="44">
        <v>1952.22</v>
      </c>
      <c r="T605" s="44">
        <v>1947.91</v>
      </c>
      <c r="U605" s="44">
        <v>1929.55</v>
      </c>
      <c r="V605" s="44">
        <v>2091.23</v>
      </c>
      <c r="W605" s="44">
        <v>2112.5100000000002</v>
      </c>
      <c r="X605" s="44">
        <v>1984.98</v>
      </c>
      <c r="Y605" s="44">
        <v>1797.56</v>
      </c>
      <c r="Z605" s="44">
        <v>1485.08</v>
      </c>
      <c r="AA605" s="44">
        <v>1361.49</v>
      </c>
    </row>
    <row r="606" spans="1:27" ht="12.75" hidden="1" customHeight="1" outlineLevel="1" x14ac:dyDescent="0.2">
      <c r="A606" s="89" t="s">
        <v>2035</v>
      </c>
      <c r="B606" s="63" t="s">
        <v>90</v>
      </c>
      <c r="C606" s="43" t="s">
        <v>79</v>
      </c>
      <c r="D606" s="44">
        <f>$D$471</f>
        <v>3559.77</v>
      </c>
      <c r="E606" s="44">
        <f t="shared" ref="E606:AA606" si="352">$D$471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2">
      <c r="A607" s="89" t="s">
        <v>2036</v>
      </c>
      <c r="B607" s="63" t="s">
        <v>83</v>
      </c>
      <c r="C607" s="43" t="s">
        <v>79</v>
      </c>
      <c r="D607" s="44">
        <v>4.68</v>
      </c>
      <c r="E607" s="44">
        <v>4.68</v>
      </c>
      <c r="F607" s="44">
        <v>4.68</v>
      </c>
      <c r="G607" s="44">
        <v>4.68</v>
      </c>
      <c r="H607" s="44">
        <v>4.68</v>
      </c>
      <c r="I607" s="44">
        <v>4.68</v>
      </c>
      <c r="J607" s="44">
        <v>4.68</v>
      </c>
      <c r="K607" s="44">
        <v>4.68</v>
      </c>
      <c r="L607" s="44">
        <v>4.68</v>
      </c>
      <c r="M607" s="44">
        <v>4.68</v>
      </c>
      <c r="N607" s="44">
        <v>4.68</v>
      </c>
      <c r="O607" s="44">
        <v>4.68</v>
      </c>
      <c r="P607" s="44">
        <v>4.68</v>
      </c>
      <c r="Q607" s="44">
        <v>4.68</v>
      </c>
      <c r="R607" s="44">
        <v>4.68</v>
      </c>
      <c r="S607" s="44">
        <v>4.68</v>
      </c>
      <c r="T607" s="44">
        <v>4.68</v>
      </c>
      <c r="U607" s="44">
        <v>4.68</v>
      </c>
      <c r="V607" s="44">
        <v>4.68</v>
      </c>
      <c r="W607" s="44">
        <v>4.68</v>
      </c>
      <c r="X607" s="44">
        <v>4.68</v>
      </c>
      <c r="Y607" s="44">
        <v>4.68</v>
      </c>
      <c r="Z607" s="44">
        <v>4.68</v>
      </c>
      <c r="AA607" s="44">
        <v>4.68</v>
      </c>
    </row>
    <row r="608" spans="1:27" ht="12.75" hidden="1" customHeight="1" outlineLevel="1" x14ac:dyDescent="0.2">
      <c r="A608" s="89" t="s">
        <v>2037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collapsed="1" x14ac:dyDescent="0.2">
      <c r="A609" s="88" t="s">
        <v>2038</v>
      </c>
      <c r="B609" s="28" t="str">
        <f>"29"&amp;"."&amp;$B$776&amp;"."&amp;$B$777</f>
        <v>29.09.2023</v>
      </c>
      <c r="C609" s="80" t="s">
        <v>76</v>
      </c>
      <c r="D609" s="81">
        <f>ROUND(((D610+D611+D613+D612)/1000),5)</f>
        <v>4.8490000000000002</v>
      </c>
      <c r="E609" s="81">
        <f>ROUND(((E610+E611+E613+E612)/1000),5)</f>
        <v>4.6627299999999998</v>
      </c>
      <c r="F609" s="81">
        <f>ROUND(((F610+F611+F613+F612)/1000),5)</f>
        <v>4.6108099999999999</v>
      </c>
      <c r="G609" s="81">
        <f t="shared" ref="G609:AA609" si="354">ROUND(((G610+G611+G613+G612)/1000),5)</f>
        <v>4.6270300000000004</v>
      </c>
      <c r="H609" s="81">
        <f t="shared" si="354"/>
        <v>4.74024</v>
      </c>
      <c r="I609" s="81">
        <f t="shared" si="354"/>
        <v>4.9676</v>
      </c>
      <c r="J609" s="81">
        <f t="shared" si="354"/>
        <v>5.0689900000000003</v>
      </c>
      <c r="K609" s="81">
        <f t="shared" si="354"/>
        <v>5.2538299999999998</v>
      </c>
      <c r="L609" s="81">
        <f t="shared" si="354"/>
        <v>5.4829400000000001</v>
      </c>
      <c r="M609" s="81">
        <f t="shared" si="354"/>
        <v>5.6147</v>
      </c>
      <c r="N609" s="81">
        <f t="shared" si="354"/>
        <v>5.6194800000000003</v>
      </c>
      <c r="O609" s="81">
        <f t="shared" si="354"/>
        <v>5.5754200000000003</v>
      </c>
      <c r="P609" s="81">
        <f t="shared" si="354"/>
        <v>5.5505699999999996</v>
      </c>
      <c r="Q609" s="81">
        <f t="shared" si="354"/>
        <v>5.6080199999999998</v>
      </c>
      <c r="R609" s="81">
        <f t="shared" si="354"/>
        <v>5.6310500000000001</v>
      </c>
      <c r="S609" s="81">
        <f t="shared" si="354"/>
        <v>5.6247600000000002</v>
      </c>
      <c r="T609" s="81">
        <f t="shared" si="354"/>
        <v>5.6151799999999996</v>
      </c>
      <c r="U609" s="81">
        <f t="shared" si="354"/>
        <v>5.6093000000000002</v>
      </c>
      <c r="V609" s="81">
        <f t="shared" si="354"/>
        <v>5.7002699999999997</v>
      </c>
      <c r="W609" s="81">
        <f t="shared" si="354"/>
        <v>5.7525599999999999</v>
      </c>
      <c r="X609" s="81">
        <f t="shared" si="354"/>
        <v>5.6634799999999998</v>
      </c>
      <c r="Y609" s="81">
        <f t="shared" si="354"/>
        <v>5.51973</v>
      </c>
      <c r="Z609" s="81">
        <f t="shared" si="354"/>
        <v>5.2175399999999996</v>
      </c>
      <c r="AA609" s="81">
        <f t="shared" si="354"/>
        <v>5.1020399999999997</v>
      </c>
    </row>
    <row r="610" spans="1:27" ht="12.75" hidden="1" customHeight="1" outlineLevel="1" x14ac:dyDescent="0.2">
      <c r="A610" s="89" t="s">
        <v>2039</v>
      </c>
      <c r="B610" s="63" t="s">
        <v>230</v>
      </c>
      <c r="C610" s="43" t="s">
        <v>79</v>
      </c>
      <c r="D610" s="44">
        <v>1174.32</v>
      </c>
      <c r="E610" s="44">
        <v>988.05</v>
      </c>
      <c r="F610" s="44">
        <v>936.13</v>
      </c>
      <c r="G610" s="44">
        <v>952.35</v>
      </c>
      <c r="H610" s="44">
        <v>1065.56</v>
      </c>
      <c r="I610" s="44">
        <v>1292.92</v>
      </c>
      <c r="J610" s="44">
        <v>1394.31</v>
      </c>
      <c r="K610" s="44">
        <v>1579.15</v>
      </c>
      <c r="L610" s="44">
        <v>1808.26</v>
      </c>
      <c r="M610" s="44">
        <v>1940.02</v>
      </c>
      <c r="N610" s="44">
        <v>1944.8</v>
      </c>
      <c r="O610" s="44">
        <v>1900.74</v>
      </c>
      <c r="P610" s="44">
        <v>1875.89</v>
      </c>
      <c r="Q610" s="44">
        <v>1933.34</v>
      </c>
      <c r="R610" s="44">
        <v>1956.37</v>
      </c>
      <c r="S610" s="44">
        <v>1950.08</v>
      </c>
      <c r="T610" s="44">
        <v>1940.5</v>
      </c>
      <c r="U610" s="44">
        <v>1934.62</v>
      </c>
      <c r="V610" s="44">
        <v>2025.59</v>
      </c>
      <c r="W610" s="44">
        <v>2077.88</v>
      </c>
      <c r="X610" s="44">
        <v>1988.8</v>
      </c>
      <c r="Y610" s="44">
        <v>1845.05</v>
      </c>
      <c r="Z610" s="44">
        <v>1542.86</v>
      </c>
      <c r="AA610" s="44">
        <v>1427.36</v>
      </c>
    </row>
    <row r="611" spans="1:27" ht="12.75" hidden="1" customHeight="1" outlineLevel="1" x14ac:dyDescent="0.2">
      <c r="A611" s="89" t="s">
        <v>2040</v>
      </c>
      <c r="B611" s="63" t="s">
        <v>90</v>
      </c>
      <c r="C611" s="43" t="s">
        <v>79</v>
      </c>
      <c r="D611" s="44">
        <f>$D$471</f>
        <v>3559.77</v>
      </c>
      <c r="E611" s="44">
        <f t="shared" ref="E611:AA611" si="355">$D$471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2">
      <c r="A612" s="89" t="s">
        <v>2041</v>
      </c>
      <c r="B612" s="63" t="s">
        <v>83</v>
      </c>
      <c r="C612" s="43" t="s">
        <v>79</v>
      </c>
      <c r="D612" s="44">
        <v>4.68</v>
      </c>
      <c r="E612" s="44">
        <v>4.68</v>
      </c>
      <c r="F612" s="44">
        <v>4.68</v>
      </c>
      <c r="G612" s="44">
        <v>4.68</v>
      </c>
      <c r="H612" s="44">
        <v>4.68</v>
      </c>
      <c r="I612" s="44">
        <v>4.68</v>
      </c>
      <c r="J612" s="44">
        <v>4.68</v>
      </c>
      <c r="K612" s="44">
        <v>4.68</v>
      </c>
      <c r="L612" s="44">
        <v>4.68</v>
      </c>
      <c r="M612" s="44">
        <v>4.68</v>
      </c>
      <c r="N612" s="44">
        <v>4.68</v>
      </c>
      <c r="O612" s="44">
        <v>4.68</v>
      </c>
      <c r="P612" s="44">
        <v>4.68</v>
      </c>
      <c r="Q612" s="44">
        <v>4.68</v>
      </c>
      <c r="R612" s="44">
        <v>4.68</v>
      </c>
      <c r="S612" s="44">
        <v>4.68</v>
      </c>
      <c r="T612" s="44">
        <v>4.68</v>
      </c>
      <c r="U612" s="44">
        <v>4.68</v>
      </c>
      <c r="V612" s="44">
        <v>4.68</v>
      </c>
      <c r="W612" s="44">
        <v>4.68</v>
      </c>
      <c r="X612" s="44">
        <v>4.68</v>
      </c>
      <c r="Y612" s="44">
        <v>4.68</v>
      </c>
      <c r="Z612" s="44">
        <v>4.68</v>
      </c>
      <c r="AA612" s="44">
        <v>4.68</v>
      </c>
    </row>
    <row r="613" spans="1:27" ht="12.75" hidden="1" customHeight="1" outlineLevel="1" x14ac:dyDescent="0.2">
      <c r="A613" s="89" t="s">
        <v>2042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collapsed="1" x14ac:dyDescent="0.2">
      <c r="A614" s="88" t="s">
        <v>2043</v>
      </c>
      <c r="B614" s="28" t="str">
        <f>"30"&amp;"."&amp;$B$776&amp;"."&amp;$B$777</f>
        <v>30.09.2023</v>
      </c>
      <c r="C614" s="80" t="s">
        <v>76</v>
      </c>
      <c r="D614" s="81">
        <f>ROUND(((D615+D616+D618+D617)/1000),5)</f>
        <v>5.0004900000000001</v>
      </c>
      <c r="E614" s="81">
        <f>ROUND(((E615+E616+E618+E617)/1000),5)</f>
        <v>4.9199700000000002</v>
      </c>
      <c r="F614" s="81">
        <f>ROUND(((F615+F616+F618+F617)/1000),5)</f>
        <v>4.8495499999999998</v>
      </c>
      <c r="G614" s="81">
        <f t="shared" ref="G614:AA614" si="357">ROUND(((G615+G616+G618+G617)/1000),5)</f>
        <v>4.8158300000000001</v>
      </c>
      <c r="H614" s="81">
        <f t="shared" si="357"/>
        <v>4.8635200000000003</v>
      </c>
      <c r="I614" s="81">
        <f t="shared" si="357"/>
        <v>4.9570299999999996</v>
      </c>
      <c r="J614" s="81">
        <f t="shared" si="357"/>
        <v>4.9855499999999999</v>
      </c>
      <c r="K614" s="81">
        <f t="shared" si="357"/>
        <v>5.1531500000000001</v>
      </c>
      <c r="L614" s="81">
        <f t="shared" si="357"/>
        <v>5.44102</v>
      </c>
      <c r="M614" s="81">
        <f t="shared" si="357"/>
        <v>5.6478999999999999</v>
      </c>
      <c r="N614" s="81">
        <f t="shared" si="357"/>
        <v>5.6802900000000003</v>
      </c>
      <c r="O614" s="81">
        <f t="shared" si="357"/>
        <v>5.6847000000000003</v>
      </c>
      <c r="P614" s="81">
        <f t="shared" si="357"/>
        <v>5.6601999999999997</v>
      </c>
      <c r="Q614" s="81">
        <f t="shared" si="357"/>
        <v>5.6577299999999999</v>
      </c>
      <c r="R614" s="81">
        <f t="shared" si="357"/>
        <v>5.6595500000000003</v>
      </c>
      <c r="S614" s="81">
        <f t="shared" si="357"/>
        <v>5.65632</v>
      </c>
      <c r="T614" s="81">
        <f t="shared" si="357"/>
        <v>5.6423699999999997</v>
      </c>
      <c r="U614" s="81">
        <f t="shared" si="357"/>
        <v>5.5757300000000001</v>
      </c>
      <c r="V614" s="81">
        <f t="shared" si="357"/>
        <v>5.6751399999999999</v>
      </c>
      <c r="W614" s="81">
        <f t="shared" si="357"/>
        <v>5.7247500000000002</v>
      </c>
      <c r="X614" s="81">
        <f t="shared" si="357"/>
        <v>5.6678699999999997</v>
      </c>
      <c r="Y614" s="81">
        <f t="shared" si="357"/>
        <v>5.4096200000000003</v>
      </c>
      <c r="Z614" s="81">
        <f t="shared" si="357"/>
        <v>5.2669699999999997</v>
      </c>
      <c r="AA614" s="81">
        <f t="shared" si="357"/>
        <v>5.0582700000000003</v>
      </c>
    </row>
    <row r="615" spans="1:27" ht="12.75" hidden="1" customHeight="1" outlineLevel="1" x14ac:dyDescent="0.2">
      <c r="A615" s="89" t="s">
        <v>2044</v>
      </c>
      <c r="B615" s="63" t="s">
        <v>230</v>
      </c>
      <c r="C615" s="43" t="s">
        <v>79</v>
      </c>
      <c r="D615" s="44">
        <v>1325.81</v>
      </c>
      <c r="E615" s="44">
        <v>1245.29</v>
      </c>
      <c r="F615" s="44">
        <v>1174.8699999999999</v>
      </c>
      <c r="G615" s="44">
        <v>1141.1500000000001</v>
      </c>
      <c r="H615" s="44">
        <v>1188.8399999999999</v>
      </c>
      <c r="I615" s="44">
        <v>1282.3499999999999</v>
      </c>
      <c r="J615" s="44">
        <v>1310.87</v>
      </c>
      <c r="K615" s="44">
        <v>1478.47</v>
      </c>
      <c r="L615" s="44">
        <v>1766.34</v>
      </c>
      <c r="M615" s="44">
        <v>1973.22</v>
      </c>
      <c r="N615" s="44">
        <v>2005.61</v>
      </c>
      <c r="O615" s="44">
        <v>2010.02</v>
      </c>
      <c r="P615" s="44">
        <v>1985.52</v>
      </c>
      <c r="Q615" s="44">
        <v>1983.05</v>
      </c>
      <c r="R615" s="44">
        <v>1984.87</v>
      </c>
      <c r="S615" s="44">
        <v>1981.64</v>
      </c>
      <c r="T615" s="44">
        <v>1967.69</v>
      </c>
      <c r="U615" s="44">
        <v>1901.05</v>
      </c>
      <c r="V615" s="44">
        <v>2000.46</v>
      </c>
      <c r="W615" s="44">
        <v>2050.0700000000002</v>
      </c>
      <c r="X615" s="44">
        <v>1993.19</v>
      </c>
      <c r="Y615" s="44">
        <v>1734.94</v>
      </c>
      <c r="Z615" s="44">
        <v>1592.29</v>
      </c>
      <c r="AA615" s="44">
        <v>1383.59</v>
      </c>
    </row>
    <row r="616" spans="1:27" ht="12.75" hidden="1" customHeight="1" outlineLevel="1" x14ac:dyDescent="0.2">
      <c r="A616" s="89" t="s">
        <v>2045</v>
      </c>
      <c r="B616" s="63" t="s">
        <v>90</v>
      </c>
      <c r="C616" s="43" t="s">
        <v>79</v>
      </c>
      <c r="D616" s="44">
        <f>$D$471</f>
        <v>3559.77</v>
      </c>
      <c r="E616" s="44">
        <f t="shared" ref="E616:AA616" si="358">$D$471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2">
      <c r="A617" s="89" t="s">
        <v>2046</v>
      </c>
      <c r="B617" s="63" t="s">
        <v>83</v>
      </c>
      <c r="C617" s="43" t="s">
        <v>79</v>
      </c>
      <c r="D617" s="44">
        <v>4.68</v>
      </c>
      <c r="E617" s="44">
        <v>4.68</v>
      </c>
      <c r="F617" s="44">
        <v>4.68</v>
      </c>
      <c r="G617" s="44">
        <v>4.68</v>
      </c>
      <c r="H617" s="44">
        <v>4.68</v>
      </c>
      <c r="I617" s="44">
        <v>4.68</v>
      </c>
      <c r="J617" s="44">
        <v>4.68</v>
      </c>
      <c r="K617" s="44">
        <v>4.68</v>
      </c>
      <c r="L617" s="44">
        <v>4.68</v>
      </c>
      <c r="M617" s="44">
        <v>4.68</v>
      </c>
      <c r="N617" s="44">
        <v>4.68</v>
      </c>
      <c r="O617" s="44">
        <v>4.68</v>
      </c>
      <c r="P617" s="44">
        <v>4.68</v>
      </c>
      <c r="Q617" s="44">
        <v>4.68</v>
      </c>
      <c r="R617" s="44">
        <v>4.68</v>
      </c>
      <c r="S617" s="44">
        <v>4.68</v>
      </c>
      <c r="T617" s="44">
        <v>4.68</v>
      </c>
      <c r="U617" s="44">
        <v>4.68</v>
      </c>
      <c r="V617" s="44">
        <v>4.68</v>
      </c>
      <c r="W617" s="44">
        <v>4.68</v>
      </c>
      <c r="X617" s="44">
        <v>4.68</v>
      </c>
      <c r="Y617" s="44">
        <v>4.68</v>
      </c>
      <c r="Z617" s="44">
        <v>4.68</v>
      </c>
      <c r="AA617" s="44">
        <v>4.68</v>
      </c>
    </row>
    <row r="618" spans="1:27" ht="12.75" hidden="1" customHeight="1" outlineLevel="1" x14ac:dyDescent="0.2">
      <c r="A618" s="89" t="s">
        <v>2047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collapsed="1" x14ac:dyDescent="0.2">
      <c r="B619" s="91" t="s">
        <v>379</v>
      </c>
    </row>
    <row r="620" spans="1:27" x14ac:dyDescent="0.2">
      <c r="B620" s="91" t="s">
        <v>379</v>
      </c>
    </row>
    <row r="621" spans="1:27" x14ac:dyDescent="0.2">
      <c r="A621" s="179" t="s">
        <v>2048</v>
      </c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1"/>
    </row>
    <row r="622" spans="1:27" ht="25.5" x14ac:dyDescent="0.2">
      <c r="A622" s="26" t="s">
        <v>64</v>
      </c>
      <c r="B622" s="27" t="s">
        <v>202</v>
      </c>
      <c r="C622" s="26" t="s">
        <v>203</v>
      </c>
      <c r="D622" s="27" t="s">
        <v>204</v>
      </c>
      <c r="E622" s="27" t="s">
        <v>205</v>
      </c>
      <c r="F622" s="27" t="s">
        <v>206</v>
      </c>
      <c r="G622" s="27" t="s">
        <v>207</v>
      </c>
      <c r="H622" s="27" t="s">
        <v>208</v>
      </c>
      <c r="I622" s="27" t="s">
        <v>209</v>
      </c>
      <c r="J622" s="27" t="s">
        <v>210</v>
      </c>
      <c r="K622" s="27" t="s">
        <v>211</v>
      </c>
      <c r="L622" s="27" t="s">
        <v>212</v>
      </c>
      <c r="M622" s="27" t="s">
        <v>213</v>
      </c>
      <c r="N622" s="27" t="s">
        <v>214</v>
      </c>
      <c r="O622" s="27" t="s">
        <v>215</v>
      </c>
      <c r="P622" s="27" t="s">
        <v>216</v>
      </c>
      <c r="Q622" s="27" t="s">
        <v>217</v>
      </c>
      <c r="R622" s="27" t="s">
        <v>218</v>
      </c>
      <c r="S622" s="27" t="s">
        <v>219</v>
      </c>
      <c r="T622" s="27" t="s">
        <v>220</v>
      </c>
      <c r="U622" s="27" t="s">
        <v>221</v>
      </c>
      <c r="V622" s="27" t="s">
        <v>222</v>
      </c>
      <c r="W622" s="27" t="s">
        <v>223</v>
      </c>
      <c r="X622" s="27" t="s">
        <v>224</v>
      </c>
      <c r="Y622" s="27" t="s">
        <v>225</v>
      </c>
      <c r="Z622" s="27" t="s">
        <v>226</v>
      </c>
      <c r="AA622" s="27" t="s">
        <v>227</v>
      </c>
    </row>
    <row r="623" spans="1:27" x14ac:dyDescent="0.2">
      <c r="A623" s="88" t="s">
        <v>2049</v>
      </c>
      <c r="B623" s="28" t="str">
        <f>"01"&amp;"."&amp;$B$776&amp;"."&amp;$B$777</f>
        <v>01.09.2023</v>
      </c>
      <c r="C623" s="80" t="s">
        <v>76</v>
      </c>
      <c r="D623" s="81">
        <f>ROUND((D624)/1000,5)</f>
        <v>0</v>
      </c>
      <c r="E623" s="81">
        <f t="shared" ref="E623:AA623" si="360">ROUND((E624)/1000,5)</f>
        <v>0</v>
      </c>
      <c r="F623" s="81">
        <f t="shared" si="360"/>
        <v>0</v>
      </c>
      <c r="G623" s="81">
        <f t="shared" si="360"/>
        <v>0</v>
      </c>
      <c r="H623" s="81">
        <f t="shared" si="360"/>
        <v>5.9659999999999998E-2</v>
      </c>
      <c r="I623" s="81">
        <f t="shared" si="360"/>
        <v>8.4999999999999995E-4</v>
      </c>
      <c r="J623" s="81">
        <f t="shared" si="360"/>
        <v>0.10777</v>
      </c>
      <c r="K623" s="81">
        <f t="shared" si="360"/>
        <v>0.20444999999999999</v>
      </c>
      <c r="L623" s="81">
        <f t="shared" si="360"/>
        <v>0.20619999999999999</v>
      </c>
      <c r="M623" s="81">
        <f t="shared" si="360"/>
        <v>0.33798</v>
      </c>
      <c r="N623" s="81">
        <f t="shared" si="360"/>
        <v>0.33417000000000002</v>
      </c>
      <c r="O623" s="81">
        <f t="shared" si="360"/>
        <v>0.31761</v>
      </c>
      <c r="P623" s="81">
        <f t="shared" si="360"/>
        <v>0.33313999999999999</v>
      </c>
      <c r="Q623" s="81">
        <f t="shared" si="360"/>
        <v>0.90244999999999997</v>
      </c>
      <c r="R623" s="81">
        <f t="shared" si="360"/>
        <v>1.3659399999999999</v>
      </c>
      <c r="S623" s="81">
        <f t="shared" si="360"/>
        <v>1.4050800000000001</v>
      </c>
      <c r="T623" s="81">
        <f t="shared" si="360"/>
        <v>0.52049999999999996</v>
      </c>
      <c r="U623" s="81">
        <f t="shared" si="360"/>
        <v>0.10075000000000001</v>
      </c>
      <c r="V623" s="81">
        <f t="shared" si="360"/>
        <v>8.8050000000000003E-2</v>
      </c>
      <c r="W623" s="81">
        <f t="shared" si="360"/>
        <v>5.398E-2</v>
      </c>
      <c r="X623" s="81">
        <f t="shared" si="360"/>
        <v>0</v>
      </c>
      <c r="Y623" s="81">
        <f t="shared" si="360"/>
        <v>1.74E-3</v>
      </c>
      <c r="Z623" s="81">
        <f t="shared" si="360"/>
        <v>0</v>
      </c>
      <c r="AA623" s="81">
        <f t="shared" si="360"/>
        <v>0</v>
      </c>
    </row>
    <row r="624" spans="1:27" ht="12.75" hidden="1" customHeight="1" outlineLevel="1" x14ac:dyDescent="0.2">
      <c r="A624" s="89" t="s">
        <v>2050</v>
      </c>
      <c r="B624" s="63" t="s">
        <v>230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59.66</v>
      </c>
      <c r="I624" s="44">
        <v>0.85</v>
      </c>
      <c r="J624" s="44">
        <v>107.77</v>
      </c>
      <c r="K624" s="44">
        <v>204.45</v>
      </c>
      <c r="L624" s="44">
        <v>206.2</v>
      </c>
      <c r="M624" s="44">
        <v>337.98</v>
      </c>
      <c r="N624" s="44">
        <v>334.17</v>
      </c>
      <c r="O624" s="44">
        <v>317.61</v>
      </c>
      <c r="P624" s="44">
        <v>333.14</v>
      </c>
      <c r="Q624" s="44">
        <v>902.45</v>
      </c>
      <c r="R624" s="44">
        <v>1365.94</v>
      </c>
      <c r="S624" s="44">
        <v>1405.08</v>
      </c>
      <c r="T624" s="44">
        <v>520.5</v>
      </c>
      <c r="U624" s="44">
        <v>100.75</v>
      </c>
      <c r="V624" s="44">
        <v>88.05</v>
      </c>
      <c r="W624" s="44">
        <v>53.98</v>
      </c>
      <c r="X624" s="44">
        <v>0</v>
      </c>
      <c r="Y624" s="44">
        <v>1.74</v>
      </c>
      <c r="Z624" s="44">
        <v>0</v>
      </c>
      <c r="AA624" s="44">
        <v>0</v>
      </c>
    </row>
    <row r="625" spans="1:27" collapsed="1" x14ac:dyDescent="0.2">
      <c r="A625" s="88" t="s">
        <v>2051</v>
      </c>
      <c r="B625" s="28" t="str">
        <f>"02"&amp;"."&amp;$B$776&amp;"."&amp;$B$777</f>
        <v>02.09.2023</v>
      </c>
      <c r="C625" s="80" t="s">
        <v>76</v>
      </c>
      <c r="D625" s="81">
        <f>ROUND((D626)/1000,5)</f>
        <v>0</v>
      </c>
      <c r="E625" s="81">
        <f t="shared" ref="E625:AA625" si="361">ROUND((E626)/1000,5)</f>
        <v>0</v>
      </c>
      <c r="F625" s="81">
        <f t="shared" si="361"/>
        <v>0</v>
      </c>
      <c r="G625" s="81">
        <f t="shared" si="361"/>
        <v>0</v>
      </c>
      <c r="H625" s="81">
        <f t="shared" si="361"/>
        <v>0</v>
      </c>
      <c r="I625" s="81">
        <f t="shared" si="361"/>
        <v>0</v>
      </c>
      <c r="J625" s="81">
        <f t="shared" si="361"/>
        <v>2.9690000000000001E-2</v>
      </c>
      <c r="K625" s="81">
        <f t="shared" si="361"/>
        <v>6.0000000000000002E-5</v>
      </c>
      <c r="L625" s="81">
        <f t="shared" si="361"/>
        <v>3.0939999999999999E-2</v>
      </c>
      <c r="M625" s="81">
        <f t="shared" si="361"/>
        <v>0</v>
      </c>
      <c r="N625" s="81">
        <f t="shared" si="361"/>
        <v>0</v>
      </c>
      <c r="O625" s="81">
        <f t="shared" si="361"/>
        <v>0</v>
      </c>
      <c r="P625" s="81">
        <f t="shared" si="361"/>
        <v>0</v>
      </c>
      <c r="Q625" s="81">
        <f t="shared" si="361"/>
        <v>0</v>
      </c>
      <c r="R625" s="81">
        <f t="shared" si="361"/>
        <v>0</v>
      </c>
      <c r="S625" s="81">
        <f t="shared" si="361"/>
        <v>0</v>
      </c>
      <c r="T625" s="81">
        <f t="shared" si="361"/>
        <v>0</v>
      </c>
      <c r="U625" s="81">
        <f t="shared" si="361"/>
        <v>0</v>
      </c>
      <c r="V625" s="81">
        <f t="shared" si="361"/>
        <v>0</v>
      </c>
      <c r="W625" s="81">
        <f t="shared" si="361"/>
        <v>3.9789999999999999E-2</v>
      </c>
      <c r="X625" s="81">
        <f t="shared" si="361"/>
        <v>6.9999999999999994E-5</v>
      </c>
      <c r="Y625" s="81">
        <f t="shared" si="361"/>
        <v>0</v>
      </c>
      <c r="Z625" s="81">
        <f t="shared" si="361"/>
        <v>0</v>
      </c>
      <c r="AA625" s="81">
        <f t="shared" si="361"/>
        <v>0</v>
      </c>
    </row>
    <row r="626" spans="1:27" ht="12.75" hidden="1" customHeight="1" outlineLevel="1" x14ac:dyDescent="0.2">
      <c r="A626" s="89" t="s">
        <v>2052</v>
      </c>
      <c r="B626" s="63" t="s">
        <v>230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29.69</v>
      </c>
      <c r="K626" s="44">
        <v>0.06</v>
      </c>
      <c r="L626" s="44">
        <v>30.94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39.79</v>
      </c>
      <c r="X626" s="44">
        <v>7.0000000000000007E-2</v>
      </c>
      <c r="Y626" s="44">
        <v>0</v>
      </c>
      <c r="Z626" s="44">
        <v>0</v>
      </c>
      <c r="AA626" s="44">
        <v>0</v>
      </c>
    </row>
    <row r="627" spans="1:27" collapsed="1" x14ac:dyDescent="0.2">
      <c r="A627" s="88" t="s">
        <v>2053</v>
      </c>
      <c r="B627" s="28" t="str">
        <f>"03"&amp;"."&amp;$B$776&amp;"."&amp;$B$777</f>
        <v>03.09.2023</v>
      </c>
      <c r="C627" s="80" t="s">
        <v>76</v>
      </c>
      <c r="D627" s="81">
        <f>ROUND((D628)/1000,5)</f>
        <v>0</v>
      </c>
      <c r="E627" s="81">
        <f t="shared" ref="E627:AA627" si="362">ROUND((E628)/1000,5)</f>
        <v>1.1E-4</v>
      </c>
      <c r="F627" s="81">
        <f t="shared" si="362"/>
        <v>1.7099999999999999E-3</v>
      </c>
      <c r="G627" s="81">
        <f t="shared" si="362"/>
        <v>1.08E-3</v>
      </c>
      <c r="H627" s="81">
        <f t="shared" si="362"/>
        <v>5.7499999999999999E-3</v>
      </c>
      <c r="I627" s="81">
        <f t="shared" si="362"/>
        <v>3.8589999999999999E-2</v>
      </c>
      <c r="J627" s="81">
        <f t="shared" si="362"/>
        <v>9.3469999999999998E-2</v>
      </c>
      <c r="K627" s="81">
        <f t="shared" si="362"/>
        <v>6.4519999999999994E-2</v>
      </c>
      <c r="L627" s="81">
        <f t="shared" si="362"/>
        <v>0.15173</v>
      </c>
      <c r="M627" s="81">
        <f t="shared" si="362"/>
        <v>8.5879999999999998E-2</v>
      </c>
      <c r="N627" s="81">
        <f t="shared" si="362"/>
        <v>5.7090000000000002E-2</v>
      </c>
      <c r="O627" s="81">
        <f t="shared" si="362"/>
        <v>6.2179999999999999E-2</v>
      </c>
      <c r="P627" s="81">
        <f t="shared" si="362"/>
        <v>0.15773000000000001</v>
      </c>
      <c r="Q627" s="81">
        <f t="shared" si="362"/>
        <v>0.16428000000000001</v>
      </c>
      <c r="R627" s="81">
        <f t="shared" si="362"/>
        <v>0.19813</v>
      </c>
      <c r="S627" s="81">
        <f t="shared" si="362"/>
        <v>0.25385000000000002</v>
      </c>
      <c r="T627" s="81">
        <f t="shared" si="362"/>
        <v>0.31581999999999999</v>
      </c>
      <c r="U627" s="81">
        <f t="shared" si="362"/>
        <v>0.28372000000000003</v>
      </c>
      <c r="V627" s="81">
        <f t="shared" si="362"/>
        <v>0.29494999999999999</v>
      </c>
      <c r="W627" s="81">
        <f t="shared" si="362"/>
        <v>0.13231000000000001</v>
      </c>
      <c r="X627" s="81">
        <f t="shared" si="362"/>
        <v>0.13514999999999999</v>
      </c>
      <c r="Y627" s="81">
        <f t="shared" si="362"/>
        <v>7.7099999999999998E-3</v>
      </c>
      <c r="Z627" s="81">
        <f t="shared" si="362"/>
        <v>0</v>
      </c>
      <c r="AA627" s="81">
        <f t="shared" si="362"/>
        <v>0</v>
      </c>
    </row>
    <row r="628" spans="1:27" ht="12.75" hidden="1" customHeight="1" outlineLevel="1" x14ac:dyDescent="0.2">
      <c r="A628" s="89" t="s">
        <v>2054</v>
      </c>
      <c r="B628" s="63" t="s">
        <v>230</v>
      </c>
      <c r="C628" s="43" t="s">
        <v>79</v>
      </c>
      <c r="D628" s="44">
        <v>0</v>
      </c>
      <c r="E628" s="44">
        <v>0.11</v>
      </c>
      <c r="F628" s="44">
        <v>1.71</v>
      </c>
      <c r="G628" s="44">
        <v>1.08</v>
      </c>
      <c r="H628" s="44">
        <v>5.75</v>
      </c>
      <c r="I628" s="44">
        <v>38.590000000000003</v>
      </c>
      <c r="J628" s="44">
        <v>93.47</v>
      </c>
      <c r="K628" s="44">
        <v>64.52</v>
      </c>
      <c r="L628" s="44">
        <v>151.72999999999999</v>
      </c>
      <c r="M628" s="44">
        <v>85.88</v>
      </c>
      <c r="N628" s="44">
        <v>57.09</v>
      </c>
      <c r="O628" s="44">
        <v>62.18</v>
      </c>
      <c r="P628" s="44">
        <v>157.72999999999999</v>
      </c>
      <c r="Q628" s="44">
        <v>164.28</v>
      </c>
      <c r="R628" s="44">
        <v>198.13</v>
      </c>
      <c r="S628" s="44">
        <v>253.85</v>
      </c>
      <c r="T628" s="44">
        <v>315.82</v>
      </c>
      <c r="U628" s="44">
        <v>283.72000000000003</v>
      </c>
      <c r="V628" s="44">
        <v>294.95</v>
      </c>
      <c r="W628" s="44">
        <v>132.31</v>
      </c>
      <c r="X628" s="44">
        <v>135.15</v>
      </c>
      <c r="Y628" s="44">
        <v>7.71</v>
      </c>
      <c r="Z628" s="44">
        <v>0</v>
      </c>
      <c r="AA628" s="44">
        <v>0</v>
      </c>
    </row>
    <row r="629" spans="1:27" collapsed="1" x14ac:dyDescent="0.2">
      <c r="A629" s="88" t="s">
        <v>2055</v>
      </c>
      <c r="B629" s="28" t="str">
        <f>"04"&amp;"."&amp;$B$776&amp;"."&amp;$B$777</f>
        <v>04.09.2023</v>
      </c>
      <c r="C629" s="80" t="s">
        <v>76</v>
      </c>
      <c r="D629" s="81">
        <f>ROUND((D630)/1000,5)</f>
        <v>0</v>
      </c>
      <c r="E629" s="81">
        <f t="shared" ref="E629:AA629" si="363">ROUND((E630)/1000,5)</f>
        <v>0</v>
      </c>
      <c r="F629" s="81">
        <f t="shared" si="363"/>
        <v>0</v>
      </c>
      <c r="G629" s="81">
        <f t="shared" si="363"/>
        <v>0</v>
      </c>
      <c r="H629" s="81">
        <f t="shared" si="363"/>
        <v>0</v>
      </c>
      <c r="I629" s="81">
        <f t="shared" si="363"/>
        <v>8.8660000000000003E-2</v>
      </c>
      <c r="J629" s="81">
        <f t="shared" si="363"/>
        <v>0.10546999999999999</v>
      </c>
      <c r="K629" s="81">
        <f t="shared" si="363"/>
        <v>0.11616</v>
      </c>
      <c r="L629" s="81">
        <f t="shared" si="363"/>
        <v>0.13752</v>
      </c>
      <c r="M629" s="81">
        <f t="shared" si="363"/>
        <v>0.10148</v>
      </c>
      <c r="N629" s="81">
        <f t="shared" si="363"/>
        <v>6.6699999999999995E-2</v>
      </c>
      <c r="O629" s="81">
        <f t="shared" si="363"/>
        <v>2.1250000000000002E-2</v>
      </c>
      <c r="P629" s="81">
        <f t="shared" si="363"/>
        <v>2.3380000000000001E-2</v>
      </c>
      <c r="Q629" s="81">
        <f t="shared" si="363"/>
        <v>6.6409999999999997E-2</v>
      </c>
      <c r="R629" s="81">
        <f t="shared" si="363"/>
        <v>0</v>
      </c>
      <c r="S629" s="81">
        <f t="shared" si="363"/>
        <v>0</v>
      </c>
      <c r="T629" s="81">
        <f t="shared" si="363"/>
        <v>0</v>
      </c>
      <c r="U629" s="81">
        <f t="shared" si="363"/>
        <v>0</v>
      </c>
      <c r="V629" s="81">
        <f t="shared" si="363"/>
        <v>4.6080000000000003E-2</v>
      </c>
      <c r="W629" s="81">
        <f t="shared" si="363"/>
        <v>7.9100000000000004E-3</v>
      </c>
      <c r="X629" s="81">
        <f t="shared" si="363"/>
        <v>0</v>
      </c>
      <c r="Y629" s="81">
        <f t="shared" si="363"/>
        <v>0</v>
      </c>
      <c r="Z629" s="81">
        <f t="shared" si="363"/>
        <v>0</v>
      </c>
      <c r="AA629" s="81">
        <f t="shared" si="363"/>
        <v>0</v>
      </c>
    </row>
    <row r="630" spans="1:27" ht="12.75" hidden="1" customHeight="1" outlineLevel="1" x14ac:dyDescent="0.2">
      <c r="A630" s="89" t="s">
        <v>2056</v>
      </c>
      <c r="B630" s="63" t="s">
        <v>230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0</v>
      </c>
      <c r="I630" s="44">
        <v>88.66</v>
      </c>
      <c r="J630" s="44">
        <v>105.47</v>
      </c>
      <c r="K630" s="44">
        <v>116.16</v>
      </c>
      <c r="L630" s="44">
        <v>137.52000000000001</v>
      </c>
      <c r="M630" s="44">
        <v>101.48</v>
      </c>
      <c r="N630" s="44">
        <v>66.7</v>
      </c>
      <c r="O630" s="44">
        <v>21.25</v>
      </c>
      <c r="P630" s="44">
        <v>23.38</v>
      </c>
      <c r="Q630" s="44">
        <v>66.41</v>
      </c>
      <c r="R630" s="44">
        <v>0</v>
      </c>
      <c r="S630" s="44">
        <v>0</v>
      </c>
      <c r="T630" s="44">
        <v>0</v>
      </c>
      <c r="U630" s="44">
        <v>0</v>
      </c>
      <c r="V630" s="44">
        <v>46.08</v>
      </c>
      <c r="W630" s="44">
        <v>7.91</v>
      </c>
      <c r="X630" s="44">
        <v>0</v>
      </c>
      <c r="Y630" s="44">
        <v>0</v>
      </c>
      <c r="Z630" s="44">
        <v>0</v>
      </c>
      <c r="AA630" s="44">
        <v>0</v>
      </c>
    </row>
    <row r="631" spans="1:27" collapsed="1" x14ac:dyDescent="0.2">
      <c r="A631" s="88" t="s">
        <v>2057</v>
      </c>
      <c r="B631" s="28" t="str">
        <f>"05"&amp;"."&amp;$B$776&amp;"."&amp;$B$777</f>
        <v>05.09.2023</v>
      </c>
      <c r="C631" s="80" t="s">
        <v>76</v>
      </c>
      <c r="D631" s="81">
        <f>ROUND((D632)/1000,5)</f>
        <v>0</v>
      </c>
      <c r="E631" s="81">
        <f t="shared" ref="E631:AA631" si="364">ROUND((E632)/1000,5)</f>
        <v>0</v>
      </c>
      <c r="F631" s="81">
        <f t="shared" si="364"/>
        <v>0</v>
      </c>
      <c r="G631" s="81">
        <f t="shared" si="364"/>
        <v>0</v>
      </c>
      <c r="H631" s="81">
        <f t="shared" si="364"/>
        <v>0</v>
      </c>
      <c r="I631" s="81">
        <f t="shared" si="364"/>
        <v>0</v>
      </c>
      <c r="J631" s="81">
        <f t="shared" si="364"/>
        <v>0.12894</v>
      </c>
      <c r="K631" s="81">
        <f t="shared" si="364"/>
        <v>7.3719999999999994E-2</v>
      </c>
      <c r="L631" s="81">
        <f t="shared" si="364"/>
        <v>0.18831999999999999</v>
      </c>
      <c r="M631" s="81">
        <f t="shared" si="364"/>
        <v>2.8400000000000002E-2</v>
      </c>
      <c r="N631" s="81">
        <f t="shared" si="364"/>
        <v>6.0000000000000002E-5</v>
      </c>
      <c r="O631" s="81">
        <f t="shared" si="364"/>
        <v>1.6000000000000001E-4</v>
      </c>
      <c r="P631" s="81">
        <f t="shared" si="364"/>
        <v>5.5799999999999999E-3</v>
      </c>
      <c r="Q631" s="81">
        <f t="shared" si="364"/>
        <v>0</v>
      </c>
      <c r="R631" s="81">
        <f t="shared" si="364"/>
        <v>0</v>
      </c>
      <c r="S631" s="81">
        <f t="shared" si="364"/>
        <v>0</v>
      </c>
      <c r="T631" s="81">
        <f t="shared" si="364"/>
        <v>0</v>
      </c>
      <c r="U631" s="81">
        <f t="shared" si="364"/>
        <v>0</v>
      </c>
      <c r="V631" s="81">
        <f t="shared" si="364"/>
        <v>3.5180000000000003E-2</v>
      </c>
      <c r="W631" s="81">
        <f t="shared" si="364"/>
        <v>5.7880000000000001E-2</v>
      </c>
      <c r="X631" s="81">
        <f t="shared" si="364"/>
        <v>0</v>
      </c>
      <c r="Y631" s="81">
        <f t="shared" si="364"/>
        <v>0</v>
      </c>
      <c r="Z631" s="81">
        <f t="shared" si="364"/>
        <v>0</v>
      </c>
      <c r="AA631" s="81">
        <f t="shared" si="364"/>
        <v>0</v>
      </c>
    </row>
    <row r="632" spans="1:27" ht="12.75" hidden="1" customHeight="1" outlineLevel="1" x14ac:dyDescent="0.2">
      <c r="A632" s="89" t="s">
        <v>2058</v>
      </c>
      <c r="B632" s="63" t="s">
        <v>230</v>
      </c>
      <c r="C632" s="43" t="s">
        <v>79</v>
      </c>
      <c r="D632" s="44">
        <v>0</v>
      </c>
      <c r="E632" s="44">
        <v>0</v>
      </c>
      <c r="F632" s="44">
        <v>0</v>
      </c>
      <c r="G632" s="44">
        <v>0</v>
      </c>
      <c r="H632" s="44">
        <v>0</v>
      </c>
      <c r="I632" s="44">
        <v>0</v>
      </c>
      <c r="J632" s="44">
        <v>128.94</v>
      </c>
      <c r="K632" s="44">
        <v>73.72</v>
      </c>
      <c r="L632" s="44">
        <v>188.32</v>
      </c>
      <c r="M632" s="44">
        <v>28.4</v>
      </c>
      <c r="N632" s="44">
        <v>0.06</v>
      </c>
      <c r="O632" s="44">
        <v>0.16</v>
      </c>
      <c r="P632" s="44">
        <v>5.58</v>
      </c>
      <c r="Q632" s="44">
        <v>0</v>
      </c>
      <c r="R632" s="44">
        <v>0</v>
      </c>
      <c r="S632" s="44">
        <v>0</v>
      </c>
      <c r="T632" s="44">
        <v>0</v>
      </c>
      <c r="U632" s="44">
        <v>0</v>
      </c>
      <c r="V632" s="44">
        <v>35.18</v>
      </c>
      <c r="W632" s="44">
        <v>57.88</v>
      </c>
      <c r="X632" s="44">
        <v>0</v>
      </c>
      <c r="Y632" s="44">
        <v>0</v>
      </c>
      <c r="Z632" s="44">
        <v>0</v>
      </c>
      <c r="AA632" s="44">
        <v>0</v>
      </c>
    </row>
    <row r="633" spans="1:27" collapsed="1" x14ac:dyDescent="0.2">
      <c r="A633" s="88" t="s">
        <v>2059</v>
      </c>
      <c r="B633" s="28" t="str">
        <f>"06"&amp;"."&amp;$B$776&amp;"."&amp;$B$777</f>
        <v>06.09.2023</v>
      </c>
      <c r="C633" s="80" t="s">
        <v>76</v>
      </c>
      <c r="D633" s="81">
        <f>ROUND((D634)/1000,5)</f>
        <v>0</v>
      </c>
      <c r="E633" s="81">
        <f t="shared" ref="E633:AA633" si="365">ROUND((E634)/1000,5)</f>
        <v>0</v>
      </c>
      <c r="F633" s="81">
        <f t="shared" si="365"/>
        <v>0</v>
      </c>
      <c r="G633" s="81">
        <f t="shared" si="365"/>
        <v>1.7780000000000001E-2</v>
      </c>
      <c r="H633" s="81">
        <f t="shared" si="365"/>
        <v>0.10254000000000001</v>
      </c>
      <c r="I633" s="81">
        <f t="shared" si="365"/>
        <v>7.5130000000000002E-2</v>
      </c>
      <c r="J633" s="81">
        <f t="shared" si="365"/>
        <v>0.15801999999999999</v>
      </c>
      <c r="K633" s="81">
        <f t="shared" si="365"/>
        <v>0.17449000000000001</v>
      </c>
      <c r="L633" s="81">
        <f t="shared" si="365"/>
        <v>5.2409999999999998E-2</v>
      </c>
      <c r="M633" s="81">
        <f t="shared" si="365"/>
        <v>7.9549999999999996E-2</v>
      </c>
      <c r="N633" s="81">
        <f t="shared" si="365"/>
        <v>7.7729999999999994E-2</v>
      </c>
      <c r="O633" s="81">
        <f t="shared" si="365"/>
        <v>0.11124000000000001</v>
      </c>
      <c r="P633" s="81">
        <f t="shared" si="365"/>
        <v>6.2549999999999994E-2</v>
      </c>
      <c r="Q633" s="81">
        <f t="shared" si="365"/>
        <v>8.2739999999999994E-2</v>
      </c>
      <c r="R633" s="81">
        <f t="shared" si="365"/>
        <v>0.12313</v>
      </c>
      <c r="S633" s="81">
        <f t="shared" si="365"/>
        <v>0.14426</v>
      </c>
      <c r="T633" s="81">
        <f t="shared" si="365"/>
        <v>0.14424000000000001</v>
      </c>
      <c r="U633" s="81">
        <f t="shared" si="365"/>
        <v>0.2041</v>
      </c>
      <c r="V633" s="81">
        <f t="shared" si="365"/>
        <v>0.16077</v>
      </c>
      <c r="W633" s="81">
        <f t="shared" si="365"/>
        <v>0.43803999999999998</v>
      </c>
      <c r="X633" s="81">
        <f t="shared" si="365"/>
        <v>8.1049999999999997E-2</v>
      </c>
      <c r="Y633" s="81">
        <f t="shared" si="365"/>
        <v>0</v>
      </c>
      <c r="Z633" s="81">
        <f t="shared" si="365"/>
        <v>0</v>
      </c>
      <c r="AA633" s="81">
        <f t="shared" si="365"/>
        <v>0</v>
      </c>
    </row>
    <row r="634" spans="1:27" ht="12.75" hidden="1" customHeight="1" outlineLevel="1" x14ac:dyDescent="0.2">
      <c r="A634" s="89" t="s">
        <v>2060</v>
      </c>
      <c r="B634" s="63" t="s">
        <v>230</v>
      </c>
      <c r="C634" s="43" t="s">
        <v>79</v>
      </c>
      <c r="D634" s="44">
        <v>0</v>
      </c>
      <c r="E634" s="44">
        <v>0</v>
      </c>
      <c r="F634" s="44">
        <v>0</v>
      </c>
      <c r="G634" s="44">
        <v>17.78</v>
      </c>
      <c r="H634" s="44">
        <v>102.54</v>
      </c>
      <c r="I634" s="44">
        <v>75.13</v>
      </c>
      <c r="J634" s="44">
        <v>158.02000000000001</v>
      </c>
      <c r="K634" s="44">
        <v>174.49</v>
      </c>
      <c r="L634" s="44">
        <v>52.41</v>
      </c>
      <c r="M634" s="44">
        <v>79.55</v>
      </c>
      <c r="N634" s="44">
        <v>77.73</v>
      </c>
      <c r="O634" s="44">
        <v>111.24</v>
      </c>
      <c r="P634" s="44">
        <v>62.55</v>
      </c>
      <c r="Q634" s="44">
        <v>82.74</v>
      </c>
      <c r="R634" s="44">
        <v>123.13</v>
      </c>
      <c r="S634" s="44">
        <v>144.26</v>
      </c>
      <c r="T634" s="44">
        <v>144.24</v>
      </c>
      <c r="U634" s="44">
        <v>204.1</v>
      </c>
      <c r="V634" s="44">
        <v>160.77000000000001</v>
      </c>
      <c r="W634" s="44">
        <v>438.04</v>
      </c>
      <c r="X634" s="44">
        <v>81.05</v>
      </c>
      <c r="Y634" s="44">
        <v>0</v>
      </c>
      <c r="Z634" s="44">
        <v>0</v>
      </c>
      <c r="AA634" s="44">
        <v>0</v>
      </c>
    </row>
    <row r="635" spans="1:27" collapsed="1" x14ac:dyDescent="0.2">
      <c r="A635" s="88" t="s">
        <v>2061</v>
      </c>
      <c r="B635" s="28" t="str">
        <f>"07"&amp;"."&amp;$B$776&amp;"."&amp;$B$777</f>
        <v>07.09.2023</v>
      </c>
      <c r="C635" s="80" t="s">
        <v>76</v>
      </c>
      <c r="D635" s="81">
        <f>ROUND((D636)/1000,5)</f>
        <v>0</v>
      </c>
      <c r="E635" s="81">
        <f t="shared" ref="E635:AA635" si="366">ROUND((E636)/1000,5)</f>
        <v>0</v>
      </c>
      <c r="F635" s="81">
        <f t="shared" si="366"/>
        <v>0</v>
      </c>
      <c r="G635" s="81">
        <f t="shared" si="366"/>
        <v>0</v>
      </c>
      <c r="H635" s="81">
        <f t="shared" si="366"/>
        <v>5.4690000000000003E-2</v>
      </c>
      <c r="I635" s="81">
        <f t="shared" si="366"/>
        <v>6.1429999999999998E-2</v>
      </c>
      <c r="J635" s="81">
        <f t="shared" si="366"/>
        <v>0.18845999999999999</v>
      </c>
      <c r="K635" s="81">
        <f t="shared" si="366"/>
        <v>0.16153999999999999</v>
      </c>
      <c r="L635" s="81">
        <f t="shared" si="366"/>
        <v>0.123</v>
      </c>
      <c r="M635" s="81">
        <f t="shared" si="366"/>
        <v>3.5279999999999999E-2</v>
      </c>
      <c r="N635" s="81">
        <f t="shared" si="366"/>
        <v>1.0699999999999999E-2</v>
      </c>
      <c r="O635" s="81">
        <f t="shared" si="366"/>
        <v>0</v>
      </c>
      <c r="P635" s="81">
        <f t="shared" si="366"/>
        <v>0</v>
      </c>
      <c r="Q635" s="81">
        <f t="shared" si="366"/>
        <v>0</v>
      </c>
      <c r="R635" s="81">
        <f t="shared" si="366"/>
        <v>0</v>
      </c>
      <c r="S635" s="81">
        <f t="shared" si="366"/>
        <v>0</v>
      </c>
      <c r="T635" s="81">
        <f t="shared" si="366"/>
        <v>3.8999999999999999E-4</v>
      </c>
      <c r="U635" s="81">
        <f t="shared" si="366"/>
        <v>0</v>
      </c>
      <c r="V635" s="81">
        <f t="shared" si="366"/>
        <v>0</v>
      </c>
      <c r="W635" s="81">
        <f t="shared" si="366"/>
        <v>2.528E-2</v>
      </c>
      <c r="X635" s="81">
        <f t="shared" si="366"/>
        <v>0</v>
      </c>
      <c r="Y635" s="81">
        <f t="shared" si="366"/>
        <v>0</v>
      </c>
      <c r="Z635" s="81">
        <f t="shared" si="366"/>
        <v>0</v>
      </c>
      <c r="AA635" s="81">
        <f t="shared" si="366"/>
        <v>0</v>
      </c>
    </row>
    <row r="636" spans="1:27" ht="12.75" hidden="1" customHeight="1" outlineLevel="1" x14ac:dyDescent="0.2">
      <c r="A636" s="89" t="s">
        <v>2062</v>
      </c>
      <c r="B636" s="63" t="s">
        <v>230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54.69</v>
      </c>
      <c r="I636" s="44">
        <v>61.43</v>
      </c>
      <c r="J636" s="44">
        <v>188.46</v>
      </c>
      <c r="K636" s="44">
        <v>161.54</v>
      </c>
      <c r="L636" s="44">
        <v>123</v>
      </c>
      <c r="M636" s="44">
        <v>35.28</v>
      </c>
      <c r="N636" s="44">
        <v>10.7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0.39</v>
      </c>
      <c r="U636" s="44">
        <v>0</v>
      </c>
      <c r="V636" s="44">
        <v>0</v>
      </c>
      <c r="W636" s="44">
        <v>25.28</v>
      </c>
      <c r="X636" s="44">
        <v>0</v>
      </c>
      <c r="Y636" s="44">
        <v>0</v>
      </c>
      <c r="Z636" s="44">
        <v>0</v>
      </c>
      <c r="AA636" s="44">
        <v>0</v>
      </c>
    </row>
    <row r="637" spans="1:27" collapsed="1" x14ac:dyDescent="0.2">
      <c r="A637" s="88" t="s">
        <v>2063</v>
      </c>
      <c r="B637" s="28" t="str">
        <f>"08"&amp;"."&amp;$B$776&amp;"."&amp;$B$777</f>
        <v>08.09.2023</v>
      </c>
      <c r="C637" s="80" t="s">
        <v>76</v>
      </c>
      <c r="D637" s="81">
        <f>ROUND((D638)/1000,5)</f>
        <v>0</v>
      </c>
      <c r="E637" s="81">
        <f t="shared" ref="E637:AA637" si="367">ROUND((E638)/1000,5)</f>
        <v>0</v>
      </c>
      <c r="F637" s="81">
        <f t="shared" si="367"/>
        <v>0</v>
      </c>
      <c r="G637" s="81">
        <f t="shared" si="367"/>
        <v>0</v>
      </c>
      <c r="H637" s="81">
        <f t="shared" si="367"/>
        <v>4.5280000000000001E-2</v>
      </c>
      <c r="I637" s="81">
        <f t="shared" si="367"/>
        <v>0</v>
      </c>
      <c r="J637" s="81">
        <f t="shared" si="367"/>
        <v>0.16682</v>
      </c>
      <c r="K637" s="81">
        <f t="shared" si="367"/>
        <v>0.15322</v>
      </c>
      <c r="L637" s="81">
        <f t="shared" si="367"/>
        <v>7.2059999999999999E-2</v>
      </c>
      <c r="M637" s="81">
        <f t="shared" si="367"/>
        <v>1.52E-2</v>
      </c>
      <c r="N637" s="81">
        <f t="shared" si="367"/>
        <v>0</v>
      </c>
      <c r="O637" s="81">
        <f t="shared" si="367"/>
        <v>0</v>
      </c>
      <c r="P637" s="81">
        <f t="shared" si="367"/>
        <v>0</v>
      </c>
      <c r="Q637" s="81">
        <f t="shared" si="367"/>
        <v>0</v>
      </c>
      <c r="R637" s="81">
        <f t="shared" si="367"/>
        <v>0</v>
      </c>
      <c r="S637" s="81">
        <f t="shared" si="367"/>
        <v>0</v>
      </c>
      <c r="T637" s="81">
        <f t="shared" si="367"/>
        <v>0</v>
      </c>
      <c r="U637" s="81">
        <f t="shared" si="367"/>
        <v>0</v>
      </c>
      <c r="V637" s="81">
        <f t="shared" si="367"/>
        <v>5.5980000000000002E-2</v>
      </c>
      <c r="W637" s="81">
        <f t="shared" si="367"/>
        <v>0.21543000000000001</v>
      </c>
      <c r="X637" s="81">
        <f t="shared" si="367"/>
        <v>2.0049999999999998E-2</v>
      </c>
      <c r="Y637" s="81">
        <f t="shared" si="367"/>
        <v>0</v>
      </c>
      <c r="Z637" s="81">
        <f t="shared" si="367"/>
        <v>0</v>
      </c>
      <c r="AA637" s="81">
        <f t="shared" si="367"/>
        <v>0</v>
      </c>
    </row>
    <row r="638" spans="1:27" ht="12.75" hidden="1" customHeight="1" outlineLevel="1" x14ac:dyDescent="0.2">
      <c r="A638" s="89" t="s">
        <v>2064</v>
      </c>
      <c r="B638" s="63" t="s">
        <v>230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45.28</v>
      </c>
      <c r="I638" s="44">
        <v>0</v>
      </c>
      <c r="J638" s="44">
        <v>166.82</v>
      </c>
      <c r="K638" s="44">
        <v>153.22</v>
      </c>
      <c r="L638" s="44">
        <v>72.06</v>
      </c>
      <c r="M638" s="44">
        <v>15.2</v>
      </c>
      <c r="N638" s="44">
        <v>0</v>
      </c>
      <c r="O638" s="44">
        <v>0</v>
      </c>
      <c r="P638" s="44">
        <v>0</v>
      </c>
      <c r="Q638" s="44">
        <v>0</v>
      </c>
      <c r="R638" s="44">
        <v>0</v>
      </c>
      <c r="S638" s="44">
        <v>0</v>
      </c>
      <c r="T638" s="44">
        <v>0</v>
      </c>
      <c r="U638" s="44">
        <v>0</v>
      </c>
      <c r="V638" s="44">
        <v>55.98</v>
      </c>
      <c r="W638" s="44">
        <v>215.43</v>
      </c>
      <c r="X638" s="44">
        <v>20.05</v>
      </c>
      <c r="Y638" s="44">
        <v>0</v>
      </c>
      <c r="Z638" s="44">
        <v>0</v>
      </c>
      <c r="AA638" s="44">
        <v>0</v>
      </c>
    </row>
    <row r="639" spans="1:27" collapsed="1" x14ac:dyDescent="0.2">
      <c r="A639" s="88" t="s">
        <v>2065</v>
      </c>
      <c r="B639" s="28" t="str">
        <f>"09"&amp;"."&amp;$B$776&amp;"."&amp;$B$777</f>
        <v>09.09.2023</v>
      </c>
      <c r="C639" s="80" t="s">
        <v>76</v>
      </c>
      <c r="D639" s="81">
        <f>ROUND((D640)/1000,5)</f>
        <v>0</v>
      </c>
      <c r="E639" s="81">
        <f t="shared" ref="E639:AA639" si="368">ROUND((E640)/1000,5)</f>
        <v>2.1399999999999999E-2</v>
      </c>
      <c r="F639" s="81">
        <f t="shared" si="368"/>
        <v>6.9800000000000001E-2</v>
      </c>
      <c r="G639" s="81">
        <f t="shared" si="368"/>
        <v>1.1310000000000001E-2</v>
      </c>
      <c r="H639" s="81">
        <f t="shared" si="368"/>
        <v>8.7000000000000001E-4</v>
      </c>
      <c r="I639" s="81">
        <f t="shared" si="368"/>
        <v>4.283E-2</v>
      </c>
      <c r="J639" s="81">
        <f t="shared" si="368"/>
        <v>1.494E-2</v>
      </c>
      <c r="K639" s="81">
        <f t="shared" si="368"/>
        <v>0.18643999999999999</v>
      </c>
      <c r="L639" s="81">
        <f t="shared" si="368"/>
        <v>0.10206</v>
      </c>
      <c r="M639" s="81">
        <f t="shared" si="368"/>
        <v>0.11956</v>
      </c>
      <c r="N639" s="81">
        <f t="shared" si="368"/>
        <v>8.6300000000000002E-2</v>
      </c>
      <c r="O639" s="81">
        <f t="shared" si="368"/>
        <v>9.7299999999999998E-2</v>
      </c>
      <c r="P639" s="81">
        <f t="shared" si="368"/>
        <v>0.1229</v>
      </c>
      <c r="Q639" s="81">
        <f t="shared" si="368"/>
        <v>0.14384</v>
      </c>
      <c r="R639" s="81">
        <f t="shared" si="368"/>
        <v>0.13456000000000001</v>
      </c>
      <c r="S639" s="81">
        <f t="shared" si="368"/>
        <v>5.3879999999999997E-2</v>
      </c>
      <c r="T639" s="81">
        <f t="shared" si="368"/>
        <v>0.11819</v>
      </c>
      <c r="U639" s="81">
        <f t="shared" si="368"/>
        <v>0.12848999999999999</v>
      </c>
      <c r="V639" s="81">
        <f t="shared" si="368"/>
        <v>0.18357000000000001</v>
      </c>
      <c r="W639" s="81">
        <f t="shared" si="368"/>
        <v>0.19485</v>
      </c>
      <c r="X639" s="81">
        <f t="shared" si="368"/>
        <v>5.5000000000000003E-4</v>
      </c>
      <c r="Y639" s="81">
        <f t="shared" si="368"/>
        <v>0</v>
      </c>
      <c r="Z639" s="81">
        <f t="shared" si="368"/>
        <v>0</v>
      </c>
      <c r="AA639" s="81">
        <f t="shared" si="368"/>
        <v>0</v>
      </c>
    </row>
    <row r="640" spans="1:27" ht="12.75" hidden="1" customHeight="1" outlineLevel="1" x14ac:dyDescent="0.2">
      <c r="A640" s="89" t="s">
        <v>2066</v>
      </c>
      <c r="B640" s="63" t="s">
        <v>230</v>
      </c>
      <c r="C640" s="43" t="s">
        <v>79</v>
      </c>
      <c r="D640" s="44">
        <v>0</v>
      </c>
      <c r="E640" s="44">
        <v>21.4</v>
      </c>
      <c r="F640" s="44">
        <v>69.8</v>
      </c>
      <c r="G640" s="44">
        <v>11.31</v>
      </c>
      <c r="H640" s="44">
        <v>0.87</v>
      </c>
      <c r="I640" s="44">
        <v>42.83</v>
      </c>
      <c r="J640" s="44">
        <v>14.94</v>
      </c>
      <c r="K640" s="44">
        <v>186.44</v>
      </c>
      <c r="L640" s="44">
        <v>102.06</v>
      </c>
      <c r="M640" s="44">
        <v>119.56</v>
      </c>
      <c r="N640" s="44">
        <v>86.3</v>
      </c>
      <c r="O640" s="44">
        <v>97.3</v>
      </c>
      <c r="P640" s="44">
        <v>122.9</v>
      </c>
      <c r="Q640" s="44">
        <v>143.84</v>
      </c>
      <c r="R640" s="44">
        <v>134.56</v>
      </c>
      <c r="S640" s="44">
        <v>53.88</v>
      </c>
      <c r="T640" s="44">
        <v>118.19</v>
      </c>
      <c r="U640" s="44">
        <v>128.49</v>
      </c>
      <c r="V640" s="44">
        <v>183.57</v>
      </c>
      <c r="W640" s="44">
        <v>194.85</v>
      </c>
      <c r="X640" s="44">
        <v>0.55000000000000004</v>
      </c>
      <c r="Y640" s="44">
        <v>0</v>
      </c>
      <c r="Z640" s="44">
        <v>0</v>
      </c>
      <c r="AA640" s="44">
        <v>0</v>
      </c>
    </row>
    <row r="641" spans="1:27" collapsed="1" x14ac:dyDescent="0.2">
      <c r="A641" s="88" t="s">
        <v>2067</v>
      </c>
      <c r="B641" s="28" t="str">
        <f>"10"&amp;"."&amp;$B$776&amp;"."&amp;$B$777</f>
        <v>10.09.2023</v>
      </c>
      <c r="C641" s="80" t="s">
        <v>76</v>
      </c>
      <c r="D641" s="81">
        <f>ROUND((D642)/1000,5)</f>
        <v>0</v>
      </c>
      <c r="E641" s="81">
        <f t="shared" ref="E641:AA641" si="369">ROUND((E642)/1000,5)</f>
        <v>0</v>
      </c>
      <c r="F641" s="81">
        <f t="shared" si="369"/>
        <v>0</v>
      </c>
      <c r="G641" s="81">
        <f t="shared" si="369"/>
        <v>0</v>
      </c>
      <c r="H641" s="81">
        <f t="shared" si="369"/>
        <v>2.027E-2</v>
      </c>
      <c r="I641" s="81">
        <f t="shared" si="369"/>
        <v>9.1079999999999994E-2</v>
      </c>
      <c r="J641" s="81">
        <f t="shared" si="369"/>
        <v>0.13253000000000001</v>
      </c>
      <c r="K641" s="81">
        <f t="shared" si="369"/>
        <v>0</v>
      </c>
      <c r="L641" s="81">
        <f t="shared" si="369"/>
        <v>0.13109999999999999</v>
      </c>
      <c r="M641" s="81">
        <f t="shared" si="369"/>
        <v>3.1060000000000001E-2</v>
      </c>
      <c r="N641" s="81">
        <f t="shared" si="369"/>
        <v>0</v>
      </c>
      <c r="O641" s="81">
        <f t="shared" si="369"/>
        <v>0</v>
      </c>
      <c r="P641" s="81">
        <f t="shared" si="369"/>
        <v>0</v>
      </c>
      <c r="Q641" s="81">
        <f t="shared" si="369"/>
        <v>0</v>
      </c>
      <c r="R641" s="81">
        <f t="shared" si="369"/>
        <v>0</v>
      </c>
      <c r="S641" s="81">
        <f t="shared" si="369"/>
        <v>0</v>
      </c>
      <c r="T641" s="81">
        <f t="shared" si="369"/>
        <v>0.12536</v>
      </c>
      <c r="U641" s="81">
        <f t="shared" si="369"/>
        <v>0</v>
      </c>
      <c r="V641" s="81">
        <f t="shared" si="369"/>
        <v>2.2890000000000001E-2</v>
      </c>
      <c r="W641" s="81">
        <f t="shared" si="369"/>
        <v>5.8279999999999998E-2</v>
      </c>
      <c r="X641" s="81">
        <f t="shared" si="369"/>
        <v>0</v>
      </c>
      <c r="Y641" s="81">
        <f t="shared" si="369"/>
        <v>0</v>
      </c>
      <c r="Z641" s="81">
        <f t="shared" si="369"/>
        <v>0</v>
      </c>
      <c r="AA641" s="81">
        <f t="shared" si="369"/>
        <v>0</v>
      </c>
    </row>
    <row r="642" spans="1:27" ht="12.75" hidden="1" customHeight="1" outlineLevel="1" x14ac:dyDescent="0.2">
      <c r="A642" s="89" t="s">
        <v>2068</v>
      </c>
      <c r="B642" s="63" t="s">
        <v>230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20.27</v>
      </c>
      <c r="I642" s="44">
        <v>91.08</v>
      </c>
      <c r="J642" s="44">
        <v>132.53</v>
      </c>
      <c r="K642" s="44">
        <v>0</v>
      </c>
      <c r="L642" s="44">
        <v>131.1</v>
      </c>
      <c r="M642" s="44">
        <v>31.06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125.36</v>
      </c>
      <c r="U642" s="44">
        <v>0</v>
      </c>
      <c r="V642" s="44">
        <v>22.89</v>
      </c>
      <c r="W642" s="44">
        <v>58.28</v>
      </c>
      <c r="X642" s="44">
        <v>0</v>
      </c>
      <c r="Y642" s="44">
        <v>0</v>
      </c>
      <c r="Z642" s="44">
        <v>0</v>
      </c>
      <c r="AA642" s="44">
        <v>0</v>
      </c>
    </row>
    <row r="643" spans="1:27" collapsed="1" x14ac:dyDescent="0.2">
      <c r="A643" s="88" t="s">
        <v>2069</v>
      </c>
      <c r="B643" s="28" t="str">
        <f>"11"&amp;"."&amp;$B$776&amp;"."&amp;$B$777</f>
        <v>11.09.2023</v>
      </c>
      <c r="C643" s="80" t="s">
        <v>76</v>
      </c>
      <c r="D643" s="81">
        <f>ROUND((D644)/1000,5)</f>
        <v>0</v>
      </c>
      <c r="E643" s="81">
        <f t="shared" ref="E643:AA643" si="370">ROUND((E644)/1000,5)</f>
        <v>0</v>
      </c>
      <c r="F643" s="81">
        <f t="shared" si="370"/>
        <v>0</v>
      </c>
      <c r="G643" s="81">
        <f t="shared" si="370"/>
        <v>0</v>
      </c>
      <c r="H643" s="81">
        <f t="shared" si="370"/>
        <v>0</v>
      </c>
      <c r="I643" s="81">
        <f t="shared" si="370"/>
        <v>4.6449999999999998E-2</v>
      </c>
      <c r="J643" s="81">
        <f t="shared" si="370"/>
        <v>0.19855999999999999</v>
      </c>
      <c r="K643" s="81">
        <f t="shared" si="370"/>
        <v>0.17712</v>
      </c>
      <c r="L643" s="81">
        <f t="shared" si="370"/>
        <v>8.9539999999999995E-2</v>
      </c>
      <c r="M643" s="81">
        <f t="shared" si="370"/>
        <v>7.7310000000000004E-2</v>
      </c>
      <c r="N643" s="81">
        <f t="shared" si="370"/>
        <v>1.3010000000000001E-2</v>
      </c>
      <c r="O643" s="81">
        <f t="shared" si="370"/>
        <v>7.4000000000000003E-3</v>
      </c>
      <c r="P643" s="81">
        <f t="shared" si="370"/>
        <v>2.017E-2</v>
      </c>
      <c r="Q643" s="81">
        <f t="shared" si="370"/>
        <v>6.5900000000000004E-3</v>
      </c>
      <c r="R643" s="81">
        <f t="shared" si="370"/>
        <v>2.15E-3</v>
      </c>
      <c r="S643" s="81">
        <f t="shared" si="370"/>
        <v>9.7599999999999996E-3</v>
      </c>
      <c r="T643" s="81">
        <f t="shared" si="370"/>
        <v>1.6369999999999999E-2</v>
      </c>
      <c r="U643" s="81">
        <f t="shared" si="370"/>
        <v>2.0719999999999999E-2</v>
      </c>
      <c r="V643" s="81">
        <f t="shared" si="370"/>
        <v>8.3320000000000005E-2</v>
      </c>
      <c r="W643" s="81">
        <f t="shared" si="370"/>
        <v>7.6020000000000004E-2</v>
      </c>
      <c r="X643" s="81">
        <f t="shared" si="370"/>
        <v>4.0969999999999999E-2</v>
      </c>
      <c r="Y643" s="81">
        <f t="shared" si="370"/>
        <v>0</v>
      </c>
      <c r="Z643" s="81">
        <f t="shared" si="370"/>
        <v>0</v>
      </c>
      <c r="AA643" s="81">
        <f t="shared" si="370"/>
        <v>0</v>
      </c>
    </row>
    <row r="644" spans="1:27" ht="12.75" hidden="1" customHeight="1" outlineLevel="1" x14ac:dyDescent="0.2">
      <c r="A644" s="89" t="s">
        <v>2070</v>
      </c>
      <c r="B644" s="63" t="s">
        <v>230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0</v>
      </c>
      <c r="I644" s="44">
        <v>46.45</v>
      </c>
      <c r="J644" s="44">
        <v>198.56</v>
      </c>
      <c r="K644" s="44">
        <v>177.12</v>
      </c>
      <c r="L644" s="44">
        <v>89.54</v>
      </c>
      <c r="M644" s="44">
        <v>77.31</v>
      </c>
      <c r="N644" s="44">
        <v>13.01</v>
      </c>
      <c r="O644" s="44">
        <v>7.4</v>
      </c>
      <c r="P644" s="44">
        <v>20.170000000000002</v>
      </c>
      <c r="Q644" s="44">
        <v>6.59</v>
      </c>
      <c r="R644" s="44">
        <v>2.15</v>
      </c>
      <c r="S644" s="44">
        <v>9.76</v>
      </c>
      <c r="T644" s="44">
        <v>16.37</v>
      </c>
      <c r="U644" s="44">
        <v>20.72</v>
      </c>
      <c r="V644" s="44">
        <v>83.32</v>
      </c>
      <c r="W644" s="44">
        <v>76.02</v>
      </c>
      <c r="X644" s="44">
        <v>40.97</v>
      </c>
      <c r="Y644" s="44">
        <v>0</v>
      </c>
      <c r="Z644" s="44">
        <v>0</v>
      </c>
      <c r="AA644" s="44">
        <v>0</v>
      </c>
    </row>
    <row r="645" spans="1:27" collapsed="1" x14ac:dyDescent="0.2">
      <c r="A645" s="88" t="s">
        <v>2071</v>
      </c>
      <c r="B645" s="28" t="str">
        <f>"12"&amp;"."&amp;$B$776&amp;"."&amp;$B$777</f>
        <v>12.09.2023</v>
      </c>
      <c r="C645" s="80" t="s">
        <v>76</v>
      </c>
      <c r="D645" s="81">
        <f>ROUND((D646)/1000,5)</f>
        <v>0</v>
      </c>
      <c r="E645" s="81">
        <f t="shared" ref="E645:AA645" si="371">ROUND((E646)/1000,5)</f>
        <v>1.1199999999999999E-3</v>
      </c>
      <c r="F645" s="81">
        <f t="shared" si="371"/>
        <v>8.9160000000000003E-2</v>
      </c>
      <c r="G645" s="81">
        <f t="shared" si="371"/>
        <v>0</v>
      </c>
      <c r="H645" s="81">
        <f t="shared" si="371"/>
        <v>2.5080000000000002E-2</v>
      </c>
      <c r="I645" s="81">
        <f t="shared" si="371"/>
        <v>0.13125999999999999</v>
      </c>
      <c r="J645" s="81">
        <f t="shared" si="371"/>
        <v>0.23147999999999999</v>
      </c>
      <c r="K645" s="81">
        <f t="shared" si="371"/>
        <v>0.30675999999999998</v>
      </c>
      <c r="L645" s="81">
        <f t="shared" si="371"/>
        <v>0.15187999999999999</v>
      </c>
      <c r="M645" s="81">
        <f t="shared" si="371"/>
        <v>6.6879999999999995E-2</v>
      </c>
      <c r="N645" s="81">
        <f t="shared" si="371"/>
        <v>6.9999999999999999E-4</v>
      </c>
      <c r="O645" s="81">
        <f t="shared" si="371"/>
        <v>0</v>
      </c>
      <c r="P645" s="81">
        <f t="shared" si="371"/>
        <v>0</v>
      </c>
      <c r="Q645" s="81">
        <f t="shared" si="371"/>
        <v>0</v>
      </c>
      <c r="R645" s="81">
        <f t="shared" si="371"/>
        <v>0</v>
      </c>
      <c r="S645" s="81">
        <f t="shared" si="371"/>
        <v>0</v>
      </c>
      <c r="T645" s="81">
        <f t="shared" si="371"/>
        <v>0</v>
      </c>
      <c r="U645" s="81">
        <f t="shared" si="371"/>
        <v>6.9999999999999994E-5</v>
      </c>
      <c r="V645" s="81">
        <f t="shared" si="371"/>
        <v>6.0389999999999999E-2</v>
      </c>
      <c r="W645" s="81">
        <f t="shared" si="371"/>
        <v>0.16117000000000001</v>
      </c>
      <c r="X645" s="81">
        <f t="shared" si="371"/>
        <v>0.17021</v>
      </c>
      <c r="Y645" s="81">
        <f t="shared" si="371"/>
        <v>0</v>
      </c>
      <c r="Z645" s="81">
        <f t="shared" si="371"/>
        <v>0</v>
      </c>
      <c r="AA645" s="81">
        <f t="shared" si="371"/>
        <v>0</v>
      </c>
    </row>
    <row r="646" spans="1:27" ht="12.75" hidden="1" customHeight="1" outlineLevel="1" x14ac:dyDescent="0.2">
      <c r="A646" s="89" t="s">
        <v>2072</v>
      </c>
      <c r="B646" s="63" t="s">
        <v>230</v>
      </c>
      <c r="C646" s="43" t="s">
        <v>79</v>
      </c>
      <c r="D646" s="44">
        <v>0</v>
      </c>
      <c r="E646" s="44">
        <v>1.1200000000000001</v>
      </c>
      <c r="F646" s="44">
        <v>89.16</v>
      </c>
      <c r="G646" s="44">
        <v>0</v>
      </c>
      <c r="H646" s="44">
        <v>25.08</v>
      </c>
      <c r="I646" s="44">
        <v>131.26</v>
      </c>
      <c r="J646" s="44">
        <v>231.48</v>
      </c>
      <c r="K646" s="44">
        <v>306.76</v>
      </c>
      <c r="L646" s="44">
        <v>151.88</v>
      </c>
      <c r="M646" s="44">
        <v>66.88</v>
      </c>
      <c r="N646" s="44">
        <v>0.7</v>
      </c>
      <c r="O646" s="44">
        <v>0</v>
      </c>
      <c r="P646" s="44">
        <v>0</v>
      </c>
      <c r="Q646" s="44">
        <v>0</v>
      </c>
      <c r="R646" s="44">
        <v>0</v>
      </c>
      <c r="S646" s="44">
        <v>0</v>
      </c>
      <c r="T646" s="44">
        <v>0</v>
      </c>
      <c r="U646" s="44">
        <v>7.0000000000000007E-2</v>
      </c>
      <c r="V646" s="44">
        <v>60.39</v>
      </c>
      <c r="W646" s="44">
        <v>161.16999999999999</v>
      </c>
      <c r="X646" s="44">
        <v>170.21</v>
      </c>
      <c r="Y646" s="44">
        <v>0</v>
      </c>
      <c r="Z646" s="44">
        <v>0</v>
      </c>
      <c r="AA646" s="44">
        <v>0</v>
      </c>
    </row>
    <row r="647" spans="1:27" collapsed="1" x14ac:dyDescent="0.2">
      <c r="A647" s="88" t="s">
        <v>2073</v>
      </c>
      <c r="B647" s="28" t="str">
        <f>"13"&amp;"."&amp;$B$776&amp;"."&amp;$B$777</f>
        <v>13.09.2023</v>
      </c>
      <c r="C647" s="80" t="s">
        <v>76</v>
      </c>
      <c r="D647" s="81">
        <f>ROUND((D648)/1000,5)</f>
        <v>2.3900000000000001E-2</v>
      </c>
      <c r="E647" s="81">
        <f t="shared" ref="E647:AA647" si="372">ROUND((E648)/1000,5)</f>
        <v>5.2479999999999999E-2</v>
      </c>
      <c r="F647" s="81">
        <f t="shared" si="372"/>
        <v>5.0040000000000001E-2</v>
      </c>
      <c r="G647" s="81">
        <f t="shared" si="372"/>
        <v>5.0810000000000001E-2</v>
      </c>
      <c r="H647" s="81">
        <f t="shared" si="372"/>
        <v>4.1099999999999998E-2</v>
      </c>
      <c r="I647" s="81">
        <f t="shared" si="372"/>
        <v>0.15608</v>
      </c>
      <c r="J647" s="81">
        <f t="shared" si="372"/>
        <v>0.21698000000000001</v>
      </c>
      <c r="K647" s="81">
        <f t="shared" si="372"/>
        <v>0.22938</v>
      </c>
      <c r="L647" s="81">
        <f t="shared" si="372"/>
        <v>0.27188000000000001</v>
      </c>
      <c r="M647" s="81">
        <f t="shared" si="372"/>
        <v>7.6550000000000007E-2</v>
      </c>
      <c r="N647" s="81">
        <f t="shared" si="372"/>
        <v>0</v>
      </c>
      <c r="O647" s="81">
        <f t="shared" si="372"/>
        <v>0</v>
      </c>
      <c r="P647" s="81">
        <f t="shared" si="372"/>
        <v>0</v>
      </c>
      <c r="Q647" s="81">
        <f t="shared" si="372"/>
        <v>0</v>
      </c>
      <c r="R647" s="81">
        <f t="shared" si="372"/>
        <v>0</v>
      </c>
      <c r="S647" s="81">
        <f t="shared" si="372"/>
        <v>2.4129999999999999E-2</v>
      </c>
      <c r="T647" s="81">
        <f t="shared" si="372"/>
        <v>0</v>
      </c>
      <c r="U647" s="81">
        <f t="shared" si="372"/>
        <v>6.5900000000000004E-3</v>
      </c>
      <c r="V647" s="81">
        <f t="shared" si="372"/>
        <v>8.838E-2</v>
      </c>
      <c r="W647" s="81">
        <f t="shared" si="372"/>
        <v>0.16428000000000001</v>
      </c>
      <c r="X647" s="81">
        <f t="shared" si="372"/>
        <v>7.3370000000000005E-2</v>
      </c>
      <c r="Y647" s="81">
        <f t="shared" si="372"/>
        <v>0</v>
      </c>
      <c r="Z647" s="81">
        <f t="shared" si="372"/>
        <v>0</v>
      </c>
      <c r="AA647" s="81">
        <f t="shared" si="372"/>
        <v>0</v>
      </c>
    </row>
    <row r="648" spans="1:27" ht="12.75" hidden="1" customHeight="1" outlineLevel="1" x14ac:dyDescent="0.2">
      <c r="A648" s="89" t="s">
        <v>2074</v>
      </c>
      <c r="B648" s="63" t="s">
        <v>230</v>
      </c>
      <c r="C648" s="43" t="s">
        <v>79</v>
      </c>
      <c r="D648" s="44">
        <v>23.9</v>
      </c>
      <c r="E648" s="44">
        <v>52.48</v>
      </c>
      <c r="F648" s="44">
        <v>50.04</v>
      </c>
      <c r="G648" s="44">
        <v>50.81</v>
      </c>
      <c r="H648" s="44">
        <v>41.1</v>
      </c>
      <c r="I648" s="44">
        <v>156.08000000000001</v>
      </c>
      <c r="J648" s="44">
        <v>216.98</v>
      </c>
      <c r="K648" s="44">
        <v>229.38</v>
      </c>
      <c r="L648" s="44">
        <v>271.88</v>
      </c>
      <c r="M648" s="44">
        <v>76.55</v>
      </c>
      <c r="N648" s="44">
        <v>0</v>
      </c>
      <c r="O648" s="44">
        <v>0</v>
      </c>
      <c r="P648" s="44">
        <v>0</v>
      </c>
      <c r="Q648" s="44">
        <v>0</v>
      </c>
      <c r="R648" s="44">
        <v>0</v>
      </c>
      <c r="S648" s="44">
        <v>24.13</v>
      </c>
      <c r="T648" s="44">
        <v>0</v>
      </c>
      <c r="U648" s="44">
        <v>6.59</v>
      </c>
      <c r="V648" s="44">
        <v>88.38</v>
      </c>
      <c r="W648" s="44">
        <v>164.28</v>
      </c>
      <c r="X648" s="44">
        <v>73.37</v>
      </c>
      <c r="Y648" s="44">
        <v>0</v>
      </c>
      <c r="Z648" s="44">
        <v>0</v>
      </c>
      <c r="AA648" s="44">
        <v>0</v>
      </c>
    </row>
    <row r="649" spans="1:27" collapsed="1" x14ac:dyDescent="0.2">
      <c r="A649" s="88" t="s">
        <v>2075</v>
      </c>
      <c r="B649" s="28" t="str">
        <f>"14"&amp;"."&amp;$B$776&amp;"."&amp;$B$777</f>
        <v>14.09.2023</v>
      </c>
      <c r="C649" s="80" t="s">
        <v>76</v>
      </c>
      <c r="D649" s="81">
        <f>ROUND((D650)/1000,5)</f>
        <v>9.1199999999999996E-3</v>
      </c>
      <c r="E649" s="81">
        <f t="shared" ref="E649:AA649" si="373">ROUND((E650)/1000,5)</f>
        <v>0</v>
      </c>
      <c r="F649" s="81">
        <f t="shared" si="373"/>
        <v>1.9000000000000001E-4</v>
      </c>
      <c r="G649" s="81">
        <f t="shared" si="373"/>
        <v>3.007E-2</v>
      </c>
      <c r="H649" s="81">
        <f t="shared" si="373"/>
        <v>8.9929999999999996E-2</v>
      </c>
      <c r="I649" s="81">
        <f t="shared" si="373"/>
        <v>0.15312999999999999</v>
      </c>
      <c r="J649" s="81">
        <f t="shared" si="373"/>
        <v>0.18151999999999999</v>
      </c>
      <c r="K649" s="81">
        <f t="shared" si="373"/>
        <v>0.17319000000000001</v>
      </c>
      <c r="L649" s="81">
        <f t="shared" si="373"/>
        <v>7.6189999999999994E-2</v>
      </c>
      <c r="M649" s="81">
        <f t="shared" si="373"/>
        <v>2.1680000000000001E-2</v>
      </c>
      <c r="N649" s="81">
        <f t="shared" si="373"/>
        <v>0</v>
      </c>
      <c r="O649" s="81">
        <f t="shared" si="373"/>
        <v>0</v>
      </c>
      <c r="P649" s="81">
        <f t="shared" si="373"/>
        <v>0</v>
      </c>
      <c r="Q649" s="81">
        <f t="shared" si="373"/>
        <v>0</v>
      </c>
      <c r="R649" s="81">
        <f t="shared" si="373"/>
        <v>7.0200000000000002E-3</v>
      </c>
      <c r="S649" s="81">
        <f t="shared" si="373"/>
        <v>1.7999999999999999E-2</v>
      </c>
      <c r="T649" s="81">
        <f t="shared" si="373"/>
        <v>1.7729999999999999E-2</v>
      </c>
      <c r="U649" s="81">
        <f t="shared" si="373"/>
        <v>2.6040000000000001E-2</v>
      </c>
      <c r="V649" s="81">
        <f t="shared" si="373"/>
        <v>0.13724</v>
      </c>
      <c r="W649" s="81">
        <f t="shared" si="373"/>
        <v>0.14580000000000001</v>
      </c>
      <c r="X649" s="81">
        <f t="shared" si="373"/>
        <v>1.37E-2</v>
      </c>
      <c r="Y649" s="81">
        <f t="shared" si="373"/>
        <v>0</v>
      </c>
      <c r="Z649" s="81">
        <f t="shared" si="373"/>
        <v>0</v>
      </c>
      <c r="AA649" s="81">
        <f t="shared" si="373"/>
        <v>0</v>
      </c>
    </row>
    <row r="650" spans="1:27" ht="12.75" hidden="1" customHeight="1" outlineLevel="1" x14ac:dyDescent="0.2">
      <c r="A650" s="89" t="s">
        <v>2076</v>
      </c>
      <c r="B650" s="63" t="s">
        <v>230</v>
      </c>
      <c r="C650" s="43" t="s">
        <v>79</v>
      </c>
      <c r="D650" s="44">
        <v>9.1199999999999992</v>
      </c>
      <c r="E650" s="44">
        <v>0</v>
      </c>
      <c r="F650" s="44">
        <v>0.19</v>
      </c>
      <c r="G650" s="44">
        <v>30.07</v>
      </c>
      <c r="H650" s="44">
        <v>89.93</v>
      </c>
      <c r="I650" s="44">
        <v>153.13</v>
      </c>
      <c r="J650" s="44">
        <v>181.52</v>
      </c>
      <c r="K650" s="44">
        <v>173.19</v>
      </c>
      <c r="L650" s="44">
        <v>76.19</v>
      </c>
      <c r="M650" s="44">
        <v>21.68</v>
      </c>
      <c r="N650" s="44">
        <v>0</v>
      </c>
      <c r="O650" s="44">
        <v>0</v>
      </c>
      <c r="P650" s="44">
        <v>0</v>
      </c>
      <c r="Q650" s="44">
        <v>0</v>
      </c>
      <c r="R650" s="44">
        <v>7.02</v>
      </c>
      <c r="S650" s="44">
        <v>18</v>
      </c>
      <c r="T650" s="44">
        <v>17.73</v>
      </c>
      <c r="U650" s="44">
        <v>26.04</v>
      </c>
      <c r="V650" s="44">
        <v>137.24</v>
      </c>
      <c r="W650" s="44">
        <v>145.80000000000001</v>
      </c>
      <c r="X650" s="44">
        <v>13.7</v>
      </c>
      <c r="Y650" s="44">
        <v>0</v>
      </c>
      <c r="Z650" s="44">
        <v>0</v>
      </c>
      <c r="AA650" s="44">
        <v>0</v>
      </c>
    </row>
    <row r="651" spans="1:27" collapsed="1" x14ac:dyDescent="0.2">
      <c r="A651" s="88" t="s">
        <v>2077</v>
      </c>
      <c r="B651" s="28" t="str">
        <f>"15"&amp;"."&amp;$B$776&amp;"."&amp;$B$777</f>
        <v>15.09.2023</v>
      </c>
      <c r="C651" s="80" t="s">
        <v>76</v>
      </c>
      <c r="D651" s="81">
        <f>ROUND((D652)/1000,5)</f>
        <v>0</v>
      </c>
      <c r="E651" s="81">
        <f t="shared" ref="E651:AA651" si="374">ROUND((E652)/1000,5)</f>
        <v>0</v>
      </c>
      <c r="F651" s="81">
        <f t="shared" si="374"/>
        <v>0</v>
      </c>
      <c r="G651" s="81">
        <f t="shared" si="374"/>
        <v>2.1989999999999999E-2</v>
      </c>
      <c r="H651" s="81">
        <f t="shared" si="374"/>
        <v>0</v>
      </c>
      <c r="I651" s="81">
        <f t="shared" si="374"/>
        <v>4.9169999999999998E-2</v>
      </c>
      <c r="J651" s="81">
        <f t="shared" si="374"/>
        <v>0.13688</v>
      </c>
      <c r="K651" s="81">
        <f t="shared" si="374"/>
        <v>8.0670000000000006E-2</v>
      </c>
      <c r="L651" s="81">
        <f t="shared" si="374"/>
        <v>0.14659</v>
      </c>
      <c r="M651" s="81">
        <f t="shared" si="374"/>
        <v>0.26318999999999998</v>
      </c>
      <c r="N651" s="81">
        <f t="shared" si="374"/>
        <v>4.3740000000000001E-2</v>
      </c>
      <c r="O651" s="81">
        <f t="shared" si="374"/>
        <v>0.22921</v>
      </c>
      <c r="P651" s="81">
        <f t="shared" si="374"/>
        <v>0.15556</v>
      </c>
      <c r="Q651" s="81">
        <f t="shared" si="374"/>
        <v>0.22955</v>
      </c>
      <c r="R651" s="81">
        <f t="shared" si="374"/>
        <v>0</v>
      </c>
      <c r="S651" s="81">
        <f t="shared" si="374"/>
        <v>0</v>
      </c>
      <c r="T651" s="81">
        <f t="shared" si="374"/>
        <v>0</v>
      </c>
      <c r="U651" s="81">
        <f t="shared" si="374"/>
        <v>1.95E-2</v>
      </c>
      <c r="V651" s="81">
        <f t="shared" si="374"/>
        <v>4.5809999999999997E-2</v>
      </c>
      <c r="W651" s="81">
        <f t="shared" si="374"/>
        <v>3.7650000000000003E-2</v>
      </c>
      <c r="X651" s="81">
        <f t="shared" si="374"/>
        <v>0</v>
      </c>
      <c r="Y651" s="81">
        <f t="shared" si="374"/>
        <v>0</v>
      </c>
      <c r="Z651" s="81">
        <f t="shared" si="374"/>
        <v>0</v>
      </c>
      <c r="AA651" s="81">
        <f t="shared" si="374"/>
        <v>0</v>
      </c>
    </row>
    <row r="652" spans="1:27" ht="12.75" hidden="1" customHeight="1" outlineLevel="1" x14ac:dyDescent="0.2">
      <c r="A652" s="89" t="s">
        <v>2078</v>
      </c>
      <c r="B652" s="63" t="s">
        <v>230</v>
      </c>
      <c r="C652" s="43" t="s">
        <v>79</v>
      </c>
      <c r="D652" s="44">
        <v>0</v>
      </c>
      <c r="E652" s="44">
        <v>0</v>
      </c>
      <c r="F652" s="44">
        <v>0</v>
      </c>
      <c r="G652" s="44">
        <v>21.99</v>
      </c>
      <c r="H652" s="44">
        <v>0</v>
      </c>
      <c r="I652" s="44">
        <v>49.17</v>
      </c>
      <c r="J652" s="44">
        <v>136.88</v>
      </c>
      <c r="K652" s="44">
        <v>80.67</v>
      </c>
      <c r="L652" s="44">
        <v>146.59</v>
      </c>
      <c r="M652" s="44">
        <v>263.19</v>
      </c>
      <c r="N652" s="44">
        <v>43.74</v>
      </c>
      <c r="O652" s="44">
        <v>229.21</v>
      </c>
      <c r="P652" s="44">
        <v>155.56</v>
      </c>
      <c r="Q652" s="44">
        <v>229.55</v>
      </c>
      <c r="R652" s="44">
        <v>0</v>
      </c>
      <c r="S652" s="44">
        <v>0</v>
      </c>
      <c r="T652" s="44">
        <v>0</v>
      </c>
      <c r="U652" s="44">
        <v>19.5</v>
      </c>
      <c r="V652" s="44">
        <v>45.81</v>
      </c>
      <c r="W652" s="44">
        <v>37.65</v>
      </c>
      <c r="X652" s="44">
        <v>0</v>
      </c>
      <c r="Y652" s="44">
        <v>0</v>
      </c>
      <c r="Z652" s="44">
        <v>0</v>
      </c>
      <c r="AA652" s="44">
        <v>0</v>
      </c>
    </row>
    <row r="653" spans="1:27" collapsed="1" x14ac:dyDescent="0.2">
      <c r="A653" s="88" t="s">
        <v>2079</v>
      </c>
      <c r="B653" s="28" t="str">
        <f>"16"&amp;"."&amp;$B$776&amp;"."&amp;$B$777</f>
        <v>16.09.2023</v>
      </c>
      <c r="C653" s="80" t="s">
        <v>76</v>
      </c>
      <c r="D653" s="81">
        <f>ROUND((D654)/1000,5)</f>
        <v>0</v>
      </c>
      <c r="E653" s="81">
        <f t="shared" ref="E653:AA653" si="375">ROUND((E654)/1000,5)</f>
        <v>0</v>
      </c>
      <c r="F653" s="81">
        <f t="shared" si="375"/>
        <v>1.0000000000000001E-5</v>
      </c>
      <c r="G653" s="81">
        <f t="shared" si="375"/>
        <v>4.9660000000000003E-2</v>
      </c>
      <c r="H653" s="81">
        <f t="shared" si="375"/>
        <v>4.3819999999999998E-2</v>
      </c>
      <c r="I653" s="81">
        <f t="shared" si="375"/>
        <v>0</v>
      </c>
      <c r="J653" s="81">
        <f t="shared" si="375"/>
        <v>5.8029999999999998E-2</v>
      </c>
      <c r="K653" s="81">
        <f t="shared" si="375"/>
        <v>9.6420000000000006E-2</v>
      </c>
      <c r="L653" s="81">
        <f t="shared" si="375"/>
        <v>0.12302</v>
      </c>
      <c r="M653" s="81">
        <f t="shared" si="375"/>
        <v>3.3329999999999999E-2</v>
      </c>
      <c r="N653" s="81">
        <f t="shared" si="375"/>
        <v>4.088E-2</v>
      </c>
      <c r="O653" s="81">
        <f t="shared" si="375"/>
        <v>2.3959999999999999E-2</v>
      </c>
      <c r="P653" s="81">
        <f t="shared" si="375"/>
        <v>1.5650000000000001E-2</v>
      </c>
      <c r="Q653" s="81">
        <f t="shared" si="375"/>
        <v>1.6119999999999999E-2</v>
      </c>
      <c r="R653" s="81">
        <f t="shared" si="375"/>
        <v>2.0369999999999999E-2</v>
      </c>
      <c r="S653" s="81">
        <f t="shared" si="375"/>
        <v>3.3590000000000002E-2</v>
      </c>
      <c r="T653" s="81">
        <f t="shared" si="375"/>
        <v>7.3069999999999996E-2</v>
      </c>
      <c r="U653" s="81">
        <f t="shared" si="375"/>
        <v>2.6270000000000002E-2</v>
      </c>
      <c r="V653" s="81">
        <f t="shared" si="375"/>
        <v>6.6720000000000002E-2</v>
      </c>
      <c r="W653" s="81">
        <f t="shared" si="375"/>
        <v>4.0939999999999997E-2</v>
      </c>
      <c r="X653" s="81">
        <f t="shared" si="375"/>
        <v>1.15E-3</v>
      </c>
      <c r="Y653" s="81">
        <f t="shared" si="375"/>
        <v>3.4099999999999998E-3</v>
      </c>
      <c r="Z653" s="81">
        <f t="shared" si="375"/>
        <v>0</v>
      </c>
      <c r="AA653" s="81">
        <f t="shared" si="375"/>
        <v>0</v>
      </c>
    </row>
    <row r="654" spans="1:27" ht="12.75" hidden="1" customHeight="1" outlineLevel="1" x14ac:dyDescent="0.2">
      <c r="A654" s="89" t="s">
        <v>2080</v>
      </c>
      <c r="B654" s="63" t="s">
        <v>230</v>
      </c>
      <c r="C654" s="43" t="s">
        <v>79</v>
      </c>
      <c r="D654" s="44">
        <v>0</v>
      </c>
      <c r="E654" s="44">
        <v>0</v>
      </c>
      <c r="F654" s="44">
        <v>0.01</v>
      </c>
      <c r="G654" s="44">
        <v>49.66</v>
      </c>
      <c r="H654" s="44">
        <v>43.82</v>
      </c>
      <c r="I654" s="44">
        <v>0</v>
      </c>
      <c r="J654" s="44">
        <v>58.03</v>
      </c>
      <c r="K654" s="44">
        <v>96.42</v>
      </c>
      <c r="L654" s="44">
        <v>123.02</v>
      </c>
      <c r="M654" s="44">
        <v>33.33</v>
      </c>
      <c r="N654" s="44">
        <v>40.880000000000003</v>
      </c>
      <c r="O654" s="44">
        <v>23.96</v>
      </c>
      <c r="P654" s="44">
        <v>15.65</v>
      </c>
      <c r="Q654" s="44">
        <v>16.12</v>
      </c>
      <c r="R654" s="44">
        <v>20.37</v>
      </c>
      <c r="S654" s="44">
        <v>33.590000000000003</v>
      </c>
      <c r="T654" s="44">
        <v>73.069999999999993</v>
      </c>
      <c r="U654" s="44">
        <v>26.27</v>
      </c>
      <c r="V654" s="44">
        <v>66.72</v>
      </c>
      <c r="W654" s="44">
        <v>40.94</v>
      </c>
      <c r="X654" s="44">
        <v>1.1499999999999999</v>
      </c>
      <c r="Y654" s="44">
        <v>3.41</v>
      </c>
      <c r="Z654" s="44">
        <v>0</v>
      </c>
      <c r="AA654" s="44">
        <v>0</v>
      </c>
    </row>
    <row r="655" spans="1:27" collapsed="1" x14ac:dyDescent="0.2">
      <c r="A655" s="88" t="s">
        <v>2081</v>
      </c>
      <c r="B655" s="28" t="str">
        <f>"17"&amp;"."&amp;$B$776&amp;"."&amp;$B$777</f>
        <v>17.09.2023</v>
      </c>
      <c r="C655" s="80" t="s">
        <v>76</v>
      </c>
      <c r="D655" s="81">
        <f>ROUND((D656)/1000,5)</f>
        <v>0</v>
      </c>
      <c r="E655" s="81">
        <f t="shared" ref="E655:AA655" si="376">ROUND((E656)/1000,5)</f>
        <v>3.4430000000000002E-2</v>
      </c>
      <c r="F655" s="81">
        <f t="shared" si="376"/>
        <v>2.2499999999999998E-3</v>
      </c>
      <c r="G655" s="81">
        <f t="shared" si="376"/>
        <v>1.12E-2</v>
      </c>
      <c r="H655" s="81">
        <f t="shared" si="376"/>
        <v>1.439E-2</v>
      </c>
      <c r="I655" s="81">
        <f t="shared" si="376"/>
        <v>3.8260000000000002E-2</v>
      </c>
      <c r="J655" s="81">
        <f t="shared" si="376"/>
        <v>8.3119999999999999E-2</v>
      </c>
      <c r="K655" s="81">
        <f t="shared" si="376"/>
        <v>5.7590000000000002E-2</v>
      </c>
      <c r="L655" s="81">
        <f t="shared" si="376"/>
        <v>0.16864000000000001</v>
      </c>
      <c r="M655" s="81">
        <f t="shared" si="376"/>
        <v>6.5939999999999999E-2</v>
      </c>
      <c r="N655" s="81">
        <f t="shared" si="376"/>
        <v>7.6780000000000001E-2</v>
      </c>
      <c r="O655" s="81">
        <f t="shared" si="376"/>
        <v>6.4560000000000006E-2</v>
      </c>
      <c r="P655" s="81">
        <f t="shared" si="376"/>
        <v>5.7169999999999999E-2</v>
      </c>
      <c r="Q655" s="81">
        <f t="shared" si="376"/>
        <v>1.984E-2</v>
      </c>
      <c r="R655" s="81">
        <f t="shared" si="376"/>
        <v>5.67E-2</v>
      </c>
      <c r="S655" s="81">
        <f t="shared" si="376"/>
        <v>7.6039999999999996E-2</v>
      </c>
      <c r="T655" s="81">
        <f t="shared" si="376"/>
        <v>0.11701</v>
      </c>
      <c r="U655" s="81">
        <f t="shared" si="376"/>
        <v>0.11056000000000001</v>
      </c>
      <c r="V655" s="81">
        <f t="shared" si="376"/>
        <v>0.13572999999999999</v>
      </c>
      <c r="W655" s="81">
        <f t="shared" si="376"/>
        <v>2.8809999999999999E-2</v>
      </c>
      <c r="X655" s="81">
        <f t="shared" si="376"/>
        <v>7.2999999999999996E-4</v>
      </c>
      <c r="Y655" s="81">
        <f t="shared" si="376"/>
        <v>2.1000000000000001E-4</v>
      </c>
      <c r="Z655" s="81">
        <f t="shared" si="376"/>
        <v>0</v>
      </c>
      <c r="AA655" s="81">
        <f t="shared" si="376"/>
        <v>0</v>
      </c>
    </row>
    <row r="656" spans="1:27" ht="12.75" hidden="1" customHeight="1" outlineLevel="1" x14ac:dyDescent="0.2">
      <c r="A656" s="89" t="s">
        <v>2082</v>
      </c>
      <c r="B656" s="63" t="s">
        <v>230</v>
      </c>
      <c r="C656" s="43" t="s">
        <v>79</v>
      </c>
      <c r="D656" s="44">
        <v>0</v>
      </c>
      <c r="E656" s="44">
        <v>34.43</v>
      </c>
      <c r="F656" s="44">
        <v>2.25</v>
      </c>
      <c r="G656" s="44">
        <v>11.2</v>
      </c>
      <c r="H656" s="44">
        <v>14.39</v>
      </c>
      <c r="I656" s="44">
        <v>38.26</v>
      </c>
      <c r="J656" s="44">
        <v>83.12</v>
      </c>
      <c r="K656" s="44">
        <v>57.59</v>
      </c>
      <c r="L656" s="44">
        <v>168.64</v>
      </c>
      <c r="M656" s="44">
        <v>65.94</v>
      </c>
      <c r="N656" s="44">
        <v>76.78</v>
      </c>
      <c r="O656" s="44">
        <v>64.56</v>
      </c>
      <c r="P656" s="44">
        <v>57.17</v>
      </c>
      <c r="Q656" s="44">
        <v>19.84</v>
      </c>
      <c r="R656" s="44">
        <v>56.7</v>
      </c>
      <c r="S656" s="44">
        <v>76.040000000000006</v>
      </c>
      <c r="T656" s="44">
        <v>117.01</v>
      </c>
      <c r="U656" s="44">
        <v>110.56</v>
      </c>
      <c r="V656" s="44">
        <v>135.72999999999999</v>
      </c>
      <c r="W656" s="44">
        <v>28.81</v>
      </c>
      <c r="X656" s="44">
        <v>0.73</v>
      </c>
      <c r="Y656" s="44">
        <v>0.21</v>
      </c>
      <c r="Z656" s="44">
        <v>0</v>
      </c>
      <c r="AA656" s="44">
        <v>0</v>
      </c>
    </row>
    <row r="657" spans="1:27" collapsed="1" x14ac:dyDescent="0.2">
      <c r="A657" s="88" t="s">
        <v>2083</v>
      </c>
      <c r="B657" s="28" t="str">
        <f>"18"&amp;"."&amp;$B$776&amp;"."&amp;$B$777</f>
        <v>18.09.2023</v>
      </c>
      <c r="C657" s="80" t="s">
        <v>76</v>
      </c>
      <c r="D657" s="81">
        <f>ROUND((D658)/1000,5)</f>
        <v>0</v>
      </c>
      <c r="E657" s="81">
        <f t="shared" ref="E657:AA657" si="377">ROUND((E658)/1000,5)</f>
        <v>0</v>
      </c>
      <c r="F657" s="81">
        <f t="shared" si="377"/>
        <v>5.4559999999999997E-2</v>
      </c>
      <c r="G657" s="81">
        <f t="shared" si="377"/>
        <v>6.8640000000000007E-2</v>
      </c>
      <c r="H657" s="81">
        <f t="shared" si="377"/>
        <v>9.7750000000000004E-2</v>
      </c>
      <c r="I657" s="81">
        <f t="shared" si="377"/>
        <v>7.5329999999999994E-2</v>
      </c>
      <c r="J657" s="81">
        <f t="shared" si="377"/>
        <v>0.16392000000000001</v>
      </c>
      <c r="K657" s="81">
        <f t="shared" si="377"/>
        <v>0.24587999999999999</v>
      </c>
      <c r="L657" s="81">
        <f t="shared" si="377"/>
        <v>0.25446999999999997</v>
      </c>
      <c r="M657" s="81">
        <f t="shared" si="377"/>
        <v>0.11187</v>
      </c>
      <c r="N657" s="81">
        <f t="shared" si="377"/>
        <v>2.8969999999999999E-2</v>
      </c>
      <c r="O657" s="81">
        <f t="shared" si="377"/>
        <v>2.3730000000000001E-2</v>
      </c>
      <c r="P657" s="81">
        <f t="shared" si="377"/>
        <v>3.8280000000000002E-2</v>
      </c>
      <c r="Q657" s="81">
        <f t="shared" si="377"/>
        <v>2.1350000000000001E-2</v>
      </c>
      <c r="R657" s="81">
        <f t="shared" si="377"/>
        <v>0.10611</v>
      </c>
      <c r="S657" s="81">
        <f t="shared" si="377"/>
        <v>9.7879999999999995E-2</v>
      </c>
      <c r="T657" s="81">
        <f t="shared" si="377"/>
        <v>0.11362999999999999</v>
      </c>
      <c r="U657" s="81">
        <f t="shared" si="377"/>
        <v>5.935E-2</v>
      </c>
      <c r="V657" s="81">
        <f t="shared" si="377"/>
        <v>0.14410999999999999</v>
      </c>
      <c r="W657" s="81">
        <f t="shared" si="377"/>
        <v>2.0080000000000001E-2</v>
      </c>
      <c r="X657" s="81">
        <f t="shared" si="377"/>
        <v>0</v>
      </c>
      <c r="Y657" s="81">
        <f t="shared" si="377"/>
        <v>0</v>
      </c>
      <c r="Z657" s="81">
        <f t="shared" si="377"/>
        <v>0</v>
      </c>
      <c r="AA657" s="81">
        <f t="shared" si="377"/>
        <v>0</v>
      </c>
    </row>
    <row r="658" spans="1:27" ht="12.75" hidden="1" customHeight="1" outlineLevel="1" x14ac:dyDescent="0.2">
      <c r="A658" s="89" t="s">
        <v>2084</v>
      </c>
      <c r="B658" s="63" t="s">
        <v>230</v>
      </c>
      <c r="C658" s="43" t="s">
        <v>79</v>
      </c>
      <c r="D658" s="44">
        <v>0</v>
      </c>
      <c r="E658" s="44">
        <v>0</v>
      </c>
      <c r="F658" s="44">
        <v>54.56</v>
      </c>
      <c r="G658" s="44">
        <v>68.64</v>
      </c>
      <c r="H658" s="44">
        <v>97.75</v>
      </c>
      <c r="I658" s="44">
        <v>75.33</v>
      </c>
      <c r="J658" s="44">
        <v>163.92</v>
      </c>
      <c r="K658" s="44">
        <v>245.88</v>
      </c>
      <c r="L658" s="44">
        <v>254.47</v>
      </c>
      <c r="M658" s="44">
        <v>111.87</v>
      </c>
      <c r="N658" s="44">
        <v>28.97</v>
      </c>
      <c r="O658" s="44">
        <v>23.73</v>
      </c>
      <c r="P658" s="44">
        <v>38.28</v>
      </c>
      <c r="Q658" s="44">
        <v>21.35</v>
      </c>
      <c r="R658" s="44">
        <v>106.11</v>
      </c>
      <c r="S658" s="44">
        <v>97.88</v>
      </c>
      <c r="T658" s="44">
        <v>113.63</v>
      </c>
      <c r="U658" s="44">
        <v>59.35</v>
      </c>
      <c r="V658" s="44">
        <v>144.11000000000001</v>
      </c>
      <c r="W658" s="44">
        <v>20.079999999999998</v>
      </c>
      <c r="X658" s="44">
        <v>0</v>
      </c>
      <c r="Y658" s="44">
        <v>0</v>
      </c>
      <c r="Z658" s="44">
        <v>0</v>
      </c>
      <c r="AA658" s="44">
        <v>0</v>
      </c>
    </row>
    <row r="659" spans="1:27" collapsed="1" x14ac:dyDescent="0.2">
      <c r="A659" s="88" t="s">
        <v>2085</v>
      </c>
      <c r="B659" s="28" t="str">
        <f>"19"&amp;"."&amp;$B$776&amp;"."&amp;$B$777</f>
        <v>19.09.2023</v>
      </c>
      <c r="C659" s="80" t="s">
        <v>76</v>
      </c>
      <c r="D659" s="81">
        <f>ROUND((D660)/1000,5)</f>
        <v>0</v>
      </c>
      <c r="E659" s="81">
        <f t="shared" ref="E659:AA659" si="378">ROUND((E660)/1000,5)</f>
        <v>0</v>
      </c>
      <c r="F659" s="81">
        <f t="shared" si="378"/>
        <v>9.0399999999999994E-3</v>
      </c>
      <c r="G659" s="81">
        <f t="shared" si="378"/>
        <v>3.3239999999999999E-2</v>
      </c>
      <c r="H659" s="81">
        <f t="shared" si="378"/>
        <v>3.9E-2</v>
      </c>
      <c r="I659" s="81">
        <f t="shared" si="378"/>
        <v>0.11304</v>
      </c>
      <c r="J659" s="81">
        <f t="shared" si="378"/>
        <v>0.19855</v>
      </c>
      <c r="K659" s="81">
        <f t="shared" si="378"/>
        <v>0.17509</v>
      </c>
      <c r="L659" s="81">
        <f t="shared" si="378"/>
        <v>0.10324</v>
      </c>
      <c r="M659" s="81">
        <f t="shared" si="378"/>
        <v>1.5299999999999999E-2</v>
      </c>
      <c r="N659" s="81">
        <f t="shared" si="378"/>
        <v>4.1999999999999997E-3</v>
      </c>
      <c r="O659" s="81">
        <f t="shared" si="378"/>
        <v>2.7999999999999998E-4</v>
      </c>
      <c r="P659" s="81">
        <f t="shared" si="378"/>
        <v>3.8999999999999998E-3</v>
      </c>
      <c r="Q659" s="81">
        <f t="shared" si="378"/>
        <v>6.9999999999999999E-4</v>
      </c>
      <c r="R659" s="81">
        <f t="shared" si="378"/>
        <v>0</v>
      </c>
      <c r="S659" s="81">
        <f t="shared" si="378"/>
        <v>0</v>
      </c>
      <c r="T659" s="81">
        <f t="shared" si="378"/>
        <v>0</v>
      </c>
      <c r="U659" s="81">
        <f t="shared" si="378"/>
        <v>3.9620000000000002E-2</v>
      </c>
      <c r="V659" s="81">
        <f t="shared" si="378"/>
        <v>0.26484999999999997</v>
      </c>
      <c r="W659" s="81">
        <f t="shared" si="378"/>
        <v>0.11191</v>
      </c>
      <c r="X659" s="81">
        <f t="shared" si="378"/>
        <v>1.2099999999999999E-3</v>
      </c>
      <c r="Y659" s="81">
        <f t="shared" si="378"/>
        <v>0</v>
      </c>
      <c r="Z659" s="81">
        <f t="shared" si="378"/>
        <v>0</v>
      </c>
      <c r="AA659" s="81">
        <f t="shared" si="378"/>
        <v>0</v>
      </c>
    </row>
    <row r="660" spans="1:27" ht="12.75" hidden="1" customHeight="1" outlineLevel="1" x14ac:dyDescent="0.2">
      <c r="A660" s="89" t="s">
        <v>2086</v>
      </c>
      <c r="B660" s="63" t="s">
        <v>230</v>
      </c>
      <c r="C660" s="43" t="s">
        <v>79</v>
      </c>
      <c r="D660" s="44">
        <v>0</v>
      </c>
      <c r="E660" s="44">
        <v>0</v>
      </c>
      <c r="F660" s="44">
        <v>9.0399999999999991</v>
      </c>
      <c r="G660" s="44">
        <v>33.24</v>
      </c>
      <c r="H660" s="44">
        <v>39</v>
      </c>
      <c r="I660" s="44">
        <v>113.04</v>
      </c>
      <c r="J660" s="44">
        <v>198.55</v>
      </c>
      <c r="K660" s="44">
        <v>175.09</v>
      </c>
      <c r="L660" s="44">
        <v>103.24</v>
      </c>
      <c r="M660" s="44">
        <v>15.3</v>
      </c>
      <c r="N660" s="44">
        <v>4.2</v>
      </c>
      <c r="O660" s="44">
        <v>0.28000000000000003</v>
      </c>
      <c r="P660" s="44">
        <v>3.9</v>
      </c>
      <c r="Q660" s="44">
        <v>0.7</v>
      </c>
      <c r="R660" s="44">
        <v>0</v>
      </c>
      <c r="S660" s="44">
        <v>0</v>
      </c>
      <c r="T660" s="44">
        <v>0</v>
      </c>
      <c r="U660" s="44">
        <v>39.619999999999997</v>
      </c>
      <c r="V660" s="44">
        <v>264.85000000000002</v>
      </c>
      <c r="W660" s="44">
        <v>111.91</v>
      </c>
      <c r="X660" s="44">
        <v>1.21</v>
      </c>
      <c r="Y660" s="44">
        <v>0</v>
      </c>
      <c r="Z660" s="44">
        <v>0</v>
      </c>
      <c r="AA660" s="44">
        <v>0</v>
      </c>
    </row>
    <row r="661" spans="1:27" collapsed="1" x14ac:dyDescent="0.2">
      <c r="A661" s="88" t="s">
        <v>2087</v>
      </c>
      <c r="B661" s="28" t="str">
        <f>"20"&amp;"."&amp;$B$776&amp;"."&amp;$B$777</f>
        <v>20.09.2023</v>
      </c>
      <c r="C661" s="80" t="s">
        <v>76</v>
      </c>
      <c r="D661" s="81">
        <f>ROUND((D662)/1000,5)</f>
        <v>0</v>
      </c>
      <c r="E661" s="81">
        <f t="shared" ref="E661:AA661" si="379">ROUND((E662)/1000,5)</f>
        <v>0</v>
      </c>
      <c r="F661" s="81">
        <f t="shared" si="379"/>
        <v>0</v>
      </c>
      <c r="G661" s="81">
        <f t="shared" si="379"/>
        <v>3.2129999999999999E-2</v>
      </c>
      <c r="H661" s="81">
        <f t="shared" si="379"/>
        <v>4.3740000000000001E-2</v>
      </c>
      <c r="I661" s="81">
        <f t="shared" si="379"/>
        <v>0.15820000000000001</v>
      </c>
      <c r="J661" s="81">
        <f t="shared" si="379"/>
        <v>0.21456</v>
      </c>
      <c r="K661" s="81">
        <f t="shared" si="379"/>
        <v>0.16527</v>
      </c>
      <c r="L661" s="81">
        <f t="shared" si="379"/>
        <v>5.391E-2</v>
      </c>
      <c r="M661" s="81">
        <f t="shared" si="379"/>
        <v>2.9239999999999999E-2</v>
      </c>
      <c r="N661" s="81">
        <f t="shared" si="379"/>
        <v>4.6760000000000003E-2</v>
      </c>
      <c r="O661" s="81">
        <f t="shared" si="379"/>
        <v>6.1199999999999996E-3</v>
      </c>
      <c r="P661" s="81">
        <f t="shared" si="379"/>
        <v>3.5110000000000002E-2</v>
      </c>
      <c r="Q661" s="81">
        <f t="shared" si="379"/>
        <v>1.6119999999999999E-2</v>
      </c>
      <c r="R661" s="81">
        <f t="shared" si="379"/>
        <v>5.8139999999999997E-2</v>
      </c>
      <c r="S661" s="81">
        <f t="shared" si="379"/>
        <v>4.2659999999999997E-2</v>
      </c>
      <c r="T661" s="81">
        <f t="shared" si="379"/>
        <v>7.3130000000000001E-2</v>
      </c>
      <c r="U661" s="81">
        <f t="shared" si="379"/>
        <v>0.12731000000000001</v>
      </c>
      <c r="V661" s="81">
        <f t="shared" si="379"/>
        <v>0.2833</v>
      </c>
      <c r="W661" s="81">
        <f t="shared" si="379"/>
        <v>0.18237</v>
      </c>
      <c r="X661" s="81">
        <f t="shared" si="379"/>
        <v>2.7890000000000002E-2</v>
      </c>
      <c r="Y661" s="81">
        <f t="shared" si="379"/>
        <v>0</v>
      </c>
      <c r="Z661" s="81">
        <f t="shared" si="379"/>
        <v>0</v>
      </c>
      <c r="AA661" s="81">
        <f t="shared" si="379"/>
        <v>0</v>
      </c>
    </row>
    <row r="662" spans="1:27" ht="12.75" hidden="1" customHeight="1" outlineLevel="1" x14ac:dyDescent="0.2">
      <c r="A662" s="89" t="s">
        <v>2088</v>
      </c>
      <c r="B662" s="63" t="s">
        <v>230</v>
      </c>
      <c r="C662" s="43" t="s">
        <v>79</v>
      </c>
      <c r="D662" s="44">
        <v>0</v>
      </c>
      <c r="E662" s="44">
        <v>0</v>
      </c>
      <c r="F662" s="44">
        <v>0</v>
      </c>
      <c r="G662" s="44">
        <v>32.130000000000003</v>
      </c>
      <c r="H662" s="44">
        <v>43.74</v>
      </c>
      <c r="I662" s="44">
        <v>158.19999999999999</v>
      </c>
      <c r="J662" s="44">
        <v>214.56</v>
      </c>
      <c r="K662" s="44">
        <v>165.27</v>
      </c>
      <c r="L662" s="44">
        <v>53.91</v>
      </c>
      <c r="M662" s="44">
        <v>29.24</v>
      </c>
      <c r="N662" s="44">
        <v>46.76</v>
      </c>
      <c r="O662" s="44">
        <v>6.12</v>
      </c>
      <c r="P662" s="44">
        <v>35.11</v>
      </c>
      <c r="Q662" s="44">
        <v>16.12</v>
      </c>
      <c r="R662" s="44">
        <v>58.14</v>
      </c>
      <c r="S662" s="44">
        <v>42.66</v>
      </c>
      <c r="T662" s="44">
        <v>73.13</v>
      </c>
      <c r="U662" s="44">
        <v>127.31</v>
      </c>
      <c r="V662" s="44">
        <v>283.3</v>
      </c>
      <c r="W662" s="44">
        <v>182.37</v>
      </c>
      <c r="X662" s="44">
        <v>27.89</v>
      </c>
      <c r="Y662" s="44">
        <v>0</v>
      </c>
      <c r="Z662" s="44">
        <v>0</v>
      </c>
      <c r="AA662" s="44">
        <v>0</v>
      </c>
    </row>
    <row r="663" spans="1:27" collapsed="1" x14ac:dyDescent="0.2">
      <c r="A663" s="88" t="s">
        <v>2089</v>
      </c>
      <c r="B663" s="28" t="str">
        <f>"21"&amp;"."&amp;$B$776&amp;"."&amp;$B$777</f>
        <v>21.09.2023</v>
      </c>
      <c r="C663" s="80" t="s">
        <v>76</v>
      </c>
      <c r="D663" s="81">
        <f>ROUND((D664)/1000,5)</f>
        <v>0</v>
      </c>
      <c r="E663" s="81">
        <f t="shared" ref="E663:AA663" si="380">ROUND((E664)/1000,5)</f>
        <v>0</v>
      </c>
      <c r="F663" s="81">
        <f t="shared" si="380"/>
        <v>0</v>
      </c>
      <c r="G663" s="81">
        <f t="shared" si="380"/>
        <v>0</v>
      </c>
      <c r="H663" s="81">
        <f t="shared" si="380"/>
        <v>0</v>
      </c>
      <c r="I663" s="81">
        <f t="shared" si="380"/>
        <v>0.10598</v>
      </c>
      <c r="J663" s="81">
        <f t="shared" si="380"/>
        <v>0.15973999999999999</v>
      </c>
      <c r="K663" s="81">
        <f t="shared" si="380"/>
        <v>0.15862000000000001</v>
      </c>
      <c r="L663" s="81">
        <f t="shared" si="380"/>
        <v>9.8619999999999999E-2</v>
      </c>
      <c r="M663" s="81">
        <f t="shared" si="380"/>
        <v>3.3480000000000003E-2</v>
      </c>
      <c r="N663" s="81">
        <f t="shared" si="380"/>
        <v>3.8359999999999998E-2</v>
      </c>
      <c r="O663" s="81">
        <f t="shared" si="380"/>
        <v>7.4400000000000004E-3</v>
      </c>
      <c r="P663" s="81">
        <f t="shared" si="380"/>
        <v>1.6539999999999999E-2</v>
      </c>
      <c r="Q663" s="81">
        <f t="shared" si="380"/>
        <v>1.064E-2</v>
      </c>
      <c r="R663" s="81">
        <f t="shared" si="380"/>
        <v>0.13802</v>
      </c>
      <c r="S663" s="81">
        <f t="shared" si="380"/>
        <v>9.6030000000000004E-2</v>
      </c>
      <c r="T663" s="81">
        <f t="shared" si="380"/>
        <v>6.8430000000000005E-2</v>
      </c>
      <c r="U663" s="81">
        <f t="shared" si="380"/>
        <v>0.10915999999999999</v>
      </c>
      <c r="V663" s="81">
        <f t="shared" si="380"/>
        <v>0.13561000000000001</v>
      </c>
      <c r="W663" s="81">
        <f t="shared" si="380"/>
        <v>0.1075</v>
      </c>
      <c r="X663" s="81">
        <f t="shared" si="380"/>
        <v>0</v>
      </c>
      <c r="Y663" s="81">
        <f t="shared" si="380"/>
        <v>0</v>
      </c>
      <c r="Z663" s="81">
        <f t="shared" si="380"/>
        <v>0</v>
      </c>
      <c r="AA663" s="81">
        <f t="shared" si="380"/>
        <v>0</v>
      </c>
    </row>
    <row r="664" spans="1:27" ht="12.75" hidden="1" customHeight="1" outlineLevel="1" x14ac:dyDescent="0.2">
      <c r="A664" s="89" t="s">
        <v>2090</v>
      </c>
      <c r="B664" s="63" t="s">
        <v>230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105.98</v>
      </c>
      <c r="J664" s="44">
        <v>159.74</v>
      </c>
      <c r="K664" s="44">
        <v>158.62</v>
      </c>
      <c r="L664" s="44">
        <v>98.62</v>
      </c>
      <c r="M664" s="44">
        <v>33.479999999999997</v>
      </c>
      <c r="N664" s="44">
        <v>38.36</v>
      </c>
      <c r="O664" s="44">
        <v>7.44</v>
      </c>
      <c r="P664" s="44">
        <v>16.54</v>
      </c>
      <c r="Q664" s="44">
        <v>10.64</v>
      </c>
      <c r="R664" s="44">
        <v>138.02000000000001</v>
      </c>
      <c r="S664" s="44">
        <v>96.03</v>
      </c>
      <c r="T664" s="44">
        <v>68.430000000000007</v>
      </c>
      <c r="U664" s="44">
        <v>109.16</v>
      </c>
      <c r="V664" s="44">
        <v>135.61000000000001</v>
      </c>
      <c r="W664" s="44">
        <v>107.5</v>
      </c>
      <c r="X664" s="44">
        <v>0</v>
      </c>
      <c r="Y664" s="44">
        <v>0</v>
      </c>
      <c r="Z664" s="44">
        <v>0</v>
      </c>
      <c r="AA664" s="44">
        <v>0</v>
      </c>
    </row>
    <row r="665" spans="1:27" collapsed="1" x14ac:dyDescent="0.2">
      <c r="A665" s="88" t="s">
        <v>2091</v>
      </c>
      <c r="B665" s="28" t="str">
        <f>"22"&amp;"."&amp;$B$776&amp;"."&amp;$B$777</f>
        <v>22.09.2023</v>
      </c>
      <c r="C665" s="80" t="s">
        <v>76</v>
      </c>
      <c r="D665" s="81">
        <f>ROUND((D666)/1000,5)</f>
        <v>0</v>
      </c>
      <c r="E665" s="81">
        <f t="shared" ref="E665:AA665" si="381">ROUND((E666)/1000,5)</f>
        <v>0</v>
      </c>
      <c r="F665" s="81">
        <f t="shared" si="381"/>
        <v>0</v>
      </c>
      <c r="G665" s="81">
        <f t="shared" si="381"/>
        <v>0</v>
      </c>
      <c r="H665" s="81">
        <f t="shared" si="381"/>
        <v>8.5010000000000002E-2</v>
      </c>
      <c r="I665" s="81">
        <f t="shared" si="381"/>
        <v>0.12611</v>
      </c>
      <c r="J665" s="81">
        <f t="shared" si="381"/>
        <v>0.13589000000000001</v>
      </c>
      <c r="K665" s="81">
        <f t="shared" si="381"/>
        <v>0.10528999999999999</v>
      </c>
      <c r="L665" s="81">
        <f t="shared" si="381"/>
        <v>9.1969999999999996E-2</v>
      </c>
      <c r="M665" s="81">
        <f t="shared" si="381"/>
        <v>0.18554999999999999</v>
      </c>
      <c r="N665" s="81">
        <f t="shared" si="381"/>
        <v>3.2480000000000002E-2</v>
      </c>
      <c r="O665" s="81">
        <f t="shared" si="381"/>
        <v>0</v>
      </c>
      <c r="P665" s="81">
        <f t="shared" si="381"/>
        <v>1.1259999999999999E-2</v>
      </c>
      <c r="Q665" s="81">
        <f t="shared" si="381"/>
        <v>0.16699</v>
      </c>
      <c r="R665" s="81">
        <f t="shared" si="381"/>
        <v>2.7949999999999999E-2</v>
      </c>
      <c r="S665" s="81">
        <f t="shared" si="381"/>
        <v>5.0950000000000002E-2</v>
      </c>
      <c r="T665" s="81">
        <f t="shared" si="381"/>
        <v>3.4320000000000003E-2</v>
      </c>
      <c r="U665" s="81">
        <f t="shared" si="381"/>
        <v>4.7969999999999999E-2</v>
      </c>
      <c r="V665" s="81">
        <f t="shared" si="381"/>
        <v>6.4329999999999998E-2</v>
      </c>
      <c r="W665" s="81">
        <f t="shared" si="381"/>
        <v>1.1769999999999999E-2</v>
      </c>
      <c r="X665" s="81">
        <f t="shared" si="381"/>
        <v>0</v>
      </c>
      <c r="Y665" s="81">
        <f t="shared" si="381"/>
        <v>0</v>
      </c>
      <c r="Z665" s="81">
        <f t="shared" si="381"/>
        <v>0</v>
      </c>
      <c r="AA665" s="81">
        <f t="shared" si="381"/>
        <v>0</v>
      </c>
    </row>
    <row r="666" spans="1:27" ht="12.75" hidden="1" customHeight="1" outlineLevel="1" x14ac:dyDescent="0.2">
      <c r="A666" s="89" t="s">
        <v>2092</v>
      </c>
      <c r="B666" s="63" t="s">
        <v>230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85.01</v>
      </c>
      <c r="I666" s="44">
        <v>126.11</v>
      </c>
      <c r="J666" s="44">
        <v>135.88999999999999</v>
      </c>
      <c r="K666" s="44">
        <v>105.29</v>
      </c>
      <c r="L666" s="44">
        <v>91.97</v>
      </c>
      <c r="M666" s="44">
        <v>185.55</v>
      </c>
      <c r="N666" s="44">
        <v>32.479999999999997</v>
      </c>
      <c r="O666" s="44">
        <v>0</v>
      </c>
      <c r="P666" s="44">
        <v>11.26</v>
      </c>
      <c r="Q666" s="44">
        <v>166.99</v>
      </c>
      <c r="R666" s="44">
        <v>27.95</v>
      </c>
      <c r="S666" s="44">
        <v>50.95</v>
      </c>
      <c r="T666" s="44">
        <v>34.32</v>
      </c>
      <c r="U666" s="44">
        <v>47.97</v>
      </c>
      <c r="V666" s="44">
        <v>64.33</v>
      </c>
      <c r="W666" s="44">
        <v>11.77</v>
      </c>
      <c r="X666" s="44">
        <v>0</v>
      </c>
      <c r="Y666" s="44">
        <v>0</v>
      </c>
      <c r="Z666" s="44">
        <v>0</v>
      </c>
      <c r="AA666" s="44">
        <v>0</v>
      </c>
    </row>
    <row r="667" spans="1:27" collapsed="1" x14ac:dyDescent="0.2">
      <c r="A667" s="88" t="s">
        <v>2093</v>
      </c>
      <c r="B667" s="28" t="str">
        <f>"23"&amp;"."&amp;$B$776&amp;"."&amp;$B$777</f>
        <v>23.09.2023</v>
      </c>
      <c r="C667" s="80" t="s">
        <v>76</v>
      </c>
      <c r="D667" s="81">
        <f>ROUND((D668)/1000,5)</f>
        <v>0</v>
      </c>
      <c r="E667" s="81">
        <f t="shared" ref="E667:AA667" si="382">ROUND((E668)/1000,5)</f>
        <v>0</v>
      </c>
      <c r="F667" s="81">
        <f t="shared" si="382"/>
        <v>0</v>
      </c>
      <c r="G667" s="81">
        <f t="shared" si="382"/>
        <v>0</v>
      </c>
      <c r="H667" s="81">
        <f t="shared" si="382"/>
        <v>1.4800000000000001E-2</v>
      </c>
      <c r="I667" s="81">
        <f t="shared" si="382"/>
        <v>0</v>
      </c>
      <c r="J667" s="81">
        <f t="shared" si="382"/>
        <v>5.7099999999999998E-2</v>
      </c>
      <c r="K667" s="81">
        <f t="shared" si="382"/>
        <v>0.25667000000000001</v>
      </c>
      <c r="L667" s="81">
        <f t="shared" si="382"/>
        <v>0.31304999999999999</v>
      </c>
      <c r="M667" s="81">
        <f t="shared" si="382"/>
        <v>0.29276999999999997</v>
      </c>
      <c r="N667" s="81">
        <f t="shared" si="382"/>
        <v>0.15395</v>
      </c>
      <c r="O667" s="81">
        <f t="shared" si="382"/>
        <v>4.4319999999999998E-2</v>
      </c>
      <c r="P667" s="81">
        <f t="shared" si="382"/>
        <v>2.0799999999999998E-3</v>
      </c>
      <c r="Q667" s="81">
        <f t="shared" si="382"/>
        <v>3.8600000000000001E-3</v>
      </c>
      <c r="R667" s="81">
        <f t="shared" si="382"/>
        <v>2.47E-3</v>
      </c>
      <c r="S667" s="81">
        <f t="shared" si="382"/>
        <v>0</v>
      </c>
      <c r="T667" s="81">
        <f t="shared" si="382"/>
        <v>1.74E-3</v>
      </c>
      <c r="U667" s="81">
        <f t="shared" si="382"/>
        <v>6.6930000000000003E-2</v>
      </c>
      <c r="V667" s="81">
        <f t="shared" si="382"/>
        <v>8.8840000000000002E-2</v>
      </c>
      <c r="W667" s="81">
        <f t="shared" si="382"/>
        <v>2.9499999999999998E-2</v>
      </c>
      <c r="X667" s="81">
        <f t="shared" si="382"/>
        <v>0</v>
      </c>
      <c r="Y667" s="81">
        <f t="shared" si="382"/>
        <v>1.0000000000000001E-5</v>
      </c>
      <c r="Z667" s="81">
        <f t="shared" si="382"/>
        <v>0</v>
      </c>
      <c r="AA667" s="81">
        <f t="shared" si="382"/>
        <v>0</v>
      </c>
    </row>
    <row r="668" spans="1:27" ht="12.75" hidden="1" customHeight="1" outlineLevel="1" x14ac:dyDescent="0.2">
      <c r="A668" s="89" t="s">
        <v>2094</v>
      </c>
      <c r="B668" s="63" t="s">
        <v>230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14.8</v>
      </c>
      <c r="I668" s="44">
        <v>0</v>
      </c>
      <c r="J668" s="44">
        <v>57.1</v>
      </c>
      <c r="K668" s="44">
        <v>256.67</v>
      </c>
      <c r="L668" s="44">
        <v>313.05</v>
      </c>
      <c r="M668" s="44">
        <v>292.77</v>
      </c>
      <c r="N668" s="44">
        <v>153.94999999999999</v>
      </c>
      <c r="O668" s="44">
        <v>44.32</v>
      </c>
      <c r="P668" s="44">
        <v>2.08</v>
      </c>
      <c r="Q668" s="44">
        <v>3.86</v>
      </c>
      <c r="R668" s="44">
        <v>2.4700000000000002</v>
      </c>
      <c r="S668" s="44">
        <v>0</v>
      </c>
      <c r="T668" s="44">
        <v>1.74</v>
      </c>
      <c r="U668" s="44">
        <v>66.930000000000007</v>
      </c>
      <c r="V668" s="44">
        <v>88.84</v>
      </c>
      <c r="W668" s="44">
        <v>29.5</v>
      </c>
      <c r="X668" s="44">
        <v>0</v>
      </c>
      <c r="Y668" s="44">
        <v>0.01</v>
      </c>
      <c r="Z668" s="44">
        <v>0</v>
      </c>
      <c r="AA668" s="44">
        <v>0</v>
      </c>
    </row>
    <row r="669" spans="1:27" collapsed="1" x14ac:dyDescent="0.2">
      <c r="A669" s="88" t="s">
        <v>2095</v>
      </c>
      <c r="B669" s="28" t="str">
        <f>"24"&amp;"."&amp;$B$776&amp;"."&amp;$B$777</f>
        <v>24.09.2023</v>
      </c>
      <c r="C669" s="80" t="s">
        <v>76</v>
      </c>
      <c r="D669" s="81">
        <f>ROUND((D670)/1000,5)</f>
        <v>0</v>
      </c>
      <c r="E669" s="81">
        <f t="shared" ref="E669:AA669" si="383">ROUND((E670)/1000,5)</f>
        <v>0</v>
      </c>
      <c r="F669" s="81">
        <f t="shared" si="383"/>
        <v>0</v>
      </c>
      <c r="G669" s="81">
        <f t="shared" si="383"/>
        <v>4.2900000000000004E-3</v>
      </c>
      <c r="H669" s="81">
        <f t="shared" si="383"/>
        <v>0</v>
      </c>
      <c r="I669" s="81">
        <f t="shared" si="383"/>
        <v>0</v>
      </c>
      <c r="J669" s="81">
        <f t="shared" si="383"/>
        <v>0.15140000000000001</v>
      </c>
      <c r="K669" s="81">
        <f t="shared" si="383"/>
        <v>0</v>
      </c>
      <c r="L669" s="81">
        <f t="shared" si="383"/>
        <v>8.2110000000000002E-2</v>
      </c>
      <c r="M669" s="81">
        <f t="shared" si="383"/>
        <v>0</v>
      </c>
      <c r="N669" s="81">
        <f t="shared" si="383"/>
        <v>0</v>
      </c>
      <c r="O669" s="81">
        <f t="shared" si="383"/>
        <v>0</v>
      </c>
      <c r="P669" s="81">
        <f t="shared" si="383"/>
        <v>0</v>
      </c>
      <c r="Q669" s="81">
        <f t="shared" si="383"/>
        <v>0</v>
      </c>
      <c r="R669" s="81">
        <f t="shared" si="383"/>
        <v>3.9300000000000002E-2</v>
      </c>
      <c r="S669" s="81">
        <f t="shared" si="383"/>
        <v>3.61E-2</v>
      </c>
      <c r="T669" s="81">
        <f t="shared" si="383"/>
        <v>8.3540000000000003E-2</v>
      </c>
      <c r="U669" s="81">
        <f t="shared" si="383"/>
        <v>0.12504000000000001</v>
      </c>
      <c r="V669" s="81">
        <f t="shared" si="383"/>
        <v>0.17888999999999999</v>
      </c>
      <c r="W669" s="81">
        <f t="shared" si="383"/>
        <v>2.2599999999999999E-3</v>
      </c>
      <c r="X669" s="81">
        <f t="shared" si="383"/>
        <v>0</v>
      </c>
      <c r="Y669" s="81">
        <f t="shared" si="383"/>
        <v>0</v>
      </c>
      <c r="Z669" s="81">
        <f t="shared" si="383"/>
        <v>0</v>
      </c>
      <c r="AA669" s="81">
        <f t="shared" si="383"/>
        <v>0</v>
      </c>
    </row>
    <row r="670" spans="1:27" ht="12.75" hidden="1" customHeight="1" outlineLevel="1" x14ac:dyDescent="0.2">
      <c r="A670" s="89" t="s">
        <v>2096</v>
      </c>
      <c r="B670" s="63" t="s">
        <v>230</v>
      </c>
      <c r="C670" s="43" t="s">
        <v>79</v>
      </c>
      <c r="D670" s="44">
        <v>0</v>
      </c>
      <c r="E670" s="44">
        <v>0</v>
      </c>
      <c r="F670" s="44">
        <v>0</v>
      </c>
      <c r="G670" s="44">
        <v>4.29</v>
      </c>
      <c r="H670" s="44">
        <v>0</v>
      </c>
      <c r="I670" s="44">
        <v>0</v>
      </c>
      <c r="J670" s="44">
        <v>151.4</v>
      </c>
      <c r="K670" s="44">
        <v>0</v>
      </c>
      <c r="L670" s="44">
        <v>82.11</v>
      </c>
      <c r="M670" s="44">
        <v>0</v>
      </c>
      <c r="N670" s="44">
        <v>0</v>
      </c>
      <c r="O670" s="44">
        <v>0</v>
      </c>
      <c r="P670" s="44">
        <v>0</v>
      </c>
      <c r="Q670" s="44">
        <v>0</v>
      </c>
      <c r="R670" s="44">
        <v>39.299999999999997</v>
      </c>
      <c r="S670" s="44">
        <v>36.1</v>
      </c>
      <c r="T670" s="44">
        <v>83.54</v>
      </c>
      <c r="U670" s="44">
        <v>125.04</v>
      </c>
      <c r="V670" s="44">
        <v>178.89</v>
      </c>
      <c r="W670" s="44">
        <v>2.2599999999999998</v>
      </c>
      <c r="X670" s="44">
        <v>0</v>
      </c>
      <c r="Y670" s="44">
        <v>0</v>
      </c>
      <c r="Z670" s="44">
        <v>0</v>
      </c>
      <c r="AA670" s="44">
        <v>0</v>
      </c>
    </row>
    <row r="671" spans="1:27" collapsed="1" x14ac:dyDescent="0.2">
      <c r="A671" s="88" t="s">
        <v>2097</v>
      </c>
      <c r="B671" s="28" t="str">
        <f>"25"&amp;"."&amp;$B$776&amp;"."&amp;$B$777</f>
        <v>25.09.2023</v>
      </c>
      <c r="C671" s="80" t="s">
        <v>76</v>
      </c>
      <c r="D671" s="81">
        <f>ROUND((D672)/1000,5)</f>
        <v>0</v>
      </c>
      <c r="E671" s="81">
        <f t="shared" ref="E671:AA671" si="384">ROUND((E672)/1000,5)</f>
        <v>0</v>
      </c>
      <c r="F671" s="81">
        <f t="shared" si="384"/>
        <v>0</v>
      </c>
      <c r="G671" s="81">
        <f t="shared" si="384"/>
        <v>0</v>
      </c>
      <c r="H671" s="81">
        <f t="shared" si="384"/>
        <v>0</v>
      </c>
      <c r="I671" s="81">
        <f t="shared" si="384"/>
        <v>0.10256999999999999</v>
      </c>
      <c r="J671" s="81">
        <f t="shared" si="384"/>
        <v>0.10267999999999999</v>
      </c>
      <c r="K671" s="81">
        <f t="shared" si="384"/>
        <v>9.6350000000000005E-2</v>
      </c>
      <c r="L671" s="81">
        <f t="shared" si="384"/>
        <v>4.8989999999999999E-2</v>
      </c>
      <c r="M671" s="81">
        <f t="shared" si="384"/>
        <v>1.1900000000000001E-3</v>
      </c>
      <c r="N671" s="81">
        <f t="shared" si="384"/>
        <v>0</v>
      </c>
      <c r="O671" s="81">
        <f t="shared" si="384"/>
        <v>0</v>
      </c>
      <c r="P671" s="81">
        <f t="shared" si="384"/>
        <v>0</v>
      </c>
      <c r="Q671" s="81">
        <f t="shared" si="384"/>
        <v>3.2000000000000003E-4</v>
      </c>
      <c r="R671" s="81">
        <f t="shared" si="384"/>
        <v>1.2199999999999999E-3</v>
      </c>
      <c r="S671" s="81">
        <f t="shared" si="384"/>
        <v>2.2599999999999999E-3</v>
      </c>
      <c r="T671" s="81">
        <f t="shared" si="384"/>
        <v>1.5299999999999999E-3</v>
      </c>
      <c r="U671" s="81">
        <f t="shared" si="384"/>
        <v>1E-3</v>
      </c>
      <c r="V671" s="81">
        <f t="shared" si="384"/>
        <v>7.5900000000000004E-3</v>
      </c>
      <c r="W671" s="81">
        <f t="shared" si="384"/>
        <v>2.8999999999999998E-3</v>
      </c>
      <c r="X671" s="81">
        <f t="shared" si="384"/>
        <v>0</v>
      </c>
      <c r="Y671" s="81">
        <f t="shared" si="384"/>
        <v>0</v>
      </c>
      <c r="Z671" s="81">
        <f t="shared" si="384"/>
        <v>0</v>
      </c>
      <c r="AA671" s="81">
        <f t="shared" si="384"/>
        <v>2.1800000000000001E-3</v>
      </c>
    </row>
    <row r="672" spans="1:27" ht="12.75" hidden="1" customHeight="1" outlineLevel="1" x14ac:dyDescent="0.2">
      <c r="A672" s="89" t="s">
        <v>2098</v>
      </c>
      <c r="B672" s="63" t="s">
        <v>230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102.57</v>
      </c>
      <c r="J672" s="44">
        <v>102.68</v>
      </c>
      <c r="K672" s="44">
        <v>96.35</v>
      </c>
      <c r="L672" s="44">
        <v>48.99</v>
      </c>
      <c r="M672" s="44">
        <v>1.19</v>
      </c>
      <c r="N672" s="44">
        <v>0</v>
      </c>
      <c r="O672" s="44">
        <v>0</v>
      </c>
      <c r="P672" s="44">
        <v>0</v>
      </c>
      <c r="Q672" s="44">
        <v>0.32</v>
      </c>
      <c r="R672" s="44">
        <v>1.22</v>
      </c>
      <c r="S672" s="44">
        <v>2.2599999999999998</v>
      </c>
      <c r="T672" s="44">
        <v>1.53</v>
      </c>
      <c r="U672" s="44">
        <v>1</v>
      </c>
      <c r="V672" s="44">
        <v>7.59</v>
      </c>
      <c r="W672" s="44">
        <v>2.9</v>
      </c>
      <c r="X672" s="44">
        <v>0</v>
      </c>
      <c r="Y672" s="44">
        <v>0</v>
      </c>
      <c r="Z672" s="44">
        <v>0</v>
      </c>
      <c r="AA672" s="44">
        <v>2.1800000000000002</v>
      </c>
    </row>
    <row r="673" spans="1:27" collapsed="1" x14ac:dyDescent="0.2">
      <c r="A673" s="88" t="s">
        <v>2099</v>
      </c>
      <c r="B673" s="28" t="str">
        <f>"26"&amp;"."&amp;$B$776&amp;"."&amp;$B$777</f>
        <v>26.09.2023</v>
      </c>
      <c r="C673" s="80" t="s">
        <v>76</v>
      </c>
      <c r="D673" s="81">
        <f>ROUND((D674)/1000,5)</f>
        <v>0</v>
      </c>
      <c r="E673" s="81">
        <f t="shared" ref="E673:AA673" si="385">ROUND((E674)/1000,5)</f>
        <v>0</v>
      </c>
      <c r="F673" s="81">
        <f t="shared" si="385"/>
        <v>0</v>
      </c>
      <c r="G673" s="81">
        <f t="shared" si="385"/>
        <v>0</v>
      </c>
      <c r="H673" s="81">
        <f t="shared" si="385"/>
        <v>0.22725999999999999</v>
      </c>
      <c r="I673" s="81">
        <f t="shared" si="385"/>
        <v>0.10431</v>
      </c>
      <c r="J673" s="81">
        <f t="shared" si="385"/>
        <v>9.6280000000000004E-2</v>
      </c>
      <c r="K673" s="81">
        <f t="shared" si="385"/>
        <v>0.10677</v>
      </c>
      <c r="L673" s="81">
        <f t="shared" si="385"/>
        <v>0.10242</v>
      </c>
      <c r="M673" s="81">
        <f t="shared" si="385"/>
        <v>3.3050000000000003E-2</v>
      </c>
      <c r="N673" s="81">
        <f t="shared" si="385"/>
        <v>1.643E-2</v>
      </c>
      <c r="O673" s="81">
        <f t="shared" si="385"/>
        <v>1.0000000000000001E-5</v>
      </c>
      <c r="P673" s="81">
        <f t="shared" si="385"/>
        <v>1.0000000000000001E-5</v>
      </c>
      <c r="Q673" s="81">
        <f t="shared" si="385"/>
        <v>0</v>
      </c>
      <c r="R673" s="81">
        <f t="shared" si="385"/>
        <v>0</v>
      </c>
      <c r="S673" s="81">
        <f t="shared" si="385"/>
        <v>0</v>
      </c>
      <c r="T673" s="81">
        <f t="shared" si="385"/>
        <v>0</v>
      </c>
      <c r="U673" s="81">
        <f t="shared" si="385"/>
        <v>0</v>
      </c>
      <c r="V673" s="81">
        <f t="shared" si="385"/>
        <v>1.8749999999999999E-2</v>
      </c>
      <c r="W673" s="81">
        <f t="shared" si="385"/>
        <v>1E-3</v>
      </c>
      <c r="X673" s="81">
        <f t="shared" si="385"/>
        <v>0</v>
      </c>
      <c r="Y673" s="81">
        <f t="shared" si="385"/>
        <v>0</v>
      </c>
      <c r="Z673" s="81">
        <f t="shared" si="385"/>
        <v>0</v>
      </c>
      <c r="AA673" s="81">
        <f t="shared" si="385"/>
        <v>0</v>
      </c>
    </row>
    <row r="674" spans="1:27" ht="12.75" hidden="1" customHeight="1" outlineLevel="1" x14ac:dyDescent="0.2">
      <c r="A674" s="89" t="s">
        <v>2100</v>
      </c>
      <c r="B674" s="63" t="s">
        <v>230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227.26</v>
      </c>
      <c r="I674" s="44">
        <v>104.31</v>
      </c>
      <c r="J674" s="44">
        <v>96.28</v>
      </c>
      <c r="K674" s="44">
        <v>106.77</v>
      </c>
      <c r="L674" s="44">
        <v>102.42</v>
      </c>
      <c r="M674" s="44">
        <v>33.049999999999997</v>
      </c>
      <c r="N674" s="44">
        <v>16.43</v>
      </c>
      <c r="O674" s="44">
        <v>0.01</v>
      </c>
      <c r="P674" s="44">
        <v>0.01</v>
      </c>
      <c r="Q674" s="44">
        <v>0</v>
      </c>
      <c r="R674" s="44">
        <v>0</v>
      </c>
      <c r="S674" s="44">
        <v>0</v>
      </c>
      <c r="T674" s="44">
        <v>0</v>
      </c>
      <c r="U674" s="44">
        <v>0</v>
      </c>
      <c r="V674" s="44">
        <v>18.75</v>
      </c>
      <c r="W674" s="44">
        <v>1</v>
      </c>
      <c r="X674" s="44">
        <v>0</v>
      </c>
      <c r="Y674" s="44">
        <v>0</v>
      </c>
      <c r="Z674" s="44">
        <v>0</v>
      </c>
      <c r="AA674" s="44">
        <v>0</v>
      </c>
    </row>
    <row r="675" spans="1:27" collapsed="1" x14ac:dyDescent="0.2">
      <c r="A675" s="88" t="s">
        <v>2101</v>
      </c>
      <c r="B675" s="28" t="str">
        <f>"27"&amp;"."&amp;$B$776&amp;"."&amp;$B$777</f>
        <v>27.09.2023</v>
      </c>
      <c r="C675" s="80" t="s">
        <v>76</v>
      </c>
      <c r="D675" s="81">
        <f>ROUND((D676)/1000,5)</f>
        <v>0</v>
      </c>
      <c r="E675" s="81">
        <f t="shared" ref="E675:AA675" si="386">ROUND((E676)/1000,5)</f>
        <v>7.7329999999999996E-2</v>
      </c>
      <c r="F675" s="81">
        <f t="shared" si="386"/>
        <v>1.004E-2</v>
      </c>
      <c r="G675" s="81">
        <f t="shared" si="386"/>
        <v>2.332E-2</v>
      </c>
      <c r="H675" s="81">
        <f t="shared" si="386"/>
        <v>0.45668999999999998</v>
      </c>
      <c r="I675" s="81">
        <f t="shared" si="386"/>
        <v>0.35260000000000002</v>
      </c>
      <c r="J675" s="81">
        <f t="shared" si="386"/>
        <v>0.35835</v>
      </c>
      <c r="K675" s="81">
        <f t="shared" si="386"/>
        <v>0.32292999999999999</v>
      </c>
      <c r="L675" s="81">
        <f t="shared" si="386"/>
        <v>0.14846999999999999</v>
      </c>
      <c r="M675" s="81">
        <f t="shared" si="386"/>
        <v>4.7140000000000001E-2</v>
      </c>
      <c r="N675" s="81">
        <f t="shared" si="386"/>
        <v>3.0500000000000002E-3</v>
      </c>
      <c r="O675" s="81">
        <f t="shared" si="386"/>
        <v>1.23E-3</v>
      </c>
      <c r="P675" s="81">
        <f t="shared" si="386"/>
        <v>4.2300000000000003E-3</v>
      </c>
      <c r="Q675" s="81">
        <f t="shared" si="386"/>
        <v>3.4599999999999999E-2</v>
      </c>
      <c r="R675" s="81">
        <f t="shared" si="386"/>
        <v>5.407E-2</v>
      </c>
      <c r="S675" s="81">
        <f t="shared" si="386"/>
        <v>7.1800000000000003E-2</v>
      </c>
      <c r="T675" s="81">
        <f t="shared" si="386"/>
        <v>6.4780000000000004E-2</v>
      </c>
      <c r="U675" s="81">
        <f t="shared" si="386"/>
        <v>0.12518000000000001</v>
      </c>
      <c r="V675" s="81">
        <f t="shared" si="386"/>
        <v>0.74917999999999996</v>
      </c>
      <c r="W675" s="81">
        <f t="shared" si="386"/>
        <v>0.19378000000000001</v>
      </c>
      <c r="X675" s="81">
        <f t="shared" si="386"/>
        <v>0</v>
      </c>
      <c r="Y675" s="81">
        <f t="shared" si="386"/>
        <v>0</v>
      </c>
      <c r="Z675" s="81">
        <f t="shared" si="386"/>
        <v>0</v>
      </c>
      <c r="AA675" s="81">
        <f t="shared" si="386"/>
        <v>0</v>
      </c>
    </row>
    <row r="676" spans="1:27" ht="12.75" hidden="1" customHeight="1" outlineLevel="1" x14ac:dyDescent="0.2">
      <c r="A676" s="89" t="s">
        <v>2102</v>
      </c>
      <c r="B676" s="63" t="s">
        <v>230</v>
      </c>
      <c r="C676" s="43" t="s">
        <v>79</v>
      </c>
      <c r="D676" s="44">
        <v>0</v>
      </c>
      <c r="E676" s="44">
        <v>77.33</v>
      </c>
      <c r="F676" s="44">
        <v>10.039999999999999</v>
      </c>
      <c r="G676" s="44">
        <v>23.32</v>
      </c>
      <c r="H676" s="44">
        <v>456.69</v>
      </c>
      <c r="I676" s="44">
        <v>352.6</v>
      </c>
      <c r="J676" s="44">
        <v>358.35</v>
      </c>
      <c r="K676" s="44">
        <v>322.93</v>
      </c>
      <c r="L676" s="44">
        <v>148.47</v>
      </c>
      <c r="M676" s="44">
        <v>47.14</v>
      </c>
      <c r="N676" s="44">
        <v>3.05</v>
      </c>
      <c r="O676" s="44">
        <v>1.23</v>
      </c>
      <c r="P676" s="44">
        <v>4.2300000000000004</v>
      </c>
      <c r="Q676" s="44">
        <v>34.6</v>
      </c>
      <c r="R676" s="44">
        <v>54.07</v>
      </c>
      <c r="S676" s="44">
        <v>71.8</v>
      </c>
      <c r="T676" s="44">
        <v>64.78</v>
      </c>
      <c r="U676" s="44">
        <v>125.18</v>
      </c>
      <c r="V676" s="44">
        <v>749.18</v>
      </c>
      <c r="W676" s="44">
        <v>193.78</v>
      </c>
      <c r="X676" s="44">
        <v>0</v>
      </c>
      <c r="Y676" s="44">
        <v>0</v>
      </c>
      <c r="Z676" s="44">
        <v>0</v>
      </c>
      <c r="AA676" s="44">
        <v>0</v>
      </c>
    </row>
    <row r="677" spans="1:27" collapsed="1" x14ac:dyDescent="0.2">
      <c r="A677" s="88" t="s">
        <v>2103</v>
      </c>
      <c r="B677" s="28" t="str">
        <f>"28"&amp;"."&amp;$B$776&amp;"."&amp;$B$777</f>
        <v>28.09.2023</v>
      </c>
      <c r="C677" s="80" t="s">
        <v>76</v>
      </c>
      <c r="D677" s="81">
        <f>ROUND((D678)/1000,5)</f>
        <v>0</v>
      </c>
      <c r="E677" s="81">
        <f t="shared" ref="E677:AA677" si="387">ROUND((E678)/1000,5)</f>
        <v>0</v>
      </c>
      <c r="F677" s="81">
        <f t="shared" si="387"/>
        <v>0</v>
      </c>
      <c r="G677" s="81">
        <f t="shared" si="387"/>
        <v>3.143E-2</v>
      </c>
      <c r="H677" s="81">
        <f t="shared" si="387"/>
        <v>0.12216</v>
      </c>
      <c r="I677" s="81">
        <f t="shared" si="387"/>
        <v>9.715E-2</v>
      </c>
      <c r="J677" s="81">
        <f t="shared" si="387"/>
        <v>0.13927999999999999</v>
      </c>
      <c r="K677" s="81">
        <f t="shared" si="387"/>
        <v>0.17741000000000001</v>
      </c>
      <c r="L677" s="81">
        <f t="shared" si="387"/>
        <v>0.11457000000000001</v>
      </c>
      <c r="M677" s="81">
        <f t="shared" si="387"/>
        <v>3.193E-2</v>
      </c>
      <c r="N677" s="81">
        <f t="shared" si="387"/>
        <v>6.5900000000000004E-3</v>
      </c>
      <c r="O677" s="81">
        <f t="shared" si="387"/>
        <v>0</v>
      </c>
      <c r="P677" s="81">
        <f t="shared" si="387"/>
        <v>0</v>
      </c>
      <c r="Q677" s="81">
        <f t="shared" si="387"/>
        <v>0</v>
      </c>
      <c r="R677" s="81">
        <f t="shared" si="387"/>
        <v>4.4600000000000004E-3</v>
      </c>
      <c r="S677" s="81">
        <f t="shared" si="387"/>
        <v>5.1380000000000002E-2</v>
      </c>
      <c r="T677" s="81">
        <f t="shared" si="387"/>
        <v>4.8169999999999998E-2</v>
      </c>
      <c r="U677" s="81">
        <f t="shared" si="387"/>
        <v>6.2770000000000006E-2</v>
      </c>
      <c r="V677" s="81">
        <f t="shared" si="387"/>
        <v>0.11027000000000001</v>
      </c>
      <c r="W677" s="81">
        <f t="shared" si="387"/>
        <v>9.5700000000000004E-3</v>
      </c>
      <c r="X677" s="81">
        <f t="shared" si="387"/>
        <v>0</v>
      </c>
      <c r="Y677" s="81">
        <f t="shared" si="387"/>
        <v>0</v>
      </c>
      <c r="Z677" s="81">
        <f t="shared" si="387"/>
        <v>0</v>
      </c>
      <c r="AA677" s="81">
        <f t="shared" si="387"/>
        <v>0</v>
      </c>
    </row>
    <row r="678" spans="1:27" ht="12.75" hidden="1" customHeight="1" outlineLevel="1" x14ac:dyDescent="0.2">
      <c r="A678" s="89" t="s">
        <v>2104</v>
      </c>
      <c r="B678" s="63" t="s">
        <v>230</v>
      </c>
      <c r="C678" s="43" t="s">
        <v>79</v>
      </c>
      <c r="D678" s="44">
        <v>0</v>
      </c>
      <c r="E678" s="44">
        <v>0</v>
      </c>
      <c r="F678" s="44">
        <v>0</v>
      </c>
      <c r="G678" s="44">
        <v>31.43</v>
      </c>
      <c r="H678" s="44">
        <v>122.16</v>
      </c>
      <c r="I678" s="44">
        <v>97.15</v>
      </c>
      <c r="J678" s="44">
        <v>139.28</v>
      </c>
      <c r="K678" s="44">
        <v>177.41</v>
      </c>
      <c r="L678" s="44">
        <v>114.57</v>
      </c>
      <c r="M678" s="44">
        <v>31.93</v>
      </c>
      <c r="N678" s="44">
        <v>6.59</v>
      </c>
      <c r="O678" s="44">
        <v>0</v>
      </c>
      <c r="P678" s="44">
        <v>0</v>
      </c>
      <c r="Q678" s="44">
        <v>0</v>
      </c>
      <c r="R678" s="44">
        <v>4.46</v>
      </c>
      <c r="S678" s="44">
        <v>51.38</v>
      </c>
      <c r="T678" s="44">
        <v>48.17</v>
      </c>
      <c r="U678" s="44">
        <v>62.77</v>
      </c>
      <c r="V678" s="44">
        <v>110.27</v>
      </c>
      <c r="W678" s="44">
        <v>9.57</v>
      </c>
      <c r="X678" s="44">
        <v>0</v>
      </c>
      <c r="Y678" s="44">
        <v>0</v>
      </c>
      <c r="Z678" s="44">
        <v>0</v>
      </c>
      <c r="AA678" s="44">
        <v>0</v>
      </c>
    </row>
    <row r="679" spans="1:27" collapsed="1" x14ac:dyDescent="0.2">
      <c r="A679" s="88" t="s">
        <v>2105</v>
      </c>
      <c r="B679" s="28" t="str">
        <f>"29"&amp;"."&amp;$B$776&amp;"."&amp;$B$777</f>
        <v>29.09.2023</v>
      </c>
      <c r="C679" s="80" t="s">
        <v>76</v>
      </c>
      <c r="D679" s="81">
        <f>ROUND((D680)/1000,5)</f>
        <v>0</v>
      </c>
      <c r="E679" s="81">
        <f t="shared" ref="E679:AA679" si="388">ROUND((E680)/1000,5)</f>
        <v>0</v>
      </c>
      <c r="F679" s="81">
        <f t="shared" si="388"/>
        <v>0</v>
      </c>
      <c r="G679" s="81">
        <f t="shared" si="388"/>
        <v>0</v>
      </c>
      <c r="H679" s="81">
        <f t="shared" si="388"/>
        <v>0.18157000000000001</v>
      </c>
      <c r="I679" s="81">
        <f t="shared" si="388"/>
        <v>9.9720000000000003E-2</v>
      </c>
      <c r="J679" s="81">
        <f t="shared" si="388"/>
        <v>0.13022</v>
      </c>
      <c r="K679" s="81">
        <f t="shared" si="388"/>
        <v>0.19133</v>
      </c>
      <c r="L679" s="81">
        <f t="shared" si="388"/>
        <v>0.11716</v>
      </c>
      <c r="M679" s="81">
        <f t="shared" si="388"/>
        <v>9.4000000000000004E-3</v>
      </c>
      <c r="N679" s="81">
        <f t="shared" si="388"/>
        <v>0</v>
      </c>
      <c r="O679" s="81">
        <f t="shared" si="388"/>
        <v>0</v>
      </c>
      <c r="P679" s="81">
        <f t="shared" si="388"/>
        <v>4.446E-2</v>
      </c>
      <c r="Q679" s="81">
        <f t="shared" si="388"/>
        <v>8.1999999999999998E-4</v>
      </c>
      <c r="R679" s="81">
        <f t="shared" si="388"/>
        <v>0</v>
      </c>
      <c r="S679" s="81">
        <f t="shared" si="388"/>
        <v>0</v>
      </c>
      <c r="T679" s="81">
        <f t="shared" si="388"/>
        <v>0</v>
      </c>
      <c r="U679" s="81">
        <f t="shared" si="388"/>
        <v>5.8689999999999999E-2</v>
      </c>
      <c r="V679" s="81">
        <f t="shared" si="388"/>
        <v>9.6930000000000002E-2</v>
      </c>
      <c r="W679" s="81">
        <f t="shared" si="388"/>
        <v>5.7099999999999998E-3</v>
      </c>
      <c r="X679" s="81">
        <f t="shared" si="388"/>
        <v>0</v>
      </c>
      <c r="Y679" s="81">
        <f t="shared" si="388"/>
        <v>0</v>
      </c>
      <c r="Z679" s="81">
        <f t="shared" si="388"/>
        <v>0</v>
      </c>
      <c r="AA679" s="81">
        <f t="shared" si="388"/>
        <v>0</v>
      </c>
    </row>
    <row r="680" spans="1:27" ht="12.75" hidden="1" customHeight="1" outlineLevel="1" x14ac:dyDescent="0.2">
      <c r="A680" s="89" t="s">
        <v>2106</v>
      </c>
      <c r="B680" s="63" t="s">
        <v>230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181.57</v>
      </c>
      <c r="I680" s="44">
        <v>99.72</v>
      </c>
      <c r="J680" s="44">
        <v>130.22</v>
      </c>
      <c r="K680" s="44">
        <v>191.33</v>
      </c>
      <c r="L680" s="44">
        <v>117.16</v>
      </c>
      <c r="M680" s="44">
        <v>9.4</v>
      </c>
      <c r="N680" s="44">
        <v>0</v>
      </c>
      <c r="O680" s="44">
        <v>0</v>
      </c>
      <c r="P680" s="44">
        <v>44.46</v>
      </c>
      <c r="Q680" s="44">
        <v>0.82</v>
      </c>
      <c r="R680" s="44">
        <v>0</v>
      </c>
      <c r="S680" s="44">
        <v>0</v>
      </c>
      <c r="T680" s="44">
        <v>0</v>
      </c>
      <c r="U680" s="44">
        <v>58.69</v>
      </c>
      <c r="V680" s="44">
        <v>96.93</v>
      </c>
      <c r="W680" s="44">
        <v>5.71</v>
      </c>
      <c r="X680" s="44">
        <v>0</v>
      </c>
      <c r="Y680" s="44">
        <v>0</v>
      </c>
      <c r="Z680" s="44">
        <v>0</v>
      </c>
      <c r="AA680" s="44">
        <v>0</v>
      </c>
    </row>
    <row r="681" spans="1:27" collapsed="1" x14ac:dyDescent="0.2">
      <c r="A681" s="88" t="s">
        <v>2107</v>
      </c>
      <c r="B681" s="28" t="str">
        <f>"30"&amp;"."&amp;$B$776&amp;"."&amp;$B$777</f>
        <v>30.09.2023</v>
      </c>
      <c r="C681" s="80" t="s">
        <v>76</v>
      </c>
      <c r="D681" s="81">
        <f>ROUND((D682)/1000,5)</f>
        <v>0</v>
      </c>
      <c r="E681" s="81">
        <f t="shared" ref="E681:AA681" si="389">ROUND((E682)/1000,5)</f>
        <v>0</v>
      </c>
      <c r="F681" s="81">
        <f t="shared" si="389"/>
        <v>0</v>
      </c>
      <c r="G681" s="81">
        <f t="shared" si="389"/>
        <v>1.4659999999999999E-2</v>
      </c>
      <c r="H681" s="81">
        <f t="shared" si="389"/>
        <v>3.1019999999999999E-2</v>
      </c>
      <c r="I681" s="81">
        <f t="shared" si="389"/>
        <v>7.2179999999999994E-2</v>
      </c>
      <c r="J681" s="81">
        <f t="shared" si="389"/>
        <v>9.9820000000000006E-2</v>
      </c>
      <c r="K681" s="81">
        <f t="shared" si="389"/>
        <v>0.13314000000000001</v>
      </c>
      <c r="L681" s="81">
        <f t="shared" si="389"/>
        <v>0.20407</v>
      </c>
      <c r="M681" s="81">
        <f t="shared" si="389"/>
        <v>8.2409999999999997E-2</v>
      </c>
      <c r="N681" s="81">
        <f t="shared" si="389"/>
        <v>8.6919999999999997E-2</v>
      </c>
      <c r="O681" s="81">
        <f t="shared" si="389"/>
        <v>0.06</v>
      </c>
      <c r="P681" s="81">
        <f t="shared" si="389"/>
        <v>3.7580000000000002E-2</v>
      </c>
      <c r="Q681" s="81">
        <f t="shared" si="389"/>
        <v>0</v>
      </c>
      <c r="R681" s="81">
        <f t="shared" si="389"/>
        <v>0</v>
      </c>
      <c r="S681" s="81">
        <f t="shared" si="389"/>
        <v>4.4900000000000001E-3</v>
      </c>
      <c r="T681" s="81">
        <f t="shared" si="389"/>
        <v>1.5640000000000001E-2</v>
      </c>
      <c r="U681" s="81">
        <f t="shared" si="389"/>
        <v>5.9159999999999997E-2</v>
      </c>
      <c r="V681" s="81">
        <f t="shared" si="389"/>
        <v>6.7280000000000006E-2</v>
      </c>
      <c r="W681" s="81">
        <f t="shared" si="389"/>
        <v>1.31E-3</v>
      </c>
      <c r="X681" s="81">
        <f t="shared" si="389"/>
        <v>0</v>
      </c>
      <c r="Y681" s="81">
        <f t="shared" si="389"/>
        <v>0</v>
      </c>
      <c r="Z681" s="81">
        <f t="shared" si="389"/>
        <v>0</v>
      </c>
      <c r="AA681" s="81">
        <f t="shared" si="389"/>
        <v>0</v>
      </c>
    </row>
    <row r="682" spans="1:27" ht="12.75" hidden="1" customHeight="1" outlineLevel="1" x14ac:dyDescent="0.2">
      <c r="A682" s="89" t="s">
        <v>2108</v>
      </c>
      <c r="B682" s="63" t="s">
        <v>230</v>
      </c>
      <c r="C682" s="43" t="s">
        <v>79</v>
      </c>
      <c r="D682" s="44">
        <v>0</v>
      </c>
      <c r="E682" s="44">
        <v>0</v>
      </c>
      <c r="F682" s="44">
        <v>0</v>
      </c>
      <c r="G682" s="44">
        <v>14.66</v>
      </c>
      <c r="H682" s="44">
        <v>31.02</v>
      </c>
      <c r="I682" s="44">
        <v>72.180000000000007</v>
      </c>
      <c r="J682" s="44">
        <v>99.82</v>
      </c>
      <c r="K682" s="44">
        <v>133.13999999999999</v>
      </c>
      <c r="L682" s="44">
        <v>204.07</v>
      </c>
      <c r="M682" s="44">
        <v>82.41</v>
      </c>
      <c r="N682" s="44">
        <v>86.92</v>
      </c>
      <c r="O682" s="44">
        <v>60</v>
      </c>
      <c r="P682" s="44">
        <v>37.58</v>
      </c>
      <c r="Q682" s="44">
        <v>0</v>
      </c>
      <c r="R682" s="44">
        <v>0</v>
      </c>
      <c r="S682" s="44">
        <v>4.49</v>
      </c>
      <c r="T682" s="44">
        <v>15.64</v>
      </c>
      <c r="U682" s="44">
        <v>59.16</v>
      </c>
      <c r="V682" s="44">
        <v>67.28</v>
      </c>
      <c r="W682" s="44">
        <v>1.31</v>
      </c>
      <c r="X682" s="44">
        <v>0</v>
      </c>
      <c r="Y682" s="44">
        <v>0</v>
      </c>
      <c r="Z682" s="44">
        <v>0</v>
      </c>
      <c r="AA682" s="44">
        <v>0</v>
      </c>
    </row>
    <row r="683" spans="1:27" collapsed="1" x14ac:dyDescent="0.2">
      <c r="B683" s="91" t="s">
        <v>379</v>
      </c>
    </row>
    <row r="684" spans="1:27" x14ac:dyDescent="0.2">
      <c r="B684" s="91" t="s">
        <v>379</v>
      </c>
    </row>
    <row r="685" spans="1:27" x14ac:dyDescent="0.2">
      <c r="A685" s="179" t="s">
        <v>2109</v>
      </c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1"/>
    </row>
    <row r="686" spans="1:27" ht="25.5" x14ac:dyDescent="0.2">
      <c r="A686" s="26" t="s">
        <v>64</v>
      </c>
      <c r="B686" s="27" t="s">
        <v>202</v>
      </c>
      <c r="C686" s="26" t="s">
        <v>203</v>
      </c>
      <c r="D686" s="27" t="s">
        <v>204</v>
      </c>
      <c r="E686" s="27" t="s">
        <v>205</v>
      </c>
      <c r="F686" s="27" t="s">
        <v>206</v>
      </c>
      <c r="G686" s="27" t="s">
        <v>207</v>
      </c>
      <c r="H686" s="27" t="s">
        <v>208</v>
      </c>
      <c r="I686" s="27" t="s">
        <v>209</v>
      </c>
      <c r="J686" s="27" t="s">
        <v>210</v>
      </c>
      <c r="K686" s="27" t="s">
        <v>211</v>
      </c>
      <c r="L686" s="27" t="s">
        <v>212</v>
      </c>
      <c r="M686" s="27" t="s">
        <v>213</v>
      </c>
      <c r="N686" s="27" t="s">
        <v>214</v>
      </c>
      <c r="O686" s="27" t="s">
        <v>215</v>
      </c>
      <c r="P686" s="27" t="s">
        <v>216</v>
      </c>
      <c r="Q686" s="27" t="s">
        <v>217</v>
      </c>
      <c r="R686" s="27" t="s">
        <v>218</v>
      </c>
      <c r="S686" s="27" t="s">
        <v>219</v>
      </c>
      <c r="T686" s="27" t="s">
        <v>220</v>
      </c>
      <c r="U686" s="27" t="s">
        <v>221</v>
      </c>
      <c r="V686" s="27" t="s">
        <v>222</v>
      </c>
      <c r="W686" s="27" t="s">
        <v>223</v>
      </c>
      <c r="X686" s="27" t="s">
        <v>224</v>
      </c>
      <c r="Y686" s="27" t="s">
        <v>225</v>
      </c>
      <c r="Z686" s="27" t="s">
        <v>226</v>
      </c>
      <c r="AA686" s="27" t="s">
        <v>227</v>
      </c>
    </row>
    <row r="687" spans="1:27" x14ac:dyDescent="0.2">
      <c r="A687" s="88" t="s">
        <v>2110</v>
      </c>
      <c r="B687" s="28" t="str">
        <f>"01"&amp;"."&amp;$B$776&amp;"."&amp;$B$777</f>
        <v>01.09.2023</v>
      </c>
      <c r="C687" s="80" t="s">
        <v>76</v>
      </c>
      <c r="D687" s="81">
        <f>ROUND((D688)/1000,5)</f>
        <v>0.12273000000000001</v>
      </c>
      <c r="E687" s="81">
        <f t="shared" ref="E687:AA687" si="390">ROUND((E688)/1000,5)</f>
        <v>0.17838000000000001</v>
      </c>
      <c r="F687" s="81">
        <f t="shared" si="390"/>
        <v>0.14408000000000001</v>
      </c>
      <c r="G687" s="81">
        <f t="shared" si="390"/>
        <v>3.2530000000000003E-2</v>
      </c>
      <c r="H687" s="81">
        <f t="shared" si="390"/>
        <v>0</v>
      </c>
      <c r="I687" s="81">
        <f t="shared" si="390"/>
        <v>2.7699999999999999E-3</v>
      </c>
      <c r="J687" s="81">
        <f t="shared" si="390"/>
        <v>0</v>
      </c>
      <c r="K687" s="81">
        <f t="shared" si="390"/>
        <v>0</v>
      </c>
      <c r="L687" s="81">
        <f t="shared" si="390"/>
        <v>0</v>
      </c>
      <c r="M687" s="81">
        <f t="shared" si="390"/>
        <v>5.3850000000000002E-2</v>
      </c>
      <c r="N687" s="81">
        <f t="shared" si="390"/>
        <v>6.8959999999999994E-2</v>
      </c>
      <c r="O687" s="81">
        <f t="shared" si="390"/>
        <v>9.3590000000000007E-2</v>
      </c>
      <c r="P687" s="81">
        <f t="shared" si="390"/>
        <v>9.4909999999999994E-2</v>
      </c>
      <c r="Q687" s="81">
        <f t="shared" si="390"/>
        <v>8.8300000000000003E-2</v>
      </c>
      <c r="R687" s="81">
        <f t="shared" si="390"/>
        <v>0</v>
      </c>
      <c r="S687" s="81">
        <f t="shared" si="390"/>
        <v>0</v>
      </c>
      <c r="T687" s="81">
        <f t="shared" si="390"/>
        <v>0</v>
      </c>
      <c r="U687" s="81">
        <f t="shared" si="390"/>
        <v>0</v>
      </c>
      <c r="V687" s="81">
        <f t="shared" si="390"/>
        <v>1.6900000000000001E-3</v>
      </c>
      <c r="W687" s="81">
        <f t="shared" si="390"/>
        <v>1.7899999999999999E-3</v>
      </c>
      <c r="X687" s="81">
        <f t="shared" si="390"/>
        <v>0.10625999999999999</v>
      </c>
      <c r="Y687" s="81">
        <f t="shared" si="390"/>
        <v>0.12379</v>
      </c>
      <c r="Z687" s="81">
        <f t="shared" si="390"/>
        <v>0.26074999999999998</v>
      </c>
      <c r="AA687" s="81">
        <f t="shared" si="390"/>
        <v>0.28022000000000002</v>
      </c>
    </row>
    <row r="688" spans="1:27" ht="12.75" hidden="1" customHeight="1" outlineLevel="1" x14ac:dyDescent="0.2">
      <c r="A688" s="89" t="s">
        <v>2111</v>
      </c>
      <c r="B688" s="63" t="s">
        <v>230</v>
      </c>
      <c r="C688" s="43" t="s">
        <v>79</v>
      </c>
      <c r="D688" s="44">
        <v>122.73</v>
      </c>
      <c r="E688" s="44">
        <v>178.38</v>
      </c>
      <c r="F688" s="44">
        <v>144.08000000000001</v>
      </c>
      <c r="G688" s="44">
        <v>32.53</v>
      </c>
      <c r="H688" s="44">
        <v>0</v>
      </c>
      <c r="I688" s="44">
        <v>2.77</v>
      </c>
      <c r="J688" s="44">
        <v>0</v>
      </c>
      <c r="K688" s="44">
        <v>0</v>
      </c>
      <c r="L688" s="44">
        <v>0</v>
      </c>
      <c r="M688" s="44">
        <v>53.85</v>
      </c>
      <c r="N688" s="44">
        <v>68.959999999999994</v>
      </c>
      <c r="O688" s="44">
        <v>93.59</v>
      </c>
      <c r="P688" s="44">
        <v>94.91</v>
      </c>
      <c r="Q688" s="44">
        <v>88.3</v>
      </c>
      <c r="R688" s="44">
        <v>0</v>
      </c>
      <c r="S688" s="44">
        <v>0</v>
      </c>
      <c r="T688" s="44">
        <v>0</v>
      </c>
      <c r="U688" s="44">
        <v>0</v>
      </c>
      <c r="V688" s="44">
        <v>1.69</v>
      </c>
      <c r="W688" s="44">
        <v>1.79</v>
      </c>
      <c r="X688" s="44">
        <v>106.26</v>
      </c>
      <c r="Y688" s="44">
        <v>123.79</v>
      </c>
      <c r="Z688" s="44">
        <v>260.75</v>
      </c>
      <c r="AA688" s="44">
        <v>280.22000000000003</v>
      </c>
    </row>
    <row r="689" spans="1:27" collapsed="1" x14ac:dyDescent="0.2">
      <c r="A689" s="88" t="s">
        <v>2112</v>
      </c>
      <c r="B689" s="28" t="str">
        <f>"02"&amp;"."&amp;$B$776&amp;"."&amp;$B$777</f>
        <v>02.09.2023</v>
      </c>
      <c r="C689" s="80" t="s">
        <v>76</v>
      </c>
      <c r="D689" s="81">
        <f>ROUND((D690)/1000,5)</f>
        <v>0.22842000000000001</v>
      </c>
      <c r="E689" s="81">
        <f t="shared" ref="E689:AA689" si="391">ROUND((E690)/1000,5)</f>
        <v>0.15973999999999999</v>
      </c>
      <c r="F689" s="81">
        <f t="shared" si="391"/>
        <v>0.14713000000000001</v>
      </c>
      <c r="G689" s="81">
        <f t="shared" si="391"/>
        <v>0.14013999999999999</v>
      </c>
      <c r="H689" s="81">
        <f t="shared" si="391"/>
        <v>0.12331</v>
      </c>
      <c r="I689" s="81">
        <f t="shared" si="391"/>
        <v>5.509E-2</v>
      </c>
      <c r="J689" s="81">
        <f t="shared" si="391"/>
        <v>0</v>
      </c>
      <c r="K689" s="81">
        <f t="shared" si="391"/>
        <v>2.0799999999999998E-3</v>
      </c>
      <c r="L689" s="81">
        <f t="shared" si="391"/>
        <v>0</v>
      </c>
      <c r="M689" s="81">
        <f t="shared" si="391"/>
        <v>9.9110000000000004E-2</v>
      </c>
      <c r="N689" s="81">
        <f t="shared" si="391"/>
        <v>0.10277</v>
      </c>
      <c r="O689" s="81">
        <f t="shared" si="391"/>
        <v>9.4119999999999995E-2</v>
      </c>
      <c r="P689" s="81">
        <f t="shared" si="391"/>
        <v>9.6170000000000005E-2</v>
      </c>
      <c r="Q689" s="81">
        <f t="shared" si="391"/>
        <v>8.4269999999999998E-2</v>
      </c>
      <c r="R689" s="81">
        <f t="shared" si="391"/>
        <v>7.5620000000000007E-2</v>
      </c>
      <c r="S689" s="81">
        <f t="shared" si="391"/>
        <v>5.9839999999999997E-2</v>
      </c>
      <c r="T689" s="81">
        <f t="shared" si="391"/>
        <v>8.0680000000000002E-2</v>
      </c>
      <c r="U689" s="81">
        <f t="shared" si="391"/>
        <v>7.3520000000000002E-2</v>
      </c>
      <c r="V689" s="81">
        <f t="shared" si="391"/>
        <v>7.2080000000000005E-2</v>
      </c>
      <c r="W689" s="81">
        <f t="shared" si="391"/>
        <v>1E-4</v>
      </c>
      <c r="X689" s="81">
        <f t="shared" si="391"/>
        <v>5.246E-2</v>
      </c>
      <c r="Y689" s="81">
        <f t="shared" si="391"/>
        <v>0.16983000000000001</v>
      </c>
      <c r="Z689" s="81">
        <f t="shared" si="391"/>
        <v>0.41021000000000002</v>
      </c>
      <c r="AA689" s="81">
        <f t="shared" si="391"/>
        <v>0.40495999999999999</v>
      </c>
    </row>
    <row r="690" spans="1:27" ht="12.75" hidden="1" customHeight="1" outlineLevel="1" x14ac:dyDescent="0.2">
      <c r="A690" s="89" t="s">
        <v>2113</v>
      </c>
      <c r="B690" s="63" t="s">
        <v>230</v>
      </c>
      <c r="C690" s="43" t="s">
        <v>79</v>
      </c>
      <c r="D690" s="44">
        <v>228.42</v>
      </c>
      <c r="E690" s="44">
        <v>159.74</v>
      </c>
      <c r="F690" s="44">
        <v>147.13</v>
      </c>
      <c r="G690" s="44">
        <v>140.13999999999999</v>
      </c>
      <c r="H690" s="44">
        <v>123.31</v>
      </c>
      <c r="I690" s="44">
        <v>55.09</v>
      </c>
      <c r="J690" s="44">
        <v>0</v>
      </c>
      <c r="K690" s="44">
        <v>2.08</v>
      </c>
      <c r="L690" s="44">
        <v>0</v>
      </c>
      <c r="M690" s="44">
        <v>99.11</v>
      </c>
      <c r="N690" s="44">
        <v>102.77</v>
      </c>
      <c r="O690" s="44">
        <v>94.12</v>
      </c>
      <c r="P690" s="44">
        <v>96.17</v>
      </c>
      <c r="Q690" s="44">
        <v>84.27</v>
      </c>
      <c r="R690" s="44">
        <v>75.62</v>
      </c>
      <c r="S690" s="44">
        <v>59.84</v>
      </c>
      <c r="T690" s="44">
        <v>80.680000000000007</v>
      </c>
      <c r="U690" s="44">
        <v>73.52</v>
      </c>
      <c r="V690" s="44">
        <v>72.08</v>
      </c>
      <c r="W690" s="44">
        <v>0.1</v>
      </c>
      <c r="X690" s="44">
        <v>52.46</v>
      </c>
      <c r="Y690" s="44">
        <v>169.83</v>
      </c>
      <c r="Z690" s="44">
        <v>410.21</v>
      </c>
      <c r="AA690" s="44">
        <v>404.96</v>
      </c>
    </row>
    <row r="691" spans="1:27" collapsed="1" x14ac:dyDescent="0.2">
      <c r="A691" s="88" t="s">
        <v>2114</v>
      </c>
      <c r="B691" s="28" t="str">
        <f>"03"&amp;"."&amp;$B$776&amp;"."&amp;$B$777</f>
        <v>03.09.2023</v>
      </c>
      <c r="C691" s="80" t="s">
        <v>76</v>
      </c>
      <c r="D691" s="81">
        <f>ROUND((D692)/1000,5)</f>
        <v>6.1490000000000003E-2</v>
      </c>
      <c r="E691" s="81">
        <f t="shared" ref="E691:AA691" si="392">ROUND((E692)/1000,5)</f>
        <v>1.1100000000000001E-3</v>
      </c>
      <c r="F691" s="81">
        <f t="shared" si="392"/>
        <v>0</v>
      </c>
      <c r="G691" s="81">
        <f t="shared" si="392"/>
        <v>1.1E-4</v>
      </c>
      <c r="H691" s="81">
        <f t="shared" si="392"/>
        <v>0</v>
      </c>
      <c r="I691" s="81">
        <f t="shared" si="392"/>
        <v>0</v>
      </c>
      <c r="J691" s="81">
        <f t="shared" si="392"/>
        <v>0</v>
      </c>
      <c r="K691" s="81">
        <f t="shared" si="392"/>
        <v>0</v>
      </c>
      <c r="L691" s="81">
        <f t="shared" si="392"/>
        <v>0</v>
      </c>
      <c r="M691" s="81">
        <f t="shared" si="392"/>
        <v>5.6779999999999997E-2</v>
      </c>
      <c r="N691" s="81">
        <f t="shared" si="392"/>
        <v>4.8509999999999998E-2</v>
      </c>
      <c r="O691" s="81">
        <f t="shared" si="392"/>
        <v>0.10573</v>
      </c>
      <c r="P691" s="81">
        <f t="shared" si="392"/>
        <v>0.12801000000000001</v>
      </c>
      <c r="Q691" s="81">
        <f t="shared" si="392"/>
        <v>0.11212</v>
      </c>
      <c r="R691" s="81">
        <f t="shared" si="392"/>
        <v>9.6350000000000005E-2</v>
      </c>
      <c r="S691" s="81">
        <f t="shared" si="392"/>
        <v>9.7259999999999999E-2</v>
      </c>
      <c r="T691" s="81">
        <f t="shared" si="392"/>
        <v>0.15673000000000001</v>
      </c>
      <c r="U691" s="81">
        <f t="shared" si="392"/>
        <v>9.4310000000000005E-2</v>
      </c>
      <c r="V691" s="81">
        <f t="shared" si="392"/>
        <v>7.0879999999999999E-2</v>
      </c>
      <c r="W691" s="81">
        <f t="shared" si="392"/>
        <v>0</v>
      </c>
      <c r="X691" s="81">
        <f t="shared" si="392"/>
        <v>2.529E-2</v>
      </c>
      <c r="Y691" s="81">
        <f t="shared" si="392"/>
        <v>1.47E-2</v>
      </c>
      <c r="Z691" s="81">
        <f t="shared" si="392"/>
        <v>0.27933000000000002</v>
      </c>
      <c r="AA691" s="81">
        <f t="shared" si="392"/>
        <v>9.3160000000000007E-2</v>
      </c>
    </row>
    <row r="692" spans="1:27" ht="12.75" hidden="1" customHeight="1" outlineLevel="1" x14ac:dyDescent="0.2">
      <c r="A692" s="89" t="s">
        <v>2115</v>
      </c>
      <c r="B692" s="63" t="s">
        <v>230</v>
      </c>
      <c r="C692" s="43" t="s">
        <v>79</v>
      </c>
      <c r="D692" s="44">
        <v>61.49</v>
      </c>
      <c r="E692" s="44">
        <v>1.1100000000000001</v>
      </c>
      <c r="F692" s="44">
        <v>0</v>
      </c>
      <c r="G692" s="44">
        <v>0.11</v>
      </c>
      <c r="H692" s="44">
        <v>0</v>
      </c>
      <c r="I692" s="44">
        <v>0</v>
      </c>
      <c r="J692" s="44">
        <v>0</v>
      </c>
      <c r="K692" s="44">
        <v>0</v>
      </c>
      <c r="L692" s="44">
        <v>0</v>
      </c>
      <c r="M692" s="44">
        <v>56.78</v>
      </c>
      <c r="N692" s="44">
        <v>48.51</v>
      </c>
      <c r="O692" s="44">
        <v>105.73</v>
      </c>
      <c r="P692" s="44">
        <v>128.01</v>
      </c>
      <c r="Q692" s="44">
        <v>112.12</v>
      </c>
      <c r="R692" s="44">
        <v>96.35</v>
      </c>
      <c r="S692" s="44">
        <v>97.26</v>
      </c>
      <c r="T692" s="44">
        <v>156.72999999999999</v>
      </c>
      <c r="U692" s="44">
        <v>94.31</v>
      </c>
      <c r="V692" s="44">
        <v>70.88</v>
      </c>
      <c r="W692" s="44">
        <v>0</v>
      </c>
      <c r="X692" s="44">
        <v>25.29</v>
      </c>
      <c r="Y692" s="44">
        <v>14.7</v>
      </c>
      <c r="Z692" s="44">
        <v>279.33</v>
      </c>
      <c r="AA692" s="44">
        <v>93.16</v>
      </c>
    </row>
    <row r="693" spans="1:27" collapsed="1" x14ac:dyDescent="0.2">
      <c r="A693" s="88" t="s">
        <v>2116</v>
      </c>
      <c r="B693" s="28" t="str">
        <f>"04"&amp;"."&amp;$B$776&amp;"."&amp;$B$777</f>
        <v>04.09.2023</v>
      </c>
      <c r="C693" s="80" t="s">
        <v>76</v>
      </c>
      <c r="D693" s="81">
        <f>ROUND((D694)/1000,5)</f>
        <v>0.14959</v>
      </c>
      <c r="E693" s="81">
        <f t="shared" ref="E693:AA693" si="393">ROUND((E694)/1000,5)</f>
        <v>0.13661000000000001</v>
      </c>
      <c r="F693" s="81">
        <f t="shared" si="393"/>
        <v>0.31602999999999998</v>
      </c>
      <c r="G693" s="81">
        <f t="shared" si="393"/>
        <v>0.21654000000000001</v>
      </c>
      <c r="H693" s="81">
        <f t="shared" si="393"/>
        <v>3.5409999999999997E-2</v>
      </c>
      <c r="I693" s="81">
        <f t="shared" si="393"/>
        <v>0</v>
      </c>
      <c r="J693" s="81">
        <f t="shared" si="393"/>
        <v>0</v>
      </c>
      <c r="K693" s="81">
        <f t="shared" si="393"/>
        <v>0</v>
      </c>
      <c r="L693" s="81">
        <f t="shared" si="393"/>
        <v>0</v>
      </c>
      <c r="M693" s="81">
        <f t="shared" si="393"/>
        <v>6.7999999999999996E-3</v>
      </c>
      <c r="N693" s="81">
        <f t="shared" si="393"/>
        <v>2.077E-2</v>
      </c>
      <c r="O693" s="81">
        <f t="shared" si="393"/>
        <v>5.2699999999999997E-2</v>
      </c>
      <c r="P693" s="81">
        <f t="shared" si="393"/>
        <v>3.5439999999999999E-2</v>
      </c>
      <c r="Q693" s="81">
        <f t="shared" si="393"/>
        <v>1.985E-2</v>
      </c>
      <c r="R693" s="81">
        <f t="shared" si="393"/>
        <v>7.1999999999999995E-2</v>
      </c>
      <c r="S693" s="81">
        <f t="shared" si="393"/>
        <v>6.5619999999999998E-2</v>
      </c>
      <c r="T693" s="81">
        <f t="shared" si="393"/>
        <v>5.382E-2</v>
      </c>
      <c r="U693" s="81">
        <f t="shared" si="393"/>
        <v>2.4889999999999999E-2</v>
      </c>
      <c r="V693" s="81">
        <f t="shared" si="393"/>
        <v>0</v>
      </c>
      <c r="W693" s="81">
        <f t="shared" si="393"/>
        <v>0</v>
      </c>
      <c r="X693" s="81">
        <f t="shared" si="393"/>
        <v>1.787E-2</v>
      </c>
      <c r="Y693" s="81">
        <f t="shared" si="393"/>
        <v>0.35532999999999998</v>
      </c>
      <c r="Z693" s="81">
        <f t="shared" si="393"/>
        <v>0.58177999999999996</v>
      </c>
      <c r="AA693" s="81">
        <f t="shared" si="393"/>
        <v>0.56120000000000003</v>
      </c>
    </row>
    <row r="694" spans="1:27" ht="12.75" hidden="1" customHeight="1" outlineLevel="1" x14ac:dyDescent="0.2">
      <c r="A694" s="89" t="s">
        <v>2117</v>
      </c>
      <c r="B694" s="63" t="s">
        <v>230</v>
      </c>
      <c r="C694" s="43" t="s">
        <v>79</v>
      </c>
      <c r="D694" s="44">
        <v>149.59</v>
      </c>
      <c r="E694" s="44">
        <v>136.61000000000001</v>
      </c>
      <c r="F694" s="44">
        <v>316.02999999999997</v>
      </c>
      <c r="G694" s="44">
        <v>216.54</v>
      </c>
      <c r="H694" s="44">
        <v>35.409999999999997</v>
      </c>
      <c r="I694" s="44">
        <v>0</v>
      </c>
      <c r="J694" s="44">
        <v>0</v>
      </c>
      <c r="K694" s="44">
        <v>0</v>
      </c>
      <c r="L694" s="44">
        <v>0</v>
      </c>
      <c r="M694" s="44">
        <v>6.8</v>
      </c>
      <c r="N694" s="44">
        <v>20.77</v>
      </c>
      <c r="O694" s="44">
        <v>52.7</v>
      </c>
      <c r="P694" s="44">
        <v>35.44</v>
      </c>
      <c r="Q694" s="44">
        <v>19.850000000000001</v>
      </c>
      <c r="R694" s="44">
        <v>72</v>
      </c>
      <c r="S694" s="44">
        <v>65.62</v>
      </c>
      <c r="T694" s="44">
        <v>53.82</v>
      </c>
      <c r="U694" s="44">
        <v>24.89</v>
      </c>
      <c r="V694" s="44">
        <v>0</v>
      </c>
      <c r="W694" s="44">
        <v>0</v>
      </c>
      <c r="X694" s="44">
        <v>17.87</v>
      </c>
      <c r="Y694" s="44">
        <v>355.33</v>
      </c>
      <c r="Z694" s="44">
        <v>581.78</v>
      </c>
      <c r="AA694" s="44">
        <v>561.20000000000005</v>
      </c>
    </row>
    <row r="695" spans="1:27" collapsed="1" x14ac:dyDescent="0.2">
      <c r="A695" s="88" t="s">
        <v>2118</v>
      </c>
      <c r="B695" s="28" t="str">
        <f>"05"&amp;"."&amp;$B$776&amp;"."&amp;$B$777</f>
        <v>05.09.2023</v>
      </c>
      <c r="C695" s="80" t="s">
        <v>76</v>
      </c>
      <c r="D695" s="81">
        <f>ROUND((D696)/1000,5)</f>
        <v>0.51358999999999999</v>
      </c>
      <c r="E695" s="81">
        <f t="shared" ref="E695:AA695" si="394">ROUND((E696)/1000,5)</f>
        <v>0.39174999999999999</v>
      </c>
      <c r="F695" s="81">
        <f t="shared" si="394"/>
        <v>0.33413999999999999</v>
      </c>
      <c r="G695" s="81">
        <f t="shared" si="394"/>
        <v>0.19672000000000001</v>
      </c>
      <c r="H695" s="81">
        <f t="shared" si="394"/>
        <v>1.1610000000000001E-2</v>
      </c>
      <c r="I695" s="81">
        <f t="shared" si="394"/>
        <v>3.5029999999999999E-2</v>
      </c>
      <c r="J695" s="81">
        <f t="shared" si="394"/>
        <v>0</v>
      </c>
      <c r="K695" s="81">
        <f t="shared" si="394"/>
        <v>1.025E-2</v>
      </c>
      <c r="L695" s="81">
        <f t="shared" si="394"/>
        <v>0</v>
      </c>
      <c r="M695" s="81">
        <f t="shared" si="394"/>
        <v>0</v>
      </c>
      <c r="N695" s="81">
        <f t="shared" si="394"/>
        <v>5.8090000000000003E-2</v>
      </c>
      <c r="O695" s="81">
        <f t="shared" si="394"/>
        <v>3.3110000000000001E-2</v>
      </c>
      <c r="P695" s="81">
        <f t="shared" si="394"/>
        <v>9.7199999999999995E-3</v>
      </c>
      <c r="Q695" s="81">
        <f t="shared" si="394"/>
        <v>4.326E-2</v>
      </c>
      <c r="R695" s="81">
        <f t="shared" si="394"/>
        <v>2.1239999999999998E-2</v>
      </c>
      <c r="S695" s="81">
        <f t="shared" si="394"/>
        <v>0.15248</v>
      </c>
      <c r="T695" s="81">
        <f t="shared" si="394"/>
        <v>0.19924</v>
      </c>
      <c r="U695" s="81">
        <f t="shared" si="394"/>
        <v>9.0800000000000006E-2</v>
      </c>
      <c r="V695" s="81">
        <f t="shared" si="394"/>
        <v>0</v>
      </c>
      <c r="W695" s="81">
        <f t="shared" si="394"/>
        <v>0</v>
      </c>
      <c r="X695" s="81">
        <f t="shared" si="394"/>
        <v>8.5800000000000008E-3</v>
      </c>
      <c r="Y695" s="81">
        <f t="shared" si="394"/>
        <v>0.22814999999999999</v>
      </c>
      <c r="Z695" s="81">
        <f t="shared" si="394"/>
        <v>0.47158</v>
      </c>
      <c r="AA695" s="81">
        <f t="shared" si="394"/>
        <v>0.42047000000000001</v>
      </c>
    </row>
    <row r="696" spans="1:27" ht="12.75" hidden="1" customHeight="1" outlineLevel="1" x14ac:dyDescent="0.2">
      <c r="A696" s="89" t="s">
        <v>2119</v>
      </c>
      <c r="B696" s="63" t="s">
        <v>230</v>
      </c>
      <c r="C696" s="43" t="s">
        <v>79</v>
      </c>
      <c r="D696" s="44">
        <v>513.59</v>
      </c>
      <c r="E696" s="44">
        <v>391.75</v>
      </c>
      <c r="F696" s="44">
        <v>334.14</v>
      </c>
      <c r="G696" s="44">
        <v>196.72</v>
      </c>
      <c r="H696" s="44">
        <v>11.61</v>
      </c>
      <c r="I696" s="44">
        <v>35.03</v>
      </c>
      <c r="J696" s="44">
        <v>0</v>
      </c>
      <c r="K696" s="44">
        <v>10.25</v>
      </c>
      <c r="L696" s="44">
        <v>0</v>
      </c>
      <c r="M696" s="44">
        <v>0</v>
      </c>
      <c r="N696" s="44">
        <v>58.09</v>
      </c>
      <c r="O696" s="44">
        <v>33.11</v>
      </c>
      <c r="P696" s="44">
        <v>9.7200000000000006</v>
      </c>
      <c r="Q696" s="44">
        <v>43.26</v>
      </c>
      <c r="R696" s="44">
        <v>21.24</v>
      </c>
      <c r="S696" s="44">
        <v>152.47999999999999</v>
      </c>
      <c r="T696" s="44">
        <v>199.24</v>
      </c>
      <c r="U696" s="44">
        <v>90.8</v>
      </c>
      <c r="V696" s="44">
        <v>0</v>
      </c>
      <c r="W696" s="44">
        <v>0</v>
      </c>
      <c r="X696" s="44">
        <v>8.58</v>
      </c>
      <c r="Y696" s="44">
        <v>228.15</v>
      </c>
      <c r="Z696" s="44">
        <v>471.58</v>
      </c>
      <c r="AA696" s="44">
        <v>420.47</v>
      </c>
    </row>
    <row r="697" spans="1:27" collapsed="1" x14ac:dyDescent="0.2">
      <c r="A697" s="88" t="s">
        <v>2120</v>
      </c>
      <c r="B697" s="28" t="str">
        <f>"06"&amp;"."&amp;$B$776&amp;"."&amp;$B$777</f>
        <v>06.09.2023</v>
      </c>
      <c r="C697" s="80" t="s">
        <v>76</v>
      </c>
      <c r="D697" s="81">
        <f>ROUND((D698)/1000,5)</f>
        <v>0.11187999999999999</v>
      </c>
      <c r="E697" s="81">
        <f t="shared" ref="E697:AA697" si="395">ROUND((E698)/1000,5)</f>
        <v>0.30173</v>
      </c>
      <c r="F697" s="81">
        <f t="shared" si="395"/>
        <v>0.25967000000000001</v>
      </c>
      <c r="G697" s="81">
        <f t="shared" si="395"/>
        <v>0</v>
      </c>
      <c r="H697" s="81">
        <f t="shared" si="395"/>
        <v>0</v>
      </c>
      <c r="I697" s="81">
        <f t="shared" si="395"/>
        <v>0</v>
      </c>
      <c r="J697" s="81">
        <f t="shared" si="395"/>
        <v>0</v>
      </c>
      <c r="K697" s="81">
        <f t="shared" si="395"/>
        <v>0</v>
      </c>
      <c r="L697" s="81">
        <f t="shared" si="395"/>
        <v>0</v>
      </c>
      <c r="M697" s="81">
        <f t="shared" si="395"/>
        <v>0</v>
      </c>
      <c r="N697" s="81">
        <f t="shared" si="395"/>
        <v>0</v>
      </c>
      <c r="O697" s="81">
        <f t="shared" si="395"/>
        <v>0</v>
      </c>
      <c r="P697" s="81">
        <f t="shared" si="395"/>
        <v>0</v>
      </c>
      <c r="Q697" s="81">
        <f t="shared" si="395"/>
        <v>0</v>
      </c>
      <c r="R697" s="81">
        <f t="shared" si="395"/>
        <v>0</v>
      </c>
      <c r="S697" s="81">
        <f t="shared" si="395"/>
        <v>0</v>
      </c>
      <c r="T697" s="81">
        <f t="shared" si="395"/>
        <v>0</v>
      </c>
      <c r="U697" s="81">
        <f t="shared" si="395"/>
        <v>0</v>
      </c>
      <c r="V697" s="81">
        <f t="shared" si="395"/>
        <v>0</v>
      </c>
      <c r="W697" s="81">
        <f t="shared" si="395"/>
        <v>0</v>
      </c>
      <c r="X697" s="81">
        <f t="shared" si="395"/>
        <v>0</v>
      </c>
      <c r="Y697" s="81">
        <f t="shared" si="395"/>
        <v>0.12726999999999999</v>
      </c>
      <c r="Z697" s="81">
        <f t="shared" si="395"/>
        <v>0.33989999999999998</v>
      </c>
      <c r="AA697" s="81">
        <f t="shared" si="395"/>
        <v>0.15425</v>
      </c>
    </row>
    <row r="698" spans="1:27" ht="12.75" hidden="1" customHeight="1" outlineLevel="1" x14ac:dyDescent="0.2">
      <c r="A698" s="89" t="s">
        <v>2121</v>
      </c>
      <c r="B698" s="63" t="s">
        <v>230</v>
      </c>
      <c r="C698" s="43" t="s">
        <v>79</v>
      </c>
      <c r="D698" s="44">
        <v>111.88</v>
      </c>
      <c r="E698" s="44">
        <v>301.73</v>
      </c>
      <c r="F698" s="44">
        <v>259.67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0</v>
      </c>
      <c r="Y698" s="44">
        <v>127.27</v>
      </c>
      <c r="Z698" s="44">
        <v>339.9</v>
      </c>
      <c r="AA698" s="44">
        <v>154.25</v>
      </c>
    </row>
    <row r="699" spans="1:27" collapsed="1" x14ac:dyDescent="0.2">
      <c r="A699" s="88" t="s">
        <v>2122</v>
      </c>
      <c r="B699" s="28" t="str">
        <f>"07"&amp;"."&amp;$B$776&amp;"."&amp;$B$777</f>
        <v>07.09.2023</v>
      </c>
      <c r="C699" s="80" t="s">
        <v>76</v>
      </c>
      <c r="D699" s="81">
        <f>ROUND((D700)/1000,5)</f>
        <v>0.13347000000000001</v>
      </c>
      <c r="E699" s="81">
        <f t="shared" ref="E699:AA699" si="396">ROUND((E700)/1000,5)</f>
        <v>0.13938</v>
      </c>
      <c r="F699" s="81">
        <f t="shared" si="396"/>
        <v>3.755E-2</v>
      </c>
      <c r="G699" s="81">
        <f t="shared" si="396"/>
        <v>2.7210000000000002E-2</v>
      </c>
      <c r="H699" s="81">
        <f t="shared" si="396"/>
        <v>0</v>
      </c>
      <c r="I699" s="81">
        <f t="shared" si="396"/>
        <v>0</v>
      </c>
      <c r="J699" s="81">
        <f t="shared" si="396"/>
        <v>0</v>
      </c>
      <c r="K699" s="81">
        <f t="shared" si="396"/>
        <v>0</v>
      </c>
      <c r="L699" s="81">
        <f t="shared" si="396"/>
        <v>0</v>
      </c>
      <c r="M699" s="81">
        <f t="shared" si="396"/>
        <v>0</v>
      </c>
      <c r="N699" s="81">
        <f t="shared" si="396"/>
        <v>0</v>
      </c>
      <c r="O699" s="81">
        <f t="shared" si="396"/>
        <v>3.635E-2</v>
      </c>
      <c r="P699" s="81">
        <f t="shared" si="396"/>
        <v>2.9590000000000002E-2</v>
      </c>
      <c r="Q699" s="81">
        <f t="shared" si="396"/>
        <v>1.6469999999999999E-2</v>
      </c>
      <c r="R699" s="81">
        <f t="shared" si="396"/>
        <v>6.3499999999999997E-3</v>
      </c>
      <c r="S699" s="81">
        <f t="shared" si="396"/>
        <v>1.4619999999999999E-2</v>
      </c>
      <c r="T699" s="81">
        <f t="shared" si="396"/>
        <v>3.9199999999999999E-3</v>
      </c>
      <c r="U699" s="81">
        <f t="shared" si="396"/>
        <v>3.5740000000000001E-2</v>
      </c>
      <c r="V699" s="81">
        <f t="shared" si="396"/>
        <v>2.563E-2</v>
      </c>
      <c r="W699" s="81">
        <f t="shared" si="396"/>
        <v>0</v>
      </c>
      <c r="X699" s="81">
        <f t="shared" si="396"/>
        <v>6.1920000000000003E-2</v>
      </c>
      <c r="Y699" s="81">
        <f t="shared" si="396"/>
        <v>0.20851</v>
      </c>
      <c r="Z699" s="81">
        <f t="shared" si="396"/>
        <v>0.39369999999999999</v>
      </c>
      <c r="AA699" s="81">
        <f t="shared" si="396"/>
        <v>0.29826999999999998</v>
      </c>
    </row>
    <row r="700" spans="1:27" ht="12.75" hidden="1" customHeight="1" outlineLevel="1" x14ac:dyDescent="0.2">
      <c r="A700" s="89" t="s">
        <v>2123</v>
      </c>
      <c r="B700" s="63" t="s">
        <v>230</v>
      </c>
      <c r="C700" s="43" t="s">
        <v>79</v>
      </c>
      <c r="D700" s="44">
        <v>133.47</v>
      </c>
      <c r="E700" s="44">
        <v>139.38</v>
      </c>
      <c r="F700" s="44">
        <v>37.549999999999997</v>
      </c>
      <c r="G700" s="44">
        <v>27.21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36.35</v>
      </c>
      <c r="P700" s="44">
        <v>29.59</v>
      </c>
      <c r="Q700" s="44">
        <v>16.47</v>
      </c>
      <c r="R700" s="44">
        <v>6.35</v>
      </c>
      <c r="S700" s="44">
        <v>14.62</v>
      </c>
      <c r="T700" s="44">
        <v>3.92</v>
      </c>
      <c r="U700" s="44">
        <v>35.74</v>
      </c>
      <c r="V700" s="44">
        <v>25.63</v>
      </c>
      <c r="W700" s="44">
        <v>0</v>
      </c>
      <c r="X700" s="44">
        <v>61.92</v>
      </c>
      <c r="Y700" s="44">
        <v>208.51</v>
      </c>
      <c r="Z700" s="44">
        <v>393.7</v>
      </c>
      <c r="AA700" s="44">
        <v>298.27</v>
      </c>
    </row>
    <row r="701" spans="1:27" collapsed="1" x14ac:dyDescent="0.2">
      <c r="A701" s="88" t="s">
        <v>2124</v>
      </c>
      <c r="B701" s="28" t="str">
        <f>"08"&amp;"."&amp;$B$776&amp;"."&amp;$B$777</f>
        <v>08.09.2023</v>
      </c>
      <c r="C701" s="80" t="s">
        <v>76</v>
      </c>
      <c r="D701" s="81">
        <f>ROUND((D702)/1000,5)</f>
        <v>0.26677000000000001</v>
      </c>
      <c r="E701" s="81">
        <f t="shared" ref="E701:AA701" si="397">ROUND((E702)/1000,5)</f>
        <v>0.34586</v>
      </c>
      <c r="F701" s="81">
        <f t="shared" si="397"/>
        <v>0.32175999999999999</v>
      </c>
      <c r="G701" s="81">
        <f t="shared" si="397"/>
        <v>2.7830000000000001E-2</v>
      </c>
      <c r="H701" s="81">
        <f t="shared" si="397"/>
        <v>0</v>
      </c>
      <c r="I701" s="81">
        <f t="shared" si="397"/>
        <v>1.042E-2</v>
      </c>
      <c r="J701" s="81">
        <f t="shared" si="397"/>
        <v>0</v>
      </c>
      <c r="K701" s="81">
        <f t="shared" si="397"/>
        <v>0</v>
      </c>
      <c r="L701" s="81">
        <f t="shared" si="397"/>
        <v>0</v>
      </c>
      <c r="M701" s="81">
        <f t="shared" si="397"/>
        <v>0</v>
      </c>
      <c r="N701" s="81">
        <f t="shared" si="397"/>
        <v>8.5279999999999995E-2</v>
      </c>
      <c r="O701" s="81">
        <f t="shared" si="397"/>
        <v>6.8760000000000002E-2</v>
      </c>
      <c r="P701" s="81">
        <f t="shared" si="397"/>
        <v>7.2020000000000001E-2</v>
      </c>
      <c r="Q701" s="81">
        <f t="shared" si="397"/>
        <v>0.10355</v>
      </c>
      <c r="R701" s="81">
        <f t="shared" si="397"/>
        <v>9.5759999999999998E-2</v>
      </c>
      <c r="S701" s="81">
        <f t="shared" si="397"/>
        <v>9.3640000000000001E-2</v>
      </c>
      <c r="T701" s="81">
        <f t="shared" si="397"/>
        <v>9.912E-2</v>
      </c>
      <c r="U701" s="81">
        <f t="shared" si="397"/>
        <v>4.3549999999999998E-2</v>
      </c>
      <c r="V701" s="81">
        <f t="shared" si="397"/>
        <v>0</v>
      </c>
      <c r="W701" s="81">
        <f t="shared" si="397"/>
        <v>0</v>
      </c>
      <c r="X701" s="81">
        <f t="shared" si="397"/>
        <v>0</v>
      </c>
      <c r="Y701" s="81">
        <f t="shared" si="397"/>
        <v>0.15323000000000001</v>
      </c>
      <c r="Z701" s="81">
        <f t="shared" si="397"/>
        <v>0.40848000000000001</v>
      </c>
      <c r="AA701" s="81">
        <f t="shared" si="397"/>
        <v>0.15887999999999999</v>
      </c>
    </row>
    <row r="702" spans="1:27" ht="12.75" hidden="1" customHeight="1" outlineLevel="1" x14ac:dyDescent="0.2">
      <c r="A702" s="89" t="s">
        <v>2125</v>
      </c>
      <c r="B702" s="63" t="s">
        <v>230</v>
      </c>
      <c r="C702" s="43" t="s">
        <v>79</v>
      </c>
      <c r="D702" s="44">
        <v>266.77</v>
      </c>
      <c r="E702" s="44">
        <v>345.86</v>
      </c>
      <c r="F702" s="44">
        <v>321.76</v>
      </c>
      <c r="G702" s="44">
        <v>27.83</v>
      </c>
      <c r="H702" s="44">
        <v>0</v>
      </c>
      <c r="I702" s="44">
        <v>10.42</v>
      </c>
      <c r="J702" s="44">
        <v>0</v>
      </c>
      <c r="K702" s="44">
        <v>0</v>
      </c>
      <c r="L702" s="44">
        <v>0</v>
      </c>
      <c r="M702" s="44">
        <v>0</v>
      </c>
      <c r="N702" s="44">
        <v>85.28</v>
      </c>
      <c r="O702" s="44">
        <v>68.760000000000005</v>
      </c>
      <c r="P702" s="44">
        <v>72.02</v>
      </c>
      <c r="Q702" s="44">
        <v>103.55</v>
      </c>
      <c r="R702" s="44">
        <v>95.76</v>
      </c>
      <c r="S702" s="44">
        <v>93.64</v>
      </c>
      <c r="T702" s="44">
        <v>99.12</v>
      </c>
      <c r="U702" s="44">
        <v>43.55</v>
      </c>
      <c r="V702" s="44">
        <v>0</v>
      </c>
      <c r="W702" s="44">
        <v>0</v>
      </c>
      <c r="X702" s="44">
        <v>0</v>
      </c>
      <c r="Y702" s="44">
        <v>153.22999999999999</v>
      </c>
      <c r="Z702" s="44">
        <v>408.48</v>
      </c>
      <c r="AA702" s="44">
        <v>158.88</v>
      </c>
    </row>
    <row r="703" spans="1:27" collapsed="1" x14ac:dyDescent="0.2">
      <c r="A703" s="88" t="s">
        <v>2126</v>
      </c>
      <c r="B703" s="28" t="str">
        <f>"09"&amp;"."&amp;$B$776&amp;"."&amp;$B$777</f>
        <v>09.09.2023</v>
      </c>
      <c r="C703" s="80" t="s">
        <v>76</v>
      </c>
      <c r="D703" s="81">
        <f>ROUND((D704)/1000,5)</f>
        <v>2.0109999999999999E-2</v>
      </c>
      <c r="E703" s="81">
        <f t="shared" ref="E703:AA703" si="398">ROUND((E704)/1000,5)</f>
        <v>0</v>
      </c>
      <c r="F703" s="81">
        <f t="shared" si="398"/>
        <v>0</v>
      </c>
      <c r="G703" s="81">
        <f t="shared" si="398"/>
        <v>0</v>
      </c>
      <c r="H703" s="81">
        <f t="shared" si="398"/>
        <v>6.0000000000000002E-5</v>
      </c>
      <c r="I703" s="81">
        <f t="shared" si="398"/>
        <v>0</v>
      </c>
      <c r="J703" s="81">
        <f t="shared" si="398"/>
        <v>0</v>
      </c>
      <c r="K703" s="81">
        <f t="shared" si="398"/>
        <v>0</v>
      </c>
      <c r="L703" s="81">
        <f t="shared" si="398"/>
        <v>0</v>
      </c>
      <c r="M703" s="81">
        <f t="shared" si="398"/>
        <v>0</v>
      </c>
      <c r="N703" s="81">
        <f t="shared" si="398"/>
        <v>0</v>
      </c>
      <c r="O703" s="81">
        <f t="shared" si="398"/>
        <v>0</v>
      </c>
      <c r="P703" s="81">
        <f t="shared" si="398"/>
        <v>0</v>
      </c>
      <c r="Q703" s="81">
        <f t="shared" si="398"/>
        <v>0</v>
      </c>
      <c r="R703" s="81">
        <f t="shared" si="398"/>
        <v>0</v>
      </c>
      <c r="S703" s="81">
        <f t="shared" si="398"/>
        <v>0</v>
      </c>
      <c r="T703" s="81">
        <f t="shared" si="398"/>
        <v>0</v>
      </c>
      <c r="U703" s="81">
        <f t="shared" si="398"/>
        <v>0</v>
      </c>
      <c r="V703" s="81">
        <f t="shared" si="398"/>
        <v>0</v>
      </c>
      <c r="W703" s="81">
        <f t="shared" si="398"/>
        <v>0</v>
      </c>
      <c r="X703" s="81">
        <f t="shared" si="398"/>
        <v>1.4E-3</v>
      </c>
      <c r="Y703" s="81">
        <f t="shared" si="398"/>
        <v>8.7970000000000007E-2</v>
      </c>
      <c r="Z703" s="81">
        <f t="shared" si="398"/>
        <v>0.28144000000000002</v>
      </c>
      <c r="AA703" s="81">
        <f t="shared" si="398"/>
        <v>0.11125</v>
      </c>
    </row>
    <row r="704" spans="1:27" ht="12.75" hidden="1" customHeight="1" outlineLevel="1" x14ac:dyDescent="0.2">
      <c r="A704" s="89" t="s">
        <v>2127</v>
      </c>
      <c r="B704" s="63" t="s">
        <v>230</v>
      </c>
      <c r="C704" s="43" t="s">
        <v>79</v>
      </c>
      <c r="D704" s="44">
        <v>20.11</v>
      </c>
      <c r="E704" s="44">
        <v>0</v>
      </c>
      <c r="F704" s="44">
        <v>0</v>
      </c>
      <c r="G704" s="44">
        <v>0</v>
      </c>
      <c r="H704" s="44">
        <v>0.06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1.4</v>
      </c>
      <c r="Y704" s="44">
        <v>87.97</v>
      </c>
      <c r="Z704" s="44">
        <v>281.44</v>
      </c>
      <c r="AA704" s="44">
        <v>111.25</v>
      </c>
    </row>
    <row r="705" spans="1:27" collapsed="1" x14ac:dyDescent="0.2">
      <c r="A705" s="88" t="s">
        <v>2128</v>
      </c>
      <c r="B705" s="28" t="str">
        <f>"10"&amp;"."&amp;$B$776&amp;"."&amp;$B$777</f>
        <v>10.09.2023</v>
      </c>
      <c r="C705" s="80" t="s">
        <v>76</v>
      </c>
      <c r="D705" s="81">
        <f>ROUND((D706)/1000,5)</f>
        <v>3.7780000000000001E-2</v>
      </c>
      <c r="E705" s="81">
        <f t="shared" ref="E705:AA705" si="399">ROUND((E706)/1000,5)</f>
        <v>8.3510000000000001E-2</v>
      </c>
      <c r="F705" s="81">
        <f t="shared" si="399"/>
        <v>5.4480000000000001E-2</v>
      </c>
      <c r="G705" s="81">
        <f t="shared" si="399"/>
        <v>4.1610000000000001E-2</v>
      </c>
      <c r="H705" s="81">
        <f t="shared" si="399"/>
        <v>0</v>
      </c>
      <c r="I705" s="81">
        <f t="shared" si="399"/>
        <v>0</v>
      </c>
      <c r="J705" s="81">
        <f t="shared" si="399"/>
        <v>0</v>
      </c>
      <c r="K705" s="81">
        <f t="shared" si="399"/>
        <v>7.9399999999999991E-3</v>
      </c>
      <c r="L705" s="81">
        <f t="shared" si="399"/>
        <v>0</v>
      </c>
      <c r="M705" s="81">
        <f t="shared" si="399"/>
        <v>0</v>
      </c>
      <c r="N705" s="81">
        <f t="shared" si="399"/>
        <v>3.7179999999999998E-2</v>
      </c>
      <c r="O705" s="81">
        <f t="shared" si="399"/>
        <v>4.2139999999999997E-2</v>
      </c>
      <c r="P705" s="81">
        <f t="shared" si="399"/>
        <v>5.2639999999999999E-2</v>
      </c>
      <c r="Q705" s="81">
        <f t="shared" si="399"/>
        <v>6.6589999999999996E-2</v>
      </c>
      <c r="R705" s="81">
        <f t="shared" si="399"/>
        <v>3.397E-2</v>
      </c>
      <c r="S705" s="81">
        <f t="shared" si="399"/>
        <v>1.5299999999999999E-2</v>
      </c>
      <c r="T705" s="81">
        <f t="shared" si="399"/>
        <v>0</v>
      </c>
      <c r="U705" s="81">
        <f t="shared" si="399"/>
        <v>4.9430000000000002E-2</v>
      </c>
      <c r="V705" s="81">
        <f t="shared" si="399"/>
        <v>0</v>
      </c>
      <c r="W705" s="81">
        <f t="shared" si="399"/>
        <v>0</v>
      </c>
      <c r="X705" s="81">
        <f t="shared" si="399"/>
        <v>5.3659999999999999E-2</v>
      </c>
      <c r="Y705" s="81">
        <f t="shared" si="399"/>
        <v>0.19944000000000001</v>
      </c>
      <c r="Z705" s="81">
        <f t="shared" si="399"/>
        <v>0.27877000000000002</v>
      </c>
      <c r="AA705" s="81">
        <f t="shared" si="399"/>
        <v>0.13485</v>
      </c>
    </row>
    <row r="706" spans="1:27" ht="12.75" hidden="1" customHeight="1" outlineLevel="1" x14ac:dyDescent="0.2">
      <c r="A706" s="89" t="s">
        <v>2129</v>
      </c>
      <c r="B706" s="63" t="s">
        <v>230</v>
      </c>
      <c r="C706" s="43" t="s">
        <v>79</v>
      </c>
      <c r="D706" s="44">
        <v>37.78</v>
      </c>
      <c r="E706" s="44">
        <v>83.51</v>
      </c>
      <c r="F706" s="44">
        <v>54.48</v>
      </c>
      <c r="G706" s="44">
        <v>41.61</v>
      </c>
      <c r="H706" s="44">
        <v>0</v>
      </c>
      <c r="I706" s="44">
        <v>0</v>
      </c>
      <c r="J706" s="44">
        <v>0</v>
      </c>
      <c r="K706" s="44">
        <v>7.94</v>
      </c>
      <c r="L706" s="44">
        <v>0</v>
      </c>
      <c r="M706" s="44">
        <v>0</v>
      </c>
      <c r="N706" s="44">
        <v>37.18</v>
      </c>
      <c r="O706" s="44">
        <v>42.14</v>
      </c>
      <c r="P706" s="44">
        <v>52.64</v>
      </c>
      <c r="Q706" s="44">
        <v>66.59</v>
      </c>
      <c r="R706" s="44">
        <v>33.97</v>
      </c>
      <c r="S706" s="44">
        <v>15.3</v>
      </c>
      <c r="T706" s="44">
        <v>0</v>
      </c>
      <c r="U706" s="44">
        <v>49.43</v>
      </c>
      <c r="V706" s="44">
        <v>0</v>
      </c>
      <c r="W706" s="44">
        <v>0</v>
      </c>
      <c r="X706" s="44">
        <v>53.66</v>
      </c>
      <c r="Y706" s="44">
        <v>199.44</v>
      </c>
      <c r="Z706" s="44">
        <v>278.77</v>
      </c>
      <c r="AA706" s="44">
        <v>134.85</v>
      </c>
    </row>
    <row r="707" spans="1:27" collapsed="1" x14ac:dyDescent="0.2">
      <c r="A707" s="88" t="s">
        <v>2130</v>
      </c>
      <c r="B707" s="28" t="str">
        <f>"11"&amp;"."&amp;$B$776&amp;"."&amp;$B$777</f>
        <v>11.09.2023</v>
      </c>
      <c r="C707" s="80" t="s">
        <v>76</v>
      </c>
      <c r="D707" s="81">
        <f>ROUND((D708)/1000,5)</f>
        <v>4.675E-2</v>
      </c>
      <c r="E707" s="81">
        <f t="shared" ref="E707:AA707" si="400">ROUND((E708)/1000,5)</f>
        <v>4.6629999999999998E-2</v>
      </c>
      <c r="F707" s="81">
        <f t="shared" si="400"/>
        <v>7.3539999999999994E-2</v>
      </c>
      <c r="G707" s="81">
        <f t="shared" si="400"/>
        <v>1.566E-2</v>
      </c>
      <c r="H707" s="81">
        <f t="shared" si="400"/>
        <v>6.5599999999999999E-3</v>
      </c>
      <c r="I707" s="81">
        <f t="shared" si="400"/>
        <v>0</v>
      </c>
      <c r="J707" s="81">
        <f t="shared" si="400"/>
        <v>0</v>
      </c>
      <c r="K707" s="81">
        <f t="shared" si="400"/>
        <v>0</v>
      </c>
      <c r="L707" s="81">
        <f t="shared" si="400"/>
        <v>0</v>
      </c>
      <c r="M707" s="81">
        <f t="shared" si="400"/>
        <v>0</v>
      </c>
      <c r="N707" s="81">
        <f t="shared" si="400"/>
        <v>2.0000000000000002E-5</v>
      </c>
      <c r="O707" s="81">
        <f t="shared" si="400"/>
        <v>0</v>
      </c>
      <c r="P707" s="81">
        <f t="shared" si="400"/>
        <v>0</v>
      </c>
      <c r="Q707" s="81">
        <f t="shared" si="400"/>
        <v>3.0000000000000001E-5</v>
      </c>
      <c r="R707" s="81">
        <f t="shared" si="400"/>
        <v>3.0699999999999998E-3</v>
      </c>
      <c r="S707" s="81">
        <f t="shared" si="400"/>
        <v>1.0399999999999999E-3</v>
      </c>
      <c r="T707" s="81">
        <f t="shared" si="400"/>
        <v>0</v>
      </c>
      <c r="U707" s="81">
        <f t="shared" si="400"/>
        <v>0</v>
      </c>
      <c r="V707" s="81">
        <f t="shared" si="400"/>
        <v>0</v>
      </c>
      <c r="W707" s="81">
        <f t="shared" si="400"/>
        <v>0</v>
      </c>
      <c r="X707" s="81">
        <f t="shared" si="400"/>
        <v>0</v>
      </c>
      <c r="Y707" s="81">
        <f t="shared" si="400"/>
        <v>6.2740000000000004E-2</v>
      </c>
      <c r="Z707" s="81">
        <f t="shared" si="400"/>
        <v>0.23649000000000001</v>
      </c>
      <c r="AA707" s="81">
        <f t="shared" si="400"/>
        <v>0.15681</v>
      </c>
    </row>
    <row r="708" spans="1:27" ht="12.75" hidden="1" customHeight="1" outlineLevel="1" x14ac:dyDescent="0.2">
      <c r="A708" s="89" t="s">
        <v>2131</v>
      </c>
      <c r="B708" s="63" t="s">
        <v>230</v>
      </c>
      <c r="C708" s="43" t="s">
        <v>79</v>
      </c>
      <c r="D708" s="44">
        <v>46.75</v>
      </c>
      <c r="E708" s="44">
        <v>46.63</v>
      </c>
      <c r="F708" s="44">
        <v>73.540000000000006</v>
      </c>
      <c r="G708" s="44">
        <v>15.66</v>
      </c>
      <c r="H708" s="44">
        <v>6.56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0.02</v>
      </c>
      <c r="O708" s="44">
        <v>0</v>
      </c>
      <c r="P708" s="44">
        <v>0</v>
      </c>
      <c r="Q708" s="44">
        <v>0.03</v>
      </c>
      <c r="R708" s="44">
        <v>3.07</v>
      </c>
      <c r="S708" s="44">
        <v>1.04</v>
      </c>
      <c r="T708" s="44">
        <v>0</v>
      </c>
      <c r="U708" s="44">
        <v>0</v>
      </c>
      <c r="V708" s="44">
        <v>0</v>
      </c>
      <c r="W708" s="44">
        <v>0</v>
      </c>
      <c r="X708" s="44">
        <v>0</v>
      </c>
      <c r="Y708" s="44">
        <v>62.74</v>
      </c>
      <c r="Z708" s="44">
        <v>236.49</v>
      </c>
      <c r="AA708" s="44">
        <v>156.81</v>
      </c>
    </row>
    <row r="709" spans="1:27" collapsed="1" x14ac:dyDescent="0.2">
      <c r="A709" s="88" t="s">
        <v>2132</v>
      </c>
      <c r="B709" s="28" t="str">
        <f>"12"&amp;"."&amp;$B$776&amp;"."&amp;$B$777</f>
        <v>12.09.2023</v>
      </c>
      <c r="C709" s="80" t="s">
        <v>76</v>
      </c>
      <c r="D709" s="81">
        <f>ROUND((D710)/1000,5)</f>
        <v>0</v>
      </c>
      <c r="E709" s="81">
        <f t="shared" ref="E709:AA709" si="401">ROUND((E710)/1000,5)</f>
        <v>2.5999999999999998E-4</v>
      </c>
      <c r="F709" s="81">
        <f t="shared" si="401"/>
        <v>0</v>
      </c>
      <c r="G709" s="81">
        <f t="shared" si="401"/>
        <v>2.5270000000000001E-2</v>
      </c>
      <c r="H709" s="81">
        <f t="shared" si="401"/>
        <v>0</v>
      </c>
      <c r="I709" s="81">
        <f t="shared" si="401"/>
        <v>0</v>
      </c>
      <c r="J709" s="81">
        <f t="shared" si="401"/>
        <v>0</v>
      </c>
      <c r="K709" s="81">
        <f t="shared" si="401"/>
        <v>0</v>
      </c>
      <c r="L709" s="81">
        <f t="shared" si="401"/>
        <v>0</v>
      </c>
      <c r="M709" s="81">
        <f t="shared" si="401"/>
        <v>0</v>
      </c>
      <c r="N709" s="81">
        <f t="shared" si="401"/>
        <v>8.8900000000000003E-3</v>
      </c>
      <c r="O709" s="81">
        <f t="shared" si="401"/>
        <v>3.9640000000000002E-2</v>
      </c>
      <c r="P709" s="81">
        <f t="shared" si="401"/>
        <v>2.3480000000000001E-2</v>
      </c>
      <c r="Q709" s="81">
        <f t="shared" si="401"/>
        <v>2.6159999999999999E-2</v>
      </c>
      <c r="R709" s="81">
        <f t="shared" si="401"/>
        <v>2.189E-2</v>
      </c>
      <c r="S709" s="81">
        <f t="shared" si="401"/>
        <v>2.9479999999999999E-2</v>
      </c>
      <c r="T709" s="81">
        <f t="shared" si="401"/>
        <v>2.4379999999999999E-2</v>
      </c>
      <c r="U709" s="81">
        <f t="shared" si="401"/>
        <v>7.1199999999999996E-3</v>
      </c>
      <c r="V709" s="81">
        <f t="shared" si="401"/>
        <v>0</v>
      </c>
      <c r="W709" s="81">
        <f t="shared" si="401"/>
        <v>0</v>
      </c>
      <c r="X709" s="81">
        <f t="shared" si="401"/>
        <v>0</v>
      </c>
      <c r="Y709" s="81">
        <f t="shared" si="401"/>
        <v>4.1209999999999997E-2</v>
      </c>
      <c r="Z709" s="81">
        <f t="shared" si="401"/>
        <v>0.22950999999999999</v>
      </c>
      <c r="AA709" s="81">
        <f t="shared" si="401"/>
        <v>9.1170000000000001E-2</v>
      </c>
    </row>
    <row r="710" spans="1:27" ht="12.75" hidden="1" customHeight="1" outlineLevel="1" x14ac:dyDescent="0.2">
      <c r="A710" s="89" t="s">
        <v>2133</v>
      </c>
      <c r="B710" s="63" t="s">
        <v>230</v>
      </c>
      <c r="C710" s="43" t="s">
        <v>79</v>
      </c>
      <c r="D710" s="44">
        <v>0</v>
      </c>
      <c r="E710" s="44">
        <v>0.26</v>
      </c>
      <c r="F710" s="44">
        <v>0</v>
      </c>
      <c r="G710" s="44">
        <v>25.27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8.89</v>
      </c>
      <c r="O710" s="44">
        <v>39.64</v>
      </c>
      <c r="P710" s="44">
        <v>23.48</v>
      </c>
      <c r="Q710" s="44">
        <v>26.16</v>
      </c>
      <c r="R710" s="44">
        <v>21.89</v>
      </c>
      <c r="S710" s="44">
        <v>29.48</v>
      </c>
      <c r="T710" s="44">
        <v>24.38</v>
      </c>
      <c r="U710" s="44">
        <v>7.12</v>
      </c>
      <c r="V710" s="44">
        <v>0</v>
      </c>
      <c r="W710" s="44">
        <v>0</v>
      </c>
      <c r="X710" s="44">
        <v>0</v>
      </c>
      <c r="Y710" s="44">
        <v>41.21</v>
      </c>
      <c r="Z710" s="44">
        <v>229.51</v>
      </c>
      <c r="AA710" s="44">
        <v>91.17</v>
      </c>
    </row>
    <row r="711" spans="1:27" collapsed="1" x14ac:dyDescent="0.2">
      <c r="A711" s="88" t="s">
        <v>2134</v>
      </c>
      <c r="B711" s="28" t="str">
        <f>"13"&amp;"."&amp;$B$776&amp;"."&amp;$B$777</f>
        <v>13.09.2023</v>
      </c>
      <c r="C711" s="80" t="s">
        <v>76</v>
      </c>
      <c r="D711" s="81">
        <f>ROUND((D712)/1000,5)</f>
        <v>1.0000000000000001E-5</v>
      </c>
      <c r="E711" s="81">
        <f t="shared" ref="E711:AA711" si="402">ROUND((E712)/1000,5)</f>
        <v>0</v>
      </c>
      <c r="F711" s="81">
        <f t="shared" si="402"/>
        <v>0</v>
      </c>
      <c r="G711" s="81">
        <f t="shared" si="402"/>
        <v>0</v>
      </c>
      <c r="H711" s="81">
        <f t="shared" si="402"/>
        <v>0</v>
      </c>
      <c r="I711" s="81">
        <f t="shared" si="402"/>
        <v>0</v>
      </c>
      <c r="J711" s="81">
        <f t="shared" si="402"/>
        <v>0</v>
      </c>
      <c r="K711" s="81">
        <f t="shared" si="402"/>
        <v>0</v>
      </c>
      <c r="L711" s="81">
        <f t="shared" si="402"/>
        <v>0</v>
      </c>
      <c r="M711" s="81">
        <f t="shared" si="402"/>
        <v>0</v>
      </c>
      <c r="N711" s="81">
        <f t="shared" si="402"/>
        <v>5.7389999999999997E-2</v>
      </c>
      <c r="O711" s="81">
        <f t="shared" si="402"/>
        <v>7.1929999999999994E-2</v>
      </c>
      <c r="P711" s="81">
        <f t="shared" si="402"/>
        <v>5.1279999999999999E-2</v>
      </c>
      <c r="Q711" s="81">
        <f t="shared" si="402"/>
        <v>7.0900000000000005E-2</v>
      </c>
      <c r="R711" s="81">
        <f t="shared" si="402"/>
        <v>5.944E-2</v>
      </c>
      <c r="S711" s="81">
        <f t="shared" si="402"/>
        <v>2.0000000000000002E-5</v>
      </c>
      <c r="T711" s="81">
        <f t="shared" si="402"/>
        <v>4.5190000000000001E-2</v>
      </c>
      <c r="U711" s="81">
        <f t="shared" si="402"/>
        <v>7.2999999999999996E-4</v>
      </c>
      <c r="V711" s="81">
        <f t="shared" si="402"/>
        <v>0</v>
      </c>
      <c r="W711" s="81">
        <f t="shared" si="402"/>
        <v>0</v>
      </c>
      <c r="X711" s="81">
        <f t="shared" si="402"/>
        <v>0</v>
      </c>
      <c r="Y711" s="81">
        <f t="shared" si="402"/>
        <v>6.1219999999999997E-2</v>
      </c>
      <c r="Z711" s="81">
        <f t="shared" si="402"/>
        <v>0.37737999999999999</v>
      </c>
      <c r="AA711" s="81">
        <f t="shared" si="402"/>
        <v>0.23252</v>
      </c>
    </row>
    <row r="712" spans="1:27" ht="12.75" hidden="1" customHeight="1" outlineLevel="1" x14ac:dyDescent="0.2">
      <c r="A712" s="89" t="s">
        <v>2135</v>
      </c>
      <c r="B712" s="63" t="s">
        <v>230</v>
      </c>
      <c r="C712" s="43" t="s">
        <v>79</v>
      </c>
      <c r="D712" s="44">
        <v>0.01</v>
      </c>
      <c r="E712" s="44">
        <v>0</v>
      </c>
      <c r="F712" s="44">
        <v>0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57.39</v>
      </c>
      <c r="O712" s="44">
        <v>71.930000000000007</v>
      </c>
      <c r="P712" s="44">
        <v>51.28</v>
      </c>
      <c r="Q712" s="44">
        <v>70.900000000000006</v>
      </c>
      <c r="R712" s="44">
        <v>59.44</v>
      </c>
      <c r="S712" s="44">
        <v>0.02</v>
      </c>
      <c r="T712" s="44">
        <v>45.19</v>
      </c>
      <c r="U712" s="44">
        <v>0.73</v>
      </c>
      <c r="V712" s="44">
        <v>0</v>
      </c>
      <c r="W712" s="44">
        <v>0</v>
      </c>
      <c r="X712" s="44">
        <v>0</v>
      </c>
      <c r="Y712" s="44">
        <v>61.22</v>
      </c>
      <c r="Z712" s="44">
        <v>377.38</v>
      </c>
      <c r="AA712" s="44">
        <v>232.52</v>
      </c>
    </row>
    <row r="713" spans="1:27" collapsed="1" x14ac:dyDescent="0.2">
      <c r="A713" s="88" t="s">
        <v>2136</v>
      </c>
      <c r="B713" s="28" t="str">
        <f>"14"&amp;"."&amp;$B$776&amp;"."&amp;$B$777</f>
        <v>14.09.2023</v>
      </c>
      <c r="C713" s="80" t="s">
        <v>76</v>
      </c>
      <c r="D713" s="81">
        <f>ROUND((D714)/1000,5)</f>
        <v>0.11796</v>
      </c>
      <c r="E713" s="81">
        <f t="shared" ref="E713:AA713" si="403">ROUND((E714)/1000,5)</f>
        <v>2.8039999999999999E-2</v>
      </c>
      <c r="F713" s="81">
        <f t="shared" si="403"/>
        <v>4.4900000000000001E-3</v>
      </c>
      <c r="G713" s="81">
        <f t="shared" si="403"/>
        <v>0</v>
      </c>
      <c r="H713" s="81">
        <f t="shared" si="403"/>
        <v>0</v>
      </c>
      <c r="I713" s="81">
        <f t="shared" si="403"/>
        <v>0</v>
      </c>
      <c r="J713" s="81">
        <f t="shared" si="403"/>
        <v>0</v>
      </c>
      <c r="K713" s="81">
        <f t="shared" si="403"/>
        <v>0</v>
      </c>
      <c r="L713" s="81">
        <f t="shared" si="403"/>
        <v>0</v>
      </c>
      <c r="M713" s="81">
        <f t="shared" si="403"/>
        <v>4.4999999999999999E-4</v>
      </c>
      <c r="N713" s="81">
        <f t="shared" si="403"/>
        <v>2.9059999999999999E-2</v>
      </c>
      <c r="O713" s="81">
        <f t="shared" si="403"/>
        <v>6.6339999999999996E-2</v>
      </c>
      <c r="P713" s="81">
        <f t="shared" si="403"/>
        <v>3.635E-2</v>
      </c>
      <c r="Q713" s="81">
        <f t="shared" si="403"/>
        <v>2.6120000000000001E-2</v>
      </c>
      <c r="R713" s="81">
        <f t="shared" si="403"/>
        <v>6.8999999999999999E-3</v>
      </c>
      <c r="S713" s="81">
        <f t="shared" si="403"/>
        <v>2.0699999999999998E-3</v>
      </c>
      <c r="T713" s="81">
        <f t="shared" si="403"/>
        <v>1.6999999999999999E-3</v>
      </c>
      <c r="U713" s="81">
        <f t="shared" si="403"/>
        <v>0</v>
      </c>
      <c r="V713" s="81">
        <f t="shared" si="403"/>
        <v>0</v>
      </c>
      <c r="W713" s="81">
        <f t="shared" si="403"/>
        <v>0</v>
      </c>
      <c r="X713" s="81">
        <f t="shared" si="403"/>
        <v>4.6800000000000001E-3</v>
      </c>
      <c r="Y713" s="81">
        <f t="shared" si="403"/>
        <v>5.9029999999999999E-2</v>
      </c>
      <c r="Z713" s="81">
        <f t="shared" si="403"/>
        <v>0.48404000000000003</v>
      </c>
      <c r="AA713" s="81">
        <f t="shared" si="403"/>
        <v>0.32756999999999997</v>
      </c>
    </row>
    <row r="714" spans="1:27" ht="12.75" hidden="1" customHeight="1" outlineLevel="1" x14ac:dyDescent="0.2">
      <c r="A714" s="89" t="s">
        <v>2137</v>
      </c>
      <c r="B714" s="63" t="s">
        <v>230</v>
      </c>
      <c r="C714" s="43" t="s">
        <v>79</v>
      </c>
      <c r="D714" s="44">
        <v>117.96</v>
      </c>
      <c r="E714" s="44">
        <v>28.04</v>
      </c>
      <c r="F714" s="44">
        <v>4.49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0.45</v>
      </c>
      <c r="N714" s="44">
        <v>29.06</v>
      </c>
      <c r="O714" s="44">
        <v>66.34</v>
      </c>
      <c r="P714" s="44">
        <v>36.35</v>
      </c>
      <c r="Q714" s="44">
        <v>26.12</v>
      </c>
      <c r="R714" s="44">
        <v>6.9</v>
      </c>
      <c r="S714" s="44">
        <v>2.0699999999999998</v>
      </c>
      <c r="T714" s="44">
        <v>1.7</v>
      </c>
      <c r="U714" s="44">
        <v>0</v>
      </c>
      <c r="V714" s="44">
        <v>0</v>
      </c>
      <c r="W714" s="44">
        <v>0</v>
      </c>
      <c r="X714" s="44">
        <v>4.68</v>
      </c>
      <c r="Y714" s="44">
        <v>59.03</v>
      </c>
      <c r="Z714" s="44">
        <v>484.04</v>
      </c>
      <c r="AA714" s="44">
        <v>327.57</v>
      </c>
    </row>
    <row r="715" spans="1:27" collapsed="1" x14ac:dyDescent="0.2">
      <c r="A715" s="88" t="s">
        <v>2138</v>
      </c>
      <c r="B715" s="28" t="str">
        <f>"15"&amp;"."&amp;$B$776&amp;"."&amp;$B$777</f>
        <v>15.09.2023</v>
      </c>
      <c r="C715" s="80" t="s">
        <v>76</v>
      </c>
      <c r="D715" s="81">
        <f>ROUND((D716)/1000,5)</f>
        <v>0.20313000000000001</v>
      </c>
      <c r="E715" s="81">
        <f t="shared" ref="E715:AA715" si="404">ROUND((E716)/1000,5)</f>
        <v>0.11867999999999999</v>
      </c>
      <c r="F715" s="81">
        <f t="shared" si="404"/>
        <v>5.0470000000000001E-2</v>
      </c>
      <c r="G715" s="81">
        <f t="shared" si="404"/>
        <v>0</v>
      </c>
      <c r="H715" s="81">
        <f t="shared" si="404"/>
        <v>4.6390000000000001E-2</v>
      </c>
      <c r="I715" s="81">
        <f t="shared" si="404"/>
        <v>0</v>
      </c>
      <c r="J715" s="81">
        <f t="shared" si="404"/>
        <v>0</v>
      </c>
      <c r="K715" s="81">
        <f t="shared" si="404"/>
        <v>0</v>
      </c>
      <c r="L715" s="81">
        <f t="shared" si="404"/>
        <v>0</v>
      </c>
      <c r="M715" s="81">
        <f t="shared" si="404"/>
        <v>1.3100000000000001E-2</v>
      </c>
      <c r="N715" s="81">
        <f t="shared" si="404"/>
        <v>3.8809999999999997E-2</v>
      </c>
      <c r="O715" s="81">
        <f t="shared" si="404"/>
        <v>2.2200000000000001E-2</v>
      </c>
      <c r="P715" s="81">
        <f t="shared" si="404"/>
        <v>1.8610000000000002E-2</v>
      </c>
      <c r="Q715" s="81">
        <f t="shared" si="404"/>
        <v>1.6840000000000001E-2</v>
      </c>
      <c r="R715" s="81">
        <f t="shared" si="404"/>
        <v>6.8919999999999995E-2</v>
      </c>
      <c r="S715" s="81">
        <f t="shared" si="404"/>
        <v>5.0810000000000001E-2</v>
      </c>
      <c r="T715" s="81">
        <f t="shared" si="404"/>
        <v>2.7830000000000001E-2</v>
      </c>
      <c r="U715" s="81">
        <f t="shared" si="404"/>
        <v>0</v>
      </c>
      <c r="V715" s="81">
        <f t="shared" si="404"/>
        <v>0</v>
      </c>
      <c r="W715" s="81">
        <f t="shared" si="404"/>
        <v>0</v>
      </c>
      <c r="X715" s="81">
        <f t="shared" si="404"/>
        <v>3.9359999999999999E-2</v>
      </c>
      <c r="Y715" s="81">
        <f t="shared" si="404"/>
        <v>0.14288999999999999</v>
      </c>
      <c r="Z715" s="81">
        <f t="shared" si="404"/>
        <v>0.46045999999999998</v>
      </c>
      <c r="AA715" s="81">
        <f t="shared" si="404"/>
        <v>0.21306</v>
      </c>
    </row>
    <row r="716" spans="1:27" ht="12.75" hidden="1" customHeight="1" outlineLevel="1" x14ac:dyDescent="0.2">
      <c r="A716" s="89" t="s">
        <v>2139</v>
      </c>
      <c r="B716" s="63" t="s">
        <v>230</v>
      </c>
      <c r="C716" s="43" t="s">
        <v>79</v>
      </c>
      <c r="D716" s="44">
        <v>203.13</v>
      </c>
      <c r="E716" s="44">
        <v>118.68</v>
      </c>
      <c r="F716" s="44">
        <v>50.47</v>
      </c>
      <c r="G716" s="44">
        <v>0</v>
      </c>
      <c r="H716" s="44">
        <v>46.39</v>
      </c>
      <c r="I716" s="44">
        <v>0</v>
      </c>
      <c r="J716" s="44">
        <v>0</v>
      </c>
      <c r="K716" s="44">
        <v>0</v>
      </c>
      <c r="L716" s="44">
        <v>0</v>
      </c>
      <c r="M716" s="44">
        <v>13.1</v>
      </c>
      <c r="N716" s="44">
        <v>38.81</v>
      </c>
      <c r="O716" s="44">
        <v>22.2</v>
      </c>
      <c r="P716" s="44">
        <v>18.61</v>
      </c>
      <c r="Q716" s="44">
        <v>16.84</v>
      </c>
      <c r="R716" s="44">
        <v>68.92</v>
      </c>
      <c r="S716" s="44">
        <v>50.81</v>
      </c>
      <c r="T716" s="44">
        <v>27.83</v>
      </c>
      <c r="U716" s="44">
        <v>0</v>
      </c>
      <c r="V716" s="44">
        <v>0</v>
      </c>
      <c r="W716" s="44">
        <v>0</v>
      </c>
      <c r="X716" s="44">
        <v>39.36</v>
      </c>
      <c r="Y716" s="44">
        <v>142.88999999999999</v>
      </c>
      <c r="Z716" s="44">
        <v>460.46</v>
      </c>
      <c r="AA716" s="44">
        <v>213.06</v>
      </c>
    </row>
    <row r="717" spans="1:27" collapsed="1" x14ac:dyDescent="0.2">
      <c r="A717" s="88" t="s">
        <v>2140</v>
      </c>
      <c r="B717" s="28" t="str">
        <f>"16"&amp;"."&amp;$B$776&amp;"."&amp;$B$777</f>
        <v>16.09.2023</v>
      </c>
      <c r="C717" s="80" t="s">
        <v>76</v>
      </c>
      <c r="D717" s="81">
        <f>ROUND((D718)/1000,5)</f>
        <v>0.21842</v>
      </c>
      <c r="E717" s="81">
        <f t="shared" ref="E717:AA717" si="405">ROUND((E718)/1000,5)</f>
        <v>6.2190000000000002E-2</v>
      </c>
      <c r="F717" s="81">
        <f t="shared" si="405"/>
        <v>2.0400000000000001E-3</v>
      </c>
      <c r="G717" s="81">
        <f t="shared" si="405"/>
        <v>0</v>
      </c>
      <c r="H717" s="81">
        <f t="shared" si="405"/>
        <v>0</v>
      </c>
      <c r="I717" s="81">
        <f t="shared" si="405"/>
        <v>4.3860000000000003E-2</v>
      </c>
      <c r="J717" s="81">
        <f t="shared" si="405"/>
        <v>0</v>
      </c>
      <c r="K717" s="81">
        <f t="shared" si="405"/>
        <v>0</v>
      </c>
      <c r="L717" s="81">
        <f t="shared" si="405"/>
        <v>0</v>
      </c>
      <c r="M717" s="81">
        <f t="shared" si="405"/>
        <v>0</v>
      </c>
      <c r="N717" s="81">
        <f t="shared" si="405"/>
        <v>0</v>
      </c>
      <c r="O717" s="81">
        <f t="shared" si="405"/>
        <v>0</v>
      </c>
      <c r="P717" s="81">
        <f t="shared" si="405"/>
        <v>0</v>
      </c>
      <c r="Q717" s="81">
        <f t="shared" si="405"/>
        <v>0</v>
      </c>
      <c r="R717" s="81">
        <f t="shared" si="405"/>
        <v>0</v>
      </c>
      <c r="S717" s="81">
        <f t="shared" si="405"/>
        <v>0</v>
      </c>
      <c r="T717" s="81">
        <f t="shared" si="405"/>
        <v>0</v>
      </c>
      <c r="U717" s="81">
        <f t="shared" si="405"/>
        <v>5.1399999999999996E-3</v>
      </c>
      <c r="V717" s="81">
        <f t="shared" si="405"/>
        <v>9.2000000000000003E-4</v>
      </c>
      <c r="W717" s="81">
        <f t="shared" si="405"/>
        <v>3.9940000000000003E-2</v>
      </c>
      <c r="X717" s="81">
        <f t="shared" si="405"/>
        <v>0.23716999999999999</v>
      </c>
      <c r="Y717" s="81">
        <f t="shared" si="405"/>
        <v>8.5080000000000003E-2</v>
      </c>
      <c r="Z717" s="81">
        <f t="shared" si="405"/>
        <v>0.21809999999999999</v>
      </c>
      <c r="AA717" s="81">
        <f t="shared" si="405"/>
        <v>0.17785000000000001</v>
      </c>
    </row>
    <row r="718" spans="1:27" ht="12.75" hidden="1" customHeight="1" outlineLevel="1" x14ac:dyDescent="0.2">
      <c r="A718" s="89" t="s">
        <v>2141</v>
      </c>
      <c r="B718" s="63" t="s">
        <v>230</v>
      </c>
      <c r="C718" s="43" t="s">
        <v>79</v>
      </c>
      <c r="D718" s="44">
        <v>218.42</v>
      </c>
      <c r="E718" s="44">
        <v>62.19</v>
      </c>
      <c r="F718" s="44">
        <v>2.04</v>
      </c>
      <c r="G718" s="44">
        <v>0</v>
      </c>
      <c r="H718" s="44">
        <v>0</v>
      </c>
      <c r="I718" s="44">
        <v>43.86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5.14</v>
      </c>
      <c r="V718" s="44">
        <v>0.92</v>
      </c>
      <c r="W718" s="44">
        <v>39.94</v>
      </c>
      <c r="X718" s="44">
        <v>237.17</v>
      </c>
      <c r="Y718" s="44">
        <v>85.08</v>
      </c>
      <c r="Z718" s="44">
        <v>218.1</v>
      </c>
      <c r="AA718" s="44">
        <v>177.85</v>
      </c>
    </row>
    <row r="719" spans="1:27" collapsed="1" x14ac:dyDescent="0.2">
      <c r="A719" s="88" t="s">
        <v>2142</v>
      </c>
      <c r="B719" s="28" t="str">
        <f>"17"&amp;"."&amp;$B$776&amp;"."&amp;$B$777</f>
        <v>17.09.2023</v>
      </c>
      <c r="C719" s="80" t="s">
        <v>76</v>
      </c>
      <c r="D719" s="81">
        <f>ROUND((D720)/1000,5)</f>
        <v>7.2609999999999994E-2</v>
      </c>
      <c r="E719" s="81">
        <f t="shared" ref="E719:AA719" si="406">ROUND((E720)/1000,5)</f>
        <v>0</v>
      </c>
      <c r="F719" s="81">
        <f t="shared" si="406"/>
        <v>0</v>
      </c>
      <c r="G719" s="81">
        <f t="shared" si="406"/>
        <v>0</v>
      </c>
      <c r="H719" s="81">
        <f t="shared" si="406"/>
        <v>0</v>
      </c>
      <c r="I719" s="81">
        <f t="shared" si="406"/>
        <v>0</v>
      </c>
      <c r="J719" s="81">
        <f t="shared" si="406"/>
        <v>0</v>
      </c>
      <c r="K719" s="81">
        <f t="shared" si="406"/>
        <v>0</v>
      </c>
      <c r="L719" s="81">
        <f t="shared" si="406"/>
        <v>0</v>
      </c>
      <c r="M719" s="81">
        <f t="shared" si="406"/>
        <v>0</v>
      </c>
      <c r="N719" s="81">
        <f t="shared" si="406"/>
        <v>0</v>
      </c>
      <c r="O719" s="81">
        <f t="shared" si="406"/>
        <v>0</v>
      </c>
      <c r="P719" s="81">
        <f t="shared" si="406"/>
        <v>0</v>
      </c>
      <c r="Q719" s="81">
        <f t="shared" si="406"/>
        <v>0</v>
      </c>
      <c r="R719" s="81">
        <f t="shared" si="406"/>
        <v>0</v>
      </c>
      <c r="S719" s="81">
        <f t="shared" si="406"/>
        <v>0</v>
      </c>
      <c r="T719" s="81">
        <f t="shared" si="406"/>
        <v>0</v>
      </c>
      <c r="U719" s="81">
        <f t="shared" si="406"/>
        <v>7.3000000000000001E-3</v>
      </c>
      <c r="V719" s="81">
        <f t="shared" si="406"/>
        <v>2.5579999999999999E-2</v>
      </c>
      <c r="W719" s="81">
        <f t="shared" si="406"/>
        <v>6.4250000000000002E-2</v>
      </c>
      <c r="X719" s="81">
        <f t="shared" si="406"/>
        <v>0.30651</v>
      </c>
      <c r="Y719" s="81">
        <f t="shared" si="406"/>
        <v>0.12248000000000001</v>
      </c>
      <c r="Z719" s="81">
        <f t="shared" si="406"/>
        <v>0.36176999999999998</v>
      </c>
      <c r="AA719" s="81">
        <f t="shared" si="406"/>
        <v>8.2290000000000002E-2</v>
      </c>
    </row>
    <row r="720" spans="1:27" ht="12.75" hidden="1" customHeight="1" outlineLevel="1" x14ac:dyDescent="0.2">
      <c r="A720" s="89" t="s">
        <v>2143</v>
      </c>
      <c r="B720" s="63" t="s">
        <v>230</v>
      </c>
      <c r="C720" s="43" t="s">
        <v>79</v>
      </c>
      <c r="D720" s="44">
        <v>72.61</v>
      </c>
      <c r="E720" s="44">
        <v>0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7.3</v>
      </c>
      <c r="V720" s="44">
        <v>25.58</v>
      </c>
      <c r="W720" s="44">
        <v>64.25</v>
      </c>
      <c r="X720" s="44">
        <v>306.51</v>
      </c>
      <c r="Y720" s="44">
        <v>122.48</v>
      </c>
      <c r="Z720" s="44">
        <v>361.77</v>
      </c>
      <c r="AA720" s="44">
        <v>82.29</v>
      </c>
    </row>
    <row r="721" spans="1:27" collapsed="1" x14ac:dyDescent="0.2">
      <c r="A721" s="88" t="s">
        <v>2144</v>
      </c>
      <c r="B721" s="28" t="str">
        <f>"18"&amp;"."&amp;$B$776&amp;"."&amp;$B$777</f>
        <v>18.09.2023</v>
      </c>
      <c r="C721" s="80" t="s">
        <v>76</v>
      </c>
      <c r="D721" s="81">
        <f>ROUND((D722)/1000,5)</f>
        <v>6.9029999999999994E-2</v>
      </c>
      <c r="E721" s="81">
        <f t="shared" ref="E721:AA721" si="407">ROUND((E722)/1000,5)</f>
        <v>4.095E-2</v>
      </c>
      <c r="F721" s="81">
        <f t="shared" si="407"/>
        <v>0</v>
      </c>
      <c r="G721" s="81">
        <f t="shared" si="407"/>
        <v>0</v>
      </c>
      <c r="H721" s="81">
        <f t="shared" si="407"/>
        <v>0</v>
      </c>
      <c r="I721" s="81">
        <f t="shared" si="407"/>
        <v>0</v>
      </c>
      <c r="J721" s="81">
        <f t="shared" si="407"/>
        <v>0</v>
      </c>
      <c r="K721" s="81">
        <f t="shared" si="407"/>
        <v>0</v>
      </c>
      <c r="L721" s="81">
        <f t="shared" si="407"/>
        <v>0</v>
      </c>
      <c r="M721" s="81">
        <f t="shared" si="407"/>
        <v>1.294E-2</v>
      </c>
      <c r="N721" s="81">
        <f t="shared" si="407"/>
        <v>0.1265</v>
      </c>
      <c r="O721" s="81">
        <f t="shared" si="407"/>
        <v>0.14013</v>
      </c>
      <c r="P721" s="81">
        <f t="shared" si="407"/>
        <v>9.2549999999999993E-2</v>
      </c>
      <c r="Q721" s="81">
        <f t="shared" si="407"/>
        <v>0.11358</v>
      </c>
      <c r="R721" s="81">
        <f t="shared" si="407"/>
        <v>0</v>
      </c>
      <c r="S721" s="81">
        <f t="shared" si="407"/>
        <v>0</v>
      </c>
      <c r="T721" s="81">
        <f t="shared" si="407"/>
        <v>0</v>
      </c>
      <c r="U721" s="81">
        <f t="shared" si="407"/>
        <v>0</v>
      </c>
      <c r="V721" s="81">
        <f t="shared" si="407"/>
        <v>0</v>
      </c>
      <c r="W721" s="81">
        <f t="shared" si="407"/>
        <v>2.3279999999999999E-2</v>
      </c>
      <c r="X721" s="81">
        <f t="shared" si="407"/>
        <v>0.11225</v>
      </c>
      <c r="Y721" s="81">
        <f t="shared" si="407"/>
        <v>7.578E-2</v>
      </c>
      <c r="Z721" s="81">
        <f t="shared" si="407"/>
        <v>0.62046999999999997</v>
      </c>
      <c r="AA721" s="81">
        <f t="shared" si="407"/>
        <v>0.24106</v>
      </c>
    </row>
    <row r="722" spans="1:27" ht="12.75" hidden="1" customHeight="1" outlineLevel="1" x14ac:dyDescent="0.2">
      <c r="A722" s="89" t="s">
        <v>2145</v>
      </c>
      <c r="B722" s="63" t="s">
        <v>230</v>
      </c>
      <c r="C722" s="43" t="s">
        <v>79</v>
      </c>
      <c r="D722" s="44">
        <v>69.03</v>
      </c>
      <c r="E722" s="44">
        <v>40.950000000000003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12.94</v>
      </c>
      <c r="N722" s="44">
        <v>126.5</v>
      </c>
      <c r="O722" s="44">
        <v>140.13</v>
      </c>
      <c r="P722" s="44">
        <v>92.55</v>
      </c>
      <c r="Q722" s="44">
        <v>113.58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23.28</v>
      </c>
      <c r="X722" s="44">
        <v>112.25</v>
      </c>
      <c r="Y722" s="44">
        <v>75.78</v>
      </c>
      <c r="Z722" s="44">
        <v>620.47</v>
      </c>
      <c r="AA722" s="44">
        <v>241.06</v>
      </c>
    </row>
    <row r="723" spans="1:27" collapsed="1" x14ac:dyDescent="0.2">
      <c r="A723" s="88" t="s">
        <v>2146</v>
      </c>
      <c r="B723" s="28" t="str">
        <f>"19"&amp;"."&amp;$B$776&amp;"."&amp;$B$777</f>
        <v>19.09.2023</v>
      </c>
      <c r="C723" s="80" t="s">
        <v>76</v>
      </c>
      <c r="D723" s="81">
        <f>ROUND((D724)/1000,5)</f>
        <v>4.2360000000000002E-2</v>
      </c>
      <c r="E723" s="81">
        <f t="shared" ref="E723:AA723" si="408">ROUND((E724)/1000,5)</f>
        <v>0.12897</v>
      </c>
      <c r="F723" s="81">
        <f t="shared" si="408"/>
        <v>0</v>
      </c>
      <c r="G723" s="81">
        <f t="shared" si="408"/>
        <v>0</v>
      </c>
      <c r="H723" s="81">
        <f t="shared" si="408"/>
        <v>0</v>
      </c>
      <c r="I723" s="81">
        <f t="shared" si="408"/>
        <v>0</v>
      </c>
      <c r="J723" s="81">
        <f t="shared" si="408"/>
        <v>0</v>
      </c>
      <c r="K723" s="81">
        <f t="shared" si="408"/>
        <v>0</v>
      </c>
      <c r="L723" s="81">
        <f t="shared" si="408"/>
        <v>2.615E-2</v>
      </c>
      <c r="M723" s="81">
        <f t="shared" si="408"/>
        <v>0.14707000000000001</v>
      </c>
      <c r="N723" s="81">
        <f t="shared" si="408"/>
        <v>4.3180000000000003E-2</v>
      </c>
      <c r="O723" s="81">
        <f t="shared" si="408"/>
        <v>3.882E-2</v>
      </c>
      <c r="P723" s="81">
        <f t="shared" si="408"/>
        <v>0.17799000000000001</v>
      </c>
      <c r="Q723" s="81">
        <f t="shared" si="408"/>
        <v>0.19850999999999999</v>
      </c>
      <c r="R723" s="81">
        <f t="shared" si="408"/>
        <v>4.2009999999999999E-2</v>
      </c>
      <c r="S723" s="81">
        <f t="shared" si="408"/>
        <v>3.9039999999999998E-2</v>
      </c>
      <c r="T723" s="81">
        <f t="shared" si="408"/>
        <v>3.4599999999999999E-2</v>
      </c>
      <c r="U723" s="81">
        <f t="shared" si="408"/>
        <v>0</v>
      </c>
      <c r="V723" s="81">
        <f t="shared" si="408"/>
        <v>0</v>
      </c>
      <c r="W723" s="81">
        <f t="shared" si="408"/>
        <v>9.2899999999999996E-3</v>
      </c>
      <c r="X723" s="81">
        <f t="shared" si="408"/>
        <v>9.3460000000000001E-2</v>
      </c>
      <c r="Y723" s="81">
        <f t="shared" si="408"/>
        <v>0.21309</v>
      </c>
      <c r="Z723" s="81">
        <f t="shared" si="408"/>
        <v>0.48499999999999999</v>
      </c>
      <c r="AA723" s="81">
        <f t="shared" si="408"/>
        <v>0.28683999999999998</v>
      </c>
    </row>
    <row r="724" spans="1:27" ht="12.75" hidden="1" customHeight="1" outlineLevel="1" x14ac:dyDescent="0.2">
      <c r="A724" s="89" t="s">
        <v>2147</v>
      </c>
      <c r="B724" s="63" t="s">
        <v>230</v>
      </c>
      <c r="C724" s="43" t="s">
        <v>79</v>
      </c>
      <c r="D724" s="44">
        <v>42.36</v>
      </c>
      <c r="E724" s="44">
        <v>128.97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26.15</v>
      </c>
      <c r="M724" s="44">
        <v>147.07</v>
      </c>
      <c r="N724" s="44">
        <v>43.18</v>
      </c>
      <c r="O724" s="44">
        <v>38.82</v>
      </c>
      <c r="P724" s="44">
        <v>177.99</v>
      </c>
      <c r="Q724" s="44">
        <v>198.51</v>
      </c>
      <c r="R724" s="44">
        <v>42.01</v>
      </c>
      <c r="S724" s="44">
        <v>39.04</v>
      </c>
      <c r="T724" s="44">
        <v>34.6</v>
      </c>
      <c r="U724" s="44">
        <v>0</v>
      </c>
      <c r="V724" s="44">
        <v>0</v>
      </c>
      <c r="W724" s="44">
        <v>9.2899999999999991</v>
      </c>
      <c r="X724" s="44">
        <v>93.46</v>
      </c>
      <c r="Y724" s="44">
        <v>213.09</v>
      </c>
      <c r="Z724" s="44">
        <v>485</v>
      </c>
      <c r="AA724" s="44">
        <v>286.83999999999997</v>
      </c>
    </row>
    <row r="725" spans="1:27" collapsed="1" x14ac:dyDescent="0.2">
      <c r="A725" s="88" t="s">
        <v>2148</v>
      </c>
      <c r="B725" s="28" t="str">
        <f>"20"&amp;"."&amp;$B$776&amp;"."&amp;$B$777</f>
        <v>20.09.2023</v>
      </c>
      <c r="C725" s="80" t="s">
        <v>76</v>
      </c>
      <c r="D725" s="81">
        <f>ROUND((D726)/1000,5)</f>
        <v>8.0699999999999994E-2</v>
      </c>
      <c r="E725" s="81">
        <f t="shared" ref="E725:AA725" si="409">ROUND((E726)/1000,5)</f>
        <v>6.6879999999999995E-2</v>
      </c>
      <c r="F725" s="81">
        <f t="shared" si="409"/>
        <v>9.8070000000000004E-2</v>
      </c>
      <c r="G725" s="81">
        <f t="shared" si="409"/>
        <v>0</v>
      </c>
      <c r="H725" s="81">
        <f t="shared" si="409"/>
        <v>0</v>
      </c>
      <c r="I725" s="81">
        <f t="shared" si="409"/>
        <v>0</v>
      </c>
      <c r="J725" s="81">
        <f t="shared" si="409"/>
        <v>0</v>
      </c>
      <c r="K725" s="81">
        <f t="shared" si="409"/>
        <v>0</v>
      </c>
      <c r="L725" s="81">
        <f t="shared" si="409"/>
        <v>1.4760000000000001E-2</v>
      </c>
      <c r="M725" s="81">
        <f t="shared" si="409"/>
        <v>0.38768000000000002</v>
      </c>
      <c r="N725" s="81">
        <f t="shared" si="409"/>
        <v>0.50253999999999999</v>
      </c>
      <c r="O725" s="81">
        <f t="shared" si="409"/>
        <v>0.38930999999999999</v>
      </c>
      <c r="P725" s="81">
        <f t="shared" si="409"/>
        <v>0.34227999999999997</v>
      </c>
      <c r="Q725" s="81">
        <f t="shared" si="409"/>
        <v>0.37739</v>
      </c>
      <c r="R725" s="81">
        <f t="shared" si="409"/>
        <v>0</v>
      </c>
      <c r="S725" s="81">
        <f t="shared" si="409"/>
        <v>0</v>
      </c>
      <c r="T725" s="81">
        <f t="shared" si="409"/>
        <v>0</v>
      </c>
      <c r="U725" s="81">
        <f t="shared" si="409"/>
        <v>0</v>
      </c>
      <c r="V725" s="81">
        <f t="shared" si="409"/>
        <v>0</v>
      </c>
      <c r="W725" s="81">
        <f t="shared" si="409"/>
        <v>0</v>
      </c>
      <c r="X725" s="81">
        <f t="shared" si="409"/>
        <v>0.19714999999999999</v>
      </c>
      <c r="Y725" s="81">
        <f t="shared" si="409"/>
        <v>0.24562</v>
      </c>
      <c r="Z725" s="81">
        <f t="shared" si="409"/>
        <v>0.70077999999999996</v>
      </c>
      <c r="AA725" s="81">
        <f t="shared" si="409"/>
        <v>0.50299000000000005</v>
      </c>
    </row>
    <row r="726" spans="1:27" ht="12.75" hidden="1" customHeight="1" outlineLevel="1" x14ac:dyDescent="0.2">
      <c r="A726" s="89" t="s">
        <v>2149</v>
      </c>
      <c r="B726" s="63" t="s">
        <v>230</v>
      </c>
      <c r="C726" s="43" t="s">
        <v>79</v>
      </c>
      <c r="D726" s="44">
        <v>80.7</v>
      </c>
      <c r="E726" s="44">
        <v>66.88</v>
      </c>
      <c r="F726" s="44">
        <v>98.07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14.76</v>
      </c>
      <c r="M726" s="44">
        <v>387.68</v>
      </c>
      <c r="N726" s="44">
        <v>502.54</v>
      </c>
      <c r="O726" s="44">
        <v>389.31</v>
      </c>
      <c r="P726" s="44">
        <v>342.28</v>
      </c>
      <c r="Q726" s="44">
        <v>377.39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197.15</v>
      </c>
      <c r="Y726" s="44">
        <v>245.62</v>
      </c>
      <c r="Z726" s="44">
        <v>700.78</v>
      </c>
      <c r="AA726" s="44">
        <v>502.99</v>
      </c>
    </row>
    <row r="727" spans="1:27" collapsed="1" x14ac:dyDescent="0.2">
      <c r="A727" s="88" t="s">
        <v>2150</v>
      </c>
      <c r="B727" s="28" t="str">
        <f>"21"&amp;"."&amp;$B$776&amp;"."&amp;$B$777</f>
        <v>21.09.2023</v>
      </c>
      <c r="C727" s="80" t="s">
        <v>76</v>
      </c>
      <c r="D727" s="81">
        <f>ROUND((D728)/1000,5)</f>
        <v>0.23882</v>
      </c>
      <c r="E727" s="81">
        <f t="shared" ref="E727:AA727" si="410">ROUND((E728)/1000,5)</f>
        <v>0.18676999999999999</v>
      </c>
      <c r="F727" s="81">
        <f t="shared" si="410"/>
        <v>0.20637</v>
      </c>
      <c r="G727" s="81">
        <f t="shared" si="410"/>
        <v>0.12589</v>
      </c>
      <c r="H727" s="81">
        <f t="shared" si="410"/>
        <v>2.989E-2</v>
      </c>
      <c r="I727" s="81">
        <f t="shared" si="410"/>
        <v>0</v>
      </c>
      <c r="J727" s="81">
        <f t="shared" si="410"/>
        <v>0</v>
      </c>
      <c r="K727" s="81">
        <f t="shared" si="410"/>
        <v>0</v>
      </c>
      <c r="L727" s="81">
        <f t="shared" si="410"/>
        <v>3.7249999999999998E-2</v>
      </c>
      <c r="M727" s="81">
        <f t="shared" si="410"/>
        <v>0.16167999999999999</v>
      </c>
      <c r="N727" s="81">
        <f t="shared" si="410"/>
        <v>0.20788999999999999</v>
      </c>
      <c r="O727" s="81">
        <f t="shared" si="410"/>
        <v>2.051E-2</v>
      </c>
      <c r="P727" s="81">
        <f t="shared" si="410"/>
        <v>0.17619000000000001</v>
      </c>
      <c r="Q727" s="81">
        <f t="shared" si="410"/>
        <v>1.3169999999999999E-2</v>
      </c>
      <c r="R727" s="81">
        <f t="shared" si="410"/>
        <v>0</v>
      </c>
      <c r="S727" s="81">
        <f t="shared" si="410"/>
        <v>0</v>
      </c>
      <c r="T727" s="81">
        <f t="shared" si="410"/>
        <v>0</v>
      </c>
      <c r="U727" s="81">
        <f t="shared" si="410"/>
        <v>0</v>
      </c>
      <c r="V727" s="81">
        <f t="shared" si="410"/>
        <v>0</v>
      </c>
      <c r="W727" s="81">
        <f t="shared" si="410"/>
        <v>0</v>
      </c>
      <c r="X727" s="81">
        <f t="shared" si="410"/>
        <v>0.17730000000000001</v>
      </c>
      <c r="Y727" s="81">
        <f t="shared" si="410"/>
        <v>0.34423999999999999</v>
      </c>
      <c r="Z727" s="81">
        <f t="shared" si="410"/>
        <v>0.58621000000000001</v>
      </c>
      <c r="AA727" s="81">
        <f t="shared" si="410"/>
        <v>0.39484000000000002</v>
      </c>
    </row>
    <row r="728" spans="1:27" ht="12.75" hidden="1" customHeight="1" outlineLevel="1" x14ac:dyDescent="0.2">
      <c r="A728" s="89" t="s">
        <v>2151</v>
      </c>
      <c r="B728" s="63" t="s">
        <v>230</v>
      </c>
      <c r="C728" s="43" t="s">
        <v>79</v>
      </c>
      <c r="D728" s="44">
        <v>238.82</v>
      </c>
      <c r="E728" s="44">
        <v>186.77</v>
      </c>
      <c r="F728" s="44">
        <v>206.37</v>
      </c>
      <c r="G728" s="44">
        <v>125.89</v>
      </c>
      <c r="H728" s="44">
        <v>29.89</v>
      </c>
      <c r="I728" s="44">
        <v>0</v>
      </c>
      <c r="J728" s="44">
        <v>0</v>
      </c>
      <c r="K728" s="44">
        <v>0</v>
      </c>
      <c r="L728" s="44">
        <v>37.25</v>
      </c>
      <c r="M728" s="44">
        <v>161.68</v>
      </c>
      <c r="N728" s="44">
        <v>207.89</v>
      </c>
      <c r="O728" s="44">
        <v>20.51</v>
      </c>
      <c r="P728" s="44">
        <v>176.19</v>
      </c>
      <c r="Q728" s="44">
        <v>13.17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177.3</v>
      </c>
      <c r="Y728" s="44">
        <v>344.24</v>
      </c>
      <c r="Z728" s="44">
        <v>586.21</v>
      </c>
      <c r="AA728" s="44">
        <v>394.84</v>
      </c>
    </row>
    <row r="729" spans="1:27" collapsed="1" x14ac:dyDescent="0.2">
      <c r="A729" s="88" t="s">
        <v>2152</v>
      </c>
      <c r="B729" s="28" t="str">
        <f>"22"&amp;"."&amp;$B$776&amp;"."&amp;$B$777</f>
        <v>22.09.2023</v>
      </c>
      <c r="C729" s="80" t="s">
        <v>76</v>
      </c>
      <c r="D729" s="81">
        <f>ROUND((D730)/1000,5)</f>
        <v>0.29399999999999998</v>
      </c>
      <c r="E729" s="81">
        <f t="shared" ref="E729:AA729" si="411">ROUND((E730)/1000,5)</f>
        <v>6.8479999999999999E-2</v>
      </c>
      <c r="F729" s="81">
        <f t="shared" si="411"/>
        <v>7.9699999999999993E-2</v>
      </c>
      <c r="G729" s="81">
        <f t="shared" si="411"/>
        <v>1.519E-2</v>
      </c>
      <c r="H729" s="81">
        <f t="shared" si="411"/>
        <v>0</v>
      </c>
      <c r="I729" s="81">
        <f t="shared" si="411"/>
        <v>0</v>
      </c>
      <c r="J729" s="81">
        <f t="shared" si="411"/>
        <v>0</v>
      </c>
      <c r="K729" s="81">
        <f t="shared" si="411"/>
        <v>0</v>
      </c>
      <c r="L729" s="81">
        <f t="shared" si="411"/>
        <v>0</v>
      </c>
      <c r="M729" s="81">
        <f t="shared" si="411"/>
        <v>4.4999999999999997E-3</v>
      </c>
      <c r="N729" s="81">
        <f t="shared" si="411"/>
        <v>7.5199999999999998E-3</v>
      </c>
      <c r="O729" s="81">
        <f t="shared" si="411"/>
        <v>0.13320000000000001</v>
      </c>
      <c r="P729" s="81">
        <f t="shared" si="411"/>
        <v>2.3769999999999999E-2</v>
      </c>
      <c r="Q729" s="81">
        <f t="shared" si="411"/>
        <v>3.6600000000000001E-3</v>
      </c>
      <c r="R729" s="81">
        <f t="shared" si="411"/>
        <v>0</v>
      </c>
      <c r="S729" s="81">
        <f t="shared" si="411"/>
        <v>0</v>
      </c>
      <c r="T729" s="81">
        <f t="shared" si="411"/>
        <v>0</v>
      </c>
      <c r="U729" s="81">
        <f t="shared" si="411"/>
        <v>0</v>
      </c>
      <c r="V729" s="81">
        <f t="shared" si="411"/>
        <v>0</v>
      </c>
      <c r="W729" s="81">
        <f t="shared" si="411"/>
        <v>0</v>
      </c>
      <c r="X729" s="81">
        <f t="shared" si="411"/>
        <v>6.2719999999999998E-2</v>
      </c>
      <c r="Y729" s="81">
        <f t="shared" si="411"/>
        <v>0.20838999999999999</v>
      </c>
      <c r="Z729" s="81">
        <f t="shared" si="411"/>
        <v>0.42050999999999999</v>
      </c>
      <c r="AA729" s="81">
        <f t="shared" si="411"/>
        <v>0.30223</v>
      </c>
    </row>
    <row r="730" spans="1:27" ht="12.75" hidden="1" customHeight="1" outlineLevel="1" x14ac:dyDescent="0.2">
      <c r="A730" s="89" t="s">
        <v>2153</v>
      </c>
      <c r="B730" s="63" t="s">
        <v>230</v>
      </c>
      <c r="C730" s="43" t="s">
        <v>79</v>
      </c>
      <c r="D730" s="44">
        <v>294</v>
      </c>
      <c r="E730" s="44">
        <v>68.48</v>
      </c>
      <c r="F730" s="44">
        <v>79.7</v>
      </c>
      <c r="G730" s="44">
        <v>15.19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4.5</v>
      </c>
      <c r="N730" s="44">
        <v>7.52</v>
      </c>
      <c r="O730" s="44">
        <v>133.19999999999999</v>
      </c>
      <c r="P730" s="44">
        <v>23.77</v>
      </c>
      <c r="Q730" s="44">
        <v>3.66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62.72</v>
      </c>
      <c r="Y730" s="44">
        <v>208.39</v>
      </c>
      <c r="Z730" s="44">
        <v>420.51</v>
      </c>
      <c r="AA730" s="44">
        <v>302.23</v>
      </c>
    </row>
    <row r="731" spans="1:27" collapsed="1" x14ac:dyDescent="0.2">
      <c r="A731" s="88" t="s">
        <v>2154</v>
      </c>
      <c r="B731" s="28" t="str">
        <f>"23"&amp;"."&amp;$B$776&amp;"."&amp;$B$777</f>
        <v>23.09.2023</v>
      </c>
      <c r="C731" s="80" t="s">
        <v>76</v>
      </c>
      <c r="D731" s="81">
        <f>ROUND((D732)/1000,5)</f>
        <v>0.17601</v>
      </c>
      <c r="E731" s="81">
        <f t="shared" ref="E731:AA731" si="412">ROUND((E732)/1000,5)</f>
        <v>0.16078999999999999</v>
      </c>
      <c r="F731" s="81">
        <f t="shared" si="412"/>
        <v>0.10022</v>
      </c>
      <c r="G731" s="81">
        <f t="shared" si="412"/>
        <v>3.7249999999999998E-2</v>
      </c>
      <c r="H731" s="81">
        <f t="shared" si="412"/>
        <v>0</v>
      </c>
      <c r="I731" s="81">
        <f t="shared" si="412"/>
        <v>2.0320000000000001E-2</v>
      </c>
      <c r="J731" s="81">
        <f t="shared" si="412"/>
        <v>0</v>
      </c>
      <c r="K731" s="81">
        <f t="shared" si="412"/>
        <v>0</v>
      </c>
      <c r="L731" s="81">
        <f t="shared" si="412"/>
        <v>0</v>
      </c>
      <c r="M731" s="81">
        <f t="shared" si="412"/>
        <v>0</v>
      </c>
      <c r="N731" s="81">
        <f t="shared" si="412"/>
        <v>0</v>
      </c>
      <c r="O731" s="81">
        <f t="shared" si="412"/>
        <v>0</v>
      </c>
      <c r="P731" s="81">
        <f t="shared" si="412"/>
        <v>0.32351999999999997</v>
      </c>
      <c r="Q731" s="81">
        <f t="shared" si="412"/>
        <v>0.29747000000000001</v>
      </c>
      <c r="R731" s="81">
        <f t="shared" si="412"/>
        <v>0.3674</v>
      </c>
      <c r="S731" s="81">
        <f t="shared" si="412"/>
        <v>0.31970999999999999</v>
      </c>
      <c r="T731" s="81">
        <f t="shared" si="412"/>
        <v>0.23261999999999999</v>
      </c>
      <c r="U731" s="81">
        <f t="shared" si="412"/>
        <v>6.5089999999999995E-2</v>
      </c>
      <c r="V731" s="81">
        <f t="shared" si="412"/>
        <v>6.5700000000000003E-3</v>
      </c>
      <c r="W731" s="81">
        <f t="shared" si="412"/>
        <v>4.8000000000000001E-4</v>
      </c>
      <c r="X731" s="81">
        <f t="shared" si="412"/>
        <v>0.23780999999999999</v>
      </c>
      <c r="Y731" s="81">
        <f t="shared" si="412"/>
        <v>0.30584</v>
      </c>
      <c r="Z731" s="81">
        <f t="shared" si="412"/>
        <v>0.58904000000000001</v>
      </c>
      <c r="AA731" s="81">
        <f t="shared" si="412"/>
        <v>0.40261999999999998</v>
      </c>
    </row>
    <row r="732" spans="1:27" ht="12.75" hidden="1" customHeight="1" outlineLevel="1" x14ac:dyDescent="0.2">
      <c r="A732" s="89" t="s">
        <v>2155</v>
      </c>
      <c r="B732" s="63" t="s">
        <v>230</v>
      </c>
      <c r="C732" s="43" t="s">
        <v>79</v>
      </c>
      <c r="D732" s="44">
        <v>176.01</v>
      </c>
      <c r="E732" s="44">
        <v>160.79</v>
      </c>
      <c r="F732" s="44">
        <v>100.22</v>
      </c>
      <c r="G732" s="44">
        <v>37.25</v>
      </c>
      <c r="H732" s="44">
        <v>0</v>
      </c>
      <c r="I732" s="44">
        <v>20.32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</v>
      </c>
      <c r="P732" s="44">
        <v>323.52</v>
      </c>
      <c r="Q732" s="44">
        <v>297.47000000000003</v>
      </c>
      <c r="R732" s="44">
        <v>367.4</v>
      </c>
      <c r="S732" s="44">
        <v>319.70999999999998</v>
      </c>
      <c r="T732" s="44">
        <v>232.62</v>
      </c>
      <c r="U732" s="44">
        <v>65.09</v>
      </c>
      <c r="V732" s="44">
        <v>6.57</v>
      </c>
      <c r="W732" s="44">
        <v>0.48</v>
      </c>
      <c r="X732" s="44">
        <v>237.81</v>
      </c>
      <c r="Y732" s="44">
        <v>305.83999999999997</v>
      </c>
      <c r="Z732" s="44">
        <v>589.04</v>
      </c>
      <c r="AA732" s="44">
        <v>402.62</v>
      </c>
    </row>
    <row r="733" spans="1:27" collapsed="1" x14ac:dyDescent="0.2">
      <c r="A733" s="88" t="s">
        <v>2156</v>
      </c>
      <c r="B733" s="28" t="str">
        <f>"24"&amp;"."&amp;$B$776&amp;"."&amp;$B$777</f>
        <v>24.09.2023</v>
      </c>
      <c r="C733" s="80" t="s">
        <v>76</v>
      </c>
      <c r="D733" s="81">
        <f>ROUND((D734)/1000,5)</f>
        <v>0.57338999999999996</v>
      </c>
      <c r="E733" s="81">
        <f t="shared" ref="E733:AA733" si="413">ROUND((E734)/1000,5)</f>
        <v>0.66588999999999998</v>
      </c>
      <c r="F733" s="81">
        <f t="shared" si="413"/>
        <v>1.0986800000000001</v>
      </c>
      <c r="G733" s="81">
        <f t="shared" si="413"/>
        <v>0</v>
      </c>
      <c r="H733" s="81">
        <f t="shared" si="413"/>
        <v>1.0189999999999999E-2</v>
      </c>
      <c r="I733" s="81">
        <f t="shared" si="413"/>
        <v>9.3770000000000006E-2</v>
      </c>
      <c r="J733" s="81">
        <f t="shared" si="413"/>
        <v>0</v>
      </c>
      <c r="K733" s="81">
        <f t="shared" si="413"/>
        <v>7.6109999999999997E-2</v>
      </c>
      <c r="L733" s="81">
        <f t="shared" si="413"/>
        <v>0</v>
      </c>
      <c r="M733" s="81">
        <f t="shared" si="413"/>
        <v>3.9940000000000003E-2</v>
      </c>
      <c r="N733" s="81">
        <f t="shared" si="413"/>
        <v>1.23E-2</v>
      </c>
      <c r="O733" s="81">
        <f t="shared" si="413"/>
        <v>6.7799999999999996E-3</v>
      </c>
      <c r="P733" s="81">
        <f t="shared" si="413"/>
        <v>3.0509999999999999E-2</v>
      </c>
      <c r="Q733" s="81">
        <f t="shared" si="413"/>
        <v>2.962E-2</v>
      </c>
      <c r="R733" s="81">
        <f t="shared" si="413"/>
        <v>0</v>
      </c>
      <c r="S733" s="81">
        <f t="shared" si="413"/>
        <v>0</v>
      </c>
      <c r="T733" s="81">
        <f t="shared" si="413"/>
        <v>0</v>
      </c>
      <c r="U733" s="81">
        <f t="shared" si="413"/>
        <v>0</v>
      </c>
      <c r="V733" s="81">
        <f t="shared" si="413"/>
        <v>2.5999999999999998E-4</v>
      </c>
      <c r="W733" s="81">
        <f t="shared" si="413"/>
        <v>1.055E-2</v>
      </c>
      <c r="X733" s="81">
        <f t="shared" si="413"/>
        <v>0.20208999999999999</v>
      </c>
      <c r="Y733" s="81">
        <f t="shared" si="413"/>
        <v>0.32494000000000001</v>
      </c>
      <c r="Z733" s="81">
        <f t="shared" si="413"/>
        <v>0.48304999999999998</v>
      </c>
      <c r="AA733" s="81">
        <f t="shared" si="413"/>
        <v>0.23871999999999999</v>
      </c>
    </row>
    <row r="734" spans="1:27" ht="12.75" hidden="1" customHeight="1" outlineLevel="1" x14ac:dyDescent="0.2">
      <c r="A734" s="89" t="s">
        <v>2157</v>
      </c>
      <c r="B734" s="63" t="s">
        <v>230</v>
      </c>
      <c r="C734" s="43" t="s">
        <v>79</v>
      </c>
      <c r="D734" s="44">
        <v>573.39</v>
      </c>
      <c r="E734" s="44">
        <v>665.89</v>
      </c>
      <c r="F734" s="44">
        <v>1098.68</v>
      </c>
      <c r="G734" s="44">
        <v>0</v>
      </c>
      <c r="H734" s="44">
        <v>10.19</v>
      </c>
      <c r="I734" s="44">
        <v>93.77</v>
      </c>
      <c r="J734" s="44">
        <v>0</v>
      </c>
      <c r="K734" s="44">
        <v>76.11</v>
      </c>
      <c r="L734" s="44">
        <v>0</v>
      </c>
      <c r="M734" s="44">
        <v>39.94</v>
      </c>
      <c r="N734" s="44">
        <v>12.3</v>
      </c>
      <c r="O734" s="44">
        <v>6.78</v>
      </c>
      <c r="P734" s="44">
        <v>30.51</v>
      </c>
      <c r="Q734" s="44">
        <v>29.62</v>
      </c>
      <c r="R734" s="44">
        <v>0</v>
      </c>
      <c r="S734" s="44">
        <v>0</v>
      </c>
      <c r="T734" s="44">
        <v>0</v>
      </c>
      <c r="U734" s="44">
        <v>0</v>
      </c>
      <c r="V734" s="44">
        <v>0.26</v>
      </c>
      <c r="W734" s="44">
        <v>10.55</v>
      </c>
      <c r="X734" s="44">
        <v>202.09</v>
      </c>
      <c r="Y734" s="44">
        <v>324.94</v>
      </c>
      <c r="Z734" s="44">
        <v>483.05</v>
      </c>
      <c r="AA734" s="44">
        <v>238.72</v>
      </c>
    </row>
    <row r="735" spans="1:27" collapsed="1" x14ac:dyDescent="0.2">
      <c r="A735" s="88" t="s">
        <v>2158</v>
      </c>
      <c r="B735" s="28" t="str">
        <f>"25"&amp;"."&amp;$B$776&amp;"."&amp;$B$777</f>
        <v>25.09.2023</v>
      </c>
      <c r="C735" s="80" t="s">
        <v>76</v>
      </c>
      <c r="D735" s="81">
        <f>ROUND((D736)/1000,5)</f>
        <v>0.22123999999999999</v>
      </c>
      <c r="E735" s="81">
        <f t="shared" ref="E735:AA735" si="414">ROUND((E736)/1000,5)</f>
        <v>0.17549999999999999</v>
      </c>
      <c r="F735" s="81">
        <f t="shared" si="414"/>
        <v>0.21293000000000001</v>
      </c>
      <c r="G735" s="81">
        <f t="shared" si="414"/>
        <v>0.1696</v>
      </c>
      <c r="H735" s="81">
        <f t="shared" si="414"/>
        <v>0.23830999999999999</v>
      </c>
      <c r="I735" s="81">
        <f t="shared" si="414"/>
        <v>0</v>
      </c>
      <c r="J735" s="81">
        <f t="shared" si="414"/>
        <v>0</v>
      </c>
      <c r="K735" s="81">
        <f t="shared" si="414"/>
        <v>0</v>
      </c>
      <c r="L735" s="81">
        <f t="shared" si="414"/>
        <v>5.8020000000000002E-2</v>
      </c>
      <c r="M735" s="81">
        <f t="shared" si="414"/>
        <v>0.22561</v>
      </c>
      <c r="N735" s="81">
        <f t="shared" si="414"/>
        <v>0.44009999999999999</v>
      </c>
      <c r="O735" s="81">
        <f t="shared" si="414"/>
        <v>0.40719</v>
      </c>
      <c r="P735" s="81">
        <f t="shared" si="414"/>
        <v>0.35808000000000001</v>
      </c>
      <c r="Q735" s="81">
        <f t="shared" si="414"/>
        <v>0.24504000000000001</v>
      </c>
      <c r="R735" s="81">
        <f t="shared" si="414"/>
        <v>0.21221000000000001</v>
      </c>
      <c r="S735" s="81">
        <f t="shared" si="414"/>
        <v>0.19316</v>
      </c>
      <c r="T735" s="81">
        <f t="shared" si="414"/>
        <v>0.20854</v>
      </c>
      <c r="U735" s="81">
        <f t="shared" si="414"/>
        <v>0.21578</v>
      </c>
      <c r="V735" s="81">
        <f t="shared" si="414"/>
        <v>0.15007999999999999</v>
      </c>
      <c r="W735" s="81">
        <f t="shared" si="414"/>
        <v>0.19148000000000001</v>
      </c>
      <c r="X735" s="81">
        <f t="shared" si="414"/>
        <v>0.42569000000000001</v>
      </c>
      <c r="Y735" s="81">
        <f t="shared" si="414"/>
        <v>0.39737</v>
      </c>
      <c r="Z735" s="81">
        <f t="shared" si="414"/>
        <v>0.29094999999999999</v>
      </c>
      <c r="AA735" s="81">
        <f t="shared" si="414"/>
        <v>2.0000000000000001E-4</v>
      </c>
    </row>
    <row r="736" spans="1:27" ht="12.75" hidden="1" customHeight="1" outlineLevel="1" x14ac:dyDescent="0.2">
      <c r="A736" s="89" t="s">
        <v>2159</v>
      </c>
      <c r="B736" s="63" t="s">
        <v>230</v>
      </c>
      <c r="C736" s="43" t="s">
        <v>79</v>
      </c>
      <c r="D736" s="44">
        <v>221.24</v>
      </c>
      <c r="E736" s="44">
        <v>175.5</v>
      </c>
      <c r="F736" s="44">
        <v>212.93</v>
      </c>
      <c r="G736" s="44">
        <v>169.6</v>
      </c>
      <c r="H736" s="44">
        <v>238.31</v>
      </c>
      <c r="I736" s="44">
        <v>0</v>
      </c>
      <c r="J736" s="44">
        <v>0</v>
      </c>
      <c r="K736" s="44">
        <v>0</v>
      </c>
      <c r="L736" s="44">
        <v>58.02</v>
      </c>
      <c r="M736" s="44">
        <v>225.61</v>
      </c>
      <c r="N736" s="44">
        <v>440.1</v>
      </c>
      <c r="O736" s="44">
        <v>407.19</v>
      </c>
      <c r="P736" s="44">
        <v>358.08</v>
      </c>
      <c r="Q736" s="44">
        <v>245.04</v>
      </c>
      <c r="R736" s="44">
        <v>212.21</v>
      </c>
      <c r="S736" s="44">
        <v>193.16</v>
      </c>
      <c r="T736" s="44">
        <v>208.54</v>
      </c>
      <c r="U736" s="44">
        <v>215.78</v>
      </c>
      <c r="V736" s="44">
        <v>150.08000000000001</v>
      </c>
      <c r="W736" s="44">
        <v>191.48</v>
      </c>
      <c r="X736" s="44">
        <v>425.69</v>
      </c>
      <c r="Y736" s="44">
        <v>397.37</v>
      </c>
      <c r="Z736" s="44">
        <v>290.95</v>
      </c>
      <c r="AA736" s="44">
        <v>0.2</v>
      </c>
    </row>
    <row r="737" spans="1:27" collapsed="1" x14ac:dyDescent="0.2">
      <c r="A737" s="88" t="s">
        <v>2160</v>
      </c>
      <c r="B737" s="28" t="str">
        <f>"26"&amp;"."&amp;$B$776&amp;"."&amp;$B$777</f>
        <v>26.09.2023</v>
      </c>
      <c r="C737" s="80" t="s">
        <v>76</v>
      </c>
      <c r="D737" s="81">
        <f>ROUND((D738)/1000,5)</f>
        <v>0.12837999999999999</v>
      </c>
      <c r="E737" s="81">
        <f t="shared" ref="E737:AA737" si="415">ROUND((E738)/1000,5)</f>
        <v>9.554E-2</v>
      </c>
      <c r="F737" s="81">
        <f t="shared" si="415"/>
        <v>0.19844000000000001</v>
      </c>
      <c r="G737" s="81">
        <f t="shared" si="415"/>
        <v>0.21093000000000001</v>
      </c>
      <c r="H737" s="81">
        <f t="shared" si="415"/>
        <v>0</v>
      </c>
      <c r="I737" s="81">
        <f t="shared" si="415"/>
        <v>0</v>
      </c>
      <c r="J737" s="81">
        <f t="shared" si="415"/>
        <v>0</v>
      </c>
      <c r="K737" s="81">
        <f t="shared" si="415"/>
        <v>0</v>
      </c>
      <c r="L737" s="81">
        <f t="shared" si="415"/>
        <v>0</v>
      </c>
      <c r="M737" s="81">
        <f t="shared" si="415"/>
        <v>0</v>
      </c>
      <c r="N737" s="81">
        <f t="shared" si="415"/>
        <v>0</v>
      </c>
      <c r="O737" s="81">
        <f t="shared" si="415"/>
        <v>1.6650000000000002E-2</v>
      </c>
      <c r="P737" s="81">
        <f t="shared" si="415"/>
        <v>3.0810000000000001E-2</v>
      </c>
      <c r="Q737" s="81">
        <f t="shared" si="415"/>
        <v>0.22477</v>
      </c>
      <c r="R737" s="81">
        <f t="shared" si="415"/>
        <v>0.20791999999999999</v>
      </c>
      <c r="S737" s="81">
        <f t="shared" si="415"/>
        <v>0.18412999999999999</v>
      </c>
      <c r="T737" s="81">
        <f t="shared" si="415"/>
        <v>0.31401000000000001</v>
      </c>
      <c r="U737" s="81">
        <f t="shared" si="415"/>
        <v>0.26861000000000002</v>
      </c>
      <c r="V737" s="81">
        <f t="shared" si="415"/>
        <v>0.11355999999999999</v>
      </c>
      <c r="W737" s="81">
        <f t="shared" si="415"/>
        <v>0.20959</v>
      </c>
      <c r="X737" s="81">
        <f t="shared" si="415"/>
        <v>0.46776000000000001</v>
      </c>
      <c r="Y737" s="81">
        <f t="shared" si="415"/>
        <v>0.45340000000000003</v>
      </c>
      <c r="Z737" s="81">
        <f t="shared" si="415"/>
        <v>0.22777</v>
      </c>
      <c r="AA737" s="81">
        <f t="shared" si="415"/>
        <v>1.21E-2</v>
      </c>
    </row>
    <row r="738" spans="1:27" ht="12.75" hidden="1" customHeight="1" outlineLevel="1" x14ac:dyDescent="0.2">
      <c r="A738" s="89" t="s">
        <v>2161</v>
      </c>
      <c r="B738" s="63" t="s">
        <v>230</v>
      </c>
      <c r="C738" s="43" t="s">
        <v>79</v>
      </c>
      <c r="D738" s="44">
        <v>128.38</v>
      </c>
      <c r="E738" s="44">
        <v>95.54</v>
      </c>
      <c r="F738" s="44">
        <v>198.44</v>
      </c>
      <c r="G738" s="44">
        <v>210.93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16.649999999999999</v>
      </c>
      <c r="P738" s="44">
        <v>30.81</v>
      </c>
      <c r="Q738" s="44">
        <v>224.77</v>
      </c>
      <c r="R738" s="44">
        <v>207.92</v>
      </c>
      <c r="S738" s="44">
        <v>184.13</v>
      </c>
      <c r="T738" s="44">
        <v>314.01</v>
      </c>
      <c r="U738" s="44">
        <v>268.61</v>
      </c>
      <c r="V738" s="44">
        <v>113.56</v>
      </c>
      <c r="W738" s="44">
        <v>209.59</v>
      </c>
      <c r="X738" s="44">
        <v>467.76</v>
      </c>
      <c r="Y738" s="44">
        <v>453.4</v>
      </c>
      <c r="Z738" s="44">
        <v>227.77</v>
      </c>
      <c r="AA738" s="44">
        <v>12.1</v>
      </c>
    </row>
    <row r="739" spans="1:27" collapsed="1" x14ac:dyDescent="0.2">
      <c r="A739" s="88" t="s">
        <v>2162</v>
      </c>
      <c r="B739" s="28" t="str">
        <f>"27"&amp;"."&amp;$B$776&amp;"."&amp;$B$777</f>
        <v>27.09.2023</v>
      </c>
      <c r="C739" s="80" t="s">
        <v>76</v>
      </c>
      <c r="D739" s="81">
        <f>ROUND((D740)/1000,5)</f>
        <v>9.7000000000000003E-2</v>
      </c>
      <c r="E739" s="81">
        <f t="shared" ref="E739:AA739" si="416">ROUND((E740)/1000,5)</f>
        <v>0</v>
      </c>
      <c r="F739" s="81">
        <f t="shared" si="416"/>
        <v>0</v>
      </c>
      <c r="G739" s="81">
        <f t="shared" si="416"/>
        <v>0</v>
      </c>
      <c r="H739" s="81">
        <f t="shared" si="416"/>
        <v>0</v>
      </c>
      <c r="I739" s="81">
        <f t="shared" si="416"/>
        <v>0</v>
      </c>
      <c r="J739" s="81">
        <f t="shared" si="416"/>
        <v>0</v>
      </c>
      <c r="K739" s="81">
        <f t="shared" si="416"/>
        <v>0</v>
      </c>
      <c r="L739" s="81">
        <f t="shared" si="416"/>
        <v>7.9900000000000006E-3</v>
      </c>
      <c r="M739" s="81">
        <f t="shared" si="416"/>
        <v>8.4690000000000001E-2</v>
      </c>
      <c r="N739" s="81">
        <f t="shared" si="416"/>
        <v>0.18354999999999999</v>
      </c>
      <c r="O739" s="81">
        <f t="shared" si="416"/>
        <v>0.22774</v>
      </c>
      <c r="P739" s="81">
        <f t="shared" si="416"/>
        <v>0.16056000000000001</v>
      </c>
      <c r="Q739" s="81">
        <f t="shared" si="416"/>
        <v>8.8469999999999993E-2</v>
      </c>
      <c r="R739" s="81">
        <f t="shared" si="416"/>
        <v>3.5189999999999999E-2</v>
      </c>
      <c r="S739" s="81">
        <f t="shared" si="416"/>
        <v>2.6939999999999999E-2</v>
      </c>
      <c r="T739" s="81">
        <f t="shared" si="416"/>
        <v>1.9949999999999999E-2</v>
      </c>
      <c r="U739" s="81">
        <f t="shared" si="416"/>
        <v>1.3950000000000001E-2</v>
      </c>
      <c r="V739" s="81">
        <f t="shared" si="416"/>
        <v>0</v>
      </c>
      <c r="W739" s="81">
        <f t="shared" si="416"/>
        <v>0</v>
      </c>
      <c r="X739" s="81">
        <f t="shared" si="416"/>
        <v>3.8359999999999998E-2</v>
      </c>
      <c r="Y739" s="81">
        <f t="shared" si="416"/>
        <v>0.18523000000000001</v>
      </c>
      <c r="Z739" s="81">
        <f t="shared" si="416"/>
        <v>8.5339999999999999E-2</v>
      </c>
      <c r="AA739" s="81">
        <f t="shared" si="416"/>
        <v>2.0590000000000001E-2</v>
      </c>
    </row>
    <row r="740" spans="1:27" ht="12.75" hidden="1" customHeight="1" outlineLevel="1" x14ac:dyDescent="0.2">
      <c r="A740" s="89" t="s">
        <v>2163</v>
      </c>
      <c r="B740" s="63" t="s">
        <v>230</v>
      </c>
      <c r="C740" s="43" t="s">
        <v>79</v>
      </c>
      <c r="D740" s="44">
        <v>97</v>
      </c>
      <c r="E740" s="44">
        <v>0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7.99</v>
      </c>
      <c r="M740" s="44">
        <v>84.69</v>
      </c>
      <c r="N740" s="44">
        <v>183.55</v>
      </c>
      <c r="O740" s="44">
        <v>227.74</v>
      </c>
      <c r="P740" s="44">
        <v>160.56</v>
      </c>
      <c r="Q740" s="44">
        <v>88.47</v>
      </c>
      <c r="R740" s="44">
        <v>35.19</v>
      </c>
      <c r="S740" s="44">
        <v>26.94</v>
      </c>
      <c r="T740" s="44">
        <v>19.95</v>
      </c>
      <c r="U740" s="44">
        <v>13.95</v>
      </c>
      <c r="V740" s="44">
        <v>0</v>
      </c>
      <c r="W740" s="44">
        <v>0</v>
      </c>
      <c r="X740" s="44">
        <v>38.36</v>
      </c>
      <c r="Y740" s="44">
        <v>185.23</v>
      </c>
      <c r="Z740" s="44">
        <v>85.34</v>
      </c>
      <c r="AA740" s="44">
        <v>20.59</v>
      </c>
    </row>
    <row r="741" spans="1:27" collapsed="1" x14ac:dyDescent="0.2">
      <c r="A741" s="88" t="s">
        <v>2164</v>
      </c>
      <c r="B741" s="28" t="str">
        <f>"28"&amp;"."&amp;$B$776&amp;"."&amp;$B$777</f>
        <v>28.09.2023</v>
      </c>
      <c r="C741" s="80" t="s">
        <v>76</v>
      </c>
      <c r="D741" s="81">
        <f>ROUND((D742)/1000,5)</f>
        <v>6.7470000000000002E-2</v>
      </c>
      <c r="E741" s="81">
        <f t="shared" ref="E741:AA741" si="417">ROUND((E742)/1000,5)</f>
        <v>6.3509999999999997E-2</v>
      </c>
      <c r="F741" s="81">
        <f t="shared" si="417"/>
        <v>0.10544000000000001</v>
      </c>
      <c r="G741" s="81">
        <f t="shared" si="417"/>
        <v>0</v>
      </c>
      <c r="H741" s="81">
        <f t="shared" si="417"/>
        <v>0</v>
      </c>
      <c r="I741" s="81">
        <f t="shared" si="417"/>
        <v>0</v>
      </c>
      <c r="J741" s="81">
        <f t="shared" si="417"/>
        <v>0</v>
      </c>
      <c r="K741" s="81">
        <f t="shared" si="417"/>
        <v>0</v>
      </c>
      <c r="L741" s="81">
        <f t="shared" si="417"/>
        <v>0</v>
      </c>
      <c r="M741" s="81">
        <f t="shared" si="417"/>
        <v>1.2290000000000001E-2</v>
      </c>
      <c r="N741" s="81">
        <f t="shared" si="417"/>
        <v>4.7300000000000002E-2</v>
      </c>
      <c r="O741" s="81">
        <f t="shared" si="417"/>
        <v>0.12421</v>
      </c>
      <c r="P741" s="81">
        <f t="shared" si="417"/>
        <v>8.3430000000000004E-2</v>
      </c>
      <c r="Q741" s="81">
        <f t="shared" si="417"/>
        <v>4.045E-2</v>
      </c>
      <c r="R741" s="81">
        <f t="shared" si="417"/>
        <v>1.0000000000000001E-5</v>
      </c>
      <c r="S741" s="81">
        <f t="shared" si="417"/>
        <v>0</v>
      </c>
      <c r="T741" s="81">
        <f t="shared" si="417"/>
        <v>0</v>
      </c>
      <c r="U741" s="81">
        <f t="shared" si="417"/>
        <v>0</v>
      </c>
      <c r="V741" s="81">
        <f t="shared" si="417"/>
        <v>0</v>
      </c>
      <c r="W741" s="81">
        <f t="shared" si="417"/>
        <v>0</v>
      </c>
      <c r="X741" s="81">
        <f t="shared" si="417"/>
        <v>3.8989999999999997E-2</v>
      </c>
      <c r="Y741" s="81">
        <f t="shared" si="417"/>
        <v>0.35478999999999999</v>
      </c>
      <c r="Z741" s="81">
        <f t="shared" si="417"/>
        <v>0.22811000000000001</v>
      </c>
      <c r="AA741" s="81">
        <f t="shared" si="417"/>
        <v>0.21609</v>
      </c>
    </row>
    <row r="742" spans="1:27" ht="12.75" hidden="1" customHeight="1" outlineLevel="1" x14ac:dyDescent="0.2">
      <c r="A742" s="89" t="s">
        <v>2165</v>
      </c>
      <c r="B742" s="63" t="s">
        <v>230</v>
      </c>
      <c r="C742" s="43" t="s">
        <v>79</v>
      </c>
      <c r="D742" s="44">
        <v>67.47</v>
      </c>
      <c r="E742" s="44">
        <v>63.51</v>
      </c>
      <c r="F742" s="44">
        <v>105.44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12.29</v>
      </c>
      <c r="N742" s="44">
        <v>47.3</v>
      </c>
      <c r="O742" s="44">
        <v>124.21</v>
      </c>
      <c r="P742" s="44">
        <v>83.43</v>
      </c>
      <c r="Q742" s="44">
        <v>40.450000000000003</v>
      </c>
      <c r="R742" s="44">
        <v>0.01</v>
      </c>
      <c r="S742" s="44">
        <v>0</v>
      </c>
      <c r="T742" s="44">
        <v>0</v>
      </c>
      <c r="U742" s="44">
        <v>0</v>
      </c>
      <c r="V742" s="44">
        <v>0</v>
      </c>
      <c r="W742" s="44">
        <v>0</v>
      </c>
      <c r="X742" s="44">
        <v>38.99</v>
      </c>
      <c r="Y742" s="44">
        <v>354.79</v>
      </c>
      <c r="Z742" s="44">
        <v>228.11</v>
      </c>
      <c r="AA742" s="44">
        <v>216.09</v>
      </c>
    </row>
    <row r="743" spans="1:27" collapsed="1" x14ac:dyDescent="0.2">
      <c r="A743" s="88" t="s">
        <v>2166</v>
      </c>
      <c r="B743" s="28" t="str">
        <f>"29"&amp;"."&amp;$B$776&amp;"."&amp;$B$777</f>
        <v>29.09.2023</v>
      </c>
      <c r="C743" s="80" t="s">
        <v>76</v>
      </c>
      <c r="D743" s="81">
        <f>ROUND((D744)/1000,5)</f>
        <v>0.29276999999999997</v>
      </c>
      <c r="E743" s="81">
        <f t="shared" ref="E743:AA743" si="418">ROUND((E744)/1000,5)</f>
        <v>0.24432000000000001</v>
      </c>
      <c r="F743" s="81">
        <f t="shared" si="418"/>
        <v>0.50753000000000004</v>
      </c>
      <c r="G743" s="81">
        <f t="shared" si="418"/>
        <v>0.186</v>
      </c>
      <c r="H743" s="81">
        <f t="shared" si="418"/>
        <v>0</v>
      </c>
      <c r="I743" s="81">
        <f t="shared" si="418"/>
        <v>0</v>
      </c>
      <c r="J743" s="81">
        <f t="shared" si="418"/>
        <v>0</v>
      </c>
      <c r="K743" s="81">
        <f t="shared" si="418"/>
        <v>0</v>
      </c>
      <c r="L743" s="81">
        <f t="shared" si="418"/>
        <v>0</v>
      </c>
      <c r="M743" s="81">
        <f t="shared" si="418"/>
        <v>2.154E-2</v>
      </c>
      <c r="N743" s="81">
        <f t="shared" si="418"/>
        <v>3.9879999999999999E-2</v>
      </c>
      <c r="O743" s="81">
        <f t="shared" si="418"/>
        <v>6.7320000000000005E-2</v>
      </c>
      <c r="P743" s="81">
        <f t="shared" si="418"/>
        <v>0</v>
      </c>
      <c r="Q743" s="81">
        <f t="shared" si="418"/>
        <v>4.1459999999999997E-2</v>
      </c>
      <c r="R743" s="81">
        <f t="shared" si="418"/>
        <v>0.14371</v>
      </c>
      <c r="S743" s="81">
        <f t="shared" si="418"/>
        <v>3.3779999999999998E-2</v>
      </c>
      <c r="T743" s="81">
        <f t="shared" si="418"/>
        <v>2.4809999999999999E-2</v>
      </c>
      <c r="U743" s="81">
        <f t="shared" si="418"/>
        <v>0</v>
      </c>
      <c r="V743" s="81">
        <f t="shared" si="418"/>
        <v>0</v>
      </c>
      <c r="W743" s="81">
        <f t="shared" si="418"/>
        <v>0</v>
      </c>
      <c r="X743" s="81">
        <f t="shared" si="418"/>
        <v>0.11597</v>
      </c>
      <c r="Y743" s="81">
        <f t="shared" si="418"/>
        <v>0.31019999999999998</v>
      </c>
      <c r="Z743" s="81">
        <f t="shared" si="418"/>
        <v>0.16799</v>
      </c>
      <c r="AA743" s="81">
        <f t="shared" si="418"/>
        <v>4.4760000000000001E-2</v>
      </c>
    </row>
    <row r="744" spans="1:27" ht="12.75" hidden="1" customHeight="1" outlineLevel="1" x14ac:dyDescent="0.2">
      <c r="A744" s="89" t="s">
        <v>2167</v>
      </c>
      <c r="B744" s="63" t="s">
        <v>230</v>
      </c>
      <c r="C744" s="43" t="s">
        <v>79</v>
      </c>
      <c r="D744" s="44">
        <v>292.77</v>
      </c>
      <c r="E744" s="44">
        <v>244.32</v>
      </c>
      <c r="F744" s="44">
        <v>507.53</v>
      </c>
      <c r="G744" s="44">
        <v>186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21.54</v>
      </c>
      <c r="N744" s="44">
        <v>39.880000000000003</v>
      </c>
      <c r="O744" s="44">
        <v>67.319999999999993</v>
      </c>
      <c r="P744" s="44">
        <v>0</v>
      </c>
      <c r="Q744" s="44">
        <v>41.46</v>
      </c>
      <c r="R744" s="44">
        <v>143.71</v>
      </c>
      <c r="S744" s="44">
        <v>33.78</v>
      </c>
      <c r="T744" s="44">
        <v>24.81</v>
      </c>
      <c r="U744" s="44">
        <v>0</v>
      </c>
      <c r="V744" s="44">
        <v>0</v>
      </c>
      <c r="W744" s="44">
        <v>0</v>
      </c>
      <c r="X744" s="44">
        <v>115.97</v>
      </c>
      <c r="Y744" s="44">
        <v>310.2</v>
      </c>
      <c r="Z744" s="44">
        <v>167.99</v>
      </c>
      <c r="AA744" s="44">
        <v>44.76</v>
      </c>
    </row>
    <row r="745" spans="1:27" collapsed="1" x14ac:dyDescent="0.2">
      <c r="A745" s="88" t="s">
        <v>2168</v>
      </c>
      <c r="B745" s="28" t="str">
        <f>"30"&amp;"."&amp;$B$776&amp;"."&amp;$B$777</f>
        <v>30.09.2023</v>
      </c>
      <c r="C745" s="80" t="s">
        <v>76</v>
      </c>
      <c r="D745" s="81">
        <f>ROUND((D746)/1000,5)</f>
        <v>4.403E-2</v>
      </c>
      <c r="E745" s="81">
        <f t="shared" ref="E745:AA745" si="419">ROUND((E746)/1000,5)</f>
        <v>5.4140000000000001E-2</v>
      </c>
      <c r="F745" s="81">
        <f t="shared" si="419"/>
        <v>3.1179999999999999E-2</v>
      </c>
      <c r="G745" s="81">
        <f t="shared" si="419"/>
        <v>0</v>
      </c>
      <c r="H745" s="81">
        <f t="shared" si="419"/>
        <v>0</v>
      </c>
      <c r="I745" s="81">
        <f t="shared" si="419"/>
        <v>0</v>
      </c>
      <c r="J745" s="81">
        <f t="shared" si="419"/>
        <v>0</v>
      </c>
      <c r="K745" s="81">
        <f t="shared" si="419"/>
        <v>0</v>
      </c>
      <c r="L745" s="81">
        <f t="shared" si="419"/>
        <v>0</v>
      </c>
      <c r="M745" s="81">
        <f t="shared" si="419"/>
        <v>0</v>
      </c>
      <c r="N745" s="81">
        <f t="shared" si="419"/>
        <v>0</v>
      </c>
      <c r="O745" s="81">
        <f t="shared" si="419"/>
        <v>0</v>
      </c>
      <c r="P745" s="81">
        <f t="shared" si="419"/>
        <v>0</v>
      </c>
      <c r="Q745" s="81">
        <f t="shared" si="419"/>
        <v>7.4200000000000004E-3</v>
      </c>
      <c r="R745" s="81">
        <f t="shared" si="419"/>
        <v>2.6079999999999999E-2</v>
      </c>
      <c r="S745" s="81">
        <f t="shared" si="419"/>
        <v>0</v>
      </c>
      <c r="T745" s="81">
        <f t="shared" si="419"/>
        <v>0</v>
      </c>
      <c r="U745" s="81">
        <f t="shared" si="419"/>
        <v>0</v>
      </c>
      <c r="V745" s="81">
        <f t="shared" si="419"/>
        <v>0</v>
      </c>
      <c r="W745" s="81">
        <f t="shared" si="419"/>
        <v>6.7299999999999999E-3</v>
      </c>
      <c r="X745" s="81">
        <f t="shared" si="419"/>
        <v>0.20164000000000001</v>
      </c>
      <c r="Y745" s="81">
        <f t="shared" si="419"/>
        <v>0.23901</v>
      </c>
      <c r="Z745" s="81">
        <f t="shared" si="419"/>
        <v>0.35144999999999998</v>
      </c>
      <c r="AA745" s="81">
        <f t="shared" si="419"/>
        <v>0.11945</v>
      </c>
    </row>
    <row r="746" spans="1:27" ht="12.75" hidden="1" customHeight="1" outlineLevel="1" x14ac:dyDescent="0.2">
      <c r="A746" s="89" t="s">
        <v>2169</v>
      </c>
      <c r="B746" s="63" t="s">
        <v>230</v>
      </c>
      <c r="C746" s="43" t="s">
        <v>79</v>
      </c>
      <c r="D746" s="44">
        <v>44.03</v>
      </c>
      <c r="E746" s="44">
        <v>54.14</v>
      </c>
      <c r="F746" s="44">
        <v>31.18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7.42</v>
      </c>
      <c r="R746" s="44">
        <v>26.08</v>
      </c>
      <c r="S746" s="44">
        <v>0</v>
      </c>
      <c r="T746" s="44">
        <v>0</v>
      </c>
      <c r="U746" s="44">
        <v>0</v>
      </c>
      <c r="V746" s="44">
        <v>0</v>
      </c>
      <c r="W746" s="44">
        <v>6.73</v>
      </c>
      <c r="X746" s="44">
        <v>201.64</v>
      </c>
      <c r="Y746" s="44">
        <v>239.01</v>
      </c>
      <c r="Z746" s="44">
        <v>351.45</v>
      </c>
      <c r="AA746" s="44">
        <v>119.45</v>
      </c>
    </row>
    <row r="747" spans="1:27" collapsed="1" x14ac:dyDescent="0.2">
      <c r="B747" s="91"/>
    </row>
    <row r="748" spans="1:27" x14ac:dyDescent="0.2">
      <c r="B748" s="91" t="s">
        <v>379</v>
      </c>
    </row>
    <row r="749" spans="1:27" x14ac:dyDescent="0.2">
      <c r="A749" s="179" t="s">
        <v>2170</v>
      </c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1"/>
    </row>
    <row r="750" spans="1:27" s="104" customFormat="1" x14ac:dyDescent="0.2">
      <c r="A750" s="28" t="s">
        <v>64</v>
      </c>
      <c r="B750" s="201" t="s">
        <v>2171</v>
      </c>
      <c r="C750" s="201"/>
      <c r="D750" s="201"/>
      <c r="E750" s="201"/>
      <c r="F750" s="201"/>
      <c r="G750" s="201"/>
      <c r="H750" s="201"/>
      <c r="I750" s="201"/>
      <c r="J750" s="201"/>
      <c r="K750" s="201"/>
      <c r="L750" s="103" t="s">
        <v>3</v>
      </c>
      <c r="M750" s="103" t="s">
        <v>2172</v>
      </c>
    </row>
    <row r="751" spans="1:27" s="104" customFormat="1" x14ac:dyDescent="0.2">
      <c r="A751" s="88" t="s">
        <v>2173</v>
      </c>
      <c r="B751" s="202" t="s">
        <v>2174</v>
      </c>
      <c r="C751" s="202"/>
      <c r="D751" s="202"/>
      <c r="E751" s="202"/>
      <c r="F751" s="202"/>
      <c r="G751" s="202"/>
      <c r="H751" s="202"/>
      <c r="I751" s="202"/>
      <c r="J751" s="202"/>
      <c r="K751" s="202"/>
      <c r="L751" s="105" t="s">
        <v>2175</v>
      </c>
      <c r="M751" s="106">
        <v>1.435E-2</v>
      </c>
    </row>
    <row r="752" spans="1:27" s="104" customFormat="1" x14ac:dyDescent="0.2">
      <c r="A752" s="88" t="s">
        <v>2176</v>
      </c>
      <c r="B752" s="202" t="s">
        <v>2177</v>
      </c>
      <c r="C752" s="202"/>
      <c r="D752" s="202"/>
      <c r="E752" s="202"/>
      <c r="F752" s="202"/>
      <c r="G752" s="202"/>
      <c r="H752" s="202"/>
      <c r="I752" s="202"/>
      <c r="J752" s="202"/>
      <c r="K752" s="202"/>
      <c r="L752" s="105" t="s">
        <v>2175</v>
      </c>
      <c r="M752" s="106">
        <v>0.18524000000000002</v>
      </c>
    </row>
    <row r="755" spans="1:27" x14ac:dyDescent="0.2">
      <c r="A755" s="179" t="s">
        <v>833</v>
      </c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1"/>
    </row>
    <row r="756" spans="1:27" ht="15" customHeight="1" x14ac:dyDescent="0.2">
      <c r="A756" s="182" t="s">
        <v>2178</v>
      </c>
      <c r="B756" s="184" t="s">
        <v>835</v>
      </c>
      <c r="C756" s="186" t="s">
        <v>836</v>
      </c>
      <c r="D756" s="27" t="s">
        <v>69</v>
      </c>
      <c r="E756" s="27" t="s">
        <v>70</v>
      </c>
      <c r="F756" s="27" t="s">
        <v>837</v>
      </c>
      <c r="G756" s="27" t="s">
        <v>838</v>
      </c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</row>
    <row r="757" spans="1:27" x14ac:dyDescent="0.2">
      <c r="A757" s="183"/>
      <c r="B757" s="185"/>
      <c r="C757" s="187"/>
      <c r="D757" s="95">
        <f>D758</f>
        <v>886622.05</v>
      </c>
      <c r="E757" s="95">
        <f t="shared" ref="E757:G757" si="420">E758</f>
        <v>886622.05</v>
      </c>
      <c r="F757" s="95">
        <f t="shared" si="420"/>
        <v>886622.05</v>
      </c>
      <c r="G757" s="95">
        <f t="shared" si="420"/>
        <v>886622.05</v>
      </c>
    </row>
    <row r="758" spans="1:27" ht="12.75" hidden="1" customHeight="1" outlineLevel="1" x14ac:dyDescent="0.2">
      <c r="A758" s="96" t="s">
        <v>2179</v>
      </c>
      <c r="B758" s="97" t="s">
        <v>840</v>
      </c>
      <c r="C758" s="98" t="s">
        <v>836</v>
      </c>
      <c r="D758" s="44">
        <v>886622.05</v>
      </c>
      <c r="E758" s="44">
        <f>$D758</f>
        <v>886622.05</v>
      </c>
      <c r="F758" s="44">
        <f>$D758</f>
        <v>886622.05</v>
      </c>
      <c r="G758" s="44">
        <f>$D758</f>
        <v>886622.05</v>
      </c>
    </row>
    <row r="759" spans="1:27" collapsed="1" x14ac:dyDescent="0.2"/>
    <row r="761" spans="1:27" ht="12.75" customHeight="1" x14ac:dyDescent="0.25">
      <c r="A761" s="188" t="s">
        <v>84</v>
      </c>
      <c r="B761" s="188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25">
      <c r="A762" s="172" t="s">
        <v>2906</v>
      </c>
      <c r="B762" s="172"/>
      <c r="C762" s="172"/>
      <c r="D762" s="172"/>
      <c r="E762" s="172"/>
      <c r="F762" s="172"/>
      <c r="G762" s="172"/>
      <c r="H762" s="172"/>
      <c r="I762" s="172"/>
      <c r="J762" s="172"/>
      <c r="K762" s="172"/>
      <c r="L762" s="172"/>
      <c r="M762" s="172"/>
      <c r="N762" s="172"/>
      <c r="O762" s="172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">
      <c r="A764" s="54"/>
      <c r="B764" s="55"/>
    </row>
    <row r="765" spans="1:27" x14ac:dyDescent="0.2">
      <c r="A765" s="54"/>
      <c r="B765" s="56"/>
    </row>
    <row r="776" spans="2:2" hidden="1" x14ac:dyDescent="0.2">
      <c r="B776" s="99" t="s">
        <v>2907</v>
      </c>
    </row>
    <row r="777" spans="2:2" hidden="1" x14ac:dyDescent="0.2">
      <c r="B777" s="100" t="s">
        <v>2908</v>
      </c>
    </row>
  </sheetData>
  <autoFilter ref="B6:C678" xr:uid="{00000000-0001-0000-0E00-000000000000}"/>
  <mergeCells count="18">
    <mergeCell ref="A467:AA467"/>
    <mergeCell ref="A1:AA3"/>
    <mergeCell ref="A4:AA4"/>
    <mergeCell ref="A5:AA5"/>
    <mergeCell ref="A159:AA159"/>
    <mergeCell ref="A313:AA313"/>
    <mergeCell ref="A762:O762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1:B761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84C10-2B3A-48B0-84F7-73CC4C89A672}">
  <sheetPr>
    <tabColor theme="7" tint="0.59999389629810485"/>
    <pageSetUpPr fitToPage="1"/>
  </sheetPr>
  <dimension ref="A1:AB778"/>
  <sheetViews>
    <sheetView view="pageBreakPreview" zoomScale="75" zoomScaleNormal="100" zoomScaleSheetLayoutView="75" workbookViewId="0">
      <selection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3" t="s">
        <v>2180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</row>
    <row r="2" spans="1:27" x14ac:dyDescent="0.2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</row>
    <row r="3" spans="1:27" x14ac:dyDescent="0.2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</row>
    <row r="4" spans="1:27" ht="15" x14ac:dyDescent="0.25">
      <c r="A4" s="176" t="s">
        <v>200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8"/>
    </row>
    <row r="5" spans="1:27" x14ac:dyDescent="0.2">
      <c r="A5" s="179" t="s">
        <v>201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1"/>
    </row>
    <row r="6" spans="1:27" ht="27" customHeight="1" x14ac:dyDescent="0.2">
      <c r="A6" s="26" t="s">
        <v>64</v>
      </c>
      <c r="B6" s="27" t="s">
        <v>202</v>
      </c>
      <c r="C6" s="26" t="s">
        <v>203</v>
      </c>
      <c r="D6" s="27" t="s">
        <v>204</v>
      </c>
      <c r="E6" s="27" t="s">
        <v>205</v>
      </c>
      <c r="F6" s="27" t="s">
        <v>206</v>
      </c>
      <c r="G6" s="27" t="s">
        <v>207</v>
      </c>
      <c r="H6" s="27" t="s">
        <v>208</v>
      </c>
      <c r="I6" s="27" t="s">
        <v>209</v>
      </c>
      <c r="J6" s="27" t="s">
        <v>210</v>
      </c>
      <c r="K6" s="27" t="s">
        <v>211</v>
      </c>
      <c r="L6" s="27" t="s">
        <v>212</v>
      </c>
      <c r="M6" s="27" t="s">
        <v>213</v>
      </c>
      <c r="N6" s="27" t="s">
        <v>214</v>
      </c>
      <c r="O6" s="27" t="s">
        <v>215</v>
      </c>
      <c r="P6" s="27" t="s">
        <v>216</v>
      </c>
      <c r="Q6" s="27" t="s">
        <v>217</v>
      </c>
      <c r="R6" s="27" t="s">
        <v>218</v>
      </c>
      <c r="S6" s="27" t="s">
        <v>219</v>
      </c>
      <c r="T6" s="27" t="s">
        <v>220</v>
      </c>
      <c r="U6" s="27" t="s">
        <v>221</v>
      </c>
      <c r="V6" s="27" t="s">
        <v>222</v>
      </c>
      <c r="W6" s="27" t="s">
        <v>223</v>
      </c>
      <c r="X6" s="27" t="s">
        <v>224</v>
      </c>
      <c r="Y6" s="27" t="s">
        <v>225</v>
      </c>
      <c r="Z6" s="27" t="s">
        <v>226</v>
      </c>
      <c r="AA6" s="27" t="s">
        <v>227</v>
      </c>
    </row>
    <row r="7" spans="1:27" x14ac:dyDescent="0.2">
      <c r="A7" s="88" t="s">
        <v>2181</v>
      </c>
      <c r="B7" s="28" t="str">
        <f>"01"&amp;"."&amp;$B$777&amp;"."&amp;$B$778</f>
        <v>01.09.2023</v>
      </c>
      <c r="C7" s="80" t="s">
        <v>76</v>
      </c>
      <c r="D7" s="81">
        <f>ROUND(((D8+D9+D11+D10)/1000),5)</f>
        <v>1.7562899999999999</v>
      </c>
      <c r="E7" s="81">
        <f>ROUND(((E8+E9+E11+E10)/1000),5)</f>
        <v>1.6475</v>
      </c>
      <c r="F7" s="81">
        <f>ROUND(((F8+F9+F11+F10)/1000),5)</f>
        <v>1.5839000000000001</v>
      </c>
      <c r="G7" s="81">
        <f t="shared" ref="G7:AA7" si="0">ROUND(((G8+G9+G11+G10)/1000),5)</f>
        <v>1.5908800000000001</v>
      </c>
      <c r="H7" s="81">
        <f t="shared" si="0"/>
        <v>1.6355599999999999</v>
      </c>
      <c r="I7" s="81">
        <f t="shared" si="0"/>
        <v>1.7146399999999999</v>
      </c>
      <c r="J7" s="81">
        <f t="shared" si="0"/>
        <v>1.8243499999999999</v>
      </c>
      <c r="K7" s="81">
        <f t="shared" si="0"/>
        <v>2.0747100000000001</v>
      </c>
      <c r="L7" s="81">
        <f t="shared" si="0"/>
        <v>2.26891</v>
      </c>
      <c r="M7" s="81">
        <f t="shared" si="0"/>
        <v>2.4913699999999999</v>
      </c>
      <c r="N7" s="81">
        <f t="shared" si="0"/>
        <v>2.5265300000000002</v>
      </c>
      <c r="O7" s="81">
        <f t="shared" si="0"/>
        <v>2.50223</v>
      </c>
      <c r="P7" s="81">
        <f t="shared" si="0"/>
        <v>2.5091999999999999</v>
      </c>
      <c r="Q7" s="81">
        <f t="shared" si="0"/>
        <v>2.5124</v>
      </c>
      <c r="R7" s="81">
        <f t="shared" si="0"/>
        <v>2.58752</v>
      </c>
      <c r="S7" s="81">
        <f t="shared" si="0"/>
        <v>2.57368</v>
      </c>
      <c r="T7" s="81">
        <f t="shared" si="0"/>
        <v>2.5661999999999998</v>
      </c>
      <c r="U7" s="81">
        <f t="shared" si="0"/>
        <v>2.5344199999999999</v>
      </c>
      <c r="V7" s="81">
        <f t="shared" si="0"/>
        <v>2.5353500000000002</v>
      </c>
      <c r="W7" s="81">
        <f t="shared" si="0"/>
        <v>2.57193</v>
      </c>
      <c r="X7" s="81">
        <f t="shared" si="0"/>
        <v>2.5645099999999998</v>
      </c>
      <c r="Y7" s="81">
        <f t="shared" si="0"/>
        <v>2.4354399999999998</v>
      </c>
      <c r="Z7" s="81">
        <f t="shared" si="0"/>
        <v>2.1617999999999999</v>
      </c>
      <c r="AA7" s="81">
        <f t="shared" si="0"/>
        <v>1.95696</v>
      </c>
    </row>
    <row r="8" spans="1:27" ht="12.75" hidden="1" customHeight="1" outlineLevel="1" x14ac:dyDescent="0.2">
      <c r="A8" s="89" t="s">
        <v>2182</v>
      </c>
      <c r="B8" s="63" t="s">
        <v>230</v>
      </c>
      <c r="C8" s="43" t="s">
        <v>79</v>
      </c>
      <c r="D8" s="44">
        <v>1354.74</v>
      </c>
      <c r="E8" s="44">
        <v>1245.95</v>
      </c>
      <c r="F8" s="44">
        <v>1182.3499999999999</v>
      </c>
      <c r="G8" s="44">
        <v>1189.33</v>
      </c>
      <c r="H8" s="44">
        <v>1234.01</v>
      </c>
      <c r="I8" s="44">
        <v>1313.09</v>
      </c>
      <c r="J8" s="44">
        <v>1422.8</v>
      </c>
      <c r="K8" s="44">
        <v>1673.16</v>
      </c>
      <c r="L8" s="44">
        <v>1867.36</v>
      </c>
      <c r="M8" s="44">
        <v>2089.8200000000002</v>
      </c>
      <c r="N8" s="44">
        <v>2124.98</v>
      </c>
      <c r="O8" s="44">
        <v>2100.6799999999998</v>
      </c>
      <c r="P8" s="44">
        <v>2107.65</v>
      </c>
      <c r="Q8" s="44">
        <v>2110.85</v>
      </c>
      <c r="R8" s="44">
        <v>2185.9699999999998</v>
      </c>
      <c r="S8" s="44">
        <v>2172.13</v>
      </c>
      <c r="T8" s="44">
        <v>2164.65</v>
      </c>
      <c r="U8" s="44">
        <v>2132.87</v>
      </c>
      <c r="V8" s="44">
        <v>2133.8000000000002</v>
      </c>
      <c r="W8" s="44">
        <v>2170.38</v>
      </c>
      <c r="X8" s="44">
        <v>2162.96</v>
      </c>
      <c r="Y8" s="44">
        <v>2033.89</v>
      </c>
      <c r="Z8" s="44">
        <v>1760.25</v>
      </c>
      <c r="AA8" s="44">
        <v>1555.41</v>
      </c>
    </row>
    <row r="9" spans="1:27" ht="12.75" hidden="1" customHeight="1" outlineLevel="1" x14ac:dyDescent="0.2">
      <c r="A9" s="89" t="s">
        <v>2183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89" t="s">
        <v>2184</v>
      </c>
      <c r="B10" s="63" t="s">
        <v>83</v>
      </c>
      <c r="C10" s="43" t="s">
        <v>79</v>
      </c>
      <c r="D10" s="44">
        <v>4.68</v>
      </c>
      <c r="E10" s="44">
        <v>4.68</v>
      </c>
      <c r="F10" s="44">
        <v>4.68</v>
      </c>
      <c r="G10" s="44">
        <v>4.68</v>
      </c>
      <c r="H10" s="44">
        <v>4.68</v>
      </c>
      <c r="I10" s="44">
        <v>4.68</v>
      </c>
      <c r="J10" s="44">
        <v>4.68</v>
      </c>
      <c r="K10" s="44">
        <v>4.68</v>
      </c>
      <c r="L10" s="44">
        <v>4.68</v>
      </c>
      <c r="M10" s="44">
        <v>4.68</v>
      </c>
      <c r="N10" s="44">
        <v>4.68</v>
      </c>
      <c r="O10" s="44">
        <v>4.68</v>
      </c>
      <c r="P10" s="44">
        <v>4.68</v>
      </c>
      <c r="Q10" s="44">
        <v>4.68</v>
      </c>
      <c r="R10" s="44">
        <v>4.68</v>
      </c>
      <c r="S10" s="44">
        <v>4.68</v>
      </c>
      <c r="T10" s="44">
        <v>4.68</v>
      </c>
      <c r="U10" s="44">
        <v>4.68</v>
      </c>
      <c r="V10" s="44">
        <v>4.68</v>
      </c>
      <c r="W10" s="44">
        <v>4.68</v>
      </c>
      <c r="X10" s="44">
        <v>4.68</v>
      </c>
      <c r="Y10" s="44">
        <v>4.68</v>
      </c>
      <c r="Z10" s="44">
        <v>4.68</v>
      </c>
      <c r="AA10" s="44">
        <v>4.68</v>
      </c>
    </row>
    <row r="11" spans="1:27" ht="12.75" hidden="1" customHeight="1" outlineLevel="1" x14ac:dyDescent="0.2">
      <c r="A11" s="89" t="s">
        <v>2185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collapsed="1" x14ac:dyDescent="0.2">
      <c r="A12" s="88" t="s">
        <v>2186</v>
      </c>
      <c r="B12" s="28" t="str">
        <f>"02"&amp;"."&amp;$B$777&amp;"."&amp;$B$778</f>
        <v>02.09.2023</v>
      </c>
      <c r="C12" s="80" t="s">
        <v>76</v>
      </c>
      <c r="D12" s="81">
        <f>ROUND(((D13+D14+D16+D15)/1000),5)</f>
        <v>1.92248</v>
      </c>
      <c r="E12" s="81">
        <f>ROUND(((E13+E14+E16+E15)/1000),5)</f>
        <v>1.7320800000000001</v>
      </c>
      <c r="F12" s="81">
        <f>ROUND(((F13+F14+F16+F15)/1000),5)</f>
        <v>1.69164</v>
      </c>
      <c r="G12" s="81">
        <f t="shared" ref="G12:AA12" si="3">ROUND(((G13+G14+G16+G15)/1000),5)</f>
        <v>1.65981</v>
      </c>
      <c r="H12" s="81">
        <f t="shared" si="3"/>
        <v>1.6777500000000001</v>
      </c>
      <c r="I12" s="81">
        <f t="shared" si="3"/>
        <v>1.67408</v>
      </c>
      <c r="J12" s="81">
        <f t="shared" si="3"/>
        <v>1.70147</v>
      </c>
      <c r="K12" s="81">
        <f t="shared" si="3"/>
        <v>1.9945600000000001</v>
      </c>
      <c r="L12" s="81">
        <f t="shared" si="3"/>
        <v>2.1880899999999999</v>
      </c>
      <c r="M12" s="81">
        <f t="shared" si="3"/>
        <v>2.3972099999999998</v>
      </c>
      <c r="N12" s="81">
        <f t="shared" si="3"/>
        <v>2.46692</v>
      </c>
      <c r="O12" s="81">
        <f t="shared" si="3"/>
        <v>2.4815100000000001</v>
      </c>
      <c r="P12" s="81">
        <f t="shared" si="3"/>
        <v>2.4738899999999999</v>
      </c>
      <c r="Q12" s="81">
        <f t="shared" si="3"/>
        <v>2.4794999999999998</v>
      </c>
      <c r="R12" s="81">
        <f t="shared" si="3"/>
        <v>2.4781599999999999</v>
      </c>
      <c r="S12" s="81">
        <f t="shared" si="3"/>
        <v>2.4727700000000001</v>
      </c>
      <c r="T12" s="81">
        <f t="shared" si="3"/>
        <v>2.4522400000000002</v>
      </c>
      <c r="U12" s="81">
        <f t="shared" si="3"/>
        <v>2.4233099999999999</v>
      </c>
      <c r="V12" s="81">
        <f t="shared" si="3"/>
        <v>2.4221499999999998</v>
      </c>
      <c r="W12" s="81">
        <f t="shared" si="3"/>
        <v>2.4297900000000001</v>
      </c>
      <c r="X12" s="81">
        <f t="shared" si="3"/>
        <v>2.4237000000000002</v>
      </c>
      <c r="Y12" s="81">
        <f t="shared" si="3"/>
        <v>2.3415599999999999</v>
      </c>
      <c r="Z12" s="81">
        <f t="shared" si="3"/>
        <v>2.16743</v>
      </c>
      <c r="AA12" s="81">
        <f t="shared" si="3"/>
        <v>2.0407600000000001</v>
      </c>
    </row>
    <row r="13" spans="1:27" ht="12.75" hidden="1" customHeight="1" outlineLevel="1" x14ac:dyDescent="0.2">
      <c r="A13" s="89" t="s">
        <v>2187</v>
      </c>
      <c r="B13" s="63" t="s">
        <v>230</v>
      </c>
      <c r="C13" s="43" t="s">
        <v>79</v>
      </c>
      <c r="D13" s="44">
        <v>1520.93</v>
      </c>
      <c r="E13" s="44">
        <v>1330.53</v>
      </c>
      <c r="F13" s="44">
        <v>1290.0899999999999</v>
      </c>
      <c r="G13" s="44">
        <v>1258.26</v>
      </c>
      <c r="H13" s="44">
        <v>1276.2</v>
      </c>
      <c r="I13" s="44">
        <v>1272.53</v>
      </c>
      <c r="J13" s="44">
        <v>1299.92</v>
      </c>
      <c r="K13" s="44">
        <v>1593.01</v>
      </c>
      <c r="L13" s="44">
        <v>1786.54</v>
      </c>
      <c r="M13" s="44">
        <v>1995.66</v>
      </c>
      <c r="N13" s="44">
        <v>2065.37</v>
      </c>
      <c r="O13" s="44">
        <v>2079.96</v>
      </c>
      <c r="P13" s="44">
        <v>2072.34</v>
      </c>
      <c r="Q13" s="44">
        <v>2077.9499999999998</v>
      </c>
      <c r="R13" s="44">
        <v>2076.61</v>
      </c>
      <c r="S13" s="44">
        <v>2071.2199999999998</v>
      </c>
      <c r="T13" s="44">
        <v>2050.69</v>
      </c>
      <c r="U13" s="44">
        <v>2021.76</v>
      </c>
      <c r="V13" s="44">
        <v>2020.6</v>
      </c>
      <c r="W13" s="44">
        <v>2028.24</v>
      </c>
      <c r="X13" s="44">
        <v>2022.15</v>
      </c>
      <c r="Y13" s="44">
        <v>1940.01</v>
      </c>
      <c r="Z13" s="44">
        <v>1765.88</v>
      </c>
      <c r="AA13" s="44">
        <v>1639.21</v>
      </c>
    </row>
    <row r="14" spans="1:27" ht="12.75" hidden="1" customHeight="1" outlineLevel="1" x14ac:dyDescent="0.2">
      <c r="A14" s="89" t="s">
        <v>2188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89" t="s">
        <v>2189</v>
      </c>
      <c r="B15" s="63" t="s">
        <v>83</v>
      </c>
      <c r="C15" s="43" t="s">
        <v>79</v>
      </c>
      <c r="D15" s="44">
        <v>4.68</v>
      </c>
      <c r="E15" s="44">
        <v>4.68</v>
      </c>
      <c r="F15" s="44">
        <v>4.68</v>
      </c>
      <c r="G15" s="44">
        <v>4.68</v>
      </c>
      <c r="H15" s="44">
        <v>4.68</v>
      </c>
      <c r="I15" s="44">
        <v>4.68</v>
      </c>
      <c r="J15" s="44">
        <v>4.68</v>
      </c>
      <c r="K15" s="44">
        <v>4.68</v>
      </c>
      <c r="L15" s="44">
        <v>4.68</v>
      </c>
      <c r="M15" s="44">
        <v>4.68</v>
      </c>
      <c r="N15" s="44">
        <v>4.68</v>
      </c>
      <c r="O15" s="44">
        <v>4.68</v>
      </c>
      <c r="P15" s="44">
        <v>4.68</v>
      </c>
      <c r="Q15" s="44">
        <v>4.68</v>
      </c>
      <c r="R15" s="44">
        <v>4.68</v>
      </c>
      <c r="S15" s="44">
        <v>4.68</v>
      </c>
      <c r="T15" s="44">
        <v>4.68</v>
      </c>
      <c r="U15" s="44">
        <v>4.68</v>
      </c>
      <c r="V15" s="44">
        <v>4.68</v>
      </c>
      <c r="W15" s="44">
        <v>4.68</v>
      </c>
      <c r="X15" s="44">
        <v>4.68</v>
      </c>
      <c r="Y15" s="44">
        <v>4.68</v>
      </c>
      <c r="Z15" s="44">
        <v>4.68</v>
      </c>
      <c r="AA15" s="44">
        <v>4.68</v>
      </c>
    </row>
    <row r="16" spans="1:27" ht="12.75" hidden="1" customHeight="1" outlineLevel="1" x14ac:dyDescent="0.2">
      <c r="A16" s="89" t="s">
        <v>2190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collapsed="1" x14ac:dyDescent="0.2">
      <c r="A17" s="88" t="s">
        <v>2191</v>
      </c>
      <c r="B17" s="28" t="str">
        <f>"03"&amp;"."&amp;$B$777&amp;"."&amp;$B$778</f>
        <v>03.09.2023</v>
      </c>
      <c r="C17" s="80" t="s">
        <v>76</v>
      </c>
      <c r="D17" s="81">
        <f>ROUND(((D18+D19+D21+D20)/1000),5)</f>
        <v>1.7037199999999999</v>
      </c>
      <c r="E17" s="81">
        <f>ROUND(((E18+E19+E21+E20)/1000),5)</f>
        <v>1.56667</v>
      </c>
      <c r="F17" s="81">
        <f>ROUND(((F18+F19+F21+F20)/1000),5)</f>
        <v>1.4888399999999999</v>
      </c>
      <c r="G17" s="81">
        <f t="shared" ref="G17:AA17" si="6">ROUND(((G18+G19+G21+G20)/1000),5)</f>
        <v>1.48325</v>
      </c>
      <c r="H17" s="81">
        <f t="shared" si="6"/>
        <v>1.4812399999999999</v>
      </c>
      <c r="I17" s="81">
        <f t="shared" si="6"/>
        <v>1.44597</v>
      </c>
      <c r="J17" s="81">
        <f t="shared" si="6"/>
        <v>1.4652499999999999</v>
      </c>
      <c r="K17" s="81">
        <f t="shared" si="6"/>
        <v>1.63686</v>
      </c>
      <c r="L17" s="81">
        <f t="shared" si="6"/>
        <v>1.9100299999999999</v>
      </c>
      <c r="M17" s="81">
        <f t="shared" si="6"/>
        <v>2.1320000000000001</v>
      </c>
      <c r="N17" s="81">
        <f t="shared" si="6"/>
        <v>2.2256</v>
      </c>
      <c r="O17" s="81">
        <f t="shared" si="6"/>
        <v>2.2509899999999998</v>
      </c>
      <c r="P17" s="81">
        <f t="shared" si="6"/>
        <v>2.21732</v>
      </c>
      <c r="Q17" s="81">
        <f t="shared" si="6"/>
        <v>2.2269600000000001</v>
      </c>
      <c r="R17" s="81">
        <f t="shared" si="6"/>
        <v>2.2195</v>
      </c>
      <c r="S17" s="81">
        <f t="shared" si="6"/>
        <v>2.19353</v>
      </c>
      <c r="T17" s="81">
        <f t="shared" si="6"/>
        <v>2.1953100000000001</v>
      </c>
      <c r="U17" s="81">
        <f t="shared" si="6"/>
        <v>2.1430400000000001</v>
      </c>
      <c r="V17" s="81">
        <f t="shared" si="6"/>
        <v>2.16751</v>
      </c>
      <c r="W17" s="81">
        <f t="shared" si="6"/>
        <v>2.3336899999999998</v>
      </c>
      <c r="X17" s="81">
        <f t="shared" si="6"/>
        <v>2.3237399999999999</v>
      </c>
      <c r="Y17" s="81">
        <f t="shared" si="6"/>
        <v>2.25264</v>
      </c>
      <c r="Z17" s="81">
        <f t="shared" si="6"/>
        <v>2.0726399999999998</v>
      </c>
      <c r="AA17" s="81">
        <f t="shared" si="6"/>
        <v>1.7593700000000001</v>
      </c>
    </row>
    <row r="18" spans="1:27" ht="12.75" hidden="1" customHeight="1" outlineLevel="1" x14ac:dyDescent="0.2">
      <c r="A18" s="89" t="s">
        <v>2192</v>
      </c>
      <c r="B18" s="63" t="s">
        <v>230</v>
      </c>
      <c r="C18" s="43" t="s">
        <v>79</v>
      </c>
      <c r="D18" s="44">
        <v>1302.17</v>
      </c>
      <c r="E18" s="44">
        <v>1165.1199999999999</v>
      </c>
      <c r="F18" s="44">
        <v>1087.29</v>
      </c>
      <c r="G18" s="44">
        <v>1081.7</v>
      </c>
      <c r="H18" s="44">
        <v>1079.69</v>
      </c>
      <c r="I18" s="44">
        <v>1044.42</v>
      </c>
      <c r="J18" s="44">
        <v>1063.7</v>
      </c>
      <c r="K18" s="44">
        <v>1235.31</v>
      </c>
      <c r="L18" s="44">
        <v>1508.48</v>
      </c>
      <c r="M18" s="44">
        <v>1730.45</v>
      </c>
      <c r="N18" s="44">
        <v>1824.05</v>
      </c>
      <c r="O18" s="44">
        <v>1849.44</v>
      </c>
      <c r="P18" s="44">
        <v>1815.77</v>
      </c>
      <c r="Q18" s="44">
        <v>1825.41</v>
      </c>
      <c r="R18" s="44">
        <v>1817.95</v>
      </c>
      <c r="S18" s="44">
        <v>1791.98</v>
      </c>
      <c r="T18" s="44">
        <v>1793.76</v>
      </c>
      <c r="U18" s="44">
        <v>1741.49</v>
      </c>
      <c r="V18" s="44">
        <v>1765.96</v>
      </c>
      <c r="W18" s="44">
        <v>1932.14</v>
      </c>
      <c r="X18" s="44">
        <v>1922.19</v>
      </c>
      <c r="Y18" s="44">
        <v>1851.09</v>
      </c>
      <c r="Z18" s="44">
        <v>1671.09</v>
      </c>
      <c r="AA18" s="44">
        <v>1357.82</v>
      </c>
    </row>
    <row r="19" spans="1:27" ht="12.75" hidden="1" customHeight="1" outlineLevel="1" x14ac:dyDescent="0.2">
      <c r="A19" s="89" t="s">
        <v>2193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89" t="s">
        <v>2194</v>
      </c>
      <c r="B20" s="63" t="s">
        <v>83</v>
      </c>
      <c r="C20" s="43" t="s">
        <v>79</v>
      </c>
      <c r="D20" s="44">
        <v>4.68</v>
      </c>
      <c r="E20" s="44">
        <v>4.68</v>
      </c>
      <c r="F20" s="44">
        <v>4.68</v>
      </c>
      <c r="G20" s="44">
        <v>4.68</v>
      </c>
      <c r="H20" s="44">
        <v>4.68</v>
      </c>
      <c r="I20" s="44">
        <v>4.68</v>
      </c>
      <c r="J20" s="44">
        <v>4.68</v>
      </c>
      <c r="K20" s="44">
        <v>4.68</v>
      </c>
      <c r="L20" s="44">
        <v>4.68</v>
      </c>
      <c r="M20" s="44">
        <v>4.68</v>
      </c>
      <c r="N20" s="44">
        <v>4.68</v>
      </c>
      <c r="O20" s="44">
        <v>4.68</v>
      </c>
      <c r="P20" s="44">
        <v>4.68</v>
      </c>
      <c r="Q20" s="44">
        <v>4.68</v>
      </c>
      <c r="R20" s="44">
        <v>4.68</v>
      </c>
      <c r="S20" s="44">
        <v>4.68</v>
      </c>
      <c r="T20" s="44">
        <v>4.68</v>
      </c>
      <c r="U20" s="44">
        <v>4.68</v>
      </c>
      <c r="V20" s="44">
        <v>4.68</v>
      </c>
      <c r="W20" s="44">
        <v>4.68</v>
      </c>
      <c r="X20" s="44">
        <v>4.68</v>
      </c>
      <c r="Y20" s="44">
        <v>4.68</v>
      </c>
      <c r="Z20" s="44">
        <v>4.68</v>
      </c>
      <c r="AA20" s="44">
        <v>4.68</v>
      </c>
    </row>
    <row r="21" spans="1:27" ht="12.75" hidden="1" customHeight="1" outlineLevel="1" x14ac:dyDescent="0.2">
      <c r="A21" s="89" t="s">
        <v>2195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collapsed="1" x14ac:dyDescent="0.2">
      <c r="A22" s="88" t="s">
        <v>2196</v>
      </c>
      <c r="B22" s="28" t="str">
        <f>"04"&amp;"."&amp;$B$777&amp;"."&amp;$B$778</f>
        <v>04.09.2023</v>
      </c>
      <c r="C22" s="80" t="s">
        <v>76</v>
      </c>
      <c r="D22" s="81">
        <f>ROUND(((D23+D24+D26+D25)/1000),5)</f>
        <v>1.7411300000000001</v>
      </c>
      <c r="E22" s="81">
        <f>ROUND(((E23+E24+E26+E25)/1000),5)</f>
        <v>1.61317</v>
      </c>
      <c r="F22" s="81">
        <f>ROUND(((F23+F24+F26+F25)/1000),5)</f>
        <v>1.54356</v>
      </c>
      <c r="G22" s="81">
        <f t="shared" ref="G22:AA22" si="9">ROUND(((G23+G24+G26+G25)/1000),5)</f>
        <v>1.5036700000000001</v>
      </c>
      <c r="H22" s="81">
        <f t="shared" si="9"/>
        <v>1.55023</v>
      </c>
      <c r="I22" s="81">
        <f t="shared" si="9"/>
        <v>1.6085</v>
      </c>
      <c r="J22" s="81">
        <f t="shared" si="9"/>
        <v>1.7625299999999999</v>
      </c>
      <c r="K22" s="81">
        <f t="shared" si="9"/>
        <v>2.0283000000000002</v>
      </c>
      <c r="L22" s="81">
        <f t="shared" si="9"/>
        <v>2.2232599999999998</v>
      </c>
      <c r="M22" s="81">
        <f t="shared" si="9"/>
        <v>2.3684699999999999</v>
      </c>
      <c r="N22" s="81">
        <f t="shared" si="9"/>
        <v>2.41215</v>
      </c>
      <c r="O22" s="81">
        <f t="shared" si="9"/>
        <v>2.40591</v>
      </c>
      <c r="P22" s="81">
        <f t="shared" si="9"/>
        <v>2.3715600000000001</v>
      </c>
      <c r="Q22" s="81">
        <f t="shared" si="9"/>
        <v>2.41065</v>
      </c>
      <c r="R22" s="81">
        <f t="shared" si="9"/>
        <v>2.4742999999999999</v>
      </c>
      <c r="S22" s="81">
        <f t="shared" si="9"/>
        <v>2.4715699999999998</v>
      </c>
      <c r="T22" s="81">
        <f t="shared" si="9"/>
        <v>2.4645299999999999</v>
      </c>
      <c r="U22" s="81">
        <f t="shared" si="9"/>
        <v>2.4071600000000002</v>
      </c>
      <c r="V22" s="81">
        <f t="shared" si="9"/>
        <v>2.4190999999999998</v>
      </c>
      <c r="W22" s="81">
        <f t="shared" si="9"/>
        <v>2.4674100000000001</v>
      </c>
      <c r="X22" s="81">
        <f t="shared" si="9"/>
        <v>2.4673400000000001</v>
      </c>
      <c r="Y22" s="81">
        <f t="shared" si="9"/>
        <v>2.3519999999999999</v>
      </c>
      <c r="Z22" s="81">
        <f t="shared" si="9"/>
        <v>2.1427299999999998</v>
      </c>
      <c r="AA22" s="81">
        <f t="shared" si="9"/>
        <v>1.8508599999999999</v>
      </c>
    </row>
    <row r="23" spans="1:27" ht="12.75" hidden="1" customHeight="1" outlineLevel="1" x14ac:dyDescent="0.2">
      <c r="A23" s="89" t="s">
        <v>2197</v>
      </c>
      <c r="B23" s="63" t="s">
        <v>230</v>
      </c>
      <c r="C23" s="43" t="s">
        <v>79</v>
      </c>
      <c r="D23" s="44">
        <v>1339.58</v>
      </c>
      <c r="E23" s="44">
        <v>1211.6199999999999</v>
      </c>
      <c r="F23" s="44">
        <v>1142.01</v>
      </c>
      <c r="G23" s="44">
        <v>1102.1199999999999</v>
      </c>
      <c r="H23" s="44">
        <v>1148.68</v>
      </c>
      <c r="I23" s="44">
        <v>1206.95</v>
      </c>
      <c r="J23" s="44">
        <v>1360.98</v>
      </c>
      <c r="K23" s="44">
        <v>1626.75</v>
      </c>
      <c r="L23" s="44">
        <v>1821.71</v>
      </c>
      <c r="M23" s="44">
        <v>1966.92</v>
      </c>
      <c r="N23" s="44">
        <v>2010.6</v>
      </c>
      <c r="O23" s="44">
        <v>2004.36</v>
      </c>
      <c r="P23" s="44">
        <v>1970.01</v>
      </c>
      <c r="Q23" s="44">
        <v>2009.1</v>
      </c>
      <c r="R23" s="44">
        <v>2072.75</v>
      </c>
      <c r="S23" s="44">
        <v>2070.02</v>
      </c>
      <c r="T23" s="44">
        <v>2062.98</v>
      </c>
      <c r="U23" s="44">
        <v>2005.61</v>
      </c>
      <c r="V23" s="44">
        <v>2017.55</v>
      </c>
      <c r="W23" s="44">
        <v>2065.86</v>
      </c>
      <c r="X23" s="44">
        <v>2065.79</v>
      </c>
      <c r="Y23" s="44">
        <v>1950.45</v>
      </c>
      <c r="Z23" s="44">
        <v>1741.18</v>
      </c>
      <c r="AA23" s="44">
        <v>1449.31</v>
      </c>
    </row>
    <row r="24" spans="1:27" ht="12.75" hidden="1" customHeight="1" outlineLevel="1" x14ac:dyDescent="0.2">
      <c r="A24" s="89" t="s">
        <v>2198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89" t="s">
        <v>2199</v>
      </c>
      <c r="B25" s="63" t="s">
        <v>83</v>
      </c>
      <c r="C25" s="43" t="s">
        <v>79</v>
      </c>
      <c r="D25" s="44">
        <v>4.68</v>
      </c>
      <c r="E25" s="44">
        <v>4.68</v>
      </c>
      <c r="F25" s="44">
        <v>4.68</v>
      </c>
      <c r="G25" s="44">
        <v>4.68</v>
      </c>
      <c r="H25" s="44">
        <v>4.68</v>
      </c>
      <c r="I25" s="44">
        <v>4.68</v>
      </c>
      <c r="J25" s="44">
        <v>4.68</v>
      </c>
      <c r="K25" s="44">
        <v>4.68</v>
      </c>
      <c r="L25" s="44">
        <v>4.68</v>
      </c>
      <c r="M25" s="44">
        <v>4.68</v>
      </c>
      <c r="N25" s="44">
        <v>4.68</v>
      </c>
      <c r="O25" s="44">
        <v>4.68</v>
      </c>
      <c r="P25" s="44">
        <v>4.68</v>
      </c>
      <c r="Q25" s="44">
        <v>4.68</v>
      </c>
      <c r="R25" s="44">
        <v>4.68</v>
      </c>
      <c r="S25" s="44">
        <v>4.68</v>
      </c>
      <c r="T25" s="44">
        <v>4.68</v>
      </c>
      <c r="U25" s="44">
        <v>4.68</v>
      </c>
      <c r="V25" s="44">
        <v>4.68</v>
      </c>
      <c r="W25" s="44">
        <v>4.68</v>
      </c>
      <c r="X25" s="44">
        <v>4.68</v>
      </c>
      <c r="Y25" s="44">
        <v>4.68</v>
      </c>
      <c r="Z25" s="44">
        <v>4.68</v>
      </c>
      <c r="AA25" s="44">
        <v>4.68</v>
      </c>
    </row>
    <row r="26" spans="1:27" ht="12.75" hidden="1" customHeight="1" outlineLevel="1" x14ac:dyDescent="0.2">
      <c r="A26" s="89" t="s">
        <v>2200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collapsed="1" x14ac:dyDescent="0.2">
      <c r="A27" s="88" t="s">
        <v>2201</v>
      </c>
      <c r="B27" s="28" t="str">
        <f>"05"&amp;"."&amp;$B$777&amp;"."&amp;$B$778</f>
        <v>05.09.2023</v>
      </c>
      <c r="C27" s="80" t="s">
        <v>76</v>
      </c>
      <c r="D27" s="81">
        <f>ROUND(((D28+D29+D31+D30)/1000),5)</f>
        <v>1.72184</v>
      </c>
      <c r="E27" s="81">
        <f>ROUND(((E28+E29+E31+E30)/1000),5)</f>
        <v>1.6317900000000001</v>
      </c>
      <c r="F27" s="81">
        <f>ROUND(((F28+F29+F31+F30)/1000),5)</f>
        <v>1.5436099999999999</v>
      </c>
      <c r="G27" s="81">
        <f t="shared" ref="G27:AA27" si="12">ROUND(((G28+G29+G31+G30)/1000),5)</f>
        <v>1.5252600000000001</v>
      </c>
      <c r="H27" s="81">
        <f t="shared" si="12"/>
        <v>1.5893200000000001</v>
      </c>
      <c r="I27" s="81">
        <f t="shared" si="12"/>
        <v>1.7031000000000001</v>
      </c>
      <c r="J27" s="81">
        <f t="shared" si="12"/>
        <v>1.80711</v>
      </c>
      <c r="K27" s="81">
        <f t="shared" si="12"/>
        <v>2.0930800000000001</v>
      </c>
      <c r="L27" s="81">
        <f t="shared" si="12"/>
        <v>2.1684600000000001</v>
      </c>
      <c r="M27" s="81">
        <f t="shared" si="12"/>
        <v>2.36774</v>
      </c>
      <c r="N27" s="81">
        <f t="shared" si="12"/>
        <v>2.4006699999999999</v>
      </c>
      <c r="O27" s="81">
        <f t="shared" si="12"/>
        <v>2.3989199999999999</v>
      </c>
      <c r="P27" s="81">
        <f t="shared" si="12"/>
        <v>2.38266</v>
      </c>
      <c r="Q27" s="81">
        <f t="shared" si="12"/>
        <v>2.40212</v>
      </c>
      <c r="R27" s="81">
        <f t="shared" si="12"/>
        <v>2.45485</v>
      </c>
      <c r="S27" s="81">
        <f t="shared" si="12"/>
        <v>2.4503300000000001</v>
      </c>
      <c r="T27" s="81">
        <f t="shared" si="12"/>
        <v>2.4351400000000001</v>
      </c>
      <c r="U27" s="81">
        <f t="shared" si="12"/>
        <v>2.39662</v>
      </c>
      <c r="V27" s="81">
        <f t="shared" si="12"/>
        <v>2.3909899999999999</v>
      </c>
      <c r="W27" s="81">
        <f t="shared" si="12"/>
        <v>2.4446099999999999</v>
      </c>
      <c r="X27" s="81">
        <f t="shared" si="12"/>
        <v>2.4361299999999999</v>
      </c>
      <c r="Y27" s="81">
        <f t="shared" si="12"/>
        <v>2.3795299999999999</v>
      </c>
      <c r="Z27" s="81">
        <f t="shared" si="12"/>
        <v>2.1703600000000001</v>
      </c>
      <c r="AA27" s="81">
        <f t="shared" si="12"/>
        <v>2.0270000000000001</v>
      </c>
    </row>
    <row r="28" spans="1:27" ht="12.75" hidden="1" customHeight="1" outlineLevel="1" x14ac:dyDescent="0.2">
      <c r="A28" s="89" t="s">
        <v>2202</v>
      </c>
      <c r="B28" s="63" t="s">
        <v>230</v>
      </c>
      <c r="C28" s="43" t="s">
        <v>79</v>
      </c>
      <c r="D28" s="44">
        <v>1320.29</v>
      </c>
      <c r="E28" s="44">
        <v>1230.24</v>
      </c>
      <c r="F28" s="44">
        <v>1142.06</v>
      </c>
      <c r="G28" s="44">
        <v>1123.71</v>
      </c>
      <c r="H28" s="44">
        <v>1187.77</v>
      </c>
      <c r="I28" s="44">
        <v>1301.55</v>
      </c>
      <c r="J28" s="44">
        <v>1405.56</v>
      </c>
      <c r="K28" s="44">
        <v>1691.53</v>
      </c>
      <c r="L28" s="44">
        <v>1766.91</v>
      </c>
      <c r="M28" s="44">
        <v>1966.19</v>
      </c>
      <c r="N28" s="44">
        <v>1999.12</v>
      </c>
      <c r="O28" s="44">
        <v>1997.37</v>
      </c>
      <c r="P28" s="44">
        <v>1981.11</v>
      </c>
      <c r="Q28" s="44">
        <v>2000.57</v>
      </c>
      <c r="R28" s="44">
        <v>2053.3000000000002</v>
      </c>
      <c r="S28" s="44">
        <v>2048.7800000000002</v>
      </c>
      <c r="T28" s="44">
        <v>2033.59</v>
      </c>
      <c r="U28" s="44">
        <v>1995.07</v>
      </c>
      <c r="V28" s="44">
        <v>1989.44</v>
      </c>
      <c r="W28" s="44">
        <v>2043.06</v>
      </c>
      <c r="X28" s="44">
        <v>2034.58</v>
      </c>
      <c r="Y28" s="44">
        <v>1977.98</v>
      </c>
      <c r="Z28" s="44">
        <v>1768.81</v>
      </c>
      <c r="AA28" s="44">
        <v>1625.45</v>
      </c>
    </row>
    <row r="29" spans="1:27" ht="12.75" hidden="1" customHeight="1" outlineLevel="1" x14ac:dyDescent="0.2">
      <c r="A29" s="89" t="s">
        <v>2203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89" t="s">
        <v>2204</v>
      </c>
      <c r="B30" s="63" t="s">
        <v>83</v>
      </c>
      <c r="C30" s="43" t="s">
        <v>79</v>
      </c>
      <c r="D30" s="44">
        <v>4.68</v>
      </c>
      <c r="E30" s="44">
        <v>4.68</v>
      </c>
      <c r="F30" s="44">
        <v>4.68</v>
      </c>
      <c r="G30" s="44">
        <v>4.68</v>
      </c>
      <c r="H30" s="44">
        <v>4.68</v>
      </c>
      <c r="I30" s="44">
        <v>4.68</v>
      </c>
      <c r="J30" s="44">
        <v>4.68</v>
      </c>
      <c r="K30" s="44">
        <v>4.68</v>
      </c>
      <c r="L30" s="44">
        <v>4.68</v>
      </c>
      <c r="M30" s="44">
        <v>4.68</v>
      </c>
      <c r="N30" s="44">
        <v>4.68</v>
      </c>
      <c r="O30" s="44">
        <v>4.68</v>
      </c>
      <c r="P30" s="44">
        <v>4.68</v>
      </c>
      <c r="Q30" s="44">
        <v>4.68</v>
      </c>
      <c r="R30" s="44">
        <v>4.68</v>
      </c>
      <c r="S30" s="44">
        <v>4.68</v>
      </c>
      <c r="T30" s="44">
        <v>4.68</v>
      </c>
      <c r="U30" s="44">
        <v>4.68</v>
      </c>
      <c r="V30" s="44">
        <v>4.68</v>
      </c>
      <c r="W30" s="44">
        <v>4.68</v>
      </c>
      <c r="X30" s="44">
        <v>4.68</v>
      </c>
      <c r="Y30" s="44">
        <v>4.68</v>
      </c>
      <c r="Z30" s="44">
        <v>4.68</v>
      </c>
      <c r="AA30" s="44">
        <v>4.68</v>
      </c>
    </row>
    <row r="31" spans="1:27" ht="12.75" hidden="1" customHeight="1" outlineLevel="1" x14ac:dyDescent="0.2">
      <c r="A31" s="89" t="s">
        <v>2205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collapsed="1" x14ac:dyDescent="0.2">
      <c r="A32" s="88" t="s">
        <v>2206</v>
      </c>
      <c r="B32" s="28" t="str">
        <f>"06"&amp;"."&amp;$B$777&amp;"."&amp;$B$778</f>
        <v>06.09.2023</v>
      </c>
      <c r="C32" s="80" t="s">
        <v>76</v>
      </c>
      <c r="D32" s="81">
        <f>ROUND(((D33+D34+D36+D35)/1000),5)</f>
        <v>1.69302</v>
      </c>
      <c r="E32" s="81">
        <f>ROUND(((E33+E34+E36+E35)/1000),5)</f>
        <v>1.55688</v>
      </c>
      <c r="F32" s="81">
        <f>ROUND(((F33+F34+F36+F35)/1000),5)</f>
        <v>1.48085</v>
      </c>
      <c r="G32" s="81">
        <f t="shared" ref="G32:AA32" si="15">ROUND(((G33+G34+G36+G35)/1000),5)</f>
        <v>1.4794499999999999</v>
      </c>
      <c r="H32" s="81">
        <f t="shared" si="15"/>
        <v>1.5561100000000001</v>
      </c>
      <c r="I32" s="81">
        <f t="shared" si="15"/>
        <v>1.6824600000000001</v>
      </c>
      <c r="J32" s="81">
        <f t="shared" si="15"/>
        <v>1.8078399999999999</v>
      </c>
      <c r="K32" s="81">
        <f t="shared" si="15"/>
        <v>2.1038399999999999</v>
      </c>
      <c r="L32" s="81">
        <f t="shared" si="15"/>
        <v>2.3473299999999999</v>
      </c>
      <c r="M32" s="81">
        <f t="shared" si="15"/>
        <v>2.4180600000000001</v>
      </c>
      <c r="N32" s="81">
        <f t="shared" si="15"/>
        <v>2.4450500000000002</v>
      </c>
      <c r="O32" s="81">
        <f t="shared" si="15"/>
        <v>2.44245</v>
      </c>
      <c r="P32" s="81">
        <f t="shared" si="15"/>
        <v>2.4352900000000002</v>
      </c>
      <c r="Q32" s="81">
        <f t="shared" si="15"/>
        <v>2.4453999999999998</v>
      </c>
      <c r="R32" s="81">
        <f t="shared" si="15"/>
        <v>2.4840599999999999</v>
      </c>
      <c r="S32" s="81">
        <f t="shared" si="15"/>
        <v>2.4711799999999999</v>
      </c>
      <c r="T32" s="81">
        <f t="shared" si="15"/>
        <v>2.4634</v>
      </c>
      <c r="U32" s="81">
        <f t="shared" si="15"/>
        <v>2.4541200000000001</v>
      </c>
      <c r="V32" s="81">
        <f t="shared" si="15"/>
        <v>2.4529800000000002</v>
      </c>
      <c r="W32" s="81">
        <f t="shared" si="15"/>
        <v>2.4719099999999998</v>
      </c>
      <c r="X32" s="81">
        <f t="shared" si="15"/>
        <v>2.4693800000000001</v>
      </c>
      <c r="Y32" s="81">
        <f t="shared" si="15"/>
        <v>2.3586499999999999</v>
      </c>
      <c r="Z32" s="81">
        <f t="shared" si="15"/>
        <v>2.1432600000000002</v>
      </c>
      <c r="AA32" s="81">
        <f t="shared" si="15"/>
        <v>1.9277200000000001</v>
      </c>
    </row>
    <row r="33" spans="1:27" ht="12.75" hidden="1" customHeight="1" outlineLevel="1" x14ac:dyDescent="0.2">
      <c r="A33" s="89" t="s">
        <v>2207</v>
      </c>
      <c r="B33" s="63" t="s">
        <v>230</v>
      </c>
      <c r="C33" s="43" t="s">
        <v>79</v>
      </c>
      <c r="D33" s="44">
        <v>1291.47</v>
      </c>
      <c r="E33" s="44">
        <v>1155.33</v>
      </c>
      <c r="F33" s="44">
        <v>1079.3</v>
      </c>
      <c r="G33" s="44">
        <v>1077.9000000000001</v>
      </c>
      <c r="H33" s="44">
        <v>1154.56</v>
      </c>
      <c r="I33" s="44">
        <v>1280.9100000000001</v>
      </c>
      <c r="J33" s="44">
        <v>1406.29</v>
      </c>
      <c r="K33" s="44">
        <v>1702.29</v>
      </c>
      <c r="L33" s="44">
        <v>1945.78</v>
      </c>
      <c r="M33" s="44">
        <v>2016.51</v>
      </c>
      <c r="N33" s="44">
        <v>2043.5</v>
      </c>
      <c r="O33" s="44">
        <v>2040.9</v>
      </c>
      <c r="P33" s="44">
        <v>2033.74</v>
      </c>
      <c r="Q33" s="44">
        <v>2043.85</v>
      </c>
      <c r="R33" s="44">
        <v>2082.5100000000002</v>
      </c>
      <c r="S33" s="44">
        <v>2069.63</v>
      </c>
      <c r="T33" s="44">
        <v>2061.85</v>
      </c>
      <c r="U33" s="44">
        <v>2052.5700000000002</v>
      </c>
      <c r="V33" s="44">
        <v>2051.4299999999998</v>
      </c>
      <c r="W33" s="44">
        <v>2070.36</v>
      </c>
      <c r="X33" s="44">
        <v>2067.83</v>
      </c>
      <c r="Y33" s="44">
        <v>1957.1</v>
      </c>
      <c r="Z33" s="44">
        <v>1741.71</v>
      </c>
      <c r="AA33" s="44">
        <v>1526.17</v>
      </c>
    </row>
    <row r="34" spans="1:27" ht="12.75" hidden="1" customHeight="1" outlineLevel="1" x14ac:dyDescent="0.2">
      <c r="A34" s="89" t="s">
        <v>2208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89" t="s">
        <v>2209</v>
      </c>
      <c r="B35" s="63" t="s">
        <v>83</v>
      </c>
      <c r="C35" s="43" t="s">
        <v>79</v>
      </c>
      <c r="D35" s="44">
        <v>4.68</v>
      </c>
      <c r="E35" s="44">
        <v>4.68</v>
      </c>
      <c r="F35" s="44">
        <v>4.68</v>
      </c>
      <c r="G35" s="44">
        <v>4.68</v>
      </c>
      <c r="H35" s="44">
        <v>4.68</v>
      </c>
      <c r="I35" s="44">
        <v>4.68</v>
      </c>
      <c r="J35" s="44">
        <v>4.68</v>
      </c>
      <c r="K35" s="44">
        <v>4.68</v>
      </c>
      <c r="L35" s="44">
        <v>4.68</v>
      </c>
      <c r="M35" s="44">
        <v>4.68</v>
      </c>
      <c r="N35" s="44">
        <v>4.68</v>
      </c>
      <c r="O35" s="44">
        <v>4.68</v>
      </c>
      <c r="P35" s="44">
        <v>4.68</v>
      </c>
      <c r="Q35" s="44">
        <v>4.68</v>
      </c>
      <c r="R35" s="44">
        <v>4.68</v>
      </c>
      <c r="S35" s="44">
        <v>4.68</v>
      </c>
      <c r="T35" s="44">
        <v>4.68</v>
      </c>
      <c r="U35" s="44">
        <v>4.68</v>
      </c>
      <c r="V35" s="44">
        <v>4.68</v>
      </c>
      <c r="W35" s="44">
        <v>4.68</v>
      </c>
      <c r="X35" s="44">
        <v>4.68</v>
      </c>
      <c r="Y35" s="44">
        <v>4.68</v>
      </c>
      <c r="Z35" s="44">
        <v>4.68</v>
      </c>
      <c r="AA35" s="44">
        <v>4.68</v>
      </c>
    </row>
    <row r="36" spans="1:27" ht="12.75" hidden="1" customHeight="1" outlineLevel="1" x14ac:dyDescent="0.2">
      <c r="A36" s="89" t="s">
        <v>2210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collapsed="1" x14ac:dyDescent="0.2">
      <c r="A37" s="88" t="s">
        <v>2211</v>
      </c>
      <c r="B37" s="28" t="str">
        <f>"07"&amp;"."&amp;$B$777&amp;"."&amp;$B$778</f>
        <v>07.09.2023</v>
      </c>
      <c r="C37" s="80" t="s">
        <v>76</v>
      </c>
      <c r="D37" s="81">
        <f>ROUND(((D38+D39+D41+D40)/1000),5)</f>
        <v>1.7188300000000001</v>
      </c>
      <c r="E37" s="81">
        <f>ROUND(((E38+E39+E41+E40)/1000),5)</f>
        <v>1.5870500000000001</v>
      </c>
      <c r="F37" s="81">
        <f>ROUND(((F38+F39+F41+F40)/1000),5)</f>
        <v>1.5146299999999999</v>
      </c>
      <c r="G37" s="81">
        <f t="shared" ref="G37:AA37" si="18">ROUND(((G38+G39+G41+G40)/1000),5)</f>
        <v>1.5096700000000001</v>
      </c>
      <c r="H37" s="81">
        <f t="shared" si="18"/>
        <v>1.60392</v>
      </c>
      <c r="I37" s="81">
        <f t="shared" si="18"/>
        <v>1.71241</v>
      </c>
      <c r="J37" s="81">
        <f t="shared" si="18"/>
        <v>1.82962</v>
      </c>
      <c r="K37" s="81">
        <f t="shared" si="18"/>
        <v>2.1457299999999999</v>
      </c>
      <c r="L37" s="81">
        <f t="shared" si="18"/>
        <v>2.3813800000000001</v>
      </c>
      <c r="M37" s="81">
        <f t="shared" si="18"/>
        <v>2.47167</v>
      </c>
      <c r="N37" s="81">
        <f t="shared" si="18"/>
        <v>2.5043500000000001</v>
      </c>
      <c r="O37" s="81">
        <f t="shared" si="18"/>
        <v>2.4948800000000002</v>
      </c>
      <c r="P37" s="81">
        <f t="shared" si="18"/>
        <v>2.4798100000000001</v>
      </c>
      <c r="Q37" s="81">
        <f t="shared" si="18"/>
        <v>2.49797</v>
      </c>
      <c r="R37" s="81">
        <f t="shared" si="18"/>
        <v>2.5403799999999999</v>
      </c>
      <c r="S37" s="81">
        <f t="shared" si="18"/>
        <v>2.5361199999999999</v>
      </c>
      <c r="T37" s="81">
        <f t="shared" si="18"/>
        <v>2.5114899999999998</v>
      </c>
      <c r="U37" s="81">
        <f t="shared" si="18"/>
        <v>2.4940000000000002</v>
      </c>
      <c r="V37" s="81">
        <f t="shared" si="18"/>
        <v>2.4868600000000001</v>
      </c>
      <c r="W37" s="81">
        <f t="shared" si="18"/>
        <v>2.5259</v>
      </c>
      <c r="X37" s="81">
        <f t="shared" si="18"/>
        <v>2.5043700000000002</v>
      </c>
      <c r="Y37" s="81">
        <f t="shared" si="18"/>
        <v>2.38</v>
      </c>
      <c r="Z37" s="81">
        <f t="shared" si="18"/>
        <v>2.0424899999999999</v>
      </c>
      <c r="AA37" s="81">
        <f t="shared" si="18"/>
        <v>1.86605</v>
      </c>
    </row>
    <row r="38" spans="1:27" ht="12.75" hidden="1" customHeight="1" outlineLevel="1" x14ac:dyDescent="0.2">
      <c r="A38" s="89" t="s">
        <v>2212</v>
      </c>
      <c r="B38" s="63" t="s">
        <v>230</v>
      </c>
      <c r="C38" s="43" t="s">
        <v>79</v>
      </c>
      <c r="D38" s="44">
        <v>1317.28</v>
      </c>
      <c r="E38" s="44">
        <v>1185.5</v>
      </c>
      <c r="F38" s="44">
        <v>1113.08</v>
      </c>
      <c r="G38" s="44">
        <v>1108.1199999999999</v>
      </c>
      <c r="H38" s="44">
        <v>1202.3699999999999</v>
      </c>
      <c r="I38" s="44">
        <v>1310.86</v>
      </c>
      <c r="J38" s="44">
        <v>1428.07</v>
      </c>
      <c r="K38" s="44">
        <v>1744.18</v>
      </c>
      <c r="L38" s="44">
        <v>1979.83</v>
      </c>
      <c r="M38" s="44">
        <v>2070.12</v>
      </c>
      <c r="N38" s="44">
        <v>2102.8000000000002</v>
      </c>
      <c r="O38" s="44">
        <v>2093.33</v>
      </c>
      <c r="P38" s="44">
        <v>2078.2600000000002</v>
      </c>
      <c r="Q38" s="44">
        <v>2096.42</v>
      </c>
      <c r="R38" s="44">
        <v>2138.83</v>
      </c>
      <c r="S38" s="44">
        <v>2134.5700000000002</v>
      </c>
      <c r="T38" s="44">
        <v>2109.94</v>
      </c>
      <c r="U38" s="44">
        <v>2092.4499999999998</v>
      </c>
      <c r="V38" s="44">
        <v>2085.31</v>
      </c>
      <c r="W38" s="44">
        <v>2124.35</v>
      </c>
      <c r="X38" s="44">
        <v>2102.8200000000002</v>
      </c>
      <c r="Y38" s="44">
        <v>1978.45</v>
      </c>
      <c r="Z38" s="44">
        <v>1640.94</v>
      </c>
      <c r="AA38" s="44">
        <v>1464.5</v>
      </c>
    </row>
    <row r="39" spans="1:27" ht="12.75" hidden="1" customHeight="1" outlineLevel="1" x14ac:dyDescent="0.2">
      <c r="A39" s="89" t="s">
        <v>2213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89" t="s">
        <v>2214</v>
      </c>
      <c r="B40" s="63" t="s">
        <v>83</v>
      </c>
      <c r="C40" s="43" t="s">
        <v>79</v>
      </c>
      <c r="D40" s="44">
        <v>4.68</v>
      </c>
      <c r="E40" s="44">
        <v>4.68</v>
      </c>
      <c r="F40" s="44">
        <v>4.68</v>
      </c>
      <c r="G40" s="44">
        <v>4.68</v>
      </c>
      <c r="H40" s="44">
        <v>4.68</v>
      </c>
      <c r="I40" s="44">
        <v>4.68</v>
      </c>
      <c r="J40" s="44">
        <v>4.68</v>
      </c>
      <c r="K40" s="44">
        <v>4.68</v>
      </c>
      <c r="L40" s="44">
        <v>4.68</v>
      </c>
      <c r="M40" s="44">
        <v>4.68</v>
      </c>
      <c r="N40" s="44">
        <v>4.68</v>
      </c>
      <c r="O40" s="44">
        <v>4.68</v>
      </c>
      <c r="P40" s="44">
        <v>4.68</v>
      </c>
      <c r="Q40" s="44">
        <v>4.68</v>
      </c>
      <c r="R40" s="44">
        <v>4.68</v>
      </c>
      <c r="S40" s="44">
        <v>4.68</v>
      </c>
      <c r="T40" s="44">
        <v>4.68</v>
      </c>
      <c r="U40" s="44">
        <v>4.68</v>
      </c>
      <c r="V40" s="44">
        <v>4.68</v>
      </c>
      <c r="W40" s="44">
        <v>4.68</v>
      </c>
      <c r="X40" s="44">
        <v>4.68</v>
      </c>
      <c r="Y40" s="44">
        <v>4.68</v>
      </c>
      <c r="Z40" s="44">
        <v>4.68</v>
      </c>
      <c r="AA40" s="44">
        <v>4.68</v>
      </c>
    </row>
    <row r="41" spans="1:27" ht="12.75" hidden="1" customHeight="1" outlineLevel="1" x14ac:dyDescent="0.2">
      <c r="A41" s="89" t="s">
        <v>2215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collapsed="1" x14ac:dyDescent="0.2">
      <c r="A42" s="88" t="s">
        <v>2216</v>
      </c>
      <c r="B42" s="28" t="str">
        <f>"08"&amp;"."&amp;$B$777&amp;"."&amp;$B$778</f>
        <v>08.09.2023</v>
      </c>
      <c r="C42" s="80" t="s">
        <v>76</v>
      </c>
      <c r="D42" s="81">
        <f>ROUND(((D43+D44+D46+D45)/1000),5)</f>
        <v>1.73353</v>
      </c>
      <c r="E42" s="81">
        <f>ROUND(((E43+E44+E46+E45)/1000),5)</f>
        <v>1.5786100000000001</v>
      </c>
      <c r="F42" s="81">
        <f>ROUND(((F43+F44+F46+F45)/1000),5)</f>
        <v>1.4781200000000001</v>
      </c>
      <c r="G42" s="81">
        <f t="shared" ref="G42:AA42" si="21">ROUND(((G43+G44+G46+G45)/1000),5)</f>
        <v>1.4525699999999999</v>
      </c>
      <c r="H42" s="81">
        <f t="shared" si="21"/>
        <v>1.6014200000000001</v>
      </c>
      <c r="I42" s="81">
        <f t="shared" si="21"/>
        <v>1.71753</v>
      </c>
      <c r="J42" s="81">
        <f t="shared" si="21"/>
        <v>1.8516900000000001</v>
      </c>
      <c r="K42" s="81">
        <f t="shared" si="21"/>
        <v>2.11944</v>
      </c>
      <c r="L42" s="81">
        <f t="shared" si="21"/>
        <v>2.3417300000000001</v>
      </c>
      <c r="M42" s="81">
        <f t="shared" si="21"/>
        <v>2.4375100000000001</v>
      </c>
      <c r="N42" s="81">
        <f t="shared" si="21"/>
        <v>2.46685</v>
      </c>
      <c r="O42" s="81">
        <f t="shared" si="21"/>
        <v>2.45547</v>
      </c>
      <c r="P42" s="81">
        <f t="shared" si="21"/>
        <v>2.4580199999999999</v>
      </c>
      <c r="Q42" s="81">
        <f t="shared" si="21"/>
        <v>2.4696699999999998</v>
      </c>
      <c r="R42" s="81">
        <f t="shared" si="21"/>
        <v>2.4937800000000001</v>
      </c>
      <c r="S42" s="81">
        <f t="shared" si="21"/>
        <v>2.4832299999999998</v>
      </c>
      <c r="T42" s="81">
        <f t="shared" si="21"/>
        <v>2.4605700000000001</v>
      </c>
      <c r="U42" s="81">
        <f t="shared" si="21"/>
        <v>2.4441199999999998</v>
      </c>
      <c r="V42" s="81">
        <f t="shared" si="21"/>
        <v>2.4502799999999998</v>
      </c>
      <c r="W42" s="81">
        <f t="shared" si="21"/>
        <v>2.50305</v>
      </c>
      <c r="X42" s="81">
        <f t="shared" si="21"/>
        <v>2.51146</v>
      </c>
      <c r="Y42" s="81">
        <f t="shared" si="21"/>
        <v>2.45743</v>
      </c>
      <c r="Z42" s="81">
        <f t="shared" si="21"/>
        <v>2.27976</v>
      </c>
      <c r="AA42" s="81">
        <f t="shared" si="21"/>
        <v>1.9863</v>
      </c>
    </row>
    <row r="43" spans="1:27" ht="12.75" hidden="1" customHeight="1" outlineLevel="1" x14ac:dyDescent="0.2">
      <c r="A43" s="89" t="s">
        <v>2217</v>
      </c>
      <c r="B43" s="63" t="s">
        <v>230</v>
      </c>
      <c r="C43" s="43" t="s">
        <v>79</v>
      </c>
      <c r="D43" s="44">
        <v>1331.98</v>
      </c>
      <c r="E43" s="44">
        <v>1177.06</v>
      </c>
      <c r="F43" s="44">
        <v>1076.57</v>
      </c>
      <c r="G43" s="44">
        <v>1051.02</v>
      </c>
      <c r="H43" s="44">
        <v>1199.8699999999999</v>
      </c>
      <c r="I43" s="44">
        <v>1315.98</v>
      </c>
      <c r="J43" s="44">
        <v>1450.14</v>
      </c>
      <c r="K43" s="44">
        <v>1717.89</v>
      </c>
      <c r="L43" s="44">
        <v>1940.18</v>
      </c>
      <c r="M43" s="44">
        <v>2035.96</v>
      </c>
      <c r="N43" s="44">
        <v>2065.3000000000002</v>
      </c>
      <c r="O43" s="44">
        <v>2053.92</v>
      </c>
      <c r="P43" s="44">
        <v>2056.4699999999998</v>
      </c>
      <c r="Q43" s="44">
        <v>2068.12</v>
      </c>
      <c r="R43" s="44">
        <v>2092.23</v>
      </c>
      <c r="S43" s="44">
        <v>2081.6799999999998</v>
      </c>
      <c r="T43" s="44">
        <v>2059.02</v>
      </c>
      <c r="U43" s="44">
        <v>2042.57</v>
      </c>
      <c r="V43" s="44">
        <v>2048.73</v>
      </c>
      <c r="W43" s="44">
        <v>2101.5</v>
      </c>
      <c r="X43" s="44">
        <v>2109.91</v>
      </c>
      <c r="Y43" s="44">
        <v>2055.88</v>
      </c>
      <c r="Z43" s="44">
        <v>1878.21</v>
      </c>
      <c r="AA43" s="44">
        <v>1584.75</v>
      </c>
    </row>
    <row r="44" spans="1:27" ht="12.75" hidden="1" customHeight="1" outlineLevel="1" x14ac:dyDescent="0.2">
      <c r="A44" s="89" t="s">
        <v>2218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89" t="s">
        <v>2219</v>
      </c>
      <c r="B45" s="63" t="s">
        <v>83</v>
      </c>
      <c r="C45" s="43" t="s">
        <v>79</v>
      </c>
      <c r="D45" s="44">
        <v>4.68</v>
      </c>
      <c r="E45" s="44">
        <v>4.68</v>
      </c>
      <c r="F45" s="44">
        <v>4.68</v>
      </c>
      <c r="G45" s="44">
        <v>4.68</v>
      </c>
      <c r="H45" s="44">
        <v>4.68</v>
      </c>
      <c r="I45" s="44">
        <v>4.68</v>
      </c>
      <c r="J45" s="44">
        <v>4.68</v>
      </c>
      <c r="K45" s="44">
        <v>4.68</v>
      </c>
      <c r="L45" s="44">
        <v>4.68</v>
      </c>
      <c r="M45" s="44">
        <v>4.68</v>
      </c>
      <c r="N45" s="44">
        <v>4.68</v>
      </c>
      <c r="O45" s="44">
        <v>4.68</v>
      </c>
      <c r="P45" s="44">
        <v>4.68</v>
      </c>
      <c r="Q45" s="44">
        <v>4.68</v>
      </c>
      <c r="R45" s="44">
        <v>4.68</v>
      </c>
      <c r="S45" s="44">
        <v>4.68</v>
      </c>
      <c r="T45" s="44">
        <v>4.68</v>
      </c>
      <c r="U45" s="44">
        <v>4.68</v>
      </c>
      <c r="V45" s="44">
        <v>4.68</v>
      </c>
      <c r="W45" s="44">
        <v>4.68</v>
      </c>
      <c r="X45" s="44">
        <v>4.68</v>
      </c>
      <c r="Y45" s="44">
        <v>4.68</v>
      </c>
      <c r="Z45" s="44">
        <v>4.68</v>
      </c>
      <c r="AA45" s="44">
        <v>4.68</v>
      </c>
    </row>
    <row r="46" spans="1:27" ht="12.75" hidden="1" customHeight="1" outlineLevel="1" x14ac:dyDescent="0.2">
      <c r="A46" s="89" t="s">
        <v>2220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collapsed="1" x14ac:dyDescent="0.2">
      <c r="A47" s="88" t="s">
        <v>2221</v>
      </c>
      <c r="B47" s="28" t="str">
        <f>"09"&amp;"."&amp;$B$777&amp;"."&amp;$B$778</f>
        <v>09.09.2023</v>
      </c>
      <c r="C47" s="80" t="s">
        <v>76</v>
      </c>
      <c r="D47" s="81">
        <f>ROUND(((D48+D49+D51+D50)/1000),5)</f>
        <v>1.8924799999999999</v>
      </c>
      <c r="E47" s="81">
        <f>ROUND(((E48+E49+E51+E50)/1000),5)</f>
        <v>1.78756</v>
      </c>
      <c r="F47" s="81">
        <f>ROUND(((F48+F49+F51+F50)/1000),5)</f>
        <v>1.73481</v>
      </c>
      <c r="G47" s="81">
        <f t="shared" ref="G47:AA47" si="24">ROUND(((G48+G49+G51+G50)/1000),5)</f>
        <v>1.71001</v>
      </c>
      <c r="H47" s="81">
        <f t="shared" si="24"/>
        <v>1.7210700000000001</v>
      </c>
      <c r="I47" s="81">
        <f t="shared" si="24"/>
        <v>1.72485</v>
      </c>
      <c r="J47" s="81">
        <f t="shared" si="24"/>
        <v>1.7507900000000001</v>
      </c>
      <c r="K47" s="81">
        <f t="shared" si="24"/>
        <v>1.9705999999999999</v>
      </c>
      <c r="L47" s="81">
        <f t="shared" si="24"/>
        <v>2.28003</v>
      </c>
      <c r="M47" s="81">
        <f t="shared" si="24"/>
        <v>2.3778800000000002</v>
      </c>
      <c r="N47" s="81">
        <f t="shared" si="24"/>
        <v>2.41222</v>
      </c>
      <c r="O47" s="81">
        <f t="shared" si="24"/>
        <v>2.41534</v>
      </c>
      <c r="P47" s="81">
        <f t="shared" si="24"/>
        <v>2.4128699999999998</v>
      </c>
      <c r="Q47" s="81">
        <f t="shared" si="24"/>
        <v>2.4124300000000001</v>
      </c>
      <c r="R47" s="81">
        <f t="shared" si="24"/>
        <v>2.4123800000000002</v>
      </c>
      <c r="S47" s="81">
        <f t="shared" si="24"/>
        <v>2.4084500000000002</v>
      </c>
      <c r="T47" s="81">
        <f t="shared" si="24"/>
        <v>2.3964799999999999</v>
      </c>
      <c r="U47" s="81">
        <f t="shared" si="24"/>
        <v>2.3709199999999999</v>
      </c>
      <c r="V47" s="81">
        <f t="shared" si="24"/>
        <v>2.3936899999999999</v>
      </c>
      <c r="W47" s="81">
        <f t="shared" si="24"/>
        <v>2.4169100000000001</v>
      </c>
      <c r="X47" s="81">
        <f t="shared" si="24"/>
        <v>2.4175499999999999</v>
      </c>
      <c r="Y47" s="81">
        <f t="shared" si="24"/>
        <v>2.3394599999999999</v>
      </c>
      <c r="Z47" s="81">
        <f t="shared" si="24"/>
        <v>2.1395400000000002</v>
      </c>
      <c r="AA47" s="81">
        <f t="shared" si="24"/>
        <v>1.9251799999999999</v>
      </c>
    </row>
    <row r="48" spans="1:27" ht="12.75" hidden="1" customHeight="1" outlineLevel="1" x14ac:dyDescent="0.2">
      <c r="A48" s="89" t="s">
        <v>2222</v>
      </c>
      <c r="B48" s="63" t="s">
        <v>230</v>
      </c>
      <c r="C48" s="43" t="s">
        <v>79</v>
      </c>
      <c r="D48" s="44">
        <v>1490.93</v>
      </c>
      <c r="E48" s="44">
        <v>1386.01</v>
      </c>
      <c r="F48" s="44">
        <v>1333.26</v>
      </c>
      <c r="G48" s="44">
        <v>1308.46</v>
      </c>
      <c r="H48" s="44">
        <v>1319.52</v>
      </c>
      <c r="I48" s="44">
        <v>1323.3</v>
      </c>
      <c r="J48" s="44">
        <v>1349.24</v>
      </c>
      <c r="K48" s="44">
        <v>1569.05</v>
      </c>
      <c r="L48" s="44">
        <v>1878.48</v>
      </c>
      <c r="M48" s="44">
        <v>1976.33</v>
      </c>
      <c r="N48" s="44">
        <v>2010.67</v>
      </c>
      <c r="O48" s="44">
        <v>2013.79</v>
      </c>
      <c r="P48" s="44">
        <v>2011.32</v>
      </c>
      <c r="Q48" s="44">
        <v>2010.88</v>
      </c>
      <c r="R48" s="44">
        <v>2010.83</v>
      </c>
      <c r="S48" s="44">
        <v>2006.9</v>
      </c>
      <c r="T48" s="44">
        <v>1994.93</v>
      </c>
      <c r="U48" s="44">
        <v>1969.37</v>
      </c>
      <c r="V48" s="44">
        <v>1992.14</v>
      </c>
      <c r="W48" s="44">
        <v>2015.36</v>
      </c>
      <c r="X48" s="44">
        <v>2016</v>
      </c>
      <c r="Y48" s="44">
        <v>1937.91</v>
      </c>
      <c r="Z48" s="44">
        <v>1737.99</v>
      </c>
      <c r="AA48" s="44">
        <v>1523.63</v>
      </c>
    </row>
    <row r="49" spans="1:27" ht="12.75" hidden="1" customHeight="1" outlineLevel="1" x14ac:dyDescent="0.2">
      <c r="A49" s="89" t="s">
        <v>2223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89" t="s">
        <v>2224</v>
      </c>
      <c r="B50" s="63" t="s">
        <v>83</v>
      </c>
      <c r="C50" s="43" t="s">
        <v>79</v>
      </c>
      <c r="D50" s="44">
        <v>4.68</v>
      </c>
      <c r="E50" s="44">
        <v>4.68</v>
      </c>
      <c r="F50" s="44">
        <v>4.68</v>
      </c>
      <c r="G50" s="44">
        <v>4.68</v>
      </c>
      <c r="H50" s="44">
        <v>4.68</v>
      </c>
      <c r="I50" s="44">
        <v>4.68</v>
      </c>
      <c r="J50" s="44">
        <v>4.68</v>
      </c>
      <c r="K50" s="44">
        <v>4.68</v>
      </c>
      <c r="L50" s="44">
        <v>4.68</v>
      </c>
      <c r="M50" s="44">
        <v>4.68</v>
      </c>
      <c r="N50" s="44">
        <v>4.68</v>
      </c>
      <c r="O50" s="44">
        <v>4.68</v>
      </c>
      <c r="P50" s="44">
        <v>4.68</v>
      </c>
      <c r="Q50" s="44">
        <v>4.68</v>
      </c>
      <c r="R50" s="44">
        <v>4.68</v>
      </c>
      <c r="S50" s="44">
        <v>4.68</v>
      </c>
      <c r="T50" s="44">
        <v>4.68</v>
      </c>
      <c r="U50" s="44">
        <v>4.68</v>
      </c>
      <c r="V50" s="44">
        <v>4.68</v>
      </c>
      <c r="W50" s="44">
        <v>4.68</v>
      </c>
      <c r="X50" s="44">
        <v>4.68</v>
      </c>
      <c r="Y50" s="44">
        <v>4.68</v>
      </c>
      <c r="Z50" s="44">
        <v>4.68</v>
      </c>
      <c r="AA50" s="44">
        <v>4.68</v>
      </c>
    </row>
    <row r="51" spans="1:27" ht="12.75" hidden="1" customHeight="1" outlineLevel="1" x14ac:dyDescent="0.2">
      <c r="A51" s="89" t="s">
        <v>2225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collapsed="1" x14ac:dyDescent="0.2">
      <c r="A52" s="88" t="s">
        <v>2226</v>
      </c>
      <c r="B52" s="28" t="str">
        <f>"10"&amp;"."&amp;$B$777&amp;"."&amp;$B$778</f>
        <v>10.09.2023</v>
      </c>
      <c r="C52" s="80" t="s">
        <v>76</v>
      </c>
      <c r="D52" s="81">
        <f>ROUND(((D53+D54+D56+D55)/1000),5)</f>
        <v>1.8150599999999999</v>
      </c>
      <c r="E52" s="81">
        <f>ROUND(((E53+E54+E56+E55)/1000),5)</f>
        <v>1.7583</v>
      </c>
      <c r="F52" s="81">
        <f>ROUND(((F53+F54+F56+F55)/1000),5)</f>
        <v>1.6392599999999999</v>
      </c>
      <c r="G52" s="81">
        <f t="shared" ref="G52:AA52" si="27">ROUND(((G53+G54+G56+G55)/1000),5)</f>
        <v>1.60903</v>
      </c>
      <c r="H52" s="81">
        <f t="shared" si="27"/>
        <v>1.61653</v>
      </c>
      <c r="I52" s="81">
        <f t="shared" si="27"/>
        <v>1.60843</v>
      </c>
      <c r="J52" s="81">
        <f t="shared" si="27"/>
        <v>1.6102700000000001</v>
      </c>
      <c r="K52" s="81">
        <f t="shared" si="27"/>
        <v>1.79633</v>
      </c>
      <c r="L52" s="81">
        <f t="shared" si="27"/>
        <v>2.0331899999999998</v>
      </c>
      <c r="M52" s="81">
        <f t="shared" si="27"/>
        <v>2.2757299999999998</v>
      </c>
      <c r="N52" s="81">
        <f t="shared" si="27"/>
        <v>2.3551099999999998</v>
      </c>
      <c r="O52" s="81">
        <f t="shared" si="27"/>
        <v>2.3615200000000001</v>
      </c>
      <c r="P52" s="81">
        <f t="shared" si="27"/>
        <v>2.3567800000000001</v>
      </c>
      <c r="Q52" s="81">
        <f t="shared" si="27"/>
        <v>2.3578399999999999</v>
      </c>
      <c r="R52" s="81">
        <f t="shared" si="27"/>
        <v>2.3616299999999999</v>
      </c>
      <c r="S52" s="81">
        <f t="shared" si="27"/>
        <v>2.3599899999999998</v>
      </c>
      <c r="T52" s="81">
        <f t="shared" si="27"/>
        <v>2.36077</v>
      </c>
      <c r="U52" s="81">
        <f t="shared" si="27"/>
        <v>2.3557299999999999</v>
      </c>
      <c r="V52" s="81">
        <f t="shared" si="27"/>
        <v>2.37879</v>
      </c>
      <c r="W52" s="81">
        <f t="shared" si="27"/>
        <v>2.4194399999999998</v>
      </c>
      <c r="X52" s="81">
        <f t="shared" si="27"/>
        <v>2.4237799999999998</v>
      </c>
      <c r="Y52" s="81">
        <f t="shared" si="27"/>
        <v>2.3563900000000002</v>
      </c>
      <c r="Z52" s="81">
        <f t="shared" si="27"/>
        <v>2.15971</v>
      </c>
      <c r="AA52" s="81">
        <f t="shared" si="27"/>
        <v>1.92885</v>
      </c>
    </row>
    <row r="53" spans="1:27" ht="12.75" hidden="1" customHeight="1" outlineLevel="1" x14ac:dyDescent="0.2">
      <c r="A53" s="89" t="s">
        <v>2227</v>
      </c>
      <c r="B53" s="63" t="s">
        <v>230</v>
      </c>
      <c r="C53" s="43" t="s">
        <v>79</v>
      </c>
      <c r="D53" s="44">
        <v>1413.51</v>
      </c>
      <c r="E53" s="44">
        <v>1356.75</v>
      </c>
      <c r="F53" s="44">
        <v>1237.71</v>
      </c>
      <c r="G53" s="44">
        <v>1207.48</v>
      </c>
      <c r="H53" s="44">
        <v>1214.98</v>
      </c>
      <c r="I53" s="44">
        <v>1206.8800000000001</v>
      </c>
      <c r="J53" s="44">
        <v>1208.72</v>
      </c>
      <c r="K53" s="44">
        <v>1394.78</v>
      </c>
      <c r="L53" s="44">
        <v>1631.64</v>
      </c>
      <c r="M53" s="44">
        <v>1874.18</v>
      </c>
      <c r="N53" s="44">
        <v>1953.56</v>
      </c>
      <c r="O53" s="44">
        <v>1959.97</v>
      </c>
      <c r="P53" s="44">
        <v>1955.23</v>
      </c>
      <c r="Q53" s="44">
        <v>1956.29</v>
      </c>
      <c r="R53" s="44">
        <v>1960.08</v>
      </c>
      <c r="S53" s="44">
        <v>1958.44</v>
      </c>
      <c r="T53" s="44">
        <v>1959.22</v>
      </c>
      <c r="U53" s="44">
        <v>1954.18</v>
      </c>
      <c r="V53" s="44">
        <v>1977.24</v>
      </c>
      <c r="W53" s="44">
        <v>2017.89</v>
      </c>
      <c r="X53" s="44">
        <v>2022.23</v>
      </c>
      <c r="Y53" s="44">
        <v>1954.84</v>
      </c>
      <c r="Z53" s="44">
        <v>1758.16</v>
      </c>
      <c r="AA53" s="44">
        <v>1527.3</v>
      </c>
    </row>
    <row r="54" spans="1:27" ht="12.75" hidden="1" customHeight="1" outlineLevel="1" x14ac:dyDescent="0.2">
      <c r="A54" s="89" t="s">
        <v>2228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89" t="s">
        <v>2229</v>
      </c>
      <c r="B55" s="63" t="s">
        <v>83</v>
      </c>
      <c r="C55" s="43" t="s">
        <v>79</v>
      </c>
      <c r="D55" s="44">
        <v>4.68</v>
      </c>
      <c r="E55" s="44">
        <v>4.68</v>
      </c>
      <c r="F55" s="44">
        <v>4.68</v>
      </c>
      <c r="G55" s="44">
        <v>4.68</v>
      </c>
      <c r="H55" s="44">
        <v>4.68</v>
      </c>
      <c r="I55" s="44">
        <v>4.68</v>
      </c>
      <c r="J55" s="44">
        <v>4.68</v>
      </c>
      <c r="K55" s="44">
        <v>4.68</v>
      </c>
      <c r="L55" s="44">
        <v>4.68</v>
      </c>
      <c r="M55" s="44">
        <v>4.68</v>
      </c>
      <c r="N55" s="44">
        <v>4.68</v>
      </c>
      <c r="O55" s="44">
        <v>4.68</v>
      </c>
      <c r="P55" s="44">
        <v>4.68</v>
      </c>
      <c r="Q55" s="44">
        <v>4.68</v>
      </c>
      <c r="R55" s="44">
        <v>4.68</v>
      </c>
      <c r="S55" s="44">
        <v>4.68</v>
      </c>
      <c r="T55" s="44">
        <v>4.68</v>
      </c>
      <c r="U55" s="44">
        <v>4.68</v>
      </c>
      <c r="V55" s="44">
        <v>4.68</v>
      </c>
      <c r="W55" s="44">
        <v>4.68</v>
      </c>
      <c r="X55" s="44">
        <v>4.68</v>
      </c>
      <c r="Y55" s="44">
        <v>4.68</v>
      </c>
      <c r="Z55" s="44">
        <v>4.68</v>
      </c>
      <c r="AA55" s="44">
        <v>4.68</v>
      </c>
    </row>
    <row r="56" spans="1:27" ht="12.75" hidden="1" customHeight="1" outlineLevel="1" x14ac:dyDescent="0.2">
      <c r="A56" s="89" t="s">
        <v>2230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collapsed="1" x14ac:dyDescent="0.2">
      <c r="A57" s="88" t="s">
        <v>2231</v>
      </c>
      <c r="B57" s="28" t="str">
        <f>"11"&amp;"."&amp;$B$777&amp;"."&amp;$B$778</f>
        <v>11.09.2023</v>
      </c>
      <c r="C57" s="80" t="s">
        <v>76</v>
      </c>
      <c r="D57" s="81">
        <f>ROUND(((D58+D59+D61+D60)/1000),5)</f>
        <v>1.8107200000000001</v>
      </c>
      <c r="E57" s="81">
        <f>ROUND(((E58+E59+E61+E60)/1000),5)</f>
        <v>1.69472</v>
      </c>
      <c r="F57" s="81">
        <f>ROUND(((F58+F59+F61+F60)/1000),5)</f>
        <v>1.63679</v>
      </c>
      <c r="G57" s="81">
        <f t="shared" ref="G57:AA57" si="30">ROUND(((G58+G59+G61+G60)/1000),5)</f>
        <v>1.63893</v>
      </c>
      <c r="H57" s="81">
        <f t="shared" si="30"/>
        <v>1.7063999999999999</v>
      </c>
      <c r="I57" s="81">
        <f t="shared" si="30"/>
        <v>1.7214700000000001</v>
      </c>
      <c r="J57" s="81">
        <f t="shared" si="30"/>
        <v>1.89392</v>
      </c>
      <c r="K57" s="81">
        <f t="shared" si="30"/>
        <v>2.1513599999999999</v>
      </c>
      <c r="L57" s="81">
        <f t="shared" si="30"/>
        <v>2.35676</v>
      </c>
      <c r="M57" s="81">
        <f t="shared" si="30"/>
        <v>2.4251200000000002</v>
      </c>
      <c r="N57" s="81">
        <f t="shared" si="30"/>
        <v>2.4323700000000001</v>
      </c>
      <c r="O57" s="81">
        <f t="shared" si="30"/>
        <v>2.41778</v>
      </c>
      <c r="P57" s="81">
        <f t="shared" si="30"/>
        <v>2.4076200000000001</v>
      </c>
      <c r="Q57" s="81">
        <f t="shared" si="30"/>
        <v>2.4192399999999998</v>
      </c>
      <c r="R57" s="81">
        <f t="shared" si="30"/>
        <v>2.4445600000000001</v>
      </c>
      <c r="S57" s="81">
        <f t="shared" si="30"/>
        <v>2.4345400000000001</v>
      </c>
      <c r="T57" s="81">
        <f t="shared" si="30"/>
        <v>2.4214500000000001</v>
      </c>
      <c r="U57" s="81">
        <f t="shared" si="30"/>
        <v>2.3999000000000001</v>
      </c>
      <c r="V57" s="81">
        <f t="shared" si="30"/>
        <v>2.41995</v>
      </c>
      <c r="W57" s="81">
        <f t="shared" si="30"/>
        <v>2.49417</v>
      </c>
      <c r="X57" s="81">
        <f t="shared" si="30"/>
        <v>2.44903</v>
      </c>
      <c r="Y57" s="81">
        <f t="shared" si="30"/>
        <v>2.3441100000000001</v>
      </c>
      <c r="Z57" s="81">
        <f t="shared" si="30"/>
        <v>2.0749200000000001</v>
      </c>
      <c r="AA57" s="81">
        <f t="shared" si="30"/>
        <v>1.8634900000000001</v>
      </c>
    </row>
    <row r="58" spans="1:27" ht="12.75" hidden="1" customHeight="1" outlineLevel="1" x14ac:dyDescent="0.2">
      <c r="A58" s="89" t="s">
        <v>2232</v>
      </c>
      <c r="B58" s="63" t="s">
        <v>230</v>
      </c>
      <c r="C58" s="43" t="s">
        <v>79</v>
      </c>
      <c r="D58" s="44">
        <v>1409.17</v>
      </c>
      <c r="E58" s="44">
        <v>1293.17</v>
      </c>
      <c r="F58" s="44">
        <v>1235.24</v>
      </c>
      <c r="G58" s="44">
        <v>1237.3800000000001</v>
      </c>
      <c r="H58" s="44">
        <v>1304.8499999999999</v>
      </c>
      <c r="I58" s="44">
        <v>1319.92</v>
      </c>
      <c r="J58" s="44">
        <v>1492.37</v>
      </c>
      <c r="K58" s="44">
        <v>1749.81</v>
      </c>
      <c r="L58" s="44">
        <v>1955.21</v>
      </c>
      <c r="M58" s="44">
        <v>2023.57</v>
      </c>
      <c r="N58" s="44">
        <v>2030.82</v>
      </c>
      <c r="O58" s="44">
        <v>2016.23</v>
      </c>
      <c r="P58" s="44">
        <v>2006.07</v>
      </c>
      <c r="Q58" s="44">
        <v>2017.69</v>
      </c>
      <c r="R58" s="44">
        <v>2043.01</v>
      </c>
      <c r="S58" s="44">
        <v>2032.99</v>
      </c>
      <c r="T58" s="44">
        <v>2019.9</v>
      </c>
      <c r="U58" s="44">
        <v>1998.35</v>
      </c>
      <c r="V58" s="44">
        <v>2018.4</v>
      </c>
      <c r="W58" s="44">
        <v>2092.62</v>
      </c>
      <c r="X58" s="44">
        <v>2047.48</v>
      </c>
      <c r="Y58" s="44">
        <v>1942.56</v>
      </c>
      <c r="Z58" s="44">
        <v>1673.37</v>
      </c>
      <c r="AA58" s="44">
        <v>1461.94</v>
      </c>
    </row>
    <row r="59" spans="1:27" ht="12.75" hidden="1" customHeight="1" outlineLevel="1" x14ac:dyDescent="0.2">
      <c r="A59" s="89" t="s">
        <v>2233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89" t="s">
        <v>2234</v>
      </c>
      <c r="B60" s="63" t="s">
        <v>83</v>
      </c>
      <c r="C60" s="43" t="s">
        <v>79</v>
      </c>
      <c r="D60" s="44">
        <v>4.68</v>
      </c>
      <c r="E60" s="44">
        <v>4.68</v>
      </c>
      <c r="F60" s="44">
        <v>4.68</v>
      </c>
      <c r="G60" s="44">
        <v>4.68</v>
      </c>
      <c r="H60" s="44">
        <v>4.68</v>
      </c>
      <c r="I60" s="44">
        <v>4.68</v>
      </c>
      <c r="J60" s="44">
        <v>4.68</v>
      </c>
      <c r="K60" s="44">
        <v>4.68</v>
      </c>
      <c r="L60" s="44">
        <v>4.68</v>
      </c>
      <c r="M60" s="44">
        <v>4.68</v>
      </c>
      <c r="N60" s="44">
        <v>4.68</v>
      </c>
      <c r="O60" s="44">
        <v>4.68</v>
      </c>
      <c r="P60" s="44">
        <v>4.68</v>
      </c>
      <c r="Q60" s="44">
        <v>4.68</v>
      </c>
      <c r="R60" s="44">
        <v>4.68</v>
      </c>
      <c r="S60" s="44">
        <v>4.68</v>
      </c>
      <c r="T60" s="44">
        <v>4.68</v>
      </c>
      <c r="U60" s="44">
        <v>4.68</v>
      </c>
      <c r="V60" s="44">
        <v>4.68</v>
      </c>
      <c r="W60" s="44">
        <v>4.68</v>
      </c>
      <c r="X60" s="44">
        <v>4.68</v>
      </c>
      <c r="Y60" s="44">
        <v>4.68</v>
      </c>
      <c r="Z60" s="44">
        <v>4.68</v>
      </c>
      <c r="AA60" s="44">
        <v>4.68</v>
      </c>
    </row>
    <row r="61" spans="1:27" ht="12.75" hidden="1" customHeight="1" outlineLevel="1" x14ac:dyDescent="0.2">
      <c r="A61" s="89" t="s">
        <v>2235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collapsed="1" x14ac:dyDescent="0.2">
      <c r="A62" s="88" t="s">
        <v>2236</v>
      </c>
      <c r="B62" s="28" t="str">
        <f>"12"&amp;"."&amp;$B$777&amp;"."&amp;$B$778</f>
        <v>12.09.2023</v>
      </c>
      <c r="C62" s="80" t="s">
        <v>76</v>
      </c>
      <c r="D62" s="81">
        <f>ROUND(((D63+D64+D66+D65)/1000),5)</f>
        <v>1.71756</v>
      </c>
      <c r="E62" s="81">
        <f>ROUND(((E63+E64+E66+E65)/1000),5)</f>
        <v>1.61276</v>
      </c>
      <c r="F62" s="81">
        <f>ROUND(((F63+F64+F66+F65)/1000),5)</f>
        <v>1.54037</v>
      </c>
      <c r="G62" s="81">
        <f t="shared" ref="G62:AA62" si="33">ROUND(((G63+G64+G66+G65)/1000),5)</f>
        <v>1.5713699999999999</v>
      </c>
      <c r="H62" s="81">
        <f t="shared" si="33"/>
        <v>1.6873899999999999</v>
      </c>
      <c r="I62" s="81">
        <f t="shared" si="33"/>
        <v>1.7247600000000001</v>
      </c>
      <c r="J62" s="81">
        <f t="shared" si="33"/>
        <v>1.8708899999999999</v>
      </c>
      <c r="K62" s="81">
        <f t="shared" si="33"/>
        <v>2.0318800000000001</v>
      </c>
      <c r="L62" s="81">
        <f t="shared" si="33"/>
        <v>2.3415900000000001</v>
      </c>
      <c r="M62" s="81">
        <f t="shared" si="33"/>
        <v>2.4100100000000002</v>
      </c>
      <c r="N62" s="81">
        <f t="shared" si="33"/>
        <v>2.4183400000000002</v>
      </c>
      <c r="O62" s="81">
        <f t="shared" si="33"/>
        <v>2.4133900000000001</v>
      </c>
      <c r="P62" s="81">
        <f t="shared" si="33"/>
        <v>2.3984899999999998</v>
      </c>
      <c r="Q62" s="81">
        <f t="shared" si="33"/>
        <v>2.3953700000000002</v>
      </c>
      <c r="R62" s="81">
        <f t="shared" si="33"/>
        <v>2.4268800000000001</v>
      </c>
      <c r="S62" s="81">
        <f t="shared" si="33"/>
        <v>2.41954</v>
      </c>
      <c r="T62" s="81">
        <f t="shared" si="33"/>
        <v>2.4089100000000001</v>
      </c>
      <c r="U62" s="81">
        <f t="shared" si="33"/>
        <v>2.38733</v>
      </c>
      <c r="V62" s="81">
        <f t="shared" si="33"/>
        <v>2.4101499999999998</v>
      </c>
      <c r="W62" s="81">
        <f t="shared" si="33"/>
        <v>2.4655900000000002</v>
      </c>
      <c r="X62" s="81">
        <f t="shared" si="33"/>
        <v>2.4497499999999999</v>
      </c>
      <c r="Y62" s="81">
        <f t="shared" si="33"/>
        <v>2.36042</v>
      </c>
      <c r="Z62" s="81">
        <f t="shared" si="33"/>
        <v>2.09728</v>
      </c>
      <c r="AA62" s="81">
        <f t="shared" si="33"/>
        <v>1.89154</v>
      </c>
    </row>
    <row r="63" spans="1:27" ht="12.75" hidden="1" customHeight="1" outlineLevel="1" x14ac:dyDescent="0.2">
      <c r="A63" s="89" t="s">
        <v>2237</v>
      </c>
      <c r="B63" s="63" t="s">
        <v>230</v>
      </c>
      <c r="C63" s="43" t="s">
        <v>79</v>
      </c>
      <c r="D63" s="44">
        <v>1316.01</v>
      </c>
      <c r="E63" s="44">
        <v>1211.21</v>
      </c>
      <c r="F63" s="44">
        <v>1138.82</v>
      </c>
      <c r="G63" s="44">
        <v>1169.82</v>
      </c>
      <c r="H63" s="44">
        <v>1285.8399999999999</v>
      </c>
      <c r="I63" s="44">
        <v>1323.21</v>
      </c>
      <c r="J63" s="44">
        <v>1469.34</v>
      </c>
      <c r="K63" s="44">
        <v>1630.33</v>
      </c>
      <c r="L63" s="44">
        <v>1940.04</v>
      </c>
      <c r="M63" s="44">
        <v>2008.46</v>
      </c>
      <c r="N63" s="44">
        <v>2016.79</v>
      </c>
      <c r="O63" s="44">
        <v>2011.84</v>
      </c>
      <c r="P63" s="44">
        <v>1996.94</v>
      </c>
      <c r="Q63" s="44">
        <v>1993.82</v>
      </c>
      <c r="R63" s="44">
        <v>2025.33</v>
      </c>
      <c r="S63" s="44">
        <v>2017.99</v>
      </c>
      <c r="T63" s="44">
        <v>2007.36</v>
      </c>
      <c r="U63" s="44">
        <v>1985.78</v>
      </c>
      <c r="V63" s="44">
        <v>2008.6</v>
      </c>
      <c r="W63" s="44">
        <v>2064.04</v>
      </c>
      <c r="X63" s="44">
        <v>2048.1999999999998</v>
      </c>
      <c r="Y63" s="44">
        <v>1958.87</v>
      </c>
      <c r="Z63" s="44">
        <v>1695.73</v>
      </c>
      <c r="AA63" s="44">
        <v>1489.99</v>
      </c>
    </row>
    <row r="64" spans="1:27" ht="12.75" hidden="1" customHeight="1" outlineLevel="1" x14ac:dyDescent="0.2">
      <c r="A64" s="89" t="s">
        <v>2238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89" t="s">
        <v>2239</v>
      </c>
      <c r="B65" s="63" t="s">
        <v>83</v>
      </c>
      <c r="C65" s="43" t="s">
        <v>79</v>
      </c>
      <c r="D65" s="44">
        <v>4.68</v>
      </c>
      <c r="E65" s="44">
        <v>4.68</v>
      </c>
      <c r="F65" s="44">
        <v>4.68</v>
      </c>
      <c r="G65" s="44">
        <v>4.68</v>
      </c>
      <c r="H65" s="44">
        <v>4.68</v>
      </c>
      <c r="I65" s="44">
        <v>4.68</v>
      </c>
      <c r="J65" s="44">
        <v>4.68</v>
      </c>
      <c r="K65" s="44">
        <v>4.68</v>
      </c>
      <c r="L65" s="44">
        <v>4.68</v>
      </c>
      <c r="M65" s="44">
        <v>4.68</v>
      </c>
      <c r="N65" s="44">
        <v>4.68</v>
      </c>
      <c r="O65" s="44">
        <v>4.68</v>
      </c>
      <c r="P65" s="44">
        <v>4.68</v>
      </c>
      <c r="Q65" s="44">
        <v>4.68</v>
      </c>
      <c r="R65" s="44">
        <v>4.68</v>
      </c>
      <c r="S65" s="44">
        <v>4.68</v>
      </c>
      <c r="T65" s="44">
        <v>4.68</v>
      </c>
      <c r="U65" s="44">
        <v>4.68</v>
      </c>
      <c r="V65" s="44">
        <v>4.68</v>
      </c>
      <c r="W65" s="44">
        <v>4.68</v>
      </c>
      <c r="X65" s="44">
        <v>4.68</v>
      </c>
      <c r="Y65" s="44">
        <v>4.68</v>
      </c>
      <c r="Z65" s="44">
        <v>4.68</v>
      </c>
      <c r="AA65" s="44">
        <v>4.68</v>
      </c>
    </row>
    <row r="66" spans="1:27" ht="12.75" hidden="1" customHeight="1" outlineLevel="1" x14ac:dyDescent="0.2">
      <c r="A66" s="89" t="s">
        <v>2240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collapsed="1" x14ac:dyDescent="0.2">
      <c r="A67" s="88" t="s">
        <v>2241</v>
      </c>
      <c r="B67" s="28" t="str">
        <f>"13"&amp;"."&amp;$B$777&amp;"."&amp;$B$778</f>
        <v>13.09.2023</v>
      </c>
      <c r="C67" s="80" t="s">
        <v>76</v>
      </c>
      <c r="D67" s="81">
        <f>ROUND(((D68+D69+D71+D70)/1000),5)</f>
        <v>1.74634</v>
      </c>
      <c r="E67" s="81">
        <f>ROUND(((E68+E69+E71+E70)/1000),5)</f>
        <v>1.6660999999999999</v>
      </c>
      <c r="F67" s="81">
        <f>ROUND(((F68+F69+F71+F70)/1000),5)</f>
        <v>1.6195600000000001</v>
      </c>
      <c r="G67" s="81">
        <f t="shared" ref="G67:AA67" si="36">ROUND(((G68+G69+G71+G70)/1000),5)</f>
        <v>1.61896</v>
      </c>
      <c r="H67" s="81">
        <f t="shared" si="36"/>
        <v>1.6906099999999999</v>
      </c>
      <c r="I67" s="81">
        <f t="shared" si="36"/>
        <v>1.72662</v>
      </c>
      <c r="J67" s="81">
        <f t="shared" si="36"/>
        <v>1.8922099999999999</v>
      </c>
      <c r="K67" s="81">
        <f t="shared" si="36"/>
        <v>2.1120700000000001</v>
      </c>
      <c r="L67" s="81">
        <f t="shared" si="36"/>
        <v>2.3697699999999999</v>
      </c>
      <c r="M67" s="81">
        <f t="shared" si="36"/>
        <v>2.4466600000000001</v>
      </c>
      <c r="N67" s="81">
        <f t="shared" si="36"/>
        <v>2.4851700000000001</v>
      </c>
      <c r="O67" s="81">
        <f t="shared" si="36"/>
        <v>2.44462</v>
      </c>
      <c r="P67" s="81">
        <f t="shared" si="36"/>
        <v>2.40767</v>
      </c>
      <c r="Q67" s="81">
        <f t="shared" si="36"/>
        <v>2.4319899999999999</v>
      </c>
      <c r="R67" s="81">
        <f t="shared" si="36"/>
        <v>2.53159</v>
      </c>
      <c r="S67" s="81">
        <f t="shared" si="36"/>
        <v>2.5217499999999999</v>
      </c>
      <c r="T67" s="81">
        <f t="shared" si="36"/>
        <v>2.4748700000000001</v>
      </c>
      <c r="U67" s="81">
        <f t="shared" si="36"/>
        <v>2.4063500000000002</v>
      </c>
      <c r="V67" s="81">
        <f t="shared" si="36"/>
        <v>2.46814</v>
      </c>
      <c r="W67" s="81">
        <f t="shared" si="36"/>
        <v>2.5854499999999998</v>
      </c>
      <c r="X67" s="81">
        <f t="shared" si="36"/>
        <v>2.5272000000000001</v>
      </c>
      <c r="Y67" s="81">
        <f t="shared" si="36"/>
        <v>2.37324</v>
      </c>
      <c r="Z67" s="81">
        <f t="shared" si="36"/>
        <v>2.0954999999999999</v>
      </c>
      <c r="AA67" s="81">
        <f t="shared" si="36"/>
        <v>1.8957900000000001</v>
      </c>
    </row>
    <row r="68" spans="1:27" ht="12.75" hidden="1" customHeight="1" outlineLevel="1" x14ac:dyDescent="0.2">
      <c r="A68" s="89" t="s">
        <v>2242</v>
      </c>
      <c r="B68" s="63" t="s">
        <v>230</v>
      </c>
      <c r="C68" s="43" t="s">
        <v>79</v>
      </c>
      <c r="D68" s="44">
        <v>1344.79</v>
      </c>
      <c r="E68" s="44">
        <v>1264.55</v>
      </c>
      <c r="F68" s="44">
        <v>1218.01</v>
      </c>
      <c r="G68" s="44">
        <v>1217.4100000000001</v>
      </c>
      <c r="H68" s="44">
        <v>1289.06</v>
      </c>
      <c r="I68" s="44">
        <v>1325.07</v>
      </c>
      <c r="J68" s="44">
        <v>1490.66</v>
      </c>
      <c r="K68" s="44">
        <v>1710.52</v>
      </c>
      <c r="L68" s="44">
        <v>1968.22</v>
      </c>
      <c r="M68" s="44">
        <v>2045.11</v>
      </c>
      <c r="N68" s="44">
        <v>2083.62</v>
      </c>
      <c r="O68" s="44">
        <v>2043.07</v>
      </c>
      <c r="P68" s="44">
        <v>2006.12</v>
      </c>
      <c r="Q68" s="44">
        <v>2030.44</v>
      </c>
      <c r="R68" s="44">
        <v>2130.04</v>
      </c>
      <c r="S68" s="44">
        <v>2120.1999999999998</v>
      </c>
      <c r="T68" s="44">
        <v>2073.3200000000002</v>
      </c>
      <c r="U68" s="44">
        <v>2004.8</v>
      </c>
      <c r="V68" s="44">
        <v>2066.59</v>
      </c>
      <c r="W68" s="44">
        <v>2183.9</v>
      </c>
      <c r="X68" s="44">
        <v>2125.65</v>
      </c>
      <c r="Y68" s="44">
        <v>1971.69</v>
      </c>
      <c r="Z68" s="44">
        <v>1693.95</v>
      </c>
      <c r="AA68" s="44">
        <v>1494.24</v>
      </c>
    </row>
    <row r="69" spans="1:27" ht="12.75" hidden="1" customHeight="1" outlineLevel="1" x14ac:dyDescent="0.2">
      <c r="A69" s="89" t="s">
        <v>2243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89" t="s">
        <v>2244</v>
      </c>
      <c r="B70" s="63" t="s">
        <v>83</v>
      </c>
      <c r="C70" s="43" t="s">
        <v>79</v>
      </c>
      <c r="D70" s="44">
        <v>4.68</v>
      </c>
      <c r="E70" s="44">
        <v>4.68</v>
      </c>
      <c r="F70" s="44">
        <v>4.68</v>
      </c>
      <c r="G70" s="44">
        <v>4.68</v>
      </c>
      <c r="H70" s="44">
        <v>4.68</v>
      </c>
      <c r="I70" s="44">
        <v>4.68</v>
      </c>
      <c r="J70" s="44">
        <v>4.68</v>
      </c>
      <c r="K70" s="44">
        <v>4.68</v>
      </c>
      <c r="L70" s="44">
        <v>4.68</v>
      </c>
      <c r="M70" s="44">
        <v>4.68</v>
      </c>
      <c r="N70" s="44">
        <v>4.68</v>
      </c>
      <c r="O70" s="44">
        <v>4.68</v>
      </c>
      <c r="P70" s="44">
        <v>4.68</v>
      </c>
      <c r="Q70" s="44">
        <v>4.68</v>
      </c>
      <c r="R70" s="44">
        <v>4.68</v>
      </c>
      <c r="S70" s="44">
        <v>4.68</v>
      </c>
      <c r="T70" s="44">
        <v>4.68</v>
      </c>
      <c r="U70" s="44">
        <v>4.68</v>
      </c>
      <c r="V70" s="44">
        <v>4.68</v>
      </c>
      <c r="W70" s="44">
        <v>4.68</v>
      </c>
      <c r="X70" s="44">
        <v>4.68</v>
      </c>
      <c r="Y70" s="44">
        <v>4.68</v>
      </c>
      <c r="Z70" s="44">
        <v>4.68</v>
      </c>
      <c r="AA70" s="44">
        <v>4.68</v>
      </c>
    </row>
    <row r="71" spans="1:27" ht="12.75" hidden="1" customHeight="1" outlineLevel="1" x14ac:dyDescent="0.2">
      <c r="A71" s="89" t="s">
        <v>2245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collapsed="1" x14ac:dyDescent="0.2">
      <c r="A72" s="88" t="s">
        <v>2246</v>
      </c>
      <c r="B72" s="28" t="str">
        <f>"14"&amp;"."&amp;$B$777&amp;"."&amp;$B$778</f>
        <v>14.09.2023</v>
      </c>
      <c r="C72" s="80" t="s">
        <v>76</v>
      </c>
      <c r="D72" s="81">
        <f>ROUND(((D73+D74+D76+D75)/1000),5)</f>
        <v>1.7619899999999999</v>
      </c>
      <c r="E72" s="81">
        <f>ROUND(((E73+E74+E76+E75)/1000),5)</f>
        <v>1.6650499999999999</v>
      </c>
      <c r="F72" s="81">
        <f>ROUND(((F73+F74+F76+F75)/1000),5)</f>
        <v>1.6101799999999999</v>
      </c>
      <c r="G72" s="81">
        <f t="shared" ref="G72:AA72" si="39">ROUND(((G73+G74+G76+G75)/1000),5)</f>
        <v>1.6222799999999999</v>
      </c>
      <c r="H72" s="81">
        <f t="shared" si="39"/>
        <v>1.68329</v>
      </c>
      <c r="I72" s="81">
        <f t="shared" si="39"/>
        <v>1.742</v>
      </c>
      <c r="J72" s="81">
        <f t="shared" si="39"/>
        <v>1.92265</v>
      </c>
      <c r="K72" s="81">
        <f t="shared" si="39"/>
        <v>2.16472</v>
      </c>
      <c r="L72" s="81">
        <f t="shared" si="39"/>
        <v>2.3520500000000002</v>
      </c>
      <c r="M72" s="81">
        <f t="shared" si="39"/>
        <v>2.4237700000000002</v>
      </c>
      <c r="N72" s="81">
        <f t="shared" si="39"/>
        <v>2.4258899999999999</v>
      </c>
      <c r="O72" s="81">
        <f t="shared" si="39"/>
        <v>2.4228399999999999</v>
      </c>
      <c r="P72" s="81">
        <f t="shared" si="39"/>
        <v>2.4135399999999998</v>
      </c>
      <c r="Q72" s="81">
        <f t="shared" si="39"/>
        <v>2.4206300000000001</v>
      </c>
      <c r="R72" s="81">
        <f t="shared" si="39"/>
        <v>2.47173</v>
      </c>
      <c r="S72" s="81">
        <f t="shared" si="39"/>
        <v>2.4641899999999999</v>
      </c>
      <c r="T72" s="81">
        <f t="shared" si="39"/>
        <v>2.43533</v>
      </c>
      <c r="U72" s="81">
        <f t="shared" si="39"/>
        <v>2.4257200000000001</v>
      </c>
      <c r="V72" s="81">
        <f t="shared" si="39"/>
        <v>2.4347799999999999</v>
      </c>
      <c r="W72" s="81">
        <f t="shared" si="39"/>
        <v>2.5147900000000001</v>
      </c>
      <c r="X72" s="81">
        <f t="shared" si="39"/>
        <v>2.47302</v>
      </c>
      <c r="Y72" s="81">
        <f t="shared" si="39"/>
        <v>2.3821500000000002</v>
      </c>
      <c r="Z72" s="81">
        <f t="shared" si="39"/>
        <v>2.1551800000000001</v>
      </c>
      <c r="AA72" s="81">
        <f t="shared" si="39"/>
        <v>1.90208</v>
      </c>
    </row>
    <row r="73" spans="1:27" ht="12.75" hidden="1" customHeight="1" outlineLevel="1" x14ac:dyDescent="0.2">
      <c r="A73" s="89" t="s">
        <v>2247</v>
      </c>
      <c r="B73" s="63" t="s">
        <v>230</v>
      </c>
      <c r="C73" s="43" t="s">
        <v>79</v>
      </c>
      <c r="D73" s="44">
        <v>1360.44</v>
      </c>
      <c r="E73" s="44">
        <v>1263.5</v>
      </c>
      <c r="F73" s="44">
        <v>1208.6300000000001</v>
      </c>
      <c r="G73" s="44">
        <v>1220.73</v>
      </c>
      <c r="H73" s="44">
        <v>1281.74</v>
      </c>
      <c r="I73" s="44">
        <v>1340.45</v>
      </c>
      <c r="J73" s="44">
        <v>1521.1</v>
      </c>
      <c r="K73" s="44">
        <v>1763.17</v>
      </c>
      <c r="L73" s="44">
        <v>1950.5</v>
      </c>
      <c r="M73" s="44">
        <v>2022.22</v>
      </c>
      <c r="N73" s="44">
        <v>2024.34</v>
      </c>
      <c r="O73" s="44">
        <v>2021.29</v>
      </c>
      <c r="P73" s="44">
        <v>2011.99</v>
      </c>
      <c r="Q73" s="44">
        <v>2019.08</v>
      </c>
      <c r="R73" s="44">
        <v>2070.1799999999998</v>
      </c>
      <c r="S73" s="44">
        <v>2062.64</v>
      </c>
      <c r="T73" s="44">
        <v>2033.78</v>
      </c>
      <c r="U73" s="44">
        <v>2024.17</v>
      </c>
      <c r="V73" s="44">
        <v>2033.23</v>
      </c>
      <c r="W73" s="44">
        <v>2113.2399999999998</v>
      </c>
      <c r="X73" s="44">
        <v>2071.4699999999998</v>
      </c>
      <c r="Y73" s="44">
        <v>1980.6</v>
      </c>
      <c r="Z73" s="44">
        <v>1753.63</v>
      </c>
      <c r="AA73" s="44">
        <v>1500.53</v>
      </c>
    </row>
    <row r="74" spans="1:27" ht="12.75" hidden="1" customHeight="1" outlineLevel="1" x14ac:dyDescent="0.2">
      <c r="A74" s="89" t="s">
        <v>2248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89" t="s">
        <v>2249</v>
      </c>
      <c r="B75" s="63" t="s">
        <v>83</v>
      </c>
      <c r="C75" s="43" t="s">
        <v>79</v>
      </c>
      <c r="D75" s="44">
        <v>4.68</v>
      </c>
      <c r="E75" s="44">
        <v>4.68</v>
      </c>
      <c r="F75" s="44">
        <v>4.68</v>
      </c>
      <c r="G75" s="44">
        <v>4.68</v>
      </c>
      <c r="H75" s="44">
        <v>4.68</v>
      </c>
      <c r="I75" s="44">
        <v>4.68</v>
      </c>
      <c r="J75" s="44">
        <v>4.68</v>
      </c>
      <c r="K75" s="44">
        <v>4.68</v>
      </c>
      <c r="L75" s="44">
        <v>4.68</v>
      </c>
      <c r="M75" s="44">
        <v>4.68</v>
      </c>
      <c r="N75" s="44">
        <v>4.68</v>
      </c>
      <c r="O75" s="44">
        <v>4.68</v>
      </c>
      <c r="P75" s="44">
        <v>4.68</v>
      </c>
      <c r="Q75" s="44">
        <v>4.68</v>
      </c>
      <c r="R75" s="44">
        <v>4.68</v>
      </c>
      <c r="S75" s="44">
        <v>4.68</v>
      </c>
      <c r="T75" s="44">
        <v>4.68</v>
      </c>
      <c r="U75" s="44">
        <v>4.68</v>
      </c>
      <c r="V75" s="44">
        <v>4.68</v>
      </c>
      <c r="W75" s="44">
        <v>4.68</v>
      </c>
      <c r="X75" s="44">
        <v>4.68</v>
      </c>
      <c r="Y75" s="44">
        <v>4.68</v>
      </c>
      <c r="Z75" s="44">
        <v>4.68</v>
      </c>
      <c r="AA75" s="44">
        <v>4.68</v>
      </c>
    </row>
    <row r="76" spans="1:27" ht="12.75" hidden="1" customHeight="1" outlineLevel="1" x14ac:dyDescent="0.2">
      <c r="A76" s="89" t="s">
        <v>2250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collapsed="1" x14ac:dyDescent="0.2">
      <c r="A77" s="88" t="s">
        <v>2251</v>
      </c>
      <c r="B77" s="28" t="str">
        <f>"15"&amp;"."&amp;$B$777&amp;"."&amp;$B$778</f>
        <v>15.09.2023</v>
      </c>
      <c r="C77" s="80" t="s">
        <v>76</v>
      </c>
      <c r="D77" s="81">
        <f>ROUND(((D78+D79+D81+D80)/1000),5)</f>
        <v>1.80314</v>
      </c>
      <c r="E77" s="81">
        <f>ROUND(((E78+E79+E81+E80)/1000),5)</f>
        <v>1.7154199999999999</v>
      </c>
      <c r="F77" s="81">
        <f>ROUND(((F78+F79+F81+F80)/1000),5)</f>
        <v>1.6506099999999999</v>
      </c>
      <c r="G77" s="81">
        <f t="shared" ref="G77:AA77" si="42">ROUND(((G78+G79+G81+G80)/1000),5)</f>
        <v>1.63645</v>
      </c>
      <c r="H77" s="81">
        <f t="shared" si="42"/>
        <v>1.72217</v>
      </c>
      <c r="I77" s="81">
        <f t="shared" si="42"/>
        <v>1.7907599999999999</v>
      </c>
      <c r="J77" s="81">
        <f t="shared" si="42"/>
        <v>1.87818</v>
      </c>
      <c r="K77" s="81">
        <f t="shared" si="42"/>
        <v>2.1237900000000001</v>
      </c>
      <c r="L77" s="81">
        <f t="shared" si="42"/>
        <v>2.35582</v>
      </c>
      <c r="M77" s="81">
        <f t="shared" si="42"/>
        <v>2.5710899999999999</v>
      </c>
      <c r="N77" s="81">
        <f t="shared" si="42"/>
        <v>2.7732000000000001</v>
      </c>
      <c r="O77" s="81">
        <f t="shared" si="42"/>
        <v>2.45818</v>
      </c>
      <c r="P77" s="81">
        <f t="shared" si="42"/>
        <v>2.3812000000000002</v>
      </c>
      <c r="Q77" s="81">
        <f t="shared" si="42"/>
        <v>2.4536600000000002</v>
      </c>
      <c r="R77" s="81">
        <f t="shared" si="42"/>
        <v>2.41601</v>
      </c>
      <c r="S77" s="81">
        <f t="shared" si="42"/>
        <v>2.41</v>
      </c>
      <c r="T77" s="81">
        <f t="shared" si="42"/>
        <v>2.38503</v>
      </c>
      <c r="U77" s="81">
        <f t="shared" si="42"/>
        <v>2.3671000000000002</v>
      </c>
      <c r="V77" s="81">
        <f t="shared" si="42"/>
        <v>2.4123899999999998</v>
      </c>
      <c r="W77" s="81">
        <f t="shared" si="42"/>
        <v>2.4801199999999999</v>
      </c>
      <c r="X77" s="81">
        <f t="shared" si="42"/>
        <v>2.4974699999999999</v>
      </c>
      <c r="Y77" s="81">
        <f t="shared" si="42"/>
        <v>2.4106800000000002</v>
      </c>
      <c r="Z77" s="81">
        <f t="shared" si="42"/>
        <v>2.16601</v>
      </c>
      <c r="AA77" s="81">
        <f t="shared" si="42"/>
        <v>1.9765200000000001</v>
      </c>
    </row>
    <row r="78" spans="1:27" ht="12.75" hidden="1" customHeight="1" outlineLevel="1" x14ac:dyDescent="0.2">
      <c r="A78" s="89" t="s">
        <v>2252</v>
      </c>
      <c r="B78" s="63" t="s">
        <v>230</v>
      </c>
      <c r="C78" s="43" t="s">
        <v>79</v>
      </c>
      <c r="D78" s="44">
        <v>1401.59</v>
      </c>
      <c r="E78" s="44">
        <v>1313.87</v>
      </c>
      <c r="F78" s="44">
        <v>1249.06</v>
      </c>
      <c r="G78" s="44">
        <v>1234.9000000000001</v>
      </c>
      <c r="H78" s="44">
        <v>1320.62</v>
      </c>
      <c r="I78" s="44">
        <v>1389.21</v>
      </c>
      <c r="J78" s="44">
        <v>1476.63</v>
      </c>
      <c r="K78" s="44">
        <v>1722.24</v>
      </c>
      <c r="L78" s="44">
        <v>1954.27</v>
      </c>
      <c r="M78" s="44">
        <v>2169.54</v>
      </c>
      <c r="N78" s="44">
        <v>2371.65</v>
      </c>
      <c r="O78" s="44">
        <v>2056.63</v>
      </c>
      <c r="P78" s="44">
        <v>1979.65</v>
      </c>
      <c r="Q78" s="44">
        <v>2052.11</v>
      </c>
      <c r="R78" s="44">
        <v>2014.46</v>
      </c>
      <c r="S78" s="44">
        <v>2008.45</v>
      </c>
      <c r="T78" s="44">
        <v>1983.48</v>
      </c>
      <c r="U78" s="44">
        <v>1965.55</v>
      </c>
      <c r="V78" s="44">
        <v>2010.84</v>
      </c>
      <c r="W78" s="44">
        <v>2078.5700000000002</v>
      </c>
      <c r="X78" s="44">
        <v>2095.92</v>
      </c>
      <c r="Y78" s="44">
        <v>2009.13</v>
      </c>
      <c r="Z78" s="44">
        <v>1764.46</v>
      </c>
      <c r="AA78" s="44">
        <v>1574.97</v>
      </c>
    </row>
    <row r="79" spans="1:27" ht="12.75" hidden="1" customHeight="1" outlineLevel="1" x14ac:dyDescent="0.2">
      <c r="A79" s="89" t="s">
        <v>2253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89" t="s">
        <v>2254</v>
      </c>
      <c r="B80" s="63" t="s">
        <v>83</v>
      </c>
      <c r="C80" s="43" t="s">
        <v>79</v>
      </c>
      <c r="D80" s="44">
        <v>4.68</v>
      </c>
      <c r="E80" s="44">
        <v>4.68</v>
      </c>
      <c r="F80" s="44">
        <v>4.68</v>
      </c>
      <c r="G80" s="44">
        <v>4.68</v>
      </c>
      <c r="H80" s="44">
        <v>4.68</v>
      </c>
      <c r="I80" s="44">
        <v>4.68</v>
      </c>
      <c r="J80" s="44">
        <v>4.68</v>
      </c>
      <c r="K80" s="44">
        <v>4.68</v>
      </c>
      <c r="L80" s="44">
        <v>4.68</v>
      </c>
      <c r="M80" s="44">
        <v>4.68</v>
      </c>
      <c r="N80" s="44">
        <v>4.68</v>
      </c>
      <c r="O80" s="44">
        <v>4.68</v>
      </c>
      <c r="P80" s="44">
        <v>4.68</v>
      </c>
      <c r="Q80" s="44">
        <v>4.68</v>
      </c>
      <c r="R80" s="44">
        <v>4.68</v>
      </c>
      <c r="S80" s="44">
        <v>4.68</v>
      </c>
      <c r="T80" s="44">
        <v>4.68</v>
      </c>
      <c r="U80" s="44">
        <v>4.68</v>
      </c>
      <c r="V80" s="44">
        <v>4.68</v>
      </c>
      <c r="W80" s="44">
        <v>4.68</v>
      </c>
      <c r="X80" s="44">
        <v>4.68</v>
      </c>
      <c r="Y80" s="44">
        <v>4.68</v>
      </c>
      <c r="Z80" s="44">
        <v>4.68</v>
      </c>
      <c r="AA80" s="44">
        <v>4.68</v>
      </c>
    </row>
    <row r="81" spans="1:27" ht="12.75" hidden="1" customHeight="1" outlineLevel="1" x14ac:dyDescent="0.2">
      <c r="A81" s="89" t="s">
        <v>2255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collapsed="1" x14ac:dyDescent="0.2">
      <c r="A82" s="88" t="s">
        <v>2256</v>
      </c>
      <c r="B82" s="28" t="str">
        <f>"16"&amp;"."&amp;$B$777&amp;"."&amp;$B$778</f>
        <v>16.09.2023</v>
      </c>
      <c r="C82" s="80" t="s">
        <v>76</v>
      </c>
      <c r="D82" s="81">
        <f>ROUND(((D83+D84+D86+D85)/1000),5)</f>
        <v>1.8627100000000001</v>
      </c>
      <c r="E82" s="81">
        <f>ROUND(((E83+E84+E86+E85)/1000),5)</f>
        <v>1.7058899999999999</v>
      </c>
      <c r="F82" s="81">
        <f>ROUND(((F83+F84+F86+F85)/1000),5)</f>
        <v>1.63402</v>
      </c>
      <c r="G82" s="81">
        <f t="shared" ref="G82:AA82" si="45">ROUND(((G83+G84+G86+G85)/1000),5)</f>
        <v>1.613</v>
      </c>
      <c r="H82" s="81">
        <f t="shared" si="45"/>
        <v>1.65923</v>
      </c>
      <c r="I82" s="81">
        <f t="shared" si="45"/>
        <v>1.7150799999999999</v>
      </c>
      <c r="J82" s="81">
        <f t="shared" si="45"/>
        <v>1.7353400000000001</v>
      </c>
      <c r="K82" s="81">
        <f t="shared" si="45"/>
        <v>1.89107</v>
      </c>
      <c r="L82" s="81">
        <f t="shared" si="45"/>
        <v>2.1951999999999998</v>
      </c>
      <c r="M82" s="81">
        <f t="shared" si="45"/>
        <v>2.36259</v>
      </c>
      <c r="N82" s="81">
        <f t="shared" si="45"/>
        <v>2.40469</v>
      </c>
      <c r="O82" s="81">
        <f t="shared" si="45"/>
        <v>2.4072900000000002</v>
      </c>
      <c r="P82" s="81">
        <f t="shared" si="45"/>
        <v>2.4003000000000001</v>
      </c>
      <c r="Q82" s="81">
        <f t="shared" si="45"/>
        <v>2.3941699999999999</v>
      </c>
      <c r="R82" s="81">
        <f t="shared" si="45"/>
        <v>2.3953000000000002</v>
      </c>
      <c r="S82" s="81">
        <f t="shared" si="45"/>
        <v>2.3917899999999999</v>
      </c>
      <c r="T82" s="81">
        <f t="shared" si="45"/>
        <v>2.3912800000000001</v>
      </c>
      <c r="U82" s="81">
        <f t="shared" si="45"/>
        <v>2.38123</v>
      </c>
      <c r="V82" s="81">
        <f t="shared" si="45"/>
        <v>2.46163</v>
      </c>
      <c r="W82" s="81">
        <f t="shared" si="45"/>
        <v>2.60928</v>
      </c>
      <c r="X82" s="81">
        <f t="shared" si="45"/>
        <v>2.7709800000000002</v>
      </c>
      <c r="Y82" s="81">
        <f t="shared" si="45"/>
        <v>2.4414600000000002</v>
      </c>
      <c r="Z82" s="81">
        <f t="shared" si="45"/>
        <v>2.0846</v>
      </c>
      <c r="AA82" s="81">
        <f t="shared" si="45"/>
        <v>1.9523299999999999</v>
      </c>
    </row>
    <row r="83" spans="1:27" ht="12.75" hidden="1" customHeight="1" outlineLevel="1" x14ac:dyDescent="0.2">
      <c r="A83" s="89" t="s">
        <v>2257</v>
      </c>
      <c r="B83" s="63" t="s">
        <v>230</v>
      </c>
      <c r="C83" s="43" t="s">
        <v>79</v>
      </c>
      <c r="D83" s="44">
        <v>1461.16</v>
      </c>
      <c r="E83" s="44">
        <v>1304.3399999999999</v>
      </c>
      <c r="F83" s="44">
        <v>1232.47</v>
      </c>
      <c r="G83" s="44">
        <v>1211.45</v>
      </c>
      <c r="H83" s="44">
        <v>1257.68</v>
      </c>
      <c r="I83" s="44">
        <v>1313.53</v>
      </c>
      <c r="J83" s="44">
        <v>1333.79</v>
      </c>
      <c r="K83" s="44">
        <v>1489.52</v>
      </c>
      <c r="L83" s="44">
        <v>1793.65</v>
      </c>
      <c r="M83" s="44">
        <v>1961.04</v>
      </c>
      <c r="N83" s="44">
        <v>2003.14</v>
      </c>
      <c r="O83" s="44">
        <v>2005.74</v>
      </c>
      <c r="P83" s="44">
        <v>1998.75</v>
      </c>
      <c r="Q83" s="44">
        <v>1992.62</v>
      </c>
      <c r="R83" s="44">
        <v>1993.75</v>
      </c>
      <c r="S83" s="44">
        <v>1990.24</v>
      </c>
      <c r="T83" s="44">
        <v>1989.73</v>
      </c>
      <c r="U83" s="44">
        <v>1979.68</v>
      </c>
      <c r="V83" s="44">
        <v>2060.08</v>
      </c>
      <c r="W83" s="44">
        <v>2207.73</v>
      </c>
      <c r="X83" s="44">
        <v>2369.4299999999998</v>
      </c>
      <c r="Y83" s="44">
        <v>2039.91</v>
      </c>
      <c r="Z83" s="44">
        <v>1683.05</v>
      </c>
      <c r="AA83" s="44">
        <v>1550.78</v>
      </c>
    </row>
    <row r="84" spans="1:27" ht="12.75" hidden="1" customHeight="1" outlineLevel="1" x14ac:dyDescent="0.2">
      <c r="A84" s="89" t="s">
        <v>2258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89" t="s">
        <v>2259</v>
      </c>
      <c r="B85" s="63" t="s">
        <v>83</v>
      </c>
      <c r="C85" s="43" t="s">
        <v>79</v>
      </c>
      <c r="D85" s="44">
        <v>4.68</v>
      </c>
      <c r="E85" s="44">
        <v>4.68</v>
      </c>
      <c r="F85" s="44">
        <v>4.68</v>
      </c>
      <c r="G85" s="44">
        <v>4.68</v>
      </c>
      <c r="H85" s="44">
        <v>4.68</v>
      </c>
      <c r="I85" s="44">
        <v>4.68</v>
      </c>
      <c r="J85" s="44">
        <v>4.68</v>
      </c>
      <c r="K85" s="44">
        <v>4.68</v>
      </c>
      <c r="L85" s="44">
        <v>4.68</v>
      </c>
      <c r="M85" s="44">
        <v>4.68</v>
      </c>
      <c r="N85" s="44">
        <v>4.68</v>
      </c>
      <c r="O85" s="44">
        <v>4.68</v>
      </c>
      <c r="P85" s="44">
        <v>4.68</v>
      </c>
      <c r="Q85" s="44">
        <v>4.68</v>
      </c>
      <c r="R85" s="44">
        <v>4.68</v>
      </c>
      <c r="S85" s="44">
        <v>4.68</v>
      </c>
      <c r="T85" s="44">
        <v>4.68</v>
      </c>
      <c r="U85" s="44">
        <v>4.68</v>
      </c>
      <c r="V85" s="44">
        <v>4.68</v>
      </c>
      <c r="W85" s="44">
        <v>4.68</v>
      </c>
      <c r="X85" s="44">
        <v>4.68</v>
      </c>
      <c r="Y85" s="44">
        <v>4.68</v>
      </c>
      <c r="Z85" s="44">
        <v>4.68</v>
      </c>
      <c r="AA85" s="44">
        <v>4.68</v>
      </c>
    </row>
    <row r="86" spans="1:27" ht="12.75" hidden="1" customHeight="1" outlineLevel="1" x14ac:dyDescent="0.2">
      <c r="A86" s="89" t="s">
        <v>2260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collapsed="1" x14ac:dyDescent="0.2">
      <c r="A87" s="88" t="s">
        <v>2261</v>
      </c>
      <c r="B87" s="28" t="str">
        <f>"17"&amp;"."&amp;$B$777&amp;"."&amp;$B$778</f>
        <v>17.09.2023</v>
      </c>
      <c r="C87" s="80" t="s">
        <v>76</v>
      </c>
      <c r="D87" s="81">
        <f>ROUND(((D88+D89+D91+D90)/1000),5)</f>
        <v>1.8374699999999999</v>
      </c>
      <c r="E87" s="81">
        <f>ROUND(((E88+E89+E91+E90)/1000),5)</f>
        <v>1.6870799999999999</v>
      </c>
      <c r="F87" s="81">
        <f>ROUND(((F88+F89+F91+F90)/1000),5)</f>
        <v>1.6156200000000001</v>
      </c>
      <c r="G87" s="81">
        <f t="shared" ref="G87:AA87" si="48">ROUND(((G88+G89+G91+G90)/1000),5)</f>
        <v>1.6062099999999999</v>
      </c>
      <c r="H87" s="81">
        <f t="shared" si="48"/>
        <v>1.61676</v>
      </c>
      <c r="I87" s="81">
        <f t="shared" si="48"/>
        <v>1.64402</v>
      </c>
      <c r="J87" s="81">
        <f t="shared" si="48"/>
        <v>1.61094</v>
      </c>
      <c r="K87" s="81">
        <f t="shared" si="48"/>
        <v>1.7805200000000001</v>
      </c>
      <c r="L87" s="81">
        <f t="shared" si="48"/>
        <v>1.9607000000000001</v>
      </c>
      <c r="M87" s="81">
        <f t="shared" si="48"/>
        <v>2.1008</v>
      </c>
      <c r="N87" s="81">
        <f t="shared" si="48"/>
        <v>2.1479200000000001</v>
      </c>
      <c r="O87" s="81">
        <f t="shared" si="48"/>
        <v>2.1596700000000002</v>
      </c>
      <c r="P87" s="81">
        <f t="shared" si="48"/>
        <v>2.15212</v>
      </c>
      <c r="Q87" s="81">
        <f t="shared" si="48"/>
        <v>2.1438000000000001</v>
      </c>
      <c r="R87" s="81">
        <f t="shared" si="48"/>
        <v>2.1526100000000001</v>
      </c>
      <c r="S87" s="81">
        <f t="shared" si="48"/>
        <v>2.16099</v>
      </c>
      <c r="T87" s="81">
        <f t="shared" si="48"/>
        <v>2.20201</v>
      </c>
      <c r="U87" s="81">
        <f t="shared" si="48"/>
        <v>2.2539400000000001</v>
      </c>
      <c r="V87" s="81">
        <f t="shared" si="48"/>
        <v>2.4137900000000001</v>
      </c>
      <c r="W87" s="81">
        <f t="shared" si="48"/>
        <v>2.5036999999999998</v>
      </c>
      <c r="X87" s="81">
        <f t="shared" si="48"/>
        <v>2.7654999999999998</v>
      </c>
      <c r="Y87" s="81">
        <f t="shared" si="48"/>
        <v>2.4430200000000002</v>
      </c>
      <c r="Z87" s="81">
        <f t="shared" si="48"/>
        <v>2.0351400000000002</v>
      </c>
      <c r="AA87" s="81">
        <f t="shared" si="48"/>
        <v>1.83961</v>
      </c>
    </row>
    <row r="88" spans="1:27" ht="12.75" hidden="1" customHeight="1" outlineLevel="1" x14ac:dyDescent="0.2">
      <c r="A88" s="89" t="s">
        <v>2262</v>
      </c>
      <c r="B88" s="63" t="s">
        <v>230</v>
      </c>
      <c r="C88" s="43" t="s">
        <v>79</v>
      </c>
      <c r="D88" s="44">
        <v>1435.92</v>
      </c>
      <c r="E88" s="44">
        <v>1285.53</v>
      </c>
      <c r="F88" s="44">
        <v>1214.07</v>
      </c>
      <c r="G88" s="44">
        <v>1204.6600000000001</v>
      </c>
      <c r="H88" s="44">
        <v>1215.21</v>
      </c>
      <c r="I88" s="44">
        <v>1242.47</v>
      </c>
      <c r="J88" s="44">
        <v>1209.3900000000001</v>
      </c>
      <c r="K88" s="44">
        <v>1378.97</v>
      </c>
      <c r="L88" s="44">
        <v>1559.15</v>
      </c>
      <c r="M88" s="44">
        <v>1699.25</v>
      </c>
      <c r="N88" s="44">
        <v>1746.37</v>
      </c>
      <c r="O88" s="44">
        <v>1758.12</v>
      </c>
      <c r="P88" s="44">
        <v>1750.57</v>
      </c>
      <c r="Q88" s="44">
        <v>1742.25</v>
      </c>
      <c r="R88" s="44">
        <v>1751.06</v>
      </c>
      <c r="S88" s="44">
        <v>1759.44</v>
      </c>
      <c r="T88" s="44">
        <v>1800.46</v>
      </c>
      <c r="U88" s="44">
        <v>1852.39</v>
      </c>
      <c r="V88" s="44">
        <v>2012.24</v>
      </c>
      <c r="W88" s="44">
        <v>2102.15</v>
      </c>
      <c r="X88" s="44">
        <v>2363.9499999999998</v>
      </c>
      <c r="Y88" s="44">
        <v>2041.47</v>
      </c>
      <c r="Z88" s="44">
        <v>1633.59</v>
      </c>
      <c r="AA88" s="44">
        <v>1438.06</v>
      </c>
    </row>
    <row r="89" spans="1:27" ht="12.75" hidden="1" customHeight="1" outlineLevel="1" x14ac:dyDescent="0.2">
      <c r="A89" s="89" t="s">
        <v>2263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89" t="s">
        <v>2264</v>
      </c>
      <c r="B90" s="63" t="s">
        <v>83</v>
      </c>
      <c r="C90" s="43" t="s">
        <v>79</v>
      </c>
      <c r="D90" s="44">
        <v>4.68</v>
      </c>
      <c r="E90" s="44">
        <v>4.68</v>
      </c>
      <c r="F90" s="44">
        <v>4.68</v>
      </c>
      <c r="G90" s="44">
        <v>4.68</v>
      </c>
      <c r="H90" s="44">
        <v>4.68</v>
      </c>
      <c r="I90" s="44">
        <v>4.68</v>
      </c>
      <c r="J90" s="44">
        <v>4.68</v>
      </c>
      <c r="K90" s="44">
        <v>4.68</v>
      </c>
      <c r="L90" s="44">
        <v>4.68</v>
      </c>
      <c r="M90" s="44">
        <v>4.68</v>
      </c>
      <c r="N90" s="44">
        <v>4.68</v>
      </c>
      <c r="O90" s="44">
        <v>4.68</v>
      </c>
      <c r="P90" s="44">
        <v>4.68</v>
      </c>
      <c r="Q90" s="44">
        <v>4.68</v>
      </c>
      <c r="R90" s="44">
        <v>4.68</v>
      </c>
      <c r="S90" s="44">
        <v>4.68</v>
      </c>
      <c r="T90" s="44">
        <v>4.68</v>
      </c>
      <c r="U90" s="44">
        <v>4.68</v>
      </c>
      <c r="V90" s="44">
        <v>4.68</v>
      </c>
      <c r="W90" s="44">
        <v>4.68</v>
      </c>
      <c r="X90" s="44">
        <v>4.68</v>
      </c>
      <c r="Y90" s="44">
        <v>4.68</v>
      </c>
      <c r="Z90" s="44">
        <v>4.68</v>
      </c>
      <c r="AA90" s="44">
        <v>4.68</v>
      </c>
    </row>
    <row r="91" spans="1:27" ht="12.75" hidden="1" customHeight="1" outlineLevel="1" x14ac:dyDescent="0.2">
      <c r="A91" s="89" t="s">
        <v>2265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collapsed="1" x14ac:dyDescent="0.2">
      <c r="A92" s="88" t="s">
        <v>2266</v>
      </c>
      <c r="B92" s="28" t="str">
        <f>"18"&amp;"."&amp;$B$777&amp;"."&amp;$B$778</f>
        <v>18.09.2023</v>
      </c>
      <c r="C92" s="80" t="s">
        <v>76</v>
      </c>
      <c r="D92" s="81">
        <f>ROUND(((D93+D94+D96+D95)/1000),5)</f>
        <v>1.6746099999999999</v>
      </c>
      <c r="E92" s="81">
        <f>ROUND(((E93+E94+E96+E95)/1000),5)</f>
        <v>1.6174999999999999</v>
      </c>
      <c r="F92" s="81">
        <f>ROUND(((F93+F94+F96+F95)/1000),5)</f>
        <v>1.5471200000000001</v>
      </c>
      <c r="G92" s="81">
        <f t="shared" ref="G92:AA92" si="51">ROUND(((G93+G94+G96+G95)/1000),5)</f>
        <v>1.53966</v>
      </c>
      <c r="H92" s="81">
        <f t="shared" si="51"/>
        <v>1.63683</v>
      </c>
      <c r="I92" s="81">
        <f t="shared" si="51"/>
        <v>1.78599</v>
      </c>
      <c r="J92" s="81">
        <f t="shared" si="51"/>
        <v>1.88907</v>
      </c>
      <c r="K92" s="81">
        <f t="shared" si="51"/>
        <v>2.12148</v>
      </c>
      <c r="L92" s="81">
        <f t="shared" si="51"/>
        <v>2.3549000000000002</v>
      </c>
      <c r="M92" s="81">
        <f t="shared" si="51"/>
        <v>2.5107599999999999</v>
      </c>
      <c r="N92" s="81">
        <f t="shared" si="51"/>
        <v>2.5885699999999998</v>
      </c>
      <c r="O92" s="81">
        <f t="shared" si="51"/>
        <v>2.5666000000000002</v>
      </c>
      <c r="P92" s="81">
        <f t="shared" si="51"/>
        <v>2.5201500000000001</v>
      </c>
      <c r="Q92" s="81">
        <f t="shared" si="51"/>
        <v>2.6076800000000002</v>
      </c>
      <c r="R92" s="81">
        <f t="shared" si="51"/>
        <v>2.4612400000000001</v>
      </c>
      <c r="S92" s="81">
        <f t="shared" si="51"/>
        <v>2.4583200000000001</v>
      </c>
      <c r="T92" s="81">
        <f t="shared" si="51"/>
        <v>2.4312100000000001</v>
      </c>
      <c r="U92" s="81">
        <f t="shared" si="51"/>
        <v>2.4044699999999999</v>
      </c>
      <c r="V92" s="81">
        <f t="shared" si="51"/>
        <v>2.4661599999999999</v>
      </c>
      <c r="W92" s="81">
        <f t="shared" si="51"/>
        <v>2.5902699999999999</v>
      </c>
      <c r="X92" s="81">
        <f t="shared" si="51"/>
        <v>2.54779</v>
      </c>
      <c r="Y92" s="81">
        <f t="shared" si="51"/>
        <v>2.3687800000000001</v>
      </c>
      <c r="Z92" s="81">
        <f t="shared" si="51"/>
        <v>2.0478900000000002</v>
      </c>
      <c r="AA92" s="81">
        <f t="shared" si="51"/>
        <v>1.8950400000000001</v>
      </c>
    </row>
    <row r="93" spans="1:27" ht="12.75" hidden="1" customHeight="1" outlineLevel="1" x14ac:dyDescent="0.2">
      <c r="A93" s="89" t="s">
        <v>2267</v>
      </c>
      <c r="B93" s="63" t="s">
        <v>230</v>
      </c>
      <c r="C93" s="43" t="s">
        <v>79</v>
      </c>
      <c r="D93" s="44">
        <v>1273.06</v>
      </c>
      <c r="E93" s="44">
        <v>1215.95</v>
      </c>
      <c r="F93" s="44">
        <v>1145.57</v>
      </c>
      <c r="G93" s="44">
        <v>1138.1099999999999</v>
      </c>
      <c r="H93" s="44">
        <v>1235.28</v>
      </c>
      <c r="I93" s="44">
        <v>1384.44</v>
      </c>
      <c r="J93" s="44">
        <v>1487.52</v>
      </c>
      <c r="K93" s="44">
        <v>1719.93</v>
      </c>
      <c r="L93" s="44">
        <v>1953.35</v>
      </c>
      <c r="M93" s="44">
        <v>2109.21</v>
      </c>
      <c r="N93" s="44">
        <v>2187.02</v>
      </c>
      <c r="O93" s="44">
        <v>2165.0500000000002</v>
      </c>
      <c r="P93" s="44">
        <v>2118.6</v>
      </c>
      <c r="Q93" s="44">
        <v>2206.13</v>
      </c>
      <c r="R93" s="44">
        <v>2059.69</v>
      </c>
      <c r="S93" s="44">
        <v>2056.77</v>
      </c>
      <c r="T93" s="44">
        <v>2029.66</v>
      </c>
      <c r="U93" s="44">
        <v>2002.92</v>
      </c>
      <c r="V93" s="44">
        <v>2064.61</v>
      </c>
      <c r="W93" s="44">
        <v>2188.7199999999998</v>
      </c>
      <c r="X93" s="44">
        <v>2146.2399999999998</v>
      </c>
      <c r="Y93" s="44">
        <v>1967.23</v>
      </c>
      <c r="Z93" s="44">
        <v>1646.34</v>
      </c>
      <c r="AA93" s="44">
        <v>1493.49</v>
      </c>
    </row>
    <row r="94" spans="1:27" ht="12.75" hidden="1" customHeight="1" outlineLevel="1" x14ac:dyDescent="0.2">
      <c r="A94" s="89" t="s">
        <v>2268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89" t="s">
        <v>2269</v>
      </c>
      <c r="B95" s="63" t="s">
        <v>83</v>
      </c>
      <c r="C95" s="43" t="s">
        <v>79</v>
      </c>
      <c r="D95" s="44">
        <v>4.68</v>
      </c>
      <c r="E95" s="44">
        <v>4.68</v>
      </c>
      <c r="F95" s="44">
        <v>4.68</v>
      </c>
      <c r="G95" s="44">
        <v>4.68</v>
      </c>
      <c r="H95" s="44">
        <v>4.68</v>
      </c>
      <c r="I95" s="44">
        <v>4.68</v>
      </c>
      <c r="J95" s="44">
        <v>4.68</v>
      </c>
      <c r="K95" s="44">
        <v>4.68</v>
      </c>
      <c r="L95" s="44">
        <v>4.68</v>
      </c>
      <c r="M95" s="44">
        <v>4.68</v>
      </c>
      <c r="N95" s="44">
        <v>4.68</v>
      </c>
      <c r="O95" s="44">
        <v>4.68</v>
      </c>
      <c r="P95" s="44">
        <v>4.68</v>
      </c>
      <c r="Q95" s="44">
        <v>4.68</v>
      </c>
      <c r="R95" s="44">
        <v>4.68</v>
      </c>
      <c r="S95" s="44">
        <v>4.68</v>
      </c>
      <c r="T95" s="44">
        <v>4.68</v>
      </c>
      <c r="U95" s="44">
        <v>4.68</v>
      </c>
      <c r="V95" s="44">
        <v>4.68</v>
      </c>
      <c r="W95" s="44">
        <v>4.68</v>
      </c>
      <c r="X95" s="44">
        <v>4.68</v>
      </c>
      <c r="Y95" s="44">
        <v>4.68</v>
      </c>
      <c r="Z95" s="44">
        <v>4.68</v>
      </c>
      <c r="AA95" s="44">
        <v>4.68</v>
      </c>
    </row>
    <row r="96" spans="1:27" ht="12.75" hidden="1" customHeight="1" outlineLevel="1" x14ac:dyDescent="0.2">
      <c r="A96" s="89" t="s">
        <v>2270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collapsed="1" x14ac:dyDescent="0.2">
      <c r="A97" s="88" t="s">
        <v>2271</v>
      </c>
      <c r="B97" s="28" t="str">
        <f>"19"&amp;"."&amp;$B$777&amp;"."&amp;$B$778</f>
        <v>19.09.2023</v>
      </c>
      <c r="C97" s="80" t="s">
        <v>76</v>
      </c>
      <c r="D97" s="81">
        <f>ROUND(((D98+D99+D101+D100)/1000),5)</f>
        <v>1.6623000000000001</v>
      </c>
      <c r="E97" s="81">
        <f>ROUND(((E98+E99+E101+E100)/1000),5)</f>
        <v>1.6147499999999999</v>
      </c>
      <c r="F97" s="81">
        <f>ROUND(((F98+F99+F101+F100)/1000),5)</f>
        <v>1.5472900000000001</v>
      </c>
      <c r="G97" s="81">
        <f t="shared" ref="G97:AA97" si="54">ROUND(((G98+G99+G101+G100)/1000),5)</f>
        <v>1.54254</v>
      </c>
      <c r="H97" s="81">
        <f t="shared" si="54"/>
        <v>1.62141</v>
      </c>
      <c r="I97" s="81">
        <f t="shared" si="54"/>
        <v>1.76041</v>
      </c>
      <c r="J97" s="81">
        <f t="shared" si="54"/>
        <v>1.8990499999999999</v>
      </c>
      <c r="K97" s="81">
        <f t="shared" si="54"/>
        <v>2.1349999999999998</v>
      </c>
      <c r="L97" s="81">
        <f t="shared" si="54"/>
        <v>2.4372600000000002</v>
      </c>
      <c r="M97" s="81">
        <f t="shared" si="54"/>
        <v>2.7444600000000001</v>
      </c>
      <c r="N97" s="81">
        <f t="shared" si="54"/>
        <v>2.7661699999999998</v>
      </c>
      <c r="O97" s="81">
        <f t="shared" si="54"/>
        <v>2.7486700000000002</v>
      </c>
      <c r="P97" s="81">
        <f t="shared" si="54"/>
        <v>2.7261899999999999</v>
      </c>
      <c r="Q97" s="81">
        <f t="shared" si="54"/>
        <v>2.7433399999999999</v>
      </c>
      <c r="R97" s="81">
        <f t="shared" si="54"/>
        <v>2.4641600000000001</v>
      </c>
      <c r="S97" s="81">
        <f t="shared" si="54"/>
        <v>2.4663400000000002</v>
      </c>
      <c r="T97" s="81">
        <f t="shared" si="54"/>
        <v>2.44096</v>
      </c>
      <c r="U97" s="81">
        <f t="shared" si="54"/>
        <v>2.4081000000000001</v>
      </c>
      <c r="V97" s="81">
        <f t="shared" si="54"/>
        <v>2.4666000000000001</v>
      </c>
      <c r="W97" s="81">
        <f t="shared" si="54"/>
        <v>2.5706899999999999</v>
      </c>
      <c r="X97" s="81">
        <f t="shared" si="54"/>
        <v>2.5643799999999999</v>
      </c>
      <c r="Y97" s="81">
        <f t="shared" si="54"/>
        <v>2.4665599999999999</v>
      </c>
      <c r="Z97" s="81">
        <f t="shared" si="54"/>
        <v>2.1002299999999998</v>
      </c>
      <c r="AA97" s="81">
        <f t="shared" si="54"/>
        <v>1.8643700000000001</v>
      </c>
    </row>
    <row r="98" spans="1:27" ht="12.75" hidden="1" customHeight="1" outlineLevel="1" x14ac:dyDescent="0.2">
      <c r="A98" s="89" t="s">
        <v>2272</v>
      </c>
      <c r="B98" s="63" t="s">
        <v>230</v>
      </c>
      <c r="C98" s="43" t="s">
        <v>79</v>
      </c>
      <c r="D98" s="44">
        <v>1260.75</v>
      </c>
      <c r="E98" s="44">
        <v>1213.2</v>
      </c>
      <c r="F98" s="44">
        <v>1145.74</v>
      </c>
      <c r="G98" s="44">
        <v>1140.99</v>
      </c>
      <c r="H98" s="44">
        <v>1219.8599999999999</v>
      </c>
      <c r="I98" s="44">
        <v>1358.86</v>
      </c>
      <c r="J98" s="44">
        <v>1497.5</v>
      </c>
      <c r="K98" s="44">
        <v>1733.45</v>
      </c>
      <c r="L98" s="44">
        <v>2035.71</v>
      </c>
      <c r="M98" s="44">
        <v>2342.91</v>
      </c>
      <c r="N98" s="44">
        <v>2364.62</v>
      </c>
      <c r="O98" s="44">
        <v>2347.12</v>
      </c>
      <c r="P98" s="44">
        <v>2324.64</v>
      </c>
      <c r="Q98" s="44">
        <v>2341.79</v>
      </c>
      <c r="R98" s="44">
        <v>2062.61</v>
      </c>
      <c r="S98" s="44">
        <v>2064.79</v>
      </c>
      <c r="T98" s="44">
        <v>2039.41</v>
      </c>
      <c r="U98" s="44">
        <v>2006.55</v>
      </c>
      <c r="V98" s="44">
        <v>2065.0500000000002</v>
      </c>
      <c r="W98" s="44">
        <v>2169.14</v>
      </c>
      <c r="X98" s="44">
        <v>2162.83</v>
      </c>
      <c r="Y98" s="44">
        <v>2065.0100000000002</v>
      </c>
      <c r="Z98" s="44">
        <v>1698.68</v>
      </c>
      <c r="AA98" s="44">
        <v>1462.82</v>
      </c>
    </row>
    <row r="99" spans="1:27" ht="12.75" hidden="1" customHeight="1" outlineLevel="1" x14ac:dyDescent="0.2">
      <c r="A99" s="89" t="s">
        <v>2273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89" t="s">
        <v>2274</v>
      </c>
      <c r="B100" s="63" t="s">
        <v>83</v>
      </c>
      <c r="C100" s="43" t="s">
        <v>79</v>
      </c>
      <c r="D100" s="44">
        <v>4.68</v>
      </c>
      <c r="E100" s="44">
        <v>4.68</v>
      </c>
      <c r="F100" s="44">
        <v>4.68</v>
      </c>
      <c r="G100" s="44">
        <v>4.68</v>
      </c>
      <c r="H100" s="44">
        <v>4.68</v>
      </c>
      <c r="I100" s="44">
        <v>4.68</v>
      </c>
      <c r="J100" s="44">
        <v>4.68</v>
      </c>
      <c r="K100" s="44">
        <v>4.68</v>
      </c>
      <c r="L100" s="44">
        <v>4.68</v>
      </c>
      <c r="M100" s="44">
        <v>4.68</v>
      </c>
      <c r="N100" s="44">
        <v>4.68</v>
      </c>
      <c r="O100" s="44">
        <v>4.68</v>
      </c>
      <c r="P100" s="44">
        <v>4.68</v>
      </c>
      <c r="Q100" s="44">
        <v>4.68</v>
      </c>
      <c r="R100" s="44">
        <v>4.68</v>
      </c>
      <c r="S100" s="44">
        <v>4.68</v>
      </c>
      <c r="T100" s="44">
        <v>4.68</v>
      </c>
      <c r="U100" s="44">
        <v>4.68</v>
      </c>
      <c r="V100" s="44">
        <v>4.68</v>
      </c>
      <c r="W100" s="44">
        <v>4.68</v>
      </c>
      <c r="X100" s="44">
        <v>4.68</v>
      </c>
      <c r="Y100" s="44">
        <v>4.68</v>
      </c>
      <c r="Z100" s="44">
        <v>4.68</v>
      </c>
      <c r="AA100" s="44">
        <v>4.68</v>
      </c>
    </row>
    <row r="101" spans="1:27" ht="12.75" hidden="1" customHeight="1" outlineLevel="1" x14ac:dyDescent="0.2">
      <c r="A101" s="89" t="s">
        <v>2275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collapsed="1" x14ac:dyDescent="0.2">
      <c r="A102" s="88" t="s">
        <v>2276</v>
      </c>
      <c r="B102" s="28" t="str">
        <f>"20"&amp;"."&amp;$B$777&amp;"."&amp;$B$778</f>
        <v>20.09.2023</v>
      </c>
      <c r="C102" s="80" t="s">
        <v>76</v>
      </c>
      <c r="D102" s="81">
        <f>ROUND(((D103+D104+D106+D105)/1000),5)</f>
        <v>1.6696800000000001</v>
      </c>
      <c r="E102" s="81">
        <f>ROUND(((E103+E104+E106+E105)/1000),5)</f>
        <v>1.54986</v>
      </c>
      <c r="F102" s="81">
        <f>ROUND(((F103+F104+F106+F105)/1000),5)</f>
        <v>1.49874</v>
      </c>
      <c r="G102" s="81">
        <f t="shared" ref="G102:AA102" si="57">ROUND(((G103+G104+G106+G105)/1000),5)</f>
        <v>1.48498</v>
      </c>
      <c r="H102" s="81">
        <f t="shared" si="57"/>
        <v>1.556</v>
      </c>
      <c r="I102" s="81">
        <f t="shared" si="57"/>
        <v>1.70838</v>
      </c>
      <c r="J102" s="81">
        <f t="shared" si="57"/>
        <v>1.8898900000000001</v>
      </c>
      <c r="K102" s="81">
        <f t="shared" si="57"/>
        <v>2.1120700000000001</v>
      </c>
      <c r="L102" s="81">
        <f t="shared" si="57"/>
        <v>2.3825400000000001</v>
      </c>
      <c r="M102" s="81">
        <f t="shared" si="57"/>
        <v>2.9554800000000001</v>
      </c>
      <c r="N102" s="81">
        <f t="shared" si="57"/>
        <v>2.9951300000000001</v>
      </c>
      <c r="O102" s="81">
        <f t="shared" si="57"/>
        <v>2.9577499999999999</v>
      </c>
      <c r="P102" s="81">
        <f t="shared" si="57"/>
        <v>2.8134600000000001</v>
      </c>
      <c r="Q102" s="81">
        <f t="shared" si="57"/>
        <v>2.9571100000000001</v>
      </c>
      <c r="R102" s="81">
        <f t="shared" si="57"/>
        <v>2.4685700000000002</v>
      </c>
      <c r="S102" s="81">
        <f t="shared" si="57"/>
        <v>2.4670700000000001</v>
      </c>
      <c r="T102" s="81">
        <f t="shared" si="57"/>
        <v>2.4538899999999999</v>
      </c>
      <c r="U102" s="81">
        <f t="shared" si="57"/>
        <v>2.4339</v>
      </c>
      <c r="V102" s="81">
        <f t="shared" si="57"/>
        <v>2.47376</v>
      </c>
      <c r="W102" s="81">
        <f t="shared" si="57"/>
        <v>2.5633900000000001</v>
      </c>
      <c r="X102" s="81">
        <f t="shared" si="57"/>
        <v>2.7082799999999998</v>
      </c>
      <c r="Y102" s="81">
        <f t="shared" si="57"/>
        <v>2.4475500000000001</v>
      </c>
      <c r="Z102" s="81">
        <f t="shared" si="57"/>
        <v>2.1305700000000001</v>
      </c>
      <c r="AA102" s="81">
        <f t="shared" si="57"/>
        <v>1.8411299999999999</v>
      </c>
    </row>
    <row r="103" spans="1:27" ht="12.75" hidden="1" customHeight="1" outlineLevel="1" x14ac:dyDescent="0.2">
      <c r="A103" s="89" t="s">
        <v>2277</v>
      </c>
      <c r="B103" s="63" t="s">
        <v>230</v>
      </c>
      <c r="C103" s="43" t="s">
        <v>79</v>
      </c>
      <c r="D103" s="44">
        <v>1268.1300000000001</v>
      </c>
      <c r="E103" s="44">
        <v>1148.31</v>
      </c>
      <c r="F103" s="44">
        <v>1097.19</v>
      </c>
      <c r="G103" s="44">
        <v>1083.43</v>
      </c>
      <c r="H103" s="44">
        <v>1154.45</v>
      </c>
      <c r="I103" s="44">
        <v>1306.83</v>
      </c>
      <c r="J103" s="44">
        <v>1488.34</v>
      </c>
      <c r="K103" s="44">
        <v>1710.52</v>
      </c>
      <c r="L103" s="44">
        <v>1980.99</v>
      </c>
      <c r="M103" s="44">
        <v>2553.9299999999998</v>
      </c>
      <c r="N103" s="44">
        <v>2593.58</v>
      </c>
      <c r="O103" s="44">
        <v>2556.1999999999998</v>
      </c>
      <c r="P103" s="44">
        <v>2411.91</v>
      </c>
      <c r="Q103" s="44">
        <v>2555.56</v>
      </c>
      <c r="R103" s="44">
        <v>2067.02</v>
      </c>
      <c r="S103" s="44">
        <v>2065.52</v>
      </c>
      <c r="T103" s="44">
        <v>2052.34</v>
      </c>
      <c r="U103" s="44">
        <v>2032.35</v>
      </c>
      <c r="V103" s="44">
        <v>2072.21</v>
      </c>
      <c r="W103" s="44">
        <v>2161.84</v>
      </c>
      <c r="X103" s="44">
        <v>2306.73</v>
      </c>
      <c r="Y103" s="44">
        <v>2046</v>
      </c>
      <c r="Z103" s="44">
        <v>1729.02</v>
      </c>
      <c r="AA103" s="44">
        <v>1439.58</v>
      </c>
    </row>
    <row r="104" spans="1:27" ht="12.75" hidden="1" customHeight="1" outlineLevel="1" x14ac:dyDescent="0.2">
      <c r="A104" s="89" t="s">
        <v>2278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89" t="s">
        <v>2279</v>
      </c>
      <c r="B105" s="63" t="s">
        <v>83</v>
      </c>
      <c r="C105" s="43" t="s">
        <v>79</v>
      </c>
      <c r="D105" s="44">
        <v>4.68</v>
      </c>
      <c r="E105" s="44">
        <v>4.68</v>
      </c>
      <c r="F105" s="44">
        <v>4.68</v>
      </c>
      <c r="G105" s="44">
        <v>4.68</v>
      </c>
      <c r="H105" s="44">
        <v>4.68</v>
      </c>
      <c r="I105" s="44">
        <v>4.68</v>
      </c>
      <c r="J105" s="44">
        <v>4.68</v>
      </c>
      <c r="K105" s="44">
        <v>4.68</v>
      </c>
      <c r="L105" s="44">
        <v>4.68</v>
      </c>
      <c r="M105" s="44">
        <v>4.68</v>
      </c>
      <c r="N105" s="44">
        <v>4.68</v>
      </c>
      <c r="O105" s="44">
        <v>4.68</v>
      </c>
      <c r="P105" s="44">
        <v>4.68</v>
      </c>
      <c r="Q105" s="44">
        <v>4.68</v>
      </c>
      <c r="R105" s="44">
        <v>4.68</v>
      </c>
      <c r="S105" s="44">
        <v>4.68</v>
      </c>
      <c r="T105" s="44">
        <v>4.68</v>
      </c>
      <c r="U105" s="44">
        <v>4.68</v>
      </c>
      <c r="V105" s="44">
        <v>4.68</v>
      </c>
      <c r="W105" s="44">
        <v>4.68</v>
      </c>
      <c r="X105" s="44">
        <v>4.68</v>
      </c>
      <c r="Y105" s="44">
        <v>4.68</v>
      </c>
      <c r="Z105" s="44">
        <v>4.68</v>
      </c>
      <c r="AA105" s="44">
        <v>4.68</v>
      </c>
    </row>
    <row r="106" spans="1:27" ht="12.75" hidden="1" customHeight="1" outlineLevel="1" x14ac:dyDescent="0.2">
      <c r="A106" s="89" t="s">
        <v>2280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collapsed="1" x14ac:dyDescent="0.2">
      <c r="A107" s="88" t="s">
        <v>2281</v>
      </c>
      <c r="B107" s="28" t="str">
        <f>"21"&amp;"."&amp;$B$777&amp;"."&amp;$B$778</f>
        <v>21.09.2023</v>
      </c>
      <c r="C107" s="80" t="s">
        <v>76</v>
      </c>
      <c r="D107" s="81">
        <f>ROUND(((D108+D109+D111+D110)/1000),5)</f>
        <v>1.65185</v>
      </c>
      <c r="E107" s="81">
        <f>ROUND(((E108+E109+E111+E110)/1000),5)</f>
        <v>1.5523199999999999</v>
      </c>
      <c r="F107" s="81">
        <f>ROUND(((F108+F109+F111+F110)/1000),5)</f>
        <v>1.48285</v>
      </c>
      <c r="G107" s="81">
        <f t="shared" ref="G107:AA107" si="60">ROUND(((G108+G109+G111+G110)/1000),5)</f>
        <v>1.4950000000000001</v>
      </c>
      <c r="H107" s="81">
        <f t="shared" si="60"/>
        <v>1.5786899999999999</v>
      </c>
      <c r="I107" s="81">
        <f t="shared" si="60"/>
        <v>1.69831</v>
      </c>
      <c r="J107" s="81">
        <f t="shared" si="60"/>
        <v>1.83429</v>
      </c>
      <c r="K107" s="81">
        <f t="shared" si="60"/>
        <v>2.0473400000000002</v>
      </c>
      <c r="L107" s="81">
        <f t="shared" si="60"/>
        <v>2.39039</v>
      </c>
      <c r="M107" s="81">
        <f t="shared" si="60"/>
        <v>2.7277200000000001</v>
      </c>
      <c r="N107" s="81">
        <f t="shared" si="60"/>
        <v>2.7385100000000002</v>
      </c>
      <c r="O107" s="81">
        <f t="shared" si="60"/>
        <v>2.7366100000000002</v>
      </c>
      <c r="P107" s="81">
        <f t="shared" si="60"/>
        <v>2.7312599999999998</v>
      </c>
      <c r="Q107" s="81">
        <f t="shared" si="60"/>
        <v>2.7336100000000001</v>
      </c>
      <c r="R107" s="81">
        <f t="shared" si="60"/>
        <v>2.4455</v>
      </c>
      <c r="S107" s="81">
        <f t="shared" si="60"/>
        <v>2.4436200000000001</v>
      </c>
      <c r="T107" s="81">
        <f t="shared" si="60"/>
        <v>2.4237299999999999</v>
      </c>
      <c r="U107" s="81">
        <f t="shared" si="60"/>
        <v>2.4128400000000001</v>
      </c>
      <c r="V107" s="81">
        <f t="shared" si="60"/>
        <v>2.5382400000000001</v>
      </c>
      <c r="W107" s="81">
        <f t="shared" si="60"/>
        <v>2.5991200000000001</v>
      </c>
      <c r="X107" s="81">
        <f t="shared" si="60"/>
        <v>2.5737100000000002</v>
      </c>
      <c r="Y107" s="81">
        <f t="shared" si="60"/>
        <v>2.4198300000000001</v>
      </c>
      <c r="Z107" s="81">
        <f t="shared" si="60"/>
        <v>2.1375099999999998</v>
      </c>
      <c r="AA107" s="81">
        <f t="shared" si="60"/>
        <v>1.8707199999999999</v>
      </c>
    </row>
    <row r="108" spans="1:27" ht="12.75" hidden="1" customHeight="1" outlineLevel="1" x14ac:dyDescent="0.2">
      <c r="A108" s="89" t="s">
        <v>2282</v>
      </c>
      <c r="B108" s="63" t="s">
        <v>230</v>
      </c>
      <c r="C108" s="43" t="s">
        <v>79</v>
      </c>
      <c r="D108" s="44">
        <v>1250.3</v>
      </c>
      <c r="E108" s="44">
        <v>1150.77</v>
      </c>
      <c r="F108" s="44">
        <v>1081.3</v>
      </c>
      <c r="G108" s="44">
        <v>1093.45</v>
      </c>
      <c r="H108" s="44">
        <v>1177.1400000000001</v>
      </c>
      <c r="I108" s="44">
        <v>1296.76</v>
      </c>
      <c r="J108" s="44">
        <v>1432.74</v>
      </c>
      <c r="K108" s="44">
        <v>1645.79</v>
      </c>
      <c r="L108" s="44">
        <v>1988.84</v>
      </c>
      <c r="M108" s="44">
        <v>2326.17</v>
      </c>
      <c r="N108" s="44">
        <v>2336.96</v>
      </c>
      <c r="O108" s="44">
        <v>2335.06</v>
      </c>
      <c r="P108" s="44">
        <v>2329.71</v>
      </c>
      <c r="Q108" s="44">
        <v>2332.06</v>
      </c>
      <c r="R108" s="44">
        <v>2043.95</v>
      </c>
      <c r="S108" s="44">
        <v>2042.07</v>
      </c>
      <c r="T108" s="44">
        <v>2022.18</v>
      </c>
      <c r="U108" s="44">
        <v>2011.29</v>
      </c>
      <c r="V108" s="44">
        <v>2136.69</v>
      </c>
      <c r="W108" s="44">
        <v>2197.5700000000002</v>
      </c>
      <c r="X108" s="44">
        <v>2172.16</v>
      </c>
      <c r="Y108" s="44">
        <v>2018.28</v>
      </c>
      <c r="Z108" s="44">
        <v>1735.96</v>
      </c>
      <c r="AA108" s="44">
        <v>1469.17</v>
      </c>
    </row>
    <row r="109" spans="1:27" ht="12.75" hidden="1" customHeight="1" outlineLevel="1" x14ac:dyDescent="0.2">
      <c r="A109" s="89" t="s">
        <v>2283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89" t="s">
        <v>2284</v>
      </c>
      <c r="B110" s="63" t="s">
        <v>83</v>
      </c>
      <c r="C110" s="43" t="s">
        <v>79</v>
      </c>
      <c r="D110" s="44">
        <v>4.68</v>
      </c>
      <c r="E110" s="44">
        <v>4.68</v>
      </c>
      <c r="F110" s="44">
        <v>4.68</v>
      </c>
      <c r="G110" s="44">
        <v>4.68</v>
      </c>
      <c r="H110" s="44">
        <v>4.68</v>
      </c>
      <c r="I110" s="44">
        <v>4.68</v>
      </c>
      <c r="J110" s="44">
        <v>4.68</v>
      </c>
      <c r="K110" s="44">
        <v>4.68</v>
      </c>
      <c r="L110" s="44">
        <v>4.68</v>
      </c>
      <c r="M110" s="44">
        <v>4.68</v>
      </c>
      <c r="N110" s="44">
        <v>4.68</v>
      </c>
      <c r="O110" s="44">
        <v>4.68</v>
      </c>
      <c r="P110" s="44">
        <v>4.68</v>
      </c>
      <c r="Q110" s="44">
        <v>4.68</v>
      </c>
      <c r="R110" s="44">
        <v>4.68</v>
      </c>
      <c r="S110" s="44">
        <v>4.68</v>
      </c>
      <c r="T110" s="44">
        <v>4.68</v>
      </c>
      <c r="U110" s="44">
        <v>4.68</v>
      </c>
      <c r="V110" s="44">
        <v>4.68</v>
      </c>
      <c r="W110" s="44">
        <v>4.68</v>
      </c>
      <c r="X110" s="44">
        <v>4.68</v>
      </c>
      <c r="Y110" s="44">
        <v>4.68</v>
      </c>
      <c r="Z110" s="44">
        <v>4.68</v>
      </c>
      <c r="AA110" s="44">
        <v>4.68</v>
      </c>
    </row>
    <row r="111" spans="1:27" ht="12.75" hidden="1" customHeight="1" outlineLevel="1" x14ac:dyDescent="0.2">
      <c r="A111" s="89" t="s">
        <v>2285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collapsed="1" x14ac:dyDescent="0.2">
      <c r="A112" s="88" t="s">
        <v>2286</v>
      </c>
      <c r="B112" s="28" t="str">
        <f>"22"&amp;"."&amp;$B$777&amp;"."&amp;$B$778</f>
        <v>22.09.2023</v>
      </c>
      <c r="C112" s="80" t="s">
        <v>76</v>
      </c>
      <c r="D112" s="81">
        <f>ROUND(((D113+D114+D116+D115)/1000),5)</f>
        <v>1.6540999999999999</v>
      </c>
      <c r="E112" s="81">
        <f>ROUND(((E113+E114+E116+E115)/1000),5)</f>
        <v>1.5487299999999999</v>
      </c>
      <c r="F112" s="81">
        <f>ROUND(((F113+F114+F116+F115)/1000),5)</f>
        <v>1.4943599999999999</v>
      </c>
      <c r="G112" s="81">
        <f t="shared" ref="G112:AA112" si="63">ROUND(((G113+G114+G116+G115)/1000),5)</f>
        <v>1.49498</v>
      </c>
      <c r="H112" s="81">
        <f t="shared" si="63"/>
        <v>1.56138</v>
      </c>
      <c r="I112" s="81">
        <f t="shared" si="63"/>
        <v>1.73722</v>
      </c>
      <c r="J112" s="81">
        <f t="shared" si="63"/>
        <v>1.93109</v>
      </c>
      <c r="K112" s="81">
        <f t="shared" si="63"/>
        <v>2.1457600000000001</v>
      </c>
      <c r="L112" s="81">
        <f t="shared" si="63"/>
        <v>2.38768</v>
      </c>
      <c r="M112" s="81">
        <f t="shared" si="63"/>
        <v>2.5647099999999998</v>
      </c>
      <c r="N112" s="81">
        <f t="shared" si="63"/>
        <v>2.5797400000000001</v>
      </c>
      <c r="O112" s="81">
        <f t="shared" si="63"/>
        <v>2.7347199999999998</v>
      </c>
      <c r="P112" s="81">
        <f t="shared" si="63"/>
        <v>2.5376500000000002</v>
      </c>
      <c r="Q112" s="81">
        <f t="shared" si="63"/>
        <v>2.5701900000000002</v>
      </c>
      <c r="R112" s="81">
        <f t="shared" si="63"/>
        <v>2.45113</v>
      </c>
      <c r="S112" s="81">
        <f t="shared" si="63"/>
        <v>2.4416899999999999</v>
      </c>
      <c r="T112" s="81">
        <f t="shared" si="63"/>
        <v>2.4384700000000001</v>
      </c>
      <c r="U112" s="81">
        <f t="shared" si="63"/>
        <v>2.41479</v>
      </c>
      <c r="V112" s="81">
        <f t="shared" si="63"/>
        <v>2.48732</v>
      </c>
      <c r="W112" s="81">
        <f t="shared" si="63"/>
        <v>2.5177499999999999</v>
      </c>
      <c r="X112" s="81">
        <f t="shared" si="63"/>
        <v>2.5132400000000001</v>
      </c>
      <c r="Y112" s="81">
        <f t="shared" si="63"/>
        <v>2.4290600000000002</v>
      </c>
      <c r="Z112" s="81">
        <f t="shared" si="63"/>
        <v>2.1511800000000001</v>
      </c>
      <c r="AA112" s="81">
        <f t="shared" si="63"/>
        <v>1.9578599999999999</v>
      </c>
    </row>
    <row r="113" spans="1:27" ht="12.75" hidden="1" customHeight="1" outlineLevel="1" x14ac:dyDescent="0.2">
      <c r="A113" s="89" t="s">
        <v>2287</v>
      </c>
      <c r="B113" s="63" t="s">
        <v>230</v>
      </c>
      <c r="C113" s="43" t="s">
        <v>79</v>
      </c>
      <c r="D113" s="44">
        <v>1252.55</v>
      </c>
      <c r="E113" s="44">
        <v>1147.18</v>
      </c>
      <c r="F113" s="44">
        <v>1092.81</v>
      </c>
      <c r="G113" s="44">
        <v>1093.43</v>
      </c>
      <c r="H113" s="44">
        <v>1159.83</v>
      </c>
      <c r="I113" s="44">
        <v>1335.67</v>
      </c>
      <c r="J113" s="44">
        <v>1529.54</v>
      </c>
      <c r="K113" s="44">
        <v>1744.21</v>
      </c>
      <c r="L113" s="44">
        <v>1986.13</v>
      </c>
      <c r="M113" s="44">
        <v>2163.16</v>
      </c>
      <c r="N113" s="44">
        <v>2178.19</v>
      </c>
      <c r="O113" s="44">
        <v>2333.17</v>
      </c>
      <c r="P113" s="44">
        <v>2136.1</v>
      </c>
      <c r="Q113" s="44">
        <v>2168.64</v>
      </c>
      <c r="R113" s="44">
        <v>2049.58</v>
      </c>
      <c r="S113" s="44">
        <v>2040.14</v>
      </c>
      <c r="T113" s="44">
        <v>2036.92</v>
      </c>
      <c r="U113" s="44">
        <v>2013.24</v>
      </c>
      <c r="V113" s="44">
        <v>2085.77</v>
      </c>
      <c r="W113" s="44">
        <v>2116.1999999999998</v>
      </c>
      <c r="X113" s="44">
        <v>2111.69</v>
      </c>
      <c r="Y113" s="44">
        <v>2027.51</v>
      </c>
      <c r="Z113" s="44">
        <v>1749.63</v>
      </c>
      <c r="AA113" s="44">
        <v>1556.31</v>
      </c>
    </row>
    <row r="114" spans="1:27" ht="12.75" hidden="1" customHeight="1" outlineLevel="1" x14ac:dyDescent="0.2">
      <c r="A114" s="89" t="s">
        <v>2288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89" t="s">
        <v>2289</v>
      </c>
      <c r="B115" s="63" t="s">
        <v>83</v>
      </c>
      <c r="C115" s="43" t="s">
        <v>79</v>
      </c>
      <c r="D115" s="44">
        <v>4.68</v>
      </c>
      <c r="E115" s="44">
        <v>4.68</v>
      </c>
      <c r="F115" s="44">
        <v>4.68</v>
      </c>
      <c r="G115" s="44">
        <v>4.68</v>
      </c>
      <c r="H115" s="44">
        <v>4.68</v>
      </c>
      <c r="I115" s="44">
        <v>4.68</v>
      </c>
      <c r="J115" s="44">
        <v>4.68</v>
      </c>
      <c r="K115" s="44">
        <v>4.68</v>
      </c>
      <c r="L115" s="44">
        <v>4.68</v>
      </c>
      <c r="M115" s="44">
        <v>4.68</v>
      </c>
      <c r="N115" s="44">
        <v>4.68</v>
      </c>
      <c r="O115" s="44">
        <v>4.68</v>
      </c>
      <c r="P115" s="44">
        <v>4.68</v>
      </c>
      <c r="Q115" s="44">
        <v>4.68</v>
      </c>
      <c r="R115" s="44">
        <v>4.68</v>
      </c>
      <c r="S115" s="44">
        <v>4.68</v>
      </c>
      <c r="T115" s="44">
        <v>4.68</v>
      </c>
      <c r="U115" s="44">
        <v>4.68</v>
      </c>
      <c r="V115" s="44">
        <v>4.68</v>
      </c>
      <c r="W115" s="44">
        <v>4.68</v>
      </c>
      <c r="X115" s="44">
        <v>4.68</v>
      </c>
      <c r="Y115" s="44">
        <v>4.68</v>
      </c>
      <c r="Z115" s="44">
        <v>4.68</v>
      </c>
      <c r="AA115" s="44">
        <v>4.68</v>
      </c>
    </row>
    <row r="116" spans="1:27" ht="12.75" hidden="1" customHeight="1" outlineLevel="1" x14ac:dyDescent="0.2">
      <c r="A116" s="89" t="s">
        <v>2290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collapsed="1" x14ac:dyDescent="0.2">
      <c r="A117" s="88" t="s">
        <v>2291</v>
      </c>
      <c r="B117" s="28" t="str">
        <f>"23"&amp;"."&amp;$B$777&amp;"."&amp;$B$778</f>
        <v>23.09.2023</v>
      </c>
      <c r="C117" s="80" t="s">
        <v>76</v>
      </c>
      <c r="D117" s="81">
        <f>ROUND(((D118+D119+D121+D120)/1000),5)</f>
        <v>1.9804600000000001</v>
      </c>
      <c r="E117" s="81">
        <f>ROUND(((E118+E119+E121+E120)/1000),5)</f>
        <v>1.8299000000000001</v>
      </c>
      <c r="F117" s="81">
        <f>ROUND(((F118+F119+F121+F120)/1000),5)</f>
        <v>1.72722</v>
      </c>
      <c r="G117" s="81">
        <f t="shared" ref="G117:AA117" si="66">ROUND(((G118+G119+G121+G120)/1000),5)</f>
        <v>1.67258</v>
      </c>
      <c r="H117" s="81">
        <f t="shared" si="66"/>
        <v>1.7533000000000001</v>
      </c>
      <c r="I117" s="81">
        <f t="shared" si="66"/>
        <v>1.77084</v>
      </c>
      <c r="J117" s="81">
        <f t="shared" si="66"/>
        <v>1.8658399999999999</v>
      </c>
      <c r="K117" s="81">
        <f t="shared" si="66"/>
        <v>1.9907300000000001</v>
      </c>
      <c r="L117" s="81">
        <f t="shared" si="66"/>
        <v>2.2364799999999998</v>
      </c>
      <c r="M117" s="81">
        <f t="shared" si="66"/>
        <v>2.3816700000000002</v>
      </c>
      <c r="N117" s="81">
        <f t="shared" si="66"/>
        <v>2.47776</v>
      </c>
      <c r="O117" s="81">
        <f t="shared" si="66"/>
        <v>2.5099100000000001</v>
      </c>
      <c r="P117" s="81">
        <f t="shared" si="66"/>
        <v>2.7071900000000002</v>
      </c>
      <c r="Q117" s="81">
        <f t="shared" si="66"/>
        <v>2.73306</v>
      </c>
      <c r="R117" s="81">
        <f t="shared" si="66"/>
        <v>2.72295</v>
      </c>
      <c r="S117" s="81">
        <f t="shared" si="66"/>
        <v>2.59781</v>
      </c>
      <c r="T117" s="81">
        <f t="shared" si="66"/>
        <v>2.53945</v>
      </c>
      <c r="U117" s="81">
        <f t="shared" si="66"/>
        <v>2.4698099999999998</v>
      </c>
      <c r="V117" s="81">
        <f t="shared" si="66"/>
        <v>2.6057999999999999</v>
      </c>
      <c r="W117" s="81">
        <f t="shared" si="66"/>
        <v>2.6500900000000001</v>
      </c>
      <c r="X117" s="81">
        <f t="shared" si="66"/>
        <v>2.7534800000000001</v>
      </c>
      <c r="Y117" s="81">
        <f t="shared" si="66"/>
        <v>2.4299599999999999</v>
      </c>
      <c r="Z117" s="81">
        <f t="shared" si="66"/>
        <v>2.0673900000000001</v>
      </c>
      <c r="AA117" s="81">
        <f t="shared" si="66"/>
        <v>1.88836</v>
      </c>
    </row>
    <row r="118" spans="1:27" ht="12.75" hidden="1" customHeight="1" outlineLevel="1" x14ac:dyDescent="0.2">
      <c r="A118" s="89" t="s">
        <v>2292</v>
      </c>
      <c r="B118" s="63" t="s">
        <v>230</v>
      </c>
      <c r="C118" s="43" t="s">
        <v>79</v>
      </c>
      <c r="D118" s="44">
        <v>1578.91</v>
      </c>
      <c r="E118" s="44">
        <v>1428.35</v>
      </c>
      <c r="F118" s="44">
        <v>1325.67</v>
      </c>
      <c r="G118" s="44">
        <v>1271.03</v>
      </c>
      <c r="H118" s="44">
        <v>1351.75</v>
      </c>
      <c r="I118" s="44">
        <v>1369.29</v>
      </c>
      <c r="J118" s="44">
        <v>1464.29</v>
      </c>
      <c r="K118" s="44">
        <v>1589.18</v>
      </c>
      <c r="L118" s="44">
        <v>1834.93</v>
      </c>
      <c r="M118" s="44">
        <v>1980.12</v>
      </c>
      <c r="N118" s="44">
        <v>2076.21</v>
      </c>
      <c r="O118" s="44">
        <v>2108.36</v>
      </c>
      <c r="P118" s="44">
        <v>2305.64</v>
      </c>
      <c r="Q118" s="44">
        <v>2331.5100000000002</v>
      </c>
      <c r="R118" s="44">
        <v>2321.4</v>
      </c>
      <c r="S118" s="44">
        <v>2196.2600000000002</v>
      </c>
      <c r="T118" s="44">
        <v>2137.9</v>
      </c>
      <c r="U118" s="44">
        <v>2068.2600000000002</v>
      </c>
      <c r="V118" s="44">
        <v>2204.25</v>
      </c>
      <c r="W118" s="44">
        <v>2248.54</v>
      </c>
      <c r="X118" s="44">
        <v>2351.9299999999998</v>
      </c>
      <c r="Y118" s="44">
        <v>2028.41</v>
      </c>
      <c r="Z118" s="44">
        <v>1665.84</v>
      </c>
      <c r="AA118" s="44">
        <v>1486.81</v>
      </c>
    </row>
    <row r="119" spans="1:27" ht="12.75" hidden="1" customHeight="1" outlineLevel="1" x14ac:dyDescent="0.2">
      <c r="A119" s="89" t="s">
        <v>2293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89" t="s">
        <v>2294</v>
      </c>
      <c r="B120" s="63" t="s">
        <v>83</v>
      </c>
      <c r="C120" s="43" t="s">
        <v>79</v>
      </c>
      <c r="D120" s="44">
        <v>4.68</v>
      </c>
      <c r="E120" s="44">
        <v>4.68</v>
      </c>
      <c r="F120" s="44">
        <v>4.68</v>
      </c>
      <c r="G120" s="44">
        <v>4.68</v>
      </c>
      <c r="H120" s="44">
        <v>4.68</v>
      </c>
      <c r="I120" s="44">
        <v>4.68</v>
      </c>
      <c r="J120" s="44">
        <v>4.68</v>
      </c>
      <c r="K120" s="44">
        <v>4.68</v>
      </c>
      <c r="L120" s="44">
        <v>4.68</v>
      </c>
      <c r="M120" s="44">
        <v>4.68</v>
      </c>
      <c r="N120" s="44">
        <v>4.68</v>
      </c>
      <c r="O120" s="44">
        <v>4.68</v>
      </c>
      <c r="P120" s="44">
        <v>4.68</v>
      </c>
      <c r="Q120" s="44">
        <v>4.68</v>
      </c>
      <c r="R120" s="44">
        <v>4.68</v>
      </c>
      <c r="S120" s="44">
        <v>4.68</v>
      </c>
      <c r="T120" s="44">
        <v>4.68</v>
      </c>
      <c r="U120" s="44">
        <v>4.68</v>
      </c>
      <c r="V120" s="44">
        <v>4.68</v>
      </c>
      <c r="W120" s="44">
        <v>4.68</v>
      </c>
      <c r="X120" s="44">
        <v>4.68</v>
      </c>
      <c r="Y120" s="44">
        <v>4.68</v>
      </c>
      <c r="Z120" s="44">
        <v>4.68</v>
      </c>
      <c r="AA120" s="44">
        <v>4.68</v>
      </c>
    </row>
    <row r="121" spans="1:27" ht="12.75" hidden="1" customHeight="1" outlineLevel="1" x14ac:dyDescent="0.2">
      <c r="A121" s="89" t="s">
        <v>2295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collapsed="1" x14ac:dyDescent="0.2">
      <c r="A122" s="88" t="s">
        <v>2296</v>
      </c>
      <c r="B122" s="28" t="str">
        <f>"24"&amp;"."&amp;$B$777&amp;"."&amp;$B$778</f>
        <v>24.09.2023</v>
      </c>
      <c r="C122" s="80" t="s">
        <v>76</v>
      </c>
      <c r="D122" s="81">
        <f>ROUND(((D123+D124+D126+D125)/1000),5)</f>
        <v>1.7047099999999999</v>
      </c>
      <c r="E122" s="81">
        <f>ROUND(((E123+E124+E126+E125)/1000),5)</f>
        <v>1.54938</v>
      </c>
      <c r="F122" s="81">
        <f>ROUND(((F123+F124+F126+F125)/1000),5)</f>
        <v>1.4758800000000001</v>
      </c>
      <c r="G122" s="81">
        <f t="shared" ref="G122:AA122" si="69">ROUND(((G123+G124+G126+G125)/1000),5)</f>
        <v>1.4250100000000001</v>
      </c>
      <c r="H122" s="81">
        <f t="shared" si="69"/>
        <v>1.4824299999999999</v>
      </c>
      <c r="I122" s="81">
        <f t="shared" si="69"/>
        <v>1.5279100000000001</v>
      </c>
      <c r="J122" s="81">
        <f t="shared" si="69"/>
        <v>1.2780400000000001</v>
      </c>
      <c r="K122" s="81">
        <f t="shared" si="69"/>
        <v>1.77451</v>
      </c>
      <c r="L122" s="81">
        <f t="shared" si="69"/>
        <v>1.9785200000000001</v>
      </c>
      <c r="M122" s="81">
        <f t="shared" si="69"/>
        <v>2.1421800000000002</v>
      </c>
      <c r="N122" s="81">
        <f t="shared" si="69"/>
        <v>2.1895500000000001</v>
      </c>
      <c r="O122" s="81">
        <f t="shared" si="69"/>
        <v>2.20004</v>
      </c>
      <c r="P122" s="81">
        <f t="shared" si="69"/>
        <v>2.1910799999999999</v>
      </c>
      <c r="Q122" s="81">
        <f t="shared" si="69"/>
        <v>2.2042299999999999</v>
      </c>
      <c r="R122" s="81">
        <f t="shared" si="69"/>
        <v>2.22011</v>
      </c>
      <c r="S122" s="81">
        <f t="shared" si="69"/>
        <v>2.2563300000000002</v>
      </c>
      <c r="T122" s="81">
        <f t="shared" si="69"/>
        <v>2.2718500000000001</v>
      </c>
      <c r="U122" s="81">
        <f t="shared" si="69"/>
        <v>2.2720899999999999</v>
      </c>
      <c r="V122" s="81">
        <f t="shared" si="69"/>
        <v>2.4635500000000001</v>
      </c>
      <c r="W122" s="81">
        <f t="shared" si="69"/>
        <v>2.5752799999999998</v>
      </c>
      <c r="X122" s="81">
        <f t="shared" si="69"/>
        <v>2.6103299999999998</v>
      </c>
      <c r="Y122" s="81">
        <f t="shared" si="69"/>
        <v>2.3737200000000001</v>
      </c>
      <c r="Z122" s="81">
        <f t="shared" si="69"/>
        <v>2.0147499999999998</v>
      </c>
      <c r="AA122" s="81">
        <f t="shared" si="69"/>
        <v>1.7118199999999999</v>
      </c>
    </row>
    <row r="123" spans="1:27" ht="12.75" hidden="1" customHeight="1" outlineLevel="1" x14ac:dyDescent="0.2">
      <c r="A123" s="89" t="s">
        <v>2297</v>
      </c>
      <c r="B123" s="63" t="s">
        <v>230</v>
      </c>
      <c r="C123" s="43" t="s">
        <v>79</v>
      </c>
      <c r="D123" s="44">
        <v>1303.1600000000001</v>
      </c>
      <c r="E123" s="44">
        <v>1147.83</v>
      </c>
      <c r="F123" s="44">
        <v>1074.33</v>
      </c>
      <c r="G123" s="44">
        <v>1023.46</v>
      </c>
      <c r="H123" s="44">
        <v>1080.8800000000001</v>
      </c>
      <c r="I123" s="44">
        <v>1126.3599999999999</v>
      </c>
      <c r="J123" s="44">
        <v>876.49</v>
      </c>
      <c r="K123" s="44">
        <v>1372.96</v>
      </c>
      <c r="L123" s="44">
        <v>1576.97</v>
      </c>
      <c r="M123" s="44">
        <v>1740.63</v>
      </c>
      <c r="N123" s="44">
        <v>1788</v>
      </c>
      <c r="O123" s="44">
        <v>1798.49</v>
      </c>
      <c r="P123" s="44">
        <v>1789.53</v>
      </c>
      <c r="Q123" s="44">
        <v>1802.68</v>
      </c>
      <c r="R123" s="44">
        <v>1818.56</v>
      </c>
      <c r="S123" s="44">
        <v>1854.78</v>
      </c>
      <c r="T123" s="44">
        <v>1870.3</v>
      </c>
      <c r="U123" s="44">
        <v>1870.54</v>
      </c>
      <c r="V123" s="44">
        <v>2062</v>
      </c>
      <c r="W123" s="44">
        <v>2173.73</v>
      </c>
      <c r="X123" s="44">
        <v>2208.7800000000002</v>
      </c>
      <c r="Y123" s="44">
        <v>1972.17</v>
      </c>
      <c r="Z123" s="44">
        <v>1613.2</v>
      </c>
      <c r="AA123" s="44">
        <v>1310.27</v>
      </c>
    </row>
    <row r="124" spans="1:27" ht="12.75" hidden="1" customHeight="1" outlineLevel="1" x14ac:dyDescent="0.2">
      <c r="A124" s="89" t="s">
        <v>2298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89" t="s">
        <v>2299</v>
      </c>
      <c r="B125" s="63" t="s">
        <v>83</v>
      </c>
      <c r="C125" s="43" t="s">
        <v>79</v>
      </c>
      <c r="D125" s="44">
        <v>4.68</v>
      </c>
      <c r="E125" s="44">
        <v>4.68</v>
      </c>
      <c r="F125" s="44">
        <v>4.68</v>
      </c>
      <c r="G125" s="44">
        <v>4.68</v>
      </c>
      <c r="H125" s="44">
        <v>4.68</v>
      </c>
      <c r="I125" s="44">
        <v>4.68</v>
      </c>
      <c r="J125" s="44">
        <v>4.68</v>
      </c>
      <c r="K125" s="44">
        <v>4.68</v>
      </c>
      <c r="L125" s="44">
        <v>4.68</v>
      </c>
      <c r="M125" s="44">
        <v>4.68</v>
      </c>
      <c r="N125" s="44">
        <v>4.68</v>
      </c>
      <c r="O125" s="44">
        <v>4.68</v>
      </c>
      <c r="P125" s="44">
        <v>4.68</v>
      </c>
      <c r="Q125" s="44">
        <v>4.68</v>
      </c>
      <c r="R125" s="44">
        <v>4.68</v>
      </c>
      <c r="S125" s="44">
        <v>4.68</v>
      </c>
      <c r="T125" s="44">
        <v>4.68</v>
      </c>
      <c r="U125" s="44">
        <v>4.68</v>
      </c>
      <c r="V125" s="44">
        <v>4.68</v>
      </c>
      <c r="W125" s="44">
        <v>4.68</v>
      </c>
      <c r="X125" s="44">
        <v>4.68</v>
      </c>
      <c r="Y125" s="44">
        <v>4.68</v>
      </c>
      <c r="Z125" s="44">
        <v>4.68</v>
      </c>
      <c r="AA125" s="44">
        <v>4.68</v>
      </c>
    </row>
    <row r="126" spans="1:27" ht="12.75" hidden="1" customHeight="1" outlineLevel="1" x14ac:dyDescent="0.2">
      <c r="A126" s="89" t="s">
        <v>2300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collapsed="1" x14ac:dyDescent="0.2">
      <c r="A127" s="88" t="s">
        <v>2301</v>
      </c>
      <c r="B127" s="28" t="str">
        <f>"25"&amp;"."&amp;$B$777&amp;"."&amp;$B$778</f>
        <v>25.09.2023</v>
      </c>
      <c r="C127" s="80" t="s">
        <v>76</v>
      </c>
      <c r="D127" s="81">
        <f>ROUND(((D128+D129+D131+D130)/1000),5)</f>
        <v>1.54749</v>
      </c>
      <c r="E127" s="81">
        <f>ROUND(((E128+E129+E131+E130)/1000),5)</f>
        <v>1.3719300000000001</v>
      </c>
      <c r="F127" s="81">
        <f>ROUND(((F128+F129+F131+F130)/1000),5)</f>
        <v>0.60631999999999997</v>
      </c>
      <c r="G127" s="81">
        <f t="shared" ref="G127:AA127" si="72">ROUND(((G128+G129+G131+G130)/1000),5)</f>
        <v>0.56393000000000004</v>
      </c>
      <c r="H127" s="81">
        <f t="shared" si="72"/>
        <v>0.63048999999999999</v>
      </c>
      <c r="I127" s="81">
        <f t="shared" si="72"/>
        <v>1.67012</v>
      </c>
      <c r="J127" s="81">
        <f t="shared" si="72"/>
        <v>1.8322099999999999</v>
      </c>
      <c r="K127" s="81">
        <f t="shared" si="72"/>
        <v>2.05911</v>
      </c>
      <c r="L127" s="81">
        <f t="shared" si="72"/>
        <v>2.3821300000000001</v>
      </c>
      <c r="M127" s="81">
        <f t="shared" si="72"/>
        <v>2.5798800000000002</v>
      </c>
      <c r="N127" s="81">
        <f t="shared" si="72"/>
        <v>2.66812</v>
      </c>
      <c r="O127" s="81">
        <f t="shared" si="72"/>
        <v>2.6417199999999998</v>
      </c>
      <c r="P127" s="81">
        <f t="shared" si="72"/>
        <v>2.6099600000000001</v>
      </c>
      <c r="Q127" s="81">
        <f t="shared" si="72"/>
        <v>2.58114</v>
      </c>
      <c r="R127" s="81">
        <f t="shared" si="72"/>
        <v>2.5726</v>
      </c>
      <c r="S127" s="81">
        <f t="shared" si="72"/>
        <v>2.5718399999999999</v>
      </c>
      <c r="T127" s="81">
        <f t="shared" si="72"/>
        <v>2.5693999999999999</v>
      </c>
      <c r="U127" s="81">
        <f t="shared" si="72"/>
        <v>2.5557300000000001</v>
      </c>
      <c r="V127" s="81">
        <f t="shared" si="72"/>
        <v>2.6524800000000002</v>
      </c>
      <c r="W127" s="81">
        <f t="shared" si="72"/>
        <v>2.6974</v>
      </c>
      <c r="X127" s="81">
        <f t="shared" si="72"/>
        <v>2.6471200000000001</v>
      </c>
      <c r="Y127" s="81">
        <f t="shared" si="72"/>
        <v>2.4249100000000001</v>
      </c>
      <c r="Z127" s="81">
        <f t="shared" si="72"/>
        <v>1.9106099999999999</v>
      </c>
      <c r="AA127" s="81">
        <f t="shared" si="72"/>
        <v>1.6193500000000001</v>
      </c>
    </row>
    <row r="128" spans="1:27" ht="12.75" hidden="1" customHeight="1" outlineLevel="1" x14ac:dyDescent="0.2">
      <c r="A128" s="89" t="s">
        <v>2302</v>
      </c>
      <c r="B128" s="63" t="s">
        <v>230</v>
      </c>
      <c r="C128" s="43" t="s">
        <v>79</v>
      </c>
      <c r="D128" s="44">
        <v>1145.94</v>
      </c>
      <c r="E128" s="44">
        <v>970.38</v>
      </c>
      <c r="F128" s="44">
        <v>204.77</v>
      </c>
      <c r="G128" s="44">
        <v>162.38</v>
      </c>
      <c r="H128" s="44">
        <v>228.94</v>
      </c>
      <c r="I128" s="44">
        <v>1268.57</v>
      </c>
      <c r="J128" s="44">
        <v>1430.66</v>
      </c>
      <c r="K128" s="44">
        <v>1657.56</v>
      </c>
      <c r="L128" s="44">
        <v>1980.58</v>
      </c>
      <c r="M128" s="44">
        <v>2178.33</v>
      </c>
      <c r="N128" s="44">
        <v>2266.5700000000002</v>
      </c>
      <c r="O128" s="44">
        <v>2240.17</v>
      </c>
      <c r="P128" s="44">
        <v>2208.41</v>
      </c>
      <c r="Q128" s="44">
        <v>2179.59</v>
      </c>
      <c r="R128" s="44">
        <v>2171.0500000000002</v>
      </c>
      <c r="S128" s="44">
        <v>2170.29</v>
      </c>
      <c r="T128" s="44">
        <v>2167.85</v>
      </c>
      <c r="U128" s="44">
        <v>2154.1799999999998</v>
      </c>
      <c r="V128" s="44">
        <v>2250.9299999999998</v>
      </c>
      <c r="W128" s="44">
        <v>2295.85</v>
      </c>
      <c r="X128" s="44">
        <v>2245.5700000000002</v>
      </c>
      <c r="Y128" s="44">
        <v>2023.36</v>
      </c>
      <c r="Z128" s="44">
        <v>1509.06</v>
      </c>
      <c r="AA128" s="44">
        <v>1217.8</v>
      </c>
    </row>
    <row r="129" spans="1:27" ht="12.75" hidden="1" customHeight="1" outlineLevel="1" x14ac:dyDescent="0.2">
      <c r="A129" s="89" t="s">
        <v>2303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89" t="s">
        <v>2304</v>
      </c>
      <c r="B130" s="63" t="s">
        <v>83</v>
      </c>
      <c r="C130" s="43" t="s">
        <v>79</v>
      </c>
      <c r="D130" s="44">
        <v>4.68</v>
      </c>
      <c r="E130" s="44">
        <v>4.68</v>
      </c>
      <c r="F130" s="44">
        <v>4.68</v>
      </c>
      <c r="G130" s="44">
        <v>4.68</v>
      </c>
      <c r="H130" s="44">
        <v>4.68</v>
      </c>
      <c r="I130" s="44">
        <v>4.68</v>
      </c>
      <c r="J130" s="44">
        <v>4.68</v>
      </c>
      <c r="K130" s="44">
        <v>4.68</v>
      </c>
      <c r="L130" s="44">
        <v>4.68</v>
      </c>
      <c r="M130" s="44">
        <v>4.68</v>
      </c>
      <c r="N130" s="44">
        <v>4.68</v>
      </c>
      <c r="O130" s="44">
        <v>4.68</v>
      </c>
      <c r="P130" s="44">
        <v>4.68</v>
      </c>
      <c r="Q130" s="44">
        <v>4.68</v>
      </c>
      <c r="R130" s="44">
        <v>4.68</v>
      </c>
      <c r="S130" s="44">
        <v>4.68</v>
      </c>
      <c r="T130" s="44">
        <v>4.68</v>
      </c>
      <c r="U130" s="44">
        <v>4.68</v>
      </c>
      <c r="V130" s="44">
        <v>4.68</v>
      </c>
      <c r="W130" s="44">
        <v>4.68</v>
      </c>
      <c r="X130" s="44">
        <v>4.68</v>
      </c>
      <c r="Y130" s="44">
        <v>4.68</v>
      </c>
      <c r="Z130" s="44">
        <v>4.68</v>
      </c>
      <c r="AA130" s="44">
        <v>4.68</v>
      </c>
    </row>
    <row r="131" spans="1:27" ht="12.75" hidden="1" customHeight="1" outlineLevel="1" x14ac:dyDescent="0.2">
      <c r="A131" s="89" t="s">
        <v>2305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collapsed="1" x14ac:dyDescent="0.2">
      <c r="A132" s="88" t="s">
        <v>2306</v>
      </c>
      <c r="B132" s="28" t="str">
        <f>"26"&amp;"."&amp;$B$777&amp;"."&amp;$B$778</f>
        <v>26.09.2023</v>
      </c>
      <c r="C132" s="80" t="s">
        <v>76</v>
      </c>
      <c r="D132" s="81">
        <f>ROUND(((D133+D134+D136+D135)/1000),5)</f>
        <v>1.5390699999999999</v>
      </c>
      <c r="E132" s="81">
        <f>ROUND(((E133+E134+E136+E135)/1000),5)</f>
        <v>1.35348</v>
      </c>
      <c r="F132" s="81">
        <f>ROUND(((F133+F134+F136+F135)/1000),5)</f>
        <v>0.59245999999999999</v>
      </c>
      <c r="G132" s="81">
        <f t="shared" ref="G132:AA132" si="75">ROUND(((G133+G134+G136+G135)/1000),5)</f>
        <v>0.60468999999999995</v>
      </c>
      <c r="H132" s="81">
        <f t="shared" si="75"/>
        <v>1.3298300000000001</v>
      </c>
      <c r="I132" s="81">
        <f t="shared" si="75"/>
        <v>1.7242299999999999</v>
      </c>
      <c r="J132" s="81">
        <f t="shared" si="75"/>
        <v>1.90462</v>
      </c>
      <c r="K132" s="81">
        <f t="shared" si="75"/>
        <v>2.0004599999999999</v>
      </c>
      <c r="L132" s="81">
        <f t="shared" si="75"/>
        <v>2.3789899999999999</v>
      </c>
      <c r="M132" s="81">
        <f t="shared" si="75"/>
        <v>2.6006399999999998</v>
      </c>
      <c r="N132" s="81">
        <f t="shared" si="75"/>
        <v>2.6800999999999999</v>
      </c>
      <c r="O132" s="81">
        <f t="shared" si="75"/>
        <v>2.66839</v>
      </c>
      <c r="P132" s="81">
        <f t="shared" si="75"/>
        <v>2.6217100000000002</v>
      </c>
      <c r="Q132" s="81">
        <f t="shared" si="75"/>
        <v>2.6284999999999998</v>
      </c>
      <c r="R132" s="81">
        <f t="shared" si="75"/>
        <v>2.5999599999999998</v>
      </c>
      <c r="S132" s="81">
        <f t="shared" si="75"/>
        <v>2.5977600000000001</v>
      </c>
      <c r="T132" s="81">
        <f t="shared" si="75"/>
        <v>2.5254799999999999</v>
      </c>
      <c r="U132" s="81">
        <f t="shared" si="75"/>
        <v>2.46069</v>
      </c>
      <c r="V132" s="81">
        <f t="shared" si="75"/>
        <v>2.64256</v>
      </c>
      <c r="W132" s="81">
        <f t="shared" si="75"/>
        <v>2.7080299999999999</v>
      </c>
      <c r="X132" s="81">
        <f t="shared" si="75"/>
        <v>2.6564399999999999</v>
      </c>
      <c r="Y132" s="81">
        <f t="shared" si="75"/>
        <v>2.3989500000000001</v>
      </c>
      <c r="Z132" s="81">
        <f t="shared" si="75"/>
        <v>1.92571</v>
      </c>
      <c r="AA132" s="81">
        <f t="shared" si="75"/>
        <v>1.7179899999999999</v>
      </c>
    </row>
    <row r="133" spans="1:27" ht="12.75" hidden="1" customHeight="1" outlineLevel="1" x14ac:dyDescent="0.2">
      <c r="A133" s="89" t="s">
        <v>2307</v>
      </c>
      <c r="B133" s="63" t="s">
        <v>230</v>
      </c>
      <c r="C133" s="43" t="s">
        <v>79</v>
      </c>
      <c r="D133" s="44">
        <v>1137.52</v>
      </c>
      <c r="E133" s="44">
        <v>951.93</v>
      </c>
      <c r="F133" s="44">
        <v>190.91</v>
      </c>
      <c r="G133" s="44">
        <v>203.14</v>
      </c>
      <c r="H133" s="44">
        <v>928.28</v>
      </c>
      <c r="I133" s="44">
        <v>1322.68</v>
      </c>
      <c r="J133" s="44">
        <v>1503.07</v>
      </c>
      <c r="K133" s="44">
        <v>1598.91</v>
      </c>
      <c r="L133" s="44">
        <v>1977.44</v>
      </c>
      <c r="M133" s="44">
        <v>2199.09</v>
      </c>
      <c r="N133" s="44">
        <v>2278.5500000000002</v>
      </c>
      <c r="O133" s="44">
        <v>2266.84</v>
      </c>
      <c r="P133" s="44">
        <v>2220.16</v>
      </c>
      <c r="Q133" s="44">
        <v>2226.9499999999998</v>
      </c>
      <c r="R133" s="44">
        <v>2198.41</v>
      </c>
      <c r="S133" s="44">
        <v>2196.21</v>
      </c>
      <c r="T133" s="44">
        <v>2123.9299999999998</v>
      </c>
      <c r="U133" s="44">
        <v>2059.14</v>
      </c>
      <c r="V133" s="44">
        <v>2241.0100000000002</v>
      </c>
      <c r="W133" s="44">
        <v>2306.48</v>
      </c>
      <c r="X133" s="44">
        <v>2254.89</v>
      </c>
      <c r="Y133" s="44">
        <v>1997.4</v>
      </c>
      <c r="Z133" s="44">
        <v>1524.16</v>
      </c>
      <c r="AA133" s="44">
        <v>1316.44</v>
      </c>
    </row>
    <row r="134" spans="1:27" ht="12.75" hidden="1" customHeight="1" outlineLevel="1" x14ac:dyDescent="0.2">
      <c r="A134" s="89" t="s">
        <v>2308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89" t="s">
        <v>2309</v>
      </c>
      <c r="B135" s="63" t="s">
        <v>83</v>
      </c>
      <c r="C135" s="43" t="s">
        <v>79</v>
      </c>
      <c r="D135" s="44">
        <v>4.68</v>
      </c>
      <c r="E135" s="44">
        <v>4.68</v>
      </c>
      <c r="F135" s="44">
        <v>4.68</v>
      </c>
      <c r="G135" s="44">
        <v>4.68</v>
      </c>
      <c r="H135" s="44">
        <v>4.68</v>
      </c>
      <c r="I135" s="44">
        <v>4.68</v>
      </c>
      <c r="J135" s="44">
        <v>4.68</v>
      </c>
      <c r="K135" s="44">
        <v>4.68</v>
      </c>
      <c r="L135" s="44">
        <v>4.68</v>
      </c>
      <c r="M135" s="44">
        <v>4.68</v>
      </c>
      <c r="N135" s="44">
        <v>4.68</v>
      </c>
      <c r="O135" s="44">
        <v>4.68</v>
      </c>
      <c r="P135" s="44">
        <v>4.68</v>
      </c>
      <c r="Q135" s="44">
        <v>4.68</v>
      </c>
      <c r="R135" s="44">
        <v>4.68</v>
      </c>
      <c r="S135" s="44">
        <v>4.68</v>
      </c>
      <c r="T135" s="44">
        <v>4.68</v>
      </c>
      <c r="U135" s="44">
        <v>4.68</v>
      </c>
      <c r="V135" s="44">
        <v>4.68</v>
      </c>
      <c r="W135" s="44">
        <v>4.68</v>
      </c>
      <c r="X135" s="44">
        <v>4.68</v>
      </c>
      <c r="Y135" s="44">
        <v>4.68</v>
      </c>
      <c r="Z135" s="44">
        <v>4.68</v>
      </c>
      <c r="AA135" s="44">
        <v>4.68</v>
      </c>
    </row>
    <row r="136" spans="1:27" ht="12.75" hidden="1" customHeight="1" outlineLevel="1" x14ac:dyDescent="0.2">
      <c r="A136" s="89" t="s">
        <v>2310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collapsed="1" x14ac:dyDescent="0.2">
      <c r="A137" s="88" t="s">
        <v>2311</v>
      </c>
      <c r="B137" s="28" t="str">
        <f>"27"&amp;"."&amp;$B$777&amp;"."&amp;$B$778</f>
        <v>27.09.2023</v>
      </c>
      <c r="C137" s="80" t="s">
        <v>76</v>
      </c>
      <c r="D137" s="81">
        <f>ROUND(((D138+D139+D141+D140)/1000),5)</f>
        <v>1.55017</v>
      </c>
      <c r="E137" s="81">
        <f>ROUND(((E138+E139+E141+E140)/1000),5)</f>
        <v>1.3252900000000001</v>
      </c>
      <c r="F137" s="81">
        <f>ROUND(((F138+F139+F141+F140)/1000),5)</f>
        <v>1.04619</v>
      </c>
      <c r="G137" s="81">
        <f t="shared" ref="G137:AA137" si="78">ROUND(((G138+G139+G141+G140)/1000),5)</f>
        <v>1.0988500000000001</v>
      </c>
      <c r="H137" s="81">
        <f t="shared" si="78"/>
        <v>1.34276</v>
      </c>
      <c r="I137" s="81">
        <f t="shared" si="78"/>
        <v>1.7348300000000001</v>
      </c>
      <c r="J137" s="81">
        <f t="shared" si="78"/>
        <v>1.89219</v>
      </c>
      <c r="K137" s="81">
        <f t="shared" si="78"/>
        <v>2.0731899999999999</v>
      </c>
      <c r="L137" s="81">
        <f t="shared" si="78"/>
        <v>2.3984399999999999</v>
      </c>
      <c r="M137" s="81">
        <f t="shared" si="78"/>
        <v>2.5740699999999999</v>
      </c>
      <c r="N137" s="81">
        <f t="shared" si="78"/>
        <v>2.6439599999999999</v>
      </c>
      <c r="O137" s="81">
        <f t="shared" si="78"/>
        <v>2.5756000000000001</v>
      </c>
      <c r="P137" s="81">
        <f t="shared" si="78"/>
        <v>2.5206400000000002</v>
      </c>
      <c r="Q137" s="81">
        <f t="shared" si="78"/>
        <v>2.5213100000000002</v>
      </c>
      <c r="R137" s="81">
        <f t="shared" si="78"/>
        <v>2.5087899999999999</v>
      </c>
      <c r="S137" s="81">
        <f t="shared" si="78"/>
        <v>2.5076499999999999</v>
      </c>
      <c r="T137" s="81">
        <f t="shared" si="78"/>
        <v>2.4865599999999999</v>
      </c>
      <c r="U137" s="81">
        <f t="shared" si="78"/>
        <v>2.4999400000000001</v>
      </c>
      <c r="V137" s="81">
        <f t="shared" si="78"/>
        <v>2.52189</v>
      </c>
      <c r="W137" s="81">
        <f t="shared" si="78"/>
        <v>2.5407799999999998</v>
      </c>
      <c r="X137" s="81">
        <f t="shared" si="78"/>
        <v>2.3929800000000001</v>
      </c>
      <c r="Y137" s="81">
        <f t="shared" si="78"/>
        <v>2.1657899999999999</v>
      </c>
      <c r="Z137" s="81">
        <f t="shared" si="78"/>
        <v>1.9084700000000001</v>
      </c>
      <c r="AA137" s="81">
        <f t="shared" si="78"/>
        <v>1.73506</v>
      </c>
    </row>
    <row r="138" spans="1:27" ht="12.75" hidden="1" customHeight="1" outlineLevel="1" x14ac:dyDescent="0.2">
      <c r="A138" s="89" t="s">
        <v>2312</v>
      </c>
      <c r="B138" s="63" t="s">
        <v>230</v>
      </c>
      <c r="C138" s="43" t="s">
        <v>79</v>
      </c>
      <c r="D138" s="44">
        <v>1148.6199999999999</v>
      </c>
      <c r="E138" s="44">
        <v>923.74</v>
      </c>
      <c r="F138" s="44">
        <v>644.64</v>
      </c>
      <c r="G138" s="44">
        <v>697.3</v>
      </c>
      <c r="H138" s="44">
        <v>941.21</v>
      </c>
      <c r="I138" s="44">
        <v>1333.28</v>
      </c>
      <c r="J138" s="44">
        <v>1490.64</v>
      </c>
      <c r="K138" s="44">
        <v>1671.64</v>
      </c>
      <c r="L138" s="44">
        <v>1996.89</v>
      </c>
      <c r="M138" s="44">
        <v>2172.52</v>
      </c>
      <c r="N138" s="44">
        <v>2242.41</v>
      </c>
      <c r="O138" s="44">
        <v>2174.0500000000002</v>
      </c>
      <c r="P138" s="44">
        <v>2119.09</v>
      </c>
      <c r="Q138" s="44">
        <v>2119.7600000000002</v>
      </c>
      <c r="R138" s="44">
        <v>2107.2399999999998</v>
      </c>
      <c r="S138" s="44">
        <v>2106.1</v>
      </c>
      <c r="T138" s="44">
        <v>2085.0100000000002</v>
      </c>
      <c r="U138" s="44">
        <v>2098.39</v>
      </c>
      <c r="V138" s="44">
        <v>2120.34</v>
      </c>
      <c r="W138" s="44">
        <v>2139.23</v>
      </c>
      <c r="X138" s="44">
        <v>1991.43</v>
      </c>
      <c r="Y138" s="44">
        <v>1764.24</v>
      </c>
      <c r="Z138" s="44">
        <v>1506.92</v>
      </c>
      <c r="AA138" s="44">
        <v>1333.51</v>
      </c>
    </row>
    <row r="139" spans="1:27" ht="12.75" hidden="1" customHeight="1" outlineLevel="1" x14ac:dyDescent="0.2">
      <c r="A139" s="89" t="s">
        <v>2313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89" t="s">
        <v>2314</v>
      </c>
      <c r="B140" s="63" t="s">
        <v>83</v>
      </c>
      <c r="C140" s="43" t="s">
        <v>79</v>
      </c>
      <c r="D140" s="44">
        <v>4.68</v>
      </c>
      <c r="E140" s="44">
        <v>4.68</v>
      </c>
      <c r="F140" s="44">
        <v>4.68</v>
      </c>
      <c r="G140" s="44">
        <v>4.68</v>
      </c>
      <c r="H140" s="44">
        <v>4.68</v>
      </c>
      <c r="I140" s="44">
        <v>4.68</v>
      </c>
      <c r="J140" s="44">
        <v>4.68</v>
      </c>
      <c r="K140" s="44">
        <v>4.68</v>
      </c>
      <c r="L140" s="44">
        <v>4.68</v>
      </c>
      <c r="M140" s="44">
        <v>4.68</v>
      </c>
      <c r="N140" s="44">
        <v>4.68</v>
      </c>
      <c r="O140" s="44">
        <v>4.68</v>
      </c>
      <c r="P140" s="44">
        <v>4.68</v>
      </c>
      <c r="Q140" s="44">
        <v>4.68</v>
      </c>
      <c r="R140" s="44">
        <v>4.68</v>
      </c>
      <c r="S140" s="44">
        <v>4.68</v>
      </c>
      <c r="T140" s="44">
        <v>4.68</v>
      </c>
      <c r="U140" s="44">
        <v>4.68</v>
      </c>
      <c r="V140" s="44">
        <v>4.68</v>
      </c>
      <c r="W140" s="44">
        <v>4.68</v>
      </c>
      <c r="X140" s="44">
        <v>4.68</v>
      </c>
      <c r="Y140" s="44">
        <v>4.68</v>
      </c>
      <c r="Z140" s="44">
        <v>4.68</v>
      </c>
      <c r="AA140" s="44">
        <v>4.68</v>
      </c>
    </row>
    <row r="141" spans="1:27" ht="12.75" hidden="1" customHeight="1" outlineLevel="1" x14ac:dyDescent="0.2">
      <c r="A141" s="89" t="s">
        <v>2315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collapsed="1" x14ac:dyDescent="0.2">
      <c r="A142" s="88" t="s">
        <v>2316</v>
      </c>
      <c r="B142" s="28" t="str">
        <f>"28"&amp;"."&amp;$B$777&amp;"."&amp;$B$778</f>
        <v>28.09.2023</v>
      </c>
      <c r="C142" s="80" t="s">
        <v>76</v>
      </c>
      <c r="D142" s="81">
        <f>ROUND(((D143+D144+D146+D145)/1000),5)</f>
        <v>1.5938000000000001</v>
      </c>
      <c r="E142" s="81">
        <f>ROUND(((E143+E144+E146+E145)/1000),5)</f>
        <v>1.48068</v>
      </c>
      <c r="F142" s="81">
        <f>ROUND(((F143+F144+F146+F145)/1000),5)</f>
        <v>1.4641299999999999</v>
      </c>
      <c r="G142" s="81">
        <f t="shared" ref="G142:AA142" si="81">ROUND(((G143+G144+G146+G145)/1000),5)</f>
        <v>1.4494800000000001</v>
      </c>
      <c r="H142" s="81">
        <f t="shared" si="81"/>
        <v>1.54887</v>
      </c>
      <c r="I142" s="81">
        <f t="shared" si="81"/>
        <v>1.7621599999999999</v>
      </c>
      <c r="J142" s="81">
        <f t="shared" si="81"/>
        <v>1.8479000000000001</v>
      </c>
      <c r="K142" s="81">
        <f t="shared" si="81"/>
        <v>1.97567</v>
      </c>
      <c r="L142" s="81">
        <f t="shared" si="81"/>
        <v>2.2282700000000002</v>
      </c>
      <c r="M142" s="81">
        <f t="shared" si="81"/>
        <v>2.3363</v>
      </c>
      <c r="N142" s="81">
        <f t="shared" si="81"/>
        <v>2.3445399999999998</v>
      </c>
      <c r="O142" s="81">
        <f t="shared" si="81"/>
        <v>2.3229700000000002</v>
      </c>
      <c r="P142" s="81">
        <f t="shared" si="81"/>
        <v>2.2758099999999999</v>
      </c>
      <c r="Q142" s="81">
        <f t="shared" si="81"/>
        <v>2.2920099999999999</v>
      </c>
      <c r="R142" s="81">
        <f t="shared" si="81"/>
        <v>2.35643</v>
      </c>
      <c r="S142" s="81">
        <f t="shared" si="81"/>
        <v>2.3537699999999999</v>
      </c>
      <c r="T142" s="81">
        <f t="shared" si="81"/>
        <v>2.3494600000000001</v>
      </c>
      <c r="U142" s="81">
        <f t="shared" si="81"/>
        <v>2.3311000000000002</v>
      </c>
      <c r="V142" s="81">
        <f t="shared" si="81"/>
        <v>2.4927800000000002</v>
      </c>
      <c r="W142" s="81">
        <f t="shared" si="81"/>
        <v>2.5140600000000002</v>
      </c>
      <c r="X142" s="81">
        <f t="shared" si="81"/>
        <v>2.38653</v>
      </c>
      <c r="Y142" s="81">
        <f t="shared" si="81"/>
        <v>2.1991100000000001</v>
      </c>
      <c r="Z142" s="81">
        <f t="shared" si="81"/>
        <v>1.88663</v>
      </c>
      <c r="AA142" s="81">
        <f t="shared" si="81"/>
        <v>1.7630399999999999</v>
      </c>
    </row>
    <row r="143" spans="1:27" ht="12.75" hidden="1" customHeight="1" outlineLevel="1" x14ac:dyDescent="0.2">
      <c r="A143" s="89" t="s">
        <v>2317</v>
      </c>
      <c r="B143" s="63" t="s">
        <v>230</v>
      </c>
      <c r="C143" s="43" t="s">
        <v>79</v>
      </c>
      <c r="D143" s="44">
        <v>1192.25</v>
      </c>
      <c r="E143" s="44">
        <v>1079.1300000000001</v>
      </c>
      <c r="F143" s="44">
        <v>1062.58</v>
      </c>
      <c r="G143" s="44">
        <v>1047.93</v>
      </c>
      <c r="H143" s="44">
        <v>1147.32</v>
      </c>
      <c r="I143" s="44">
        <v>1360.61</v>
      </c>
      <c r="J143" s="44">
        <v>1446.35</v>
      </c>
      <c r="K143" s="44">
        <v>1574.12</v>
      </c>
      <c r="L143" s="44">
        <v>1826.72</v>
      </c>
      <c r="M143" s="44">
        <v>1934.75</v>
      </c>
      <c r="N143" s="44">
        <v>1942.99</v>
      </c>
      <c r="O143" s="44">
        <v>1921.42</v>
      </c>
      <c r="P143" s="44">
        <v>1874.26</v>
      </c>
      <c r="Q143" s="44">
        <v>1890.46</v>
      </c>
      <c r="R143" s="44">
        <v>1954.88</v>
      </c>
      <c r="S143" s="44">
        <v>1952.22</v>
      </c>
      <c r="T143" s="44">
        <v>1947.91</v>
      </c>
      <c r="U143" s="44">
        <v>1929.55</v>
      </c>
      <c r="V143" s="44">
        <v>2091.23</v>
      </c>
      <c r="W143" s="44">
        <v>2112.5100000000002</v>
      </c>
      <c r="X143" s="44">
        <v>1984.98</v>
      </c>
      <c r="Y143" s="44">
        <v>1797.56</v>
      </c>
      <c r="Z143" s="44">
        <v>1485.08</v>
      </c>
      <c r="AA143" s="44">
        <v>1361.49</v>
      </c>
    </row>
    <row r="144" spans="1:27" ht="12.75" hidden="1" customHeight="1" outlineLevel="1" x14ac:dyDescent="0.2">
      <c r="A144" s="89" t="s">
        <v>2318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89" t="s">
        <v>2319</v>
      </c>
      <c r="B145" s="63" t="s">
        <v>83</v>
      </c>
      <c r="C145" s="43" t="s">
        <v>79</v>
      </c>
      <c r="D145" s="44">
        <v>4.68</v>
      </c>
      <c r="E145" s="44">
        <v>4.68</v>
      </c>
      <c r="F145" s="44">
        <v>4.68</v>
      </c>
      <c r="G145" s="44">
        <v>4.68</v>
      </c>
      <c r="H145" s="44">
        <v>4.68</v>
      </c>
      <c r="I145" s="44">
        <v>4.68</v>
      </c>
      <c r="J145" s="44">
        <v>4.68</v>
      </c>
      <c r="K145" s="44">
        <v>4.68</v>
      </c>
      <c r="L145" s="44">
        <v>4.68</v>
      </c>
      <c r="M145" s="44">
        <v>4.68</v>
      </c>
      <c r="N145" s="44">
        <v>4.68</v>
      </c>
      <c r="O145" s="44">
        <v>4.68</v>
      </c>
      <c r="P145" s="44">
        <v>4.68</v>
      </c>
      <c r="Q145" s="44">
        <v>4.68</v>
      </c>
      <c r="R145" s="44">
        <v>4.68</v>
      </c>
      <c r="S145" s="44">
        <v>4.68</v>
      </c>
      <c r="T145" s="44">
        <v>4.68</v>
      </c>
      <c r="U145" s="44">
        <v>4.68</v>
      </c>
      <c r="V145" s="44">
        <v>4.68</v>
      </c>
      <c r="W145" s="44">
        <v>4.68</v>
      </c>
      <c r="X145" s="44">
        <v>4.68</v>
      </c>
      <c r="Y145" s="44">
        <v>4.68</v>
      </c>
      <c r="Z145" s="44">
        <v>4.68</v>
      </c>
      <c r="AA145" s="44">
        <v>4.68</v>
      </c>
    </row>
    <row r="146" spans="1:27" ht="12.75" hidden="1" customHeight="1" outlineLevel="1" x14ac:dyDescent="0.2">
      <c r="A146" s="89" t="s">
        <v>2320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collapsed="1" x14ac:dyDescent="0.2">
      <c r="A147" s="88" t="s">
        <v>2321</v>
      </c>
      <c r="B147" s="28" t="str">
        <f>"29"&amp;"."&amp;$B$777&amp;"."&amp;$B$778</f>
        <v>29.09.2023</v>
      </c>
      <c r="C147" s="80" t="s">
        <v>76</v>
      </c>
      <c r="D147" s="81">
        <f>ROUND(((D148+D149+D151+D150)/1000),5)</f>
        <v>1.5758700000000001</v>
      </c>
      <c r="E147" s="81">
        <f>ROUND(((E148+E149+E151+E150)/1000),5)</f>
        <v>1.3895999999999999</v>
      </c>
      <c r="F147" s="81">
        <f>ROUND(((F148+F149+F151+F150)/1000),5)</f>
        <v>1.33768</v>
      </c>
      <c r="G147" s="81">
        <f t="shared" ref="G147:AA147" si="84">ROUND(((G148+G149+G151+G150)/1000),5)</f>
        <v>1.3539000000000001</v>
      </c>
      <c r="H147" s="81">
        <f t="shared" si="84"/>
        <v>1.4671099999999999</v>
      </c>
      <c r="I147" s="81">
        <f t="shared" si="84"/>
        <v>1.6944699999999999</v>
      </c>
      <c r="J147" s="81">
        <f t="shared" si="84"/>
        <v>1.79586</v>
      </c>
      <c r="K147" s="81">
        <f t="shared" si="84"/>
        <v>1.9806999999999999</v>
      </c>
      <c r="L147" s="81">
        <f t="shared" si="84"/>
        <v>2.2098100000000001</v>
      </c>
      <c r="M147" s="81">
        <f t="shared" si="84"/>
        <v>2.3415699999999999</v>
      </c>
      <c r="N147" s="81">
        <f t="shared" si="84"/>
        <v>2.3463500000000002</v>
      </c>
      <c r="O147" s="81">
        <f t="shared" si="84"/>
        <v>2.3022900000000002</v>
      </c>
      <c r="P147" s="81">
        <f t="shared" si="84"/>
        <v>2.2774399999999999</v>
      </c>
      <c r="Q147" s="81">
        <f t="shared" si="84"/>
        <v>2.3348900000000001</v>
      </c>
      <c r="R147" s="81">
        <f t="shared" si="84"/>
        <v>2.35792</v>
      </c>
      <c r="S147" s="81">
        <f t="shared" si="84"/>
        <v>2.3516300000000001</v>
      </c>
      <c r="T147" s="81">
        <f t="shared" si="84"/>
        <v>2.34205</v>
      </c>
      <c r="U147" s="81">
        <f t="shared" si="84"/>
        <v>2.3361700000000001</v>
      </c>
      <c r="V147" s="81">
        <f t="shared" si="84"/>
        <v>2.4271400000000001</v>
      </c>
      <c r="W147" s="81">
        <f t="shared" si="84"/>
        <v>2.4794299999999998</v>
      </c>
      <c r="X147" s="81">
        <f t="shared" si="84"/>
        <v>2.3903500000000002</v>
      </c>
      <c r="Y147" s="81">
        <f t="shared" si="84"/>
        <v>2.2465999999999999</v>
      </c>
      <c r="Z147" s="81">
        <f t="shared" si="84"/>
        <v>1.94441</v>
      </c>
      <c r="AA147" s="81">
        <f t="shared" si="84"/>
        <v>1.82891</v>
      </c>
    </row>
    <row r="148" spans="1:27" ht="12.75" hidden="1" customHeight="1" outlineLevel="1" x14ac:dyDescent="0.2">
      <c r="A148" s="89" t="s">
        <v>2322</v>
      </c>
      <c r="B148" s="63" t="s">
        <v>230</v>
      </c>
      <c r="C148" s="43" t="s">
        <v>79</v>
      </c>
      <c r="D148" s="44">
        <v>1174.32</v>
      </c>
      <c r="E148" s="44">
        <v>988.05</v>
      </c>
      <c r="F148" s="44">
        <v>936.13</v>
      </c>
      <c r="G148" s="44">
        <v>952.35</v>
      </c>
      <c r="H148" s="44">
        <v>1065.56</v>
      </c>
      <c r="I148" s="44">
        <v>1292.92</v>
      </c>
      <c r="J148" s="44">
        <v>1394.31</v>
      </c>
      <c r="K148" s="44">
        <v>1579.15</v>
      </c>
      <c r="L148" s="44">
        <v>1808.26</v>
      </c>
      <c r="M148" s="44">
        <v>1940.02</v>
      </c>
      <c r="N148" s="44">
        <v>1944.8</v>
      </c>
      <c r="O148" s="44">
        <v>1900.74</v>
      </c>
      <c r="P148" s="44">
        <v>1875.89</v>
      </c>
      <c r="Q148" s="44">
        <v>1933.34</v>
      </c>
      <c r="R148" s="44">
        <v>1956.37</v>
      </c>
      <c r="S148" s="44">
        <v>1950.08</v>
      </c>
      <c r="T148" s="44">
        <v>1940.5</v>
      </c>
      <c r="U148" s="44">
        <v>1934.62</v>
      </c>
      <c r="V148" s="44">
        <v>2025.59</v>
      </c>
      <c r="W148" s="44">
        <v>2077.88</v>
      </c>
      <c r="X148" s="44">
        <v>1988.8</v>
      </c>
      <c r="Y148" s="44">
        <v>1845.05</v>
      </c>
      <c r="Z148" s="44">
        <v>1542.86</v>
      </c>
      <c r="AA148" s="44">
        <v>1427.36</v>
      </c>
    </row>
    <row r="149" spans="1:27" ht="12.75" hidden="1" customHeight="1" outlineLevel="1" x14ac:dyDescent="0.2">
      <c r="A149" s="89" t="s">
        <v>2323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89" t="s">
        <v>2324</v>
      </c>
      <c r="B150" s="63" t="s">
        <v>83</v>
      </c>
      <c r="C150" s="43" t="s">
        <v>79</v>
      </c>
      <c r="D150" s="44">
        <v>4.68</v>
      </c>
      <c r="E150" s="44">
        <v>4.68</v>
      </c>
      <c r="F150" s="44">
        <v>4.68</v>
      </c>
      <c r="G150" s="44">
        <v>4.68</v>
      </c>
      <c r="H150" s="44">
        <v>4.68</v>
      </c>
      <c r="I150" s="44">
        <v>4.68</v>
      </c>
      <c r="J150" s="44">
        <v>4.68</v>
      </c>
      <c r="K150" s="44">
        <v>4.68</v>
      </c>
      <c r="L150" s="44">
        <v>4.68</v>
      </c>
      <c r="M150" s="44">
        <v>4.68</v>
      </c>
      <c r="N150" s="44">
        <v>4.68</v>
      </c>
      <c r="O150" s="44">
        <v>4.68</v>
      </c>
      <c r="P150" s="44">
        <v>4.68</v>
      </c>
      <c r="Q150" s="44">
        <v>4.68</v>
      </c>
      <c r="R150" s="44">
        <v>4.68</v>
      </c>
      <c r="S150" s="44">
        <v>4.68</v>
      </c>
      <c r="T150" s="44">
        <v>4.68</v>
      </c>
      <c r="U150" s="44">
        <v>4.68</v>
      </c>
      <c r="V150" s="44">
        <v>4.68</v>
      </c>
      <c r="W150" s="44">
        <v>4.68</v>
      </c>
      <c r="X150" s="44">
        <v>4.68</v>
      </c>
      <c r="Y150" s="44">
        <v>4.68</v>
      </c>
      <c r="Z150" s="44">
        <v>4.68</v>
      </c>
      <c r="AA150" s="44">
        <v>4.68</v>
      </c>
    </row>
    <row r="151" spans="1:27" ht="12.75" hidden="1" customHeight="1" outlineLevel="1" x14ac:dyDescent="0.2">
      <c r="A151" s="89" t="s">
        <v>2325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collapsed="1" x14ac:dyDescent="0.2">
      <c r="A152" s="88" t="s">
        <v>2326</v>
      </c>
      <c r="B152" s="28" t="str">
        <f>"30"&amp;"."&amp;$B$777&amp;"."&amp;$B$778</f>
        <v>30.09.2023</v>
      </c>
      <c r="C152" s="80" t="s">
        <v>76</v>
      </c>
      <c r="D152" s="81">
        <f>ROUND(((D153+D154+D156+D155)/1000),5)</f>
        <v>1.72736</v>
      </c>
      <c r="E152" s="81">
        <f>ROUND(((E153+E154+E156+E155)/1000),5)</f>
        <v>1.6468400000000001</v>
      </c>
      <c r="F152" s="81">
        <f>ROUND(((F153+F154+F156+F155)/1000),5)</f>
        <v>1.5764199999999999</v>
      </c>
      <c r="G152" s="81">
        <f t="shared" ref="G152:AA152" si="87">ROUND(((G153+G154+G156+G155)/1000),5)</f>
        <v>1.5427</v>
      </c>
      <c r="H152" s="81">
        <f t="shared" si="87"/>
        <v>1.59039</v>
      </c>
      <c r="I152" s="81">
        <f t="shared" si="87"/>
        <v>1.6839</v>
      </c>
      <c r="J152" s="81">
        <f t="shared" si="87"/>
        <v>1.7124200000000001</v>
      </c>
      <c r="K152" s="81">
        <f t="shared" si="87"/>
        <v>1.88002</v>
      </c>
      <c r="L152" s="81">
        <f t="shared" si="87"/>
        <v>2.1678899999999999</v>
      </c>
      <c r="M152" s="81">
        <f t="shared" si="87"/>
        <v>2.3747699999999998</v>
      </c>
      <c r="N152" s="81">
        <f t="shared" si="87"/>
        <v>2.4071600000000002</v>
      </c>
      <c r="O152" s="81">
        <f t="shared" si="87"/>
        <v>2.4115700000000002</v>
      </c>
      <c r="P152" s="81">
        <f t="shared" si="87"/>
        <v>2.38707</v>
      </c>
      <c r="Q152" s="81">
        <f t="shared" si="87"/>
        <v>2.3845999999999998</v>
      </c>
      <c r="R152" s="81">
        <f t="shared" si="87"/>
        <v>2.3864200000000002</v>
      </c>
      <c r="S152" s="81">
        <f t="shared" si="87"/>
        <v>2.3831899999999999</v>
      </c>
      <c r="T152" s="81">
        <f t="shared" si="87"/>
        <v>2.36924</v>
      </c>
      <c r="U152" s="81">
        <f t="shared" si="87"/>
        <v>2.3026</v>
      </c>
      <c r="V152" s="81">
        <f t="shared" si="87"/>
        <v>2.4020100000000002</v>
      </c>
      <c r="W152" s="81">
        <f t="shared" si="87"/>
        <v>2.4516200000000001</v>
      </c>
      <c r="X152" s="81">
        <f t="shared" si="87"/>
        <v>2.3947400000000001</v>
      </c>
      <c r="Y152" s="81">
        <f t="shared" si="87"/>
        <v>2.1364899999999998</v>
      </c>
      <c r="Z152" s="81">
        <f t="shared" si="87"/>
        <v>1.9938400000000001</v>
      </c>
      <c r="AA152" s="81">
        <f t="shared" si="87"/>
        <v>1.7851399999999999</v>
      </c>
    </row>
    <row r="153" spans="1:27" ht="12.75" hidden="1" customHeight="1" outlineLevel="1" x14ac:dyDescent="0.2">
      <c r="A153" s="89" t="s">
        <v>2327</v>
      </c>
      <c r="B153" s="63" t="s">
        <v>230</v>
      </c>
      <c r="C153" s="43" t="s">
        <v>79</v>
      </c>
      <c r="D153" s="44">
        <v>1325.81</v>
      </c>
      <c r="E153" s="44">
        <v>1245.29</v>
      </c>
      <c r="F153" s="44">
        <v>1174.8699999999999</v>
      </c>
      <c r="G153" s="44">
        <v>1141.1500000000001</v>
      </c>
      <c r="H153" s="44">
        <v>1188.8399999999999</v>
      </c>
      <c r="I153" s="44">
        <v>1282.3499999999999</v>
      </c>
      <c r="J153" s="44">
        <v>1310.87</v>
      </c>
      <c r="K153" s="44">
        <v>1478.47</v>
      </c>
      <c r="L153" s="44">
        <v>1766.34</v>
      </c>
      <c r="M153" s="44">
        <v>1973.22</v>
      </c>
      <c r="N153" s="44">
        <v>2005.61</v>
      </c>
      <c r="O153" s="44">
        <v>2010.02</v>
      </c>
      <c r="P153" s="44">
        <v>1985.52</v>
      </c>
      <c r="Q153" s="44">
        <v>1983.05</v>
      </c>
      <c r="R153" s="44">
        <v>1984.87</v>
      </c>
      <c r="S153" s="44">
        <v>1981.64</v>
      </c>
      <c r="T153" s="44">
        <v>1967.69</v>
      </c>
      <c r="U153" s="44">
        <v>1901.05</v>
      </c>
      <c r="V153" s="44">
        <v>2000.46</v>
      </c>
      <c r="W153" s="44">
        <v>2050.0700000000002</v>
      </c>
      <c r="X153" s="44">
        <v>1993.19</v>
      </c>
      <c r="Y153" s="44">
        <v>1734.94</v>
      </c>
      <c r="Z153" s="44">
        <v>1592.29</v>
      </c>
      <c r="AA153" s="44">
        <v>1383.59</v>
      </c>
    </row>
    <row r="154" spans="1:27" ht="12.75" hidden="1" customHeight="1" outlineLevel="1" x14ac:dyDescent="0.2">
      <c r="A154" s="89" t="s">
        <v>2328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89" t="s">
        <v>2329</v>
      </c>
      <c r="B155" s="63" t="s">
        <v>83</v>
      </c>
      <c r="C155" s="43" t="s">
        <v>79</v>
      </c>
      <c r="D155" s="44">
        <v>4.68</v>
      </c>
      <c r="E155" s="44">
        <v>4.68</v>
      </c>
      <c r="F155" s="44">
        <v>4.68</v>
      </c>
      <c r="G155" s="44">
        <v>4.68</v>
      </c>
      <c r="H155" s="44">
        <v>4.68</v>
      </c>
      <c r="I155" s="44">
        <v>4.68</v>
      </c>
      <c r="J155" s="44">
        <v>4.68</v>
      </c>
      <c r="K155" s="44">
        <v>4.68</v>
      </c>
      <c r="L155" s="44">
        <v>4.68</v>
      </c>
      <c r="M155" s="44">
        <v>4.68</v>
      </c>
      <c r="N155" s="44">
        <v>4.68</v>
      </c>
      <c r="O155" s="44">
        <v>4.68</v>
      </c>
      <c r="P155" s="44">
        <v>4.68</v>
      </c>
      <c r="Q155" s="44">
        <v>4.68</v>
      </c>
      <c r="R155" s="44">
        <v>4.68</v>
      </c>
      <c r="S155" s="44">
        <v>4.68</v>
      </c>
      <c r="T155" s="44">
        <v>4.68</v>
      </c>
      <c r="U155" s="44">
        <v>4.68</v>
      </c>
      <c r="V155" s="44">
        <v>4.68</v>
      </c>
      <c r="W155" s="44">
        <v>4.68</v>
      </c>
      <c r="X155" s="44">
        <v>4.68</v>
      </c>
      <c r="Y155" s="44">
        <v>4.68</v>
      </c>
      <c r="Z155" s="44">
        <v>4.68</v>
      </c>
      <c r="AA155" s="44">
        <v>4.68</v>
      </c>
    </row>
    <row r="156" spans="1:27" ht="12.75" hidden="1" customHeight="1" outlineLevel="1" x14ac:dyDescent="0.2">
      <c r="A156" s="89" t="s">
        <v>2330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collapsed="1" x14ac:dyDescent="0.2">
      <c r="A157" s="90"/>
      <c r="B157" s="91" t="s">
        <v>379</v>
      </c>
      <c r="C157" s="92"/>
      <c r="D157" s="93"/>
      <c r="E157" s="93"/>
      <c r="F157" s="93"/>
      <c r="G157" s="93"/>
      <c r="I157" s="39"/>
    </row>
    <row r="158" spans="1:27" ht="12.75" customHeight="1" x14ac:dyDescent="0.2">
      <c r="A158" s="90"/>
      <c r="B158" s="91" t="s">
        <v>379</v>
      </c>
      <c r="C158" s="92"/>
      <c r="D158" s="93"/>
      <c r="E158" s="93"/>
      <c r="F158" s="93"/>
      <c r="G158" s="93"/>
      <c r="I158" s="39"/>
    </row>
    <row r="159" spans="1:27" x14ac:dyDescent="0.2">
      <c r="A159" s="179" t="s">
        <v>380</v>
      </c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1"/>
    </row>
    <row r="160" spans="1:27" ht="27" customHeight="1" x14ac:dyDescent="0.2">
      <c r="A160" s="26" t="s">
        <v>64</v>
      </c>
      <c r="B160" s="27" t="s">
        <v>202</v>
      </c>
      <c r="C160" s="26" t="s">
        <v>203</v>
      </c>
      <c r="D160" s="27" t="s">
        <v>204</v>
      </c>
      <c r="E160" s="27" t="s">
        <v>205</v>
      </c>
      <c r="F160" s="27" t="s">
        <v>206</v>
      </c>
      <c r="G160" s="27" t="s">
        <v>207</v>
      </c>
      <c r="H160" s="27" t="s">
        <v>208</v>
      </c>
      <c r="I160" s="27" t="s">
        <v>209</v>
      </c>
      <c r="J160" s="27" t="s">
        <v>210</v>
      </c>
      <c r="K160" s="27" t="s">
        <v>211</v>
      </c>
      <c r="L160" s="27" t="s">
        <v>212</v>
      </c>
      <c r="M160" s="27" t="s">
        <v>213</v>
      </c>
      <c r="N160" s="27" t="s">
        <v>214</v>
      </c>
      <c r="O160" s="27" t="s">
        <v>215</v>
      </c>
      <c r="P160" s="27" t="s">
        <v>216</v>
      </c>
      <c r="Q160" s="27" t="s">
        <v>217</v>
      </c>
      <c r="R160" s="27" t="s">
        <v>218</v>
      </c>
      <c r="S160" s="27" t="s">
        <v>219</v>
      </c>
      <c r="T160" s="27" t="s">
        <v>220</v>
      </c>
      <c r="U160" s="27" t="s">
        <v>221</v>
      </c>
      <c r="V160" s="27" t="s">
        <v>222</v>
      </c>
      <c r="W160" s="27" t="s">
        <v>223</v>
      </c>
      <c r="X160" s="27" t="s">
        <v>224</v>
      </c>
      <c r="Y160" s="27" t="s">
        <v>225</v>
      </c>
      <c r="Z160" s="27" t="s">
        <v>226</v>
      </c>
      <c r="AA160" s="27" t="s">
        <v>227</v>
      </c>
    </row>
    <row r="161" spans="1:27" x14ac:dyDescent="0.2">
      <c r="A161" s="88" t="s">
        <v>2331</v>
      </c>
      <c r="B161" s="28" t="str">
        <f>"01"&amp;"."&amp;$B$777&amp;"."&amp;$B$778</f>
        <v>01.09.2023</v>
      </c>
      <c r="C161" s="80" t="s">
        <v>76</v>
      </c>
      <c r="D161" s="81">
        <f>ROUND(((D162+D163+D165+D164)/1000),5)</f>
        <v>1.8032300000000001</v>
      </c>
      <c r="E161" s="81">
        <f>ROUND(((E162+E163+E165+E164)/1000),5)</f>
        <v>1.6944399999999999</v>
      </c>
      <c r="F161" s="81">
        <f>ROUND(((F162+F163+F165+F164)/1000),5)</f>
        <v>1.6308400000000001</v>
      </c>
      <c r="G161" s="81">
        <f t="shared" ref="G161:AA161" si="90">ROUND(((G162+G163+G165+G164)/1000),5)</f>
        <v>1.6378200000000001</v>
      </c>
      <c r="H161" s="81">
        <f t="shared" si="90"/>
        <v>1.6825000000000001</v>
      </c>
      <c r="I161" s="81">
        <f t="shared" si="90"/>
        <v>1.7615799999999999</v>
      </c>
      <c r="J161" s="81">
        <f t="shared" si="90"/>
        <v>1.8712899999999999</v>
      </c>
      <c r="K161" s="81">
        <f t="shared" si="90"/>
        <v>2.1216499999999998</v>
      </c>
      <c r="L161" s="81">
        <f t="shared" si="90"/>
        <v>2.3158500000000002</v>
      </c>
      <c r="M161" s="81">
        <f t="shared" si="90"/>
        <v>2.5383100000000001</v>
      </c>
      <c r="N161" s="81">
        <f t="shared" si="90"/>
        <v>2.5734699999999999</v>
      </c>
      <c r="O161" s="81">
        <f t="shared" si="90"/>
        <v>2.5491700000000002</v>
      </c>
      <c r="P161" s="81">
        <f t="shared" si="90"/>
        <v>2.5561400000000001</v>
      </c>
      <c r="Q161" s="81">
        <f t="shared" si="90"/>
        <v>2.5593400000000002</v>
      </c>
      <c r="R161" s="81">
        <f t="shared" si="90"/>
        <v>2.6344599999999998</v>
      </c>
      <c r="S161" s="81">
        <f t="shared" si="90"/>
        <v>2.6206200000000002</v>
      </c>
      <c r="T161" s="81">
        <f t="shared" si="90"/>
        <v>2.61314</v>
      </c>
      <c r="U161" s="81">
        <f t="shared" si="90"/>
        <v>2.5813600000000001</v>
      </c>
      <c r="V161" s="81">
        <f t="shared" si="90"/>
        <v>2.58229</v>
      </c>
      <c r="W161" s="81">
        <f t="shared" si="90"/>
        <v>2.6188699999999998</v>
      </c>
      <c r="X161" s="81">
        <f t="shared" si="90"/>
        <v>2.61145</v>
      </c>
      <c r="Y161" s="81">
        <f t="shared" si="90"/>
        <v>2.48238</v>
      </c>
      <c r="Z161" s="81">
        <f t="shared" si="90"/>
        <v>2.2087400000000001</v>
      </c>
      <c r="AA161" s="81">
        <f t="shared" si="90"/>
        <v>2.0038999999999998</v>
      </c>
    </row>
    <row r="162" spans="1:27" ht="12.75" hidden="1" customHeight="1" outlineLevel="1" x14ac:dyDescent="0.2">
      <c r="A162" s="89" t="s">
        <v>2332</v>
      </c>
      <c r="B162" s="63" t="s">
        <v>230</v>
      </c>
      <c r="C162" s="43" t="s">
        <v>79</v>
      </c>
      <c r="D162" s="44">
        <v>1354.74</v>
      </c>
      <c r="E162" s="44">
        <v>1245.95</v>
      </c>
      <c r="F162" s="44">
        <v>1182.3499999999999</v>
      </c>
      <c r="G162" s="44">
        <v>1189.33</v>
      </c>
      <c r="H162" s="44">
        <v>1234.01</v>
      </c>
      <c r="I162" s="44">
        <v>1313.09</v>
      </c>
      <c r="J162" s="44">
        <v>1422.8</v>
      </c>
      <c r="K162" s="44">
        <v>1673.16</v>
      </c>
      <c r="L162" s="44">
        <v>1867.36</v>
      </c>
      <c r="M162" s="44">
        <v>2089.8200000000002</v>
      </c>
      <c r="N162" s="44">
        <v>2124.98</v>
      </c>
      <c r="O162" s="44">
        <v>2100.6799999999998</v>
      </c>
      <c r="P162" s="44">
        <v>2107.65</v>
      </c>
      <c r="Q162" s="44">
        <v>2110.85</v>
      </c>
      <c r="R162" s="44">
        <v>2185.9699999999998</v>
      </c>
      <c r="S162" s="44">
        <v>2172.13</v>
      </c>
      <c r="T162" s="44">
        <v>2164.65</v>
      </c>
      <c r="U162" s="44">
        <v>2132.87</v>
      </c>
      <c r="V162" s="44">
        <v>2133.8000000000002</v>
      </c>
      <c r="W162" s="44">
        <v>2170.38</v>
      </c>
      <c r="X162" s="44">
        <v>2162.96</v>
      </c>
      <c r="Y162" s="44">
        <v>2033.89</v>
      </c>
      <c r="Z162" s="44">
        <v>1760.25</v>
      </c>
      <c r="AA162" s="44">
        <v>1555.41</v>
      </c>
    </row>
    <row r="163" spans="1:27" ht="12.75" hidden="1" customHeight="1" outlineLevel="1" x14ac:dyDescent="0.2">
      <c r="A163" s="89" t="s">
        <v>2333</v>
      </c>
      <c r="B163" s="63" t="s">
        <v>90</v>
      </c>
      <c r="C163" s="43" t="s">
        <v>79</v>
      </c>
      <c r="D163" s="44">
        <v>113.12</v>
      </c>
      <c r="E163" s="44">
        <f>$D$163</f>
        <v>113.12</v>
      </c>
      <c r="F163" s="44">
        <f t="shared" ref="F163:AA163" si="91">$D$163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hidden="1" customHeight="1" outlineLevel="1" x14ac:dyDescent="0.2">
      <c r="A164" s="89" t="s">
        <v>2334</v>
      </c>
      <c r="B164" s="63" t="s">
        <v>83</v>
      </c>
      <c r="C164" s="43" t="s">
        <v>79</v>
      </c>
      <c r="D164" s="44">
        <v>4.68</v>
      </c>
      <c r="E164" s="44">
        <v>4.68</v>
      </c>
      <c r="F164" s="44">
        <v>4.68</v>
      </c>
      <c r="G164" s="44">
        <v>4.68</v>
      </c>
      <c r="H164" s="44">
        <v>4.68</v>
      </c>
      <c r="I164" s="44">
        <v>4.68</v>
      </c>
      <c r="J164" s="44">
        <v>4.68</v>
      </c>
      <c r="K164" s="44">
        <v>4.68</v>
      </c>
      <c r="L164" s="44">
        <v>4.68</v>
      </c>
      <c r="M164" s="44">
        <v>4.68</v>
      </c>
      <c r="N164" s="44">
        <v>4.68</v>
      </c>
      <c r="O164" s="44">
        <v>4.68</v>
      </c>
      <c r="P164" s="44">
        <v>4.68</v>
      </c>
      <c r="Q164" s="44">
        <v>4.68</v>
      </c>
      <c r="R164" s="44">
        <v>4.68</v>
      </c>
      <c r="S164" s="44">
        <v>4.68</v>
      </c>
      <c r="T164" s="44">
        <v>4.68</v>
      </c>
      <c r="U164" s="44">
        <v>4.68</v>
      </c>
      <c r="V164" s="44">
        <v>4.68</v>
      </c>
      <c r="W164" s="44">
        <v>4.68</v>
      </c>
      <c r="X164" s="44">
        <v>4.68</v>
      </c>
      <c r="Y164" s="44">
        <v>4.68</v>
      </c>
      <c r="Z164" s="44">
        <v>4.68</v>
      </c>
      <c r="AA164" s="44">
        <v>4.68</v>
      </c>
    </row>
    <row r="165" spans="1:27" ht="12.75" hidden="1" customHeight="1" outlineLevel="1" x14ac:dyDescent="0.2">
      <c r="A165" s="89" t="s">
        <v>2335</v>
      </c>
      <c r="B165" s="63" t="s">
        <v>81</v>
      </c>
      <c r="C165" s="43" t="s">
        <v>79</v>
      </c>
      <c r="D165" s="44">
        <f>$D$11</f>
        <v>330.69</v>
      </c>
      <c r="E165" s="44">
        <f t="shared" ref="E165:AA165" si="92">$D$11</f>
        <v>330.69</v>
      </c>
      <c r="F165" s="44">
        <f t="shared" si="92"/>
        <v>330.69</v>
      </c>
      <c r="G165" s="44">
        <f t="shared" si="92"/>
        <v>330.69</v>
      </c>
      <c r="H165" s="44">
        <f t="shared" si="92"/>
        <v>330.69</v>
      </c>
      <c r="I165" s="44">
        <f t="shared" si="92"/>
        <v>330.69</v>
      </c>
      <c r="J165" s="44">
        <f t="shared" si="92"/>
        <v>330.69</v>
      </c>
      <c r="K165" s="44">
        <f t="shared" si="92"/>
        <v>330.69</v>
      </c>
      <c r="L165" s="44">
        <f t="shared" si="92"/>
        <v>330.69</v>
      </c>
      <c r="M165" s="44">
        <f t="shared" si="92"/>
        <v>330.69</v>
      </c>
      <c r="N165" s="44">
        <f t="shared" si="92"/>
        <v>330.69</v>
      </c>
      <c r="O165" s="44">
        <f t="shared" si="92"/>
        <v>330.69</v>
      </c>
      <c r="P165" s="44">
        <f t="shared" si="92"/>
        <v>330.69</v>
      </c>
      <c r="Q165" s="44">
        <f t="shared" si="92"/>
        <v>330.69</v>
      </c>
      <c r="R165" s="44">
        <f t="shared" si="92"/>
        <v>330.69</v>
      </c>
      <c r="S165" s="44">
        <f t="shared" si="92"/>
        <v>330.69</v>
      </c>
      <c r="T165" s="44">
        <f t="shared" si="92"/>
        <v>330.69</v>
      </c>
      <c r="U165" s="44">
        <f t="shared" si="92"/>
        <v>330.69</v>
      </c>
      <c r="V165" s="44">
        <f t="shared" si="92"/>
        <v>330.69</v>
      </c>
      <c r="W165" s="44">
        <f t="shared" si="92"/>
        <v>330.69</v>
      </c>
      <c r="X165" s="44">
        <f t="shared" si="92"/>
        <v>330.69</v>
      </c>
      <c r="Y165" s="44">
        <f t="shared" si="92"/>
        <v>330.69</v>
      </c>
      <c r="Z165" s="44">
        <f t="shared" si="92"/>
        <v>330.69</v>
      </c>
      <c r="AA165" s="44">
        <f t="shared" si="92"/>
        <v>330.69</v>
      </c>
    </row>
    <row r="166" spans="1:27" collapsed="1" x14ac:dyDescent="0.2">
      <c r="A166" s="88" t="s">
        <v>2336</v>
      </c>
      <c r="B166" s="28" t="str">
        <f>"02"&amp;"."&amp;$B$777&amp;"."&amp;$B$778</f>
        <v>02.09.2023</v>
      </c>
      <c r="C166" s="80" t="s">
        <v>76</v>
      </c>
      <c r="D166" s="81">
        <f>ROUND(((D167+D168+D170+D169)/1000),5)</f>
        <v>1.9694199999999999</v>
      </c>
      <c r="E166" s="81">
        <f>ROUND(((E167+E168+E170+E169)/1000),5)</f>
        <v>1.77902</v>
      </c>
      <c r="F166" s="81">
        <f>ROUND(((F167+F168+F170+F169)/1000),5)</f>
        <v>1.73858</v>
      </c>
      <c r="G166" s="81">
        <f t="shared" ref="G166:AA166" si="93">ROUND(((G167+G168+G170+G169)/1000),5)</f>
        <v>1.70675</v>
      </c>
      <c r="H166" s="81">
        <f t="shared" si="93"/>
        <v>1.7246900000000001</v>
      </c>
      <c r="I166" s="81">
        <f t="shared" si="93"/>
        <v>1.72102</v>
      </c>
      <c r="J166" s="81">
        <f t="shared" si="93"/>
        <v>1.74841</v>
      </c>
      <c r="K166" s="81">
        <f t="shared" si="93"/>
        <v>2.0415000000000001</v>
      </c>
      <c r="L166" s="81">
        <f t="shared" si="93"/>
        <v>2.2350300000000001</v>
      </c>
      <c r="M166" s="81">
        <f t="shared" si="93"/>
        <v>2.44415</v>
      </c>
      <c r="N166" s="81">
        <f t="shared" si="93"/>
        <v>2.5138600000000002</v>
      </c>
      <c r="O166" s="81">
        <f t="shared" si="93"/>
        <v>2.5284499999999999</v>
      </c>
      <c r="P166" s="81">
        <f t="shared" si="93"/>
        <v>2.5208300000000001</v>
      </c>
      <c r="Q166" s="81">
        <f t="shared" si="93"/>
        <v>2.52644</v>
      </c>
      <c r="R166" s="81">
        <f t="shared" si="93"/>
        <v>2.5251000000000001</v>
      </c>
      <c r="S166" s="81">
        <f t="shared" si="93"/>
        <v>2.5197099999999999</v>
      </c>
      <c r="T166" s="81">
        <f t="shared" si="93"/>
        <v>2.49918</v>
      </c>
      <c r="U166" s="81">
        <f t="shared" si="93"/>
        <v>2.4702500000000001</v>
      </c>
      <c r="V166" s="81">
        <f t="shared" si="93"/>
        <v>2.46909</v>
      </c>
      <c r="W166" s="81">
        <f t="shared" si="93"/>
        <v>2.4767299999999999</v>
      </c>
      <c r="X166" s="81">
        <f t="shared" si="93"/>
        <v>2.4706399999999999</v>
      </c>
      <c r="Y166" s="81">
        <f t="shared" si="93"/>
        <v>2.3885000000000001</v>
      </c>
      <c r="Z166" s="81">
        <f t="shared" si="93"/>
        <v>2.2143700000000002</v>
      </c>
      <c r="AA166" s="81">
        <f t="shared" si="93"/>
        <v>2.0876999999999999</v>
      </c>
    </row>
    <row r="167" spans="1:27" ht="12.75" hidden="1" customHeight="1" outlineLevel="1" x14ac:dyDescent="0.2">
      <c r="A167" s="89" t="s">
        <v>2337</v>
      </c>
      <c r="B167" s="63" t="s">
        <v>230</v>
      </c>
      <c r="C167" s="43" t="s">
        <v>79</v>
      </c>
      <c r="D167" s="44">
        <v>1520.93</v>
      </c>
      <c r="E167" s="44">
        <v>1330.53</v>
      </c>
      <c r="F167" s="44">
        <v>1290.0899999999999</v>
      </c>
      <c r="G167" s="44">
        <v>1258.26</v>
      </c>
      <c r="H167" s="44">
        <v>1276.2</v>
      </c>
      <c r="I167" s="44">
        <v>1272.53</v>
      </c>
      <c r="J167" s="44">
        <v>1299.92</v>
      </c>
      <c r="K167" s="44">
        <v>1593.01</v>
      </c>
      <c r="L167" s="44">
        <v>1786.54</v>
      </c>
      <c r="M167" s="44">
        <v>1995.66</v>
      </c>
      <c r="N167" s="44">
        <v>2065.37</v>
      </c>
      <c r="O167" s="44">
        <v>2079.96</v>
      </c>
      <c r="P167" s="44">
        <v>2072.34</v>
      </c>
      <c r="Q167" s="44">
        <v>2077.9499999999998</v>
      </c>
      <c r="R167" s="44">
        <v>2076.61</v>
      </c>
      <c r="S167" s="44">
        <v>2071.2199999999998</v>
      </c>
      <c r="T167" s="44">
        <v>2050.69</v>
      </c>
      <c r="U167" s="44">
        <v>2021.76</v>
      </c>
      <c r="V167" s="44">
        <v>2020.6</v>
      </c>
      <c r="W167" s="44">
        <v>2028.24</v>
      </c>
      <c r="X167" s="44">
        <v>2022.15</v>
      </c>
      <c r="Y167" s="44">
        <v>1940.01</v>
      </c>
      <c r="Z167" s="44">
        <v>1765.88</v>
      </c>
      <c r="AA167" s="44">
        <v>1639.21</v>
      </c>
    </row>
    <row r="168" spans="1:27" ht="12.75" hidden="1" customHeight="1" outlineLevel="1" x14ac:dyDescent="0.2">
      <c r="A168" s="89" t="s">
        <v>2338</v>
      </c>
      <c r="B168" s="63" t="s">
        <v>90</v>
      </c>
      <c r="C168" s="43" t="s">
        <v>79</v>
      </c>
      <c r="D168" s="44">
        <f>$D$163</f>
        <v>113.12</v>
      </c>
      <c r="E168" s="44">
        <f>$D$163</f>
        <v>113.12</v>
      </c>
      <c r="F168" s="44">
        <f t="shared" ref="F168:AA168" si="94">$D$163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2">
      <c r="A169" s="89" t="s">
        <v>2339</v>
      </c>
      <c r="B169" s="63" t="s">
        <v>83</v>
      </c>
      <c r="C169" s="43" t="s">
        <v>79</v>
      </c>
      <c r="D169" s="44">
        <v>4.68</v>
      </c>
      <c r="E169" s="44">
        <v>4.68</v>
      </c>
      <c r="F169" s="44">
        <v>4.68</v>
      </c>
      <c r="G169" s="44">
        <v>4.68</v>
      </c>
      <c r="H169" s="44">
        <v>4.68</v>
      </c>
      <c r="I169" s="44">
        <v>4.68</v>
      </c>
      <c r="J169" s="44">
        <v>4.68</v>
      </c>
      <c r="K169" s="44">
        <v>4.68</v>
      </c>
      <c r="L169" s="44">
        <v>4.68</v>
      </c>
      <c r="M169" s="44">
        <v>4.68</v>
      </c>
      <c r="N169" s="44">
        <v>4.68</v>
      </c>
      <c r="O169" s="44">
        <v>4.68</v>
      </c>
      <c r="P169" s="44">
        <v>4.68</v>
      </c>
      <c r="Q169" s="44">
        <v>4.68</v>
      </c>
      <c r="R169" s="44">
        <v>4.68</v>
      </c>
      <c r="S169" s="44">
        <v>4.68</v>
      </c>
      <c r="T169" s="44">
        <v>4.68</v>
      </c>
      <c r="U169" s="44">
        <v>4.68</v>
      </c>
      <c r="V169" s="44">
        <v>4.68</v>
      </c>
      <c r="W169" s="44">
        <v>4.68</v>
      </c>
      <c r="X169" s="44">
        <v>4.68</v>
      </c>
      <c r="Y169" s="44">
        <v>4.68</v>
      </c>
      <c r="Z169" s="44">
        <v>4.68</v>
      </c>
      <c r="AA169" s="44">
        <v>4.68</v>
      </c>
    </row>
    <row r="170" spans="1:27" ht="12.75" hidden="1" customHeight="1" outlineLevel="1" x14ac:dyDescent="0.2">
      <c r="A170" s="89" t="s">
        <v>2340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ht="12.75" customHeight="1" collapsed="1" x14ac:dyDescent="0.2">
      <c r="A171" s="88" t="s">
        <v>2341</v>
      </c>
      <c r="B171" s="28" t="str">
        <f>"03"&amp;"."&amp;$B$777&amp;"."&amp;$B$778</f>
        <v>03.09.2023</v>
      </c>
      <c r="C171" s="80" t="s">
        <v>76</v>
      </c>
      <c r="D171" s="81">
        <f>ROUND(((D172+D173+D175+D174)/1000),5)</f>
        <v>1.7506600000000001</v>
      </c>
      <c r="E171" s="81">
        <f>ROUND(((E172+E173+E175+E174)/1000),5)</f>
        <v>1.61361</v>
      </c>
      <c r="F171" s="81">
        <f>ROUND(((F172+F173+F175+F174)/1000),5)</f>
        <v>1.5357799999999999</v>
      </c>
      <c r="G171" s="81">
        <f t="shared" ref="G171:AA171" si="96">ROUND(((G172+G173+G175+G174)/1000),5)</f>
        <v>1.5301899999999999</v>
      </c>
      <c r="H171" s="81">
        <f t="shared" si="96"/>
        <v>1.5281800000000001</v>
      </c>
      <c r="I171" s="81">
        <f t="shared" si="96"/>
        <v>1.49291</v>
      </c>
      <c r="J171" s="81">
        <f t="shared" si="96"/>
        <v>1.5121899999999999</v>
      </c>
      <c r="K171" s="81">
        <f t="shared" si="96"/>
        <v>1.6838</v>
      </c>
      <c r="L171" s="81">
        <f t="shared" si="96"/>
        <v>1.9569700000000001</v>
      </c>
      <c r="M171" s="81">
        <f t="shared" si="96"/>
        <v>2.1789399999999999</v>
      </c>
      <c r="N171" s="81">
        <f t="shared" si="96"/>
        <v>2.2725399999999998</v>
      </c>
      <c r="O171" s="81">
        <f t="shared" si="96"/>
        <v>2.29793</v>
      </c>
      <c r="P171" s="81">
        <f t="shared" si="96"/>
        <v>2.2642600000000002</v>
      </c>
      <c r="Q171" s="81">
        <f t="shared" si="96"/>
        <v>2.2738999999999998</v>
      </c>
      <c r="R171" s="81">
        <f t="shared" si="96"/>
        <v>2.2664399999999998</v>
      </c>
      <c r="S171" s="81">
        <f t="shared" si="96"/>
        <v>2.2404700000000002</v>
      </c>
      <c r="T171" s="81">
        <f t="shared" si="96"/>
        <v>2.2422499999999999</v>
      </c>
      <c r="U171" s="81">
        <f t="shared" si="96"/>
        <v>2.1899799999999998</v>
      </c>
      <c r="V171" s="81">
        <f t="shared" si="96"/>
        <v>2.2144499999999998</v>
      </c>
      <c r="W171" s="81">
        <f t="shared" si="96"/>
        <v>2.38063</v>
      </c>
      <c r="X171" s="81">
        <f t="shared" si="96"/>
        <v>2.3706800000000001</v>
      </c>
      <c r="Y171" s="81">
        <f t="shared" si="96"/>
        <v>2.2995800000000002</v>
      </c>
      <c r="Z171" s="81">
        <f t="shared" si="96"/>
        <v>2.11958</v>
      </c>
      <c r="AA171" s="81">
        <f t="shared" si="96"/>
        <v>1.8063100000000001</v>
      </c>
    </row>
    <row r="172" spans="1:27" ht="12.75" hidden="1" customHeight="1" outlineLevel="1" x14ac:dyDescent="0.2">
      <c r="A172" s="89" t="s">
        <v>2342</v>
      </c>
      <c r="B172" s="63" t="s">
        <v>230</v>
      </c>
      <c r="C172" s="43" t="s">
        <v>79</v>
      </c>
      <c r="D172" s="44">
        <v>1302.17</v>
      </c>
      <c r="E172" s="44">
        <v>1165.1199999999999</v>
      </c>
      <c r="F172" s="44">
        <v>1087.29</v>
      </c>
      <c r="G172" s="44">
        <v>1081.7</v>
      </c>
      <c r="H172" s="44">
        <v>1079.69</v>
      </c>
      <c r="I172" s="44">
        <v>1044.42</v>
      </c>
      <c r="J172" s="44">
        <v>1063.7</v>
      </c>
      <c r="K172" s="44">
        <v>1235.31</v>
      </c>
      <c r="L172" s="44">
        <v>1508.48</v>
      </c>
      <c r="M172" s="44">
        <v>1730.45</v>
      </c>
      <c r="N172" s="44">
        <v>1824.05</v>
      </c>
      <c r="O172" s="44">
        <v>1849.44</v>
      </c>
      <c r="P172" s="44">
        <v>1815.77</v>
      </c>
      <c r="Q172" s="44">
        <v>1825.41</v>
      </c>
      <c r="R172" s="44">
        <v>1817.95</v>
      </c>
      <c r="S172" s="44">
        <v>1791.98</v>
      </c>
      <c r="T172" s="44">
        <v>1793.76</v>
      </c>
      <c r="U172" s="44">
        <v>1741.49</v>
      </c>
      <c r="V172" s="44">
        <v>1765.96</v>
      </c>
      <c r="W172" s="44">
        <v>1932.14</v>
      </c>
      <c r="X172" s="44">
        <v>1922.19</v>
      </c>
      <c r="Y172" s="44">
        <v>1851.09</v>
      </c>
      <c r="Z172" s="44">
        <v>1671.09</v>
      </c>
      <c r="AA172" s="44">
        <v>1357.82</v>
      </c>
    </row>
    <row r="173" spans="1:27" ht="12.75" hidden="1" customHeight="1" outlineLevel="1" x14ac:dyDescent="0.2">
      <c r="A173" s="89" t="s">
        <v>2343</v>
      </c>
      <c r="B173" s="63" t="s">
        <v>90</v>
      </c>
      <c r="C173" s="43" t="s">
        <v>79</v>
      </c>
      <c r="D173" s="44">
        <f>$D$163</f>
        <v>113.12</v>
      </c>
      <c r="E173" s="44">
        <f>$D$163</f>
        <v>113.12</v>
      </c>
      <c r="F173" s="44">
        <f t="shared" ref="F173:AA173" si="97">$D$163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2">
      <c r="A174" s="89" t="s">
        <v>2344</v>
      </c>
      <c r="B174" s="63" t="s">
        <v>83</v>
      </c>
      <c r="C174" s="43" t="s">
        <v>79</v>
      </c>
      <c r="D174" s="44">
        <v>4.68</v>
      </c>
      <c r="E174" s="44">
        <v>4.68</v>
      </c>
      <c r="F174" s="44">
        <v>4.68</v>
      </c>
      <c r="G174" s="44">
        <v>4.68</v>
      </c>
      <c r="H174" s="44">
        <v>4.68</v>
      </c>
      <c r="I174" s="44">
        <v>4.68</v>
      </c>
      <c r="J174" s="44">
        <v>4.68</v>
      </c>
      <c r="K174" s="44">
        <v>4.68</v>
      </c>
      <c r="L174" s="44">
        <v>4.68</v>
      </c>
      <c r="M174" s="44">
        <v>4.68</v>
      </c>
      <c r="N174" s="44">
        <v>4.68</v>
      </c>
      <c r="O174" s="44">
        <v>4.68</v>
      </c>
      <c r="P174" s="44">
        <v>4.68</v>
      </c>
      <c r="Q174" s="44">
        <v>4.68</v>
      </c>
      <c r="R174" s="44">
        <v>4.68</v>
      </c>
      <c r="S174" s="44">
        <v>4.68</v>
      </c>
      <c r="T174" s="44">
        <v>4.68</v>
      </c>
      <c r="U174" s="44">
        <v>4.68</v>
      </c>
      <c r="V174" s="44">
        <v>4.68</v>
      </c>
      <c r="W174" s="44">
        <v>4.68</v>
      </c>
      <c r="X174" s="44">
        <v>4.68</v>
      </c>
      <c r="Y174" s="44">
        <v>4.68</v>
      </c>
      <c r="Z174" s="44">
        <v>4.68</v>
      </c>
      <c r="AA174" s="44">
        <v>4.68</v>
      </c>
    </row>
    <row r="175" spans="1:27" ht="12.75" hidden="1" customHeight="1" outlineLevel="1" x14ac:dyDescent="0.2">
      <c r="A175" s="89" t="s">
        <v>2345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collapsed="1" x14ac:dyDescent="0.2">
      <c r="A176" s="88" t="s">
        <v>2346</v>
      </c>
      <c r="B176" s="28" t="str">
        <f>"04"&amp;"."&amp;$B$777&amp;"."&amp;$B$778</f>
        <v>04.09.2023</v>
      </c>
      <c r="C176" s="80" t="s">
        <v>76</v>
      </c>
      <c r="D176" s="81">
        <f>ROUND(((D177+D178+D180+D179)/1000),5)</f>
        <v>1.78807</v>
      </c>
      <c r="E176" s="81">
        <f>ROUND(((E177+E178+E180+E179)/1000),5)</f>
        <v>1.66011</v>
      </c>
      <c r="F176" s="81">
        <f>ROUND(((F177+F178+F180+F179)/1000),5)</f>
        <v>1.5905</v>
      </c>
      <c r="G176" s="81">
        <f t="shared" ref="G176:AA176" si="99">ROUND(((G177+G178+G180+G179)/1000),5)</f>
        <v>1.55061</v>
      </c>
      <c r="H176" s="81">
        <f t="shared" si="99"/>
        <v>1.59717</v>
      </c>
      <c r="I176" s="81">
        <f t="shared" si="99"/>
        <v>1.65544</v>
      </c>
      <c r="J176" s="81">
        <f t="shared" si="99"/>
        <v>1.8094699999999999</v>
      </c>
      <c r="K176" s="81">
        <f t="shared" si="99"/>
        <v>2.07524</v>
      </c>
      <c r="L176" s="81">
        <f t="shared" si="99"/>
        <v>2.2702</v>
      </c>
      <c r="M176" s="81">
        <f t="shared" si="99"/>
        <v>2.4154100000000001</v>
      </c>
      <c r="N176" s="81">
        <f t="shared" si="99"/>
        <v>2.4590900000000002</v>
      </c>
      <c r="O176" s="81">
        <f t="shared" si="99"/>
        <v>2.4528500000000002</v>
      </c>
      <c r="P176" s="81">
        <f t="shared" si="99"/>
        <v>2.4184999999999999</v>
      </c>
      <c r="Q176" s="81">
        <f t="shared" si="99"/>
        <v>2.4575900000000002</v>
      </c>
      <c r="R176" s="81">
        <f t="shared" si="99"/>
        <v>2.5212400000000001</v>
      </c>
      <c r="S176" s="81">
        <f t="shared" si="99"/>
        <v>2.51851</v>
      </c>
      <c r="T176" s="81">
        <f t="shared" si="99"/>
        <v>2.5114700000000001</v>
      </c>
      <c r="U176" s="81">
        <f t="shared" si="99"/>
        <v>2.4540999999999999</v>
      </c>
      <c r="V176" s="81">
        <f t="shared" si="99"/>
        <v>2.46604</v>
      </c>
      <c r="W176" s="81">
        <f t="shared" si="99"/>
        <v>2.5143499999999999</v>
      </c>
      <c r="X176" s="81">
        <f t="shared" si="99"/>
        <v>2.5142799999999998</v>
      </c>
      <c r="Y176" s="81">
        <f t="shared" si="99"/>
        <v>2.3989400000000001</v>
      </c>
      <c r="Z176" s="81">
        <f t="shared" si="99"/>
        <v>2.18967</v>
      </c>
      <c r="AA176" s="81">
        <f t="shared" si="99"/>
        <v>1.8977999999999999</v>
      </c>
    </row>
    <row r="177" spans="1:27" ht="12.75" hidden="1" customHeight="1" outlineLevel="1" x14ac:dyDescent="0.2">
      <c r="A177" s="89" t="s">
        <v>2347</v>
      </c>
      <c r="B177" s="63" t="s">
        <v>230</v>
      </c>
      <c r="C177" s="43" t="s">
        <v>79</v>
      </c>
      <c r="D177" s="44">
        <v>1339.58</v>
      </c>
      <c r="E177" s="44">
        <v>1211.6199999999999</v>
      </c>
      <c r="F177" s="44">
        <v>1142.01</v>
      </c>
      <c r="G177" s="44">
        <v>1102.1199999999999</v>
      </c>
      <c r="H177" s="44">
        <v>1148.68</v>
      </c>
      <c r="I177" s="44">
        <v>1206.95</v>
      </c>
      <c r="J177" s="44">
        <v>1360.98</v>
      </c>
      <c r="K177" s="44">
        <v>1626.75</v>
      </c>
      <c r="L177" s="44">
        <v>1821.71</v>
      </c>
      <c r="M177" s="44">
        <v>1966.92</v>
      </c>
      <c r="N177" s="44">
        <v>2010.6</v>
      </c>
      <c r="O177" s="44">
        <v>2004.36</v>
      </c>
      <c r="P177" s="44">
        <v>1970.01</v>
      </c>
      <c r="Q177" s="44">
        <v>2009.1</v>
      </c>
      <c r="R177" s="44">
        <v>2072.75</v>
      </c>
      <c r="S177" s="44">
        <v>2070.02</v>
      </c>
      <c r="T177" s="44">
        <v>2062.98</v>
      </c>
      <c r="U177" s="44">
        <v>2005.61</v>
      </c>
      <c r="V177" s="44">
        <v>2017.55</v>
      </c>
      <c r="W177" s="44">
        <v>2065.86</v>
      </c>
      <c r="X177" s="44">
        <v>2065.79</v>
      </c>
      <c r="Y177" s="44">
        <v>1950.45</v>
      </c>
      <c r="Z177" s="44">
        <v>1741.18</v>
      </c>
      <c r="AA177" s="44">
        <v>1449.31</v>
      </c>
    </row>
    <row r="178" spans="1:27" ht="12.75" hidden="1" customHeight="1" outlineLevel="1" x14ac:dyDescent="0.2">
      <c r="A178" s="89" t="s">
        <v>2348</v>
      </c>
      <c r="B178" s="63" t="s">
        <v>90</v>
      </c>
      <c r="C178" s="43" t="s">
        <v>79</v>
      </c>
      <c r="D178" s="44">
        <f>$D$163</f>
        <v>113.12</v>
      </c>
      <c r="E178" s="44">
        <f>$D$163</f>
        <v>113.12</v>
      </c>
      <c r="F178" s="44">
        <f t="shared" ref="F178:AA178" si="100">$D$163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2">
      <c r="A179" s="89" t="s">
        <v>2349</v>
      </c>
      <c r="B179" s="63" t="s">
        <v>83</v>
      </c>
      <c r="C179" s="43" t="s">
        <v>79</v>
      </c>
      <c r="D179" s="44">
        <v>4.68</v>
      </c>
      <c r="E179" s="44">
        <v>4.68</v>
      </c>
      <c r="F179" s="44">
        <v>4.68</v>
      </c>
      <c r="G179" s="44">
        <v>4.68</v>
      </c>
      <c r="H179" s="44">
        <v>4.68</v>
      </c>
      <c r="I179" s="44">
        <v>4.68</v>
      </c>
      <c r="J179" s="44">
        <v>4.68</v>
      </c>
      <c r="K179" s="44">
        <v>4.68</v>
      </c>
      <c r="L179" s="44">
        <v>4.68</v>
      </c>
      <c r="M179" s="44">
        <v>4.68</v>
      </c>
      <c r="N179" s="44">
        <v>4.68</v>
      </c>
      <c r="O179" s="44">
        <v>4.68</v>
      </c>
      <c r="P179" s="44">
        <v>4.68</v>
      </c>
      <c r="Q179" s="44">
        <v>4.68</v>
      </c>
      <c r="R179" s="44">
        <v>4.68</v>
      </c>
      <c r="S179" s="44">
        <v>4.68</v>
      </c>
      <c r="T179" s="44">
        <v>4.68</v>
      </c>
      <c r="U179" s="44">
        <v>4.68</v>
      </c>
      <c r="V179" s="44">
        <v>4.68</v>
      </c>
      <c r="W179" s="44">
        <v>4.68</v>
      </c>
      <c r="X179" s="44">
        <v>4.68</v>
      </c>
      <c r="Y179" s="44">
        <v>4.68</v>
      </c>
      <c r="Z179" s="44">
        <v>4.68</v>
      </c>
      <c r="AA179" s="44">
        <v>4.68</v>
      </c>
    </row>
    <row r="180" spans="1:27" ht="12.75" hidden="1" customHeight="1" outlineLevel="1" x14ac:dyDescent="0.2">
      <c r="A180" s="89" t="s">
        <v>2350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collapsed="1" x14ac:dyDescent="0.2">
      <c r="A181" s="88" t="s">
        <v>2351</v>
      </c>
      <c r="B181" s="28" t="str">
        <f>"05"&amp;"."&amp;$B$777&amp;"."&amp;$B$778</f>
        <v>05.09.2023</v>
      </c>
      <c r="C181" s="80" t="s">
        <v>76</v>
      </c>
      <c r="D181" s="81">
        <f>ROUND(((D182+D183+D185+D184)/1000),5)</f>
        <v>1.76878</v>
      </c>
      <c r="E181" s="81">
        <f>ROUND(((E182+E183+E185+E184)/1000),5)</f>
        <v>1.6787300000000001</v>
      </c>
      <c r="F181" s="81">
        <f>ROUND(((F182+F183+F185+F184)/1000),5)</f>
        <v>1.5905499999999999</v>
      </c>
      <c r="G181" s="81">
        <f t="shared" ref="G181:AA181" si="102">ROUND(((G182+G183+G185+G184)/1000),5)</f>
        <v>1.5722</v>
      </c>
      <c r="H181" s="81">
        <f t="shared" si="102"/>
        <v>1.63626</v>
      </c>
      <c r="I181" s="81">
        <f t="shared" si="102"/>
        <v>1.75004</v>
      </c>
      <c r="J181" s="81">
        <f t="shared" si="102"/>
        <v>1.85405</v>
      </c>
      <c r="K181" s="81">
        <f t="shared" si="102"/>
        <v>2.1400199999999998</v>
      </c>
      <c r="L181" s="81">
        <f t="shared" si="102"/>
        <v>2.2153999999999998</v>
      </c>
      <c r="M181" s="81">
        <f t="shared" si="102"/>
        <v>2.4146800000000002</v>
      </c>
      <c r="N181" s="81">
        <f t="shared" si="102"/>
        <v>2.4476100000000001</v>
      </c>
      <c r="O181" s="81">
        <f t="shared" si="102"/>
        <v>2.4458600000000001</v>
      </c>
      <c r="P181" s="81">
        <f t="shared" si="102"/>
        <v>2.4296000000000002</v>
      </c>
      <c r="Q181" s="81">
        <f t="shared" si="102"/>
        <v>2.4490599999999998</v>
      </c>
      <c r="R181" s="81">
        <f t="shared" si="102"/>
        <v>2.5017900000000002</v>
      </c>
      <c r="S181" s="81">
        <f t="shared" si="102"/>
        <v>2.4972699999999999</v>
      </c>
      <c r="T181" s="81">
        <f t="shared" si="102"/>
        <v>2.4820799999999998</v>
      </c>
      <c r="U181" s="81">
        <f t="shared" si="102"/>
        <v>2.4435600000000002</v>
      </c>
      <c r="V181" s="81">
        <f t="shared" si="102"/>
        <v>2.4379300000000002</v>
      </c>
      <c r="W181" s="81">
        <f t="shared" si="102"/>
        <v>2.4915500000000002</v>
      </c>
      <c r="X181" s="81">
        <f t="shared" si="102"/>
        <v>2.4830700000000001</v>
      </c>
      <c r="Y181" s="81">
        <f t="shared" si="102"/>
        <v>2.4264700000000001</v>
      </c>
      <c r="Z181" s="81">
        <f t="shared" si="102"/>
        <v>2.2172999999999998</v>
      </c>
      <c r="AA181" s="81">
        <f t="shared" si="102"/>
        <v>2.0739399999999999</v>
      </c>
    </row>
    <row r="182" spans="1:27" ht="12.75" hidden="1" customHeight="1" outlineLevel="1" x14ac:dyDescent="0.2">
      <c r="A182" s="89" t="s">
        <v>2352</v>
      </c>
      <c r="B182" s="63" t="s">
        <v>230</v>
      </c>
      <c r="C182" s="43" t="s">
        <v>79</v>
      </c>
      <c r="D182" s="44">
        <v>1320.29</v>
      </c>
      <c r="E182" s="44">
        <v>1230.24</v>
      </c>
      <c r="F182" s="44">
        <v>1142.06</v>
      </c>
      <c r="G182" s="44">
        <v>1123.71</v>
      </c>
      <c r="H182" s="44">
        <v>1187.77</v>
      </c>
      <c r="I182" s="44">
        <v>1301.55</v>
      </c>
      <c r="J182" s="44">
        <v>1405.56</v>
      </c>
      <c r="K182" s="44">
        <v>1691.53</v>
      </c>
      <c r="L182" s="44">
        <v>1766.91</v>
      </c>
      <c r="M182" s="44">
        <v>1966.19</v>
      </c>
      <c r="N182" s="44">
        <v>1999.12</v>
      </c>
      <c r="O182" s="44">
        <v>1997.37</v>
      </c>
      <c r="P182" s="44">
        <v>1981.11</v>
      </c>
      <c r="Q182" s="44">
        <v>2000.57</v>
      </c>
      <c r="R182" s="44">
        <v>2053.3000000000002</v>
      </c>
      <c r="S182" s="44">
        <v>2048.7800000000002</v>
      </c>
      <c r="T182" s="44">
        <v>2033.59</v>
      </c>
      <c r="U182" s="44">
        <v>1995.07</v>
      </c>
      <c r="V182" s="44">
        <v>1989.44</v>
      </c>
      <c r="W182" s="44">
        <v>2043.06</v>
      </c>
      <c r="X182" s="44">
        <v>2034.58</v>
      </c>
      <c r="Y182" s="44">
        <v>1977.98</v>
      </c>
      <c r="Z182" s="44">
        <v>1768.81</v>
      </c>
      <c r="AA182" s="44">
        <v>1625.45</v>
      </c>
    </row>
    <row r="183" spans="1:27" ht="12.75" hidden="1" customHeight="1" outlineLevel="1" x14ac:dyDescent="0.2">
      <c r="A183" s="89" t="s">
        <v>2353</v>
      </c>
      <c r="B183" s="63" t="s">
        <v>90</v>
      </c>
      <c r="C183" s="43" t="s">
        <v>79</v>
      </c>
      <c r="D183" s="44">
        <f>$D$163</f>
        <v>113.12</v>
      </c>
      <c r="E183" s="44">
        <f>$D$163</f>
        <v>113.12</v>
      </c>
      <c r="F183" s="44">
        <f t="shared" ref="F183:AA183" si="103">$D$163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2">
      <c r="A184" s="89" t="s">
        <v>2354</v>
      </c>
      <c r="B184" s="63" t="s">
        <v>83</v>
      </c>
      <c r="C184" s="43" t="s">
        <v>79</v>
      </c>
      <c r="D184" s="44">
        <v>4.68</v>
      </c>
      <c r="E184" s="44">
        <v>4.68</v>
      </c>
      <c r="F184" s="44">
        <v>4.68</v>
      </c>
      <c r="G184" s="44">
        <v>4.68</v>
      </c>
      <c r="H184" s="44">
        <v>4.68</v>
      </c>
      <c r="I184" s="44">
        <v>4.68</v>
      </c>
      <c r="J184" s="44">
        <v>4.68</v>
      </c>
      <c r="K184" s="44">
        <v>4.68</v>
      </c>
      <c r="L184" s="44">
        <v>4.68</v>
      </c>
      <c r="M184" s="44">
        <v>4.68</v>
      </c>
      <c r="N184" s="44">
        <v>4.68</v>
      </c>
      <c r="O184" s="44">
        <v>4.68</v>
      </c>
      <c r="P184" s="44">
        <v>4.68</v>
      </c>
      <c r="Q184" s="44">
        <v>4.68</v>
      </c>
      <c r="R184" s="44">
        <v>4.68</v>
      </c>
      <c r="S184" s="44">
        <v>4.68</v>
      </c>
      <c r="T184" s="44">
        <v>4.68</v>
      </c>
      <c r="U184" s="44">
        <v>4.68</v>
      </c>
      <c r="V184" s="44">
        <v>4.68</v>
      </c>
      <c r="W184" s="44">
        <v>4.68</v>
      </c>
      <c r="X184" s="44">
        <v>4.68</v>
      </c>
      <c r="Y184" s="44">
        <v>4.68</v>
      </c>
      <c r="Z184" s="44">
        <v>4.68</v>
      </c>
      <c r="AA184" s="44">
        <v>4.68</v>
      </c>
    </row>
    <row r="185" spans="1:27" ht="12.75" hidden="1" customHeight="1" outlineLevel="1" x14ac:dyDescent="0.2">
      <c r="A185" s="89" t="s">
        <v>2355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collapsed="1" x14ac:dyDescent="0.2">
      <c r="A186" s="88" t="s">
        <v>2356</v>
      </c>
      <c r="B186" s="28" t="str">
        <f>"06"&amp;"."&amp;$B$777&amp;"."&amp;$B$778</f>
        <v>06.09.2023</v>
      </c>
      <c r="C186" s="80" t="s">
        <v>76</v>
      </c>
      <c r="D186" s="81">
        <f>ROUND(((D187+D188+D190+D189)/1000),5)</f>
        <v>1.73996</v>
      </c>
      <c r="E186" s="81">
        <f>ROUND(((E187+E188+E190+E189)/1000),5)</f>
        <v>1.60382</v>
      </c>
      <c r="F186" s="81">
        <f>ROUND(((F187+F188+F190+F189)/1000),5)</f>
        <v>1.52779</v>
      </c>
      <c r="G186" s="81">
        <f t="shared" ref="G186:AA186" si="105">ROUND(((G187+G188+G190+G189)/1000),5)</f>
        <v>1.5263899999999999</v>
      </c>
      <c r="H186" s="81">
        <f t="shared" si="105"/>
        <v>1.6030500000000001</v>
      </c>
      <c r="I186" s="81">
        <f t="shared" si="105"/>
        <v>1.7294</v>
      </c>
      <c r="J186" s="81">
        <f t="shared" si="105"/>
        <v>1.8547800000000001</v>
      </c>
      <c r="K186" s="81">
        <f t="shared" si="105"/>
        <v>2.1507800000000001</v>
      </c>
      <c r="L186" s="81">
        <f t="shared" si="105"/>
        <v>2.3942700000000001</v>
      </c>
      <c r="M186" s="81">
        <f t="shared" si="105"/>
        <v>2.4649999999999999</v>
      </c>
      <c r="N186" s="81">
        <f t="shared" si="105"/>
        <v>2.4919899999999999</v>
      </c>
      <c r="O186" s="81">
        <f t="shared" si="105"/>
        <v>2.4893900000000002</v>
      </c>
      <c r="P186" s="81">
        <f t="shared" si="105"/>
        <v>2.4822299999999999</v>
      </c>
      <c r="Q186" s="81">
        <f t="shared" si="105"/>
        <v>2.49234</v>
      </c>
      <c r="R186" s="81">
        <f t="shared" si="105"/>
        <v>2.5310000000000001</v>
      </c>
      <c r="S186" s="81">
        <f t="shared" si="105"/>
        <v>2.5181200000000001</v>
      </c>
      <c r="T186" s="81">
        <f t="shared" si="105"/>
        <v>2.5103399999999998</v>
      </c>
      <c r="U186" s="81">
        <f t="shared" si="105"/>
        <v>2.5010599999999998</v>
      </c>
      <c r="V186" s="81">
        <f t="shared" si="105"/>
        <v>2.4999199999999999</v>
      </c>
      <c r="W186" s="81">
        <f t="shared" si="105"/>
        <v>2.51885</v>
      </c>
      <c r="X186" s="81">
        <f t="shared" si="105"/>
        <v>2.5163199999999999</v>
      </c>
      <c r="Y186" s="81">
        <f t="shared" si="105"/>
        <v>2.4055900000000001</v>
      </c>
      <c r="Z186" s="81">
        <f t="shared" si="105"/>
        <v>2.1901999999999999</v>
      </c>
      <c r="AA186" s="81">
        <f t="shared" si="105"/>
        <v>1.9746600000000001</v>
      </c>
    </row>
    <row r="187" spans="1:27" ht="12.75" hidden="1" customHeight="1" outlineLevel="1" x14ac:dyDescent="0.2">
      <c r="A187" s="89" t="s">
        <v>2357</v>
      </c>
      <c r="B187" s="63" t="s">
        <v>230</v>
      </c>
      <c r="C187" s="43" t="s">
        <v>79</v>
      </c>
      <c r="D187" s="44">
        <v>1291.47</v>
      </c>
      <c r="E187" s="44">
        <v>1155.33</v>
      </c>
      <c r="F187" s="44">
        <v>1079.3</v>
      </c>
      <c r="G187" s="44">
        <v>1077.9000000000001</v>
      </c>
      <c r="H187" s="44">
        <v>1154.56</v>
      </c>
      <c r="I187" s="44">
        <v>1280.9100000000001</v>
      </c>
      <c r="J187" s="44">
        <v>1406.29</v>
      </c>
      <c r="K187" s="44">
        <v>1702.29</v>
      </c>
      <c r="L187" s="44">
        <v>1945.78</v>
      </c>
      <c r="M187" s="44">
        <v>2016.51</v>
      </c>
      <c r="N187" s="44">
        <v>2043.5</v>
      </c>
      <c r="O187" s="44">
        <v>2040.9</v>
      </c>
      <c r="P187" s="44">
        <v>2033.74</v>
      </c>
      <c r="Q187" s="44">
        <v>2043.85</v>
      </c>
      <c r="R187" s="44">
        <v>2082.5100000000002</v>
      </c>
      <c r="S187" s="44">
        <v>2069.63</v>
      </c>
      <c r="T187" s="44">
        <v>2061.85</v>
      </c>
      <c r="U187" s="44">
        <v>2052.5700000000002</v>
      </c>
      <c r="V187" s="44">
        <v>2051.4299999999998</v>
      </c>
      <c r="W187" s="44">
        <v>2070.36</v>
      </c>
      <c r="X187" s="44">
        <v>2067.83</v>
      </c>
      <c r="Y187" s="44">
        <v>1957.1</v>
      </c>
      <c r="Z187" s="44">
        <v>1741.71</v>
      </c>
      <c r="AA187" s="44">
        <v>1526.17</v>
      </c>
    </row>
    <row r="188" spans="1:27" ht="12.75" hidden="1" customHeight="1" outlineLevel="1" x14ac:dyDescent="0.2">
      <c r="A188" s="89" t="s">
        <v>2358</v>
      </c>
      <c r="B188" s="63" t="s">
        <v>90</v>
      </c>
      <c r="C188" s="43" t="s">
        <v>79</v>
      </c>
      <c r="D188" s="44">
        <f>$D$163</f>
        <v>113.12</v>
      </c>
      <c r="E188" s="44">
        <f>$D$163</f>
        <v>113.12</v>
      </c>
      <c r="F188" s="44">
        <f t="shared" ref="F188:AA188" si="106">$D$163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2">
      <c r="A189" s="89" t="s">
        <v>2359</v>
      </c>
      <c r="B189" s="63" t="s">
        <v>83</v>
      </c>
      <c r="C189" s="43" t="s">
        <v>79</v>
      </c>
      <c r="D189" s="44">
        <v>4.68</v>
      </c>
      <c r="E189" s="44">
        <v>4.68</v>
      </c>
      <c r="F189" s="44">
        <v>4.68</v>
      </c>
      <c r="G189" s="44">
        <v>4.68</v>
      </c>
      <c r="H189" s="44">
        <v>4.68</v>
      </c>
      <c r="I189" s="44">
        <v>4.68</v>
      </c>
      <c r="J189" s="44">
        <v>4.68</v>
      </c>
      <c r="K189" s="44">
        <v>4.68</v>
      </c>
      <c r="L189" s="44">
        <v>4.68</v>
      </c>
      <c r="M189" s="44">
        <v>4.68</v>
      </c>
      <c r="N189" s="44">
        <v>4.68</v>
      </c>
      <c r="O189" s="44">
        <v>4.68</v>
      </c>
      <c r="P189" s="44">
        <v>4.68</v>
      </c>
      <c r="Q189" s="44">
        <v>4.68</v>
      </c>
      <c r="R189" s="44">
        <v>4.68</v>
      </c>
      <c r="S189" s="44">
        <v>4.68</v>
      </c>
      <c r="T189" s="44">
        <v>4.68</v>
      </c>
      <c r="U189" s="44">
        <v>4.68</v>
      </c>
      <c r="V189" s="44">
        <v>4.68</v>
      </c>
      <c r="W189" s="44">
        <v>4.68</v>
      </c>
      <c r="X189" s="44">
        <v>4.68</v>
      </c>
      <c r="Y189" s="44">
        <v>4.68</v>
      </c>
      <c r="Z189" s="44">
        <v>4.68</v>
      </c>
      <c r="AA189" s="44">
        <v>4.68</v>
      </c>
    </row>
    <row r="190" spans="1:27" ht="12.75" hidden="1" customHeight="1" outlineLevel="1" x14ac:dyDescent="0.2">
      <c r="A190" s="89" t="s">
        <v>2360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collapsed="1" x14ac:dyDescent="0.2">
      <c r="A191" s="88" t="s">
        <v>2361</v>
      </c>
      <c r="B191" s="28" t="str">
        <f>"07"&amp;"."&amp;$B$777&amp;"."&amp;$B$778</f>
        <v>07.09.2023</v>
      </c>
      <c r="C191" s="80" t="s">
        <v>76</v>
      </c>
      <c r="D191" s="81">
        <f>ROUND(((D192+D193+D195+D194)/1000),5)</f>
        <v>1.7657700000000001</v>
      </c>
      <c r="E191" s="81">
        <f>ROUND(((E192+E193+E195+E194)/1000),5)</f>
        <v>1.6339900000000001</v>
      </c>
      <c r="F191" s="81">
        <f>ROUND(((F192+F193+F195+F194)/1000),5)</f>
        <v>1.5615699999999999</v>
      </c>
      <c r="G191" s="81">
        <f t="shared" ref="G191:AA191" si="108">ROUND(((G192+G193+G195+G194)/1000),5)</f>
        <v>1.55661</v>
      </c>
      <c r="H191" s="81">
        <f t="shared" si="108"/>
        <v>1.65086</v>
      </c>
      <c r="I191" s="81">
        <f t="shared" si="108"/>
        <v>1.75935</v>
      </c>
      <c r="J191" s="81">
        <f t="shared" si="108"/>
        <v>1.87656</v>
      </c>
      <c r="K191" s="81">
        <f t="shared" si="108"/>
        <v>2.1926700000000001</v>
      </c>
      <c r="L191" s="81">
        <f t="shared" si="108"/>
        <v>2.4283199999999998</v>
      </c>
      <c r="M191" s="81">
        <f t="shared" si="108"/>
        <v>2.5186099999999998</v>
      </c>
      <c r="N191" s="81">
        <f t="shared" si="108"/>
        <v>2.5512899999999998</v>
      </c>
      <c r="O191" s="81">
        <f t="shared" si="108"/>
        <v>2.54182</v>
      </c>
      <c r="P191" s="81">
        <f t="shared" si="108"/>
        <v>2.5267499999999998</v>
      </c>
      <c r="Q191" s="81">
        <f t="shared" si="108"/>
        <v>2.5449099999999998</v>
      </c>
      <c r="R191" s="81">
        <f t="shared" si="108"/>
        <v>2.5873200000000001</v>
      </c>
      <c r="S191" s="81">
        <f t="shared" si="108"/>
        <v>2.5830600000000001</v>
      </c>
      <c r="T191" s="81">
        <f t="shared" si="108"/>
        <v>2.55843</v>
      </c>
      <c r="U191" s="81">
        <f t="shared" si="108"/>
        <v>2.54094</v>
      </c>
      <c r="V191" s="81">
        <f t="shared" si="108"/>
        <v>2.5337999999999998</v>
      </c>
      <c r="W191" s="81">
        <f t="shared" si="108"/>
        <v>2.5728399999999998</v>
      </c>
      <c r="X191" s="81">
        <f t="shared" si="108"/>
        <v>2.55131</v>
      </c>
      <c r="Y191" s="81">
        <f t="shared" si="108"/>
        <v>2.4269400000000001</v>
      </c>
      <c r="Z191" s="81">
        <f t="shared" si="108"/>
        <v>2.0894300000000001</v>
      </c>
      <c r="AA191" s="81">
        <f t="shared" si="108"/>
        <v>1.91299</v>
      </c>
    </row>
    <row r="192" spans="1:27" ht="12.75" hidden="1" customHeight="1" outlineLevel="1" x14ac:dyDescent="0.2">
      <c r="A192" s="89" t="s">
        <v>2362</v>
      </c>
      <c r="B192" s="63" t="s">
        <v>230</v>
      </c>
      <c r="C192" s="43" t="s">
        <v>79</v>
      </c>
      <c r="D192" s="44">
        <v>1317.28</v>
      </c>
      <c r="E192" s="44">
        <v>1185.5</v>
      </c>
      <c r="F192" s="44">
        <v>1113.08</v>
      </c>
      <c r="G192" s="44">
        <v>1108.1199999999999</v>
      </c>
      <c r="H192" s="44">
        <v>1202.3699999999999</v>
      </c>
      <c r="I192" s="44">
        <v>1310.86</v>
      </c>
      <c r="J192" s="44">
        <v>1428.07</v>
      </c>
      <c r="K192" s="44">
        <v>1744.18</v>
      </c>
      <c r="L192" s="44">
        <v>1979.83</v>
      </c>
      <c r="M192" s="44">
        <v>2070.12</v>
      </c>
      <c r="N192" s="44">
        <v>2102.8000000000002</v>
      </c>
      <c r="O192" s="44">
        <v>2093.33</v>
      </c>
      <c r="P192" s="44">
        <v>2078.2600000000002</v>
      </c>
      <c r="Q192" s="44">
        <v>2096.42</v>
      </c>
      <c r="R192" s="44">
        <v>2138.83</v>
      </c>
      <c r="S192" s="44">
        <v>2134.5700000000002</v>
      </c>
      <c r="T192" s="44">
        <v>2109.94</v>
      </c>
      <c r="U192" s="44">
        <v>2092.4499999999998</v>
      </c>
      <c r="V192" s="44">
        <v>2085.31</v>
      </c>
      <c r="W192" s="44">
        <v>2124.35</v>
      </c>
      <c r="X192" s="44">
        <v>2102.8200000000002</v>
      </c>
      <c r="Y192" s="44">
        <v>1978.45</v>
      </c>
      <c r="Z192" s="44">
        <v>1640.94</v>
      </c>
      <c r="AA192" s="44">
        <v>1464.5</v>
      </c>
    </row>
    <row r="193" spans="1:27" ht="12.75" hidden="1" customHeight="1" outlineLevel="1" x14ac:dyDescent="0.2">
      <c r="A193" s="89" t="s">
        <v>2363</v>
      </c>
      <c r="B193" s="63" t="s">
        <v>90</v>
      </c>
      <c r="C193" s="43" t="s">
        <v>79</v>
      </c>
      <c r="D193" s="44">
        <f>$D$163</f>
        <v>113.12</v>
      </c>
      <c r="E193" s="44">
        <f>$D$163</f>
        <v>113.12</v>
      </c>
      <c r="F193" s="44">
        <f t="shared" ref="F193:AA193" si="109">$D$163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2">
      <c r="A194" s="89" t="s">
        <v>2364</v>
      </c>
      <c r="B194" s="63" t="s">
        <v>83</v>
      </c>
      <c r="C194" s="43" t="s">
        <v>79</v>
      </c>
      <c r="D194" s="44">
        <v>4.68</v>
      </c>
      <c r="E194" s="44">
        <v>4.68</v>
      </c>
      <c r="F194" s="44">
        <v>4.68</v>
      </c>
      <c r="G194" s="44">
        <v>4.68</v>
      </c>
      <c r="H194" s="44">
        <v>4.68</v>
      </c>
      <c r="I194" s="44">
        <v>4.68</v>
      </c>
      <c r="J194" s="44">
        <v>4.68</v>
      </c>
      <c r="K194" s="44">
        <v>4.68</v>
      </c>
      <c r="L194" s="44">
        <v>4.68</v>
      </c>
      <c r="M194" s="44">
        <v>4.68</v>
      </c>
      <c r="N194" s="44">
        <v>4.68</v>
      </c>
      <c r="O194" s="44">
        <v>4.68</v>
      </c>
      <c r="P194" s="44">
        <v>4.68</v>
      </c>
      <c r="Q194" s="44">
        <v>4.68</v>
      </c>
      <c r="R194" s="44">
        <v>4.68</v>
      </c>
      <c r="S194" s="44">
        <v>4.68</v>
      </c>
      <c r="T194" s="44">
        <v>4.68</v>
      </c>
      <c r="U194" s="44">
        <v>4.68</v>
      </c>
      <c r="V194" s="44">
        <v>4.68</v>
      </c>
      <c r="W194" s="44">
        <v>4.68</v>
      </c>
      <c r="X194" s="44">
        <v>4.68</v>
      </c>
      <c r="Y194" s="44">
        <v>4.68</v>
      </c>
      <c r="Z194" s="44">
        <v>4.68</v>
      </c>
      <c r="AA194" s="44">
        <v>4.68</v>
      </c>
    </row>
    <row r="195" spans="1:27" ht="12.75" hidden="1" customHeight="1" outlineLevel="1" x14ac:dyDescent="0.2">
      <c r="A195" s="89" t="s">
        <v>2365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collapsed="1" x14ac:dyDescent="0.2">
      <c r="A196" s="88" t="s">
        <v>2366</v>
      </c>
      <c r="B196" s="28" t="str">
        <f>"08"&amp;"."&amp;$B$777&amp;"."&amp;$B$778</f>
        <v>08.09.2023</v>
      </c>
      <c r="C196" s="80" t="s">
        <v>76</v>
      </c>
      <c r="D196" s="81">
        <f>ROUND(((D197+D198+D200+D199)/1000),5)</f>
        <v>1.78047</v>
      </c>
      <c r="E196" s="81">
        <f>ROUND(((E197+E198+E200+E199)/1000),5)</f>
        <v>1.6255500000000001</v>
      </c>
      <c r="F196" s="81">
        <f>ROUND(((F197+F198+F200+F199)/1000),5)</f>
        <v>1.5250600000000001</v>
      </c>
      <c r="G196" s="81">
        <f t="shared" ref="G196:AA196" si="111">ROUND(((G197+G198+G200+G199)/1000),5)</f>
        <v>1.4995099999999999</v>
      </c>
      <c r="H196" s="81">
        <f t="shared" si="111"/>
        <v>1.64836</v>
      </c>
      <c r="I196" s="81">
        <f t="shared" si="111"/>
        <v>1.76447</v>
      </c>
      <c r="J196" s="81">
        <f t="shared" si="111"/>
        <v>1.89863</v>
      </c>
      <c r="K196" s="81">
        <f t="shared" si="111"/>
        <v>2.1663800000000002</v>
      </c>
      <c r="L196" s="81">
        <f t="shared" si="111"/>
        <v>2.3886699999999998</v>
      </c>
      <c r="M196" s="81">
        <f t="shared" si="111"/>
        <v>2.4844499999999998</v>
      </c>
      <c r="N196" s="81">
        <f t="shared" si="111"/>
        <v>2.5137900000000002</v>
      </c>
      <c r="O196" s="81">
        <f t="shared" si="111"/>
        <v>2.5024099999999998</v>
      </c>
      <c r="P196" s="81">
        <f t="shared" si="111"/>
        <v>2.5049600000000001</v>
      </c>
      <c r="Q196" s="81">
        <f t="shared" si="111"/>
        <v>2.51661</v>
      </c>
      <c r="R196" s="81">
        <f t="shared" si="111"/>
        <v>2.5407199999999999</v>
      </c>
      <c r="S196" s="81">
        <f t="shared" si="111"/>
        <v>2.53017</v>
      </c>
      <c r="T196" s="81">
        <f t="shared" si="111"/>
        <v>2.5075099999999999</v>
      </c>
      <c r="U196" s="81">
        <f t="shared" si="111"/>
        <v>2.4910600000000001</v>
      </c>
      <c r="V196" s="81">
        <f t="shared" si="111"/>
        <v>2.49722</v>
      </c>
      <c r="W196" s="81">
        <f t="shared" si="111"/>
        <v>2.5499900000000002</v>
      </c>
      <c r="X196" s="81">
        <f t="shared" si="111"/>
        <v>2.5583999999999998</v>
      </c>
      <c r="Y196" s="81">
        <f t="shared" si="111"/>
        <v>2.5043700000000002</v>
      </c>
      <c r="Z196" s="81">
        <f t="shared" si="111"/>
        <v>2.3267000000000002</v>
      </c>
      <c r="AA196" s="81">
        <f t="shared" si="111"/>
        <v>2.0332400000000002</v>
      </c>
    </row>
    <row r="197" spans="1:27" ht="12.75" hidden="1" customHeight="1" outlineLevel="1" x14ac:dyDescent="0.2">
      <c r="A197" s="89" t="s">
        <v>2367</v>
      </c>
      <c r="B197" s="63" t="s">
        <v>230</v>
      </c>
      <c r="C197" s="43" t="s">
        <v>79</v>
      </c>
      <c r="D197" s="44">
        <v>1331.98</v>
      </c>
      <c r="E197" s="44">
        <v>1177.06</v>
      </c>
      <c r="F197" s="44">
        <v>1076.57</v>
      </c>
      <c r="G197" s="44">
        <v>1051.02</v>
      </c>
      <c r="H197" s="44">
        <v>1199.8699999999999</v>
      </c>
      <c r="I197" s="44">
        <v>1315.98</v>
      </c>
      <c r="J197" s="44">
        <v>1450.14</v>
      </c>
      <c r="K197" s="44">
        <v>1717.89</v>
      </c>
      <c r="L197" s="44">
        <v>1940.18</v>
      </c>
      <c r="M197" s="44">
        <v>2035.96</v>
      </c>
      <c r="N197" s="44">
        <v>2065.3000000000002</v>
      </c>
      <c r="O197" s="44">
        <v>2053.92</v>
      </c>
      <c r="P197" s="44">
        <v>2056.4699999999998</v>
      </c>
      <c r="Q197" s="44">
        <v>2068.12</v>
      </c>
      <c r="R197" s="44">
        <v>2092.23</v>
      </c>
      <c r="S197" s="44">
        <v>2081.6799999999998</v>
      </c>
      <c r="T197" s="44">
        <v>2059.02</v>
      </c>
      <c r="U197" s="44">
        <v>2042.57</v>
      </c>
      <c r="V197" s="44">
        <v>2048.73</v>
      </c>
      <c r="W197" s="44">
        <v>2101.5</v>
      </c>
      <c r="X197" s="44">
        <v>2109.91</v>
      </c>
      <c r="Y197" s="44">
        <v>2055.88</v>
      </c>
      <c r="Z197" s="44">
        <v>1878.21</v>
      </c>
      <c r="AA197" s="44">
        <v>1584.75</v>
      </c>
    </row>
    <row r="198" spans="1:27" ht="12.75" hidden="1" customHeight="1" outlineLevel="1" x14ac:dyDescent="0.2">
      <c r="A198" s="89" t="s">
        <v>2368</v>
      </c>
      <c r="B198" s="63" t="s">
        <v>90</v>
      </c>
      <c r="C198" s="43" t="s">
        <v>79</v>
      </c>
      <c r="D198" s="44">
        <f>$D$163</f>
        <v>113.12</v>
      </c>
      <c r="E198" s="44">
        <f>$D$163</f>
        <v>113.12</v>
      </c>
      <c r="F198" s="44">
        <f t="shared" ref="F198:AA198" si="112">$D$163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2">
      <c r="A199" s="89" t="s">
        <v>2369</v>
      </c>
      <c r="B199" s="63" t="s">
        <v>83</v>
      </c>
      <c r="C199" s="43" t="s">
        <v>79</v>
      </c>
      <c r="D199" s="44">
        <v>4.68</v>
      </c>
      <c r="E199" s="44">
        <v>4.68</v>
      </c>
      <c r="F199" s="44">
        <v>4.68</v>
      </c>
      <c r="G199" s="44">
        <v>4.68</v>
      </c>
      <c r="H199" s="44">
        <v>4.68</v>
      </c>
      <c r="I199" s="44">
        <v>4.68</v>
      </c>
      <c r="J199" s="44">
        <v>4.68</v>
      </c>
      <c r="K199" s="44">
        <v>4.68</v>
      </c>
      <c r="L199" s="44">
        <v>4.68</v>
      </c>
      <c r="M199" s="44">
        <v>4.68</v>
      </c>
      <c r="N199" s="44">
        <v>4.68</v>
      </c>
      <c r="O199" s="44">
        <v>4.68</v>
      </c>
      <c r="P199" s="44">
        <v>4.68</v>
      </c>
      <c r="Q199" s="44">
        <v>4.68</v>
      </c>
      <c r="R199" s="44">
        <v>4.68</v>
      </c>
      <c r="S199" s="44">
        <v>4.68</v>
      </c>
      <c r="T199" s="44">
        <v>4.68</v>
      </c>
      <c r="U199" s="44">
        <v>4.68</v>
      </c>
      <c r="V199" s="44">
        <v>4.68</v>
      </c>
      <c r="W199" s="44">
        <v>4.68</v>
      </c>
      <c r="X199" s="44">
        <v>4.68</v>
      </c>
      <c r="Y199" s="44">
        <v>4.68</v>
      </c>
      <c r="Z199" s="44">
        <v>4.68</v>
      </c>
      <c r="AA199" s="44">
        <v>4.68</v>
      </c>
    </row>
    <row r="200" spans="1:27" ht="12.75" hidden="1" customHeight="1" outlineLevel="1" x14ac:dyDescent="0.2">
      <c r="A200" s="89" t="s">
        <v>2370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collapsed="1" x14ac:dyDescent="0.2">
      <c r="A201" s="88" t="s">
        <v>2371</v>
      </c>
      <c r="B201" s="28" t="str">
        <f>"09"&amp;"."&amp;$B$777&amp;"."&amp;$B$778</f>
        <v>09.09.2023</v>
      </c>
      <c r="C201" s="80" t="s">
        <v>76</v>
      </c>
      <c r="D201" s="81">
        <f>ROUND(((D202+D203+D205+D204)/1000),5)</f>
        <v>1.9394199999999999</v>
      </c>
      <c r="E201" s="81">
        <f>ROUND(((E202+E203+E205+E204)/1000),5)</f>
        <v>1.8345</v>
      </c>
      <c r="F201" s="81">
        <f>ROUND(((F202+F203+F205+F204)/1000),5)</f>
        <v>1.7817499999999999</v>
      </c>
      <c r="G201" s="81">
        <f t="shared" ref="G201:AA201" si="114">ROUND(((G202+G203+G205+G204)/1000),5)</f>
        <v>1.75695</v>
      </c>
      <c r="H201" s="81">
        <f t="shared" si="114"/>
        <v>1.7680100000000001</v>
      </c>
      <c r="I201" s="81">
        <f t="shared" si="114"/>
        <v>1.77179</v>
      </c>
      <c r="J201" s="81">
        <f t="shared" si="114"/>
        <v>1.7977300000000001</v>
      </c>
      <c r="K201" s="81">
        <f t="shared" si="114"/>
        <v>2.0175399999999999</v>
      </c>
      <c r="L201" s="81">
        <f t="shared" si="114"/>
        <v>2.3269700000000002</v>
      </c>
      <c r="M201" s="81">
        <f t="shared" si="114"/>
        <v>2.42482</v>
      </c>
      <c r="N201" s="81">
        <f t="shared" si="114"/>
        <v>2.4591599999999998</v>
      </c>
      <c r="O201" s="81">
        <f t="shared" si="114"/>
        <v>2.4622799999999998</v>
      </c>
      <c r="P201" s="81">
        <f t="shared" si="114"/>
        <v>2.4598100000000001</v>
      </c>
      <c r="Q201" s="81">
        <f t="shared" si="114"/>
        <v>2.4593699999999998</v>
      </c>
      <c r="R201" s="81">
        <f t="shared" si="114"/>
        <v>2.45932</v>
      </c>
      <c r="S201" s="81">
        <f t="shared" si="114"/>
        <v>2.45539</v>
      </c>
      <c r="T201" s="81">
        <f t="shared" si="114"/>
        <v>2.4434200000000001</v>
      </c>
      <c r="U201" s="81">
        <f t="shared" si="114"/>
        <v>2.4178600000000001</v>
      </c>
      <c r="V201" s="81">
        <f t="shared" si="114"/>
        <v>2.4406300000000001</v>
      </c>
      <c r="W201" s="81">
        <f t="shared" si="114"/>
        <v>2.4638499999999999</v>
      </c>
      <c r="X201" s="81">
        <f t="shared" si="114"/>
        <v>2.4644900000000001</v>
      </c>
      <c r="Y201" s="81">
        <f t="shared" si="114"/>
        <v>2.3864000000000001</v>
      </c>
      <c r="Z201" s="81">
        <f t="shared" si="114"/>
        <v>2.18648</v>
      </c>
      <c r="AA201" s="81">
        <f t="shared" si="114"/>
        <v>1.9721200000000001</v>
      </c>
    </row>
    <row r="202" spans="1:27" ht="12.75" hidden="1" customHeight="1" outlineLevel="1" x14ac:dyDescent="0.2">
      <c r="A202" s="89" t="s">
        <v>2372</v>
      </c>
      <c r="B202" s="63" t="s">
        <v>230</v>
      </c>
      <c r="C202" s="43" t="s">
        <v>79</v>
      </c>
      <c r="D202" s="44">
        <v>1490.93</v>
      </c>
      <c r="E202" s="44">
        <v>1386.01</v>
      </c>
      <c r="F202" s="44">
        <v>1333.26</v>
      </c>
      <c r="G202" s="44">
        <v>1308.46</v>
      </c>
      <c r="H202" s="44">
        <v>1319.52</v>
      </c>
      <c r="I202" s="44">
        <v>1323.3</v>
      </c>
      <c r="J202" s="44">
        <v>1349.24</v>
      </c>
      <c r="K202" s="44">
        <v>1569.05</v>
      </c>
      <c r="L202" s="44">
        <v>1878.48</v>
      </c>
      <c r="M202" s="44">
        <v>1976.33</v>
      </c>
      <c r="N202" s="44">
        <v>2010.67</v>
      </c>
      <c r="O202" s="44">
        <v>2013.79</v>
      </c>
      <c r="P202" s="44">
        <v>2011.32</v>
      </c>
      <c r="Q202" s="44">
        <v>2010.88</v>
      </c>
      <c r="R202" s="44">
        <v>2010.83</v>
      </c>
      <c r="S202" s="44">
        <v>2006.9</v>
      </c>
      <c r="T202" s="44">
        <v>1994.93</v>
      </c>
      <c r="U202" s="44">
        <v>1969.37</v>
      </c>
      <c r="V202" s="44">
        <v>1992.14</v>
      </c>
      <c r="W202" s="44">
        <v>2015.36</v>
      </c>
      <c r="X202" s="44">
        <v>2016</v>
      </c>
      <c r="Y202" s="44">
        <v>1937.91</v>
      </c>
      <c r="Z202" s="44">
        <v>1737.99</v>
      </c>
      <c r="AA202" s="44">
        <v>1523.63</v>
      </c>
    </row>
    <row r="203" spans="1:27" ht="12.75" hidden="1" customHeight="1" outlineLevel="1" x14ac:dyDescent="0.2">
      <c r="A203" s="89" t="s">
        <v>2373</v>
      </c>
      <c r="B203" s="63" t="s">
        <v>90</v>
      </c>
      <c r="C203" s="43" t="s">
        <v>79</v>
      </c>
      <c r="D203" s="44">
        <f>$D$163</f>
        <v>113.12</v>
      </c>
      <c r="E203" s="44">
        <f>$D$163</f>
        <v>113.12</v>
      </c>
      <c r="F203" s="44">
        <f t="shared" ref="F203:AA203" si="115">$D$163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2">
      <c r="A204" s="89" t="s">
        <v>2374</v>
      </c>
      <c r="B204" s="63" t="s">
        <v>83</v>
      </c>
      <c r="C204" s="43" t="s">
        <v>79</v>
      </c>
      <c r="D204" s="44">
        <v>4.68</v>
      </c>
      <c r="E204" s="44">
        <v>4.68</v>
      </c>
      <c r="F204" s="44">
        <v>4.68</v>
      </c>
      <c r="G204" s="44">
        <v>4.68</v>
      </c>
      <c r="H204" s="44">
        <v>4.68</v>
      </c>
      <c r="I204" s="44">
        <v>4.68</v>
      </c>
      <c r="J204" s="44">
        <v>4.68</v>
      </c>
      <c r="K204" s="44">
        <v>4.68</v>
      </c>
      <c r="L204" s="44">
        <v>4.68</v>
      </c>
      <c r="M204" s="44">
        <v>4.68</v>
      </c>
      <c r="N204" s="44">
        <v>4.68</v>
      </c>
      <c r="O204" s="44">
        <v>4.68</v>
      </c>
      <c r="P204" s="44">
        <v>4.68</v>
      </c>
      <c r="Q204" s="44">
        <v>4.68</v>
      </c>
      <c r="R204" s="44">
        <v>4.68</v>
      </c>
      <c r="S204" s="44">
        <v>4.68</v>
      </c>
      <c r="T204" s="44">
        <v>4.68</v>
      </c>
      <c r="U204" s="44">
        <v>4.68</v>
      </c>
      <c r="V204" s="44">
        <v>4.68</v>
      </c>
      <c r="W204" s="44">
        <v>4.68</v>
      </c>
      <c r="X204" s="44">
        <v>4.68</v>
      </c>
      <c r="Y204" s="44">
        <v>4.68</v>
      </c>
      <c r="Z204" s="44">
        <v>4.68</v>
      </c>
      <c r="AA204" s="44">
        <v>4.68</v>
      </c>
    </row>
    <row r="205" spans="1:27" ht="12.75" hidden="1" customHeight="1" outlineLevel="1" x14ac:dyDescent="0.2">
      <c r="A205" s="89" t="s">
        <v>2375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collapsed="1" x14ac:dyDescent="0.2">
      <c r="A206" s="88" t="s">
        <v>2376</v>
      </c>
      <c r="B206" s="28" t="str">
        <f>"10"&amp;"."&amp;$B$777&amp;"."&amp;$B$778</f>
        <v>10.09.2023</v>
      </c>
      <c r="C206" s="80" t="s">
        <v>76</v>
      </c>
      <c r="D206" s="81">
        <f>ROUND(((D207+D208+D210+D209)/1000),5)</f>
        <v>1.8620000000000001</v>
      </c>
      <c r="E206" s="81">
        <f>ROUND(((E207+E208+E210+E209)/1000),5)</f>
        <v>1.80524</v>
      </c>
      <c r="F206" s="81">
        <f>ROUND(((F207+F208+F210+F209)/1000),5)</f>
        <v>1.6861999999999999</v>
      </c>
      <c r="G206" s="81">
        <f t="shared" ref="G206:AA206" si="117">ROUND(((G207+G208+G210+G209)/1000),5)</f>
        <v>1.6559699999999999</v>
      </c>
      <c r="H206" s="81">
        <f t="shared" si="117"/>
        <v>1.66347</v>
      </c>
      <c r="I206" s="81">
        <f t="shared" si="117"/>
        <v>1.65537</v>
      </c>
      <c r="J206" s="81">
        <f t="shared" si="117"/>
        <v>1.6572100000000001</v>
      </c>
      <c r="K206" s="81">
        <f t="shared" si="117"/>
        <v>1.84327</v>
      </c>
      <c r="L206" s="81">
        <f t="shared" si="117"/>
        <v>2.08013</v>
      </c>
      <c r="M206" s="81">
        <f t="shared" si="117"/>
        <v>2.32267</v>
      </c>
      <c r="N206" s="81">
        <f t="shared" si="117"/>
        <v>2.40205</v>
      </c>
      <c r="O206" s="81">
        <f t="shared" si="117"/>
        <v>2.4084599999999998</v>
      </c>
      <c r="P206" s="81">
        <f t="shared" si="117"/>
        <v>2.4037199999999999</v>
      </c>
      <c r="Q206" s="81">
        <f t="shared" si="117"/>
        <v>2.4047800000000001</v>
      </c>
      <c r="R206" s="81">
        <f t="shared" si="117"/>
        <v>2.4085700000000001</v>
      </c>
      <c r="S206" s="81">
        <f t="shared" si="117"/>
        <v>2.40693</v>
      </c>
      <c r="T206" s="81">
        <f t="shared" si="117"/>
        <v>2.4077099999999998</v>
      </c>
      <c r="U206" s="81">
        <f t="shared" si="117"/>
        <v>2.4026700000000001</v>
      </c>
      <c r="V206" s="81">
        <f t="shared" si="117"/>
        <v>2.4257300000000002</v>
      </c>
      <c r="W206" s="81">
        <f t="shared" si="117"/>
        <v>2.46638</v>
      </c>
      <c r="X206" s="81">
        <f t="shared" si="117"/>
        <v>2.47072</v>
      </c>
      <c r="Y206" s="81">
        <f t="shared" si="117"/>
        <v>2.40333</v>
      </c>
      <c r="Z206" s="81">
        <f t="shared" si="117"/>
        <v>2.2066499999999998</v>
      </c>
      <c r="AA206" s="81">
        <f t="shared" si="117"/>
        <v>1.9757899999999999</v>
      </c>
    </row>
    <row r="207" spans="1:27" ht="12.75" hidden="1" customHeight="1" outlineLevel="1" x14ac:dyDescent="0.2">
      <c r="A207" s="89" t="s">
        <v>2377</v>
      </c>
      <c r="B207" s="63" t="s">
        <v>230</v>
      </c>
      <c r="C207" s="43" t="s">
        <v>79</v>
      </c>
      <c r="D207" s="44">
        <v>1413.51</v>
      </c>
      <c r="E207" s="44">
        <v>1356.75</v>
      </c>
      <c r="F207" s="44">
        <v>1237.71</v>
      </c>
      <c r="G207" s="44">
        <v>1207.48</v>
      </c>
      <c r="H207" s="44">
        <v>1214.98</v>
      </c>
      <c r="I207" s="44">
        <v>1206.8800000000001</v>
      </c>
      <c r="J207" s="44">
        <v>1208.72</v>
      </c>
      <c r="K207" s="44">
        <v>1394.78</v>
      </c>
      <c r="L207" s="44">
        <v>1631.64</v>
      </c>
      <c r="M207" s="44">
        <v>1874.18</v>
      </c>
      <c r="N207" s="44">
        <v>1953.56</v>
      </c>
      <c r="O207" s="44">
        <v>1959.97</v>
      </c>
      <c r="P207" s="44">
        <v>1955.23</v>
      </c>
      <c r="Q207" s="44">
        <v>1956.29</v>
      </c>
      <c r="R207" s="44">
        <v>1960.08</v>
      </c>
      <c r="S207" s="44">
        <v>1958.44</v>
      </c>
      <c r="T207" s="44">
        <v>1959.22</v>
      </c>
      <c r="U207" s="44">
        <v>1954.18</v>
      </c>
      <c r="V207" s="44">
        <v>1977.24</v>
      </c>
      <c r="W207" s="44">
        <v>2017.89</v>
      </c>
      <c r="X207" s="44">
        <v>2022.23</v>
      </c>
      <c r="Y207" s="44">
        <v>1954.84</v>
      </c>
      <c r="Z207" s="44">
        <v>1758.16</v>
      </c>
      <c r="AA207" s="44">
        <v>1527.3</v>
      </c>
    </row>
    <row r="208" spans="1:27" ht="12.75" hidden="1" customHeight="1" outlineLevel="1" x14ac:dyDescent="0.2">
      <c r="A208" s="89" t="s">
        <v>2378</v>
      </c>
      <c r="B208" s="63" t="s">
        <v>90</v>
      </c>
      <c r="C208" s="43" t="s">
        <v>79</v>
      </c>
      <c r="D208" s="44">
        <f>$D$163</f>
        <v>113.12</v>
      </c>
      <c r="E208" s="44">
        <f>$D$163</f>
        <v>113.12</v>
      </c>
      <c r="F208" s="44">
        <f t="shared" ref="F208:AA208" si="118">$D$163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2">
      <c r="A209" s="89" t="s">
        <v>2379</v>
      </c>
      <c r="B209" s="63" t="s">
        <v>83</v>
      </c>
      <c r="C209" s="43" t="s">
        <v>79</v>
      </c>
      <c r="D209" s="44">
        <v>4.68</v>
      </c>
      <c r="E209" s="44">
        <v>4.68</v>
      </c>
      <c r="F209" s="44">
        <v>4.68</v>
      </c>
      <c r="G209" s="44">
        <v>4.68</v>
      </c>
      <c r="H209" s="44">
        <v>4.68</v>
      </c>
      <c r="I209" s="44">
        <v>4.68</v>
      </c>
      <c r="J209" s="44">
        <v>4.68</v>
      </c>
      <c r="K209" s="44">
        <v>4.68</v>
      </c>
      <c r="L209" s="44">
        <v>4.68</v>
      </c>
      <c r="M209" s="44">
        <v>4.68</v>
      </c>
      <c r="N209" s="44">
        <v>4.68</v>
      </c>
      <c r="O209" s="44">
        <v>4.68</v>
      </c>
      <c r="P209" s="44">
        <v>4.68</v>
      </c>
      <c r="Q209" s="44">
        <v>4.68</v>
      </c>
      <c r="R209" s="44">
        <v>4.68</v>
      </c>
      <c r="S209" s="44">
        <v>4.68</v>
      </c>
      <c r="T209" s="44">
        <v>4.68</v>
      </c>
      <c r="U209" s="44">
        <v>4.68</v>
      </c>
      <c r="V209" s="44">
        <v>4.68</v>
      </c>
      <c r="W209" s="44">
        <v>4.68</v>
      </c>
      <c r="X209" s="44">
        <v>4.68</v>
      </c>
      <c r="Y209" s="44">
        <v>4.68</v>
      </c>
      <c r="Z209" s="44">
        <v>4.68</v>
      </c>
      <c r="AA209" s="44">
        <v>4.68</v>
      </c>
    </row>
    <row r="210" spans="1:27" ht="12.75" hidden="1" customHeight="1" outlineLevel="1" x14ac:dyDescent="0.2">
      <c r="A210" s="89" t="s">
        <v>2380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collapsed="1" x14ac:dyDescent="0.2">
      <c r="A211" s="88" t="s">
        <v>2381</v>
      </c>
      <c r="B211" s="28" t="str">
        <f>"11"&amp;"."&amp;$B$777&amp;"."&amp;$B$778</f>
        <v>11.09.2023</v>
      </c>
      <c r="C211" s="80" t="s">
        <v>76</v>
      </c>
      <c r="D211" s="81">
        <f>ROUND(((D212+D213+D215+D214)/1000),5)</f>
        <v>1.8576600000000001</v>
      </c>
      <c r="E211" s="81">
        <f>ROUND(((E212+E213+E215+E214)/1000),5)</f>
        <v>1.74166</v>
      </c>
      <c r="F211" s="81">
        <f>ROUND(((F212+F213+F215+F214)/1000),5)</f>
        <v>1.6837299999999999</v>
      </c>
      <c r="G211" s="81">
        <f t="shared" ref="G211:AA211" si="120">ROUND(((G212+G213+G215+G214)/1000),5)</f>
        <v>1.68587</v>
      </c>
      <c r="H211" s="81">
        <f t="shared" si="120"/>
        <v>1.7533399999999999</v>
      </c>
      <c r="I211" s="81">
        <f t="shared" si="120"/>
        <v>1.76841</v>
      </c>
      <c r="J211" s="81">
        <f t="shared" si="120"/>
        <v>1.94086</v>
      </c>
      <c r="K211" s="81">
        <f t="shared" si="120"/>
        <v>2.1983000000000001</v>
      </c>
      <c r="L211" s="81">
        <f t="shared" si="120"/>
        <v>2.4037000000000002</v>
      </c>
      <c r="M211" s="81">
        <f t="shared" si="120"/>
        <v>2.4720599999999999</v>
      </c>
      <c r="N211" s="81">
        <f t="shared" si="120"/>
        <v>2.4793099999999999</v>
      </c>
      <c r="O211" s="81">
        <f t="shared" si="120"/>
        <v>2.4647199999999998</v>
      </c>
      <c r="P211" s="81">
        <f t="shared" si="120"/>
        <v>2.4545599999999999</v>
      </c>
      <c r="Q211" s="81">
        <f t="shared" si="120"/>
        <v>2.46618</v>
      </c>
      <c r="R211" s="81">
        <f t="shared" si="120"/>
        <v>2.4914999999999998</v>
      </c>
      <c r="S211" s="81">
        <f t="shared" si="120"/>
        <v>2.4814799999999999</v>
      </c>
      <c r="T211" s="81">
        <f t="shared" si="120"/>
        <v>2.4683899999999999</v>
      </c>
      <c r="U211" s="81">
        <f t="shared" si="120"/>
        <v>2.4468399999999999</v>
      </c>
      <c r="V211" s="81">
        <f t="shared" si="120"/>
        <v>2.4668899999999998</v>
      </c>
      <c r="W211" s="81">
        <f t="shared" si="120"/>
        <v>2.5411100000000002</v>
      </c>
      <c r="X211" s="81">
        <f t="shared" si="120"/>
        <v>2.4959699999999998</v>
      </c>
      <c r="Y211" s="81">
        <f t="shared" si="120"/>
        <v>2.3910499999999999</v>
      </c>
      <c r="Z211" s="81">
        <f t="shared" si="120"/>
        <v>2.1218599999999999</v>
      </c>
      <c r="AA211" s="81">
        <f t="shared" si="120"/>
        <v>1.9104300000000001</v>
      </c>
    </row>
    <row r="212" spans="1:27" ht="12.75" hidden="1" customHeight="1" outlineLevel="1" x14ac:dyDescent="0.2">
      <c r="A212" s="89" t="s">
        <v>2382</v>
      </c>
      <c r="B212" s="63" t="s">
        <v>230</v>
      </c>
      <c r="C212" s="43" t="s">
        <v>79</v>
      </c>
      <c r="D212" s="44">
        <v>1409.17</v>
      </c>
      <c r="E212" s="44">
        <v>1293.17</v>
      </c>
      <c r="F212" s="44">
        <v>1235.24</v>
      </c>
      <c r="G212" s="44">
        <v>1237.3800000000001</v>
      </c>
      <c r="H212" s="44">
        <v>1304.8499999999999</v>
      </c>
      <c r="I212" s="44">
        <v>1319.92</v>
      </c>
      <c r="J212" s="44">
        <v>1492.37</v>
      </c>
      <c r="K212" s="44">
        <v>1749.81</v>
      </c>
      <c r="L212" s="44">
        <v>1955.21</v>
      </c>
      <c r="M212" s="44">
        <v>2023.57</v>
      </c>
      <c r="N212" s="44">
        <v>2030.82</v>
      </c>
      <c r="O212" s="44">
        <v>2016.23</v>
      </c>
      <c r="P212" s="44">
        <v>2006.07</v>
      </c>
      <c r="Q212" s="44">
        <v>2017.69</v>
      </c>
      <c r="R212" s="44">
        <v>2043.01</v>
      </c>
      <c r="S212" s="44">
        <v>2032.99</v>
      </c>
      <c r="T212" s="44">
        <v>2019.9</v>
      </c>
      <c r="U212" s="44">
        <v>1998.35</v>
      </c>
      <c r="V212" s="44">
        <v>2018.4</v>
      </c>
      <c r="W212" s="44">
        <v>2092.62</v>
      </c>
      <c r="X212" s="44">
        <v>2047.48</v>
      </c>
      <c r="Y212" s="44">
        <v>1942.56</v>
      </c>
      <c r="Z212" s="44">
        <v>1673.37</v>
      </c>
      <c r="AA212" s="44">
        <v>1461.94</v>
      </c>
    </row>
    <row r="213" spans="1:27" ht="12.75" hidden="1" customHeight="1" outlineLevel="1" x14ac:dyDescent="0.2">
      <c r="A213" s="89" t="s">
        <v>2383</v>
      </c>
      <c r="B213" s="63" t="s">
        <v>90</v>
      </c>
      <c r="C213" s="43" t="s">
        <v>79</v>
      </c>
      <c r="D213" s="44">
        <f>$D$163</f>
        <v>113.12</v>
      </c>
      <c r="E213" s="44">
        <f>$D$163</f>
        <v>113.12</v>
      </c>
      <c r="F213" s="44">
        <f t="shared" ref="F213:AA213" si="121">$D$163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2">
      <c r="A214" s="89" t="s">
        <v>2384</v>
      </c>
      <c r="B214" s="63" t="s">
        <v>83</v>
      </c>
      <c r="C214" s="43" t="s">
        <v>79</v>
      </c>
      <c r="D214" s="44">
        <v>4.68</v>
      </c>
      <c r="E214" s="44">
        <v>4.68</v>
      </c>
      <c r="F214" s="44">
        <v>4.68</v>
      </c>
      <c r="G214" s="44">
        <v>4.68</v>
      </c>
      <c r="H214" s="44">
        <v>4.68</v>
      </c>
      <c r="I214" s="44">
        <v>4.68</v>
      </c>
      <c r="J214" s="44">
        <v>4.68</v>
      </c>
      <c r="K214" s="44">
        <v>4.68</v>
      </c>
      <c r="L214" s="44">
        <v>4.68</v>
      </c>
      <c r="M214" s="44">
        <v>4.68</v>
      </c>
      <c r="N214" s="44">
        <v>4.68</v>
      </c>
      <c r="O214" s="44">
        <v>4.68</v>
      </c>
      <c r="P214" s="44">
        <v>4.68</v>
      </c>
      <c r="Q214" s="44">
        <v>4.68</v>
      </c>
      <c r="R214" s="44">
        <v>4.68</v>
      </c>
      <c r="S214" s="44">
        <v>4.68</v>
      </c>
      <c r="T214" s="44">
        <v>4.68</v>
      </c>
      <c r="U214" s="44">
        <v>4.68</v>
      </c>
      <c r="V214" s="44">
        <v>4.68</v>
      </c>
      <c r="W214" s="44">
        <v>4.68</v>
      </c>
      <c r="X214" s="44">
        <v>4.68</v>
      </c>
      <c r="Y214" s="44">
        <v>4.68</v>
      </c>
      <c r="Z214" s="44">
        <v>4.68</v>
      </c>
      <c r="AA214" s="44">
        <v>4.68</v>
      </c>
    </row>
    <row r="215" spans="1:27" ht="12.75" hidden="1" customHeight="1" outlineLevel="1" x14ac:dyDescent="0.2">
      <c r="A215" s="89" t="s">
        <v>2385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collapsed="1" x14ac:dyDescent="0.2">
      <c r="A216" s="88" t="s">
        <v>2386</v>
      </c>
      <c r="B216" s="28" t="str">
        <f>"12"&amp;"."&amp;$B$777&amp;"."&amp;$B$778</f>
        <v>12.09.2023</v>
      </c>
      <c r="C216" s="80" t="s">
        <v>76</v>
      </c>
      <c r="D216" s="81">
        <f>ROUND(((D217+D218+D220+D219)/1000),5)</f>
        <v>1.7645</v>
      </c>
      <c r="E216" s="81">
        <f>ROUND(((E217+E218+E220+E219)/1000),5)</f>
        <v>1.6597</v>
      </c>
      <c r="F216" s="81">
        <f>ROUND(((F217+F218+F220+F219)/1000),5)</f>
        <v>1.58731</v>
      </c>
      <c r="G216" s="81">
        <f t="shared" ref="G216:AA216" si="123">ROUND(((G217+G218+G220+G219)/1000),5)</f>
        <v>1.6183099999999999</v>
      </c>
      <c r="H216" s="81">
        <f t="shared" si="123"/>
        <v>1.7343299999999999</v>
      </c>
      <c r="I216" s="81">
        <f t="shared" si="123"/>
        <v>1.7717000000000001</v>
      </c>
      <c r="J216" s="81">
        <f t="shared" si="123"/>
        <v>1.9178299999999999</v>
      </c>
      <c r="K216" s="81">
        <f t="shared" si="123"/>
        <v>2.0788199999999999</v>
      </c>
      <c r="L216" s="81">
        <f t="shared" si="123"/>
        <v>2.3885299999999998</v>
      </c>
      <c r="M216" s="81">
        <f t="shared" si="123"/>
        <v>2.45695</v>
      </c>
      <c r="N216" s="81">
        <f t="shared" si="123"/>
        <v>2.4652799999999999</v>
      </c>
      <c r="O216" s="81">
        <f t="shared" si="123"/>
        <v>2.4603299999999999</v>
      </c>
      <c r="P216" s="81">
        <f t="shared" si="123"/>
        <v>2.44543</v>
      </c>
      <c r="Q216" s="81">
        <f t="shared" si="123"/>
        <v>2.44231</v>
      </c>
      <c r="R216" s="81">
        <f t="shared" si="123"/>
        <v>2.4738199999999999</v>
      </c>
      <c r="S216" s="81">
        <f t="shared" si="123"/>
        <v>2.4664799999999998</v>
      </c>
      <c r="T216" s="81">
        <f t="shared" si="123"/>
        <v>2.4558499999999999</v>
      </c>
      <c r="U216" s="81">
        <f t="shared" si="123"/>
        <v>2.4342700000000002</v>
      </c>
      <c r="V216" s="81">
        <f t="shared" si="123"/>
        <v>2.45709</v>
      </c>
      <c r="W216" s="81">
        <f t="shared" si="123"/>
        <v>2.5125299999999999</v>
      </c>
      <c r="X216" s="81">
        <f t="shared" si="123"/>
        <v>2.4966900000000001</v>
      </c>
      <c r="Y216" s="81">
        <f t="shared" si="123"/>
        <v>2.4073600000000002</v>
      </c>
      <c r="Z216" s="81">
        <f t="shared" si="123"/>
        <v>2.1442199999999998</v>
      </c>
      <c r="AA216" s="81">
        <f t="shared" si="123"/>
        <v>1.93848</v>
      </c>
    </row>
    <row r="217" spans="1:27" ht="12.75" hidden="1" customHeight="1" outlineLevel="1" x14ac:dyDescent="0.2">
      <c r="A217" s="89" t="s">
        <v>2387</v>
      </c>
      <c r="B217" s="63" t="s">
        <v>230</v>
      </c>
      <c r="C217" s="43" t="s">
        <v>79</v>
      </c>
      <c r="D217" s="44">
        <v>1316.01</v>
      </c>
      <c r="E217" s="44">
        <v>1211.21</v>
      </c>
      <c r="F217" s="44">
        <v>1138.82</v>
      </c>
      <c r="G217" s="44">
        <v>1169.82</v>
      </c>
      <c r="H217" s="44">
        <v>1285.8399999999999</v>
      </c>
      <c r="I217" s="44">
        <v>1323.21</v>
      </c>
      <c r="J217" s="44">
        <v>1469.34</v>
      </c>
      <c r="K217" s="44">
        <v>1630.33</v>
      </c>
      <c r="L217" s="44">
        <v>1940.04</v>
      </c>
      <c r="M217" s="44">
        <v>2008.46</v>
      </c>
      <c r="N217" s="44">
        <v>2016.79</v>
      </c>
      <c r="O217" s="44">
        <v>2011.84</v>
      </c>
      <c r="P217" s="44">
        <v>1996.94</v>
      </c>
      <c r="Q217" s="44">
        <v>1993.82</v>
      </c>
      <c r="R217" s="44">
        <v>2025.33</v>
      </c>
      <c r="S217" s="44">
        <v>2017.99</v>
      </c>
      <c r="T217" s="44">
        <v>2007.36</v>
      </c>
      <c r="U217" s="44">
        <v>1985.78</v>
      </c>
      <c r="V217" s="44">
        <v>2008.6</v>
      </c>
      <c r="W217" s="44">
        <v>2064.04</v>
      </c>
      <c r="X217" s="44">
        <v>2048.1999999999998</v>
      </c>
      <c r="Y217" s="44">
        <v>1958.87</v>
      </c>
      <c r="Z217" s="44">
        <v>1695.73</v>
      </c>
      <c r="AA217" s="44">
        <v>1489.99</v>
      </c>
    </row>
    <row r="218" spans="1:27" ht="12.75" hidden="1" customHeight="1" outlineLevel="1" x14ac:dyDescent="0.2">
      <c r="A218" s="89" t="s">
        <v>2388</v>
      </c>
      <c r="B218" s="63" t="s">
        <v>90</v>
      </c>
      <c r="C218" s="43" t="s">
        <v>79</v>
      </c>
      <c r="D218" s="44">
        <f>$D$163</f>
        <v>113.12</v>
      </c>
      <c r="E218" s="44">
        <f>$D$163</f>
        <v>113.12</v>
      </c>
      <c r="F218" s="44">
        <f t="shared" ref="F218:AA218" si="124">$D$163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2">
      <c r="A219" s="89" t="s">
        <v>2389</v>
      </c>
      <c r="B219" s="63" t="s">
        <v>83</v>
      </c>
      <c r="C219" s="43" t="s">
        <v>79</v>
      </c>
      <c r="D219" s="44">
        <v>4.68</v>
      </c>
      <c r="E219" s="44">
        <v>4.68</v>
      </c>
      <c r="F219" s="44">
        <v>4.68</v>
      </c>
      <c r="G219" s="44">
        <v>4.68</v>
      </c>
      <c r="H219" s="44">
        <v>4.68</v>
      </c>
      <c r="I219" s="44">
        <v>4.68</v>
      </c>
      <c r="J219" s="44">
        <v>4.68</v>
      </c>
      <c r="K219" s="44">
        <v>4.68</v>
      </c>
      <c r="L219" s="44">
        <v>4.68</v>
      </c>
      <c r="M219" s="44">
        <v>4.68</v>
      </c>
      <c r="N219" s="44">
        <v>4.68</v>
      </c>
      <c r="O219" s="44">
        <v>4.68</v>
      </c>
      <c r="P219" s="44">
        <v>4.68</v>
      </c>
      <c r="Q219" s="44">
        <v>4.68</v>
      </c>
      <c r="R219" s="44">
        <v>4.68</v>
      </c>
      <c r="S219" s="44">
        <v>4.68</v>
      </c>
      <c r="T219" s="44">
        <v>4.68</v>
      </c>
      <c r="U219" s="44">
        <v>4.68</v>
      </c>
      <c r="V219" s="44">
        <v>4.68</v>
      </c>
      <c r="W219" s="44">
        <v>4.68</v>
      </c>
      <c r="X219" s="44">
        <v>4.68</v>
      </c>
      <c r="Y219" s="44">
        <v>4.68</v>
      </c>
      <c r="Z219" s="44">
        <v>4.68</v>
      </c>
      <c r="AA219" s="44">
        <v>4.68</v>
      </c>
    </row>
    <row r="220" spans="1:27" ht="12.75" hidden="1" customHeight="1" outlineLevel="1" x14ac:dyDescent="0.2">
      <c r="A220" s="89" t="s">
        <v>2390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collapsed="1" x14ac:dyDescent="0.2">
      <c r="A221" s="88" t="s">
        <v>2391</v>
      </c>
      <c r="B221" s="28" t="str">
        <f>"13"&amp;"."&amp;$B$777&amp;"."&amp;$B$778</f>
        <v>13.09.2023</v>
      </c>
      <c r="C221" s="80" t="s">
        <v>76</v>
      </c>
      <c r="D221" s="81">
        <f>ROUND(((D222+D223+D225+D224)/1000),5)</f>
        <v>1.79328</v>
      </c>
      <c r="E221" s="81">
        <f>ROUND(((E222+E223+E225+E224)/1000),5)</f>
        <v>1.7130399999999999</v>
      </c>
      <c r="F221" s="81">
        <f>ROUND(((F222+F223+F225+F224)/1000),5)</f>
        <v>1.6665000000000001</v>
      </c>
      <c r="G221" s="81">
        <f t="shared" ref="G221:AA221" si="126">ROUND(((G222+G223+G225+G224)/1000),5)</f>
        <v>1.6658999999999999</v>
      </c>
      <c r="H221" s="81">
        <f t="shared" si="126"/>
        <v>1.7375499999999999</v>
      </c>
      <c r="I221" s="81">
        <f t="shared" si="126"/>
        <v>1.77356</v>
      </c>
      <c r="J221" s="81">
        <f t="shared" si="126"/>
        <v>1.9391499999999999</v>
      </c>
      <c r="K221" s="81">
        <f t="shared" si="126"/>
        <v>2.1590099999999999</v>
      </c>
      <c r="L221" s="81">
        <f t="shared" si="126"/>
        <v>2.4167100000000001</v>
      </c>
      <c r="M221" s="81">
        <f t="shared" si="126"/>
        <v>2.4935999999999998</v>
      </c>
      <c r="N221" s="81">
        <f t="shared" si="126"/>
        <v>2.5321099999999999</v>
      </c>
      <c r="O221" s="81">
        <f t="shared" si="126"/>
        <v>2.4915600000000002</v>
      </c>
      <c r="P221" s="81">
        <f t="shared" si="126"/>
        <v>2.4546100000000002</v>
      </c>
      <c r="Q221" s="81">
        <f t="shared" si="126"/>
        <v>2.4789300000000001</v>
      </c>
      <c r="R221" s="81">
        <f t="shared" si="126"/>
        <v>2.5785300000000002</v>
      </c>
      <c r="S221" s="81">
        <f t="shared" si="126"/>
        <v>2.5686900000000001</v>
      </c>
      <c r="T221" s="81">
        <f t="shared" si="126"/>
        <v>2.5218099999999999</v>
      </c>
      <c r="U221" s="81">
        <f t="shared" si="126"/>
        <v>2.45329</v>
      </c>
      <c r="V221" s="81">
        <f t="shared" si="126"/>
        <v>2.5150800000000002</v>
      </c>
      <c r="W221" s="81">
        <f t="shared" si="126"/>
        <v>2.63239</v>
      </c>
      <c r="X221" s="81">
        <f t="shared" si="126"/>
        <v>2.5741399999999999</v>
      </c>
      <c r="Y221" s="81">
        <f t="shared" si="126"/>
        <v>2.4201800000000002</v>
      </c>
      <c r="Z221" s="81">
        <f t="shared" si="126"/>
        <v>2.1424400000000001</v>
      </c>
      <c r="AA221" s="81">
        <f t="shared" si="126"/>
        <v>1.9427300000000001</v>
      </c>
    </row>
    <row r="222" spans="1:27" ht="12.75" hidden="1" customHeight="1" outlineLevel="1" x14ac:dyDescent="0.2">
      <c r="A222" s="89" t="s">
        <v>2392</v>
      </c>
      <c r="B222" s="63" t="s">
        <v>230</v>
      </c>
      <c r="C222" s="43" t="s">
        <v>79</v>
      </c>
      <c r="D222" s="44">
        <v>1344.79</v>
      </c>
      <c r="E222" s="44">
        <v>1264.55</v>
      </c>
      <c r="F222" s="44">
        <v>1218.01</v>
      </c>
      <c r="G222" s="44">
        <v>1217.4100000000001</v>
      </c>
      <c r="H222" s="44">
        <v>1289.06</v>
      </c>
      <c r="I222" s="44">
        <v>1325.07</v>
      </c>
      <c r="J222" s="44">
        <v>1490.66</v>
      </c>
      <c r="K222" s="44">
        <v>1710.52</v>
      </c>
      <c r="L222" s="44">
        <v>1968.22</v>
      </c>
      <c r="M222" s="44">
        <v>2045.11</v>
      </c>
      <c r="N222" s="44">
        <v>2083.62</v>
      </c>
      <c r="O222" s="44">
        <v>2043.07</v>
      </c>
      <c r="P222" s="44">
        <v>2006.12</v>
      </c>
      <c r="Q222" s="44">
        <v>2030.44</v>
      </c>
      <c r="R222" s="44">
        <v>2130.04</v>
      </c>
      <c r="S222" s="44">
        <v>2120.1999999999998</v>
      </c>
      <c r="T222" s="44">
        <v>2073.3200000000002</v>
      </c>
      <c r="U222" s="44">
        <v>2004.8</v>
      </c>
      <c r="V222" s="44">
        <v>2066.59</v>
      </c>
      <c r="W222" s="44">
        <v>2183.9</v>
      </c>
      <c r="X222" s="44">
        <v>2125.65</v>
      </c>
      <c r="Y222" s="44">
        <v>1971.69</v>
      </c>
      <c r="Z222" s="44">
        <v>1693.95</v>
      </c>
      <c r="AA222" s="44">
        <v>1494.24</v>
      </c>
    </row>
    <row r="223" spans="1:27" ht="12.75" hidden="1" customHeight="1" outlineLevel="1" x14ac:dyDescent="0.2">
      <c r="A223" s="89" t="s">
        <v>2393</v>
      </c>
      <c r="B223" s="63" t="s">
        <v>90</v>
      </c>
      <c r="C223" s="43" t="s">
        <v>79</v>
      </c>
      <c r="D223" s="44">
        <f>$D$163</f>
        <v>113.12</v>
      </c>
      <c r="E223" s="44">
        <f>$D$163</f>
        <v>113.12</v>
      </c>
      <c r="F223" s="44">
        <f t="shared" ref="F223:AA223" si="127">$D$163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2">
      <c r="A224" s="89" t="s">
        <v>2394</v>
      </c>
      <c r="B224" s="63" t="s">
        <v>83</v>
      </c>
      <c r="C224" s="43" t="s">
        <v>79</v>
      </c>
      <c r="D224" s="44">
        <v>4.68</v>
      </c>
      <c r="E224" s="44">
        <v>4.68</v>
      </c>
      <c r="F224" s="44">
        <v>4.68</v>
      </c>
      <c r="G224" s="44">
        <v>4.68</v>
      </c>
      <c r="H224" s="44">
        <v>4.68</v>
      </c>
      <c r="I224" s="44">
        <v>4.68</v>
      </c>
      <c r="J224" s="44">
        <v>4.68</v>
      </c>
      <c r="K224" s="44">
        <v>4.68</v>
      </c>
      <c r="L224" s="44">
        <v>4.68</v>
      </c>
      <c r="M224" s="44">
        <v>4.68</v>
      </c>
      <c r="N224" s="44">
        <v>4.68</v>
      </c>
      <c r="O224" s="44">
        <v>4.68</v>
      </c>
      <c r="P224" s="44">
        <v>4.68</v>
      </c>
      <c r="Q224" s="44">
        <v>4.68</v>
      </c>
      <c r="R224" s="44">
        <v>4.68</v>
      </c>
      <c r="S224" s="44">
        <v>4.68</v>
      </c>
      <c r="T224" s="44">
        <v>4.68</v>
      </c>
      <c r="U224" s="44">
        <v>4.68</v>
      </c>
      <c r="V224" s="44">
        <v>4.68</v>
      </c>
      <c r="W224" s="44">
        <v>4.68</v>
      </c>
      <c r="X224" s="44">
        <v>4.68</v>
      </c>
      <c r="Y224" s="44">
        <v>4.68</v>
      </c>
      <c r="Z224" s="44">
        <v>4.68</v>
      </c>
      <c r="AA224" s="44">
        <v>4.68</v>
      </c>
    </row>
    <row r="225" spans="1:27" ht="12.75" hidden="1" customHeight="1" outlineLevel="1" x14ac:dyDescent="0.2">
      <c r="A225" s="89" t="s">
        <v>2395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collapsed="1" x14ac:dyDescent="0.2">
      <c r="A226" s="88" t="s">
        <v>2396</v>
      </c>
      <c r="B226" s="28" t="str">
        <f>"14"&amp;"."&amp;$B$777&amp;"."&amp;$B$778</f>
        <v>14.09.2023</v>
      </c>
      <c r="C226" s="80" t="s">
        <v>76</v>
      </c>
      <c r="D226" s="81">
        <f>ROUND(((D227+D228+D230+D229)/1000),5)</f>
        <v>1.8089299999999999</v>
      </c>
      <c r="E226" s="81">
        <f>ROUND(((E227+E228+E230+E229)/1000),5)</f>
        <v>1.7119899999999999</v>
      </c>
      <c r="F226" s="81">
        <f>ROUND(((F227+F228+F230+F229)/1000),5)</f>
        <v>1.6571199999999999</v>
      </c>
      <c r="G226" s="81">
        <f t="shared" ref="G226:AA226" si="129">ROUND(((G227+G228+G230+G229)/1000),5)</f>
        <v>1.6692199999999999</v>
      </c>
      <c r="H226" s="81">
        <f t="shared" si="129"/>
        <v>1.7302299999999999</v>
      </c>
      <c r="I226" s="81">
        <f t="shared" si="129"/>
        <v>1.78894</v>
      </c>
      <c r="J226" s="81">
        <f t="shared" si="129"/>
        <v>1.96959</v>
      </c>
      <c r="K226" s="81">
        <f t="shared" si="129"/>
        <v>2.2116600000000002</v>
      </c>
      <c r="L226" s="81">
        <f t="shared" si="129"/>
        <v>2.39899</v>
      </c>
      <c r="M226" s="81">
        <f t="shared" si="129"/>
        <v>2.47071</v>
      </c>
      <c r="N226" s="81">
        <f t="shared" si="129"/>
        <v>2.4728300000000001</v>
      </c>
      <c r="O226" s="81">
        <f t="shared" si="129"/>
        <v>2.4697800000000001</v>
      </c>
      <c r="P226" s="81">
        <f t="shared" si="129"/>
        <v>2.46048</v>
      </c>
      <c r="Q226" s="81">
        <f t="shared" si="129"/>
        <v>2.4675699999999998</v>
      </c>
      <c r="R226" s="81">
        <f t="shared" si="129"/>
        <v>2.5186700000000002</v>
      </c>
      <c r="S226" s="81">
        <f t="shared" si="129"/>
        <v>2.5111300000000001</v>
      </c>
      <c r="T226" s="81">
        <f t="shared" si="129"/>
        <v>2.4822700000000002</v>
      </c>
      <c r="U226" s="81">
        <f t="shared" si="129"/>
        <v>2.4726599999999999</v>
      </c>
      <c r="V226" s="81">
        <f t="shared" si="129"/>
        <v>2.4817200000000001</v>
      </c>
      <c r="W226" s="81">
        <f t="shared" si="129"/>
        <v>2.5617299999999998</v>
      </c>
      <c r="X226" s="81">
        <f t="shared" si="129"/>
        <v>2.5199600000000002</v>
      </c>
      <c r="Y226" s="81">
        <f t="shared" si="129"/>
        <v>2.42909</v>
      </c>
      <c r="Z226" s="81">
        <f t="shared" si="129"/>
        <v>2.2021199999999999</v>
      </c>
      <c r="AA226" s="81">
        <f t="shared" si="129"/>
        <v>1.94902</v>
      </c>
    </row>
    <row r="227" spans="1:27" ht="12.75" hidden="1" customHeight="1" outlineLevel="1" x14ac:dyDescent="0.2">
      <c r="A227" s="89" t="s">
        <v>2397</v>
      </c>
      <c r="B227" s="63" t="s">
        <v>230</v>
      </c>
      <c r="C227" s="43" t="s">
        <v>79</v>
      </c>
      <c r="D227" s="44">
        <v>1360.44</v>
      </c>
      <c r="E227" s="44">
        <v>1263.5</v>
      </c>
      <c r="F227" s="44">
        <v>1208.6300000000001</v>
      </c>
      <c r="G227" s="44">
        <v>1220.73</v>
      </c>
      <c r="H227" s="44">
        <v>1281.74</v>
      </c>
      <c r="I227" s="44">
        <v>1340.45</v>
      </c>
      <c r="J227" s="44">
        <v>1521.1</v>
      </c>
      <c r="K227" s="44">
        <v>1763.17</v>
      </c>
      <c r="L227" s="44">
        <v>1950.5</v>
      </c>
      <c r="M227" s="44">
        <v>2022.22</v>
      </c>
      <c r="N227" s="44">
        <v>2024.34</v>
      </c>
      <c r="O227" s="44">
        <v>2021.29</v>
      </c>
      <c r="P227" s="44">
        <v>2011.99</v>
      </c>
      <c r="Q227" s="44">
        <v>2019.08</v>
      </c>
      <c r="R227" s="44">
        <v>2070.1799999999998</v>
      </c>
      <c r="S227" s="44">
        <v>2062.64</v>
      </c>
      <c r="T227" s="44">
        <v>2033.78</v>
      </c>
      <c r="U227" s="44">
        <v>2024.17</v>
      </c>
      <c r="V227" s="44">
        <v>2033.23</v>
      </c>
      <c r="W227" s="44">
        <v>2113.2399999999998</v>
      </c>
      <c r="X227" s="44">
        <v>2071.4699999999998</v>
      </c>
      <c r="Y227" s="44">
        <v>1980.6</v>
      </c>
      <c r="Z227" s="44">
        <v>1753.63</v>
      </c>
      <c r="AA227" s="44">
        <v>1500.53</v>
      </c>
    </row>
    <row r="228" spans="1:27" ht="12.75" hidden="1" customHeight="1" outlineLevel="1" x14ac:dyDescent="0.2">
      <c r="A228" s="89" t="s">
        <v>2398</v>
      </c>
      <c r="B228" s="63" t="s">
        <v>90</v>
      </c>
      <c r="C228" s="43" t="s">
        <v>79</v>
      </c>
      <c r="D228" s="44">
        <f>$D$163</f>
        <v>113.12</v>
      </c>
      <c r="E228" s="44">
        <f>$D$163</f>
        <v>113.12</v>
      </c>
      <c r="F228" s="44">
        <f t="shared" ref="F228:AA228" si="130">$D$163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2">
      <c r="A229" s="89" t="s">
        <v>2399</v>
      </c>
      <c r="B229" s="63" t="s">
        <v>83</v>
      </c>
      <c r="C229" s="43" t="s">
        <v>79</v>
      </c>
      <c r="D229" s="44">
        <v>4.68</v>
      </c>
      <c r="E229" s="44">
        <v>4.68</v>
      </c>
      <c r="F229" s="44">
        <v>4.68</v>
      </c>
      <c r="G229" s="44">
        <v>4.68</v>
      </c>
      <c r="H229" s="44">
        <v>4.68</v>
      </c>
      <c r="I229" s="44">
        <v>4.68</v>
      </c>
      <c r="J229" s="44">
        <v>4.68</v>
      </c>
      <c r="K229" s="44">
        <v>4.68</v>
      </c>
      <c r="L229" s="44">
        <v>4.68</v>
      </c>
      <c r="M229" s="44">
        <v>4.68</v>
      </c>
      <c r="N229" s="44">
        <v>4.68</v>
      </c>
      <c r="O229" s="44">
        <v>4.68</v>
      </c>
      <c r="P229" s="44">
        <v>4.68</v>
      </c>
      <c r="Q229" s="44">
        <v>4.68</v>
      </c>
      <c r="R229" s="44">
        <v>4.68</v>
      </c>
      <c r="S229" s="44">
        <v>4.68</v>
      </c>
      <c r="T229" s="44">
        <v>4.68</v>
      </c>
      <c r="U229" s="44">
        <v>4.68</v>
      </c>
      <c r="V229" s="44">
        <v>4.68</v>
      </c>
      <c r="W229" s="44">
        <v>4.68</v>
      </c>
      <c r="X229" s="44">
        <v>4.68</v>
      </c>
      <c r="Y229" s="44">
        <v>4.68</v>
      </c>
      <c r="Z229" s="44">
        <v>4.68</v>
      </c>
      <c r="AA229" s="44">
        <v>4.68</v>
      </c>
    </row>
    <row r="230" spans="1:27" ht="12.75" hidden="1" customHeight="1" outlineLevel="1" x14ac:dyDescent="0.2">
      <c r="A230" s="89" t="s">
        <v>2400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collapsed="1" x14ac:dyDescent="0.2">
      <c r="A231" s="88" t="s">
        <v>2401</v>
      </c>
      <c r="B231" s="28" t="str">
        <f>"15"&amp;"."&amp;$B$777&amp;"."&amp;$B$778</f>
        <v>15.09.2023</v>
      </c>
      <c r="C231" s="80" t="s">
        <v>76</v>
      </c>
      <c r="D231" s="81">
        <f>ROUND(((D232+D233+D235+D234)/1000),5)</f>
        <v>1.8500799999999999</v>
      </c>
      <c r="E231" s="81">
        <f>ROUND(((E232+E233+E235+E234)/1000),5)</f>
        <v>1.7623599999999999</v>
      </c>
      <c r="F231" s="81">
        <f>ROUND(((F232+F233+F235+F234)/1000),5)</f>
        <v>1.6975499999999999</v>
      </c>
      <c r="G231" s="81">
        <f t="shared" ref="G231:AA231" si="132">ROUND(((G232+G233+G235+G234)/1000),5)</f>
        <v>1.6833899999999999</v>
      </c>
      <c r="H231" s="81">
        <f t="shared" si="132"/>
        <v>1.76911</v>
      </c>
      <c r="I231" s="81">
        <f t="shared" si="132"/>
        <v>1.8376999999999999</v>
      </c>
      <c r="J231" s="81">
        <f t="shared" si="132"/>
        <v>1.9251199999999999</v>
      </c>
      <c r="K231" s="81">
        <f t="shared" si="132"/>
        <v>2.1707299999999998</v>
      </c>
      <c r="L231" s="81">
        <f t="shared" si="132"/>
        <v>2.4027599999999998</v>
      </c>
      <c r="M231" s="81">
        <f t="shared" si="132"/>
        <v>2.6180300000000001</v>
      </c>
      <c r="N231" s="81">
        <f t="shared" si="132"/>
        <v>2.8201399999999999</v>
      </c>
      <c r="O231" s="81">
        <f t="shared" si="132"/>
        <v>2.5051199999999998</v>
      </c>
      <c r="P231" s="81">
        <f t="shared" si="132"/>
        <v>2.42814</v>
      </c>
      <c r="Q231" s="81">
        <f t="shared" si="132"/>
        <v>2.5005999999999999</v>
      </c>
      <c r="R231" s="81">
        <f t="shared" si="132"/>
        <v>2.4629500000000002</v>
      </c>
      <c r="S231" s="81">
        <f t="shared" si="132"/>
        <v>2.4569399999999999</v>
      </c>
      <c r="T231" s="81">
        <f t="shared" si="132"/>
        <v>2.4319700000000002</v>
      </c>
      <c r="U231" s="81">
        <f t="shared" si="132"/>
        <v>2.41404</v>
      </c>
      <c r="V231" s="81">
        <f t="shared" si="132"/>
        <v>2.45933</v>
      </c>
      <c r="W231" s="81">
        <f t="shared" si="132"/>
        <v>2.5270600000000001</v>
      </c>
      <c r="X231" s="81">
        <f t="shared" si="132"/>
        <v>2.5444100000000001</v>
      </c>
      <c r="Y231" s="81">
        <f t="shared" si="132"/>
        <v>2.4576199999999999</v>
      </c>
      <c r="Z231" s="81">
        <f t="shared" si="132"/>
        <v>2.2129500000000002</v>
      </c>
      <c r="AA231" s="81">
        <f t="shared" si="132"/>
        <v>2.02346</v>
      </c>
    </row>
    <row r="232" spans="1:27" ht="12.75" hidden="1" customHeight="1" outlineLevel="1" x14ac:dyDescent="0.2">
      <c r="A232" s="89" t="s">
        <v>2402</v>
      </c>
      <c r="B232" s="63" t="s">
        <v>230</v>
      </c>
      <c r="C232" s="43" t="s">
        <v>79</v>
      </c>
      <c r="D232" s="44">
        <v>1401.59</v>
      </c>
      <c r="E232" s="44">
        <v>1313.87</v>
      </c>
      <c r="F232" s="44">
        <v>1249.06</v>
      </c>
      <c r="G232" s="44">
        <v>1234.9000000000001</v>
      </c>
      <c r="H232" s="44">
        <v>1320.62</v>
      </c>
      <c r="I232" s="44">
        <v>1389.21</v>
      </c>
      <c r="J232" s="44">
        <v>1476.63</v>
      </c>
      <c r="K232" s="44">
        <v>1722.24</v>
      </c>
      <c r="L232" s="44">
        <v>1954.27</v>
      </c>
      <c r="M232" s="44">
        <v>2169.54</v>
      </c>
      <c r="N232" s="44">
        <v>2371.65</v>
      </c>
      <c r="O232" s="44">
        <v>2056.63</v>
      </c>
      <c r="P232" s="44">
        <v>1979.65</v>
      </c>
      <c r="Q232" s="44">
        <v>2052.11</v>
      </c>
      <c r="R232" s="44">
        <v>2014.46</v>
      </c>
      <c r="S232" s="44">
        <v>2008.45</v>
      </c>
      <c r="T232" s="44">
        <v>1983.48</v>
      </c>
      <c r="U232" s="44">
        <v>1965.55</v>
      </c>
      <c r="V232" s="44">
        <v>2010.84</v>
      </c>
      <c r="W232" s="44">
        <v>2078.5700000000002</v>
      </c>
      <c r="X232" s="44">
        <v>2095.92</v>
      </c>
      <c r="Y232" s="44">
        <v>2009.13</v>
      </c>
      <c r="Z232" s="44">
        <v>1764.46</v>
      </c>
      <c r="AA232" s="44">
        <v>1574.97</v>
      </c>
    </row>
    <row r="233" spans="1:27" ht="12.75" hidden="1" customHeight="1" outlineLevel="1" x14ac:dyDescent="0.2">
      <c r="A233" s="89" t="s">
        <v>2403</v>
      </c>
      <c r="B233" s="63" t="s">
        <v>90</v>
      </c>
      <c r="C233" s="43" t="s">
        <v>79</v>
      </c>
      <c r="D233" s="44">
        <f>$D$163</f>
        <v>113.12</v>
      </c>
      <c r="E233" s="44">
        <f>$D$163</f>
        <v>113.12</v>
      </c>
      <c r="F233" s="44">
        <f t="shared" ref="F233:AA233" si="133">$D$163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2">
      <c r="A234" s="89" t="s">
        <v>2404</v>
      </c>
      <c r="B234" s="63" t="s">
        <v>83</v>
      </c>
      <c r="C234" s="43" t="s">
        <v>79</v>
      </c>
      <c r="D234" s="44">
        <v>4.68</v>
      </c>
      <c r="E234" s="44">
        <v>4.68</v>
      </c>
      <c r="F234" s="44">
        <v>4.68</v>
      </c>
      <c r="G234" s="44">
        <v>4.68</v>
      </c>
      <c r="H234" s="44">
        <v>4.68</v>
      </c>
      <c r="I234" s="44">
        <v>4.68</v>
      </c>
      <c r="J234" s="44">
        <v>4.68</v>
      </c>
      <c r="K234" s="44">
        <v>4.68</v>
      </c>
      <c r="L234" s="44">
        <v>4.68</v>
      </c>
      <c r="M234" s="44">
        <v>4.68</v>
      </c>
      <c r="N234" s="44">
        <v>4.68</v>
      </c>
      <c r="O234" s="44">
        <v>4.68</v>
      </c>
      <c r="P234" s="44">
        <v>4.68</v>
      </c>
      <c r="Q234" s="44">
        <v>4.68</v>
      </c>
      <c r="R234" s="44">
        <v>4.68</v>
      </c>
      <c r="S234" s="44">
        <v>4.68</v>
      </c>
      <c r="T234" s="44">
        <v>4.68</v>
      </c>
      <c r="U234" s="44">
        <v>4.68</v>
      </c>
      <c r="V234" s="44">
        <v>4.68</v>
      </c>
      <c r="W234" s="44">
        <v>4.68</v>
      </c>
      <c r="X234" s="44">
        <v>4.68</v>
      </c>
      <c r="Y234" s="44">
        <v>4.68</v>
      </c>
      <c r="Z234" s="44">
        <v>4.68</v>
      </c>
      <c r="AA234" s="44">
        <v>4.68</v>
      </c>
    </row>
    <row r="235" spans="1:27" ht="12.75" hidden="1" customHeight="1" outlineLevel="1" x14ac:dyDescent="0.2">
      <c r="A235" s="89" t="s">
        <v>2405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collapsed="1" x14ac:dyDescent="0.2">
      <c r="A236" s="88" t="s">
        <v>2406</v>
      </c>
      <c r="B236" s="28" t="str">
        <f>"16"&amp;"."&amp;$B$777&amp;"."&amp;$B$778</f>
        <v>16.09.2023</v>
      </c>
      <c r="C236" s="80" t="s">
        <v>76</v>
      </c>
      <c r="D236" s="81">
        <f>ROUND(((D237+D238+D240+D239)/1000),5)</f>
        <v>1.9096500000000001</v>
      </c>
      <c r="E236" s="81">
        <f>ROUND(((E237+E238+E240+E239)/1000),5)</f>
        <v>1.7528300000000001</v>
      </c>
      <c r="F236" s="81">
        <f>ROUND(((F237+F238+F240+F239)/1000),5)</f>
        <v>1.68096</v>
      </c>
      <c r="G236" s="81">
        <f t="shared" ref="G236:AA236" si="135">ROUND(((G237+G238+G240+G239)/1000),5)</f>
        <v>1.65994</v>
      </c>
      <c r="H236" s="81">
        <f t="shared" si="135"/>
        <v>1.70617</v>
      </c>
      <c r="I236" s="81">
        <f t="shared" si="135"/>
        <v>1.7620199999999999</v>
      </c>
      <c r="J236" s="81">
        <f t="shared" si="135"/>
        <v>1.7822800000000001</v>
      </c>
      <c r="K236" s="81">
        <f t="shared" si="135"/>
        <v>1.93801</v>
      </c>
      <c r="L236" s="81">
        <f t="shared" si="135"/>
        <v>2.24214</v>
      </c>
      <c r="M236" s="81">
        <f t="shared" si="135"/>
        <v>2.4095300000000002</v>
      </c>
      <c r="N236" s="81">
        <f t="shared" si="135"/>
        <v>2.4516300000000002</v>
      </c>
      <c r="O236" s="81">
        <f t="shared" si="135"/>
        <v>2.4542299999999999</v>
      </c>
      <c r="P236" s="81">
        <f t="shared" si="135"/>
        <v>2.4472399999999999</v>
      </c>
      <c r="Q236" s="81">
        <f t="shared" si="135"/>
        <v>2.4411100000000001</v>
      </c>
      <c r="R236" s="81">
        <f t="shared" si="135"/>
        <v>2.44224</v>
      </c>
      <c r="S236" s="81">
        <f t="shared" si="135"/>
        <v>2.4387300000000001</v>
      </c>
      <c r="T236" s="81">
        <f t="shared" si="135"/>
        <v>2.4382199999999998</v>
      </c>
      <c r="U236" s="81">
        <f t="shared" si="135"/>
        <v>2.4281700000000002</v>
      </c>
      <c r="V236" s="81">
        <f t="shared" si="135"/>
        <v>2.5085700000000002</v>
      </c>
      <c r="W236" s="81">
        <f t="shared" si="135"/>
        <v>2.6562199999999998</v>
      </c>
      <c r="X236" s="81">
        <f t="shared" si="135"/>
        <v>2.81792</v>
      </c>
      <c r="Y236" s="81">
        <f t="shared" si="135"/>
        <v>2.4883999999999999</v>
      </c>
      <c r="Z236" s="81">
        <f t="shared" si="135"/>
        <v>2.1315400000000002</v>
      </c>
      <c r="AA236" s="81">
        <f t="shared" si="135"/>
        <v>1.9992700000000001</v>
      </c>
    </row>
    <row r="237" spans="1:27" ht="12.75" hidden="1" customHeight="1" outlineLevel="1" x14ac:dyDescent="0.2">
      <c r="A237" s="89" t="s">
        <v>2407</v>
      </c>
      <c r="B237" s="63" t="s">
        <v>230</v>
      </c>
      <c r="C237" s="43" t="s">
        <v>79</v>
      </c>
      <c r="D237" s="44">
        <v>1461.16</v>
      </c>
      <c r="E237" s="44">
        <v>1304.3399999999999</v>
      </c>
      <c r="F237" s="44">
        <v>1232.47</v>
      </c>
      <c r="G237" s="44">
        <v>1211.45</v>
      </c>
      <c r="H237" s="44">
        <v>1257.68</v>
      </c>
      <c r="I237" s="44">
        <v>1313.53</v>
      </c>
      <c r="J237" s="44">
        <v>1333.79</v>
      </c>
      <c r="K237" s="44">
        <v>1489.52</v>
      </c>
      <c r="L237" s="44">
        <v>1793.65</v>
      </c>
      <c r="M237" s="44">
        <v>1961.04</v>
      </c>
      <c r="N237" s="44">
        <v>2003.14</v>
      </c>
      <c r="O237" s="44">
        <v>2005.74</v>
      </c>
      <c r="P237" s="44">
        <v>1998.75</v>
      </c>
      <c r="Q237" s="44">
        <v>1992.62</v>
      </c>
      <c r="R237" s="44">
        <v>1993.75</v>
      </c>
      <c r="S237" s="44">
        <v>1990.24</v>
      </c>
      <c r="T237" s="44">
        <v>1989.73</v>
      </c>
      <c r="U237" s="44">
        <v>1979.68</v>
      </c>
      <c r="V237" s="44">
        <v>2060.08</v>
      </c>
      <c r="W237" s="44">
        <v>2207.73</v>
      </c>
      <c r="X237" s="44">
        <v>2369.4299999999998</v>
      </c>
      <c r="Y237" s="44">
        <v>2039.91</v>
      </c>
      <c r="Z237" s="44">
        <v>1683.05</v>
      </c>
      <c r="AA237" s="44">
        <v>1550.78</v>
      </c>
    </row>
    <row r="238" spans="1:27" ht="12.75" hidden="1" customHeight="1" outlineLevel="1" x14ac:dyDescent="0.2">
      <c r="A238" s="89" t="s">
        <v>2408</v>
      </c>
      <c r="B238" s="63" t="s">
        <v>90</v>
      </c>
      <c r="C238" s="43" t="s">
        <v>79</v>
      </c>
      <c r="D238" s="44">
        <f>$D$163</f>
        <v>113.12</v>
      </c>
      <c r="E238" s="44">
        <f>$D$163</f>
        <v>113.12</v>
      </c>
      <c r="F238" s="44">
        <f t="shared" ref="F238:AA238" si="136">$D$163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2">
      <c r="A239" s="89" t="s">
        <v>2409</v>
      </c>
      <c r="B239" s="63" t="s">
        <v>83</v>
      </c>
      <c r="C239" s="43" t="s">
        <v>79</v>
      </c>
      <c r="D239" s="44">
        <v>4.68</v>
      </c>
      <c r="E239" s="44">
        <v>4.68</v>
      </c>
      <c r="F239" s="44">
        <v>4.68</v>
      </c>
      <c r="G239" s="44">
        <v>4.68</v>
      </c>
      <c r="H239" s="44">
        <v>4.68</v>
      </c>
      <c r="I239" s="44">
        <v>4.68</v>
      </c>
      <c r="J239" s="44">
        <v>4.68</v>
      </c>
      <c r="K239" s="44">
        <v>4.68</v>
      </c>
      <c r="L239" s="44">
        <v>4.68</v>
      </c>
      <c r="M239" s="44">
        <v>4.68</v>
      </c>
      <c r="N239" s="44">
        <v>4.68</v>
      </c>
      <c r="O239" s="44">
        <v>4.68</v>
      </c>
      <c r="P239" s="44">
        <v>4.68</v>
      </c>
      <c r="Q239" s="44">
        <v>4.68</v>
      </c>
      <c r="R239" s="44">
        <v>4.68</v>
      </c>
      <c r="S239" s="44">
        <v>4.68</v>
      </c>
      <c r="T239" s="44">
        <v>4.68</v>
      </c>
      <c r="U239" s="44">
        <v>4.68</v>
      </c>
      <c r="V239" s="44">
        <v>4.68</v>
      </c>
      <c r="W239" s="44">
        <v>4.68</v>
      </c>
      <c r="X239" s="44">
        <v>4.68</v>
      </c>
      <c r="Y239" s="44">
        <v>4.68</v>
      </c>
      <c r="Z239" s="44">
        <v>4.68</v>
      </c>
      <c r="AA239" s="44">
        <v>4.68</v>
      </c>
    </row>
    <row r="240" spans="1:27" ht="12.75" hidden="1" customHeight="1" outlineLevel="1" x14ac:dyDescent="0.2">
      <c r="A240" s="89" t="s">
        <v>2410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collapsed="1" x14ac:dyDescent="0.2">
      <c r="A241" s="88" t="s">
        <v>2411</v>
      </c>
      <c r="B241" s="28" t="str">
        <f>"17"&amp;"."&amp;$B$777&amp;"."&amp;$B$778</f>
        <v>17.09.2023</v>
      </c>
      <c r="C241" s="80" t="s">
        <v>76</v>
      </c>
      <c r="D241" s="81">
        <f>ROUND(((D242+D243+D245+D244)/1000),5)</f>
        <v>1.8844099999999999</v>
      </c>
      <c r="E241" s="81">
        <f>ROUND(((E242+E243+E245+E244)/1000),5)</f>
        <v>1.7340199999999999</v>
      </c>
      <c r="F241" s="81">
        <f>ROUND(((F242+F243+F245+F244)/1000),5)</f>
        <v>1.66256</v>
      </c>
      <c r="G241" s="81">
        <f t="shared" ref="G241:AA241" si="138">ROUND(((G242+G243+G245+G244)/1000),5)</f>
        <v>1.6531499999999999</v>
      </c>
      <c r="H241" s="81">
        <f t="shared" si="138"/>
        <v>1.6637</v>
      </c>
      <c r="I241" s="81">
        <f t="shared" si="138"/>
        <v>1.69096</v>
      </c>
      <c r="J241" s="81">
        <f t="shared" si="138"/>
        <v>1.65788</v>
      </c>
      <c r="K241" s="81">
        <f t="shared" si="138"/>
        <v>1.8274600000000001</v>
      </c>
      <c r="L241" s="81">
        <f t="shared" si="138"/>
        <v>2.0076399999999999</v>
      </c>
      <c r="M241" s="81">
        <f t="shared" si="138"/>
        <v>2.1477400000000002</v>
      </c>
      <c r="N241" s="81">
        <f t="shared" si="138"/>
        <v>2.1948599999999998</v>
      </c>
      <c r="O241" s="81">
        <f t="shared" si="138"/>
        <v>2.20661</v>
      </c>
      <c r="P241" s="81">
        <f t="shared" si="138"/>
        <v>2.1990599999999998</v>
      </c>
      <c r="Q241" s="81">
        <f t="shared" si="138"/>
        <v>2.1907399999999999</v>
      </c>
      <c r="R241" s="81">
        <f t="shared" si="138"/>
        <v>2.1995499999999999</v>
      </c>
      <c r="S241" s="81">
        <f t="shared" si="138"/>
        <v>2.2079300000000002</v>
      </c>
      <c r="T241" s="81">
        <f t="shared" si="138"/>
        <v>2.2489499999999998</v>
      </c>
      <c r="U241" s="81">
        <f t="shared" si="138"/>
        <v>2.3008799999999998</v>
      </c>
      <c r="V241" s="81">
        <f t="shared" si="138"/>
        <v>2.4607299999999999</v>
      </c>
      <c r="W241" s="81">
        <f t="shared" si="138"/>
        <v>2.55064</v>
      </c>
      <c r="X241" s="81">
        <f t="shared" si="138"/>
        <v>2.8124400000000001</v>
      </c>
      <c r="Y241" s="81">
        <f t="shared" si="138"/>
        <v>2.48996</v>
      </c>
      <c r="Z241" s="81">
        <f t="shared" si="138"/>
        <v>2.0820799999999999</v>
      </c>
      <c r="AA241" s="81">
        <f t="shared" si="138"/>
        <v>1.8865499999999999</v>
      </c>
    </row>
    <row r="242" spans="1:27" ht="12.75" hidden="1" customHeight="1" outlineLevel="1" x14ac:dyDescent="0.2">
      <c r="A242" s="89" t="s">
        <v>2412</v>
      </c>
      <c r="B242" s="63" t="s">
        <v>230</v>
      </c>
      <c r="C242" s="43" t="s">
        <v>79</v>
      </c>
      <c r="D242" s="44">
        <v>1435.92</v>
      </c>
      <c r="E242" s="44">
        <v>1285.53</v>
      </c>
      <c r="F242" s="44">
        <v>1214.07</v>
      </c>
      <c r="G242" s="44">
        <v>1204.6600000000001</v>
      </c>
      <c r="H242" s="44">
        <v>1215.21</v>
      </c>
      <c r="I242" s="44">
        <v>1242.47</v>
      </c>
      <c r="J242" s="44">
        <v>1209.3900000000001</v>
      </c>
      <c r="K242" s="44">
        <v>1378.97</v>
      </c>
      <c r="L242" s="44">
        <v>1559.15</v>
      </c>
      <c r="M242" s="44">
        <v>1699.25</v>
      </c>
      <c r="N242" s="44">
        <v>1746.37</v>
      </c>
      <c r="O242" s="44">
        <v>1758.12</v>
      </c>
      <c r="P242" s="44">
        <v>1750.57</v>
      </c>
      <c r="Q242" s="44">
        <v>1742.25</v>
      </c>
      <c r="R242" s="44">
        <v>1751.06</v>
      </c>
      <c r="S242" s="44">
        <v>1759.44</v>
      </c>
      <c r="T242" s="44">
        <v>1800.46</v>
      </c>
      <c r="U242" s="44">
        <v>1852.39</v>
      </c>
      <c r="V242" s="44">
        <v>2012.24</v>
      </c>
      <c r="W242" s="44">
        <v>2102.15</v>
      </c>
      <c r="X242" s="44">
        <v>2363.9499999999998</v>
      </c>
      <c r="Y242" s="44">
        <v>2041.47</v>
      </c>
      <c r="Z242" s="44">
        <v>1633.59</v>
      </c>
      <c r="AA242" s="44">
        <v>1438.06</v>
      </c>
    </row>
    <row r="243" spans="1:27" ht="12.75" hidden="1" customHeight="1" outlineLevel="1" x14ac:dyDescent="0.2">
      <c r="A243" s="89" t="s">
        <v>2413</v>
      </c>
      <c r="B243" s="63" t="s">
        <v>90</v>
      </c>
      <c r="C243" s="43" t="s">
        <v>79</v>
      </c>
      <c r="D243" s="44">
        <f>$D$163</f>
        <v>113.12</v>
      </c>
      <c r="E243" s="44">
        <f>$D$163</f>
        <v>113.12</v>
      </c>
      <c r="F243" s="44">
        <f t="shared" ref="F243:AA243" si="139">$D$163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2">
      <c r="A244" s="89" t="s">
        <v>2414</v>
      </c>
      <c r="B244" s="63" t="s">
        <v>83</v>
      </c>
      <c r="C244" s="43" t="s">
        <v>79</v>
      </c>
      <c r="D244" s="44">
        <v>4.68</v>
      </c>
      <c r="E244" s="44">
        <v>4.68</v>
      </c>
      <c r="F244" s="44">
        <v>4.68</v>
      </c>
      <c r="G244" s="44">
        <v>4.68</v>
      </c>
      <c r="H244" s="44">
        <v>4.68</v>
      </c>
      <c r="I244" s="44">
        <v>4.68</v>
      </c>
      <c r="J244" s="44">
        <v>4.68</v>
      </c>
      <c r="K244" s="44">
        <v>4.68</v>
      </c>
      <c r="L244" s="44">
        <v>4.68</v>
      </c>
      <c r="M244" s="44">
        <v>4.68</v>
      </c>
      <c r="N244" s="44">
        <v>4.68</v>
      </c>
      <c r="O244" s="44">
        <v>4.68</v>
      </c>
      <c r="P244" s="44">
        <v>4.68</v>
      </c>
      <c r="Q244" s="44">
        <v>4.68</v>
      </c>
      <c r="R244" s="44">
        <v>4.68</v>
      </c>
      <c r="S244" s="44">
        <v>4.68</v>
      </c>
      <c r="T244" s="44">
        <v>4.68</v>
      </c>
      <c r="U244" s="44">
        <v>4.68</v>
      </c>
      <c r="V244" s="44">
        <v>4.68</v>
      </c>
      <c r="W244" s="44">
        <v>4.68</v>
      </c>
      <c r="X244" s="44">
        <v>4.68</v>
      </c>
      <c r="Y244" s="44">
        <v>4.68</v>
      </c>
      <c r="Z244" s="44">
        <v>4.68</v>
      </c>
      <c r="AA244" s="44">
        <v>4.68</v>
      </c>
    </row>
    <row r="245" spans="1:27" ht="12.75" hidden="1" customHeight="1" outlineLevel="1" x14ac:dyDescent="0.2">
      <c r="A245" s="89" t="s">
        <v>2415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collapsed="1" x14ac:dyDescent="0.2">
      <c r="A246" s="88" t="s">
        <v>2416</v>
      </c>
      <c r="B246" s="28" t="str">
        <f>"18"&amp;"."&amp;$B$777&amp;"."&amp;$B$778</f>
        <v>18.09.2023</v>
      </c>
      <c r="C246" s="80" t="s">
        <v>76</v>
      </c>
      <c r="D246" s="81">
        <f>ROUND(((D247+D248+D250+D249)/1000),5)</f>
        <v>1.7215499999999999</v>
      </c>
      <c r="E246" s="81">
        <f>ROUND(((E247+E248+E250+E249)/1000),5)</f>
        <v>1.6644399999999999</v>
      </c>
      <c r="F246" s="81">
        <f>ROUND(((F247+F248+F250+F249)/1000),5)</f>
        <v>1.59406</v>
      </c>
      <c r="G246" s="81">
        <f t="shared" ref="G246:AA246" si="141">ROUND(((G247+G248+G250+G249)/1000),5)</f>
        <v>1.5866</v>
      </c>
      <c r="H246" s="81">
        <f t="shared" si="141"/>
        <v>1.68377</v>
      </c>
      <c r="I246" s="81">
        <f t="shared" si="141"/>
        <v>1.8329299999999999</v>
      </c>
      <c r="J246" s="81">
        <f t="shared" si="141"/>
        <v>1.93601</v>
      </c>
      <c r="K246" s="81">
        <f t="shared" si="141"/>
        <v>2.1684199999999998</v>
      </c>
      <c r="L246" s="81">
        <f t="shared" si="141"/>
        <v>2.40184</v>
      </c>
      <c r="M246" s="81">
        <f t="shared" si="141"/>
        <v>2.5577000000000001</v>
      </c>
      <c r="N246" s="81">
        <f t="shared" si="141"/>
        <v>2.63551</v>
      </c>
      <c r="O246" s="81">
        <f t="shared" si="141"/>
        <v>2.61354</v>
      </c>
      <c r="P246" s="81">
        <f t="shared" si="141"/>
        <v>2.5670899999999999</v>
      </c>
      <c r="Q246" s="81">
        <f t="shared" si="141"/>
        <v>2.65462</v>
      </c>
      <c r="R246" s="81">
        <f t="shared" si="141"/>
        <v>2.5081799999999999</v>
      </c>
      <c r="S246" s="81">
        <f t="shared" si="141"/>
        <v>2.5052599999999998</v>
      </c>
      <c r="T246" s="81">
        <f t="shared" si="141"/>
        <v>2.4781499999999999</v>
      </c>
      <c r="U246" s="81">
        <f t="shared" si="141"/>
        <v>2.4514100000000001</v>
      </c>
      <c r="V246" s="81">
        <f t="shared" si="141"/>
        <v>2.5131000000000001</v>
      </c>
      <c r="W246" s="81">
        <f t="shared" si="141"/>
        <v>2.6372100000000001</v>
      </c>
      <c r="X246" s="81">
        <f t="shared" si="141"/>
        <v>2.5947300000000002</v>
      </c>
      <c r="Y246" s="81">
        <f t="shared" si="141"/>
        <v>2.4157199999999999</v>
      </c>
      <c r="Z246" s="81">
        <f t="shared" si="141"/>
        <v>2.09483</v>
      </c>
      <c r="AA246" s="81">
        <f t="shared" si="141"/>
        <v>1.94198</v>
      </c>
    </row>
    <row r="247" spans="1:27" ht="12.75" hidden="1" customHeight="1" outlineLevel="1" x14ac:dyDescent="0.2">
      <c r="A247" s="89" t="s">
        <v>2417</v>
      </c>
      <c r="B247" s="63" t="s">
        <v>230</v>
      </c>
      <c r="C247" s="43" t="s">
        <v>79</v>
      </c>
      <c r="D247" s="44">
        <v>1273.06</v>
      </c>
      <c r="E247" s="44">
        <v>1215.95</v>
      </c>
      <c r="F247" s="44">
        <v>1145.57</v>
      </c>
      <c r="G247" s="44">
        <v>1138.1099999999999</v>
      </c>
      <c r="H247" s="44">
        <v>1235.28</v>
      </c>
      <c r="I247" s="44">
        <v>1384.44</v>
      </c>
      <c r="J247" s="44">
        <v>1487.52</v>
      </c>
      <c r="K247" s="44">
        <v>1719.93</v>
      </c>
      <c r="L247" s="44">
        <v>1953.35</v>
      </c>
      <c r="M247" s="44">
        <v>2109.21</v>
      </c>
      <c r="N247" s="44">
        <v>2187.02</v>
      </c>
      <c r="O247" s="44">
        <v>2165.0500000000002</v>
      </c>
      <c r="P247" s="44">
        <v>2118.6</v>
      </c>
      <c r="Q247" s="44">
        <v>2206.13</v>
      </c>
      <c r="R247" s="44">
        <v>2059.69</v>
      </c>
      <c r="S247" s="44">
        <v>2056.77</v>
      </c>
      <c r="T247" s="44">
        <v>2029.66</v>
      </c>
      <c r="U247" s="44">
        <v>2002.92</v>
      </c>
      <c r="V247" s="44">
        <v>2064.61</v>
      </c>
      <c r="W247" s="44">
        <v>2188.7199999999998</v>
      </c>
      <c r="X247" s="44">
        <v>2146.2399999999998</v>
      </c>
      <c r="Y247" s="44">
        <v>1967.23</v>
      </c>
      <c r="Z247" s="44">
        <v>1646.34</v>
      </c>
      <c r="AA247" s="44">
        <v>1493.49</v>
      </c>
    </row>
    <row r="248" spans="1:27" ht="12.75" hidden="1" customHeight="1" outlineLevel="1" x14ac:dyDescent="0.2">
      <c r="A248" s="89" t="s">
        <v>2418</v>
      </c>
      <c r="B248" s="63" t="s">
        <v>90</v>
      </c>
      <c r="C248" s="43" t="s">
        <v>79</v>
      </c>
      <c r="D248" s="44">
        <f>$D$163</f>
        <v>113.12</v>
      </c>
      <c r="E248" s="44">
        <f>$D$163</f>
        <v>113.12</v>
      </c>
      <c r="F248" s="44">
        <f t="shared" ref="F248:AA248" si="142">$D$163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2">
      <c r="A249" s="89" t="s">
        <v>2419</v>
      </c>
      <c r="B249" s="63" t="s">
        <v>83</v>
      </c>
      <c r="C249" s="43" t="s">
        <v>79</v>
      </c>
      <c r="D249" s="44">
        <v>4.68</v>
      </c>
      <c r="E249" s="44">
        <v>4.68</v>
      </c>
      <c r="F249" s="44">
        <v>4.68</v>
      </c>
      <c r="G249" s="44">
        <v>4.68</v>
      </c>
      <c r="H249" s="44">
        <v>4.68</v>
      </c>
      <c r="I249" s="44">
        <v>4.68</v>
      </c>
      <c r="J249" s="44">
        <v>4.68</v>
      </c>
      <c r="K249" s="44">
        <v>4.68</v>
      </c>
      <c r="L249" s="44">
        <v>4.68</v>
      </c>
      <c r="M249" s="44">
        <v>4.68</v>
      </c>
      <c r="N249" s="44">
        <v>4.68</v>
      </c>
      <c r="O249" s="44">
        <v>4.68</v>
      </c>
      <c r="P249" s="44">
        <v>4.68</v>
      </c>
      <c r="Q249" s="44">
        <v>4.68</v>
      </c>
      <c r="R249" s="44">
        <v>4.68</v>
      </c>
      <c r="S249" s="44">
        <v>4.68</v>
      </c>
      <c r="T249" s="44">
        <v>4.68</v>
      </c>
      <c r="U249" s="44">
        <v>4.68</v>
      </c>
      <c r="V249" s="44">
        <v>4.68</v>
      </c>
      <c r="W249" s="44">
        <v>4.68</v>
      </c>
      <c r="X249" s="44">
        <v>4.68</v>
      </c>
      <c r="Y249" s="44">
        <v>4.68</v>
      </c>
      <c r="Z249" s="44">
        <v>4.68</v>
      </c>
      <c r="AA249" s="44">
        <v>4.68</v>
      </c>
    </row>
    <row r="250" spans="1:27" ht="12.75" hidden="1" customHeight="1" outlineLevel="1" x14ac:dyDescent="0.2">
      <c r="A250" s="89" t="s">
        <v>2420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collapsed="1" x14ac:dyDescent="0.2">
      <c r="A251" s="88" t="s">
        <v>2421</v>
      </c>
      <c r="B251" s="28" t="str">
        <f>"19"&amp;"."&amp;$B$777&amp;"."&amp;$B$778</f>
        <v>19.09.2023</v>
      </c>
      <c r="C251" s="80" t="s">
        <v>76</v>
      </c>
      <c r="D251" s="81">
        <f>ROUND(((D252+D253+D255+D254)/1000),5)</f>
        <v>1.7092400000000001</v>
      </c>
      <c r="E251" s="81">
        <f>ROUND(((E252+E253+E255+E254)/1000),5)</f>
        <v>1.6616899999999999</v>
      </c>
      <c r="F251" s="81">
        <f>ROUND(((F252+F253+F255+F254)/1000),5)</f>
        <v>1.59423</v>
      </c>
      <c r="G251" s="81">
        <f t="shared" ref="G251:AA251" si="144">ROUND(((G252+G253+G255+G254)/1000),5)</f>
        <v>1.58948</v>
      </c>
      <c r="H251" s="81">
        <f t="shared" si="144"/>
        <v>1.66835</v>
      </c>
      <c r="I251" s="81">
        <f t="shared" si="144"/>
        <v>1.80735</v>
      </c>
      <c r="J251" s="81">
        <f t="shared" si="144"/>
        <v>1.9459900000000001</v>
      </c>
      <c r="K251" s="81">
        <f t="shared" si="144"/>
        <v>2.18194</v>
      </c>
      <c r="L251" s="81">
        <f t="shared" si="144"/>
        <v>2.4842</v>
      </c>
      <c r="M251" s="81">
        <f t="shared" si="144"/>
        <v>2.7913999999999999</v>
      </c>
      <c r="N251" s="81">
        <f t="shared" si="144"/>
        <v>2.81311</v>
      </c>
      <c r="O251" s="81">
        <f t="shared" si="144"/>
        <v>2.7956099999999999</v>
      </c>
      <c r="P251" s="81">
        <f t="shared" si="144"/>
        <v>2.7731300000000001</v>
      </c>
      <c r="Q251" s="81">
        <f t="shared" si="144"/>
        <v>2.7902800000000001</v>
      </c>
      <c r="R251" s="81">
        <f t="shared" si="144"/>
        <v>2.5110999999999999</v>
      </c>
      <c r="S251" s="81">
        <f t="shared" si="144"/>
        <v>2.51328</v>
      </c>
      <c r="T251" s="81">
        <f t="shared" si="144"/>
        <v>2.4878999999999998</v>
      </c>
      <c r="U251" s="81">
        <f t="shared" si="144"/>
        <v>2.4550399999999999</v>
      </c>
      <c r="V251" s="81">
        <f t="shared" si="144"/>
        <v>2.5135399999999999</v>
      </c>
      <c r="W251" s="81">
        <f t="shared" si="144"/>
        <v>2.6176300000000001</v>
      </c>
      <c r="X251" s="81">
        <f t="shared" si="144"/>
        <v>2.6113200000000001</v>
      </c>
      <c r="Y251" s="81">
        <f t="shared" si="144"/>
        <v>2.5135000000000001</v>
      </c>
      <c r="Z251" s="81">
        <f t="shared" si="144"/>
        <v>2.14717</v>
      </c>
      <c r="AA251" s="81">
        <f t="shared" si="144"/>
        <v>1.9113100000000001</v>
      </c>
    </row>
    <row r="252" spans="1:27" ht="12.75" hidden="1" customHeight="1" outlineLevel="1" x14ac:dyDescent="0.2">
      <c r="A252" s="89" t="s">
        <v>2422</v>
      </c>
      <c r="B252" s="63" t="s">
        <v>230</v>
      </c>
      <c r="C252" s="43" t="s">
        <v>79</v>
      </c>
      <c r="D252" s="44">
        <v>1260.75</v>
      </c>
      <c r="E252" s="44">
        <v>1213.2</v>
      </c>
      <c r="F252" s="44">
        <v>1145.74</v>
      </c>
      <c r="G252" s="44">
        <v>1140.99</v>
      </c>
      <c r="H252" s="44">
        <v>1219.8599999999999</v>
      </c>
      <c r="I252" s="44">
        <v>1358.86</v>
      </c>
      <c r="J252" s="44">
        <v>1497.5</v>
      </c>
      <c r="K252" s="44">
        <v>1733.45</v>
      </c>
      <c r="L252" s="44">
        <v>2035.71</v>
      </c>
      <c r="M252" s="44">
        <v>2342.91</v>
      </c>
      <c r="N252" s="44">
        <v>2364.62</v>
      </c>
      <c r="O252" s="44">
        <v>2347.12</v>
      </c>
      <c r="P252" s="44">
        <v>2324.64</v>
      </c>
      <c r="Q252" s="44">
        <v>2341.79</v>
      </c>
      <c r="R252" s="44">
        <v>2062.61</v>
      </c>
      <c r="S252" s="44">
        <v>2064.79</v>
      </c>
      <c r="T252" s="44">
        <v>2039.41</v>
      </c>
      <c r="U252" s="44">
        <v>2006.55</v>
      </c>
      <c r="V252" s="44">
        <v>2065.0500000000002</v>
      </c>
      <c r="W252" s="44">
        <v>2169.14</v>
      </c>
      <c r="X252" s="44">
        <v>2162.83</v>
      </c>
      <c r="Y252" s="44">
        <v>2065.0100000000002</v>
      </c>
      <c r="Z252" s="44">
        <v>1698.68</v>
      </c>
      <c r="AA252" s="44">
        <v>1462.82</v>
      </c>
    </row>
    <row r="253" spans="1:27" ht="12.75" hidden="1" customHeight="1" outlineLevel="1" x14ac:dyDescent="0.2">
      <c r="A253" s="89" t="s">
        <v>2423</v>
      </c>
      <c r="B253" s="63" t="s">
        <v>90</v>
      </c>
      <c r="C253" s="43" t="s">
        <v>79</v>
      </c>
      <c r="D253" s="44">
        <f>$D$163</f>
        <v>113.12</v>
      </c>
      <c r="E253" s="44">
        <f>$D$163</f>
        <v>113.12</v>
      </c>
      <c r="F253" s="44">
        <f t="shared" ref="F253:AA253" si="145">$D$163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2">
      <c r="A254" s="89" t="s">
        <v>2424</v>
      </c>
      <c r="B254" s="63" t="s">
        <v>83</v>
      </c>
      <c r="C254" s="43" t="s">
        <v>79</v>
      </c>
      <c r="D254" s="44">
        <v>4.68</v>
      </c>
      <c r="E254" s="44">
        <v>4.68</v>
      </c>
      <c r="F254" s="44">
        <v>4.68</v>
      </c>
      <c r="G254" s="44">
        <v>4.68</v>
      </c>
      <c r="H254" s="44">
        <v>4.68</v>
      </c>
      <c r="I254" s="44">
        <v>4.68</v>
      </c>
      <c r="J254" s="44">
        <v>4.68</v>
      </c>
      <c r="K254" s="44">
        <v>4.68</v>
      </c>
      <c r="L254" s="44">
        <v>4.68</v>
      </c>
      <c r="M254" s="44">
        <v>4.68</v>
      </c>
      <c r="N254" s="44">
        <v>4.68</v>
      </c>
      <c r="O254" s="44">
        <v>4.68</v>
      </c>
      <c r="P254" s="44">
        <v>4.68</v>
      </c>
      <c r="Q254" s="44">
        <v>4.68</v>
      </c>
      <c r="R254" s="44">
        <v>4.68</v>
      </c>
      <c r="S254" s="44">
        <v>4.68</v>
      </c>
      <c r="T254" s="44">
        <v>4.68</v>
      </c>
      <c r="U254" s="44">
        <v>4.68</v>
      </c>
      <c r="V254" s="44">
        <v>4.68</v>
      </c>
      <c r="W254" s="44">
        <v>4.68</v>
      </c>
      <c r="X254" s="44">
        <v>4.68</v>
      </c>
      <c r="Y254" s="44">
        <v>4.68</v>
      </c>
      <c r="Z254" s="44">
        <v>4.68</v>
      </c>
      <c r="AA254" s="44">
        <v>4.68</v>
      </c>
    </row>
    <row r="255" spans="1:27" ht="12.75" hidden="1" customHeight="1" outlineLevel="1" x14ac:dyDescent="0.2">
      <c r="A255" s="89" t="s">
        <v>2425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collapsed="1" x14ac:dyDescent="0.2">
      <c r="A256" s="88" t="s">
        <v>2426</v>
      </c>
      <c r="B256" s="28" t="str">
        <f>"20"&amp;"."&amp;$B$777&amp;"."&amp;$B$778</f>
        <v>20.09.2023</v>
      </c>
      <c r="C256" s="80" t="s">
        <v>76</v>
      </c>
      <c r="D256" s="81">
        <f>ROUND(((D257+D258+D260+D259)/1000),5)</f>
        <v>1.71662</v>
      </c>
      <c r="E256" s="81">
        <f>ROUND(((E257+E258+E260+E259)/1000),5)</f>
        <v>1.5968</v>
      </c>
      <c r="F256" s="81">
        <f>ROUND(((F257+F258+F260+F259)/1000),5)</f>
        <v>1.5456799999999999</v>
      </c>
      <c r="G256" s="81">
        <f t="shared" ref="G256:AA256" si="147">ROUND(((G257+G258+G260+G259)/1000),5)</f>
        <v>1.5319199999999999</v>
      </c>
      <c r="H256" s="81">
        <f t="shared" si="147"/>
        <v>1.60294</v>
      </c>
      <c r="I256" s="81">
        <f t="shared" si="147"/>
        <v>1.75532</v>
      </c>
      <c r="J256" s="81">
        <f t="shared" si="147"/>
        <v>1.9368300000000001</v>
      </c>
      <c r="K256" s="81">
        <f t="shared" si="147"/>
        <v>2.1590099999999999</v>
      </c>
      <c r="L256" s="81">
        <f t="shared" si="147"/>
        <v>2.4294799999999999</v>
      </c>
      <c r="M256" s="81">
        <f t="shared" si="147"/>
        <v>3.0024199999999999</v>
      </c>
      <c r="N256" s="81">
        <f t="shared" si="147"/>
        <v>3.0420699999999998</v>
      </c>
      <c r="O256" s="81">
        <f t="shared" si="147"/>
        <v>3.0046900000000001</v>
      </c>
      <c r="P256" s="81">
        <f t="shared" si="147"/>
        <v>2.8603999999999998</v>
      </c>
      <c r="Q256" s="81">
        <f t="shared" si="147"/>
        <v>3.0040499999999999</v>
      </c>
      <c r="R256" s="81">
        <f t="shared" si="147"/>
        <v>2.5155099999999999</v>
      </c>
      <c r="S256" s="81">
        <f t="shared" si="147"/>
        <v>2.5140099999999999</v>
      </c>
      <c r="T256" s="81">
        <f t="shared" si="147"/>
        <v>2.5008300000000001</v>
      </c>
      <c r="U256" s="81">
        <f t="shared" si="147"/>
        <v>2.4808400000000002</v>
      </c>
      <c r="V256" s="81">
        <f t="shared" si="147"/>
        <v>2.5207000000000002</v>
      </c>
      <c r="W256" s="81">
        <f t="shared" si="147"/>
        <v>2.6103299999999998</v>
      </c>
      <c r="X256" s="81">
        <f t="shared" si="147"/>
        <v>2.75522</v>
      </c>
      <c r="Y256" s="81">
        <f t="shared" si="147"/>
        <v>2.4944899999999999</v>
      </c>
      <c r="Z256" s="81">
        <f t="shared" si="147"/>
        <v>2.1775099999999998</v>
      </c>
      <c r="AA256" s="81">
        <f t="shared" si="147"/>
        <v>1.8880699999999999</v>
      </c>
    </row>
    <row r="257" spans="1:27" ht="12.75" hidden="1" customHeight="1" outlineLevel="1" x14ac:dyDescent="0.2">
      <c r="A257" s="89" t="s">
        <v>2427</v>
      </c>
      <c r="B257" s="63" t="s">
        <v>230</v>
      </c>
      <c r="C257" s="43" t="s">
        <v>79</v>
      </c>
      <c r="D257" s="44">
        <v>1268.1300000000001</v>
      </c>
      <c r="E257" s="44">
        <v>1148.31</v>
      </c>
      <c r="F257" s="44">
        <v>1097.19</v>
      </c>
      <c r="G257" s="44">
        <v>1083.43</v>
      </c>
      <c r="H257" s="44">
        <v>1154.45</v>
      </c>
      <c r="I257" s="44">
        <v>1306.83</v>
      </c>
      <c r="J257" s="44">
        <v>1488.34</v>
      </c>
      <c r="K257" s="44">
        <v>1710.52</v>
      </c>
      <c r="L257" s="44">
        <v>1980.99</v>
      </c>
      <c r="M257" s="44">
        <v>2553.9299999999998</v>
      </c>
      <c r="N257" s="44">
        <v>2593.58</v>
      </c>
      <c r="O257" s="44">
        <v>2556.1999999999998</v>
      </c>
      <c r="P257" s="44">
        <v>2411.91</v>
      </c>
      <c r="Q257" s="44">
        <v>2555.56</v>
      </c>
      <c r="R257" s="44">
        <v>2067.02</v>
      </c>
      <c r="S257" s="44">
        <v>2065.52</v>
      </c>
      <c r="T257" s="44">
        <v>2052.34</v>
      </c>
      <c r="U257" s="44">
        <v>2032.35</v>
      </c>
      <c r="V257" s="44">
        <v>2072.21</v>
      </c>
      <c r="W257" s="44">
        <v>2161.84</v>
      </c>
      <c r="X257" s="44">
        <v>2306.73</v>
      </c>
      <c r="Y257" s="44">
        <v>2046</v>
      </c>
      <c r="Z257" s="44">
        <v>1729.02</v>
      </c>
      <c r="AA257" s="44">
        <v>1439.58</v>
      </c>
    </row>
    <row r="258" spans="1:27" ht="12.75" hidden="1" customHeight="1" outlineLevel="1" x14ac:dyDescent="0.2">
      <c r="A258" s="89" t="s">
        <v>2428</v>
      </c>
      <c r="B258" s="63" t="s">
        <v>90</v>
      </c>
      <c r="C258" s="43" t="s">
        <v>79</v>
      </c>
      <c r="D258" s="44">
        <f>$D$163</f>
        <v>113.12</v>
      </c>
      <c r="E258" s="44">
        <f>$D$163</f>
        <v>113.12</v>
      </c>
      <c r="F258" s="44">
        <f t="shared" ref="F258:AA258" si="148">$D$163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2">
      <c r="A259" s="89" t="s">
        <v>2429</v>
      </c>
      <c r="B259" s="63" t="s">
        <v>83</v>
      </c>
      <c r="C259" s="43" t="s">
        <v>79</v>
      </c>
      <c r="D259" s="44">
        <v>4.68</v>
      </c>
      <c r="E259" s="44">
        <v>4.68</v>
      </c>
      <c r="F259" s="44">
        <v>4.68</v>
      </c>
      <c r="G259" s="44">
        <v>4.68</v>
      </c>
      <c r="H259" s="44">
        <v>4.68</v>
      </c>
      <c r="I259" s="44">
        <v>4.68</v>
      </c>
      <c r="J259" s="44">
        <v>4.68</v>
      </c>
      <c r="K259" s="44">
        <v>4.68</v>
      </c>
      <c r="L259" s="44">
        <v>4.68</v>
      </c>
      <c r="M259" s="44">
        <v>4.68</v>
      </c>
      <c r="N259" s="44">
        <v>4.68</v>
      </c>
      <c r="O259" s="44">
        <v>4.68</v>
      </c>
      <c r="P259" s="44">
        <v>4.68</v>
      </c>
      <c r="Q259" s="44">
        <v>4.68</v>
      </c>
      <c r="R259" s="44">
        <v>4.68</v>
      </c>
      <c r="S259" s="44">
        <v>4.68</v>
      </c>
      <c r="T259" s="44">
        <v>4.68</v>
      </c>
      <c r="U259" s="44">
        <v>4.68</v>
      </c>
      <c r="V259" s="44">
        <v>4.68</v>
      </c>
      <c r="W259" s="44">
        <v>4.68</v>
      </c>
      <c r="X259" s="44">
        <v>4.68</v>
      </c>
      <c r="Y259" s="44">
        <v>4.68</v>
      </c>
      <c r="Z259" s="44">
        <v>4.68</v>
      </c>
      <c r="AA259" s="44">
        <v>4.68</v>
      </c>
    </row>
    <row r="260" spans="1:27" ht="12.75" hidden="1" customHeight="1" outlineLevel="1" x14ac:dyDescent="0.2">
      <c r="A260" s="89" t="s">
        <v>2430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collapsed="1" x14ac:dyDescent="0.2">
      <c r="A261" s="88" t="s">
        <v>2431</v>
      </c>
      <c r="B261" s="28" t="str">
        <f>"21"&amp;"."&amp;$B$777&amp;"."&amp;$B$778</f>
        <v>21.09.2023</v>
      </c>
      <c r="C261" s="80" t="s">
        <v>76</v>
      </c>
      <c r="D261" s="81">
        <f>ROUND(((D262+D263+D265+D264)/1000),5)</f>
        <v>1.69879</v>
      </c>
      <c r="E261" s="81">
        <f>ROUND(((E262+E263+E265+E264)/1000),5)</f>
        <v>1.5992599999999999</v>
      </c>
      <c r="F261" s="81">
        <f>ROUND(((F262+F263+F265+F264)/1000),5)</f>
        <v>1.52979</v>
      </c>
      <c r="G261" s="81">
        <f t="shared" ref="G261:AA261" si="150">ROUND(((G262+G263+G265+G264)/1000),5)</f>
        <v>1.5419400000000001</v>
      </c>
      <c r="H261" s="81">
        <f t="shared" si="150"/>
        <v>1.6256299999999999</v>
      </c>
      <c r="I261" s="81">
        <f t="shared" si="150"/>
        <v>1.74525</v>
      </c>
      <c r="J261" s="81">
        <f t="shared" si="150"/>
        <v>1.88123</v>
      </c>
      <c r="K261" s="81">
        <f t="shared" si="150"/>
        <v>2.0942799999999999</v>
      </c>
      <c r="L261" s="81">
        <f t="shared" si="150"/>
        <v>2.4373300000000002</v>
      </c>
      <c r="M261" s="81">
        <f t="shared" si="150"/>
        <v>2.7746599999999999</v>
      </c>
      <c r="N261" s="81">
        <f t="shared" si="150"/>
        <v>2.78545</v>
      </c>
      <c r="O261" s="81">
        <f t="shared" si="150"/>
        <v>2.78355</v>
      </c>
      <c r="P261" s="81">
        <f t="shared" si="150"/>
        <v>2.7782</v>
      </c>
      <c r="Q261" s="81">
        <f t="shared" si="150"/>
        <v>2.7805499999999999</v>
      </c>
      <c r="R261" s="81">
        <f t="shared" si="150"/>
        <v>2.4924400000000002</v>
      </c>
      <c r="S261" s="81">
        <f t="shared" si="150"/>
        <v>2.4905599999999999</v>
      </c>
      <c r="T261" s="81">
        <f t="shared" si="150"/>
        <v>2.4706700000000001</v>
      </c>
      <c r="U261" s="81">
        <f t="shared" si="150"/>
        <v>2.4597799999999999</v>
      </c>
      <c r="V261" s="81">
        <f t="shared" si="150"/>
        <v>2.5851799999999998</v>
      </c>
      <c r="W261" s="81">
        <f t="shared" si="150"/>
        <v>2.6460599999999999</v>
      </c>
      <c r="X261" s="81">
        <f t="shared" si="150"/>
        <v>2.6206499999999999</v>
      </c>
      <c r="Y261" s="81">
        <f t="shared" si="150"/>
        <v>2.4667699999999999</v>
      </c>
      <c r="Z261" s="81">
        <f t="shared" si="150"/>
        <v>2.18445</v>
      </c>
      <c r="AA261" s="81">
        <f t="shared" si="150"/>
        <v>1.9176599999999999</v>
      </c>
    </row>
    <row r="262" spans="1:27" ht="12.75" hidden="1" customHeight="1" outlineLevel="1" x14ac:dyDescent="0.2">
      <c r="A262" s="89" t="s">
        <v>2432</v>
      </c>
      <c r="B262" s="63" t="s">
        <v>230</v>
      </c>
      <c r="C262" s="43" t="s">
        <v>79</v>
      </c>
      <c r="D262" s="44">
        <v>1250.3</v>
      </c>
      <c r="E262" s="44">
        <v>1150.77</v>
      </c>
      <c r="F262" s="44">
        <v>1081.3</v>
      </c>
      <c r="G262" s="44">
        <v>1093.45</v>
      </c>
      <c r="H262" s="44">
        <v>1177.1400000000001</v>
      </c>
      <c r="I262" s="44">
        <v>1296.76</v>
      </c>
      <c r="J262" s="44">
        <v>1432.74</v>
      </c>
      <c r="K262" s="44">
        <v>1645.79</v>
      </c>
      <c r="L262" s="44">
        <v>1988.84</v>
      </c>
      <c r="M262" s="44">
        <v>2326.17</v>
      </c>
      <c r="N262" s="44">
        <v>2336.96</v>
      </c>
      <c r="O262" s="44">
        <v>2335.06</v>
      </c>
      <c r="P262" s="44">
        <v>2329.71</v>
      </c>
      <c r="Q262" s="44">
        <v>2332.06</v>
      </c>
      <c r="R262" s="44">
        <v>2043.95</v>
      </c>
      <c r="S262" s="44">
        <v>2042.07</v>
      </c>
      <c r="T262" s="44">
        <v>2022.18</v>
      </c>
      <c r="U262" s="44">
        <v>2011.29</v>
      </c>
      <c r="V262" s="44">
        <v>2136.69</v>
      </c>
      <c r="W262" s="44">
        <v>2197.5700000000002</v>
      </c>
      <c r="X262" s="44">
        <v>2172.16</v>
      </c>
      <c r="Y262" s="44">
        <v>2018.28</v>
      </c>
      <c r="Z262" s="44">
        <v>1735.96</v>
      </c>
      <c r="AA262" s="44">
        <v>1469.17</v>
      </c>
    </row>
    <row r="263" spans="1:27" ht="12.75" hidden="1" customHeight="1" outlineLevel="1" x14ac:dyDescent="0.2">
      <c r="A263" s="89" t="s">
        <v>2433</v>
      </c>
      <c r="B263" s="63" t="s">
        <v>90</v>
      </c>
      <c r="C263" s="43" t="s">
        <v>79</v>
      </c>
      <c r="D263" s="44">
        <f>$D$163</f>
        <v>113.12</v>
      </c>
      <c r="E263" s="44">
        <f>$D$163</f>
        <v>113.12</v>
      </c>
      <c r="F263" s="44">
        <f t="shared" ref="F263:AA263" si="151">$D$163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2">
      <c r="A264" s="89" t="s">
        <v>2434</v>
      </c>
      <c r="B264" s="63" t="s">
        <v>83</v>
      </c>
      <c r="C264" s="43" t="s">
        <v>79</v>
      </c>
      <c r="D264" s="44">
        <v>4.68</v>
      </c>
      <c r="E264" s="44">
        <v>4.68</v>
      </c>
      <c r="F264" s="44">
        <v>4.68</v>
      </c>
      <c r="G264" s="44">
        <v>4.68</v>
      </c>
      <c r="H264" s="44">
        <v>4.68</v>
      </c>
      <c r="I264" s="44">
        <v>4.68</v>
      </c>
      <c r="J264" s="44">
        <v>4.68</v>
      </c>
      <c r="K264" s="44">
        <v>4.68</v>
      </c>
      <c r="L264" s="44">
        <v>4.68</v>
      </c>
      <c r="M264" s="44">
        <v>4.68</v>
      </c>
      <c r="N264" s="44">
        <v>4.68</v>
      </c>
      <c r="O264" s="44">
        <v>4.68</v>
      </c>
      <c r="P264" s="44">
        <v>4.68</v>
      </c>
      <c r="Q264" s="44">
        <v>4.68</v>
      </c>
      <c r="R264" s="44">
        <v>4.68</v>
      </c>
      <c r="S264" s="44">
        <v>4.68</v>
      </c>
      <c r="T264" s="44">
        <v>4.68</v>
      </c>
      <c r="U264" s="44">
        <v>4.68</v>
      </c>
      <c r="V264" s="44">
        <v>4.68</v>
      </c>
      <c r="W264" s="44">
        <v>4.68</v>
      </c>
      <c r="X264" s="44">
        <v>4.68</v>
      </c>
      <c r="Y264" s="44">
        <v>4.68</v>
      </c>
      <c r="Z264" s="44">
        <v>4.68</v>
      </c>
      <c r="AA264" s="44">
        <v>4.68</v>
      </c>
    </row>
    <row r="265" spans="1:27" ht="12.75" hidden="1" customHeight="1" outlineLevel="1" x14ac:dyDescent="0.2">
      <c r="A265" s="89" t="s">
        <v>2435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collapsed="1" x14ac:dyDescent="0.2">
      <c r="A266" s="88" t="s">
        <v>2436</v>
      </c>
      <c r="B266" s="28" t="str">
        <f>"22"&amp;"."&amp;$B$777&amp;"."&amp;$B$778</f>
        <v>22.09.2023</v>
      </c>
      <c r="C266" s="80" t="s">
        <v>76</v>
      </c>
      <c r="D266" s="81">
        <f>ROUND(((D267+D268+D270+D269)/1000),5)</f>
        <v>1.7010400000000001</v>
      </c>
      <c r="E266" s="81">
        <f>ROUND(((E267+E268+E270+E269)/1000),5)</f>
        <v>1.5956699999999999</v>
      </c>
      <c r="F266" s="81">
        <f>ROUND(((F267+F268+F270+F269)/1000),5)</f>
        <v>1.5412999999999999</v>
      </c>
      <c r="G266" s="81">
        <f t="shared" ref="G266:AA266" si="153">ROUND(((G267+G268+G270+G269)/1000),5)</f>
        <v>1.54192</v>
      </c>
      <c r="H266" s="81">
        <f t="shared" si="153"/>
        <v>1.60832</v>
      </c>
      <c r="I266" s="81">
        <f t="shared" si="153"/>
        <v>1.78416</v>
      </c>
      <c r="J266" s="81">
        <f t="shared" si="153"/>
        <v>1.97803</v>
      </c>
      <c r="K266" s="81">
        <f t="shared" si="153"/>
        <v>2.1926999999999999</v>
      </c>
      <c r="L266" s="81">
        <f t="shared" si="153"/>
        <v>2.4346199999999998</v>
      </c>
      <c r="M266" s="81">
        <f t="shared" si="153"/>
        <v>2.61165</v>
      </c>
      <c r="N266" s="81">
        <f t="shared" si="153"/>
        <v>2.6266799999999999</v>
      </c>
      <c r="O266" s="81">
        <f t="shared" si="153"/>
        <v>2.78166</v>
      </c>
      <c r="P266" s="81">
        <f t="shared" si="153"/>
        <v>2.5845899999999999</v>
      </c>
      <c r="Q266" s="81">
        <f t="shared" si="153"/>
        <v>2.61713</v>
      </c>
      <c r="R266" s="81">
        <f t="shared" si="153"/>
        <v>2.4980699999999998</v>
      </c>
      <c r="S266" s="81">
        <f t="shared" si="153"/>
        <v>2.4886300000000001</v>
      </c>
      <c r="T266" s="81">
        <f t="shared" si="153"/>
        <v>2.4854099999999999</v>
      </c>
      <c r="U266" s="81">
        <f t="shared" si="153"/>
        <v>2.4617300000000002</v>
      </c>
      <c r="V266" s="81">
        <f t="shared" si="153"/>
        <v>2.5342600000000002</v>
      </c>
      <c r="W266" s="81">
        <f t="shared" si="153"/>
        <v>2.5646900000000001</v>
      </c>
      <c r="X266" s="81">
        <f t="shared" si="153"/>
        <v>2.5601799999999999</v>
      </c>
      <c r="Y266" s="81">
        <f t="shared" si="153"/>
        <v>2.476</v>
      </c>
      <c r="Z266" s="81">
        <f t="shared" si="153"/>
        <v>2.1981199999999999</v>
      </c>
      <c r="AA266" s="81">
        <f t="shared" si="153"/>
        <v>2.0047999999999999</v>
      </c>
    </row>
    <row r="267" spans="1:27" ht="12.75" hidden="1" customHeight="1" outlineLevel="1" x14ac:dyDescent="0.2">
      <c r="A267" s="89" t="s">
        <v>2437</v>
      </c>
      <c r="B267" s="63" t="s">
        <v>230</v>
      </c>
      <c r="C267" s="43" t="s">
        <v>79</v>
      </c>
      <c r="D267" s="44">
        <v>1252.55</v>
      </c>
      <c r="E267" s="44">
        <v>1147.18</v>
      </c>
      <c r="F267" s="44">
        <v>1092.81</v>
      </c>
      <c r="G267" s="44">
        <v>1093.43</v>
      </c>
      <c r="H267" s="44">
        <v>1159.83</v>
      </c>
      <c r="I267" s="44">
        <v>1335.67</v>
      </c>
      <c r="J267" s="44">
        <v>1529.54</v>
      </c>
      <c r="K267" s="44">
        <v>1744.21</v>
      </c>
      <c r="L267" s="44">
        <v>1986.13</v>
      </c>
      <c r="M267" s="44">
        <v>2163.16</v>
      </c>
      <c r="N267" s="44">
        <v>2178.19</v>
      </c>
      <c r="O267" s="44">
        <v>2333.17</v>
      </c>
      <c r="P267" s="44">
        <v>2136.1</v>
      </c>
      <c r="Q267" s="44">
        <v>2168.64</v>
      </c>
      <c r="R267" s="44">
        <v>2049.58</v>
      </c>
      <c r="S267" s="44">
        <v>2040.14</v>
      </c>
      <c r="T267" s="44">
        <v>2036.92</v>
      </c>
      <c r="U267" s="44">
        <v>2013.24</v>
      </c>
      <c r="V267" s="44">
        <v>2085.77</v>
      </c>
      <c r="W267" s="44">
        <v>2116.1999999999998</v>
      </c>
      <c r="X267" s="44">
        <v>2111.69</v>
      </c>
      <c r="Y267" s="44">
        <v>2027.51</v>
      </c>
      <c r="Z267" s="44">
        <v>1749.63</v>
      </c>
      <c r="AA267" s="44">
        <v>1556.31</v>
      </c>
    </row>
    <row r="268" spans="1:27" ht="12.75" hidden="1" customHeight="1" outlineLevel="1" x14ac:dyDescent="0.2">
      <c r="A268" s="89" t="s">
        <v>2438</v>
      </c>
      <c r="B268" s="63" t="s">
        <v>90</v>
      </c>
      <c r="C268" s="43" t="s">
        <v>79</v>
      </c>
      <c r="D268" s="44">
        <f>$D$163</f>
        <v>113.12</v>
      </c>
      <c r="E268" s="44">
        <f>$D$163</f>
        <v>113.12</v>
      </c>
      <c r="F268" s="44">
        <f t="shared" ref="F268:AA268" si="154">$D$163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2">
      <c r="A269" s="89" t="s">
        <v>2439</v>
      </c>
      <c r="B269" s="63" t="s">
        <v>83</v>
      </c>
      <c r="C269" s="43" t="s">
        <v>79</v>
      </c>
      <c r="D269" s="44">
        <v>4.68</v>
      </c>
      <c r="E269" s="44">
        <v>4.68</v>
      </c>
      <c r="F269" s="44">
        <v>4.68</v>
      </c>
      <c r="G269" s="44">
        <v>4.68</v>
      </c>
      <c r="H269" s="44">
        <v>4.68</v>
      </c>
      <c r="I269" s="44">
        <v>4.68</v>
      </c>
      <c r="J269" s="44">
        <v>4.68</v>
      </c>
      <c r="K269" s="44">
        <v>4.68</v>
      </c>
      <c r="L269" s="44">
        <v>4.68</v>
      </c>
      <c r="M269" s="44">
        <v>4.68</v>
      </c>
      <c r="N269" s="44">
        <v>4.68</v>
      </c>
      <c r="O269" s="44">
        <v>4.68</v>
      </c>
      <c r="P269" s="44">
        <v>4.68</v>
      </c>
      <c r="Q269" s="44">
        <v>4.68</v>
      </c>
      <c r="R269" s="44">
        <v>4.68</v>
      </c>
      <c r="S269" s="44">
        <v>4.68</v>
      </c>
      <c r="T269" s="44">
        <v>4.68</v>
      </c>
      <c r="U269" s="44">
        <v>4.68</v>
      </c>
      <c r="V269" s="44">
        <v>4.68</v>
      </c>
      <c r="W269" s="44">
        <v>4.68</v>
      </c>
      <c r="X269" s="44">
        <v>4.68</v>
      </c>
      <c r="Y269" s="44">
        <v>4.68</v>
      </c>
      <c r="Z269" s="44">
        <v>4.68</v>
      </c>
      <c r="AA269" s="44">
        <v>4.68</v>
      </c>
    </row>
    <row r="270" spans="1:27" ht="12.75" hidden="1" customHeight="1" outlineLevel="1" x14ac:dyDescent="0.2">
      <c r="A270" s="89" t="s">
        <v>2440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collapsed="1" x14ac:dyDescent="0.2">
      <c r="A271" s="88" t="s">
        <v>2441</v>
      </c>
      <c r="B271" s="28" t="str">
        <f>"23"&amp;"."&amp;$B$777&amp;"."&amp;$B$778</f>
        <v>23.09.2023</v>
      </c>
      <c r="C271" s="80" t="s">
        <v>76</v>
      </c>
      <c r="D271" s="81">
        <f>ROUND(((D272+D273+D275+D274)/1000),5)</f>
        <v>2.0274000000000001</v>
      </c>
      <c r="E271" s="81">
        <f>ROUND(((E272+E273+E275+E274)/1000),5)</f>
        <v>1.8768400000000001</v>
      </c>
      <c r="F271" s="81">
        <f>ROUND(((F272+F273+F275+F274)/1000),5)</f>
        <v>1.77416</v>
      </c>
      <c r="G271" s="81">
        <f t="shared" ref="G271:AA271" si="156">ROUND(((G272+G273+G275+G274)/1000),5)</f>
        <v>1.7195199999999999</v>
      </c>
      <c r="H271" s="81">
        <f t="shared" si="156"/>
        <v>1.8002400000000001</v>
      </c>
      <c r="I271" s="81">
        <f t="shared" si="156"/>
        <v>1.81778</v>
      </c>
      <c r="J271" s="81">
        <f t="shared" si="156"/>
        <v>1.9127799999999999</v>
      </c>
      <c r="K271" s="81">
        <f t="shared" si="156"/>
        <v>2.0376699999999999</v>
      </c>
      <c r="L271" s="81">
        <f t="shared" si="156"/>
        <v>2.28342</v>
      </c>
      <c r="M271" s="81">
        <f t="shared" si="156"/>
        <v>2.4286099999999999</v>
      </c>
      <c r="N271" s="81">
        <f t="shared" si="156"/>
        <v>2.5247000000000002</v>
      </c>
      <c r="O271" s="81">
        <f t="shared" si="156"/>
        <v>2.5568499999999998</v>
      </c>
      <c r="P271" s="81">
        <f t="shared" si="156"/>
        <v>2.75413</v>
      </c>
      <c r="Q271" s="81">
        <f t="shared" si="156"/>
        <v>2.78</v>
      </c>
      <c r="R271" s="81">
        <f t="shared" si="156"/>
        <v>2.7698900000000002</v>
      </c>
      <c r="S271" s="81">
        <f t="shared" si="156"/>
        <v>2.6447500000000002</v>
      </c>
      <c r="T271" s="81">
        <f t="shared" si="156"/>
        <v>2.5863900000000002</v>
      </c>
      <c r="U271" s="81">
        <f t="shared" si="156"/>
        <v>2.51675</v>
      </c>
      <c r="V271" s="81">
        <f t="shared" si="156"/>
        <v>2.6527400000000001</v>
      </c>
      <c r="W271" s="81">
        <f t="shared" si="156"/>
        <v>2.6970299999999998</v>
      </c>
      <c r="X271" s="81">
        <f t="shared" si="156"/>
        <v>2.8004199999999999</v>
      </c>
      <c r="Y271" s="81">
        <f t="shared" si="156"/>
        <v>2.4769000000000001</v>
      </c>
      <c r="Z271" s="81">
        <f t="shared" si="156"/>
        <v>2.1143299999999998</v>
      </c>
      <c r="AA271" s="81">
        <f t="shared" si="156"/>
        <v>1.9353</v>
      </c>
    </row>
    <row r="272" spans="1:27" ht="12.75" hidden="1" customHeight="1" outlineLevel="1" x14ac:dyDescent="0.2">
      <c r="A272" s="89" t="s">
        <v>2442</v>
      </c>
      <c r="B272" s="63" t="s">
        <v>230</v>
      </c>
      <c r="C272" s="43" t="s">
        <v>79</v>
      </c>
      <c r="D272" s="44">
        <v>1578.91</v>
      </c>
      <c r="E272" s="44">
        <v>1428.35</v>
      </c>
      <c r="F272" s="44">
        <v>1325.67</v>
      </c>
      <c r="G272" s="44">
        <v>1271.03</v>
      </c>
      <c r="H272" s="44">
        <v>1351.75</v>
      </c>
      <c r="I272" s="44">
        <v>1369.29</v>
      </c>
      <c r="J272" s="44">
        <v>1464.29</v>
      </c>
      <c r="K272" s="44">
        <v>1589.18</v>
      </c>
      <c r="L272" s="44">
        <v>1834.93</v>
      </c>
      <c r="M272" s="44">
        <v>1980.12</v>
      </c>
      <c r="N272" s="44">
        <v>2076.21</v>
      </c>
      <c r="O272" s="44">
        <v>2108.36</v>
      </c>
      <c r="P272" s="44">
        <v>2305.64</v>
      </c>
      <c r="Q272" s="44">
        <v>2331.5100000000002</v>
      </c>
      <c r="R272" s="44">
        <v>2321.4</v>
      </c>
      <c r="S272" s="44">
        <v>2196.2600000000002</v>
      </c>
      <c r="T272" s="44">
        <v>2137.9</v>
      </c>
      <c r="U272" s="44">
        <v>2068.2600000000002</v>
      </c>
      <c r="V272" s="44">
        <v>2204.25</v>
      </c>
      <c r="W272" s="44">
        <v>2248.54</v>
      </c>
      <c r="X272" s="44">
        <v>2351.9299999999998</v>
      </c>
      <c r="Y272" s="44">
        <v>2028.41</v>
      </c>
      <c r="Z272" s="44">
        <v>1665.84</v>
      </c>
      <c r="AA272" s="44">
        <v>1486.81</v>
      </c>
    </row>
    <row r="273" spans="1:27" ht="12.75" hidden="1" customHeight="1" outlineLevel="1" x14ac:dyDescent="0.2">
      <c r="A273" s="89" t="s">
        <v>2443</v>
      </c>
      <c r="B273" s="63" t="s">
        <v>90</v>
      </c>
      <c r="C273" s="43" t="s">
        <v>79</v>
      </c>
      <c r="D273" s="44">
        <f>$D$163</f>
        <v>113.12</v>
      </c>
      <c r="E273" s="44">
        <f>$D$163</f>
        <v>113.12</v>
      </c>
      <c r="F273" s="44">
        <f t="shared" ref="F273:AA273" si="157">$D$163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2">
      <c r="A274" s="89" t="s">
        <v>2444</v>
      </c>
      <c r="B274" s="63" t="s">
        <v>83</v>
      </c>
      <c r="C274" s="43" t="s">
        <v>79</v>
      </c>
      <c r="D274" s="44">
        <v>4.68</v>
      </c>
      <c r="E274" s="44">
        <v>4.68</v>
      </c>
      <c r="F274" s="44">
        <v>4.68</v>
      </c>
      <c r="G274" s="44">
        <v>4.68</v>
      </c>
      <c r="H274" s="44">
        <v>4.68</v>
      </c>
      <c r="I274" s="44">
        <v>4.68</v>
      </c>
      <c r="J274" s="44">
        <v>4.68</v>
      </c>
      <c r="K274" s="44">
        <v>4.68</v>
      </c>
      <c r="L274" s="44">
        <v>4.68</v>
      </c>
      <c r="M274" s="44">
        <v>4.68</v>
      </c>
      <c r="N274" s="44">
        <v>4.68</v>
      </c>
      <c r="O274" s="44">
        <v>4.68</v>
      </c>
      <c r="P274" s="44">
        <v>4.68</v>
      </c>
      <c r="Q274" s="44">
        <v>4.68</v>
      </c>
      <c r="R274" s="44">
        <v>4.68</v>
      </c>
      <c r="S274" s="44">
        <v>4.68</v>
      </c>
      <c r="T274" s="44">
        <v>4.68</v>
      </c>
      <c r="U274" s="44">
        <v>4.68</v>
      </c>
      <c r="V274" s="44">
        <v>4.68</v>
      </c>
      <c r="W274" s="44">
        <v>4.68</v>
      </c>
      <c r="X274" s="44">
        <v>4.68</v>
      </c>
      <c r="Y274" s="44">
        <v>4.68</v>
      </c>
      <c r="Z274" s="44">
        <v>4.68</v>
      </c>
      <c r="AA274" s="44">
        <v>4.68</v>
      </c>
    </row>
    <row r="275" spans="1:27" ht="12.75" hidden="1" customHeight="1" outlineLevel="1" x14ac:dyDescent="0.2">
      <c r="A275" s="89" t="s">
        <v>2445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collapsed="1" x14ac:dyDescent="0.2">
      <c r="A276" s="88" t="s">
        <v>2446</v>
      </c>
      <c r="B276" s="28" t="str">
        <f>"24"&amp;"."&amp;$B$777&amp;"."&amp;$B$778</f>
        <v>24.09.2023</v>
      </c>
      <c r="C276" s="80" t="s">
        <v>76</v>
      </c>
      <c r="D276" s="81">
        <f>ROUND(((D277+D278+D280+D279)/1000),5)</f>
        <v>1.7516499999999999</v>
      </c>
      <c r="E276" s="81">
        <f>ROUND(((E277+E278+E280+E279)/1000),5)</f>
        <v>1.59632</v>
      </c>
      <c r="F276" s="81">
        <f>ROUND(((F277+F278+F280+F279)/1000),5)</f>
        <v>1.5228200000000001</v>
      </c>
      <c r="G276" s="81">
        <f t="shared" ref="G276:AA276" si="159">ROUND(((G277+G278+G280+G279)/1000),5)</f>
        <v>1.4719500000000001</v>
      </c>
      <c r="H276" s="81">
        <f t="shared" si="159"/>
        <v>1.5293699999999999</v>
      </c>
      <c r="I276" s="81">
        <f t="shared" si="159"/>
        <v>1.5748500000000001</v>
      </c>
      <c r="J276" s="81">
        <f t="shared" si="159"/>
        <v>1.32498</v>
      </c>
      <c r="K276" s="81">
        <f t="shared" si="159"/>
        <v>1.82145</v>
      </c>
      <c r="L276" s="81">
        <f t="shared" si="159"/>
        <v>2.0254599999999998</v>
      </c>
      <c r="M276" s="81">
        <f t="shared" si="159"/>
        <v>2.18912</v>
      </c>
      <c r="N276" s="81">
        <f t="shared" si="159"/>
        <v>2.2364899999999999</v>
      </c>
      <c r="O276" s="81">
        <f t="shared" si="159"/>
        <v>2.2469800000000002</v>
      </c>
      <c r="P276" s="81">
        <f t="shared" si="159"/>
        <v>2.2380200000000001</v>
      </c>
      <c r="Q276" s="81">
        <f t="shared" si="159"/>
        <v>2.2511700000000001</v>
      </c>
      <c r="R276" s="81">
        <f t="shared" si="159"/>
        <v>2.2670499999999998</v>
      </c>
      <c r="S276" s="81">
        <f t="shared" si="159"/>
        <v>2.3032699999999999</v>
      </c>
      <c r="T276" s="81">
        <f t="shared" si="159"/>
        <v>2.3187899999999999</v>
      </c>
      <c r="U276" s="81">
        <f t="shared" si="159"/>
        <v>2.3190300000000001</v>
      </c>
      <c r="V276" s="81">
        <f t="shared" si="159"/>
        <v>2.5104899999999999</v>
      </c>
      <c r="W276" s="81">
        <f t="shared" si="159"/>
        <v>2.62222</v>
      </c>
      <c r="X276" s="81">
        <f t="shared" si="159"/>
        <v>2.65727</v>
      </c>
      <c r="Y276" s="81">
        <f t="shared" si="159"/>
        <v>2.4206599999999998</v>
      </c>
      <c r="Z276" s="81">
        <f t="shared" si="159"/>
        <v>2.06169</v>
      </c>
      <c r="AA276" s="81">
        <f t="shared" si="159"/>
        <v>1.7587600000000001</v>
      </c>
    </row>
    <row r="277" spans="1:27" ht="12.75" hidden="1" customHeight="1" outlineLevel="1" x14ac:dyDescent="0.2">
      <c r="A277" s="89" t="s">
        <v>2447</v>
      </c>
      <c r="B277" s="63" t="s">
        <v>230</v>
      </c>
      <c r="C277" s="43" t="s">
        <v>79</v>
      </c>
      <c r="D277" s="44">
        <v>1303.1600000000001</v>
      </c>
      <c r="E277" s="44">
        <v>1147.83</v>
      </c>
      <c r="F277" s="44">
        <v>1074.33</v>
      </c>
      <c r="G277" s="44">
        <v>1023.46</v>
      </c>
      <c r="H277" s="44">
        <v>1080.8800000000001</v>
      </c>
      <c r="I277" s="44">
        <v>1126.3599999999999</v>
      </c>
      <c r="J277" s="44">
        <v>876.49</v>
      </c>
      <c r="K277" s="44">
        <v>1372.96</v>
      </c>
      <c r="L277" s="44">
        <v>1576.97</v>
      </c>
      <c r="M277" s="44">
        <v>1740.63</v>
      </c>
      <c r="N277" s="44">
        <v>1788</v>
      </c>
      <c r="O277" s="44">
        <v>1798.49</v>
      </c>
      <c r="P277" s="44">
        <v>1789.53</v>
      </c>
      <c r="Q277" s="44">
        <v>1802.68</v>
      </c>
      <c r="R277" s="44">
        <v>1818.56</v>
      </c>
      <c r="S277" s="44">
        <v>1854.78</v>
      </c>
      <c r="T277" s="44">
        <v>1870.3</v>
      </c>
      <c r="U277" s="44">
        <v>1870.54</v>
      </c>
      <c r="V277" s="44">
        <v>2062</v>
      </c>
      <c r="W277" s="44">
        <v>2173.73</v>
      </c>
      <c r="X277" s="44">
        <v>2208.7800000000002</v>
      </c>
      <c r="Y277" s="44">
        <v>1972.17</v>
      </c>
      <c r="Z277" s="44">
        <v>1613.2</v>
      </c>
      <c r="AA277" s="44">
        <v>1310.27</v>
      </c>
    </row>
    <row r="278" spans="1:27" ht="12.75" hidden="1" customHeight="1" outlineLevel="1" x14ac:dyDescent="0.2">
      <c r="A278" s="89" t="s">
        <v>2448</v>
      </c>
      <c r="B278" s="63" t="s">
        <v>90</v>
      </c>
      <c r="C278" s="43" t="s">
        <v>79</v>
      </c>
      <c r="D278" s="44">
        <f>$D$163</f>
        <v>113.12</v>
      </c>
      <c r="E278" s="44">
        <f>$D$163</f>
        <v>113.12</v>
      </c>
      <c r="F278" s="44">
        <f t="shared" ref="F278:AA278" si="160">$D$163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2">
      <c r="A279" s="89" t="s">
        <v>2449</v>
      </c>
      <c r="B279" s="63" t="s">
        <v>83</v>
      </c>
      <c r="C279" s="43" t="s">
        <v>79</v>
      </c>
      <c r="D279" s="44">
        <v>4.68</v>
      </c>
      <c r="E279" s="44">
        <v>4.68</v>
      </c>
      <c r="F279" s="44">
        <v>4.68</v>
      </c>
      <c r="G279" s="44">
        <v>4.68</v>
      </c>
      <c r="H279" s="44">
        <v>4.68</v>
      </c>
      <c r="I279" s="44">
        <v>4.68</v>
      </c>
      <c r="J279" s="44">
        <v>4.68</v>
      </c>
      <c r="K279" s="44">
        <v>4.68</v>
      </c>
      <c r="L279" s="44">
        <v>4.68</v>
      </c>
      <c r="M279" s="44">
        <v>4.68</v>
      </c>
      <c r="N279" s="44">
        <v>4.68</v>
      </c>
      <c r="O279" s="44">
        <v>4.68</v>
      </c>
      <c r="P279" s="44">
        <v>4.68</v>
      </c>
      <c r="Q279" s="44">
        <v>4.68</v>
      </c>
      <c r="R279" s="44">
        <v>4.68</v>
      </c>
      <c r="S279" s="44">
        <v>4.68</v>
      </c>
      <c r="T279" s="44">
        <v>4.68</v>
      </c>
      <c r="U279" s="44">
        <v>4.68</v>
      </c>
      <c r="V279" s="44">
        <v>4.68</v>
      </c>
      <c r="W279" s="44">
        <v>4.68</v>
      </c>
      <c r="X279" s="44">
        <v>4.68</v>
      </c>
      <c r="Y279" s="44">
        <v>4.68</v>
      </c>
      <c r="Z279" s="44">
        <v>4.68</v>
      </c>
      <c r="AA279" s="44">
        <v>4.68</v>
      </c>
    </row>
    <row r="280" spans="1:27" ht="12.75" hidden="1" customHeight="1" outlineLevel="1" x14ac:dyDescent="0.2">
      <c r="A280" s="89" t="s">
        <v>2450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collapsed="1" x14ac:dyDescent="0.2">
      <c r="A281" s="88" t="s">
        <v>2451</v>
      </c>
      <c r="B281" s="28" t="str">
        <f>"25"&amp;"."&amp;$B$777&amp;"."&amp;$B$778</f>
        <v>25.09.2023</v>
      </c>
      <c r="C281" s="80" t="s">
        <v>76</v>
      </c>
      <c r="D281" s="81">
        <f>ROUND(((D282+D283+D285+D284)/1000),5)</f>
        <v>1.59443</v>
      </c>
      <c r="E281" s="81">
        <f>ROUND(((E282+E283+E285+E284)/1000),5)</f>
        <v>1.4188700000000001</v>
      </c>
      <c r="F281" s="81">
        <f>ROUND(((F282+F283+F285+F284)/1000),5)</f>
        <v>0.65325999999999995</v>
      </c>
      <c r="G281" s="81">
        <f t="shared" ref="G281:AA281" si="162">ROUND(((G282+G283+G285+G284)/1000),5)</f>
        <v>0.61087000000000002</v>
      </c>
      <c r="H281" s="81">
        <f t="shared" si="162"/>
        <v>0.67742999999999998</v>
      </c>
      <c r="I281" s="81">
        <f t="shared" si="162"/>
        <v>1.71706</v>
      </c>
      <c r="J281" s="81">
        <f t="shared" si="162"/>
        <v>1.8791500000000001</v>
      </c>
      <c r="K281" s="81">
        <f t="shared" si="162"/>
        <v>2.1060500000000002</v>
      </c>
      <c r="L281" s="81">
        <f t="shared" si="162"/>
        <v>2.4290699999999998</v>
      </c>
      <c r="M281" s="81">
        <f t="shared" si="162"/>
        <v>2.6268199999999999</v>
      </c>
      <c r="N281" s="81">
        <f t="shared" si="162"/>
        <v>2.7150599999999998</v>
      </c>
      <c r="O281" s="81">
        <f t="shared" si="162"/>
        <v>2.68866</v>
      </c>
      <c r="P281" s="81">
        <f t="shared" si="162"/>
        <v>2.6568999999999998</v>
      </c>
      <c r="Q281" s="81">
        <f t="shared" si="162"/>
        <v>2.6280800000000002</v>
      </c>
      <c r="R281" s="81">
        <f t="shared" si="162"/>
        <v>2.6195400000000002</v>
      </c>
      <c r="S281" s="81">
        <f t="shared" si="162"/>
        <v>2.6187800000000001</v>
      </c>
      <c r="T281" s="81">
        <f t="shared" si="162"/>
        <v>2.6163400000000001</v>
      </c>
      <c r="U281" s="81">
        <f t="shared" si="162"/>
        <v>2.6026699999999998</v>
      </c>
      <c r="V281" s="81">
        <f t="shared" si="162"/>
        <v>2.6994199999999999</v>
      </c>
      <c r="W281" s="81">
        <f t="shared" si="162"/>
        <v>2.7443399999999998</v>
      </c>
      <c r="X281" s="81">
        <f t="shared" si="162"/>
        <v>2.6940599999999999</v>
      </c>
      <c r="Y281" s="81">
        <f t="shared" si="162"/>
        <v>2.4718499999999999</v>
      </c>
      <c r="Z281" s="81">
        <f t="shared" si="162"/>
        <v>1.9575499999999999</v>
      </c>
      <c r="AA281" s="81">
        <f t="shared" si="162"/>
        <v>1.66629</v>
      </c>
    </row>
    <row r="282" spans="1:27" ht="12.75" hidden="1" customHeight="1" outlineLevel="1" x14ac:dyDescent="0.2">
      <c r="A282" s="89" t="s">
        <v>2452</v>
      </c>
      <c r="B282" s="63" t="s">
        <v>230</v>
      </c>
      <c r="C282" s="43" t="s">
        <v>79</v>
      </c>
      <c r="D282" s="44">
        <v>1145.94</v>
      </c>
      <c r="E282" s="44">
        <v>970.38</v>
      </c>
      <c r="F282" s="44">
        <v>204.77</v>
      </c>
      <c r="G282" s="44">
        <v>162.38</v>
      </c>
      <c r="H282" s="44">
        <v>228.94</v>
      </c>
      <c r="I282" s="44">
        <v>1268.57</v>
      </c>
      <c r="J282" s="44">
        <v>1430.66</v>
      </c>
      <c r="K282" s="44">
        <v>1657.56</v>
      </c>
      <c r="L282" s="44">
        <v>1980.58</v>
      </c>
      <c r="M282" s="44">
        <v>2178.33</v>
      </c>
      <c r="N282" s="44">
        <v>2266.5700000000002</v>
      </c>
      <c r="O282" s="44">
        <v>2240.17</v>
      </c>
      <c r="P282" s="44">
        <v>2208.41</v>
      </c>
      <c r="Q282" s="44">
        <v>2179.59</v>
      </c>
      <c r="R282" s="44">
        <v>2171.0500000000002</v>
      </c>
      <c r="S282" s="44">
        <v>2170.29</v>
      </c>
      <c r="T282" s="44">
        <v>2167.85</v>
      </c>
      <c r="U282" s="44">
        <v>2154.1799999999998</v>
      </c>
      <c r="V282" s="44">
        <v>2250.9299999999998</v>
      </c>
      <c r="W282" s="44">
        <v>2295.85</v>
      </c>
      <c r="X282" s="44">
        <v>2245.5700000000002</v>
      </c>
      <c r="Y282" s="44">
        <v>2023.36</v>
      </c>
      <c r="Z282" s="44">
        <v>1509.06</v>
      </c>
      <c r="AA282" s="44">
        <v>1217.8</v>
      </c>
    </row>
    <row r="283" spans="1:27" ht="12.75" hidden="1" customHeight="1" outlineLevel="1" x14ac:dyDescent="0.2">
      <c r="A283" s="89" t="s">
        <v>2453</v>
      </c>
      <c r="B283" s="63" t="s">
        <v>90</v>
      </c>
      <c r="C283" s="43" t="s">
        <v>79</v>
      </c>
      <c r="D283" s="44">
        <f>$D$163</f>
        <v>113.12</v>
      </c>
      <c r="E283" s="44">
        <f>$D$163</f>
        <v>113.12</v>
      </c>
      <c r="F283" s="44">
        <f t="shared" ref="F283:AA283" si="163">$D$163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2">
      <c r="A284" s="89" t="s">
        <v>2454</v>
      </c>
      <c r="B284" s="63" t="s">
        <v>83</v>
      </c>
      <c r="C284" s="43" t="s">
        <v>79</v>
      </c>
      <c r="D284" s="44">
        <v>4.68</v>
      </c>
      <c r="E284" s="44">
        <v>4.68</v>
      </c>
      <c r="F284" s="44">
        <v>4.68</v>
      </c>
      <c r="G284" s="44">
        <v>4.68</v>
      </c>
      <c r="H284" s="44">
        <v>4.68</v>
      </c>
      <c r="I284" s="44">
        <v>4.68</v>
      </c>
      <c r="J284" s="44">
        <v>4.68</v>
      </c>
      <c r="K284" s="44">
        <v>4.68</v>
      </c>
      <c r="L284" s="44">
        <v>4.68</v>
      </c>
      <c r="M284" s="44">
        <v>4.68</v>
      </c>
      <c r="N284" s="44">
        <v>4.68</v>
      </c>
      <c r="O284" s="44">
        <v>4.68</v>
      </c>
      <c r="P284" s="44">
        <v>4.68</v>
      </c>
      <c r="Q284" s="44">
        <v>4.68</v>
      </c>
      <c r="R284" s="44">
        <v>4.68</v>
      </c>
      <c r="S284" s="44">
        <v>4.68</v>
      </c>
      <c r="T284" s="44">
        <v>4.68</v>
      </c>
      <c r="U284" s="44">
        <v>4.68</v>
      </c>
      <c r="V284" s="44">
        <v>4.68</v>
      </c>
      <c r="W284" s="44">
        <v>4.68</v>
      </c>
      <c r="X284" s="44">
        <v>4.68</v>
      </c>
      <c r="Y284" s="44">
        <v>4.68</v>
      </c>
      <c r="Z284" s="44">
        <v>4.68</v>
      </c>
      <c r="AA284" s="44">
        <v>4.68</v>
      </c>
    </row>
    <row r="285" spans="1:27" ht="12.75" hidden="1" customHeight="1" outlineLevel="1" x14ac:dyDescent="0.2">
      <c r="A285" s="89" t="s">
        <v>2455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collapsed="1" x14ac:dyDescent="0.2">
      <c r="A286" s="88" t="s">
        <v>2456</v>
      </c>
      <c r="B286" s="28" t="str">
        <f>"26"&amp;"."&amp;$B$777&amp;"."&amp;$B$778</f>
        <v>26.09.2023</v>
      </c>
      <c r="C286" s="80" t="s">
        <v>76</v>
      </c>
      <c r="D286" s="81">
        <f>ROUND(((D287+D288+D290+D289)/1000),5)</f>
        <v>1.5860099999999999</v>
      </c>
      <c r="E286" s="81">
        <f>ROUND(((E287+E288+E290+E289)/1000),5)</f>
        <v>1.40042</v>
      </c>
      <c r="F286" s="81">
        <f>ROUND(((F287+F288+F290+F289)/1000),5)</f>
        <v>0.63939999999999997</v>
      </c>
      <c r="G286" s="81">
        <f t="shared" ref="G286:AA286" si="165">ROUND(((G287+G288+G290+G289)/1000),5)</f>
        <v>0.65163000000000004</v>
      </c>
      <c r="H286" s="81">
        <f t="shared" si="165"/>
        <v>1.37677</v>
      </c>
      <c r="I286" s="81">
        <f t="shared" si="165"/>
        <v>1.7711699999999999</v>
      </c>
      <c r="J286" s="81">
        <f t="shared" si="165"/>
        <v>1.95156</v>
      </c>
      <c r="K286" s="81">
        <f t="shared" si="165"/>
        <v>2.0474000000000001</v>
      </c>
      <c r="L286" s="81">
        <f t="shared" si="165"/>
        <v>2.4259300000000001</v>
      </c>
      <c r="M286" s="81">
        <f t="shared" si="165"/>
        <v>2.64758</v>
      </c>
      <c r="N286" s="81">
        <f t="shared" si="165"/>
        <v>2.7270400000000001</v>
      </c>
      <c r="O286" s="81">
        <f t="shared" si="165"/>
        <v>2.7153299999999998</v>
      </c>
      <c r="P286" s="81">
        <f t="shared" si="165"/>
        <v>2.66865</v>
      </c>
      <c r="Q286" s="81">
        <f t="shared" si="165"/>
        <v>2.67544</v>
      </c>
      <c r="R286" s="81">
        <f t="shared" si="165"/>
        <v>2.6469</v>
      </c>
      <c r="S286" s="81">
        <f t="shared" si="165"/>
        <v>2.6446999999999998</v>
      </c>
      <c r="T286" s="81">
        <f t="shared" si="165"/>
        <v>2.5724200000000002</v>
      </c>
      <c r="U286" s="81">
        <f t="shared" si="165"/>
        <v>2.5076299999999998</v>
      </c>
      <c r="V286" s="81">
        <f t="shared" si="165"/>
        <v>2.6894999999999998</v>
      </c>
      <c r="W286" s="81">
        <f t="shared" si="165"/>
        <v>2.7549700000000001</v>
      </c>
      <c r="X286" s="81">
        <f t="shared" si="165"/>
        <v>2.7033800000000001</v>
      </c>
      <c r="Y286" s="81">
        <f t="shared" si="165"/>
        <v>2.4458899999999999</v>
      </c>
      <c r="Z286" s="81">
        <f t="shared" si="165"/>
        <v>1.97265</v>
      </c>
      <c r="AA286" s="81">
        <f t="shared" si="165"/>
        <v>1.7649300000000001</v>
      </c>
    </row>
    <row r="287" spans="1:27" ht="12.75" hidden="1" customHeight="1" outlineLevel="1" x14ac:dyDescent="0.2">
      <c r="A287" s="89" t="s">
        <v>2457</v>
      </c>
      <c r="B287" s="63" t="s">
        <v>230</v>
      </c>
      <c r="C287" s="43" t="s">
        <v>79</v>
      </c>
      <c r="D287" s="44">
        <v>1137.52</v>
      </c>
      <c r="E287" s="44">
        <v>951.93</v>
      </c>
      <c r="F287" s="44">
        <v>190.91</v>
      </c>
      <c r="G287" s="44">
        <v>203.14</v>
      </c>
      <c r="H287" s="44">
        <v>928.28</v>
      </c>
      <c r="I287" s="44">
        <v>1322.68</v>
      </c>
      <c r="J287" s="44">
        <v>1503.07</v>
      </c>
      <c r="K287" s="44">
        <v>1598.91</v>
      </c>
      <c r="L287" s="44">
        <v>1977.44</v>
      </c>
      <c r="M287" s="44">
        <v>2199.09</v>
      </c>
      <c r="N287" s="44">
        <v>2278.5500000000002</v>
      </c>
      <c r="O287" s="44">
        <v>2266.84</v>
      </c>
      <c r="P287" s="44">
        <v>2220.16</v>
      </c>
      <c r="Q287" s="44">
        <v>2226.9499999999998</v>
      </c>
      <c r="R287" s="44">
        <v>2198.41</v>
      </c>
      <c r="S287" s="44">
        <v>2196.21</v>
      </c>
      <c r="T287" s="44">
        <v>2123.9299999999998</v>
      </c>
      <c r="U287" s="44">
        <v>2059.14</v>
      </c>
      <c r="V287" s="44">
        <v>2241.0100000000002</v>
      </c>
      <c r="W287" s="44">
        <v>2306.48</v>
      </c>
      <c r="X287" s="44">
        <v>2254.89</v>
      </c>
      <c r="Y287" s="44">
        <v>1997.4</v>
      </c>
      <c r="Z287" s="44">
        <v>1524.16</v>
      </c>
      <c r="AA287" s="44">
        <v>1316.44</v>
      </c>
    </row>
    <row r="288" spans="1:27" ht="12.75" hidden="1" customHeight="1" outlineLevel="1" x14ac:dyDescent="0.2">
      <c r="A288" s="89" t="s">
        <v>2458</v>
      </c>
      <c r="B288" s="63" t="s">
        <v>90</v>
      </c>
      <c r="C288" s="43" t="s">
        <v>79</v>
      </c>
      <c r="D288" s="44">
        <f>$D$163</f>
        <v>113.12</v>
      </c>
      <c r="E288" s="44">
        <f>$D$163</f>
        <v>113.12</v>
      </c>
      <c r="F288" s="44">
        <f t="shared" ref="F288:AA288" si="166">$D$163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2">
      <c r="A289" s="89" t="s">
        <v>2459</v>
      </c>
      <c r="B289" s="63" t="s">
        <v>83</v>
      </c>
      <c r="C289" s="43" t="s">
        <v>79</v>
      </c>
      <c r="D289" s="44">
        <v>4.68</v>
      </c>
      <c r="E289" s="44">
        <v>4.68</v>
      </c>
      <c r="F289" s="44">
        <v>4.68</v>
      </c>
      <c r="G289" s="44">
        <v>4.68</v>
      </c>
      <c r="H289" s="44">
        <v>4.68</v>
      </c>
      <c r="I289" s="44">
        <v>4.68</v>
      </c>
      <c r="J289" s="44">
        <v>4.68</v>
      </c>
      <c r="K289" s="44">
        <v>4.68</v>
      </c>
      <c r="L289" s="44">
        <v>4.68</v>
      </c>
      <c r="M289" s="44">
        <v>4.68</v>
      </c>
      <c r="N289" s="44">
        <v>4.68</v>
      </c>
      <c r="O289" s="44">
        <v>4.68</v>
      </c>
      <c r="P289" s="44">
        <v>4.68</v>
      </c>
      <c r="Q289" s="44">
        <v>4.68</v>
      </c>
      <c r="R289" s="44">
        <v>4.68</v>
      </c>
      <c r="S289" s="44">
        <v>4.68</v>
      </c>
      <c r="T289" s="44">
        <v>4.68</v>
      </c>
      <c r="U289" s="44">
        <v>4.68</v>
      </c>
      <c r="V289" s="44">
        <v>4.68</v>
      </c>
      <c r="W289" s="44">
        <v>4.68</v>
      </c>
      <c r="X289" s="44">
        <v>4.68</v>
      </c>
      <c r="Y289" s="44">
        <v>4.68</v>
      </c>
      <c r="Z289" s="44">
        <v>4.68</v>
      </c>
      <c r="AA289" s="44">
        <v>4.68</v>
      </c>
    </row>
    <row r="290" spans="1:27" ht="12.75" hidden="1" customHeight="1" outlineLevel="1" x14ac:dyDescent="0.2">
      <c r="A290" s="89" t="s">
        <v>2460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collapsed="1" x14ac:dyDescent="0.2">
      <c r="A291" s="88" t="s">
        <v>2461</v>
      </c>
      <c r="B291" s="28" t="str">
        <f>"27"&amp;"."&amp;$B$777&amp;"."&amp;$B$778</f>
        <v>27.09.2023</v>
      </c>
      <c r="C291" s="80" t="s">
        <v>76</v>
      </c>
      <c r="D291" s="81">
        <f>ROUND(((D292+D293+D295+D294)/1000),5)</f>
        <v>1.59711</v>
      </c>
      <c r="E291" s="81">
        <f>ROUND(((E292+E293+E295+E294)/1000),5)</f>
        <v>1.3722300000000001</v>
      </c>
      <c r="F291" s="81">
        <f>ROUND(((F292+F293+F295+F294)/1000),5)</f>
        <v>1.0931299999999999</v>
      </c>
      <c r="G291" s="81">
        <f t="shared" ref="G291:AA291" si="168">ROUND(((G292+G293+G295+G294)/1000),5)</f>
        <v>1.1457900000000001</v>
      </c>
      <c r="H291" s="81">
        <f t="shared" si="168"/>
        <v>1.3896999999999999</v>
      </c>
      <c r="I291" s="81">
        <f t="shared" si="168"/>
        <v>1.7817700000000001</v>
      </c>
      <c r="J291" s="81">
        <f t="shared" si="168"/>
        <v>1.93913</v>
      </c>
      <c r="K291" s="81">
        <f t="shared" si="168"/>
        <v>2.1201300000000001</v>
      </c>
      <c r="L291" s="81">
        <f t="shared" si="168"/>
        <v>2.4453800000000001</v>
      </c>
      <c r="M291" s="81">
        <f t="shared" si="168"/>
        <v>2.6210100000000001</v>
      </c>
      <c r="N291" s="81">
        <f t="shared" si="168"/>
        <v>2.6909000000000001</v>
      </c>
      <c r="O291" s="81">
        <f t="shared" si="168"/>
        <v>2.6225399999999999</v>
      </c>
      <c r="P291" s="81">
        <f t="shared" si="168"/>
        <v>2.56758</v>
      </c>
      <c r="Q291" s="81">
        <f t="shared" si="168"/>
        <v>2.5682499999999999</v>
      </c>
      <c r="R291" s="81">
        <f t="shared" si="168"/>
        <v>2.5557300000000001</v>
      </c>
      <c r="S291" s="81">
        <f t="shared" si="168"/>
        <v>2.5545900000000001</v>
      </c>
      <c r="T291" s="81">
        <f t="shared" si="168"/>
        <v>2.5335000000000001</v>
      </c>
      <c r="U291" s="81">
        <f t="shared" si="168"/>
        <v>2.5468799999999998</v>
      </c>
      <c r="V291" s="81">
        <f t="shared" si="168"/>
        <v>2.5688300000000002</v>
      </c>
      <c r="W291" s="81">
        <f t="shared" si="168"/>
        <v>2.58772</v>
      </c>
      <c r="X291" s="81">
        <f t="shared" si="168"/>
        <v>2.4399199999999999</v>
      </c>
      <c r="Y291" s="81">
        <f t="shared" si="168"/>
        <v>2.2127300000000001</v>
      </c>
      <c r="Z291" s="81">
        <f t="shared" si="168"/>
        <v>1.9554100000000001</v>
      </c>
      <c r="AA291" s="81">
        <f t="shared" si="168"/>
        <v>1.782</v>
      </c>
    </row>
    <row r="292" spans="1:27" ht="12.75" hidden="1" customHeight="1" outlineLevel="1" x14ac:dyDescent="0.2">
      <c r="A292" s="89" t="s">
        <v>2462</v>
      </c>
      <c r="B292" s="63" t="s">
        <v>230</v>
      </c>
      <c r="C292" s="43" t="s">
        <v>79</v>
      </c>
      <c r="D292" s="44">
        <v>1148.6199999999999</v>
      </c>
      <c r="E292" s="44">
        <v>923.74</v>
      </c>
      <c r="F292" s="44">
        <v>644.64</v>
      </c>
      <c r="G292" s="44">
        <v>697.3</v>
      </c>
      <c r="H292" s="44">
        <v>941.21</v>
      </c>
      <c r="I292" s="44">
        <v>1333.28</v>
      </c>
      <c r="J292" s="44">
        <v>1490.64</v>
      </c>
      <c r="K292" s="44">
        <v>1671.64</v>
      </c>
      <c r="L292" s="44">
        <v>1996.89</v>
      </c>
      <c r="M292" s="44">
        <v>2172.52</v>
      </c>
      <c r="N292" s="44">
        <v>2242.41</v>
      </c>
      <c r="O292" s="44">
        <v>2174.0500000000002</v>
      </c>
      <c r="P292" s="44">
        <v>2119.09</v>
      </c>
      <c r="Q292" s="44">
        <v>2119.7600000000002</v>
      </c>
      <c r="R292" s="44">
        <v>2107.2399999999998</v>
      </c>
      <c r="S292" s="44">
        <v>2106.1</v>
      </c>
      <c r="T292" s="44">
        <v>2085.0100000000002</v>
      </c>
      <c r="U292" s="44">
        <v>2098.39</v>
      </c>
      <c r="V292" s="44">
        <v>2120.34</v>
      </c>
      <c r="W292" s="44">
        <v>2139.23</v>
      </c>
      <c r="X292" s="44">
        <v>1991.43</v>
      </c>
      <c r="Y292" s="44">
        <v>1764.24</v>
      </c>
      <c r="Z292" s="44">
        <v>1506.92</v>
      </c>
      <c r="AA292" s="44">
        <v>1333.51</v>
      </c>
    </row>
    <row r="293" spans="1:27" ht="12.75" hidden="1" customHeight="1" outlineLevel="1" x14ac:dyDescent="0.2">
      <c r="A293" s="89" t="s">
        <v>2463</v>
      </c>
      <c r="B293" s="63" t="s">
        <v>90</v>
      </c>
      <c r="C293" s="43" t="s">
        <v>79</v>
      </c>
      <c r="D293" s="44">
        <f>$D$163</f>
        <v>113.12</v>
      </c>
      <c r="E293" s="44">
        <f>$D$163</f>
        <v>113.12</v>
      </c>
      <c r="F293" s="44">
        <f t="shared" ref="F293:AA293" si="169">$D$163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2">
      <c r="A294" s="89" t="s">
        <v>2464</v>
      </c>
      <c r="B294" s="63" t="s">
        <v>83</v>
      </c>
      <c r="C294" s="43" t="s">
        <v>79</v>
      </c>
      <c r="D294" s="44">
        <v>4.68</v>
      </c>
      <c r="E294" s="44">
        <v>4.68</v>
      </c>
      <c r="F294" s="44">
        <v>4.68</v>
      </c>
      <c r="G294" s="44">
        <v>4.68</v>
      </c>
      <c r="H294" s="44">
        <v>4.68</v>
      </c>
      <c r="I294" s="44">
        <v>4.68</v>
      </c>
      <c r="J294" s="44">
        <v>4.68</v>
      </c>
      <c r="K294" s="44">
        <v>4.68</v>
      </c>
      <c r="L294" s="44">
        <v>4.68</v>
      </c>
      <c r="M294" s="44">
        <v>4.68</v>
      </c>
      <c r="N294" s="44">
        <v>4.68</v>
      </c>
      <c r="O294" s="44">
        <v>4.68</v>
      </c>
      <c r="P294" s="44">
        <v>4.68</v>
      </c>
      <c r="Q294" s="44">
        <v>4.68</v>
      </c>
      <c r="R294" s="44">
        <v>4.68</v>
      </c>
      <c r="S294" s="44">
        <v>4.68</v>
      </c>
      <c r="T294" s="44">
        <v>4.68</v>
      </c>
      <c r="U294" s="44">
        <v>4.68</v>
      </c>
      <c r="V294" s="44">
        <v>4.68</v>
      </c>
      <c r="W294" s="44">
        <v>4.68</v>
      </c>
      <c r="X294" s="44">
        <v>4.68</v>
      </c>
      <c r="Y294" s="44">
        <v>4.68</v>
      </c>
      <c r="Z294" s="44">
        <v>4.68</v>
      </c>
      <c r="AA294" s="44">
        <v>4.68</v>
      </c>
    </row>
    <row r="295" spans="1:27" ht="12.75" hidden="1" customHeight="1" outlineLevel="1" x14ac:dyDescent="0.2">
      <c r="A295" s="89" t="s">
        <v>2465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collapsed="1" x14ac:dyDescent="0.2">
      <c r="A296" s="88" t="s">
        <v>2466</v>
      </c>
      <c r="B296" s="28" t="str">
        <f>"28"&amp;"."&amp;$B$777&amp;"."&amp;$B$778</f>
        <v>28.09.2023</v>
      </c>
      <c r="C296" s="80" t="s">
        <v>76</v>
      </c>
      <c r="D296" s="81">
        <f>ROUND(((D297+D298+D300+D299)/1000),5)</f>
        <v>1.6407400000000001</v>
      </c>
      <c r="E296" s="81">
        <f>ROUND(((E297+E298+E300+E299)/1000),5)</f>
        <v>1.52762</v>
      </c>
      <c r="F296" s="81">
        <f>ROUND(((F297+F298+F300+F299)/1000),5)</f>
        <v>1.5110699999999999</v>
      </c>
      <c r="G296" s="81">
        <f t="shared" ref="G296:AA296" si="171">ROUND(((G297+G298+G300+G299)/1000),5)</f>
        <v>1.4964200000000001</v>
      </c>
      <c r="H296" s="81">
        <f t="shared" si="171"/>
        <v>1.59581</v>
      </c>
      <c r="I296" s="81">
        <f t="shared" si="171"/>
        <v>1.8090999999999999</v>
      </c>
      <c r="J296" s="81">
        <f t="shared" si="171"/>
        <v>1.8948400000000001</v>
      </c>
      <c r="K296" s="81">
        <f t="shared" si="171"/>
        <v>2.0226099999999998</v>
      </c>
      <c r="L296" s="81">
        <f t="shared" si="171"/>
        <v>2.27521</v>
      </c>
      <c r="M296" s="81">
        <f t="shared" si="171"/>
        <v>2.3832399999999998</v>
      </c>
      <c r="N296" s="81">
        <f t="shared" si="171"/>
        <v>2.3914800000000001</v>
      </c>
      <c r="O296" s="81">
        <f t="shared" si="171"/>
        <v>2.36991</v>
      </c>
      <c r="P296" s="81">
        <f t="shared" si="171"/>
        <v>2.3227500000000001</v>
      </c>
      <c r="Q296" s="81">
        <f t="shared" si="171"/>
        <v>2.3389500000000001</v>
      </c>
      <c r="R296" s="81">
        <f t="shared" si="171"/>
        <v>2.4033699999999998</v>
      </c>
      <c r="S296" s="81">
        <f t="shared" si="171"/>
        <v>2.4007100000000001</v>
      </c>
      <c r="T296" s="81">
        <f t="shared" si="171"/>
        <v>2.3963999999999999</v>
      </c>
      <c r="U296" s="81">
        <f t="shared" si="171"/>
        <v>2.3780399999999999</v>
      </c>
      <c r="V296" s="81">
        <f t="shared" si="171"/>
        <v>2.53972</v>
      </c>
      <c r="W296" s="81">
        <f t="shared" si="171"/>
        <v>2.5609999999999999</v>
      </c>
      <c r="X296" s="81">
        <f t="shared" si="171"/>
        <v>2.4334699999999998</v>
      </c>
      <c r="Y296" s="81">
        <f t="shared" si="171"/>
        <v>2.2460499999999999</v>
      </c>
      <c r="Z296" s="81">
        <f t="shared" si="171"/>
        <v>1.93357</v>
      </c>
      <c r="AA296" s="81">
        <f t="shared" si="171"/>
        <v>1.8099799999999999</v>
      </c>
    </row>
    <row r="297" spans="1:27" ht="12.75" hidden="1" customHeight="1" outlineLevel="1" x14ac:dyDescent="0.2">
      <c r="A297" s="89" t="s">
        <v>2467</v>
      </c>
      <c r="B297" s="63" t="s">
        <v>230</v>
      </c>
      <c r="C297" s="43" t="s">
        <v>79</v>
      </c>
      <c r="D297" s="44">
        <v>1192.25</v>
      </c>
      <c r="E297" s="44">
        <v>1079.1300000000001</v>
      </c>
      <c r="F297" s="44">
        <v>1062.58</v>
      </c>
      <c r="G297" s="44">
        <v>1047.93</v>
      </c>
      <c r="H297" s="44">
        <v>1147.32</v>
      </c>
      <c r="I297" s="44">
        <v>1360.61</v>
      </c>
      <c r="J297" s="44">
        <v>1446.35</v>
      </c>
      <c r="K297" s="44">
        <v>1574.12</v>
      </c>
      <c r="L297" s="44">
        <v>1826.72</v>
      </c>
      <c r="M297" s="44">
        <v>1934.75</v>
      </c>
      <c r="N297" s="44">
        <v>1942.99</v>
      </c>
      <c r="O297" s="44">
        <v>1921.42</v>
      </c>
      <c r="P297" s="44">
        <v>1874.26</v>
      </c>
      <c r="Q297" s="44">
        <v>1890.46</v>
      </c>
      <c r="R297" s="44">
        <v>1954.88</v>
      </c>
      <c r="S297" s="44">
        <v>1952.22</v>
      </c>
      <c r="T297" s="44">
        <v>1947.91</v>
      </c>
      <c r="U297" s="44">
        <v>1929.55</v>
      </c>
      <c r="V297" s="44">
        <v>2091.23</v>
      </c>
      <c r="W297" s="44">
        <v>2112.5100000000002</v>
      </c>
      <c r="X297" s="44">
        <v>1984.98</v>
      </c>
      <c r="Y297" s="44">
        <v>1797.56</v>
      </c>
      <c r="Z297" s="44">
        <v>1485.08</v>
      </c>
      <c r="AA297" s="44">
        <v>1361.49</v>
      </c>
    </row>
    <row r="298" spans="1:27" ht="12.75" hidden="1" customHeight="1" outlineLevel="1" x14ac:dyDescent="0.2">
      <c r="A298" s="89" t="s">
        <v>2468</v>
      </c>
      <c r="B298" s="63" t="s">
        <v>90</v>
      </c>
      <c r="C298" s="43" t="s">
        <v>79</v>
      </c>
      <c r="D298" s="44">
        <f>$D$163</f>
        <v>113.12</v>
      </c>
      <c r="E298" s="44">
        <f>$D$163</f>
        <v>113.12</v>
      </c>
      <c r="F298" s="44">
        <f t="shared" ref="F298:AA298" si="172">$D$163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2">
      <c r="A299" s="89" t="s">
        <v>2469</v>
      </c>
      <c r="B299" s="63" t="s">
        <v>83</v>
      </c>
      <c r="C299" s="43" t="s">
        <v>79</v>
      </c>
      <c r="D299" s="44">
        <v>4.68</v>
      </c>
      <c r="E299" s="44">
        <v>4.68</v>
      </c>
      <c r="F299" s="44">
        <v>4.68</v>
      </c>
      <c r="G299" s="44">
        <v>4.68</v>
      </c>
      <c r="H299" s="44">
        <v>4.68</v>
      </c>
      <c r="I299" s="44">
        <v>4.68</v>
      </c>
      <c r="J299" s="44">
        <v>4.68</v>
      </c>
      <c r="K299" s="44">
        <v>4.68</v>
      </c>
      <c r="L299" s="44">
        <v>4.68</v>
      </c>
      <c r="M299" s="44">
        <v>4.68</v>
      </c>
      <c r="N299" s="44">
        <v>4.68</v>
      </c>
      <c r="O299" s="44">
        <v>4.68</v>
      </c>
      <c r="P299" s="44">
        <v>4.68</v>
      </c>
      <c r="Q299" s="44">
        <v>4.68</v>
      </c>
      <c r="R299" s="44">
        <v>4.68</v>
      </c>
      <c r="S299" s="44">
        <v>4.68</v>
      </c>
      <c r="T299" s="44">
        <v>4.68</v>
      </c>
      <c r="U299" s="44">
        <v>4.68</v>
      </c>
      <c r="V299" s="44">
        <v>4.68</v>
      </c>
      <c r="W299" s="44">
        <v>4.68</v>
      </c>
      <c r="X299" s="44">
        <v>4.68</v>
      </c>
      <c r="Y299" s="44">
        <v>4.68</v>
      </c>
      <c r="Z299" s="44">
        <v>4.68</v>
      </c>
      <c r="AA299" s="44">
        <v>4.68</v>
      </c>
    </row>
    <row r="300" spans="1:27" ht="12.75" hidden="1" customHeight="1" outlineLevel="1" x14ac:dyDescent="0.2">
      <c r="A300" s="89" t="s">
        <v>2470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collapsed="1" x14ac:dyDescent="0.2">
      <c r="A301" s="88" t="s">
        <v>2471</v>
      </c>
      <c r="B301" s="28" t="str">
        <f>"29"&amp;"."&amp;$B$777&amp;"."&amp;$B$778</f>
        <v>29.09.2023</v>
      </c>
      <c r="C301" s="80" t="s">
        <v>76</v>
      </c>
      <c r="D301" s="81">
        <f>ROUND(((D302+D303+D305+D304)/1000),5)</f>
        <v>1.6228100000000001</v>
      </c>
      <c r="E301" s="81">
        <f>ROUND(((E302+E303+E305+E304)/1000),5)</f>
        <v>1.4365399999999999</v>
      </c>
      <c r="F301" s="81">
        <f>ROUND(((F302+F303+F305+F304)/1000),5)</f>
        <v>1.38462</v>
      </c>
      <c r="G301" s="81">
        <f t="shared" ref="G301:AA301" si="174">ROUND(((G302+G303+G305+G304)/1000),5)</f>
        <v>1.4008400000000001</v>
      </c>
      <c r="H301" s="81">
        <f t="shared" si="174"/>
        <v>1.5140499999999999</v>
      </c>
      <c r="I301" s="81">
        <f t="shared" si="174"/>
        <v>1.7414099999999999</v>
      </c>
      <c r="J301" s="81">
        <f t="shared" si="174"/>
        <v>1.8428</v>
      </c>
      <c r="K301" s="81">
        <f t="shared" si="174"/>
        <v>2.0276399999999999</v>
      </c>
      <c r="L301" s="81">
        <f t="shared" si="174"/>
        <v>2.2567499999999998</v>
      </c>
      <c r="M301" s="81">
        <f t="shared" si="174"/>
        <v>2.3885100000000001</v>
      </c>
      <c r="N301" s="81">
        <f t="shared" si="174"/>
        <v>2.3932899999999999</v>
      </c>
      <c r="O301" s="81">
        <f t="shared" si="174"/>
        <v>2.3492299999999999</v>
      </c>
      <c r="P301" s="81">
        <f t="shared" si="174"/>
        <v>2.3243800000000001</v>
      </c>
      <c r="Q301" s="81">
        <f t="shared" si="174"/>
        <v>2.3818299999999999</v>
      </c>
      <c r="R301" s="81">
        <f t="shared" si="174"/>
        <v>2.4048600000000002</v>
      </c>
      <c r="S301" s="81">
        <f t="shared" si="174"/>
        <v>2.3985699999999999</v>
      </c>
      <c r="T301" s="81">
        <f t="shared" si="174"/>
        <v>2.3889900000000002</v>
      </c>
      <c r="U301" s="81">
        <f t="shared" si="174"/>
        <v>2.3831099999999998</v>
      </c>
      <c r="V301" s="81">
        <f t="shared" si="174"/>
        <v>2.4740799999999998</v>
      </c>
      <c r="W301" s="81">
        <f t="shared" si="174"/>
        <v>2.52637</v>
      </c>
      <c r="X301" s="81">
        <f t="shared" si="174"/>
        <v>2.43729</v>
      </c>
      <c r="Y301" s="81">
        <f t="shared" si="174"/>
        <v>2.2935400000000001</v>
      </c>
      <c r="Z301" s="81">
        <f t="shared" si="174"/>
        <v>1.99135</v>
      </c>
      <c r="AA301" s="81">
        <f t="shared" si="174"/>
        <v>1.87585</v>
      </c>
    </row>
    <row r="302" spans="1:27" ht="12.75" hidden="1" customHeight="1" outlineLevel="1" x14ac:dyDescent="0.2">
      <c r="A302" s="89" t="s">
        <v>2472</v>
      </c>
      <c r="B302" s="63" t="s">
        <v>230</v>
      </c>
      <c r="C302" s="43" t="s">
        <v>79</v>
      </c>
      <c r="D302" s="44">
        <v>1174.32</v>
      </c>
      <c r="E302" s="44">
        <v>988.05</v>
      </c>
      <c r="F302" s="44">
        <v>936.13</v>
      </c>
      <c r="G302" s="44">
        <v>952.35</v>
      </c>
      <c r="H302" s="44">
        <v>1065.56</v>
      </c>
      <c r="I302" s="44">
        <v>1292.92</v>
      </c>
      <c r="J302" s="44">
        <v>1394.31</v>
      </c>
      <c r="K302" s="44">
        <v>1579.15</v>
      </c>
      <c r="L302" s="44">
        <v>1808.26</v>
      </c>
      <c r="M302" s="44">
        <v>1940.02</v>
      </c>
      <c r="N302" s="44">
        <v>1944.8</v>
      </c>
      <c r="O302" s="44">
        <v>1900.74</v>
      </c>
      <c r="P302" s="44">
        <v>1875.89</v>
      </c>
      <c r="Q302" s="44">
        <v>1933.34</v>
      </c>
      <c r="R302" s="44">
        <v>1956.37</v>
      </c>
      <c r="S302" s="44">
        <v>1950.08</v>
      </c>
      <c r="T302" s="44">
        <v>1940.5</v>
      </c>
      <c r="U302" s="44">
        <v>1934.62</v>
      </c>
      <c r="V302" s="44">
        <v>2025.59</v>
      </c>
      <c r="W302" s="44">
        <v>2077.88</v>
      </c>
      <c r="X302" s="44">
        <v>1988.8</v>
      </c>
      <c r="Y302" s="44">
        <v>1845.05</v>
      </c>
      <c r="Z302" s="44">
        <v>1542.86</v>
      </c>
      <c r="AA302" s="44">
        <v>1427.36</v>
      </c>
    </row>
    <row r="303" spans="1:27" ht="12.75" hidden="1" customHeight="1" outlineLevel="1" x14ac:dyDescent="0.2">
      <c r="A303" s="89" t="s">
        <v>2473</v>
      </c>
      <c r="B303" s="63" t="s">
        <v>90</v>
      </c>
      <c r="C303" s="43" t="s">
        <v>79</v>
      </c>
      <c r="D303" s="44">
        <f>$D$163</f>
        <v>113.12</v>
      </c>
      <c r="E303" s="44">
        <f>$D$163</f>
        <v>113.12</v>
      </c>
      <c r="F303" s="44">
        <f t="shared" ref="F303:AA303" si="175">$D$163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2">
      <c r="A304" s="89" t="s">
        <v>2474</v>
      </c>
      <c r="B304" s="63" t="s">
        <v>83</v>
      </c>
      <c r="C304" s="43" t="s">
        <v>79</v>
      </c>
      <c r="D304" s="44">
        <v>4.68</v>
      </c>
      <c r="E304" s="44">
        <v>4.68</v>
      </c>
      <c r="F304" s="44">
        <v>4.68</v>
      </c>
      <c r="G304" s="44">
        <v>4.68</v>
      </c>
      <c r="H304" s="44">
        <v>4.68</v>
      </c>
      <c r="I304" s="44">
        <v>4.68</v>
      </c>
      <c r="J304" s="44">
        <v>4.68</v>
      </c>
      <c r="K304" s="44">
        <v>4.68</v>
      </c>
      <c r="L304" s="44">
        <v>4.68</v>
      </c>
      <c r="M304" s="44">
        <v>4.68</v>
      </c>
      <c r="N304" s="44">
        <v>4.68</v>
      </c>
      <c r="O304" s="44">
        <v>4.68</v>
      </c>
      <c r="P304" s="44">
        <v>4.68</v>
      </c>
      <c r="Q304" s="44">
        <v>4.68</v>
      </c>
      <c r="R304" s="44">
        <v>4.68</v>
      </c>
      <c r="S304" s="44">
        <v>4.68</v>
      </c>
      <c r="T304" s="44">
        <v>4.68</v>
      </c>
      <c r="U304" s="44">
        <v>4.68</v>
      </c>
      <c r="V304" s="44">
        <v>4.68</v>
      </c>
      <c r="W304" s="44">
        <v>4.68</v>
      </c>
      <c r="X304" s="44">
        <v>4.68</v>
      </c>
      <c r="Y304" s="44">
        <v>4.68</v>
      </c>
      <c r="Z304" s="44">
        <v>4.68</v>
      </c>
      <c r="AA304" s="44">
        <v>4.68</v>
      </c>
    </row>
    <row r="305" spans="1:27" ht="12.75" hidden="1" customHeight="1" outlineLevel="1" x14ac:dyDescent="0.2">
      <c r="A305" s="89" t="s">
        <v>2475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collapsed="1" x14ac:dyDescent="0.2">
      <c r="A306" s="88" t="s">
        <v>2476</v>
      </c>
      <c r="B306" s="28" t="str">
        <f>"30"&amp;"."&amp;$B$777&amp;"."&amp;$B$778</f>
        <v>30.09.2023</v>
      </c>
      <c r="C306" s="80" t="s">
        <v>76</v>
      </c>
      <c r="D306" s="81">
        <f>ROUND(((D307+D308+D310+D309)/1000),5)</f>
        <v>1.7743</v>
      </c>
      <c r="E306" s="81">
        <f>ROUND(((E307+E308+E310+E309)/1000),5)</f>
        <v>1.6937800000000001</v>
      </c>
      <c r="F306" s="81">
        <f>ROUND(((F307+F308+F310+F309)/1000),5)</f>
        <v>1.6233599999999999</v>
      </c>
      <c r="G306" s="81">
        <f t="shared" ref="G306:AA306" si="177">ROUND(((G307+G308+G310+G309)/1000),5)</f>
        <v>1.5896399999999999</v>
      </c>
      <c r="H306" s="81">
        <f t="shared" si="177"/>
        <v>1.63733</v>
      </c>
      <c r="I306" s="81">
        <f t="shared" si="177"/>
        <v>1.7308399999999999</v>
      </c>
      <c r="J306" s="81">
        <f t="shared" si="177"/>
        <v>1.75936</v>
      </c>
      <c r="K306" s="81">
        <f t="shared" si="177"/>
        <v>1.92696</v>
      </c>
      <c r="L306" s="81">
        <f t="shared" si="177"/>
        <v>2.2148300000000001</v>
      </c>
      <c r="M306" s="81">
        <f t="shared" si="177"/>
        <v>2.42171</v>
      </c>
      <c r="N306" s="81">
        <f t="shared" si="177"/>
        <v>2.4540999999999999</v>
      </c>
      <c r="O306" s="81">
        <f t="shared" si="177"/>
        <v>2.45851</v>
      </c>
      <c r="P306" s="81">
        <f t="shared" si="177"/>
        <v>2.4340099999999998</v>
      </c>
      <c r="Q306" s="81">
        <f t="shared" si="177"/>
        <v>2.43154</v>
      </c>
      <c r="R306" s="81">
        <f t="shared" si="177"/>
        <v>2.43336</v>
      </c>
      <c r="S306" s="81">
        <f t="shared" si="177"/>
        <v>2.4301300000000001</v>
      </c>
      <c r="T306" s="81">
        <f t="shared" si="177"/>
        <v>2.4161800000000002</v>
      </c>
      <c r="U306" s="81">
        <f t="shared" si="177"/>
        <v>2.3495400000000002</v>
      </c>
      <c r="V306" s="81">
        <f t="shared" si="177"/>
        <v>2.44895</v>
      </c>
      <c r="W306" s="81">
        <f t="shared" si="177"/>
        <v>2.4985599999999999</v>
      </c>
      <c r="X306" s="81">
        <f t="shared" si="177"/>
        <v>2.4416799999999999</v>
      </c>
      <c r="Y306" s="81">
        <f t="shared" si="177"/>
        <v>2.18343</v>
      </c>
      <c r="Z306" s="81">
        <f t="shared" si="177"/>
        <v>2.0407799999999998</v>
      </c>
      <c r="AA306" s="81">
        <f t="shared" si="177"/>
        <v>1.8320799999999999</v>
      </c>
    </row>
    <row r="307" spans="1:27" ht="12.75" hidden="1" customHeight="1" outlineLevel="1" x14ac:dyDescent="0.2">
      <c r="A307" s="89" t="s">
        <v>2477</v>
      </c>
      <c r="B307" s="63" t="s">
        <v>230</v>
      </c>
      <c r="C307" s="43" t="s">
        <v>79</v>
      </c>
      <c r="D307" s="44">
        <v>1325.81</v>
      </c>
      <c r="E307" s="44">
        <v>1245.29</v>
      </c>
      <c r="F307" s="44">
        <v>1174.8699999999999</v>
      </c>
      <c r="G307" s="44">
        <v>1141.1500000000001</v>
      </c>
      <c r="H307" s="44">
        <v>1188.8399999999999</v>
      </c>
      <c r="I307" s="44">
        <v>1282.3499999999999</v>
      </c>
      <c r="J307" s="44">
        <v>1310.87</v>
      </c>
      <c r="K307" s="44">
        <v>1478.47</v>
      </c>
      <c r="L307" s="44">
        <v>1766.34</v>
      </c>
      <c r="M307" s="44">
        <v>1973.22</v>
      </c>
      <c r="N307" s="44">
        <v>2005.61</v>
      </c>
      <c r="O307" s="44">
        <v>2010.02</v>
      </c>
      <c r="P307" s="44">
        <v>1985.52</v>
      </c>
      <c r="Q307" s="44">
        <v>1983.05</v>
      </c>
      <c r="R307" s="44">
        <v>1984.87</v>
      </c>
      <c r="S307" s="44">
        <v>1981.64</v>
      </c>
      <c r="T307" s="44">
        <v>1967.69</v>
      </c>
      <c r="U307" s="44">
        <v>1901.05</v>
      </c>
      <c r="V307" s="44">
        <v>2000.46</v>
      </c>
      <c r="W307" s="44">
        <v>2050.0700000000002</v>
      </c>
      <c r="X307" s="44">
        <v>1993.19</v>
      </c>
      <c r="Y307" s="44">
        <v>1734.94</v>
      </c>
      <c r="Z307" s="44">
        <v>1592.29</v>
      </c>
      <c r="AA307" s="44">
        <v>1383.59</v>
      </c>
    </row>
    <row r="308" spans="1:27" ht="12.75" hidden="1" customHeight="1" outlineLevel="1" x14ac:dyDescent="0.2">
      <c r="A308" s="89" t="s">
        <v>2478</v>
      </c>
      <c r="B308" s="63" t="s">
        <v>90</v>
      </c>
      <c r="C308" s="43" t="s">
        <v>79</v>
      </c>
      <c r="D308" s="44">
        <f>$D$163</f>
        <v>113.12</v>
      </c>
      <c r="E308" s="44">
        <f>$D$163</f>
        <v>113.12</v>
      </c>
      <c r="F308" s="44">
        <f t="shared" ref="F308:AA308" si="178">$D$163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2">
      <c r="A309" s="89" t="s">
        <v>2479</v>
      </c>
      <c r="B309" s="63" t="s">
        <v>83</v>
      </c>
      <c r="C309" s="43" t="s">
        <v>79</v>
      </c>
      <c r="D309" s="44">
        <v>4.68</v>
      </c>
      <c r="E309" s="44">
        <v>4.68</v>
      </c>
      <c r="F309" s="44">
        <v>4.68</v>
      </c>
      <c r="G309" s="44">
        <v>4.68</v>
      </c>
      <c r="H309" s="44">
        <v>4.68</v>
      </c>
      <c r="I309" s="44">
        <v>4.68</v>
      </c>
      <c r="J309" s="44">
        <v>4.68</v>
      </c>
      <c r="K309" s="44">
        <v>4.68</v>
      </c>
      <c r="L309" s="44">
        <v>4.68</v>
      </c>
      <c r="M309" s="44">
        <v>4.68</v>
      </c>
      <c r="N309" s="44">
        <v>4.68</v>
      </c>
      <c r="O309" s="44">
        <v>4.68</v>
      </c>
      <c r="P309" s="44">
        <v>4.68</v>
      </c>
      <c r="Q309" s="44">
        <v>4.68</v>
      </c>
      <c r="R309" s="44">
        <v>4.68</v>
      </c>
      <c r="S309" s="44">
        <v>4.68</v>
      </c>
      <c r="T309" s="44">
        <v>4.68</v>
      </c>
      <c r="U309" s="44">
        <v>4.68</v>
      </c>
      <c r="V309" s="44">
        <v>4.68</v>
      </c>
      <c r="W309" s="44">
        <v>4.68</v>
      </c>
      <c r="X309" s="44">
        <v>4.68</v>
      </c>
      <c r="Y309" s="44">
        <v>4.68</v>
      </c>
      <c r="Z309" s="44">
        <v>4.68</v>
      </c>
      <c r="AA309" s="44">
        <v>4.68</v>
      </c>
    </row>
    <row r="310" spans="1:27" ht="12.75" hidden="1" customHeight="1" outlineLevel="1" x14ac:dyDescent="0.2">
      <c r="A310" s="89" t="s">
        <v>2480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collapsed="1" x14ac:dyDescent="0.2">
      <c r="A311" s="90"/>
      <c r="B311" s="91" t="s">
        <v>379</v>
      </c>
      <c r="C311" s="92"/>
      <c r="D311" s="93"/>
      <c r="E311" s="93"/>
      <c r="F311" s="93"/>
      <c r="G311" s="93"/>
      <c r="I311" s="39"/>
    </row>
    <row r="312" spans="1:27" ht="12.75" customHeight="1" x14ac:dyDescent="0.2">
      <c r="A312" s="90"/>
      <c r="B312" s="91" t="s">
        <v>379</v>
      </c>
      <c r="C312" s="92"/>
      <c r="D312" s="93"/>
      <c r="E312" s="93"/>
      <c r="F312" s="93"/>
      <c r="G312" s="93"/>
      <c r="I312" s="39"/>
    </row>
    <row r="313" spans="1:27" ht="12.75" customHeight="1" x14ac:dyDescent="0.2">
      <c r="A313" s="179" t="s">
        <v>531</v>
      </c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1"/>
    </row>
    <row r="314" spans="1:27" ht="25.5" x14ac:dyDescent="0.2">
      <c r="A314" s="26" t="s">
        <v>64</v>
      </c>
      <c r="B314" s="27" t="s">
        <v>202</v>
      </c>
      <c r="C314" s="26" t="s">
        <v>203</v>
      </c>
      <c r="D314" s="27" t="s">
        <v>204</v>
      </c>
      <c r="E314" s="27" t="s">
        <v>205</v>
      </c>
      <c r="F314" s="27" t="s">
        <v>206</v>
      </c>
      <c r="G314" s="27" t="s">
        <v>207</v>
      </c>
      <c r="H314" s="27" t="s">
        <v>208</v>
      </c>
      <c r="I314" s="27" t="s">
        <v>209</v>
      </c>
      <c r="J314" s="27" t="s">
        <v>210</v>
      </c>
      <c r="K314" s="27" t="s">
        <v>211</v>
      </c>
      <c r="L314" s="27" t="s">
        <v>212</v>
      </c>
      <c r="M314" s="27" t="s">
        <v>213</v>
      </c>
      <c r="N314" s="27" t="s">
        <v>214</v>
      </c>
      <c r="O314" s="27" t="s">
        <v>215</v>
      </c>
      <c r="P314" s="27" t="s">
        <v>216</v>
      </c>
      <c r="Q314" s="27" t="s">
        <v>217</v>
      </c>
      <c r="R314" s="27" t="s">
        <v>218</v>
      </c>
      <c r="S314" s="27" t="s">
        <v>219</v>
      </c>
      <c r="T314" s="27" t="s">
        <v>220</v>
      </c>
      <c r="U314" s="27" t="s">
        <v>221</v>
      </c>
      <c r="V314" s="27" t="s">
        <v>222</v>
      </c>
      <c r="W314" s="27" t="s">
        <v>223</v>
      </c>
      <c r="X314" s="27" t="s">
        <v>224</v>
      </c>
      <c r="Y314" s="27" t="s">
        <v>225</v>
      </c>
      <c r="Z314" s="27" t="s">
        <v>226</v>
      </c>
      <c r="AA314" s="27" t="s">
        <v>227</v>
      </c>
    </row>
    <row r="315" spans="1:27" ht="12.75" customHeight="1" x14ac:dyDescent="0.2">
      <c r="A315" s="88" t="s">
        <v>2481</v>
      </c>
      <c r="B315" s="28" t="str">
        <f>"01"&amp;"."&amp;$B$777&amp;"."&amp;$B$778</f>
        <v>01.09.2023</v>
      </c>
      <c r="C315" s="80" t="s">
        <v>76</v>
      </c>
      <c r="D315" s="81">
        <f>ROUND(((D316+D317+D319+D318)/1000),5)</f>
        <v>1.9071400000000001</v>
      </c>
      <c r="E315" s="81">
        <f>ROUND(((E316+E317+E319+E318)/1000),5)</f>
        <v>1.7983499999999999</v>
      </c>
      <c r="F315" s="81">
        <f>ROUND(((F316+F317+F319+F318)/1000),5)</f>
        <v>1.73475</v>
      </c>
      <c r="G315" s="81">
        <f t="shared" ref="G315:AA315" si="180">ROUND(((G316+G317+G319+G318)/1000),5)</f>
        <v>1.74173</v>
      </c>
      <c r="H315" s="81">
        <f t="shared" si="180"/>
        <v>1.7864100000000001</v>
      </c>
      <c r="I315" s="81">
        <f t="shared" si="180"/>
        <v>1.8654900000000001</v>
      </c>
      <c r="J315" s="81">
        <f t="shared" si="180"/>
        <v>1.9752000000000001</v>
      </c>
      <c r="K315" s="81">
        <f t="shared" si="180"/>
        <v>2.2255600000000002</v>
      </c>
      <c r="L315" s="81">
        <f t="shared" si="180"/>
        <v>2.4197600000000001</v>
      </c>
      <c r="M315" s="81">
        <f t="shared" si="180"/>
        <v>2.64222</v>
      </c>
      <c r="N315" s="81">
        <f t="shared" si="180"/>
        <v>2.6773799999999999</v>
      </c>
      <c r="O315" s="81">
        <f t="shared" si="180"/>
        <v>2.6530800000000001</v>
      </c>
      <c r="P315" s="81">
        <f t="shared" si="180"/>
        <v>2.66005</v>
      </c>
      <c r="Q315" s="81">
        <f t="shared" si="180"/>
        <v>2.6632500000000001</v>
      </c>
      <c r="R315" s="81">
        <f t="shared" si="180"/>
        <v>2.7383700000000002</v>
      </c>
      <c r="S315" s="81">
        <f t="shared" si="180"/>
        <v>2.7245300000000001</v>
      </c>
      <c r="T315" s="81">
        <f t="shared" si="180"/>
        <v>2.71705</v>
      </c>
      <c r="U315" s="81">
        <f t="shared" si="180"/>
        <v>2.68527</v>
      </c>
      <c r="V315" s="81">
        <f t="shared" si="180"/>
        <v>2.6861999999999999</v>
      </c>
      <c r="W315" s="81">
        <f t="shared" si="180"/>
        <v>2.7227800000000002</v>
      </c>
      <c r="X315" s="81">
        <f t="shared" si="180"/>
        <v>2.71536</v>
      </c>
      <c r="Y315" s="81">
        <f t="shared" si="180"/>
        <v>2.58629</v>
      </c>
      <c r="Z315" s="81">
        <f t="shared" si="180"/>
        <v>2.3126500000000001</v>
      </c>
      <c r="AA315" s="81">
        <f t="shared" si="180"/>
        <v>2.1078100000000002</v>
      </c>
    </row>
    <row r="316" spans="1:27" ht="12.75" hidden="1" customHeight="1" outlineLevel="1" x14ac:dyDescent="0.2">
      <c r="A316" s="89" t="s">
        <v>2482</v>
      </c>
      <c r="B316" s="63" t="s">
        <v>230</v>
      </c>
      <c r="C316" s="43" t="s">
        <v>79</v>
      </c>
      <c r="D316" s="44">
        <v>1354.74</v>
      </c>
      <c r="E316" s="44">
        <v>1245.95</v>
      </c>
      <c r="F316" s="44">
        <v>1182.3499999999999</v>
      </c>
      <c r="G316" s="44">
        <v>1189.33</v>
      </c>
      <c r="H316" s="44">
        <v>1234.01</v>
      </c>
      <c r="I316" s="44">
        <v>1313.09</v>
      </c>
      <c r="J316" s="44">
        <v>1422.8</v>
      </c>
      <c r="K316" s="44">
        <v>1673.16</v>
      </c>
      <c r="L316" s="44">
        <v>1867.36</v>
      </c>
      <c r="M316" s="44">
        <v>2089.8200000000002</v>
      </c>
      <c r="N316" s="44">
        <v>2124.98</v>
      </c>
      <c r="O316" s="44">
        <v>2100.6799999999998</v>
      </c>
      <c r="P316" s="44">
        <v>2107.65</v>
      </c>
      <c r="Q316" s="44">
        <v>2110.85</v>
      </c>
      <c r="R316" s="44">
        <v>2185.9699999999998</v>
      </c>
      <c r="S316" s="44">
        <v>2172.13</v>
      </c>
      <c r="T316" s="44">
        <v>2164.65</v>
      </c>
      <c r="U316" s="44">
        <v>2132.87</v>
      </c>
      <c r="V316" s="44">
        <v>2133.8000000000002</v>
      </c>
      <c r="W316" s="44">
        <v>2170.38</v>
      </c>
      <c r="X316" s="44">
        <v>2162.96</v>
      </c>
      <c r="Y316" s="44">
        <v>2033.89</v>
      </c>
      <c r="Z316" s="44">
        <v>1760.25</v>
      </c>
      <c r="AA316" s="44">
        <v>1555.41</v>
      </c>
    </row>
    <row r="317" spans="1:27" ht="12.75" hidden="1" customHeight="1" outlineLevel="1" x14ac:dyDescent="0.2">
      <c r="A317" s="89" t="s">
        <v>2483</v>
      </c>
      <c r="B317" s="63" t="s">
        <v>90</v>
      </c>
      <c r="C317" s="43" t="s">
        <v>79</v>
      </c>
      <c r="D317" s="44">
        <v>217.03</v>
      </c>
      <c r="E317" s="44">
        <f>$D$317</f>
        <v>217.03</v>
      </c>
      <c r="F317" s="44">
        <f t="shared" ref="F317:AA317" si="181">$D$317</f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hidden="1" customHeight="1" outlineLevel="1" x14ac:dyDescent="0.2">
      <c r="A318" s="89" t="s">
        <v>2484</v>
      </c>
      <c r="B318" s="63" t="s">
        <v>83</v>
      </c>
      <c r="C318" s="43" t="s">
        <v>79</v>
      </c>
      <c r="D318" s="44">
        <v>4.68</v>
      </c>
      <c r="E318" s="44">
        <v>4.68</v>
      </c>
      <c r="F318" s="44">
        <v>4.68</v>
      </c>
      <c r="G318" s="44">
        <v>4.68</v>
      </c>
      <c r="H318" s="44">
        <v>4.68</v>
      </c>
      <c r="I318" s="44">
        <v>4.68</v>
      </c>
      <c r="J318" s="44">
        <v>4.68</v>
      </c>
      <c r="K318" s="44">
        <v>4.68</v>
      </c>
      <c r="L318" s="44">
        <v>4.68</v>
      </c>
      <c r="M318" s="44">
        <v>4.68</v>
      </c>
      <c r="N318" s="44">
        <v>4.68</v>
      </c>
      <c r="O318" s="44">
        <v>4.68</v>
      </c>
      <c r="P318" s="44">
        <v>4.68</v>
      </c>
      <c r="Q318" s="44">
        <v>4.68</v>
      </c>
      <c r="R318" s="44">
        <v>4.68</v>
      </c>
      <c r="S318" s="44">
        <v>4.68</v>
      </c>
      <c r="T318" s="44">
        <v>4.68</v>
      </c>
      <c r="U318" s="44">
        <v>4.68</v>
      </c>
      <c r="V318" s="44">
        <v>4.68</v>
      </c>
      <c r="W318" s="44">
        <v>4.68</v>
      </c>
      <c r="X318" s="44">
        <v>4.68</v>
      </c>
      <c r="Y318" s="44">
        <v>4.68</v>
      </c>
      <c r="Z318" s="44">
        <v>4.68</v>
      </c>
      <c r="AA318" s="44">
        <v>4.68</v>
      </c>
    </row>
    <row r="319" spans="1:27" ht="12.75" hidden="1" customHeight="1" outlineLevel="1" x14ac:dyDescent="0.2">
      <c r="A319" s="89" t="s">
        <v>2485</v>
      </c>
      <c r="B319" s="63" t="s">
        <v>81</v>
      </c>
      <c r="C319" s="43" t="s">
        <v>79</v>
      </c>
      <c r="D319" s="44">
        <f>$D$11</f>
        <v>330.69</v>
      </c>
      <c r="E319" s="44">
        <f t="shared" ref="E319:AA319" si="182">$D$11</f>
        <v>330.69</v>
      </c>
      <c r="F319" s="44">
        <f t="shared" si="182"/>
        <v>330.69</v>
      </c>
      <c r="G319" s="44">
        <f t="shared" si="182"/>
        <v>330.69</v>
      </c>
      <c r="H319" s="44">
        <f t="shared" si="182"/>
        <v>330.69</v>
      </c>
      <c r="I319" s="44">
        <f t="shared" si="182"/>
        <v>330.69</v>
      </c>
      <c r="J319" s="44">
        <f t="shared" si="182"/>
        <v>330.69</v>
      </c>
      <c r="K319" s="44">
        <f t="shared" si="182"/>
        <v>330.69</v>
      </c>
      <c r="L319" s="44">
        <f t="shared" si="182"/>
        <v>330.69</v>
      </c>
      <c r="M319" s="44">
        <f t="shared" si="182"/>
        <v>330.69</v>
      </c>
      <c r="N319" s="44">
        <f t="shared" si="182"/>
        <v>330.69</v>
      </c>
      <c r="O319" s="44">
        <f t="shared" si="182"/>
        <v>330.69</v>
      </c>
      <c r="P319" s="44">
        <f t="shared" si="182"/>
        <v>330.69</v>
      </c>
      <c r="Q319" s="44">
        <f t="shared" si="182"/>
        <v>330.69</v>
      </c>
      <c r="R319" s="44">
        <f t="shared" si="182"/>
        <v>330.69</v>
      </c>
      <c r="S319" s="44">
        <f t="shared" si="182"/>
        <v>330.69</v>
      </c>
      <c r="T319" s="44">
        <f t="shared" si="182"/>
        <v>330.69</v>
      </c>
      <c r="U319" s="44">
        <f t="shared" si="182"/>
        <v>330.69</v>
      </c>
      <c r="V319" s="44">
        <f t="shared" si="182"/>
        <v>330.69</v>
      </c>
      <c r="W319" s="44">
        <f t="shared" si="182"/>
        <v>330.69</v>
      </c>
      <c r="X319" s="44">
        <f t="shared" si="182"/>
        <v>330.69</v>
      </c>
      <c r="Y319" s="44">
        <f t="shared" si="182"/>
        <v>330.69</v>
      </c>
      <c r="Z319" s="44">
        <f t="shared" si="182"/>
        <v>330.69</v>
      </c>
      <c r="AA319" s="44">
        <f t="shared" si="182"/>
        <v>330.69</v>
      </c>
    </row>
    <row r="320" spans="1:27" ht="12.75" customHeight="1" collapsed="1" x14ac:dyDescent="0.2">
      <c r="A320" s="88" t="s">
        <v>2486</v>
      </c>
      <c r="B320" s="28" t="str">
        <f>"02"&amp;"."&amp;$B$777&amp;"."&amp;$B$778</f>
        <v>02.09.2023</v>
      </c>
      <c r="C320" s="80" t="s">
        <v>76</v>
      </c>
      <c r="D320" s="81">
        <f>ROUND(((D321+D322+D324+D323)/1000),5)</f>
        <v>2.0733299999999999</v>
      </c>
      <c r="E320" s="81">
        <f>ROUND(((E321+E322+E324+E323)/1000),5)</f>
        <v>1.88293</v>
      </c>
      <c r="F320" s="81">
        <f>ROUND(((F321+F322+F324+F323)/1000),5)</f>
        <v>1.84249</v>
      </c>
      <c r="G320" s="81">
        <f t="shared" ref="G320:AA320" si="183">ROUND(((G321+G322+G324+G323)/1000),5)</f>
        <v>1.8106599999999999</v>
      </c>
      <c r="H320" s="81">
        <f t="shared" si="183"/>
        <v>1.8286</v>
      </c>
      <c r="I320" s="81">
        <f t="shared" si="183"/>
        <v>1.8249299999999999</v>
      </c>
      <c r="J320" s="81">
        <f t="shared" si="183"/>
        <v>1.85232</v>
      </c>
      <c r="K320" s="81">
        <f t="shared" si="183"/>
        <v>2.14541</v>
      </c>
      <c r="L320" s="81">
        <f t="shared" si="183"/>
        <v>2.33894</v>
      </c>
      <c r="M320" s="81">
        <f t="shared" si="183"/>
        <v>2.54806</v>
      </c>
      <c r="N320" s="81">
        <f t="shared" si="183"/>
        <v>2.6177700000000002</v>
      </c>
      <c r="O320" s="81">
        <f t="shared" si="183"/>
        <v>2.6323599999999998</v>
      </c>
      <c r="P320" s="81">
        <f t="shared" si="183"/>
        <v>2.6247400000000001</v>
      </c>
      <c r="Q320" s="81">
        <f t="shared" si="183"/>
        <v>2.63035</v>
      </c>
      <c r="R320" s="81">
        <f t="shared" si="183"/>
        <v>2.6290100000000001</v>
      </c>
      <c r="S320" s="81">
        <f t="shared" si="183"/>
        <v>2.6236199999999998</v>
      </c>
      <c r="T320" s="81">
        <f t="shared" si="183"/>
        <v>2.6030899999999999</v>
      </c>
      <c r="U320" s="81">
        <f t="shared" si="183"/>
        <v>2.57416</v>
      </c>
      <c r="V320" s="81">
        <f t="shared" si="183"/>
        <v>2.573</v>
      </c>
      <c r="W320" s="81">
        <f t="shared" si="183"/>
        <v>2.5806399999999998</v>
      </c>
      <c r="X320" s="81">
        <f t="shared" si="183"/>
        <v>2.5745499999999999</v>
      </c>
      <c r="Y320" s="81">
        <f t="shared" si="183"/>
        <v>2.49241</v>
      </c>
      <c r="Z320" s="81">
        <f t="shared" si="183"/>
        <v>2.3182800000000001</v>
      </c>
      <c r="AA320" s="81">
        <f t="shared" si="183"/>
        <v>2.1916099999999998</v>
      </c>
    </row>
    <row r="321" spans="1:27" ht="12.75" hidden="1" customHeight="1" outlineLevel="1" x14ac:dyDescent="0.2">
      <c r="A321" s="89" t="s">
        <v>2487</v>
      </c>
      <c r="B321" s="63" t="s">
        <v>230</v>
      </c>
      <c r="C321" s="43" t="s">
        <v>79</v>
      </c>
      <c r="D321" s="44">
        <v>1520.93</v>
      </c>
      <c r="E321" s="44">
        <v>1330.53</v>
      </c>
      <c r="F321" s="44">
        <v>1290.0899999999999</v>
      </c>
      <c r="G321" s="44">
        <v>1258.26</v>
      </c>
      <c r="H321" s="44">
        <v>1276.2</v>
      </c>
      <c r="I321" s="44">
        <v>1272.53</v>
      </c>
      <c r="J321" s="44">
        <v>1299.92</v>
      </c>
      <c r="K321" s="44">
        <v>1593.01</v>
      </c>
      <c r="L321" s="44">
        <v>1786.54</v>
      </c>
      <c r="M321" s="44">
        <v>1995.66</v>
      </c>
      <c r="N321" s="44">
        <v>2065.37</v>
      </c>
      <c r="O321" s="44">
        <v>2079.96</v>
      </c>
      <c r="P321" s="44">
        <v>2072.34</v>
      </c>
      <c r="Q321" s="44">
        <v>2077.9499999999998</v>
      </c>
      <c r="R321" s="44">
        <v>2076.61</v>
      </c>
      <c r="S321" s="44">
        <v>2071.2199999999998</v>
      </c>
      <c r="T321" s="44">
        <v>2050.69</v>
      </c>
      <c r="U321" s="44">
        <v>2021.76</v>
      </c>
      <c r="V321" s="44">
        <v>2020.6</v>
      </c>
      <c r="W321" s="44">
        <v>2028.24</v>
      </c>
      <c r="X321" s="44">
        <v>2022.15</v>
      </c>
      <c r="Y321" s="44">
        <v>1940.01</v>
      </c>
      <c r="Z321" s="44">
        <v>1765.88</v>
      </c>
      <c r="AA321" s="44">
        <v>1639.21</v>
      </c>
    </row>
    <row r="322" spans="1:27" ht="12.75" hidden="1" customHeight="1" outlineLevel="1" x14ac:dyDescent="0.2">
      <c r="A322" s="89" t="s">
        <v>2488</v>
      </c>
      <c r="B322" s="63" t="s">
        <v>90</v>
      </c>
      <c r="C322" s="43" t="s">
        <v>79</v>
      </c>
      <c r="D322" s="44">
        <f>$D$317</f>
        <v>217.03</v>
      </c>
      <c r="E322" s="44">
        <f t="shared" ref="E322:AA322" si="184">$D$317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hidden="1" customHeight="1" outlineLevel="1" x14ac:dyDescent="0.2">
      <c r="A323" s="89" t="s">
        <v>2489</v>
      </c>
      <c r="B323" s="63" t="s">
        <v>83</v>
      </c>
      <c r="C323" s="43" t="s">
        <v>79</v>
      </c>
      <c r="D323" s="44">
        <v>4.68</v>
      </c>
      <c r="E323" s="44">
        <v>4.68</v>
      </c>
      <c r="F323" s="44">
        <v>4.68</v>
      </c>
      <c r="G323" s="44">
        <v>4.68</v>
      </c>
      <c r="H323" s="44">
        <v>4.68</v>
      </c>
      <c r="I323" s="44">
        <v>4.68</v>
      </c>
      <c r="J323" s="44">
        <v>4.68</v>
      </c>
      <c r="K323" s="44">
        <v>4.68</v>
      </c>
      <c r="L323" s="44">
        <v>4.68</v>
      </c>
      <c r="M323" s="44">
        <v>4.68</v>
      </c>
      <c r="N323" s="44">
        <v>4.68</v>
      </c>
      <c r="O323" s="44">
        <v>4.68</v>
      </c>
      <c r="P323" s="44">
        <v>4.68</v>
      </c>
      <c r="Q323" s="44">
        <v>4.68</v>
      </c>
      <c r="R323" s="44">
        <v>4.68</v>
      </c>
      <c r="S323" s="44">
        <v>4.68</v>
      </c>
      <c r="T323" s="44">
        <v>4.68</v>
      </c>
      <c r="U323" s="44">
        <v>4.68</v>
      </c>
      <c r="V323" s="44">
        <v>4.68</v>
      </c>
      <c r="W323" s="44">
        <v>4.68</v>
      </c>
      <c r="X323" s="44">
        <v>4.68</v>
      </c>
      <c r="Y323" s="44">
        <v>4.68</v>
      </c>
      <c r="Z323" s="44">
        <v>4.68</v>
      </c>
      <c r="AA323" s="44">
        <v>4.68</v>
      </c>
    </row>
    <row r="324" spans="1:27" ht="12.75" hidden="1" customHeight="1" outlineLevel="1" x14ac:dyDescent="0.2">
      <c r="A324" s="89" t="s">
        <v>2490</v>
      </c>
      <c r="B324" s="63" t="s">
        <v>81</v>
      </c>
      <c r="C324" s="43" t="s">
        <v>79</v>
      </c>
      <c r="D324" s="44">
        <f>$D$11</f>
        <v>330.69</v>
      </c>
      <c r="E324" s="44">
        <f t="shared" ref="E324:AA324" si="185">$D$11</f>
        <v>330.69</v>
      </c>
      <c r="F324" s="44">
        <f t="shared" si="185"/>
        <v>330.69</v>
      </c>
      <c r="G324" s="44">
        <f t="shared" si="185"/>
        <v>330.69</v>
      </c>
      <c r="H324" s="44">
        <f t="shared" si="185"/>
        <v>330.69</v>
      </c>
      <c r="I324" s="44">
        <f t="shared" si="185"/>
        <v>330.69</v>
      </c>
      <c r="J324" s="44">
        <f t="shared" si="185"/>
        <v>330.69</v>
      </c>
      <c r="K324" s="44">
        <f t="shared" si="185"/>
        <v>330.69</v>
      </c>
      <c r="L324" s="44">
        <f t="shared" si="185"/>
        <v>330.69</v>
      </c>
      <c r="M324" s="44">
        <f t="shared" si="185"/>
        <v>330.69</v>
      </c>
      <c r="N324" s="44">
        <f t="shared" si="185"/>
        <v>330.69</v>
      </c>
      <c r="O324" s="44">
        <f t="shared" si="185"/>
        <v>330.69</v>
      </c>
      <c r="P324" s="44">
        <f t="shared" si="185"/>
        <v>330.69</v>
      </c>
      <c r="Q324" s="44">
        <f t="shared" si="185"/>
        <v>330.69</v>
      </c>
      <c r="R324" s="44">
        <f t="shared" si="185"/>
        <v>330.69</v>
      </c>
      <c r="S324" s="44">
        <f t="shared" si="185"/>
        <v>330.69</v>
      </c>
      <c r="T324" s="44">
        <f t="shared" si="185"/>
        <v>330.69</v>
      </c>
      <c r="U324" s="44">
        <f t="shared" si="185"/>
        <v>330.69</v>
      </c>
      <c r="V324" s="44">
        <f t="shared" si="185"/>
        <v>330.69</v>
      </c>
      <c r="W324" s="44">
        <f t="shared" si="185"/>
        <v>330.69</v>
      </c>
      <c r="X324" s="44">
        <f t="shared" si="185"/>
        <v>330.69</v>
      </c>
      <c r="Y324" s="44">
        <f t="shared" si="185"/>
        <v>330.69</v>
      </c>
      <c r="Z324" s="44">
        <f t="shared" si="185"/>
        <v>330.69</v>
      </c>
      <c r="AA324" s="44">
        <f t="shared" si="185"/>
        <v>330.69</v>
      </c>
    </row>
    <row r="325" spans="1:27" ht="12.75" customHeight="1" collapsed="1" x14ac:dyDescent="0.2">
      <c r="A325" s="88" t="s">
        <v>2491</v>
      </c>
      <c r="B325" s="28" t="str">
        <f>"03"&amp;"."&amp;$B$777&amp;"."&amp;$B$778</f>
        <v>03.09.2023</v>
      </c>
      <c r="C325" s="80" t="s">
        <v>76</v>
      </c>
      <c r="D325" s="81">
        <f>ROUND(((D326+D327+D329+D328)/1000),5)</f>
        <v>1.8545700000000001</v>
      </c>
      <c r="E325" s="81">
        <f>ROUND(((E326+E327+E329+E328)/1000),5)</f>
        <v>1.7175199999999999</v>
      </c>
      <c r="F325" s="81">
        <f>ROUND(((F326+F327+F329+F328)/1000),5)</f>
        <v>1.6396900000000001</v>
      </c>
      <c r="G325" s="81">
        <f t="shared" ref="G325:AA325" si="186">ROUND(((G326+G327+G329+G328)/1000),5)</f>
        <v>1.6341000000000001</v>
      </c>
      <c r="H325" s="81">
        <f t="shared" si="186"/>
        <v>1.63209</v>
      </c>
      <c r="I325" s="81">
        <f t="shared" si="186"/>
        <v>1.5968199999999999</v>
      </c>
      <c r="J325" s="81">
        <f t="shared" si="186"/>
        <v>1.6161000000000001</v>
      </c>
      <c r="K325" s="81">
        <f t="shared" si="186"/>
        <v>1.7877099999999999</v>
      </c>
      <c r="L325" s="81">
        <f t="shared" si="186"/>
        <v>2.06088</v>
      </c>
      <c r="M325" s="81">
        <f t="shared" si="186"/>
        <v>2.2828499999999998</v>
      </c>
      <c r="N325" s="81">
        <f t="shared" si="186"/>
        <v>2.3764500000000002</v>
      </c>
      <c r="O325" s="81">
        <f t="shared" si="186"/>
        <v>2.40184</v>
      </c>
      <c r="P325" s="81">
        <f t="shared" si="186"/>
        <v>2.3681700000000001</v>
      </c>
      <c r="Q325" s="81">
        <f t="shared" si="186"/>
        <v>2.3778100000000002</v>
      </c>
      <c r="R325" s="81">
        <f t="shared" si="186"/>
        <v>2.3703500000000002</v>
      </c>
      <c r="S325" s="81">
        <f t="shared" si="186"/>
        <v>2.3443800000000001</v>
      </c>
      <c r="T325" s="81">
        <f t="shared" si="186"/>
        <v>2.3461599999999998</v>
      </c>
      <c r="U325" s="81">
        <f t="shared" si="186"/>
        <v>2.2938900000000002</v>
      </c>
      <c r="V325" s="81">
        <f t="shared" si="186"/>
        <v>2.3183600000000002</v>
      </c>
      <c r="W325" s="81">
        <f t="shared" si="186"/>
        <v>2.48454</v>
      </c>
      <c r="X325" s="81">
        <f t="shared" si="186"/>
        <v>2.4745900000000001</v>
      </c>
      <c r="Y325" s="81">
        <f t="shared" si="186"/>
        <v>2.4034900000000001</v>
      </c>
      <c r="Z325" s="81">
        <f t="shared" si="186"/>
        <v>2.22349</v>
      </c>
      <c r="AA325" s="81">
        <f t="shared" si="186"/>
        <v>1.91022</v>
      </c>
    </row>
    <row r="326" spans="1:27" ht="12.75" hidden="1" customHeight="1" outlineLevel="1" x14ac:dyDescent="0.2">
      <c r="A326" s="89" t="s">
        <v>2492</v>
      </c>
      <c r="B326" s="63" t="s">
        <v>230</v>
      </c>
      <c r="C326" s="43" t="s">
        <v>79</v>
      </c>
      <c r="D326" s="44">
        <v>1302.17</v>
      </c>
      <c r="E326" s="44">
        <v>1165.1199999999999</v>
      </c>
      <c r="F326" s="44">
        <v>1087.29</v>
      </c>
      <c r="G326" s="44">
        <v>1081.7</v>
      </c>
      <c r="H326" s="44">
        <v>1079.69</v>
      </c>
      <c r="I326" s="44">
        <v>1044.42</v>
      </c>
      <c r="J326" s="44">
        <v>1063.7</v>
      </c>
      <c r="K326" s="44">
        <v>1235.31</v>
      </c>
      <c r="L326" s="44">
        <v>1508.48</v>
      </c>
      <c r="M326" s="44">
        <v>1730.45</v>
      </c>
      <c r="N326" s="44">
        <v>1824.05</v>
      </c>
      <c r="O326" s="44">
        <v>1849.44</v>
      </c>
      <c r="P326" s="44">
        <v>1815.77</v>
      </c>
      <c r="Q326" s="44">
        <v>1825.41</v>
      </c>
      <c r="R326" s="44">
        <v>1817.95</v>
      </c>
      <c r="S326" s="44">
        <v>1791.98</v>
      </c>
      <c r="T326" s="44">
        <v>1793.76</v>
      </c>
      <c r="U326" s="44">
        <v>1741.49</v>
      </c>
      <c r="V326" s="44">
        <v>1765.96</v>
      </c>
      <c r="W326" s="44">
        <v>1932.14</v>
      </c>
      <c r="X326" s="44">
        <v>1922.19</v>
      </c>
      <c r="Y326" s="44">
        <v>1851.09</v>
      </c>
      <c r="Z326" s="44">
        <v>1671.09</v>
      </c>
      <c r="AA326" s="44">
        <v>1357.82</v>
      </c>
    </row>
    <row r="327" spans="1:27" ht="12.75" hidden="1" customHeight="1" outlineLevel="1" x14ac:dyDescent="0.2">
      <c r="A327" s="89" t="s">
        <v>2493</v>
      </c>
      <c r="B327" s="63" t="s">
        <v>90</v>
      </c>
      <c r="C327" s="43" t="s">
        <v>79</v>
      </c>
      <c r="D327" s="44">
        <f>$D$317</f>
        <v>217.03</v>
      </c>
      <c r="E327" s="44">
        <f t="shared" ref="E327:AA327" si="187">$D$317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2">
      <c r="A328" s="89" t="s">
        <v>2494</v>
      </c>
      <c r="B328" s="63" t="s">
        <v>83</v>
      </c>
      <c r="C328" s="43" t="s">
        <v>79</v>
      </c>
      <c r="D328" s="44">
        <v>4.68</v>
      </c>
      <c r="E328" s="44">
        <v>4.68</v>
      </c>
      <c r="F328" s="44">
        <v>4.68</v>
      </c>
      <c r="G328" s="44">
        <v>4.68</v>
      </c>
      <c r="H328" s="44">
        <v>4.68</v>
      </c>
      <c r="I328" s="44">
        <v>4.68</v>
      </c>
      <c r="J328" s="44">
        <v>4.68</v>
      </c>
      <c r="K328" s="44">
        <v>4.68</v>
      </c>
      <c r="L328" s="44">
        <v>4.68</v>
      </c>
      <c r="M328" s="44">
        <v>4.68</v>
      </c>
      <c r="N328" s="44">
        <v>4.68</v>
      </c>
      <c r="O328" s="44">
        <v>4.68</v>
      </c>
      <c r="P328" s="44">
        <v>4.68</v>
      </c>
      <c r="Q328" s="44">
        <v>4.68</v>
      </c>
      <c r="R328" s="44">
        <v>4.68</v>
      </c>
      <c r="S328" s="44">
        <v>4.68</v>
      </c>
      <c r="T328" s="44">
        <v>4.68</v>
      </c>
      <c r="U328" s="44">
        <v>4.68</v>
      </c>
      <c r="V328" s="44">
        <v>4.68</v>
      </c>
      <c r="W328" s="44">
        <v>4.68</v>
      </c>
      <c r="X328" s="44">
        <v>4.68</v>
      </c>
      <c r="Y328" s="44">
        <v>4.68</v>
      </c>
      <c r="Z328" s="44">
        <v>4.68</v>
      </c>
      <c r="AA328" s="44">
        <v>4.68</v>
      </c>
    </row>
    <row r="329" spans="1:27" ht="12.75" hidden="1" customHeight="1" outlineLevel="1" x14ac:dyDescent="0.2">
      <c r="A329" s="89" t="s">
        <v>2495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collapsed="1" x14ac:dyDescent="0.2">
      <c r="A330" s="88" t="s">
        <v>2496</v>
      </c>
      <c r="B330" s="28" t="str">
        <f>"04"&amp;"."&amp;$B$777&amp;"."&amp;$B$778</f>
        <v>04.09.2023</v>
      </c>
      <c r="C330" s="80" t="s">
        <v>76</v>
      </c>
      <c r="D330" s="81">
        <f>ROUND(((D331+D332+D334+D333)/1000),5)</f>
        <v>1.89198</v>
      </c>
      <c r="E330" s="81">
        <f>ROUND(((E331+E332+E334+E333)/1000),5)</f>
        <v>1.7640199999999999</v>
      </c>
      <c r="F330" s="81">
        <f>ROUND(((F331+F332+F334+F333)/1000),5)</f>
        <v>1.69441</v>
      </c>
      <c r="G330" s="81">
        <f t="shared" ref="G330:AA330" si="189">ROUND(((G331+G332+G334+G333)/1000),5)</f>
        <v>1.65452</v>
      </c>
      <c r="H330" s="81">
        <f t="shared" si="189"/>
        <v>1.7010799999999999</v>
      </c>
      <c r="I330" s="81">
        <f t="shared" si="189"/>
        <v>1.75935</v>
      </c>
      <c r="J330" s="81">
        <f t="shared" si="189"/>
        <v>1.9133800000000001</v>
      </c>
      <c r="K330" s="81">
        <f t="shared" si="189"/>
        <v>2.1791499999999999</v>
      </c>
      <c r="L330" s="81">
        <f t="shared" si="189"/>
        <v>2.3741099999999999</v>
      </c>
      <c r="M330" s="81">
        <f t="shared" si="189"/>
        <v>2.51932</v>
      </c>
      <c r="N330" s="81">
        <f t="shared" si="189"/>
        <v>2.5630000000000002</v>
      </c>
      <c r="O330" s="81">
        <f t="shared" si="189"/>
        <v>2.5567600000000001</v>
      </c>
      <c r="P330" s="81">
        <f t="shared" si="189"/>
        <v>2.5224099999999998</v>
      </c>
      <c r="Q330" s="81">
        <f t="shared" si="189"/>
        <v>2.5615000000000001</v>
      </c>
      <c r="R330" s="81">
        <f t="shared" si="189"/>
        <v>2.6251500000000001</v>
      </c>
      <c r="S330" s="81">
        <f t="shared" si="189"/>
        <v>2.62242</v>
      </c>
      <c r="T330" s="81">
        <f t="shared" si="189"/>
        <v>2.61538</v>
      </c>
      <c r="U330" s="81">
        <f t="shared" si="189"/>
        <v>2.5580099999999999</v>
      </c>
      <c r="V330" s="81">
        <f t="shared" si="189"/>
        <v>2.56995</v>
      </c>
      <c r="W330" s="81">
        <f t="shared" si="189"/>
        <v>2.6182599999999998</v>
      </c>
      <c r="X330" s="81">
        <f t="shared" si="189"/>
        <v>2.6181899999999998</v>
      </c>
      <c r="Y330" s="81">
        <f t="shared" si="189"/>
        <v>2.50285</v>
      </c>
      <c r="Z330" s="81">
        <f t="shared" si="189"/>
        <v>2.29358</v>
      </c>
      <c r="AA330" s="81">
        <f t="shared" si="189"/>
        <v>2.0017100000000001</v>
      </c>
    </row>
    <row r="331" spans="1:27" ht="12.75" hidden="1" customHeight="1" outlineLevel="1" x14ac:dyDescent="0.2">
      <c r="A331" s="89" t="s">
        <v>2497</v>
      </c>
      <c r="B331" s="63" t="s">
        <v>230</v>
      </c>
      <c r="C331" s="43" t="s">
        <v>79</v>
      </c>
      <c r="D331" s="44">
        <v>1339.58</v>
      </c>
      <c r="E331" s="44">
        <v>1211.6199999999999</v>
      </c>
      <c r="F331" s="44">
        <v>1142.01</v>
      </c>
      <c r="G331" s="44">
        <v>1102.1199999999999</v>
      </c>
      <c r="H331" s="44">
        <v>1148.68</v>
      </c>
      <c r="I331" s="44">
        <v>1206.95</v>
      </c>
      <c r="J331" s="44">
        <v>1360.98</v>
      </c>
      <c r="K331" s="44">
        <v>1626.75</v>
      </c>
      <c r="L331" s="44">
        <v>1821.71</v>
      </c>
      <c r="M331" s="44">
        <v>1966.92</v>
      </c>
      <c r="N331" s="44">
        <v>2010.6</v>
      </c>
      <c r="O331" s="44">
        <v>2004.36</v>
      </c>
      <c r="P331" s="44">
        <v>1970.01</v>
      </c>
      <c r="Q331" s="44">
        <v>2009.1</v>
      </c>
      <c r="R331" s="44">
        <v>2072.75</v>
      </c>
      <c r="S331" s="44">
        <v>2070.02</v>
      </c>
      <c r="T331" s="44">
        <v>2062.98</v>
      </c>
      <c r="U331" s="44">
        <v>2005.61</v>
      </c>
      <c r="V331" s="44">
        <v>2017.55</v>
      </c>
      <c r="W331" s="44">
        <v>2065.86</v>
      </c>
      <c r="X331" s="44">
        <v>2065.79</v>
      </c>
      <c r="Y331" s="44">
        <v>1950.45</v>
      </c>
      <c r="Z331" s="44">
        <v>1741.18</v>
      </c>
      <c r="AA331" s="44">
        <v>1449.31</v>
      </c>
    </row>
    <row r="332" spans="1:27" ht="12.75" hidden="1" customHeight="1" outlineLevel="1" x14ac:dyDescent="0.2">
      <c r="A332" s="89" t="s">
        <v>2498</v>
      </c>
      <c r="B332" s="63" t="s">
        <v>90</v>
      </c>
      <c r="C332" s="43" t="s">
        <v>79</v>
      </c>
      <c r="D332" s="44">
        <f>$D$317</f>
        <v>217.03</v>
      </c>
      <c r="E332" s="44">
        <f t="shared" ref="E332:AA332" si="190">$D$317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2">
      <c r="A333" s="89" t="s">
        <v>2499</v>
      </c>
      <c r="B333" s="63" t="s">
        <v>83</v>
      </c>
      <c r="C333" s="43" t="s">
        <v>79</v>
      </c>
      <c r="D333" s="44">
        <v>4.68</v>
      </c>
      <c r="E333" s="44">
        <v>4.68</v>
      </c>
      <c r="F333" s="44">
        <v>4.68</v>
      </c>
      <c r="G333" s="44">
        <v>4.68</v>
      </c>
      <c r="H333" s="44">
        <v>4.68</v>
      </c>
      <c r="I333" s="44">
        <v>4.68</v>
      </c>
      <c r="J333" s="44">
        <v>4.68</v>
      </c>
      <c r="K333" s="44">
        <v>4.68</v>
      </c>
      <c r="L333" s="44">
        <v>4.68</v>
      </c>
      <c r="M333" s="44">
        <v>4.68</v>
      </c>
      <c r="N333" s="44">
        <v>4.68</v>
      </c>
      <c r="O333" s="44">
        <v>4.68</v>
      </c>
      <c r="P333" s="44">
        <v>4.68</v>
      </c>
      <c r="Q333" s="44">
        <v>4.68</v>
      </c>
      <c r="R333" s="44">
        <v>4.68</v>
      </c>
      <c r="S333" s="44">
        <v>4.68</v>
      </c>
      <c r="T333" s="44">
        <v>4.68</v>
      </c>
      <c r="U333" s="44">
        <v>4.68</v>
      </c>
      <c r="V333" s="44">
        <v>4.68</v>
      </c>
      <c r="W333" s="44">
        <v>4.68</v>
      </c>
      <c r="X333" s="44">
        <v>4.68</v>
      </c>
      <c r="Y333" s="44">
        <v>4.68</v>
      </c>
      <c r="Z333" s="44">
        <v>4.68</v>
      </c>
      <c r="AA333" s="44">
        <v>4.68</v>
      </c>
    </row>
    <row r="334" spans="1:27" ht="12.75" hidden="1" customHeight="1" outlineLevel="1" x14ac:dyDescent="0.2">
      <c r="A334" s="89" t="s">
        <v>2500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collapsed="1" x14ac:dyDescent="0.2">
      <c r="A335" s="88" t="s">
        <v>2501</v>
      </c>
      <c r="B335" s="28" t="str">
        <f>"05"&amp;"."&amp;$B$777&amp;"."&amp;$B$778</f>
        <v>05.09.2023</v>
      </c>
      <c r="C335" s="80" t="s">
        <v>76</v>
      </c>
      <c r="D335" s="81">
        <f>ROUND(((D336+D337+D339+D338)/1000),5)</f>
        <v>1.87269</v>
      </c>
      <c r="E335" s="81">
        <f>ROUND(((E336+E337+E339+E338)/1000),5)</f>
        <v>1.78264</v>
      </c>
      <c r="F335" s="81">
        <f>ROUND(((F336+F337+F339+F338)/1000),5)</f>
        <v>1.6944600000000001</v>
      </c>
      <c r="G335" s="81">
        <f t="shared" ref="G335:AA335" si="192">ROUND(((G336+G337+G339+G338)/1000),5)</f>
        <v>1.67611</v>
      </c>
      <c r="H335" s="81">
        <f t="shared" si="192"/>
        <v>1.74017</v>
      </c>
      <c r="I335" s="81">
        <f t="shared" si="192"/>
        <v>1.85395</v>
      </c>
      <c r="J335" s="81">
        <f t="shared" si="192"/>
        <v>1.9579599999999999</v>
      </c>
      <c r="K335" s="81">
        <f t="shared" si="192"/>
        <v>2.2439300000000002</v>
      </c>
      <c r="L335" s="81">
        <f t="shared" si="192"/>
        <v>2.3193100000000002</v>
      </c>
      <c r="M335" s="81">
        <f t="shared" si="192"/>
        <v>2.5185900000000001</v>
      </c>
      <c r="N335" s="81">
        <f t="shared" si="192"/>
        <v>2.55152</v>
      </c>
      <c r="O335" s="81">
        <f t="shared" si="192"/>
        <v>2.5497700000000001</v>
      </c>
      <c r="P335" s="81">
        <f t="shared" si="192"/>
        <v>2.5335100000000002</v>
      </c>
      <c r="Q335" s="81">
        <f t="shared" si="192"/>
        <v>2.5529700000000002</v>
      </c>
      <c r="R335" s="81">
        <f t="shared" si="192"/>
        <v>2.6057000000000001</v>
      </c>
      <c r="S335" s="81">
        <f t="shared" si="192"/>
        <v>2.6011799999999998</v>
      </c>
      <c r="T335" s="81">
        <f t="shared" si="192"/>
        <v>2.5859899999999998</v>
      </c>
      <c r="U335" s="81">
        <f t="shared" si="192"/>
        <v>2.5474700000000001</v>
      </c>
      <c r="V335" s="81">
        <f t="shared" si="192"/>
        <v>2.5418400000000001</v>
      </c>
      <c r="W335" s="81">
        <f t="shared" si="192"/>
        <v>2.5954600000000001</v>
      </c>
      <c r="X335" s="81">
        <f t="shared" si="192"/>
        <v>2.5869800000000001</v>
      </c>
      <c r="Y335" s="81">
        <f t="shared" si="192"/>
        <v>2.5303800000000001</v>
      </c>
      <c r="Z335" s="81">
        <f t="shared" si="192"/>
        <v>2.3212100000000002</v>
      </c>
      <c r="AA335" s="81">
        <f t="shared" si="192"/>
        <v>2.1778499999999998</v>
      </c>
    </row>
    <row r="336" spans="1:27" ht="12.75" hidden="1" customHeight="1" outlineLevel="1" x14ac:dyDescent="0.2">
      <c r="A336" s="89" t="s">
        <v>2502</v>
      </c>
      <c r="B336" s="63" t="s">
        <v>230</v>
      </c>
      <c r="C336" s="43" t="s">
        <v>79</v>
      </c>
      <c r="D336" s="44">
        <v>1320.29</v>
      </c>
      <c r="E336" s="44">
        <v>1230.24</v>
      </c>
      <c r="F336" s="44">
        <v>1142.06</v>
      </c>
      <c r="G336" s="44">
        <v>1123.71</v>
      </c>
      <c r="H336" s="44">
        <v>1187.77</v>
      </c>
      <c r="I336" s="44">
        <v>1301.55</v>
      </c>
      <c r="J336" s="44">
        <v>1405.56</v>
      </c>
      <c r="K336" s="44">
        <v>1691.53</v>
      </c>
      <c r="L336" s="44">
        <v>1766.91</v>
      </c>
      <c r="M336" s="44">
        <v>1966.19</v>
      </c>
      <c r="N336" s="44">
        <v>1999.12</v>
      </c>
      <c r="O336" s="44">
        <v>1997.37</v>
      </c>
      <c r="P336" s="44">
        <v>1981.11</v>
      </c>
      <c r="Q336" s="44">
        <v>2000.57</v>
      </c>
      <c r="R336" s="44">
        <v>2053.3000000000002</v>
      </c>
      <c r="S336" s="44">
        <v>2048.7800000000002</v>
      </c>
      <c r="T336" s="44">
        <v>2033.59</v>
      </c>
      <c r="U336" s="44">
        <v>1995.07</v>
      </c>
      <c r="V336" s="44">
        <v>1989.44</v>
      </c>
      <c r="W336" s="44">
        <v>2043.06</v>
      </c>
      <c r="X336" s="44">
        <v>2034.58</v>
      </c>
      <c r="Y336" s="44">
        <v>1977.98</v>
      </c>
      <c r="Z336" s="44">
        <v>1768.81</v>
      </c>
      <c r="AA336" s="44">
        <v>1625.45</v>
      </c>
    </row>
    <row r="337" spans="1:27" ht="12.75" hidden="1" customHeight="1" outlineLevel="1" x14ac:dyDescent="0.2">
      <c r="A337" s="89" t="s">
        <v>2503</v>
      </c>
      <c r="B337" s="63" t="s">
        <v>90</v>
      </c>
      <c r="C337" s="43" t="s">
        <v>79</v>
      </c>
      <c r="D337" s="44">
        <f>$D$317</f>
        <v>217.03</v>
      </c>
      <c r="E337" s="44">
        <f t="shared" ref="E337:AA337" si="193">$D$317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2">
      <c r="A338" s="89" t="s">
        <v>2504</v>
      </c>
      <c r="B338" s="63" t="s">
        <v>83</v>
      </c>
      <c r="C338" s="43" t="s">
        <v>79</v>
      </c>
      <c r="D338" s="44">
        <v>4.68</v>
      </c>
      <c r="E338" s="44">
        <v>4.68</v>
      </c>
      <c r="F338" s="44">
        <v>4.68</v>
      </c>
      <c r="G338" s="44">
        <v>4.68</v>
      </c>
      <c r="H338" s="44">
        <v>4.68</v>
      </c>
      <c r="I338" s="44">
        <v>4.68</v>
      </c>
      <c r="J338" s="44">
        <v>4.68</v>
      </c>
      <c r="K338" s="44">
        <v>4.68</v>
      </c>
      <c r="L338" s="44">
        <v>4.68</v>
      </c>
      <c r="M338" s="44">
        <v>4.68</v>
      </c>
      <c r="N338" s="44">
        <v>4.68</v>
      </c>
      <c r="O338" s="44">
        <v>4.68</v>
      </c>
      <c r="P338" s="44">
        <v>4.68</v>
      </c>
      <c r="Q338" s="44">
        <v>4.68</v>
      </c>
      <c r="R338" s="44">
        <v>4.68</v>
      </c>
      <c r="S338" s="44">
        <v>4.68</v>
      </c>
      <c r="T338" s="44">
        <v>4.68</v>
      </c>
      <c r="U338" s="44">
        <v>4.68</v>
      </c>
      <c r="V338" s="44">
        <v>4.68</v>
      </c>
      <c r="W338" s="44">
        <v>4.68</v>
      </c>
      <c r="X338" s="44">
        <v>4.68</v>
      </c>
      <c r="Y338" s="44">
        <v>4.68</v>
      </c>
      <c r="Z338" s="44">
        <v>4.68</v>
      </c>
      <c r="AA338" s="44">
        <v>4.68</v>
      </c>
    </row>
    <row r="339" spans="1:27" ht="12.75" hidden="1" customHeight="1" outlineLevel="1" x14ac:dyDescent="0.2">
      <c r="A339" s="89" t="s">
        <v>2505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collapsed="1" x14ac:dyDescent="0.2">
      <c r="A340" s="88" t="s">
        <v>2506</v>
      </c>
      <c r="B340" s="28" t="str">
        <f>"06"&amp;"."&amp;$B$777&amp;"."&amp;$B$778</f>
        <v>06.09.2023</v>
      </c>
      <c r="C340" s="80" t="s">
        <v>76</v>
      </c>
      <c r="D340" s="81">
        <f>ROUND(((D341+D342+D344+D343)/1000),5)</f>
        <v>1.8438699999999999</v>
      </c>
      <c r="E340" s="81">
        <f>ROUND(((E341+E342+E344+E343)/1000),5)</f>
        <v>1.70773</v>
      </c>
      <c r="F340" s="81">
        <f>ROUND(((F341+F342+F344+F343)/1000),5)</f>
        <v>1.6316999999999999</v>
      </c>
      <c r="G340" s="81">
        <f t="shared" ref="G340:AA340" si="195">ROUND(((G341+G342+G344+G343)/1000),5)</f>
        <v>1.6303000000000001</v>
      </c>
      <c r="H340" s="81">
        <f t="shared" si="195"/>
        <v>1.70696</v>
      </c>
      <c r="I340" s="81">
        <f t="shared" si="195"/>
        <v>1.83331</v>
      </c>
      <c r="J340" s="81">
        <f t="shared" si="195"/>
        <v>1.95869</v>
      </c>
      <c r="K340" s="81">
        <f t="shared" si="195"/>
        <v>2.2546900000000001</v>
      </c>
      <c r="L340" s="81">
        <f t="shared" si="195"/>
        <v>2.4981800000000001</v>
      </c>
      <c r="M340" s="81">
        <f t="shared" si="195"/>
        <v>2.5689099999999998</v>
      </c>
      <c r="N340" s="81">
        <f t="shared" si="195"/>
        <v>2.5958999999999999</v>
      </c>
      <c r="O340" s="81">
        <f t="shared" si="195"/>
        <v>2.5933000000000002</v>
      </c>
      <c r="P340" s="81">
        <f t="shared" si="195"/>
        <v>2.5861399999999999</v>
      </c>
      <c r="Q340" s="81">
        <f t="shared" si="195"/>
        <v>2.5962499999999999</v>
      </c>
      <c r="R340" s="81">
        <f t="shared" si="195"/>
        <v>2.6349100000000001</v>
      </c>
      <c r="S340" s="81">
        <f t="shared" si="195"/>
        <v>2.6220300000000001</v>
      </c>
      <c r="T340" s="81">
        <f t="shared" si="195"/>
        <v>2.6142500000000002</v>
      </c>
      <c r="U340" s="81">
        <f t="shared" si="195"/>
        <v>2.6049699999999998</v>
      </c>
      <c r="V340" s="81">
        <f t="shared" si="195"/>
        <v>2.6038299999999999</v>
      </c>
      <c r="W340" s="81">
        <f t="shared" si="195"/>
        <v>2.62276</v>
      </c>
      <c r="X340" s="81">
        <f t="shared" si="195"/>
        <v>2.6202299999999998</v>
      </c>
      <c r="Y340" s="81">
        <f t="shared" si="195"/>
        <v>2.5095000000000001</v>
      </c>
      <c r="Z340" s="81">
        <f t="shared" si="195"/>
        <v>2.2941099999999999</v>
      </c>
      <c r="AA340" s="81">
        <f t="shared" si="195"/>
        <v>2.07857</v>
      </c>
    </row>
    <row r="341" spans="1:27" ht="12.75" hidden="1" customHeight="1" outlineLevel="1" x14ac:dyDescent="0.2">
      <c r="A341" s="89" t="s">
        <v>2507</v>
      </c>
      <c r="B341" s="63" t="s">
        <v>230</v>
      </c>
      <c r="C341" s="43" t="s">
        <v>79</v>
      </c>
      <c r="D341" s="44">
        <v>1291.47</v>
      </c>
      <c r="E341" s="44">
        <v>1155.33</v>
      </c>
      <c r="F341" s="44">
        <v>1079.3</v>
      </c>
      <c r="G341" s="44">
        <v>1077.9000000000001</v>
      </c>
      <c r="H341" s="44">
        <v>1154.56</v>
      </c>
      <c r="I341" s="44">
        <v>1280.9100000000001</v>
      </c>
      <c r="J341" s="44">
        <v>1406.29</v>
      </c>
      <c r="K341" s="44">
        <v>1702.29</v>
      </c>
      <c r="L341" s="44">
        <v>1945.78</v>
      </c>
      <c r="M341" s="44">
        <v>2016.51</v>
      </c>
      <c r="N341" s="44">
        <v>2043.5</v>
      </c>
      <c r="O341" s="44">
        <v>2040.9</v>
      </c>
      <c r="P341" s="44">
        <v>2033.74</v>
      </c>
      <c r="Q341" s="44">
        <v>2043.85</v>
      </c>
      <c r="R341" s="44">
        <v>2082.5100000000002</v>
      </c>
      <c r="S341" s="44">
        <v>2069.63</v>
      </c>
      <c r="T341" s="44">
        <v>2061.85</v>
      </c>
      <c r="U341" s="44">
        <v>2052.5700000000002</v>
      </c>
      <c r="V341" s="44">
        <v>2051.4299999999998</v>
      </c>
      <c r="W341" s="44">
        <v>2070.36</v>
      </c>
      <c r="X341" s="44">
        <v>2067.83</v>
      </c>
      <c r="Y341" s="44">
        <v>1957.1</v>
      </c>
      <c r="Z341" s="44">
        <v>1741.71</v>
      </c>
      <c r="AA341" s="44">
        <v>1526.17</v>
      </c>
    </row>
    <row r="342" spans="1:27" ht="12.75" hidden="1" customHeight="1" outlineLevel="1" x14ac:dyDescent="0.2">
      <c r="A342" s="89" t="s">
        <v>2508</v>
      </c>
      <c r="B342" s="63" t="s">
        <v>90</v>
      </c>
      <c r="C342" s="43" t="s">
        <v>79</v>
      </c>
      <c r="D342" s="44">
        <f>$D$317</f>
        <v>217.03</v>
      </c>
      <c r="E342" s="44">
        <f t="shared" ref="E342:AA342" si="196">$D$317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2">
      <c r="A343" s="89" t="s">
        <v>2509</v>
      </c>
      <c r="B343" s="63" t="s">
        <v>83</v>
      </c>
      <c r="C343" s="43" t="s">
        <v>79</v>
      </c>
      <c r="D343" s="44">
        <v>4.68</v>
      </c>
      <c r="E343" s="44">
        <v>4.68</v>
      </c>
      <c r="F343" s="44">
        <v>4.68</v>
      </c>
      <c r="G343" s="44">
        <v>4.68</v>
      </c>
      <c r="H343" s="44">
        <v>4.68</v>
      </c>
      <c r="I343" s="44">
        <v>4.68</v>
      </c>
      <c r="J343" s="44">
        <v>4.68</v>
      </c>
      <c r="K343" s="44">
        <v>4.68</v>
      </c>
      <c r="L343" s="44">
        <v>4.68</v>
      </c>
      <c r="M343" s="44">
        <v>4.68</v>
      </c>
      <c r="N343" s="44">
        <v>4.68</v>
      </c>
      <c r="O343" s="44">
        <v>4.68</v>
      </c>
      <c r="P343" s="44">
        <v>4.68</v>
      </c>
      <c r="Q343" s="44">
        <v>4.68</v>
      </c>
      <c r="R343" s="44">
        <v>4.68</v>
      </c>
      <c r="S343" s="44">
        <v>4.68</v>
      </c>
      <c r="T343" s="44">
        <v>4.68</v>
      </c>
      <c r="U343" s="44">
        <v>4.68</v>
      </c>
      <c r="V343" s="44">
        <v>4.68</v>
      </c>
      <c r="W343" s="44">
        <v>4.68</v>
      </c>
      <c r="X343" s="44">
        <v>4.68</v>
      </c>
      <c r="Y343" s="44">
        <v>4.68</v>
      </c>
      <c r="Z343" s="44">
        <v>4.68</v>
      </c>
      <c r="AA343" s="44">
        <v>4.68</v>
      </c>
    </row>
    <row r="344" spans="1:27" ht="12.75" hidden="1" customHeight="1" outlineLevel="1" x14ac:dyDescent="0.2">
      <c r="A344" s="89" t="s">
        <v>2510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collapsed="1" x14ac:dyDescent="0.2">
      <c r="A345" s="88" t="s">
        <v>2511</v>
      </c>
      <c r="B345" s="28" t="str">
        <f>"07"&amp;"."&amp;$B$777&amp;"."&amp;$B$778</f>
        <v>07.09.2023</v>
      </c>
      <c r="C345" s="80" t="s">
        <v>76</v>
      </c>
      <c r="D345" s="81">
        <f>ROUND(((D346+D347+D349+D348)/1000),5)</f>
        <v>1.86968</v>
      </c>
      <c r="E345" s="81">
        <f>ROUND(((E346+E347+E349+E348)/1000),5)</f>
        <v>1.7379</v>
      </c>
      <c r="F345" s="81">
        <f>ROUND(((F346+F347+F349+F348)/1000),5)</f>
        <v>1.6654800000000001</v>
      </c>
      <c r="G345" s="81">
        <f t="shared" ref="G345:AA345" si="198">ROUND(((G346+G347+G349+G348)/1000),5)</f>
        <v>1.66052</v>
      </c>
      <c r="H345" s="81">
        <f t="shared" si="198"/>
        <v>1.7547699999999999</v>
      </c>
      <c r="I345" s="81">
        <f t="shared" si="198"/>
        <v>1.8632599999999999</v>
      </c>
      <c r="J345" s="81">
        <f t="shared" si="198"/>
        <v>1.98047</v>
      </c>
      <c r="K345" s="81">
        <f t="shared" si="198"/>
        <v>2.2965800000000001</v>
      </c>
      <c r="L345" s="81">
        <f t="shared" si="198"/>
        <v>2.5322300000000002</v>
      </c>
      <c r="M345" s="81">
        <f t="shared" si="198"/>
        <v>2.6225200000000002</v>
      </c>
      <c r="N345" s="81">
        <f t="shared" si="198"/>
        <v>2.6551999999999998</v>
      </c>
      <c r="O345" s="81">
        <f t="shared" si="198"/>
        <v>2.6457299999999999</v>
      </c>
      <c r="P345" s="81">
        <f t="shared" si="198"/>
        <v>2.6306600000000002</v>
      </c>
      <c r="Q345" s="81">
        <f t="shared" si="198"/>
        <v>2.6488200000000002</v>
      </c>
      <c r="R345" s="81">
        <f t="shared" si="198"/>
        <v>2.69123</v>
      </c>
      <c r="S345" s="81">
        <f t="shared" si="198"/>
        <v>2.6869700000000001</v>
      </c>
      <c r="T345" s="81">
        <f t="shared" si="198"/>
        <v>2.6623399999999999</v>
      </c>
      <c r="U345" s="81">
        <f t="shared" si="198"/>
        <v>2.6448499999999999</v>
      </c>
      <c r="V345" s="81">
        <f t="shared" si="198"/>
        <v>2.6377100000000002</v>
      </c>
      <c r="W345" s="81">
        <f t="shared" si="198"/>
        <v>2.6767500000000002</v>
      </c>
      <c r="X345" s="81">
        <f t="shared" si="198"/>
        <v>2.6552199999999999</v>
      </c>
      <c r="Y345" s="81">
        <f t="shared" si="198"/>
        <v>2.53085</v>
      </c>
      <c r="Z345" s="81">
        <f t="shared" si="198"/>
        <v>2.1933400000000001</v>
      </c>
      <c r="AA345" s="81">
        <f t="shared" si="198"/>
        <v>2.0169000000000001</v>
      </c>
    </row>
    <row r="346" spans="1:27" ht="12.75" hidden="1" customHeight="1" outlineLevel="1" x14ac:dyDescent="0.2">
      <c r="A346" s="89" t="s">
        <v>2512</v>
      </c>
      <c r="B346" s="63" t="s">
        <v>230</v>
      </c>
      <c r="C346" s="43" t="s">
        <v>79</v>
      </c>
      <c r="D346" s="44">
        <v>1317.28</v>
      </c>
      <c r="E346" s="44">
        <v>1185.5</v>
      </c>
      <c r="F346" s="44">
        <v>1113.08</v>
      </c>
      <c r="G346" s="44">
        <v>1108.1199999999999</v>
      </c>
      <c r="H346" s="44">
        <v>1202.3699999999999</v>
      </c>
      <c r="I346" s="44">
        <v>1310.86</v>
      </c>
      <c r="J346" s="44">
        <v>1428.07</v>
      </c>
      <c r="K346" s="44">
        <v>1744.18</v>
      </c>
      <c r="L346" s="44">
        <v>1979.83</v>
      </c>
      <c r="M346" s="44">
        <v>2070.12</v>
      </c>
      <c r="N346" s="44">
        <v>2102.8000000000002</v>
      </c>
      <c r="O346" s="44">
        <v>2093.33</v>
      </c>
      <c r="P346" s="44">
        <v>2078.2600000000002</v>
      </c>
      <c r="Q346" s="44">
        <v>2096.42</v>
      </c>
      <c r="R346" s="44">
        <v>2138.83</v>
      </c>
      <c r="S346" s="44">
        <v>2134.5700000000002</v>
      </c>
      <c r="T346" s="44">
        <v>2109.94</v>
      </c>
      <c r="U346" s="44">
        <v>2092.4499999999998</v>
      </c>
      <c r="V346" s="44">
        <v>2085.31</v>
      </c>
      <c r="W346" s="44">
        <v>2124.35</v>
      </c>
      <c r="X346" s="44">
        <v>2102.8200000000002</v>
      </c>
      <c r="Y346" s="44">
        <v>1978.45</v>
      </c>
      <c r="Z346" s="44">
        <v>1640.94</v>
      </c>
      <c r="AA346" s="44">
        <v>1464.5</v>
      </c>
    </row>
    <row r="347" spans="1:27" ht="12.75" hidden="1" customHeight="1" outlineLevel="1" x14ac:dyDescent="0.2">
      <c r="A347" s="89" t="s">
        <v>2513</v>
      </c>
      <c r="B347" s="63" t="s">
        <v>90</v>
      </c>
      <c r="C347" s="43" t="s">
        <v>79</v>
      </c>
      <c r="D347" s="44">
        <f>$D$317</f>
        <v>217.03</v>
      </c>
      <c r="E347" s="44">
        <f t="shared" ref="E347:AA347" si="199">$D$317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2">
      <c r="A348" s="89" t="s">
        <v>2514</v>
      </c>
      <c r="B348" s="63" t="s">
        <v>83</v>
      </c>
      <c r="C348" s="43" t="s">
        <v>79</v>
      </c>
      <c r="D348" s="44">
        <v>4.68</v>
      </c>
      <c r="E348" s="44">
        <v>4.68</v>
      </c>
      <c r="F348" s="44">
        <v>4.68</v>
      </c>
      <c r="G348" s="44">
        <v>4.68</v>
      </c>
      <c r="H348" s="44">
        <v>4.68</v>
      </c>
      <c r="I348" s="44">
        <v>4.68</v>
      </c>
      <c r="J348" s="44">
        <v>4.68</v>
      </c>
      <c r="K348" s="44">
        <v>4.68</v>
      </c>
      <c r="L348" s="44">
        <v>4.68</v>
      </c>
      <c r="M348" s="44">
        <v>4.68</v>
      </c>
      <c r="N348" s="44">
        <v>4.68</v>
      </c>
      <c r="O348" s="44">
        <v>4.68</v>
      </c>
      <c r="P348" s="44">
        <v>4.68</v>
      </c>
      <c r="Q348" s="44">
        <v>4.68</v>
      </c>
      <c r="R348" s="44">
        <v>4.68</v>
      </c>
      <c r="S348" s="44">
        <v>4.68</v>
      </c>
      <c r="T348" s="44">
        <v>4.68</v>
      </c>
      <c r="U348" s="44">
        <v>4.68</v>
      </c>
      <c r="V348" s="44">
        <v>4.68</v>
      </c>
      <c r="W348" s="44">
        <v>4.68</v>
      </c>
      <c r="X348" s="44">
        <v>4.68</v>
      </c>
      <c r="Y348" s="44">
        <v>4.68</v>
      </c>
      <c r="Z348" s="44">
        <v>4.68</v>
      </c>
      <c r="AA348" s="44">
        <v>4.68</v>
      </c>
    </row>
    <row r="349" spans="1:27" ht="12.75" hidden="1" customHeight="1" outlineLevel="1" x14ac:dyDescent="0.2">
      <c r="A349" s="89" t="s">
        <v>2515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collapsed="1" x14ac:dyDescent="0.2">
      <c r="A350" s="88" t="s">
        <v>2516</v>
      </c>
      <c r="B350" s="28" t="str">
        <f>"08"&amp;"."&amp;$B$777&amp;"."&amp;$B$778</f>
        <v>08.09.2023</v>
      </c>
      <c r="C350" s="80" t="s">
        <v>76</v>
      </c>
      <c r="D350" s="81">
        <f>ROUND(((D351+D352+D354+D353)/1000),5)</f>
        <v>1.8843799999999999</v>
      </c>
      <c r="E350" s="81">
        <f>ROUND(((E351+E352+E354+E353)/1000),5)</f>
        <v>1.72946</v>
      </c>
      <c r="F350" s="81">
        <f>ROUND(((F351+F352+F354+F353)/1000),5)</f>
        <v>1.62897</v>
      </c>
      <c r="G350" s="81">
        <f t="shared" ref="G350:AA350" si="201">ROUND(((G351+G352+G354+G353)/1000),5)</f>
        <v>1.6034200000000001</v>
      </c>
      <c r="H350" s="81">
        <f t="shared" si="201"/>
        <v>1.75227</v>
      </c>
      <c r="I350" s="81">
        <f t="shared" si="201"/>
        <v>1.8683799999999999</v>
      </c>
      <c r="J350" s="81">
        <f t="shared" si="201"/>
        <v>2.0025400000000002</v>
      </c>
      <c r="K350" s="81">
        <f t="shared" si="201"/>
        <v>2.2702900000000001</v>
      </c>
      <c r="L350" s="81">
        <f t="shared" si="201"/>
        <v>2.4925799999999998</v>
      </c>
      <c r="M350" s="81">
        <f t="shared" si="201"/>
        <v>2.5883600000000002</v>
      </c>
      <c r="N350" s="81">
        <f t="shared" si="201"/>
        <v>2.6177000000000001</v>
      </c>
      <c r="O350" s="81">
        <f t="shared" si="201"/>
        <v>2.6063200000000002</v>
      </c>
      <c r="P350" s="81">
        <f t="shared" si="201"/>
        <v>2.60887</v>
      </c>
      <c r="Q350" s="81">
        <f t="shared" si="201"/>
        <v>2.62052</v>
      </c>
      <c r="R350" s="81">
        <f t="shared" si="201"/>
        <v>2.6446299999999998</v>
      </c>
      <c r="S350" s="81">
        <f t="shared" si="201"/>
        <v>2.63408</v>
      </c>
      <c r="T350" s="81">
        <f t="shared" si="201"/>
        <v>2.6114199999999999</v>
      </c>
      <c r="U350" s="81">
        <f t="shared" si="201"/>
        <v>2.59497</v>
      </c>
      <c r="V350" s="81">
        <f t="shared" si="201"/>
        <v>2.6011299999999999</v>
      </c>
      <c r="W350" s="81">
        <f t="shared" si="201"/>
        <v>2.6539000000000001</v>
      </c>
      <c r="X350" s="81">
        <f t="shared" si="201"/>
        <v>2.6623100000000002</v>
      </c>
      <c r="Y350" s="81">
        <f t="shared" si="201"/>
        <v>2.6082800000000002</v>
      </c>
      <c r="Z350" s="81">
        <f t="shared" si="201"/>
        <v>2.4306100000000002</v>
      </c>
      <c r="AA350" s="81">
        <f t="shared" si="201"/>
        <v>2.1371500000000001</v>
      </c>
    </row>
    <row r="351" spans="1:27" ht="12.75" hidden="1" customHeight="1" outlineLevel="1" x14ac:dyDescent="0.2">
      <c r="A351" s="89" t="s">
        <v>2517</v>
      </c>
      <c r="B351" s="63" t="s">
        <v>230</v>
      </c>
      <c r="C351" s="43" t="s">
        <v>79</v>
      </c>
      <c r="D351" s="44">
        <v>1331.98</v>
      </c>
      <c r="E351" s="44">
        <v>1177.06</v>
      </c>
      <c r="F351" s="44">
        <v>1076.57</v>
      </c>
      <c r="G351" s="44">
        <v>1051.02</v>
      </c>
      <c r="H351" s="44">
        <v>1199.8699999999999</v>
      </c>
      <c r="I351" s="44">
        <v>1315.98</v>
      </c>
      <c r="J351" s="44">
        <v>1450.14</v>
      </c>
      <c r="K351" s="44">
        <v>1717.89</v>
      </c>
      <c r="L351" s="44">
        <v>1940.18</v>
      </c>
      <c r="M351" s="44">
        <v>2035.96</v>
      </c>
      <c r="N351" s="44">
        <v>2065.3000000000002</v>
      </c>
      <c r="O351" s="44">
        <v>2053.92</v>
      </c>
      <c r="P351" s="44">
        <v>2056.4699999999998</v>
      </c>
      <c r="Q351" s="44">
        <v>2068.12</v>
      </c>
      <c r="R351" s="44">
        <v>2092.23</v>
      </c>
      <c r="S351" s="44">
        <v>2081.6799999999998</v>
      </c>
      <c r="T351" s="44">
        <v>2059.02</v>
      </c>
      <c r="U351" s="44">
        <v>2042.57</v>
      </c>
      <c r="V351" s="44">
        <v>2048.73</v>
      </c>
      <c r="W351" s="44">
        <v>2101.5</v>
      </c>
      <c r="X351" s="44">
        <v>2109.91</v>
      </c>
      <c r="Y351" s="44">
        <v>2055.88</v>
      </c>
      <c r="Z351" s="44">
        <v>1878.21</v>
      </c>
      <c r="AA351" s="44">
        <v>1584.75</v>
      </c>
    </row>
    <row r="352" spans="1:27" ht="12.75" hidden="1" customHeight="1" outlineLevel="1" x14ac:dyDescent="0.2">
      <c r="A352" s="89" t="s">
        <v>2518</v>
      </c>
      <c r="B352" s="63" t="s">
        <v>90</v>
      </c>
      <c r="C352" s="43" t="s">
        <v>79</v>
      </c>
      <c r="D352" s="44">
        <f>$D$317</f>
        <v>217.03</v>
      </c>
      <c r="E352" s="44">
        <f t="shared" ref="E352:AA352" si="202">$D$317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2">
      <c r="A353" s="89" t="s">
        <v>2519</v>
      </c>
      <c r="B353" s="63" t="s">
        <v>83</v>
      </c>
      <c r="C353" s="43" t="s">
        <v>79</v>
      </c>
      <c r="D353" s="44">
        <v>4.68</v>
      </c>
      <c r="E353" s="44">
        <v>4.68</v>
      </c>
      <c r="F353" s="44">
        <v>4.68</v>
      </c>
      <c r="G353" s="44">
        <v>4.68</v>
      </c>
      <c r="H353" s="44">
        <v>4.68</v>
      </c>
      <c r="I353" s="44">
        <v>4.68</v>
      </c>
      <c r="J353" s="44">
        <v>4.68</v>
      </c>
      <c r="K353" s="44">
        <v>4.68</v>
      </c>
      <c r="L353" s="44">
        <v>4.68</v>
      </c>
      <c r="M353" s="44">
        <v>4.68</v>
      </c>
      <c r="N353" s="44">
        <v>4.68</v>
      </c>
      <c r="O353" s="44">
        <v>4.68</v>
      </c>
      <c r="P353" s="44">
        <v>4.68</v>
      </c>
      <c r="Q353" s="44">
        <v>4.68</v>
      </c>
      <c r="R353" s="44">
        <v>4.68</v>
      </c>
      <c r="S353" s="44">
        <v>4.68</v>
      </c>
      <c r="T353" s="44">
        <v>4.68</v>
      </c>
      <c r="U353" s="44">
        <v>4.68</v>
      </c>
      <c r="V353" s="44">
        <v>4.68</v>
      </c>
      <c r="W353" s="44">
        <v>4.68</v>
      </c>
      <c r="X353" s="44">
        <v>4.68</v>
      </c>
      <c r="Y353" s="44">
        <v>4.68</v>
      </c>
      <c r="Z353" s="44">
        <v>4.68</v>
      </c>
      <c r="AA353" s="44">
        <v>4.68</v>
      </c>
    </row>
    <row r="354" spans="1:27" ht="12.75" hidden="1" customHeight="1" outlineLevel="1" x14ac:dyDescent="0.2">
      <c r="A354" s="89" t="s">
        <v>2520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collapsed="1" x14ac:dyDescent="0.2">
      <c r="A355" s="88" t="s">
        <v>2521</v>
      </c>
      <c r="B355" s="28" t="str">
        <f>"09"&amp;"."&amp;$B$777&amp;"."&amp;$B$778</f>
        <v>09.09.2023</v>
      </c>
      <c r="C355" s="80" t="s">
        <v>76</v>
      </c>
      <c r="D355" s="81">
        <f>ROUND(((D356+D357+D359+D358)/1000),5)</f>
        <v>2.0433300000000001</v>
      </c>
      <c r="E355" s="81">
        <f>ROUND(((E356+E357+E359+E358)/1000),5)</f>
        <v>1.93841</v>
      </c>
      <c r="F355" s="81">
        <f>ROUND(((F356+F357+F359+F358)/1000),5)</f>
        <v>1.8856599999999999</v>
      </c>
      <c r="G355" s="81">
        <f t="shared" ref="G355:AA355" si="204">ROUND(((G356+G357+G359+G358)/1000),5)</f>
        <v>1.86086</v>
      </c>
      <c r="H355" s="81">
        <f t="shared" si="204"/>
        <v>1.87192</v>
      </c>
      <c r="I355" s="81">
        <f t="shared" si="204"/>
        <v>1.8756999999999999</v>
      </c>
      <c r="J355" s="81">
        <f t="shared" si="204"/>
        <v>1.90164</v>
      </c>
      <c r="K355" s="81">
        <f t="shared" si="204"/>
        <v>2.1214499999999998</v>
      </c>
      <c r="L355" s="81">
        <f t="shared" si="204"/>
        <v>2.4308800000000002</v>
      </c>
      <c r="M355" s="81">
        <f t="shared" si="204"/>
        <v>2.5287299999999999</v>
      </c>
      <c r="N355" s="81">
        <f t="shared" si="204"/>
        <v>2.5630700000000002</v>
      </c>
      <c r="O355" s="81">
        <f t="shared" si="204"/>
        <v>2.5661900000000002</v>
      </c>
      <c r="P355" s="81">
        <f t="shared" si="204"/>
        <v>2.56372</v>
      </c>
      <c r="Q355" s="81">
        <f t="shared" si="204"/>
        <v>2.5632799999999998</v>
      </c>
      <c r="R355" s="81">
        <f t="shared" si="204"/>
        <v>2.5632299999999999</v>
      </c>
      <c r="S355" s="81">
        <f t="shared" si="204"/>
        <v>2.5592999999999999</v>
      </c>
      <c r="T355" s="81">
        <f t="shared" si="204"/>
        <v>2.5473300000000001</v>
      </c>
      <c r="U355" s="81">
        <f t="shared" si="204"/>
        <v>2.5217700000000001</v>
      </c>
      <c r="V355" s="81">
        <f t="shared" si="204"/>
        <v>2.54454</v>
      </c>
      <c r="W355" s="81">
        <f t="shared" si="204"/>
        <v>2.5677599999999998</v>
      </c>
      <c r="X355" s="81">
        <f t="shared" si="204"/>
        <v>2.5684</v>
      </c>
      <c r="Y355" s="81">
        <f t="shared" si="204"/>
        <v>2.49031</v>
      </c>
      <c r="Z355" s="81">
        <f t="shared" si="204"/>
        <v>2.2903899999999999</v>
      </c>
      <c r="AA355" s="81">
        <f t="shared" si="204"/>
        <v>2.0760299999999998</v>
      </c>
    </row>
    <row r="356" spans="1:27" ht="12.75" hidden="1" customHeight="1" outlineLevel="1" x14ac:dyDescent="0.2">
      <c r="A356" s="89" t="s">
        <v>2522</v>
      </c>
      <c r="B356" s="63" t="s">
        <v>230</v>
      </c>
      <c r="C356" s="43" t="s">
        <v>79</v>
      </c>
      <c r="D356" s="44">
        <v>1490.93</v>
      </c>
      <c r="E356" s="44">
        <v>1386.01</v>
      </c>
      <c r="F356" s="44">
        <v>1333.26</v>
      </c>
      <c r="G356" s="44">
        <v>1308.46</v>
      </c>
      <c r="H356" s="44">
        <v>1319.52</v>
      </c>
      <c r="I356" s="44">
        <v>1323.3</v>
      </c>
      <c r="J356" s="44">
        <v>1349.24</v>
      </c>
      <c r="K356" s="44">
        <v>1569.05</v>
      </c>
      <c r="L356" s="44">
        <v>1878.48</v>
      </c>
      <c r="M356" s="44">
        <v>1976.33</v>
      </c>
      <c r="N356" s="44">
        <v>2010.67</v>
      </c>
      <c r="O356" s="44">
        <v>2013.79</v>
      </c>
      <c r="P356" s="44">
        <v>2011.32</v>
      </c>
      <c r="Q356" s="44">
        <v>2010.88</v>
      </c>
      <c r="R356" s="44">
        <v>2010.83</v>
      </c>
      <c r="S356" s="44">
        <v>2006.9</v>
      </c>
      <c r="T356" s="44">
        <v>1994.93</v>
      </c>
      <c r="U356" s="44">
        <v>1969.37</v>
      </c>
      <c r="V356" s="44">
        <v>1992.14</v>
      </c>
      <c r="W356" s="44">
        <v>2015.36</v>
      </c>
      <c r="X356" s="44">
        <v>2016</v>
      </c>
      <c r="Y356" s="44">
        <v>1937.91</v>
      </c>
      <c r="Z356" s="44">
        <v>1737.99</v>
      </c>
      <c r="AA356" s="44">
        <v>1523.63</v>
      </c>
    </row>
    <row r="357" spans="1:27" ht="12.75" hidden="1" customHeight="1" outlineLevel="1" x14ac:dyDescent="0.2">
      <c r="A357" s="89" t="s">
        <v>2523</v>
      </c>
      <c r="B357" s="63" t="s">
        <v>90</v>
      </c>
      <c r="C357" s="43" t="s">
        <v>79</v>
      </c>
      <c r="D357" s="44">
        <f>$D$317</f>
        <v>217.03</v>
      </c>
      <c r="E357" s="44">
        <f t="shared" ref="E357:AA357" si="205">$D$317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2">
      <c r="A358" s="89" t="s">
        <v>2524</v>
      </c>
      <c r="B358" s="63" t="s">
        <v>83</v>
      </c>
      <c r="C358" s="43" t="s">
        <v>79</v>
      </c>
      <c r="D358" s="44">
        <v>4.68</v>
      </c>
      <c r="E358" s="44">
        <v>4.68</v>
      </c>
      <c r="F358" s="44">
        <v>4.68</v>
      </c>
      <c r="G358" s="44">
        <v>4.68</v>
      </c>
      <c r="H358" s="44">
        <v>4.68</v>
      </c>
      <c r="I358" s="44">
        <v>4.68</v>
      </c>
      <c r="J358" s="44">
        <v>4.68</v>
      </c>
      <c r="K358" s="44">
        <v>4.68</v>
      </c>
      <c r="L358" s="44">
        <v>4.68</v>
      </c>
      <c r="M358" s="44">
        <v>4.68</v>
      </c>
      <c r="N358" s="44">
        <v>4.68</v>
      </c>
      <c r="O358" s="44">
        <v>4.68</v>
      </c>
      <c r="P358" s="44">
        <v>4.68</v>
      </c>
      <c r="Q358" s="44">
        <v>4.68</v>
      </c>
      <c r="R358" s="44">
        <v>4.68</v>
      </c>
      <c r="S358" s="44">
        <v>4.68</v>
      </c>
      <c r="T358" s="44">
        <v>4.68</v>
      </c>
      <c r="U358" s="44">
        <v>4.68</v>
      </c>
      <c r="V358" s="44">
        <v>4.68</v>
      </c>
      <c r="W358" s="44">
        <v>4.68</v>
      </c>
      <c r="X358" s="44">
        <v>4.68</v>
      </c>
      <c r="Y358" s="44">
        <v>4.68</v>
      </c>
      <c r="Z358" s="44">
        <v>4.68</v>
      </c>
      <c r="AA358" s="44">
        <v>4.68</v>
      </c>
    </row>
    <row r="359" spans="1:27" ht="12.75" hidden="1" customHeight="1" outlineLevel="1" x14ac:dyDescent="0.2">
      <c r="A359" s="89" t="s">
        <v>2525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collapsed="1" x14ac:dyDescent="0.2">
      <c r="A360" s="88" t="s">
        <v>2526</v>
      </c>
      <c r="B360" s="28" t="str">
        <f>"10"&amp;"."&amp;$B$777&amp;"."&amp;$B$778</f>
        <v>10.09.2023</v>
      </c>
      <c r="C360" s="80" t="s">
        <v>76</v>
      </c>
      <c r="D360" s="81">
        <f>ROUND(((D361+D362+D364+D363)/1000),5)</f>
        <v>1.96591</v>
      </c>
      <c r="E360" s="81">
        <f>ROUND(((E361+E362+E364+E363)/1000),5)</f>
        <v>1.9091499999999999</v>
      </c>
      <c r="F360" s="81">
        <f>ROUND(((F361+F362+F364+F363)/1000),5)</f>
        <v>1.7901100000000001</v>
      </c>
      <c r="G360" s="81">
        <f t="shared" ref="G360:AA360" si="207">ROUND(((G361+G362+G364+G363)/1000),5)</f>
        <v>1.7598800000000001</v>
      </c>
      <c r="H360" s="81">
        <f t="shared" si="207"/>
        <v>1.76738</v>
      </c>
      <c r="I360" s="81">
        <f t="shared" si="207"/>
        <v>1.75928</v>
      </c>
      <c r="J360" s="81">
        <f t="shared" si="207"/>
        <v>1.76112</v>
      </c>
      <c r="K360" s="81">
        <f t="shared" si="207"/>
        <v>1.9471799999999999</v>
      </c>
      <c r="L360" s="81">
        <f t="shared" si="207"/>
        <v>2.18404</v>
      </c>
      <c r="M360" s="81">
        <f t="shared" si="207"/>
        <v>2.42658</v>
      </c>
      <c r="N360" s="81">
        <f t="shared" si="207"/>
        <v>2.50596</v>
      </c>
      <c r="O360" s="81">
        <f t="shared" si="207"/>
        <v>2.5123700000000002</v>
      </c>
      <c r="P360" s="81">
        <f t="shared" si="207"/>
        <v>2.5076299999999998</v>
      </c>
      <c r="Q360" s="81">
        <f t="shared" si="207"/>
        <v>2.5086900000000001</v>
      </c>
      <c r="R360" s="81">
        <f t="shared" si="207"/>
        <v>2.51248</v>
      </c>
      <c r="S360" s="81">
        <f t="shared" si="207"/>
        <v>2.51084</v>
      </c>
      <c r="T360" s="81">
        <f t="shared" si="207"/>
        <v>2.5116200000000002</v>
      </c>
      <c r="U360" s="81">
        <f t="shared" si="207"/>
        <v>2.50658</v>
      </c>
      <c r="V360" s="81">
        <f t="shared" si="207"/>
        <v>2.5296400000000001</v>
      </c>
      <c r="W360" s="81">
        <f t="shared" si="207"/>
        <v>2.57029</v>
      </c>
      <c r="X360" s="81">
        <f t="shared" si="207"/>
        <v>2.57463</v>
      </c>
      <c r="Y360" s="81">
        <f t="shared" si="207"/>
        <v>2.5072399999999999</v>
      </c>
      <c r="Z360" s="81">
        <f t="shared" si="207"/>
        <v>2.3105600000000002</v>
      </c>
      <c r="AA360" s="81">
        <f t="shared" si="207"/>
        <v>2.0796999999999999</v>
      </c>
    </row>
    <row r="361" spans="1:27" ht="12.75" hidden="1" customHeight="1" outlineLevel="1" x14ac:dyDescent="0.2">
      <c r="A361" s="89" t="s">
        <v>2527</v>
      </c>
      <c r="B361" s="63" t="s">
        <v>230</v>
      </c>
      <c r="C361" s="43" t="s">
        <v>79</v>
      </c>
      <c r="D361" s="44">
        <v>1413.51</v>
      </c>
      <c r="E361" s="44">
        <v>1356.75</v>
      </c>
      <c r="F361" s="44">
        <v>1237.71</v>
      </c>
      <c r="G361" s="44">
        <v>1207.48</v>
      </c>
      <c r="H361" s="44">
        <v>1214.98</v>
      </c>
      <c r="I361" s="44">
        <v>1206.8800000000001</v>
      </c>
      <c r="J361" s="44">
        <v>1208.72</v>
      </c>
      <c r="K361" s="44">
        <v>1394.78</v>
      </c>
      <c r="L361" s="44">
        <v>1631.64</v>
      </c>
      <c r="M361" s="44">
        <v>1874.18</v>
      </c>
      <c r="N361" s="44">
        <v>1953.56</v>
      </c>
      <c r="O361" s="44">
        <v>1959.97</v>
      </c>
      <c r="P361" s="44">
        <v>1955.23</v>
      </c>
      <c r="Q361" s="44">
        <v>1956.29</v>
      </c>
      <c r="R361" s="44">
        <v>1960.08</v>
      </c>
      <c r="S361" s="44">
        <v>1958.44</v>
      </c>
      <c r="T361" s="44">
        <v>1959.22</v>
      </c>
      <c r="U361" s="44">
        <v>1954.18</v>
      </c>
      <c r="V361" s="44">
        <v>1977.24</v>
      </c>
      <c r="W361" s="44">
        <v>2017.89</v>
      </c>
      <c r="X361" s="44">
        <v>2022.23</v>
      </c>
      <c r="Y361" s="44">
        <v>1954.84</v>
      </c>
      <c r="Z361" s="44">
        <v>1758.16</v>
      </c>
      <c r="AA361" s="44">
        <v>1527.3</v>
      </c>
    </row>
    <row r="362" spans="1:27" ht="12.75" hidden="1" customHeight="1" outlineLevel="1" x14ac:dyDescent="0.2">
      <c r="A362" s="89" t="s">
        <v>2528</v>
      </c>
      <c r="B362" s="63" t="s">
        <v>90</v>
      </c>
      <c r="C362" s="43" t="s">
        <v>79</v>
      </c>
      <c r="D362" s="44">
        <f>$D$317</f>
        <v>217.03</v>
      </c>
      <c r="E362" s="44">
        <f t="shared" ref="E362:AA362" si="208">$D$317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2">
      <c r="A363" s="89" t="s">
        <v>2529</v>
      </c>
      <c r="B363" s="63" t="s">
        <v>83</v>
      </c>
      <c r="C363" s="43" t="s">
        <v>79</v>
      </c>
      <c r="D363" s="44">
        <v>4.68</v>
      </c>
      <c r="E363" s="44">
        <v>4.68</v>
      </c>
      <c r="F363" s="44">
        <v>4.68</v>
      </c>
      <c r="G363" s="44">
        <v>4.68</v>
      </c>
      <c r="H363" s="44">
        <v>4.68</v>
      </c>
      <c r="I363" s="44">
        <v>4.68</v>
      </c>
      <c r="J363" s="44">
        <v>4.68</v>
      </c>
      <c r="K363" s="44">
        <v>4.68</v>
      </c>
      <c r="L363" s="44">
        <v>4.68</v>
      </c>
      <c r="M363" s="44">
        <v>4.68</v>
      </c>
      <c r="N363" s="44">
        <v>4.68</v>
      </c>
      <c r="O363" s="44">
        <v>4.68</v>
      </c>
      <c r="P363" s="44">
        <v>4.68</v>
      </c>
      <c r="Q363" s="44">
        <v>4.68</v>
      </c>
      <c r="R363" s="44">
        <v>4.68</v>
      </c>
      <c r="S363" s="44">
        <v>4.68</v>
      </c>
      <c r="T363" s="44">
        <v>4.68</v>
      </c>
      <c r="U363" s="44">
        <v>4.68</v>
      </c>
      <c r="V363" s="44">
        <v>4.68</v>
      </c>
      <c r="W363" s="44">
        <v>4.68</v>
      </c>
      <c r="X363" s="44">
        <v>4.68</v>
      </c>
      <c r="Y363" s="44">
        <v>4.68</v>
      </c>
      <c r="Z363" s="44">
        <v>4.68</v>
      </c>
      <c r="AA363" s="44">
        <v>4.68</v>
      </c>
    </row>
    <row r="364" spans="1:27" ht="12.75" hidden="1" customHeight="1" outlineLevel="1" x14ac:dyDescent="0.2">
      <c r="A364" s="89" t="s">
        <v>2530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collapsed="1" x14ac:dyDescent="0.2">
      <c r="A365" s="88" t="s">
        <v>2531</v>
      </c>
      <c r="B365" s="28" t="str">
        <f>"11"&amp;"."&amp;$B$777&amp;"."&amp;$B$778</f>
        <v>11.09.2023</v>
      </c>
      <c r="C365" s="80" t="s">
        <v>76</v>
      </c>
      <c r="D365" s="81">
        <f>ROUND(((D366+D367+D369+D368)/1000),5)</f>
        <v>1.96157</v>
      </c>
      <c r="E365" s="81">
        <f>ROUND(((E366+E367+E369+E368)/1000),5)</f>
        <v>1.8455699999999999</v>
      </c>
      <c r="F365" s="81">
        <f>ROUND(((F366+F367+F369+F368)/1000),5)</f>
        <v>1.7876399999999999</v>
      </c>
      <c r="G365" s="81">
        <f t="shared" ref="G365:AA365" si="210">ROUND(((G366+G367+G369+G368)/1000),5)</f>
        <v>1.7897799999999999</v>
      </c>
      <c r="H365" s="81">
        <f t="shared" si="210"/>
        <v>1.8572500000000001</v>
      </c>
      <c r="I365" s="81">
        <f t="shared" si="210"/>
        <v>1.87232</v>
      </c>
      <c r="J365" s="81">
        <f t="shared" si="210"/>
        <v>2.0447700000000002</v>
      </c>
      <c r="K365" s="81">
        <f t="shared" si="210"/>
        <v>2.3022100000000001</v>
      </c>
      <c r="L365" s="81">
        <f t="shared" si="210"/>
        <v>2.5076100000000001</v>
      </c>
      <c r="M365" s="81">
        <f t="shared" si="210"/>
        <v>2.5759699999999999</v>
      </c>
      <c r="N365" s="81">
        <f t="shared" si="210"/>
        <v>2.5832199999999998</v>
      </c>
      <c r="O365" s="81">
        <f t="shared" si="210"/>
        <v>2.5686300000000002</v>
      </c>
      <c r="P365" s="81">
        <f t="shared" si="210"/>
        <v>2.5584699999999998</v>
      </c>
      <c r="Q365" s="81">
        <f t="shared" si="210"/>
        <v>2.57009</v>
      </c>
      <c r="R365" s="81">
        <f t="shared" si="210"/>
        <v>2.5954100000000002</v>
      </c>
      <c r="S365" s="81">
        <f t="shared" si="210"/>
        <v>2.5853899999999999</v>
      </c>
      <c r="T365" s="81">
        <f t="shared" si="210"/>
        <v>2.5722999999999998</v>
      </c>
      <c r="U365" s="81">
        <f t="shared" si="210"/>
        <v>2.5507499999999999</v>
      </c>
      <c r="V365" s="81">
        <f t="shared" si="210"/>
        <v>2.5708000000000002</v>
      </c>
      <c r="W365" s="81">
        <f t="shared" si="210"/>
        <v>2.6450200000000001</v>
      </c>
      <c r="X365" s="81">
        <f t="shared" si="210"/>
        <v>2.5998800000000002</v>
      </c>
      <c r="Y365" s="81">
        <f t="shared" si="210"/>
        <v>2.4949599999999998</v>
      </c>
      <c r="Z365" s="81">
        <f t="shared" si="210"/>
        <v>2.2257699999999998</v>
      </c>
      <c r="AA365" s="81">
        <f t="shared" si="210"/>
        <v>2.0143399999999998</v>
      </c>
    </row>
    <row r="366" spans="1:27" ht="12.75" hidden="1" customHeight="1" outlineLevel="1" x14ac:dyDescent="0.2">
      <c r="A366" s="89" t="s">
        <v>2532</v>
      </c>
      <c r="B366" s="63" t="s">
        <v>230</v>
      </c>
      <c r="C366" s="43" t="s">
        <v>79</v>
      </c>
      <c r="D366" s="44">
        <v>1409.17</v>
      </c>
      <c r="E366" s="44">
        <v>1293.17</v>
      </c>
      <c r="F366" s="44">
        <v>1235.24</v>
      </c>
      <c r="G366" s="44">
        <v>1237.3800000000001</v>
      </c>
      <c r="H366" s="44">
        <v>1304.8499999999999</v>
      </c>
      <c r="I366" s="44">
        <v>1319.92</v>
      </c>
      <c r="J366" s="44">
        <v>1492.37</v>
      </c>
      <c r="K366" s="44">
        <v>1749.81</v>
      </c>
      <c r="L366" s="44">
        <v>1955.21</v>
      </c>
      <c r="M366" s="44">
        <v>2023.57</v>
      </c>
      <c r="N366" s="44">
        <v>2030.82</v>
      </c>
      <c r="O366" s="44">
        <v>2016.23</v>
      </c>
      <c r="P366" s="44">
        <v>2006.07</v>
      </c>
      <c r="Q366" s="44">
        <v>2017.69</v>
      </c>
      <c r="R366" s="44">
        <v>2043.01</v>
      </c>
      <c r="S366" s="44">
        <v>2032.99</v>
      </c>
      <c r="T366" s="44">
        <v>2019.9</v>
      </c>
      <c r="U366" s="44">
        <v>1998.35</v>
      </c>
      <c r="V366" s="44">
        <v>2018.4</v>
      </c>
      <c r="W366" s="44">
        <v>2092.62</v>
      </c>
      <c r="X366" s="44">
        <v>2047.48</v>
      </c>
      <c r="Y366" s="44">
        <v>1942.56</v>
      </c>
      <c r="Z366" s="44">
        <v>1673.37</v>
      </c>
      <c r="AA366" s="44">
        <v>1461.94</v>
      </c>
    </row>
    <row r="367" spans="1:27" ht="12.75" hidden="1" customHeight="1" outlineLevel="1" x14ac:dyDescent="0.2">
      <c r="A367" s="89" t="s">
        <v>2533</v>
      </c>
      <c r="B367" s="63" t="s">
        <v>90</v>
      </c>
      <c r="C367" s="43" t="s">
        <v>79</v>
      </c>
      <c r="D367" s="44">
        <f>$D$317</f>
        <v>217.03</v>
      </c>
      <c r="E367" s="44">
        <f t="shared" ref="E367:AA367" si="211">$D$317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2">
      <c r="A368" s="89" t="s">
        <v>2534</v>
      </c>
      <c r="B368" s="63" t="s">
        <v>83</v>
      </c>
      <c r="C368" s="43" t="s">
        <v>79</v>
      </c>
      <c r="D368" s="44">
        <v>4.68</v>
      </c>
      <c r="E368" s="44">
        <v>4.68</v>
      </c>
      <c r="F368" s="44">
        <v>4.68</v>
      </c>
      <c r="G368" s="44">
        <v>4.68</v>
      </c>
      <c r="H368" s="44">
        <v>4.68</v>
      </c>
      <c r="I368" s="44">
        <v>4.68</v>
      </c>
      <c r="J368" s="44">
        <v>4.68</v>
      </c>
      <c r="K368" s="44">
        <v>4.68</v>
      </c>
      <c r="L368" s="44">
        <v>4.68</v>
      </c>
      <c r="M368" s="44">
        <v>4.68</v>
      </c>
      <c r="N368" s="44">
        <v>4.68</v>
      </c>
      <c r="O368" s="44">
        <v>4.68</v>
      </c>
      <c r="P368" s="44">
        <v>4.68</v>
      </c>
      <c r="Q368" s="44">
        <v>4.68</v>
      </c>
      <c r="R368" s="44">
        <v>4.68</v>
      </c>
      <c r="S368" s="44">
        <v>4.68</v>
      </c>
      <c r="T368" s="44">
        <v>4.68</v>
      </c>
      <c r="U368" s="44">
        <v>4.68</v>
      </c>
      <c r="V368" s="44">
        <v>4.68</v>
      </c>
      <c r="W368" s="44">
        <v>4.68</v>
      </c>
      <c r="X368" s="44">
        <v>4.68</v>
      </c>
      <c r="Y368" s="44">
        <v>4.68</v>
      </c>
      <c r="Z368" s="44">
        <v>4.68</v>
      </c>
      <c r="AA368" s="44">
        <v>4.68</v>
      </c>
    </row>
    <row r="369" spans="1:27" ht="12.75" hidden="1" customHeight="1" outlineLevel="1" x14ac:dyDescent="0.2">
      <c r="A369" s="89" t="s">
        <v>2535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collapsed="1" x14ac:dyDescent="0.2">
      <c r="A370" s="88" t="s">
        <v>2536</v>
      </c>
      <c r="B370" s="28" t="str">
        <f>"12"&amp;"."&amp;$B$777&amp;"."&amp;$B$778</f>
        <v>12.09.2023</v>
      </c>
      <c r="C370" s="80" t="s">
        <v>76</v>
      </c>
      <c r="D370" s="81">
        <f>ROUND(((D371+D372+D374+D373)/1000),5)</f>
        <v>1.8684099999999999</v>
      </c>
      <c r="E370" s="81">
        <f>ROUND(((E371+E372+E374+E373)/1000),5)</f>
        <v>1.7636099999999999</v>
      </c>
      <c r="F370" s="81">
        <f>ROUND(((F371+F372+F374+F373)/1000),5)</f>
        <v>1.6912199999999999</v>
      </c>
      <c r="G370" s="81">
        <f t="shared" ref="G370:AA370" si="213">ROUND(((G371+G372+G374+G373)/1000),5)</f>
        <v>1.7222200000000001</v>
      </c>
      <c r="H370" s="81">
        <f t="shared" si="213"/>
        <v>1.8382400000000001</v>
      </c>
      <c r="I370" s="81">
        <f t="shared" si="213"/>
        <v>1.87561</v>
      </c>
      <c r="J370" s="81">
        <f t="shared" si="213"/>
        <v>2.0217399999999999</v>
      </c>
      <c r="K370" s="81">
        <f t="shared" si="213"/>
        <v>2.1827299999999998</v>
      </c>
      <c r="L370" s="81">
        <f t="shared" si="213"/>
        <v>2.4924400000000002</v>
      </c>
      <c r="M370" s="81">
        <f t="shared" si="213"/>
        <v>2.5608599999999999</v>
      </c>
      <c r="N370" s="81">
        <f t="shared" si="213"/>
        <v>2.5691899999999999</v>
      </c>
      <c r="O370" s="81">
        <f t="shared" si="213"/>
        <v>2.5642399999999999</v>
      </c>
      <c r="P370" s="81">
        <f t="shared" si="213"/>
        <v>2.5493399999999999</v>
      </c>
      <c r="Q370" s="81">
        <f t="shared" si="213"/>
        <v>2.5462199999999999</v>
      </c>
      <c r="R370" s="81">
        <f t="shared" si="213"/>
        <v>2.5777299999999999</v>
      </c>
      <c r="S370" s="81">
        <f t="shared" si="213"/>
        <v>2.5703900000000002</v>
      </c>
      <c r="T370" s="81">
        <f t="shared" si="213"/>
        <v>2.5597599999999998</v>
      </c>
      <c r="U370" s="81">
        <f t="shared" si="213"/>
        <v>2.5381800000000001</v>
      </c>
      <c r="V370" s="81">
        <f t="shared" si="213"/>
        <v>2.5609999999999999</v>
      </c>
      <c r="W370" s="81">
        <f t="shared" si="213"/>
        <v>2.6164399999999999</v>
      </c>
      <c r="X370" s="81">
        <f t="shared" si="213"/>
        <v>2.6006</v>
      </c>
      <c r="Y370" s="81">
        <f t="shared" si="213"/>
        <v>2.5112700000000001</v>
      </c>
      <c r="Z370" s="81">
        <f t="shared" si="213"/>
        <v>2.2481300000000002</v>
      </c>
      <c r="AA370" s="81">
        <f t="shared" si="213"/>
        <v>2.0423900000000001</v>
      </c>
    </row>
    <row r="371" spans="1:27" ht="12.75" hidden="1" customHeight="1" outlineLevel="1" x14ac:dyDescent="0.2">
      <c r="A371" s="89" t="s">
        <v>2537</v>
      </c>
      <c r="B371" s="63" t="s">
        <v>230</v>
      </c>
      <c r="C371" s="43" t="s">
        <v>79</v>
      </c>
      <c r="D371" s="44">
        <v>1316.01</v>
      </c>
      <c r="E371" s="44">
        <v>1211.21</v>
      </c>
      <c r="F371" s="44">
        <v>1138.82</v>
      </c>
      <c r="G371" s="44">
        <v>1169.82</v>
      </c>
      <c r="H371" s="44">
        <v>1285.8399999999999</v>
      </c>
      <c r="I371" s="44">
        <v>1323.21</v>
      </c>
      <c r="J371" s="44">
        <v>1469.34</v>
      </c>
      <c r="K371" s="44">
        <v>1630.33</v>
      </c>
      <c r="L371" s="44">
        <v>1940.04</v>
      </c>
      <c r="M371" s="44">
        <v>2008.46</v>
      </c>
      <c r="N371" s="44">
        <v>2016.79</v>
      </c>
      <c r="O371" s="44">
        <v>2011.84</v>
      </c>
      <c r="P371" s="44">
        <v>1996.94</v>
      </c>
      <c r="Q371" s="44">
        <v>1993.82</v>
      </c>
      <c r="R371" s="44">
        <v>2025.33</v>
      </c>
      <c r="S371" s="44">
        <v>2017.99</v>
      </c>
      <c r="T371" s="44">
        <v>2007.36</v>
      </c>
      <c r="U371" s="44">
        <v>1985.78</v>
      </c>
      <c r="V371" s="44">
        <v>2008.6</v>
      </c>
      <c r="W371" s="44">
        <v>2064.04</v>
      </c>
      <c r="X371" s="44">
        <v>2048.1999999999998</v>
      </c>
      <c r="Y371" s="44">
        <v>1958.87</v>
      </c>
      <c r="Z371" s="44">
        <v>1695.73</v>
      </c>
      <c r="AA371" s="44">
        <v>1489.99</v>
      </c>
    </row>
    <row r="372" spans="1:27" ht="12.75" hidden="1" customHeight="1" outlineLevel="1" x14ac:dyDescent="0.2">
      <c r="A372" s="89" t="s">
        <v>2538</v>
      </c>
      <c r="B372" s="63" t="s">
        <v>90</v>
      </c>
      <c r="C372" s="43" t="s">
        <v>79</v>
      </c>
      <c r="D372" s="44">
        <f>$D$317</f>
        <v>217.03</v>
      </c>
      <c r="E372" s="44">
        <f t="shared" ref="E372:AA372" si="214">$D$317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2">
      <c r="A373" s="89" t="s">
        <v>2539</v>
      </c>
      <c r="B373" s="63" t="s">
        <v>83</v>
      </c>
      <c r="C373" s="43" t="s">
        <v>79</v>
      </c>
      <c r="D373" s="44">
        <v>4.68</v>
      </c>
      <c r="E373" s="44">
        <v>4.68</v>
      </c>
      <c r="F373" s="44">
        <v>4.68</v>
      </c>
      <c r="G373" s="44">
        <v>4.68</v>
      </c>
      <c r="H373" s="44">
        <v>4.68</v>
      </c>
      <c r="I373" s="44">
        <v>4.68</v>
      </c>
      <c r="J373" s="44">
        <v>4.68</v>
      </c>
      <c r="K373" s="44">
        <v>4.68</v>
      </c>
      <c r="L373" s="44">
        <v>4.68</v>
      </c>
      <c r="M373" s="44">
        <v>4.68</v>
      </c>
      <c r="N373" s="44">
        <v>4.68</v>
      </c>
      <c r="O373" s="44">
        <v>4.68</v>
      </c>
      <c r="P373" s="44">
        <v>4.68</v>
      </c>
      <c r="Q373" s="44">
        <v>4.68</v>
      </c>
      <c r="R373" s="44">
        <v>4.68</v>
      </c>
      <c r="S373" s="44">
        <v>4.68</v>
      </c>
      <c r="T373" s="44">
        <v>4.68</v>
      </c>
      <c r="U373" s="44">
        <v>4.68</v>
      </c>
      <c r="V373" s="44">
        <v>4.68</v>
      </c>
      <c r="W373" s="44">
        <v>4.68</v>
      </c>
      <c r="X373" s="44">
        <v>4.68</v>
      </c>
      <c r="Y373" s="44">
        <v>4.68</v>
      </c>
      <c r="Z373" s="44">
        <v>4.68</v>
      </c>
      <c r="AA373" s="44">
        <v>4.68</v>
      </c>
    </row>
    <row r="374" spans="1:27" ht="12.75" hidden="1" customHeight="1" outlineLevel="1" x14ac:dyDescent="0.2">
      <c r="A374" s="89" t="s">
        <v>2540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collapsed="1" x14ac:dyDescent="0.2">
      <c r="A375" s="88" t="s">
        <v>2541</v>
      </c>
      <c r="B375" s="28" t="str">
        <f>"13"&amp;"."&amp;$B$777&amp;"."&amp;$B$778</f>
        <v>13.09.2023</v>
      </c>
      <c r="C375" s="80" t="s">
        <v>76</v>
      </c>
      <c r="D375" s="81">
        <f>ROUND(((D376+D377+D379+D378)/1000),5)</f>
        <v>1.8971899999999999</v>
      </c>
      <c r="E375" s="81">
        <f>ROUND(((E376+E377+E379+E378)/1000),5)</f>
        <v>1.8169500000000001</v>
      </c>
      <c r="F375" s="81">
        <f>ROUND(((F376+F377+F379+F378)/1000),5)</f>
        <v>1.77041</v>
      </c>
      <c r="G375" s="81">
        <f t="shared" ref="G375:AA375" si="216">ROUND(((G376+G377+G379+G378)/1000),5)</f>
        <v>1.7698100000000001</v>
      </c>
      <c r="H375" s="81">
        <f t="shared" si="216"/>
        <v>1.8414600000000001</v>
      </c>
      <c r="I375" s="81">
        <f t="shared" si="216"/>
        <v>1.87747</v>
      </c>
      <c r="J375" s="81">
        <f t="shared" si="216"/>
        <v>2.0430600000000001</v>
      </c>
      <c r="K375" s="81">
        <f t="shared" si="216"/>
        <v>2.2629199999999998</v>
      </c>
      <c r="L375" s="81">
        <f t="shared" si="216"/>
        <v>2.5206200000000001</v>
      </c>
      <c r="M375" s="81">
        <f t="shared" si="216"/>
        <v>2.5975100000000002</v>
      </c>
      <c r="N375" s="81">
        <f t="shared" si="216"/>
        <v>2.6360199999999998</v>
      </c>
      <c r="O375" s="81">
        <f t="shared" si="216"/>
        <v>2.5954700000000002</v>
      </c>
      <c r="P375" s="81">
        <f t="shared" si="216"/>
        <v>2.5585200000000001</v>
      </c>
      <c r="Q375" s="81">
        <f t="shared" si="216"/>
        <v>2.58284</v>
      </c>
      <c r="R375" s="81">
        <f t="shared" si="216"/>
        <v>2.6824400000000002</v>
      </c>
      <c r="S375" s="81">
        <f t="shared" si="216"/>
        <v>2.6726000000000001</v>
      </c>
      <c r="T375" s="81">
        <f t="shared" si="216"/>
        <v>2.6257199999999998</v>
      </c>
      <c r="U375" s="81">
        <f t="shared" si="216"/>
        <v>2.5571999999999999</v>
      </c>
      <c r="V375" s="81">
        <f t="shared" si="216"/>
        <v>2.6189900000000002</v>
      </c>
      <c r="W375" s="81">
        <f t="shared" si="216"/>
        <v>2.7363</v>
      </c>
      <c r="X375" s="81">
        <f t="shared" si="216"/>
        <v>2.6780499999999998</v>
      </c>
      <c r="Y375" s="81">
        <f t="shared" si="216"/>
        <v>2.5240900000000002</v>
      </c>
      <c r="Z375" s="81">
        <f t="shared" si="216"/>
        <v>2.2463500000000001</v>
      </c>
      <c r="AA375" s="81">
        <f t="shared" si="216"/>
        <v>2.04664</v>
      </c>
    </row>
    <row r="376" spans="1:27" ht="12.75" hidden="1" customHeight="1" outlineLevel="1" x14ac:dyDescent="0.2">
      <c r="A376" s="89" t="s">
        <v>2542</v>
      </c>
      <c r="B376" s="63" t="s">
        <v>230</v>
      </c>
      <c r="C376" s="43" t="s">
        <v>79</v>
      </c>
      <c r="D376" s="44">
        <v>1344.79</v>
      </c>
      <c r="E376" s="44">
        <v>1264.55</v>
      </c>
      <c r="F376" s="44">
        <v>1218.01</v>
      </c>
      <c r="G376" s="44">
        <v>1217.4100000000001</v>
      </c>
      <c r="H376" s="44">
        <v>1289.06</v>
      </c>
      <c r="I376" s="44">
        <v>1325.07</v>
      </c>
      <c r="J376" s="44">
        <v>1490.66</v>
      </c>
      <c r="K376" s="44">
        <v>1710.52</v>
      </c>
      <c r="L376" s="44">
        <v>1968.22</v>
      </c>
      <c r="M376" s="44">
        <v>2045.11</v>
      </c>
      <c r="N376" s="44">
        <v>2083.62</v>
      </c>
      <c r="O376" s="44">
        <v>2043.07</v>
      </c>
      <c r="P376" s="44">
        <v>2006.12</v>
      </c>
      <c r="Q376" s="44">
        <v>2030.44</v>
      </c>
      <c r="R376" s="44">
        <v>2130.04</v>
      </c>
      <c r="S376" s="44">
        <v>2120.1999999999998</v>
      </c>
      <c r="T376" s="44">
        <v>2073.3200000000002</v>
      </c>
      <c r="U376" s="44">
        <v>2004.8</v>
      </c>
      <c r="V376" s="44">
        <v>2066.59</v>
      </c>
      <c r="W376" s="44">
        <v>2183.9</v>
      </c>
      <c r="X376" s="44">
        <v>2125.65</v>
      </c>
      <c r="Y376" s="44">
        <v>1971.69</v>
      </c>
      <c r="Z376" s="44">
        <v>1693.95</v>
      </c>
      <c r="AA376" s="44">
        <v>1494.24</v>
      </c>
    </row>
    <row r="377" spans="1:27" ht="12.75" hidden="1" customHeight="1" outlineLevel="1" x14ac:dyDescent="0.2">
      <c r="A377" s="89" t="s">
        <v>2543</v>
      </c>
      <c r="B377" s="63" t="s">
        <v>90</v>
      </c>
      <c r="C377" s="43" t="s">
        <v>79</v>
      </c>
      <c r="D377" s="44">
        <f>$D$317</f>
        <v>217.03</v>
      </c>
      <c r="E377" s="44">
        <f t="shared" ref="E377:AA377" si="217">$D$317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2">
      <c r="A378" s="89" t="s">
        <v>2544</v>
      </c>
      <c r="B378" s="63" t="s">
        <v>83</v>
      </c>
      <c r="C378" s="43" t="s">
        <v>79</v>
      </c>
      <c r="D378" s="44">
        <v>4.68</v>
      </c>
      <c r="E378" s="44">
        <v>4.68</v>
      </c>
      <c r="F378" s="44">
        <v>4.68</v>
      </c>
      <c r="G378" s="44">
        <v>4.68</v>
      </c>
      <c r="H378" s="44">
        <v>4.68</v>
      </c>
      <c r="I378" s="44">
        <v>4.68</v>
      </c>
      <c r="J378" s="44">
        <v>4.68</v>
      </c>
      <c r="K378" s="44">
        <v>4.68</v>
      </c>
      <c r="L378" s="44">
        <v>4.68</v>
      </c>
      <c r="M378" s="44">
        <v>4.68</v>
      </c>
      <c r="N378" s="44">
        <v>4.68</v>
      </c>
      <c r="O378" s="44">
        <v>4.68</v>
      </c>
      <c r="P378" s="44">
        <v>4.68</v>
      </c>
      <c r="Q378" s="44">
        <v>4.68</v>
      </c>
      <c r="R378" s="44">
        <v>4.68</v>
      </c>
      <c r="S378" s="44">
        <v>4.68</v>
      </c>
      <c r="T378" s="44">
        <v>4.68</v>
      </c>
      <c r="U378" s="44">
        <v>4.68</v>
      </c>
      <c r="V378" s="44">
        <v>4.68</v>
      </c>
      <c r="W378" s="44">
        <v>4.68</v>
      </c>
      <c r="X378" s="44">
        <v>4.68</v>
      </c>
      <c r="Y378" s="44">
        <v>4.68</v>
      </c>
      <c r="Z378" s="44">
        <v>4.68</v>
      </c>
      <c r="AA378" s="44">
        <v>4.68</v>
      </c>
    </row>
    <row r="379" spans="1:27" ht="12.75" hidden="1" customHeight="1" outlineLevel="1" x14ac:dyDescent="0.2">
      <c r="A379" s="89" t="s">
        <v>2545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collapsed="1" x14ac:dyDescent="0.2">
      <c r="A380" s="88" t="s">
        <v>2546</v>
      </c>
      <c r="B380" s="28" t="str">
        <f>"14"&amp;"."&amp;$B$777&amp;"."&amp;$B$778</f>
        <v>14.09.2023</v>
      </c>
      <c r="C380" s="80" t="s">
        <v>76</v>
      </c>
      <c r="D380" s="81">
        <f>ROUND(((D381+D382+D384+D383)/1000),5)</f>
        <v>1.9128400000000001</v>
      </c>
      <c r="E380" s="81">
        <f>ROUND(((E381+E382+E384+E383)/1000),5)</f>
        <v>1.8159000000000001</v>
      </c>
      <c r="F380" s="81">
        <f>ROUND(((F381+F382+F384+F383)/1000),5)</f>
        <v>1.7610300000000001</v>
      </c>
      <c r="G380" s="81">
        <f t="shared" ref="G380:AA380" si="219">ROUND(((G381+G382+G384+G383)/1000),5)</f>
        <v>1.7731300000000001</v>
      </c>
      <c r="H380" s="81">
        <f t="shared" si="219"/>
        <v>1.8341400000000001</v>
      </c>
      <c r="I380" s="81">
        <f t="shared" si="219"/>
        <v>1.8928499999999999</v>
      </c>
      <c r="J380" s="81">
        <f t="shared" si="219"/>
        <v>2.0735000000000001</v>
      </c>
      <c r="K380" s="81">
        <f t="shared" si="219"/>
        <v>2.3155700000000001</v>
      </c>
      <c r="L380" s="81">
        <f t="shared" si="219"/>
        <v>2.5028999999999999</v>
      </c>
      <c r="M380" s="81">
        <f t="shared" si="219"/>
        <v>2.5746199999999999</v>
      </c>
      <c r="N380" s="81">
        <f t="shared" si="219"/>
        <v>2.57674</v>
      </c>
      <c r="O380" s="81">
        <f t="shared" si="219"/>
        <v>2.57369</v>
      </c>
      <c r="P380" s="81">
        <f t="shared" si="219"/>
        <v>2.5643899999999999</v>
      </c>
      <c r="Q380" s="81">
        <f t="shared" si="219"/>
        <v>2.5714800000000002</v>
      </c>
      <c r="R380" s="81">
        <f t="shared" si="219"/>
        <v>2.6225800000000001</v>
      </c>
      <c r="S380" s="81">
        <f t="shared" si="219"/>
        <v>2.61504</v>
      </c>
      <c r="T380" s="81">
        <f t="shared" si="219"/>
        <v>2.5861800000000001</v>
      </c>
      <c r="U380" s="81">
        <f t="shared" si="219"/>
        <v>2.5765699999999998</v>
      </c>
      <c r="V380" s="81">
        <f t="shared" si="219"/>
        <v>2.5856300000000001</v>
      </c>
      <c r="W380" s="81">
        <f t="shared" si="219"/>
        <v>2.6656399999999998</v>
      </c>
      <c r="X380" s="81">
        <f t="shared" si="219"/>
        <v>2.6238700000000001</v>
      </c>
      <c r="Y380" s="81">
        <f t="shared" si="219"/>
        <v>2.5329999999999999</v>
      </c>
      <c r="Z380" s="81">
        <f t="shared" si="219"/>
        <v>2.3060299999999998</v>
      </c>
      <c r="AA380" s="81">
        <f t="shared" si="219"/>
        <v>2.0529299999999999</v>
      </c>
    </row>
    <row r="381" spans="1:27" ht="12.75" hidden="1" customHeight="1" outlineLevel="1" x14ac:dyDescent="0.2">
      <c r="A381" s="89" t="s">
        <v>2547</v>
      </c>
      <c r="B381" s="63" t="s">
        <v>230</v>
      </c>
      <c r="C381" s="43" t="s">
        <v>79</v>
      </c>
      <c r="D381" s="44">
        <v>1360.44</v>
      </c>
      <c r="E381" s="44">
        <v>1263.5</v>
      </c>
      <c r="F381" s="44">
        <v>1208.6300000000001</v>
      </c>
      <c r="G381" s="44">
        <v>1220.73</v>
      </c>
      <c r="H381" s="44">
        <v>1281.74</v>
      </c>
      <c r="I381" s="44">
        <v>1340.45</v>
      </c>
      <c r="J381" s="44">
        <v>1521.1</v>
      </c>
      <c r="K381" s="44">
        <v>1763.17</v>
      </c>
      <c r="L381" s="44">
        <v>1950.5</v>
      </c>
      <c r="M381" s="44">
        <v>2022.22</v>
      </c>
      <c r="N381" s="44">
        <v>2024.34</v>
      </c>
      <c r="O381" s="44">
        <v>2021.29</v>
      </c>
      <c r="P381" s="44">
        <v>2011.99</v>
      </c>
      <c r="Q381" s="44">
        <v>2019.08</v>
      </c>
      <c r="R381" s="44">
        <v>2070.1799999999998</v>
      </c>
      <c r="S381" s="44">
        <v>2062.64</v>
      </c>
      <c r="T381" s="44">
        <v>2033.78</v>
      </c>
      <c r="U381" s="44">
        <v>2024.17</v>
      </c>
      <c r="V381" s="44">
        <v>2033.23</v>
      </c>
      <c r="W381" s="44">
        <v>2113.2399999999998</v>
      </c>
      <c r="X381" s="44">
        <v>2071.4699999999998</v>
      </c>
      <c r="Y381" s="44">
        <v>1980.6</v>
      </c>
      <c r="Z381" s="44">
        <v>1753.63</v>
      </c>
      <c r="AA381" s="44">
        <v>1500.53</v>
      </c>
    </row>
    <row r="382" spans="1:27" ht="12.75" hidden="1" customHeight="1" outlineLevel="1" x14ac:dyDescent="0.2">
      <c r="A382" s="89" t="s">
        <v>2548</v>
      </c>
      <c r="B382" s="63" t="s">
        <v>90</v>
      </c>
      <c r="C382" s="43" t="s">
        <v>79</v>
      </c>
      <c r="D382" s="44">
        <f>$D$317</f>
        <v>217.03</v>
      </c>
      <c r="E382" s="44">
        <f t="shared" ref="E382:AA382" si="220">$D$317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2">
      <c r="A383" s="89" t="s">
        <v>2549</v>
      </c>
      <c r="B383" s="63" t="s">
        <v>83</v>
      </c>
      <c r="C383" s="43" t="s">
        <v>79</v>
      </c>
      <c r="D383" s="44">
        <v>4.68</v>
      </c>
      <c r="E383" s="44">
        <v>4.68</v>
      </c>
      <c r="F383" s="44">
        <v>4.68</v>
      </c>
      <c r="G383" s="44">
        <v>4.68</v>
      </c>
      <c r="H383" s="44">
        <v>4.68</v>
      </c>
      <c r="I383" s="44">
        <v>4.68</v>
      </c>
      <c r="J383" s="44">
        <v>4.68</v>
      </c>
      <c r="K383" s="44">
        <v>4.68</v>
      </c>
      <c r="L383" s="44">
        <v>4.68</v>
      </c>
      <c r="M383" s="44">
        <v>4.68</v>
      </c>
      <c r="N383" s="44">
        <v>4.68</v>
      </c>
      <c r="O383" s="44">
        <v>4.68</v>
      </c>
      <c r="P383" s="44">
        <v>4.68</v>
      </c>
      <c r="Q383" s="44">
        <v>4.68</v>
      </c>
      <c r="R383" s="44">
        <v>4.68</v>
      </c>
      <c r="S383" s="44">
        <v>4.68</v>
      </c>
      <c r="T383" s="44">
        <v>4.68</v>
      </c>
      <c r="U383" s="44">
        <v>4.68</v>
      </c>
      <c r="V383" s="44">
        <v>4.68</v>
      </c>
      <c r="W383" s="44">
        <v>4.68</v>
      </c>
      <c r="X383" s="44">
        <v>4.68</v>
      </c>
      <c r="Y383" s="44">
        <v>4.68</v>
      </c>
      <c r="Z383" s="44">
        <v>4.68</v>
      </c>
      <c r="AA383" s="44">
        <v>4.68</v>
      </c>
    </row>
    <row r="384" spans="1:27" ht="12.75" hidden="1" customHeight="1" outlineLevel="1" x14ac:dyDescent="0.2">
      <c r="A384" s="89" t="s">
        <v>2550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collapsed="1" x14ac:dyDescent="0.2">
      <c r="A385" s="88" t="s">
        <v>2551</v>
      </c>
      <c r="B385" s="28" t="str">
        <f>"15"&amp;"."&amp;$B$777&amp;"."&amp;$B$778</f>
        <v>15.09.2023</v>
      </c>
      <c r="C385" s="80" t="s">
        <v>76</v>
      </c>
      <c r="D385" s="81">
        <f>ROUND(((D386+D387+D389+D388)/1000),5)</f>
        <v>1.9539899999999999</v>
      </c>
      <c r="E385" s="81">
        <f>ROUND(((E386+E387+E389+E388)/1000),5)</f>
        <v>1.8662700000000001</v>
      </c>
      <c r="F385" s="81">
        <f>ROUND(((F386+F387+F389+F388)/1000),5)</f>
        <v>1.8014600000000001</v>
      </c>
      <c r="G385" s="81">
        <f t="shared" ref="G385:AA385" si="222">ROUND(((G386+G387+G389+G388)/1000),5)</f>
        <v>1.7873000000000001</v>
      </c>
      <c r="H385" s="81">
        <f t="shared" si="222"/>
        <v>1.8730199999999999</v>
      </c>
      <c r="I385" s="81">
        <f t="shared" si="222"/>
        <v>1.9416100000000001</v>
      </c>
      <c r="J385" s="81">
        <f t="shared" si="222"/>
        <v>2.0290300000000001</v>
      </c>
      <c r="K385" s="81">
        <f t="shared" si="222"/>
        <v>2.2746400000000002</v>
      </c>
      <c r="L385" s="81">
        <f t="shared" si="222"/>
        <v>2.5066700000000002</v>
      </c>
      <c r="M385" s="81">
        <f t="shared" si="222"/>
        <v>2.72194</v>
      </c>
      <c r="N385" s="81">
        <f t="shared" si="222"/>
        <v>2.9240499999999998</v>
      </c>
      <c r="O385" s="81">
        <f t="shared" si="222"/>
        <v>2.6090300000000002</v>
      </c>
      <c r="P385" s="81">
        <f t="shared" si="222"/>
        <v>2.5320499999999999</v>
      </c>
      <c r="Q385" s="81">
        <f t="shared" si="222"/>
        <v>2.6045099999999999</v>
      </c>
      <c r="R385" s="81">
        <f t="shared" si="222"/>
        <v>2.5668600000000001</v>
      </c>
      <c r="S385" s="81">
        <f t="shared" si="222"/>
        <v>2.5608499999999998</v>
      </c>
      <c r="T385" s="81">
        <f t="shared" si="222"/>
        <v>2.5358800000000001</v>
      </c>
      <c r="U385" s="81">
        <f t="shared" si="222"/>
        <v>2.5179499999999999</v>
      </c>
      <c r="V385" s="81">
        <f t="shared" si="222"/>
        <v>2.56324</v>
      </c>
      <c r="W385" s="81">
        <f t="shared" si="222"/>
        <v>2.63097</v>
      </c>
      <c r="X385" s="81">
        <f t="shared" si="222"/>
        <v>2.64832</v>
      </c>
      <c r="Y385" s="81">
        <f t="shared" si="222"/>
        <v>2.5615299999999999</v>
      </c>
      <c r="Z385" s="81">
        <f t="shared" si="222"/>
        <v>2.3168600000000001</v>
      </c>
      <c r="AA385" s="81">
        <f t="shared" si="222"/>
        <v>2.12737</v>
      </c>
    </row>
    <row r="386" spans="1:27" ht="12.75" hidden="1" customHeight="1" outlineLevel="1" x14ac:dyDescent="0.2">
      <c r="A386" s="89" t="s">
        <v>2552</v>
      </c>
      <c r="B386" s="63" t="s">
        <v>230</v>
      </c>
      <c r="C386" s="43" t="s">
        <v>79</v>
      </c>
      <c r="D386" s="44">
        <v>1401.59</v>
      </c>
      <c r="E386" s="44">
        <v>1313.87</v>
      </c>
      <c r="F386" s="44">
        <v>1249.06</v>
      </c>
      <c r="G386" s="44">
        <v>1234.9000000000001</v>
      </c>
      <c r="H386" s="44">
        <v>1320.62</v>
      </c>
      <c r="I386" s="44">
        <v>1389.21</v>
      </c>
      <c r="J386" s="44">
        <v>1476.63</v>
      </c>
      <c r="K386" s="44">
        <v>1722.24</v>
      </c>
      <c r="L386" s="44">
        <v>1954.27</v>
      </c>
      <c r="M386" s="44">
        <v>2169.54</v>
      </c>
      <c r="N386" s="44">
        <v>2371.65</v>
      </c>
      <c r="O386" s="44">
        <v>2056.63</v>
      </c>
      <c r="P386" s="44">
        <v>1979.65</v>
      </c>
      <c r="Q386" s="44">
        <v>2052.11</v>
      </c>
      <c r="R386" s="44">
        <v>2014.46</v>
      </c>
      <c r="S386" s="44">
        <v>2008.45</v>
      </c>
      <c r="T386" s="44">
        <v>1983.48</v>
      </c>
      <c r="U386" s="44">
        <v>1965.55</v>
      </c>
      <c r="V386" s="44">
        <v>2010.84</v>
      </c>
      <c r="W386" s="44">
        <v>2078.5700000000002</v>
      </c>
      <c r="X386" s="44">
        <v>2095.92</v>
      </c>
      <c r="Y386" s="44">
        <v>2009.13</v>
      </c>
      <c r="Z386" s="44">
        <v>1764.46</v>
      </c>
      <c r="AA386" s="44">
        <v>1574.97</v>
      </c>
    </row>
    <row r="387" spans="1:27" ht="12.75" hidden="1" customHeight="1" outlineLevel="1" x14ac:dyDescent="0.2">
      <c r="A387" s="89" t="s">
        <v>2553</v>
      </c>
      <c r="B387" s="63" t="s">
        <v>90</v>
      </c>
      <c r="C387" s="43" t="s">
        <v>79</v>
      </c>
      <c r="D387" s="44">
        <f>$D$317</f>
        <v>217.03</v>
      </c>
      <c r="E387" s="44">
        <f t="shared" ref="E387:AA387" si="223">$D$317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2">
      <c r="A388" s="89" t="s">
        <v>2554</v>
      </c>
      <c r="B388" s="63" t="s">
        <v>83</v>
      </c>
      <c r="C388" s="43" t="s">
        <v>79</v>
      </c>
      <c r="D388" s="44">
        <v>4.68</v>
      </c>
      <c r="E388" s="44">
        <v>4.68</v>
      </c>
      <c r="F388" s="44">
        <v>4.68</v>
      </c>
      <c r="G388" s="44">
        <v>4.68</v>
      </c>
      <c r="H388" s="44">
        <v>4.68</v>
      </c>
      <c r="I388" s="44">
        <v>4.68</v>
      </c>
      <c r="J388" s="44">
        <v>4.68</v>
      </c>
      <c r="K388" s="44">
        <v>4.68</v>
      </c>
      <c r="L388" s="44">
        <v>4.68</v>
      </c>
      <c r="M388" s="44">
        <v>4.68</v>
      </c>
      <c r="N388" s="44">
        <v>4.68</v>
      </c>
      <c r="O388" s="44">
        <v>4.68</v>
      </c>
      <c r="P388" s="44">
        <v>4.68</v>
      </c>
      <c r="Q388" s="44">
        <v>4.68</v>
      </c>
      <c r="R388" s="44">
        <v>4.68</v>
      </c>
      <c r="S388" s="44">
        <v>4.68</v>
      </c>
      <c r="T388" s="44">
        <v>4.68</v>
      </c>
      <c r="U388" s="44">
        <v>4.68</v>
      </c>
      <c r="V388" s="44">
        <v>4.68</v>
      </c>
      <c r="W388" s="44">
        <v>4.68</v>
      </c>
      <c r="X388" s="44">
        <v>4.68</v>
      </c>
      <c r="Y388" s="44">
        <v>4.68</v>
      </c>
      <c r="Z388" s="44">
        <v>4.68</v>
      </c>
      <c r="AA388" s="44">
        <v>4.68</v>
      </c>
    </row>
    <row r="389" spans="1:27" ht="12.75" hidden="1" customHeight="1" outlineLevel="1" x14ac:dyDescent="0.2">
      <c r="A389" s="89" t="s">
        <v>2555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collapsed="1" x14ac:dyDescent="0.2">
      <c r="A390" s="88" t="s">
        <v>2556</v>
      </c>
      <c r="B390" s="28" t="str">
        <f>"16"&amp;"."&amp;$B$777&amp;"."&amp;$B$778</f>
        <v>16.09.2023</v>
      </c>
      <c r="C390" s="80" t="s">
        <v>76</v>
      </c>
      <c r="D390" s="81">
        <f>ROUND(((D391+D392+D394+D393)/1000),5)</f>
        <v>2.01356</v>
      </c>
      <c r="E390" s="81">
        <f>ROUND(((E391+E392+E394+E393)/1000),5)</f>
        <v>1.8567400000000001</v>
      </c>
      <c r="F390" s="81">
        <f>ROUND(((F391+F392+F394+F393)/1000),5)</f>
        <v>1.78487</v>
      </c>
      <c r="G390" s="81">
        <f t="shared" ref="G390:AA390" si="225">ROUND(((G391+G392+G394+G393)/1000),5)</f>
        <v>1.7638499999999999</v>
      </c>
      <c r="H390" s="81">
        <f t="shared" si="225"/>
        <v>1.8100799999999999</v>
      </c>
      <c r="I390" s="81">
        <f t="shared" si="225"/>
        <v>1.8659300000000001</v>
      </c>
      <c r="J390" s="81">
        <f t="shared" si="225"/>
        <v>1.88619</v>
      </c>
      <c r="K390" s="81">
        <f t="shared" si="225"/>
        <v>2.0419200000000002</v>
      </c>
      <c r="L390" s="81">
        <f t="shared" si="225"/>
        <v>2.34605</v>
      </c>
      <c r="M390" s="81">
        <f t="shared" si="225"/>
        <v>2.5134400000000001</v>
      </c>
      <c r="N390" s="81">
        <f t="shared" si="225"/>
        <v>2.5555400000000001</v>
      </c>
      <c r="O390" s="81">
        <f t="shared" si="225"/>
        <v>2.5581399999999999</v>
      </c>
      <c r="P390" s="81">
        <f t="shared" si="225"/>
        <v>2.5511499999999998</v>
      </c>
      <c r="Q390" s="81">
        <f t="shared" si="225"/>
        <v>2.5450200000000001</v>
      </c>
      <c r="R390" s="81">
        <f t="shared" si="225"/>
        <v>2.5461499999999999</v>
      </c>
      <c r="S390" s="81">
        <f t="shared" si="225"/>
        <v>2.54264</v>
      </c>
      <c r="T390" s="81">
        <f t="shared" si="225"/>
        <v>2.5421299999999998</v>
      </c>
      <c r="U390" s="81">
        <f t="shared" si="225"/>
        <v>2.5320800000000001</v>
      </c>
      <c r="V390" s="81">
        <f t="shared" si="225"/>
        <v>2.6124800000000001</v>
      </c>
      <c r="W390" s="81">
        <f t="shared" si="225"/>
        <v>2.7601300000000002</v>
      </c>
      <c r="X390" s="81">
        <f t="shared" si="225"/>
        <v>2.9218299999999999</v>
      </c>
      <c r="Y390" s="81">
        <f t="shared" si="225"/>
        <v>2.5923099999999999</v>
      </c>
      <c r="Z390" s="81">
        <f t="shared" si="225"/>
        <v>2.2354500000000002</v>
      </c>
      <c r="AA390" s="81">
        <f t="shared" si="225"/>
        <v>2.10318</v>
      </c>
    </row>
    <row r="391" spans="1:27" ht="12.75" hidden="1" customHeight="1" outlineLevel="1" x14ac:dyDescent="0.2">
      <c r="A391" s="89" t="s">
        <v>2557</v>
      </c>
      <c r="B391" s="63" t="s">
        <v>230</v>
      </c>
      <c r="C391" s="43" t="s">
        <v>79</v>
      </c>
      <c r="D391" s="44">
        <v>1461.16</v>
      </c>
      <c r="E391" s="44">
        <v>1304.3399999999999</v>
      </c>
      <c r="F391" s="44">
        <v>1232.47</v>
      </c>
      <c r="G391" s="44">
        <v>1211.45</v>
      </c>
      <c r="H391" s="44">
        <v>1257.68</v>
      </c>
      <c r="I391" s="44">
        <v>1313.53</v>
      </c>
      <c r="J391" s="44">
        <v>1333.79</v>
      </c>
      <c r="K391" s="44">
        <v>1489.52</v>
      </c>
      <c r="L391" s="44">
        <v>1793.65</v>
      </c>
      <c r="M391" s="44">
        <v>1961.04</v>
      </c>
      <c r="N391" s="44">
        <v>2003.14</v>
      </c>
      <c r="O391" s="44">
        <v>2005.74</v>
      </c>
      <c r="P391" s="44">
        <v>1998.75</v>
      </c>
      <c r="Q391" s="44">
        <v>1992.62</v>
      </c>
      <c r="R391" s="44">
        <v>1993.75</v>
      </c>
      <c r="S391" s="44">
        <v>1990.24</v>
      </c>
      <c r="T391" s="44">
        <v>1989.73</v>
      </c>
      <c r="U391" s="44">
        <v>1979.68</v>
      </c>
      <c r="V391" s="44">
        <v>2060.08</v>
      </c>
      <c r="W391" s="44">
        <v>2207.73</v>
      </c>
      <c r="X391" s="44">
        <v>2369.4299999999998</v>
      </c>
      <c r="Y391" s="44">
        <v>2039.91</v>
      </c>
      <c r="Z391" s="44">
        <v>1683.05</v>
      </c>
      <c r="AA391" s="44">
        <v>1550.78</v>
      </c>
    </row>
    <row r="392" spans="1:27" ht="12.75" hidden="1" customHeight="1" outlineLevel="1" x14ac:dyDescent="0.2">
      <c r="A392" s="89" t="s">
        <v>2558</v>
      </c>
      <c r="B392" s="63" t="s">
        <v>90</v>
      </c>
      <c r="C392" s="43" t="s">
        <v>79</v>
      </c>
      <c r="D392" s="44">
        <f>$D$317</f>
        <v>217.03</v>
      </c>
      <c r="E392" s="44">
        <f t="shared" ref="E392:AA392" si="226">$D$317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2">
      <c r="A393" s="89" t="s">
        <v>2559</v>
      </c>
      <c r="B393" s="63" t="s">
        <v>83</v>
      </c>
      <c r="C393" s="43" t="s">
        <v>79</v>
      </c>
      <c r="D393" s="44">
        <v>4.68</v>
      </c>
      <c r="E393" s="44">
        <v>4.68</v>
      </c>
      <c r="F393" s="44">
        <v>4.68</v>
      </c>
      <c r="G393" s="44">
        <v>4.68</v>
      </c>
      <c r="H393" s="44">
        <v>4.68</v>
      </c>
      <c r="I393" s="44">
        <v>4.68</v>
      </c>
      <c r="J393" s="44">
        <v>4.68</v>
      </c>
      <c r="K393" s="44">
        <v>4.68</v>
      </c>
      <c r="L393" s="44">
        <v>4.68</v>
      </c>
      <c r="M393" s="44">
        <v>4.68</v>
      </c>
      <c r="N393" s="44">
        <v>4.68</v>
      </c>
      <c r="O393" s="44">
        <v>4.68</v>
      </c>
      <c r="P393" s="44">
        <v>4.68</v>
      </c>
      <c r="Q393" s="44">
        <v>4.68</v>
      </c>
      <c r="R393" s="44">
        <v>4.68</v>
      </c>
      <c r="S393" s="44">
        <v>4.68</v>
      </c>
      <c r="T393" s="44">
        <v>4.68</v>
      </c>
      <c r="U393" s="44">
        <v>4.68</v>
      </c>
      <c r="V393" s="44">
        <v>4.68</v>
      </c>
      <c r="W393" s="44">
        <v>4.68</v>
      </c>
      <c r="X393" s="44">
        <v>4.68</v>
      </c>
      <c r="Y393" s="44">
        <v>4.68</v>
      </c>
      <c r="Z393" s="44">
        <v>4.68</v>
      </c>
      <c r="AA393" s="44">
        <v>4.68</v>
      </c>
    </row>
    <row r="394" spans="1:27" ht="12.75" hidden="1" customHeight="1" outlineLevel="1" x14ac:dyDescent="0.2">
      <c r="A394" s="89" t="s">
        <v>2560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collapsed="1" x14ac:dyDescent="0.2">
      <c r="A395" s="88" t="s">
        <v>2561</v>
      </c>
      <c r="B395" s="28" t="str">
        <f>"17"&amp;"."&amp;$B$777&amp;"."&amp;$B$778</f>
        <v>17.09.2023</v>
      </c>
      <c r="C395" s="80" t="s">
        <v>76</v>
      </c>
      <c r="D395" s="81">
        <f>ROUND(((D396+D397+D399+D398)/1000),5)</f>
        <v>1.9883200000000001</v>
      </c>
      <c r="E395" s="81">
        <f>ROUND(((E396+E397+E399+E398)/1000),5)</f>
        <v>1.8379300000000001</v>
      </c>
      <c r="F395" s="81">
        <f>ROUND(((F396+F397+F399+F398)/1000),5)</f>
        <v>1.76647</v>
      </c>
      <c r="G395" s="81">
        <f t="shared" ref="G395:AA395" si="228">ROUND(((G396+G397+G399+G398)/1000),5)</f>
        <v>1.7570600000000001</v>
      </c>
      <c r="H395" s="81">
        <f t="shared" si="228"/>
        <v>1.7676099999999999</v>
      </c>
      <c r="I395" s="81">
        <f t="shared" si="228"/>
        <v>1.79487</v>
      </c>
      <c r="J395" s="81">
        <f t="shared" si="228"/>
        <v>1.76179</v>
      </c>
      <c r="K395" s="81">
        <f t="shared" si="228"/>
        <v>1.93137</v>
      </c>
      <c r="L395" s="81">
        <f t="shared" si="228"/>
        <v>2.1115499999999998</v>
      </c>
      <c r="M395" s="81">
        <f t="shared" si="228"/>
        <v>2.2516500000000002</v>
      </c>
      <c r="N395" s="81">
        <f t="shared" si="228"/>
        <v>2.2987700000000002</v>
      </c>
      <c r="O395" s="81">
        <f t="shared" si="228"/>
        <v>2.3105199999999999</v>
      </c>
      <c r="P395" s="81">
        <f t="shared" si="228"/>
        <v>2.3029700000000002</v>
      </c>
      <c r="Q395" s="81">
        <f t="shared" si="228"/>
        <v>2.2946499999999999</v>
      </c>
      <c r="R395" s="81">
        <f t="shared" si="228"/>
        <v>2.3034599999999998</v>
      </c>
      <c r="S395" s="81">
        <f t="shared" si="228"/>
        <v>2.3118400000000001</v>
      </c>
      <c r="T395" s="81">
        <f t="shared" si="228"/>
        <v>2.3528600000000002</v>
      </c>
      <c r="U395" s="81">
        <f t="shared" si="228"/>
        <v>2.4047900000000002</v>
      </c>
      <c r="V395" s="81">
        <f t="shared" si="228"/>
        <v>2.5646399999999998</v>
      </c>
      <c r="W395" s="81">
        <f t="shared" si="228"/>
        <v>2.65455</v>
      </c>
      <c r="X395" s="81">
        <f t="shared" si="228"/>
        <v>2.91635</v>
      </c>
      <c r="Y395" s="81">
        <f t="shared" si="228"/>
        <v>2.5938699999999999</v>
      </c>
      <c r="Z395" s="81">
        <f t="shared" si="228"/>
        <v>2.1859899999999999</v>
      </c>
      <c r="AA395" s="81">
        <f t="shared" si="228"/>
        <v>1.9904599999999999</v>
      </c>
    </row>
    <row r="396" spans="1:27" ht="12.75" hidden="1" customHeight="1" outlineLevel="1" x14ac:dyDescent="0.2">
      <c r="A396" s="89" t="s">
        <v>2562</v>
      </c>
      <c r="B396" s="63" t="s">
        <v>230</v>
      </c>
      <c r="C396" s="43" t="s">
        <v>79</v>
      </c>
      <c r="D396" s="44">
        <v>1435.92</v>
      </c>
      <c r="E396" s="44">
        <v>1285.53</v>
      </c>
      <c r="F396" s="44">
        <v>1214.07</v>
      </c>
      <c r="G396" s="44">
        <v>1204.6600000000001</v>
      </c>
      <c r="H396" s="44">
        <v>1215.21</v>
      </c>
      <c r="I396" s="44">
        <v>1242.47</v>
      </c>
      <c r="J396" s="44">
        <v>1209.3900000000001</v>
      </c>
      <c r="K396" s="44">
        <v>1378.97</v>
      </c>
      <c r="L396" s="44">
        <v>1559.15</v>
      </c>
      <c r="M396" s="44">
        <v>1699.25</v>
      </c>
      <c r="N396" s="44">
        <v>1746.37</v>
      </c>
      <c r="O396" s="44">
        <v>1758.12</v>
      </c>
      <c r="P396" s="44">
        <v>1750.57</v>
      </c>
      <c r="Q396" s="44">
        <v>1742.25</v>
      </c>
      <c r="R396" s="44">
        <v>1751.06</v>
      </c>
      <c r="S396" s="44">
        <v>1759.44</v>
      </c>
      <c r="T396" s="44">
        <v>1800.46</v>
      </c>
      <c r="U396" s="44">
        <v>1852.39</v>
      </c>
      <c r="V396" s="44">
        <v>2012.24</v>
      </c>
      <c r="W396" s="44">
        <v>2102.15</v>
      </c>
      <c r="X396" s="44">
        <v>2363.9499999999998</v>
      </c>
      <c r="Y396" s="44">
        <v>2041.47</v>
      </c>
      <c r="Z396" s="44">
        <v>1633.59</v>
      </c>
      <c r="AA396" s="44">
        <v>1438.06</v>
      </c>
    </row>
    <row r="397" spans="1:27" ht="12.75" hidden="1" customHeight="1" outlineLevel="1" x14ac:dyDescent="0.2">
      <c r="A397" s="89" t="s">
        <v>2563</v>
      </c>
      <c r="B397" s="63" t="s">
        <v>90</v>
      </c>
      <c r="C397" s="43" t="s">
        <v>79</v>
      </c>
      <c r="D397" s="44">
        <f>$D$317</f>
        <v>217.03</v>
      </c>
      <c r="E397" s="44">
        <f t="shared" ref="E397:AA397" si="229">$D$317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2">
      <c r="A398" s="89" t="s">
        <v>2564</v>
      </c>
      <c r="B398" s="63" t="s">
        <v>83</v>
      </c>
      <c r="C398" s="43" t="s">
        <v>79</v>
      </c>
      <c r="D398" s="44">
        <v>4.68</v>
      </c>
      <c r="E398" s="44">
        <v>4.68</v>
      </c>
      <c r="F398" s="44">
        <v>4.68</v>
      </c>
      <c r="G398" s="44">
        <v>4.68</v>
      </c>
      <c r="H398" s="44">
        <v>4.68</v>
      </c>
      <c r="I398" s="44">
        <v>4.68</v>
      </c>
      <c r="J398" s="44">
        <v>4.68</v>
      </c>
      <c r="K398" s="44">
        <v>4.68</v>
      </c>
      <c r="L398" s="44">
        <v>4.68</v>
      </c>
      <c r="M398" s="44">
        <v>4.68</v>
      </c>
      <c r="N398" s="44">
        <v>4.68</v>
      </c>
      <c r="O398" s="44">
        <v>4.68</v>
      </c>
      <c r="P398" s="44">
        <v>4.68</v>
      </c>
      <c r="Q398" s="44">
        <v>4.68</v>
      </c>
      <c r="R398" s="44">
        <v>4.68</v>
      </c>
      <c r="S398" s="44">
        <v>4.68</v>
      </c>
      <c r="T398" s="44">
        <v>4.68</v>
      </c>
      <c r="U398" s="44">
        <v>4.68</v>
      </c>
      <c r="V398" s="44">
        <v>4.68</v>
      </c>
      <c r="W398" s="44">
        <v>4.68</v>
      </c>
      <c r="X398" s="44">
        <v>4.68</v>
      </c>
      <c r="Y398" s="44">
        <v>4.68</v>
      </c>
      <c r="Z398" s="44">
        <v>4.68</v>
      </c>
      <c r="AA398" s="44">
        <v>4.68</v>
      </c>
    </row>
    <row r="399" spans="1:27" ht="12.75" hidden="1" customHeight="1" outlineLevel="1" x14ac:dyDescent="0.2">
      <c r="A399" s="89" t="s">
        <v>2565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collapsed="1" x14ac:dyDescent="0.2">
      <c r="A400" s="88" t="s">
        <v>2566</v>
      </c>
      <c r="B400" s="28" t="str">
        <f>"18"&amp;"."&amp;$B$777&amp;"."&amp;$B$778</f>
        <v>18.09.2023</v>
      </c>
      <c r="C400" s="80" t="s">
        <v>76</v>
      </c>
      <c r="D400" s="81">
        <f>ROUND(((D401+D402+D404+D403)/1000),5)</f>
        <v>1.8254600000000001</v>
      </c>
      <c r="E400" s="81">
        <f>ROUND(((E401+E402+E404+E403)/1000),5)</f>
        <v>1.7683500000000001</v>
      </c>
      <c r="F400" s="81">
        <f>ROUND(((F401+F402+F404+F403)/1000),5)</f>
        <v>1.69797</v>
      </c>
      <c r="G400" s="81">
        <f t="shared" ref="G400:AA400" si="231">ROUND(((G401+G402+G404+G403)/1000),5)</f>
        <v>1.69051</v>
      </c>
      <c r="H400" s="81">
        <f t="shared" si="231"/>
        <v>1.7876799999999999</v>
      </c>
      <c r="I400" s="81">
        <f t="shared" si="231"/>
        <v>1.9368399999999999</v>
      </c>
      <c r="J400" s="81">
        <f t="shared" si="231"/>
        <v>2.03992</v>
      </c>
      <c r="K400" s="81">
        <f t="shared" si="231"/>
        <v>2.2723300000000002</v>
      </c>
      <c r="L400" s="81">
        <f t="shared" si="231"/>
        <v>2.5057499999999999</v>
      </c>
      <c r="M400" s="81">
        <f t="shared" si="231"/>
        <v>2.66161</v>
      </c>
      <c r="N400" s="81">
        <f t="shared" si="231"/>
        <v>2.73942</v>
      </c>
      <c r="O400" s="81">
        <f t="shared" si="231"/>
        <v>2.7174499999999999</v>
      </c>
      <c r="P400" s="81">
        <f t="shared" si="231"/>
        <v>2.6709999999999998</v>
      </c>
      <c r="Q400" s="81">
        <f t="shared" si="231"/>
        <v>2.7585299999999999</v>
      </c>
      <c r="R400" s="81">
        <f t="shared" si="231"/>
        <v>2.6120899999999998</v>
      </c>
      <c r="S400" s="81">
        <f t="shared" si="231"/>
        <v>2.6091700000000002</v>
      </c>
      <c r="T400" s="81">
        <f t="shared" si="231"/>
        <v>2.5820599999999998</v>
      </c>
      <c r="U400" s="81">
        <f t="shared" si="231"/>
        <v>2.55532</v>
      </c>
      <c r="V400" s="81">
        <f t="shared" si="231"/>
        <v>2.6170100000000001</v>
      </c>
      <c r="W400" s="81">
        <f t="shared" si="231"/>
        <v>2.74112</v>
      </c>
      <c r="X400" s="81">
        <f t="shared" si="231"/>
        <v>2.6986400000000001</v>
      </c>
      <c r="Y400" s="81">
        <f t="shared" si="231"/>
        <v>2.5196299999999998</v>
      </c>
      <c r="Z400" s="81">
        <f t="shared" si="231"/>
        <v>2.1987399999999999</v>
      </c>
      <c r="AA400" s="81">
        <f t="shared" si="231"/>
        <v>2.04589</v>
      </c>
    </row>
    <row r="401" spans="1:27" ht="12.75" hidden="1" customHeight="1" outlineLevel="1" x14ac:dyDescent="0.2">
      <c r="A401" s="89" t="s">
        <v>2567</v>
      </c>
      <c r="B401" s="63" t="s">
        <v>230</v>
      </c>
      <c r="C401" s="43" t="s">
        <v>79</v>
      </c>
      <c r="D401" s="44">
        <v>1273.06</v>
      </c>
      <c r="E401" s="44">
        <v>1215.95</v>
      </c>
      <c r="F401" s="44">
        <v>1145.57</v>
      </c>
      <c r="G401" s="44">
        <v>1138.1099999999999</v>
      </c>
      <c r="H401" s="44">
        <v>1235.28</v>
      </c>
      <c r="I401" s="44">
        <v>1384.44</v>
      </c>
      <c r="J401" s="44">
        <v>1487.52</v>
      </c>
      <c r="K401" s="44">
        <v>1719.93</v>
      </c>
      <c r="L401" s="44">
        <v>1953.35</v>
      </c>
      <c r="M401" s="44">
        <v>2109.21</v>
      </c>
      <c r="N401" s="44">
        <v>2187.02</v>
      </c>
      <c r="O401" s="44">
        <v>2165.0500000000002</v>
      </c>
      <c r="P401" s="44">
        <v>2118.6</v>
      </c>
      <c r="Q401" s="44">
        <v>2206.13</v>
      </c>
      <c r="R401" s="44">
        <v>2059.69</v>
      </c>
      <c r="S401" s="44">
        <v>2056.77</v>
      </c>
      <c r="T401" s="44">
        <v>2029.66</v>
      </c>
      <c r="U401" s="44">
        <v>2002.92</v>
      </c>
      <c r="V401" s="44">
        <v>2064.61</v>
      </c>
      <c r="W401" s="44">
        <v>2188.7199999999998</v>
      </c>
      <c r="X401" s="44">
        <v>2146.2399999999998</v>
      </c>
      <c r="Y401" s="44">
        <v>1967.23</v>
      </c>
      <c r="Z401" s="44">
        <v>1646.34</v>
      </c>
      <c r="AA401" s="44">
        <v>1493.49</v>
      </c>
    </row>
    <row r="402" spans="1:27" ht="12.75" hidden="1" customHeight="1" outlineLevel="1" x14ac:dyDescent="0.2">
      <c r="A402" s="89" t="s">
        <v>2568</v>
      </c>
      <c r="B402" s="63" t="s">
        <v>90</v>
      </c>
      <c r="C402" s="43" t="s">
        <v>79</v>
      </c>
      <c r="D402" s="44">
        <f>$D$317</f>
        <v>217.03</v>
      </c>
      <c r="E402" s="44">
        <f t="shared" ref="E402:AA402" si="232">$D$317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2">
      <c r="A403" s="89" t="s">
        <v>2569</v>
      </c>
      <c r="B403" s="63" t="s">
        <v>83</v>
      </c>
      <c r="C403" s="43" t="s">
        <v>79</v>
      </c>
      <c r="D403" s="44">
        <v>4.68</v>
      </c>
      <c r="E403" s="44">
        <v>4.68</v>
      </c>
      <c r="F403" s="44">
        <v>4.68</v>
      </c>
      <c r="G403" s="44">
        <v>4.68</v>
      </c>
      <c r="H403" s="44">
        <v>4.68</v>
      </c>
      <c r="I403" s="44">
        <v>4.68</v>
      </c>
      <c r="J403" s="44">
        <v>4.68</v>
      </c>
      <c r="K403" s="44">
        <v>4.68</v>
      </c>
      <c r="L403" s="44">
        <v>4.68</v>
      </c>
      <c r="M403" s="44">
        <v>4.68</v>
      </c>
      <c r="N403" s="44">
        <v>4.68</v>
      </c>
      <c r="O403" s="44">
        <v>4.68</v>
      </c>
      <c r="P403" s="44">
        <v>4.68</v>
      </c>
      <c r="Q403" s="44">
        <v>4.68</v>
      </c>
      <c r="R403" s="44">
        <v>4.68</v>
      </c>
      <c r="S403" s="44">
        <v>4.68</v>
      </c>
      <c r="T403" s="44">
        <v>4.68</v>
      </c>
      <c r="U403" s="44">
        <v>4.68</v>
      </c>
      <c r="V403" s="44">
        <v>4.68</v>
      </c>
      <c r="W403" s="44">
        <v>4.68</v>
      </c>
      <c r="X403" s="44">
        <v>4.68</v>
      </c>
      <c r="Y403" s="44">
        <v>4.68</v>
      </c>
      <c r="Z403" s="44">
        <v>4.68</v>
      </c>
      <c r="AA403" s="44">
        <v>4.68</v>
      </c>
    </row>
    <row r="404" spans="1:27" ht="12.75" hidden="1" customHeight="1" outlineLevel="1" x14ac:dyDescent="0.2">
      <c r="A404" s="89" t="s">
        <v>2570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collapsed="1" x14ac:dyDescent="0.2">
      <c r="A405" s="88" t="s">
        <v>2571</v>
      </c>
      <c r="B405" s="28" t="str">
        <f>"19"&amp;"."&amp;$B$777&amp;"."&amp;$B$778</f>
        <v>19.09.2023</v>
      </c>
      <c r="C405" s="80" t="s">
        <v>76</v>
      </c>
      <c r="D405" s="81">
        <f>ROUND(((D406+D407+D409+D408)/1000),5)</f>
        <v>1.81315</v>
      </c>
      <c r="E405" s="81">
        <f>ROUND(((E406+E407+E409+E408)/1000),5)</f>
        <v>1.7656000000000001</v>
      </c>
      <c r="F405" s="81">
        <f>ROUND(((F406+F407+F409+F408)/1000),5)</f>
        <v>1.69814</v>
      </c>
      <c r="G405" s="81">
        <f t="shared" ref="G405:AA405" si="234">ROUND(((G406+G407+G409+G408)/1000),5)</f>
        <v>1.69339</v>
      </c>
      <c r="H405" s="81">
        <f t="shared" si="234"/>
        <v>1.7722599999999999</v>
      </c>
      <c r="I405" s="81">
        <f t="shared" si="234"/>
        <v>1.91126</v>
      </c>
      <c r="J405" s="81">
        <f t="shared" si="234"/>
        <v>2.0499000000000001</v>
      </c>
      <c r="K405" s="81">
        <f t="shared" si="234"/>
        <v>2.2858499999999999</v>
      </c>
      <c r="L405" s="81">
        <f t="shared" si="234"/>
        <v>2.5881099999999999</v>
      </c>
      <c r="M405" s="81">
        <f t="shared" si="234"/>
        <v>2.8953099999999998</v>
      </c>
      <c r="N405" s="81">
        <f t="shared" si="234"/>
        <v>2.9170199999999999</v>
      </c>
      <c r="O405" s="81">
        <f t="shared" si="234"/>
        <v>2.8995199999999999</v>
      </c>
      <c r="P405" s="81">
        <f t="shared" si="234"/>
        <v>2.87704</v>
      </c>
      <c r="Q405" s="81">
        <f t="shared" si="234"/>
        <v>2.89419</v>
      </c>
      <c r="R405" s="81">
        <f t="shared" si="234"/>
        <v>2.6150099999999998</v>
      </c>
      <c r="S405" s="81">
        <f t="shared" si="234"/>
        <v>2.6171899999999999</v>
      </c>
      <c r="T405" s="81">
        <f t="shared" si="234"/>
        <v>2.5918100000000002</v>
      </c>
      <c r="U405" s="81">
        <f t="shared" si="234"/>
        <v>2.5589499999999998</v>
      </c>
      <c r="V405" s="81">
        <f t="shared" si="234"/>
        <v>2.6174499999999998</v>
      </c>
      <c r="W405" s="81">
        <f t="shared" si="234"/>
        <v>2.7215400000000001</v>
      </c>
      <c r="X405" s="81">
        <f t="shared" si="234"/>
        <v>2.71523</v>
      </c>
      <c r="Y405" s="81">
        <f t="shared" si="234"/>
        <v>2.61741</v>
      </c>
      <c r="Z405" s="81">
        <f t="shared" si="234"/>
        <v>2.25108</v>
      </c>
      <c r="AA405" s="81">
        <f t="shared" si="234"/>
        <v>2.0152199999999998</v>
      </c>
    </row>
    <row r="406" spans="1:27" ht="12.75" hidden="1" customHeight="1" outlineLevel="1" x14ac:dyDescent="0.2">
      <c r="A406" s="89" t="s">
        <v>2572</v>
      </c>
      <c r="B406" s="63" t="s">
        <v>230</v>
      </c>
      <c r="C406" s="43" t="s">
        <v>79</v>
      </c>
      <c r="D406" s="44">
        <v>1260.75</v>
      </c>
      <c r="E406" s="44">
        <v>1213.2</v>
      </c>
      <c r="F406" s="44">
        <v>1145.74</v>
      </c>
      <c r="G406" s="44">
        <v>1140.99</v>
      </c>
      <c r="H406" s="44">
        <v>1219.8599999999999</v>
      </c>
      <c r="I406" s="44">
        <v>1358.86</v>
      </c>
      <c r="J406" s="44">
        <v>1497.5</v>
      </c>
      <c r="K406" s="44">
        <v>1733.45</v>
      </c>
      <c r="L406" s="44">
        <v>2035.71</v>
      </c>
      <c r="M406" s="44">
        <v>2342.91</v>
      </c>
      <c r="N406" s="44">
        <v>2364.62</v>
      </c>
      <c r="O406" s="44">
        <v>2347.12</v>
      </c>
      <c r="P406" s="44">
        <v>2324.64</v>
      </c>
      <c r="Q406" s="44">
        <v>2341.79</v>
      </c>
      <c r="R406" s="44">
        <v>2062.61</v>
      </c>
      <c r="S406" s="44">
        <v>2064.79</v>
      </c>
      <c r="T406" s="44">
        <v>2039.41</v>
      </c>
      <c r="U406" s="44">
        <v>2006.55</v>
      </c>
      <c r="V406" s="44">
        <v>2065.0500000000002</v>
      </c>
      <c r="W406" s="44">
        <v>2169.14</v>
      </c>
      <c r="X406" s="44">
        <v>2162.83</v>
      </c>
      <c r="Y406" s="44">
        <v>2065.0100000000002</v>
      </c>
      <c r="Z406" s="44">
        <v>1698.68</v>
      </c>
      <c r="AA406" s="44">
        <v>1462.82</v>
      </c>
    </row>
    <row r="407" spans="1:27" ht="12.75" hidden="1" customHeight="1" outlineLevel="1" x14ac:dyDescent="0.2">
      <c r="A407" s="89" t="s">
        <v>2573</v>
      </c>
      <c r="B407" s="63" t="s">
        <v>90</v>
      </c>
      <c r="C407" s="43" t="s">
        <v>79</v>
      </c>
      <c r="D407" s="44">
        <f>$D$317</f>
        <v>217.03</v>
      </c>
      <c r="E407" s="44">
        <f t="shared" ref="E407:AA407" si="235">$D$317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2">
      <c r="A408" s="89" t="s">
        <v>2574</v>
      </c>
      <c r="B408" s="63" t="s">
        <v>83</v>
      </c>
      <c r="C408" s="43" t="s">
        <v>79</v>
      </c>
      <c r="D408" s="101">
        <v>4.68</v>
      </c>
      <c r="E408" s="101">
        <v>4.68</v>
      </c>
      <c r="F408" s="101">
        <v>4.68</v>
      </c>
      <c r="G408" s="101">
        <v>4.68</v>
      </c>
      <c r="H408" s="101">
        <v>4.68</v>
      </c>
      <c r="I408" s="101">
        <v>4.68</v>
      </c>
      <c r="J408" s="101">
        <v>4.68</v>
      </c>
      <c r="K408" s="101">
        <v>4.68</v>
      </c>
      <c r="L408" s="101">
        <v>4.68</v>
      </c>
      <c r="M408" s="101">
        <v>4.68</v>
      </c>
      <c r="N408" s="101">
        <v>4.68</v>
      </c>
      <c r="O408" s="101">
        <v>4.68</v>
      </c>
      <c r="P408" s="101">
        <v>4.68</v>
      </c>
      <c r="Q408" s="101">
        <v>4.68</v>
      </c>
      <c r="R408" s="101">
        <v>4.68</v>
      </c>
      <c r="S408" s="101">
        <v>4.68</v>
      </c>
      <c r="T408" s="101">
        <v>4.68</v>
      </c>
      <c r="U408" s="101">
        <v>4.68</v>
      </c>
      <c r="V408" s="101">
        <v>4.68</v>
      </c>
      <c r="W408" s="101">
        <v>4.68</v>
      </c>
      <c r="X408" s="101">
        <v>4.68</v>
      </c>
      <c r="Y408" s="101">
        <v>4.68</v>
      </c>
      <c r="Z408" s="101">
        <v>4.68</v>
      </c>
      <c r="AA408" s="101">
        <v>4.68</v>
      </c>
    </row>
    <row r="409" spans="1:27" ht="12.75" hidden="1" customHeight="1" outlineLevel="1" x14ac:dyDescent="0.2">
      <c r="A409" s="89" t="s">
        <v>2575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collapsed="1" x14ac:dyDescent="0.2">
      <c r="A410" s="88" t="s">
        <v>2576</v>
      </c>
      <c r="B410" s="28" t="str">
        <f>"20"&amp;"."&amp;$B$777&amp;"."&amp;$B$778</f>
        <v>20.09.2023</v>
      </c>
      <c r="C410" s="80" t="s">
        <v>76</v>
      </c>
      <c r="D410" s="81">
        <f>ROUND(((D411+D412+D414+D413)/1000),5)</f>
        <v>1.82053</v>
      </c>
      <c r="E410" s="81">
        <f>ROUND(((E411+E412+E414+E413)/1000),5)</f>
        <v>1.7007099999999999</v>
      </c>
      <c r="F410" s="81">
        <f>ROUND(((F411+F412+F414+F413)/1000),5)</f>
        <v>1.6495899999999999</v>
      </c>
      <c r="G410" s="81">
        <f t="shared" ref="G410:AA410" si="237">ROUND(((G411+G412+G414+G413)/1000),5)</f>
        <v>1.6358299999999999</v>
      </c>
      <c r="H410" s="81">
        <f t="shared" si="237"/>
        <v>1.70685</v>
      </c>
      <c r="I410" s="81">
        <f t="shared" si="237"/>
        <v>1.8592299999999999</v>
      </c>
      <c r="J410" s="81">
        <f t="shared" si="237"/>
        <v>2.04074</v>
      </c>
      <c r="K410" s="81">
        <f t="shared" si="237"/>
        <v>2.2629199999999998</v>
      </c>
      <c r="L410" s="81">
        <f t="shared" si="237"/>
        <v>2.5333899999999998</v>
      </c>
      <c r="M410" s="81">
        <f t="shared" si="237"/>
        <v>3.1063299999999998</v>
      </c>
      <c r="N410" s="81">
        <f t="shared" si="237"/>
        <v>3.1459800000000002</v>
      </c>
      <c r="O410" s="81">
        <f t="shared" si="237"/>
        <v>3.1086</v>
      </c>
      <c r="P410" s="81">
        <f t="shared" si="237"/>
        <v>2.9643099999999998</v>
      </c>
      <c r="Q410" s="81">
        <f t="shared" si="237"/>
        <v>3.1079599999999998</v>
      </c>
      <c r="R410" s="81">
        <f t="shared" si="237"/>
        <v>2.6194199999999999</v>
      </c>
      <c r="S410" s="81">
        <f t="shared" si="237"/>
        <v>2.6179199999999998</v>
      </c>
      <c r="T410" s="81">
        <f t="shared" si="237"/>
        <v>2.6047400000000001</v>
      </c>
      <c r="U410" s="81">
        <f t="shared" si="237"/>
        <v>2.5847500000000001</v>
      </c>
      <c r="V410" s="81">
        <f t="shared" si="237"/>
        <v>2.6246100000000001</v>
      </c>
      <c r="W410" s="81">
        <f t="shared" si="237"/>
        <v>2.7142400000000002</v>
      </c>
      <c r="X410" s="81">
        <f t="shared" si="237"/>
        <v>2.8591299999999999</v>
      </c>
      <c r="Y410" s="81">
        <f t="shared" si="237"/>
        <v>2.5983999999999998</v>
      </c>
      <c r="Z410" s="81">
        <f t="shared" si="237"/>
        <v>2.2814199999999998</v>
      </c>
      <c r="AA410" s="81">
        <f t="shared" si="237"/>
        <v>1.9919800000000001</v>
      </c>
    </row>
    <row r="411" spans="1:27" ht="12.75" hidden="1" customHeight="1" outlineLevel="1" x14ac:dyDescent="0.2">
      <c r="A411" s="89" t="s">
        <v>2577</v>
      </c>
      <c r="B411" s="63" t="s">
        <v>230</v>
      </c>
      <c r="C411" s="43" t="s">
        <v>79</v>
      </c>
      <c r="D411" s="44">
        <v>1268.1300000000001</v>
      </c>
      <c r="E411" s="44">
        <v>1148.31</v>
      </c>
      <c r="F411" s="44">
        <v>1097.19</v>
      </c>
      <c r="G411" s="44">
        <v>1083.43</v>
      </c>
      <c r="H411" s="44">
        <v>1154.45</v>
      </c>
      <c r="I411" s="44">
        <v>1306.83</v>
      </c>
      <c r="J411" s="44">
        <v>1488.34</v>
      </c>
      <c r="K411" s="44">
        <v>1710.52</v>
      </c>
      <c r="L411" s="44">
        <v>1980.99</v>
      </c>
      <c r="M411" s="44">
        <v>2553.9299999999998</v>
      </c>
      <c r="N411" s="44">
        <v>2593.58</v>
      </c>
      <c r="O411" s="44">
        <v>2556.1999999999998</v>
      </c>
      <c r="P411" s="44">
        <v>2411.91</v>
      </c>
      <c r="Q411" s="44">
        <v>2555.56</v>
      </c>
      <c r="R411" s="44">
        <v>2067.02</v>
      </c>
      <c r="S411" s="44">
        <v>2065.52</v>
      </c>
      <c r="T411" s="44">
        <v>2052.34</v>
      </c>
      <c r="U411" s="44">
        <v>2032.35</v>
      </c>
      <c r="V411" s="44">
        <v>2072.21</v>
      </c>
      <c r="W411" s="44">
        <v>2161.84</v>
      </c>
      <c r="X411" s="44">
        <v>2306.73</v>
      </c>
      <c r="Y411" s="44">
        <v>2046</v>
      </c>
      <c r="Z411" s="44">
        <v>1729.02</v>
      </c>
      <c r="AA411" s="44">
        <v>1439.58</v>
      </c>
    </row>
    <row r="412" spans="1:27" ht="12.75" hidden="1" customHeight="1" outlineLevel="1" x14ac:dyDescent="0.2">
      <c r="A412" s="89" t="s">
        <v>2578</v>
      </c>
      <c r="B412" s="63" t="s">
        <v>90</v>
      </c>
      <c r="C412" s="43" t="s">
        <v>79</v>
      </c>
      <c r="D412" s="44">
        <f>$D$317</f>
        <v>217.03</v>
      </c>
      <c r="E412" s="44">
        <f t="shared" ref="E412:AA412" si="238">$D$317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2">
      <c r="A413" s="89" t="s">
        <v>2579</v>
      </c>
      <c r="B413" s="63" t="s">
        <v>83</v>
      </c>
      <c r="C413" s="43" t="s">
        <v>79</v>
      </c>
      <c r="D413" s="44">
        <v>4.68</v>
      </c>
      <c r="E413" s="44">
        <v>4.68</v>
      </c>
      <c r="F413" s="44">
        <v>4.68</v>
      </c>
      <c r="G413" s="44">
        <v>4.68</v>
      </c>
      <c r="H413" s="44">
        <v>4.68</v>
      </c>
      <c r="I413" s="44">
        <v>4.68</v>
      </c>
      <c r="J413" s="44">
        <v>4.68</v>
      </c>
      <c r="K413" s="44">
        <v>4.68</v>
      </c>
      <c r="L413" s="44">
        <v>4.68</v>
      </c>
      <c r="M413" s="44">
        <v>4.68</v>
      </c>
      <c r="N413" s="44">
        <v>4.68</v>
      </c>
      <c r="O413" s="44">
        <v>4.68</v>
      </c>
      <c r="P413" s="44">
        <v>4.68</v>
      </c>
      <c r="Q413" s="44">
        <v>4.68</v>
      </c>
      <c r="R413" s="44">
        <v>4.68</v>
      </c>
      <c r="S413" s="44">
        <v>4.68</v>
      </c>
      <c r="T413" s="44">
        <v>4.68</v>
      </c>
      <c r="U413" s="44">
        <v>4.68</v>
      </c>
      <c r="V413" s="44">
        <v>4.68</v>
      </c>
      <c r="W413" s="44">
        <v>4.68</v>
      </c>
      <c r="X413" s="44">
        <v>4.68</v>
      </c>
      <c r="Y413" s="44">
        <v>4.68</v>
      </c>
      <c r="Z413" s="44">
        <v>4.68</v>
      </c>
      <c r="AA413" s="44">
        <v>4.68</v>
      </c>
    </row>
    <row r="414" spans="1:27" ht="12.75" hidden="1" customHeight="1" outlineLevel="1" x14ac:dyDescent="0.2">
      <c r="A414" s="89" t="s">
        <v>2580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collapsed="1" x14ac:dyDescent="0.2">
      <c r="A415" s="88" t="s">
        <v>2581</v>
      </c>
      <c r="B415" s="28" t="str">
        <f>"21"&amp;"."&amp;$B$777&amp;"."&amp;$B$778</f>
        <v>21.09.2023</v>
      </c>
      <c r="C415" s="80" t="s">
        <v>76</v>
      </c>
      <c r="D415" s="81">
        <f>ROUND(((D416+D417+D419+D418)/1000),5)</f>
        <v>1.8027</v>
      </c>
      <c r="E415" s="81">
        <f>ROUND(((E416+E417+E419+E418)/1000),5)</f>
        <v>1.7031700000000001</v>
      </c>
      <c r="F415" s="81">
        <f>ROUND(((F416+F417+F419+F418)/1000),5)</f>
        <v>1.6336999999999999</v>
      </c>
      <c r="G415" s="81">
        <f t="shared" ref="G415:AA415" si="240">ROUND(((G416+G417+G419+G418)/1000),5)</f>
        <v>1.64585</v>
      </c>
      <c r="H415" s="81">
        <f t="shared" si="240"/>
        <v>1.7295400000000001</v>
      </c>
      <c r="I415" s="81">
        <f t="shared" si="240"/>
        <v>1.8491599999999999</v>
      </c>
      <c r="J415" s="81">
        <f t="shared" si="240"/>
        <v>1.9851399999999999</v>
      </c>
      <c r="K415" s="81">
        <f t="shared" si="240"/>
        <v>2.1981899999999999</v>
      </c>
      <c r="L415" s="81">
        <f t="shared" si="240"/>
        <v>2.5412400000000002</v>
      </c>
      <c r="M415" s="81">
        <f t="shared" si="240"/>
        <v>2.8785699999999999</v>
      </c>
      <c r="N415" s="81">
        <f t="shared" si="240"/>
        <v>2.8893599999999999</v>
      </c>
      <c r="O415" s="81">
        <f t="shared" si="240"/>
        <v>2.8874599999999999</v>
      </c>
      <c r="P415" s="81">
        <f t="shared" si="240"/>
        <v>2.8821099999999999</v>
      </c>
      <c r="Q415" s="81">
        <f t="shared" si="240"/>
        <v>2.8844599999999998</v>
      </c>
      <c r="R415" s="81">
        <f t="shared" si="240"/>
        <v>2.5963500000000002</v>
      </c>
      <c r="S415" s="81">
        <f t="shared" si="240"/>
        <v>2.5944699999999998</v>
      </c>
      <c r="T415" s="81">
        <f t="shared" si="240"/>
        <v>2.5745800000000001</v>
      </c>
      <c r="U415" s="81">
        <f t="shared" si="240"/>
        <v>2.5636899999999998</v>
      </c>
      <c r="V415" s="81">
        <f t="shared" si="240"/>
        <v>2.6890900000000002</v>
      </c>
      <c r="W415" s="81">
        <f t="shared" si="240"/>
        <v>2.7499699999999998</v>
      </c>
      <c r="X415" s="81">
        <f t="shared" si="240"/>
        <v>2.7245599999999999</v>
      </c>
      <c r="Y415" s="81">
        <f t="shared" si="240"/>
        <v>2.5706799999999999</v>
      </c>
      <c r="Z415" s="81">
        <f t="shared" si="240"/>
        <v>2.2883599999999999</v>
      </c>
      <c r="AA415" s="81">
        <f t="shared" si="240"/>
        <v>2.0215700000000001</v>
      </c>
    </row>
    <row r="416" spans="1:27" ht="12.75" hidden="1" customHeight="1" outlineLevel="1" x14ac:dyDescent="0.2">
      <c r="A416" s="89" t="s">
        <v>2582</v>
      </c>
      <c r="B416" s="63" t="s">
        <v>230</v>
      </c>
      <c r="C416" s="43" t="s">
        <v>79</v>
      </c>
      <c r="D416" s="44">
        <v>1250.3</v>
      </c>
      <c r="E416" s="44">
        <v>1150.77</v>
      </c>
      <c r="F416" s="44">
        <v>1081.3</v>
      </c>
      <c r="G416" s="44">
        <v>1093.45</v>
      </c>
      <c r="H416" s="44">
        <v>1177.1400000000001</v>
      </c>
      <c r="I416" s="44">
        <v>1296.76</v>
      </c>
      <c r="J416" s="44">
        <v>1432.74</v>
      </c>
      <c r="K416" s="44">
        <v>1645.79</v>
      </c>
      <c r="L416" s="44">
        <v>1988.84</v>
      </c>
      <c r="M416" s="44">
        <v>2326.17</v>
      </c>
      <c r="N416" s="44">
        <v>2336.96</v>
      </c>
      <c r="O416" s="44">
        <v>2335.06</v>
      </c>
      <c r="P416" s="44">
        <v>2329.71</v>
      </c>
      <c r="Q416" s="44">
        <v>2332.06</v>
      </c>
      <c r="R416" s="44">
        <v>2043.95</v>
      </c>
      <c r="S416" s="44">
        <v>2042.07</v>
      </c>
      <c r="T416" s="44">
        <v>2022.18</v>
      </c>
      <c r="U416" s="44">
        <v>2011.29</v>
      </c>
      <c r="V416" s="44">
        <v>2136.69</v>
      </c>
      <c r="W416" s="44">
        <v>2197.5700000000002</v>
      </c>
      <c r="X416" s="44">
        <v>2172.16</v>
      </c>
      <c r="Y416" s="44">
        <v>2018.28</v>
      </c>
      <c r="Z416" s="44">
        <v>1735.96</v>
      </c>
      <c r="AA416" s="44">
        <v>1469.17</v>
      </c>
    </row>
    <row r="417" spans="1:27" ht="12.75" hidden="1" customHeight="1" outlineLevel="1" x14ac:dyDescent="0.2">
      <c r="A417" s="89" t="s">
        <v>2583</v>
      </c>
      <c r="B417" s="63" t="s">
        <v>90</v>
      </c>
      <c r="C417" s="43" t="s">
        <v>79</v>
      </c>
      <c r="D417" s="44">
        <f>$D$317</f>
        <v>217.03</v>
      </c>
      <c r="E417" s="44">
        <f t="shared" ref="E417:AA417" si="241">$D$317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2">
      <c r="A418" s="89" t="s">
        <v>2584</v>
      </c>
      <c r="B418" s="63" t="s">
        <v>83</v>
      </c>
      <c r="C418" s="43" t="s">
        <v>79</v>
      </c>
      <c r="D418" s="44">
        <v>4.68</v>
      </c>
      <c r="E418" s="44">
        <v>4.68</v>
      </c>
      <c r="F418" s="44">
        <v>4.68</v>
      </c>
      <c r="G418" s="44">
        <v>4.68</v>
      </c>
      <c r="H418" s="44">
        <v>4.68</v>
      </c>
      <c r="I418" s="44">
        <v>4.68</v>
      </c>
      <c r="J418" s="44">
        <v>4.68</v>
      </c>
      <c r="K418" s="44">
        <v>4.68</v>
      </c>
      <c r="L418" s="44">
        <v>4.68</v>
      </c>
      <c r="M418" s="44">
        <v>4.68</v>
      </c>
      <c r="N418" s="44">
        <v>4.68</v>
      </c>
      <c r="O418" s="44">
        <v>4.68</v>
      </c>
      <c r="P418" s="44">
        <v>4.68</v>
      </c>
      <c r="Q418" s="44">
        <v>4.68</v>
      </c>
      <c r="R418" s="44">
        <v>4.68</v>
      </c>
      <c r="S418" s="44">
        <v>4.68</v>
      </c>
      <c r="T418" s="44">
        <v>4.68</v>
      </c>
      <c r="U418" s="44">
        <v>4.68</v>
      </c>
      <c r="V418" s="44">
        <v>4.68</v>
      </c>
      <c r="W418" s="44">
        <v>4.68</v>
      </c>
      <c r="X418" s="44">
        <v>4.68</v>
      </c>
      <c r="Y418" s="44">
        <v>4.68</v>
      </c>
      <c r="Z418" s="44">
        <v>4.68</v>
      </c>
      <c r="AA418" s="44">
        <v>4.68</v>
      </c>
    </row>
    <row r="419" spans="1:27" ht="12.75" hidden="1" customHeight="1" outlineLevel="1" x14ac:dyDescent="0.2">
      <c r="A419" s="89" t="s">
        <v>2585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collapsed="1" x14ac:dyDescent="0.2">
      <c r="A420" s="88" t="s">
        <v>2586</v>
      </c>
      <c r="B420" s="28" t="str">
        <f>"22"&amp;"."&amp;$B$777&amp;"."&amp;$B$778</f>
        <v>22.09.2023</v>
      </c>
      <c r="C420" s="80" t="s">
        <v>76</v>
      </c>
      <c r="D420" s="81">
        <f>ROUND(((D421+D422+D424+D423)/1000),5)</f>
        <v>1.8049500000000001</v>
      </c>
      <c r="E420" s="81">
        <f>ROUND(((E421+E422+E424+E423)/1000),5)</f>
        <v>1.6995800000000001</v>
      </c>
      <c r="F420" s="81">
        <f>ROUND(((F421+F422+F424+F423)/1000),5)</f>
        <v>1.6452100000000001</v>
      </c>
      <c r="G420" s="81">
        <f t="shared" ref="G420:AA420" si="243">ROUND(((G421+G422+G424+G423)/1000),5)</f>
        <v>1.6458299999999999</v>
      </c>
      <c r="H420" s="81">
        <f t="shared" si="243"/>
        <v>1.7122299999999999</v>
      </c>
      <c r="I420" s="81">
        <f t="shared" si="243"/>
        <v>1.8880699999999999</v>
      </c>
      <c r="J420" s="81">
        <f t="shared" si="243"/>
        <v>2.0819399999999999</v>
      </c>
      <c r="K420" s="81">
        <f t="shared" si="243"/>
        <v>2.2966099999999998</v>
      </c>
      <c r="L420" s="81">
        <f t="shared" si="243"/>
        <v>2.5385300000000002</v>
      </c>
      <c r="M420" s="81">
        <f t="shared" si="243"/>
        <v>2.71556</v>
      </c>
      <c r="N420" s="81">
        <f t="shared" si="243"/>
        <v>2.7305899999999999</v>
      </c>
      <c r="O420" s="81">
        <f t="shared" si="243"/>
        <v>2.88557</v>
      </c>
      <c r="P420" s="81">
        <f t="shared" si="243"/>
        <v>2.6884999999999999</v>
      </c>
      <c r="Q420" s="81">
        <f t="shared" si="243"/>
        <v>2.7210399999999999</v>
      </c>
      <c r="R420" s="81">
        <f t="shared" si="243"/>
        <v>2.6019800000000002</v>
      </c>
      <c r="S420" s="81">
        <f t="shared" si="243"/>
        <v>2.5925400000000001</v>
      </c>
      <c r="T420" s="81">
        <f t="shared" si="243"/>
        <v>2.5893199999999998</v>
      </c>
      <c r="U420" s="81">
        <f t="shared" si="243"/>
        <v>2.5656400000000001</v>
      </c>
      <c r="V420" s="81">
        <f t="shared" si="243"/>
        <v>2.6381700000000001</v>
      </c>
      <c r="W420" s="81">
        <f t="shared" si="243"/>
        <v>2.6686000000000001</v>
      </c>
      <c r="X420" s="81">
        <f t="shared" si="243"/>
        <v>2.6640899999999998</v>
      </c>
      <c r="Y420" s="81">
        <f t="shared" si="243"/>
        <v>2.5799099999999999</v>
      </c>
      <c r="Z420" s="81">
        <f t="shared" si="243"/>
        <v>2.3020299999999998</v>
      </c>
      <c r="AA420" s="81">
        <f t="shared" si="243"/>
        <v>2.1087099999999999</v>
      </c>
    </row>
    <row r="421" spans="1:27" ht="12.75" hidden="1" customHeight="1" outlineLevel="1" x14ac:dyDescent="0.2">
      <c r="A421" s="89" t="s">
        <v>2587</v>
      </c>
      <c r="B421" s="63" t="s">
        <v>230</v>
      </c>
      <c r="C421" s="43" t="s">
        <v>79</v>
      </c>
      <c r="D421" s="44">
        <v>1252.55</v>
      </c>
      <c r="E421" s="44">
        <v>1147.18</v>
      </c>
      <c r="F421" s="44">
        <v>1092.81</v>
      </c>
      <c r="G421" s="44">
        <v>1093.43</v>
      </c>
      <c r="H421" s="44">
        <v>1159.83</v>
      </c>
      <c r="I421" s="44">
        <v>1335.67</v>
      </c>
      <c r="J421" s="44">
        <v>1529.54</v>
      </c>
      <c r="K421" s="44">
        <v>1744.21</v>
      </c>
      <c r="L421" s="44">
        <v>1986.13</v>
      </c>
      <c r="M421" s="44">
        <v>2163.16</v>
      </c>
      <c r="N421" s="44">
        <v>2178.19</v>
      </c>
      <c r="O421" s="44">
        <v>2333.17</v>
      </c>
      <c r="P421" s="44">
        <v>2136.1</v>
      </c>
      <c r="Q421" s="44">
        <v>2168.64</v>
      </c>
      <c r="R421" s="44">
        <v>2049.58</v>
      </c>
      <c r="S421" s="44">
        <v>2040.14</v>
      </c>
      <c r="T421" s="44">
        <v>2036.92</v>
      </c>
      <c r="U421" s="44">
        <v>2013.24</v>
      </c>
      <c r="V421" s="44">
        <v>2085.77</v>
      </c>
      <c r="W421" s="44">
        <v>2116.1999999999998</v>
      </c>
      <c r="X421" s="44">
        <v>2111.69</v>
      </c>
      <c r="Y421" s="44">
        <v>2027.51</v>
      </c>
      <c r="Z421" s="44">
        <v>1749.63</v>
      </c>
      <c r="AA421" s="44">
        <v>1556.31</v>
      </c>
    </row>
    <row r="422" spans="1:27" ht="12.75" hidden="1" customHeight="1" outlineLevel="1" x14ac:dyDescent="0.2">
      <c r="A422" s="89" t="s">
        <v>2588</v>
      </c>
      <c r="B422" s="63" t="s">
        <v>90</v>
      </c>
      <c r="C422" s="43" t="s">
        <v>79</v>
      </c>
      <c r="D422" s="44">
        <f>$D$317</f>
        <v>217.03</v>
      </c>
      <c r="E422" s="44">
        <f t="shared" ref="E422:AA422" si="244">$D$317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2">
      <c r="A423" s="89" t="s">
        <v>2589</v>
      </c>
      <c r="B423" s="63" t="s">
        <v>83</v>
      </c>
      <c r="C423" s="43" t="s">
        <v>79</v>
      </c>
      <c r="D423" s="44">
        <v>4.68</v>
      </c>
      <c r="E423" s="44">
        <v>4.68</v>
      </c>
      <c r="F423" s="44">
        <v>4.68</v>
      </c>
      <c r="G423" s="44">
        <v>4.68</v>
      </c>
      <c r="H423" s="44">
        <v>4.68</v>
      </c>
      <c r="I423" s="44">
        <v>4.68</v>
      </c>
      <c r="J423" s="44">
        <v>4.68</v>
      </c>
      <c r="K423" s="44">
        <v>4.68</v>
      </c>
      <c r="L423" s="44">
        <v>4.68</v>
      </c>
      <c r="M423" s="44">
        <v>4.68</v>
      </c>
      <c r="N423" s="44">
        <v>4.68</v>
      </c>
      <c r="O423" s="44">
        <v>4.68</v>
      </c>
      <c r="P423" s="44">
        <v>4.68</v>
      </c>
      <c r="Q423" s="44">
        <v>4.68</v>
      </c>
      <c r="R423" s="44">
        <v>4.68</v>
      </c>
      <c r="S423" s="44">
        <v>4.68</v>
      </c>
      <c r="T423" s="44">
        <v>4.68</v>
      </c>
      <c r="U423" s="44">
        <v>4.68</v>
      </c>
      <c r="V423" s="44">
        <v>4.68</v>
      </c>
      <c r="W423" s="44">
        <v>4.68</v>
      </c>
      <c r="X423" s="44">
        <v>4.68</v>
      </c>
      <c r="Y423" s="44">
        <v>4.68</v>
      </c>
      <c r="Z423" s="44">
        <v>4.68</v>
      </c>
      <c r="AA423" s="44">
        <v>4.68</v>
      </c>
    </row>
    <row r="424" spans="1:27" ht="12.75" hidden="1" customHeight="1" outlineLevel="1" x14ac:dyDescent="0.2">
      <c r="A424" s="89" t="s">
        <v>2590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collapsed="1" x14ac:dyDescent="0.2">
      <c r="A425" s="88" t="s">
        <v>2591</v>
      </c>
      <c r="B425" s="28" t="str">
        <f>"23"&amp;"."&amp;$B$777&amp;"."&amp;$B$778</f>
        <v>23.09.2023</v>
      </c>
      <c r="C425" s="80" t="s">
        <v>76</v>
      </c>
      <c r="D425" s="81">
        <f>ROUND(((D426+D427+D429+D428)/1000),5)</f>
        <v>2.13131</v>
      </c>
      <c r="E425" s="81">
        <f>ROUND(((E426+E427+E429+E428)/1000),5)</f>
        <v>1.98075</v>
      </c>
      <c r="F425" s="81">
        <f>ROUND(((F426+F427+F429+F428)/1000),5)</f>
        <v>1.8780699999999999</v>
      </c>
      <c r="G425" s="81">
        <f t="shared" ref="G425:AA425" si="246">ROUND(((G426+G427+G429+G428)/1000),5)</f>
        <v>1.8234300000000001</v>
      </c>
      <c r="H425" s="81">
        <f t="shared" si="246"/>
        <v>1.90415</v>
      </c>
      <c r="I425" s="81">
        <f t="shared" si="246"/>
        <v>1.9216899999999999</v>
      </c>
      <c r="J425" s="81">
        <f t="shared" si="246"/>
        <v>2.0166900000000001</v>
      </c>
      <c r="K425" s="81">
        <f t="shared" si="246"/>
        <v>2.1415799999999998</v>
      </c>
      <c r="L425" s="81">
        <f t="shared" si="246"/>
        <v>2.38733</v>
      </c>
      <c r="M425" s="81">
        <f t="shared" si="246"/>
        <v>2.5325199999999999</v>
      </c>
      <c r="N425" s="81">
        <f t="shared" si="246"/>
        <v>2.6286100000000001</v>
      </c>
      <c r="O425" s="81">
        <f t="shared" si="246"/>
        <v>2.6607599999999998</v>
      </c>
      <c r="P425" s="81">
        <f t="shared" si="246"/>
        <v>2.8580399999999999</v>
      </c>
      <c r="Q425" s="81">
        <f t="shared" si="246"/>
        <v>2.8839100000000002</v>
      </c>
      <c r="R425" s="81">
        <f t="shared" si="246"/>
        <v>2.8738000000000001</v>
      </c>
      <c r="S425" s="81">
        <f t="shared" si="246"/>
        <v>2.7486600000000001</v>
      </c>
      <c r="T425" s="81">
        <f t="shared" si="246"/>
        <v>2.6903000000000001</v>
      </c>
      <c r="U425" s="81">
        <f t="shared" si="246"/>
        <v>2.62066</v>
      </c>
      <c r="V425" s="81">
        <f t="shared" si="246"/>
        <v>2.75665</v>
      </c>
      <c r="W425" s="81">
        <f t="shared" si="246"/>
        <v>2.8009400000000002</v>
      </c>
      <c r="X425" s="81">
        <f t="shared" si="246"/>
        <v>2.9043299999999999</v>
      </c>
      <c r="Y425" s="81">
        <f t="shared" si="246"/>
        <v>2.58081</v>
      </c>
      <c r="Z425" s="81">
        <f t="shared" si="246"/>
        <v>2.2182400000000002</v>
      </c>
      <c r="AA425" s="81">
        <f t="shared" si="246"/>
        <v>2.0392100000000002</v>
      </c>
    </row>
    <row r="426" spans="1:27" ht="12.75" hidden="1" customHeight="1" outlineLevel="1" x14ac:dyDescent="0.2">
      <c r="A426" s="89" t="s">
        <v>2592</v>
      </c>
      <c r="B426" s="63" t="s">
        <v>230</v>
      </c>
      <c r="C426" s="43" t="s">
        <v>79</v>
      </c>
      <c r="D426" s="44">
        <v>1578.91</v>
      </c>
      <c r="E426" s="44">
        <v>1428.35</v>
      </c>
      <c r="F426" s="44">
        <v>1325.67</v>
      </c>
      <c r="G426" s="44">
        <v>1271.03</v>
      </c>
      <c r="H426" s="44">
        <v>1351.75</v>
      </c>
      <c r="I426" s="44">
        <v>1369.29</v>
      </c>
      <c r="J426" s="44">
        <v>1464.29</v>
      </c>
      <c r="K426" s="44">
        <v>1589.18</v>
      </c>
      <c r="L426" s="44">
        <v>1834.93</v>
      </c>
      <c r="M426" s="44">
        <v>1980.12</v>
      </c>
      <c r="N426" s="44">
        <v>2076.21</v>
      </c>
      <c r="O426" s="44">
        <v>2108.36</v>
      </c>
      <c r="P426" s="44">
        <v>2305.64</v>
      </c>
      <c r="Q426" s="44">
        <v>2331.5100000000002</v>
      </c>
      <c r="R426" s="44">
        <v>2321.4</v>
      </c>
      <c r="S426" s="44">
        <v>2196.2600000000002</v>
      </c>
      <c r="T426" s="44">
        <v>2137.9</v>
      </c>
      <c r="U426" s="44">
        <v>2068.2600000000002</v>
      </c>
      <c r="V426" s="44">
        <v>2204.25</v>
      </c>
      <c r="W426" s="44">
        <v>2248.54</v>
      </c>
      <c r="X426" s="44">
        <v>2351.9299999999998</v>
      </c>
      <c r="Y426" s="44">
        <v>2028.41</v>
      </c>
      <c r="Z426" s="44">
        <v>1665.84</v>
      </c>
      <c r="AA426" s="44">
        <v>1486.81</v>
      </c>
    </row>
    <row r="427" spans="1:27" ht="12.75" hidden="1" customHeight="1" outlineLevel="1" x14ac:dyDescent="0.2">
      <c r="A427" s="89" t="s">
        <v>2593</v>
      </c>
      <c r="B427" s="63" t="s">
        <v>90</v>
      </c>
      <c r="C427" s="43" t="s">
        <v>79</v>
      </c>
      <c r="D427" s="44">
        <f>$D$317</f>
        <v>217.03</v>
      </c>
      <c r="E427" s="44">
        <f t="shared" ref="E427:AA427" si="247">$D$317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2">
      <c r="A428" s="89" t="s">
        <v>2594</v>
      </c>
      <c r="B428" s="63" t="s">
        <v>83</v>
      </c>
      <c r="C428" s="43" t="s">
        <v>79</v>
      </c>
      <c r="D428" s="44">
        <v>4.68</v>
      </c>
      <c r="E428" s="44">
        <v>4.68</v>
      </c>
      <c r="F428" s="44">
        <v>4.68</v>
      </c>
      <c r="G428" s="44">
        <v>4.68</v>
      </c>
      <c r="H428" s="44">
        <v>4.68</v>
      </c>
      <c r="I428" s="44">
        <v>4.68</v>
      </c>
      <c r="J428" s="44">
        <v>4.68</v>
      </c>
      <c r="K428" s="44">
        <v>4.68</v>
      </c>
      <c r="L428" s="44">
        <v>4.68</v>
      </c>
      <c r="M428" s="44">
        <v>4.68</v>
      </c>
      <c r="N428" s="44">
        <v>4.68</v>
      </c>
      <c r="O428" s="44">
        <v>4.68</v>
      </c>
      <c r="P428" s="44">
        <v>4.68</v>
      </c>
      <c r="Q428" s="44">
        <v>4.68</v>
      </c>
      <c r="R428" s="44">
        <v>4.68</v>
      </c>
      <c r="S428" s="44">
        <v>4.68</v>
      </c>
      <c r="T428" s="44">
        <v>4.68</v>
      </c>
      <c r="U428" s="44">
        <v>4.68</v>
      </c>
      <c r="V428" s="44">
        <v>4.68</v>
      </c>
      <c r="W428" s="44">
        <v>4.68</v>
      </c>
      <c r="X428" s="44">
        <v>4.68</v>
      </c>
      <c r="Y428" s="44">
        <v>4.68</v>
      </c>
      <c r="Z428" s="44">
        <v>4.68</v>
      </c>
      <c r="AA428" s="44">
        <v>4.68</v>
      </c>
    </row>
    <row r="429" spans="1:27" ht="12.75" hidden="1" customHeight="1" outlineLevel="1" x14ac:dyDescent="0.2">
      <c r="A429" s="89" t="s">
        <v>2595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collapsed="1" x14ac:dyDescent="0.2">
      <c r="A430" s="88" t="s">
        <v>2596</v>
      </c>
      <c r="B430" s="28" t="str">
        <f>"24"&amp;"."&amp;$B$777&amp;"."&amp;$B$778</f>
        <v>24.09.2023</v>
      </c>
      <c r="C430" s="80" t="s">
        <v>76</v>
      </c>
      <c r="D430" s="81">
        <f>ROUND(((D431+D432+D434+D433)/1000),5)</f>
        <v>1.8555600000000001</v>
      </c>
      <c r="E430" s="81">
        <f>ROUND(((E431+E432+E434+E433)/1000),5)</f>
        <v>1.7002299999999999</v>
      </c>
      <c r="F430" s="81">
        <f>ROUND(((F431+F432+F434+F433)/1000),5)</f>
        <v>1.62673</v>
      </c>
      <c r="G430" s="81">
        <f t="shared" ref="G430:AA430" si="249">ROUND(((G431+G432+G434+G433)/1000),5)</f>
        <v>1.57586</v>
      </c>
      <c r="H430" s="81">
        <f t="shared" si="249"/>
        <v>1.6332800000000001</v>
      </c>
      <c r="I430" s="81">
        <f t="shared" si="249"/>
        <v>1.67876</v>
      </c>
      <c r="J430" s="81">
        <f t="shared" si="249"/>
        <v>1.42889</v>
      </c>
      <c r="K430" s="81">
        <f t="shared" si="249"/>
        <v>1.92536</v>
      </c>
      <c r="L430" s="81">
        <f t="shared" si="249"/>
        <v>2.1293700000000002</v>
      </c>
      <c r="M430" s="81">
        <f t="shared" si="249"/>
        <v>2.2930299999999999</v>
      </c>
      <c r="N430" s="81">
        <f t="shared" si="249"/>
        <v>2.3403999999999998</v>
      </c>
      <c r="O430" s="81">
        <f t="shared" si="249"/>
        <v>2.3508900000000001</v>
      </c>
      <c r="P430" s="81">
        <f t="shared" si="249"/>
        <v>2.3419300000000001</v>
      </c>
      <c r="Q430" s="81">
        <f t="shared" si="249"/>
        <v>2.3550800000000001</v>
      </c>
      <c r="R430" s="81">
        <f t="shared" si="249"/>
        <v>2.3709600000000002</v>
      </c>
      <c r="S430" s="81">
        <f t="shared" si="249"/>
        <v>2.4071799999999999</v>
      </c>
      <c r="T430" s="81">
        <f t="shared" si="249"/>
        <v>2.4226999999999999</v>
      </c>
      <c r="U430" s="81">
        <f t="shared" si="249"/>
        <v>2.4229400000000001</v>
      </c>
      <c r="V430" s="81">
        <f t="shared" si="249"/>
        <v>2.6143999999999998</v>
      </c>
      <c r="W430" s="81">
        <f t="shared" si="249"/>
        <v>2.7261299999999999</v>
      </c>
      <c r="X430" s="81">
        <f t="shared" si="249"/>
        <v>2.76118</v>
      </c>
      <c r="Y430" s="81">
        <f t="shared" si="249"/>
        <v>2.5245700000000002</v>
      </c>
      <c r="Z430" s="81">
        <f t="shared" si="249"/>
        <v>2.1656</v>
      </c>
      <c r="AA430" s="81">
        <f t="shared" si="249"/>
        <v>1.86267</v>
      </c>
    </row>
    <row r="431" spans="1:27" ht="12.75" hidden="1" customHeight="1" outlineLevel="1" x14ac:dyDescent="0.2">
      <c r="A431" s="89" t="s">
        <v>2597</v>
      </c>
      <c r="B431" s="63" t="s">
        <v>230</v>
      </c>
      <c r="C431" s="43" t="s">
        <v>79</v>
      </c>
      <c r="D431" s="44">
        <v>1303.1600000000001</v>
      </c>
      <c r="E431" s="44">
        <v>1147.83</v>
      </c>
      <c r="F431" s="44">
        <v>1074.33</v>
      </c>
      <c r="G431" s="44">
        <v>1023.46</v>
      </c>
      <c r="H431" s="44">
        <v>1080.8800000000001</v>
      </c>
      <c r="I431" s="44">
        <v>1126.3599999999999</v>
      </c>
      <c r="J431" s="44">
        <v>876.49</v>
      </c>
      <c r="K431" s="44">
        <v>1372.96</v>
      </c>
      <c r="L431" s="44">
        <v>1576.97</v>
      </c>
      <c r="M431" s="44">
        <v>1740.63</v>
      </c>
      <c r="N431" s="44">
        <v>1788</v>
      </c>
      <c r="O431" s="44">
        <v>1798.49</v>
      </c>
      <c r="P431" s="44">
        <v>1789.53</v>
      </c>
      <c r="Q431" s="44">
        <v>1802.68</v>
      </c>
      <c r="R431" s="44">
        <v>1818.56</v>
      </c>
      <c r="S431" s="44">
        <v>1854.78</v>
      </c>
      <c r="T431" s="44">
        <v>1870.3</v>
      </c>
      <c r="U431" s="44">
        <v>1870.54</v>
      </c>
      <c r="V431" s="44">
        <v>2062</v>
      </c>
      <c r="W431" s="44">
        <v>2173.73</v>
      </c>
      <c r="X431" s="44">
        <v>2208.7800000000002</v>
      </c>
      <c r="Y431" s="44">
        <v>1972.17</v>
      </c>
      <c r="Z431" s="44">
        <v>1613.2</v>
      </c>
      <c r="AA431" s="44">
        <v>1310.27</v>
      </c>
    </row>
    <row r="432" spans="1:27" ht="12.75" hidden="1" customHeight="1" outlineLevel="1" x14ac:dyDescent="0.2">
      <c r="A432" s="89" t="s">
        <v>2598</v>
      </c>
      <c r="B432" s="63" t="s">
        <v>90</v>
      </c>
      <c r="C432" s="43" t="s">
        <v>79</v>
      </c>
      <c r="D432" s="44">
        <f>$D$317</f>
        <v>217.03</v>
      </c>
      <c r="E432" s="44">
        <f t="shared" ref="E432:AA432" si="250">$D$317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2">
      <c r="A433" s="89" t="s">
        <v>2599</v>
      </c>
      <c r="B433" s="63" t="s">
        <v>83</v>
      </c>
      <c r="C433" s="43" t="s">
        <v>79</v>
      </c>
      <c r="D433" s="44">
        <v>4.68</v>
      </c>
      <c r="E433" s="44">
        <v>4.68</v>
      </c>
      <c r="F433" s="44">
        <v>4.68</v>
      </c>
      <c r="G433" s="44">
        <v>4.68</v>
      </c>
      <c r="H433" s="44">
        <v>4.68</v>
      </c>
      <c r="I433" s="44">
        <v>4.68</v>
      </c>
      <c r="J433" s="44">
        <v>4.68</v>
      </c>
      <c r="K433" s="44">
        <v>4.68</v>
      </c>
      <c r="L433" s="44">
        <v>4.68</v>
      </c>
      <c r="M433" s="44">
        <v>4.68</v>
      </c>
      <c r="N433" s="44">
        <v>4.68</v>
      </c>
      <c r="O433" s="44">
        <v>4.68</v>
      </c>
      <c r="P433" s="44">
        <v>4.68</v>
      </c>
      <c r="Q433" s="44">
        <v>4.68</v>
      </c>
      <c r="R433" s="44">
        <v>4.68</v>
      </c>
      <c r="S433" s="44">
        <v>4.68</v>
      </c>
      <c r="T433" s="44">
        <v>4.68</v>
      </c>
      <c r="U433" s="44">
        <v>4.68</v>
      </c>
      <c r="V433" s="44">
        <v>4.68</v>
      </c>
      <c r="W433" s="44">
        <v>4.68</v>
      </c>
      <c r="X433" s="44">
        <v>4.68</v>
      </c>
      <c r="Y433" s="44">
        <v>4.68</v>
      </c>
      <c r="Z433" s="44">
        <v>4.68</v>
      </c>
      <c r="AA433" s="44">
        <v>4.68</v>
      </c>
    </row>
    <row r="434" spans="1:27" ht="12.75" hidden="1" customHeight="1" outlineLevel="1" x14ac:dyDescent="0.2">
      <c r="A434" s="89" t="s">
        <v>2600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collapsed="1" x14ac:dyDescent="0.2">
      <c r="A435" s="88" t="s">
        <v>2601</v>
      </c>
      <c r="B435" s="28" t="str">
        <f>"25"&amp;"."&amp;$B$777&amp;"."&amp;$B$778</f>
        <v>25.09.2023</v>
      </c>
      <c r="C435" s="80" t="s">
        <v>76</v>
      </c>
      <c r="D435" s="81">
        <f>ROUND(((D436+D437+D439+D438)/1000),5)</f>
        <v>1.69834</v>
      </c>
      <c r="E435" s="81">
        <f>ROUND(((E436+E437+E439+E438)/1000),5)</f>
        <v>1.52278</v>
      </c>
      <c r="F435" s="81">
        <f>ROUND(((F436+F437+F439+F438)/1000),5)</f>
        <v>0.75717000000000001</v>
      </c>
      <c r="G435" s="81">
        <f t="shared" ref="G435:AA435" si="252">ROUND(((G436+G437+G439+G438)/1000),5)</f>
        <v>0.71477999999999997</v>
      </c>
      <c r="H435" s="81">
        <f t="shared" si="252"/>
        <v>0.78134000000000003</v>
      </c>
      <c r="I435" s="81">
        <f t="shared" si="252"/>
        <v>1.82097</v>
      </c>
      <c r="J435" s="81">
        <f t="shared" si="252"/>
        <v>1.98306</v>
      </c>
      <c r="K435" s="81">
        <f t="shared" si="252"/>
        <v>2.2099600000000001</v>
      </c>
      <c r="L435" s="81">
        <f t="shared" si="252"/>
        <v>2.5329799999999998</v>
      </c>
      <c r="M435" s="81">
        <f t="shared" si="252"/>
        <v>2.7307299999999999</v>
      </c>
      <c r="N435" s="81">
        <f t="shared" si="252"/>
        <v>2.8189700000000002</v>
      </c>
      <c r="O435" s="81">
        <f t="shared" si="252"/>
        <v>2.79257</v>
      </c>
      <c r="P435" s="81">
        <f t="shared" si="252"/>
        <v>2.7608100000000002</v>
      </c>
      <c r="Q435" s="81">
        <f t="shared" si="252"/>
        <v>2.7319900000000001</v>
      </c>
      <c r="R435" s="81">
        <f t="shared" si="252"/>
        <v>2.7234500000000001</v>
      </c>
      <c r="S435" s="81">
        <f t="shared" si="252"/>
        <v>2.7226900000000001</v>
      </c>
      <c r="T435" s="81">
        <f t="shared" si="252"/>
        <v>2.7202500000000001</v>
      </c>
      <c r="U435" s="81">
        <f t="shared" si="252"/>
        <v>2.7065800000000002</v>
      </c>
      <c r="V435" s="81">
        <f t="shared" si="252"/>
        <v>2.8033299999999999</v>
      </c>
      <c r="W435" s="81">
        <f t="shared" si="252"/>
        <v>2.8482500000000002</v>
      </c>
      <c r="X435" s="81">
        <f t="shared" si="252"/>
        <v>2.7979699999999998</v>
      </c>
      <c r="Y435" s="81">
        <f t="shared" si="252"/>
        <v>2.5757599999999998</v>
      </c>
      <c r="Z435" s="81">
        <f t="shared" si="252"/>
        <v>2.0614599999999998</v>
      </c>
      <c r="AA435" s="81">
        <f t="shared" si="252"/>
        <v>1.7702</v>
      </c>
    </row>
    <row r="436" spans="1:27" ht="12.75" hidden="1" customHeight="1" outlineLevel="1" x14ac:dyDescent="0.2">
      <c r="A436" s="89" t="s">
        <v>2602</v>
      </c>
      <c r="B436" s="63" t="s">
        <v>230</v>
      </c>
      <c r="C436" s="43" t="s">
        <v>79</v>
      </c>
      <c r="D436" s="44">
        <v>1145.94</v>
      </c>
      <c r="E436" s="44">
        <v>970.38</v>
      </c>
      <c r="F436" s="44">
        <v>204.77</v>
      </c>
      <c r="G436" s="44">
        <v>162.38</v>
      </c>
      <c r="H436" s="44">
        <v>228.94</v>
      </c>
      <c r="I436" s="44">
        <v>1268.57</v>
      </c>
      <c r="J436" s="44">
        <v>1430.66</v>
      </c>
      <c r="K436" s="44">
        <v>1657.56</v>
      </c>
      <c r="L436" s="44">
        <v>1980.58</v>
      </c>
      <c r="M436" s="44">
        <v>2178.33</v>
      </c>
      <c r="N436" s="44">
        <v>2266.5700000000002</v>
      </c>
      <c r="O436" s="44">
        <v>2240.17</v>
      </c>
      <c r="P436" s="44">
        <v>2208.41</v>
      </c>
      <c r="Q436" s="44">
        <v>2179.59</v>
      </c>
      <c r="R436" s="44">
        <v>2171.0500000000002</v>
      </c>
      <c r="S436" s="44">
        <v>2170.29</v>
      </c>
      <c r="T436" s="44">
        <v>2167.85</v>
      </c>
      <c r="U436" s="44">
        <v>2154.1799999999998</v>
      </c>
      <c r="V436" s="44">
        <v>2250.9299999999998</v>
      </c>
      <c r="W436" s="44">
        <v>2295.85</v>
      </c>
      <c r="X436" s="44">
        <v>2245.5700000000002</v>
      </c>
      <c r="Y436" s="44">
        <v>2023.36</v>
      </c>
      <c r="Z436" s="44">
        <v>1509.06</v>
      </c>
      <c r="AA436" s="44">
        <v>1217.8</v>
      </c>
    </row>
    <row r="437" spans="1:27" ht="12.75" hidden="1" customHeight="1" outlineLevel="1" x14ac:dyDescent="0.2">
      <c r="A437" s="89" t="s">
        <v>2603</v>
      </c>
      <c r="B437" s="63" t="s">
        <v>90</v>
      </c>
      <c r="C437" s="43" t="s">
        <v>79</v>
      </c>
      <c r="D437" s="44">
        <f>$D$317</f>
        <v>217.03</v>
      </c>
      <c r="E437" s="44">
        <f t="shared" ref="E437:AA437" si="253">$D$317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2">
      <c r="A438" s="89" t="s">
        <v>2604</v>
      </c>
      <c r="B438" s="63" t="s">
        <v>83</v>
      </c>
      <c r="C438" s="43" t="s">
        <v>79</v>
      </c>
      <c r="D438" s="44">
        <v>4.68</v>
      </c>
      <c r="E438" s="44">
        <v>4.68</v>
      </c>
      <c r="F438" s="44">
        <v>4.68</v>
      </c>
      <c r="G438" s="44">
        <v>4.68</v>
      </c>
      <c r="H438" s="44">
        <v>4.68</v>
      </c>
      <c r="I438" s="44">
        <v>4.68</v>
      </c>
      <c r="J438" s="44">
        <v>4.68</v>
      </c>
      <c r="K438" s="44">
        <v>4.68</v>
      </c>
      <c r="L438" s="44">
        <v>4.68</v>
      </c>
      <c r="M438" s="44">
        <v>4.68</v>
      </c>
      <c r="N438" s="44">
        <v>4.68</v>
      </c>
      <c r="O438" s="44">
        <v>4.68</v>
      </c>
      <c r="P438" s="44">
        <v>4.68</v>
      </c>
      <c r="Q438" s="44">
        <v>4.68</v>
      </c>
      <c r="R438" s="44">
        <v>4.68</v>
      </c>
      <c r="S438" s="44">
        <v>4.68</v>
      </c>
      <c r="T438" s="44">
        <v>4.68</v>
      </c>
      <c r="U438" s="44">
        <v>4.68</v>
      </c>
      <c r="V438" s="44">
        <v>4.68</v>
      </c>
      <c r="W438" s="44">
        <v>4.68</v>
      </c>
      <c r="X438" s="44">
        <v>4.68</v>
      </c>
      <c r="Y438" s="44">
        <v>4.68</v>
      </c>
      <c r="Z438" s="44">
        <v>4.68</v>
      </c>
      <c r="AA438" s="44">
        <v>4.68</v>
      </c>
    </row>
    <row r="439" spans="1:27" ht="12.75" hidden="1" customHeight="1" outlineLevel="1" x14ac:dyDescent="0.2">
      <c r="A439" s="89" t="s">
        <v>2605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collapsed="1" x14ac:dyDescent="0.2">
      <c r="A440" s="88" t="s">
        <v>2606</v>
      </c>
      <c r="B440" s="28" t="str">
        <f>"26"&amp;"."&amp;$B$777&amp;"."&amp;$B$778</f>
        <v>26.09.2023</v>
      </c>
      <c r="C440" s="80" t="s">
        <v>76</v>
      </c>
      <c r="D440" s="81">
        <f>ROUND(((D441+D442+D444+D443)/1000),5)</f>
        <v>1.6899200000000001</v>
      </c>
      <c r="E440" s="81">
        <f>ROUND(((E441+E442+E444+E443)/1000),5)</f>
        <v>1.5043299999999999</v>
      </c>
      <c r="F440" s="81">
        <f>ROUND(((F441+F442+F444+F443)/1000),5)</f>
        <v>0.74331000000000003</v>
      </c>
      <c r="G440" s="81">
        <f t="shared" ref="G440:AA440" si="255">ROUND(((G441+G442+G444+G443)/1000),5)</f>
        <v>0.75553999999999999</v>
      </c>
      <c r="H440" s="81">
        <f t="shared" si="255"/>
        <v>1.48068</v>
      </c>
      <c r="I440" s="81">
        <f t="shared" si="255"/>
        <v>1.8750800000000001</v>
      </c>
      <c r="J440" s="81">
        <f t="shared" si="255"/>
        <v>2.0554700000000001</v>
      </c>
      <c r="K440" s="81">
        <f t="shared" si="255"/>
        <v>2.1513100000000001</v>
      </c>
      <c r="L440" s="81">
        <f t="shared" si="255"/>
        <v>2.5298400000000001</v>
      </c>
      <c r="M440" s="81">
        <f t="shared" si="255"/>
        <v>2.75149</v>
      </c>
      <c r="N440" s="81">
        <f t="shared" si="255"/>
        <v>2.8309500000000001</v>
      </c>
      <c r="O440" s="81">
        <f t="shared" si="255"/>
        <v>2.8192400000000002</v>
      </c>
      <c r="P440" s="81">
        <f t="shared" si="255"/>
        <v>2.7725599999999999</v>
      </c>
      <c r="Q440" s="81">
        <f t="shared" si="255"/>
        <v>2.77935</v>
      </c>
      <c r="R440" s="81">
        <f t="shared" si="255"/>
        <v>2.75081</v>
      </c>
      <c r="S440" s="81">
        <f t="shared" si="255"/>
        <v>2.7486100000000002</v>
      </c>
      <c r="T440" s="81">
        <f t="shared" si="255"/>
        <v>2.6763300000000001</v>
      </c>
      <c r="U440" s="81">
        <f t="shared" si="255"/>
        <v>2.6115400000000002</v>
      </c>
      <c r="V440" s="81">
        <f t="shared" si="255"/>
        <v>2.7934100000000002</v>
      </c>
      <c r="W440" s="81">
        <f t="shared" si="255"/>
        <v>2.8588800000000001</v>
      </c>
      <c r="X440" s="81">
        <f t="shared" si="255"/>
        <v>2.8072900000000001</v>
      </c>
      <c r="Y440" s="81">
        <f t="shared" si="255"/>
        <v>2.5497999999999998</v>
      </c>
      <c r="Z440" s="81">
        <f t="shared" si="255"/>
        <v>2.0765600000000002</v>
      </c>
      <c r="AA440" s="81">
        <f t="shared" si="255"/>
        <v>1.8688400000000001</v>
      </c>
    </row>
    <row r="441" spans="1:27" ht="12.75" hidden="1" customHeight="1" outlineLevel="1" x14ac:dyDescent="0.2">
      <c r="A441" s="89" t="s">
        <v>2607</v>
      </c>
      <c r="B441" s="63" t="s">
        <v>230</v>
      </c>
      <c r="C441" s="43" t="s">
        <v>79</v>
      </c>
      <c r="D441" s="44">
        <v>1137.52</v>
      </c>
      <c r="E441" s="44">
        <v>951.93</v>
      </c>
      <c r="F441" s="44">
        <v>190.91</v>
      </c>
      <c r="G441" s="44">
        <v>203.14</v>
      </c>
      <c r="H441" s="44">
        <v>928.28</v>
      </c>
      <c r="I441" s="44">
        <v>1322.68</v>
      </c>
      <c r="J441" s="44">
        <v>1503.07</v>
      </c>
      <c r="K441" s="44">
        <v>1598.91</v>
      </c>
      <c r="L441" s="44">
        <v>1977.44</v>
      </c>
      <c r="M441" s="44">
        <v>2199.09</v>
      </c>
      <c r="N441" s="44">
        <v>2278.5500000000002</v>
      </c>
      <c r="O441" s="44">
        <v>2266.84</v>
      </c>
      <c r="P441" s="44">
        <v>2220.16</v>
      </c>
      <c r="Q441" s="44">
        <v>2226.9499999999998</v>
      </c>
      <c r="R441" s="44">
        <v>2198.41</v>
      </c>
      <c r="S441" s="44">
        <v>2196.21</v>
      </c>
      <c r="T441" s="44">
        <v>2123.9299999999998</v>
      </c>
      <c r="U441" s="44">
        <v>2059.14</v>
      </c>
      <c r="V441" s="44">
        <v>2241.0100000000002</v>
      </c>
      <c r="W441" s="44">
        <v>2306.48</v>
      </c>
      <c r="X441" s="44">
        <v>2254.89</v>
      </c>
      <c r="Y441" s="44">
        <v>1997.4</v>
      </c>
      <c r="Z441" s="44">
        <v>1524.16</v>
      </c>
      <c r="AA441" s="44">
        <v>1316.44</v>
      </c>
    </row>
    <row r="442" spans="1:27" ht="12.75" hidden="1" customHeight="1" outlineLevel="1" x14ac:dyDescent="0.2">
      <c r="A442" s="89" t="s">
        <v>2608</v>
      </c>
      <c r="B442" s="63" t="s">
        <v>90</v>
      </c>
      <c r="C442" s="43" t="s">
        <v>79</v>
      </c>
      <c r="D442" s="44">
        <f>$D$317</f>
        <v>217.03</v>
      </c>
      <c r="E442" s="44">
        <f t="shared" ref="E442:AA442" si="256">$D$317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2">
      <c r="A443" s="89" t="s">
        <v>2609</v>
      </c>
      <c r="B443" s="63" t="s">
        <v>83</v>
      </c>
      <c r="C443" s="43" t="s">
        <v>79</v>
      </c>
      <c r="D443" s="44">
        <v>4.68</v>
      </c>
      <c r="E443" s="44">
        <v>4.68</v>
      </c>
      <c r="F443" s="44">
        <v>4.68</v>
      </c>
      <c r="G443" s="44">
        <v>4.68</v>
      </c>
      <c r="H443" s="44">
        <v>4.68</v>
      </c>
      <c r="I443" s="44">
        <v>4.68</v>
      </c>
      <c r="J443" s="44">
        <v>4.68</v>
      </c>
      <c r="K443" s="44">
        <v>4.68</v>
      </c>
      <c r="L443" s="44">
        <v>4.68</v>
      </c>
      <c r="M443" s="44">
        <v>4.68</v>
      </c>
      <c r="N443" s="44">
        <v>4.68</v>
      </c>
      <c r="O443" s="44">
        <v>4.68</v>
      </c>
      <c r="P443" s="44">
        <v>4.68</v>
      </c>
      <c r="Q443" s="44">
        <v>4.68</v>
      </c>
      <c r="R443" s="44">
        <v>4.68</v>
      </c>
      <c r="S443" s="44">
        <v>4.68</v>
      </c>
      <c r="T443" s="44">
        <v>4.68</v>
      </c>
      <c r="U443" s="44">
        <v>4.68</v>
      </c>
      <c r="V443" s="44">
        <v>4.68</v>
      </c>
      <c r="W443" s="44">
        <v>4.68</v>
      </c>
      <c r="X443" s="44">
        <v>4.68</v>
      </c>
      <c r="Y443" s="44">
        <v>4.68</v>
      </c>
      <c r="Z443" s="44">
        <v>4.68</v>
      </c>
      <c r="AA443" s="44">
        <v>4.68</v>
      </c>
    </row>
    <row r="444" spans="1:27" ht="12.75" hidden="1" customHeight="1" outlineLevel="1" x14ac:dyDescent="0.2">
      <c r="A444" s="89" t="s">
        <v>2610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collapsed="1" x14ac:dyDescent="0.2">
      <c r="A445" s="88" t="s">
        <v>2611</v>
      </c>
      <c r="B445" s="28" t="str">
        <f>"27"&amp;"."&amp;$B$777&amp;"."&amp;$B$778</f>
        <v>27.09.2023</v>
      </c>
      <c r="C445" s="80" t="s">
        <v>76</v>
      </c>
      <c r="D445" s="81">
        <f>ROUND(((D446+D447+D449+D448)/1000),5)</f>
        <v>1.70102</v>
      </c>
      <c r="E445" s="81">
        <f>ROUND(((E446+E447+E449+E448)/1000),5)</f>
        <v>1.47614</v>
      </c>
      <c r="F445" s="81">
        <f>ROUND(((F446+F447+F449+F448)/1000),5)</f>
        <v>1.1970400000000001</v>
      </c>
      <c r="G445" s="81">
        <f t="shared" ref="G445:AA445" si="258">ROUND(((G446+G447+G449+G448)/1000),5)</f>
        <v>1.2497</v>
      </c>
      <c r="H445" s="81">
        <f t="shared" si="258"/>
        <v>1.4936100000000001</v>
      </c>
      <c r="I445" s="81">
        <f t="shared" si="258"/>
        <v>1.88568</v>
      </c>
      <c r="J445" s="81">
        <f t="shared" si="258"/>
        <v>2.04304</v>
      </c>
      <c r="K445" s="81">
        <f t="shared" si="258"/>
        <v>2.22404</v>
      </c>
      <c r="L445" s="81">
        <f t="shared" si="258"/>
        <v>2.5492900000000001</v>
      </c>
      <c r="M445" s="81">
        <f t="shared" si="258"/>
        <v>2.72492</v>
      </c>
      <c r="N445" s="81">
        <f t="shared" si="258"/>
        <v>2.79481</v>
      </c>
      <c r="O445" s="81">
        <f t="shared" si="258"/>
        <v>2.7264499999999998</v>
      </c>
      <c r="P445" s="81">
        <f t="shared" si="258"/>
        <v>2.6714899999999999</v>
      </c>
      <c r="Q445" s="81">
        <f t="shared" si="258"/>
        <v>2.6721599999999999</v>
      </c>
      <c r="R445" s="81">
        <f t="shared" si="258"/>
        <v>2.65964</v>
      </c>
      <c r="S445" s="81">
        <f t="shared" si="258"/>
        <v>2.6585000000000001</v>
      </c>
      <c r="T445" s="81">
        <f t="shared" si="258"/>
        <v>2.63741</v>
      </c>
      <c r="U445" s="81">
        <f t="shared" si="258"/>
        <v>2.6507900000000002</v>
      </c>
      <c r="V445" s="81">
        <f t="shared" si="258"/>
        <v>2.6727400000000001</v>
      </c>
      <c r="W445" s="81">
        <f t="shared" si="258"/>
        <v>2.69163</v>
      </c>
      <c r="X445" s="81">
        <f t="shared" si="258"/>
        <v>2.5438299999999998</v>
      </c>
      <c r="Y445" s="81">
        <f t="shared" si="258"/>
        <v>2.31664</v>
      </c>
      <c r="Z445" s="81">
        <f t="shared" si="258"/>
        <v>2.05932</v>
      </c>
      <c r="AA445" s="81">
        <f t="shared" si="258"/>
        <v>1.88591</v>
      </c>
    </row>
    <row r="446" spans="1:27" ht="12.75" hidden="1" customHeight="1" outlineLevel="1" x14ac:dyDescent="0.2">
      <c r="A446" s="89" t="s">
        <v>2612</v>
      </c>
      <c r="B446" s="63" t="s">
        <v>230</v>
      </c>
      <c r="C446" s="43" t="s">
        <v>79</v>
      </c>
      <c r="D446" s="44">
        <v>1148.6199999999999</v>
      </c>
      <c r="E446" s="44">
        <v>923.74</v>
      </c>
      <c r="F446" s="44">
        <v>644.64</v>
      </c>
      <c r="G446" s="44">
        <v>697.3</v>
      </c>
      <c r="H446" s="44">
        <v>941.21</v>
      </c>
      <c r="I446" s="44">
        <v>1333.28</v>
      </c>
      <c r="J446" s="44">
        <v>1490.64</v>
      </c>
      <c r="K446" s="44">
        <v>1671.64</v>
      </c>
      <c r="L446" s="44">
        <v>1996.89</v>
      </c>
      <c r="M446" s="44">
        <v>2172.52</v>
      </c>
      <c r="N446" s="44">
        <v>2242.41</v>
      </c>
      <c r="O446" s="44">
        <v>2174.0500000000002</v>
      </c>
      <c r="P446" s="44">
        <v>2119.09</v>
      </c>
      <c r="Q446" s="44">
        <v>2119.7600000000002</v>
      </c>
      <c r="R446" s="44">
        <v>2107.2399999999998</v>
      </c>
      <c r="S446" s="44">
        <v>2106.1</v>
      </c>
      <c r="T446" s="44">
        <v>2085.0100000000002</v>
      </c>
      <c r="U446" s="44">
        <v>2098.39</v>
      </c>
      <c r="V446" s="44">
        <v>2120.34</v>
      </c>
      <c r="W446" s="44">
        <v>2139.23</v>
      </c>
      <c r="X446" s="44">
        <v>1991.43</v>
      </c>
      <c r="Y446" s="44">
        <v>1764.24</v>
      </c>
      <c r="Z446" s="44">
        <v>1506.92</v>
      </c>
      <c r="AA446" s="44">
        <v>1333.51</v>
      </c>
    </row>
    <row r="447" spans="1:27" ht="12.75" hidden="1" customHeight="1" outlineLevel="1" x14ac:dyDescent="0.2">
      <c r="A447" s="89" t="s">
        <v>2613</v>
      </c>
      <c r="B447" s="63" t="s">
        <v>90</v>
      </c>
      <c r="C447" s="43" t="s">
        <v>79</v>
      </c>
      <c r="D447" s="44">
        <f>$D$317</f>
        <v>217.03</v>
      </c>
      <c r="E447" s="44">
        <f t="shared" ref="E447:AA447" si="259">$D$317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2">
      <c r="A448" s="89" t="s">
        <v>2614</v>
      </c>
      <c r="B448" s="63" t="s">
        <v>83</v>
      </c>
      <c r="C448" s="43" t="s">
        <v>79</v>
      </c>
      <c r="D448" s="44">
        <v>4.68</v>
      </c>
      <c r="E448" s="44">
        <v>4.68</v>
      </c>
      <c r="F448" s="44">
        <v>4.68</v>
      </c>
      <c r="G448" s="44">
        <v>4.68</v>
      </c>
      <c r="H448" s="44">
        <v>4.68</v>
      </c>
      <c r="I448" s="44">
        <v>4.68</v>
      </c>
      <c r="J448" s="44">
        <v>4.68</v>
      </c>
      <c r="K448" s="44">
        <v>4.68</v>
      </c>
      <c r="L448" s="44">
        <v>4.68</v>
      </c>
      <c r="M448" s="44">
        <v>4.68</v>
      </c>
      <c r="N448" s="44">
        <v>4.68</v>
      </c>
      <c r="O448" s="44">
        <v>4.68</v>
      </c>
      <c r="P448" s="44">
        <v>4.68</v>
      </c>
      <c r="Q448" s="44">
        <v>4.68</v>
      </c>
      <c r="R448" s="44">
        <v>4.68</v>
      </c>
      <c r="S448" s="44">
        <v>4.68</v>
      </c>
      <c r="T448" s="44">
        <v>4.68</v>
      </c>
      <c r="U448" s="44">
        <v>4.68</v>
      </c>
      <c r="V448" s="44">
        <v>4.68</v>
      </c>
      <c r="W448" s="44">
        <v>4.68</v>
      </c>
      <c r="X448" s="44">
        <v>4.68</v>
      </c>
      <c r="Y448" s="44">
        <v>4.68</v>
      </c>
      <c r="Z448" s="44">
        <v>4.68</v>
      </c>
      <c r="AA448" s="44">
        <v>4.68</v>
      </c>
    </row>
    <row r="449" spans="1:27" ht="12.75" hidden="1" customHeight="1" outlineLevel="1" x14ac:dyDescent="0.2">
      <c r="A449" s="89" t="s">
        <v>2615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collapsed="1" x14ac:dyDescent="0.2">
      <c r="A450" s="88" t="s">
        <v>2616</v>
      </c>
      <c r="B450" s="28" t="str">
        <f>"28"&amp;"."&amp;$B$777&amp;"."&amp;$B$778</f>
        <v>28.09.2023</v>
      </c>
      <c r="C450" s="80" t="s">
        <v>76</v>
      </c>
      <c r="D450" s="81">
        <f>ROUND(((D451+D452+D454+D453)/1000),5)</f>
        <v>1.74465</v>
      </c>
      <c r="E450" s="81">
        <f>ROUND(((E451+E452+E454+E453)/1000),5)</f>
        <v>1.6315299999999999</v>
      </c>
      <c r="F450" s="81">
        <f>ROUND(((F451+F452+F454+F453)/1000),5)</f>
        <v>1.6149800000000001</v>
      </c>
      <c r="G450" s="81">
        <f t="shared" ref="G450:AA450" si="261">ROUND(((G451+G452+G454+G453)/1000),5)</f>
        <v>1.60033</v>
      </c>
      <c r="H450" s="81">
        <f t="shared" si="261"/>
        <v>1.6997199999999999</v>
      </c>
      <c r="I450" s="81">
        <f t="shared" si="261"/>
        <v>1.9130100000000001</v>
      </c>
      <c r="J450" s="81">
        <f t="shared" si="261"/>
        <v>1.99875</v>
      </c>
      <c r="K450" s="81">
        <f t="shared" si="261"/>
        <v>2.1265200000000002</v>
      </c>
      <c r="L450" s="81">
        <f t="shared" si="261"/>
        <v>2.3791199999999999</v>
      </c>
      <c r="M450" s="81">
        <f t="shared" si="261"/>
        <v>2.4871500000000002</v>
      </c>
      <c r="N450" s="81">
        <f t="shared" si="261"/>
        <v>2.49539</v>
      </c>
      <c r="O450" s="81">
        <f t="shared" si="261"/>
        <v>2.4738199999999999</v>
      </c>
      <c r="P450" s="81">
        <f t="shared" si="261"/>
        <v>2.42666</v>
      </c>
      <c r="Q450" s="81">
        <f t="shared" si="261"/>
        <v>2.44286</v>
      </c>
      <c r="R450" s="81">
        <f t="shared" si="261"/>
        <v>2.5072800000000002</v>
      </c>
      <c r="S450" s="81">
        <f t="shared" si="261"/>
        <v>2.5046200000000001</v>
      </c>
      <c r="T450" s="81">
        <f t="shared" si="261"/>
        <v>2.5003099999999998</v>
      </c>
      <c r="U450" s="81">
        <f t="shared" si="261"/>
        <v>2.4819499999999999</v>
      </c>
      <c r="V450" s="81">
        <f t="shared" si="261"/>
        <v>2.6436299999999999</v>
      </c>
      <c r="W450" s="81">
        <f t="shared" si="261"/>
        <v>2.6649099999999999</v>
      </c>
      <c r="X450" s="81">
        <f t="shared" si="261"/>
        <v>2.5373800000000002</v>
      </c>
      <c r="Y450" s="81">
        <f t="shared" si="261"/>
        <v>2.3499599999999998</v>
      </c>
      <c r="Z450" s="81">
        <f t="shared" si="261"/>
        <v>2.03748</v>
      </c>
      <c r="AA450" s="81">
        <f t="shared" si="261"/>
        <v>1.9138900000000001</v>
      </c>
    </row>
    <row r="451" spans="1:27" ht="12.75" hidden="1" customHeight="1" outlineLevel="1" x14ac:dyDescent="0.2">
      <c r="A451" s="89" t="s">
        <v>2617</v>
      </c>
      <c r="B451" s="63" t="s">
        <v>230</v>
      </c>
      <c r="C451" s="43" t="s">
        <v>79</v>
      </c>
      <c r="D451" s="44">
        <v>1192.25</v>
      </c>
      <c r="E451" s="44">
        <v>1079.1300000000001</v>
      </c>
      <c r="F451" s="44">
        <v>1062.58</v>
      </c>
      <c r="G451" s="44">
        <v>1047.93</v>
      </c>
      <c r="H451" s="44">
        <v>1147.32</v>
      </c>
      <c r="I451" s="44">
        <v>1360.61</v>
      </c>
      <c r="J451" s="44">
        <v>1446.35</v>
      </c>
      <c r="K451" s="44">
        <v>1574.12</v>
      </c>
      <c r="L451" s="44">
        <v>1826.72</v>
      </c>
      <c r="M451" s="44">
        <v>1934.75</v>
      </c>
      <c r="N451" s="44">
        <v>1942.99</v>
      </c>
      <c r="O451" s="44">
        <v>1921.42</v>
      </c>
      <c r="P451" s="44">
        <v>1874.26</v>
      </c>
      <c r="Q451" s="44">
        <v>1890.46</v>
      </c>
      <c r="R451" s="44">
        <v>1954.88</v>
      </c>
      <c r="S451" s="44">
        <v>1952.22</v>
      </c>
      <c r="T451" s="44">
        <v>1947.91</v>
      </c>
      <c r="U451" s="44">
        <v>1929.55</v>
      </c>
      <c r="V451" s="44">
        <v>2091.23</v>
      </c>
      <c r="W451" s="44">
        <v>2112.5100000000002</v>
      </c>
      <c r="X451" s="44">
        <v>1984.98</v>
      </c>
      <c r="Y451" s="44">
        <v>1797.56</v>
      </c>
      <c r="Z451" s="44">
        <v>1485.08</v>
      </c>
      <c r="AA451" s="44">
        <v>1361.49</v>
      </c>
    </row>
    <row r="452" spans="1:27" ht="12.75" hidden="1" customHeight="1" outlineLevel="1" x14ac:dyDescent="0.2">
      <c r="A452" s="89" t="s">
        <v>2618</v>
      </c>
      <c r="B452" s="63" t="s">
        <v>90</v>
      </c>
      <c r="C452" s="43" t="s">
        <v>79</v>
      </c>
      <c r="D452" s="44">
        <f>$D$317</f>
        <v>217.03</v>
      </c>
      <c r="E452" s="44">
        <f t="shared" ref="E452:AA452" si="262">$D$317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2">
      <c r="A453" s="89" t="s">
        <v>2619</v>
      </c>
      <c r="B453" s="63" t="s">
        <v>83</v>
      </c>
      <c r="C453" s="43" t="s">
        <v>79</v>
      </c>
      <c r="D453" s="44">
        <v>4.68</v>
      </c>
      <c r="E453" s="44">
        <v>4.68</v>
      </c>
      <c r="F453" s="44">
        <v>4.68</v>
      </c>
      <c r="G453" s="44">
        <v>4.68</v>
      </c>
      <c r="H453" s="44">
        <v>4.68</v>
      </c>
      <c r="I453" s="44">
        <v>4.68</v>
      </c>
      <c r="J453" s="44">
        <v>4.68</v>
      </c>
      <c r="K453" s="44">
        <v>4.68</v>
      </c>
      <c r="L453" s="44">
        <v>4.68</v>
      </c>
      <c r="M453" s="44">
        <v>4.68</v>
      </c>
      <c r="N453" s="44">
        <v>4.68</v>
      </c>
      <c r="O453" s="44">
        <v>4.68</v>
      </c>
      <c r="P453" s="44">
        <v>4.68</v>
      </c>
      <c r="Q453" s="44">
        <v>4.68</v>
      </c>
      <c r="R453" s="44">
        <v>4.68</v>
      </c>
      <c r="S453" s="44">
        <v>4.68</v>
      </c>
      <c r="T453" s="44">
        <v>4.68</v>
      </c>
      <c r="U453" s="44">
        <v>4.68</v>
      </c>
      <c r="V453" s="44">
        <v>4.68</v>
      </c>
      <c r="W453" s="44">
        <v>4.68</v>
      </c>
      <c r="X453" s="44">
        <v>4.68</v>
      </c>
      <c r="Y453" s="44">
        <v>4.68</v>
      </c>
      <c r="Z453" s="44">
        <v>4.68</v>
      </c>
      <c r="AA453" s="44">
        <v>4.68</v>
      </c>
    </row>
    <row r="454" spans="1:27" ht="12.75" hidden="1" customHeight="1" outlineLevel="1" x14ac:dyDescent="0.2">
      <c r="A454" s="89" t="s">
        <v>2620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collapsed="1" x14ac:dyDescent="0.2">
      <c r="A455" s="88" t="s">
        <v>2621</v>
      </c>
      <c r="B455" s="28" t="str">
        <f>"29"&amp;"."&amp;$B$777&amp;"."&amp;$B$778</f>
        <v>29.09.2023</v>
      </c>
      <c r="C455" s="80" t="s">
        <v>76</v>
      </c>
      <c r="D455" s="81">
        <f>ROUND(((D456+D457+D459+D458)/1000),5)</f>
        <v>1.72672</v>
      </c>
      <c r="E455" s="81">
        <f>ROUND(((E456+E457+E459+E458)/1000),5)</f>
        <v>1.5404500000000001</v>
      </c>
      <c r="F455" s="81">
        <f>ROUND(((F456+F457+F459+F458)/1000),5)</f>
        <v>1.4885299999999999</v>
      </c>
      <c r="G455" s="81">
        <f t="shared" ref="G455:AA455" si="264">ROUND(((G456+G457+G459+G458)/1000),5)</f>
        <v>1.50475</v>
      </c>
      <c r="H455" s="81">
        <f t="shared" si="264"/>
        <v>1.6179600000000001</v>
      </c>
      <c r="I455" s="81">
        <f t="shared" si="264"/>
        <v>1.8453200000000001</v>
      </c>
      <c r="J455" s="81">
        <f t="shared" si="264"/>
        <v>1.9467099999999999</v>
      </c>
      <c r="K455" s="81">
        <f t="shared" si="264"/>
        <v>2.1315499999999998</v>
      </c>
      <c r="L455" s="81">
        <f t="shared" si="264"/>
        <v>2.3606600000000002</v>
      </c>
      <c r="M455" s="81">
        <f t="shared" si="264"/>
        <v>2.4924200000000001</v>
      </c>
      <c r="N455" s="81">
        <f t="shared" si="264"/>
        <v>2.4971999999999999</v>
      </c>
      <c r="O455" s="81">
        <f t="shared" si="264"/>
        <v>2.4531399999999999</v>
      </c>
      <c r="P455" s="81">
        <f t="shared" si="264"/>
        <v>2.4282900000000001</v>
      </c>
      <c r="Q455" s="81">
        <f t="shared" si="264"/>
        <v>2.4857399999999998</v>
      </c>
      <c r="R455" s="81">
        <f t="shared" si="264"/>
        <v>2.5087700000000002</v>
      </c>
      <c r="S455" s="81">
        <f t="shared" si="264"/>
        <v>2.5024799999999998</v>
      </c>
      <c r="T455" s="81">
        <f t="shared" si="264"/>
        <v>2.4929000000000001</v>
      </c>
      <c r="U455" s="81">
        <f t="shared" si="264"/>
        <v>2.4870199999999998</v>
      </c>
      <c r="V455" s="81">
        <f t="shared" si="264"/>
        <v>2.5779899999999998</v>
      </c>
      <c r="W455" s="81">
        <f t="shared" si="264"/>
        <v>2.63028</v>
      </c>
      <c r="X455" s="81">
        <f t="shared" si="264"/>
        <v>2.5411999999999999</v>
      </c>
      <c r="Y455" s="81">
        <f t="shared" si="264"/>
        <v>2.3974500000000001</v>
      </c>
      <c r="Z455" s="81">
        <f t="shared" si="264"/>
        <v>2.0952600000000001</v>
      </c>
      <c r="AA455" s="81">
        <f t="shared" si="264"/>
        <v>1.97976</v>
      </c>
    </row>
    <row r="456" spans="1:27" ht="12.75" hidden="1" customHeight="1" outlineLevel="1" x14ac:dyDescent="0.2">
      <c r="A456" s="89" t="s">
        <v>2622</v>
      </c>
      <c r="B456" s="63" t="s">
        <v>230</v>
      </c>
      <c r="C456" s="43" t="s">
        <v>79</v>
      </c>
      <c r="D456" s="44">
        <v>1174.32</v>
      </c>
      <c r="E456" s="44">
        <v>988.05</v>
      </c>
      <c r="F456" s="44">
        <v>936.13</v>
      </c>
      <c r="G456" s="44">
        <v>952.35</v>
      </c>
      <c r="H456" s="44">
        <v>1065.56</v>
      </c>
      <c r="I456" s="44">
        <v>1292.92</v>
      </c>
      <c r="J456" s="44">
        <v>1394.31</v>
      </c>
      <c r="K456" s="44">
        <v>1579.15</v>
      </c>
      <c r="L456" s="44">
        <v>1808.26</v>
      </c>
      <c r="M456" s="44">
        <v>1940.02</v>
      </c>
      <c r="N456" s="44">
        <v>1944.8</v>
      </c>
      <c r="O456" s="44">
        <v>1900.74</v>
      </c>
      <c r="P456" s="44">
        <v>1875.89</v>
      </c>
      <c r="Q456" s="44">
        <v>1933.34</v>
      </c>
      <c r="R456" s="44">
        <v>1956.37</v>
      </c>
      <c r="S456" s="44">
        <v>1950.08</v>
      </c>
      <c r="T456" s="44">
        <v>1940.5</v>
      </c>
      <c r="U456" s="44">
        <v>1934.62</v>
      </c>
      <c r="V456" s="44">
        <v>2025.59</v>
      </c>
      <c r="W456" s="44">
        <v>2077.88</v>
      </c>
      <c r="X456" s="44">
        <v>1988.8</v>
      </c>
      <c r="Y456" s="44">
        <v>1845.05</v>
      </c>
      <c r="Z456" s="44">
        <v>1542.86</v>
      </c>
      <c r="AA456" s="44">
        <v>1427.36</v>
      </c>
    </row>
    <row r="457" spans="1:27" ht="12.75" hidden="1" customHeight="1" outlineLevel="1" x14ac:dyDescent="0.2">
      <c r="A457" s="89" t="s">
        <v>2623</v>
      </c>
      <c r="B457" s="63" t="s">
        <v>90</v>
      </c>
      <c r="C457" s="43" t="s">
        <v>79</v>
      </c>
      <c r="D457" s="44">
        <f>$D$317</f>
        <v>217.03</v>
      </c>
      <c r="E457" s="44">
        <f t="shared" ref="E457:AA457" si="265">$D$317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2">
      <c r="A458" s="89" t="s">
        <v>2624</v>
      </c>
      <c r="B458" s="63" t="s">
        <v>83</v>
      </c>
      <c r="C458" s="43" t="s">
        <v>79</v>
      </c>
      <c r="D458" s="44">
        <v>4.68</v>
      </c>
      <c r="E458" s="44">
        <v>4.68</v>
      </c>
      <c r="F458" s="44">
        <v>4.68</v>
      </c>
      <c r="G458" s="44">
        <v>4.68</v>
      </c>
      <c r="H458" s="44">
        <v>4.68</v>
      </c>
      <c r="I458" s="44">
        <v>4.68</v>
      </c>
      <c r="J458" s="44">
        <v>4.68</v>
      </c>
      <c r="K458" s="44">
        <v>4.68</v>
      </c>
      <c r="L458" s="44">
        <v>4.68</v>
      </c>
      <c r="M458" s="44">
        <v>4.68</v>
      </c>
      <c r="N458" s="44">
        <v>4.68</v>
      </c>
      <c r="O458" s="44">
        <v>4.68</v>
      </c>
      <c r="P458" s="44">
        <v>4.68</v>
      </c>
      <c r="Q458" s="44">
        <v>4.68</v>
      </c>
      <c r="R458" s="44">
        <v>4.68</v>
      </c>
      <c r="S458" s="44">
        <v>4.68</v>
      </c>
      <c r="T458" s="44">
        <v>4.68</v>
      </c>
      <c r="U458" s="44">
        <v>4.68</v>
      </c>
      <c r="V458" s="44">
        <v>4.68</v>
      </c>
      <c r="W458" s="44">
        <v>4.68</v>
      </c>
      <c r="X458" s="44">
        <v>4.68</v>
      </c>
      <c r="Y458" s="44">
        <v>4.68</v>
      </c>
      <c r="Z458" s="44">
        <v>4.68</v>
      </c>
      <c r="AA458" s="44">
        <v>4.68</v>
      </c>
    </row>
    <row r="459" spans="1:27" ht="12.75" hidden="1" customHeight="1" outlineLevel="1" x14ac:dyDescent="0.2">
      <c r="A459" s="89" t="s">
        <v>2625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collapsed="1" x14ac:dyDescent="0.2">
      <c r="A460" s="88" t="s">
        <v>2626</v>
      </c>
      <c r="B460" s="28" t="str">
        <f>"30"&amp;"."&amp;$B$777&amp;"."&amp;$B$778</f>
        <v>30.09.2023</v>
      </c>
      <c r="C460" s="80" t="s">
        <v>76</v>
      </c>
      <c r="D460" s="81">
        <f>ROUND(((D461+D462+D464+D463)/1000),5)</f>
        <v>1.8782099999999999</v>
      </c>
      <c r="E460" s="81">
        <f>ROUND(((E461+E462+E464+E463)/1000),5)</f>
        <v>1.79769</v>
      </c>
      <c r="F460" s="81">
        <f>ROUND(((F461+F462+F464+F463)/1000),5)</f>
        <v>1.7272700000000001</v>
      </c>
      <c r="G460" s="81">
        <f t="shared" ref="G460:AA460" si="267">ROUND(((G461+G462+G464+G463)/1000),5)</f>
        <v>1.6935500000000001</v>
      </c>
      <c r="H460" s="81">
        <f t="shared" si="267"/>
        <v>1.7412399999999999</v>
      </c>
      <c r="I460" s="81">
        <f t="shared" si="267"/>
        <v>1.8347500000000001</v>
      </c>
      <c r="J460" s="81">
        <f t="shared" si="267"/>
        <v>1.86327</v>
      </c>
      <c r="K460" s="81">
        <f t="shared" si="267"/>
        <v>2.0308700000000002</v>
      </c>
      <c r="L460" s="81">
        <f t="shared" si="267"/>
        <v>2.31874</v>
      </c>
      <c r="M460" s="81">
        <f t="shared" si="267"/>
        <v>2.52562</v>
      </c>
      <c r="N460" s="81">
        <f t="shared" si="267"/>
        <v>2.5580099999999999</v>
      </c>
      <c r="O460" s="81">
        <f t="shared" si="267"/>
        <v>2.5624199999999999</v>
      </c>
      <c r="P460" s="81">
        <f t="shared" si="267"/>
        <v>2.5379200000000002</v>
      </c>
      <c r="Q460" s="81">
        <f t="shared" si="267"/>
        <v>2.53545</v>
      </c>
      <c r="R460" s="81">
        <f t="shared" si="267"/>
        <v>2.5372699999999999</v>
      </c>
      <c r="S460" s="81">
        <f t="shared" si="267"/>
        <v>2.5340400000000001</v>
      </c>
      <c r="T460" s="81">
        <f t="shared" si="267"/>
        <v>2.5200900000000002</v>
      </c>
      <c r="U460" s="81">
        <f t="shared" si="267"/>
        <v>2.4534500000000001</v>
      </c>
      <c r="V460" s="81">
        <f t="shared" si="267"/>
        <v>2.5528599999999999</v>
      </c>
      <c r="W460" s="81">
        <f t="shared" si="267"/>
        <v>2.6024699999999998</v>
      </c>
      <c r="X460" s="81">
        <f t="shared" si="267"/>
        <v>2.5455899999999998</v>
      </c>
      <c r="Y460" s="81">
        <f t="shared" si="267"/>
        <v>2.2873399999999999</v>
      </c>
      <c r="Z460" s="81">
        <f t="shared" si="267"/>
        <v>2.1446900000000002</v>
      </c>
      <c r="AA460" s="81">
        <f t="shared" si="267"/>
        <v>1.9359900000000001</v>
      </c>
    </row>
    <row r="461" spans="1:27" ht="12.75" hidden="1" customHeight="1" outlineLevel="1" x14ac:dyDescent="0.2">
      <c r="A461" s="89" t="s">
        <v>2627</v>
      </c>
      <c r="B461" s="63" t="s">
        <v>230</v>
      </c>
      <c r="C461" s="43" t="s">
        <v>79</v>
      </c>
      <c r="D461" s="44">
        <v>1325.81</v>
      </c>
      <c r="E461" s="44">
        <v>1245.29</v>
      </c>
      <c r="F461" s="44">
        <v>1174.8699999999999</v>
      </c>
      <c r="G461" s="44">
        <v>1141.1500000000001</v>
      </c>
      <c r="H461" s="44">
        <v>1188.8399999999999</v>
      </c>
      <c r="I461" s="44">
        <v>1282.3499999999999</v>
      </c>
      <c r="J461" s="44">
        <v>1310.87</v>
      </c>
      <c r="K461" s="44">
        <v>1478.47</v>
      </c>
      <c r="L461" s="44">
        <v>1766.34</v>
      </c>
      <c r="M461" s="44">
        <v>1973.22</v>
      </c>
      <c r="N461" s="44">
        <v>2005.61</v>
      </c>
      <c r="O461" s="44">
        <v>2010.02</v>
      </c>
      <c r="P461" s="44">
        <v>1985.52</v>
      </c>
      <c r="Q461" s="44">
        <v>1983.05</v>
      </c>
      <c r="R461" s="44">
        <v>1984.87</v>
      </c>
      <c r="S461" s="44">
        <v>1981.64</v>
      </c>
      <c r="T461" s="44">
        <v>1967.69</v>
      </c>
      <c r="U461" s="44">
        <v>1901.05</v>
      </c>
      <c r="V461" s="44">
        <v>2000.46</v>
      </c>
      <c r="W461" s="44">
        <v>2050.0700000000002</v>
      </c>
      <c r="X461" s="44">
        <v>1993.19</v>
      </c>
      <c r="Y461" s="44">
        <v>1734.94</v>
      </c>
      <c r="Z461" s="44">
        <v>1592.29</v>
      </c>
      <c r="AA461" s="44">
        <v>1383.59</v>
      </c>
    </row>
    <row r="462" spans="1:27" ht="12.75" hidden="1" customHeight="1" outlineLevel="1" x14ac:dyDescent="0.2">
      <c r="A462" s="89" t="s">
        <v>2628</v>
      </c>
      <c r="B462" s="63" t="s">
        <v>90</v>
      </c>
      <c r="C462" s="43" t="s">
        <v>79</v>
      </c>
      <c r="D462" s="44">
        <f>$D$317</f>
        <v>217.03</v>
      </c>
      <c r="E462" s="44">
        <f t="shared" ref="E462:AA462" si="268">$D$317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2">
      <c r="A463" s="89" t="s">
        <v>2629</v>
      </c>
      <c r="B463" s="63" t="s">
        <v>83</v>
      </c>
      <c r="C463" s="43" t="s">
        <v>79</v>
      </c>
      <c r="D463" s="44">
        <v>4.68</v>
      </c>
      <c r="E463" s="44">
        <v>4.68</v>
      </c>
      <c r="F463" s="44">
        <v>4.68</v>
      </c>
      <c r="G463" s="44">
        <v>4.68</v>
      </c>
      <c r="H463" s="44">
        <v>4.68</v>
      </c>
      <c r="I463" s="44">
        <v>4.68</v>
      </c>
      <c r="J463" s="44">
        <v>4.68</v>
      </c>
      <c r="K463" s="44">
        <v>4.68</v>
      </c>
      <c r="L463" s="44">
        <v>4.68</v>
      </c>
      <c r="M463" s="44">
        <v>4.68</v>
      </c>
      <c r="N463" s="44">
        <v>4.68</v>
      </c>
      <c r="O463" s="44">
        <v>4.68</v>
      </c>
      <c r="P463" s="44">
        <v>4.68</v>
      </c>
      <c r="Q463" s="44">
        <v>4.68</v>
      </c>
      <c r="R463" s="44">
        <v>4.68</v>
      </c>
      <c r="S463" s="44">
        <v>4.68</v>
      </c>
      <c r="T463" s="44">
        <v>4.68</v>
      </c>
      <c r="U463" s="44">
        <v>4.68</v>
      </c>
      <c r="V463" s="44">
        <v>4.68</v>
      </c>
      <c r="W463" s="44">
        <v>4.68</v>
      </c>
      <c r="X463" s="44">
        <v>4.68</v>
      </c>
      <c r="Y463" s="44">
        <v>4.68</v>
      </c>
      <c r="Z463" s="44">
        <v>4.68</v>
      </c>
      <c r="AA463" s="44">
        <v>4.68</v>
      </c>
    </row>
    <row r="464" spans="1:27" ht="12.75" hidden="1" customHeight="1" outlineLevel="1" x14ac:dyDescent="0.2">
      <c r="A464" s="89" t="s">
        <v>2630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collapsed="1" x14ac:dyDescent="0.2">
      <c r="B465" s="91" t="s">
        <v>379</v>
      </c>
    </row>
    <row r="466" spans="1:27" x14ac:dyDescent="0.2">
      <c r="B466" s="91" t="s">
        <v>379</v>
      </c>
    </row>
    <row r="467" spans="1:27" x14ac:dyDescent="0.2">
      <c r="A467" s="179" t="s">
        <v>682</v>
      </c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1"/>
    </row>
    <row r="468" spans="1:27" ht="25.5" x14ac:dyDescent="0.2">
      <c r="A468" s="26" t="s">
        <v>64</v>
      </c>
      <c r="B468" s="27" t="s">
        <v>202</v>
      </c>
      <c r="C468" s="26" t="s">
        <v>203</v>
      </c>
      <c r="D468" s="27" t="s">
        <v>204</v>
      </c>
      <c r="E468" s="27" t="s">
        <v>205</v>
      </c>
      <c r="F468" s="27" t="s">
        <v>206</v>
      </c>
      <c r="G468" s="27" t="s">
        <v>207</v>
      </c>
      <c r="H468" s="27" t="s">
        <v>208</v>
      </c>
      <c r="I468" s="27" t="s">
        <v>209</v>
      </c>
      <c r="J468" s="27" t="s">
        <v>210</v>
      </c>
      <c r="K468" s="27" t="s">
        <v>211</v>
      </c>
      <c r="L468" s="27" t="s">
        <v>212</v>
      </c>
      <c r="M468" s="27" t="s">
        <v>213</v>
      </c>
      <c r="N468" s="27" t="s">
        <v>214</v>
      </c>
      <c r="O468" s="27" t="s">
        <v>215</v>
      </c>
      <c r="P468" s="27" t="s">
        <v>216</v>
      </c>
      <c r="Q468" s="27" t="s">
        <v>217</v>
      </c>
      <c r="R468" s="27" t="s">
        <v>218</v>
      </c>
      <c r="S468" s="27" t="s">
        <v>219</v>
      </c>
      <c r="T468" s="27" t="s">
        <v>220</v>
      </c>
      <c r="U468" s="27" t="s">
        <v>221</v>
      </c>
      <c r="V468" s="27" t="s">
        <v>222</v>
      </c>
      <c r="W468" s="27" t="s">
        <v>223</v>
      </c>
      <c r="X468" s="27" t="s">
        <v>224</v>
      </c>
      <c r="Y468" s="27" t="s">
        <v>225</v>
      </c>
      <c r="Z468" s="27" t="s">
        <v>226</v>
      </c>
      <c r="AA468" s="27" t="s">
        <v>227</v>
      </c>
    </row>
    <row r="469" spans="1:27" x14ac:dyDescent="0.2">
      <c r="A469" s="88" t="s">
        <v>2631</v>
      </c>
      <c r="B469" s="28" t="str">
        <f>"01"&amp;"."&amp;$B$777&amp;"."&amp;$B$778</f>
        <v>01.09.2023</v>
      </c>
      <c r="C469" s="80" t="s">
        <v>76</v>
      </c>
      <c r="D469" s="81">
        <f>ROUND(((D470+D471+D473+D472)/1000),5)</f>
        <v>2.1242899999999998</v>
      </c>
      <c r="E469" s="81">
        <f>ROUND(((E470+E471+E473+E472)/1000),5)</f>
        <v>2.0154999999999998</v>
      </c>
      <c r="F469" s="81">
        <f>ROUND(((F470+F471+F473+F472)/1000),5)</f>
        <v>1.9519</v>
      </c>
      <c r="G469" s="81">
        <f t="shared" ref="G469:AA469" si="270">ROUND(((G470+G471+G473+G472)/1000),5)</f>
        <v>1.95888</v>
      </c>
      <c r="H469" s="81">
        <f t="shared" si="270"/>
        <v>2.0035599999999998</v>
      </c>
      <c r="I469" s="81">
        <f t="shared" si="270"/>
        <v>2.08264</v>
      </c>
      <c r="J469" s="81">
        <f t="shared" si="270"/>
        <v>2.1923499999999998</v>
      </c>
      <c r="K469" s="81">
        <f t="shared" si="270"/>
        <v>2.4427099999999999</v>
      </c>
      <c r="L469" s="81">
        <f t="shared" si="270"/>
        <v>2.6369099999999999</v>
      </c>
      <c r="M469" s="81">
        <f t="shared" si="270"/>
        <v>2.8593700000000002</v>
      </c>
      <c r="N469" s="81">
        <f t="shared" si="270"/>
        <v>2.89453</v>
      </c>
      <c r="O469" s="81">
        <f t="shared" si="270"/>
        <v>2.8702299999999998</v>
      </c>
      <c r="P469" s="81">
        <f t="shared" si="270"/>
        <v>2.8772000000000002</v>
      </c>
      <c r="Q469" s="81">
        <f t="shared" si="270"/>
        <v>2.8803999999999998</v>
      </c>
      <c r="R469" s="81">
        <f t="shared" si="270"/>
        <v>2.9555199999999999</v>
      </c>
      <c r="S469" s="81">
        <f t="shared" si="270"/>
        <v>2.9416799999999999</v>
      </c>
      <c r="T469" s="81">
        <f t="shared" si="270"/>
        <v>2.9342000000000001</v>
      </c>
      <c r="U469" s="81">
        <f t="shared" si="270"/>
        <v>2.9024200000000002</v>
      </c>
      <c r="V469" s="81">
        <f t="shared" si="270"/>
        <v>2.9033500000000001</v>
      </c>
      <c r="W469" s="81">
        <f t="shared" si="270"/>
        <v>2.9399299999999999</v>
      </c>
      <c r="X469" s="81">
        <f t="shared" si="270"/>
        <v>2.9325100000000002</v>
      </c>
      <c r="Y469" s="81">
        <f t="shared" si="270"/>
        <v>2.8034400000000002</v>
      </c>
      <c r="Z469" s="81">
        <f t="shared" si="270"/>
        <v>2.5297999999999998</v>
      </c>
      <c r="AA469" s="81">
        <f t="shared" si="270"/>
        <v>2.3249599999999999</v>
      </c>
    </row>
    <row r="470" spans="1:27" ht="12.75" hidden="1" customHeight="1" outlineLevel="1" x14ac:dyDescent="0.2">
      <c r="A470" s="89" t="s">
        <v>2632</v>
      </c>
      <c r="B470" s="63" t="s">
        <v>230</v>
      </c>
      <c r="C470" s="43" t="s">
        <v>79</v>
      </c>
      <c r="D470" s="44">
        <v>1354.74</v>
      </c>
      <c r="E470" s="44">
        <v>1245.95</v>
      </c>
      <c r="F470" s="44">
        <v>1182.3499999999999</v>
      </c>
      <c r="G470" s="44">
        <v>1189.33</v>
      </c>
      <c r="H470" s="44">
        <v>1234.01</v>
      </c>
      <c r="I470" s="44">
        <v>1313.09</v>
      </c>
      <c r="J470" s="44">
        <v>1422.8</v>
      </c>
      <c r="K470" s="44">
        <v>1673.16</v>
      </c>
      <c r="L470" s="44">
        <v>1867.36</v>
      </c>
      <c r="M470" s="44">
        <v>2089.8200000000002</v>
      </c>
      <c r="N470" s="44">
        <v>2124.98</v>
      </c>
      <c r="O470" s="44">
        <v>2100.6799999999998</v>
      </c>
      <c r="P470" s="44">
        <v>2107.65</v>
      </c>
      <c r="Q470" s="44">
        <v>2110.85</v>
      </c>
      <c r="R470" s="44">
        <v>2185.9699999999998</v>
      </c>
      <c r="S470" s="44">
        <v>2172.13</v>
      </c>
      <c r="T470" s="44">
        <v>2164.65</v>
      </c>
      <c r="U470" s="44">
        <v>2132.87</v>
      </c>
      <c r="V470" s="44">
        <v>2133.8000000000002</v>
      </c>
      <c r="W470" s="44">
        <v>2170.38</v>
      </c>
      <c r="X470" s="44">
        <v>2162.96</v>
      </c>
      <c r="Y470" s="44">
        <v>2033.89</v>
      </c>
      <c r="Z470" s="44">
        <v>1760.25</v>
      </c>
      <c r="AA470" s="44">
        <v>1555.41</v>
      </c>
    </row>
    <row r="471" spans="1:27" ht="12.75" hidden="1" customHeight="1" outlineLevel="1" x14ac:dyDescent="0.2">
      <c r="A471" s="89" t="s">
        <v>2633</v>
      </c>
      <c r="B471" s="63" t="s">
        <v>90</v>
      </c>
      <c r="C471" s="43" t="s">
        <v>79</v>
      </c>
      <c r="D471" s="44">
        <v>434.18</v>
      </c>
      <c r="E471" s="44">
        <f>$D$471</f>
        <v>434.18</v>
      </c>
      <c r="F471" s="44">
        <f t="shared" ref="F471:AA471" si="271">$D$471</f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hidden="1" customHeight="1" outlineLevel="1" x14ac:dyDescent="0.2">
      <c r="A472" s="89" t="s">
        <v>2634</v>
      </c>
      <c r="B472" s="63" t="s">
        <v>83</v>
      </c>
      <c r="C472" s="43" t="s">
        <v>79</v>
      </c>
      <c r="D472" s="44">
        <v>4.68</v>
      </c>
      <c r="E472" s="44">
        <v>4.68</v>
      </c>
      <c r="F472" s="44">
        <v>4.68</v>
      </c>
      <c r="G472" s="44">
        <v>4.68</v>
      </c>
      <c r="H472" s="44">
        <v>4.68</v>
      </c>
      <c r="I472" s="44">
        <v>4.68</v>
      </c>
      <c r="J472" s="44">
        <v>4.68</v>
      </c>
      <c r="K472" s="44">
        <v>4.68</v>
      </c>
      <c r="L472" s="44">
        <v>4.68</v>
      </c>
      <c r="M472" s="44">
        <v>4.68</v>
      </c>
      <c r="N472" s="44">
        <v>4.68</v>
      </c>
      <c r="O472" s="44">
        <v>4.68</v>
      </c>
      <c r="P472" s="44">
        <v>4.68</v>
      </c>
      <c r="Q472" s="44">
        <v>4.68</v>
      </c>
      <c r="R472" s="44">
        <v>4.68</v>
      </c>
      <c r="S472" s="44">
        <v>4.68</v>
      </c>
      <c r="T472" s="44">
        <v>4.68</v>
      </c>
      <c r="U472" s="44">
        <v>4.68</v>
      </c>
      <c r="V472" s="44">
        <v>4.68</v>
      </c>
      <c r="W472" s="44">
        <v>4.68</v>
      </c>
      <c r="X472" s="44">
        <v>4.68</v>
      </c>
      <c r="Y472" s="44">
        <v>4.68</v>
      </c>
      <c r="Z472" s="44">
        <v>4.68</v>
      </c>
      <c r="AA472" s="44">
        <v>4.68</v>
      </c>
    </row>
    <row r="473" spans="1:27" ht="12.75" hidden="1" customHeight="1" outlineLevel="1" x14ac:dyDescent="0.2">
      <c r="A473" s="89" t="s">
        <v>2635</v>
      </c>
      <c r="B473" s="63" t="s">
        <v>81</v>
      </c>
      <c r="C473" s="43" t="s">
        <v>79</v>
      </c>
      <c r="D473" s="44">
        <f>$D$11</f>
        <v>330.69</v>
      </c>
      <c r="E473" s="44">
        <f t="shared" ref="E473:AA473" si="272">$D$11</f>
        <v>330.69</v>
      </c>
      <c r="F473" s="44">
        <f t="shared" si="272"/>
        <v>330.69</v>
      </c>
      <c r="G473" s="44">
        <f t="shared" si="272"/>
        <v>330.69</v>
      </c>
      <c r="H473" s="44">
        <f t="shared" si="272"/>
        <v>330.69</v>
      </c>
      <c r="I473" s="44">
        <f t="shared" si="272"/>
        <v>330.69</v>
      </c>
      <c r="J473" s="44">
        <f t="shared" si="272"/>
        <v>330.69</v>
      </c>
      <c r="K473" s="44">
        <f t="shared" si="272"/>
        <v>330.69</v>
      </c>
      <c r="L473" s="44">
        <f t="shared" si="272"/>
        <v>330.69</v>
      </c>
      <c r="M473" s="44">
        <f t="shared" si="272"/>
        <v>330.69</v>
      </c>
      <c r="N473" s="44">
        <f t="shared" si="272"/>
        <v>330.69</v>
      </c>
      <c r="O473" s="44">
        <f t="shared" si="272"/>
        <v>330.69</v>
      </c>
      <c r="P473" s="44">
        <f t="shared" si="272"/>
        <v>330.69</v>
      </c>
      <c r="Q473" s="44">
        <f t="shared" si="272"/>
        <v>330.69</v>
      </c>
      <c r="R473" s="44">
        <f t="shared" si="272"/>
        <v>330.69</v>
      </c>
      <c r="S473" s="44">
        <f t="shared" si="272"/>
        <v>330.69</v>
      </c>
      <c r="T473" s="44">
        <f t="shared" si="272"/>
        <v>330.69</v>
      </c>
      <c r="U473" s="44">
        <f t="shared" si="272"/>
        <v>330.69</v>
      </c>
      <c r="V473" s="44">
        <f t="shared" si="272"/>
        <v>330.69</v>
      </c>
      <c r="W473" s="44">
        <f t="shared" si="272"/>
        <v>330.69</v>
      </c>
      <c r="X473" s="44">
        <f t="shared" si="272"/>
        <v>330.69</v>
      </c>
      <c r="Y473" s="44">
        <f t="shared" si="272"/>
        <v>330.69</v>
      </c>
      <c r="Z473" s="44">
        <f t="shared" si="272"/>
        <v>330.69</v>
      </c>
      <c r="AA473" s="44">
        <f t="shared" si="272"/>
        <v>330.69</v>
      </c>
    </row>
    <row r="474" spans="1:27" collapsed="1" x14ac:dyDescent="0.2">
      <c r="A474" s="88" t="s">
        <v>2636</v>
      </c>
      <c r="B474" s="28" t="str">
        <f>"02"&amp;"."&amp;$B$777&amp;"."&amp;$B$778</f>
        <v>02.09.2023</v>
      </c>
      <c r="C474" s="80" t="s">
        <v>76</v>
      </c>
      <c r="D474" s="81">
        <f>ROUND(((D475+D476+D478+D477)/1000),5)</f>
        <v>2.2904800000000001</v>
      </c>
      <c r="E474" s="81">
        <f>ROUND(((E475+E476+E478+E477)/1000),5)</f>
        <v>2.1000800000000002</v>
      </c>
      <c r="F474" s="81">
        <f>ROUND(((F475+F476+F478+F477)/1000),5)</f>
        <v>2.0596399999999999</v>
      </c>
      <c r="G474" s="81">
        <f t="shared" ref="G474:AA474" si="273">ROUND(((G475+G476+G478+G477)/1000),5)</f>
        <v>2.0278100000000001</v>
      </c>
      <c r="H474" s="81">
        <f t="shared" si="273"/>
        <v>2.04575</v>
      </c>
      <c r="I474" s="81">
        <f t="shared" si="273"/>
        <v>2.0420799999999999</v>
      </c>
      <c r="J474" s="81">
        <f t="shared" si="273"/>
        <v>2.0694699999999999</v>
      </c>
      <c r="K474" s="81">
        <f t="shared" si="273"/>
        <v>2.3625600000000002</v>
      </c>
      <c r="L474" s="81">
        <f t="shared" si="273"/>
        <v>2.5560900000000002</v>
      </c>
      <c r="M474" s="81">
        <f t="shared" si="273"/>
        <v>2.7652100000000002</v>
      </c>
      <c r="N474" s="81">
        <f t="shared" si="273"/>
        <v>2.8349199999999999</v>
      </c>
      <c r="O474" s="81">
        <f t="shared" si="273"/>
        <v>2.84951</v>
      </c>
      <c r="P474" s="81">
        <f t="shared" si="273"/>
        <v>2.8418899999999998</v>
      </c>
      <c r="Q474" s="81">
        <f t="shared" si="273"/>
        <v>2.8475000000000001</v>
      </c>
      <c r="R474" s="81">
        <f t="shared" si="273"/>
        <v>2.8461599999999998</v>
      </c>
      <c r="S474" s="81">
        <f t="shared" si="273"/>
        <v>2.84077</v>
      </c>
      <c r="T474" s="81">
        <f t="shared" si="273"/>
        <v>2.8202400000000001</v>
      </c>
      <c r="U474" s="81">
        <f t="shared" si="273"/>
        <v>2.7913100000000002</v>
      </c>
      <c r="V474" s="81">
        <f t="shared" si="273"/>
        <v>2.7901500000000001</v>
      </c>
      <c r="W474" s="81">
        <f t="shared" si="273"/>
        <v>2.79779</v>
      </c>
      <c r="X474" s="81">
        <f t="shared" si="273"/>
        <v>2.7917000000000001</v>
      </c>
      <c r="Y474" s="81">
        <f t="shared" si="273"/>
        <v>2.7095600000000002</v>
      </c>
      <c r="Z474" s="81">
        <f t="shared" si="273"/>
        <v>2.5354299999999999</v>
      </c>
      <c r="AA474" s="81">
        <f t="shared" si="273"/>
        <v>2.40876</v>
      </c>
    </row>
    <row r="475" spans="1:27" ht="12.75" hidden="1" customHeight="1" outlineLevel="1" x14ac:dyDescent="0.2">
      <c r="A475" s="89" t="s">
        <v>2637</v>
      </c>
      <c r="B475" s="63" t="s">
        <v>230</v>
      </c>
      <c r="C475" s="43" t="s">
        <v>79</v>
      </c>
      <c r="D475" s="44">
        <v>1520.93</v>
      </c>
      <c r="E475" s="44">
        <v>1330.53</v>
      </c>
      <c r="F475" s="44">
        <v>1290.0899999999999</v>
      </c>
      <c r="G475" s="44">
        <v>1258.26</v>
      </c>
      <c r="H475" s="44">
        <v>1276.2</v>
      </c>
      <c r="I475" s="44">
        <v>1272.53</v>
      </c>
      <c r="J475" s="44">
        <v>1299.92</v>
      </c>
      <c r="K475" s="44">
        <v>1593.01</v>
      </c>
      <c r="L475" s="44">
        <v>1786.54</v>
      </c>
      <c r="M475" s="44">
        <v>1995.66</v>
      </c>
      <c r="N475" s="44">
        <v>2065.37</v>
      </c>
      <c r="O475" s="44">
        <v>2079.96</v>
      </c>
      <c r="P475" s="44">
        <v>2072.34</v>
      </c>
      <c r="Q475" s="44">
        <v>2077.9499999999998</v>
      </c>
      <c r="R475" s="44">
        <v>2076.61</v>
      </c>
      <c r="S475" s="44">
        <v>2071.2199999999998</v>
      </c>
      <c r="T475" s="44">
        <v>2050.69</v>
      </c>
      <c r="U475" s="44">
        <v>2021.76</v>
      </c>
      <c r="V475" s="44">
        <v>2020.6</v>
      </c>
      <c r="W475" s="44">
        <v>2028.24</v>
      </c>
      <c r="X475" s="44">
        <v>2022.15</v>
      </c>
      <c r="Y475" s="44">
        <v>1940.01</v>
      </c>
      <c r="Z475" s="44">
        <v>1765.88</v>
      </c>
      <c r="AA475" s="44">
        <v>1639.21</v>
      </c>
    </row>
    <row r="476" spans="1:27" ht="12.75" hidden="1" customHeight="1" outlineLevel="1" x14ac:dyDescent="0.2">
      <c r="A476" s="89" t="s">
        <v>2638</v>
      </c>
      <c r="B476" s="63" t="s">
        <v>90</v>
      </c>
      <c r="C476" s="43" t="s">
        <v>79</v>
      </c>
      <c r="D476" s="44">
        <f>$D$471</f>
        <v>434.18</v>
      </c>
      <c r="E476" s="44">
        <f t="shared" ref="E476:AA476" si="274">$D$471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hidden="1" customHeight="1" outlineLevel="1" x14ac:dyDescent="0.2">
      <c r="A477" s="89" t="s">
        <v>2639</v>
      </c>
      <c r="B477" s="63" t="s">
        <v>83</v>
      </c>
      <c r="C477" s="43" t="s">
        <v>79</v>
      </c>
      <c r="D477" s="44">
        <v>4.68</v>
      </c>
      <c r="E477" s="44">
        <v>4.68</v>
      </c>
      <c r="F477" s="44">
        <v>4.68</v>
      </c>
      <c r="G477" s="44">
        <v>4.68</v>
      </c>
      <c r="H477" s="44">
        <v>4.68</v>
      </c>
      <c r="I477" s="44">
        <v>4.68</v>
      </c>
      <c r="J477" s="44">
        <v>4.68</v>
      </c>
      <c r="K477" s="44">
        <v>4.68</v>
      </c>
      <c r="L477" s="44">
        <v>4.68</v>
      </c>
      <c r="M477" s="44">
        <v>4.68</v>
      </c>
      <c r="N477" s="44">
        <v>4.68</v>
      </c>
      <c r="O477" s="44">
        <v>4.68</v>
      </c>
      <c r="P477" s="44">
        <v>4.68</v>
      </c>
      <c r="Q477" s="44">
        <v>4.68</v>
      </c>
      <c r="R477" s="44">
        <v>4.68</v>
      </c>
      <c r="S477" s="44">
        <v>4.68</v>
      </c>
      <c r="T477" s="44">
        <v>4.68</v>
      </c>
      <c r="U477" s="44">
        <v>4.68</v>
      </c>
      <c r="V477" s="44">
        <v>4.68</v>
      </c>
      <c r="W477" s="44">
        <v>4.68</v>
      </c>
      <c r="X477" s="44">
        <v>4.68</v>
      </c>
      <c r="Y477" s="44">
        <v>4.68</v>
      </c>
      <c r="Z477" s="44">
        <v>4.68</v>
      </c>
      <c r="AA477" s="44">
        <v>4.68</v>
      </c>
    </row>
    <row r="478" spans="1:27" ht="12.75" hidden="1" customHeight="1" outlineLevel="1" x14ac:dyDescent="0.2">
      <c r="A478" s="89" t="s">
        <v>2640</v>
      </c>
      <c r="B478" s="63" t="s">
        <v>81</v>
      </c>
      <c r="C478" s="43" t="s">
        <v>79</v>
      </c>
      <c r="D478" s="44">
        <f>$D$11</f>
        <v>330.69</v>
      </c>
      <c r="E478" s="44">
        <f t="shared" ref="E478:AA478" si="275">$D$11</f>
        <v>330.69</v>
      </c>
      <c r="F478" s="44">
        <f t="shared" si="275"/>
        <v>330.69</v>
      </c>
      <c r="G478" s="44">
        <f t="shared" si="275"/>
        <v>330.69</v>
      </c>
      <c r="H478" s="44">
        <f t="shared" si="275"/>
        <v>330.69</v>
      </c>
      <c r="I478" s="44">
        <f t="shared" si="275"/>
        <v>330.69</v>
      </c>
      <c r="J478" s="44">
        <f t="shared" si="275"/>
        <v>330.69</v>
      </c>
      <c r="K478" s="44">
        <f t="shared" si="275"/>
        <v>330.69</v>
      </c>
      <c r="L478" s="44">
        <f t="shared" si="275"/>
        <v>330.69</v>
      </c>
      <c r="M478" s="44">
        <f t="shared" si="275"/>
        <v>330.69</v>
      </c>
      <c r="N478" s="44">
        <f t="shared" si="275"/>
        <v>330.69</v>
      </c>
      <c r="O478" s="44">
        <f t="shared" si="275"/>
        <v>330.69</v>
      </c>
      <c r="P478" s="44">
        <f t="shared" si="275"/>
        <v>330.69</v>
      </c>
      <c r="Q478" s="44">
        <f t="shared" si="275"/>
        <v>330.69</v>
      </c>
      <c r="R478" s="44">
        <f t="shared" si="275"/>
        <v>330.69</v>
      </c>
      <c r="S478" s="44">
        <f t="shared" si="275"/>
        <v>330.69</v>
      </c>
      <c r="T478" s="44">
        <f t="shared" si="275"/>
        <v>330.69</v>
      </c>
      <c r="U478" s="44">
        <f t="shared" si="275"/>
        <v>330.69</v>
      </c>
      <c r="V478" s="44">
        <f t="shared" si="275"/>
        <v>330.69</v>
      </c>
      <c r="W478" s="44">
        <f t="shared" si="275"/>
        <v>330.69</v>
      </c>
      <c r="X478" s="44">
        <f t="shared" si="275"/>
        <v>330.69</v>
      </c>
      <c r="Y478" s="44">
        <f t="shared" si="275"/>
        <v>330.69</v>
      </c>
      <c r="Z478" s="44">
        <f t="shared" si="275"/>
        <v>330.69</v>
      </c>
      <c r="AA478" s="44">
        <f t="shared" si="275"/>
        <v>330.69</v>
      </c>
    </row>
    <row r="479" spans="1:27" collapsed="1" x14ac:dyDescent="0.2">
      <c r="A479" s="88" t="s">
        <v>2641</v>
      </c>
      <c r="B479" s="28" t="str">
        <f>"03"&amp;"."&amp;$B$777&amp;"."&amp;$B$778</f>
        <v>03.09.2023</v>
      </c>
      <c r="C479" s="80" t="s">
        <v>76</v>
      </c>
      <c r="D479" s="81">
        <f>ROUND(((D480+D481+D483+D482)/1000),5)</f>
        <v>2.07172</v>
      </c>
      <c r="E479" s="81">
        <f>ROUND(((E480+E481+E483+E482)/1000),5)</f>
        <v>1.9346699999999999</v>
      </c>
      <c r="F479" s="81">
        <f>ROUND(((F480+F481+F483+F482)/1000),5)</f>
        <v>1.85684</v>
      </c>
      <c r="G479" s="81">
        <f t="shared" ref="G479:AA479" si="276">ROUND(((G480+G481+G483+G482)/1000),5)</f>
        <v>1.8512500000000001</v>
      </c>
      <c r="H479" s="81">
        <f t="shared" si="276"/>
        <v>1.84924</v>
      </c>
      <c r="I479" s="81">
        <f t="shared" si="276"/>
        <v>1.8139700000000001</v>
      </c>
      <c r="J479" s="81">
        <f t="shared" si="276"/>
        <v>1.83325</v>
      </c>
      <c r="K479" s="81">
        <f t="shared" si="276"/>
        <v>2.0048599999999999</v>
      </c>
      <c r="L479" s="81">
        <f t="shared" si="276"/>
        <v>2.2780300000000002</v>
      </c>
      <c r="M479" s="81">
        <f t="shared" si="276"/>
        <v>2.5</v>
      </c>
      <c r="N479" s="81">
        <f t="shared" si="276"/>
        <v>2.5935999999999999</v>
      </c>
      <c r="O479" s="81">
        <f t="shared" si="276"/>
        <v>2.6189900000000002</v>
      </c>
      <c r="P479" s="81">
        <f t="shared" si="276"/>
        <v>2.5853199999999998</v>
      </c>
      <c r="Q479" s="81">
        <f t="shared" si="276"/>
        <v>2.5949599999999999</v>
      </c>
      <c r="R479" s="81">
        <f t="shared" si="276"/>
        <v>2.5874999999999999</v>
      </c>
      <c r="S479" s="81">
        <f t="shared" si="276"/>
        <v>2.5615299999999999</v>
      </c>
      <c r="T479" s="81">
        <f t="shared" si="276"/>
        <v>2.56331</v>
      </c>
      <c r="U479" s="81">
        <f t="shared" si="276"/>
        <v>2.5110399999999999</v>
      </c>
      <c r="V479" s="81">
        <f t="shared" si="276"/>
        <v>2.5355099999999999</v>
      </c>
      <c r="W479" s="81">
        <f t="shared" si="276"/>
        <v>2.7016900000000001</v>
      </c>
      <c r="X479" s="81">
        <f t="shared" si="276"/>
        <v>2.6917399999999998</v>
      </c>
      <c r="Y479" s="81">
        <f t="shared" si="276"/>
        <v>2.6206399999999999</v>
      </c>
      <c r="Z479" s="81">
        <f t="shared" si="276"/>
        <v>2.4406400000000001</v>
      </c>
      <c r="AA479" s="81">
        <f t="shared" si="276"/>
        <v>2.12737</v>
      </c>
    </row>
    <row r="480" spans="1:27" ht="12.75" hidden="1" customHeight="1" outlineLevel="1" x14ac:dyDescent="0.2">
      <c r="A480" s="89" t="s">
        <v>2642</v>
      </c>
      <c r="B480" s="63" t="s">
        <v>230</v>
      </c>
      <c r="C480" s="43" t="s">
        <v>79</v>
      </c>
      <c r="D480" s="44">
        <v>1302.17</v>
      </c>
      <c r="E480" s="44">
        <v>1165.1199999999999</v>
      </c>
      <c r="F480" s="44">
        <v>1087.29</v>
      </c>
      <c r="G480" s="44">
        <v>1081.7</v>
      </c>
      <c r="H480" s="44">
        <v>1079.69</v>
      </c>
      <c r="I480" s="44">
        <v>1044.42</v>
      </c>
      <c r="J480" s="44">
        <v>1063.7</v>
      </c>
      <c r="K480" s="44">
        <v>1235.31</v>
      </c>
      <c r="L480" s="44">
        <v>1508.48</v>
      </c>
      <c r="M480" s="44">
        <v>1730.45</v>
      </c>
      <c r="N480" s="44">
        <v>1824.05</v>
      </c>
      <c r="O480" s="44">
        <v>1849.44</v>
      </c>
      <c r="P480" s="44">
        <v>1815.77</v>
      </c>
      <c r="Q480" s="44">
        <v>1825.41</v>
      </c>
      <c r="R480" s="44">
        <v>1817.95</v>
      </c>
      <c r="S480" s="44">
        <v>1791.98</v>
      </c>
      <c r="T480" s="44">
        <v>1793.76</v>
      </c>
      <c r="U480" s="44">
        <v>1741.49</v>
      </c>
      <c r="V480" s="44">
        <v>1765.96</v>
      </c>
      <c r="W480" s="44">
        <v>1932.14</v>
      </c>
      <c r="X480" s="44">
        <v>1922.19</v>
      </c>
      <c r="Y480" s="44">
        <v>1851.09</v>
      </c>
      <c r="Z480" s="44">
        <v>1671.09</v>
      </c>
      <c r="AA480" s="44">
        <v>1357.82</v>
      </c>
    </row>
    <row r="481" spans="1:27" ht="12.75" hidden="1" customHeight="1" outlineLevel="1" x14ac:dyDescent="0.2">
      <c r="A481" s="89" t="s">
        <v>2643</v>
      </c>
      <c r="B481" s="63" t="s">
        <v>90</v>
      </c>
      <c r="C481" s="43" t="s">
        <v>79</v>
      </c>
      <c r="D481" s="44">
        <f>$D$471</f>
        <v>434.18</v>
      </c>
      <c r="E481" s="44">
        <f t="shared" ref="E481:AA481" si="277">$D$471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hidden="1" customHeight="1" outlineLevel="1" x14ac:dyDescent="0.2">
      <c r="A482" s="89" t="s">
        <v>2644</v>
      </c>
      <c r="B482" s="63" t="s">
        <v>83</v>
      </c>
      <c r="C482" s="43" t="s">
        <v>79</v>
      </c>
      <c r="D482" s="44">
        <v>4.68</v>
      </c>
      <c r="E482" s="44">
        <v>4.68</v>
      </c>
      <c r="F482" s="44">
        <v>4.68</v>
      </c>
      <c r="G482" s="44">
        <v>4.68</v>
      </c>
      <c r="H482" s="44">
        <v>4.68</v>
      </c>
      <c r="I482" s="44">
        <v>4.68</v>
      </c>
      <c r="J482" s="44">
        <v>4.68</v>
      </c>
      <c r="K482" s="44">
        <v>4.68</v>
      </c>
      <c r="L482" s="44">
        <v>4.68</v>
      </c>
      <c r="M482" s="44">
        <v>4.68</v>
      </c>
      <c r="N482" s="44">
        <v>4.68</v>
      </c>
      <c r="O482" s="44">
        <v>4.68</v>
      </c>
      <c r="P482" s="44">
        <v>4.68</v>
      </c>
      <c r="Q482" s="44">
        <v>4.68</v>
      </c>
      <c r="R482" s="44">
        <v>4.68</v>
      </c>
      <c r="S482" s="44">
        <v>4.68</v>
      </c>
      <c r="T482" s="44">
        <v>4.68</v>
      </c>
      <c r="U482" s="44">
        <v>4.68</v>
      </c>
      <c r="V482" s="44">
        <v>4.68</v>
      </c>
      <c r="W482" s="44">
        <v>4.68</v>
      </c>
      <c r="X482" s="44">
        <v>4.68</v>
      </c>
      <c r="Y482" s="44">
        <v>4.68</v>
      </c>
      <c r="Z482" s="44">
        <v>4.68</v>
      </c>
      <c r="AA482" s="44">
        <v>4.68</v>
      </c>
    </row>
    <row r="483" spans="1:27" ht="12.75" hidden="1" customHeight="1" outlineLevel="1" x14ac:dyDescent="0.2">
      <c r="A483" s="89" t="s">
        <v>2645</v>
      </c>
      <c r="B483" s="63" t="s">
        <v>81</v>
      </c>
      <c r="C483" s="43" t="s">
        <v>79</v>
      </c>
      <c r="D483" s="44">
        <f>$D$11</f>
        <v>330.69</v>
      </c>
      <c r="E483" s="44">
        <f t="shared" ref="E483:AA483" si="278">$D$11</f>
        <v>330.69</v>
      </c>
      <c r="F483" s="44">
        <f t="shared" si="278"/>
        <v>330.69</v>
      </c>
      <c r="G483" s="44">
        <f t="shared" si="278"/>
        <v>330.69</v>
      </c>
      <c r="H483" s="44">
        <f t="shared" si="278"/>
        <v>330.69</v>
      </c>
      <c r="I483" s="44">
        <f t="shared" si="278"/>
        <v>330.69</v>
      </c>
      <c r="J483" s="44">
        <f t="shared" si="278"/>
        <v>330.69</v>
      </c>
      <c r="K483" s="44">
        <f t="shared" si="278"/>
        <v>330.69</v>
      </c>
      <c r="L483" s="44">
        <f t="shared" si="278"/>
        <v>330.69</v>
      </c>
      <c r="M483" s="44">
        <f t="shared" si="278"/>
        <v>330.69</v>
      </c>
      <c r="N483" s="44">
        <f t="shared" si="278"/>
        <v>330.69</v>
      </c>
      <c r="O483" s="44">
        <f t="shared" si="278"/>
        <v>330.69</v>
      </c>
      <c r="P483" s="44">
        <f t="shared" si="278"/>
        <v>330.69</v>
      </c>
      <c r="Q483" s="44">
        <f t="shared" si="278"/>
        <v>330.69</v>
      </c>
      <c r="R483" s="44">
        <f t="shared" si="278"/>
        <v>330.69</v>
      </c>
      <c r="S483" s="44">
        <f t="shared" si="278"/>
        <v>330.69</v>
      </c>
      <c r="T483" s="44">
        <f t="shared" si="278"/>
        <v>330.69</v>
      </c>
      <c r="U483" s="44">
        <f t="shared" si="278"/>
        <v>330.69</v>
      </c>
      <c r="V483" s="44">
        <f t="shared" si="278"/>
        <v>330.69</v>
      </c>
      <c r="W483" s="44">
        <f t="shared" si="278"/>
        <v>330.69</v>
      </c>
      <c r="X483" s="44">
        <f t="shared" si="278"/>
        <v>330.69</v>
      </c>
      <c r="Y483" s="44">
        <f t="shared" si="278"/>
        <v>330.69</v>
      </c>
      <c r="Z483" s="44">
        <f t="shared" si="278"/>
        <v>330.69</v>
      </c>
      <c r="AA483" s="44">
        <f t="shared" si="278"/>
        <v>330.69</v>
      </c>
    </row>
    <row r="484" spans="1:27" collapsed="1" x14ac:dyDescent="0.2">
      <c r="A484" s="88" t="s">
        <v>2646</v>
      </c>
      <c r="B484" s="28" t="str">
        <f>"04"&amp;"."&amp;$B$777&amp;"."&amp;$B$778</f>
        <v>04.09.2023</v>
      </c>
      <c r="C484" s="80" t="s">
        <v>76</v>
      </c>
      <c r="D484" s="81">
        <f>ROUND(((D485+D486+D488+D487)/1000),5)</f>
        <v>2.1091299999999999</v>
      </c>
      <c r="E484" s="81">
        <f>ROUND(((E485+E486+E488+E487)/1000),5)</f>
        <v>1.9811700000000001</v>
      </c>
      <c r="F484" s="81">
        <f>ROUND(((F485+F486+F488+F487)/1000),5)</f>
        <v>1.9115599999999999</v>
      </c>
      <c r="G484" s="81">
        <f t="shared" ref="G484:AA484" si="279">ROUND(((G485+G486+G488+G487)/1000),5)</f>
        <v>1.8716699999999999</v>
      </c>
      <c r="H484" s="81">
        <f t="shared" si="279"/>
        <v>1.9182300000000001</v>
      </c>
      <c r="I484" s="81">
        <f t="shared" si="279"/>
        <v>1.9764999999999999</v>
      </c>
      <c r="J484" s="81">
        <f t="shared" si="279"/>
        <v>2.1305299999999998</v>
      </c>
      <c r="K484" s="81">
        <f t="shared" si="279"/>
        <v>2.3963000000000001</v>
      </c>
      <c r="L484" s="81">
        <f t="shared" si="279"/>
        <v>2.5912600000000001</v>
      </c>
      <c r="M484" s="81">
        <f t="shared" si="279"/>
        <v>2.7364700000000002</v>
      </c>
      <c r="N484" s="81">
        <f t="shared" si="279"/>
        <v>2.7801499999999999</v>
      </c>
      <c r="O484" s="81">
        <f t="shared" si="279"/>
        <v>2.7739099999999999</v>
      </c>
      <c r="P484" s="81">
        <f t="shared" si="279"/>
        <v>2.73956</v>
      </c>
      <c r="Q484" s="81">
        <f t="shared" si="279"/>
        <v>2.7786499999999998</v>
      </c>
      <c r="R484" s="81">
        <f t="shared" si="279"/>
        <v>2.8422999999999998</v>
      </c>
      <c r="S484" s="81">
        <f t="shared" si="279"/>
        <v>2.8395700000000001</v>
      </c>
      <c r="T484" s="81">
        <f t="shared" si="279"/>
        <v>2.8325300000000002</v>
      </c>
      <c r="U484" s="81">
        <f t="shared" si="279"/>
        <v>2.7751600000000001</v>
      </c>
      <c r="V484" s="81">
        <f t="shared" si="279"/>
        <v>2.7871000000000001</v>
      </c>
      <c r="W484" s="81">
        <f t="shared" si="279"/>
        <v>2.83541</v>
      </c>
      <c r="X484" s="81">
        <f t="shared" si="279"/>
        <v>2.83534</v>
      </c>
      <c r="Y484" s="81">
        <f t="shared" si="279"/>
        <v>2.72</v>
      </c>
      <c r="Z484" s="81">
        <f t="shared" si="279"/>
        <v>2.5107300000000001</v>
      </c>
      <c r="AA484" s="81">
        <f t="shared" si="279"/>
        <v>2.2188599999999998</v>
      </c>
    </row>
    <row r="485" spans="1:27" ht="12.75" hidden="1" customHeight="1" outlineLevel="1" x14ac:dyDescent="0.2">
      <c r="A485" s="89" t="s">
        <v>2647</v>
      </c>
      <c r="B485" s="63" t="s">
        <v>230</v>
      </c>
      <c r="C485" s="43" t="s">
        <v>79</v>
      </c>
      <c r="D485" s="44">
        <v>1339.58</v>
      </c>
      <c r="E485" s="44">
        <v>1211.6199999999999</v>
      </c>
      <c r="F485" s="44">
        <v>1142.01</v>
      </c>
      <c r="G485" s="44">
        <v>1102.1199999999999</v>
      </c>
      <c r="H485" s="44">
        <v>1148.68</v>
      </c>
      <c r="I485" s="44">
        <v>1206.95</v>
      </c>
      <c r="J485" s="44">
        <v>1360.98</v>
      </c>
      <c r="K485" s="44">
        <v>1626.75</v>
      </c>
      <c r="L485" s="44">
        <v>1821.71</v>
      </c>
      <c r="M485" s="44">
        <v>1966.92</v>
      </c>
      <c r="N485" s="44">
        <v>2010.6</v>
      </c>
      <c r="O485" s="44">
        <v>2004.36</v>
      </c>
      <c r="P485" s="44">
        <v>1970.01</v>
      </c>
      <c r="Q485" s="44">
        <v>2009.1</v>
      </c>
      <c r="R485" s="44">
        <v>2072.75</v>
      </c>
      <c r="S485" s="44">
        <v>2070.02</v>
      </c>
      <c r="T485" s="44">
        <v>2062.98</v>
      </c>
      <c r="U485" s="44">
        <v>2005.61</v>
      </c>
      <c r="V485" s="44">
        <v>2017.55</v>
      </c>
      <c r="W485" s="44">
        <v>2065.86</v>
      </c>
      <c r="X485" s="44">
        <v>2065.79</v>
      </c>
      <c r="Y485" s="44">
        <v>1950.45</v>
      </c>
      <c r="Z485" s="44">
        <v>1741.18</v>
      </c>
      <c r="AA485" s="44">
        <v>1449.31</v>
      </c>
    </row>
    <row r="486" spans="1:27" ht="12.75" hidden="1" customHeight="1" outlineLevel="1" x14ac:dyDescent="0.2">
      <c r="A486" s="89" t="s">
        <v>2648</v>
      </c>
      <c r="B486" s="63" t="s">
        <v>90</v>
      </c>
      <c r="C486" s="43" t="s">
        <v>79</v>
      </c>
      <c r="D486" s="44">
        <f>$D$471</f>
        <v>434.18</v>
      </c>
      <c r="E486" s="44">
        <f t="shared" ref="E486:AA486" si="280">$D$471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2">
      <c r="A487" s="89" t="s">
        <v>2649</v>
      </c>
      <c r="B487" s="63" t="s">
        <v>83</v>
      </c>
      <c r="C487" s="43" t="s">
        <v>79</v>
      </c>
      <c r="D487" s="44">
        <v>4.68</v>
      </c>
      <c r="E487" s="44">
        <v>4.68</v>
      </c>
      <c r="F487" s="44">
        <v>4.68</v>
      </c>
      <c r="G487" s="44">
        <v>4.68</v>
      </c>
      <c r="H487" s="44">
        <v>4.68</v>
      </c>
      <c r="I487" s="44">
        <v>4.68</v>
      </c>
      <c r="J487" s="44">
        <v>4.68</v>
      </c>
      <c r="K487" s="44">
        <v>4.68</v>
      </c>
      <c r="L487" s="44">
        <v>4.68</v>
      </c>
      <c r="M487" s="44">
        <v>4.68</v>
      </c>
      <c r="N487" s="44">
        <v>4.68</v>
      </c>
      <c r="O487" s="44">
        <v>4.68</v>
      </c>
      <c r="P487" s="44">
        <v>4.68</v>
      </c>
      <c r="Q487" s="44">
        <v>4.68</v>
      </c>
      <c r="R487" s="44">
        <v>4.68</v>
      </c>
      <c r="S487" s="44">
        <v>4.68</v>
      </c>
      <c r="T487" s="44">
        <v>4.68</v>
      </c>
      <c r="U487" s="44">
        <v>4.68</v>
      </c>
      <c r="V487" s="44">
        <v>4.68</v>
      </c>
      <c r="W487" s="44">
        <v>4.68</v>
      </c>
      <c r="X487" s="44">
        <v>4.68</v>
      </c>
      <c r="Y487" s="44">
        <v>4.68</v>
      </c>
      <c r="Z487" s="44">
        <v>4.68</v>
      </c>
      <c r="AA487" s="44">
        <v>4.68</v>
      </c>
    </row>
    <row r="488" spans="1:27" ht="12.75" hidden="1" customHeight="1" outlineLevel="1" x14ac:dyDescent="0.2">
      <c r="A488" s="89" t="s">
        <v>2650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collapsed="1" x14ac:dyDescent="0.2">
      <c r="A489" s="88" t="s">
        <v>2651</v>
      </c>
      <c r="B489" s="28" t="str">
        <f>"05"&amp;"."&amp;$B$777&amp;"."&amp;$B$778</f>
        <v>05.09.2023</v>
      </c>
      <c r="C489" s="80" t="s">
        <v>76</v>
      </c>
      <c r="D489" s="81">
        <f>ROUND(((D490+D491+D493+D492)/1000),5)</f>
        <v>2.0898400000000001</v>
      </c>
      <c r="E489" s="81">
        <f>ROUND(((E490+E491+E493+E492)/1000),5)</f>
        <v>1.99979</v>
      </c>
      <c r="F489" s="81">
        <f>ROUND(((F490+F491+F493+F492)/1000),5)</f>
        <v>1.91161</v>
      </c>
      <c r="G489" s="81">
        <f t="shared" ref="G489:AA489" si="282">ROUND(((G490+G491+G493+G492)/1000),5)</f>
        <v>1.8932599999999999</v>
      </c>
      <c r="H489" s="81">
        <f t="shared" si="282"/>
        <v>1.9573199999999999</v>
      </c>
      <c r="I489" s="81">
        <f t="shared" si="282"/>
        <v>2.0710999999999999</v>
      </c>
      <c r="J489" s="81">
        <f t="shared" si="282"/>
        <v>2.1751100000000001</v>
      </c>
      <c r="K489" s="81">
        <f t="shared" si="282"/>
        <v>2.4610799999999999</v>
      </c>
      <c r="L489" s="81">
        <f t="shared" si="282"/>
        <v>2.5364599999999999</v>
      </c>
      <c r="M489" s="81">
        <f t="shared" si="282"/>
        <v>2.7357399999999998</v>
      </c>
      <c r="N489" s="81">
        <f t="shared" si="282"/>
        <v>2.7686700000000002</v>
      </c>
      <c r="O489" s="81">
        <f t="shared" si="282"/>
        <v>2.7669199999999998</v>
      </c>
      <c r="P489" s="81">
        <f t="shared" si="282"/>
        <v>2.7506599999999999</v>
      </c>
      <c r="Q489" s="81">
        <f t="shared" si="282"/>
        <v>2.7701199999999999</v>
      </c>
      <c r="R489" s="81">
        <f t="shared" si="282"/>
        <v>2.8228499999999999</v>
      </c>
      <c r="S489" s="81">
        <f t="shared" si="282"/>
        <v>2.81833</v>
      </c>
      <c r="T489" s="81">
        <f t="shared" si="282"/>
        <v>2.80314</v>
      </c>
      <c r="U489" s="81">
        <f t="shared" si="282"/>
        <v>2.7646199999999999</v>
      </c>
      <c r="V489" s="81">
        <f t="shared" si="282"/>
        <v>2.7589899999999998</v>
      </c>
      <c r="W489" s="81">
        <f t="shared" si="282"/>
        <v>2.8126099999999998</v>
      </c>
      <c r="X489" s="81">
        <f t="shared" si="282"/>
        <v>2.8041299999999998</v>
      </c>
      <c r="Y489" s="81">
        <f t="shared" si="282"/>
        <v>2.7475299999999998</v>
      </c>
      <c r="Z489" s="81">
        <f t="shared" si="282"/>
        <v>2.5383599999999999</v>
      </c>
      <c r="AA489" s="81">
        <f t="shared" si="282"/>
        <v>2.395</v>
      </c>
    </row>
    <row r="490" spans="1:27" ht="12.75" hidden="1" customHeight="1" outlineLevel="1" x14ac:dyDescent="0.2">
      <c r="A490" s="89" t="s">
        <v>2652</v>
      </c>
      <c r="B490" s="63" t="s">
        <v>230</v>
      </c>
      <c r="C490" s="43" t="s">
        <v>79</v>
      </c>
      <c r="D490" s="44">
        <v>1320.29</v>
      </c>
      <c r="E490" s="44">
        <v>1230.24</v>
      </c>
      <c r="F490" s="44">
        <v>1142.06</v>
      </c>
      <c r="G490" s="44">
        <v>1123.71</v>
      </c>
      <c r="H490" s="44">
        <v>1187.77</v>
      </c>
      <c r="I490" s="44">
        <v>1301.55</v>
      </c>
      <c r="J490" s="44">
        <v>1405.56</v>
      </c>
      <c r="K490" s="44">
        <v>1691.53</v>
      </c>
      <c r="L490" s="44">
        <v>1766.91</v>
      </c>
      <c r="M490" s="44">
        <v>1966.19</v>
      </c>
      <c r="N490" s="44">
        <v>1999.12</v>
      </c>
      <c r="O490" s="44">
        <v>1997.37</v>
      </c>
      <c r="P490" s="44">
        <v>1981.11</v>
      </c>
      <c r="Q490" s="44">
        <v>2000.57</v>
      </c>
      <c r="R490" s="44">
        <v>2053.3000000000002</v>
      </c>
      <c r="S490" s="44">
        <v>2048.7800000000002</v>
      </c>
      <c r="T490" s="44">
        <v>2033.59</v>
      </c>
      <c r="U490" s="44">
        <v>1995.07</v>
      </c>
      <c r="V490" s="44">
        <v>1989.44</v>
      </c>
      <c r="W490" s="44">
        <v>2043.06</v>
      </c>
      <c r="X490" s="44">
        <v>2034.58</v>
      </c>
      <c r="Y490" s="44">
        <v>1977.98</v>
      </c>
      <c r="Z490" s="44">
        <v>1768.81</v>
      </c>
      <c r="AA490" s="44">
        <v>1625.45</v>
      </c>
    </row>
    <row r="491" spans="1:27" ht="12.75" hidden="1" customHeight="1" outlineLevel="1" x14ac:dyDescent="0.2">
      <c r="A491" s="89" t="s">
        <v>2653</v>
      </c>
      <c r="B491" s="63" t="s">
        <v>90</v>
      </c>
      <c r="C491" s="43" t="s">
        <v>79</v>
      </c>
      <c r="D491" s="44">
        <f>$D$471</f>
        <v>434.18</v>
      </c>
      <c r="E491" s="44">
        <f t="shared" ref="E491:AA491" si="283">$D$471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2">
      <c r="A492" s="89" t="s">
        <v>2654</v>
      </c>
      <c r="B492" s="63" t="s">
        <v>83</v>
      </c>
      <c r="C492" s="43" t="s">
        <v>79</v>
      </c>
      <c r="D492" s="44">
        <v>4.68</v>
      </c>
      <c r="E492" s="44">
        <v>4.68</v>
      </c>
      <c r="F492" s="44">
        <v>4.68</v>
      </c>
      <c r="G492" s="44">
        <v>4.68</v>
      </c>
      <c r="H492" s="44">
        <v>4.68</v>
      </c>
      <c r="I492" s="44">
        <v>4.68</v>
      </c>
      <c r="J492" s="44">
        <v>4.68</v>
      </c>
      <c r="K492" s="44">
        <v>4.68</v>
      </c>
      <c r="L492" s="44">
        <v>4.68</v>
      </c>
      <c r="M492" s="44">
        <v>4.68</v>
      </c>
      <c r="N492" s="44">
        <v>4.68</v>
      </c>
      <c r="O492" s="44">
        <v>4.68</v>
      </c>
      <c r="P492" s="44">
        <v>4.68</v>
      </c>
      <c r="Q492" s="44">
        <v>4.68</v>
      </c>
      <c r="R492" s="44">
        <v>4.68</v>
      </c>
      <c r="S492" s="44">
        <v>4.68</v>
      </c>
      <c r="T492" s="44">
        <v>4.68</v>
      </c>
      <c r="U492" s="44">
        <v>4.68</v>
      </c>
      <c r="V492" s="44">
        <v>4.68</v>
      </c>
      <c r="W492" s="44">
        <v>4.68</v>
      </c>
      <c r="X492" s="44">
        <v>4.68</v>
      </c>
      <c r="Y492" s="44">
        <v>4.68</v>
      </c>
      <c r="Z492" s="44">
        <v>4.68</v>
      </c>
      <c r="AA492" s="44">
        <v>4.68</v>
      </c>
    </row>
    <row r="493" spans="1:27" ht="12.75" hidden="1" customHeight="1" outlineLevel="1" x14ac:dyDescent="0.2">
      <c r="A493" s="89" t="s">
        <v>2655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collapsed="1" x14ac:dyDescent="0.2">
      <c r="A494" s="88" t="s">
        <v>2656</v>
      </c>
      <c r="B494" s="28" t="str">
        <f>"06"&amp;"."&amp;$B$777&amp;"."&amp;$B$778</f>
        <v>06.09.2023</v>
      </c>
      <c r="C494" s="80" t="s">
        <v>76</v>
      </c>
      <c r="D494" s="81">
        <f>ROUND(((D495+D496+D498+D497)/1000),5)</f>
        <v>2.0610200000000001</v>
      </c>
      <c r="E494" s="81">
        <f>ROUND(((E495+E496+E498+E497)/1000),5)</f>
        <v>1.9248799999999999</v>
      </c>
      <c r="F494" s="81">
        <f>ROUND(((F495+F496+F498+F497)/1000),5)</f>
        <v>1.8488500000000001</v>
      </c>
      <c r="G494" s="81">
        <f t="shared" ref="G494:AA494" si="285">ROUND(((G495+G496+G498+G497)/1000),5)</f>
        <v>1.84745</v>
      </c>
      <c r="H494" s="81">
        <f t="shared" si="285"/>
        <v>1.92411</v>
      </c>
      <c r="I494" s="81">
        <f t="shared" si="285"/>
        <v>2.0504600000000002</v>
      </c>
      <c r="J494" s="81">
        <f t="shared" si="285"/>
        <v>2.17584</v>
      </c>
      <c r="K494" s="81">
        <f t="shared" si="285"/>
        <v>2.4718399999999998</v>
      </c>
      <c r="L494" s="81">
        <f t="shared" si="285"/>
        <v>2.7153299999999998</v>
      </c>
      <c r="M494" s="81">
        <f t="shared" si="285"/>
        <v>2.78606</v>
      </c>
      <c r="N494" s="81">
        <f t="shared" si="285"/>
        <v>2.8130500000000001</v>
      </c>
      <c r="O494" s="81">
        <f t="shared" si="285"/>
        <v>2.8104499999999999</v>
      </c>
      <c r="P494" s="81">
        <f t="shared" si="285"/>
        <v>2.8032900000000001</v>
      </c>
      <c r="Q494" s="81">
        <f t="shared" si="285"/>
        <v>2.8134000000000001</v>
      </c>
      <c r="R494" s="81">
        <f t="shared" si="285"/>
        <v>2.8520599999999998</v>
      </c>
      <c r="S494" s="81">
        <f t="shared" si="285"/>
        <v>2.8391799999999998</v>
      </c>
      <c r="T494" s="81">
        <f t="shared" si="285"/>
        <v>2.8313999999999999</v>
      </c>
      <c r="U494" s="81">
        <f t="shared" si="285"/>
        <v>2.82212</v>
      </c>
      <c r="V494" s="81">
        <f t="shared" si="285"/>
        <v>2.82098</v>
      </c>
      <c r="W494" s="81">
        <f t="shared" si="285"/>
        <v>2.8399100000000002</v>
      </c>
      <c r="X494" s="81">
        <f t="shared" si="285"/>
        <v>2.83738</v>
      </c>
      <c r="Y494" s="81">
        <f t="shared" si="285"/>
        <v>2.7266499999999998</v>
      </c>
      <c r="Z494" s="81">
        <f t="shared" si="285"/>
        <v>2.51126</v>
      </c>
      <c r="AA494" s="81">
        <f t="shared" si="285"/>
        <v>2.2957200000000002</v>
      </c>
    </row>
    <row r="495" spans="1:27" ht="12.75" hidden="1" customHeight="1" outlineLevel="1" x14ac:dyDescent="0.2">
      <c r="A495" s="89" t="s">
        <v>2657</v>
      </c>
      <c r="B495" s="63" t="s">
        <v>230</v>
      </c>
      <c r="C495" s="43" t="s">
        <v>79</v>
      </c>
      <c r="D495" s="44">
        <v>1291.47</v>
      </c>
      <c r="E495" s="44">
        <v>1155.33</v>
      </c>
      <c r="F495" s="44">
        <v>1079.3</v>
      </c>
      <c r="G495" s="44">
        <v>1077.9000000000001</v>
      </c>
      <c r="H495" s="44">
        <v>1154.56</v>
      </c>
      <c r="I495" s="44">
        <v>1280.9100000000001</v>
      </c>
      <c r="J495" s="44">
        <v>1406.29</v>
      </c>
      <c r="K495" s="44">
        <v>1702.29</v>
      </c>
      <c r="L495" s="44">
        <v>1945.78</v>
      </c>
      <c r="M495" s="44">
        <v>2016.51</v>
      </c>
      <c r="N495" s="44">
        <v>2043.5</v>
      </c>
      <c r="O495" s="44">
        <v>2040.9</v>
      </c>
      <c r="P495" s="44">
        <v>2033.74</v>
      </c>
      <c r="Q495" s="44">
        <v>2043.85</v>
      </c>
      <c r="R495" s="44">
        <v>2082.5100000000002</v>
      </c>
      <c r="S495" s="44">
        <v>2069.63</v>
      </c>
      <c r="T495" s="44">
        <v>2061.85</v>
      </c>
      <c r="U495" s="44">
        <v>2052.5700000000002</v>
      </c>
      <c r="V495" s="44">
        <v>2051.4299999999998</v>
      </c>
      <c r="W495" s="44">
        <v>2070.36</v>
      </c>
      <c r="X495" s="44">
        <v>2067.83</v>
      </c>
      <c r="Y495" s="44">
        <v>1957.1</v>
      </c>
      <c r="Z495" s="44">
        <v>1741.71</v>
      </c>
      <c r="AA495" s="44">
        <v>1526.17</v>
      </c>
    </row>
    <row r="496" spans="1:27" ht="12.75" hidden="1" customHeight="1" outlineLevel="1" x14ac:dyDescent="0.2">
      <c r="A496" s="89" t="s">
        <v>2658</v>
      </c>
      <c r="B496" s="63" t="s">
        <v>90</v>
      </c>
      <c r="C496" s="43" t="s">
        <v>79</v>
      </c>
      <c r="D496" s="44">
        <f>$D$471</f>
        <v>434.18</v>
      </c>
      <c r="E496" s="44">
        <f t="shared" ref="E496:AA496" si="286">$D$471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2">
      <c r="A497" s="89" t="s">
        <v>2659</v>
      </c>
      <c r="B497" s="63" t="s">
        <v>83</v>
      </c>
      <c r="C497" s="43" t="s">
        <v>79</v>
      </c>
      <c r="D497" s="44">
        <v>4.68</v>
      </c>
      <c r="E497" s="44">
        <v>4.68</v>
      </c>
      <c r="F497" s="44">
        <v>4.68</v>
      </c>
      <c r="G497" s="44">
        <v>4.68</v>
      </c>
      <c r="H497" s="44">
        <v>4.68</v>
      </c>
      <c r="I497" s="44">
        <v>4.68</v>
      </c>
      <c r="J497" s="44">
        <v>4.68</v>
      </c>
      <c r="K497" s="44">
        <v>4.68</v>
      </c>
      <c r="L497" s="44">
        <v>4.68</v>
      </c>
      <c r="M497" s="44">
        <v>4.68</v>
      </c>
      <c r="N497" s="44">
        <v>4.68</v>
      </c>
      <c r="O497" s="44">
        <v>4.68</v>
      </c>
      <c r="P497" s="44">
        <v>4.68</v>
      </c>
      <c r="Q497" s="44">
        <v>4.68</v>
      </c>
      <c r="R497" s="44">
        <v>4.68</v>
      </c>
      <c r="S497" s="44">
        <v>4.68</v>
      </c>
      <c r="T497" s="44">
        <v>4.68</v>
      </c>
      <c r="U497" s="44">
        <v>4.68</v>
      </c>
      <c r="V497" s="44">
        <v>4.68</v>
      </c>
      <c r="W497" s="44">
        <v>4.68</v>
      </c>
      <c r="X497" s="44">
        <v>4.68</v>
      </c>
      <c r="Y497" s="44">
        <v>4.68</v>
      </c>
      <c r="Z497" s="44">
        <v>4.68</v>
      </c>
      <c r="AA497" s="44">
        <v>4.68</v>
      </c>
    </row>
    <row r="498" spans="1:27" ht="12.75" hidden="1" customHeight="1" outlineLevel="1" x14ac:dyDescent="0.2">
      <c r="A498" s="89" t="s">
        <v>2660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collapsed="1" x14ac:dyDescent="0.2">
      <c r="A499" s="88" t="s">
        <v>2661</v>
      </c>
      <c r="B499" s="28" t="str">
        <f>"07"&amp;"."&amp;$B$777&amp;"."&amp;$B$778</f>
        <v>07.09.2023</v>
      </c>
      <c r="C499" s="80" t="s">
        <v>76</v>
      </c>
      <c r="D499" s="81">
        <f>ROUND(((D500+D501+D503+D502)/1000),5)</f>
        <v>2.08683</v>
      </c>
      <c r="E499" s="81">
        <f>ROUND(((E500+E501+E503+E502)/1000),5)</f>
        <v>1.95505</v>
      </c>
      <c r="F499" s="81">
        <f>ROUND(((F500+F501+F503+F502)/1000),5)</f>
        <v>1.88263</v>
      </c>
      <c r="G499" s="81">
        <f t="shared" ref="G499:AA499" si="288">ROUND(((G500+G501+G503+G502)/1000),5)</f>
        <v>1.87767</v>
      </c>
      <c r="H499" s="81">
        <f t="shared" si="288"/>
        <v>1.9719199999999999</v>
      </c>
      <c r="I499" s="81">
        <f t="shared" si="288"/>
        <v>2.0804100000000001</v>
      </c>
      <c r="J499" s="81">
        <f t="shared" si="288"/>
        <v>2.1976200000000001</v>
      </c>
      <c r="K499" s="81">
        <f t="shared" si="288"/>
        <v>2.5137299999999998</v>
      </c>
      <c r="L499" s="81">
        <f t="shared" si="288"/>
        <v>2.7493799999999999</v>
      </c>
      <c r="M499" s="81">
        <f t="shared" si="288"/>
        <v>2.8396699999999999</v>
      </c>
      <c r="N499" s="81">
        <f t="shared" si="288"/>
        <v>2.87235</v>
      </c>
      <c r="O499" s="81">
        <f t="shared" si="288"/>
        <v>2.8628800000000001</v>
      </c>
      <c r="P499" s="81">
        <f t="shared" si="288"/>
        <v>2.84781</v>
      </c>
      <c r="Q499" s="81">
        <f t="shared" si="288"/>
        <v>2.8659699999999999</v>
      </c>
      <c r="R499" s="81">
        <f t="shared" si="288"/>
        <v>2.9083800000000002</v>
      </c>
      <c r="S499" s="81">
        <f t="shared" si="288"/>
        <v>2.9041199999999998</v>
      </c>
      <c r="T499" s="81">
        <f t="shared" si="288"/>
        <v>2.8794900000000001</v>
      </c>
      <c r="U499" s="81">
        <f t="shared" si="288"/>
        <v>2.8620000000000001</v>
      </c>
      <c r="V499" s="81">
        <f t="shared" si="288"/>
        <v>2.85486</v>
      </c>
      <c r="W499" s="81">
        <f t="shared" si="288"/>
        <v>2.8938999999999999</v>
      </c>
      <c r="X499" s="81">
        <f t="shared" si="288"/>
        <v>2.8723700000000001</v>
      </c>
      <c r="Y499" s="81">
        <f t="shared" si="288"/>
        <v>2.7480000000000002</v>
      </c>
      <c r="Z499" s="81">
        <f t="shared" si="288"/>
        <v>2.4104899999999998</v>
      </c>
      <c r="AA499" s="81">
        <f t="shared" si="288"/>
        <v>2.2340499999999999</v>
      </c>
    </row>
    <row r="500" spans="1:27" ht="12.75" hidden="1" customHeight="1" outlineLevel="1" x14ac:dyDescent="0.2">
      <c r="A500" s="89" t="s">
        <v>2662</v>
      </c>
      <c r="B500" s="63" t="s">
        <v>230</v>
      </c>
      <c r="C500" s="43" t="s">
        <v>79</v>
      </c>
      <c r="D500" s="44">
        <v>1317.28</v>
      </c>
      <c r="E500" s="44">
        <v>1185.5</v>
      </c>
      <c r="F500" s="44">
        <v>1113.08</v>
      </c>
      <c r="G500" s="44">
        <v>1108.1199999999999</v>
      </c>
      <c r="H500" s="44">
        <v>1202.3699999999999</v>
      </c>
      <c r="I500" s="44">
        <v>1310.86</v>
      </c>
      <c r="J500" s="44">
        <v>1428.07</v>
      </c>
      <c r="K500" s="44">
        <v>1744.18</v>
      </c>
      <c r="L500" s="44">
        <v>1979.83</v>
      </c>
      <c r="M500" s="44">
        <v>2070.12</v>
      </c>
      <c r="N500" s="44">
        <v>2102.8000000000002</v>
      </c>
      <c r="O500" s="44">
        <v>2093.33</v>
      </c>
      <c r="P500" s="44">
        <v>2078.2600000000002</v>
      </c>
      <c r="Q500" s="44">
        <v>2096.42</v>
      </c>
      <c r="R500" s="44">
        <v>2138.83</v>
      </c>
      <c r="S500" s="44">
        <v>2134.5700000000002</v>
      </c>
      <c r="T500" s="44">
        <v>2109.94</v>
      </c>
      <c r="U500" s="44">
        <v>2092.4499999999998</v>
      </c>
      <c r="V500" s="44">
        <v>2085.31</v>
      </c>
      <c r="W500" s="44">
        <v>2124.35</v>
      </c>
      <c r="X500" s="44">
        <v>2102.8200000000002</v>
      </c>
      <c r="Y500" s="44">
        <v>1978.45</v>
      </c>
      <c r="Z500" s="44">
        <v>1640.94</v>
      </c>
      <c r="AA500" s="44">
        <v>1464.5</v>
      </c>
    </row>
    <row r="501" spans="1:27" ht="12.75" hidden="1" customHeight="1" outlineLevel="1" x14ac:dyDescent="0.2">
      <c r="A501" s="89" t="s">
        <v>2663</v>
      </c>
      <c r="B501" s="63" t="s">
        <v>90</v>
      </c>
      <c r="C501" s="43" t="s">
        <v>79</v>
      </c>
      <c r="D501" s="44">
        <f>$D$471</f>
        <v>434.18</v>
      </c>
      <c r="E501" s="44">
        <f t="shared" ref="E501:AA501" si="289">$D$471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2">
      <c r="A502" s="89" t="s">
        <v>2664</v>
      </c>
      <c r="B502" s="63" t="s">
        <v>83</v>
      </c>
      <c r="C502" s="43" t="s">
        <v>79</v>
      </c>
      <c r="D502" s="44">
        <v>4.68</v>
      </c>
      <c r="E502" s="44">
        <v>4.68</v>
      </c>
      <c r="F502" s="44">
        <v>4.68</v>
      </c>
      <c r="G502" s="44">
        <v>4.68</v>
      </c>
      <c r="H502" s="44">
        <v>4.68</v>
      </c>
      <c r="I502" s="44">
        <v>4.68</v>
      </c>
      <c r="J502" s="44">
        <v>4.68</v>
      </c>
      <c r="K502" s="44">
        <v>4.68</v>
      </c>
      <c r="L502" s="44">
        <v>4.68</v>
      </c>
      <c r="M502" s="44">
        <v>4.68</v>
      </c>
      <c r="N502" s="44">
        <v>4.68</v>
      </c>
      <c r="O502" s="44">
        <v>4.68</v>
      </c>
      <c r="P502" s="44">
        <v>4.68</v>
      </c>
      <c r="Q502" s="44">
        <v>4.68</v>
      </c>
      <c r="R502" s="44">
        <v>4.68</v>
      </c>
      <c r="S502" s="44">
        <v>4.68</v>
      </c>
      <c r="T502" s="44">
        <v>4.68</v>
      </c>
      <c r="U502" s="44">
        <v>4.68</v>
      </c>
      <c r="V502" s="44">
        <v>4.68</v>
      </c>
      <c r="W502" s="44">
        <v>4.68</v>
      </c>
      <c r="X502" s="44">
        <v>4.68</v>
      </c>
      <c r="Y502" s="44">
        <v>4.68</v>
      </c>
      <c r="Z502" s="44">
        <v>4.68</v>
      </c>
      <c r="AA502" s="44">
        <v>4.68</v>
      </c>
    </row>
    <row r="503" spans="1:27" ht="12.75" hidden="1" customHeight="1" outlineLevel="1" x14ac:dyDescent="0.2">
      <c r="A503" s="89" t="s">
        <v>2665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collapsed="1" x14ac:dyDescent="0.2">
      <c r="A504" s="88" t="s">
        <v>2666</v>
      </c>
      <c r="B504" s="28" t="str">
        <f>"08"&amp;"."&amp;$B$777&amp;"."&amp;$B$778</f>
        <v>08.09.2023</v>
      </c>
      <c r="C504" s="80" t="s">
        <v>76</v>
      </c>
      <c r="D504" s="81">
        <f>ROUND(((D505+D506+D508+D507)/1000),5)</f>
        <v>2.1015299999999999</v>
      </c>
      <c r="E504" s="81">
        <f>ROUND(((E505+E506+E508+E507)/1000),5)</f>
        <v>1.94661</v>
      </c>
      <c r="F504" s="81">
        <f>ROUND(((F505+F506+F508+F507)/1000),5)</f>
        <v>1.84612</v>
      </c>
      <c r="G504" s="81">
        <f t="shared" ref="G504:AA504" si="291">ROUND(((G505+G506+G508+G507)/1000),5)</f>
        <v>1.82057</v>
      </c>
      <c r="H504" s="81">
        <f t="shared" si="291"/>
        <v>1.9694199999999999</v>
      </c>
      <c r="I504" s="81">
        <f t="shared" si="291"/>
        <v>2.0855299999999999</v>
      </c>
      <c r="J504" s="81">
        <f t="shared" si="291"/>
        <v>2.2196899999999999</v>
      </c>
      <c r="K504" s="81">
        <f t="shared" si="291"/>
        <v>2.4874399999999999</v>
      </c>
      <c r="L504" s="81">
        <f t="shared" si="291"/>
        <v>2.70973</v>
      </c>
      <c r="M504" s="81">
        <f t="shared" si="291"/>
        <v>2.8055099999999999</v>
      </c>
      <c r="N504" s="81">
        <f t="shared" si="291"/>
        <v>2.8348499999999999</v>
      </c>
      <c r="O504" s="81">
        <f t="shared" si="291"/>
        <v>2.8234699999999999</v>
      </c>
      <c r="P504" s="81">
        <f t="shared" si="291"/>
        <v>2.8260200000000002</v>
      </c>
      <c r="Q504" s="81">
        <f t="shared" si="291"/>
        <v>2.8376700000000001</v>
      </c>
      <c r="R504" s="81">
        <f t="shared" si="291"/>
        <v>2.86178</v>
      </c>
      <c r="S504" s="81">
        <f t="shared" si="291"/>
        <v>2.8512300000000002</v>
      </c>
      <c r="T504" s="81">
        <f t="shared" si="291"/>
        <v>2.82857</v>
      </c>
      <c r="U504" s="81">
        <f t="shared" si="291"/>
        <v>2.8121200000000002</v>
      </c>
      <c r="V504" s="81">
        <f t="shared" si="291"/>
        <v>2.8182800000000001</v>
      </c>
      <c r="W504" s="81">
        <f t="shared" si="291"/>
        <v>2.8710499999999999</v>
      </c>
      <c r="X504" s="81">
        <f t="shared" si="291"/>
        <v>2.8794599999999999</v>
      </c>
      <c r="Y504" s="81">
        <f t="shared" si="291"/>
        <v>2.8254299999999999</v>
      </c>
      <c r="Z504" s="81">
        <f t="shared" si="291"/>
        <v>2.6477599999999999</v>
      </c>
      <c r="AA504" s="81">
        <f t="shared" si="291"/>
        <v>2.3542999999999998</v>
      </c>
    </row>
    <row r="505" spans="1:27" ht="12.75" hidden="1" customHeight="1" outlineLevel="1" x14ac:dyDescent="0.2">
      <c r="A505" s="89" t="s">
        <v>2667</v>
      </c>
      <c r="B505" s="63" t="s">
        <v>230</v>
      </c>
      <c r="C505" s="43" t="s">
        <v>79</v>
      </c>
      <c r="D505" s="44">
        <v>1331.98</v>
      </c>
      <c r="E505" s="44">
        <v>1177.06</v>
      </c>
      <c r="F505" s="44">
        <v>1076.57</v>
      </c>
      <c r="G505" s="44">
        <v>1051.02</v>
      </c>
      <c r="H505" s="44">
        <v>1199.8699999999999</v>
      </c>
      <c r="I505" s="44">
        <v>1315.98</v>
      </c>
      <c r="J505" s="44">
        <v>1450.14</v>
      </c>
      <c r="K505" s="44">
        <v>1717.89</v>
      </c>
      <c r="L505" s="44">
        <v>1940.18</v>
      </c>
      <c r="M505" s="44">
        <v>2035.96</v>
      </c>
      <c r="N505" s="44">
        <v>2065.3000000000002</v>
      </c>
      <c r="O505" s="44">
        <v>2053.92</v>
      </c>
      <c r="P505" s="44">
        <v>2056.4699999999998</v>
      </c>
      <c r="Q505" s="44">
        <v>2068.12</v>
      </c>
      <c r="R505" s="44">
        <v>2092.23</v>
      </c>
      <c r="S505" s="44">
        <v>2081.6799999999998</v>
      </c>
      <c r="T505" s="44">
        <v>2059.02</v>
      </c>
      <c r="U505" s="44">
        <v>2042.57</v>
      </c>
      <c r="V505" s="44">
        <v>2048.73</v>
      </c>
      <c r="W505" s="44">
        <v>2101.5</v>
      </c>
      <c r="X505" s="44">
        <v>2109.91</v>
      </c>
      <c r="Y505" s="44">
        <v>2055.88</v>
      </c>
      <c r="Z505" s="44">
        <v>1878.21</v>
      </c>
      <c r="AA505" s="44">
        <v>1584.75</v>
      </c>
    </row>
    <row r="506" spans="1:27" ht="12.75" hidden="1" customHeight="1" outlineLevel="1" x14ac:dyDescent="0.2">
      <c r="A506" s="89" t="s">
        <v>2668</v>
      </c>
      <c r="B506" s="63" t="s">
        <v>90</v>
      </c>
      <c r="C506" s="43" t="s">
        <v>79</v>
      </c>
      <c r="D506" s="44">
        <f>$D$471</f>
        <v>434.18</v>
      </c>
      <c r="E506" s="44">
        <f t="shared" ref="E506:AA506" si="292">$D$471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2">
      <c r="A507" s="89" t="s">
        <v>2669</v>
      </c>
      <c r="B507" s="63" t="s">
        <v>83</v>
      </c>
      <c r="C507" s="43" t="s">
        <v>79</v>
      </c>
      <c r="D507" s="44">
        <v>4.68</v>
      </c>
      <c r="E507" s="44">
        <v>4.68</v>
      </c>
      <c r="F507" s="44">
        <v>4.68</v>
      </c>
      <c r="G507" s="44">
        <v>4.68</v>
      </c>
      <c r="H507" s="44">
        <v>4.68</v>
      </c>
      <c r="I507" s="44">
        <v>4.68</v>
      </c>
      <c r="J507" s="44">
        <v>4.68</v>
      </c>
      <c r="K507" s="44">
        <v>4.68</v>
      </c>
      <c r="L507" s="44">
        <v>4.68</v>
      </c>
      <c r="M507" s="44">
        <v>4.68</v>
      </c>
      <c r="N507" s="44">
        <v>4.68</v>
      </c>
      <c r="O507" s="44">
        <v>4.68</v>
      </c>
      <c r="P507" s="44">
        <v>4.68</v>
      </c>
      <c r="Q507" s="44">
        <v>4.68</v>
      </c>
      <c r="R507" s="44">
        <v>4.68</v>
      </c>
      <c r="S507" s="44">
        <v>4.68</v>
      </c>
      <c r="T507" s="44">
        <v>4.68</v>
      </c>
      <c r="U507" s="44">
        <v>4.68</v>
      </c>
      <c r="V507" s="44">
        <v>4.68</v>
      </c>
      <c r="W507" s="44">
        <v>4.68</v>
      </c>
      <c r="X507" s="44">
        <v>4.68</v>
      </c>
      <c r="Y507" s="44">
        <v>4.68</v>
      </c>
      <c r="Z507" s="44">
        <v>4.68</v>
      </c>
      <c r="AA507" s="44">
        <v>4.68</v>
      </c>
    </row>
    <row r="508" spans="1:27" ht="12.75" hidden="1" customHeight="1" outlineLevel="1" x14ac:dyDescent="0.2">
      <c r="A508" s="89" t="s">
        <v>2670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collapsed="1" x14ac:dyDescent="0.2">
      <c r="A509" s="88" t="s">
        <v>2671</v>
      </c>
      <c r="B509" s="28" t="str">
        <f>"09"&amp;"."&amp;$B$777&amp;"."&amp;$B$778</f>
        <v>09.09.2023</v>
      </c>
      <c r="C509" s="80" t="s">
        <v>76</v>
      </c>
      <c r="D509" s="81">
        <f>ROUND(((D510+D511+D513+D512)/1000),5)</f>
        <v>2.2604799999999998</v>
      </c>
      <c r="E509" s="81">
        <f>ROUND(((E510+E511+E513+E512)/1000),5)</f>
        <v>2.1555599999999999</v>
      </c>
      <c r="F509" s="81">
        <f>ROUND(((F510+F511+F513+F512)/1000),5)</f>
        <v>2.1028099999999998</v>
      </c>
      <c r="G509" s="81">
        <f t="shared" ref="G509:AA509" si="294">ROUND(((G510+G511+G513+G512)/1000),5)</f>
        <v>2.0780099999999999</v>
      </c>
      <c r="H509" s="81">
        <f t="shared" si="294"/>
        <v>2.08907</v>
      </c>
      <c r="I509" s="81">
        <f t="shared" si="294"/>
        <v>2.0928499999999999</v>
      </c>
      <c r="J509" s="81">
        <f t="shared" si="294"/>
        <v>2.1187900000000002</v>
      </c>
      <c r="K509" s="81">
        <f t="shared" si="294"/>
        <v>2.3386</v>
      </c>
      <c r="L509" s="81">
        <f t="shared" si="294"/>
        <v>2.6480299999999999</v>
      </c>
      <c r="M509" s="81">
        <f t="shared" si="294"/>
        <v>2.7458800000000001</v>
      </c>
      <c r="N509" s="81">
        <f t="shared" si="294"/>
        <v>2.7802199999999999</v>
      </c>
      <c r="O509" s="81">
        <f t="shared" si="294"/>
        <v>2.7833399999999999</v>
      </c>
      <c r="P509" s="81">
        <f t="shared" si="294"/>
        <v>2.7808700000000002</v>
      </c>
      <c r="Q509" s="81">
        <f t="shared" si="294"/>
        <v>2.78043</v>
      </c>
      <c r="R509" s="81">
        <f t="shared" si="294"/>
        <v>2.7803800000000001</v>
      </c>
      <c r="S509" s="81">
        <f t="shared" si="294"/>
        <v>2.7764500000000001</v>
      </c>
      <c r="T509" s="81">
        <f t="shared" si="294"/>
        <v>2.7644799999999998</v>
      </c>
      <c r="U509" s="81">
        <f t="shared" si="294"/>
        <v>2.7389199999999998</v>
      </c>
      <c r="V509" s="81">
        <f t="shared" si="294"/>
        <v>2.7616900000000002</v>
      </c>
      <c r="W509" s="81">
        <f t="shared" si="294"/>
        <v>2.78491</v>
      </c>
      <c r="X509" s="81">
        <f t="shared" si="294"/>
        <v>2.7855500000000002</v>
      </c>
      <c r="Y509" s="81">
        <f t="shared" si="294"/>
        <v>2.7074600000000002</v>
      </c>
      <c r="Z509" s="81">
        <f t="shared" si="294"/>
        <v>2.5075400000000001</v>
      </c>
      <c r="AA509" s="81">
        <f t="shared" si="294"/>
        <v>2.29318</v>
      </c>
    </row>
    <row r="510" spans="1:27" ht="12.75" hidden="1" customHeight="1" outlineLevel="1" x14ac:dyDescent="0.2">
      <c r="A510" s="89" t="s">
        <v>2672</v>
      </c>
      <c r="B510" s="63" t="s">
        <v>230</v>
      </c>
      <c r="C510" s="43" t="s">
        <v>79</v>
      </c>
      <c r="D510" s="44">
        <v>1490.93</v>
      </c>
      <c r="E510" s="44">
        <v>1386.01</v>
      </c>
      <c r="F510" s="44">
        <v>1333.26</v>
      </c>
      <c r="G510" s="44">
        <v>1308.46</v>
      </c>
      <c r="H510" s="44">
        <v>1319.52</v>
      </c>
      <c r="I510" s="44">
        <v>1323.3</v>
      </c>
      <c r="J510" s="44">
        <v>1349.24</v>
      </c>
      <c r="K510" s="44">
        <v>1569.05</v>
      </c>
      <c r="L510" s="44">
        <v>1878.48</v>
      </c>
      <c r="M510" s="44">
        <v>1976.33</v>
      </c>
      <c r="N510" s="44">
        <v>2010.67</v>
      </c>
      <c r="O510" s="44">
        <v>2013.79</v>
      </c>
      <c r="P510" s="44">
        <v>2011.32</v>
      </c>
      <c r="Q510" s="44">
        <v>2010.88</v>
      </c>
      <c r="R510" s="44">
        <v>2010.83</v>
      </c>
      <c r="S510" s="44">
        <v>2006.9</v>
      </c>
      <c r="T510" s="44">
        <v>1994.93</v>
      </c>
      <c r="U510" s="44">
        <v>1969.37</v>
      </c>
      <c r="V510" s="44">
        <v>1992.14</v>
      </c>
      <c r="W510" s="44">
        <v>2015.36</v>
      </c>
      <c r="X510" s="44">
        <v>2016</v>
      </c>
      <c r="Y510" s="44">
        <v>1937.91</v>
      </c>
      <c r="Z510" s="44">
        <v>1737.99</v>
      </c>
      <c r="AA510" s="44">
        <v>1523.63</v>
      </c>
    </row>
    <row r="511" spans="1:27" ht="12.75" hidden="1" customHeight="1" outlineLevel="1" x14ac:dyDescent="0.2">
      <c r="A511" s="89" t="s">
        <v>2673</v>
      </c>
      <c r="B511" s="63" t="s">
        <v>90</v>
      </c>
      <c r="C511" s="43" t="s">
        <v>79</v>
      </c>
      <c r="D511" s="44">
        <f>$D$471</f>
        <v>434.18</v>
      </c>
      <c r="E511" s="44">
        <f t="shared" ref="E511:AA511" si="295">$D$471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2">
      <c r="A512" s="89" t="s">
        <v>2674</v>
      </c>
      <c r="B512" s="63" t="s">
        <v>83</v>
      </c>
      <c r="C512" s="43" t="s">
        <v>79</v>
      </c>
      <c r="D512" s="44">
        <v>4.68</v>
      </c>
      <c r="E512" s="44">
        <v>4.68</v>
      </c>
      <c r="F512" s="44">
        <v>4.68</v>
      </c>
      <c r="G512" s="44">
        <v>4.68</v>
      </c>
      <c r="H512" s="44">
        <v>4.68</v>
      </c>
      <c r="I512" s="44">
        <v>4.68</v>
      </c>
      <c r="J512" s="44">
        <v>4.68</v>
      </c>
      <c r="K512" s="44">
        <v>4.68</v>
      </c>
      <c r="L512" s="44">
        <v>4.68</v>
      </c>
      <c r="M512" s="44">
        <v>4.68</v>
      </c>
      <c r="N512" s="44">
        <v>4.68</v>
      </c>
      <c r="O512" s="44">
        <v>4.68</v>
      </c>
      <c r="P512" s="44">
        <v>4.68</v>
      </c>
      <c r="Q512" s="44">
        <v>4.68</v>
      </c>
      <c r="R512" s="44">
        <v>4.68</v>
      </c>
      <c r="S512" s="44">
        <v>4.68</v>
      </c>
      <c r="T512" s="44">
        <v>4.68</v>
      </c>
      <c r="U512" s="44">
        <v>4.68</v>
      </c>
      <c r="V512" s="44">
        <v>4.68</v>
      </c>
      <c r="W512" s="44">
        <v>4.68</v>
      </c>
      <c r="X512" s="44">
        <v>4.68</v>
      </c>
      <c r="Y512" s="44">
        <v>4.68</v>
      </c>
      <c r="Z512" s="44">
        <v>4.68</v>
      </c>
      <c r="AA512" s="44">
        <v>4.68</v>
      </c>
    </row>
    <row r="513" spans="1:27" ht="12.75" hidden="1" customHeight="1" outlineLevel="1" x14ac:dyDescent="0.2">
      <c r="A513" s="89" t="s">
        <v>2675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collapsed="1" x14ac:dyDescent="0.2">
      <c r="A514" s="88" t="s">
        <v>2676</v>
      </c>
      <c r="B514" s="28" t="str">
        <f>"10"&amp;"."&amp;$B$777&amp;"."&amp;$B$778</f>
        <v>10.09.2023</v>
      </c>
      <c r="C514" s="80" t="s">
        <v>76</v>
      </c>
      <c r="D514" s="81">
        <f>ROUND(((D515+D516+D518+D517)/1000),5)</f>
        <v>2.1830599999999998</v>
      </c>
      <c r="E514" s="81">
        <f>ROUND(((E515+E516+E518+E517)/1000),5)</f>
        <v>2.1263000000000001</v>
      </c>
      <c r="F514" s="81">
        <f>ROUND(((F515+F516+F518+F517)/1000),5)</f>
        <v>2.00726</v>
      </c>
      <c r="G514" s="81">
        <f t="shared" ref="G514:AA514" si="297">ROUND(((G515+G516+G518+G517)/1000),5)</f>
        <v>1.9770300000000001</v>
      </c>
      <c r="H514" s="81">
        <f t="shared" si="297"/>
        <v>1.9845299999999999</v>
      </c>
      <c r="I514" s="81">
        <f t="shared" si="297"/>
        <v>1.9764299999999999</v>
      </c>
      <c r="J514" s="81">
        <f t="shared" si="297"/>
        <v>1.97827</v>
      </c>
      <c r="K514" s="81">
        <f t="shared" si="297"/>
        <v>2.1643300000000001</v>
      </c>
      <c r="L514" s="81">
        <f t="shared" si="297"/>
        <v>2.4011900000000002</v>
      </c>
      <c r="M514" s="81">
        <f t="shared" si="297"/>
        <v>2.6437300000000001</v>
      </c>
      <c r="N514" s="81">
        <f t="shared" si="297"/>
        <v>2.7231100000000001</v>
      </c>
      <c r="O514" s="81">
        <f t="shared" si="297"/>
        <v>2.7295199999999999</v>
      </c>
      <c r="P514" s="81">
        <f t="shared" si="297"/>
        <v>2.72478</v>
      </c>
      <c r="Q514" s="81">
        <f t="shared" si="297"/>
        <v>2.7258399999999998</v>
      </c>
      <c r="R514" s="81">
        <f t="shared" si="297"/>
        <v>2.7296299999999998</v>
      </c>
      <c r="S514" s="81">
        <f t="shared" si="297"/>
        <v>2.7279900000000001</v>
      </c>
      <c r="T514" s="81">
        <f t="shared" si="297"/>
        <v>2.7287699999999999</v>
      </c>
      <c r="U514" s="81">
        <f t="shared" si="297"/>
        <v>2.7237300000000002</v>
      </c>
      <c r="V514" s="81">
        <f t="shared" si="297"/>
        <v>2.7467899999999998</v>
      </c>
      <c r="W514" s="81">
        <f t="shared" si="297"/>
        <v>2.7874400000000001</v>
      </c>
      <c r="X514" s="81">
        <f t="shared" si="297"/>
        <v>2.7917800000000002</v>
      </c>
      <c r="Y514" s="81">
        <f t="shared" si="297"/>
        <v>2.7243900000000001</v>
      </c>
      <c r="Z514" s="81">
        <f t="shared" si="297"/>
        <v>2.5277099999999999</v>
      </c>
      <c r="AA514" s="81">
        <f t="shared" si="297"/>
        <v>2.2968500000000001</v>
      </c>
    </row>
    <row r="515" spans="1:27" ht="12.75" hidden="1" customHeight="1" outlineLevel="1" x14ac:dyDescent="0.2">
      <c r="A515" s="89" t="s">
        <v>2677</v>
      </c>
      <c r="B515" s="63" t="s">
        <v>230</v>
      </c>
      <c r="C515" s="43" t="s">
        <v>79</v>
      </c>
      <c r="D515" s="44">
        <v>1413.51</v>
      </c>
      <c r="E515" s="44">
        <v>1356.75</v>
      </c>
      <c r="F515" s="44">
        <v>1237.71</v>
      </c>
      <c r="G515" s="44">
        <v>1207.48</v>
      </c>
      <c r="H515" s="44">
        <v>1214.98</v>
      </c>
      <c r="I515" s="44">
        <v>1206.8800000000001</v>
      </c>
      <c r="J515" s="44">
        <v>1208.72</v>
      </c>
      <c r="K515" s="44">
        <v>1394.78</v>
      </c>
      <c r="L515" s="44">
        <v>1631.64</v>
      </c>
      <c r="M515" s="44">
        <v>1874.18</v>
      </c>
      <c r="N515" s="44">
        <v>1953.56</v>
      </c>
      <c r="O515" s="44">
        <v>1959.97</v>
      </c>
      <c r="P515" s="44">
        <v>1955.23</v>
      </c>
      <c r="Q515" s="44">
        <v>1956.29</v>
      </c>
      <c r="R515" s="44">
        <v>1960.08</v>
      </c>
      <c r="S515" s="44">
        <v>1958.44</v>
      </c>
      <c r="T515" s="44">
        <v>1959.22</v>
      </c>
      <c r="U515" s="44">
        <v>1954.18</v>
      </c>
      <c r="V515" s="44">
        <v>1977.24</v>
      </c>
      <c r="W515" s="44">
        <v>2017.89</v>
      </c>
      <c r="X515" s="44">
        <v>2022.23</v>
      </c>
      <c r="Y515" s="44">
        <v>1954.84</v>
      </c>
      <c r="Z515" s="44">
        <v>1758.16</v>
      </c>
      <c r="AA515" s="44">
        <v>1527.3</v>
      </c>
    </row>
    <row r="516" spans="1:27" ht="12.75" hidden="1" customHeight="1" outlineLevel="1" x14ac:dyDescent="0.2">
      <c r="A516" s="89" t="s">
        <v>2678</v>
      </c>
      <c r="B516" s="63" t="s">
        <v>90</v>
      </c>
      <c r="C516" s="43" t="s">
        <v>79</v>
      </c>
      <c r="D516" s="44">
        <f>$D$471</f>
        <v>434.18</v>
      </c>
      <c r="E516" s="44">
        <f t="shared" ref="E516:AA516" si="298">$D$471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2">
      <c r="A517" s="89" t="s">
        <v>2679</v>
      </c>
      <c r="B517" s="63" t="s">
        <v>83</v>
      </c>
      <c r="C517" s="43" t="s">
        <v>79</v>
      </c>
      <c r="D517" s="44">
        <v>4.68</v>
      </c>
      <c r="E517" s="44">
        <v>4.68</v>
      </c>
      <c r="F517" s="44">
        <v>4.68</v>
      </c>
      <c r="G517" s="44">
        <v>4.68</v>
      </c>
      <c r="H517" s="44">
        <v>4.68</v>
      </c>
      <c r="I517" s="44">
        <v>4.68</v>
      </c>
      <c r="J517" s="44">
        <v>4.68</v>
      </c>
      <c r="K517" s="44">
        <v>4.68</v>
      </c>
      <c r="L517" s="44">
        <v>4.68</v>
      </c>
      <c r="M517" s="44">
        <v>4.68</v>
      </c>
      <c r="N517" s="44">
        <v>4.68</v>
      </c>
      <c r="O517" s="44">
        <v>4.68</v>
      </c>
      <c r="P517" s="44">
        <v>4.68</v>
      </c>
      <c r="Q517" s="44">
        <v>4.68</v>
      </c>
      <c r="R517" s="44">
        <v>4.68</v>
      </c>
      <c r="S517" s="44">
        <v>4.68</v>
      </c>
      <c r="T517" s="44">
        <v>4.68</v>
      </c>
      <c r="U517" s="44">
        <v>4.68</v>
      </c>
      <c r="V517" s="44">
        <v>4.68</v>
      </c>
      <c r="W517" s="44">
        <v>4.68</v>
      </c>
      <c r="X517" s="44">
        <v>4.68</v>
      </c>
      <c r="Y517" s="44">
        <v>4.68</v>
      </c>
      <c r="Z517" s="44">
        <v>4.68</v>
      </c>
      <c r="AA517" s="44">
        <v>4.68</v>
      </c>
    </row>
    <row r="518" spans="1:27" ht="12.75" hidden="1" customHeight="1" outlineLevel="1" x14ac:dyDescent="0.2">
      <c r="A518" s="89" t="s">
        <v>2680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collapsed="1" x14ac:dyDescent="0.2">
      <c r="A519" s="88" t="s">
        <v>2681</v>
      </c>
      <c r="B519" s="28" t="str">
        <f>"11"&amp;"."&amp;$B$777&amp;"."&amp;$B$778</f>
        <v>11.09.2023</v>
      </c>
      <c r="C519" s="80" t="s">
        <v>76</v>
      </c>
      <c r="D519" s="81">
        <f>ROUND(((D520+D521+D523+D522)/1000),5)</f>
        <v>2.1787200000000002</v>
      </c>
      <c r="E519" s="81">
        <f>ROUND(((E520+E521+E523+E522)/1000),5)</f>
        <v>2.0627200000000001</v>
      </c>
      <c r="F519" s="81">
        <f>ROUND(((F520+F521+F523+F522)/1000),5)</f>
        <v>2.0047899999999998</v>
      </c>
      <c r="G519" s="81">
        <f t="shared" ref="G519:AA519" si="300">ROUND(((G520+G521+G523+G522)/1000),5)</f>
        <v>2.0069300000000001</v>
      </c>
      <c r="H519" s="81">
        <f t="shared" si="300"/>
        <v>2.0743999999999998</v>
      </c>
      <c r="I519" s="81">
        <f t="shared" si="300"/>
        <v>2.0894699999999999</v>
      </c>
      <c r="J519" s="81">
        <f t="shared" si="300"/>
        <v>2.2619199999999999</v>
      </c>
      <c r="K519" s="81">
        <f t="shared" si="300"/>
        <v>2.5193599999999998</v>
      </c>
      <c r="L519" s="81">
        <f t="shared" si="300"/>
        <v>2.7247599999999998</v>
      </c>
      <c r="M519" s="81">
        <f t="shared" si="300"/>
        <v>2.79312</v>
      </c>
      <c r="N519" s="81">
        <f t="shared" si="300"/>
        <v>2.80037</v>
      </c>
      <c r="O519" s="81">
        <f t="shared" si="300"/>
        <v>2.7857799999999999</v>
      </c>
      <c r="P519" s="81">
        <f t="shared" si="300"/>
        <v>2.77562</v>
      </c>
      <c r="Q519" s="81">
        <f t="shared" si="300"/>
        <v>2.7872400000000002</v>
      </c>
      <c r="R519" s="81">
        <f t="shared" si="300"/>
        <v>2.8125599999999999</v>
      </c>
      <c r="S519" s="81">
        <f t="shared" si="300"/>
        <v>2.80254</v>
      </c>
      <c r="T519" s="81">
        <f t="shared" si="300"/>
        <v>2.78945</v>
      </c>
      <c r="U519" s="81">
        <f t="shared" si="300"/>
        <v>2.7679</v>
      </c>
      <c r="V519" s="81">
        <f t="shared" si="300"/>
        <v>2.7879499999999999</v>
      </c>
      <c r="W519" s="81">
        <f t="shared" si="300"/>
        <v>2.8621699999999999</v>
      </c>
      <c r="X519" s="81">
        <f t="shared" si="300"/>
        <v>2.8170299999999999</v>
      </c>
      <c r="Y519" s="81">
        <f t="shared" si="300"/>
        <v>2.71211</v>
      </c>
      <c r="Z519" s="81">
        <f t="shared" si="300"/>
        <v>2.44292</v>
      </c>
      <c r="AA519" s="81">
        <f t="shared" si="300"/>
        <v>2.23149</v>
      </c>
    </row>
    <row r="520" spans="1:27" ht="12.75" hidden="1" customHeight="1" outlineLevel="1" x14ac:dyDescent="0.2">
      <c r="A520" s="89" t="s">
        <v>2682</v>
      </c>
      <c r="B520" s="63" t="s">
        <v>230</v>
      </c>
      <c r="C520" s="43" t="s">
        <v>79</v>
      </c>
      <c r="D520" s="44">
        <v>1409.17</v>
      </c>
      <c r="E520" s="44">
        <v>1293.17</v>
      </c>
      <c r="F520" s="44">
        <v>1235.24</v>
      </c>
      <c r="G520" s="44">
        <v>1237.3800000000001</v>
      </c>
      <c r="H520" s="44">
        <v>1304.8499999999999</v>
      </c>
      <c r="I520" s="44">
        <v>1319.92</v>
      </c>
      <c r="J520" s="44">
        <v>1492.37</v>
      </c>
      <c r="K520" s="44">
        <v>1749.81</v>
      </c>
      <c r="L520" s="44">
        <v>1955.21</v>
      </c>
      <c r="M520" s="44">
        <v>2023.57</v>
      </c>
      <c r="N520" s="44">
        <v>2030.82</v>
      </c>
      <c r="O520" s="44">
        <v>2016.23</v>
      </c>
      <c r="P520" s="44">
        <v>2006.07</v>
      </c>
      <c r="Q520" s="44">
        <v>2017.69</v>
      </c>
      <c r="R520" s="44">
        <v>2043.01</v>
      </c>
      <c r="S520" s="44">
        <v>2032.99</v>
      </c>
      <c r="T520" s="44">
        <v>2019.9</v>
      </c>
      <c r="U520" s="44">
        <v>1998.35</v>
      </c>
      <c r="V520" s="44">
        <v>2018.4</v>
      </c>
      <c r="W520" s="44">
        <v>2092.62</v>
      </c>
      <c r="X520" s="44">
        <v>2047.48</v>
      </c>
      <c r="Y520" s="44">
        <v>1942.56</v>
      </c>
      <c r="Z520" s="44">
        <v>1673.37</v>
      </c>
      <c r="AA520" s="44">
        <v>1461.94</v>
      </c>
    </row>
    <row r="521" spans="1:27" ht="12.75" hidden="1" customHeight="1" outlineLevel="1" x14ac:dyDescent="0.2">
      <c r="A521" s="89" t="s">
        <v>2683</v>
      </c>
      <c r="B521" s="63" t="s">
        <v>90</v>
      </c>
      <c r="C521" s="43" t="s">
        <v>79</v>
      </c>
      <c r="D521" s="44">
        <f>$D$471</f>
        <v>434.18</v>
      </c>
      <c r="E521" s="44">
        <f t="shared" ref="E521:AA521" si="301">$D$471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2">
      <c r="A522" s="89" t="s">
        <v>2684</v>
      </c>
      <c r="B522" s="63" t="s">
        <v>83</v>
      </c>
      <c r="C522" s="43" t="s">
        <v>79</v>
      </c>
      <c r="D522" s="44">
        <v>4.68</v>
      </c>
      <c r="E522" s="44">
        <v>4.68</v>
      </c>
      <c r="F522" s="44">
        <v>4.68</v>
      </c>
      <c r="G522" s="44">
        <v>4.68</v>
      </c>
      <c r="H522" s="44">
        <v>4.68</v>
      </c>
      <c r="I522" s="44">
        <v>4.68</v>
      </c>
      <c r="J522" s="44">
        <v>4.68</v>
      </c>
      <c r="K522" s="44">
        <v>4.68</v>
      </c>
      <c r="L522" s="44">
        <v>4.68</v>
      </c>
      <c r="M522" s="44">
        <v>4.68</v>
      </c>
      <c r="N522" s="44">
        <v>4.68</v>
      </c>
      <c r="O522" s="44">
        <v>4.68</v>
      </c>
      <c r="P522" s="44">
        <v>4.68</v>
      </c>
      <c r="Q522" s="44">
        <v>4.68</v>
      </c>
      <c r="R522" s="44">
        <v>4.68</v>
      </c>
      <c r="S522" s="44">
        <v>4.68</v>
      </c>
      <c r="T522" s="44">
        <v>4.68</v>
      </c>
      <c r="U522" s="44">
        <v>4.68</v>
      </c>
      <c r="V522" s="44">
        <v>4.68</v>
      </c>
      <c r="W522" s="44">
        <v>4.68</v>
      </c>
      <c r="X522" s="44">
        <v>4.68</v>
      </c>
      <c r="Y522" s="44">
        <v>4.68</v>
      </c>
      <c r="Z522" s="44">
        <v>4.68</v>
      </c>
      <c r="AA522" s="44">
        <v>4.68</v>
      </c>
    </row>
    <row r="523" spans="1:27" ht="12.75" hidden="1" customHeight="1" outlineLevel="1" x14ac:dyDescent="0.2">
      <c r="A523" s="89" t="s">
        <v>2685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collapsed="1" x14ac:dyDescent="0.2">
      <c r="A524" s="88" t="s">
        <v>2686</v>
      </c>
      <c r="B524" s="28" t="str">
        <f>"12"&amp;"."&amp;$B$777&amp;"."&amp;$B$778</f>
        <v>12.09.2023</v>
      </c>
      <c r="C524" s="80" t="s">
        <v>76</v>
      </c>
      <c r="D524" s="81">
        <f>ROUND(((D525+D526+D528+D527)/1000),5)</f>
        <v>2.0855600000000001</v>
      </c>
      <c r="E524" s="81">
        <f>ROUND(((E525+E526+E528+E527)/1000),5)</f>
        <v>1.9807600000000001</v>
      </c>
      <c r="F524" s="81">
        <f>ROUND(((F525+F526+F528+F527)/1000),5)</f>
        <v>1.9083699999999999</v>
      </c>
      <c r="G524" s="81">
        <f t="shared" ref="G524:AA524" si="303">ROUND(((G525+G526+G528+G527)/1000),5)</f>
        <v>1.93937</v>
      </c>
      <c r="H524" s="81">
        <f t="shared" si="303"/>
        <v>2.0553900000000001</v>
      </c>
      <c r="I524" s="81">
        <f t="shared" si="303"/>
        <v>2.0927600000000002</v>
      </c>
      <c r="J524" s="81">
        <f t="shared" si="303"/>
        <v>2.23889</v>
      </c>
      <c r="K524" s="81">
        <f t="shared" si="303"/>
        <v>2.39988</v>
      </c>
      <c r="L524" s="81">
        <f t="shared" si="303"/>
        <v>2.7095899999999999</v>
      </c>
      <c r="M524" s="81">
        <f t="shared" si="303"/>
        <v>2.7780100000000001</v>
      </c>
      <c r="N524" s="81">
        <f t="shared" si="303"/>
        <v>2.78634</v>
      </c>
      <c r="O524" s="81">
        <f t="shared" si="303"/>
        <v>2.78139</v>
      </c>
      <c r="P524" s="81">
        <f t="shared" si="303"/>
        <v>2.7664900000000001</v>
      </c>
      <c r="Q524" s="81">
        <f t="shared" si="303"/>
        <v>2.7633700000000001</v>
      </c>
      <c r="R524" s="81">
        <f t="shared" si="303"/>
        <v>2.79488</v>
      </c>
      <c r="S524" s="81">
        <f t="shared" si="303"/>
        <v>2.7875399999999999</v>
      </c>
      <c r="T524" s="81">
        <f t="shared" si="303"/>
        <v>2.77691</v>
      </c>
      <c r="U524" s="81">
        <f t="shared" si="303"/>
        <v>2.7553299999999998</v>
      </c>
      <c r="V524" s="81">
        <f t="shared" si="303"/>
        <v>2.7781500000000001</v>
      </c>
      <c r="W524" s="81">
        <f t="shared" si="303"/>
        <v>2.8335900000000001</v>
      </c>
      <c r="X524" s="81">
        <f t="shared" si="303"/>
        <v>2.8177500000000002</v>
      </c>
      <c r="Y524" s="81">
        <f t="shared" si="303"/>
        <v>2.7284199999999998</v>
      </c>
      <c r="Z524" s="81">
        <f t="shared" si="303"/>
        <v>2.4652799999999999</v>
      </c>
      <c r="AA524" s="81">
        <f t="shared" si="303"/>
        <v>2.2595399999999999</v>
      </c>
    </row>
    <row r="525" spans="1:27" ht="12.75" hidden="1" customHeight="1" outlineLevel="1" x14ac:dyDescent="0.2">
      <c r="A525" s="89" t="s">
        <v>2687</v>
      </c>
      <c r="B525" s="63" t="s">
        <v>230</v>
      </c>
      <c r="C525" s="43" t="s">
        <v>79</v>
      </c>
      <c r="D525" s="44">
        <v>1316.01</v>
      </c>
      <c r="E525" s="44">
        <v>1211.21</v>
      </c>
      <c r="F525" s="44">
        <v>1138.82</v>
      </c>
      <c r="G525" s="44">
        <v>1169.82</v>
      </c>
      <c r="H525" s="44">
        <v>1285.8399999999999</v>
      </c>
      <c r="I525" s="44">
        <v>1323.21</v>
      </c>
      <c r="J525" s="44">
        <v>1469.34</v>
      </c>
      <c r="K525" s="44">
        <v>1630.33</v>
      </c>
      <c r="L525" s="44">
        <v>1940.04</v>
      </c>
      <c r="M525" s="44">
        <v>2008.46</v>
      </c>
      <c r="N525" s="44">
        <v>2016.79</v>
      </c>
      <c r="O525" s="44">
        <v>2011.84</v>
      </c>
      <c r="P525" s="44">
        <v>1996.94</v>
      </c>
      <c r="Q525" s="44">
        <v>1993.82</v>
      </c>
      <c r="R525" s="44">
        <v>2025.33</v>
      </c>
      <c r="S525" s="44">
        <v>2017.99</v>
      </c>
      <c r="T525" s="44">
        <v>2007.36</v>
      </c>
      <c r="U525" s="44">
        <v>1985.78</v>
      </c>
      <c r="V525" s="44">
        <v>2008.6</v>
      </c>
      <c r="W525" s="44">
        <v>2064.04</v>
      </c>
      <c r="X525" s="44">
        <v>2048.1999999999998</v>
      </c>
      <c r="Y525" s="44">
        <v>1958.87</v>
      </c>
      <c r="Z525" s="44">
        <v>1695.73</v>
      </c>
      <c r="AA525" s="44">
        <v>1489.99</v>
      </c>
    </row>
    <row r="526" spans="1:27" ht="12.75" hidden="1" customHeight="1" outlineLevel="1" x14ac:dyDescent="0.2">
      <c r="A526" s="89" t="s">
        <v>2688</v>
      </c>
      <c r="B526" s="63" t="s">
        <v>90</v>
      </c>
      <c r="C526" s="43" t="s">
        <v>79</v>
      </c>
      <c r="D526" s="44">
        <f>$D$471</f>
        <v>434.18</v>
      </c>
      <c r="E526" s="44">
        <f t="shared" ref="E526:AA526" si="304">$D$471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2">
      <c r="A527" s="89" t="s">
        <v>2689</v>
      </c>
      <c r="B527" s="63" t="s">
        <v>83</v>
      </c>
      <c r="C527" s="43" t="s">
        <v>79</v>
      </c>
      <c r="D527" s="44">
        <v>4.68</v>
      </c>
      <c r="E527" s="44">
        <v>4.68</v>
      </c>
      <c r="F527" s="44">
        <v>4.68</v>
      </c>
      <c r="G527" s="44">
        <v>4.68</v>
      </c>
      <c r="H527" s="44">
        <v>4.68</v>
      </c>
      <c r="I527" s="44">
        <v>4.68</v>
      </c>
      <c r="J527" s="44">
        <v>4.68</v>
      </c>
      <c r="K527" s="44">
        <v>4.68</v>
      </c>
      <c r="L527" s="44">
        <v>4.68</v>
      </c>
      <c r="M527" s="44">
        <v>4.68</v>
      </c>
      <c r="N527" s="44">
        <v>4.68</v>
      </c>
      <c r="O527" s="44">
        <v>4.68</v>
      </c>
      <c r="P527" s="44">
        <v>4.68</v>
      </c>
      <c r="Q527" s="44">
        <v>4.68</v>
      </c>
      <c r="R527" s="44">
        <v>4.68</v>
      </c>
      <c r="S527" s="44">
        <v>4.68</v>
      </c>
      <c r="T527" s="44">
        <v>4.68</v>
      </c>
      <c r="U527" s="44">
        <v>4.68</v>
      </c>
      <c r="V527" s="44">
        <v>4.68</v>
      </c>
      <c r="W527" s="44">
        <v>4.68</v>
      </c>
      <c r="X527" s="44">
        <v>4.68</v>
      </c>
      <c r="Y527" s="44">
        <v>4.68</v>
      </c>
      <c r="Z527" s="44">
        <v>4.68</v>
      </c>
      <c r="AA527" s="44">
        <v>4.68</v>
      </c>
    </row>
    <row r="528" spans="1:27" ht="12.75" hidden="1" customHeight="1" outlineLevel="1" x14ac:dyDescent="0.2">
      <c r="A528" s="89" t="s">
        <v>2690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collapsed="1" x14ac:dyDescent="0.2">
      <c r="A529" s="88" t="s">
        <v>2691</v>
      </c>
      <c r="B529" s="28" t="str">
        <f>"13"&amp;"."&amp;$B$777&amp;"."&amp;$B$778</f>
        <v>13.09.2023</v>
      </c>
      <c r="C529" s="80" t="s">
        <v>76</v>
      </c>
      <c r="D529" s="81">
        <f>ROUND(((D530+D531+D533+D532)/1000),5)</f>
        <v>2.1143399999999999</v>
      </c>
      <c r="E529" s="81">
        <f>ROUND(((E530+E531+E533+E532)/1000),5)</f>
        <v>2.0341</v>
      </c>
      <c r="F529" s="81">
        <f>ROUND(((F530+F531+F533+F532)/1000),5)</f>
        <v>1.98756</v>
      </c>
      <c r="G529" s="81">
        <f t="shared" ref="G529:AA529" si="306">ROUND(((G530+G531+G533+G532)/1000),5)</f>
        <v>1.9869600000000001</v>
      </c>
      <c r="H529" s="81">
        <f t="shared" si="306"/>
        <v>2.0586099999999998</v>
      </c>
      <c r="I529" s="81">
        <f t="shared" si="306"/>
        <v>2.0946199999999999</v>
      </c>
      <c r="J529" s="81">
        <f t="shared" si="306"/>
        <v>2.2602099999999998</v>
      </c>
      <c r="K529" s="81">
        <f t="shared" si="306"/>
        <v>2.48007</v>
      </c>
      <c r="L529" s="81">
        <f t="shared" si="306"/>
        <v>2.7377699999999998</v>
      </c>
      <c r="M529" s="81">
        <f t="shared" si="306"/>
        <v>2.8146599999999999</v>
      </c>
      <c r="N529" s="81">
        <f t="shared" si="306"/>
        <v>2.85317</v>
      </c>
      <c r="O529" s="81">
        <f t="shared" si="306"/>
        <v>2.8126199999999999</v>
      </c>
      <c r="P529" s="81">
        <f t="shared" si="306"/>
        <v>2.7756699999999999</v>
      </c>
      <c r="Q529" s="81">
        <f t="shared" si="306"/>
        <v>2.7999900000000002</v>
      </c>
      <c r="R529" s="81">
        <f t="shared" si="306"/>
        <v>2.8995899999999999</v>
      </c>
      <c r="S529" s="81">
        <f t="shared" si="306"/>
        <v>2.8897499999999998</v>
      </c>
      <c r="T529" s="81">
        <f t="shared" si="306"/>
        <v>2.84287</v>
      </c>
      <c r="U529" s="81">
        <f t="shared" si="306"/>
        <v>2.7743500000000001</v>
      </c>
      <c r="V529" s="81">
        <f t="shared" si="306"/>
        <v>2.8361399999999999</v>
      </c>
      <c r="W529" s="81">
        <f t="shared" si="306"/>
        <v>2.9534500000000001</v>
      </c>
      <c r="X529" s="81">
        <f t="shared" si="306"/>
        <v>2.8952</v>
      </c>
      <c r="Y529" s="81">
        <f t="shared" si="306"/>
        <v>2.7412399999999999</v>
      </c>
      <c r="Z529" s="81">
        <f t="shared" si="306"/>
        <v>2.4634999999999998</v>
      </c>
      <c r="AA529" s="81">
        <f t="shared" si="306"/>
        <v>2.2637900000000002</v>
      </c>
    </row>
    <row r="530" spans="1:27" ht="12.75" hidden="1" customHeight="1" outlineLevel="1" x14ac:dyDescent="0.2">
      <c r="A530" s="89" t="s">
        <v>2692</v>
      </c>
      <c r="B530" s="63" t="s">
        <v>230</v>
      </c>
      <c r="C530" s="43" t="s">
        <v>79</v>
      </c>
      <c r="D530" s="44">
        <v>1344.79</v>
      </c>
      <c r="E530" s="44">
        <v>1264.55</v>
      </c>
      <c r="F530" s="44">
        <v>1218.01</v>
      </c>
      <c r="G530" s="44">
        <v>1217.4100000000001</v>
      </c>
      <c r="H530" s="44">
        <v>1289.06</v>
      </c>
      <c r="I530" s="44">
        <v>1325.07</v>
      </c>
      <c r="J530" s="44">
        <v>1490.66</v>
      </c>
      <c r="K530" s="44">
        <v>1710.52</v>
      </c>
      <c r="L530" s="44">
        <v>1968.22</v>
      </c>
      <c r="M530" s="44">
        <v>2045.11</v>
      </c>
      <c r="N530" s="44">
        <v>2083.62</v>
      </c>
      <c r="O530" s="44">
        <v>2043.07</v>
      </c>
      <c r="P530" s="44">
        <v>2006.12</v>
      </c>
      <c r="Q530" s="44">
        <v>2030.44</v>
      </c>
      <c r="R530" s="44">
        <v>2130.04</v>
      </c>
      <c r="S530" s="44">
        <v>2120.1999999999998</v>
      </c>
      <c r="T530" s="44">
        <v>2073.3200000000002</v>
      </c>
      <c r="U530" s="44">
        <v>2004.8</v>
      </c>
      <c r="V530" s="44">
        <v>2066.59</v>
      </c>
      <c r="W530" s="44">
        <v>2183.9</v>
      </c>
      <c r="X530" s="44">
        <v>2125.65</v>
      </c>
      <c r="Y530" s="44">
        <v>1971.69</v>
      </c>
      <c r="Z530" s="44">
        <v>1693.95</v>
      </c>
      <c r="AA530" s="44">
        <v>1494.24</v>
      </c>
    </row>
    <row r="531" spans="1:27" ht="12.75" hidden="1" customHeight="1" outlineLevel="1" x14ac:dyDescent="0.2">
      <c r="A531" s="89" t="s">
        <v>2693</v>
      </c>
      <c r="B531" s="63" t="s">
        <v>90</v>
      </c>
      <c r="C531" s="43" t="s">
        <v>79</v>
      </c>
      <c r="D531" s="44">
        <f>$D$471</f>
        <v>434.18</v>
      </c>
      <c r="E531" s="44">
        <f t="shared" ref="E531:AA531" si="307">$D$471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2">
      <c r="A532" s="89" t="s">
        <v>2694</v>
      </c>
      <c r="B532" s="63" t="s">
        <v>83</v>
      </c>
      <c r="C532" s="43" t="s">
        <v>79</v>
      </c>
      <c r="D532" s="44">
        <v>4.68</v>
      </c>
      <c r="E532" s="44">
        <v>4.68</v>
      </c>
      <c r="F532" s="44">
        <v>4.68</v>
      </c>
      <c r="G532" s="44">
        <v>4.68</v>
      </c>
      <c r="H532" s="44">
        <v>4.68</v>
      </c>
      <c r="I532" s="44">
        <v>4.68</v>
      </c>
      <c r="J532" s="44">
        <v>4.68</v>
      </c>
      <c r="K532" s="44">
        <v>4.68</v>
      </c>
      <c r="L532" s="44">
        <v>4.68</v>
      </c>
      <c r="M532" s="44">
        <v>4.68</v>
      </c>
      <c r="N532" s="44">
        <v>4.68</v>
      </c>
      <c r="O532" s="44">
        <v>4.68</v>
      </c>
      <c r="P532" s="44">
        <v>4.68</v>
      </c>
      <c r="Q532" s="44">
        <v>4.68</v>
      </c>
      <c r="R532" s="44">
        <v>4.68</v>
      </c>
      <c r="S532" s="44">
        <v>4.68</v>
      </c>
      <c r="T532" s="44">
        <v>4.68</v>
      </c>
      <c r="U532" s="44">
        <v>4.68</v>
      </c>
      <c r="V532" s="44">
        <v>4.68</v>
      </c>
      <c r="W532" s="44">
        <v>4.68</v>
      </c>
      <c r="X532" s="44">
        <v>4.68</v>
      </c>
      <c r="Y532" s="44">
        <v>4.68</v>
      </c>
      <c r="Z532" s="44">
        <v>4.68</v>
      </c>
      <c r="AA532" s="44">
        <v>4.68</v>
      </c>
    </row>
    <row r="533" spans="1:27" ht="12.75" hidden="1" customHeight="1" outlineLevel="1" x14ac:dyDescent="0.2">
      <c r="A533" s="89" t="s">
        <v>2695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collapsed="1" x14ac:dyDescent="0.2">
      <c r="A534" s="88" t="s">
        <v>2696</v>
      </c>
      <c r="B534" s="28" t="str">
        <f>"14"&amp;"."&amp;$B$777&amp;"."&amp;$B$778</f>
        <v>14.09.2023</v>
      </c>
      <c r="C534" s="80" t="s">
        <v>76</v>
      </c>
      <c r="D534" s="81">
        <f>ROUND(((D535+D536+D538+D537)/1000),5)</f>
        <v>2.1299899999999998</v>
      </c>
      <c r="E534" s="81">
        <f>ROUND(((E535+E536+E538+E537)/1000),5)</f>
        <v>2.0330499999999998</v>
      </c>
      <c r="F534" s="81">
        <f>ROUND(((F535+F536+F538+F537)/1000),5)</f>
        <v>1.97818</v>
      </c>
      <c r="G534" s="81">
        <f t="shared" ref="G534:AA534" si="309">ROUND(((G535+G536+G538+G537)/1000),5)</f>
        <v>1.99028</v>
      </c>
      <c r="H534" s="81">
        <f t="shared" si="309"/>
        <v>2.0512899999999998</v>
      </c>
      <c r="I534" s="81">
        <f t="shared" si="309"/>
        <v>2.11</v>
      </c>
      <c r="J534" s="81">
        <f t="shared" si="309"/>
        <v>2.2906499999999999</v>
      </c>
      <c r="K534" s="81">
        <f t="shared" si="309"/>
        <v>2.5327199999999999</v>
      </c>
      <c r="L534" s="81">
        <f t="shared" si="309"/>
        <v>2.7200500000000001</v>
      </c>
      <c r="M534" s="81">
        <f t="shared" si="309"/>
        <v>2.7917700000000001</v>
      </c>
      <c r="N534" s="81">
        <f t="shared" si="309"/>
        <v>2.7938900000000002</v>
      </c>
      <c r="O534" s="81">
        <f t="shared" si="309"/>
        <v>2.7908400000000002</v>
      </c>
      <c r="P534" s="81">
        <f t="shared" si="309"/>
        <v>2.7815400000000001</v>
      </c>
      <c r="Q534" s="81">
        <f t="shared" si="309"/>
        <v>2.7886299999999999</v>
      </c>
      <c r="R534" s="81">
        <f t="shared" si="309"/>
        <v>2.8397299999999999</v>
      </c>
      <c r="S534" s="81">
        <f t="shared" si="309"/>
        <v>2.8321900000000002</v>
      </c>
      <c r="T534" s="81">
        <f t="shared" si="309"/>
        <v>2.8033299999999999</v>
      </c>
      <c r="U534" s="81">
        <f t="shared" si="309"/>
        <v>2.79372</v>
      </c>
      <c r="V534" s="81">
        <f t="shared" si="309"/>
        <v>2.8027799999999998</v>
      </c>
      <c r="W534" s="81">
        <f t="shared" si="309"/>
        <v>2.88279</v>
      </c>
      <c r="X534" s="81">
        <f t="shared" si="309"/>
        <v>2.8410199999999999</v>
      </c>
      <c r="Y534" s="81">
        <f t="shared" si="309"/>
        <v>2.7501500000000001</v>
      </c>
      <c r="Z534" s="81">
        <f t="shared" si="309"/>
        <v>2.52318</v>
      </c>
      <c r="AA534" s="81">
        <f t="shared" si="309"/>
        <v>2.2700800000000001</v>
      </c>
    </row>
    <row r="535" spans="1:27" ht="12.75" hidden="1" customHeight="1" outlineLevel="1" x14ac:dyDescent="0.2">
      <c r="A535" s="89" t="s">
        <v>2697</v>
      </c>
      <c r="B535" s="63" t="s">
        <v>230</v>
      </c>
      <c r="C535" s="43" t="s">
        <v>79</v>
      </c>
      <c r="D535" s="44">
        <v>1360.44</v>
      </c>
      <c r="E535" s="44">
        <v>1263.5</v>
      </c>
      <c r="F535" s="44">
        <v>1208.6300000000001</v>
      </c>
      <c r="G535" s="44">
        <v>1220.73</v>
      </c>
      <c r="H535" s="44">
        <v>1281.74</v>
      </c>
      <c r="I535" s="44">
        <v>1340.45</v>
      </c>
      <c r="J535" s="44">
        <v>1521.1</v>
      </c>
      <c r="K535" s="44">
        <v>1763.17</v>
      </c>
      <c r="L535" s="44">
        <v>1950.5</v>
      </c>
      <c r="M535" s="44">
        <v>2022.22</v>
      </c>
      <c r="N535" s="44">
        <v>2024.34</v>
      </c>
      <c r="O535" s="44">
        <v>2021.29</v>
      </c>
      <c r="P535" s="44">
        <v>2011.99</v>
      </c>
      <c r="Q535" s="44">
        <v>2019.08</v>
      </c>
      <c r="R535" s="44">
        <v>2070.1799999999998</v>
      </c>
      <c r="S535" s="44">
        <v>2062.64</v>
      </c>
      <c r="T535" s="44">
        <v>2033.78</v>
      </c>
      <c r="U535" s="44">
        <v>2024.17</v>
      </c>
      <c r="V535" s="44">
        <v>2033.23</v>
      </c>
      <c r="W535" s="44">
        <v>2113.2399999999998</v>
      </c>
      <c r="X535" s="44">
        <v>2071.4699999999998</v>
      </c>
      <c r="Y535" s="44">
        <v>1980.6</v>
      </c>
      <c r="Z535" s="44">
        <v>1753.63</v>
      </c>
      <c r="AA535" s="44">
        <v>1500.53</v>
      </c>
    </row>
    <row r="536" spans="1:27" ht="12.75" hidden="1" customHeight="1" outlineLevel="1" x14ac:dyDescent="0.2">
      <c r="A536" s="89" t="s">
        <v>2698</v>
      </c>
      <c r="B536" s="63" t="s">
        <v>90</v>
      </c>
      <c r="C536" s="43" t="s">
        <v>79</v>
      </c>
      <c r="D536" s="44">
        <f>$D$471</f>
        <v>434.18</v>
      </c>
      <c r="E536" s="44">
        <f t="shared" ref="E536:AA536" si="310">$D$471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2">
      <c r="A537" s="89" t="s">
        <v>2699</v>
      </c>
      <c r="B537" s="63" t="s">
        <v>83</v>
      </c>
      <c r="C537" s="43" t="s">
        <v>79</v>
      </c>
      <c r="D537" s="44">
        <v>4.68</v>
      </c>
      <c r="E537" s="44">
        <v>4.68</v>
      </c>
      <c r="F537" s="44">
        <v>4.68</v>
      </c>
      <c r="G537" s="44">
        <v>4.68</v>
      </c>
      <c r="H537" s="44">
        <v>4.68</v>
      </c>
      <c r="I537" s="44">
        <v>4.68</v>
      </c>
      <c r="J537" s="44">
        <v>4.68</v>
      </c>
      <c r="K537" s="44">
        <v>4.68</v>
      </c>
      <c r="L537" s="44">
        <v>4.68</v>
      </c>
      <c r="M537" s="44">
        <v>4.68</v>
      </c>
      <c r="N537" s="44">
        <v>4.68</v>
      </c>
      <c r="O537" s="44">
        <v>4.68</v>
      </c>
      <c r="P537" s="44">
        <v>4.68</v>
      </c>
      <c r="Q537" s="44">
        <v>4.68</v>
      </c>
      <c r="R537" s="44">
        <v>4.68</v>
      </c>
      <c r="S537" s="44">
        <v>4.68</v>
      </c>
      <c r="T537" s="44">
        <v>4.68</v>
      </c>
      <c r="U537" s="44">
        <v>4.68</v>
      </c>
      <c r="V537" s="44">
        <v>4.68</v>
      </c>
      <c r="W537" s="44">
        <v>4.68</v>
      </c>
      <c r="X537" s="44">
        <v>4.68</v>
      </c>
      <c r="Y537" s="44">
        <v>4.68</v>
      </c>
      <c r="Z537" s="44">
        <v>4.68</v>
      </c>
      <c r="AA537" s="44">
        <v>4.68</v>
      </c>
    </row>
    <row r="538" spans="1:27" ht="12.75" hidden="1" customHeight="1" outlineLevel="1" x14ac:dyDescent="0.2">
      <c r="A538" s="89" t="s">
        <v>2700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collapsed="1" x14ac:dyDescent="0.2">
      <c r="A539" s="88" t="s">
        <v>2701</v>
      </c>
      <c r="B539" s="28" t="str">
        <f>"15"&amp;"."&amp;$B$777&amp;"."&amp;$B$778</f>
        <v>15.09.2023</v>
      </c>
      <c r="C539" s="80" t="s">
        <v>76</v>
      </c>
      <c r="D539" s="81">
        <f>ROUND(((D540+D541+D543+D542)/1000),5)</f>
        <v>2.1711399999999998</v>
      </c>
      <c r="E539" s="81">
        <f>ROUND(((E540+E541+E543+E542)/1000),5)</f>
        <v>2.0834199999999998</v>
      </c>
      <c r="F539" s="81">
        <f>ROUND(((F540+F541+F543+F542)/1000),5)</f>
        <v>2.0186099999999998</v>
      </c>
      <c r="G539" s="81">
        <f t="shared" ref="G539:AA539" si="312">ROUND(((G540+G541+G543+G542)/1000),5)</f>
        <v>2.0044499999999998</v>
      </c>
      <c r="H539" s="81">
        <f t="shared" si="312"/>
        <v>2.0901700000000001</v>
      </c>
      <c r="I539" s="81">
        <f t="shared" si="312"/>
        <v>2.15876</v>
      </c>
      <c r="J539" s="81">
        <f t="shared" si="312"/>
        <v>2.2461799999999998</v>
      </c>
      <c r="K539" s="81">
        <f t="shared" si="312"/>
        <v>2.4917899999999999</v>
      </c>
      <c r="L539" s="81">
        <f t="shared" si="312"/>
        <v>2.7238199999999999</v>
      </c>
      <c r="M539" s="81">
        <f t="shared" si="312"/>
        <v>2.9390900000000002</v>
      </c>
      <c r="N539" s="81">
        <f t="shared" si="312"/>
        <v>3.1412</v>
      </c>
      <c r="O539" s="81">
        <f t="shared" si="312"/>
        <v>2.8261799999999999</v>
      </c>
      <c r="P539" s="81">
        <f t="shared" si="312"/>
        <v>2.7492000000000001</v>
      </c>
      <c r="Q539" s="81">
        <f t="shared" si="312"/>
        <v>2.8216600000000001</v>
      </c>
      <c r="R539" s="81">
        <f t="shared" si="312"/>
        <v>2.7840099999999999</v>
      </c>
      <c r="S539" s="81">
        <f t="shared" si="312"/>
        <v>2.778</v>
      </c>
      <c r="T539" s="81">
        <f t="shared" si="312"/>
        <v>2.7530299999999999</v>
      </c>
      <c r="U539" s="81">
        <f t="shared" si="312"/>
        <v>2.7351000000000001</v>
      </c>
      <c r="V539" s="81">
        <f t="shared" si="312"/>
        <v>2.7803900000000001</v>
      </c>
      <c r="W539" s="81">
        <f t="shared" si="312"/>
        <v>2.8481200000000002</v>
      </c>
      <c r="X539" s="81">
        <f t="shared" si="312"/>
        <v>2.8654700000000002</v>
      </c>
      <c r="Y539" s="81">
        <f t="shared" si="312"/>
        <v>2.77868</v>
      </c>
      <c r="Z539" s="81">
        <f t="shared" si="312"/>
        <v>2.5340099999999999</v>
      </c>
      <c r="AA539" s="81">
        <f t="shared" si="312"/>
        <v>2.3445200000000002</v>
      </c>
    </row>
    <row r="540" spans="1:27" ht="12.75" hidden="1" customHeight="1" outlineLevel="1" x14ac:dyDescent="0.2">
      <c r="A540" s="89" t="s">
        <v>2702</v>
      </c>
      <c r="B540" s="63" t="s">
        <v>230</v>
      </c>
      <c r="C540" s="43" t="s">
        <v>79</v>
      </c>
      <c r="D540" s="44">
        <v>1401.59</v>
      </c>
      <c r="E540" s="44">
        <v>1313.87</v>
      </c>
      <c r="F540" s="44">
        <v>1249.06</v>
      </c>
      <c r="G540" s="44">
        <v>1234.9000000000001</v>
      </c>
      <c r="H540" s="44">
        <v>1320.62</v>
      </c>
      <c r="I540" s="44">
        <v>1389.21</v>
      </c>
      <c r="J540" s="44">
        <v>1476.63</v>
      </c>
      <c r="K540" s="44">
        <v>1722.24</v>
      </c>
      <c r="L540" s="44">
        <v>1954.27</v>
      </c>
      <c r="M540" s="44">
        <v>2169.54</v>
      </c>
      <c r="N540" s="44">
        <v>2371.65</v>
      </c>
      <c r="O540" s="44">
        <v>2056.63</v>
      </c>
      <c r="P540" s="44">
        <v>1979.65</v>
      </c>
      <c r="Q540" s="44">
        <v>2052.11</v>
      </c>
      <c r="R540" s="44">
        <v>2014.46</v>
      </c>
      <c r="S540" s="44">
        <v>2008.45</v>
      </c>
      <c r="T540" s="44">
        <v>1983.48</v>
      </c>
      <c r="U540" s="44">
        <v>1965.55</v>
      </c>
      <c r="V540" s="44">
        <v>2010.84</v>
      </c>
      <c r="W540" s="44">
        <v>2078.5700000000002</v>
      </c>
      <c r="X540" s="44">
        <v>2095.92</v>
      </c>
      <c r="Y540" s="44">
        <v>2009.13</v>
      </c>
      <c r="Z540" s="44">
        <v>1764.46</v>
      </c>
      <c r="AA540" s="44">
        <v>1574.97</v>
      </c>
    </row>
    <row r="541" spans="1:27" ht="12.75" hidden="1" customHeight="1" outlineLevel="1" x14ac:dyDescent="0.2">
      <c r="A541" s="89" t="s">
        <v>2703</v>
      </c>
      <c r="B541" s="63" t="s">
        <v>90</v>
      </c>
      <c r="C541" s="43" t="s">
        <v>79</v>
      </c>
      <c r="D541" s="44">
        <f>$D$471</f>
        <v>434.18</v>
      </c>
      <c r="E541" s="44">
        <f t="shared" ref="E541:AA541" si="313">$D$471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2">
      <c r="A542" s="89" t="s">
        <v>2704</v>
      </c>
      <c r="B542" s="63" t="s">
        <v>83</v>
      </c>
      <c r="C542" s="43" t="s">
        <v>79</v>
      </c>
      <c r="D542" s="44">
        <v>4.68</v>
      </c>
      <c r="E542" s="44">
        <v>4.68</v>
      </c>
      <c r="F542" s="44">
        <v>4.68</v>
      </c>
      <c r="G542" s="44">
        <v>4.68</v>
      </c>
      <c r="H542" s="44">
        <v>4.68</v>
      </c>
      <c r="I542" s="44">
        <v>4.68</v>
      </c>
      <c r="J542" s="44">
        <v>4.68</v>
      </c>
      <c r="K542" s="44">
        <v>4.68</v>
      </c>
      <c r="L542" s="44">
        <v>4.68</v>
      </c>
      <c r="M542" s="44">
        <v>4.68</v>
      </c>
      <c r="N542" s="44">
        <v>4.68</v>
      </c>
      <c r="O542" s="44">
        <v>4.68</v>
      </c>
      <c r="P542" s="44">
        <v>4.68</v>
      </c>
      <c r="Q542" s="44">
        <v>4.68</v>
      </c>
      <c r="R542" s="44">
        <v>4.68</v>
      </c>
      <c r="S542" s="44">
        <v>4.68</v>
      </c>
      <c r="T542" s="44">
        <v>4.68</v>
      </c>
      <c r="U542" s="44">
        <v>4.68</v>
      </c>
      <c r="V542" s="44">
        <v>4.68</v>
      </c>
      <c r="W542" s="44">
        <v>4.68</v>
      </c>
      <c r="X542" s="44">
        <v>4.68</v>
      </c>
      <c r="Y542" s="44">
        <v>4.68</v>
      </c>
      <c r="Z542" s="44">
        <v>4.68</v>
      </c>
      <c r="AA542" s="44">
        <v>4.68</v>
      </c>
    </row>
    <row r="543" spans="1:27" ht="12.75" hidden="1" customHeight="1" outlineLevel="1" x14ac:dyDescent="0.2">
      <c r="A543" s="89" t="s">
        <v>2705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collapsed="1" x14ac:dyDescent="0.2">
      <c r="A544" s="88" t="s">
        <v>2706</v>
      </c>
      <c r="B544" s="28" t="str">
        <f>"16"&amp;"."&amp;$B$777&amp;"."&amp;$B$778</f>
        <v>16.09.2023</v>
      </c>
      <c r="C544" s="80" t="s">
        <v>76</v>
      </c>
      <c r="D544" s="81">
        <f>ROUND(((D545+D546+D548+D547)/1000),5)</f>
        <v>2.2307100000000002</v>
      </c>
      <c r="E544" s="81">
        <f>ROUND(((E545+E546+E548+E547)/1000),5)</f>
        <v>2.07389</v>
      </c>
      <c r="F544" s="81">
        <f>ROUND(((F545+F546+F548+F547)/1000),5)</f>
        <v>2.0020199999999999</v>
      </c>
      <c r="G544" s="81">
        <f t="shared" ref="G544:AA544" si="315">ROUND(((G545+G546+G548+G547)/1000),5)</f>
        <v>1.9810000000000001</v>
      </c>
      <c r="H544" s="81">
        <f t="shared" si="315"/>
        <v>2.0272299999999999</v>
      </c>
      <c r="I544" s="81">
        <f t="shared" si="315"/>
        <v>2.0830799999999998</v>
      </c>
      <c r="J544" s="81">
        <f t="shared" si="315"/>
        <v>2.1033400000000002</v>
      </c>
      <c r="K544" s="81">
        <f t="shared" si="315"/>
        <v>2.2590699999999999</v>
      </c>
      <c r="L544" s="81">
        <f t="shared" si="315"/>
        <v>2.5632000000000001</v>
      </c>
      <c r="M544" s="81">
        <f t="shared" si="315"/>
        <v>2.7305899999999999</v>
      </c>
      <c r="N544" s="81">
        <f t="shared" si="315"/>
        <v>2.7726899999999999</v>
      </c>
      <c r="O544" s="81">
        <f t="shared" si="315"/>
        <v>2.77529</v>
      </c>
      <c r="P544" s="81">
        <f t="shared" si="315"/>
        <v>2.7683</v>
      </c>
      <c r="Q544" s="81">
        <f t="shared" si="315"/>
        <v>2.7621699999999998</v>
      </c>
      <c r="R544" s="81">
        <f t="shared" si="315"/>
        <v>2.7633000000000001</v>
      </c>
      <c r="S544" s="81">
        <f t="shared" si="315"/>
        <v>2.7597900000000002</v>
      </c>
      <c r="T544" s="81">
        <f t="shared" si="315"/>
        <v>2.75928</v>
      </c>
      <c r="U544" s="81">
        <f t="shared" si="315"/>
        <v>2.7492299999999998</v>
      </c>
      <c r="V544" s="81">
        <f t="shared" si="315"/>
        <v>2.8296299999999999</v>
      </c>
      <c r="W544" s="81">
        <f t="shared" si="315"/>
        <v>2.9772799999999999</v>
      </c>
      <c r="X544" s="81">
        <f t="shared" si="315"/>
        <v>3.1389800000000001</v>
      </c>
      <c r="Y544" s="81">
        <f t="shared" si="315"/>
        <v>2.8094600000000001</v>
      </c>
      <c r="Z544" s="81">
        <f t="shared" si="315"/>
        <v>2.4525999999999999</v>
      </c>
      <c r="AA544" s="81">
        <f t="shared" si="315"/>
        <v>2.3203299999999998</v>
      </c>
    </row>
    <row r="545" spans="1:27" ht="12.75" hidden="1" customHeight="1" outlineLevel="1" x14ac:dyDescent="0.2">
      <c r="A545" s="89" t="s">
        <v>2707</v>
      </c>
      <c r="B545" s="63" t="s">
        <v>230</v>
      </c>
      <c r="C545" s="43" t="s">
        <v>79</v>
      </c>
      <c r="D545" s="44">
        <v>1461.16</v>
      </c>
      <c r="E545" s="44">
        <v>1304.3399999999999</v>
      </c>
      <c r="F545" s="44">
        <v>1232.47</v>
      </c>
      <c r="G545" s="44">
        <v>1211.45</v>
      </c>
      <c r="H545" s="44">
        <v>1257.68</v>
      </c>
      <c r="I545" s="44">
        <v>1313.53</v>
      </c>
      <c r="J545" s="44">
        <v>1333.79</v>
      </c>
      <c r="K545" s="44">
        <v>1489.52</v>
      </c>
      <c r="L545" s="44">
        <v>1793.65</v>
      </c>
      <c r="M545" s="44">
        <v>1961.04</v>
      </c>
      <c r="N545" s="44">
        <v>2003.14</v>
      </c>
      <c r="O545" s="44">
        <v>2005.74</v>
      </c>
      <c r="P545" s="44">
        <v>1998.75</v>
      </c>
      <c r="Q545" s="44">
        <v>1992.62</v>
      </c>
      <c r="R545" s="44">
        <v>1993.75</v>
      </c>
      <c r="S545" s="44">
        <v>1990.24</v>
      </c>
      <c r="T545" s="44">
        <v>1989.73</v>
      </c>
      <c r="U545" s="44">
        <v>1979.68</v>
      </c>
      <c r="V545" s="44">
        <v>2060.08</v>
      </c>
      <c r="W545" s="44">
        <v>2207.73</v>
      </c>
      <c r="X545" s="44">
        <v>2369.4299999999998</v>
      </c>
      <c r="Y545" s="44">
        <v>2039.91</v>
      </c>
      <c r="Z545" s="44">
        <v>1683.05</v>
      </c>
      <c r="AA545" s="44">
        <v>1550.78</v>
      </c>
    </row>
    <row r="546" spans="1:27" ht="12.75" hidden="1" customHeight="1" outlineLevel="1" x14ac:dyDescent="0.2">
      <c r="A546" s="89" t="s">
        <v>2708</v>
      </c>
      <c r="B546" s="63" t="s">
        <v>90</v>
      </c>
      <c r="C546" s="43" t="s">
        <v>79</v>
      </c>
      <c r="D546" s="44">
        <f>$D$471</f>
        <v>434.18</v>
      </c>
      <c r="E546" s="44">
        <f t="shared" ref="E546:AA546" si="316">$D$471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2">
      <c r="A547" s="89" t="s">
        <v>2709</v>
      </c>
      <c r="B547" s="63" t="s">
        <v>83</v>
      </c>
      <c r="C547" s="43" t="s">
        <v>79</v>
      </c>
      <c r="D547" s="44">
        <v>4.68</v>
      </c>
      <c r="E547" s="44">
        <v>4.68</v>
      </c>
      <c r="F547" s="44">
        <v>4.68</v>
      </c>
      <c r="G547" s="44">
        <v>4.68</v>
      </c>
      <c r="H547" s="44">
        <v>4.68</v>
      </c>
      <c r="I547" s="44">
        <v>4.68</v>
      </c>
      <c r="J547" s="44">
        <v>4.68</v>
      </c>
      <c r="K547" s="44">
        <v>4.68</v>
      </c>
      <c r="L547" s="44">
        <v>4.68</v>
      </c>
      <c r="M547" s="44">
        <v>4.68</v>
      </c>
      <c r="N547" s="44">
        <v>4.68</v>
      </c>
      <c r="O547" s="44">
        <v>4.68</v>
      </c>
      <c r="P547" s="44">
        <v>4.68</v>
      </c>
      <c r="Q547" s="44">
        <v>4.68</v>
      </c>
      <c r="R547" s="44">
        <v>4.68</v>
      </c>
      <c r="S547" s="44">
        <v>4.68</v>
      </c>
      <c r="T547" s="44">
        <v>4.68</v>
      </c>
      <c r="U547" s="44">
        <v>4.68</v>
      </c>
      <c r="V547" s="44">
        <v>4.68</v>
      </c>
      <c r="W547" s="44">
        <v>4.68</v>
      </c>
      <c r="X547" s="44">
        <v>4.68</v>
      </c>
      <c r="Y547" s="44">
        <v>4.68</v>
      </c>
      <c r="Z547" s="44">
        <v>4.68</v>
      </c>
      <c r="AA547" s="44">
        <v>4.68</v>
      </c>
    </row>
    <row r="548" spans="1:27" ht="12.75" hidden="1" customHeight="1" outlineLevel="1" x14ac:dyDescent="0.2">
      <c r="A548" s="89" t="s">
        <v>2710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collapsed="1" x14ac:dyDescent="0.2">
      <c r="A549" s="88" t="s">
        <v>2711</v>
      </c>
      <c r="B549" s="28" t="str">
        <f>"17"&amp;"."&amp;$B$777&amp;"."&amp;$B$778</f>
        <v>17.09.2023</v>
      </c>
      <c r="C549" s="80" t="s">
        <v>76</v>
      </c>
      <c r="D549" s="81">
        <f>ROUND(((D550+D551+D553+D552)/1000),5)</f>
        <v>2.20547</v>
      </c>
      <c r="E549" s="81">
        <f>ROUND(((E550+E551+E553+E552)/1000),5)</f>
        <v>2.0550799999999998</v>
      </c>
      <c r="F549" s="81">
        <f>ROUND(((F550+F551+F553+F552)/1000),5)</f>
        <v>1.9836199999999999</v>
      </c>
      <c r="G549" s="81">
        <f t="shared" ref="G549:AA549" si="318">ROUND(((G550+G551+G553+G552)/1000),5)</f>
        <v>1.97421</v>
      </c>
      <c r="H549" s="81">
        <f t="shared" si="318"/>
        <v>1.9847600000000001</v>
      </c>
      <c r="I549" s="81">
        <f t="shared" si="318"/>
        <v>2.0120200000000001</v>
      </c>
      <c r="J549" s="81">
        <f t="shared" si="318"/>
        <v>1.9789399999999999</v>
      </c>
      <c r="K549" s="81">
        <f t="shared" si="318"/>
        <v>2.14852</v>
      </c>
      <c r="L549" s="81">
        <f t="shared" si="318"/>
        <v>2.3287</v>
      </c>
      <c r="M549" s="81">
        <f t="shared" si="318"/>
        <v>2.4687999999999999</v>
      </c>
      <c r="N549" s="81">
        <f t="shared" si="318"/>
        <v>2.5159199999999999</v>
      </c>
      <c r="O549" s="81">
        <f t="shared" si="318"/>
        <v>2.5276700000000001</v>
      </c>
      <c r="P549" s="81">
        <f t="shared" si="318"/>
        <v>2.5201199999999999</v>
      </c>
      <c r="Q549" s="81">
        <f t="shared" si="318"/>
        <v>2.5118</v>
      </c>
      <c r="R549" s="81">
        <f t="shared" si="318"/>
        <v>2.52061</v>
      </c>
      <c r="S549" s="81">
        <f t="shared" si="318"/>
        <v>2.5289899999999998</v>
      </c>
      <c r="T549" s="81">
        <f t="shared" si="318"/>
        <v>2.5700099999999999</v>
      </c>
      <c r="U549" s="81">
        <f t="shared" si="318"/>
        <v>2.6219399999999999</v>
      </c>
      <c r="V549" s="81">
        <f t="shared" si="318"/>
        <v>2.78179</v>
      </c>
      <c r="W549" s="81">
        <f t="shared" si="318"/>
        <v>2.8717000000000001</v>
      </c>
      <c r="X549" s="81">
        <f t="shared" si="318"/>
        <v>3.1335000000000002</v>
      </c>
      <c r="Y549" s="81">
        <f t="shared" si="318"/>
        <v>2.8110200000000001</v>
      </c>
      <c r="Z549" s="81">
        <f t="shared" si="318"/>
        <v>2.4031400000000001</v>
      </c>
      <c r="AA549" s="81">
        <f t="shared" si="318"/>
        <v>2.2076099999999999</v>
      </c>
    </row>
    <row r="550" spans="1:27" ht="12.75" hidden="1" customHeight="1" outlineLevel="1" x14ac:dyDescent="0.2">
      <c r="A550" s="89" t="s">
        <v>2712</v>
      </c>
      <c r="B550" s="63" t="s">
        <v>230</v>
      </c>
      <c r="C550" s="43" t="s">
        <v>79</v>
      </c>
      <c r="D550" s="44">
        <v>1435.92</v>
      </c>
      <c r="E550" s="44">
        <v>1285.53</v>
      </c>
      <c r="F550" s="44">
        <v>1214.07</v>
      </c>
      <c r="G550" s="44">
        <v>1204.6600000000001</v>
      </c>
      <c r="H550" s="44">
        <v>1215.21</v>
      </c>
      <c r="I550" s="44">
        <v>1242.47</v>
      </c>
      <c r="J550" s="44">
        <v>1209.3900000000001</v>
      </c>
      <c r="K550" s="44">
        <v>1378.97</v>
      </c>
      <c r="L550" s="44">
        <v>1559.15</v>
      </c>
      <c r="M550" s="44">
        <v>1699.25</v>
      </c>
      <c r="N550" s="44">
        <v>1746.37</v>
      </c>
      <c r="O550" s="44">
        <v>1758.12</v>
      </c>
      <c r="P550" s="44">
        <v>1750.57</v>
      </c>
      <c r="Q550" s="44">
        <v>1742.25</v>
      </c>
      <c r="R550" s="44">
        <v>1751.06</v>
      </c>
      <c r="S550" s="44">
        <v>1759.44</v>
      </c>
      <c r="T550" s="44">
        <v>1800.46</v>
      </c>
      <c r="U550" s="44">
        <v>1852.39</v>
      </c>
      <c r="V550" s="44">
        <v>2012.24</v>
      </c>
      <c r="W550" s="44">
        <v>2102.15</v>
      </c>
      <c r="X550" s="44">
        <v>2363.9499999999998</v>
      </c>
      <c r="Y550" s="44">
        <v>2041.47</v>
      </c>
      <c r="Z550" s="44">
        <v>1633.59</v>
      </c>
      <c r="AA550" s="44">
        <v>1438.06</v>
      </c>
    </row>
    <row r="551" spans="1:27" ht="12.75" hidden="1" customHeight="1" outlineLevel="1" x14ac:dyDescent="0.2">
      <c r="A551" s="89" t="s">
        <v>2713</v>
      </c>
      <c r="B551" s="63" t="s">
        <v>90</v>
      </c>
      <c r="C551" s="43" t="s">
        <v>79</v>
      </c>
      <c r="D551" s="44">
        <f>$D$471</f>
        <v>434.18</v>
      </c>
      <c r="E551" s="44">
        <f t="shared" ref="E551:AA551" si="319">$D$471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2">
      <c r="A552" s="89" t="s">
        <v>2714</v>
      </c>
      <c r="B552" s="63" t="s">
        <v>83</v>
      </c>
      <c r="C552" s="43" t="s">
        <v>79</v>
      </c>
      <c r="D552" s="44">
        <v>4.68</v>
      </c>
      <c r="E552" s="44">
        <v>4.68</v>
      </c>
      <c r="F552" s="44">
        <v>4.68</v>
      </c>
      <c r="G552" s="44">
        <v>4.68</v>
      </c>
      <c r="H552" s="44">
        <v>4.68</v>
      </c>
      <c r="I552" s="44">
        <v>4.68</v>
      </c>
      <c r="J552" s="44">
        <v>4.68</v>
      </c>
      <c r="K552" s="44">
        <v>4.68</v>
      </c>
      <c r="L552" s="44">
        <v>4.68</v>
      </c>
      <c r="M552" s="44">
        <v>4.68</v>
      </c>
      <c r="N552" s="44">
        <v>4.68</v>
      </c>
      <c r="O552" s="44">
        <v>4.68</v>
      </c>
      <c r="P552" s="44">
        <v>4.68</v>
      </c>
      <c r="Q552" s="44">
        <v>4.68</v>
      </c>
      <c r="R552" s="44">
        <v>4.68</v>
      </c>
      <c r="S552" s="44">
        <v>4.68</v>
      </c>
      <c r="T552" s="44">
        <v>4.68</v>
      </c>
      <c r="U552" s="44">
        <v>4.68</v>
      </c>
      <c r="V552" s="44">
        <v>4.68</v>
      </c>
      <c r="W552" s="44">
        <v>4.68</v>
      </c>
      <c r="X552" s="44">
        <v>4.68</v>
      </c>
      <c r="Y552" s="44">
        <v>4.68</v>
      </c>
      <c r="Z552" s="44">
        <v>4.68</v>
      </c>
      <c r="AA552" s="44">
        <v>4.68</v>
      </c>
    </row>
    <row r="553" spans="1:27" ht="12.75" hidden="1" customHeight="1" outlineLevel="1" x14ac:dyDescent="0.2">
      <c r="A553" s="89" t="s">
        <v>2715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collapsed="1" x14ac:dyDescent="0.2">
      <c r="A554" s="88" t="s">
        <v>2716</v>
      </c>
      <c r="B554" s="28" t="str">
        <f>"18"&amp;"."&amp;$B$777&amp;"."&amp;$B$778</f>
        <v>18.09.2023</v>
      </c>
      <c r="C554" s="80" t="s">
        <v>76</v>
      </c>
      <c r="D554" s="81">
        <f>ROUND(((D555+D556+D558+D557)/1000),5)</f>
        <v>2.0426099999999998</v>
      </c>
      <c r="E554" s="81">
        <f>ROUND(((E555+E556+E558+E557)/1000),5)</f>
        <v>1.9855</v>
      </c>
      <c r="F554" s="81">
        <f>ROUND(((F555+F556+F558+F557)/1000),5)</f>
        <v>1.9151199999999999</v>
      </c>
      <c r="G554" s="81">
        <f t="shared" ref="G554:AA554" si="321">ROUND(((G555+G556+G558+G557)/1000),5)</f>
        <v>1.9076599999999999</v>
      </c>
      <c r="H554" s="81">
        <f t="shared" si="321"/>
        <v>2.0048300000000001</v>
      </c>
      <c r="I554" s="81">
        <f t="shared" si="321"/>
        <v>2.1539899999999998</v>
      </c>
      <c r="J554" s="81">
        <f t="shared" si="321"/>
        <v>2.2570700000000001</v>
      </c>
      <c r="K554" s="81">
        <f t="shared" si="321"/>
        <v>2.4894799999999999</v>
      </c>
      <c r="L554" s="81">
        <f t="shared" si="321"/>
        <v>2.7229000000000001</v>
      </c>
      <c r="M554" s="81">
        <f t="shared" si="321"/>
        <v>2.8787600000000002</v>
      </c>
      <c r="N554" s="81">
        <f t="shared" si="321"/>
        <v>2.9565700000000001</v>
      </c>
      <c r="O554" s="81">
        <f t="shared" si="321"/>
        <v>2.9346000000000001</v>
      </c>
      <c r="P554" s="81">
        <f t="shared" si="321"/>
        <v>2.88815</v>
      </c>
      <c r="Q554" s="81">
        <f t="shared" si="321"/>
        <v>2.9756800000000001</v>
      </c>
      <c r="R554" s="81">
        <f t="shared" si="321"/>
        <v>2.82924</v>
      </c>
      <c r="S554" s="81">
        <f t="shared" si="321"/>
        <v>2.8263199999999999</v>
      </c>
      <c r="T554" s="81">
        <f t="shared" si="321"/>
        <v>2.79921</v>
      </c>
      <c r="U554" s="81">
        <f t="shared" si="321"/>
        <v>2.7724700000000002</v>
      </c>
      <c r="V554" s="81">
        <f t="shared" si="321"/>
        <v>2.8341599999999998</v>
      </c>
      <c r="W554" s="81">
        <f t="shared" si="321"/>
        <v>2.9582700000000002</v>
      </c>
      <c r="X554" s="81">
        <f t="shared" si="321"/>
        <v>2.9157899999999999</v>
      </c>
      <c r="Y554" s="81">
        <f t="shared" si="321"/>
        <v>2.73678</v>
      </c>
      <c r="Z554" s="81">
        <f t="shared" si="321"/>
        <v>2.4158900000000001</v>
      </c>
      <c r="AA554" s="81">
        <f t="shared" si="321"/>
        <v>2.2630400000000002</v>
      </c>
    </row>
    <row r="555" spans="1:27" ht="12.75" hidden="1" customHeight="1" outlineLevel="1" x14ac:dyDescent="0.2">
      <c r="A555" s="89" t="s">
        <v>2717</v>
      </c>
      <c r="B555" s="63" t="s">
        <v>230</v>
      </c>
      <c r="C555" s="43" t="s">
        <v>79</v>
      </c>
      <c r="D555" s="44">
        <v>1273.06</v>
      </c>
      <c r="E555" s="44">
        <v>1215.95</v>
      </c>
      <c r="F555" s="44">
        <v>1145.57</v>
      </c>
      <c r="G555" s="44">
        <v>1138.1099999999999</v>
      </c>
      <c r="H555" s="44">
        <v>1235.28</v>
      </c>
      <c r="I555" s="44">
        <v>1384.44</v>
      </c>
      <c r="J555" s="44">
        <v>1487.52</v>
      </c>
      <c r="K555" s="44">
        <v>1719.93</v>
      </c>
      <c r="L555" s="44">
        <v>1953.35</v>
      </c>
      <c r="M555" s="44">
        <v>2109.21</v>
      </c>
      <c r="N555" s="44">
        <v>2187.02</v>
      </c>
      <c r="O555" s="44">
        <v>2165.0500000000002</v>
      </c>
      <c r="P555" s="44">
        <v>2118.6</v>
      </c>
      <c r="Q555" s="44">
        <v>2206.13</v>
      </c>
      <c r="R555" s="44">
        <v>2059.69</v>
      </c>
      <c r="S555" s="44">
        <v>2056.77</v>
      </c>
      <c r="T555" s="44">
        <v>2029.66</v>
      </c>
      <c r="U555" s="44">
        <v>2002.92</v>
      </c>
      <c r="V555" s="44">
        <v>2064.61</v>
      </c>
      <c r="W555" s="44">
        <v>2188.7199999999998</v>
      </c>
      <c r="X555" s="44">
        <v>2146.2399999999998</v>
      </c>
      <c r="Y555" s="44">
        <v>1967.23</v>
      </c>
      <c r="Z555" s="44">
        <v>1646.34</v>
      </c>
      <c r="AA555" s="44">
        <v>1493.49</v>
      </c>
    </row>
    <row r="556" spans="1:27" ht="12.75" hidden="1" customHeight="1" outlineLevel="1" x14ac:dyDescent="0.2">
      <c r="A556" s="89" t="s">
        <v>2718</v>
      </c>
      <c r="B556" s="63" t="s">
        <v>90</v>
      </c>
      <c r="C556" s="43" t="s">
        <v>79</v>
      </c>
      <c r="D556" s="44">
        <f>$D$471</f>
        <v>434.18</v>
      </c>
      <c r="E556" s="44">
        <f t="shared" ref="E556:AA556" si="322">$D$471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2">
      <c r="A557" s="89" t="s">
        <v>2719</v>
      </c>
      <c r="B557" s="63" t="s">
        <v>83</v>
      </c>
      <c r="C557" s="43" t="s">
        <v>79</v>
      </c>
      <c r="D557" s="44">
        <v>4.68</v>
      </c>
      <c r="E557" s="44">
        <v>4.68</v>
      </c>
      <c r="F557" s="44">
        <v>4.68</v>
      </c>
      <c r="G557" s="44">
        <v>4.68</v>
      </c>
      <c r="H557" s="44">
        <v>4.68</v>
      </c>
      <c r="I557" s="44">
        <v>4.68</v>
      </c>
      <c r="J557" s="44">
        <v>4.68</v>
      </c>
      <c r="K557" s="44">
        <v>4.68</v>
      </c>
      <c r="L557" s="44">
        <v>4.68</v>
      </c>
      <c r="M557" s="44">
        <v>4.68</v>
      </c>
      <c r="N557" s="44">
        <v>4.68</v>
      </c>
      <c r="O557" s="44">
        <v>4.68</v>
      </c>
      <c r="P557" s="44">
        <v>4.68</v>
      </c>
      <c r="Q557" s="44">
        <v>4.68</v>
      </c>
      <c r="R557" s="44">
        <v>4.68</v>
      </c>
      <c r="S557" s="44">
        <v>4.68</v>
      </c>
      <c r="T557" s="44">
        <v>4.68</v>
      </c>
      <c r="U557" s="44">
        <v>4.68</v>
      </c>
      <c r="V557" s="44">
        <v>4.68</v>
      </c>
      <c r="W557" s="44">
        <v>4.68</v>
      </c>
      <c r="X557" s="44">
        <v>4.68</v>
      </c>
      <c r="Y557" s="44">
        <v>4.68</v>
      </c>
      <c r="Z557" s="44">
        <v>4.68</v>
      </c>
      <c r="AA557" s="44">
        <v>4.68</v>
      </c>
    </row>
    <row r="558" spans="1:27" ht="12.75" hidden="1" customHeight="1" outlineLevel="1" x14ac:dyDescent="0.2">
      <c r="A558" s="89" t="s">
        <v>2720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collapsed="1" x14ac:dyDescent="0.2">
      <c r="A559" s="88" t="s">
        <v>2721</v>
      </c>
      <c r="B559" s="28" t="str">
        <f>"19"&amp;"."&amp;$B$777&amp;"."&amp;$B$778</f>
        <v>19.09.2023</v>
      </c>
      <c r="C559" s="80" t="s">
        <v>76</v>
      </c>
      <c r="D559" s="81">
        <f>ROUND(((D560+D561+D563+D562)/1000),5)</f>
        <v>2.0303</v>
      </c>
      <c r="E559" s="81">
        <f>ROUND(((E560+E561+E563+E562)/1000),5)</f>
        <v>1.98275</v>
      </c>
      <c r="F559" s="81">
        <f>ROUND(((F560+F561+F563+F562)/1000),5)</f>
        <v>1.9152899999999999</v>
      </c>
      <c r="G559" s="81">
        <f t="shared" ref="G559:AA559" si="324">ROUND(((G560+G561+G563+G562)/1000),5)</f>
        <v>1.9105399999999999</v>
      </c>
      <c r="H559" s="81">
        <f t="shared" si="324"/>
        <v>1.9894099999999999</v>
      </c>
      <c r="I559" s="81">
        <f t="shared" si="324"/>
        <v>2.1284100000000001</v>
      </c>
      <c r="J559" s="81">
        <f t="shared" si="324"/>
        <v>2.2670499999999998</v>
      </c>
      <c r="K559" s="81">
        <f t="shared" si="324"/>
        <v>2.5030000000000001</v>
      </c>
      <c r="L559" s="81">
        <f t="shared" si="324"/>
        <v>2.8052600000000001</v>
      </c>
      <c r="M559" s="81">
        <f t="shared" si="324"/>
        <v>3.11246</v>
      </c>
      <c r="N559" s="81">
        <f t="shared" si="324"/>
        <v>3.1341700000000001</v>
      </c>
      <c r="O559" s="81">
        <f t="shared" si="324"/>
        <v>3.1166700000000001</v>
      </c>
      <c r="P559" s="81">
        <f t="shared" si="324"/>
        <v>3.0941900000000002</v>
      </c>
      <c r="Q559" s="81">
        <f t="shared" si="324"/>
        <v>3.1113400000000002</v>
      </c>
      <c r="R559" s="81">
        <f t="shared" si="324"/>
        <v>2.83216</v>
      </c>
      <c r="S559" s="81">
        <f t="shared" si="324"/>
        <v>2.8343400000000001</v>
      </c>
      <c r="T559" s="81">
        <f t="shared" si="324"/>
        <v>2.8089599999999999</v>
      </c>
      <c r="U559" s="81">
        <f t="shared" si="324"/>
        <v>2.7761</v>
      </c>
      <c r="V559" s="81">
        <f t="shared" si="324"/>
        <v>2.8346</v>
      </c>
      <c r="W559" s="81">
        <f t="shared" si="324"/>
        <v>2.9386899999999998</v>
      </c>
      <c r="X559" s="81">
        <f t="shared" si="324"/>
        <v>2.9323800000000002</v>
      </c>
      <c r="Y559" s="81">
        <f t="shared" si="324"/>
        <v>2.8345600000000002</v>
      </c>
      <c r="Z559" s="81">
        <f t="shared" si="324"/>
        <v>2.4682300000000001</v>
      </c>
      <c r="AA559" s="81">
        <f t="shared" si="324"/>
        <v>2.23237</v>
      </c>
    </row>
    <row r="560" spans="1:27" ht="12.75" hidden="1" customHeight="1" outlineLevel="1" x14ac:dyDescent="0.2">
      <c r="A560" s="89" t="s">
        <v>2722</v>
      </c>
      <c r="B560" s="63" t="s">
        <v>230</v>
      </c>
      <c r="C560" s="43" t="s">
        <v>79</v>
      </c>
      <c r="D560" s="44">
        <v>1260.75</v>
      </c>
      <c r="E560" s="44">
        <v>1213.2</v>
      </c>
      <c r="F560" s="44">
        <v>1145.74</v>
      </c>
      <c r="G560" s="44">
        <v>1140.99</v>
      </c>
      <c r="H560" s="44">
        <v>1219.8599999999999</v>
      </c>
      <c r="I560" s="44">
        <v>1358.86</v>
      </c>
      <c r="J560" s="44">
        <v>1497.5</v>
      </c>
      <c r="K560" s="44">
        <v>1733.45</v>
      </c>
      <c r="L560" s="44">
        <v>2035.71</v>
      </c>
      <c r="M560" s="44">
        <v>2342.91</v>
      </c>
      <c r="N560" s="44">
        <v>2364.62</v>
      </c>
      <c r="O560" s="44">
        <v>2347.12</v>
      </c>
      <c r="P560" s="44">
        <v>2324.64</v>
      </c>
      <c r="Q560" s="44">
        <v>2341.79</v>
      </c>
      <c r="R560" s="44">
        <v>2062.61</v>
      </c>
      <c r="S560" s="44">
        <v>2064.79</v>
      </c>
      <c r="T560" s="44">
        <v>2039.41</v>
      </c>
      <c r="U560" s="44">
        <v>2006.55</v>
      </c>
      <c r="V560" s="44">
        <v>2065.0500000000002</v>
      </c>
      <c r="W560" s="44">
        <v>2169.14</v>
      </c>
      <c r="X560" s="44">
        <v>2162.83</v>
      </c>
      <c r="Y560" s="44">
        <v>2065.0100000000002</v>
      </c>
      <c r="Z560" s="44">
        <v>1698.68</v>
      </c>
      <c r="AA560" s="44">
        <v>1462.82</v>
      </c>
    </row>
    <row r="561" spans="1:27" ht="12.75" hidden="1" customHeight="1" outlineLevel="1" x14ac:dyDescent="0.2">
      <c r="A561" s="89" t="s">
        <v>2723</v>
      </c>
      <c r="B561" s="63" t="s">
        <v>90</v>
      </c>
      <c r="C561" s="43" t="s">
        <v>79</v>
      </c>
      <c r="D561" s="44">
        <f>$D$471</f>
        <v>434.18</v>
      </c>
      <c r="E561" s="44">
        <f t="shared" ref="E561:AA561" si="325">$D$471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2">
      <c r="A562" s="89" t="s">
        <v>2724</v>
      </c>
      <c r="B562" s="63" t="s">
        <v>83</v>
      </c>
      <c r="C562" s="43" t="s">
        <v>79</v>
      </c>
      <c r="D562" s="44">
        <v>4.68</v>
      </c>
      <c r="E562" s="44">
        <v>4.68</v>
      </c>
      <c r="F562" s="44">
        <v>4.68</v>
      </c>
      <c r="G562" s="44">
        <v>4.68</v>
      </c>
      <c r="H562" s="44">
        <v>4.68</v>
      </c>
      <c r="I562" s="44">
        <v>4.68</v>
      </c>
      <c r="J562" s="44">
        <v>4.68</v>
      </c>
      <c r="K562" s="44">
        <v>4.68</v>
      </c>
      <c r="L562" s="44">
        <v>4.68</v>
      </c>
      <c r="M562" s="44">
        <v>4.68</v>
      </c>
      <c r="N562" s="44">
        <v>4.68</v>
      </c>
      <c r="O562" s="44">
        <v>4.68</v>
      </c>
      <c r="P562" s="44">
        <v>4.68</v>
      </c>
      <c r="Q562" s="44">
        <v>4.68</v>
      </c>
      <c r="R562" s="44">
        <v>4.68</v>
      </c>
      <c r="S562" s="44">
        <v>4.68</v>
      </c>
      <c r="T562" s="44">
        <v>4.68</v>
      </c>
      <c r="U562" s="44">
        <v>4.68</v>
      </c>
      <c r="V562" s="44">
        <v>4.68</v>
      </c>
      <c r="W562" s="44">
        <v>4.68</v>
      </c>
      <c r="X562" s="44">
        <v>4.68</v>
      </c>
      <c r="Y562" s="44">
        <v>4.68</v>
      </c>
      <c r="Z562" s="44">
        <v>4.68</v>
      </c>
      <c r="AA562" s="44">
        <v>4.68</v>
      </c>
    </row>
    <row r="563" spans="1:27" ht="12.75" hidden="1" customHeight="1" outlineLevel="1" x14ac:dyDescent="0.2">
      <c r="A563" s="89" t="s">
        <v>2725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collapsed="1" x14ac:dyDescent="0.2">
      <c r="A564" s="88" t="s">
        <v>2726</v>
      </c>
      <c r="B564" s="28" t="str">
        <f>"20"&amp;"."&amp;$B$777&amp;"."&amp;$B$778</f>
        <v>20.09.2023</v>
      </c>
      <c r="C564" s="80" t="s">
        <v>76</v>
      </c>
      <c r="D564" s="81">
        <f>ROUND(((D565+D566+D568+D567)/1000),5)</f>
        <v>2.0376799999999999</v>
      </c>
      <c r="E564" s="81">
        <f>ROUND(((E565+E566+E568+E567)/1000),5)</f>
        <v>1.9178599999999999</v>
      </c>
      <c r="F564" s="81">
        <f>ROUND(((F565+F566+F568+F567)/1000),5)</f>
        <v>1.8667400000000001</v>
      </c>
      <c r="G564" s="81">
        <f t="shared" ref="G564:AA564" si="327">ROUND(((G565+G566+G568+G567)/1000),5)</f>
        <v>1.8529800000000001</v>
      </c>
      <c r="H564" s="81">
        <f t="shared" si="327"/>
        <v>1.9239999999999999</v>
      </c>
      <c r="I564" s="81">
        <f t="shared" si="327"/>
        <v>2.0763799999999999</v>
      </c>
      <c r="J564" s="81">
        <f t="shared" si="327"/>
        <v>2.2578900000000002</v>
      </c>
      <c r="K564" s="81">
        <f t="shared" si="327"/>
        <v>2.48007</v>
      </c>
      <c r="L564" s="81">
        <f t="shared" si="327"/>
        <v>2.75054</v>
      </c>
      <c r="M564" s="81">
        <f t="shared" si="327"/>
        <v>3.32348</v>
      </c>
      <c r="N564" s="81">
        <f t="shared" si="327"/>
        <v>3.36313</v>
      </c>
      <c r="O564" s="81">
        <f t="shared" si="327"/>
        <v>3.3257500000000002</v>
      </c>
      <c r="P564" s="81">
        <f t="shared" si="327"/>
        <v>3.18146</v>
      </c>
      <c r="Q564" s="81">
        <f t="shared" si="327"/>
        <v>3.32511</v>
      </c>
      <c r="R564" s="81">
        <f t="shared" si="327"/>
        <v>2.83657</v>
      </c>
      <c r="S564" s="81">
        <f t="shared" si="327"/>
        <v>2.83507</v>
      </c>
      <c r="T564" s="81">
        <f t="shared" si="327"/>
        <v>2.8218899999999998</v>
      </c>
      <c r="U564" s="81">
        <f t="shared" si="327"/>
        <v>2.8018999999999998</v>
      </c>
      <c r="V564" s="81">
        <f t="shared" si="327"/>
        <v>2.8417599999999998</v>
      </c>
      <c r="W564" s="81">
        <f t="shared" si="327"/>
        <v>2.9313899999999999</v>
      </c>
      <c r="X564" s="81">
        <f t="shared" si="327"/>
        <v>3.0762800000000001</v>
      </c>
      <c r="Y564" s="81">
        <f t="shared" si="327"/>
        <v>2.81555</v>
      </c>
      <c r="Z564" s="81">
        <f t="shared" si="327"/>
        <v>2.49857</v>
      </c>
      <c r="AA564" s="81">
        <f t="shared" si="327"/>
        <v>2.20913</v>
      </c>
    </row>
    <row r="565" spans="1:27" ht="12.75" hidden="1" customHeight="1" outlineLevel="1" x14ac:dyDescent="0.2">
      <c r="A565" s="89" t="s">
        <v>2727</v>
      </c>
      <c r="B565" s="63" t="s">
        <v>230</v>
      </c>
      <c r="C565" s="43" t="s">
        <v>79</v>
      </c>
      <c r="D565" s="44">
        <v>1268.1300000000001</v>
      </c>
      <c r="E565" s="44">
        <v>1148.31</v>
      </c>
      <c r="F565" s="44">
        <v>1097.19</v>
      </c>
      <c r="G565" s="44">
        <v>1083.43</v>
      </c>
      <c r="H565" s="44">
        <v>1154.45</v>
      </c>
      <c r="I565" s="44">
        <v>1306.83</v>
      </c>
      <c r="J565" s="44">
        <v>1488.34</v>
      </c>
      <c r="K565" s="44">
        <v>1710.52</v>
      </c>
      <c r="L565" s="44">
        <v>1980.99</v>
      </c>
      <c r="M565" s="44">
        <v>2553.9299999999998</v>
      </c>
      <c r="N565" s="44">
        <v>2593.58</v>
      </c>
      <c r="O565" s="44">
        <v>2556.1999999999998</v>
      </c>
      <c r="P565" s="44">
        <v>2411.91</v>
      </c>
      <c r="Q565" s="44">
        <v>2555.56</v>
      </c>
      <c r="R565" s="44">
        <v>2067.02</v>
      </c>
      <c r="S565" s="44">
        <v>2065.52</v>
      </c>
      <c r="T565" s="44">
        <v>2052.34</v>
      </c>
      <c r="U565" s="44">
        <v>2032.35</v>
      </c>
      <c r="V565" s="44">
        <v>2072.21</v>
      </c>
      <c r="W565" s="44">
        <v>2161.84</v>
      </c>
      <c r="X565" s="44">
        <v>2306.73</v>
      </c>
      <c r="Y565" s="44">
        <v>2046</v>
      </c>
      <c r="Z565" s="44">
        <v>1729.02</v>
      </c>
      <c r="AA565" s="44">
        <v>1439.58</v>
      </c>
    </row>
    <row r="566" spans="1:27" ht="12.75" hidden="1" customHeight="1" outlineLevel="1" x14ac:dyDescent="0.2">
      <c r="A566" s="89" t="s">
        <v>2728</v>
      </c>
      <c r="B566" s="63" t="s">
        <v>90</v>
      </c>
      <c r="C566" s="43" t="s">
        <v>79</v>
      </c>
      <c r="D566" s="44">
        <f>$D$471</f>
        <v>434.18</v>
      </c>
      <c r="E566" s="44">
        <f t="shared" ref="E566:AA566" si="328">$D$471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2">
      <c r="A567" s="89" t="s">
        <v>2729</v>
      </c>
      <c r="B567" s="63" t="s">
        <v>83</v>
      </c>
      <c r="C567" s="43" t="s">
        <v>79</v>
      </c>
      <c r="D567" s="44">
        <v>4.68</v>
      </c>
      <c r="E567" s="44">
        <v>4.68</v>
      </c>
      <c r="F567" s="44">
        <v>4.68</v>
      </c>
      <c r="G567" s="44">
        <v>4.68</v>
      </c>
      <c r="H567" s="44">
        <v>4.68</v>
      </c>
      <c r="I567" s="44">
        <v>4.68</v>
      </c>
      <c r="J567" s="44">
        <v>4.68</v>
      </c>
      <c r="K567" s="44">
        <v>4.68</v>
      </c>
      <c r="L567" s="44">
        <v>4.68</v>
      </c>
      <c r="M567" s="44">
        <v>4.68</v>
      </c>
      <c r="N567" s="44">
        <v>4.68</v>
      </c>
      <c r="O567" s="44">
        <v>4.68</v>
      </c>
      <c r="P567" s="44">
        <v>4.68</v>
      </c>
      <c r="Q567" s="44">
        <v>4.68</v>
      </c>
      <c r="R567" s="44">
        <v>4.68</v>
      </c>
      <c r="S567" s="44">
        <v>4.68</v>
      </c>
      <c r="T567" s="44">
        <v>4.68</v>
      </c>
      <c r="U567" s="44">
        <v>4.68</v>
      </c>
      <c r="V567" s="44">
        <v>4.68</v>
      </c>
      <c r="W567" s="44">
        <v>4.68</v>
      </c>
      <c r="X567" s="44">
        <v>4.68</v>
      </c>
      <c r="Y567" s="44">
        <v>4.68</v>
      </c>
      <c r="Z567" s="44">
        <v>4.68</v>
      </c>
      <c r="AA567" s="44">
        <v>4.68</v>
      </c>
    </row>
    <row r="568" spans="1:27" ht="12.75" hidden="1" customHeight="1" outlineLevel="1" x14ac:dyDescent="0.2">
      <c r="A568" s="89" t="s">
        <v>2730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collapsed="1" x14ac:dyDescent="0.2">
      <c r="A569" s="88" t="s">
        <v>2731</v>
      </c>
      <c r="B569" s="28" t="str">
        <f>"21"&amp;"."&amp;$B$777&amp;"."&amp;$B$778</f>
        <v>21.09.2023</v>
      </c>
      <c r="C569" s="80" t="s">
        <v>76</v>
      </c>
      <c r="D569" s="81">
        <f>ROUND(((D570+D571+D573+D572)/1000),5)</f>
        <v>2.0198499999999999</v>
      </c>
      <c r="E569" s="81">
        <f>ROUND(((E570+E571+E573+E572)/1000),5)</f>
        <v>1.92032</v>
      </c>
      <c r="F569" s="81">
        <f>ROUND(((F570+F571+F573+F572)/1000),5)</f>
        <v>1.8508500000000001</v>
      </c>
      <c r="G569" s="81">
        <f t="shared" ref="G569:AA569" si="330">ROUND(((G570+G571+G573+G572)/1000),5)</f>
        <v>1.863</v>
      </c>
      <c r="H569" s="81">
        <f t="shared" si="330"/>
        <v>1.94669</v>
      </c>
      <c r="I569" s="81">
        <f t="shared" si="330"/>
        <v>2.0663100000000001</v>
      </c>
      <c r="J569" s="81">
        <f t="shared" si="330"/>
        <v>2.2022900000000001</v>
      </c>
      <c r="K569" s="81">
        <f t="shared" si="330"/>
        <v>2.41534</v>
      </c>
      <c r="L569" s="81">
        <f t="shared" si="330"/>
        <v>2.7583899999999999</v>
      </c>
      <c r="M569" s="81">
        <f t="shared" si="330"/>
        <v>3.09572</v>
      </c>
      <c r="N569" s="81">
        <f t="shared" si="330"/>
        <v>3.1065100000000001</v>
      </c>
      <c r="O569" s="81">
        <f t="shared" si="330"/>
        <v>3.1046100000000001</v>
      </c>
      <c r="P569" s="81">
        <f t="shared" si="330"/>
        <v>3.0992600000000001</v>
      </c>
      <c r="Q569" s="81">
        <f t="shared" si="330"/>
        <v>3.10161</v>
      </c>
      <c r="R569" s="81">
        <f t="shared" si="330"/>
        <v>2.8134999999999999</v>
      </c>
      <c r="S569" s="81">
        <f t="shared" si="330"/>
        <v>2.81162</v>
      </c>
      <c r="T569" s="81">
        <f t="shared" si="330"/>
        <v>2.7917299999999998</v>
      </c>
      <c r="U569" s="81">
        <f t="shared" si="330"/>
        <v>2.78084</v>
      </c>
      <c r="V569" s="81">
        <f t="shared" si="330"/>
        <v>2.9062399999999999</v>
      </c>
      <c r="W569" s="81">
        <f t="shared" si="330"/>
        <v>2.96712</v>
      </c>
      <c r="X569" s="81">
        <f t="shared" si="330"/>
        <v>2.94171</v>
      </c>
      <c r="Y569" s="81">
        <f t="shared" si="330"/>
        <v>2.78783</v>
      </c>
      <c r="Z569" s="81">
        <f t="shared" si="330"/>
        <v>2.5055100000000001</v>
      </c>
      <c r="AA569" s="81">
        <f t="shared" si="330"/>
        <v>2.2387199999999998</v>
      </c>
    </row>
    <row r="570" spans="1:27" ht="12.75" hidden="1" customHeight="1" outlineLevel="1" x14ac:dyDescent="0.2">
      <c r="A570" s="89" t="s">
        <v>2732</v>
      </c>
      <c r="B570" s="63" t="s">
        <v>230</v>
      </c>
      <c r="C570" s="43" t="s">
        <v>79</v>
      </c>
      <c r="D570" s="44">
        <v>1250.3</v>
      </c>
      <c r="E570" s="44">
        <v>1150.77</v>
      </c>
      <c r="F570" s="44">
        <v>1081.3</v>
      </c>
      <c r="G570" s="44">
        <v>1093.45</v>
      </c>
      <c r="H570" s="44">
        <v>1177.1400000000001</v>
      </c>
      <c r="I570" s="44">
        <v>1296.76</v>
      </c>
      <c r="J570" s="44">
        <v>1432.74</v>
      </c>
      <c r="K570" s="44">
        <v>1645.79</v>
      </c>
      <c r="L570" s="44">
        <v>1988.84</v>
      </c>
      <c r="M570" s="44">
        <v>2326.17</v>
      </c>
      <c r="N570" s="44">
        <v>2336.96</v>
      </c>
      <c r="O570" s="44">
        <v>2335.06</v>
      </c>
      <c r="P570" s="44">
        <v>2329.71</v>
      </c>
      <c r="Q570" s="44">
        <v>2332.06</v>
      </c>
      <c r="R570" s="44">
        <v>2043.95</v>
      </c>
      <c r="S570" s="44">
        <v>2042.07</v>
      </c>
      <c r="T570" s="44">
        <v>2022.18</v>
      </c>
      <c r="U570" s="44">
        <v>2011.29</v>
      </c>
      <c r="V570" s="44">
        <v>2136.69</v>
      </c>
      <c r="W570" s="44">
        <v>2197.5700000000002</v>
      </c>
      <c r="X570" s="44">
        <v>2172.16</v>
      </c>
      <c r="Y570" s="44">
        <v>2018.28</v>
      </c>
      <c r="Z570" s="44">
        <v>1735.96</v>
      </c>
      <c r="AA570" s="44">
        <v>1469.17</v>
      </c>
    </row>
    <row r="571" spans="1:27" ht="12.75" hidden="1" customHeight="1" outlineLevel="1" x14ac:dyDescent="0.2">
      <c r="A571" s="89" t="s">
        <v>2733</v>
      </c>
      <c r="B571" s="63" t="s">
        <v>90</v>
      </c>
      <c r="C571" s="43" t="s">
        <v>79</v>
      </c>
      <c r="D571" s="44">
        <f>$D$471</f>
        <v>434.18</v>
      </c>
      <c r="E571" s="44">
        <f t="shared" ref="E571:AA571" si="331">$D$471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2">
      <c r="A572" s="89" t="s">
        <v>2734</v>
      </c>
      <c r="B572" s="63" t="s">
        <v>83</v>
      </c>
      <c r="C572" s="43" t="s">
        <v>79</v>
      </c>
      <c r="D572" s="44">
        <v>4.68</v>
      </c>
      <c r="E572" s="44">
        <v>4.68</v>
      </c>
      <c r="F572" s="44">
        <v>4.68</v>
      </c>
      <c r="G572" s="44">
        <v>4.68</v>
      </c>
      <c r="H572" s="44">
        <v>4.68</v>
      </c>
      <c r="I572" s="44">
        <v>4.68</v>
      </c>
      <c r="J572" s="44">
        <v>4.68</v>
      </c>
      <c r="K572" s="44">
        <v>4.68</v>
      </c>
      <c r="L572" s="44">
        <v>4.68</v>
      </c>
      <c r="M572" s="44">
        <v>4.68</v>
      </c>
      <c r="N572" s="44">
        <v>4.68</v>
      </c>
      <c r="O572" s="44">
        <v>4.68</v>
      </c>
      <c r="P572" s="44">
        <v>4.68</v>
      </c>
      <c r="Q572" s="44">
        <v>4.68</v>
      </c>
      <c r="R572" s="44">
        <v>4.68</v>
      </c>
      <c r="S572" s="44">
        <v>4.68</v>
      </c>
      <c r="T572" s="44">
        <v>4.68</v>
      </c>
      <c r="U572" s="44">
        <v>4.68</v>
      </c>
      <c r="V572" s="44">
        <v>4.68</v>
      </c>
      <c r="W572" s="44">
        <v>4.68</v>
      </c>
      <c r="X572" s="44">
        <v>4.68</v>
      </c>
      <c r="Y572" s="44">
        <v>4.68</v>
      </c>
      <c r="Z572" s="44">
        <v>4.68</v>
      </c>
      <c r="AA572" s="44">
        <v>4.68</v>
      </c>
    </row>
    <row r="573" spans="1:27" ht="12.75" hidden="1" customHeight="1" outlineLevel="1" x14ac:dyDescent="0.2">
      <c r="A573" s="89" t="s">
        <v>2735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collapsed="1" x14ac:dyDescent="0.2">
      <c r="A574" s="88" t="s">
        <v>2736</v>
      </c>
      <c r="B574" s="28" t="str">
        <f>"22"&amp;"."&amp;$B$777&amp;"."&amp;$B$778</f>
        <v>22.09.2023</v>
      </c>
      <c r="C574" s="80" t="s">
        <v>76</v>
      </c>
      <c r="D574" s="81">
        <f>ROUND(((D575+D576+D578+D577)/1000),5)</f>
        <v>2.0221</v>
      </c>
      <c r="E574" s="81">
        <f>ROUND(((E575+E576+E578+E577)/1000),5)</f>
        <v>1.91673</v>
      </c>
      <c r="F574" s="81">
        <f>ROUND(((F575+F576+F578+F577)/1000),5)</f>
        <v>1.86236</v>
      </c>
      <c r="G574" s="81">
        <f t="shared" ref="G574:AA574" si="333">ROUND(((G575+G576+G578+G577)/1000),5)</f>
        <v>1.8629800000000001</v>
      </c>
      <c r="H574" s="81">
        <f t="shared" si="333"/>
        <v>1.9293800000000001</v>
      </c>
      <c r="I574" s="81">
        <f t="shared" si="333"/>
        <v>2.1052200000000001</v>
      </c>
      <c r="J574" s="81">
        <f t="shared" si="333"/>
        <v>2.2990900000000001</v>
      </c>
      <c r="K574" s="81">
        <f t="shared" si="333"/>
        <v>2.51376</v>
      </c>
      <c r="L574" s="81">
        <f t="shared" si="333"/>
        <v>2.7556799999999999</v>
      </c>
      <c r="M574" s="81">
        <f t="shared" si="333"/>
        <v>2.9327100000000002</v>
      </c>
      <c r="N574" s="81">
        <f t="shared" si="333"/>
        <v>2.94774</v>
      </c>
      <c r="O574" s="81">
        <f t="shared" si="333"/>
        <v>3.1027200000000001</v>
      </c>
      <c r="P574" s="81">
        <f t="shared" si="333"/>
        <v>2.9056500000000001</v>
      </c>
      <c r="Q574" s="81">
        <f t="shared" si="333"/>
        <v>2.9381900000000001</v>
      </c>
      <c r="R574" s="81">
        <f t="shared" si="333"/>
        <v>2.8191299999999999</v>
      </c>
      <c r="S574" s="81">
        <f t="shared" si="333"/>
        <v>2.8096899999999998</v>
      </c>
      <c r="T574" s="81">
        <f t="shared" si="333"/>
        <v>2.80647</v>
      </c>
      <c r="U574" s="81">
        <f t="shared" si="333"/>
        <v>2.7827899999999999</v>
      </c>
      <c r="V574" s="81">
        <f t="shared" si="333"/>
        <v>2.8553199999999999</v>
      </c>
      <c r="W574" s="81">
        <f t="shared" si="333"/>
        <v>2.8857499999999998</v>
      </c>
      <c r="X574" s="81">
        <f t="shared" si="333"/>
        <v>2.88124</v>
      </c>
      <c r="Y574" s="81">
        <f t="shared" si="333"/>
        <v>2.7970600000000001</v>
      </c>
      <c r="Z574" s="81">
        <f t="shared" si="333"/>
        <v>2.51918</v>
      </c>
      <c r="AA574" s="81">
        <f t="shared" si="333"/>
        <v>2.32586</v>
      </c>
    </row>
    <row r="575" spans="1:27" ht="12.75" hidden="1" customHeight="1" outlineLevel="1" x14ac:dyDescent="0.2">
      <c r="A575" s="89" t="s">
        <v>2737</v>
      </c>
      <c r="B575" s="63" t="s">
        <v>230</v>
      </c>
      <c r="C575" s="43" t="s">
        <v>79</v>
      </c>
      <c r="D575" s="44">
        <v>1252.55</v>
      </c>
      <c r="E575" s="44">
        <v>1147.18</v>
      </c>
      <c r="F575" s="44">
        <v>1092.81</v>
      </c>
      <c r="G575" s="44">
        <v>1093.43</v>
      </c>
      <c r="H575" s="44">
        <v>1159.83</v>
      </c>
      <c r="I575" s="44">
        <v>1335.67</v>
      </c>
      <c r="J575" s="44">
        <v>1529.54</v>
      </c>
      <c r="K575" s="44">
        <v>1744.21</v>
      </c>
      <c r="L575" s="44">
        <v>1986.13</v>
      </c>
      <c r="M575" s="44">
        <v>2163.16</v>
      </c>
      <c r="N575" s="44">
        <v>2178.19</v>
      </c>
      <c r="O575" s="44">
        <v>2333.17</v>
      </c>
      <c r="P575" s="44">
        <v>2136.1</v>
      </c>
      <c r="Q575" s="44">
        <v>2168.64</v>
      </c>
      <c r="R575" s="44">
        <v>2049.58</v>
      </c>
      <c r="S575" s="44">
        <v>2040.14</v>
      </c>
      <c r="T575" s="44">
        <v>2036.92</v>
      </c>
      <c r="U575" s="44">
        <v>2013.24</v>
      </c>
      <c r="V575" s="44">
        <v>2085.77</v>
      </c>
      <c r="W575" s="44">
        <v>2116.1999999999998</v>
      </c>
      <c r="X575" s="44">
        <v>2111.69</v>
      </c>
      <c r="Y575" s="44">
        <v>2027.51</v>
      </c>
      <c r="Z575" s="44">
        <v>1749.63</v>
      </c>
      <c r="AA575" s="44">
        <v>1556.31</v>
      </c>
    </row>
    <row r="576" spans="1:27" ht="12.75" hidden="1" customHeight="1" outlineLevel="1" x14ac:dyDescent="0.2">
      <c r="A576" s="89" t="s">
        <v>2738</v>
      </c>
      <c r="B576" s="63" t="s">
        <v>90</v>
      </c>
      <c r="C576" s="43" t="s">
        <v>79</v>
      </c>
      <c r="D576" s="44">
        <f>$D$471</f>
        <v>434.18</v>
      </c>
      <c r="E576" s="44">
        <f t="shared" ref="E576:AA576" si="334">$D$471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2">
      <c r="A577" s="89" t="s">
        <v>2739</v>
      </c>
      <c r="B577" s="63" t="s">
        <v>83</v>
      </c>
      <c r="C577" s="43" t="s">
        <v>79</v>
      </c>
      <c r="D577" s="44">
        <v>4.68</v>
      </c>
      <c r="E577" s="44">
        <v>4.68</v>
      </c>
      <c r="F577" s="44">
        <v>4.68</v>
      </c>
      <c r="G577" s="44">
        <v>4.68</v>
      </c>
      <c r="H577" s="44">
        <v>4.68</v>
      </c>
      <c r="I577" s="44">
        <v>4.68</v>
      </c>
      <c r="J577" s="44">
        <v>4.68</v>
      </c>
      <c r="K577" s="44">
        <v>4.68</v>
      </c>
      <c r="L577" s="44">
        <v>4.68</v>
      </c>
      <c r="M577" s="44">
        <v>4.68</v>
      </c>
      <c r="N577" s="44">
        <v>4.68</v>
      </c>
      <c r="O577" s="44">
        <v>4.68</v>
      </c>
      <c r="P577" s="44">
        <v>4.68</v>
      </c>
      <c r="Q577" s="44">
        <v>4.68</v>
      </c>
      <c r="R577" s="44">
        <v>4.68</v>
      </c>
      <c r="S577" s="44">
        <v>4.68</v>
      </c>
      <c r="T577" s="44">
        <v>4.68</v>
      </c>
      <c r="U577" s="44">
        <v>4.68</v>
      </c>
      <c r="V577" s="44">
        <v>4.68</v>
      </c>
      <c r="W577" s="44">
        <v>4.68</v>
      </c>
      <c r="X577" s="44">
        <v>4.68</v>
      </c>
      <c r="Y577" s="44">
        <v>4.68</v>
      </c>
      <c r="Z577" s="44">
        <v>4.68</v>
      </c>
      <c r="AA577" s="44">
        <v>4.68</v>
      </c>
    </row>
    <row r="578" spans="1:27" ht="12.75" hidden="1" customHeight="1" outlineLevel="1" x14ac:dyDescent="0.2">
      <c r="A578" s="89" t="s">
        <v>2740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collapsed="1" x14ac:dyDescent="0.2">
      <c r="A579" s="88" t="s">
        <v>2741</v>
      </c>
      <c r="B579" s="28" t="str">
        <f>"23"&amp;"."&amp;$B$777&amp;"."&amp;$B$778</f>
        <v>23.09.2023</v>
      </c>
      <c r="C579" s="80" t="s">
        <v>76</v>
      </c>
      <c r="D579" s="81">
        <f>ROUND(((D580+D581+D583+D582)/1000),5)</f>
        <v>2.3484600000000002</v>
      </c>
      <c r="E579" s="81">
        <f>ROUND(((E580+E581+E583+E582)/1000),5)</f>
        <v>2.1979000000000002</v>
      </c>
      <c r="F579" s="81">
        <f>ROUND(((F580+F581+F583+F582)/1000),5)</f>
        <v>2.0952199999999999</v>
      </c>
      <c r="G579" s="81">
        <f t="shared" ref="G579:AA579" si="336">ROUND(((G580+G581+G583+G582)/1000),5)</f>
        <v>2.0405799999999998</v>
      </c>
      <c r="H579" s="81">
        <f t="shared" si="336"/>
        <v>2.1213000000000002</v>
      </c>
      <c r="I579" s="81">
        <f t="shared" si="336"/>
        <v>2.1388400000000001</v>
      </c>
      <c r="J579" s="81">
        <f t="shared" si="336"/>
        <v>2.2338399999999998</v>
      </c>
      <c r="K579" s="81">
        <f t="shared" si="336"/>
        <v>2.35873</v>
      </c>
      <c r="L579" s="81">
        <f t="shared" si="336"/>
        <v>2.6044800000000001</v>
      </c>
      <c r="M579" s="81">
        <f t="shared" si="336"/>
        <v>2.7496700000000001</v>
      </c>
      <c r="N579" s="81">
        <f t="shared" si="336"/>
        <v>2.8457599999999998</v>
      </c>
      <c r="O579" s="81">
        <f t="shared" si="336"/>
        <v>2.87791</v>
      </c>
      <c r="P579" s="81">
        <f t="shared" si="336"/>
        <v>3.0751900000000001</v>
      </c>
      <c r="Q579" s="81">
        <f t="shared" si="336"/>
        <v>3.1010599999999999</v>
      </c>
      <c r="R579" s="81">
        <f t="shared" si="336"/>
        <v>3.0909499999999999</v>
      </c>
      <c r="S579" s="81">
        <f t="shared" si="336"/>
        <v>2.9658099999999998</v>
      </c>
      <c r="T579" s="81">
        <f t="shared" si="336"/>
        <v>2.9074499999999999</v>
      </c>
      <c r="U579" s="81">
        <f t="shared" si="336"/>
        <v>2.8378100000000002</v>
      </c>
      <c r="V579" s="81">
        <f t="shared" si="336"/>
        <v>2.9738000000000002</v>
      </c>
      <c r="W579" s="81">
        <f t="shared" si="336"/>
        <v>3.0180899999999999</v>
      </c>
      <c r="X579" s="81">
        <f t="shared" si="336"/>
        <v>3.12148</v>
      </c>
      <c r="Y579" s="81">
        <f t="shared" si="336"/>
        <v>2.7979599999999998</v>
      </c>
      <c r="Z579" s="81">
        <f t="shared" si="336"/>
        <v>2.4353899999999999</v>
      </c>
      <c r="AA579" s="81">
        <f t="shared" si="336"/>
        <v>2.2563599999999999</v>
      </c>
    </row>
    <row r="580" spans="1:27" ht="12.75" hidden="1" customHeight="1" outlineLevel="1" x14ac:dyDescent="0.2">
      <c r="A580" s="89" t="s">
        <v>2742</v>
      </c>
      <c r="B580" s="63" t="s">
        <v>230</v>
      </c>
      <c r="C580" s="43" t="s">
        <v>79</v>
      </c>
      <c r="D580" s="44">
        <v>1578.91</v>
      </c>
      <c r="E580" s="44">
        <v>1428.35</v>
      </c>
      <c r="F580" s="44">
        <v>1325.67</v>
      </c>
      <c r="G580" s="44">
        <v>1271.03</v>
      </c>
      <c r="H580" s="44">
        <v>1351.75</v>
      </c>
      <c r="I580" s="44">
        <v>1369.29</v>
      </c>
      <c r="J580" s="44">
        <v>1464.29</v>
      </c>
      <c r="K580" s="44">
        <v>1589.18</v>
      </c>
      <c r="L580" s="44">
        <v>1834.93</v>
      </c>
      <c r="M580" s="44">
        <v>1980.12</v>
      </c>
      <c r="N580" s="44">
        <v>2076.21</v>
      </c>
      <c r="O580" s="44">
        <v>2108.36</v>
      </c>
      <c r="P580" s="44">
        <v>2305.64</v>
      </c>
      <c r="Q580" s="44">
        <v>2331.5100000000002</v>
      </c>
      <c r="R580" s="44">
        <v>2321.4</v>
      </c>
      <c r="S580" s="44">
        <v>2196.2600000000002</v>
      </c>
      <c r="T580" s="44">
        <v>2137.9</v>
      </c>
      <c r="U580" s="44">
        <v>2068.2600000000002</v>
      </c>
      <c r="V580" s="44">
        <v>2204.25</v>
      </c>
      <c r="W580" s="44">
        <v>2248.54</v>
      </c>
      <c r="X580" s="44">
        <v>2351.9299999999998</v>
      </c>
      <c r="Y580" s="44">
        <v>2028.41</v>
      </c>
      <c r="Z580" s="44">
        <v>1665.84</v>
      </c>
      <c r="AA580" s="44">
        <v>1486.81</v>
      </c>
    </row>
    <row r="581" spans="1:27" ht="12.75" hidden="1" customHeight="1" outlineLevel="1" x14ac:dyDescent="0.2">
      <c r="A581" s="89" t="s">
        <v>2743</v>
      </c>
      <c r="B581" s="63" t="s">
        <v>90</v>
      </c>
      <c r="C581" s="43" t="s">
        <v>79</v>
      </c>
      <c r="D581" s="44">
        <f>$D$471</f>
        <v>434.18</v>
      </c>
      <c r="E581" s="44">
        <f t="shared" ref="E581:AA581" si="337">$D$471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2">
      <c r="A582" s="89" t="s">
        <v>2744</v>
      </c>
      <c r="B582" s="63" t="s">
        <v>83</v>
      </c>
      <c r="C582" s="43" t="s">
        <v>79</v>
      </c>
      <c r="D582" s="44">
        <v>4.68</v>
      </c>
      <c r="E582" s="44">
        <v>4.68</v>
      </c>
      <c r="F582" s="44">
        <v>4.68</v>
      </c>
      <c r="G582" s="44">
        <v>4.68</v>
      </c>
      <c r="H582" s="44">
        <v>4.68</v>
      </c>
      <c r="I582" s="44">
        <v>4.68</v>
      </c>
      <c r="J582" s="44">
        <v>4.68</v>
      </c>
      <c r="K582" s="44">
        <v>4.68</v>
      </c>
      <c r="L582" s="44">
        <v>4.68</v>
      </c>
      <c r="M582" s="44">
        <v>4.68</v>
      </c>
      <c r="N582" s="44">
        <v>4.68</v>
      </c>
      <c r="O582" s="44">
        <v>4.68</v>
      </c>
      <c r="P582" s="44">
        <v>4.68</v>
      </c>
      <c r="Q582" s="44">
        <v>4.68</v>
      </c>
      <c r="R582" s="44">
        <v>4.68</v>
      </c>
      <c r="S582" s="44">
        <v>4.68</v>
      </c>
      <c r="T582" s="44">
        <v>4.68</v>
      </c>
      <c r="U582" s="44">
        <v>4.68</v>
      </c>
      <c r="V582" s="44">
        <v>4.68</v>
      </c>
      <c r="W582" s="44">
        <v>4.68</v>
      </c>
      <c r="X582" s="44">
        <v>4.68</v>
      </c>
      <c r="Y582" s="44">
        <v>4.68</v>
      </c>
      <c r="Z582" s="44">
        <v>4.68</v>
      </c>
      <c r="AA582" s="44">
        <v>4.68</v>
      </c>
    </row>
    <row r="583" spans="1:27" ht="12.75" hidden="1" customHeight="1" outlineLevel="1" x14ac:dyDescent="0.2">
      <c r="A583" s="89" t="s">
        <v>2745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collapsed="1" x14ac:dyDescent="0.2">
      <c r="A584" s="88" t="s">
        <v>2746</v>
      </c>
      <c r="B584" s="28" t="str">
        <f>"24"&amp;"."&amp;$B$777&amp;"."&amp;$B$778</f>
        <v>24.09.2023</v>
      </c>
      <c r="C584" s="80" t="s">
        <v>76</v>
      </c>
      <c r="D584" s="81">
        <f>ROUND(((D585+D586+D588+D587)/1000),5)</f>
        <v>2.0727099999999998</v>
      </c>
      <c r="E584" s="81">
        <f>ROUND(((E585+E586+E588+E587)/1000),5)</f>
        <v>1.9173800000000001</v>
      </c>
      <c r="F584" s="81">
        <f>ROUND(((F585+F586+F588+F587)/1000),5)</f>
        <v>1.84388</v>
      </c>
      <c r="G584" s="81">
        <f t="shared" ref="G584:AA584" si="339">ROUND(((G585+G586+G588+G587)/1000),5)</f>
        <v>1.79301</v>
      </c>
      <c r="H584" s="81">
        <f t="shared" si="339"/>
        <v>1.85043</v>
      </c>
      <c r="I584" s="81">
        <f t="shared" si="339"/>
        <v>1.89591</v>
      </c>
      <c r="J584" s="81">
        <f t="shared" si="339"/>
        <v>1.6460399999999999</v>
      </c>
      <c r="K584" s="81">
        <f t="shared" si="339"/>
        <v>2.1425100000000001</v>
      </c>
      <c r="L584" s="81">
        <f t="shared" si="339"/>
        <v>2.3465199999999999</v>
      </c>
      <c r="M584" s="81">
        <f t="shared" si="339"/>
        <v>2.5101800000000001</v>
      </c>
      <c r="N584" s="81">
        <f t="shared" si="339"/>
        <v>2.55755</v>
      </c>
      <c r="O584" s="81">
        <f t="shared" si="339"/>
        <v>2.5680399999999999</v>
      </c>
      <c r="P584" s="81">
        <f t="shared" si="339"/>
        <v>2.5590799999999998</v>
      </c>
      <c r="Q584" s="81">
        <f t="shared" si="339"/>
        <v>2.5722299999999998</v>
      </c>
      <c r="R584" s="81">
        <f t="shared" si="339"/>
        <v>2.5881099999999999</v>
      </c>
      <c r="S584" s="81">
        <f t="shared" si="339"/>
        <v>2.6243300000000001</v>
      </c>
      <c r="T584" s="81">
        <f t="shared" si="339"/>
        <v>2.63985</v>
      </c>
      <c r="U584" s="81">
        <f t="shared" si="339"/>
        <v>2.6400899999999998</v>
      </c>
      <c r="V584" s="81">
        <f t="shared" si="339"/>
        <v>2.83155</v>
      </c>
      <c r="W584" s="81">
        <f t="shared" si="339"/>
        <v>2.9432800000000001</v>
      </c>
      <c r="X584" s="81">
        <f t="shared" si="339"/>
        <v>2.9783300000000001</v>
      </c>
      <c r="Y584" s="81">
        <f t="shared" si="339"/>
        <v>2.7417199999999999</v>
      </c>
      <c r="Z584" s="81">
        <f t="shared" si="339"/>
        <v>2.3827500000000001</v>
      </c>
      <c r="AA584" s="81">
        <f t="shared" si="339"/>
        <v>2.0798199999999998</v>
      </c>
    </row>
    <row r="585" spans="1:27" ht="12.75" hidden="1" customHeight="1" outlineLevel="1" x14ac:dyDescent="0.2">
      <c r="A585" s="89" t="s">
        <v>2747</v>
      </c>
      <c r="B585" s="63" t="s">
        <v>230</v>
      </c>
      <c r="C585" s="43" t="s">
        <v>79</v>
      </c>
      <c r="D585" s="44">
        <v>1303.1600000000001</v>
      </c>
      <c r="E585" s="44">
        <v>1147.83</v>
      </c>
      <c r="F585" s="44">
        <v>1074.33</v>
      </c>
      <c r="G585" s="44">
        <v>1023.46</v>
      </c>
      <c r="H585" s="44">
        <v>1080.8800000000001</v>
      </c>
      <c r="I585" s="44">
        <v>1126.3599999999999</v>
      </c>
      <c r="J585" s="44">
        <v>876.49</v>
      </c>
      <c r="K585" s="44">
        <v>1372.96</v>
      </c>
      <c r="L585" s="44">
        <v>1576.97</v>
      </c>
      <c r="M585" s="44">
        <v>1740.63</v>
      </c>
      <c r="N585" s="44">
        <v>1788</v>
      </c>
      <c r="O585" s="44">
        <v>1798.49</v>
      </c>
      <c r="P585" s="44">
        <v>1789.53</v>
      </c>
      <c r="Q585" s="44">
        <v>1802.68</v>
      </c>
      <c r="R585" s="44">
        <v>1818.56</v>
      </c>
      <c r="S585" s="44">
        <v>1854.78</v>
      </c>
      <c r="T585" s="44">
        <v>1870.3</v>
      </c>
      <c r="U585" s="44">
        <v>1870.54</v>
      </c>
      <c r="V585" s="44">
        <v>2062</v>
      </c>
      <c r="W585" s="44">
        <v>2173.73</v>
      </c>
      <c r="X585" s="44">
        <v>2208.7800000000002</v>
      </c>
      <c r="Y585" s="44">
        <v>1972.17</v>
      </c>
      <c r="Z585" s="44">
        <v>1613.2</v>
      </c>
      <c r="AA585" s="44">
        <v>1310.27</v>
      </c>
    </row>
    <row r="586" spans="1:27" ht="12.75" hidden="1" customHeight="1" outlineLevel="1" x14ac:dyDescent="0.2">
      <c r="A586" s="89" t="s">
        <v>2748</v>
      </c>
      <c r="B586" s="63" t="s">
        <v>90</v>
      </c>
      <c r="C586" s="43" t="s">
        <v>79</v>
      </c>
      <c r="D586" s="44">
        <f>$D$471</f>
        <v>434.18</v>
      </c>
      <c r="E586" s="44">
        <f t="shared" ref="E586:AA586" si="340">$D$471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2">
      <c r="A587" s="89" t="s">
        <v>2749</v>
      </c>
      <c r="B587" s="63" t="s">
        <v>83</v>
      </c>
      <c r="C587" s="43" t="s">
        <v>79</v>
      </c>
      <c r="D587" s="44">
        <v>4.68</v>
      </c>
      <c r="E587" s="44">
        <v>4.68</v>
      </c>
      <c r="F587" s="44">
        <v>4.68</v>
      </c>
      <c r="G587" s="44">
        <v>4.68</v>
      </c>
      <c r="H587" s="44">
        <v>4.68</v>
      </c>
      <c r="I587" s="44">
        <v>4.68</v>
      </c>
      <c r="J587" s="44">
        <v>4.68</v>
      </c>
      <c r="K587" s="44">
        <v>4.68</v>
      </c>
      <c r="L587" s="44">
        <v>4.68</v>
      </c>
      <c r="M587" s="44">
        <v>4.68</v>
      </c>
      <c r="N587" s="44">
        <v>4.68</v>
      </c>
      <c r="O587" s="44">
        <v>4.68</v>
      </c>
      <c r="P587" s="44">
        <v>4.68</v>
      </c>
      <c r="Q587" s="44">
        <v>4.68</v>
      </c>
      <c r="R587" s="44">
        <v>4.68</v>
      </c>
      <c r="S587" s="44">
        <v>4.68</v>
      </c>
      <c r="T587" s="44">
        <v>4.68</v>
      </c>
      <c r="U587" s="44">
        <v>4.68</v>
      </c>
      <c r="V587" s="44">
        <v>4.68</v>
      </c>
      <c r="W587" s="44">
        <v>4.68</v>
      </c>
      <c r="X587" s="44">
        <v>4.68</v>
      </c>
      <c r="Y587" s="44">
        <v>4.68</v>
      </c>
      <c r="Z587" s="44">
        <v>4.68</v>
      </c>
      <c r="AA587" s="44">
        <v>4.68</v>
      </c>
    </row>
    <row r="588" spans="1:27" ht="12.75" hidden="1" customHeight="1" outlineLevel="1" x14ac:dyDescent="0.2">
      <c r="A588" s="89" t="s">
        <v>2750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collapsed="1" x14ac:dyDescent="0.2">
      <c r="A589" s="88" t="s">
        <v>2751</v>
      </c>
      <c r="B589" s="28" t="str">
        <f>"25"&amp;"."&amp;$B$777&amp;"."&amp;$B$778</f>
        <v>25.09.2023</v>
      </c>
      <c r="C589" s="80" t="s">
        <v>76</v>
      </c>
      <c r="D589" s="81">
        <f>ROUND(((D590+D591+D593+D592)/1000),5)</f>
        <v>1.9154899999999999</v>
      </c>
      <c r="E589" s="81">
        <f>ROUND(((E590+E591+E593+E592)/1000),5)</f>
        <v>1.73993</v>
      </c>
      <c r="F589" s="81">
        <f>ROUND(((F590+F591+F593+F592)/1000),5)</f>
        <v>0.97431999999999996</v>
      </c>
      <c r="G589" s="81">
        <f t="shared" ref="G589:AA589" si="342">ROUND(((G590+G591+G593+G592)/1000),5)</f>
        <v>0.93193000000000004</v>
      </c>
      <c r="H589" s="81">
        <f t="shared" si="342"/>
        <v>0.99848999999999999</v>
      </c>
      <c r="I589" s="81">
        <f t="shared" si="342"/>
        <v>2.0381200000000002</v>
      </c>
      <c r="J589" s="81">
        <f t="shared" si="342"/>
        <v>2.2002100000000002</v>
      </c>
      <c r="K589" s="81">
        <f t="shared" si="342"/>
        <v>2.4271099999999999</v>
      </c>
      <c r="L589" s="81">
        <f t="shared" si="342"/>
        <v>2.75013</v>
      </c>
      <c r="M589" s="81">
        <f t="shared" si="342"/>
        <v>2.9478800000000001</v>
      </c>
      <c r="N589" s="81">
        <f t="shared" si="342"/>
        <v>3.0361199999999999</v>
      </c>
      <c r="O589" s="81">
        <f t="shared" si="342"/>
        <v>3.0097200000000002</v>
      </c>
      <c r="P589" s="81">
        <f t="shared" si="342"/>
        <v>2.9779599999999999</v>
      </c>
      <c r="Q589" s="81">
        <f t="shared" si="342"/>
        <v>2.9491399999999999</v>
      </c>
      <c r="R589" s="81">
        <f t="shared" si="342"/>
        <v>2.9405999999999999</v>
      </c>
      <c r="S589" s="81">
        <f t="shared" si="342"/>
        <v>2.9398399999999998</v>
      </c>
      <c r="T589" s="81">
        <f t="shared" si="342"/>
        <v>2.9373999999999998</v>
      </c>
      <c r="U589" s="81">
        <f t="shared" si="342"/>
        <v>2.9237299999999999</v>
      </c>
      <c r="V589" s="81">
        <f t="shared" si="342"/>
        <v>3.0204800000000001</v>
      </c>
      <c r="W589" s="81">
        <f t="shared" si="342"/>
        <v>3.0653999999999999</v>
      </c>
      <c r="X589" s="81">
        <f t="shared" si="342"/>
        <v>3.01512</v>
      </c>
      <c r="Y589" s="81">
        <f t="shared" si="342"/>
        <v>2.79291</v>
      </c>
      <c r="Z589" s="81">
        <f t="shared" si="342"/>
        <v>2.27861</v>
      </c>
      <c r="AA589" s="81">
        <f t="shared" si="342"/>
        <v>1.9873499999999999</v>
      </c>
    </row>
    <row r="590" spans="1:27" ht="12.75" hidden="1" customHeight="1" outlineLevel="1" x14ac:dyDescent="0.2">
      <c r="A590" s="89" t="s">
        <v>2752</v>
      </c>
      <c r="B590" s="63" t="s">
        <v>230</v>
      </c>
      <c r="C590" s="43" t="s">
        <v>79</v>
      </c>
      <c r="D590" s="44">
        <v>1145.94</v>
      </c>
      <c r="E590" s="44">
        <v>970.38</v>
      </c>
      <c r="F590" s="44">
        <v>204.77</v>
      </c>
      <c r="G590" s="44">
        <v>162.38</v>
      </c>
      <c r="H590" s="44">
        <v>228.94</v>
      </c>
      <c r="I590" s="44">
        <v>1268.57</v>
      </c>
      <c r="J590" s="44">
        <v>1430.66</v>
      </c>
      <c r="K590" s="44">
        <v>1657.56</v>
      </c>
      <c r="L590" s="44">
        <v>1980.58</v>
      </c>
      <c r="M590" s="44">
        <v>2178.33</v>
      </c>
      <c r="N590" s="44">
        <v>2266.5700000000002</v>
      </c>
      <c r="O590" s="44">
        <v>2240.17</v>
      </c>
      <c r="P590" s="44">
        <v>2208.41</v>
      </c>
      <c r="Q590" s="44">
        <v>2179.59</v>
      </c>
      <c r="R590" s="44">
        <v>2171.0500000000002</v>
      </c>
      <c r="S590" s="44">
        <v>2170.29</v>
      </c>
      <c r="T590" s="44">
        <v>2167.85</v>
      </c>
      <c r="U590" s="44">
        <v>2154.1799999999998</v>
      </c>
      <c r="V590" s="44">
        <v>2250.9299999999998</v>
      </c>
      <c r="W590" s="44">
        <v>2295.85</v>
      </c>
      <c r="X590" s="44">
        <v>2245.5700000000002</v>
      </c>
      <c r="Y590" s="44">
        <v>2023.36</v>
      </c>
      <c r="Z590" s="44">
        <v>1509.06</v>
      </c>
      <c r="AA590" s="44">
        <v>1217.8</v>
      </c>
    </row>
    <row r="591" spans="1:27" ht="12.75" hidden="1" customHeight="1" outlineLevel="1" x14ac:dyDescent="0.2">
      <c r="A591" s="89" t="s">
        <v>2753</v>
      </c>
      <c r="B591" s="63" t="s">
        <v>90</v>
      </c>
      <c r="C591" s="43" t="s">
        <v>79</v>
      </c>
      <c r="D591" s="44">
        <f>$D$471</f>
        <v>434.18</v>
      </c>
      <c r="E591" s="44">
        <f t="shared" ref="E591:AA591" si="343">$D$471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2">
      <c r="A592" s="89" t="s">
        <v>2754</v>
      </c>
      <c r="B592" s="63" t="s">
        <v>83</v>
      </c>
      <c r="C592" s="43" t="s">
        <v>79</v>
      </c>
      <c r="D592" s="44">
        <v>4.68</v>
      </c>
      <c r="E592" s="44">
        <v>4.68</v>
      </c>
      <c r="F592" s="44">
        <v>4.68</v>
      </c>
      <c r="G592" s="44">
        <v>4.68</v>
      </c>
      <c r="H592" s="44">
        <v>4.68</v>
      </c>
      <c r="I592" s="44">
        <v>4.68</v>
      </c>
      <c r="J592" s="44">
        <v>4.68</v>
      </c>
      <c r="K592" s="44">
        <v>4.68</v>
      </c>
      <c r="L592" s="44">
        <v>4.68</v>
      </c>
      <c r="M592" s="44">
        <v>4.68</v>
      </c>
      <c r="N592" s="44">
        <v>4.68</v>
      </c>
      <c r="O592" s="44">
        <v>4.68</v>
      </c>
      <c r="P592" s="44">
        <v>4.68</v>
      </c>
      <c r="Q592" s="44">
        <v>4.68</v>
      </c>
      <c r="R592" s="44">
        <v>4.68</v>
      </c>
      <c r="S592" s="44">
        <v>4.68</v>
      </c>
      <c r="T592" s="44">
        <v>4.68</v>
      </c>
      <c r="U592" s="44">
        <v>4.68</v>
      </c>
      <c r="V592" s="44">
        <v>4.68</v>
      </c>
      <c r="W592" s="44">
        <v>4.68</v>
      </c>
      <c r="X592" s="44">
        <v>4.68</v>
      </c>
      <c r="Y592" s="44">
        <v>4.68</v>
      </c>
      <c r="Z592" s="44">
        <v>4.68</v>
      </c>
      <c r="AA592" s="44">
        <v>4.68</v>
      </c>
    </row>
    <row r="593" spans="1:27" ht="12.75" hidden="1" customHeight="1" outlineLevel="1" x14ac:dyDescent="0.2">
      <c r="A593" s="89" t="s">
        <v>2755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collapsed="1" x14ac:dyDescent="0.2">
      <c r="A594" s="88" t="s">
        <v>2756</v>
      </c>
      <c r="B594" s="28" t="str">
        <f>"26"&amp;"."&amp;$B$777&amp;"."&amp;$B$778</f>
        <v>26.09.2023</v>
      </c>
      <c r="C594" s="80" t="s">
        <v>76</v>
      </c>
      <c r="D594" s="81">
        <f>ROUND(((D595+D596+D598+D597)/1000),5)</f>
        <v>1.90707</v>
      </c>
      <c r="E594" s="81">
        <f>ROUND(((E595+E596+E598+E597)/1000),5)</f>
        <v>1.7214799999999999</v>
      </c>
      <c r="F594" s="81">
        <f>ROUND(((F595+F596+F598+F597)/1000),5)</f>
        <v>0.96045999999999998</v>
      </c>
      <c r="G594" s="81">
        <f t="shared" ref="G594:AA594" si="345">ROUND(((G595+G596+G598+G597)/1000),5)</f>
        <v>0.97269000000000005</v>
      </c>
      <c r="H594" s="81">
        <f t="shared" si="345"/>
        <v>1.69783</v>
      </c>
      <c r="I594" s="81">
        <f t="shared" si="345"/>
        <v>2.0922299999999998</v>
      </c>
      <c r="J594" s="81">
        <f t="shared" si="345"/>
        <v>2.2726199999999999</v>
      </c>
      <c r="K594" s="81">
        <f t="shared" si="345"/>
        <v>2.3684599999999998</v>
      </c>
      <c r="L594" s="81">
        <f t="shared" si="345"/>
        <v>2.7469899999999998</v>
      </c>
      <c r="M594" s="81">
        <f t="shared" si="345"/>
        <v>2.9686400000000002</v>
      </c>
      <c r="N594" s="81">
        <f t="shared" si="345"/>
        <v>3.0480999999999998</v>
      </c>
      <c r="O594" s="81">
        <f t="shared" si="345"/>
        <v>3.0363899999999999</v>
      </c>
      <c r="P594" s="81">
        <f t="shared" si="345"/>
        <v>2.9897100000000001</v>
      </c>
      <c r="Q594" s="81">
        <f t="shared" si="345"/>
        <v>2.9965000000000002</v>
      </c>
      <c r="R594" s="81">
        <f t="shared" si="345"/>
        <v>2.9679600000000002</v>
      </c>
      <c r="S594" s="81">
        <f t="shared" si="345"/>
        <v>2.96576</v>
      </c>
      <c r="T594" s="81">
        <f t="shared" si="345"/>
        <v>2.8934799999999998</v>
      </c>
      <c r="U594" s="81">
        <f t="shared" si="345"/>
        <v>2.8286899999999999</v>
      </c>
      <c r="V594" s="81">
        <f t="shared" si="345"/>
        <v>3.0105599999999999</v>
      </c>
      <c r="W594" s="81">
        <f t="shared" si="345"/>
        <v>3.0760299999999998</v>
      </c>
      <c r="X594" s="81">
        <f t="shared" si="345"/>
        <v>3.0244399999999998</v>
      </c>
      <c r="Y594" s="81">
        <f t="shared" si="345"/>
        <v>2.76695</v>
      </c>
      <c r="Z594" s="81">
        <f t="shared" si="345"/>
        <v>2.2937099999999999</v>
      </c>
      <c r="AA594" s="81">
        <f t="shared" si="345"/>
        <v>2.0859899999999998</v>
      </c>
    </row>
    <row r="595" spans="1:27" ht="12.75" hidden="1" customHeight="1" outlineLevel="1" x14ac:dyDescent="0.2">
      <c r="A595" s="89" t="s">
        <v>2757</v>
      </c>
      <c r="B595" s="63" t="s">
        <v>230</v>
      </c>
      <c r="C595" s="43" t="s">
        <v>79</v>
      </c>
      <c r="D595" s="44">
        <v>1137.52</v>
      </c>
      <c r="E595" s="44">
        <v>951.93</v>
      </c>
      <c r="F595" s="44">
        <v>190.91</v>
      </c>
      <c r="G595" s="44">
        <v>203.14</v>
      </c>
      <c r="H595" s="44">
        <v>928.28</v>
      </c>
      <c r="I595" s="44">
        <v>1322.68</v>
      </c>
      <c r="J595" s="44">
        <v>1503.07</v>
      </c>
      <c r="K595" s="44">
        <v>1598.91</v>
      </c>
      <c r="L595" s="44">
        <v>1977.44</v>
      </c>
      <c r="M595" s="44">
        <v>2199.09</v>
      </c>
      <c r="N595" s="44">
        <v>2278.5500000000002</v>
      </c>
      <c r="O595" s="44">
        <v>2266.84</v>
      </c>
      <c r="P595" s="44">
        <v>2220.16</v>
      </c>
      <c r="Q595" s="44">
        <v>2226.9499999999998</v>
      </c>
      <c r="R595" s="44">
        <v>2198.41</v>
      </c>
      <c r="S595" s="44">
        <v>2196.21</v>
      </c>
      <c r="T595" s="44">
        <v>2123.9299999999998</v>
      </c>
      <c r="U595" s="44">
        <v>2059.14</v>
      </c>
      <c r="V595" s="44">
        <v>2241.0100000000002</v>
      </c>
      <c r="W595" s="44">
        <v>2306.48</v>
      </c>
      <c r="X595" s="44">
        <v>2254.89</v>
      </c>
      <c r="Y595" s="44">
        <v>1997.4</v>
      </c>
      <c r="Z595" s="44">
        <v>1524.16</v>
      </c>
      <c r="AA595" s="44">
        <v>1316.44</v>
      </c>
    </row>
    <row r="596" spans="1:27" ht="12.75" hidden="1" customHeight="1" outlineLevel="1" x14ac:dyDescent="0.2">
      <c r="A596" s="89" t="s">
        <v>2758</v>
      </c>
      <c r="B596" s="63" t="s">
        <v>90</v>
      </c>
      <c r="C596" s="43" t="s">
        <v>79</v>
      </c>
      <c r="D596" s="44">
        <f>$D$471</f>
        <v>434.18</v>
      </c>
      <c r="E596" s="44">
        <f t="shared" ref="E596:AA596" si="346">$D$471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2">
      <c r="A597" s="89" t="s">
        <v>2759</v>
      </c>
      <c r="B597" s="63" t="s">
        <v>83</v>
      </c>
      <c r="C597" s="43" t="s">
        <v>79</v>
      </c>
      <c r="D597" s="44">
        <v>4.68</v>
      </c>
      <c r="E597" s="44">
        <v>4.68</v>
      </c>
      <c r="F597" s="44">
        <v>4.68</v>
      </c>
      <c r="G597" s="44">
        <v>4.68</v>
      </c>
      <c r="H597" s="44">
        <v>4.68</v>
      </c>
      <c r="I597" s="44">
        <v>4.68</v>
      </c>
      <c r="J597" s="44">
        <v>4.68</v>
      </c>
      <c r="K597" s="44">
        <v>4.68</v>
      </c>
      <c r="L597" s="44">
        <v>4.68</v>
      </c>
      <c r="M597" s="44">
        <v>4.68</v>
      </c>
      <c r="N597" s="44">
        <v>4.68</v>
      </c>
      <c r="O597" s="44">
        <v>4.68</v>
      </c>
      <c r="P597" s="44">
        <v>4.68</v>
      </c>
      <c r="Q597" s="44">
        <v>4.68</v>
      </c>
      <c r="R597" s="44">
        <v>4.68</v>
      </c>
      <c r="S597" s="44">
        <v>4.68</v>
      </c>
      <c r="T597" s="44">
        <v>4.68</v>
      </c>
      <c r="U597" s="44">
        <v>4.68</v>
      </c>
      <c r="V597" s="44">
        <v>4.68</v>
      </c>
      <c r="W597" s="44">
        <v>4.68</v>
      </c>
      <c r="X597" s="44">
        <v>4.68</v>
      </c>
      <c r="Y597" s="44">
        <v>4.68</v>
      </c>
      <c r="Z597" s="44">
        <v>4.68</v>
      </c>
      <c r="AA597" s="44">
        <v>4.68</v>
      </c>
    </row>
    <row r="598" spans="1:27" ht="12.75" hidden="1" customHeight="1" outlineLevel="1" x14ac:dyDescent="0.2">
      <c r="A598" s="89" t="s">
        <v>2760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collapsed="1" x14ac:dyDescent="0.2">
      <c r="A599" s="88" t="s">
        <v>2761</v>
      </c>
      <c r="B599" s="28" t="str">
        <f>"27"&amp;"."&amp;$B$777&amp;"."&amp;$B$778</f>
        <v>27.09.2023</v>
      </c>
      <c r="C599" s="80" t="s">
        <v>76</v>
      </c>
      <c r="D599" s="81">
        <f>ROUND(((D600+D601+D603+D602)/1000),5)</f>
        <v>1.9181699999999999</v>
      </c>
      <c r="E599" s="81">
        <f>ROUND(((E600+E601+E603+E602)/1000),5)</f>
        <v>1.69329</v>
      </c>
      <c r="F599" s="81">
        <f>ROUND(((F600+F601+F603+F602)/1000),5)</f>
        <v>1.4141900000000001</v>
      </c>
      <c r="G599" s="81">
        <f t="shared" ref="G599:AA599" si="348">ROUND(((G600+G601+G603+G602)/1000),5)</f>
        <v>1.46685</v>
      </c>
      <c r="H599" s="81">
        <f t="shared" si="348"/>
        <v>1.7107600000000001</v>
      </c>
      <c r="I599" s="81">
        <f t="shared" si="348"/>
        <v>2.10283</v>
      </c>
      <c r="J599" s="81">
        <f t="shared" si="348"/>
        <v>2.2601900000000001</v>
      </c>
      <c r="K599" s="81">
        <f t="shared" si="348"/>
        <v>2.4411900000000002</v>
      </c>
      <c r="L599" s="81">
        <f t="shared" si="348"/>
        <v>2.7664399999999998</v>
      </c>
      <c r="M599" s="81">
        <f t="shared" si="348"/>
        <v>2.9420700000000002</v>
      </c>
      <c r="N599" s="81">
        <f t="shared" si="348"/>
        <v>3.0119600000000002</v>
      </c>
      <c r="O599" s="81">
        <f t="shared" si="348"/>
        <v>2.9436</v>
      </c>
      <c r="P599" s="81">
        <f t="shared" si="348"/>
        <v>2.8886400000000001</v>
      </c>
      <c r="Q599" s="81">
        <f t="shared" si="348"/>
        <v>2.88931</v>
      </c>
      <c r="R599" s="81">
        <f t="shared" si="348"/>
        <v>2.8767900000000002</v>
      </c>
      <c r="S599" s="81">
        <f t="shared" si="348"/>
        <v>2.8756499999999998</v>
      </c>
      <c r="T599" s="81">
        <f t="shared" si="348"/>
        <v>2.8545600000000002</v>
      </c>
      <c r="U599" s="81">
        <f t="shared" si="348"/>
        <v>2.8679399999999999</v>
      </c>
      <c r="V599" s="81">
        <f t="shared" si="348"/>
        <v>2.8898899999999998</v>
      </c>
      <c r="W599" s="81">
        <f t="shared" si="348"/>
        <v>2.9087800000000001</v>
      </c>
      <c r="X599" s="81">
        <f t="shared" si="348"/>
        <v>2.76098</v>
      </c>
      <c r="Y599" s="81">
        <f t="shared" si="348"/>
        <v>2.5337900000000002</v>
      </c>
      <c r="Z599" s="81">
        <f t="shared" si="348"/>
        <v>2.2764700000000002</v>
      </c>
      <c r="AA599" s="81">
        <f t="shared" si="348"/>
        <v>2.1030600000000002</v>
      </c>
    </row>
    <row r="600" spans="1:27" ht="12.75" hidden="1" customHeight="1" outlineLevel="1" x14ac:dyDescent="0.2">
      <c r="A600" s="89" t="s">
        <v>2762</v>
      </c>
      <c r="B600" s="63" t="s">
        <v>230</v>
      </c>
      <c r="C600" s="43" t="s">
        <v>79</v>
      </c>
      <c r="D600" s="44">
        <v>1148.6199999999999</v>
      </c>
      <c r="E600" s="44">
        <v>923.74</v>
      </c>
      <c r="F600" s="44">
        <v>644.64</v>
      </c>
      <c r="G600" s="44">
        <v>697.3</v>
      </c>
      <c r="H600" s="44">
        <v>941.21</v>
      </c>
      <c r="I600" s="44">
        <v>1333.28</v>
      </c>
      <c r="J600" s="44">
        <v>1490.64</v>
      </c>
      <c r="K600" s="44">
        <v>1671.64</v>
      </c>
      <c r="L600" s="44">
        <v>1996.89</v>
      </c>
      <c r="M600" s="44">
        <v>2172.52</v>
      </c>
      <c r="N600" s="44">
        <v>2242.41</v>
      </c>
      <c r="O600" s="44">
        <v>2174.0500000000002</v>
      </c>
      <c r="P600" s="44">
        <v>2119.09</v>
      </c>
      <c r="Q600" s="44">
        <v>2119.7600000000002</v>
      </c>
      <c r="R600" s="44">
        <v>2107.2399999999998</v>
      </c>
      <c r="S600" s="44">
        <v>2106.1</v>
      </c>
      <c r="T600" s="44">
        <v>2085.0100000000002</v>
      </c>
      <c r="U600" s="44">
        <v>2098.39</v>
      </c>
      <c r="V600" s="44">
        <v>2120.34</v>
      </c>
      <c r="W600" s="44">
        <v>2139.23</v>
      </c>
      <c r="X600" s="44">
        <v>1991.43</v>
      </c>
      <c r="Y600" s="44">
        <v>1764.24</v>
      </c>
      <c r="Z600" s="44">
        <v>1506.92</v>
      </c>
      <c r="AA600" s="44">
        <v>1333.51</v>
      </c>
    </row>
    <row r="601" spans="1:27" ht="12.75" hidden="1" customHeight="1" outlineLevel="1" x14ac:dyDescent="0.2">
      <c r="A601" s="89" t="s">
        <v>2763</v>
      </c>
      <c r="B601" s="63" t="s">
        <v>90</v>
      </c>
      <c r="C601" s="43" t="s">
        <v>79</v>
      </c>
      <c r="D601" s="44">
        <f>$D$471</f>
        <v>434.18</v>
      </c>
      <c r="E601" s="44">
        <f t="shared" ref="E601:AA601" si="349">$D$471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2">
      <c r="A602" s="89" t="s">
        <v>2764</v>
      </c>
      <c r="B602" s="63" t="s">
        <v>83</v>
      </c>
      <c r="C602" s="43" t="s">
        <v>79</v>
      </c>
      <c r="D602" s="44">
        <v>4.68</v>
      </c>
      <c r="E602" s="44">
        <v>4.68</v>
      </c>
      <c r="F602" s="44">
        <v>4.68</v>
      </c>
      <c r="G602" s="44">
        <v>4.68</v>
      </c>
      <c r="H602" s="44">
        <v>4.68</v>
      </c>
      <c r="I602" s="44">
        <v>4.68</v>
      </c>
      <c r="J602" s="44">
        <v>4.68</v>
      </c>
      <c r="K602" s="44">
        <v>4.68</v>
      </c>
      <c r="L602" s="44">
        <v>4.68</v>
      </c>
      <c r="M602" s="44">
        <v>4.68</v>
      </c>
      <c r="N602" s="44">
        <v>4.68</v>
      </c>
      <c r="O602" s="44">
        <v>4.68</v>
      </c>
      <c r="P602" s="44">
        <v>4.68</v>
      </c>
      <c r="Q602" s="44">
        <v>4.68</v>
      </c>
      <c r="R602" s="44">
        <v>4.68</v>
      </c>
      <c r="S602" s="44">
        <v>4.68</v>
      </c>
      <c r="T602" s="44">
        <v>4.68</v>
      </c>
      <c r="U602" s="44">
        <v>4.68</v>
      </c>
      <c r="V602" s="44">
        <v>4.68</v>
      </c>
      <c r="W602" s="44">
        <v>4.68</v>
      </c>
      <c r="X602" s="44">
        <v>4.68</v>
      </c>
      <c r="Y602" s="44">
        <v>4.68</v>
      </c>
      <c r="Z602" s="44">
        <v>4.68</v>
      </c>
      <c r="AA602" s="44">
        <v>4.68</v>
      </c>
    </row>
    <row r="603" spans="1:27" ht="12.75" hidden="1" customHeight="1" outlineLevel="1" x14ac:dyDescent="0.2">
      <c r="A603" s="89" t="s">
        <v>2765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collapsed="1" x14ac:dyDescent="0.2">
      <c r="A604" s="88" t="s">
        <v>2766</v>
      </c>
      <c r="B604" s="28" t="str">
        <f>"28"&amp;"."&amp;$B$777&amp;"."&amp;$B$778</f>
        <v>28.09.2023</v>
      </c>
      <c r="C604" s="80" t="s">
        <v>76</v>
      </c>
      <c r="D604" s="81">
        <f>ROUND(((D605+D606+D608+D607)/1000),5)</f>
        <v>1.9618</v>
      </c>
      <c r="E604" s="81">
        <f>ROUND(((E605+E606+E608+E607)/1000),5)</f>
        <v>1.8486800000000001</v>
      </c>
      <c r="F604" s="81">
        <f>ROUND(((F605+F606+F608+F607)/1000),5)</f>
        <v>1.83213</v>
      </c>
      <c r="G604" s="81">
        <f t="shared" ref="G604:AA604" si="351">ROUND(((G605+G606+G608+G607)/1000),5)</f>
        <v>1.81748</v>
      </c>
      <c r="H604" s="81">
        <f t="shared" si="351"/>
        <v>1.9168700000000001</v>
      </c>
      <c r="I604" s="81">
        <f t="shared" si="351"/>
        <v>2.1301600000000001</v>
      </c>
      <c r="J604" s="81">
        <f t="shared" si="351"/>
        <v>2.2159</v>
      </c>
      <c r="K604" s="81">
        <f t="shared" si="351"/>
        <v>2.3436699999999999</v>
      </c>
      <c r="L604" s="81">
        <f t="shared" si="351"/>
        <v>2.5962700000000001</v>
      </c>
      <c r="M604" s="81">
        <f t="shared" si="351"/>
        <v>2.7042999999999999</v>
      </c>
      <c r="N604" s="81">
        <f t="shared" si="351"/>
        <v>2.7125400000000002</v>
      </c>
      <c r="O604" s="81">
        <f t="shared" si="351"/>
        <v>2.6909700000000001</v>
      </c>
      <c r="P604" s="81">
        <f t="shared" si="351"/>
        <v>2.6438100000000002</v>
      </c>
      <c r="Q604" s="81">
        <f t="shared" si="351"/>
        <v>2.6600100000000002</v>
      </c>
      <c r="R604" s="81">
        <f t="shared" si="351"/>
        <v>2.7244299999999999</v>
      </c>
      <c r="S604" s="81">
        <f t="shared" si="351"/>
        <v>2.7217699999999998</v>
      </c>
      <c r="T604" s="81">
        <f t="shared" si="351"/>
        <v>2.71746</v>
      </c>
      <c r="U604" s="81">
        <f t="shared" si="351"/>
        <v>2.6991000000000001</v>
      </c>
      <c r="V604" s="81">
        <f t="shared" si="351"/>
        <v>2.8607800000000001</v>
      </c>
      <c r="W604" s="81">
        <f t="shared" si="351"/>
        <v>2.8820600000000001</v>
      </c>
      <c r="X604" s="81">
        <f t="shared" si="351"/>
        <v>2.7545299999999999</v>
      </c>
      <c r="Y604" s="81">
        <f t="shared" si="351"/>
        <v>2.56711</v>
      </c>
      <c r="Z604" s="81">
        <f t="shared" si="351"/>
        <v>2.2546300000000001</v>
      </c>
      <c r="AA604" s="81">
        <f t="shared" si="351"/>
        <v>2.13104</v>
      </c>
    </row>
    <row r="605" spans="1:27" ht="12.75" hidden="1" customHeight="1" outlineLevel="1" x14ac:dyDescent="0.2">
      <c r="A605" s="89" t="s">
        <v>2767</v>
      </c>
      <c r="B605" s="63" t="s">
        <v>230</v>
      </c>
      <c r="C605" s="43" t="s">
        <v>79</v>
      </c>
      <c r="D605" s="44">
        <v>1192.25</v>
      </c>
      <c r="E605" s="44">
        <v>1079.1300000000001</v>
      </c>
      <c r="F605" s="44">
        <v>1062.58</v>
      </c>
      <c r="G605" s="44">
        <v>1047.93</v>
      </c>
      <c r="H605" s="44">
        <v>1147.32</v>
      </c>
      <c r="I605" s="44">
        <v>1360.61</v>
      </c>
      <c r="J605" s="44">
        <v>1446.35</v>
      </c>
      <c r="K605" s="44">
        <v>1574.12</v>
      </c>
      <c r="L605" s="44">
        <v>1826.72</v>
      </c>
      <c r="M605" s="44">
        <v>1934.75</v>
      </c>
      <c r="N605" s="44">
        <v>1942.99</v>
      </c>
      <c r="O605" s="44">
        <v>1921.42</v>
      </c>
      <c r="P605" s="44">
        <v>1874.26</v>
      </c>
      <c r="Q605" s="44">
        <v>1890.46</v>
      </c>
      <c r="R605" s="44">
        <v>1954.88</v>
      </c>
      <c r="S605" s="44">
        <v>1952.22</v>
      </c>
      <c r="T605" s="44">
        <v>1947.91</v>
      </c>
      <c r="U605" s="44">
        <v>1929.55</v>
      </c>
      <c r="V605" s="44">
        <v>2091.23</v>
      </c>
      <c r="W605" s="44">
        <v>2112.5100000000002</v>
      </c>
      <c r="X605" s="44">
        <v>1984.98</v>
      </c>
      <c r="Y605" s="44">
        <v>1797.56</v>
      </c>
      <c r="Z605" s="44">
        <v>1485.08</v>
      </c>
      <c r="AA605" s="44">
        <v>1361.49</v>
      </c>
    </row>
    <row r="606" spans="1:27" ht="12.75" hidden="1" customHeight="1" outlineLevel="1" x14ac:dyDescent="0.2">
      <c r="A606" s="89" t="s">
        <v>2768</v>
      </c>
      <c r="B606" s="63" t="s">
        <v>90</v>
      </c>
      <c r="C606" s="43" t="s">
        <v>79</v>
      </c>
      <c r="D606" s="44">
        <f>$D$471</f>
        <v>434.18</v>
      </c>
      <c r="E606" s="44">
        <f t="shared" ref="E606:AA606" si="352">$D$471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2">
      <c r="A607" s="89" t="s">
        <v>2769</v>
      </c>
      <c r="B607" s="63" t="s">
        <v>83</v>
      </c>
      <c r="C607" s="43" t="s">
        <v>79</v>
      </c>
      <c r="D607" s="44">
        <v>4.68</v>
      </c>
      <c r="E607" s="44">
        <v>4.68</v>
      </c>
      <c r="F607" s="44">
        <v>4.68</v>
      </c>
      <c r="G607" s="44">
        <v>4.68</v>
      </c>
      <c r="H607" s="44">
        <v>4.68</v>
      </c>
      <c r="I607" s="44">
        <v>4.68</v>
      </c>
      <c r="J607" s="44">
        <v>4.68</v>
      </c>
      <c r="K607" s="44">
        <v>4.68</v>
      </c>
      <c r="L607" s="44">
        <v>4.68</v>
      </c>
      <c r="M607" s="44">
        <v>4.68</v>
      </c>
      <c r="N607" s="44">
        <v>4.68</v>
      </c>
      <c r="O607" s="44">
        <v>4.68</v>
      </c>
      <c r="P607" s="44">
        <v>4.68</v>
      </c>
      <c r="Q607" s="44">
        <v>4.68</v>
      </c>
      <c r="R607" s="44">
        <v>4.68</v>
      </c>
      <c r="S607" s="44">
        <v>4.68</v>
      </c>
      <c r="T607" s="44">
        <v>4.68</v>
      </c>
      <c r="U607" s="44">
        <v>4.68</v>
      </c>
      <c r="V607" s="44">
        <v>4.68</v>
      </c>
      <c r="W607" s="44">
        <v>4.68</v>
      </c>
      <c r="X607" s="44">
        <v>4.68</v>
      </c>
      <c r="Y607" s="44">
        <v>4.68</v>
      </c>
      <c r="Z607" s="44">
        <v>4.68</v>
      </c>
      <c r="AA607" s="44">
        <v>4.68</v>
      </c>
    </row>
    <row r="608" spans="1:27" ht="12.75" hidden="1" customHeight="1" outlineLevel="1" x14ac:dyDescent="0.2">
      <c r="A608" s="89" t="s">
        <v>2770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collapsed="1" x14ac:dyDescent="0.2">
      <c r="A609" s="88" t="s">
        <v>2771</v>
      </c>
      <c r="B609" s="28" t="str">
        <f>"29"&amp;"."&amp;$B$777&amp;"."&amp;$B$778</f>
        <v>29.09.2023</v>
      </c>
      <c r="C609" s="80" t="s">
        <v>76</v>
      </c>
      <c r="D609" s="81">
        <f>ROUND(((D610+D611+D613+D612)/1000),5)</f>
        <v>1.94387</v>
      </c>
      <c r="E609" s="81">
        <f>ROUND(((E610+E611+E613+E612)/1000),5)</f>
        <v>1.7576000000000001</v>
      </c>
      <c r="F609" s="81">
        <f>ROUND(((F610+F611+F613+F612)/1000),5)</f>
        <v>1.7056800000000001</v>
      </c>
      <c r="G609" s="81">
        <f t="shared" ref="G609:AA609" si="354">ROUND(((G610+G611+G613+G612)/1000),5)</f>
        <v>1.7219</v>
      </c>
      <c r="H609" s="81">
        <f t="shared" si="354"/>
        <v>1.83511</v>
      </c>
      <c r="I609" s="81">
        <f t="shared" si="354"/>
        <v>2.0624699999999998</v>
      </c>
      <c r="J609" s="81">
        <f t="shared" si="354"/>
        <v>2.1638600000000001</v>
      </c>
      <c r="K609" s="81">
        <f t="shared" si="354"/>
        <v>2.3487</v>
      </c>
      <c r="L609" s="81">
        <f t="shared" si="354"/>
        <v>2.5778099999999999</v>
      </c>
      <c r="M609" s="81">
        <f t="shared" si="354"/>
        <v>2.7095699999999998</v>
      </c>
      <c r="N609" s="81">
        <f t="shared" si="354"/>
        <v>2.71435</v>
      </c>
      <c r="O609" s="81">
        <f t="shared" si="354"/>
        <v>2.6702900000000001</v>
      </c>
      <c r="P609" s="81">
        <f t="shared" si="354"/>
        <v>2.6454399999999998</v>
      </c>
      <c r="Q609" s="81">
        <f t="shared" si="354"/>
        <v>2.70289</v>
      </c>
      <c r="R609" s="81">
        <f t="shared" si="354"/>
        <v>2.7259199999999999</v>
      </c>
      <c r="S609" s="81">
        <f t="shared" si="354"/>
        <v>2.71963</v>
      </c>
      <c r="T609" s="81">
        <f t="shared" si="354"/>
        <v>2.7100499999999998</v>
      </c>
      <c r="U609" s="81">
        <f t="shared" si="354"/>
        <v>2.70417</v>
      </c>
      <c r="V609" s="81">
        <f t="shared" si="354"/>
        <v>2.79514</v>
      </c>
      <c r="W609" s="81">
        <f t="shared" si="354"/>
        <v>2.8474300000000001</v>
      </c>
      <c r="X609" s="81">
        <f t="shared" si="354"/>
        <v>2.7583500000000001</v>
      </c>
      <c r="Y609" s="81">
        <f t="shared" si="354"/>
        <v>2.6145999999999998</v>
      </c>
      <c r="Z609" s="81">
        <f t="shared" si="354"/>
        <v>2.3124099999999999</v>
      </c>
      <c r="AA609" s="81">
        <f t="shared" si="354"/>
        <v>2.1969099999999999</v>
      </c>
    </row>
    <row r="610" spans="1:27" ht="12.75" hidden="1" customHeight="1" outlineLevel="1" x14ac:dyDescent="0.2">
      <c r="A610" s="89" t="s">
        <v>2772</v>
      </c>
      <c r="B610" s="63" t="s">
        <v>230</v>
      </c>
      <c r="C610" s="43" t="s">
        <v>79</v>
      </c>
      <c r="D610" s="44">
        <v>1174.32</v>
      </c>
      <c r="E610" s="44">
        <v>988.05</v>
      </c>
      <c r="F610" s="44">
        <v>936.13</v>
      </c>
      <c r="G610" s="44">
        <v>952.35</v>
      </c>
      <c r="H610" s="44">
        <v>1065.56</v>
      </c>
      <c r="I610" s="44">
        <v>1292.92</v>
      </c>
      <c r="J610" s="44">
        <v>1394.31</v>
      </c>
      <c r="K610" s="44">
        <v>1579.15</v>
      </c>
      <c r="L610" s="44">
        <v>1808.26</v>
      </c>
      <c r="M610" s="44">
        <v>1940.02</v>
      </c>
      <c r="N610" s="44">
        <v>1944.8</v>
      </c>
      <c r="O610" s="44">
        <v>1900.74</v>
      </c>
      <c r="P610" s="44">
        <v>1875.89</v>
      </c>
      <c r="Q610" s="44">
        <v>1933.34</v>
      </c>
      <c r="R610" s="44">
        <v>1956.37</v>
      </c>
      <c r="S610" s="44">
        <v>1950.08</v>
      </c>
      <c r="T610" s="44">
        <v>1940.5</v>
      </c>
      <c r="U610" s="44">
        <v>1934.62</v>
      </c>
      <c r="V610" s="44">
        <v>2025.59</v>
      </c>
      <c r="W610" s="44">
        <v>2077.88</v>
      </c>
      <c r="X610" s="44">
        <v>1988.8</v>
      </c>
      <c r="Y610" s="44">
        <v>1845.05</v>
      </c>
      <c r="Z610" s="44">
        <v>1542.86</v>
      </c>
      <c r="AA610" s="44">
        <v>1427.36</v>
      </c>
    </row>
    <row r="611" spans="1:27" ht="12.75" hidden="1" customHeight="1" outlineLevel="1" x14ac:dyDescent="0.2">
      <c r="A611" s="89" t="s">
        <v>2773</v>
      </c>
      <c r="B611" s="63" t="s">
        <v>90</v>
      </c>
      <c r="C611" s="43" t="s">
        <v>79</v>
      </c>
      <c r="D611" s="44">
        <f>$D$471</f>
        <v>434.18</v>
      </c>
      <c r="E611" s="44">
        <f t="shared" ref="E611:AA611" si="355">$D$471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2">
      <c r="A612" s="89" t="s">
        <v>2774</v>
      </c>
      <c r="B612" s="63" t="s">
        <v>83</v>
      </c>
      <c r="C612" s="43" t="s">
        <v>79</v>
      </c>
      <c r="D612" s="44">
        <v>4.68</v>
      </c>
      <c r="E612" s="44">
        <v>4.68</v>
      </c>
      <c r="F612" s="44">
        <v>4.68</v>
      </c>
      <c r="G612" s="44">
        <v>4.68</v>
      </c>
      <c r="H612" s="44">
        <v>4.68</v>
      </c>
      <c r="I612" s="44">
        <v>4.68</v>
      </c>
      <c r="J612" s="44">
        <v>4.68</v>
      </c>
      <c r="K612" s="44">
        <v>4.68</v>
      </c>
      <c r="L612" s="44">
        <v>4.68</v>
      </c>
      <c r="M612" s="44">
        <v>4.68</v>
      </c>
      <c r="N612" s="44">
        <v>4.68</v>
      </c>
      <c r="O612" s="44">
        <v>4.68</v>
      </c>
      <c r="P612" s="44">
        <v>4.68</v>
      </c>
      <c r="Q612" s="44">
        <v>4.68</v>
      </c>
      <c r="R612" s="44">
        <v>4.68</v>
      </c>
      <c r="S612" s="44">
        <v>4.68</v>
      </c>
      <c r="T612" s="44">
        <v>4.68</v>
      </c>
      <c r="U612" s="44">
        <v>4.68</v>
      </c>
      <c r="V612" s="44">
        <v>4.68</v>
      </c>
      <c r="W612" s="44">
        <v>4.68</v>
      </c>
      <c r="X612" s="44">
        <v>4.68</v>
      </c>
      <c r="Y612" s="44">
        <v>4.68</v>
      </c>
      <c r="Z612" s="44">
        <v>4.68</v>
      </c>
      <c r="AA612" s="44">
        <v>4.68</v>
      </c>
    </row>
    <row r="613" spans="1:27" ht="12.75" hidden="1" customHeight="1" outlineLevel="1" x14ac:dyDescent="0.2">
      <c r="A613" s="89" t="s">
        <v>2775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collapsed="1" x14ac:dyDescent="0.2">
      <c r="A614" s="88" t="s">
        <v>2776</v>
      </c>
      <c r="B614" s="28" t="str">
        <f>"30"&amp;"."&amp;$B$777&amp;"."&amp;$B$778</f>
        <v>30.09.2023</v>
      </c>
      <c r="C614" s="80" t="s">
        <v>76</v>
      </c>
      <c r="D614" s="81">
        <f>ROUND(((D615+D616+D618+D617)/1000),5)</f>
        <v>2.0953599999999999</v>
      </c>
      <c r="E614" s="81">
        <f>ROUND(((E615+E616+E618+E617)/1000),5)</f>
        <v>2.01484</v>
      </c>
      <c r="F614" s="81">
        <f>ROUND(((F615+F616+F618+F617)/1000),5)</f>
        <v>1.94442</v>
      </c>
      <c r="G614" s="81">
        <f t="shared" ref="G614:AA614" si="357">ROUND(((G615+G616+G618+G617)/1000),5)</f>
        <v>1.9107000000000001</v>
      </c>
      <c r="H614" s="81">
        <f t="shared" si="357"/>
        <v>1.9583900000000001</v>
      </c>
      <c r="I614" s="81">
        <f t="shared" si="357"/>
        <v>2.0518999999999998</v>
      </c>
      <c r="J614" s="81">
        <f t="shared" si="357"/>
        <v>2.0804200000000002</v>
      </c>
      <c r="K614" s="81">
        <f t="shared" si="357"/>
        <v>2.2480199999999999</v>
      </c>
      <c r="L614" s="81">
        <f t="shared" si="357"/>
        <v>2.5358900000000002</v>
      </c>
      <c r="M614" s="81">
        <f t="shared" si="357"/>
        <v>2.7427700000000002</v>
      </c>
      <c r="N614" s="81">
        <f t="shared" si="357"/>
        <v>2.7751600000000001</v>
      </c>
      <c r="O614" s="81">
        <f t="shared" si="357"/>
        <v>2.7795700000000001</v>
      </c>
      <c r="P614" s="81">
        <f t="shared" si="357"/>
        <v>2.7550699999999999</v>
      </c>
      <c r="Q614" s="81">
        <f t="shared" si="357"/>
        <v>2.7526000000000002</v>
      </c>
      <c r="R614" s="81">
        <f t="shared" si="357"/>
        <v>2.7544200000000001</v>
      </c>
      <c r="S614" s="81">
        <f t="shared" si="357"/>
        <v>2.7511899999999998</v>
      </c>
      <c r="T614" s="81">
        <f t="shared" si="357"/>
        <v>2.7372399999999999</v>
      </c>
      <c r="U614" s="81">
        <f t="shared" si="357"/>
        <v>2.6705999999999999</v>
      </c>
      <c r="V614" s="81">
        <f t="shared" si="357"/>
        <v>2.7700100000000001</v>
      </c>
      <c r="W614" s="81">
        <f t="shared" si="357"/>
        <v>2.81962</v>
      </c>
      <c r="X614" s="81">
        <f t="shared" si="357"/>
        <v>2.76274</v>
      </c>
      <c r="Y614" s="81">
        <f t="shared" si="357"/>
        <v>2.5044900000000001</v>
      </c>
      <c r="Z614" s="81">
        <f t="shared" si="357"/>
        <v>2.3618399999999999</v>
      </c>
      <c r="AA614" s="81">
        <f t="shared" si="357"/>
        <v>2.1531400000000001</v>
      </c>
    </row>
    <row r="615" spans="1:27" ht="12.75" hidden="1" customHeight="1" outlineLevel="1" x14ac:dyDescent="0.2">
      <c r="A615" s="89" t="s">
        <v>2777</v>
      </c>
      <c r="B615" s="63" t="s">
        <v>230</v>
      </c>
      <c r="C615" s="43" t="s">
        <v>79</v>
      </c>
      <c r="D615" s="44">
        <v>1325.81</v>
      </c>
      <c r="E615" s="44">
        <v>1245.29</v>
      </c>
      <c r="F615" s="44">
        <v>1174.8699999999999</v>
      </c>
      <c r="G615" s="44">
        <v>1141.1500000000001</v>
      </c>
      <c r="H615" s="44">
        <v>1188.8399999999999</v>
      </c>
      <c r="I615" s="44">
        <v>1282.3499999999999</v>
      </c>
      <c r="J615" s="44">
        <v>1310.87</v>
      </c>
      <c r="K615" s="44">
        <v>1478.47</v>
      </c>
      <c r="L615" s="44">
        <v>1766.34</v>
      </c>
      <c r="M615" s="44">
        <v>1973.22</v>
      </c>
      <c r="N615" s="44">
        <v>2005.61</v>
      </c>
      <c r="O615" s="44">
        <v>2010.02</v>
      </c>
      <c r="P615" s="44">
        <v>1985.52</v>
      </c>
      <c r="Q615" s="44">
        <v>1983.05</v>
      </c>
      <c r="R615" s="44">
        <v>1984.87</v>
      </c>
      <c r="S615" s="44">
        <v>1981.64</v>
      </c>
      <c r="T615" s="44">
        <v>1967.69</v>
      </c>
      <c r="U615" s="44">
        <v>1901.05</v>
      </c>
      <c r="V615" s="44">
        <v>2000.46</v>
      </c>
      <c r="W615" s="44">
        <v>2050.0700000000002</v>
      </c>
      <c r="X615" s="44">
        <v>1993.19</v>
      </c>
      <c r="Y615" s="44">
        <v>1734.94</v>
      </c>
      <c r="Z615" s="44">
        <v>1592.29</v>
      </c>
      <c r="AA615" s="44">
        <v>1383.59</v>
      </c>
    </row>
    <row r="616" spans="1:27" ht="12.75" hidden="1" customHeight="1" outlineLevel="1" x14ac:dyDescent="0.2">
      <c r="A616" s="89" t="s">
        <v>2778</v>
      </c>
      <c r="B616" s="63" t="s">
        <v>90</v>
      </c>
      <c r="C616" s="43" t="s">
        <v>79</v>
      </c>
      <c r="D616" s="44">
        <f>$D$471</f>
        <v>434.18</v>
      </c>
      <c r="E616" s="44">
        <f t="shared" ref="E616:AA616" si="358">$D$471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2">
      <c r="A617" s="89" t="s">
        <v>2779</v>
      </c>
      <c r="B617" s="63" t="s">
        <v>83</v>
      </c>
      <c r="C617" s="43" t="s">
        <v>79</v>
      </c>
      <c r="D617" s="44">
        <v>4.68</v>
      </c>
      <c r="E617" s="44">
        <v>4.68</v>
      </c>
      <c r="F617" s="44">
        <v>4.68</v>
      </c>
      <c r="G617" s="44">
        <v>4.68</v>
      </c>
      <c r="H617" s="44">
        <v>4.68</v>
      </c>
      <c r="I617" s="44">
        <v>4.68</v>
      </c>
      <c r="J617" s="44">
        <v>4.68</v>
      </c>
      <c r="K617" s="44">
        <v>4.68</v>
      </c>
      <c r="L617" s="44">
        <v>4.68</v>
      </c>
      <c r="M617" s="44">
        <v>4.68</v>
      </c>
      <c r="N617" s="44">
        <v>4.68</v>
      </c>
      <c r="O617" s="44">
        <v>4.68</v>
      </c>
      <c r="P617" s="44">
        <v>4.68</v>
      </c>
      <c r="Q617" s="44">
        <v>4.68</v>
      </c>
      <c r="R617" s="44">
        <v>4.68</v>
      </c>
      <c r="S617" s="44">
        <v>4.68</v>
      </c>
      <c r="T617" s="44">
        <v>4.68</v>
      </c>
      <c r="U617" s="44">
        <v>4.68</v>
      </c>
      <c r="V617" s="44">
        <v>4.68</v>
      </c>
      <c r="W617" s="44">
        <v>4.68</v>
      </c>
      <c r="X617" s="44">
        <v>4.68</v>
      </c>
      <c r="Y617" s="44">
        <v>4.68</v>
      </c>
      <c r="Z617" s="44">
        <v>4.68</v>
      </c>
      <c r="AA617" s="44">
        <v>4.68</v>
      </c>
    </row>
    <row r="618" spans="1:27" ht="12.75" hidden="1" customHeight="1" outlineLevel="1" x14ac:dyDescent="0.2">
      <c r="A618" s="89" t="s">
        <v>2780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collapsed="1" x14ac:dyDescent="0.2">
      <c r="B619" s="91" t="s">
        <v>379</v>
      </c>
    </row>
    <row r="620" spans="1:27" x14ac:dyDescent="0.2">
      <c r="B620" s="91" t="s">
        <v>379</v>
      </c>
    </row>
    <row r="621" spans="1:27" x14ac:dyDescent="0.2">
      <c r="A621" s="179" t="s">
        <v>2048</v>
      </c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1"/>
    </row>
    <row r="622" spans="1:27" ht="25.5" x14ac:dyDescent="0.2">
      <c r="A622" s="26" t="s">
        <v>64</v>
      </c>
      <c r="B622" s="27" t="s">
        <v>202</v>
      </c>
      <c r="C622" s="26" t="s">
        <v>203</v>
      </c>
      <c r="D622" s="27" t="s">
        <v>204</v>
      </c>
      <c r="E622" s="27" t="s">
        <v>205</v>
      </c>
      <c r="F622" s="27" t="s">
        <v>206</v>
      </c>
      <c r="G622" s="27" t="s">
        <v>207</v>
      </c>
      <c r="H622" s="27" t="s">
        <v>208</v>
      </c>
      <c r="I622" s="27" t="s">
        <v>209</v>
      </c>
      <c r="J622" s="27" t="s">
        <v>210</v>
      </c>
      <c r="K622" s="27" t="s">
        <v>211</v>
      </c>
      <c r="L622" s="27" t="s">
        <v>212</v>
      </c>
      <c r="M622" s="27" t="s">
        <v>213</v>
      </c>
      <c r="N622" s="27" t="s">
        <v>214</v>
      </c>
      <c r="O622" s="27" t="s">
        <v>215</v>
      </c>
      <c r="P622" s="27" t="s">
        <v>216</v>
      </c>
      <c r="Q622" s="27" t="s">
        <v>217</v>
      </c>
      <c r="R622" s="27" t="s">
        <v>218</v>
      </c>
      <c r="S622" s="27" t="s">
        <v>219</v>
      </c>
      <c r="T622" s="27" t="s">
        <v>220</v>
      </c>
      <c r="U622" s="27" t="s">
        <v>221</v>
      </c>
      <c r="V622" s="27" t="s">
        <v>222</v>
      </c>
      <c r="W622" s="27" t="s">
        <v>223</v>
      </c>
      <c r="X622" s="27" t="s">
        <v>224</v>
      </c>
      <c r="Y622" s="27" t="s">
        <v>225</v>
      </c>
      <c r="Z622" s="27" t="s">
        <v>226</v>
      </c>
      <c r="AA622" s="27" t="s">
        <v>227</v>
      </c>
    </row>
    <row r="623" spans="1:27" x14ac:dyDescent="0.2">
      <c r="A623" s="88" t="s">
        <v>2781</v>
      </c>
      <c r="B623" s="28" t="str">
        <f>"01"&amp;"."&amp;$B$777&amp;"."&amp;$B$778</f>
        <v>01.09.2023</v>
      </c>
      <c r="C623" s="80" t="s">
        <v>76</v>
      </c>
      <c r="D623" s="81">
        <f>ROUND((D624)/1000,5)</f>
        <v>0</v>
      </c>
      <c r="E623" s="81">
        <f t="shared" ref="E623:AA623" si="360">ROUND((E624)/1000,5)</f>
        <v>0</v>
      </c>
      <c r="F623" s="81">
        <f t="shared" si="360"/>
        <v>0</v>
      </c>
      <c r="G623" s="81">
        <f t="shared" si="360"/>
        <v>0</v>
      </c>
      <c r="H623" s="81">
        <f t="shared" si="360"/>
        <v>5.9659999999999998E-2</v>
      </c>
      <c r="I623" s="81">
        <f t="shared" si="360"/>
        <v>8.4999999999999995E-4</v>
      </c>
      <c r="J623" s="81">
        <f t="shared" si="360"/>
        <v>0.10777</v>
      </c>
      <c r="K623" s="81">
        <f t="shared" si="360"/>
        <v>0.20444999999999999</v>
      </c>
      <c r="L623" s="81">
        <f t="shared" si="360"/>
        <v>0.20619999999999999</v>
      </c>
      <c r="M623" s="81">
        <f t="shared" si="360"/>
        <v>0.33798</v>
      </c>
      <c r="N623" s="81">
        <f t="shared" si="360"/>
        <v>0.33417000000000002</v>
      </c>
      <c r="O623" s="81">
        <f t="shared" si="360"/>
        <v>0.31761</v>
      </c>
      <c r="P623" s="81">
        <f t="shared" si="360"/>
        <v>0.33313999999999999</v>
      </c>
      <c r="Q623" s="81">
        <f t="shared" si="360"/>
        <v>0.90244999999999997</v>
      </c>
      <c r="R623" s="81">
        <f t="shared" si="360"/>
        <v>1.3659399999999999</v>
      </c>
      <c r="S623" s="81">
        <f t="shared" si="360"/>
        <v>1.4050800000000001</v>
      </c>
      <c r="T623" s="81">
        <f t="shared" si="360"/>
        <v>0.52049999999999996</v>
      </c>
      <c r="U623" s="81">
        <f t="shared" si="360"/>
        <v>0.10075000000000001</v>
      </c>
      <c r="V623" s="81">
        <f t="shared" si="360"/>
        <v>8.8050000000000003E-2</v>
      </c>
      <c r="W623" s="81">
        <f t="shared" si="360"/>
        <v>5.398E-2</v>
      </c>
      <c r="X623" s="81">
        <f t="shared" si="360"/>
        <v>0</v>
      </c>
      <c r="Y623" s="81">
        <f t="shared" si="360"/>
        <v>1.74E-3</v>
      </c>
      <c r="Z623" s="81">
        <f t="shared" si="360"/>
        <v>0</v>
      </c>
      <c r="AA623" s="81">
        <f t="shared" si="360"/>
        <v>0</v>
      </c>
    </row>
    <row r="624" spans="1:27" ht="12.75" hidden="1" customHeight="1" outlineLevel="1" x14ac:dyDescent="0.2">
      <c r="A624" s="89" t="s">
        <v>2782</v>
      </c>
      <c r="B624" s="63" t="s">
        <v>230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59.66</v>
      </c>
      <c r="I624" s="44">
        <v>0.85</v>
      </c>
      <c r="J624" s="44">
        <v>107.77</v>
      </c>
      <c r="K624" s="44">
        <v>204.45</v>
      </c>
      <c r="L624" s="44">
        <v>206.2</v>
      </c>
      <c r="M624" s="44">
        <v>337.98</v>
      </c>
      <c r="N624" s="44">
        <v>334.17</v>
      </c>
      <c r="O624" s="44">
        <v>317.61</v>
      </c>
      <c r="P624" s="44">
        <v>333.14</v>
      </c>
      <c r="Q624" s="44">
        <v>902.45</v>
      </c>
      <c r="R624" s="44">
        <v>1365.94</v>
      </c>
      <c r="S624" s="44">
        <v>1405.08</v>
      </c>
      <c r="T624" s="44">
        <v>520.5</v>
      </c>
      <c r="U624" s="44">
        <v>100.75</v>
      </c>
      <c r="V624" s="44">
        <v>88.05</v>
      </c>
      <c r="W624" s="44">
        <v>53.98</v>
      </c>
      <c r="X624" s="44">
        <v>0</v>
      </c>
      <c r="Y624" s="44">
        <v>1.74</v>
      </c>
      <c r="Z624" s="44">
        <v>0</v>
      </c>
      <c r="AA624" s="44">
        <v>0</v>
      </c>
    </row>
    <row r="625" spans="1:27" collapsed="1" x14ac:dyDescent="0.2">
      <c r="A625" s="88" t="s">
        <v>2783</v>
      </c>
      <c r="B625" s="28" t="str">
        <f>"02"&amp;"."&amp;$B$777&amp;"."&amp;$B$778</f>
        <v>02.09.2023</v>
      </c>
      <c r="C625" s="80" t="s">
        <v>76</v>
      </c>
      <c r="D625" s="81">
        <f>ROUND((D626)/1000,5)</f>
        <v>0</v>
      </c>
      <c r="E625" s="81">
        <f t="shared" ref="E625:AA625" si="361">ROUND((E626)/1000,5)</f>
        <v>0</v>
      </c>
      <c r="F625" s="81">
        <f t="shared" si="361"/>
        <v>0</v>
      </c>
      <c r="G625" s="81">
        <f t="shared" si="361"/>
        <v>0</v>
      </c>
      <c r="H625" s="81">
        <f t="shared" si="361"/>
        <v>0</v>
      </c>
      <c r="I625" s="81">
        <f t="shared" si="361"/>
        <v>0</v>
      </c>
      <c r="J625" s="81">
        <f t="shared" si="361"/>
        <v>2.9690000000000001E-2</v>
      </c>
      <c r="K625" s="81">
        <f t="shared" si="361"/>
        <v>6.0000000000000002E-5</v>
      </c>
      <c r="L625" s="81">
        <f t="shared" si="361"/>
        <v>3.0939999999999999E-2</v>
      </c>
      <c r="M625" s="81">
        <f t="shared" si="361"/>
        <v>0</v>
      </c>
      <c r="N625" s="81">
        <f t="shared" si="361"/>
        <v>0</v>
      </c>
      <c r="O625" s="81">
        <f t="shared" si="361"/>
        <v>0</v>
      </c>
      <c r="P625" s="81">
        <f t="shared" si="361"/>
        <v>0</v>
      </c>
      <c r="Q625" s="81">
        <f t="shared" si="361"/>
        <v>0</v>
      </c>
      <c r="R625" s="81">
        <f t="shared" si="361"/>
        <v>0</v>
      </c>
      <c r="S625" s="81">
        <f t="shared" si="361"/>
        <v>0</v>
      </c>
      <c r="T625" s="81">
        <f t="shared" si="361"/>
        <v>0</v>
      </c>
      <c r="U625" s="81">
        <f t="shared" si="361"/>
        <v>0</v>
      </c>
      <c r="V625" s="81">
        <f t="shared" si="361"/>
        <v>0</v>
      </c>
      <c r="W625" s="81">
        <f t="shared" si="361"/>
        <v>3.9789999999999999E-2</v>
      </c>
      <c r="X625" s="81">
        <f t="shared" si="361"/>
        <v>6.9999999999999994E-5</v>
      </c>
      <c r="Y625" s="81">
        <f t="shared" si="361"/>
        <v>0</v>
      </c>
      <c r="Z625" s="81">
        <f t="shared" si="361"/>
        <v>0</v>
      </c>
      <c r="AA625" s="81">
        <f t="shared" si="361"/>
        <v>0</v>
      </c>
    </row>
    <row r="626" spans="1:27" ht="12.75" hidden="1" customHeight="1" outlineLevel="1" x14ac:dyDescent="0.2">
      <c r="A626" s="89" t="s">
        <v>2784</v>
      </c>
      <c r="B626" s="63" t="s">
        <v>230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29.69</v>
      </c>
      <c r="K626" s="44">
        <v>0.06</v>
      </c>
      <c r="L626" s="44">
        <v>30.94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39.79</v>
      </c>
      <c r="X626" s="44">
        <v>7.0000000000000007E-2</v>
      </c>
      <c r="Y626" s="44">
        <v>0</v>
      </c>
      <c r="Z626" s="44">
        <v>0</v>
      </c>
      <c r="AA626" s="44">
        <v>0</v>
      </c>
    </row>
    <row r="627" spans="1:27" collapsed="1" x14ac:dyDescent="0.2">
      <c r="A627" s="88" t="s">
        <v>2785</v>
      </c>
      <c r="B627" s="28" t="str">
        <f>"03"&amp;"."&amp;$B$777&amp;"."&amp;$B$778</f>
        <v>03.09.2023</v>
      </c>
      <c r="C627" s="80" t="s">
        <v>76</v>
      </c>
      <c r="D627" s="81">
        <f>ROUND((D628)/1000,5)</f>
        <v>0</v>
      </c>
      <c r="E627" s="81">
        <f t="shared" ref="E627:AA627" si="362">ROUND((E628)/1000,5)</f>
        <v>1.1E-4</v>
      </c>
      <c r="F627" s="81">
        <f t="shared" si="362"/>
        <v>1.7099999999999999E-3</v>
      </c>
      <c r="G627" s="81">
        <f t="shared" si="362"/>
        <v>1.08E-3</v>
      </c>
      <c r="H627" s="81">
        <f t="shared" si="362"/>
        <v>5.7499999999999999E-3</v>
      </c>
      <c r="I627" s="81">
        <f t="shared" si="362"/>
        <v>3.8589999999999999E-2</v>
      </c>
      <c r="J627" s="81">
        <f t="shared" si="362"/>
        <v>9.3469999999999998E-2</v>
      </c>
      <c r="K627" s="81">
        <f t="shared" si="362"/>
        <v>6.4519999999999994E-2</v>
      </c>
      <c r="L627" s="81">
        <f t="shared" si="362"/>
        <v>0.15173</v>
      </c>
      <c r="M627" s="81">
        <f t="shared" si="362"/>
        <v>8.5879999999999998E-2</v>
      </c>
      <c r="N627" s="81">
        <f t="shared" si="362"/>
        <v>5.7090000000000002E-2</v>
      </c>
      <c r="O627" s="81">
        <f t="shared" si="362"/>
        <v>6.2179999999999999E-2</v>
      </c>
      <c r="P627" s="81">
        <f t="shared" si="362"/>
        <v>0.15773000000000001</v>
      </c>
      <c r="Q627" s="81">
        <f t="shared" si="362"/>
        <v>0.16428000000000001</v>
      </c>
      <c r="R627" s="81">
        <f t="shared" si="362"/>
        <v>0.19813</v>
      </c>
      <c r="S627" s="81">
        <f t="shared" si="362"/>
        <v>0.25385000000000002</v>
      </c>
      <c r="T627" s="81">
        <f t="shared" si="362"/>
        <v>0.31581999999999999</v>
      </c>
      <c r="U627" s="81">
        <f t="shared" si="362"/>
        <v>0.28372000000000003</v>
      </c>
      <c r="V627" s="81">
        <f t="shared" si="362"/>
        <v>0.29494999999999999</v>
      </c>
      <c r="W627" s="81">
        <f t="shared" si="362"/>
        <v>0.13231000000000001</v>
      </c>
      <c r="X627" s="81">
        <f t="shared" si="362"/>
        <v>0.13514999999999999</v>
      </c>
      <c r="Y627" s="81">
        <f t="shared" si="362"/>
        <v>7.7099999999999998E-3</v>
      </c>
      <c r="Z627" s="81">
        <f t="shared" si="362"/>
        <v>0</v>
      </c>
      <c r="AA627" s="81">
        <f t="shared" si="362"/>
        <v>0</v>
      </c>
    </row>
    <row r="628" spans="1:27" ht="12.75" hidden="1" customHeight="1" outlineLevel="1" x14ac:dyDescent="0.2">
      <c r="A628" s="89" t="s">
        <v>2786</v>
      </c>
      <c r="B628" s="63" t="s">
        <v>230</v>
      </c>
      <c r="C628" s="43" t="s">
        <v>79</v>
      </c>
      <c r="D628" s="44">
        <v>0</v>
      </c>
      <c r="E628" s="44">
        <v>0.11</v>
      </c>
      <c r="F628" s="44">
        <v>1.71</v>
      </c>
      <c r="G628" s="44">
        <v>1.08</v>
      </c>
      <c r="H628" s="44">
        <v>5.75</v>
      </c>
      <c r="I628" s="44">
        <v>38.590000000000003</v>
      </c>
      <c r="J628" s="44">
        <v>93.47</v>
      </c>
      <c r="K628" s="44">
        <v>64.52</v>
      </c>
      <c r="L628" s="44">
        <v>151.72999999999999</v>
      </c>
      <c r="M628" s="44">
        <v>85.88</v>
      </c>
      <c r="N628" s="44">
        <v>57.09</v>
      </c>
      <c r="O628" s="44">
        <v>62.18</v>
      </c>
      <c r="P628" s="44">
        <v>157.72999999999999</v>
      </c>
      <c r="Q628" s="44">
        <v>164.28</v>
      </c>
      <c r="R628" s="44">
        <v>198.13</v>
      </c>
      <c r="S628" s="44">
        <v>253.85</v>
      </c>
      <c r="T628" s="44">
        <v>315.82</v>
      </c>
      <c r="U628" s="44">
        <v>283.72000000000003</v>
      </c>
      <c r="V628" s="44">
        <v>294.95</v>
      </c>
      <c r="W628" s="44">
        <v>132.31</v>
      </c>
      <c r="X628" s="44">
        <v>135.15</v>
      </c>
      <c r="Y628" s="44">
        <v>7.71</v>
      </c>
      <c r="Z628" s="44">
        <v>0</v>
      </c>
      <c r="AA628" s="44">
        <v>0</v>
      </c>
    </row>
    <row r="629" spans="1:27" collapsed="1" x14ac:dyDescent="0.2">
      <c r="A629" s="88" t="s">
        <v>2787</v>
      </c>
      <c r="B629" s="28" t="str">
        <f>"04"&amp;"."&amp;$B$777&amp;"."&amp;$B$778</f>
        <v>04.09.2023</v>
      </c>
      <c r="C629" s="80" t="s">
        <v>76</v>
      </c>
      <c r="D629" s="81">
        <f>ROUND((D630)/1000,5)</f>
        <v>0</v>
      </c>
      <c r="E629" s="81">
        <f t="shared" ref="E629:AA629" si="363">ROUND((E630)/1000,5)</f>
        <v>0</v>
      </c>
      <c r="F629" s="81">
        <f t="shared" si="363"/>
        <v>0</v>
      </c>
      <c r="G629" s="81">
        <f t="shared" si="363"/>
        <v>0</v>
      </c>
      <c r="H629" s="81">
        <f t="shared" si="363"/>
        <v>0</v>
      </c>
      <c r="I629" s="81">
        <f t="shared" si="363"/>
        <v>8.8660000000000003E-2</v>
      </c>
      <c r="J629" s="81">
        <f t="shared" si="363"/>
        <v>0.10546999999999999</v>
      </c>
      <c r="K629" s="81">
        <f t="shared" si="363"/>
        <v>0.11616</v>
      </c>
      <c r="L629" s="81">
        <f t="shared" si="363"/>
        <v>0.13752</v>
      </c>
      <c r="M629" s="81">
        <f t="shared" si="363"/>
        <v>0.10148</v>
      </c>
      <c r="N629" s="81">
        <f t="shared" si="363"/>
        <v>6.6699999999999995E-2</v>
      </c>
      <c r="O629" s="81">
        <f t="shared" si="363"/>
        <v>2.1250000000000002E-2</v>
      </c>
      <c r="P629" s="81">
        <f t="shared" si="363"/>
        <v>2.3380000000000001E-2</v>
      </c>
      <c r="Q629" s="81">
        <f t="shared" si="363"/>
        <v>6.6409999999999997E-2</v>
      </c>
      <c r="R629" s="81">
        <f t="shared" si="363"/>
        <v>0</v>
      </c>
      <c r="S629" s="81">
        <f t="shared" si="363"/>
        <v>0</v>
      </c>
      <c r="T629" s="81">
        <f t="shared" si="363"/>
        <v>0</v>
      </c>
      <c r="U629" s="81">
        <f t="shared" si="363"/>
        <v>0</v>
      </c>
      <c r="V629" s="81">
        <f t="shared" si="363"/>
        <v>4.6080000000000003E-2</v>
      </c>
      <c r="W629" s="81">
        <f t="shared" si="363"/>
        <v>7.9100000000000004E-3</v>
      </c>
      <c r="X629" s="81">
        <f t="shared" si="363"/>
        <v>0</v>
      </c>
      <c r="Y629" s="81">
        <f t="shared" si="363"/>
        <v>0</v>
      </c>
      <c r="Z629" s="81">
        <f t="shared" si="363"/>
        <v>0</v>
      </c>
      <c r="AA629" s="81">
        <f t="shared" si="363"/>
        <v>0</v>
      </c>
    </row>
    <row r="630" spans="1:27" ht="12.75" hidden="1" customHeight="1" outlineLevel="1" x14ac:dyDescent="0.2">
      <c r="A630" s="89" t="s">
        <v>2788</v>
      </c>
      <c r="B630" s="63" t="s">
        <v>230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0</v>
      </c>
      <c r="I630" s="44">
        <v>88.66</v>
      </c>
      <c r="J630" s="44">
        <v>105.47</v>
      </c>
      <c r="K630" s="44">
        <v>116.16</v>
      </c>
      <c r="L630" s="44">
        <v>137.52000000000001</v>
      </c>
      <c r="M630" s="44">
        <v>101.48</v>
      </c>
      <c r="N630" s="44">
        <v>66.7</v>
      </c>
      <c r="O630" s="44">
        <v>21.25</v>
      </c>
      <c r="P630" s="44">
        <v>23.38</v>
      </c>
      <c r="Q630" s="44">
        <v>66.41</v>
      </c>
      <c r="R630" s="44">
        <v>0</v>
      </c>
      <c r="S630" s="44">
        <v>0</v>
      </c>
      <c r="T630" s="44">
        <v>0</v>
      </c>
      <c r="U630" s="44">
        <v>0</v>
      </c>
      <c r="V630" s="44">
        <v>46.08</v>
      </c>
      <c r="W630" s="44">
        <v>7.91</v>
      </c>
      <c r="X630" s="44">
        <v>0</v>
      </c>
      <c r="Y630" s="44">
        <v>0</v>
      </c>
      <c r="Z630" s="44">
        <v>0</v>
      </c>
      <c r="AA630" s="44">
        <v>0</v>
      </c>
    </row>
    <row r="631" spans="1:27" collapsed="1" x14ac:dyDescent="0.2">
      <c r="A631" s="88" t="s">
        <v>2789</v>
      </c>
      <c r="B631" s="28" t="str">
        <f>"05"&amp;"."&amp;$B$777&amp;"."&amp;$B$778</f>
        <v>05.09.2023</v>
      </c>
      <c r="C631" s="80" t="s">
        <v>76</v>
      </c>
      <c r="D631" s="81">
        <f>ROUND((D632)/1000,5)</f>
        <v>0</v>
      </c>
      <c r="E631" s="81">
        <f t="shared" ref="E631:AA631" si="364">ROUND((E632)/1000,5)</f>
        <v>0</v>
      </c>
      <c r="F631" s="81">
        <f t="shared" si="364"/>
        <v>0</v>
      </c>
      <c r="G631" s="81">
        <f t="shared" si="364"/>
        <v>0</v>
      </c>
      <c r="H631" s="81">
        <f t="shared" si="364"/>
        <v>0</v>
      </c>
      <c r="I631" s="81">
        <f t="shared" si="364"/>
        <v>0</v>
      </c>
      <c r="J631" s="81">
        <f t="shared" si="364"/>
        <v>0.12894</v>
      </c>
      <c r="K631" s="81">
        <f t="shared" si="364"/>
        <v>7.3719999999999994E-2</v>
      </c>
      <c r="L631" s="81">
        <f t="shared" si="364"/>
        <v>0.18831999999999999</v>
      </c>
      <c r="M631" s="81">
        <f t="shared" si="364"/>
        <v>2.8400000000000002E-2</v>
      </c>
      <c r="N631" s="81">
        <f t="shared" si="364"/>
        <v>6.0000000000000002E-5</v>
      </c>
      <c r="O631" s="81">
        <f t="shared" si="364"/>
        <v>1.6000000000000001E-4</v>
      </c>
      <c r="P631" s="81">
        <f t="shared" si="364"/>
        <v>5.5799999999999999E-3</v>
      </c>
      <c r="Q631" s="81">
        <f t="shared" si="364"/>
        <v>0</v>
      </c>
      <c r="R631" s="81">
        <f t="shared" si="364"/>
        <v>0</v>
      </c>
      <c r="S631" s="81">
        <f t="shared" si="364"/>
        <v>0</v>
      </c>
      <c r="T631" s="81">
        <f t="shared" si="364"/>
        <v>0</v>
      </c>
      <c r="U631" s="81">
        <f t="shared" si="364"/>
        <v>0</v>
      </c>
      <c r="V631" s="81">
        <f t="shared" si="364"/>
        <v>3.5180000000000003E-2</v>
      </c>
      <c r="W631" s="81">
        <f t="shared" si="364"/>
        <v>5.7880000000000001E-2</v>
      </c>
      <c r="X631" s="81">
        <f t="shared" si="364"/>
        <v>0</v>
      </c>
      <c r="Y631" s="81">
        <f t="shared" si="364"/>
        <v>0</v>
      </c>
      <c r="Z631" s="81">
        <f t="shared" si="364"/>
        <v>0</v>
      </c>
      <c r="AA631" s="81">
        <f t="shared" si="364"/>
        <v>0</v>
      </c>
    </row>
    <row r="632" spans="1:27" ht="12.75" hidden="1" customHeight="1" outlineLevel="1" x14ac:dyDescent="0.2">
      <c r="A632" s="89" t="s">
        <v>2790</v>
      </c>
      <c r="B632" s="63" t="s">
        <v>230</v>
      </c>
      <c r="C632" s="43" t="s">
        <v>79</v>
      </c>
      <c r="D632" s="44">
        <v>0</v>
      </c>
      <c r="E632" s="44">
        <v>0</v>
      </c>
      <c r="F632" s="44">
        <v>0</v>
      </c>
      <c r="G632" s="44">
        <v>0</v>
      </c>
      <c r="H632" s="44">
        <v>0</v>
      </c>
      <c r="I632" s="44">
        <v>0</v>
      </c>
      <c r="J632" s="44">
        <v>128.94</v>
      </c>
      <c r="K632" s="44">
        <v>73.72</v>
      </c>
      <c r="L632" s="44">
        <v>188.32</v>
      </c>
      <c r="M632" s="44">
        <v>28.4</v>
      </c>
      <c r="N632" s="44">
        <v>0.06</v>
      </c>
      <c r="O632" s="44">
        <v>0.16</v>
      </c>
      <c r="P632" s="44">
        <v>5.58</v>
      </c>
      <c r="Q632" s="44">
        <v>0</v>
      </c>
      <c r="R632" s="44">
        <v>0</v>
      </c>
      <c r="S632" s="44">
        <v>0</v>
      </c>
      <c r="T632" s="44">
        <v>0</v>
      </c>
      <c r="U632" s="44">
        <v>0</v>
      </c>
      <c r="V632" s="44">
        <v>35.18</v>
      </c>
      <c r="W632" s="44">
        <v>57.88</v>
      </c>
      <c r="X632" s="44">
        <v>0</v>
      </c>
      <c r="Y632" s="44">
        <v>0</v>
      </c>
      <c r="Z632" s="44">
        <v>0</v>
      </c>
      <c r="AA632" s="44">
        <v>0</v>
      </c>
    </row>
    <row r="633" spans="1:27" collapsed="1" x14ac:dyDescent="0.2">
      <c r="A633" s="88" t="s">
        <v>2791</v>
      </c>
      <c r="B633" s="28" t="str">
        <f>"06"&amp;"."&amp;$B$777&amp;"."&amp;$B$778</f>
        <v>06.09.2023</v>
      </c>
      <c r="C633" s="80" t="s">
        <v>76</v>
      </c>
      <c r="D633" s="81">
        <f>ROUND((D634)/1000,5)</f>
        <v>0</v>
      </c>
      <c r="E633" s="81">
        <f t="shared" ref="E633:AA633" si="365">ROUND((E634)/1000,5)</f>
        <v>0</v>
      </c>
      <c r="F633" s="81">
        <f t="shared" si="365"/>
        <v>0</v>
      </c>
      <c r="G633" s="81">
        <f t="shared" si="365"/>
        <v>1.7780000000000001E-2</v>
      </c>
      <c r="H633" s="81">
        <f t="shared" si="365"/>
        <v>0.10254000000000001</v>
      </c>
      <c r="I633" s="81">
        <f t="shared" si="365"/>
        <v>7.5130000000000002E-2</v>
      </c>
      <c r="J633" s="81">
        <f t="shared" si="365"/>
        <v>0.15801999999999999</v>
      </c>
      <c r="K633" s="81">
        <f t="shared" si="365"/>
        <v>0.17449000000000001</v>
      </c>
      <c r="L633" s="81">
        <f t="shared" si="365"/>
        <v>5.2409999999999998E-2</v>
      </c>
      <c r="M633" s="81">
        <f t="shared" si="365"/>
        <v>7.9549999999999996E-2</v>
      </c>
      <c r="N633" s="81">
        <f t="shared" si="365"/>
        <v>7.7729999999999994E-2</v>
      </c>
      <c r="O633" s="81">
        <f t="shared" si="365"/>
        <v>0.11124000000000001</v>
      </c>
      <c r="P633" s="81">
        <f t="shared" si="365"/>
        <v>6.2549999999999994E-2</v>
      </c>
      <c r="Q633" s="81">
        <f t="shared" si="365"/>
        <v>8.2739999999999994E-2</v>
      </c>
      <c r="R633" s="81">
        <f t="shared" si="365"/>
        <v>0.12313</v>
      </c>
      <c r="S633" s="81">
        <f t="shared" si="365"/>
        <v>0.14426</v>
      </c>
      <c r="T633" s="81">
        <f t="shared" si="365"/>
        <v>0.14424000000000001</v>
      </c>
      <c r="U633" s="81">
        <f t="shared" si="365"/>
        <v>0.2041</v>
      </c>
      <c r="V633" s="81">
        <f t="shared" si="365"/>
        <v>0.16077</v>
      </c>
      <c r="W633" s="81">
        <f t="shared" si="365"/>
        <v>0.43803999999999998</v>
      </c>
      <c r="X633" s="81">
        <f t="shared" si="365"/>
        <v>8.1049999999999997E-2</v>
      </c>
      <c r="Y633" s="81">
        <f t="shared" si="365"/>
        <v>0</v>
      </c>
      <c r="Z633" s="81">
        <f t="shared" si="365"/>
        <v>0</v>
      </c>
      <c r="AA633" s="81">
        <f t="shared" si="365"/>
        <v>0</v>
      </c>
    </row>
    <row r="634" spans="1:27" ht="12.75" hidden="1" customHeight="1" outlineLevel="1" x14ac:dyDescent="0.2">
      <c r="A634" s="89" t="s">
        <v>2792</v>
      </c>
      <c r="B634" s="63" t="s">
        <v>230</v>
      </c>
      <c r="C634" s="43" t="s">
        <v>79</v>
      </c>
      <c r="D634" s="44">
        <v>0</v>
      </c>
      <c r="E634" s="44">
        <v>0</v>
      </c>
      <c r="F634" s="44">
        <v>0</v>
      </c>
      <c r="G634" s="44">
        <v>17.78</v>
      </c>
      <c r="H634" s="44">
        <v>102.54</v>
      </c>
      <c r="I634" s="44">
        <v>75.13</v>
      </c>
      <c r="J634" s="44">
        <v>158.02000000000001</v>
      </c>
      <c r="K634" s="44">
        <v>174.49</v>
      </c>
      <c r="L634" s="44">
        <v>52.41</v>
      </c>
      <c r="M634" s="44">
        <v>79.55</v>
      </c>
      <c r="N634" s="44">
        <v>77.73</v>
      </c>
      <c r="O634" s="44">
        <v>111.24</v>
      </c>
      <c r="P634" s="44">
        <v>62.55</v>
      </c>
      <c r="Q634" s="44">
        <v>82.74</v>
      </c>
      <c r="R634" s="44">
        <v>123.13</v>
      </c>
      <c r="S634" s="44">
        <v>144.26</v>
      </c>
      <c r="T634" s="44">
        <v>144.24</v>
      </c>
      <c r="U634" s="44">
        <v>204.1</v>
      </c>
      <c r="V634" s="44">
        <v>160.77000000000001</v>
      </c>
      <c r="W634" s="44">
        <v>438.04</v>
      </c>
      <c r="X634" s="44">
        <v>81.05</v>
      </c>
      <c r="Y634" s="44">
        <v>0</v>
      </c>
      <c r="Z634" s="44">
        <v>0</v>
      </c>
      <c r="AA634" s="44">
        <v>0</v>
      </c>
    </row>
    <row r="635" spans="1:27" collapsed="1" x14ac:dyDescent="0.2">
      <c r="A635" s="88" t="s">
        <v>2793</v>
      </c>
      <c r="B635" s="28" t="str">
        <f>"07"&amp;"."&amp;$B$777&amp;"."&amp;$B$778</f>
        <v>07.09.2023</v>
      </c>
      <c r="C635" s="80" t="s">
        <v>76</v>
      </c>
      <c r="D635" s="81">
        <f>ROUND((D636)/1000,5)</f>
        <v>0</v>
      </c>
      <c r="E635" s="81">
        <f t="shared" ref="E635:AA635" si="366">ROUND((E636)/1000,5)</f>
        <v>0</v>
      </c>
      <c r="F635" s="81">
        <f t="shared" si="366"/>
        <v>0</v>
      </c>
      <c r="G635" s="81">
        <f t="shared" si="366"/>
        <v>0</v>
      </c>
      <c r="H635" s="81">
        <f t="shared" si="366"/>
        <v>5.4690000000000003E-2</v>
      </c>
      <c r="I635" s="81">
        <f t="shared" si="366"/>
        <v>6.1429999999999998E-2</v>
      </c>
      <c r="J635" s="81">
        <f t="shared" si="366"/>
        <v>0.18845999999999999</v>
      </c>
      <c r="K635" s="81">
        <f t="shared" si="366"/>
        <v>0.16153999999999999</v>
      </c>
      <c r="L635" s="81">
        <f t="shared" si="366"/>
        <v>0.123</v>
      </c>
      <c r="M635" s="81">
        <f t="shared" si="366"/>
        <v>3.5279999999999999E-2</v>
      </c>
      <c r="N635" s="81">
        <f t="shared" si="366"/>
        <v>1.0699999999999999E-2</v>
      </c>
      <c r="O635" s="81">
        <f t="shared" si="366"/>
        <v>0</v>
      </c>
      <c r="P635" s="81">
        <f t="shared" si="366"/>
        <v>0</v>
      </c>
      <c r="Q635" s="81">
        <f t="shared" si="366"/>
        <v>0</v>
      </c>
      <c r="R635" s="81">
        <f t="shared" si="366"/>
        <v>0</v>
      </c>
      <c r="S635" s="81">
        <f t="shared" si="366"/>
        <v>0</v>
      </c>
      <c r="T635" s="81">
        <f t="shared" si="366"/>
        <v>3.8999999999999999E-4</v>
      </c>
      <c r="U635" s="81">
        <f t="shared" si="366"/>
        <v>0</v>
      </c>
      <c r="V635" s="81">
        <f t="shared" si="366"/>
        <v>0</v>
      </c>
      <c r="W635" s="81">
        <f t="shared" si="366"/>
        <v>2.528E-2</v>
      </c>
      <c r="X635" s="81">
        <f t="shared" si="366"/>
        <v>0</v>
      </c>
      <c r="Y635" s="81">
        <f t="shared" si="366"/>
        <v>0</v>
      </c>
      <c r="Z635" s="81">
        <f t="shared" si="366"/>
        <v>0</v>
      </c>
      <c r="AA635" s="81">
        <f t="shared" si="366"/>
        <v>0</v>
      </c>
    </row>
    <row r="636" spans="1:27" ht="12.75" hidden="1" customHeight="1" outlineLevel="1" x14ac:dyDescent="0.2">
      <c r="A636" s="89" t="s">
        <v>2794</v>
      </c>
      <c r="B636" s="63" t="s">
        <v>230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54.69</v>
      </c>
      <c r="I636" s="44">
        <v>61.43</v>
      </c>
      <c r="J636" s="44">
        <v>188.46</v>
      </c>
      <c r="K636" s="44">
        <v>161.54</v>
      </c>
      <c r="L636" s="44">
        <v>123</v>
      </c>
      <c r="M636" s="44">
        <v>35.28</v>
      </c>
      <c r="N636" s="44">
        <v>10.7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0.39</v>
      </c>
      <c r="U636" s="44">
        <v>0</v>
      </c>
      <c r="V636" s="44">
        <v>0</v>
      </c>
      <c r="W636" s="44">
        <v>25.28</v>
      </c>
      <c r="X636" s="44">
        <v>0</v>
      </c>
      <c r="Y636" s="44">
        <v>0</v>
      </c>
      <c r="Z636" s="44">
        <v>0</v>
      </c>
      <c r="AA636" s="44">
        <v>0</v>
      </c>
    </row>
    <row r="637" spans="1:27" collapsed="1" x14ac:dyDescent="0.2">
      <c r="A637" s="88" t="s">
        <v>2795</v>
      </c>
      <c r="B637" s="28" t="str">
        <f>"08"&amp;"."&amp;$B$777&amp;"."&amp;$B$778</f>
        <v>08.09.2023</v>
      </c>
      <c r="C637" s="80" t="s">
        <v>76</v>
      </c>
      <c r="D637" s="81">
        <f>ROUND((D638)/1000,5)</f>
        <v>0</v>
      </c>
      <c r="E637" s="81">
        <f t="shared" ref="E637:AA637" si="367">ROUND((E638)/1000,5)</f>
        <v>0</v>
      </c>
      <c r="F637" s="81">
        <f t="shared" si="367"/>
        <v>0</v>
      </c>
      <c r="G637" s="81">
        <f t="shared" si="367"/>
        <v>0</v>
      </c>
      <c r="H637" s="81">
        <f t="shared" si="367"/>
        <v>4.5280000000000001E-2</v>
      </c>
      <c r="I637" s="81">
        <f t="shared" si="367"/>
        <v>0</v>
      </c>
      <c r="J637" s="81">
        <f t="shared" si="367"/>
        <v>0.16682</v>
      </c>
      <c r="K637" s="81">
        <f t="shared" si="367"/>
        <v>0.15322</v>
      </c>
      <c r="L637" s="81">
        <f t="shared" si="367"/>
        <v>7.2059999999999999E-2</v>
      </c>
      <c r="M637" s="81">
        <f t="shared" si="367"/>
        <v>1.52E-2</v>
      </c>
      <c r="N637" s="81">
        <f t="shared" si="367"/>
        <v>0</v>
      </c>
      <c r="O637" s="81">
        <f t="shared" si="367"/>
        <v>0</v>
      </c>
      <c r="P637" s="81">
        <f t="shared" si="367"/>
        <v>0</v>
      </c>
      <c r="Q637" s="81">
        <f t="shared" si="367"/>
        <v>0</v>
      </c>
      <c r="R637" s="81">
        <f t="shared" si="367"/>
        <v>0</v>
      </c>
      <c r="S637" s="81">
        <f t="shared" si="367"/>
        <v>0</v>
      </c>
      <c r="T637" s="81">
        <f t="shared" si="367"/>
        <v>0</v>
      </c>
      <c r="U637" s="81">
        <f t="shared" si="367"/>
        <v>0</v>
      </c>
      <c r="V637" s="81">
        <f t="shared" si="367"/>
        <v>5.5980000000000002E-2</v>
      </c>
      <c r="W637" s="81">
        <f t="shared" si="367"/>
        <v>0.21543000000000001</v>
      </c>
      <c r="X637" s="81">
        <f t="shared" si="367"/>
        <v>2.0049999999999998E-2</v>
      </c>
      <c r="Y637" s="81">
        <f t="shared" si="367"/>
        <v>0</v>
      </c>
      <c r="Z637" s="81">
        <f t="shared" si="367"/>
        <v>0</v>
      </c>
      <c r="AA637" s="81">
        <f t="shared" si="367"/>
        <v>0</v>
      </c>
    </row>
    <row r="638" spans="1:27" ht="12.75" hidden="1" customHeight="1" outlineLevel="1" x14ac:dyDescent="0.2">
      <c r="A638" s="89" t="s">
        <v>2796</v>
      </c>
      <c r="B638" s="63" t="s">
        <v>230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45.28</v>
      </c>
      <c r="I638" s="44">
        <v>0</v>
      </c>
      <c r="J638" s="44">
        <v>166.82</v>
      </c>
      <c r="K638" s="44">
        <v>153.22</v>
      </c>
      <c r="L638" s="44">
        <v>72.06</v>
      </c>
      <c r="M638" s="44">
        <v>15.2</v>
      </c>
      <c r="N638" s="44">
        <v>0</v>
      </c>
      <c r="O638" s="44">
        <v>0</v>
      </c>
      <c r="P638" s="44">
        <v>0</v>
      </c>
      <c r="Q638" s="44">
        <v>0</v>
      </c>
      <c r="R638" s="44">
        <v>0</v>
      </c>
      <c r="S638" s="44">
        <v>0</v>
      </c>
      <c r="T638" s="44">
        <v>0</v>
      </c>
      <c r="U638" s="44">
        <v>0</v>
      </c>
      <c r="V638" s="44">
        <v>55.98</v>
      </c>
      <c r="W638" s="44">
        <v>215.43</v>
      </c>
      <c r="X638" s="44">
        <v>20.05</v>
      </c>
      <c r="Y638" s="44">
        <v>0</v>
      </c>
      <c r="Z638" s="44">
        <v>0</v>
      </c>
      <c r="AA638" s="44">
        <v>0</v>
      </c>
    </row>
    <row r="639" spans="1:27" collapsed="1" x14ac:dyDescent="0.2">
      <c r="A639" s="88" t="s">
        <v>2797</v>
      </c>
      <c r="B639" s="28" t="str">
        <f>"09"&amp;"."&amp;$B$777&amp;"."&amp;$B$778</f>
        <v>09.09.2023</v>
      </c>
      <c r="C639" s="80" t="s">
        <v>76</v>
      </c>
      <c r="D639" s="81">
        <f>ROUND((D640)/1000,5)</f>
        <v>0</v>
      </c>
      <c r="E639" s="81">
        <f t="shared" ref="E639:AA639" si="368">ROUND((E640)/1000,5)</f>
        <v>2.1399999999999999E-2</v>
      </c>
      <c r="F639" s="81">
        <f t="shared" si="368"/>
        <v>6.9800000000000001E-2</v>
      </c>
      <c r="G639" s="81">
        <f t="shared" si="368"/>
        <v>1.1310000000000001E-2</v>
      </c>
      <c r="H639" s="81">
        <f t="shared" si="368"/>
        <v>8.7000000000000001E-4</v>
      </c>
      <c r="I639" s="81">
        <f t="shared" si="368"/>
        <v>4.283E-2</v>
      </c>
      <c r="J639" s="81">
        <f t="shared" si="368"/>
        <v>1.494E-2</v>
      </c>
      <c r="K639" s="81">
        <f t="shared" si="368"/>
        <v>0.18643999999999999</v>
      </c>
      <c r="L639" s="81">
        <f t="shared" si="368"/>
        <v>0.10206</v>
      </c>
      <c r="M639" s="81">
        <f t="shared" si="368"/>
        <v>0.11956</v>
      </c>
      <c r="N639" s="81">
        <f t="shared" si="368"/>
        <v>8.6300000000000002E-2</v>
      </c>
      <c r="O639" s="81">
        <f t="shared" si="368"/>
        <v>9.7299999999999998E-2</v>
      </c>
      <c r="P639" s="81">
        <f t="shared" si="368"/>
        <v>0.1229</v>
      </c>
      <c r="Q639" s="81">
        <f t="shared" si="368"/>
        <v>0.14384</v>
      </c>
      <c r="R639" s="81">
        <f t="shared" si="368"/>
        <v>0.13456000000000001</v>
      </c>
      <c r="S639" s="81">
        <f t="shared" si="368"/>
        <v>5.3879999999999997E-2</v>
      </c>
      <c r="T639" s="81">
        <f t="shared" si="368"/>
        <v>0.11819</v>
      </c>
      <c r="U639" s="81">
        <f t="shared" si="368"/>
        <v>0.12848999999999999</v>
      </c>
      <c r="V639" s="81">
        <f t="shared" si="368"/>
        <v>0.18357000000000001</v>
      </c>
      <c r="W639" s="81">
        <f t="shared" si="368"/>
        <v>0.19485</v>
      </c>
      <c r="X639" s="81">
        <f t="shared" si="368"/>
        <v>5.5000000000000003E-4</v>
      </c>
      <c r="Y639" s="81">
        <f t="shared" si="368"/>
        <v>0</v>
      </c>
      <c r="Z639" s="81">
        <f t="shared" si="368"/>
        <v>0</v>
      </c>
      <c r="AA639" s="81">
        <f t="shared" si="368"/>
        <v>0</v>
      </c>
    </row>
    <row r="640" spans="1:27" ht="12.75" hidden="1" customHeight="1" outlineLevel="1" x14ac:dyDescent="0.2">
      <c r="A640" s="89" t="s">
        <v>2798</v>
      </c>
      <c r="B640" s="63" t="s">
        <v>230</v>
      </c>
      <c r="C640" s="43" t="s">
        <v>79</v>
      </c>
      <c r="D640" s="44">
        <v>0</v>
      </c>
      <c r="E640" s="44">
        <v>21.4</v>
      </c>
      <c r="F640" s="44">
        <v>69.8</v>
      </c>
      <c r="G640" s="44">
        <v>11.31</v>
      </c>
      <c r="H640" s="44">
        <v>0.87</v>
      </c>
      <c r="I640" s="44">
        <v>42.83</v>
      </c>
      <c r="J640" s="44">
        <v>14.94</v>
      </c>
      <c r="K640" s="44">
        <v>186.44</v>
      </c>
      <c r="L640" s="44">
        <v>102.06</v>
      </c>
      <c r="M640" s="44">
        <v>119.56</v>
      </c>
      <c r="N640" s="44">
        <v>86.3</v>
      </c>
      <c r="O640" s="44">
        <v>97.3</v>
      </c>
      <c r="P640" s="44">
        <v>122.9</v>
      </c>
      <c r="Q640" s="44">
        <v>143.84</v>
      </c>
      <c r="R640" s="44">
        <v>134.56</v>
      </c>
      <c r="S640" s="44">
        <v>53.88</v>
      </c>
      <c r="T640" s="44">
        <v>118.19</v>
      </c>
      <c r="U640" s="44">
        <v>128.49</v>
      </c>
      <c r="V640" s="44">
        <v>183.57</v>
      </c>
      <c r="W640" s="44">
        <v>194.85</v>
      </c>
      <c r="X640" s="44">
        <v>0.55000000000000004</v>
      </c>
      <c r="Y640" s="44">
        <v>0</v>
      </c>
      <c r="Z640" s="44">
        <v>0</v>
      </c>
      <c r="AA640" s="44">
        <v>0</v>
      </c>
    </row>
    <row r="641" spans="1:27" collapsed="1" x14ac:dyDescent="0.2">
      <c r="A641" s="88" t="s">
        <v>2799</v>
      </c>
      <c r="B641" s="28" t="str">
        <f>"10"&amp;"."&amp;$B$777&amp;"."&amp;$B$778</f>
        <v>10.09.2023</v>
      </c>
      <c r="C641" s="80" t="s">
        <v>76</v>
      </c>
      <c r="D641" s="81">
        <f>ROUND((D642)/1000,5)</f>
        <v>0</v>
      </c>
      <c r="E641" s="81">
        <f t="shared" ref="E641:AA641" si="369">ROUND((E642)/1000,5)</f>
        <v>0</v>
      </c>
      <c r="F641" s="81">
        <f t="shared" si="369"/>
        <v>0</v>
      </c>
      <c r="G641" s="81">
        <f t="shared" si="369"/>
        <v>0</v>
      </c>
      <c r="H641" s="81">
        <f t="shared" si="369"/>
        <v>2.027E-2</v>
      </c>
      <c r="I641" s="81">
        <f t="shared" si="369"/>
        <v>9.1079999999999994E-2</v>
      </c>
      <c r="J641" s="81">
        <f t="shared" si="369"/>
        <v>0.13253000000000001</v>
      </c>
      <c r="K641" s="81">
        <f t="shared" si="369"/>
        <v>0</v>
      </c>
      <c r="L641" s="81">
        <f t="shared" si="369"/>
        <v>0.13109999999999999</v>
      </c>
      <c r="M641" s="81">
        <f t="shared" si="369"/>
        <v>3.1060000000000001E-2</v>
      </c>
      <c r="N641" s="81">
        <f t="shared" si="369"/>
        <v>0</v>
      </c>
      <c r="O641" s="81">
        <f t="shared" si="369"/>
        <v>0</v>
      </c>
      <c r="P641" s="81">
        <f t="shared" si="369"/>
        <v>0</v>
      </c>
      <c r="Q641" s="81">
        <f t="shared" si="369"/>
        <v>0</v>
      </c>
      <c r="R641" s="81">
        <f t="shared" si="369"/>
        <v>0</v>
      </c>
      <c r="S641" s="81">
        <f t="shared" si="369"/>
        <v>0</v>
      </c>
      <c r="T641" s="81">
        <f t="shared" si="369"/>
        <v>0.12536</v>
      </c>
      <c r="U641" s="81">
        <f t="shared" si="369"/>
        <v>0</v>
      </c>
      <c r="V641" s="81">
        <f t="shared" si="369"/>
        <v>2.2890000000000001E-2</v>
      </c>
      <c r="W641" s="81">
        <f t="shared" si="369"/>
        <v>5.8279999999999998E-2</v>
      </c>
      <c r="X641" s="81">
        <f t="shared" si="369"/>
        <v>0</v>
      </c>
      <c r="Y641" s="81">
        <f t="shared" si="369"/>
        <v>0</v>
      </c>
      <c r="Z641" s="81">
        <f t="shared" si="369"/>
        <v>0</v>
      </c>
      <c r="AA641" s="81">
        <f t="shared" si="369"/>
        <v>0</v>
      </c>
    </row>
    <row r="642" spans="1:27" ht="12.75" hidden="1" customHeight="1" outlineLevel="1" x14ac:dyDescent="0.2">
      <c r="A642" s="89" t="s">
        <v>2800</v>
      </c>
      <c r="B642" s="63" t="s">
        <v>230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20.27</v>
      </c>
      <c r="I642" s="44">
        <v>91.08</v>
      </c>
      <c r="J642" s="44">
        <v>132.53</v>
      </c>
      <c r="K642" s="44">
        <v>0</v>
      </c>
      <c r="L642" s="44">
        <v>131.1</v>
      </c>
      <c r="M642" s="44">
        <v>31.06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125.36</v>
      </c>
      <c r="U642" s="44">
        <v>0</v>
      </c>
      <c r="V642" s="44">
        <v>22.89</v>
      </c>
      <c r="W642" s="44">
        <v>58.28</v>
      </c>
      <c r="X642" s="44">
        <v>0</v>
      </c>
      <c r="Y642" s="44">
        <v>0</v>
      </c>
      <c r="Z642" s="44">
        <v>0</v>
      </c>
      <c r="AA642" s="44">
        <v>0</v>
      </c>
    </row>
    <row r="643" spans="1:27" collapsed="1" x14ac:dyDescent="0.2">
      <c r="A643" s="88" t="s">
        <v>2801</v>
      </c>
      <c r="B643" s="28" t="str">
        <f>"11"&amp;"."&amp;$B$777&amp;"."&amp;$B$778</f>
        <v>11.09.2023</v>
      </c>
      <c r="C643" s="80" t="s">
        <v>76</v>
      </c>
      <c r="D643" s="81">
        <f>ROUND((D644)/1000,5)</f>
        <v>0</v>
      </c>
      <c r="E643" s="81">
        <f t="shared" ref="E643:AA643" si="370">ROUND((E644)/1000,5)</f>
        <v>0</v>
      </c>
      <c r="F643" s="81">
        <f t="shared" si="370"/>
        <v>0</v>
      </c>
      <c r="G643" s="81">
        <f t="shared" si="370"/>
        <v>0</v>
      </c>
      <c r="H643" s="81">
        <f t="shared" si="370"/>
        <v>0</v>
      </c>
      <c r="I643" s="81">
        <f t="shared" si="370"/>
        <v>4.6449999999999998E-2</v>
      </c>
      <c r="J643" s="81">
        <f t="shared" si="370"/>
        <v>0.19855999999999999</v>
      </c>
      <c r="K643" s="81">
        <f t="shared" si="370"/>
        <v>0.17712</v>
      </c>
      <c r="L643" s="81">
        <f t="shared" si="370"/>
        <v>8.9539999999999995E-2</v>
      </c>
      <c r="M643" s="81">
        <f t="shared" si="370"/>
        <v>7.7310000000000004E-2</v>
      </c>
      <c r="N643" s="81">
        <f t="shared" si="370"/>
        <v>1.3010000000000001E-2</v>
      </c>
      <c r="O643" s="81">
        <f t="shared" si="370"/>
        <v>7.4000000000000003E-3</v>
      </c>
      <c r="P643" s="81">
        <f t="shared" si="370"/>
        <v>2.017E-2</v>
      </c>
      <c r="Q643" s="81">
        <f t="shared" si="370"/>
        <v>6.5900000000000004E-3</v>
      </c>
      <c r="R643" s="81">
        <f t="shared" si="370"/>
        <v>2.15E-3</v>
      </c>
      <c r="S643" s="81">
        <f t="shared" si="370"/>
        <v>9.7599999999999996E-3</v>
      </c>
      <c r="T643" s="81">
        <f t="shared" si="370"/>
        <v>1.6369999999999999E-2</v>
      </c>
      <c r="U643" s="81">
        <f t="shared" si="370"/>
        <v>2.0719999999999999E-2</v>
      </c>
      <c r="V643" s="81">
        <f t="shared" si="370"/>
        <v>8.3320000000000005E-2</v>
      </c>
      <c r="W643" s="81">
        <f t="shared" si="370"/>
        <v>7.6020000000000004E-2</v>
      </c>
      <c r="X643" s="81">
        <f t="shared" si="370"/>
        <v>4.0969999999999999E-2</v>
      </c>
      <c r="Y643" s="81">
        <f t="shared" si="370"/>
        <v>0</v>
      </c>
      <c r="Z643" s="81">
        <f t="shared" si="370"/>
        <v>0</v>
      </c>
      <c r="AA643" s="81">
        <f t="shared" si="370"/>
        <v>0</v>
      </c>
    </row>
    <row r="644" spans="1:27" ht="12.75" hidden="1" customHeight="1" outlineLevel="1" x14ac:dyDescent="0.2">
      <c r="A644" s="89" t="s">
        <v>2802</v>
      </c>
      <c r="B644" s="63" t="s">
        <v>230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0</v>
      </c>
      <c r="I644" s="44">
        <v>46.45</v>
      </c>
      <c r="J644" s="44">
        <v>198.56</v>
      </c>
      <c r="K644" s="44">
        <v>177.12</v>
      </c>
      <c r="L644" s="44">
        <v>89.54</v>
      </c>
      <c r="M644" s="44">
        <v>77.31</v>
      </c>
      <c r="N644" s="44">
        <v>13.01</v>
      </c>
      <c r="O644" s="44">
        <v>7.4</v>
      </c>
      <c r="P644" s="44">
        <v>20.170000000000002</v>
      </c>
      <c r="Q644" s="44">
        <v>6.59</v>
      </c>
      <c r="R644" s="44">
        <v>2.15</v>
      </c>
      <c r="S644" s="44">
        <v>9.76</v>
      </c>
      <c r="T644" s="44">
        <v>16.37</v>
      </c>
      <c r="U644" s="44">
        <v>20.72</v>
      </c>
      <c r="V644" s="44">
        <v>83.32</v>
      </c>
      <c r="W644" s="44">
        <v>76.02</v>
      </c>
      <c r="X644" s="44">
        <v>40.97</v>
      </c>
      <c r="Y644" s="44">
        <v>0</v>
      </c>
      <c r="Z644" s="44">
        <v>0</v>
      </c>
      <c r="AA644" s="44">
        <v>0</v>
      </c>
    </row>
    <row r="645" spans="1:27" collapsed="1" x14ac:dyDescent="0.2">
      <c r="A645" s="88" t="s">
        <v>2803</v>
      </c>
      <c r="B645" s="28" t="str">
        <f>"12"&amp;"."&amp;$B$777&amp;"."&amp;$B$778</f>
        <v>12.09.2023</v>
      </c>
      <c r="C645" s="80" t="s">
        <v>76</v>
      </c>
      <c r="D645" s="81">
        <f>ROUND((D646)/1000,5)</f>
        <v>0</v>
      </c>
      <c r="E645" s="81">
        <f t="shared" ref="E645:AA645" si="371">ROUND((E646)/1000,5)</f>
        <v>1.1199999999999999E-3</v>
      </c>
      <c r="F645" s="81">
        <f t="shared" si="371"/>
        <v>8.9160000000000003E-2</v>
      </c>
      <c r="G645" s="81">
        <f t="shared" si="371"/>
        <v>0</v>
      </c>
      <c r="H645" s="81">
        <f t="shared" si="371"/>
        <v>2.5080000000000002E-2</v>
      </c>
      <c r="I645" s="81">
        <f t="shared" si="371"/>
        <v>0.13125999999999999</v>
      </c>
      <c r="J645" s="81">
        <f t="shared" si="371"/>
        <v>0.23147999999999999</v>
      </c>
      <c r="K645" s="81">
        <f t="shared" si="371"/>
        <v>0.30675999999999998</v>
      </c>
      <c r="L645" s="81">
        <f t="shared" si="371"/>
        <v>0.15187999999999999</v>
      </c>
      <c r="M645" s="81">
        <f t="shared" si="371"/>
        <v>6.6879999999999995E-2</v>
      </c>
      <c r="N645" s="81">
        <f t="shared" si="371"/>
        <v>6.9999999999999999E-4</v>
      </c>
      <c r="O645" s="81">
        <f t="shared" si="371"/>
        <v>0</v>
      </c>
      <c r="P645" s="81">
        <f t="shared" si="371"/>
        <v>0</v>
      </c>
      <c r="Q645" s="81">
        <f t="shared" si="371"/>
        <v>0</v>
      </c>
      <c r="R645" s="81">
        <f t="shared" si="371"/>
        <v>0</v>
      </c>
      <c r="S645" s="81">
        <f t="shared" si="371"/>
        <v>0</v>
      </c>
      <c r="T645" s="81">
        <f t="shared" si="371"/>
        <v>0</v>
      </c>
      <c r="U645" s="81">
        <f t="shared" si="371"/>
        <v>6.9999999999999994E-5</v>
      </c>
      <c r="V645" s="81">
        <f t="shared" si="371"/>
        <v>6.0389999999999999E-2</v>
      </c>
      <c r="W645" s="81">
        <f t="shared" si="371"/>
        <v>0.16117000000000001</v>
      </c>
      <c r="X645" s="81">
        <f t="shared" si="371"/>
        <v>0.17021</v>
      </c>
      <c r="Y645" s="81">
        <f t="shared" si="371"/>
        <v>0</v>
      </c>
      <c r="Z645" s="81">
        <f t="shared" si="371"/>
        <v>0</v>
      </c>
      <c r="AA645" s="81">
        <f t="shared" si="371"/>
        <v>0</v>
      </c>
    </row>
    <row r="646" spans="1:27" ht="12.75" hidden="1" customHeight="1" outlineLevel="1" x14ac:dyDescent="0.2">
      <c r="A646" s="89" t="s">
        <v>2804</v>
      </c>
      <c r="B646" s="63" t="s">
        <v>230</v>
      </c>
      <c r="C646" s="43" t="s">
        <v>79</v>
      </c>
      <c r="D646" s="44">
        <v>0</v>
      </c>
      <c r="E646" s="44">
        <v>1.1200000000000001</v>
      </c>
      <c r="F646" s="44">
        <v>89.16</v>
      </c>
      <c r="G646" s="44">
        <v>0</v>
      </c>
      <c r="H646" s="44">
        <v>25.08</v>
      </c>
      <c r="I646" s="44">
        <v>131.26</v>
      </c>
      <c r="J646" s="44">
        <v>231.48</v>
      </c>
      <c r="K646" s="44">
        <v>306.76</v>
      </c>
      <c r="L646" s="44">
        <v>151.88</v>
      </c>
      <c r="M646" s="44">
        <v>66.88</v>
      </c>
      <c r="N646" s="44">
        <v>0.7</v>
      </c>
      <c r="O646" s="44">
        <v>0</v>
      </c>
      <c r="P646" s="44">
        <v>0</v>
      </c>
      <c r="Q646" s="44">
        <v>0</v>
      </c>
      <c r="R646" s="44">
        <v>0</v>
      </c>
      <c r="S646" s="44">
        <v>0</v>
      </c>
      <c r="T646" s="44">
        <v>0</v>
      </c>
      <c r="U646" s="44">
        <v>7.0000000000000007E-2</v>
      </c>
      <c r="V646" s="44">
        <v>60.39</v>
      </c>
      <c r="W646" s="44">
        <v>161.16999999999999</v>
      </c>
      <c r="X646" s="44">
        <v>170.21</v>
      </c>
      <c r="Y646" s="44">
        <v>0</v>
      </c>
      <c r="Z646" s="44">
        <v>0</v>
      </c>
      <c r="AA646" s="44">
        <v>0</v>
      </c>
    </row>
    <row r="647" spans="1:27" collapsed="1" x14ac:dyDescent="0.2">
      <c r="A647" s="88" t="s">
        <v>2805</v>
      </c>
      <c r="B647" s="28" t="str">
        <f>"13"&amp;"."&amp;$B$777&amp;"."&amp;$B$778</f>
        <v>13.09.2023</v>
      </c>
      <c r="C647" s="80" t="s">
        <v>76</v>
      </c>
      <c r="D647" s="81">
        <f>ROUND((D648)/1000,5)</f>
        <v>2.3900000000000001E-2</v>
      </c>
      <c r="E647" s="81">
        <f t="shared" ref="E647:AA647" si="372">ROUND((E648)/1000,5)</f>
        <v>5.2479999999999999E-2</v>
      </c>
      <c r="F647" s="81">
        <f t="shared" si="372"/>
        <v>5.0040000000000001E-2</v>
      </c>
      <c r="G647" s="81">
        <f t="shared" si="372"/>
        <v>5.0810000000000001E-2</v>
      </c>
      <c r="H647" s="81">
        <f t="shared" si="372"/>
        <v>4.1099999999999998E-2</v>
      </c>
      <c r="I647" s="81">
        <f t="shared" si="372"/>
        <v>0.15608</v>
      </c>
      <c r="J647" s="81">
        <f t="shared" si="372"/>
        <v>0.21698000000000001</v>
      </c>
      <c r="K647" s="81">
        <f t="shared" si="372"/>
        <v>0.22938</v>
      </c>
      <c r="L647" s="81">
        <f t="shared" si="372"/>
        <v>0.27188000000000001</v>
      </c>
      <c r="M647" s="81">
        <f t="shared" si="372"/>
        <v>7.6550000000000007E-2</v>
      </c>
      <c r="N647" s="81">
        <f t="shared" si="372"/>
        <v>0</v>
      </c>
      <c r="O647" s="81">
        <f t="shared" si="372"/>
        <v>0</v>
      </c>
      <c r="P647" s="81">
        <f t="shared" si="372"/>
        <v>0</v>
      </c>
      <c r="Q647" s="81">
        <f t="shared" si="372"/>
        <v>0</v>
      </c>
      <c r="R647" s="81">
        <f t="shared" si="372"/>
        <v>0</v>
      </c>
      <c r="S647" s="81">
        <f t="shared" si="372"/>
        <v>2.4129999999999999E-2</v>
      </c>
      <c r="T647" s="81">
        <f t="shared" si="372"/>
        <v>0</v>
      </c>
      <c r="U647" s="81">
        <f t="shared" si="372"/>
        <v>6.5900000000000004E-3</v>
      </c>
      <c r="V647" s="81">
        <f t="shared" si="372"/>
        <v>8.838E-2</v>
      </c>
      <c r="W647" s="81">
        <f t="shared" si="372"/>
        <v>0.16428000000000001</v>
      </c>
      <c r="X647" s="81">
        <f t="shared" si="372"/>
        <v>7.3370000000000005E-2</v>
      </c>
      <c r="Y647" s="81">
        <f t="shared" si="372"/>
        <v>0</v>
      </c>
      <c r="Z647" s="81">
        <f t="shared" si="372"/>
        <v>0</v>
      </c>
      <c r="AA647" s="81">
        <f t="shared" si="372"/>
        <v>0</v>
      </c>
    </row>
    <row r="648" spans="1:27" ht="12.75" hidden="1" customHeight="1" outlineLevel="1" x14ac:dyDescent="0.2">
      <c r="A648" s="89" t="s">
        <v>2806</v>
      </c>
      <c r="B648" s="63" t="s">
        <v>230</v>
      </c>
      <c r="C648" s="43" t="s">
        <v>79</v>
      </c>
      <c r="D648" s="44">
        <v>23.9</v>
      </c>
      <c r="E648" s="44">
        <v>52.48</v>
      </c>
      <c r="F648" s="44">
        <v>50.04</v>
      </c>
      <c r="G648" s="44">
        <v>50.81</v>
      </c>
      <c r="H648" s="44">
        <v>41.1</v>
      </c>
      <c r="I648" s="44">
        <v>156.08000000000001</v>
      </c>
      <c r="J648" s="44">
        <v>216.98</v>
      </c>
      <c r="K648" s="44">
        <v>229.38</v>
      </c>
      <c r="L648" s="44">
        <v>271.88</v>
      </c>
      <c r="M648" s="44">
        <v>76.55</v>
      </c>
      <c r="N648" s="44">
        <v>0</v>
      </c>
      <c r="O648" s="44">
        <v>0</v>
      </c>
      <c r="P648" s="44">
        <v>0</v>
      </c>
      <c r="Q648" s="44">
        <v>0</v>
      </c>
      <c r="R648" s="44">
        <v>0</v>
      </c>
      <c r="S648" s="44">
        <v>24.13</v>
      </c>
      <c r="T648" s="44">
        <v>0</v>
      </c>
      <c r="U648" s="44">
        <v>6.59</v>
      </c>
      <c r="V648" s="44">
        <v>88.38</v>
      </c>
      <c r="W648" s="44">
        <v>164.28</v>
      </c>
      <c r="X648" s="44">
        <v>73.37</v>
      </c>
      <c r="Y648" s="44">
        <v>0</v>
      </c>
      <c r="Z648" s="44">
        <v>0</v>
      </c>
      <c r="AA648" s="44">
        <v>0</v>
      </c>
    </row>
    <row r="649" spans="1:27" collapsed="1" x14ac:dyDescent="0.2">
      <c r="A649" s="88" t="s">
        <v>2807</v>
      </c>
      <c r="B649" s="28" t="str">
        <f>"14"&amp;"."&amp;$B$777&amp;"."&amp;$B$778</f>
        <v>14.09.2023</v>
      </c>
      <c r="C649" s="80" t="s">
        <v>76</v>
      </c>
      <c r="D649" s="81">
        <f>ROUND((D650)/1000,5)</f>
        <v>9.1199999999999996E-3</v>
      </c>
      <c r="E649" s="81">
        <f t="shared" ref="E649:AA649" si="373">ROUND((E650)/1000,5)</f>
        <v>0</v>
      </c>
      <c r="F649" s="81">
        <f t="shared" si="373"/>
        <v>1.9000000000000001E-4</v>
      </c>
      <c r="G649" s="81">
        <f t="shared" si="373"/>
        <v>3.007E-2</v>
      </c>
      <c r="H649" s="81">
        <f t="shared" si="373"/>
        <v>8.9929999999999996E-2</v>
      </c>
      <c r="I649" s="81">
        <f t="shared" si="373"/>
        <v>0.15312999999999999</v>
      </c>
      <c r="J649" s="81">
        <f t="shared" si="373"/>
        <v>0.18151999999999999</v>
      </c>
      <c r="K649" s="81">
        <f t="shared" si="373"/>
        <v>0.17319000000000001</v>
      </c>
      <c r="L649" s="81">
        <f t="shared" si="373"/>
        <v>7.6189999999999994E-2</v>
      </c>
      <c r="M649" s="81">
        <f t="shared" si="373"/>
        <v>2.1680000000000001E-2</v>
      </c>
      <c r="N649" s="81">
        <f t="shared" si="373"/>
        <v>0</v>
      </c>
      <c r="O649" s="81">
        <f t="shared" si="373"/>
        <v>0</v>
      </c>
      <c r="P649" s="81">
        <f t="shared" si="373"/>
        <v>0</v>
      </c>
      <c r="Q649" s="81">
        <f t="shared" si="373"/>
        <v>0</v>
      </c>
      <c r="R649" s="81">
        <f t="shared" si="373"/>
        <v>7.0200000000000002E-3</v>
      </c>
      <c r="S649" s="81">
        <f t="shared" si="373"/>
        <v>1.7999999999999999E-2</v>
      </c>
      <c r="T649" s="81">
        <f t="shared" si="373"/>
        <v>1.7729999999999999E-2</v>
      </c>
      <c r="U649" s="81">
        <f t="shared" si="373"/>
        <v>2.6040000000000001E-2</v>
      </c>
      <c r="V649" s="81">
        <f t="shared" si="373"/>
        <v>0.13724</v>
      </c>
      <c r="W649" s="81">
        <f t="shared" si="373"/>
        <v>0.14580000000000001</v>
      </c>
      <c r="X649" s="81">
        <f t="shared" si="373"/>
        <v>1.37E-2</v>
      </c>
      <c r="Y649" s="81">
        <f t="shared" si="373"/>
        <v>0</v>
      </c>
      <c r="Z649" s="81">
        <f t="shared" si="373"/>
        <v>0</v>
      </c>
      <c r="AA649" s="81">
        <f t="shared" si="373"/>
        <v>0</v>
      </c>
    </row>
    <row r="650" spans="1:27" ht="12.75" hidden="1" customHeight="1" outlineLevel="1" x14ac:dyDescent="0.2">
      <c r="A650" s="89" t="s">
        <v>2808</v>
      </c>
      <c r="B650" s="63" t="s">
        <v>230</v>
      </c>
      <c r="C650" s="43" t="s">
        <v>79</v>
      </c>
      <c r="D650" s="44">
        <v>9.1199999999999992</v>
      </c>
      <c r="E650" s="44">
        <v>0</v>
      </c>
      <c r="F650" s="44">
        <v>0.19</v>
      </c>
      <c r="G650" s="44">
        <v>30.07</v>
      </c>
      <c r="H650" s="44">
        <v>89.93</v>
      </c>
      <c r="I650" s="44">
        <v>153.13</v>
      </c>
      <c r="J650" s="44">
        <v>181.52</v>
      </c>
      <c r="K650" s="44">
        <v>173.19</v>
      </c>
      <c r="L650" s="44">
        <v>76.19</v>
      </c>
      <c r="M650" s="44">
        <v>21.68</v>
      </c>
      <c r="N650" s="44">
        <v>0</v>
      </c>
      <c r="O650" s="44">
        <v>0</v>
      </c>
      <c r="P650" s="44">
        <v>0</v>
      </c>
      <c r="Q650" s="44">
        <v>0</v>
      </c>
      <c r="R650" s="44">
        <v>7.02</v>
      </c>
      <c r="S650" s="44">
        <v>18</v>
      </c>
      <c r="T650" s="44">
        <v>17.73</v>
      </c>
      <c r="U650" s="44">
        <v>26.04</v>
      </c>
      <c r="V650" s="44">
        <v>137.24</v>
      </c>
      <c r="W650" s="44">
        <v>145.80000000000001</v>
      </c>
      <c r="X650" s="44">
        <v>13.7</v>
      </c>
      <c r="Y650" s="44">
        <v>0</v>
      </c>
      <c r="Z650" s="44">
        <v>0</v>
      </c>
      <c r="AA650" s="44">
        <v>0</v>
      </c>
    </row>
    <row r="651" spans="1:27" collapsed="1" x14ac:dyDescent="0.2">
      <c r="A651" s="88" t="s">
        <v>2809</v>
      </c>
      <c r="B651" s="28" t="str">
        <f>"15"&amp;"."&amp;$B$777&amp;"."&amp;$B$778</f>
        <v>15.09.2023</v>
      </c>
      <c r="C651" s="80" t="s">
        <v>76</v>
      </c>
      <c r="D651" s="81">
        <f>ROUND((D652)/1000,5)</f>
        <v>0</v>
      </c>
      <c r="E651" s="81">
        <f t="shared" ref="E651:AA651" si="374">ROUND((E652)/1000,5)</f>
        <v>0</v>
      </c>
      <c r="F651" s="81">
        <f t="shared" si="374"/>
        <v>0</v>
      </c>
      <c r="G651" s="81">
        <f t="shared" si="374"/>
        <v>2.1989999999999999E-2</v>
      </c>
      <c r="H651" s="81">
        <f t="shared" si="374"/>
        <v>0</v>
      </c>
      <c r="I651" s="81">
        <f t="shared" si="374"/>
        <v>4.9169999999999998E-2</v>
      </c>
      <c r="J651" s="81">
        <f t="shared" si="374"/>
        <v>0.13688</v>
      </c>
      <c r="K651" s="81">
        <f t="shared" si="374"/>
        <v>8.0670000000000006E-2</v>
      </c>
      <c r="L651" s="81">
        <f t="shared" si="374"/>
        <v>0.14659</v>
      </c>
      <c r="M651" s="81">
        <f t="shared" si="374"/>
        <v>0.26318999999999998</v>
      </c>
      <c r="N651" s="81">
        <f t="shared" si="374"/>
        <v>4.3740000000000001E-2</v>
      </c>
      <c r="O651" s="81">
        <f t="shared" si="374"/>
        <v>0.22921</v>
      </c>
      <c r="P651" s="81">
        <f t="shared" si="374"/>
        <v>0.15556</v>
      </c>
      <c r="Q651" s="81">
        <f t="shared" si="374"/>
        <v>0.22955</v>
      </c>
      <c r="R651" s="81">
        <f t="shared" si="374"/>
        <v>0</v>
      </c>
      <c r="S651" s="81">
        <f t="shared" si="374"/>
        <v>0</v>
      </c>
      <c r="T651" s="81">
        <f t="shared" si="374"/>
        <v>0</v>
      </c>
      <c r="U651" s="81">
        <f t="shared" si="374"/>
        <v>1.95E-2</v>
      </c>
      <c r="V651" s="81">
        <f t="shared" si="374"/>
        <v>4.5809999999999997E-2</v>
      </c>
      <c r="W651" s="81">
        <f t="shared" si="374"/>
        <v>3.7650000000000003E-2</v>
      </c>
      <c r="X651" s="81">
        <f t="shared" si="374"/>
        <v>0</v>
      </c>
      <c r="Y651" s="81">
        <f t="shared" si="374"/>
        <v>0</v>
      </c>
      <c r="Z651" s="81">
        <f t="shared" si="374"/>
        <v>0</v>
      </c>
      <c r="AA651" s="81">
        <f t="shared" si="374"/>
        <v>0</v>
      </c>
    </row>
    <row r="652" spans="1:27" ht="12.75" hidden="1" customHeight="1" outlineLevel="1" x14ac:dyDescent="0.2">
      <c r="A652" s="89" t="s">
        <v>2810</v>
      </c>
      <c r="B652" s="63" t="s">
        <v>230</v>
      </c>
      <c r="C652" s="43" t="s">
        <v>79</v>
      </c>
      <c r="D652" s="44">
        <v>0</v>
      </c>
      <c r="E652" s="44">
        <v>0</v>
      </c>
      <c r="F652" s="44">
        <v>0</v>
      </c>
      <c r="G652" s="44">
        <v>21.99</v>
      </c>
      <c r="H652" s="44">
        <v>0</v>
      </c>
      <c r="I652" s="44">
        <v>49.17</v>
      </c>
      <c r="J652" s="44">
        <v>136.88</v>
      </c>
      <c r="K652" s="44">
        <v>80.67</v>
      </c>
      <c r="L652" s="44">
        <v>146.59</v>
      </c>
      <c r="M652" s="44">
        <v>263.19</v>
      </c>
      <c r="N652" s="44">
        <v>43.74</v>
      </c>
      <c r="O652" s="44">
        <v>229.21</v>
      </c>
      <c r="P652" s="44">
        <v>155.56</v>
      </c>
      <c r="Q652" s="44">
        <v>229.55</v>
      </c>
      <c r="R652" s="44">
        <v>0</v>
      </c>
      <c r="S652" s="44">
        <v>0</v>
      </c>
      <c r="T652" s="44">
        <v>0</v>
      </c>
      <c r="U652" s="44">
        <v>19.5</v>
      </c>
      <c r="V652" s="44">
        <v>45.81</v>
      </c>
      <c r="W652" s="44">
        <v>37.65</v>
      </c>
      <c r="X652" s="44">
        <v>0</v>
      </c>
      <c r="Y652" s="44">
        <v>0</v>
      </c>
      <c r="Z652" s="44">
        <v>0</v>
      </c>
      <c r="AA652" s="44">
        <v>0</v>
      </c>
    </row>
    <row r="653" spans="1:27" collapsed="1" x14ac:dyDescent="0.2">
      <c r="A653" s="88" t="s">
        <v>2811</v>
      </c>
      <c r="B653" s="28" t="str">
        <f>"16"&amp;"."&amp;$B$777&amp;"."&amp;$B$778</f>
        <v>16.09.2023</v>
      </c>
      <c r="C653" s="80" t="s">
        <v>76</v>
      </c>
      <c r="D653" s="81">
        <f>ROUND((D654)/1000,5)</f>
        <v>0</v>
      </c>
      <c r="E653" s="81">
        <f t="shared" ref="E653:AA653" si="375">ROUND((E654)/1000,5)</f>
        <v>0</v>
      </c>
      <c r="F653" s="81">
        <f t="shared" si="375"/>
        <v>1.0000000000000001E-5</v>
      </c>
      <c r="G653" s="81">
        <f t="shared" si="375"/>
        <v>4.9660000000000003E-2</v>
      </c>
      <c r="H653" s="81">
        <f t="shared" si="375"/>
        <v>4.3819999999999998E-2</v>
      </c>
      <c r="I653" s="81">
        <f t="shared" si="375"/>
        <v>0</v>
      </c>
      <c r="J653" s="81">
        <f t="shared" si="375"/>
        <v>5.8029999999999998E-2</v>
      </c>
      <c r="K653" s="81">
        <f t="shared" si="375"/>
        <v>9.6420000000000006E-2</v>
      </c>
      <c r="L653" s="81">
        <f t="shared" si="375"/>
        <v>0.12302</v>
      </c>
      <c r="M653" s="81">
        <f t="shared" si="375"/>
        <v>3.3329999999999999E-2</v>
      </c>
      <c r="N653" s="81">
        <f t="shared" si="375"/>
        <v>4.088E-2</v>
      </c>
      <c r="O653" s="81">
        <f t="shared" si="375"/>
        <v>2.3959999999999999E-2</v>
      </c>
      <c r="P653" s="81">
        <f t="shared" si="375"/>
        <v>1.5650000000000001E-2</v>
      </c>
      <c r="Q653" s="81">
        <f t="shared" si="375"/>
        <v>1.6119999999999999E-2</v>
      </c>
      <c r="R653" s="81">
        <f t="shared" si="375"/>
        <v>2.0369999999999999E-2</v>
      </c>
      <c r="S653" s="81">
        <f t="shared" si="375"/>
        <v>3.3590000000000002E-2</v>
      </c>
      <c r="T653" s="81">
        <f t="shared" si="375"/>
        <v>7.3069999999999996E-2</v>
      </c>
      <c r="U653" s="81">
        <f t="shared" si="375"/>
        <v>2.6270000000000002E-2</v>
      </c>
      <c r="V653" s="81">
        <f t="shared" si="375"/>
        <v>6.6720000000000002E-2</v>
      </c>
      <c r="W653" s="81">
        <f t="shared" si="375"/>
        <v>4.0939999999999997E-2</v>
      </c>
      <c r="X653" s="81">
        <f t="shared" si="375"/>
        <v>1.15E-3</v>
      </c>
      <c r="Y653" s="81">
        <f t="shared" si="375"/>
        <v>3.4099999999999998E-3</v>
      </c>
      <c r="Z653" s="81">
        <f t="shared" si="375"/>
        <v>0</v>
      </c>
      <c r="AA653" s="81">
        <f t="shared" si="375"/>
        <v>0</v>
      </c>
    </row>
    <row r="654" spans="1:27" ht="12.75" hidden="1" customHeight="1" outlineLevel="1" x14ac:dyDescent="0.2">
      <c r="A654" s="89" t="s">
        <v>2812</v>
      </c>
      <c r="B654" s="63" t="s">
        <v>230</v>
      </c>
      <c r="C654" s="43" t="s">
        <v>79</v>
      </c>
      <c r="D654" s="44">
        <v>0</v>
      </c>
      <c r="E654" s="44">
        <v>0</v>
      </c>
      <c r="F654" s="44">
        <v>0.01</v>
      </c>
      <c r="G654" s="44">
        <v>49.66</v>
      </c>
      <c r="H654" s="44">
        <v>43.82</v>
      </c>
      <c r="I654" s="44">
        <v>0</v>
      </c>
      <c r="J654" s="44">
        <v>58.03</v>
      </c>
      <c r="K654" s="44">
        <v>96.42</v>
      </c>
      <c r="L654" s="44">
        <v>123.02</v>
      </c>
      <c r="M654" s="44">
        <v>33.33</v>
      </c>
      <c r="N654" s="44">
        <v>40.880000000000003</v>
      </c>
      <c r="O654" s="44">
        <v>23.96</v>
      </c>
      <c r="P654" s="44">
        <v>15.65</v>
      </c>
      <c r="Q654" s="44">
        <v>16.12</v>
      </c>
      <c r="R654" s="44">
        <v>20.37</v>
      </c>
      <c r="S654" s="44">
        <v>33.590000000000003</v>
      </c>
      <c r="T654" s="44">
        <v>73.069999999999993</v>
      </c>
      <c r="U654" s="44">
        <v>26.27</v>
      </c>
      <c r="V654" s="44">
        <v>66.72</v>
      </c>
      <c r="W654" s="44">
        <v>40.94</v>
      </c>
      <c r="X654" s="44">
        <v>1.1499999999999999</v>
      </c>
      <c r="Y654" s="44">
        <v>3.41</v>
      </c>
      <c r="Z654" s="44">
        <v>0</v>
      </c>
      <c r="AA654" s="44">
        <v>0</v>
      </c>
    </row>
    <row r="655" spans="1:27" collapsed="1" x14ac:dyDescent="0.2">
      <c r="A655" s="88" t="s">
        <v>2813</v>
      </c>
      <c r="B655" s="28" t="str">
        <f>"17"&amp;"."&amp;$B$777&amp;"."&amp;$B$778</f>
        <v>17.09.2023</v>
      </c>
      <c r="C655" s="80" t="s">
        <v>76</v>
      </c>
      <c r="D655" s="81">
        <f>ROUND((D656)/1000,5)</f>
        <v>0</v>
      </c>
      <c r="E655" s="81">
        <f t="shared" ref="E655:AA655" si="376">ROUND((E656)/1000,5)</f>
        <v>3.4430000000000002E-2</v>
      </c>
      <c r="F655" s="81">
        <f t="shared" si="376"/>
        <v>2.2499999999999998E-3</v>
      </c>
      <c r="G655" s="81">
        <f t="shared" si="376"/>
        <v>1.12E-2</v>
      </c>
      <c r="H655" s="81">
        <f t="shared" si="376"/>
        <v>1.439E-2</v>
      </c>
      <c r="I655" s="81">
        <f t="shared" si="376"/>
        <v>3.8260000000000002E-2</v>
      </c>
      <c r="J655" s="81">
        <f t="shared" si="376"/>
        <v>8.3119999999999999E-2</v>
      </c>
      <c r="K655" s="81">
        <f t="shared" si="376"/>
        <v>5.7590000000000002E-2</v>
      </c>
      <c r="L655" s="81">
        <f t="shared" si="376"/>
        <v>0.16864000000000001</v>
      </c>
      <c r="M655" s="81">
        <f t="shared" si="376"/>
        <v>6.5939999999999999E-2</v>
      </c>
      <c r="N655" s="81">
        <f t="shared" si="376"/>
        <v>7.6780000000000001E-2</v>
      </c>
      <c r="O655" s="81">
        <f t="shared" si="376"/>
        <v>6.4560000000000006E-2</v>
      </c>
      <c r="P655" s="81">
        <f t="shared" si="376"/>
        <v>5.7169999999999999E-2</v>
      </c>
      <c r="Q655" s="81">
        <f t="shared" si="376"/>
        <v>1.984E-2</v>
      </c>
      <c r="R655" s="81">
        <f t="shared" si="376"/>
        <v>5.67E-2</v>
      </c>
      <c r="S655" s="81">
        <f t="shared" si="376"/>
        <v>7.6039999999999996E-2</v>
      </c>
      <c r="T655" s="81">
        <f t="shared" si="376"/>
        <v>0.11701</v>
      </c>
      <c r="U655" s="81">
        <f t="shared" si="376"/>
        <v>0.11056000000000001</v>
      </c>
      <c r="V655" s="81">
        <f t="shared" si="376"/>
        <v>0.13572999999999999</v>
      </c>
      <c r="W655" s="81">
        <f t="shared" si="376"/>
        <v>2.8809999999999999E-2</v>
      </c>
      <c r="X655" s="81">
        <f t="shared" si="376"/>
        <v>7.2999999999999996E-4</v>
      </c>
      <c r="Y655" s="81">
        <f t="shared" si="376"/>
        <v>2.1000000000000001E-4</v>
      </c>
      <c r="Z655" s="81">
        <f t="shared" si="376"/>
        <v>0</v>
      </c>
      <c r="AA655" s="81">
        <f t="shared" si="376"/>
        <v>0</v>
      </c>
    </row>
    <row r="656" spans="1:27" ht="12.75" hidden="1" customHeight="1" outlineLevel="1" x14ac:dyDescent="0.2">
      <c r="A656" s="89" t="s">
        <v>2814</v>
      </c>
      <c r="B656" s="63" t="s">
        <v>230</v>
      </c>
      <c r="C656" s="43" t="s">
        <v>79</v>
      </c>
      <c r="D656" s="44">
        <v>0</v>
      </c>
      <c r="E656" s="44">
        <v>34.43</v>
      </c>
      <c r="F656" s="44">
        <v>2.25</v>
      </c>
      <c r="G656" s="44">
        <v>11.2</v>
      </c>
      <c r="H656" s="44">
        <v>14.39</v>
      </c>
      <c r="I656" s="44">
        <v>38.26</v>
      </c>
      <c r="J656" s="44">
        <v>83.12</v>
      </c>
      <c r="K656" s="44">
        <v>57.59</v>
      </c>
      <c r="L656" s="44">
        <v>168.64</v>
      </c>
      <c r="M656" s="44">
        <v>65.94</v>
      </c>
      <c r="N656" s="44">
        <v>76.78</v>
      </c>
      <c r="O656" s="44">
        <v>64.56</v>
      </c>
      <c r="P656" s="44">
        <v>57.17</v>
      </c>
      <c r="Q656" s="44">
        <v>19.84</v>
      </c>
      <c r="R656" s="44">
        <v>56.7</v>
      </c>
      <c r="S656" s="44">
        <v>76.040000000000006</v>
      </c>
      <c r="T656" s="44">
        <v>117.01</v>
      </c>
      <c r="U656" s="44">
        <v>110.56</v>
      </c>
      <c r="V656" s="44">
        <v>135.72999999999999</v>
      </c>
      <c r="W656" s="44">
        <v>28.81</v>
      </c>
      <c r="X656" s="44">
        <v>0.73</v>
      </c>
      <c r="Y656" s="44">
        <v>0.21</v>
      </c>
      <c r="Z656" s="44">
        <v>0</v>
      </c>
      <c r="AA656" s="44">
        <v>0</v>
      </c>
    </row>
    <row r="657" spans="1:27" collapsed="1" x14ac:dyDescent="0.2">
      <c r="A657" s="88" t="s">
        <v>2815</v>
      </c>
      <c r="B657" s="28" t="str">
        <f>"18"&amp;"."&amp;$B$777&amp;"."&amp;$B$778</f>
        <v>18.09.2023</v>
      </c>
      <c r="C657" s="80" t="s">
        <v>76</v>
      </c>
      <c r="D657" s="81">
        <f>ROUND((D658)/1000,5)</f>
        <v>0</v>
      </c>
      <c r="E657" s="81">
        <f t="shared" ref="E657:AA657" si="377">ROUND((E658)/1000,5)</f>
        <v>0</v>
      </c>
      <c r="F657" s="81">
        <f t="shared" si="377"/>
        <v>5.4559999999999997E-2</v>
      </c>
      <c r="G657" s="81">
        <f t="shared" si="377"/>
        <v>6.8640000000000007E-2</v>
      </c>
      <c r="H657" s="81">
        <f t="shared" si="377"/>
        <v>9.7750000000000004E-2</v>
      </c>
      <c r="I657" s="81">
        <f t="shared" si="377"/>
        <v>7.5329999999999994E-2</v>
      </c>
      <c r="J657" s="81">
        <f t="shared" si="377"/>
        <v>0.16392000000000001</v>
      </c>
      <c r="K657" s="81">
        <f t="shared" si="377"/>
        <v>0.24587999999999999</v>
      </c>
      <c r="L657" s="81">
        <f t="shared" si="377"/>
        <v>0.25446999999999997</v>
      </c>
      <c r="M657" s="81">
        <f t="shared" si="377"/>
        <v>0.11187</v>
      </c>
      <c r="N657" s="81">
        <f t="shared" si="377"/>
        <v>2.8969999999999999E-2</v>
      </c>
      <c r="O657" s="81">
        <f t="shared" si="377"/>
        <v>2.3730000000000001E-2</v>
      </c>
      <c r="P657" s="81">
        <f t="shared" si="377"/>
        <v>3.8280000000000002E-2</v>
      </c>
      <c r="Q657" s="81">
        <f t="shared" si="377"/>
        <v>2.1350000000000001E-2</v>
      </c>
      <c r="R657" s="81">
        <f t="shared" si="377"/>
        <v>0.10611</v>
      </c>
      <c r="S657" s="81">
        <f t="shared" si="377"/>
        <v>9.7879999999999995E-2</v>
      </c>
      <c r="T657" s="81">
        <f t="shared" si="377"/>
        <v>0.11362999999999999</v>
      </c>
      <c r="U657" s="81">
        <f t="shared" si="377"/>
        <v>5.935E-2</v>
      </c>
      <c r="V657" s="81">
        <f t="shared" si="377"/>
        <v>0.14410999999999999</v>
      </c>
      <c r="W657" s="81">
        <f t="shared" si="377"/>
        <v>2.0080000000000001E-2</v>
      </c>
      <c r="X657" s="81">
        <f t="shared" si="377"/>
        <v>0</v>
      </c>
      <c r="Y657" s="81">
        <f t="shared" si="377"/>
        <v>0</v>
      </c>
      <c r="Z657" s="81">
        <f t="shared" si="377"/>
        <v>0</v>
      </c>
      <c r="AA657" s="81">
        <f t="shared" si="377"/>
        <v>0</v>
      </c>
    </row>
    <row r="658" spans="1:27" ht="12.75" hidden="1" customHeight="1" outlineLevel="1" x14ac:dyDescent="0.2">
      <c r="A658" s="89" t="s">
        <v>2816</v>
      </c>
      <c r="B658" s="63" t="s">
        <v>230</v>
      </c>
      <c r="C658" s="43" t="s">
        <v>79</v>
      </c>
      <c r="D658" s="44">
        <v>0</v>
      </c>
      <c r="E658" s="44">
        <v>0</v>
      </c>
      <c r="F658" s="44">
        <v>54.56</v>
      </c>
      <c r="G658" s="44">
        <v>68.64</v>
      </c>
      <c r="H658" s="44">
        <v>97.75</v>
      </c>
      <c r="I658" s="44">
        <v>75.33</v>
      </c>
      <c r="J658" s="44">
        <v>163.92</v>
      </c>
      <c r="K658" s="44">
        <v>245.88</v>
      </c>
      <c r="L658" s="44">
        <v>254.47</v>
      </c>
      <c r="M658" s="44">
        <v>111.87</v>
      </c>
      <c r="N658" s="44">
        <v>28.97</v>
      </c>
      <c r="O658" s="44">
        <v>23.73</v>
      </c>
      <c r="P658" s="44">
        <v>38.28</v>
      </c>
      <c r="Q658" s="44">
        <v>21.35</v>
      </c>
      <c r="R658" s="44">
        <v>106.11</v>
      </c>
      <c r="S658" s="44">
        <v>97.88</v>
      </c>
      <c r="T658" s="44">
        <v>113.63</v>
      </c>
      <c r="U658" s="44">
        <v>59.35</v>
      </c>
      <c r="V658" s="44">
        <v>144.11000000000001</v>
      </c>
      <c r="W658" s="44">
        <v>20.079999999999998</v>
      </c>
      <c r="X658" s="44">
        <v>0</v>
      </c>
      <c r="Y658" s="44">
        <v>0</v>
      </c>
      <c r="Z658" s="44">
        <v>0</v>
      </c>
      <c r="AA658" s="44">
        <v>0</v>
      </c>
    </row>
    <row r="659" spans="1:27" collapsed="1" x14ac:dyDescent="0.2">
      <c r="A659" s="88" t="s">
        <v>2817</v>
      </c>
      <c r="B659" s="28" t="str">
        <f>"19"&amp;"."&amp;$B$777&amp;"."&amp;$B$778</f>
        <v>19.09.2023</v>
      </c>
      <c r="C659" s="80" t="s">
        <v>76</v>
      </c>
      <c r="D659" s="81">
        <f>ROUND((D660)/1000,5)</f>
        <v>0</v>
      </c>
      <c r="E659" s="81">
        <f t="shared" ref="E659:AA659" si="378">ROUND((E660)/1000,5)</f>
        <v>0</v>
      </c>
      <c r="F659" s="81">
        <f t="shared" si="378"/>
        <v>9.0399999999999994E-3</v>
      </c>
      <c r="G659" s="81">
        <f t="shared" si="378"/>
        <v>3.3239999999999999E-2</v>
      </c>
      <c r="H659" s="81">
        <f t="shared" si="378"/>
        <v>3.9E-2</v>
      </c>
      <c r="I659" s="81">
        <f t="shared" si="378"/>
        <v>0.11304</v>
      </c>
      <c r="J659" s="81">
        <f t="shared" si="378"/>
        <v>0.19855</v>
      </c>
      <c r="K659" s="81">
        <f t="shared" si="378"/>
        <v>0.17509</v>
      </c>
      <c r="L659" s="81">
        <f t="shared" si="378"/>
        <v>0.10324</v>
      </c>
      <c r="M659" s="81">
        <f t="shared" si="378"/>
        <v>1.5299999999999999E-2</v>
      </c>
      <c r="N659" s="81">
        <f t="shared" si="378"/>
        <v>4.1999999999999997E-3</v>
      </c>
      <c r="O659" s="81">
        <f t="shared" si="378"/>
        <v>2.7999999999999998E-4</v>
      </c>
      <c r="P659" s="81">
        <f t="shared" si="378"/>
        <v>3.8999999999999998E-3</v>
      </c>
      <c r="Q659" s="81">
        <f t="shared" si="378"/>
        <v>6.9999999999999999E-4</v>
      </c>
      <c r="R659" s="81">
        <f t="shared" si="378"/>
        <v>0</v>
      </c>
      <c r="S659" s="81">
        <f t="shared" si="378"/>
        <v>0</v>
      </c>
      <c r="T659" s="81">
        <f t="shared" si="378"/>
        <v>0</v>
      </c>
      <c r="U659" s="81">
        <f t="shared" si="378"/>
        <v>3.9620000000000002E-2</v>
      </c>
      <c r="V659" s="81">
        <f t="shared" si="378"/>
        <v>0.26484999999999997</v>
      </c>
      <c r="W659" s="81">
        <f t="shared" si="378"/>
        <v>0.11191</v>
      </c>
      <c r="X659" s="81">
        <f t="shared" si="378"/>
        <v>1.2099999999999999E-3</v>
      </c>
      <c r="Y659" s="81">
        <f t="shared" si="378"/>
        <v>0</v>
      </c>
      <c r="Z659" s="81">
        <f t="shared" si="378"/>
        <v>0</v>
      </c>
      <c r="AA659" s="81">
        <f t="shared" si="378"/>
        <v>0</v>
      </c>
    </row>
    <row r="660" spans="1:27" ht="12.75" hidden="1" customHeight="1" outlineLevel="1" x14ac:dyDescent="0.2">
      <c r="A660" s="89" t="s">
        <v>2818</v>
      </c>
      <c r="B660" s="63" t="s">
        <v>230</v>
      </c>
      <c r="C660" s="43" t="s">
        <v>79</v>
      </c>
      <c r="D660" s="44">
        <v>0</v>
      </c>
      <c r="E660" s="44">
        <v>0</v>
      </c>
      <c r="F660" s="44">
        <v>9.0399999999999991</v>
      </c>
      <c r="G660" s="44">
        <v>33.24</v>
      </c>
      <c r="H660" s="44">
        <v>39</v>
      </c>
      <c r="I660" s="44">
        <v>113.04</v>
      </c>
      <c r="J660" s="44">
        <v>198.55</v>
      </c>
      <c r="K660" s="44">
        <v>175.09</v>
      </c>
      <c r="L660" s="44">
        <v>103.24</v>
      </c>
      <c r="M660" s="44">
        <v>15.3</v>
      </c>
      <c r="N660" s="44">
        <v>4.2</v>
      </c>
      <c r="O660" s="44">
        <v>0.28000000000000003</v>
      </c>
      <c r="P660" s="44">
        <v>3.9</v>
      </c>
      <c r="Q660" s="44">
        <v>0.7</v>
      </c>
      <c r="R660" s="44">
        <v>0</v>
      </c>
      <c r="S660" s="44">
        <v>0</v>
      </c>
      <c r="T660" s="44">
        <v>0</v>
      </c>
      <c r="U660" s="44">
        <v>39.619999999999997</v>
      </c>
      <c r="V660" s="44">
        <v>264.85000000000002</v>
      </c>
      <c r="W660" s="44">
        <v>111.91</v>
      </c>
      <c r="X660" s="44">
        <v>1.21</v>
      </c>
      <c r="Y660" s="44">
        <v>0</v>
      </c>
      <c r="Z660" s="44">
        <v>0</v>
      </c>
      <c r="AA660" s="44">
        <v>0</v>
      </c>
    </row>
    <row r="661" spans="1:27" collapsed="1" x14ac:dyDescent="0.2">
      <c r="A661" s="88" t="s">
        <v>2819</v>
      </c>
      <c r="B661" s="28" t="str">
        <f>"20"&amp;"."&amp;$B$777&amp;"."&amp;$B$778</f>
        <v>20.09.2023</v>
      </c>
      <c r="C661" s="80" t="s">
        <v>76</v>
      </c>
      <c r="D661" s="81">
        <f>ROUND((D662)/1000,5)</f>
        <v>0</v>
      </c>
      <c r="E661" s="81">
        <f t="shared" ref="E661:AA661" si="379">ROUND((E662)/1000,5)</f>
        <v>0</v>
      </c>
      <c r="F661" s="81">
        <f t="shared" si="379"/>
        <v>0</v>
      </c>
      <c r="G661" s="81">
        <f t="shared" si="379"/>
        <v>3.2129999999999999E-2</v>
      </c>
      <c r="H661" s="81">
        <f t="shared" si="379"/>
        <v>4.3740000000000001E-2</v>
      </c>
      <c r="I661" s="81">
        <f t="shared" si="379"/>
        <v>0.15820000000000001</v>
      </c>
      <c r="J661" s="81">
        <f t="shared" si="379"/>
        <v>0.21456</v>
      </c>
      <c r="K661" s="81">
        <f t="shared" si="379"/>
        <v>0.16527</v>
      </c>
      <c r="L661" s="81">
        <f t="shared" si="379"/>
        <v>5.391E-2</v>
      </c>
      <c r="M661" s="81">
        <f t="shared" si="379"/>
        <v>2.9239999999999999E-2</v>
      </c>
      <c r="N661" s="81">
        <f t="shared" si="379"/>
        <v>4.6760000000000003E-2</v>
      </c>
      <c r="O661" s="81">
        <f t="shared" si="379"/>
        <v>6.1199999999999996E-3</v>
      </c>
      <c r="P661" s="81">
        <f t="shared" si="379"/>
        <v>3.5110000000000002E-2</v>
      </c>
      <c r="Q661" s="81">
        <f t="shared" si="379"/>
        <v>1.6119999999999999E-2</v>
      </c>
      <c r="R661" s="81">
        <f t="shared" si="379"/>
        <v>5.8139999999999997E-2</v>
      </c>
      <c r="S661" s="81">
        <f t="shared" si="379"/>
        <v>4.2659999999999997E-2</v>
      </c>
      <c r="T661" s="81">
        <f t="shared" si="379"/>
        <v>7.3130000000000001E-2</v>
      </c>
      <c r="U661" s="81">
        <f t="shared" si="379"/>
        <v>0.12731000000000001</v>
      </c>
      <c r="V661" s="81">
        <f t="shared" si="379"/>
        <v>0.2833</v>
      </c>
      <c r="W661" s="81">
        <f t="shared" si="379"/>
        <v>0.18237</v>
      </c>
      <c r="X661" s="81">
        <f t="shared" si="379"/>
        <v>2.7890000000000002E-2</v>
      </c>
      <c r="Y661" s="81">
        <f t="shared" si="379"/>
        <v>0</v>
      </c>
      <c r="Z661" s="81">
        <f t="shared" si="379"/>
        <v>0</v>
      </c>
      <c r="AA661" s="81">
        <f t="shared" si="379"/>
        <v>0</v>
      </c>
    </row>
    <row r="662" spans="1:27" ht="12.75" hidden="1" customHeight="1" outlineLevel="1" x14ac:dyDescent="0.2">
      <c r="A662" s="89" t="s">
        <v>2820</v>
      </c>
      <c r="B662" s="63" t="s">
        <v>230</v>
      </c>
      <c r="C662" s="43" t="s">
        <v>79</v>
      </c>
      <c r="D662" s="44">
        <v>0</v>
      </c>
      <c r="E662" s="44">
        <v>0</v>
      </c>
      <c r="F662" s="44">
        <v>0</v>
      </c>
      <c r="G662" s="44">
        <v>32.130000000000003</v>
      </c>
      <c r="H662" s="44">
        <v>43.74</v>
      </c>
      <c r="I662" s="44">
        <v>158.19999999999999</v>
      </c>
      <c r="J662" s="44">
        <v>214.56</v>
      </c>
      <c r="K662" s="44">
        <v>165.27</v>
      </c>
      <c r="L662" s="44">
        <v>53.91</v>
      </c>
      <c r="M662" s="44">
        <v>29.24</v>
      </c>
      <c r="N662" s="44">
        <v>46.76</v>
      </c>
      <c r="O662" s="44">
        <v>6.12</v>
      </c>
      <c r="P662" s="44">
        <v>35.11</v>
      </c>
      <c r="Q662" s="44">
        <v>16.12</v>
      </c>
      <c r="R662" s="44">
        <v>58.14</v>
      </c>
      <c r="S662" s="44">
        <v>42.66</v>
      </c>
      <c r="T662" s="44">
        <v>73.13</v>
      </c>
      <c r="U662" s="44">
        <v>127.31</v>
      </c>
      <c r="V662" s="44">
        <v>283.3</v>
      </c>
      <c r="W662" s="44">
        <v>182.37</v>
      </c>
      <c r="X662" s="44">
        <v>27.89</v>
      </c>
      <c r="Y662" s="44">
        <v>0</v>
      </c>
      <c r="Z662" s="44">
        <v>0</v>
      </c>
      <c r="AA662" s="44">
        <v>0</v>
      </c>
    </row>
    <row r="663" spans="1:27" collapsed="1" x14ac:dyDescent="0.2">
      <c r="A663" s="88" t="s">
        <v>2821</v>
      </c>
      <c r="B663" s="28" t="str">
        <f>"21"&amp;"."&amp;$B$777&amp;"."&amp;$B$778</f>
        <v>21.09.2023</v>
      </c>
      <c r="C663" s="80" t="s">
        <v>76</v>
      </c>
      <c r="D663" s="81">
        <f>ROUND((D664)/1000,5)</f>
        <v>0</v>
      </c>
      <c r="E663" s="81">
        <f t="shared" ref="E663:AA663" si="380">ROUND((E664)/1000,5)</f>
        <v>0</v>
      </c>
      <c r="F663" s="81">
        <f t="shared" si="380"/>
        <v>0</v>
      </c>
      <c r="G663" s="81">
        <f t="shared" si="380"/>
        <v>0</v>
      </c>
      <c r="H663" s="81">
        <f t="shared" si="380"/>
        <v>0</v>
      </c>
      <c r="I663" s="81">
        <f t="shared" si="380"/>
        <v>0.10598</v>
      </c>
      <c r="J663" s="81">
        <f t="shared" si="380"/>
        <v>0.15973999999999999</v>
      </c>
      <c r="K663" s="81">
        <f t="shared" si="380"/>
        <v>0.15862000000000001</v>
      </c>
      <c r="L663" s="81">
        <f t="shared" si="380"/>
        <v>9.8619999999999999E-2</v>
      </c>
      <c r="M663" s="81">
        <f t="shared" si="380"/>
        <v>3.3480000000000003E-2</v>
      </c>
      <c r="N663" s="81">
        <f t="shared" si="380"/>
        <v>3.8359999999999998E-2</v>
      </c>
      <c r="O663" s="81">
        <f t="shared" si="380"/>
        <v>7.4400000000000004E-3</v>
      </c>
      <c r="P663" s="81">
        <f t="shared" si="380"/>
        <v>1.6539999999999999E-2</v>
      </c>
      <c r="Q663" s="81">
        <f t="shared" si="380"/>
        <v>1.064E-2</v>
      </c>
      <c r="R663" s="81">
        <f t="shared" si="380"/>
        <v>0.13802</v>
      </c>
      <c r="S663" s="81">
        <f t="shared" si="380"/>
        <v>9.6030000000000004E-2</v>
      </c>
      <c r="T663" s="81">
        <f t="shared" si="380"/>
        <v>6.8430000000000005E-2</v>
      </c>
      <c r="U663" s="81">
        <f t="shared" si="380"/>
        <v>0.10915999999999999</v>
      </c>
      <c r="V663" s="81">
        <f t="shared" si="380"/>
        <v>0.13561000000000001</v>
      </c>
      <c r="W663" s="81">
        <f t="shared" si="380"/>
        <v>0.1075</v>
      </c>
      <c r="X663" s="81">
        <f t="shared" si="380"/>
        <v>0</v>
      </c>
      <c r="Y663" s="81">
        <f t="shared" si="380"/>
        <v>0</v>
      </c>
      <c r="Z663" s="81">
        <f t="shared" si="380"/>
        <v>0</v>
      </c>
      <c r="AA663" s="81">
        <f t="shared" si="380"/>
        <v>0</v>
      </c>
    </row>
    <row r="664" spans="1:27" ht="12.75" hidden="1" customHeight="1" outlineLevel="1" x14ac:dyDescent="0.2">
      <c r="A664" s="89" t="s">
        <v>2822</v>
      </c>
      <c r="B664" s="63" t="s">
        <v>230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105.98</v>
      </c>
      <c r="J664" s="44">
        <v>159.74</v>
      </c>
      <c r="K664" s="44">
        <v>158.62</v>
      </c>
      <c r="L664" s="44">
        <v>98.62</v>
      </c>
      <c r="M664" s="44">
        <v>33.479999999999997</v>
      </c>
      <c r="N664" s="44">
        <v>38.36</v>
      </c>
      <c r="O664" s="44">
        <v>7.44</v>
      </c>
      <c r="P664" s="44">
        <v>16.54</v>
      </c>
      <c r="Q664" s="44">
        <v>10.64</v>
      </c>
      <c r="R664" s="44">
        <v>138.02000000000001</v>
      </c>
      <c r="S664" s="44">
        <v>96.03</v>
      </c>
      <c r="T664" s="44">
        <v>68.430000000000007</v>
      </c>
      <c r="U664" s="44">
        <v>109.16</v>
      </c>
      <c r="V664" s="44">
        <v>135.61000000000001</v>
      </c>
      <c r="W664" s="44">
        <v>107.5</v>
      </c>
      <c r="X664" s="44">
        <v>0</v>
      </c>
      <c r="Y664" s="44">
        <v>0</v>
      </c>
      <c r="Z664" s="44">
        <v>0</v>
      </c>
      <c r="AA664" s="44">
        <v>0</v>
      </c>
    </row>
    <row r="665" spans="1:27" collapsed="1" x14ac:dyDescent="0.2">
      <c r="A665" s="88" t="s">
        <v>2823</v>
      </c>
      <c r="B665" s="28" t="str">
        <f>"22"&amp;"."&amp;$B$777&amp;"."&amp;$B$778</f>
        <v>22.09.2023</v>
      </c>
      <c r="C665" s="80" t="s">
        <v>76</v>
      </c>
      <c r="D665" s="81">
        <f>ROUND((D666)/1000,5)</f>
        <v>0</v>
      </c>
      <c r="E665" s="81">
        <f t="shared" ref="E665:AA665" si="381">ROUND((E666)/1000,5)</f>
        <v>0</v>
      </c>
      <c r="F665" s="81">
        <f t="shared" si="381"/>
        <v>0</v>
      </c>
      <c r="G665" s="81">
        <f t="shared" si="381"/>
        <v>0</v>
      </c>
      <c r="H665" s="81">
        <f t="shared" si="381"/>
        <v>8.5010000000000002E-2</v>
      </c>
      <c r="I665" s="81">
        <f t="shared" si="381"/>
        <v>0.12611</v>
      </c>
      <c r="J665" s="81">
        <f t="shared" si="381"/>
        <v>0.13589000000000001</v>
      </c>
      <c r="K665" s="81">
        <f t="shared" si="381"/>
        <v>0.10528999999999999</v>
      </c>
      <c r="L665" s="81">
        <f t="shared" si="381"/>
        <v>9.1969999999999996E-2</v>
      </c>
      <c r="M665" s="81">
        <f t="shared" si="381"/>
        <v>0.18554999999999999</v>
      </c>
      <c r="N665" s="81">
        <f t="shared" si="381"/>
        <v>3.2480000000000002E-2</v>
      </c>
      <c r="O665" s="81">
        <f t="shared" si="381"/>
        <v>0</v>
      </c>
      <c r="P665" s="81">
        <f t="shared" si="381"/>
        <v>1.1259999999999999E-2</v>
      </c>
      <c r="Q665" s="81">
        <f t="shared" si="381"/>
        <v>0.16699</v>
      </c>
      <c r="R665" s="81">
        <f t="shared" si="381"/>
        <v>2.7949999999999999E-2</v>
      </c>
      <c r="S665" s="81">
        <f t="shared" si="381"/>
        <v>5.0950000000000002E-2</v>
      </c>
      <c r="T665" s="81">
        <f t="shared" si="381"/>
        <v>3.4320000000000003E-2</v>
      </c>
      <c r="U665" s="81">
        <f t="shared" si="381"/>
        <v>4.7969999999999999E-2</v>
      </c>
      <c r="V665" s="81">
        <f t="shared" si="381"/>
        <v>6.4329999999999998E-2</v>
      </c>
      <c r="W665" s="81">
        <f t="shared" si="381"/>
        <v>1.1769999999999999E-2</v>
      </c>
      <c r="X665" s="81">
        <f t="shared" si="381"/>
        <v>0</v>
      </c>
      <c r="Y665" s="81">
        <f t="shared" si="381"/>
        <v>0</v>
      </c>
      <c r="Z665" s="81">
        <f t="shared" si="381"/>
        <v>0</v>
      </c>
      <c r="AA665" s="81">
        <f t="shared" si="381"/>
        <v>0</v>
      </c>
    </row>
    <row r="666" spans="1:27" ht="12.75" hidden="1" customHeight="1" outlineLevel="1" x14ac:dyDescent="0.2">
      <c r="A666" s="89" t="s">
        <v>2824</v>
      </c>
      <c r="B666" s="63" t="s">
        <v>230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85.01</v>
      </c>
      <c r="I666" s="44">
        <v>126.11</v>
      </c>
      <c r="J666" s="44">
        <v>135.88999999999999</v>
      </c>
      <c r="K666" s="44">
        <v>105.29</v>
      </c>
      <c r="L666" s="44">
        <v>91.97</v>
      </c>
      <c r="M666" s="44">
        <v>185.55</v>
      </c>
      <c r="N666" s="44">
        <v>32.479999999999997</v>
      </c>
      <c r="O666" s="44">
        <v>0</v>
      </c>
      <c r="P666" s="44">
        <v>11.26</v>
      </c>
      <c r="Q666" s="44">
        <v>166.99</v>
      </c>
      <c r="R666" s="44">
        <v>27.95</v>
      </c>
      <c r="S666" s="44">
        <v>50.95</v>
      </c>
      <c r="T666" s="44">
        <v>34.32</v>
      </c>
      <c r="U666" s="44">
        <v>47.97</v>
      </c>
      <c r="V666" s="44">
        <v>64.33</v>
      </c>
      <c r="W666" s="44">
        <v>11.77</v>
      </c>
      <c r="X666" s="44">
        <v>0</v>
      </c>
      <c r="Y666" s="44">
        <v>0</v>
      </c>
      <c r="Z666" s="44">
        <v>0</v>
      </c>
      <c r="AA666" s="44">
        <v>0</v>
      </c>
    </row>
    <row r="667" spans="1:27" collapsed="1" x14ac:dyDescent="0.2">
      <c r="A667" s="88" t="s">
        <v>2825</v>
      </c>
      <c r="B667" s="28" t="str">
        <f>"23"&amp;"."&amp;$B$777&amp;"."&amp;$B$778</f>
        <v>23.09.2023</v>
      </c>
      <c r="C667" s="80" t="s">
        <v>76</v>
      </c>
      <c r="D667" s="81">
        <f>ROUND((D668)/1000,5)</f>
        <v>0</v>
      </c>
      <c r="E667" s="81">
        <f t="shared" ref="E667:AA667" si="382">ROUND((E668)/1000,5)</f>
        <v>0</v>
      </c>
      <c r="F667" s="81">
        <f t="shared" si="382"/>
        <v>0</v>
      </c>
      <c r="G667" s="81">
        <f t="shared" si="382"/>
        <v>0</v>
      </c>
      <c r="H667" s="81">
        <f t="shared" si="382"/>
        <v>1.4800000000000001E-2</v>
      </c>
      <c r="I667" s="81">
        <f t="shared" si="382"/>
        <v>0</v>
      </c>
      <c r="J667" s="81">
        <f t="shared" si="382"/>
        <v>5.7099999999999998E-2</v>
      </c>
      <c r="K667" s="81">
        <f t="shared" si="382"/>
        <v>0.25667000000000001</v>
      </c>
      <c r="L667" s="81">
        <f t="shared" si="382"/>
        <v>0.31304999999999999</v>
      </c>
      <c r="M667" s="81">
        <f t="shared" si="382"/>
        <v>0.29276999999999997</v>
      </c>
      <c r="N667" s="81">
        <f t="shared" si="382"/>
        <v>0.15395</v>
      </c>
      <c r="O667" s="81">
        <f t="shared" si="382"/>
        <v>4.4319999999999998E-2</v>
      </c>
      <c r="P667" s="81">
        <f t="shared" si="382"/>
        <v>2.0799999999999998E-3</v>
      </c>
      <c r="Q667" s="81">
        <f t="shared" si="382"/>
        <v>3.8600000000000001E-3</v>
      </c>
      <c r="R667" s="81">
        <f t="shared" si="382"/>
        <v>2.47E-3</v>
      </c>
      <c r="S667" s="81">
        <f t="shared" si="382"/>
        <v>0</v>
      </c>
      <c r="T667" s="81">
        <f t="shared" si="382"/>
        <v>1.74E-3</v>
      </c>
      <c r="U667" s="81">
        <f t="shared" si="382"/>
        <v>6.6930000000000003E-2</v>
      </c>
      <c r="V667" s="81">
        <f t="shared" si="382"/>
        <v>8.8840000000000002E-2</v>
      </c>
      <c r="W667" s="81">
        <f t="shared" si="382"/>
        <v>2.9499999999999998E-2</v>
      </c>
      <c r="X667" s="81">
        <f t="shared" si="382"/>
        <v>0</v>
      </c>
      <c r="Y667" s="81">
        <f t="shared" si="382"/>
        <v>1.0000000000000001E-5</v>
      </c>
      <c r="Z667" s="81">
        <f t="shared" si="382"/>
        <v>0</v>
      </c>
      <c r="AA667" s="81">
        <f t="shared" si="382"/>
        <v>0</v>
      </c>
    </row>
    <row r="668" spans="1:27" ht="12.75" hidden="1" customHeight="1" outlineLevel="1" x14ac:dyDescent="0.2">
      <c r="A668" s="89" t="s">
        <v>2826</v>
      </c>
      <c r="B668" s="63" t="s">
        <v>230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14.8</v>
      </c>
      <c r="I668" s="44">
        <v>0</v>
      </c>
      <c r="J668" s="44">
        <v>57.1</v>
      </c>
      <c r="K668" s="44">
        <v>256.67</v>
      </c>
      <c r="L668" s="44">
        <v>313.05</v>
      </c>
      <c r="M668" s="44">
        <v>292.77</v>
      </c>
      <c r="N668" s="44">
        <v>153.94999999999999</v>
      </c>
      <c r="O668" s="44">
        <v>44.32</v>
      </c>
      <c r="P668" s="44">
        <v>2.08</v>
      </c>
      <c r="Q668" s="44">
        <v>3.86</v>
      </c>
      <c r="R668" s="44">
        <v>2.4700000000000002</v>
      </c>
      <c r="S668" s="44">
        <v>0</v>
      </c>
      <c r="T668" s="44">
        <v>1.74</v>
      </c>
      <c r="U668" s="44">
        <v>66.930000000000007</v>
      </c>
      <c r="V668" s="44">
        <v>88.84</v>
      </c>
      <c r="W668" s="44">
        <v>29.5</v>
      </c>
      <c r="X668" s="44">
        <v>0</v>
      </c>
      <c r="Y668" s="44">
        <v>0.01</v>
      </c>
      <c r="Z668" s="44">
        <v>0</v>
      </c>
      <c r="AA668" s="44">
        <v>0</v>
      </c>
    </row>
    <row r="669" spans="1:27" collapsed="1" x14ac:dyDescent="0.2">
      <c r="A669" s="88" t="s">
        <v>2827</v>
      </c>
      <c r="B669" s="28" t="str">
        <f>"24"&amp;"."&amp;$B$777&amp;"."&amp;$B$778</f>
        <v>24.09.2023</v>
      </c>
      <c r="C669" s="80" t="s">
        <v>76</v>
      </c>
      <c r="D669" s="81">
        <f>ROUND((D670)/1000,5)</f>
        <v>0</v>
      </c>
      <c r="E669" s="81">
        <f t="shared" ref="E669:AA669" si="383">ROUND((E670)/1000,5)</f>
        <v>0</v>
      </c>
      <c r="F669" s="81">
        <f t="shared" si="383"/>
        <v>0</v>
      </c>
      <c r="G669" s="81">
        <f t="shared" si="383"/>
        <v>4.2900000000000004E-3</v>
      </c>
      <c r="H669" s="81">
        <f t="shared" si="383"/>
        <v>0</v>
      </c>
      <c r="I669" s="81">
        <f t="shared" si="383"/>
        <v>0</v>
      </c>
      <c r="J669" s="81">
        <f t="shared" si="383"/>
        <v>0.15140000000000001</v>
      </c>
      <c r="K669" s="81">
        <f t="shared" si="383"/>
        <v>0</v>
      </c>
      <c r="L669" s="81">
        <f t="shared" si="383"/>
        <v>8.2110000000000002E-2</v>
      </c>
      <c r="M669" s="81">
        <f t="shared" si="383"/>
        <v>0</v>
      </c>
      <c r="N669" s="81">
        <f t="shared" si="383"/>
        <v>0</v>
      </c>
      <c r="O669" s="81">
        <f t="shared" si="383"/>
        <v>0</v>
      </c>
      <c r="P669" s="81">
        <f t="shared" si="383"/>
        <v>0</v>
      </c>
      <c r="Q669" s="81">
        <f t="shared" si="383"/>
        <v>0</v>
      </c>
      <c r="R669" s="81">
        <f t="shared" si="383"/>
        <v>3.9300000000000002E-2</v>
      </c>
      <c r="S669" s="81">
        <f t="shared" si="383"/>
        <v>3.61E-2</v>
      </c>
      <c r="T669" s="81">
        <f t="shared" si="383"/>
        <v>8.3540000000000003E-2</v>
      </c>
      <c r="U669" s="81">
        <f t="shared" si="383"/>
        <v>0.12504000000000001</v>
      </c>
      <c r="V669" s="81">
        <f t="shared" si="383"/>
        <v>0.17888999999999999</v>
      </c>
      <c r="W669" s="81">
        <f t="shared" si="383"/>
        <v>2.2599999999999999E-3</v>
      </c>
      <c r="X669" s="81">
        <f t="shared" si="383"/>
        <v>0</v>
      </c>
      <c r="Y669" s="81">
        <f t="shared" si="383"/>
        <v>0</v>
      </c>
      <c r="Z669" s="81">
        <f t="shared" si="383"/>
        <v>0</v>
      </c>
      <c r="AA669" s="81">
        <f t="shared" si="383"/>
        <v>0</v>
      </c>
    </row>
    <row r="670" spans="1:27" ht="12.75" hidden="1" customHeight="1" outlineLevel="1" x14ac:dyDescent="0.2">
      <c r="A670" s="89" t="s">
        <v>2828</v>
      </c>
      <c r="B670" s="63" t="s">
        <v>230</v>
      </c>
      <c r="C670" s="43" t="s">
        <v>79</v>
      </c>
      <c r="D670" s="44">
        <v>0</v>
      </c>
      <c r="E670" s="44">
        <v>0</v>
      </c>
      <c r="F670" s="44">
        <v>0</v>
      </c>
      <c r="G670" s="44">
        <v>4.29</v>
      </c>
      <c r="H670" s="44">
        <v>0</v>
      </c>
      <c r="I670" s="44">
        <v>0</v>
      </c>
      <c r="J670" s="44">
        <v>151.4</v>
      </c>
      <c r="K670" s="44">
        <v>0</v>
      </c>
      <c r="L670" s="44">
        <v>82.11</v>
      </c>
      <c r="M670" s="44">
        <v>0</v>
      </c>
      <c r="N670" s="44">
        <v>0</v>
      </c>
      <c r="O670" s="44">
        <v>0</v>
      </c>
      <c r="P670" s="44">
        <v>0</v>
      </c>
      <c r="Q670" s="44">
        <v>0</v>
      </c>
      <c r="R670" s="44">
        <v>39.299999999999997</v>
      </c>
      <c r="S670" s="44">
        <v>36.1</v>
      </c>
      <c r="T670" s="44">
        <v>83.54</v>
      </c>
      <c r="U670" s="44">
        <v>125.04</v>
      </c>
      <c r="V670" s="44">
        <v>178.89</v>
      </c>
      <c r="W670" s="44">
        <v>2.2599999999999998</v>
      </c>
      <c r="X670" s="44">
        <v>0</v>
      </c>
      <c r="Y670" s="44">
        <v>0</v>
      </c>
      <c r="Z670" s="44">
        <v>0</v>
      </c>
      <c r="AA670" s="44">
        <v>0</v>
      </c>
    </row>
    <row r="671" spans="1:27" collapsed="1" x14ac:dyDescent="0.2">
      <c r="A671" s="88" t="s">
        <v>2829</v>
      </c>
      <c r="B671" s="28" t="str">
        <f>"25"&amp;"."&amp;$B$777&amp;"."&amp;$B$778</f>
        <v>25.09.2023</v>
      </c>
      <c r="C671" s="80" t="s">
        <v>76</v>
      </c>
      <c r="D671" s="81">
        <f>ROUND((D672)/1000,5)</f>
        <v>0</v>
      </c>
      <c r="E671" s="81">
        <f t="shared" ref="E671:AA671" si="384">ROUND((E672)/1000,5)</f>
        <v>0</v>
      </c>
      <c r="F671" s="81">
        <f t="shared" si="384"/>
        <v>0</v>
      </c>
      <c r="G671" s="81">
        <f t="shared" si="384"/>
        <v>0</v>
      </c>
      <c r="H671" s="81">
        <f t="shared" si="384"/>
        <v>0</v>
      </c>
      <c r="I671" s="81">
        <f t="shared" si="384"/>
        <v>0.10256999999999999</v>
      </c>
      <c r="J671" s="81">
        <f t="shared" si="384"/>
        <v>0.10267999999999999</v>
      </c>
      <c r="K671" s="81">
        <f t="shared" si="384"/>
        <v>9.6350000000000005E-2</v>
      </c>
      <c r="L671" s="81">
        <f t="shared" si="384"/>
        <v>4.8989999999999999E-2</v>
      </c>
      <c r="M671" s="81">
        <f t="shared" si="384"/>
        <v>1.1900000000000001E-3</v>
      </c>
      <c r="N671" s="81">
        <f t="shared" si="384"/>
        <v>0</v>
      </c>
      <c r="O671" s="81">
        <f t="shared" si="384"/>
        <v>0</v>
      </c>
      <c r="P671" s="81">
        <f t="shared" si="384"/>
        <v>0</v>
      </c>
      <c r="Q671" s="81">
        <f t="shared" si="384"/>
        <v>3.2000000000000003E-4</v>
      </c>
      <c r="R671" s="81">
        <f t="shared" si="384"/>
        <v>1.2199999999999999E-3</v>
      </c>
      <c r="S671" s="81">
        <f t="shared" si="384"/>
        <v>2.2599999999999999E-3</v>
      </c>
      <c r="T671" s="81">
        <f t="shared" si="384"/>
        <v>1.5299999999999999E-3</v>
      </c>
      <c r="U671" s="81">
        <f t="shared" si="384"/>
        <v>1E-3</v>
      </c>
      <c r="V671" s="81">
        <f t="shared" si="384"/>
        <v>7.5900000000000004E-3</v>
      </c>
      <c r="W671" s="81">
        <f t="shared" si="384"/>
        <v>2.8999999999999998E-3</v>
      </c>
      <c r="X671" s="81">
        <f t="shared" si="384"/>
        <v>0</v>
      </c>
      <c r="Y671" s="81">
        <f t="shared" si="384"/>
        <v>0</v>
      </c>
      <c r="Z671" s="81">
        <f t="shared" si="384"/>
        <v>0</v>
      </c>
      <c r="AA671" s="81">
        <f t="shared" si="384"/>
        <v>2.1800000000000001E-3</v>
      </c>
    </row>
    <row r="672" spans="1:27" ht="12.75" hidden="1" customHeight="1" outlineLevel="1" x14ac:dyDescent="0.2">
      <c r="A672" s="89" t="s">
        <v>2830</v>
      </c>
      <c r="B672" s="63" t="s">
        <v>230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102.57</v>
      </c>
      <c r="J672" s="44">
        <v>102.68</v>
      </c>
      <c r="K672" s="44">
        <v>96.35</v>
      </c>
      <c r="L672" s="44">
        <v>48.99</v>
      </c>
      <c r="M672" s="44">
        <v>1.19</v>
      </c>
      <c r="N672" s="44">
        <v>0</v>
      </c>
      <c r="O672" s="44">
        <v>0</v>
      </c>
      <c r="P672" s="44">
        <v>0</v>
      </c>
      <c r="Q672" s="44">
        <v>0.32</v>
      </c>
      <c r="R672" s="44">
        <v>1.22</v>
      </c>
      <c r="S672" s="44">
        <v>2.2599999999999998</v>
      </c>
      <c r="T672" s="44">
        <v>1.53</v>
      </c>
      <c r="U672" s="44">
        <v>1</v>
      </c>
      <c r="V672" s="44">
        <v>7.59</v>
      </c>
      <c r="W672" s="44">
        <v>2.9</v>
      </c>
      <c r="X672" s="44">
        <v>0</v>
      </c>
      <c r="Y672" s="44">
        <v>0</v>
      </c>
      <c r="Z672" s="44">
        <v>0</v>
      </c>
      <c r="AA672" s="44">
        <v>2.1800000000000002</v>
      </c>
    </row>
    <row r="673" spans="1:27" collapsed="1" x14ac:dyDescent="0.2">
      <c r="A673" s="88" t="s">
        <v>2831</v>
      </c>
      <c r="B673" s="28" t="str">
        <f>"26"&amp;"."&amp;$B$777&amp;"."&amp;$B$778</f>
        <v>26.09.2023</v>
      </c>
      <c r="C673" s="80" t="s">
        <v>76</v>
      </c>
      <c r="D673" s="81">
        <f>ROUND((D674)/1000,5)</f>
        <v>0</v>
      </c>
      <c r="E673" s="81">
        <f t="shared" ref="E673:AA673" si="385">ROUND((E674)/1000,5)</f>
        <v>0</v>
      </c>
      <c r="F673" s="81">
        <f t="shared" si="385"/>
        <v>0</v>
      </c>
      <c r="G673" s="81">
        <f t="shared" si="385"/>
        <v>0</v>
      </c>
      <c r="H673" s="81">
        <f t="shared" si="385"/>
        <v>0.22725999999999999</v>
      </c>
      <c r="I673" s="81">
        <f t="shared" si="385"/>
        <v>0.10431</v>
      </c>
      <c r="J673" s="81">
        <f t="shared" si="385"/>
        <v>9.6280000000000004E-2</v>
      </c>
      <c r="K673" s="81">
        <f t="shared" si="385"/>
        <v>0.10677</v>
      </c>
      <c r="L673" s="81">
        <f t="shared" si="385"/>
        <v>0.10242</v>
      </c>
      <c r="M673" s="81">
        <f t="shared" si="385"/>
        <v>3.3050000000000003E-2</v>
      </c>
      <c r="N673" s="81">
        <f t="shared" si="385"/>
        <v>1.643E-2</v>
      </c>
      <c r="O673" s="81">
        <f t="shared" si="385"/>
        <v>1.0000000000000001E-5</v>
      </c>
      <c r="P673" s="81">
        <f t="shared" si="385"/>
        <v>1.0000000000000001E-5</v>
      </c>
      <c r="Q673" s="81">
        <f t="shared" si="385"/>
        <v>0</v>
      </c>
      <c r="R673" s="81">
        <f t="shared" si="385"/>
        <v>0</v>
      </c>
      <c r="S673" s="81">
        <f t="shared" si="385"/>
        <v>0</v>
      </c>
      <c r="T673" s="81">
        <f t="shared" si="385"/>
        <v>0</v>
      </c>
      <c r="U673" s="81">
        <f t="shared" si="385"/>
        <v>0</v>
      </c>
      <c r="V673" s="81">
        <f t="shared" si="385"/>
        <v>1.8749999999999999E-2</v>
      </c>
      <c r="W673" s="81">
        <f t="shared" si="385"/>
        <v>1E-3</v>
      </c>
      <c r="X673" s="81">
        <f t="shared" si="385"/>
        <v>0</v>
      </c>
      <c r="Y673" s="81">
        <f t="shared" si="385"/>
        <v>0</v>
      </c>
      <c r="Z673" s="81">
        <f t="shared" si="385"/>
        <v>0</v>
      </c>
      <c r="AA673" s="81">
        <f t="shared" si="385"/>
        <v>0</v>
      </c>
    </row>
    <row r="674" spans="1:27" ht="12.75" hidden="1" customHeight="1" outlineLevel="1" x14ac:dyDescent="0.2">
      <c r="A674" s="89" t="s">
        <v>2832</v>
      </c>
      <c r="B674" s="63" t="s">
        <v>230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227.26</v>
      </c>
      <c r="I674" s="44">
        <v>104.31</v>
      </c>
      <c r="J674" s="44">
        <v>96.28</v>
      </c>
      <c r="K674" s="44">
        <v>106.77</v>
      </c>
      <c r="L674" s="44">
        <v>102.42</v>
      </c>
      <c r="M674" s="44">
        <v>33.049999999999997</v>
      </c>
      <c r="N674" s="44">
        <v>16.43</v>
      </c>
      <c r="O674" s="44">
        <v>0.01</v>
      </c>
      <c r="P674" s="44">
        <v>0.01</v>
      </c>
      <c r="Q674" s="44">
        <v>0</v>
      </c>
      <c r="R674" s="44">
        <v>0</v>
      </c>
      <c r="S674" s="44">
        <v>0</v>
      </c>
      <c r="T674" s="44">
        <v>0</v>
      </c>
      <c r="U674" s="44">
        <v>0</v>
      </c>
      <c r="V674" s="44">
        <v>18.75</v>
      </c>
      <c r="W674" s="44">
        <v>1</v>
      </c>
      <c r="X674" s="44">
        <v>0</v>
      </c>
      <c r="Y674" s="44">
        <v>0</v>
      </c>
      <c r="Z674" s="44">
        <v>0</v>
      </c>
      <c r="AA674" s="44">
        <v>0</v>
      </c>
    </row>
    <row r="675" spans="1:27" collapsed="1" x14ac:dyDescent="0.2">
      <c r="A675" s="88" t="s">
        <v>2833</v>
      </c>
      <c r="B675" s="28" t="str">
        <f>"27"&amp;"."&amp;$B$777&amp;"."&amp;$B$778</f>
        <v>27.09.2023</v>
      </c>
      <c r="C675" s="80" t="s">
        <v>76</v>
      </c>
      <c r="D675" s="81">
        <f>ROUND((D676)/1000,5)</f>
        <v>0</v>
      </c>
      <c r="E675" s="81">
        <f t="shared" ref="E675:AA675" si="386">ROUND((E676)/1000,5)</f>
        <v>7.7329999999999996E-2</v>
      </c>
      <c r="F675" s="81">
        <f t="shared" si="386"/>
        <v>1.004E-2</v>
      </c>
      <c r="G675" s="81">
        <f t="shared" si="386"/>
        <v>2.332E-2</v>
      </c>
      <c r="H675" s="81">
        <f t="shared" si="386"/>
        <v>0.45668999999999998</v>
      </c>
      <c r="I675" s="81">
        <f t="shared" si="386"/>
        <v>0.35260000000000002</v>
      </c>
      <c r="J675" s="81">
        <f t="shared" si="386"/>
        <v>0.35835</v>
      </c>
      <c r="K675" s="81">
        <f t="shared" si="386"/>
        <v>0.32292999999999999</v>
      </c>
      <c r="L675" s="81">
        <f t="shared" si="386"/>
        <v>0.14846999999999999</v>
      </c>
      <c r="M675" s="81">
        <f t="shared" si="386"/>
        <v>4.7140000000000001E-2</v>
      </c>
      <c r="N675" s="81">
        <f t="shared" si="386"/>
        <v>3.0500000000000002E-3</v>
      </c>
      <c r="O675" s="81">
        <f t="shared" si="386"/>
        <v>1.23E-3</v>
      </c>
      <c r="P675" s="81">
        <f t="shared" si="386"/>
        <v>4.2300000000000003E-3</v>
      </c>
      <c r="Q675" s="81">
        <f t="shared" si="386"/>
        <v>3.4599999999999999E-2</v>
      </c>
      <c r="R675" s="81">
        <f t="shared" si="386"/>
        <v>5.407E-2</v>
      </c>
      <c r="S675" s="81">
        <f t="shared" si="386"/>
        <v>7.1800000000000003E-2</v>
      </c>
      <c r="T675" s="81">
        <f t="shared" si="386"/>
        <v>6.4780000000000004E-2</v>
      </c>
      <c r="U675" s="81">
        <f t="shared" si="386"/>
        <v>0.12518000000000001</v>
      </c>
      <c r="V675" s="81">
        <f t="shared" si="386"/>
        <v>0.74917999999999996</v>
      </c>
      <c r="W675" s="81">
        <f t="shared" si="386"/>
        <v>0.19378000000000001</v>
      </c>
      <c r="X675" s="81">
        <f t="shared" si="386"/>
        <v>0</v>
      </c>
      <c r="Y675" s="81">
        <f t="shared" si="386"/>
        <v>0</v>
      </c>
      <c r="Z675" s="81">
        <f t="shared" si="386"/>
        <v>0</v>
      </c>
      <c r="AA675" s="81">
        <f t="shared" si="386"/>
        <v>0</v>
      </c>
    </row>
    <row r="676" spans="1:27" ht="12.75" hidden="1" customHeight="1" outlineLevel="1" x14ac:dyDescent="0.2">
      <c r="A676" s="89" t="s">
        <v>2834</v>
      </c>
      <c r="B676" s="63" t="s">
        <v>230</v>
      </c>
      <c r="C676" s="43" t="s">
        <v>79</v>
      </c>
      <c r="D676" s="44">
        <v>0</v>
      </c>
      <c r="E676" s="44">
        <v>77.33</v>
      </c>
      <c r="F676" s="44">
        <v>10.039999999999999</v>
      </c>
      <c r="G676" s="44">
        <v>23.32</v>
      </c>
      <c r="H676" s="44">
        <v>456.69</v>
      </c>
      <c r="I676" s="44">
        <v>352.6</v>
      </c>
      <c r="J676" s="44">
        <v>358.35</v>
      </c>
      <c r="K676" s="44">
        <v>322.93</v>
      </c>
      <c r="L676" s="44">
        <v>148.47</v>
      </c>
      <c r="M676" s="44">
        <v>47.14</v>
      </c>
      <c r="N676" s="44">
        <v>3.05</v>
      </c>
      <c r="O676" s="44">
        <v>1.23</v>
      </c>
      <c r="P676" s="44">
        <v>4.2300000000000004</v>
      </c>
      <c r="Q676" s="44">
        <v>34.6</v>
      </c>
      <c r="R676" s="44">
        <v>54.07</v>
      </c>
      <c r="S676" s="44">
        <v>71.8</v>
      </c>
      <c r="T676" s="44">
        <v>64.78</v>
      </c>
      <c r="U676" s="44">
        <v>125.18</v>
      </c>
      <c r="V676" s="44">
        <v>749.18</v>
      </c>
      <c r="W676" s="44">
        <v>193.78</v>
      </c>
      <c r="X676" s="44">
        <v>0</v>
      </c>
      <c r="Y676" s="44">
        <v>0</v>
      </c>
      <c r="Z676" s="44">
        <v>0</v>
      </c>
      <c r="AA676" s="44">
        <v>0</v>
      </c>
    </row>
    <row r="677" spans="1:27" collapsed="1" x14ac:dyDescent="0.2">
      <c r="A677" s="88" t="s">
        <v>2835</v>
      </c>
      <c r="B677" s="28" t="str">
        <f>"28"&amp;"."&amp;$B$777&amp;"."&amp;$B$778</f>
        <v>28.09.2023</v>
      </c>
      <c r="C677" s="80" t="s">
        <v>76</v>
      </c>
      <c r="D677" s="81">
        <f>ROUND((D678)/1000,5)</f>
        <v>0</v>
      </c>
      <c r="E677" s="81">
        <f t="shared" ref="E677:AA677" si="387">ROUND((E678)/1000,5)</f>
        <v>0</v>
      </c>
      <c r="F677" s="81">
        <f t="shared" si="387"/>
        <v>0</v>
      </c>
      <c r="G677" s="81">
        <f t="shared" si="387"/>
        <v>3.143E-2</v>
      </c>
      <c r="H677" s="81">
        <f t="shared" si="387"/>
        <v>0.12216</v>
      </c>
      <c r="I677" s="81">
        <f t="shared" si="387"/>
        <v>9.715E-2</v>
      </c>
      <c r="J677" s="81">
        <f t="shared" si="387"/>
        <v>0.13927999999999999</v>
      </c>
      <c r="K677" s="81">
        <f t="shared" si="387"/>
        <v>0.17741000000000001</v>
      </c>
      <c r="L677" s="81">
        <f t="shared" si="387"/>
        <v>0.11457000000000001</v>
      </c>
      <c r="M677" s="81">
        <f t="shared" si="387"/>
        <v>3.193E-2</v>
      </c>
      <c r="N677" s="81">
        <f t="shared" si="387"/>
        <v>6.5900000000000004E-3</v>
      </c>
      <c r="O677" s="81">
        <f t="shared" si="387"/>
        <v>0</v>
      </c>
      <c r="P677" s="81">
        <f t="shared" si="387"/>
        <v>0</v>
      </c>
      <c r="Q677" s="81">
        <f t="shared" si="387"/>
        <v>0</v>
      </c>
      <c r="R677" s="81">
        <f t="shared" si="387"/>
        <v>4.4600000000000004E-3</v>
      </c>
      <c r="S677" s="81">
        <f t="shared" si="387"/>
        <v>5.1380000000000002E-2</v>
      </c>
      <c r="T677" s="81">
        <f t="shared" si="387"/>
        <v>4.8169999999999998E-2</v>
      </c>
      <c r="U677" s="81">
        <f t="shared" si="387"/>
        <v>6.2770000000000006E-2</v>
      </c>
      <c r="V677" s="81">
        <f t="shared" si="387"/>
        <v>0.11027000000000001</v>
      </c>
      <c r="W677" s="81">
        <f t="shared" si="387"/>
        <v>9.5700000000000004E-3</v>
      </c>
      <c r="X677" s="81">
        <f t="shared" si="387"/>
        <v>0</v>
      </c>
      <c r="Y677" s="81">
        <f t="shared" si="387"/>
        <v>0</v>
      </c>
      <c r="Z677" s="81">
        <f t="shared" si="387"/>
        <v>0</v>
      </c>
      <c r="AA677" s="81">
        <f t="shared" si="387"/>
        <v>0</v>
      </c>
    </row>
    <row r="678" spans="1:27" ht="12.75" hidden="1" customHeight="1" outlineLevel="1" x14ac:dyDescent="0.2">
      <c r="A678" s="89" t="s">
        <v>2836</v>
      </c>
      <c r="B678" s="63" t="s">
        <v>230</v>
      </c>
      <c r="C678" s="43" t="s">
        <v>79</v>
      </c>
      <c r="D678" s="44">
        <v>0</v>
      </c>
      <c r="E678" s="44">
        <v>0</v>
      </c>
      <c r="F678" s="44">
        <v>0</v>
      </c>
      <c r="G678" s="44">
        <v>31.43</v>
      </c>
      <c r="H678" s="44">
        <v>122.16</v>
      </c>
      <c r="I678" s="44">
        <v>97.15</v>
      </c>
      <c r="J678" s="44">
        <v>139.28</v>
      </c>
      <c r="K678" s="44">
        <v>177.41</v>
      </c>
      <c r="L678" s="44">
        <v>114.57</v>
      </c>
      <c r="M678" s="44">
        <v>31.93</v>
      </c>
      <c r="N678" s="44">
        <v>6.59</v>
      </c>
      <c r="O678" s="44">
        <v>0</v>
      </c>
      <c r="P678" s="44">
        <v>0</v>
      </c>
      <c r="Q678" s="44">
        <v>0</v>
      </c>
      <c r="R678" s="44">
        <v>4.46</v>
      </c>
      <c r="S678" s="44">
        <v>51.38</v>
      </c>
      <c r="T678" s="44">
        <v>48.17</v>
      </c>
      <c r="U678" s="44">
        <v>62.77</v>
      </c>
      <c r="V678" s="44">
        <v>110.27</v>
      </c>
      <c r="W678" s="44">
        <v>9.57</v>
      </c>
      <c r="X678" s="44">
        <v>0</v>
      </c>
      <c r="Y678" s="44">
        <v>0</v>
      </c>
      <c r="Z678" s="44">
        <v>0</v>
      </c>
      <c r="AA678" s="44">
        <v>0</v>
      </c>
    </row>
    <row r="679" spans="1:27" collapsed="1" x14ac:dyDescent="0.2">
      <c r="A679" s="88" t="s">
        <v>2837</v>
      </c>
      <c r="B679" s="28" t="str">
        <f>"29"&amp;"."&amp;$B$777&amp;"."&amp;$B$778</f>
        <v>29.09.2023</v>
      </c>
      <c r="C679" s="80" t="s">
        <v>76</v>
      </c>
      <c r="D679" s="81">
        <f>ROUND((D680)/1000,5)</f>
        <v>0</v>
      </c>
      <c r="E679" s="81">
        <f t="shared" ref="E679:AA679" si="388">ROUND((E680)/1000,5)</f>
        <v>0</v>
      </c>
      <c r="F679" s="81">
        <f t="shared" si="388"/>
        <v>0</v>
      </c>
      <c r="G679" s="81">
        <f t="shared" si="388"/>
        <v>0</v>
      </c>
      <c r="H679" s="81">
        <f t="shared" si="388"/>
        <v>0.18157000000000001</v>
      </c>
      <c r="I679" s="81">
        <f t="shared" si="388"/>
        <v>9.9720000000000003E-2</v>
      </c>
      <c r="J679" s="81">
        <f t="shared" si="388"/>
        <v>0.13022</v>
      </c>
      <c r="K679" s="81">
        <f t="shared" si="388"/>
        <v>0.19133</v>
      </c>
      <c r="L679" s="81">
        <f t="shared" si="388"/>
        <v>0.11716</v>
      </c>
      <c r="M679" s="81">
        <f t="shared" si="388"/>
        <v>9.4000000000000004E-3</v>
      </c>
      <c r="N679" s="81">
        <f t="shared" si="388"/>
        <v>0</v>
      </c>
      <c r="O679" s="81">
        <f t="shared" si="388"/>
        <v>0</v>
      </c>
      <c r="P679" s="81">
        <f t="shared" si="388"/>
        <v>4.446E-2</v>
      </c>
      <c r="Q679" s="81">
        <f t="shared" si="388"/>
        <v>8.1999999999999998E-4</v>
      </c>
      <c r="R679" s="81">
        <f t="shared" si="388"/>
        <v>0</v>
      </c>
      <c r="S679" s="81">
        <f t="shared" si="388"/>
        <v>0</v>
      </c>
      <c r="T679" s="81">
        <f t="shared" si="388"/>
        <v>0</v>
      </c>
      <c r="U679" s="81">
        <f t="shared" si="388"/>
        <v>5.8689999999999999E-2</v>
      </c>
      <c r="V679" s="81">
        <f t="shared" si="388"/>
        <v>9.6930000000000002E-2</v>
      </c>
      <c r="W679" s="81">
        <f t="shared" si="388"/>
        <v>5.7099999999999998E-3</v>
      </c>
      <c r="X679" s="81">
        <f t="shared" si="388"/>
        <v>0</v>
      </c>
      <c r="Y679" s="81">
        <f t="shared" si="388"/>
        <v>0</v>
      </c>
      <c r="Z679" s="81">
        <f t="shared" si="388"/>
        <v>0</v>
      </c>
      <c r="AA679" s="81">
        <f t="shared" si="388"/>
        <v>0</v>
      </c>
    </row>
    <row r="680" spans="1:27" ht="12.75" hidden="1" customHeight="1" outlineLevel="1" x14ac:dyDescent="0.2">
      <c r="A680" s="89" t="s">
        <v>2838</v>
      </c>
      <c r="B680" s="63" t="s">
        <v>230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181.57</v>
      </c>
      <c r="I680" s="44">
        <v>99.72</v>
      </c>
      <c r="J680" s="44">
        <v>130.22</v>
      </c>
      <c r="K680" s="44">
        <v>191.33</v>
      </c>
      <c r="L680" s="44">
        <v>117.16</v>
      </c>
      <c r="M680" s="44">
        <v>9.4</v>
      </c>
      <c r="N680" s="44">
        <v>0</v>
      </c>
      <c r="O680" s="44">
        <v>0</v>
      </c>
      <c r="P680" s="44">
        <v>44.46</v>
      </c>
      <c r="Q680" s="44">
        <v>0.82</v>
      </c>
      <c r="R680" s="44">
        <v>0</v>
      </c>
      <c r="S680" s="44">
        <v>0</v>
      </c>
      <c r="T680" s="44">
        <v>0</v>
      </c>
      <c r="U680" s="44">
        <v>58.69</v>
      </c>
      <c r="V680" s="44">
        <v>96.93</v>
      </c>
      <c r="W680" s="44">
        <v>5.71</v>
      </c>
      <c r="X680" s="44">
        <v>0</v>
      </c>
      <c r="Y680" s="44">
        <v>0</v>
      </c>
      <c r="Z680" s="44">
        <v>0</v>
      </c>
      <c r="AA680" s="44">
        <v>0</v>
      </c>
    </row>
    <row r="681" spans="1:27" collapsed="1" x14ac:dyDescent="0.2">
      <c r="A681" s="88" t="s">
        <v>2839</v>
      </c>
      <c r="B681" s="28" t="str">
        <f>"30"&amp;"."&amp;$B$777&amp;"."&amp;$B$778</f>
        <v>30.09.2023</v>
      </c>
      <c r="C681" s="80" t="s">
        <v>76</v>
      </c>
      <c r="D681" s="81">
        <f>ROUND((D682)/1000,5)</f>
        <v>0</v>
      </c>
      <c r="E681" s="81">
        <f t="shared" ref="E681:AA681" si="389">ROUND((E682)/1000,5)</f>
        <v>0</v>
      </c>
      <c r="F681" s="81">
        <f t="shared" si="389"/>
        <v>0</v>
      </c>
      <c r="G681" s="81">
        <f t="shared" si="389"/>
        <v>1.4659999999999999E-2</v>
      </c>
      <c r="H681" s="81">
        <f t="shared" si="389"/>
        <v>3.1019999999999999E-2</v>
      </c>
      <c r="I681" s="81">
        <f t="shared" si="389"/>
        <v>7.2179999999999994E-2</v>
      </c>
      <c r="J681" s="81">
        <f t="shared" si="389"/>
        <v>9.9820000000000006E-2</v>
      </c>
      <c r="K681" s="81">
        <f t="shared" si="389"/>
        <v>0.13314000000000001</v>
      </c>
      <c r="L681" s="81">
        <f t="shared" si="389"/>
        <v>0.20407</v>
      </c>
      <c r="M681" s="81">
        <f t="shared" si="389"/>
        <v>8.2409999999999997E-2</v>
      </c>
      <c r="N681" s="81">
        <f t="shared" si="389"/>
        <v>8.6919999999999997E-2</v>
      </c>
      <c r="O681" s="81">
        <f t="shared" si="389"/>
        <v>0.06</v>
      </c>
      <c r="P681" s="81">
        <f t="shared" si="389"/>
        <v>3.7580000000000002E-2</v>
      </c>
      <c r="Q681" s="81">
        <f t="shared" si="389"/>
        <v>0</v>
      </c>
      <c r="R681" s="81">
        <f t="shared" si="389"/>
        <v>0</v>
      </c>
      <c r="S681" s="81">
        <f t="shared" si="389"/>
        <v>4.4900000000000001E-3</v>
      </c>
      <c r="T681" s="81">
        <f t="shared" si="389"/>
        <v>1.5640000000000001E-2</v>
      </c>
      <c r="U681" s="81">
        <f t="shared" si="389"/>
        <v>5.9159999999999997E-2</v>
      </c>
      <c r="V681" s="81">
        <f t="shared" si="389"/>
        <v>6.7280000000000006E-2</v>
      </c>
      <c r="W681" s="81">
        <f t="shared" si="389"/>
        <v>1.31E-3</v>
      </c>
      <c r="X681" s="81">
        <f t="shared" si="389"/>
        <v>0</v>
      </c>
      <c r="Y681" s="81">
        <f t="shared" si="389"/>
        <v>0</v>
      </c>
      <c r="Z681" s="81">
        <f t="shared" si="389"/>
        <v>0</v>
      </c>
      <c r="AA681" s="81">
        <f t="shared" si="389"/>
        <v>0</v>
      </c>
    </row>
    <row r="682" spans="1:27" ht="12.75" hidden="1" customHeight="1" outlineLevel="1" x14ac:dyDescent="0.2">
      <c r="A682" s="89" t="s">
        <v>2840</v>
      </c>
      <c r="B682" s="63" t="s">
        <v>230</v>
      </c>
      <c r="C682" s="43" t="s">
        <v>79</v>
      </c>
      <c r="D682" s="44">
        <v>0</v>
      </c>
      <c r="E682" s="44">
        <v>0</v>
      </c>
      <c r="F682" s="44">
        <v>0</v>
      </c>
      <c r="G682" s="44">
        <v>14.66</v>
      </c>
      <c r="H682" s="44">
        <v>31.02</v>
      </c>
      <c r="I682" s="44">
        <v>72.180000000000007</v>
      </c>
      <c r="J682" s="44">
        <v>99.82</v>
      </c>
      <c r="K682" s="44">
        <v>133.13999999999999</v>
      </c>
      <c r="L682" s="44">
        <v>204.07</v>
      </c>
      <c r="M682" s="44">
        <v>82.41</v>
      </c>
      <c r="N682" s="44">
        <v>86.92</v>
      </c>
      <c r="O682" s="44">
        <v>60</v>
      </c>
      <c r="P682" s="44">
        <v>37.58</v>
      </c>
      <c r="Q682" s="44">
        <v>0</v>
      </c>
      <c r="R682" s="44">
        <v>0</v>
      </c>
      <c r="S682" s="44">
        <v>4.49</v>
      </c>
      <c r="T682" s="44">
        <v>15.64</v>
      </c>
      <c r="U682" s="44">
        <v>59.16</v>
      </c>
      <c r="V682" s="44">
        <v>67.28</v>
      </c>
      <c r="W682" s="44">
        <v>1.31</v>
      </c>
      <c r="X682" s="44">
        <v>0</v>
      </c>
      <c r="Y682" s="44">
        <v>0</v>
      </c>
      <c r="Z682" s="44">
        <v>0</v>
      </c>
      <c r="AA682" s="44">
        <v>0</v>
      </c>
    </row>
    <row r="683" spans="1:27" collapsed="1" x14ac:dyDescent="0.2">
      <c r="B683" s="91" t="s">
        <v>379</v>
      </c>
    </row>
    <row r="684" spans="1:27" x14ac:dyDescent="0.2">
      <c r="B684" s="91" t="s">
        <v>379</v>
      </c>
    </row>
    <row r="685" spans="1:27" x14ac:dyDescent="0.2">
      <c r="A685" s="179" t="s">
        <v>2109</v>
      </c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1"/>
    </row>
    <row r="686" spans="1:27" ht="25.5" x14ac:dyDescent="0.2">
      <c r="A686" s="26" t="s">
        <v>64</v>
      </c>
      <c r="B686" s="27" t="s">
        <v>202</v>
      </c>
      <c r="C686" s="26" t="s">
        <v>203</v>
      </c>
      <c r="D686" s="27" t="s">
        <v>204</v>
      </c>
      <c r="E686" s="27" t="s">
        <v>205</v>
      </c>
      <c r="F686" s="27" t="s">
        <v>206</v>
      </c>
      <c r="G686" s="27" t="s">
        <v>207</v>
      </c>
      <c r="H686" s="27" t="s">
        <v>208</v>
      </c>
      <c r="I686" s="27" t="s">
        <v>209</v>
      </c>
      <c r="J686" s="27" t="s">
        <v>210</v>
      </c>
      <c r="K686" s="27" t="s">
        <v>211</v>
      </c>
      <c r="L686" s="27" t="s">
        <v>212</v>
      </c>
      <c r="M686" s="27" t="s">
        <v>213</v>
      </c>
      <c r="N686" s="27" t="s">
        <v>214</v>
      </c>
      <c r="O686" s="27" t="s">
        <v>215</v>
      </c>
      <c r="P686" s="27" t="s">
        <v>216</v>
      </c>
      <c r="Q686" s="27" t="s">
        <v>217</v>
      </c>
      <c r="R686" s="27" t="s">
        <v>218</v>
      </c>
      <c r="S686" s="27" t="s">
        <v>219</v>
      </c>
      <c r="T686" s="27" t="s">
        <v>220</v>
      </c>
      <c r="U686" s="27" t="s">
        <v>221</v>
      </c>
      <c r="V686" s="27" t="s">
        <v>222</v>
      </c>
      <c r="W686" s="27" t="s">
        <v>223</v>
      </c>
      <c r="X686" s="27" t="s">
        <v>224</v>
      </c>
      <c r="Y686" s="27" t="s">
        <v>225</v>
      </c>
      <c r="Z686" s="27" t="s">
        <v>226</v>
      </c>
      <c r="AA686" s="27" t="s">
        <v>227</v>
      </c>
    </row>
    <row r="687" spans="1:27" x14ac:dyDescent="0.2">
      <c r="A687" s="88" t="s">
        <v>2841</v>
      </c>
      <c r="B687" s="28" t="str">
        <f>"01"&amp;"."&amp;$B$777&amp;"."&amp;$B$778</f>
        <v>01.09.2023</v>
      </c>
      <c r="C687" s="80" t="s">
        <v>76</v>
      </c>
      <c r="D687" s="81">
        <f>ROUND((D688)/1000,5)</f>
        <v>0.12273000000000001</v>
      </c>
      <c r="E687" s="81">
        <f t="shared" ref="E687:AA687" si="390">ROUND((E688)/1000,5)</f>
        <v>0.17838000000000001</v>
      </c>
      <c r="F687" s="81">
        <f t="shared" si="390"/>
        <v>0.14408000000000001</v>
      </c>
      <c r="G687" s="81">
        <f t="shared" si="390"/>
        <v>3.2530000000000003E-2</v>
      </c>
      <c r="H687" s="81">
        <f t="shared" si="390"/>
        <v>0</v>
      </c>
      <c r="I687" s="81">
        <f t="shared" si="390"/>
        <v>2.7699999999999999E-3</v>
      </c>
      <c r="J687" s="81">
        <f t="shared" si="390"/>
        <v>0</v>
      </c>
      <c r="K687" s="81">
        <f t="shared" si="390"/>
        <v>0</v>
      </c>
      <c r="L687" s="81">
        <f t="shared" si="390"/>
        <v>0</v>
      </c>
      <c r="M687" s="81">
        <f t="shared" si="390"/>
        <v>5.3850000000000002E-2</v>
      </c>
      <c r="N687" s="81">
        <f t="shared" si="390"/>
        <v>6.8959999999999994E-2</v>
      </c>
      <c r="O687" s="81">
        <f t="shared" si="390"/>
        <v>9.3590000000000007E-2</v>
      </c>
      <c r="P687" s="81">
        <f t="shared" si="390"/>
        <v>9.4909999999999994E-2</v>
      </c>
      <c r="Q687" s="81">
        <f t="shared" si="390"/>
        <v>8.8300000000000003E-2</v>
      </c>
      <c r="R687" s="81">
        <f t="shared" si="390"/>
        <v>0</v>
      </c>
      <c r="S687" s="81">
        <f t="shared" si="390"/>
        <v>0</v>
      </c>
      <c r="T687" s="81">
        <f t="shared" si="390"/>
        <v>0</v>
      </c>
      <c r="U687" s="81">
        <f t="shared" si="390"/>
        <v>0</v>
      </c>
      <c r="V687" s="81">
        <f t="shared" si="390"/>
        <v>1.6900000000000001E-3</v>
      </c>
      <c r="W687" s="81">
        <f t="shared" si="390"/>
        <v>1.7899999999999999E-3</v>
      </c>
      <c r="X687" s="81">
        <f t="shared" si="390"/>
        <v>0.10625999999999999</v>
      </c>
      <c r="Y687" s="81">
        <f t="shared" si="390"/>
        <v>0.12379</v>
      </c>
      <c r="Z687" s="81">
        <f t="shared" si="390"/>
        <v>0.26074999999999998</v>
      </c>
      <c r="AA687" s="81">
        <f t="shared" si="390"/>
        <v>0.28022000000000002</v>
      </c>
    </row>
    <row r="688" spans="1:27" ht="12.75" hidden="1" customHeight="1" outlineLevel="1" x14ac:dyDescent="0.2">
      <c r="A688" s="89" t="s">
        <v>2842</v>
      </c>
      <c r="B688" s="63" t="s">
        <v>230</v>
      </c>
      <c r="C688" s="43" t="s">
        <v>79</v>
      </c>
      <c r="D688" s="44">
        <v>122.73</v>
      </c>
      <c r="E688" s="44">
        <v>178.38</v>
      </c>
      <c r="F688" s="44">
        <v>144.08000000000001</v>
      </c>
      <c r="G688" s="44">
        <v>32.53</v>
      </c>
      <c r="H688" s="44">
        <v>0</v>
      </c>
      <c r="I688" s="44">
        <v>2.77</v>
      </c>
      <c r="J688" s="44">
        <v>0</v>
      </c>
      <c r="K688" s="44">
        <v>0</v>
      </c>
      <c r="L688" s="44">
        <v>0</v>
      </c>
      <c r="M688" s="44">
        <v>53.85</v>
      </c>
      <c r="N688" s="44">
        <v>68.959999999999994</v>
      </c>
      <c r="O688" s="44">
        <v>93.59</v>
      </c>
      <c r="P688" s="44">
        <v>94.91</v>
      </c>
      <c r="Q688" s="44">
        <v>88.3</v>
      </c>
      <c r="R688" s="44">
        <v>0</v>
      </c>
      <c r="S688" s="44">
        <v>0</v>
      </c>
      <c r="T688" s="44">
        <v>0</v>
      </c>
      <c r="U688" s="44">
        <v>0</v>
      </c>
      <c r="V688" s="44">
        <v>1.69</v>
      </c>
      <c r="W688" s="44">
        <v>1.79</v>
      </c>
      <c r="X688" s="44">
        <v>106.26</v>
      </c>
      <c r="Y688" s="44">
        <v>123.79</v>
      </c>
      <c r="Z688" s="44">
        <v>260.75</v>
      </c>
      <c r="AA688" s="44">
        <v>280.22000000000003</v>
      </c>
    </row>
    <row r="689" spans="1:27" collapsed="1" x14ac:dyDescent="0.2">
      <c r="A689" s="88" t="s">
        <v>2843</v>
      </c>
      <c r="B689" s="28" t="str">
        <f>"02"&amp;"."&amp;$B$777&amp;"."&amp;$B$778</f>
        <v>02.09.2023</v>
      </c>
      <c r="C689" s="80" t="s">
        <v>76</v>
      </c>
      <c r="D689" s="81">
        <f>ROUND((D690)/1000,5)</f>
        <v>0.22842000000000001</v>
      </c>
      <c r="E689" s="81">
        <f t="shared" ref="E689:AA689" si="391">ROUND((E690)/1000,5)</f>
        <v>0.15973999999999999</v>
      </c>
      <c r="F689" s="81">
        <f t="shared" si="391"/>
        <v>0.14713000000000001</v>
      </c>
      <c r="G689" s="81">
        <f t="shared" si="391"/>
        <v>0.14013999999999999</v>
      </c>
      <c r="H689" s="81">
        <f t="shared" si="391"/>
        <v>0.12331</v>
      </c>
      <c r="I689" s="81">
        <f t="shared" si="391"/>
        <v>5.509E-2</v>
      </c>
      <c r="J689" s="81">
        <f t="shared" si="391"/>
        <v>0</v>
      </c>
      <c r="K689" s="81">
        <f t="shared" si="391"/>
        <v>2.0799999999999998E-3</v>
      </c>
      <c r="L689" s="81">
        <f t="shared" si="391"/>
        <v>0</v>
      </c>
      <c r="M689" s="81">
        <f t="shared" si="391"/>
        <v>9.9110000000000004E-2</v>
      </c>
      <c r="N689" s="81">
        <f t="shared" si="391"/>
        <v>0.10277</v>
      </c>
      <c r="O689" s="81">
        <f t="shared" si="391"/>
        <v>9.4119999999999995E-2</v>
      </c>
      <c r="P689" s="81">
        <f t="shared" si="391"/>
        <v>9.6170000000000005E-2</v>
      </c>
      <c r="Q689" s="81">
        <f t="shared" si="391"/>
        <v>8.4269999999999998E-2</v>
      </c>
      <c r="R689" s="81">
        <f t="shared" si="391"/>
        <v>7.5620000000000007E-2</v>
      </c>
      <c r="S689" s="81">
        <f t="shared" si="391"/>
        <v>5.9839999999999997E-2</v>
      </c>
      <c r="T689" s="81">
        <f t="shared" si="391"/>
        <v>8.0680000000000002E-2</v>
      </c>
      <c r="U689" s="81">
        <f t="shared" si="391"/>
        <v>7.3520000000000002E-2</v>
      </c>
      <c r="V689" s="81">
        <f t="shared" si="391"/>
        <v>7.2080000000000005E-2</v>
      </c>
      <c r="W689" s="81">
        <f t="shared" si="391"/>
        <v>1E-4</v>
      </c>
      <c r="X689" s="81">
        <f t="shared" si="391"/>
        <v>5.246E-2</v>
      </c>
      <c r="Y689" s="81">
        <f t="shared" si="391"/>
        <v>0.16983000000000001</v>
      </c>
      <c r="Z689" s="81">
        <f t="shared" si="391"/>
        <v>0.41021000000000002</v>
      </c>
      <c r="AA689" s="81">
        <f t="shared" si="391"/>
        <v>0.40495999999999999</v>
      </c>
    </row>
    <row r="690" spans="1:27" ht="12.75" hidden="1" customHeight="1" outlineLevel="1" x14ac:dyDescent="0.2">
      <c r="A690" s="89" t="s">
        <v>2844</v>
      </c>
      <c r="B690" s="63" t="s">
        <v>230</v>
      </c>
      <c r="C690" s="43" t="s">
        <v>79</v>
      </c>
      <c r="D690" s="44">
        <v>228.42</v>
      </c>
      <c r="E690" s="44">
        <v>159.74</v>
      </c>
      <c r="F690" s="44">
        <v>147.13</v>
      </c>
      <c r="G690" s="44">
        <v>140.13999999999999</v>
      </c>
      <c r="H690" s="44">
        <v>123.31</v>
      </c>
      <c r="I690" s="44">
        <v>55.09</v>
      </c>
      <c r="J690" s="44">
        <v>0</v>
      </c>
      <c r="K690" s="44">
        <v>2.08</v>
      </c>
      <c r="L690" s="44">
        <v>0</v>
      </c>
      <c r="M690" s="44">
        <v>99.11</v>
      </c>
      <c r="N690" s="44">
        <v>102.77</v>
      </c>
      <c r="O690" s="44">
        <v>94.12</v>
      </c>
      <c r="P690" s="44">
        <v>96.17</v>
      </c>
      <c r="Q690" s="44">
        <v>84.27</v>
      </c>
      <c r="R690" s="44">
        <v>75.62</v>
      </c>
      <c r="S690" s="44">
        <v>59.84</v>
      </c>
      <c r="T690" s="44">
        <v>80.680000000000007</v>
      </c>
      <c r="U690" s="44">
        <v>73.52</v>
      </c>
      <c r="V690" s="44">
        <v>72.08</v>
      </c>
      <c r="W690" s="44">
        <v>0.1</v>
      </c>
      <c r="X690" s="44">
        <v>52.46</v>
      </c>
      <c r="Y690" s="44">
        <v>169.83</v>
      </c>
      <c r="Z690" s="44">
        <v>410.21</v>
      </c>
      <c r="AA690" s="44">
        <v>404.96</v>
      </c>
    </row>
    <row r="691" spans="1:27" collapsed="1" x14ac:dyDescent="0.2">
      <c r="A691" s="88" t="s">
        <v>2845</v>
      </c>
      <c r="B691" s="28" t="str">
        <f>"03"&amp;"."&amp;$B$777&amp;"."&amp;$B$778</f>
        <v>03.09.2023</v>
      </c>
      <c r="C691" s="80" t="s">
        <v>76</v>
      </c>
      <c r="D691" s="81">
        <f>ROUND((D692)/1000,5)</f>
        <v>6.1490000000000003E-2</v>
      </c>
      <c r="E691" s="81">
        <f t="shared" ref="E691:AA691" si="392">ROUND((E692)/1000,5)</f>
        <v>1.1100000000000001E-3</v>
      </c>
      <c r="F691" s="81">
        <f t="shared" si="392"/>
        <v>0</v>
      </c>
      <c r="G691" s="81">
        <f t="shared" si="392"/>
        <v>1.1E-4</v>
      </c>
      <c r="H691" s="81">
        <f t="shared" si="392"/>
        <v>0</v>
      </c>
      <c r="I691" s="81">
        <f t="shared" si="392"/>
        <v>0</v>
      </c>
      <c r="J691" s="81">
        <f t="shared" si="392"/>
        <v>0</v>
      </c>
      <c r="K691" s="81">
        <f t="shared" si="392"/>
        <v>0</v>
      </c>
      <c r="L691" s="81">
        <f t="shared" si="392"/>
        <v>0</v>
      </c>
      <c r="M691" s="81">
        <f t="shared" si="392"/>
        <v>5.6779999999999997E-2</v>
      </c>
      <c r="N691" s="81">
        <f t="shared" si="392"/>
        <v>4.8509999999999998E-2</v>
      </c>
      <c r="O691" s="81">
        <f t="shared" si="392"/>
        <v>0.10573</v>
      </c>
      <c r="P691" s="81">
        <f t="shared" si="392"/>
        <v>0.12801000000000001</v>
      </c>
      <c r="Q691" s="81">
        <f t="shared" si="392"/>
        <v>0.11212</v>
      </c>
      <c r="R691" s="81">
        <f t="shared" si="392"/>
        <v>9.6350000000000005E-2</v>
      </c>
      <c r="S691" s="81">
        <f t="shared" si="392"/>
        <v>9.7259999999999999E-2</v>
      </c>
      <c r="T691" s="81">
        <f t="shared" si="392"/>
        <v>0.15673000000000001</v>
      </c>
      <c r="U691" s="81">
        <f t="shared" si="392"/>
        <v>9.4310000000000005E-2</v>
      </c>
      <c r="V691" s="81">
        <f t="shared" si="392"/>
        <v>7.0879999999999999E-2</v>
      </c>
      <c r="W691" s="81">
        <f t="shared" si="392"/>
        <v>0</v>
      </c>
      <c r="X691" s="81">
        <f t="shared" si="392"/>
        <v>2.529E-2</v>
      </c>
      <c r="Y691" s="81">
        <f t="shared" si="392"/>
        <v>1.47E-2</v>
      </c>
      <c r="Z691" s="81">
        <f t="shared" si="392"/>
        <v>0.27933000000000002</v>
      </c>
      <c r="AA691" s="81">
        <f t="shared" si="392"/>
        <v>9.3160000000000007E-2</v>
      </c>
    </row>
    <row r="692" spans="1:27" ht="12.75" hidden="1" customHeight="1" outlineLevel="1" x14ac:dyDescent="0.2">
      <c r="A692" s="89" t="s">
        <v>2846</v>
      </c>
      <c r="B692" s="63" t="s">
        <v>230</v>
      </c>
      <c r="C692" s="43" t="s">
        <v>79</v>
      </c>
      <c r="D692" s="44">
        <v>61.49</v>
      </c>
      <c r="E692" s="44">
        <v>1.1100000000000001</v>
      </c>
      <c r="F692" s="44">
        <v>0</v>
      </c>
      <c r="G692" s="44">
        <v>0.11</v>
      </c>
      <c r="H692" s="44">
        <v>0</v>
      </c>
      <c r="I692" s="44">
        <v>0</v>
      </c>
      <c r="J692" s="44">
        <v>0</v>
      </c>
      <c r="K692" s="44">
        <v>0</v>
      </c>
      <c r="L692" s="44">
        <v>0</v>
      </c>
      <c r="M692" s="44">
        <v>56.78</v>
      </c>
      <c r="N692" s="44">
        <v>48.51</v>
      </c>
      <c r="O692" s="44">
        <v>105.73</v>
      </c>
      <c r="P692" s="44">
        <v>128.01</v>
      </c>
      <c r="Q692" s="44">
        <v>112.12</v>
      </c>
      <c r="R692" s="44">
        <v>96.35</v>
      </c>
      <c r="S692" s="44">
        <v>97.26</v>
      </c>
      <c r="T692" s="44">
        <v>156.72999999999999</v>
      </c>
      <c r="U692" s="44">
        <v>94.31</v>
      </c>
      <c r="V692" s="44">
        <v>70.88</v>
      </c>
      <c r="W692" s="44">
        <v>0</v>
      </c>
      <c r="X692" s="44">
        <v>25.29</v>
      </c>
      <c r="Y692" s="44">
        <v>14.7</v>
      </c>
      <c r="Z692" s="44">
        <v>279.33</v>
      </c>
      <c r="AA692" s="44">
        <v>93.16</v>
      </c>
    </row>
    <row r="693" spans="1:27" collapsed="1" x14ac:dyDescent="0.2">
      <c r="A693" s="88" t="s">
        <v>2847</v>
      </c>
      <c r="B693" s="28" t="str">
        <f>"04"&amp;"."&amp;$B$777&amp;"."&amp;$B$778</f>
        <v>04.09.2023</v>
      </c>
      <c r="C693" s="80" t="s">
        <v>76</v>
      </c>
      <c r="D693" s="81">
        <f>ROUND((D694)/1000,5)</f>
        <v>0.14959</v>
      </c>
      <c r="E693" s="81">
        <f t="shared" ref="E693:AA693" si="393">ROUND((E694)/1000,5)</f>
        <v>0.13661000000000001</v>
      </c>
      <c r="F693" s="81">
        <f t="shared" si="393"/>
        <v>0.31602999999999998</v>
      </c>
      <c r="G693" s="81">
        <f t="shared" si="393"/>
        <v>0.21654000000000001</v>
      </c>
      <c r="H693" s="81">
        <f t="shared" si="393"/>
        <v>3.5409999999999997E-2</v>
      </c>
      <c r="I693" s="81">
        <f t="shared" si="393"/>
        <v>0</v>
      </c>
      <c r="J693" s="81">
        <f t="shared" si="393"/>
        <v>0</v>
      </c>
      <c r="K693" s="81">
        <f t="shared" si="393"/>
        <v>0</v>
      </c>
      <c r="L693" s="81">
        <f t="shared" si="393"/>
        <v>0</v>
      </c>
      <c r="M693" s="81">
        <f t="shared" si="393"/>
        <v>6.7999999999999996E-3</v>
      </c>
      <c r="N693" s="81">
        <f t="shared" si="393"/>
        <v>2.077E-2</v>
      </c>
      <c r="O693" s="81">
        <f t="shared" si="393"/>
        <v>5.2699999999999997E-2</v>
      </c>
      <c r="P693" s="81">
        <f t="shared" si="393"/>
        <v>3.5439999999999999E-2</v>
      </c>
      <c r="Q693" s="81">
        <f t="shared" si="393"/>
        <v>1.985E-2</v>
      </c>
      <c r="R693" s="81">
        <f t="shared" si="393"/>
        <v>7.1999999999999995E-2</v>
      </c>
      <c r="S693" s="81">
        <f t="shared" si="393"/>
        <v>6.5619999999999998E-2</v>
      </c>
      <c r="T693" s="81">
        <f t="shared" si="393"/>
        <v>5.382E-2</v>
      </c>
      <c r="U693" s="81">
        <f t="shared" si="393"/>
        <v>2.4889999999999999E-2</v>
      </c>
      <c r="V693" s="81">
        <f t="shared" si="393"/>
        <v>0</v>
      </c>
      <c r="W693" s="81">
        <f t="shared" si="393"/>
        <v>0</v>
      </c>
      <c r="X693" s="81">
        <f t="shared" si="393"/>
        <v>1.787E-2</v>
      </c>
      <c r="Y693" s="81">
        <f t="shared" si="393"/>
        <v>0.35532999999999998</v>
      </c>
      <c r="Z693" s="81">
        <f t="shared" si="393"/>
        <v>0.58177999999999996</v>
      </c>
      <c r="AA693" s="81">
        <f t="shared" si="393"/>
        <v>0.56120000000000003</v>
      </c>
    </row>
    <row r="694" spans="1:27" ht="12.75" hidden="1" customHeight="1" outlineLevel="1" x14ac:dyDescent="0.2">
      <c r="A694" s="89" t="s">
        <v>2848</v>
      </c>
      <c r="B694" s="63" t="s">
        <v>230</v>
      </c>
      <c r="C694" s="43" t="s">
        <v>79</v>
      </c>
      <c r="D694" s="44">
        <v>149.59</v>
      </c>
      <c r="E694" s="44">
        <v>136.61000000000001</v>
      </c>
      <c r="F694" s="44">
        <v>316.02999999999997</v>
      </c>
      <c r="G694" s="44">
        <v>216.54</v>
      </c>
      <c r="H694" s="44">
        <v>35.409999999999997</v>
      </c>
      <c r="I694" s="44">
        <v>0</v>
      </c>
      <c r="J694" s="44">
        <v>0</v>
      </c>
      <c r="K694" s="44">
        <v>0</v>
      </c>
      <c r="L694" s="44">
        <v>0</v>
      </c>
      <c r="M694" s="44">
        <v>6.8</v>
      </c>
      <c r="N694" s="44">
        <v>20.77</v>
      </c>
      <c r="O694" s="44">
        <v>52.7</v>
      </c>
      <c r="P694" s="44">
        <v>35.44</v>
      </c>
      <c r="Q694" s="44">
        <v>19.850000000000001</v>
      </c>
      <c r="R694" s="44">
        <v>72</v>
      </c>
      <c r="S694" s="44">
        <v>65.62</v>
      </c>
      <c r="T694" s="44">
        <v>53.82</v>
      </c>
      <c r="U694" s="44">
        <v>24.89</v>
      </c>
      <c r="V694" s="44">
        <v>0</v>
      </c>
      <c r="W694" s="44">
        <v>0</v>
      </c>
      <c r="X694" s="44">
        <v>17.87</v>
      </c>
      <c r="Y694" s="44">
        <v>355.33</v>
      </c>
      <c r="Z694" s="44">
        <v>581.78</v>
      </c>
      <c r="AA694" s="44">
        <v>561.20000000000005</v>
      </c>
    </row>
    <row r="695" spans="1:27" collapsed="1" x14ac:dyDescent="0.2">
      <c r="A695" s="88" t="s">
        <v>2849</v>
      </c>
      <c r="B695" s="28" t="str">
        <f>"05"&amp;"."&amp;$B$777&amp;"."&amp;$B$778</f>
        <v>05.09.2023</v>
      </c>
      <c r="C695" s="80" t="s">
        <v>76</v>
      </c>
      <c r="D695" s="81">
        <f>ROUND((D696)/1000,5)</f>
        <v>0.51358999999999999</v>
      </c>
      <c r="E695" s="81">
        <f t="shared" ref="E695:AA695" si="394">ROUND((E696)/1000,5)</f>
        <v>0.39174999999999999</v>
      </c>
      <c r="F695" s="81">
        <f t="shared" si="394"/>
        <v>0.33413999999999999</v>
      </c>
      <c r="G695" s="81">
        <f t="shared" si="394"/>
        <v>0.19672000000000001</v>
      </c>
      <c r="H695" s="81">
        <f t="shared" si="394"/>
        <v>1.1610000000000001E-2</v>
      </c>
      <c r="I695" s="81">
        <f t="shared" si="394"/>
        <v>3.5029999999999999E-2</v>
      </c>
      <c r="J695" s="81">
        <f t="shared" si="394"/>
        <v>0</v>
      </c>
      <c r="K695" s="81">
        <f t="shared" si="394"/>
        <v>1.025E-2</v>
      </c>
      <c r="L695" s="81">
        <f t="shared" si="394"/>
        <v>0</v>
      </c>
      <c r="M695" s="81">
        <f t="shared" si="394"/>
        <v>0</v>
      </c>
      <c r="N695" s="81">
        <f t="shared" si="394"/>
        <v>5.8090000000000003E-2</v>
      </c>
      <c r="O695" s="81">
        <f t="shared" si="394"/>
        <v>3.3110000000000001E-2</v>
      </c>
      <c r="P695" s="81">
        <f t="shared" si="394"/>
        <v>9.7199999999999995E-3</v>
      </c>
      <c r="Q695" s="81">
        <f t="shared" si="394"/>
        <v>4.326E-2</v>
      </c>
      <c r="R695" s="81">
        <f t="shared" si="394"/>
        <v>2.1239999999999998E-2</v>
      </c>
      <c r="S695" s="81">
        <f t="shared" si="394"/>
        <v>0.15248</v>
      </c>
      <c r="T695" s="81">
        <f t="shared" si="394"/>
        <v>0.19924</v>
      </c>
      <c r="U695" s="81">
        <f t="shared" si="394"/>
        <v>9.0800000000000006E-2</v>
      </c>
      <c r="V695" s="81">
        <f t="shared" si="394"/>
        <v>0</v>
      </c>
      <c r="W695" s="81">
        <f t="shared" si="394"/>
        <v>0</v>
      </c>
      <c r="X695" s="81">
        <f t="shared" si="394"/>
        <v>8.5800000000000008E-3</v>
      </c>
      <c r="Y695" s="81">
        <f t="shared" si="394"/>
        <v>0.22814999999999999</v>
      </c>
      <c r="Z695" s="81">
        <f t="shared" si="394"/>
        <v>0.47158</v>
      </c>
      <c r="AA695" s="81">
        <f t="shared" si="394"/>
        <v>0.42047000000000001</v>
      </c>
    </row>
    <row r="696" spans="1:27" ht="12.75" hidden="1" customHeight="1" outlineLevel="1" x14ac:dyDescent="0.2">
      <c r="A696" s="89" t="s">
        <v>2850</v>
      </c>
      <c r="B696" s="63" t="s">
        <v>230</v>
      </c>
      <c r="C696" s="43" t="s">
        <v>79</v>
      </c>
      <c r="D696" s="44">
        <v>513.59</v>
      </c>
      <c r="E696" s="44">
        <v>391.75</v>
      </c>
      <c r="F696" s="44">
        <v>334.14</v>
      </c>
      <c r="G696" s="44">
        <v>196.72</v>
      </c>
      <c r="H696" s="44">
        <v>11.61</v>
      </c>
      <c r="I696" s="44">
        <v>35.03</v>
      </c>
      <c r="J696" s="44">
        <v>0</v>
      </c>
      <c r="K696" s="44">
        <v>10.25</v>
      </c>
      <c r="L696" s="44">
        <v>0</v>
      </c>
      <c r="M696" s="44">
        <v>0</v>
      </c>
      <c r="N696" s="44">
        <v>58.09</v>
      </c>
      <c r="O696" s="44">
        <v>33.11</v>
      </c>
      <c r="P696" s="44">
        <v>9.7200000000000006</v>
      </c>
      <c r="Q696" s="44">
        <v>43.26</v>
      </c>
      <c r="R696" s="44">
        <v>21.24</v>
      </c>
      <c r="S696" s="44">
        <v>152.47999999999999</v>
      </c>
      <c r="T696" s="44">
        <v>199.24</v>
      </c>
      <c r="U696" s="44">
        <v>90.8</v>
      </c>
      <c r="V696" s="44">
        <v>0</v>
      </c>
      <c r="W696" s="44">
        <v>0</v>
      </c>
      <c r="X696" s="44">
        <v>8.58</v>
      </c>
      <c r="Y696" s="44">
        <v>228.15</v>
      </c>
      <c r="Z696" s="44">
        <v>471.58</v>
      </c>
      <c r="AA696" s="44">
        <v>420.47</v>
      </c>
    </row>
    <row r="697" spans="1:27" collapsed="1" x14ac:dyDescent="0.2">
      <c r="A697" s="88" t="s">
        <v>2851</v>
      </c>
      <c r="B697" s="28" t="str">
        <f>"06"&amp;"."&amp;$B$777&amp;"."&amp;$B$778</f>
        <v>06.09.2023</v>
      </c>
      <c r="C697" s="80" t="s">
        <v>76</v>
      </c>
      <c r="D697" s="81">
        <f>ROUND((D698)/1000,5)</f>
        <v>0.11187999999999999</v>
      </c>
      <c r="E697" s="81">
        <f t="shared" ref="E697:AA697" si="395">ROUND((E698)/1000,5)</f>
        <v>0.30173</v>
      </c>
      <c r="F697" s="81">
        <f t="shared" si="395"/>
        <v>0.25967000000000001</v>
      </c>
      <c r="G697" s="81">
        <f t="shared" si="395"/>
        <v>0</v>
      </c>
      <c r="H697" s="81">
        <f t="shared" si="395"/>
        <v>0</v>
      </c>
      <c r="I697" s="81">
        <f t="shared" si="395"/>
        <v>0</v>
      </c>
      <c r="J697" s="81">
        <f t="shared" si="395"/>
        <v>0</v>
      </c>
      <c r="K697" s="81">
        <f t="shared" si="395"/>
        <v>0</v>
      </c>
      <c r="L697" s="81">
        <f t="shared" si="395"/>
        <v>0</v>
      </c>
      <c r="M697" s="81">
        <f t="shared" si="395"/>
        <v>0</v>
      </c>
      <c r="N697" s="81">
        <f t="shared" si="395"/>
        <v>0</v>
      </c>
      <c r="O697" s="81">
        <f t="shared" si="395"/>
        <v>0</v>
      </c>
      <c r="P697" s="81">
        <f t="shared" si="395"/>
        <v>0</v>
      </c>
      <c r="Q697" s="81">
        <f t="shared" si="395"/>
        <v>0</v>
      </c>
      <c r="R697" s="81">
        <f t="shared" si="395"/>
        <v>0</v>
      </c>
      <c r="S697" s="81">
        <f t="shared" si="395"/>
        <v>0</v>
      </c>
      <c r="T697" s="81">
        <f t="shared" si="395"/>
        <v>0</v>
      </c>
      <c r="U697" s="81">
        <f t="shared" si="395"/>
        <v>0</v>
      </c>
      <c r="V697" s="81">
        <f t="shared" si="395"/>
        <v>0</v>
      </c>
      <c r="W697" s="81">
        <f t="shared" si="395"/>
        <v>0</v>
      </c>
      <c r="X697" s="81">
        <f t="shared" si="395"/>
        <v>0</v>
      </c>
      <c r="Y697" s="81">
        <f t="shared" si="395"/>
        <v>0.12726999999999999</v>
      </c>
      <c r="Z697" s="81">
        <f t="shared" si="395"/>
        <v>0.33989999999999998</v>
      </c>
      <c r="AA697" s="81">
        <f t="shared" si="395"/>
        <v>0.15425</v>
      </c>
    </row>
    <row r="698" spans="1:27" ht="12.75" hidden="1" customHeight="1" outlineLevel="1" x14ac:dyDescent="0.2">
      <c r="A698" s="89" t="s">
        <v>2852</v>
      </c>
      <c r="B698" s="63" t="s">
        <v>230</v>
      </c>
      <c r="C698" s="43" t="s">
        <v>79</v>
      </c>
      <c r="D698" s="44">
        <v>111.88</v>
      </c>
      <c r="E698" s="44">
        <v>301.73</v>
      </c>
      <c r="F698" s="44">
        <v>259.67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0</v>
      </c>
      <c r="Y698" s="44">
        <v>127.27</v>
      </c>
      <c r="Z698" s="44">
        <v>339.9</v>
      </c>
      <c r="AA698" s="44">
        <v>154.25</v>
      </c>
    </row>
    <row r="699" spans="1:27" collapsed="1" x14ac:dyDescent="0.2">
      <c r="A699" s="88" t="s">
        <v>2853</v>
      </c>
      <c r="B699" s="28" t="str">
        <f>"07"&amp;"."&amp;$B$777&amp;"."&amp;$B$778</f>
        <v>07.09.2023</v>
      </c>
      <c r="C699" s="80" t="s">
        <v>76</v>
      </c>
      <c r="D699" s="81">
        <f>ROUND((D700)/1000,5)</f>
        <v>0.13347000000000001</v>
      </c>
      <c r="E699" s="81">
        <f t="shared" ref="E699:AA699" si="396">ROUND((E700)/1000,5)</f>
        <v>0.13938</v>
      </c>
      <c r="F699" s="81">
        <f t="shared" si="396"/>
        <v>3.755E-2</v>
      </c>
      <c r="G699" s="81">
        <f t="shared" si="396"/>
        <v>2.7210000000000002E-2</v>
      </c>
      <c r="H699" s="81">
        <f t="shared" si="396"/>
        <v>0</v>
      </c>
      <c r="I699" s="81">
        <f t="shared" si="396"/>
        <v>0</v>
      </c>
      <c r="J699" s="81">
        <f t="shared" si="396"/>
        <v>0</v>
      </c>
      <c r="K699" s="81">
        <f t="shared" si="396"/>
        <v>0</v>
      </c>
      <c r="L699" s="81">
        <f t="shared" si="396"/>
        <v>0</v>
      </c>
      <c r="M699" s="81">
        <f t="shared" si="396"/>
        <v>0</v>
      </c>
      <c r="N699" s="81">
        <f t="shared" si="396"/>
        <v>0</v>
      </c>
      <c r="O699" s="81">
        <f t="shared" si="396"/>
        <v>3.635E-2</v>
      </c>
      <c r="P699" s="81">
        <f t="shared" si="396"/>
        <v>2.9590000000000002E-2</v>
      </c>
      <c r="Q699" s="81">
        <f t="shared" si="396"/>
        <v>1.6469999999999999E-2</v>
      </c>
      <c r="R699" s="81">
        <f t="shared" si="396"/>
        <v>6.3499999999999997E-3</v>
      </c>
      <c r="S699" s="81">
        <f t="shared" si="396"/>
        <v>1.4619999999999999E-2</v>
      </c>
      <c r="T699" s="81">
        <f t="shared" si="396"/>
        <v>3.9199999999999999E-3</v>
      </c>
      <c r="U699" s="81">
        <f t="shared" si="396"/>
        <v>3.5740000000000001E-2</v>
      </c>
      <c r="V699" s="81">
        <f t="shared" si="396"/>
        <v>2.563E-2</v>
      </c>
      <c r="W699" s="81">
        <f t="shared" si="396"/>
        <v>0</v>
      </c>
      <c r="X699" s="81">
        <f t="shared" si="396"/>
        <v>6.1920000000000003E-2</v>
      </c>
      <c r="Y699" s="81">
        <f t="shared" si="396"/>
        <v>0.20851</v>
      </c>
      <c r="Z699" s="81">
        <f t="shared" si="396"/>
        <v>0.39369999999999999</v>
      </c>
      <c r="AA699" s="81">
        <f t="shared" si="396"/>
        <v>0.29826999999999998</v>
      </c>
    </row>
    <row r="700" spans="1:27" ht="12.75" hidden="1" customHeight="1" outlineLevel="1" x14ac:dyDescent="0.2">
      <c r="A700" s="89" t="s">
        <v>2854</v>
      </c>
      <c r="B700" s="63" t="s">
        <v>230</v>
      </c>
      <c r="C700" s="43" t="s">
        <v>79</v>
      </c>
      <c r="D700" s="44">
        <v>133.47</v>
      </c>
      <c r="E700" s="44">
        <v>139.38</v>
      </c>
      <c r="F700" s="44">
        <v>37.549999999999997</v>
      </c>
      <c r="G700" s="44">
        <v>27.21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36.35</v>
      </c>
      <c r="P700" s="44">
        <v>29.59</v>
      </c>
      <c r="Q700" s="44">
        <v>16.47</v>
      </c>
      <c r="R700" s="44">
        <v>6.35</v>
      </c>
      <c r="S700" s="44">
        <v>14.62</v>
      </c>
      <c r="T700" s="44">
        <v>3.92</v>
      </c>
      <c r="U700" s="44">
        <v>35.74</v>
      </c>
      <c r="V700" s="44">
        <v>25.63</v>
      </c>
      <c r="W700" s="44">
        <v>0</v>
      </c>
      <c r="X700" s="44">
        <v>61.92</v>
      </c>
      <c r="Y700" s="44">
        <v>208.51</v>
      </c>
      <c r="Z700" s="44">
        <v>393.7</v>
      </c>
      <c r="AA700" s="44">
        <v>298.27</v>
      </c>
    </row>
    <row r="701" spans="1:27" collapsed="1" x14ac:dyDescent="0.2">
      <c r="A701" s="88" t="s">
        <v>2855</v>
      </c>
      <c r="B701" s="28" t="str">
        <f>"08"&amp;"."&amp;$B$777&amp;"."&amp;$B$778</f>
        <v>08.09.2023</v>
      </c>
      <c r="C701" s="80" t="s">
        <v>76</v>
      </c>
      <c r="D701" s="81">
        <f>ROUND((D702)/1000,5)</f>
        <v>0.26677000000000001</v>
      </c>
      <c r="E701" s="81">
        <f t="shared" ref="E701:AA701" si="397">ROUND((E702)/1000,5)</f>
        <v>0.34586</v>
      </c>
      <c r="F701" s="81">
        <f t="shared" si="397"/>
        <v>0.32175999999999999</v>
      </c>
      <c r="G701" s="81">
        <f t="shared" si="397"/>
        <v>2.7830000000000001E-2</v>
      </c>
      <c r="H701" s="81">
        <f t="shared" si="397"/>
        <v>0</v>
      </c>
      <c r="I701" s="81">
        <f t="shared" si="397"/>
        <v>1.042E-2</v>
      </c>
      <c r="J701" s="81">
        <f t="shared" si="397"/>
        <v>0</v>
      </c>
      <c r="K701" s="81">
        <f t="shared" si="397"/>
        <v>0</v>
      </c>
      <c r="L701" s="81">
        <f t="shared" si="397"/>
        <v>0</v>
      </c>
      <c r="M701" s="81">
        <f t="shared" si="397"/>
        <v>0</v>
      </c>
      <c r="N701" s="81">
        <f t="shared" si="397"/>
        <v>8.5279999999999995E-2</v>
      </c>
      <c r="O701" s="81">
        <f t="shared" si="397"/>
        <v>6.8760000000000002E-2</v>
      </c>
      <c r="P701" s="81">
        <f t="shared" si="397"/>
        <v>7.2020000000000001E-2</v>
      </c>
      <c r="Q701" s="81">
        <f t="shared" si="397"/>
        <v>0.10355</v>
      </c>
      <c r="R701" s="81">
        <f t="shared" si="397"/>
        <v>9.5759999999999998E-2</v>
      </c>
      <c r="S701" s="81">
        <f t="shared" si="397"/>
        <v>9.3640000000000001E-2</v>
      </c>
      <c r="T701" s="81">
        <f t="shared" si="397"/>
        <v>9.912E-2</v>
      </c>
      <c r="U701" s="81">
        <f t="shared" si="397"/>
        <v>4.3549999999999998E-2</v>
      </c>
      <c r="V701" s="81">
        <f t="shared" si="397"/>
        <v>0</v>
      </c>
      <c r="W701" s="81">
        <f t="shared" si="397"/>
        <v>0</v>
      </c>
      <c r="X701" s="81">
        <f t="shared" si="397"/>
        <v>0</v>
      </c>
      <c r="Y701" s="81">
        <f t="shared" si="397"/>
        <v>0.15323000000000001</v>
      </c>
      <c r="Z701" s="81">
        <f t="shared" si="397"/>
        <v>0.40848000000000001</v>
      </c>
      <c r="AA701" s="81">
        <f t="shared" si="397"/>
        <v>0.15887999999999999</v>
      </c>
    </row>
    <row r="702" spans="1:27" ht="12.75" hidden="1" customHeight="1" outlineLevel="1" x14ac:dyDescent="0.2">
      <c r="A702" s="89" t="s">
        <v>2856</v>
      </c>
      <c r="B702" s="63" t="s">
        <v>230</v>
      </c>
      <c r="C702" s="43" t="s">
        <v>79</v>
      </c>
      <c r="D702" s="44">
        <v>266.77</v>
      </c>
      <c r="E702" s="44">
        <v>345.86</v>
      </c>
      <c r="F702" s="44">
        <v>321.76</v>
      </c>
      <c r="G702" s="44">
        <v>27.83</v>
      </c>
      <c r="H702" s="44">
        <v>0</v>
      </c>
      <c r="I702" s="44">
        <v>10.42</v>
      </c>
      <c r="J702" s="44">
        <v>0</v>
      </c>
      <c r="K702" s="44">
        <v>0</v>
      </c>
      <c r="L702" s="44">
        <v>0</v>
      </c>
      <c r="M702" s="44">
        <v>0</v>
      </c>
      <c r="N702" s="44">
        <v>85.28</v>
      </c>
      <c r="O702" s="44">
        <v>68.760000000000005</v>
      </c>
      <c r="P702" s="44">
        <v>72.02</v>
      </c>
      <c r="Q702" s="44">
        <v>103.55</v>
      </c>
      <c r="R702" s="44">
        <v>95.76</v>
      </c>
      <c r="S702" s="44">
        <v>93.64</v>
      </c>
      <c r="T702" s="44">
        <v>99.12</v>
      </c>
      <c r="U702" s="44">
        <v>43.55</v>
      </c>
      <c r="V702" s="44">
        <v>0</v>
      </c>
      <c r="W702" s="44">
        <v>0</v>
      </c>
      <c r="X702" s="44">
        <v>0</v>
      </c>
      <c r="Y702" s="44">
        <v>153.22999999999999</v>
      </c>
      <c r="Z702" s="44">
        <v>408.48</v>
      </c>
      <c r="AA702" s="44">
        <v>158.88</v>
      </c>
    </row>
    <row r="703" spans="1:27" collapsed="1" x14ac:dyDescent="0.2">
      <c r="A703" s="88" t="s">
        <v>2857</v>
      </c>
      <c r="B703" s="28" t="str">
        <f>"09"&amp;"."&amp;$B$777&amp;"."&amp;$B$778</f>
        <v>09.09.2023</v>
      </c>
      <c r="C703" s="80" t="s">
        <v>76</v>
      </c>
      <c r="D703" s="81">
        <f>ROUND((D704)/1000,5)</f>
        <v>2.0109999999999999E-2</v>
      </c>
      <c r="E703" s="81">
        <f t="shared" ref="E703:AA703" si="398">ROUND((E704)/1000,5)</f>
        <v>0</v>
      </c>
      <c r="F703" s="81">
        <f t="shared" si="398"/>
        <v>0</v>
      </c>
      <c r="G703" s="81">
        <f t="shared" si="398"/>
        <v>0</v>
      </c>
      <c r="H703" s="81">
        <f t="shared" si="398"/>
        <v>6.0000000000000002E-5</v>
      </c>
      <c r="I703" s="81">
        <f t="shared" si="398"/>
        <v>0</v>
      </c>
      <c r="J703" s="81">
        <f t="shared" si="398"/>
        <v>0</v>
      </c>
      <c r="K703" s="81">
        <f t="shared" si="398"/>
        <v>0</v>
      </c>
      <c r="L703" s="81">
        <f t="shared" si="398"/>
        <v>0</v>
      </c>
      <c r="M703" s="81">
        <f t="shared" si="398"/>
        <v>0</v>
      </c>
      <c r="N703" s="81">
        <f t="shared" si="398"/>
        <v>0</v>
      </c>
      <c r="O703" s="81">
        <f t="shared" si="398"/>
        <v>0</v>
      </c>
      <c r="P703" s="81">
        <f t="shared" si="398"/>
        <v>0</v>
      </c>
      <c r="Q703" s="81">
        <f t="shared" si="398"/>
        <v>0</v>
      </c>
      <c r="R703" s="81">
        <f t="shared" si="398"/>
        <v>0</v>
      </c>
      <c r="S703" s="81">
        <f t="shared" si="398"/>
        <v>0</v>
      </c>
      <c r="T703" s="81">
        <f t="shared" si="398"/>
        <v>0</v>
      </c>
      <c r="U703" s="81">
        <f t="shared" si="398"/>
        <v>0</v>
      </c>
      <c r="V703" s="81">
        <f t="shared" si="398"/>
        <v>0</v>
      </c>
      <c r="W703" s="81">
        <f t="shared" si="398"/>
        <v>0</v>
      </c>
      <c r="X703" s="81">
        <f t="shared" si="398"/>
        <v>1.4E-3</v>
      </c>
      <c r="Y703" s="81">
        <f t="shared" si="398"/>
        <v>8.7970000000000007E-2</v>
      </c>
      <c r="Z703" s="81">
        <f t="shared" si="398"/>
        <v>0.28144000000000002</v>
      </c>
      <c r="AA703" s="81">
        <f t="shared" si="398"/>
        <v>0.11125</v>
      </c>
    </row>
    <row r="704" spans="1:27" ht="12.75" hidden="1" customHeight="1" outlineLevel="1" x14ac:dyDescent="0.2">
      <c r="A704" s="89" t="s">
        <v>2858</v>
      </c>
      <c r="B704" s="63" t="s">
        <v>230</v>
      </c>
      <c r="C704" s="43" t="s">
        <v>79</v>
      </c>
      <c r="D704" s="44">
        <v>20.11</v>
      </c>
      <c r="E704" s="44">
        <v>0</v>
      </c>
      <c r="F704" s="44">
        <v>0</v>
      </c>
      <c r="G704" s="44">
        <v>0</v>
      </c>
      <c r="H704" s="44">
        <v>0.06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1.4</v>
      </c>
      <c r="Y704" s="44">
        <v>87.97</v>
      </c>
      <c r="Z704" s="44">
        <v>281.44</v>
      </c>
      <c r="AA704" s="44">
        <v>111.25</v>
      </c>
    </row>
    <row r="705" spans="1:27" collapsed="1" x14ac:dyDescent="0.2">
      <c r="A705" s="88" t="s">
        <v>2859</v>
      </c>
      <c r="B705" s="28" t="str">
        <f>"10"&amp;"."&amp;$B$777&amp;"."&amp;$B$778</f>
        <v>10.09.2023</v>
      </c>
      <c r="C705" s="80" t="s">
        <v>76</v>
      </c>
      <c r="D705" s="81">
        <f>ROUND((D706)/1000,5)</f>
        <v>3.7780000000000001E-2</v>
      </c>
      <c r="E705" s="81">
        <f t="shared" ref="E705:AA705" si="399">ROUND((E706)/1000,5)</f>
        <v>8.3510000000000001E-2</v>
      </c>
      <c r="F705" s="81">
        <f t="shared" si="399"/>
        <v>5.4480000000000001E-2</v>
      </c>
      <c r="G705" s="81">
        <f t="shared" si="399"/>
        <v>4.1610000000000001E-2</v>
      </c>
      <c r="H705" s="81">
        <f t="shared" si="399"/>
        <v>0</v>
      </c>
      <c r="I705" s="81">
        <f t="shared" si="399"/>
        <v>0</v>
      </c>
      <c r="J705" s="81">
        <f t="shared" si="399"/>
        <v>0</v>
      </c>
      <c r="K705" s="81">
        <f t="shared" si="399"/>
        <v>7.9399999999999991E-3</v>
      </c>
      <c r="L705" s="81">
        <f t="shared" si="399"/>
        <v>0</v>
      </c>
      <c r="M705" s="81">
        <f t="shared" si="399"/>
        <v>0</v>
      </c>
      <c r="N705" s="81">
        <f t="shared" si="399"/>
        <v>3.7179999999999998E-2</v>
      </c>
      <c r="O705" s="81">
        <f t="shared" si="399"/>
        <v>4.2139999999999997E-2</v>
      </c>
      <c r="P705" s="81">
        <f t="shared" si="399"/>
        <v>5.2639999999999999E-2</v>
      </c>
      <c r="Q705" s="81">
        <f t="shared" si="399"/>
        <v>6.6589999999999996E-2</v>
      </c>
      <c r="R705" s="81">
        <f t="shared" si="399"/>
        <v>3.397E-2</v>
      </c>
      <c r="S705" s="81">
        <f t="shared" si="399"/>
        <v>1.5299999999999999E-2</v>
      </c>
      <c r="T705" s="81">
        <f t="shared" si="399"/>
        <v>0</v>
      </c>
      <c r="U705" s="81">
        <f t="shared" si="399"/>
        <v>4.9430000000000002E-2</v>
      </c>
      <c r="V705" s="81">
        <f t="shared" si="399"/>
        <v>0</v>
      </c>
      <c r="W705" s="81">
        <f t="shared" si="399"/>
        <v>0</v>
      </c>
      <c r="X705" s="81">
        <f t="shared" si="399"/>
        <v>5.3659999999999999E-2</v>
      </c>
      <c r="Y705" s="81">
        <f t="shared" si="399"/>
        <v>0.19944000000000001</v>
      </c>
      <c r="Z705" s="81">
        <f t="shared" si="399"/>
        <v>0.27877000000000002</v>
      </c>
      <c r="AA705" s="81">
        <f t="shared" si="399"/>
        <v>0.13485</v>
      </c>
    </row>
    <row r="706" spans="1:27" ht="12.75" hidden="1" customHeight="1" outlineLevel="1" x14ac:dyDescent="0.2">
      <c r="A706" s="89" t="s">
        <v>2860</v>
      </c>
      <c r="B706" s="63" t="s">
        <v>230</v>
      </c>
      <c r="C706" s="43" t="s">
        <v>79</v>
      </c>
      <c r="D706" s="44">
        <v>37.78</v>
      </c>
      <c r="E706" s="44">
        <v>83.51</v>
      </c>
      <c r="F706" s="44">
        <v>54.48</v>
      </c>
      <c r="G706" s="44">
        <v>41.61</v>
      </c>
      <c r="H706" s="44">
        <v>0</v>
      </c>
      <c r="I706" s="44">
        <v>0</v>
      </c>
      <c r="J706" s="44">
        <v>0</v>
      </c>
      <c r="K706" s="44">
        <v>7.94</v>
      </c>
      <c r="L706" s="44">
        <v>0</v>
      </c>
      <c r="M706" s="44">
        <v>0</v>
      </c>
      <c r="N706" s="44">
        <v>37.18</v>
      </c>
      <c r="O706" s="44">
        <v>42.14</v>
      </c>
      <c r="P706" s="44">
        <v>52.64</v>
      </c>
      <c r="Q706" s="44">
        <v>66.59</v>
      </c>
      <c r="R706" s="44">
        <v>33.97</v>
      </c>
      <c r="S706" s="44">
        <v>15.3</v>
      </c>
      <c r="T706" s="44">
        <v>0</v>
      </c>
      <c r="U706" s="44">
        <v>49.43</v>
      </c>
      <c r="V706" s="44">
        <v>0</v>
      </c>
      <c r="W706" s="44">
        <v>0</v>
      </c>
      <c r="X706" s="44">
        <v>53.66</v>
      </c>
      <c r="Y706" s="44">
        <v>199.44</v>
      </c>
      <c r="Z706" s="44">
        <v>278.77</v>
      </c>
      <c r="AA706" s="44">
        <v>134.85</v>
      </c>
    </row>
    <row r="707" spans="1:27" collapsed="1" x14ac:dyDescent="0.2">
      <c r="A707" s="88" t="s">
        <v>2861</v>
      </c>
      <c r="B707" s="28" t="str">
        <f>"11"&amp;"."&amp;$B$777&amp;"."&amp;$B$778</f>
        <v>11.09.2023</v>
      </c>
      <c r="C707" s="80" t="s">
        <v>76</v>
      </c>
      <c r="D707" s="81">
        <f>ROUND((D708)/1000,5)</f>
        <v>4.675E-2</v>
      </c>
      <c r="E707" s="81">
        <f t="shared" ref="E707:AA707" si="400">ROUND((E708)/1000,5)</f>
        <v>4.6629999999999998E-2</v>
      </c>
      <c r="F707" s="81">
        <f t="shared" si="400"/>
        <v>7.3539999999999994E-2</v>
      </c>
      <c r="G707" s="81">
        <f t="shared" si="400"/>
        <v>1.566E-2</v>
      </c>
      <c r="H707" s="81">
        <f t="shared" si="400"/>
        <v>6.5599999999999999E-3</v>
      </c>
      <c r="I707" s="81">
        <f t="shared" si="400"/>
        <v>0</v>
      </c>
      <c r="J707" s="81">
        <f t="shared" si="400"/>
        <v>0</v>
      </c>
      <c r="K707" s="81">
        <f t="shared" si="400"/>
        <v>0</v>
      </c>
      <c r="L707" s="81">
        <f t="shared" si="400"/>
        <v>0</v>
      </c>
      <c r="M707" s="81">
        <f t="shared" si="400"/>
        <v>0</v>
      </c>
      <c r="N707" s="81">
        <f t="shared" si="400"/>
        <v>2.0000000000000002E-5</v>
      </c>
      <c r="O707" s="81">
        <f t="shared" si="400"/>
        <v>0</v>
      </c>
      <c r="P707" s="81">
        <f t="shared" si="400"/>
        <v>0</v>
      </c>
      <c r="Q707" s="81">
        <f t="shared" si="400"/>
        <v>3.0000000000000001E-5</v>
      </c>
      <c r="R707" s="81">
        <f t="shared" si="400"/>
        <v>3.0699999999999998E-3</v>
      </c>
      <c r="S707" s="81">
        <f t="shared" si="400"/>
        <v>1.0399999999999999E-3</v>
      </c>
      <c r="T707" s="81">
        <f t="shared" si="400"/>
        <v>0</v>
      </c>
      <c r="U707" s="81">
        <f t="shared" si="400"/>
        <v>0</v>
      </c>
      <c r="V707" s="81">
        <f t="shared" si="400"/>
        <v>0</v>
      </c>
      <c r="W707" s="81">
        <f t="shared" si="400"/>
        <v>0</v>
      </c>
      <c r="X707" s="81">
        <f t="shared" si="400"/>
        <v>0</v>
      </c>
      <c r="Y707" s="81">
        <f t="shared" si="400"/>
        <v>6.2740000000000004E-2</v>
      </c>
      <c r="Z707" s="81">
        <f t="shared" si="400"/>
        <v>0.23649000000000001</v>
      </c>
      <c r="AA707" s="81">
        <f t="shared" si="400"/>
        <v>0.15681</v>
      </c>
    </row>
    <row r="708" spans="1:27" ht="12.75" hidden="1" customHeight="1" outlineLevel="1" x14ac:dyDescent="0.2">
      <c r="A708" s="89" t="s">
        <v>2862</v>
      </c>
      <c r="B708" s="63" t="s">
        <v>230</v>
      </c>
      <c r="C708" s="43" t="s">
        <v>79</v>
      </c>
      <c r="D708" s="44">
        <v>46.75</v>
      </c>
      <c r="E708" s="44">
        <v>46.63</v>
      </c>
      <c r="F708" s="44">
        <v>73.540000000000006</v>
      </c>
      <c r="G708" s="44">
        <v>15.66</v>
      </c>
      <c r="H708" s="44">
        <v>6.56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0.02</v>
      </c>
      <c r="O708" s="44">
        <v>0</v>
      </c>
      <c r="P708" s="44">
        <v>0</v>
      </c>
      <c r="Q708" s="44">
        <v>0.03</v>
      </c>
      <c r="R708" s="44">
        <v>3.07</v>
      </c>
      <c r="S708" s="44">
        <v>1.04</v>
      </c>
      <c r="T708" s="44">
        <v>0</v>
      </c>
      <c r="U708" s="44">
        <v>0</v>
      </c>
      <c r="V708" s="44">
        <v>0</v>
      </c>
      <c r="W708" s="44">
        <v>0</v>
      </c>
      <c r="X708" s="44">
        <v>0</v>
      </c>
      <c r="Y708" s="44">
        <v>62.74</v>
      </c>
      <c r="Z708" s="44">
        <v>236.49</v>
      </c>
      <c r="AA708" s="44">
        <v>156.81</v>
      </c>
    </row>
    <row r="709" spans="1:27" collapsed="1" x14ac:dyDescent="0.2">
      <c r="A709" s="88" t="s">
        <v>2863</v>
      </c>
      <c r="B709" s="28" t="str">
        <f>"12"&amp;"."&amp;$B$777&amp;"."&amp;$B$778</f>
        <v>12.09.2023</v>
      </c>
      <c r="C709" s="80" t="s">
        <v>76</v>
      </c>
      <c r="D709" s="81">
        <f>ROUND((D710)/1000,5)</f>
        <v>0</v>
      </c>
      <c r="E709" s="81">
        <f t="shared" ref="E709:AA709" si="401">ROUND((E710)/1000,5)</f>
        <v>2.5999999999999998E-4</v>
      </c>
      <c r="F709" s="81">
        <f t="shared" si="401"/>
        <v>0</v>
      </c>
      <c r="G709" s="81">
        <f t="shared" si="401"/>
        <v>2.5270000000000001E-2</v>
      </c>
      <c r="H709" s="81">
        <f t="shared" si="401"/>
        <v>0</v>
      </c>
      <c r="I709" s="81">
        <f t="shared" si="401"/>
        <v>0</v>
      </c>
      <c r="J709" s="81">
        <f t="shared" si="401"/>
        <v>0</v>
      </c>
      <c r="K709" s="81">
        <f t="shared" si="401"/>
        <v>0</v>
      </c>
      <c r="L709" s="81">
        <f t="shared" si="401"/>
        <v>0</v>
      </c>
      <c r="M709" s="81">
        <f t="shared" si="401"/>
        <v>0</v>
      </c>
      <c r="N709" s="81">
        <f t="shared" si="401"/>
        <v>8.8900000000000003E-3</v>
      </c>
      <c r="O709" s="81">
        <f t="shared" si="401"/>
        <v>3.9640000000000002E-2</v>
      </c>
      <c r="P709" s="81">
        <f t="shared" si="401"/>
        <v>2.3480000000000001E-2</v>
      </c>
      <c r="Q709" s="81">
        <f t="shared" si="401"/>
        <v>2.6159999999999999E-2</v>
      </c>
      <c r="R709" s="81">
        <f t="shared" si="401"/>
        <v>2.189E-2</v>
      </c>
      <c r="S709" s="81">
        <f t="shared" si="401"/>
        <v>2.9479999999999999E-2</v>
      </c>
      <c r="T709" s="81">
        <f t="shared" si="401"/>
        <v>2.4379999999999999E-2</v>
      </c>
      <c r="U709" s="81">
        <f t="shared" si="401"/>
        <v>7.1199999999999996E-3</v>
      </c>
      <c r="V709" s="81">
        <f t="shared" si="401"/>
        <v>0</v>
      </c>
      <c r="W709" s="81">
        <f t="shared" si="401"/>
        <v>0</v>
      </c>
      <c r="X709" s="81">
        <f t="shared" si="401"/>
        <v>0</v>
      </c>
      <c r="Y709" s="81">
        <f t="shared" si="401"/>
        <v>4.1209999999999997E-2</v>
      </c>
      <c r="Z709" s="81">
        <f t="shared" si="401"/>
        <v>0.22950999999999999</v>
      </c>
      <c r="AA709" s="81">
        <f t="shared" si="401"/>
        <v>9.1170000000000001E-2</v>
      </c>
    </row>
    <row r="710" spans="1:27" ht="12.75" hidden="1" customHeight="1" outlineLevel="1" x14ac:dyDescent="0.2">
      <c r="A710" s="89" t="s">
        <v>2864</v>
      </c>
      <c r="B710" s="63" t="s">
        <v>230</v>
      </c>
      <c r="C710" s="43" t="s">
        <v>79</v>
      </c>
      <c r="D710" s="44">
        <v>0</v>
      </c>
      <c r="E710" s="44">
        <v>0.26</v>
      </c>
      <c r="F710" s="44">
        <v>0</v>
      </c>
      <c r="G710" s="44">
        <v>25.27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8.89</v>
      </c>
      <c r="O710" s="44">
        <v>39.64</v>
      </c>
      <c r="P710" s="44">
        <v>23.48</v>
      </c>
      <c r="Q710" s="44">
        <v>26.16</v>
      </c>
      <c r="R710" s="44">
        <v>21.89</v>
      </c>
      <c r="S710" s="44">
        <v>29.48</v>
      </c>
      <c r="T710" s="44">
        <v>24.38</v>
      </c>
      <c r="U710" s="44">
        <v>7.12</v>
      </c>
      <c r="V710" s="44">
        <v>0</v>
      </c>
      <c r="W710" s="44">
        <v>0</v>
      </c>
      <c r="X710" s="44">
        <v>0</v>
      </c>
      <c r="Y710" s="44">
        <v>41.21</v>
      </c>
      <c r="Z710" s="44">
        <v>229.51</v>
      </c>
      <c r="AA710" s="44">
        <v>91.17</v>
      </c>
    </row>
    <row r="711" spans="1:27" collapsed="1" x14ac:dyDescent="0.2">
      <c r="A711" s="88" t="s">
        <v>2865</v>
      </c>
      <c r="B711" s="28" t="str">
        <f>"13"&amp;"."&amp;$B$777&amp;"."&amp;$B$778</f>
        <v>13.09.2023</v>
      </c>
      <c r="C711" s="80" t="s">
        <v>76</v>
      </c>
      <c r="D711" s="81">
        <f>ROUND((D712)/1000,5)</f>
        <v>1.0000000000000001E-5</v>
      </c>
      <c r="E711" s="81">
        <f t="shared" ref="E711:AA711" si="402">ROUND((E712)/1000,5)</f>
        <v>0</v>
      </c>
      <c r="F711" s="81">
        <f t="shared" si="402"/>
        <v>0</v>
      </c>
      <c r="G711" s="81">
        <f t="shared" si="402"/>
        <v>0</v>
      </c>
      <c r="H711" s="81">
        <f t="shared" si="402"/>
        <v>0</v>
      </c>
      <c r="I711" s="81">
        <f t="shared" si="402"/>
        <v>0</v>
      </c>
      <c r="J711" s="81">
        <f t="shared" si="402"/>
        <v>0</v>
      </c>
      <c r="K711" s="81">
        <f t="shared" si="402"/>
        <v>0</v>
      </c>
      <c r="L711" s="81">
        <f t="shared" si="402"/>
        <v>0</v>
      </c>
      <c r="M711" s="81">
        <f t="shared" si="402"/>
        <v>0</v>
      </c>
      <c r="N711" s="81">
        <f t="shared" si="402"/>
        <v>5.7389999999999997E-2</v>
      </c>
      <c r="O711" s="81">
        <f t="shared" si="402"/>
        <v>7.1929999999999994E-2</v>
      </c>
      <c r="P711" s="81">
        <f t="shared" si="402"/>
        <v>5.1279999999999999E-2</v>
      </c>
      <c r="Q711" s="81">
        <f t="shared" si="402"/>
        <v>7.0900000000000005E-2</v>
      </c>
      <c r="R711" s="81">
        <f t="shared" si="402"/>
        <v>5.944E-2</v>
      </c>
      <c r="S711" s="81">
        <f t="shared" si="402"/>
        <v>2.0000000000000002E-5</v>
      </c>
      <c r="T711" s="81">
        <f t="shared" si="402"/>
        <v>4.5190000000000001E-2</v>
      </c>
      <c r="U711" s="81">
        <f t="shared" si="402"/>
        <v>7.2999999999999996E-4</v>
      </c>
      <c r="V711" s="81">
        <f t="shared" si="402"/>
        <v>0</v>
      </c>
      <c r="W711" s="81">
        <f t="shared" si="402"/>
        <v>0</v>
      </c>
      <c r="X711" s="81">
        <f t="shared" si="402"/>
        <v>0</v>
      </c>
      <c r="Y711" s="81">
        <f t="shared" si="402"/>
        <v>6.1219999999999997E-2</v>
      </c>
      <c r="Z711" s="81">
        <f t="shared" si="402"/>
        <v>0.37737999999999999</v>
      </c>
      <c r="AA711" s="81">
        <f t="shared" si="402"/>
        <v>0.23252</v>
      </c>
    </row>
    <row r="712" spans="1:27" ht="12.75" hidden="1" customHeight="1" outlineLevel="1" x14ac:dyDescent="0.2">
      <c r="A712" s="89" t="s">
        <v>2866</v>
      </c>
      <c r="B712" s="63" t="s">
        <v>230</v>
      </c>
      <c r="C712" s="43" t="s">
        <v>79</v>
      </c>
      <c r="D712" s="44">
        <v>0.01</v>
      </c>
      <c r="E712" s="44">
        <v>0</v>
      </c>
      <c r="F712" s="44">
        <v>0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57.39</v>
      </c>
      <c r="O712" s="44">
        <v>71.930000000000007</v>
      </c>
      <c r="P712" s="44">
        <v>51.28</v>
      </c>
      <c r="Q712" s="44">
        <v>70.900000000000006</v>
      </c>
      <c r="R712" s="44">
        <v>59.44</v>
      </c>
      <c r="S712" s="44">
        <v>0.02</v>
      </c>
      <c r="T712" s="44">
        <v>45.19</v>
      </c>
      <c r="U712" s="44">
        <v>0.73</v>
      </c>
      <c r="V712" s="44">
        <v>0</v>
      </c>
      <c r="W712" s="44">
        <v>0</v>
      </c>
      <c r="X712" s="44">
        <v>0</v>
      </c>
      <c r="Y712" s="44">
        <v>61.22</v>
      </c>
      <c r="Z712" s="44">
        <v>377.38</v>
      </c>
      <c r="AA712" s="44">
        <v>232.52</v>
      </c>
    </row>
    <row r="713" spans="1:27" collapsed="1" x14ac:dyDescent="0.2">
      <c r="A713" s="88" t="s">
        <v>2867</v>
      </c>
      <c r="B713" s="28" t="str">
        <f>"14"&amp;"."&amp;$B$777&amp;"."&amp;$B$778</f>
        <v>14.09.2023</v>
      </c>
      <c r="C713" s="80" t="s">
        <v>76</v>
      </c>
      <c r="D713" s="81">
        <f>ROUND((D714)/1000,5)</f>
        <v>0.11796</v>
      </c>
      <c r="E713" s="81">
        <f t="shared" ref="E713:AA713" si="403">ROUND((E714)/1000,5)</f>
        <v>2.8039999999999999E-2</v>
      </c>
      <c r="F713" s="81">
        <f t="shared" si="403"/>
        <v>4.4900000000000001E-3</v>
      </c>
      <c r="G713" s="81">
        <f t="shared" si="403"/>
        <v>0</v>
      </c>
      <c r="H713" s="81">
        <f t="shared" si="403"/>
        <v>0</v>
      </c>
      <c r="I713" s="81">
        <f t="shared" si="403"/>
        <v>0</v>
      </c>
      <c r="J713" s="81">
        <f t="shared" si="403"/>
        <v>0</v>
      </c>
      <c r="K713" s="81">
        <f t="shared" si="403"/>
        <v>0</v>
      </c>
      <c r="L713" s="81">
        <f t="shared" si="403"/>
        <v>0</v>
      </c>
      <c r="M713" s="81">
        <f t="shared" si="403"/>
        <v>4.4999999999999999E-4</v>
      </c>
      <c r="N713" s="81">
        <f t="shared" si="403"/>
        <v>2.9059999999999999E-2</v>
      </c>
      <c r="O713" s="81">
        <f t="shared" si="403"/>
        <v>6.6339999999999996E-2</v>
      </c>
      <c r="P713" s="81">
        <f t="shared" si="403"/>
        <v>3.635E-2</v>
      </c>
      <c r="Q713" s="81">
        <f t="shared" si="403"/>
        <v>2.6120000000000001E-2</v>
      </c>
      <c r="R713" s="81">
        <f t="shared" si="403"/>
        <v>6.8999999999999999E-3</v>
      </c>
      <c r="S713" s="81">
        <f t="shared" si="403"/>
        <v>2.0699999999999998E-3</v>
      </c>
      <c r="T713" s="81">
        <f t="shared" si="403"/>
        <v>1.6999999999999999E-3</v>
      </c>
      <c r="U713" s="81">
        <f t="shared" si="403"/>
        <v>0</v>
      </c>
      <c r="V713" s="81">
        <f t="shared" si="403"/>
        <v>0</v>
      </c>
      <c r="W713" s="81">
        <f t="shared" si="403"/>
        <v>0</v>
      </c>
      <c r="X713" s="81">
        <f t="shared" si="403"/>
        <v>4.6800000000000001E-3</v>
      </c>
      <c r="Y713" s="81">
        <f t="shared" si="403"/>
        <v>5.9029999999999999E-2</v>
      </c>
      <c r="Z713" s="81">
        <f t="shared" si="403"/>
        <v>0.48404000000000003</v>
      </c>
      <c r="AA713" s="81">
        <f t="shared" si="403"/>
        <v>0.32756999999999997</v>
      </c>
    </row>
    <row r="714" spans="1:27" ht="12.75" hidden="1" customHeight="1" outlineLevel="1" x14ac:dyDescent="0.2">
      <c r="A714" s="89" t="s">
        <v>2868</v>
      </c>
      <c r="B714" s="63" t="s">
        <v>230</v>
      </c>
      <c r="C714" s="43" t="s">
        <v>79</v>
      </c>
      <c r="D714" s="44">
        <v>117.96</v>
      </c>
      <c r="E714" s="44">
        <v>28.04</v>
      </c>
      <c r="F714" s="44">
        <v>4.49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0.45</v>
      </c>
      <c r="N714" s="44">
        <v>29.06</v>
      </c>
      <c r="O714" s="44">
        <v>66.34</v>
      </c>
      <c r="P714" s="44">
        <v>36.35</v>
      </c>
      <c r="Q714" s="44">
        <v>26.12</v>
      </c>
      <c r="R714" s="44">
        <v>6.9</v>
      </c>
      <c r="S714" s="44">
        <v>2.0699999999999998</v>
      </c>
      <c r="T714" s="44">
        <v>1.7</v>
      </c>
      <c r="U714" s="44">
        <v>0</v>
      </c>
      <c r="V714" s="44">
        <v>0</v>
      </c>
      <c r="W714" s="44">
        <v>0</v>
      </c>
      <c r="X714" s="44">
        <v>4.68</v>
      </c>
      <c r="Y714" s="44">
        <v>59.03</v>
      </c>
      <c r="Z714" s="44">
        <v>484.04</v>
      </c>
      <c r="AA714" s="44">
        <v>327.57</v>
      </c>
    </row>
    <row r="715" spans="1:27" collapsed="1" x14ac:dyDescent="0.2">
      <c r="A715" s="88" t="s">
        <v>2869</v>
      </c>
      <c r="B715" s="28" t="str">
        <f>"15"&amp;"."&amp;$B$777&amp;"."&amp;$B$778</f>
        <v>15.09.2023</v>
      </c>
      <c r="C715" s="80" t="s">
        <v>76</v>
      </c>
      <c r="D715" s="81">
        <f>ROUND((D716)/1000,5)</f>
        <v>0.20313000000000001</v>
      </c>
      <c r="E715" s="81">
        <f t="shared" ref="E715:AA715" si="404">ROUND((E716)/1000,5)</f>
        <v>0.11867999999999999</v>
      </c>
      <c r="F715" s="81">
        <f t="shared" si="404"/>
        <v>5.0470000000000001E-2</v>
      </c>
      <c r="G715" s="81">
        <f t="shared" si="404"/>
        <v>0</v>
      </c>
      <c r="H715" s="81">
        <f t="shared" si="404"/>
        <v>4.6390000000000001E-2</v>
      </c>
      <c r="I715" s="81">
        <f t="shared" si="404"/>
        <v>0</v>
      </c>
      <c r="J715" s="81">
        <f t="shared" si="404"/>
        <v>0</v>
      </c>
      <c r="K715" s="81">
        <f t="shared" si="404"/>
        <v>0</v>
      </c>
      <c r="L715" s="81">
        <f t="shared" si="404"/>
        <v>0</v>
      </c>
      <c r="M715" s="81">
        <f t="shared" si="404"/>
        <v>1.3100000000000001E-2</v>
      </c>
      <c r="N715" s="81">
        <f t="shared" si="404"/>
        <v>3.8809999999999997E-2</v>
      </c>
      <c r="O715" s="81">
        <f t="shared" si="404"/>
        <v>2.2200000000000001E-2</v>
      </c>
      <c r="P715" s="81">
        <f t="shared" si="404"/>
        <v>1.8610000000000002E-2</v>
      </c>
      <c r="Q715" s="81">
        <f t="shared" si="404"/>
        <v>1.6840000000000001E-2</v>
      </c>
      <c r="R715" s="81">
        <f t="shared" si="404"/>
        <v>6.8919999999999995E-2</v>
      </c>
      <c r="S715" s="81">
        <f t="shared" si="404"/>
        <v>5.0810000000000001E-2</v>
      </c>
      <c r="T715" s="81">
        <f t="shared" si="404"/>
        <v>2.7830000000000001E-2</v>
      </c>
      <c r="U715" s="81">
        <f t="shared" si="404"/>
        <v>0</v>
      </c>
      <c r="V715" s="81">
        <f t="shared" si="404"/>
        <v>0</v>
      </c>
      <c r="W715" s="81">
        <f t="shared" si="404"/>
        <v>0</v>
      </c>
      <c r="X715" s="81">
        <f t="shared" si="404"/>
        <v>3.9359999999999999E-2</v>
      </c>
      <c r="Y715" s="81">
        <f t="shared" si="404"/>
        <v>0.14288999999999999</v>
      </c>
      <c r="Z715" s="81">
        <f t="shared" si="404"/>
        <v>0.46045999999999998</v>
      </c>
      <c r="AA715" s="81">
        <f t="shared" si="404"/>
        <v>0.21306</v>
      </c>
    </row>
    <row r="716" spans="1:27" ht="12.75" hidden="1" customHeight="1" outlineLevel="1" x14ac:dyDescent="0.2">
      <c r="A716" s="89" t="s">
        <v>2870</v>
      </c>
      <c r="B716" s="63" t="s">
        <v>230</v>
      </c>
      <c r="C716" s="43" t="s">
        <v>79</v>
      </c>
      <c r="D716" s="44">
        <v>203.13</v>
      </c>
      <c r="E716" s="44">
        <v>118.68</v>
      </c>
      <c r="F716" s="44">
        <v>50.47</v>
      </c>
      <c r="G716" s="44">
        <v>0</v>
      </c>
      <c r="H716" s="44">
        <v>46.39</v>
      </c>
      <c r="I716" s="44">
        <v>0</v>
      </c>
      <c r="J716" s="44">
        <v>0</v>
      </c>
      <c r="K716" s="44">
        <v>0</v>
      </c>
      <c r="L716" s="44">
        <v>0</v>
      </c>
      <c r="M716" s="44">
        <v>13.1</v>
      </c>
      <c r="N716" s="44">
        <v>38.81</v>
      </c>
      <c r="O716" s="44">
        <v>22.2</v>
      </c>
      <c r="P716" s="44">
        <v>18.61</v>
      </c>
      <c r="Q716" s="44">
        <v>16.84</v>
      </c>
      <c r="R716" s="44">
        <v>68.92</v>
      </c>
      <c r="S716" s="44">
        <v>50.81</v>
      </c>
      <c r="T716" s="44">
        <v>27.83</v>
      </c>
      <c r="U716" s="44">
        <v>0</v>
      </c>
      <c r="V716" s="44">
        <v>0</v>
      </c>
      <c r="W716" s="44">
        <v>0</v>
      </c>
      <c r="X716" s="44">
        <v>39.36</v>
      </c>
      <c r="Y716" s="44">
        <v>142.88999999999999</v>
      </c>
      <c r="Z716" s="44">
        <v>460.46</v>
      </c>
      <c r="AA716" s="44">
        <v>213.06</v>
      </c>
    </row>
    <row r="717" spans="1:27" collapsed="1" x14ac:dyDescent="0.2">
      <c r="A717" s="88" t="s">
        <v>2871</v>
      </c>
      <c r="B717" s="28" t="str">
        <f>"16"&amp;"."&amp;$B$777&amp;"."&amp;$B$778</f>
        <v>16.09.2023</v>
      </c>
      <c r="C717" s="80" t="s">
        <v>76</v>
      </c>
      <c r="D717" s="81">
        <f>ROUND((D718)/1000,5)</f>
        <v>0.21842</v>
      </c>
      <c r="E717" s="81">
        <f t="shared" ref="E717:AA717" si="405">ROUND((E718)/1000,5)</f>
        <v>6.2190000000000002E-2</v>
      </c>
      <c r="F717" s="81">
        <f t="shared" si="405"/>
        <v>2.0400000000000001E-3</v>
      </c>
      <c r="G717" s="81">
        <f t="shared" si="405"/>
        <v>0</v>
      </c>
      <c r="H717" s="81">
        <f t="shared" si="405"/>
        <v>0</v>
      </c>
      <c r="I717" s="81">
        <f t="shared" si="405"/>
        <v>4.3860000000000003E-2</v>
      </c>
      <c r="J717" s="81">
        <f t="shared" si="405"/>
        <v>0</v>
      </c>
      <c r="K717" s="81">
        <f t="shared" si="405"/>
        <v>0</v>
      </c>
      <c r="L717" s="81">
        <f t="shared" si="405"/>
        <v>0</v>
      </c>
      <c r="M717" s="81">
        <f t="shared" si="405"/>
        <v>0</v>
      </c>
      <c r="N717" s="81">
        <f t="shared" si="405"/>
        <v>0</v>
      </c>
      <c r="O717" s="81">
        <f t="shared" si="405"/>
        <v>0</v>
      </c>
      <c r="P717" s="81">
        <f t="shared" si="405"/>
        <v>0</v>
      </c>
      <c r="Q717" s="81">
        <f t="shared" si="405"/>
        <v>0</v>
      </c>
      <c r="R717" s="81">
        <f t="shared" si="405"/>
        <v>0</v>
      </c>
      <c r="S717" s="81">
        <f t="shared" si="405"/>
        <v>0</v>
      </c>
      <c r="T717" s="81">
        <f t="shared" si="405"/>
        <v>0</v>
      </c>
      <c r="U717" s="81">
        <f t="shared" si="405"/>
        <v>5.1399999999999996E-3</v>
      </c>
      <c r="V717" s="81">
        <f t="shared" si="405"/>
        <v>9.2000000000000003E-4</v>
      </c>
      <c r="W717" s="81">
        <f t="shared" si="405"/>
        <v>3.9940000000000003E-2</v>
      </c>
      <c r="X717" s="81">
        <f t="shared" si="405"/>
        <v>0.23716999999999999</v>
      </c>
      <c r="Y717" s="81">
        <f t="shared" si="405"/>
        <v>8.5080000000000003E-2</v>
      </c>
      <c r="Z717" s="81">
        <f t="shared" si="405"/>
        <v>0.21809999999999999</v>
      </c>
      <c r="AA717" s="81">
        <f t="shared" si="405"/>
        <v>0.17785000000000001</v>
      </c>
    </row>
    <row r="718" spans="1:27" ht="12.75" hidden="1" customHeight="1" outlineLevel="1" x14ac:dyDescent="0.2">
      <c r="A718" s="89" t="s">
        <v>2872</v>
      </c>
      <c r="B718" s="63" t="s">
        <v>230</v>
      </c>
      <c r="C718" s="43" t="s">
        <v>79</v>
      </c>
      <c r="D718" s="44">
        <v>218.42</v>
      </c>
      <c r="E718" s="44">
        <v>62.19</v>
      </c>
      <c r="F718" s="44">
        <v>2.04</v>
      </c>
      <c r="G718" s="44">
        <v>0</v>
      </c>
      <c r="H718" s="44">
        <v>0</v>
      </c>
      <c r="I718" s="44">
        <v>43.86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5.14</v>
      </c>
      <c r="V718" s="44">
        <v>0.92</v>
      </c>
      <c r="W718" s="44">
        <v>39.94</v>
      </c>
      <c r="X718" s="44">
        <v>237.17</v>
      </c>
      <c r="Y718" s="44">
        <v>85.08</v>
      </c>
      <c r="Z718" s="44">
        <v>218.1</v>
      </c>
      <c r="AA718" s="44">
        <v>177.85</v>
      </c>
    </row>
    <row r="719" spans="1:27" collapsed="1" x14ac:dyDescent="0.2">
      <c r="A719" s="88" t="s">
        <v>2873</v>
      </c>
      <c r="B719" s="28" t="str">
        <f>"17"&amp;"."&amp;$B$777&amp;"."&amp;$B$778</f>
        <v>17.09.2023</v>
      </c>
      <c r="C719" s="80" t="s">
        <v>76</v>
      </c>
      <c r="D719" s="81">
        <f>ROUND((D720)/1000,5)</f>
        <v>7.2609999999999994E-2</v>
      </c>
      <c r="E719" s="81">
        <f t="shared" ref="E719:AA719" si="406">ROUND((E720)/1000,5)</f>
        <v>0</v>
      </c>
      <c r="F719" s="81">
        <f t="shared" si="406"/>
        <v>0</v>
      </c>
      <c r="G719" s="81">
        <f t="shared" si="406"/>
        <v>0</v>
      </c>
      <c r="H719" s="81">
        <f t="shared" si="406"/>
        <v>0</v>
      </c>
      <c r="I719" s="81">
        <f t="shared" si="406"/>
        <v>0</v>
      </c>
      <c r="J719" s="81">
        <f t="shared" si="406"/>
        <v>0</v>
      </c>
      <c r="K719" s="81">
        <f t="shared" si="406"/>
        <v>0</v>
      </c>
      <c r="L719" s="81">
        <f t="shared" si="406"/>
        <v>0</v>
      </c>
      <c r="M719" s="81">
        <f t="shared" si="406"/>
        <v>0</v>
      </c>
      <c r="N719" s="81">
        <f t="shared" si="406"/>
        <v>0</v>
      </c>
      <c r="O719" s="81">
        <f t="shared" si="406"/>
        <v>0</v>
      </c>
      <c r="P719" s="81">
        <f t="shared" si="406"/>
        <v>0</v>
      </c>
      <c r="Q719" s="81">
        <f t="shared" si="406"/>
        <v>0</v>
      </c>
      <c r="R719" s="81">
        <f t="shared" si="406"/>
        <v>0</v>
      </c>
      <c r="S719" s="81">
        <f t="shared" si="406"/>
        <v>0</v>
      </c>
      <c r="T719" s="81">
        <f t="shared" si="406"/>
        <v>0</v>
      </c>
      <c r="U719" s="81">
        <f t="shared" si="406"/>
        <v>7.3000000000000001E-3</v>
      </c>
      <c r="V719" s="81">
        <f t="shared" si="406"/>
        <v>2.5579999999999999E-2</v>
      </c>
      <c r="W719" s="81">
        <f t="shared" si="406"/>
        <v>6.4250000000000002E-2</v>
      </c>
      <c r="X719" s="81">
        <f t="shared" si="406"/>
        <v>0.30651</v>
      </c>
      <c r="Y719" s="81">
        <f t="shared" si="406"/>
        <v>0.12248000000000001</v>
      </c>
      <c r="Z719" s="81">
        <f t="shared" si="406"/>
        <v>0.36176999999999998</v>
      </c>
      <c r="AA719" s="81">
        <f t="shared" si="406"/>
        <v>8.2290000000000002E-2</v>
      </c>
    </row>
    <row r="720" spans="1:27" ht="12.75" hidden="1" customHeight="1" outlineLevel="1" x14ac:dyDescent="0.2">
      <c r="A720" s="89" t="s">
        <v>2874</v>
      </c>
      <c r="B720" s="63" t="s">
        <v>230</v>
      </c>
      <c r="C720" s="43" t="s">
        <v>79</v>
      </c>
      <c r="D720" s="44">
        <v>72.61</v>
      </c>
      <c r="E720" s="44">
        <v>0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7.3</v>
      </c>
      <c r="V720" s="44">
        <v>25.58</v>
      </c>
      <c r="W720" s="44">
        <v>64.25</v>
      </c>
      <c r="X720" s="44">
        <v>306.51</v>
      </c>
      <c r="Y720" s="44">
        <v>122.48</v>
      </c>
      <c r="Z720" s="44">
        <v>361.77</v>
      </c>
      <c r="AA720" s="44">
        <v>82.29</v>
      </c>
    </row>
    <row r="721" spans="1:27" collapsed="1" x14ac:dyDescent="0.2">
      <c r="A721" s="88" t="s">
        <v>2875</v>
      </c>
      <c r="B721" s="28" t="str">
        <f>"18"&amp;"."&amp;$B$777&amp;"."&amp;$B$778</f>
        <v>18.09.2023</v>
      </c>
      <c r="C721" s="80" t="s">
        <v>76</v>
      </c>
      <c r="D721" s="81">
        <f>ROUND((D722)/1000,5)</f>
        <v>6.9029999999999994E-2</v>
      </c>
      <c r="E721" s="81">
        <f t="shared" ref="E721:AA721" si="407">ROUND((E722)/1000,5)</f>
        <v>4.095E-2</v>
      </c>
      <c r="F721" s="81">
        <f t="shared" si="407"/>
        <v>0</v>
      </c>
      <c r="G721" s="81">
        <f t="shared" si="407"/>
        <v>0</v>
      </c>
      <c r="H721" s="81">
        <f t="shared" si="407"/>
        <v>0</v>
      </c>
      <c r="I721" s="81">
        <f t="shared" si="407"/>
        <v>0</v>
      </c>
      <c r="J721" s="81">
        <f t="shared" si="407"/>
        <v>0</v>
      </c>
      <c r="K721" s="81">
        <f t="shared" si="407"/>
        <v>0</v>
      </c>
      <c r="L721" s="81">
        <f t="shared" si="407"/>
        <v>0</v>
      </c>
      <c r="M721" s="81">
        <f t="shared" si="407"/>
        <v>1.294E-2</v>
      </c>
      <c r="N721" s="81">
        <f t="shared" si="407"/>
        <v>0.1265</v>
      </c>
      <c r="O721" s="81">
        <f t="shared" si="407"/>
        <v>0.14013</v>
      </c>
      <c r="P721" s="81">
        <f t="shared" si="407"/>
        <v>9.2549999999999993E-2</v>
      </c>
      <c r="Q721" s="81">
        <f t="shared" si="407"/>
        <v>0.11358</v>
      </c>
      <c r="R721" s="81">
        <f t="shared" si="407"/>
        <v>0</v>
      </c>
      <c r="S721" s="81">
        <f t="shared" si="407"/>
        <v>0</v>
      </c>
      <c r="T721" s="81">
        <f t="shared" si="407"/>
        <v>0</v>
      </c>
      <c r="U721" s="81">
        <f t="shared" si="407"/>
        <v>0</v>
      </c>
      <c r="V721" s="81">
        <f t="shared" si="407"/>
        <v>0</v>
      </c>
      <c r="W721" s="81">
        <f t="shared" si="407"/>
        <v>2.3279999999999999E-2</v>
      </c>
      <c r="X721" s="81">
        <f t="shared" si="407"/>
        <v>0.11225</v>
      </c>
      <c r="Y721" s="81">
        <f t="shared" si="407"/>
        <v>7.578E-2</v>
      </c>
      <c r="Z721" s="81">
        <f t="shared" si="407"/>
        <v>0.62046999999999997</v>
      </c>
      <c r="AA721" s="81">
        <f t="shared" si="407"/>
        <v>0.24106</v>
      </c>
    </row>
    <row r="722" spans="1:27" ht="12.75" hidden="1" customHeight="1" outlineLevel="1" x14ac:dyDescent="0.2">
      <c r="A722" s="89" t="s">
        <v>2876</v>
      </c>
      <c r="B722" s="63" t="s">
        <v>230</v>
      </c>
      <c r="C722" s="43" t="s">
        <v>79</v>
      </c>
      <c r="D722" s="44">
        <v>69.03</v>
      </c>
      <c r="E722" s="44">
        <v>40.950000000000003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12.94</v>
      </c>
      <c r="N722" s="44">
        <v>126.5</v>
      </c>
      <c r="O722" s="44">
        <v>140.13</v>
      </c>
      <c r="P722" s="44">
        <v>92.55</v>
      </c>
      <c r="Q722" s="44">
        <v>113.58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23.28</v>
      </c>
      <c r="X722" s="44">
        <v>112.25</v>
      </c>
      <c r="Y722" s="44">
        <v>75.78</v>
      </c>
      <c r="Z722" s="44">
        <v>620.47</v>
      </c>
      <c r="AA722" s="44">
        <v>241.06</v>
      </c>
    </row>
    <row r="723" spans="1:27" collapsed="1" x14ac:dyDescent="0.2">
      <c r="A723" s="88" t="s">
        <v>2877</v>
      </c>
      <c r="B723" s="28" t="str">
        <f>"19"&amp;"."&amp;$B$777&amp;"."&amp;$B$778</f>
        <v>19.09.2023</v>
      </c>
      <c r="C723" s="80" t="s">
        <v>76</v>
      </c>
      <c r="D723" s="81">
        <f>ROUND((D724)/1000,5)</f>
        <v>4.2360000000000002E-2</v>
      </c>
      <c r="E723" s="81">
        <f t="shared" ref="E723:AA723" si="408">ROUND((E724)/1000,5)</f>
        <v>0.12897</v>
      </c>
      <c r="F723" s="81">
        <f t="shared" si="408"/>
        <v>0</v>
      </c>
      <c r="G723" s="81">
        <f t="shared" si="408"/>
        <v>0</v>
      </c>
      <c r="H723" s="81">
        <f t="shared" si="408"/>
        <v>0</v>
      </c>
      <c r="I723" s="81">
        <f t="shared" si="408"/>
        <v>0</v>
      </c>
      <c r="J723" s="81">
        <f t="shared" si="408"/>
        <v>0</v>
      </c>
      <c r="K723" s="81">
        <f t="shared" si="408"/>
        <v>0</v>
      </c>
      <c r="L723" s="81">
        <f t="shared" si="408"/>
        <v>2.615E-2</v>
      </c>
      <c r="M723" s="81">
        <f t="shared" si="408"/>
        <v>0.14707000000000001</v>
      </c>
      <c r="N723" s="81">
        <f t="shared" si="408"/>
        <v>4.3180000000000003E-2</v>
      </c>
      <c r="O723" s="81">
        <f t="shared" si="408"/>
        <v>3.882E-2</v>
      </c>
      <c r="P723" s="81">
        <f t="shared" si="408"/>
        <v>0.17799000000000001</v>
      </c>
      <c r="Q723" s="81">
        <f t="shared" si="408"/>
        <v>0.19850999999999999</v>
      </c>
      <c r="R723" s="81">
        <f t="shared" si="408"/>
        <v>4.2009999999999999E-2</v>
      </c>
      <c r="S723" s="81">
        <f t="shared" si="408"/>
        <v>3.9039999999999998E-2</v>
      </c>
      <c r="T723" s="81">
        <f t="shared" si="408"/>
        <v>3.4599999999999999E-2</v>
      </c>
      <c r="U723" s="81">
        <f t="shared" si="408"/>
        <v>0</v>
      </c>
      <c r="V723" s="81">
        <f t="shared" si="408"/>
        <v>0</v>
      </c>
      <c r="W723" s="81">
        <f t="shared" si="408"/>
        <v>9.2899999999999996E-3</v>
      </c>
      <c r="X723" s="81">
        <f t="shared" si="408"/>
        <v>9.3460000000000001E-2</v>
      </c>
      <c r="Y723" s="81">
        <f t="shared" si="408"/>
        <v>0.21309</v>
      </c>
      <c r="Z723" s="81">
        <f t="shared" si="408"/>
        <v>0.48499999999999999</v>
      </c>
      <c r="AA723" s="81">
        <f t="shared" si="408"/>
        <v>0.28683999999999998</v>
      </c>
    </row>
    <row r="724" spans="1:27" ht="12.75" hidden="1" customHeight="1" outlineLevel="1" x14ac:dyDescent="0.2">
      <c r="A724" s="89" t="s">
        <v>2878</v>
      </c>
      <c r="B724" s="63" t="s">
        <v>230</v>
      </c>
      <c r="C724" s="43" t="s">
        <v>79</v>
      </c>
      <c r="D724" s="44">
        <v>42.36</v>
      </c>
      <c r="E724" s="44">
        <v>128.97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26.15</v>
      </c>
      <c r="M724" s="44">
        <v>147.07</v>
      </c>
      <c r="N724" s="44">
        <v>43.18</v>
      </c>
      <c r="O724" s="44">
        <v>38.82</v>
      </c>
      <c r="P724" s="44">
        <v>177.99</v>
      </c>
      <c r="Q724" s="44">
        <v>198.51</v>
      </c>
      <c r="R724" s="44">
        <v>42.01</v>
      </c>
      <c r="S724" s="44">
        <v>39.04</v>
      </c>
      <c r="T724" s="44">
        <v>34.6</v>
      </c>
      <c r="U724" s="44">
        <v>0</v>
      </c>
      <c r="V724" s="44">
        <v>0</v>
      </c>
      <c r="W724" s="44">
        <v>9.2899999999999991</v>
      </c>
      <c r="X724" s="44">
        <v>93.46</v>
      </c>
      <c r="Y724" s="44">
        <v>213.09</v>
      </c>
      <c r="Z724" s="44">
        <v>485</v>
      </c>
      <c r="AA724" s="44">
        <v>286.83999999999997</v>
      </c>
    </row>
    <row r="725" spans="1:27" collapsed="1" x14ac:dyDescent="0.2">
      <c r="A725" s="88" t="s">
        <v>2879</v>
      </c>
      <c r="B725" s="28" t="str">
        <f>"20"&amp;"."&amp;$B$777&amp;"."&amp;$B$778</f>
        <v>20.09.2023</v>
      </c>
      <c r="C725" s="80" t="s">
        <v>76</v>
      </c>
      <c r="D725" s="81">
        <f>ROUND((D726)/1000,5)</f>
        <v>8.0699999999999994E-2</v>
      </c>
      <c r="E725" s="81">
        <f t="shared" ref="E725:AA725" si="409">ROUND((E726)/1000,5)</f>
        <v>6.6879999999999995E-2</v>
      </c>
      <c r="F725" s="81">
        <f t="shared" si="409"/>
        <v>9.8070000000000004E-2</v>
      </c>
      <c r="G725" s="81">
        <f t="shared" si="409"/>
        <v>0</v>
      </c>
      <c r="H725" s="81">
        <f t="shared" si="409"/>
        <v>0</v>
      </c>
      <c r="I725" s="81">
        <f t="shared" si="409"/>
        <v>0</v>
      </c>
      <c r="J725" s="81">
        <f t="shared" si="409"/>
        <v>0</v>
      </c>
      <c r="K725" s="81">
        <f t="shared" si="409"/>
        <v>0</v>
      </c>
      <c r="L725" s="81">
        <f t="shared" si="409"/>
        <v>1.4760000000000001E-2</v>
      </c>
      <c r="M725" s="81">
        <f t="shared" si="409"/>
        <v>0.38768000000000002</v>
      </c>
      <c r="N725" s="81">
        <f t="shared" si="409"/>
        <v>0.50253999999999999</v>
      </c>
      <c r="O725" s="81">
        <f t="shared" si="409"/>
        <v>0.38930999999999999</v>
      </c>
      <c r="P725" s="81">
        <f t="shared" si="409"/>
        <v>0.34227999999999997</v>
      </c>
      <c r="Q725" s="81">
        <f t="shared" si="409"/>
        <v>0.37739</v>
      </c>
      <c r="R725" s="81">
        <f t="shared" si="409"/>
        <v>0</v>
      </c>
      <c r="S725" s="81">
        <f t="shared" si="409"/>
        <v>0</v>
      </c>
      <c r="T725" s="81">
        <f t="shared" si="409"/>
        <v>0</v>
      </c>
      <c r="U725" s="81">
        <f t="shared" si="409"/>
        <v>0</v>
      </c>
      <c r="V725" s="81">
        <f t="shared" si="409"/>
        <v>0</v>
      </c>
      <c r="W725" s="81">
        <f t="shared" si="409"/>
        <v>0</v>
      </c>
      <c r="X725" s="81">
        <f t="shared" si="409"/>
        <v>0.19714999999999999</v>
      </c>
      <c r="Y725" s="81">
        <f t="shared" si="409"/>
        <v>0.24562</v>
      </c>
      <c r="Z725" s="81">
        <f t="shared" si="409"/>
        <v>0.70077999999999996</v>
      </c>
      <c r="AA725" s="81">
        <f t="shared" si="409"/>
        <v>0.50299000000000005</v>
      </c>
    </row>
    <row r="726" spans="1:27" ht="12.75" hidden="1" customHeight="1" outlineLevel="1" x14ac:dyDescent="0.2">
      <c r="A726" s="89" t="s">
        <v>2880</v>
      </c>
      <c r="B726" s="63" t="s">
        <v>230</v>
      </c>
      <c r="C726" s="43" t="s">
        <v>79</v>
      </c>
      <c r="D726" s="44">
        <v>80.7</v>
      </c>
      <c r="E726" s="44">
        <v>66.88</v>
      </c>
      <c r="F726" s="44">
        <v>98.07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14.76</v>
      </c>
      <c r="M726" s="44">
        <v>387.68</v>
      </c>
      <c r="N726" s="44">
        <v>502.54</v>
      </c>
      <c r="O726" s="44">
        <v>389.31</v>
      </c>
      <c r="P726" s="44">
        <v>342.28</v>
      </c>
      <c r="Q726" s="44">
        <v>377.39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197.15</v>
      </c>
      <c r="Y726" s="44">
        <v>245.62</v>
      </c>
      <c r="Z726" s="44">
        <v>700.78</v>
      </c>
      <c r="AA726" s="44">
        <v>502.99</v>
      </c>
    </row>
    <row r="727" spans="1:27" collapsed="1" x14ac:dyDescent="0.2">
      <c r="A727" s="88" t="s">
        <v>2881</v>
      </c>
      <c r="B727" s="28" t="str">
        <f>"21"&amp;"."&amp;$B$777&amp;"."&amp;$B$778</f>
        <v>21.09.2023</v>
      </c>
      <c r="C727" s="80" t="s">
        <v>76</v>
      </c>
      <c r="D727" s="81">
        <f>ROUND((D728)/1000,5)</f>
        <v>0.23882</v>
      </c>
      <c r="E727" s="81">
        <f t="shared" ref="E727:AA727" si="410">ROUND((E728)/1000,5)</f>
        <v>0.18676999999999999</v>
      </c>
      <c r="F727" s="81">
        <f t="shared" si="410"/>
        <v>0.20637</v>
      </c>
      <c r="G727" s="81">
        <f t="shared" si="410"/>
        <v>0.12589</v>
      </c>
      <c r="H727" s="81">
        <f t="shared" si="410"/>
        <v>2.989E-2</v>
      </c>
      <c r="I727" s="81">
        <f t="shared" si="410"/>
        <v>0</v>
      </c>
      <c r="J727" s="81">
        <f t="shared" si="410"/>
        <v>0</v>
      </c>
      <c r="K727" s="81">
        <f t="shared" si="410"/>
        <v>0</v>
      </c>
      <c r="L727" s="81">
        <f t="shared" si="410"/>
        <v>3.7249999999999998E-2</v>
      </c>
      <c r="M727" s="81">
        <f t="shared" si="410"/>
        <v>0.16167999999999999</v>
      </c>
      <c r="N727" s="81">
        <f t="shared" si="410"/>
        <v>0.20788999999999999</v>
      </c>
      <c r="O727" s="81">
        <f t="shared" si="410"/>
        <v>2.051E-2</v>
      </c>
      <c r="P727" s="81">
        <f t="shared" si="410"/>
        <v>0.17619000000000001</v>
      </c>
      <c r="Q727" s="81">
        <f t="shared" si="410"/>
        <v>1.3169999999999999E-2</v>
      </c>
      <c r="R727" s="81">
        <f t="shared" si="410"/>
        <v>0</v>
      </c>
      <c r="S727" s="81">
        <f t="shared" si="410"/>
        <v>0</v>
      </c>
      <c r="T727" s="81">
        <f t="shared" si="410"/>
        <v>0</v>
      </c>
      <c r="U727" s="81">
        <f t="shared" si="410"/>
        <v>0</v>
      </c>
      <c r="V727" s="81">
        <f t="shared" si="410"/>
        <v>0</v>
      </c>
      <c r="W727" s="81">
        <f t="shared" si="410"/>
        <v>0</v>
      </c>
      <c r="X727" s="81">
        <f t="shared" si="410"/>
        <v>0.17730000000000001</v>
      </c>
      <c r="Y727" s="81">
        <f t="shared" si="410"/>
        <v>0.34423999999999999</v>
      </c>
      <c r="Z727" s="81">
        <f t="shared" si="410"/>
        <v>0.58621000000000001</v>
      </c>
      <c r="AA727" s="81">
        <f t="shared" si="410"/>
        <v>0.39484000000000002</v>
      </c>
    </row>
    <row r="728" spans="1:27" ht="12.75" hidden="1" customHeight="1" outlineLevel="1" x14ac:dyDescent="0.2">
      <c r="A728" s="89" t="s">
        <v>2882</v>
      </c>
      <c r="B728" s="63" t="s">
        <v>230</v>
      </c>
      <c r="C728" s="43" t="s">
        <v>79</v>
      </c>
      <c r="D728" s="44">
        <v>238.82</v>
      </c>
      <c r="E728" s="44">
        <v>186.77</v>
      </c>
      <c r="F728" s="44">
        <v>206.37</v>
      </c>
      <c r="G728" s="44">
        <v>125.89</v>
      </c>
      <c r="H728" s="44">
        <v>29.89</v>
      </c>
      <c r="I728" s="44">
        <v>0</v>
      </c>
      <c r="J728" s="44">
        <v>0</v>
      </c>
      <c r="K728" s="44">
        <v>0</v>
      </c>
      <c r="L728" s="44">
        <v>37.25</v>
      </c>
      <c r="M728" s="44">
        <v>161.68</v>
      </c>
      <c r="N728" s="44">
        <v>207.89</v>
      </c>
      <c r="O728" s="44">
        <v>20.51</v>
      </c>
      <c r="P728" s="44">
        <v>176.19</v>
      </c>
      <c r="Q728" s="44">
        <v>13.17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177.3</v>
      </c>
      <c r="Y728" s="44">
        <v>344.24</v>
      </c>
      <c r="Z728" s="44">
        <v>586.21</v>
      </c>
      <c r="AA728" s="44">
        <v>394.84</v>
      </c>
    </row>
    <row r="729" spans="1:27" collapsed="1" x14ac:dyDescent="0.2">
      <c r="A729" s="88" t="s">
        <v>2883</v>
      </c>
      <c r="B729" s="28" t="str">
        <f>"22"&amp;"."&amp;$B$777&amp;"."&amp;$B$778</f>
        <v>22.09.2023</v>
      </c>
      <c r="C729" s="80" t="s">
        <v>76</v>
      </c>
      <c r="D729" s="81">
        <f>ROUND((D730)/1000,5)</f>
        <v>0.29399999999999998</v>
      </c>
      <c r="E729" s="81">
        <f t="shared" ref="E729:AA729" si="411">ROUND((E730)/1000,5)</f>
        <v>6.8479999999999999E-2</v>
      </c>
      <c r="F729" s="81">
        <f t="shared" si="411"/>
        <v>7.9699999999999993E-2</v>
      </c>
      <c r="G729" s="81">
        <f t="shared" si="411"/>
        <v>1.519E-2</v>
      </c>
      <c r="H729" s="81">
        <f t="shared" si="411"/>
        <v>0</v>
      </c>
      <c r="I729" s="81">
        <f t="shared" si="411"/>
        <v>0</v>
      </c>
      <c r="J729" s="81">
        <f t="shared" si="411"/>
        <v>0</v>
      </c>
      <c r="K729" s="81">
        <f t="shared" si="411"/>
        <v>0</v>
      </c>
      <c r="L729" s="81">
        <f t="shared" si="411"/>
        <v>0</v>
      </c>
      <c r="M729" s="81">
        <f t="shared" si="411"/>
        <v>4.4999999999999997E-3</v>
      </c>
      <c r="N729" s="81">
        <f t="shared" si="411"/>
        <v>7.5199999999999998E-3</v>
      </c>
      <c r="O729" s="81">
        <f t="shared" si="411"/>
        <v>0.13320000000000001</v>
      </c>
      <c r="P729" s="81">
        <f t="shared" si="411"/>
        <v>2.3769999999999999E-2</v>
      </c>
      <c r="Q729" s="81">
        <f t="shared" si="411"/>
        <v>3.6600000000000001E-3</v>
      </c>
      <c r="R729" s="81">
        <f t="shared" si="411"/>
        <v>0</v>
      </c>
      <c r="S729" s="81">
        <f t="shared" si="411"/>
        <v>0</v>
      </c>
      <c r="T729" s="81">
        <f t="shared" si="411"/>
        <v>0</v>
      </c>
      <c r="U729" s="81">
        <f t="shared" si="411"/>
        <v>0</v>
      </c>
      <c r="V729" s="81">
        <f t="shared" si="411"/>
        <v>0</v>
      </c>
      <c r="W729" s="81">
        <f t="shared" si="411"/>
        <v>0</v>
      </c>
      <c r="X729" s="81">
        <f t="shared" si="411"/>
        <v>6.2719999999999998E-2</v>
      </c>
      <c r="Y729" s="81">
        <f t="shared" si="411"/>
        <v>0.20838999999999999</v>
      </c>
      <c r="Z729" s="81">
        <f t="shared" si="411"/>
        <v>0.42050999999999999</v>
      </c>
      <c r="AA729" s="81">
        <f t="shared" si="411"/>
        <v>0.30223</v>
      </c>
    </row>
    <row r="730" spans="1:27" ht="12.75" hidden="1" customHeight="1" outlineLevel="1" x14ac:dyDescent="0.2">
      <c r="A730" s="89" t="s">
        <v>2884</v>
      </c>
      <c r="B730" s="63" t="s">
        <v>230</v>
      </c>
      <c r="C730" s="43" t="s">
        <v>79</v>
      </c>
      <c r="D730" s="44">
        <v>294</v>
      </c>
      <c r="E730" s="44">
        <v>68.48</v>
      </c>
      <c r="F730" s="44">
        <v>79.7</v>
      </c>
      <c r="G730" s="44">
        <v>15.19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4.5</v>
      </c>
      <c r="N730" s="44">
        <v>7.52</v>
      </c>
      <c r="O730" s="44">
        <v>133.19999999999999</v>
      </c>
      <c r="P730" s="44">
        <v>23.77</v>
      </c>
      <c r="Q730" s="44">
        <v>3.66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62.72</v>
      </c>
      <c r="Y730" s="44">
        <v>208.39</v>
      </c>
      <c r="Z730" s="44">
        <v>420.51</v>
      </c>
      <c r="AA730" s="44">
        <v>302.23</v>
      </c>
    </row>
    <row r="731" spans="1:27" collapsed="1" x14ac:dyDescent="0.2">
      <c r="A731" s="88" t="s">
        <v>2885</v>
      </c>
      <c r="B731" s="28" t="str">
        <f>"23"&amp;"."&amp;$B$777&amp;"."&amp;$B$778</f>
        <v>23.09.2023</v>
      </c>
      <c r="C731" s="80" t="s">
        <v>76</v>
      </c>
      <c r="D731" s="81">
        <f>ROUND((D732)/1000,5)</f>
        <v>0.17601</v>
      </c>
      <c r="E731" s="81">
        <f t="shared" ref="E731:AA731" si="412">ROUND((E732)/1000,5)</f>
        <v>0.16078999999999999</v>
      </c>
      <c r="F731" s="81">
        <f t="shared" si="412"/>
        <v>0.10022</v>
      </c>
      <c r="G731" s="81">
        <f t="shared" si="412"/>
        <v>3.7249999999999998E-2</v>
      </c>
      <c r="H731" s="81">
        <f t="shared" si="412"/>
        <v>0</v>
      </c>
      <c r="I731" s="81">
        <f t="shared" si="412"/>
        <v>2.0320000000000001E-2</v>
      </c>
      <c r="J731" s="81">
        <f t="shared" si="412"/>
        <v>0</v>
      </c>
      <c r="K731" s="81">
        <f t="shared" si="412"/>
        <v>0</v>
      </c>
      <c r="L731" s="81">
        <f t="shared" si="412"/>
        <v>0</v>
      </c>
      <c r="M731" s="81">
        <f t="shared" si="412"/>
        <v>0</v>
      </c>
      <c r="N731" s="81">
        <f t="shared" si="412"/>
        <v>0</v>
      </c>
      <c r="O731" s="81">
        <f t="shared" si="412"/>
        <v>0</v>
      </c>
      <c r="P731" s="81">
        <f t="shared" si="412"/>
        <v>0.32351999999999997</v>
      </c>
      <c r="Q731" s="81">
        <f t="shared" si="412"/>
        <v>0.29747000000000001</v>
      </c>
      <c r="R731" s="81">
        <f t="shared" si="412"/>
        <v>0.3674</v>
      </c>
      <c r="S731" s="81">
        <f t="shared" si="412"/>
        <v>0.31970999999999999</v>
      </c>
      <c r="T731" s="81">
        <f t="shared" si="412"/>
        <v>0.23261999999999999</v>
      </c>
      <c r="U731" s="81">
        <f t="shared" si="412"/>
        <v>6.5089999999999995E-2</v>
      </c>
      <c r="V731" s="81">
        <f t="shared" si="412"/>
        <v>6.5700000000000003E-3</v>
      </c>
      <c r="W731" s="81">
        <f t="shared" si="412"/>
        <v>4.8000000000000001E-4</v>
      </c>
      <c r="X731" s="81">
        <f t="shared" si="412"/>
        <v>0.23780999999999999</v>
      </c>
      <c r="Y731" s="81">
        <f t="shared" si="412"/>
        <v>0.30584</v>
      </c>
      <c r="Z731" s="81">
        <f t="shared" si="412"/>
        <v>0.58904000000000001</v>
      </c>
      <c r="AA731" s="81">
        <f t="shared" si="412"/>
        <v>0.40261999999999998</v>
      </c>
    </row>
    <row r="732" spans="1:27" ht="12.75" hidden="1" customHeight="1" outlineLevel="1" x14ac:dyDescent="0.2">
      <c r="A732" s="89" t="s">
        <v>2886</v>
      </c>
      <c r="B732" s="63" t="s">
        <v>230</v>
      </c>
      <c r="C732" s="43" t="s">
        <v>79</v>
      </c>
      <c r="D732" s="44">
        <v>176.01</v>
      </c>
      <c r="E732" s="44">
        <v>160.79</v>
      </c>
      <c r="F732" s="44">
        <v>100.22</v>
      </c>
      <c r="G732" s="44">
        <v>37.25</v>
      </c>
      <c r="H732" s="44">
        <v>0</v>
      </c>
      <c r="I732" s="44">
        <v>20.32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</v>
      </c>
      <c r="P732" s="44">
        <v>323.52</v>
      </c>
      <c r="Q732" s="44">
        <v>297.47000000000003</v>
      </c>
      <c r="R732" s="44">
        <v>367.4</v>
      </c>
      <c r="S732" s="44">
        <v>319.70999999999998</v>
      </c>
      <c r="T732" s="44">
        <v>232.62</v>
      </c>
      <c r="U732" s="44">
        <v>65.09</v>
      </c>
      <c r="V732" s="44">
        <v>6.57</v>
      </c>
      <c r="W732" s="44">
        <v>0.48</v>
      </c>
      <c r="X732" s="44">
        <v>237.81</v>
      </c>
      <c r="Y732" s="44">
        <v>305.83999999999997</v>
      </c>
      <c r="Z732" s="44">
        <v>589.04</v>
      </c>
      <c r="AA732" s="44">
        <v>402.62</v>
      </c>
    </row>
    <row r="733" spans="1:27" collapsed="1" x14ac:dyDescent="0.2">
      <c r="A733" s="88" t="s">
        <v>2887</v>
      </c>
      <c r="B733" s="28" t="str">
        <f>"24"&amp;"."&amp;$B$777&amp;"."&amp;$B$778</f>
        <v>24.09.2023</v>
      </c>
      <c r="C733" s="80" t="s">
        <v>76</v>
      </c>
      <c r="D733" s="81">
        <f>ROUND((D734)/1000,5)</f>
        <v>0.57338999999999996</v>
      </c>
      <c r="E733" s="81">
        <f t="shared" ref="E733:AA733" si="413">ROUND((E734)/1000,5)</f>
        <v>0.66588999999999998</v>
      </c>
      <c r="F733" s="81">
        <f t="shared" si="413"/>
        <v>1.0986800000000001</v>
      </c>
      <c r="G733" s="81">
        <f t="shared" si="413"/>
        <v>0</v>
      </c>
      <c r="H733" s="81">
        <f t="shared" si="413"/>
        <v>1.0189999999999999E-2</v>
      </c>
      <c r="I733" s="81">
        <f t="shared" si="413"/>
        <v>9.3770000000000006E-2</v>
      </c>
      <c r="J733" s="81">
        <f t="shared" si="413"/>
        <v>0</v>
      </c>
      <c r="K733" s="81">
        <f t="shared" si="413"/>
        <v>7.6109999999999997E-2</v>
      </c>
      <c r="L733" s="81">
        <f t="shared" si="413"/>
        <v>0</v>
      </c>
      <c r="M733" s="81">
        <f t="shared" si="413"/>
        <v>3.9940000000000003E-2</v>
      </c>
      <c r="N733" s="81">
        <f t="shared" si="413"/>
        <v>1.23E-2</v>
      </c>
      <c r="O733" s="81">
        <f t="shared" si="413"/>
        <v>6.7799999999999996E-3</v>
      </c>
      <c r="P733" s="81">
        <f t="shared" si="413"/>
        <v>3.0509999999999999E-2</v>
      </c>
      <c r="Q733" s="81">
        <f t="shared" si="413"/>
        <v>2.962E-2</v>
      </c>
      <c r="R733" s="81">
        <f t="shared" si="413"/>
        <v>0</v>
      </c>
      <c r="S733" s="81">
        <f t="shared" si="413"/>
        <v>0</v>
      </c>
      <c r="T733" s="81">
        <f t="shared" si="413"/>
        <v>0</v>
      </c>
      <c r="U733" s="81">
        <f t="shared" si="413"/>
        <v>0</v>
      </c>
      <c r="V733" s="81">
        <f t="shared" si="413"/>
        <v>2.5999999999999998E-4</v>
      </c>
      <c r="W733" s="81">
        <f t="shared" si="413"/>
        <v>1.055E-2</v>
      </c>
      <c r="X733" s="81">
        <f t="shared" si="413"/>
        <v>0.20208999999999999</v>
      </c>
      <c r="Y733" s="81">
        <f t="shared" si="413"/>
        <v>0.32494000000000001</v>
      </c>
      <c r="Z733" s="81">
        <f t="shared" si="413"/>
        <v>0.48304999999999998</v>
      </c>
      <c r="AA733" s="81">
        <f t="shared" si="413"/>
        <v>0.23871999999999999</v>
      </c>
    </row>
    <row r="734" spans="1:27" ht="12.75" hidden="1" customHeight="1" outlineLevel="1" x14ac:dyDescent="0.2">
      <c r="A734" s="89" t="s">
        <v>2888</v>
      </c>
      <c r="B734" s="63" t="s">
        <v>230</v>
      </c>
      <c r="C734" s="43" t="s">
        <v>79</v>
      </c>
      <c r="D734" s="44">
        <v>573.39</v>
      </c>
      <c r="E734" s="44">
        <v>665.89</v>
      </c>
      <c r="F734" s="44">
        <v>1098.68</v>
      </c>
      <c r="G734" s="44">
        <v>0</v>
      </c>
      <c r="H734" s="44">
        <v>10.19</v>
      </c>
      <c r="I734" s="44">
        <v>93.77</v>
      </c>
      <c r="J734" s="44">
        <v>0</v>
      </c>
      <c r="K734" s="44">
        <v>76.11</v>
      </c>
      <c r="L734" s="44">
        <v>0</v>
      </c>
      <c r="M734" s="44">
        <v>39.94</v>
      </c>
      <c r="N734" s="44">
        <v>12.3</v>
      </c>
      <c r="O734" s="44">
        <v>6.78</v>
      </c>
      <c r="P734" s="44">
        <v>30.51</v>
      </c>
      <c r="Q734" s="44">
        <v>29.62</v>
      </c>
      <c r="R734" s="44">
        <v>0</v>
      </c>
      <c r="S734" s="44">
        <v>0</v>
      </c>
      <c r="T734" s="44">
        <v>0</v>
      </c>
      <c r="U734" s="44">
        <v>0</v>
      </c>
      <c r="V734" s="44">
        <v>0.26</v>
      </c>
      <c r="W734" s="44">
        <v>10.55</v>
      </c>
      <c r="X734" s="44">
        <v>202.09</v>
      </c>
      <c r="Y734" s="44">
        <v>324.94</v>
      </c>
      <c r="Z734" s="44">
        <v>483.05</v>
      </c>
      <c r="AA734" s="44">
        <v>238.72</v>
      </c>
    </row>
    <row r="735" spans="1:27" collapsed="1" x14ac:dyDescent="0.2">
      <c r="A735" s="88" t="s">
        <v>2889</v>
      </c>
      <c r="B735" s="28" t="str">
        <f>"25"&amp;"."&amp;$B$777&amp;"."&amp;$B$778</f>
        <v>25.09.2023</v>
      </c>
      <c r="C735" s="80" t="s">
        <v>76</v>
      </c>
      <c r="D735" s="81">
        <f>ROUND((D736)/1000,5)</f>
        <v>0.22123999999999999</v>
      </c>
      <c r="E735" s="81">
        <f t="shared" ref="E735:AA735" si="414">ROUND((E736)/1000,5)</f>
        <v>0.17549999999999999</v>
      </c>
      <c r="F735" s="81">
        <f t="shared" si="414"/>
        <v>0.21293000000000001</v>
      </c>
      <c r="G735" s="81">
        <f t="shared" si="414"/>
        <v>0.1696</v>
      </c>
      <c r="H735" s="81">
        <f t="shared" si="414"/>
        <v>0.23830999999999999</v>
      </c>
      <c r="I735" s="81">
        <f t="shared" si="414"/>
        <v>0</v>
      </c>
      <c r="J735" s="81">
        <f t="shared" si="414"/>
        <v>0</v>
      </c>
      <c r="K735" s="81">
        <f t="shared" si="414"/>
        <v>0</v>
      </c>
      <c r="L735" s="81">
        <f t="shared" si="414"/>
        <v>5.8020000000000002E-2</v>
      </c>
      <c r="M735" s="81">
        <f t="shared" si="414"/>
        <v>0.22561</v>
      </c>
      <c r="N735" s="81">
        <f t="shared" si="414"/>
        <v>0.44009999999999999</v>
      </c>
      <c r="O735" s="81">
        <f t="shared" si="414"/>
        <v>0.40719</v>
      </c>
      <c r="P735" s="81">
        <f t="shared" si="414"/>
        <v>0.35808000000000001</v>
      </c>
      <c r="Q735" s="81">
        <f t="shared" si="414"/>
        <v>0.24504000000000001</v>
      </c>
      <c r="R735" s="81">
        <f t="shared" si="414"/>
        <v>0.21221000000000001</v>
      </c>
      <c r="S735" s="81">
        <f t="shared" si="414"/>
        <v>0.19316</v>
      </c>
      <c r="T735" s="81">
        <f t="shared" si="414"/>
        <v>0.20854</v>
      </c>
      <c r="U735" s="81">
        <f t="shared" si="414"/>
        <v>0.21578</v>
      </c>
      <c r="V735" s="81">
        <f t="shared" si="414"/>
        <v>0.15007999999999999</v>
      </c>
      <c r="W735" s="81">
        <f t="shared" si="414"/>
        <v>0.19148000000000001</v>
      </c>
      <c r="X735" s="81">
        <f t="shared" si="414"/>
        <v>0.42569000000000001</v>
      </c>
      <c r="Y735" s="81">
        <f t="shared" si="414"/>
        <v>0.39737</v>
      </c>
      <c r="Z735" s="81">
        <f t="shared" si="414"/>
        <v>0.29094999999999999</v>
      </c>
      <c r="AA735" s="81">
        <f t="shared" si="414"/>
        <v>2.0000000000000001E-4</v>
      </c>
    </row>
    <row r="736" spans="1:27" ht="12.75" hidden="1" customHeight="1" outlineLevel="1" x14ac:dyDescent="0.2">
      <c r="A736" s="89" t="s">
        <v>2890</v>
      </c>
      <c r="B736" s="63" t="s">
        <v>230</v>
      </c>
      <c r="C736" s="43" t="s">
        <v>79</v>
      </c>
      <c r="D736" s="44">
        <v>221.24</v>
      </c>
      <c r="E736" s="44">
        <v>175.5</v>
      </c>
      <c r="F736" s="44">
        <v>212.93</v>
      </c>
      <c r="G736" s="44">
        <v>169.6</v>
      </c>
      <c r="H736" s="44">
        <v>238.31</v>
      </c>
      <c r="I736" s="44">
        <v>0</v>
      </c>
      <c r="J736" s="44">
        <v>0</v>
      </c>
      <c r="K736" s="44">
        <v>0</v>
      </c>
      <c r="L736" s="44">
        <v>58.02</v>
      </c>
      <c r="M736" s="44">
        <v>225.61</v>
      </c>
      <c r="N736" s="44">
        <v>440.1</v>
      </c>
      <c r="O736" s="44">
        <v>407.19</v>
      </c>
      <c r="P736" s="44">
        <v>358.08</v>
      </c>
      <c r="Q736" s="44">
        <v>245.04</v>
      </c>
      <c r="R736" s="44">
        <v>212.21</v>
      </c>
      <c r="S736" s="44">
        <v>193.16</v>
      </c>
      <c r="T736" s="44">
        <v>208.54</v>
      </c>
      <c r="U736" s="44">
        <v>215.78</v>
      </c>
      <c r="V736" s="44">
        <v>150.08000000000001</v>
      </c>
      <c r="W736" s="44">
        <v>191.48</v>
      </c>
      <c r="X736" s="44">
        <v>425.69</v>
      </c>
      <c r="Y736" s="44">
        <v>397.37</v>
      </c>
      <c r="Z736" s="44">
        <v>290.95</v>
      </c>
      <c r="AA736" s="44">
        <v>0.2</v>
      </c>
    </row>
    <row r="737" spans="1:28" collapsed="1" x14ac:dyDescent="0.2">
      <c r="A737" s="88" t="s">
        <v>2891</v>
      </c>
      <c r="B737" s="28" t="str">
        <f>"26"&amp;"."&amp;$B$777&amp;"."&amp;$B$778</f>
        <v>26.09.2023</v>
      </c>
      <c r="C737" s="80" t="s">
        <v>76</v>
      </c>
      <c r="D737" s="81">
        <f>ROUND((D738)/1000,5)</f>
        <v>0.12837999999999999</v>
      </c>
      <c r="E737" s="81">
        <f t="shared" ref="E737:AA737" si="415">ROUND((E738)/1000,5)</f>
        <v>9.554E-2</v>
      </c>
      <c r="F737" s="81">
        <f t="shared" si="415"/>
        <v>0.19844000000000001</v>
      </c>
      <c r="G737" s="81">
        <f t="shared" si="415"/>
        <v>0.21093000000000001</v>
      </c>
      <c r="H737" s="81">
        <f t="shared" si="415"/>
        <v>0</v>
      </c>
      <c r="I737" s="81">
        <f t="shared" si="415"/>
        <v>0</v>
      </c>
      <c r="J737" s="81">
        <f t="shared" si="415"/>
        <v>0</v>
      </c>
      <c r="K737" s="81">
        <f t="shared" si="415"/>
        <v>0</v>
      </c>
      <c r="L737" s="81">
        <f t="shared" si="415"/>
        <v>0</v>
      </c>
      <c r="M737" s="81">
        <f t="shared" si="415"/>
        <v>0</v>
      </c>
      <c r="N737" s="81">
        <f t="shared" si="415"/>
        <v>0</v>
      </c>
      <c r="O737" s="81">
        <f t="shared" si="415"/>
        <v>1.6650000000000002E-2</v>
      </c>
      <c r="P737" s="81">
        <f t="shared" si="415"/>
        <v>3.0810000000000001E-2</v>
      </c>
      <c r="Q737" s="81">
        <f t="shared" si="415"/>
        <v>0.22477</v>
      </c>
      <c r="R737" s="81">
        <f t="shared" si="415"/>
        <v>0.20791999999999999</v>
      </c>
      <c r="S737" s="81">
        <f t="shared" si="415"/>
        <v>0.18412999999999999</v>
      </c>
      <c r="T737" s="81">
        <f t="shared" si="415"/>
        <v>0.31401000000000001</v>
      </c>
      <c r="U737" s="81">
        <f t="shared" si="415"/>
        <v>0.26861000000000002</v>
      </c>
      <c r="V737" s="81">
        <f t="shared" si="415"/>
        <v>0.11355999999999999</v>
      </c>
      <c r="W737" s="81">
        <f t="shared" si="415"/>
        <v>0.20959</v>
      </c>
      <c r="X737" s="81">
        <f t="shared" si="415"/>
        <v>0.46776000000000001</v>
      </c>
      <c r="Y737" s="81">
        <f t="shared" si="415"/>
        <v>0.45340000000000003</v>
      </c>
      <c r="Z737" s="81">
        <f t="shared" si="415"/>
        <v>0.22777</v>
      </c>
      <c r="AA737" s="81">
        <f t="shared" si="415"/>
        <v>1.21E-2</v>
      </c>
    </row>
    <row r="738" spans="1:28" ht="12.75" hidden="1" customHeight="1" outlineLevel="1" x14ac:dyDescent="0.2">
      <c r="A738" s="89" t="s">
        <v>2892</v>
      </c>
      <c r="B738" s="63" t="s">
        <v>230</v>
      </c>
      <c r="C738" s="43" t="s">
        <v>79</v>
      </c>
      <c r="D738" s="44">
        <v>128.38</v>
      </c>
      <c r="E738" s="44">
        <v>95.54</v>
      </c>
      <c r="F738" s="44">
        <v>198.44</v>
      </c>
      <c r="G738" s="44">
        <v>210.93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16.649999999999999</v>
      </c>
      <c r="P738" s="44">
        <v>30.81</v>
      </c>
      <c r="Q738" s="44">
        <v>224.77</v>
      </c>
      <c r="R738" s="44">
        <v>207.92</v>
      </c>
      <c r="S738" s="44">
        <v>184.13</v>
      </c>
      <c r="T738" s="44">
        <v>314.01</v>
      </c>
      <c r="U738" s="44">
        <v>268.61</v>
      </c>
      <c r="V738" s="44">
        <v>113.56</v>
      </c>
      <c r="W738" s="44">
        <v>209.59</v>
      </c>
      <c r="X738" s="44">
        <v>467.76</v>
      </c>
      <c r="Y738" s="44">
        <v>453.4</v>
      </c>
      <c r="Z738" s="44">
        <v>227.77</v>
      </c>
      <c r="AA738" s="44">
        <v>12.1</v>
      </c>
    </row>
    <row r="739" spans="1:28" collapsed="1" x14ac:dyDescent="0.2">
      <c r="A739" s="88" t="s">
        <v>2893</v>
      </c>
      <c r="B739" s="28" t="str">
        <f>"27"&amp;"."&amp;$B$777&amp;"."&amp;$B$778</f>
        <v>27.09.2023</v>
      </c>
      <c r="C739" s="80" t="s">
        <v>76</v>
      </c>
      <c r="D739" s="81">
        <f>ROUND((D740)/1000,5)</f>
        <v>9.7000000000000003E-2</v>
      </c>
      <c r="E739" s="81">
        <f t="shared" ref="E739:AA739" si="416">ROUND((E740)/1000,5)</f>
        <v>0</v>
      </c>
      <c r="F739" s="81">
        <f t="shared" si="416"/>
        <v>0</v>
      </c>
      <c r="G739" s="81">
        <f t="shared" si="416"/>
        <v>0</v>
      </c>
      <c r="H739" s="81">
        <f t="shared" si="416"/>
        <v>0</v>
      </c>
      <c r="I739" s="81">
        <f t="shared" si="416"/>
        <v>0</v>
      </c>
      <c r="J739" s="81">
        <f t="shared" si="416"/>
        <v>0</v>
      </c>
      <c r="K739" s="81">
        <f t="shared" si="416"/>
        <v>0</v>
      </c>
      <c r="L739" s="81">
        <f t="shared" si="416"/>
        <v>7.9900000000000006E-3</v>
      </c>
      <c r="M739" s="81">
        <f t="shared" si="416"/>
        <v>8.4690000000000001E-2</v>
      </c>
      <c r="N739" s="81">
        <f t="shared" si="416"/>
        <v>0.18354999999999999</v>
      </c>
      <c r="O739" s="81">
        <f t="shared" si="416"/>
        <v>0.22774</v>
      </c>
      <c r="P739" s="81">
        <f t="shared" si="416"/>
        <v>0.16056000000000001</v>
      </c>
      <c r="Q739" s="81">
        <f t="shared" si="416"/>
        <v>8.8469999999999993E-2</v>
      </c>
      <c r="R739" s="81">
        <f t="shared" si="416"/>
        <v>3.5189999999999999E-2</v>
      </c>
      <c r="S739" s="81">
        <f t="shared" si="416"/>
        <v>2.6939999999999999E-2</v>
      </c>
      <c r="T739" s="81">
        <f t="shared" si="416"/>
        <v>1.9949999999999999E-2</v>
      </c>
      <c r="U739" s="81">
        <f t="shared" si="416"/>
        <v>1.3950000000000001E-2</v>
      </c>
      <c r="V739" s="81">
        <f t="shared" si="416"/>
        <v>0</v>
      </c>
      <c r="W739" s="81">
        <f t="shared" si="416"/>
        <v>0</v>
      </c>
      <c r="X739" s="81">
        <f t="shared" si="416"/>
        <v>3.8359999999999998E-2</v>
      </c>
      <c r="Y739" s="81">
        <f t="shared" si="416"/>
        <v>0.18523000000000001</v>
      </c>
      <c r="Z739" s="81">
        <f t="shared" si="416"/>
        <v>8.5339999999999999E-2</v>
      </c>
      <c r="AA739" s="81">
        <f t="shared" si="416"/>
        <v>2.0590000000000001E-2</v>
      </c>
    </row>
    <row r="740" spans="1:28" ht="12.75" hidden="1" customHeight="1" outlineLevel="1" x14ac:dyDescent="0.2">
      <c r="A740" s="89" t="s">
        <v>2894</v>
      </c>
      <c r="B740" s="63" t="s">
        <v>230</v>
      </c>
      <c r="C740" s="43" t="s">
        <v>79</v>
      </c>
      <c r="D740" s="44">
        <v>97</v>
      </c>
      <c r="E740" s="44">
        <v>0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7.99</v>
      </c>
      <c r="M740" s="44">
        <v>84.69</v>
      </c>
      <c r="N740" s="44">
        <v>183.55</v>
      </c>
      <c r="O740" s="44">
        <v>227.74</v>
      </c>
      <c r="P740" s="44">
        <v>160.56</v>
      </c>
      <c r="Q740" s="44">
        <v>88.47</v>
      </c>
      <c r="R740" s="44">
        <v>35.19</v>
      </c>
      <c r="S740" s="44">
        <v>26.94</v>
      </c>
      <c r="T740" s="44">
        <v>19.95</v>
      </c>
      <c r="U740" s="44">
        <v>13.95</v>
      </c>
      <c r="V740" s="44">
        <v>0</v>
      </c>
      <c r="W740" s="44">
        <v>0</v>
      </c>
      <c r="X740" s="44">
        <v>38.36</v>
      </c>
      <c r="Y740" s="44">
        <v>185.23</v>
      </c>
      <c r="Z740" s="44">
        <v>85.34</v>
      </c>
      <c r="AA740" s="44">
        <v>20.59</v>
      </c>
    </row>
    <row r="741" spans="1:28" collapsed="1" x14ac:dyDescent="0.2">
      <c r="A741" s="88" t="s">
        <v>2895</v>
      </c>
      <c r="B741" s="28" t="str">
        <f>"28"&amp;"."&amp;$B$777&amp;"."&amp;$B$778</f>
        <v>28.09.2023</v>
      </c>
      <c r="C741" s="80" t="s">
        <v>76</v>
      </c>
      <c r="D741" s="81">
        <f>ROUND((D742)/1000,5)</f>
        <v>6.7470000000000002E-2</v>
      </c>
      <c r="E741" s="81">
        <f t="shared" ref="E741:AA741" si="417">ROUND((E742)/1000,5)</f>
        <v>6.3509999999999997E-2</v>
      </c>
      <c r="F741" s="81">
        <f t="shared" si="417"/>
        <v>0.10544000000000001</v>
      </c>
      <c r="G741" s="81">
        <f t="shared" si="417"/>
        <v>0</v>
      </c>
      <c r="H741" s="81">
        <f t="shared" si="417"/>
        <v>0</v>
      </c>
      <c r="I741" s="81">
        <f t="shared" si="417"/>
        <v>0</v>
      </c>
      <c r="J741" s="81">
        <f t="shared" si="417"/>
        <v>0</v>
      </c>
      <c r="K741" s="81">
        <f t="shared" si="417"/>
        <v>0</v>
      </c>
      <c r="L741" s="81">
        <f t="shared" si="417"/>
        <v>0</v>
      </c>
      <c r="M741" s="81">
        <f t="shared" si="417"/>
        <v>1.2290000000000001E-2</v>
      </c>
      <c r="N741" s="81">
        <f t="shared" si="417"/>
        <v>4.7300000000000002E-2</v>
      </c>
      <c r="O741" s="81">
        <f t="shared" si="417"/>
        <v>0.12421</v>
      </c>
      <c r="P741" s="81">
        <f t="shared" si="417"/>
        <v>8.3430000000000004E-2</v>
      </c>
      <c r="Q741" s="81">
        <f t="shared" si="417"/>
        <v>4.045E-2</v>
      </c>
      <c r="R741" s="81">
        <f t="shared" si="417"/>
        <v>1.0000000000000001E-5</v>
      </c>
      <c r="S741" s="81">
        <f t="shared" si="417"/>
        <v>0</v>
      </c>
      <c r="T741" s="81">
        <f t="shared" si="417"/>
        <v>0</v>
      </c>
      <c r="U741" s="81">
        <f t="shared" si="417"/>
        <v>0</v>
      </c>
      <c r="V741" s="81">
        <f t="shared" si="417"/>
        <v>0</v>
      </c>
      <c r="W741" s="81">
        <f t="shared" si="417"/>
        <v>0</v>
      </c>
      <c r="X741" s="81">
        <f t="shared" si="417"/>
        <v>3.8989999999999997E-2</v>
      </c>
      <c r="Y741" s="81">
        <f t="shared" si="417"/>
        <v>0.35478999999999999</v>
      </c>
      <c r="Z741" s="81">
        <f t="shared" si="417"/>
        <v>0.22811000000000001</v>
      </c>
      <c r="AA741" s="81">
        <f t="shared" si="417"/>
        <v>0.21609</v>
      </c>
    </row>
    <row r="742" spans="1:28" ht="12.75" hidden="1" customHeight="1" outlineLevel="1" x14ac:dyDescent="0.2">
      <c r="A742" s="89" t="s">
        <v>2896</v>
      </c>
      <c r="B742" s="63" t="s">
        <v>230</v>
      </c>
      <c r="C742" s="43" t="s">
        <v>79</v>
      </c>
      <c r="D742" s="44">
        <v>67.47</v>
      </c>
      <c r="E742" s="44">
        <v>63.51</v>
      </c>
      <c r="F742" s="44">
        <v>105.44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12.29</v>
      </c>
      <c r="N742" s="44">
        <v>47.3</v>
      </c>
      <c r="O742" s="44">
        <v>124.21</v>
      </c>
      <c r="P742" s="44">
        <v>83.43</v>
      </c>
      <c r="Q742" s="44">
        <v>40.450000000000003</v>
      </c>
      <c r="R742" s="44">
        <v>0.01</v>
      </c>
      <c r="S742" s="44">
        <v>0</v>
      </c>
      <c r="T742" s="44">
        <v>0</v>
      </c>
      <c r="U742" s="44">
        <v>0</v>
      </c>
      <c r="V742" s="44">
        <v>0</v>
      </c>
      <c r="W742" s="44">
        <v>0</v>
      </c>
      <c r="X742" s="44">
        <v>38.99</v>
      </c>
      <c r="Y742" s="44">
        <v>354.79</v>
      </c>
      <c r="Z742" s="44">
        <v>228.11</v>
      </c>
      <c r="AA742" s="44">
        <v>216.09</v>
      </c>
    </row>
    <row r="743" spans="1:28" collapsed="1" x14ac:dyDescent="0.2">
      <c r="A743" s="88" t="s">
        <v>2897</v>
      </c>
      <c r="B743" s="28" t="str">
        <f>"29"&amp;"."&amp;$B$777&amp;"."&amp;$B$778</f>
        <v>29.09.2023</v>
      </c>
      <c r="C743" s="80" t="s">
        <v>76</v>
      </c>
      <c r="D743" s="81">
        <f>ROUND((D744)/1000,5)</f>
        <v>0.29276999999999997</v>
      </c>
      <c r="E743" s="81">
        <f t="shared" ref="E743:AA743" si="418">ROUND((E744)/1000,5)</f>
        <v>0.24432000000000001</v>
      </c>
      <c r="F743" s="81">
        <f t="shared" si="418"/>
        <v>0.50753000000000004</v>
      </c>
      <c r="G743" s="81">
        <f t="shared" si="418"/>
        <v>0.186</v>
      </c>
      <c r="H743" s="81">
        <f t="shared" si="418"/>
        <v>0</v>
      </c>
      <c r="I743" s="81">
        <f t="shared" si="418"/>
        <v>0</v>
      </c>
      <c r="J743" s="81">
        <f t="shared" si="418"/>
        <v>0</v>
      </c>
      <c r="K743" s="81">
        <f t="shared" si="418"/>
        <v>0</v>
      </c>
      <c r="L743" s="81">
        <f t="shared" si="418"/>
        <v>0</v>
      </c>
      <c r="M743" s="81">
        <f t="shared" si="418"/>
        <v>2.154E-2</v>
      </c>
      <c r="N743" s="81">
        <f t="shared" si="418"/>
        <v>3.9879999999999999E-2</v>
      </c>
      <c r="O743" s="81">
        <f t="shared" si="418"/>
        <v>6.7320000000000005E-2</v>
      </c>
      <c r="P743" s="81">
        <f t="shared" si="418"/>
        <v>0</v>
      </c>
      <c r="Q743" s="81">
        <f t="shared" si="418"/>
        <v>4.1459999999999997E-2</v>
      </c>
      <c r="R743" s="81">
        <f t="shared" si="418"/>
        <v>0.14371</v>
      </c>
      <c r="S743" s="81">
        <f t="shared" si="418"/>
        <v>3.3779999999999998E-2</v>
      </c>
      <c r="T743" s="81">
        <f t="shared" si="418"/>
        <v>2.4809999999999999E-2</v>
      </c>
      <c r="U743" s="81">
        <f t="shared" si="418"/>
        <v>0</v>
      </c>
      <c r="V743" s="81">
        <f t="shared" si="418"/>
        <v>0</v>
      </c>
      <c r="W743" s="81">
        <f t="shared" si="418"/>
        <v>0</v>
      </c>
      <c r="X743" s="81">
        <f t="shared" si="418"/>
        <v>0.11597</v>
      </c>
      <c r="Y743" s="81">
        <f t="shared" si="418"/>
        <v>0.31019999999999998</v>
      </c>
      <c r="Z743" s="81">
        <f t="shared" si="418"/>
        <v>0.16799</v>
      </c>
      <c r="AA743" s="81">
        <f t="shared" si="418"/>
        <v>4.4760000000000001E-2</v>
      </c>
    </row>
    <row r="744" spans="1:28" ht="12.75" hidden="1" customHeight="1" outlineLevel="1" x14ac:dyDescent="0.2">
      <c r="A744" s="89" t="s">
        <v>2898</v>
      </c>
      <c r="B744" s="63" t="s">
        <v>230</v>
      </c>
      <c r="C744" s="43" t="s">
        <v>79</v>
      </c>
      <c r="D744" s="44">
        <v>292.77</v>
      </c>
      <c r="E744" s="44">
        <v>244.32</v>
      </c>
      <c r="F744" s="44">
        <v>507.53</v>
      </c>
      <c r="G744" s="44">
        <v>186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21.54</v>
      </c>
      <c r="N744" s="44">
        <v>39.880000000000003</v>
      </c>
      <c r="O744" s="44">
        <v>67.319999999999993</v>
      </c>
      <c r="P744" s="44">
        <v>0</v>
      </c>
      <c r="Q744" s="44">
        <v>41.46</v>
      </c>
      <c r="R744" s="44">
        <v>143.71</v>
      </c>
      <c r="S744" s="44">
        <v>33.78</v>
      </c>
      <c r="T744" s="44">
        <v>24.81</v>
      </c>
      <c r="U744" s="44">
        <v>0</v>
      </c>
      <c r="V744" s="44">
        <v>0</v>
      </c>
      <c r="W744" s="44">
        <v>0</v>
      </c>
      <c r="X744" s="44">
        <v>115.97</v>
      </c>
      <c r="Y744" s="44">
        <v>310.2</v>
      </c>
      <c r="Z744" s="44">
        <v>167.99</v>
      </c>
      <c r="AA744" s="44">
        <v>44.76</v>
      </c>
    </row>
    <row r="745" spans="1:28" collapsed="1" x14ac:dyDescent="0.2">
      <c r="A745" s="88" t="s">
        <v>2899</v>
      </c>
      <c r="B745" s="28" t="str">
        <f>"30"&amp;"."&amp;$B$777&amp;"."&amp;$B$778</f>
        <v>30.09.2023</v>
      </c>
      <c r="C745" s="80" t="s">
        <v>76</v>
      </c>
      <c r="D745" s="81">
        <f>ROUND((D746)/1000,5)</f>
        <v>4.403E-2</v>
      </c>
      <c r="E745" s="81">
        <f t="shared" ref="E745:AA745" si="419">ROUND((E746)/1000,5)</f>
        <v>5.4140000000000001E-2</v>
      </c>
      <c r="F745" s="81">
        <f t="shared" si="419"/>
        <v>3.1179999999999999E-2</v>
      </c>
      <c r="G745" s="81">
        <f t="shared" si="419"/>
        <v>0</v>
      </c>
      <c r="H745" s="81">
        <f t="shared" si="419"/>
        <v>0</v>
      </c>
      <c r="I745" s="81">
        <f t="shared" si="419"/>
        <v>0</v>
      </c>
      <c r="J745" s="81">
        <f t="shared" si="419"/>
        <v>0</v>
      </c>
      <c r="K745" s="81">
        <f t="shared" si="419"/>
        <v>0</v>
      </c>
      <c r="L745" s="81">
        <f t="shared" si="419"/>
        <v>0</v>
      </c>
      <c r="M745" s="81">
        <f t="shared" si="419"/>
        <v>0</v>
      </c>
      <c r="N745" s="81">
        <f t="shared" si="419"/>
        <v>0</v>
      </c>
      <c r="O745" s="81">
        <f t="shared" si="419"/>
        <v>0</v>
      </c>
      <c r="P745" s="81">
        <f t="shared" si="419"/>
        <v>0</v>
      </c>
      <c r="Q745" s="81">
        <f t="shared" si="419"/>
        <v>7.4200000000000004E-3</v>
      </c>
      <c r="R745" s="81">
        <f t="shared" si="419"/>
        <v>2.6079999999999999E-2</v>
      </c>
      <c r="S745" s="81">
        <f t="shared" si="419"/>
        <v>0</v>
      </c>
      <c r="T745" s="81">
        <f t="shared" si="419"/>
        <v>0</v>
      </c>
      <c r="U745" s="81">
        <f t="shared" si="419"/>
        <v>0</v>
      </c>
      <c r="V745" s="81">
        <f t="shared" si="419"/>
        <v>0</v>
      </c>
      <c r="W745" s="81">
        <f t="shared" si="419"/>
        <v>6.7299999999999999E-3</v>
      </c>
      <c r="X745" s="81">
        <f t="shared" si="419"/>
        <v>0.20164000000000001</v>
      </c>
      <c r="Y745" s="81">
        <f t="shared" si="419"/>
        <v>0.23901</v>
      </c>
      <c r="Z745" s="81">
        <f t="shared" si="419"/>
        <v>0.35144999999999998</v>
      </c>
      <c r="AA745" s="81">
        <f t="shared" si="419"/>
        <v>0.11945</v>
      </c>
    </row>
    <row r="746" spans="1:28" ht="12.75" hidden="1" customHeight="1" outlineLevel="1" x14ac:dyDescent="0.2">
      <c r="A746" s="89" t="s">
        <v>2900</v>
      </c>
      <c r="B746" s="63" t="s">
        <v>230</v>
      </c>
      <c r="C746" s="43" t="s">
        <v>79</v>
      </c>
      <c r="D746" s="44">
        <v>44.03</v>
      </c>
      <c r="E746" s="44">
        <v>54.14</v>
      </c>
      <c r="F746" s="44">
        <v>31.18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7.42</v>
      </c>
      <c r="R746" s="44">
        <v>26.08</v>
      </c>
      <c r="S746" s="44">
        <v>0</v>
      </c>
      <c r="T746" s="44">
        <v>0</v>
      </c>
      <c r="U746" s="44">
        <v>0</v>
      </c>
      <c r="V746" s="44">
        <v>0</v>
      </c>
      <c r="W746" s="44">
        <v>6.73</v>
      </c>
      <c r="X746" s="44">
        <v>201.64</v>
      </c>
      <c r="Y746" s="44">
        <v>239.01</v>
      </c>
      <c r="Z746" s="44">
        <v>351.45</v>
      </c>
      <c r="AA746" s="44">
        <v>119.45</v>
      </c>
    </row>
    <row r="747" spans="1:28" collapsed="1" x14ac:dyDescent="0.2"/>
    <row r="749" spans="1:28" x14ac:dyDescent="0.2">
      <c r="A749" s="179" t="s">
        <v>2170</v>
      </c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1"/>
    </row>
    <row r="750" spans="1:28" s="104" customFormat="1" x14ac:dyDescent="0.2">
      <c r="A750" s="28" t="s">
        <v>64</v>
      </c>
      <c r="B750" s="201" t="s">
        <v>2171</v>
      </c>
      <c r="C750" s="201"/>
      <c r="D750" s="201"/>
      <c r="E750" s="201"/>
      <c r="F750" s="201"/>
      <c r="G750" s="201"/>
      <c r="H750" s="201"/>
      <c r="I750" s="201"/>
      <c r="J750" s="201"/>
      <c r="K750" s="201"/>
      <c r="L750" s="103" t="s">
        <v>3</v>
      </c>
      <c r="M750" s="103" t="s">
        <v>2172</v>
      </c>
      <c r="AB750" s="24"/>
    </row>
    <row r="751" spans="1:28" s="104" customFormat="1" x14ac:dyDescent="0.2">
      <c r="A751" s="88" t="s">
        <v>2901</v>
      </c>
      <c r="B751" s="202" t="s">
        <v>2174</v>
      </c>
      <c r="C751" s="202"/>
      <c r="D751" s="202"/>
      <c r="E751" s="202"/>
      <c r="F751" s="202"/>
      <c r="G751" s="202"/>
      <c r="H751" s="202"/>
      <c r="I751" s="202"/>
      <c r="J751" s="202"/>
      <c r="K751" s="202"/>
      <c r="L751" s="105" t="s">
        <v>2175</v>
      </c>
      <c r="M751" s="106">
        <v>1.435E-2</v>
      </c>
    </row>
    <row r="752" spans="1:28" s="104" customFormat="1" x14ac:dyDescent="0.2">
      <c r="A752" s="88" t="s">
        <v>2902</v>
      </c>
      <c r="B752" s="202" t="s">
        <v>2177</v>
      </c>
      <c r="C752" s="202"/>
      <c r="D752" s="202"/>
      <c r="E752" s="202"/>
      <c r="F752" s="202"/>
      <c r="G752" s="202"/>
      <c r="H752" s="202"/>
      <c r="I752" s="202"/>
      <c r="J752" s="202"/>
      <c r="K752" s="202"/>
      <c r="L752" s="105" t="s">
        <v>2175</v>
      </c>
      <c r="M752" s="106">
        <v>0.18524000000000002</v>
      </c>
    </row>
    <row r="755" spans="1:27" x14ac:dyDescent="0.2">
      <c r="A755" s="179" t="s">
        <v>833</v>
      </c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1"/>
    </row>
    <row r="756" spans="1:27" ht="15" customHeight="1" x14ac:dyDescent="0.2">
      <c r="A756" s="182" t="s">
        <v>2903</v>
      </c>
      <c r="B756" s="184" t="s">
        <v>835</v>
      </c>
      <c r="C756" s="186" t="s">
        <v>836</v>
      </c>
      <c r="D756" s="27" t="s">
        <v>69</v>
      </c>
      <c r="E756" s="27" t="s">
        <v>70</v>
      </c>
      <c r="F756" s="27" t="s">
        <v>837</v>
      </c>
      <c r="G756" s="27" t="s">
        <v>838</v>
      </c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</row>
    <row r="757" spans="1:27" x14ac:dyDescent="0.2">
      <c r="A757" s="183"/>
      <c r="B757" s="185"/>
      <c r="C757" s="187"/>
      <c r="D757" s="95">
        <f>SUM(D758:D759)*1</f>
        <v>1458442.51</v>
      </c>
      <c r="E757" s="95">
        <f>SUM(E758:E759)</f>
        <v>1894979.2000000002</v>
      </c>
      <c r="F757" s="95">
        <f>SUM(F758:F759)</f>
        <v>1978830.7</v>
      </c>
      <c r="G757" s="95">
        <f>SUM(G758:G759)</f>
        <v>2242428.67</v>
      </c>
    </row>
    <row r="758" spans="1:27" ht="12.75" hidden="1" customHeight="1" outlineLevel="1" x14ac:dyDescent="0.2">
      <c r="A758" s="96" t="s">
        <v>2904</v>
      </c>
      <c r="B758" s="97" t="s">
        <v>840</v>
      </c>
      <c r="C758" s="98" t="s">
        <v>836</v>
      </c>
      <c r="D758" s="44">
        <v>886622.05</v>
      </c>
      <c r="E758" s="44">
        <f>$D758</f>
        <v>886622.05</v>
      </c>
      <c r="F758" s="44">
        <f>$D758</f>
        <v>886622.05</v>
      </c>
      <c r="G758" s="44">
        <f>$D758</f>
        <v>886622.05</v>
      </c>
    </row>
    <row r="759" spans="1:27" ht="12.75" hidden="1" customHeight="1" outlineLevel="1" x14ac:dyDescent="0.2">
      <c r="A759" s="96" t="s">
        <v>2905</v>
      </c>
      <c r="B759" s="97" t="s">
        <v>90</v>
      </c>
      <c r="C759" s="98" t="s">
        <v>836</v>
      </c>
      <c r="D759" s="44">
        <v>571820.46</v>
      </c>
      <c r="E759" s="44">
        <v>1008357.15</v>
      </c>
      <c r="F759" s="44">
        <v>1092208.6499999999</v>
      </c>
      <c r="G759" s="44">
        <v>1355806.62</v>
      </c>
    </row>
    <row r="760" spans="1:27" collapsed="1" x14ac:dyDescent="0.2"/>
    <row r="762" spans="1:27" ht="12.75" customHeight="1" x14ac:dyDescent="0.25">
      <c r="A762" s="188" t="s">
        <v>84</v>
      </c>
      <c r="B762" s="188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25">
      <c r="A763" s="172" t="s">
        <v>2906</v>
      </c>
      <c r="B763" s="172"/>
      <c r="C763" s="172"/>
      <c r="D763" s="172"/>
      <c r="E763" s="172"/>
      <c r="F763" s="172"/>
      <c r="G763" s="172"/>
      <c r="H763" s="172"/>
      <c r="I763" s="172"/>
      <c r="J763" s="172"/>
      <c r="K763" s="172"/>
      <c r="L763" s="172"/>
      <c r="M763" s="172"/>
      <c r="N763" s="172"/>
      <c r="O763" s="172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">
      <c r="A765" s="54"/>
      <c r="B765" s="55"/>
    </row>
    <row r="766" spans="1:27" x14ac:dyDescent="0.2">
      <c r="A766" s="54"/>
      <c r="B766" s="56"/>
    </row>
    <row r="777" spans="2:2" hidden="1" x14ac:dyDescent="0.2">
      <c r="B777" s="99" t="s">
        <v>2907</v>
      </c>
    </row>
    <row r="778" spans="2:2" hidden="1" x14ac:dyDescent="0.2">
      <c r="B778" s="100" t="s">
        <v>2908</v>
      </c>
    </row>
  </sheetData>
  <autoFilter ref="B6:C678" xr:uid="{00000000-0001-0000-0F00-000000000000}"/>
  <mergeCells count="18">
    <mergeCell ref="A467:AA467"/>
    <mergeCell ref="A1:AA3"/>
    <mergeCell ref="A4:AA4"/>
    <mergeCell ref="A5:AA5"/>
    <mergeCell ref="A159:AA159"/>
    <mergeCell ref="A313:AA313"/>
    <mergeCell ref="A763:O763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2:B762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F9CD8-D82E-415E-9E7E-11C559E48156}">
  <sheetPr>
    <tabColor theme="7" tint="0.59999389629810485"/>
    <pageSetUpPr fitToPage="1"/>
  </sheetPr>
  <dimension ref="A1:AB778"/>
  <sheetViews>
    <sheetView view="pageBreakPreview" zoomScale="76" zoomScaleNormal="100" zoomScaleSheetLayoutView="76" workbookViewId="0">
      <selection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3" t="s">
        <v>2180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</row>
    <row r="2" spans="1:27" x14ac:dyDescent="0.2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</row>
    <row r="3" spans="1:27" x14ac:dyDescent="0.2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</row>
    <row r="4" spans="1:27" ht="15" customHeight="1" x14ac:dyDescent="0.25">
      <c r="A4" s="176" t="s">
        <v>841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8"/>
    </row>
    <row r="5" spans="1:27" x14ac:dyDescent="0.2">
      <c r="A5" s="179" t="s">
        <v>201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1"/>
    </row>
    <row r="6" spans="1:27" ht="27" customHeight="1" x14ac:dyDescent="0.2">
      <c r="A6" s="26" t="s">
        <v>64</v>
      </c>
      <c r="B6" s="27" t="s">
        <v>202</v>
      </c>
      <c r="C6" s="26" t="s">
        <v>203</v>
      </c>
      <c r="D6" s="27" t="s">
        <v>204</v>
      </c>
      <c r="E6" s="27" t="s">
        <v>205</v>
      </c>
      <c r="F6" s="27" t="s">
        <v>206</v>
      </c>
      <c r="G6" s="27" t="s">
        <v>207</v>
      </c>
      <c r="H6" s="27" t="s">
        <v>208</v>
      </c>
      <c r="I6" s="27" t="s">
        <v>209</v>
      </c>
      <c r="J6" s="27" t="s">
        <v>210</v>
      </c>
      <c r="K6" s="27" t="s">
        <v>211</v>
      </c>
      <c r="L6" s="27" t="s">
        <v>212</v>
      </c>
      <c r="M6" s="27" t="s">
        <v>213</v>
      </c>
      <c r="N6" s="27" t="s">
        <v>214</v>
      </c>
      <c r="O6" s="27" t="s">
        <v>215</v>
      </c>
      <c r="P6" s="27" t="s">
        <v>216</v>
      </c>
      <c r="Q6" s="27" t="s">
        <v>217</v>
      </c>
      <c r="R6" s="27" t="s">
        <v>218</v>
      </c>
      <c r="S6" s="27" t="s">
        <v>219</v>
      </c>
      <c r="T6" s="27" t="s">
        <v>220</v>
      </c>
      <c r="U6" s="27" t="s">
        <v>221</v>
      </c>
      <c r="V6" s="27" t="s">
        <v>222</v>
      </c>
      <c r="W6" s="27" t="s">
        <v>223</v>
      </c>
      <c r="X6" s="27" t="s">
        <v>224</v>
      </c>
      <c r="Y6" s="27" t="s">
        <v>225</v>
      </c>
      <c r="Z6" s="27" t="s">
        <v>226</v>
      </c>
      <c r="AA6" s="27" t="s">
        <v>227</v>
      </c>
    </row>
    <row r="7" spans="1:27" x14ac:dyDescent="0.2">
      <c r="A7" s="88" t="s">
        <v>2181</v>
      </c>
      <c r="B7" s="28" t="str">
        <f>"01"&amp;"."&amp;$B$777&amp;"."&amp;$B$778</f>
        <v>01.09.2023</v>
      </c>
      <c r="C7" s="80" t="s">
        <v>76</v>
      </c>
      <c r="D7" s="81">
        <f>ROUND(((D8+D9+D11+D10)/1000),5)</f>
        <v>1.6419600000000001</v>
      </c>
      <c r="E7" s="81">
        <f>ROUND(((E8+E9+E11+E10)/1000),5)</f>
        <v>1.5331699999999999</v>
      </c>
      <c r="F7" s="81">
        <f>ROUND(((F8+F9+F11+F10)/1000),5)</f>
        <v>1.46957</v>
      </c>
      <c r="G7" s="81">
        <f t="shared" ref="G7:AA7" si="0">ROUND(((G8+G9+G11+G10)/1000),5)</f>
        <v>1.47655</v>
      </c>
      <c r="H7" s="81">
        <f t="shared" si="0"/>
        <v>1.5212300000000001</v>
      </c>
      <c r="I7" s="81">
        <f t="shared" si="0"/>
        <v>1.6003099999999999</v>
      </c>
      <c r="J7" s="81">
        <f t="shared" si="0"/>
        <v>1.7100200000000001</v>
      </c>
      <c r="K7" s="81">
        <f t="shared" si="0"/>
        <v>1.96038</v>
      </c>
      <c r="L7" s="81">
        <f t="shared" si="0"/>
        <v>2.1545800000000002</v>
      </c>
      <c r="M7" s="81">
        <f t="shared" si="0"/>
        <v>2.37704</v>
      </c>
      <c r="N7" s="81">
        <f t="shared" si="0"/>
        <v>2.4121999999999999</v>
      </c>
      <c r="O7" s="81">
        <f t="shared" si="0"/>
        <v>2.3879000000000001</v>
      </c>
      <c r="P7" s="81">
        <f t="shared" si="0"/>
        <v>2.3948700000000001</v>
      </c>
      <c r="Q7" s="81">
        <f t="shared" si="0"/>
        <v>2.3980700000000001</v>
      </c>
      <c r="R7" s="81">
        <f t="shared" si="0"/>
        <v>2.4731900000000002</v>
      </c>
      <c r="S7" s="81">
        <f t="shared" si="0"/>
        <v>2.4593500000000001</v>
      </c>
      <c r="T7" s="81">
        <f t="shared" si="0"/>
        <v>2.45187</v>
      </c>
      <c r="U7" s="81">
        <f t="shared" si="0"/>
        <v>2.4200900000000001</v>
      </c>
      <c r="V7" s="81">
        <f t="shared" si="0"/>
        <v>2.4210199999999999</v>
      </c>
      <c r="W7" s="81">
        <f t="shared" si="0"/>
        <v>2.4575999999999998</v>
      </c>
      <c r="X7" s="81">
        <f t="shared" si="0"/>
        <v>2.45018</v>
      </c>
      <c r="Y7" s="81">
        <f t="shared" si="0"/>
        <v>2.32111</v>
      </c>
      <c r="Z7" s="81">
        <f t="shared" si="0"/>
        <v>2.0474700000000001</v>
      </c>
      <c r="AA7" s="81">
        <f t="shared" si="0"/>
        <v>1.84263</v>
      </c>
    </row>
    <row r="8" spans="1:27" ht="12.75" hidden="1" customHeight="1" outlineLevel="1" x14ac:dyDescent="0.2">
      <c r="A8" s="89" t="s">
        <v>2182</v>
      </c>
      <c r="B8" s="63" t="s">
        <v>230</v>
      </c>
      <c r="C8" s="43" t="s">
        <v>79</v>
      </c>
      <c r="D8" s="44">
        <v>1354.74</v>
      </c>
      <c r="E8" s="44">
        <v>1245.95</v>
      </c>
      <c r="F8" s="44">
        <v>1182.3499999999999</v>
      </c>
      <c r="G8" s="44">
        <v>1189.33</v>
      </c>
      <c r="H8" s="44">
        <v>1234.01</v>
      </c>
      <c r="I8" s="44">
        <v>1313.09</v>
      </c>
      <c r="J8" s="44">
        <v>1422.8</v>
      </c>
      <c r="K8" s="44">
        <v>1673.16</v>
      </c>
      <c r="L8" s="44">
        <v>1867.36</v>
      </c>
      <c r="M8" s="44">
        <v>2089.8200000000002</v>
      </c>
      <c r="N8" s="44">
        <v>2124.98</v>
      </c>
      <c r="O8" s="44">
        <v>2100.6799999999998</v>
      </c>
      <c r="P8" s="44">
        <v>2107.65</v>
      </c>
      <c r="Q8" s="44">
        <v>2110.85</v>
      </c>
      <c r="R8" s="44">
        <v>2185.9699999999998</v>
      </c>
      <c r="S8" s="44">
        <v>2172.13</v>
      </c>
      <c r="T8" s="44">
        <v>2164.65</v>
      </c>
      <c r="U8" s="44">
        <v>2132.87</v>
      </c>
      <c r="V8" s="44">
        <v>2133.8000000000002</v>
      </c>
      <c r="W8" s="44">
        <v>2170.38</v>
      </c>
      <c r="X8" s="44">
        <v>2162.96</v>
      </c>
      <c r="Y8" s="44">
        <v>2033.89</v>
      </c>
      <c r="Z8" s="44">
        <v>1760.25</v>
      </c>
      <c r="AA8" s="44">
        <v>1555.41</v>
      </c>
    </row>
    <row r="9" spans="1:27" ht="12.75" hidden="1" customHeight="1" outlineLevel="1" x14ac:dyDescent="0.2">
      <c r="A9" s="89" t="s">
        <v>2183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89" t="s">
        <v>2184</v>
      </c>
      <c r="B10" s="63" t="s">
        <v>83</v>
      </c>
      <c r="C10" s="43" t="s">
        <v>79</v>
      </c>
      <c r="D10" s="44">
        <v>4.68</v>
      </c>
      <c r="E10" s="44">
        <v>4.68</v>
      </c>
      <c r="F10" s="44">
        <v>4.68</v>
      </c>
      <c r="G10" s="44">
        <v>4.68</v>
      </c>
      <c r="H10" s="44">
        <v>4.68</v>
      </c>
      <c r="I10" s="44">
        <v>4.68</v>
      </c>
      <c r="J10" s="44">
        <v>4.68</v>
      </c>
      <c r="K10" s="44">
        <v>4.68</v>
      </c>
      <c r="L10" s="44">
        <v>4.68</v>
      </c>
      <c r="M10" s="44">
        <v>4.68</v>
      </c>
      <c r="N10" s="44">
        <v>4.68</v>
      </c>
      <c r="O10" s="44">
        <v>4.68</v>
      </c>
      <c r="P10" s="44">
        <v>4.68</v>
      </c>
      <c r="Q10" s="44">
        <v>4.68</v>
      </c>
      <c r="R10" s="44">
        <v>4.68</v>
      </c>
      <c r="S10" s="44">
        <v>4.68</v>
      </c>
      <c r="T10" s="44">
        <v>4.68</v>
      </c>
      <c r="U10" s="44">
        <v>4.68</v>
      </c>
      <c r="V10" s="44">
        <v>4.68</v>
      </c>
      <c r="W10" s="44">
        <v>4.68</v>
      </c>
      <c r="X10" s="44">
        <v>4.68</v>
      </c>
      <c r="Y10" s="44">
        <v>4.68</v>
      </c>
      <c r="Z10" s="44">
        <v>4.68</v>
      </c>
      <c r="AA10" s="44">
        <v>4.68</v>
      </c>
    </row>
    <row r="11" spans="1:27" ht="12.75" hidden="1" customHeight="1" outlineLevel="1" x14ac:dyDescent="0.2">
      <c r="A11" s="89" t="s">
        <v>2185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collapsed="1" x14ac:dyDescent="0.2">
      <c r="A12" s="88" t="s">
        <v>2186</v>
      </c>
      <c r="B12" s="28" t="str">
        <f>"02"&amp;"."&amp;$B$777&amp;"."&amp;$B$778</f>
        <v>02.09.2023</v>
      </c>
      <c r="C12" s="80" t="s">
        <v>76</v>
      </c>
      <c r="D12" s="81">
        <f>ROUND(((D13+D14+D16+D15)/1000),5)</f>
        <v>1.8081499999999999</v>
      </c>
      <c r="E12" s="81">
        <f>ROUND(((E13+E14+E16+E15)/1000),5)</f>
        <v>1.61775</v>
      </c>
      <c r="F12" s="81">
        <f>ROUND(((F13+F14+F16+F15)/1000),5)</f>
        <v>1.57731</v>
      </c>
      <c r="G12" s="81">
        <f t="shared" ref="G12:AA12" si="3">ROUND(((G13+G14+G16+G15)/1000),5)</f>
        <v>1.54548</v>
      </c>
      <c r="H12" s="81">
        <f t="shared" si="3"/>
        <v>1.56342</v>
      </c>
      <c r="I12" s="81">
        <f t="shared" si="3"/>
        <v>1.55975</v>
      </c>
      <c r="J12" s="81">
        <f t="shared" si="3"/>
        <v>1.58714</v>
      </c>
      <c r="K12" s="81">
        <f t="shared" si="3"/>
        <v>1.8802300000000001</v>
      </c>
      <c r="L12" s="81">
        <f t="shared" si="3"/>
        <v>2.07376</v>
      </c>
      <c r="M12" s="81">
        <f t="shared" si="3"/>
        <v>2.28288</v>
      </c>
      <c r="N12" s="81">
        <f t="shared" si="3"/>
        <v>2.3525900000000002</v>
      </c>
      <c r="O12" s="81">
        <f t="shared" si="3"/>
        <v>2.3671799999999998</v>
      </c>
      <c r="P12" s="81">
        <f t="shared" si="3"/>
        <v>2.3595600000000001</v>
      </c>
      <c r="Q12" s="81">
        <f t="shared" si="3"/>
        <v>2.36517</v>
      </c>
      <c r="R12" s="81">
        <f t="shared" si="3"/>
        <v>2.3638300000000001</v>
      </c>
      <c r="S12" s="81">
        <f t="shared" si="3"/>
        <v>2.3584399999999999</v>
      </c>
      <c r="T12" s="81">
        <f t="shared" si="3"/>
        <v>2.3379099999999999</v>
      </c>
      <c r="U12" s="81">
        <f t="shared" si="3"/>
        <v>2.30898</v>
      </c>
      <c r="V12" s="81">
        <f t="shared" si="3"/>
        <v>2.30782</v>
      </c>
      <c r="W12" s="81">
        <f t="shared" si="3"/>
        <v>2.3154599999999999</v>
      </c>
      <c r="X12" s="81">
        <f t="shared" si="3"/>
        <v>2.3093699999999999</v>
      </c>
      <c r="Y12" s="81">
        <f t="shared" si="3"/>
        <v>2.22723</v>
      </c>
      <c r="Z12" s="81">
        <f t="shared" si="3"/>
        <v>2.0531000000000001</v>
      </c>
      <c r="AA12" s="81">
        <f t="shared" si="3"/>
        <v>1.9264300000000001</v>
      </c>
    </row>
    <row r="13" spans="1:27" ht="12.75" hidden="1" customHeight="1" outlineLevel="1" x14ac:dyDescent="0.2">
      <c r="A13" s="89" t="s">
        <v>2187</v>
      </c>
      <c r="B13" s="63" t="s">
        <v>230</v>
      </c>
      <c r="C13" s="43" t="s">
        <v>79</v>
      </c>
      <c r="D13" s="44">
        <v>1520.93</v>
      </c>
      <c r="E13" s="44">
        <v>1330.53</v>
      </c>
      <c r="F13" s="44">
        <v>1290.0899999999999</v>
      </c>
      <c r="G13" s="44">
        <v>1258.26</v>
      </c>
      <c r="H13" s="44">
        <v>1276.2</v>
      </c>
      <c r="I13" s="44">
        <v>1272.53</v>
      </c>
      <c r="J13" s="44">
        <v>1299.92</v>
      </c>
      <c r="K13" s="44">
        <v>1593.01</v>
      </c>
      <c r="L13" s="44">
        <v>1786.54</v>
      </c>
      <c r="M13" s="44">
        <v>1995.66</v>
      </c>
      <c r="N13" s="44">
        <v>2065.37</v>
      </c>
      <c r="O13" s="44">
        <v>2079.96</v>
      </c>
      <c r="P13" s="44">
        <v>2072.34</v>
      </c>
      <c r="Q13" s="44">
        <v>2077.9499999999998</v>
      </c>
      <c r="R13" s="44">
        <v>2076.61</v>
      </c>
      <c r="S13" s="44">
        <v>2071.2199999999998</v>
      </c>
      <c r="T13" s="44">
        <v>2050.69</v>
      </c>
      <c r="U13" s="44">
        <v>2021.76</v>
      </c>
      <c r="V13" s="44">
        <v>2020.6</v>
      </c>
      <c r="W13" s="44">
        <v>2028.24</v>
      </c>
      <c r="X13" s="44">
        <v>2022.15</v>
      </c>
      <c r="Y13" s="44">
        <v>1940.01</v>
      </c>
      <c r="Z13" s="44">
        <v>1765.88</v>
      </c>
      <c r="AA13" s="44">
        <v>1639.21</v>
      </c>
    </row>
    <row r="14" spans="1:27" ht="12.75" hidden="1" customHeight="1" outlineLevel="1" x14ac:dyDescent="0.2">
      <c r="A14" s="89" t="s">
        <v>2188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89" t="s">
        <v>2189</v>
      </c>
      <c r="B15" s="63" t="s">
        <v>83</v>
      </c>
      <c r="C15" s="43" t="s">
        <v>79</v>
      </c>
      <c r="D15" s="44">
        <v>4.68</v>
      </c>
      <c r="E15" s="44">
        <v>4.68</v>
      </c>
      <c r="F15" s="44">
        <v>4.68</v>
      </c>
      <c r="G15" s="44">
        <v>4.68</v>
      </c>
      <c r="H15" s="44">
        <v>4.68</v>
      </c>
      <c r="I15" s="44">
        <v>4.68</v>
      </c>
      <c r="J15" s="44">
        <v>4.68</v>
      </c>
      <c r="K15" s="44">
        <v>4.68</v>
      </c>
      <c r="L15" s="44">
        <v>4.68</v>
      </c>
      <c r="M15" s="44">
        <v>4.68</v>
      </c>
      <c r="N15" s="44">
        <v>4.68</v>
      </c>
      <c r="O15" s="44">
        <v>4.68</v>
      </c>
      <c r="P15" s="44">
        <v>4.68</v>
      </c>
      <c r="Q15" s="44">
        <v>4.68</v>
      </c>
      <c r="R15" s="44">
        <v>4.68</v>
      </c>
      <c r="S15" s="44">
        <v>4.68</v>
      </c>
      <c r="T15" s="44">
        <v>4.68</v>
      </c>
      <c r="U15" s="44">
        <v>4.68</v>
      </c>
      <c r="V15" s="44">
        <v>4.68</v>
      </c>
      <c r="W15" s="44">
        <v>4.68</v>
      </c>
      <c r="X15" s="44">
        <v>4.68</v>
      </c>
      <c r="Y15" s="44">
        <v>4.68</v>
      </c>
      <c r="Z15" s="44">
        <v>4.68</v>
      </c>
      <c r="AA15" s="44">
        <v>4.68</v>
      </c>
    </row>
    <row r="16" spans="1:27" ht="12.75" hidden="1" customHeight="1" outlineLevel="1" x14ac:dyDescent="0.2">
      <c r="A16" s="89" t="s">
        <v>2190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2">
      <c r="A17" s="88" t="s">
        <v>2191</v>
      </c>
      <c r="B17" s="28" t="str">
        <f>"03"&amp;"."&amp;$B$777&amp;"."&amp;$B$778</f>
        <v>03.09.2023</v>
      </c>
      <c r="C17" s="80" t="s">
        <v>76</v>
      </c>
      <c r="D17" s="81">
        <f>ROUND(((D18+D19+D21+D20)/1000),5)</f>
        <v>1.5893900000000001</v>
      </c>
      <c r="E17" s="81">
        <f>ROUND(((E18+E19+E21+E20)/1000),5)</f>
        <v>1.45234</v>
      </c>
      <c r="F17" s="81">
        <f>ROUND(((F18+F19+F21+F20)/1000),5)</f>
        <v>1.3745099999999999</v>
      </c>
      <c r="G17" s="81">
        <f t="shared" ref="G17:AA17" si="6">ROUND(((G18+G19+G21+G20)/1000),5)</f>
        <v>1.3689199999999999</v>
      </c>
      <c r="H17" s="81">
        <f t="shared" si="6"/>
        <v>1.3669100000000001</v>
      </c>
      <c r="I17" s="81">
        <f t="shared" si="6"/>
        <v>1.3316399999999999</v>
      </c>
      <c r="J17" s="81">
        <f t="shared" si="6"/>
        <v>1.3509199999999999</v>
      </c>
      <c r="K17" s="81">
        <f t="shared" si="6"/>
        <v>1.5225299999999999</v>
      </c>
      <c r="L17" s="81">
        <f t="shared" si="6"/>
        <v>1.7957000000000001</v>
      </c>
      <c r="M17" s="81">
        <f t="shared" si="6"/>
        <v>2.0176699999999999</v>
      </c>
      <c r="N17" s="81">
        <f t="shared" si="6"/>
        <v>2.1112700000000002</v>
      </c>
      <c r="O17" s="81">
        <f t="shared" si="6"/>
        <v>2.13666</v>
      </c>
      <c r="P17" s="81">
        <f t="shared" si="6"/>
        <v>2.1029900000000001</v>
      </c>
      <c r="Q17" s="81">
        <f t="shared" si="6"/>
        <v>2.1126299999999998</v>
      </c>
      <c r="R17" s="81">
        <f t="shared" si="6"/>
        <v>2.1051700000000002</v>
      </c>
      <c r="S17" s="81">
        <f t="shared" si="6"/>
        <v>2.0792000000000002</v>
      </c>
      <c r="T17" s="81">
        <f t="shared" si="6"/>
        <v>2.0809799999999998</v>
      </c>
      <c r="U17" s="81">
        <f t="shared" si="6"/>
        <v>2.0287099999999998</v>
      </c>
      <c r="V17" s="81">
        <f t="shared" si="6"/>
        <v>2.0531799999999998</v>
      </c>
      <c r="W17" s="81">
        <f t="shared" si="6"/>
        <v>2.21936</v>
      </c>
      <c r="X17" s="81">
        <f t="shared" si="6"/>
        <v>2.2094100000000001</v>
      </c>
      <c r="Y17" s="81">
        <f t="shared" si="6"/>
        <v>2.1383100000000002</v>
      </c>
      <c r="Z17" s="81">
        <f t="shared" si="6"/>
        <v>1.95831</v>
      </c>
      <c r="AA17" s="81">
        <f t="shared" si="6"/>
        <v>1.6450400000000001</v>
      </c>
    </row>
    <row r="18" spans="1:27" ht="12.75" hidden="1" customHeight="1" outlineLevel="1" x14ac:dyDescent="0.2">
      <c r="A18" s="89" t="s">
        <v>2192</v>
      </c>
      <c r="B18" s="63" t="s">
        <v>230</v>
      </c>
      <c r="C18" s="43" t="s">
        <v>79</v>
      </c>
      <c r="D18" s="44">
        <v>1302.17</v>
      </c>
      <c r="E18" s="44">
        <v>1165.1199999999999</v>
      </c>
      <c r="F18" s="44">
        <v>1087.29</v>
      </c>
      <c r="G18" s="44">
        <v>1081.7</v>
      </c>
      <c r="H18" s="44">
        <v>1079.69</v>
      </c>
      <c r="I18" s="44">
        <v>1044.42</v>
      </c>
      <c r="J18" s="44">
        <v>1063.7</v>
      </c>
      <c r="K18" s="44">
        <v>1235.31</v>
      </c>
      <c r="L18" s="44">
        <v>1508.48</v>
      </c>
      <c r="M18" s="44">
        <v>1730.45</v>
      </c>
      <c r="N18" s="44">
        <v>1824.05</v>
      </c>
      <c r="O18" s="44">
        <v>1849.44</v>
      </c>
      <c r="P18" s="44">
        <v>1815.77</v>
      </c>
      <c r="Q18" s="44">
        <v>1825.41</v>
      </c>
      <c r="R18" s="44">
        <v>1817.95</v>
      </c>
      <c r="S18" s="44">
        <v>1791.98</v>
      </c>
      <c r="T18" s="44">
        <v>1793.76</v>
      </c>
      <c r="U18" s="44">
        <v>1741.49</v>
      </c>
      <c r="V18" s="44">
        <v>1765.96</v>
      </c>
      <c r="W18" s="44">
        <v>1932.14</v>
      </c>
      <c r="X18" s="44">
        <v>1922.19</v>
      </c>
      <c r="Y18" s="44">
        <v>1851.09</v>
      </c>
      <c r="Z18" s="44">
        <v>1671.09</v>
      </c>
      <c r="AA18" s="44">
        <v>1357.82</v>
      </c>
    </row>
    <row r="19" spans="1:27" ht="12.75" hidden="1" customHeight="1" outlineLevel="1" x14ac:dyDescent="0.2">
      <c r="A19" s="89" t="s">
        <v>2193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89" t="s">
        <v>2194</v>
      </c>
      <c r="B20" s="63" t="s">
        <v>83</v>
      </c>
      <c r="C20" s="43" t="s">
        <v>79</v>
      </c>
      <c r="D20" s="44">
        <v>4.68</v>
      </c>
      <c r="E20" s="44">
        <v>4.68</v>
      </c>
      <c r="F20" s="44">
        <v>4.68</v>
      </c>
      <c r="G20" s="44">
        <v>4.68</v>
      </c>
      <c r="H20" s="44">
        <v>4.68</v>
      </c>
      <c r="I20" s="44">
        <v>4.68</v>
      </c>
      <c r="J20" s="44">
        <v>4.68</v>
      </c>
      <c r="K20" s="44">
        <v>4.68</v>
      </c>
      <c r="L20" s="44">
        <v>4.68</v>
      </c>
      <c r="M20" s="44">
        <v>4.68</v>
      </c>
      <c r="N20" s="44">
        <v>4.68</v>
      </c>
      <c r="O20" s="44">
        <v>4.68</v>
      </c>
      <c r="P20" s="44">
        <v>4.68</v>
      </c>
      <c r="Q20" s="44">
        <v>4.68</v>
      </c>
      <c r="R20" s="44">
        <v>4.68</v>
      </c>
      <c r="S20" s="44">
        <v>4.68</v>
      </c>
      <c r="T20" s="44">
        <v>4.68</v>
      </c>
      <c r="U20" s="44">
        <v>4.68</v>
      </c>
      <c r="V20" s="44">
        <v>4.68</v>
      </c>
      <c r="W20" s="44">
        <v>4.68</v>
      </c>
      <c r="X20" s="44">
        <v>4.68</v>
      </c>
      <c r="Y20" s="44">
        <v>4.68</v>
      </c>
      <c r="Z20" s="44">
        <v>4.68</v>
      </c>
      <c r="AA20" s="44">
        <v>4.68</v>
      </c>
    </row>
    <row r="21" spans="1:27" ht="12.75" hidden="1" customHeight="1" outlineLevel="1" x14ac:dyDescent="0.2">
      <c r="A21" s="89" t="s">
        <v>2195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2">
      <c r="A22" s="88" t="s">
        <v>2196</v>
      </c>
      <c r="B22" s="28" t="str">
        <f>"04"&amp;"."&amp;$B$777&amp;"."&amp;$B$778</f>
        <v>04.09.2023</v>
      </c>
      <c r="C22" s="80" t="s">
        <v>76</v>
      </c>
      <c r="D22" s="81">
        <f>ROUND(((D23+D24+D26+D25)/1000),5)</f>
        <v>1.6268</v>
      </c>
      <c r="E22" s="81">
        <f>ROUND(((E23+E24+E26+E25)/1000),5)</f>
        <v>1.49884</v>
      </c>
      <c r="F22" s="81">
        <f>ROUND(((F23+F24+F26+F25)/1000),5)</f>
        <v>1.42923</v>
      </c>
      <c r="G22" s="81">
        <f t="shared" ref="G22:AA22" si="9">ROUND(((G23+G24+G26+G25)/1000),5)</f>
        <v>1.38934</v>
      </c>
      <c r="H22" s="81">
        <f t="shared" si="9"/>
        <v>1.4359</v>
      </c>
      <c r="I22" s="81">
        <f t="shared" si="9"/>
        <v>1.49417</v>
      </c>
      <c r="J22" s="81">
        <f t="shared" si="9"/>
        <v>1.6482000000000001</v>
      </c>
      <c r="K22" s="81">
        <f t="shared" si="9"/>
        <v>1.9139699999999999</v>
      </c>
      <c r="L22" s="81">
        <f t="shared" si="9"/>
        <v>2.10893</v>
      </c>
      <c r="M22" s="81">
        <f t="shared" si="9"/>
        <v>2.25414</v>
      </c>
      <c r="N22" s="81">
        <f t="shared" si="9"/>
        <v>2.2978200000000002</v>
      </c>
      <c r="O22" s="81">
        <f t="shared" si="9"/>
        <v>2.2915800000000002</v>
      </c>
      <c r="P22" s="81">
        <f t="shared" si="9"/>
        <v>2.2572299999999998</v>
      </c>
      <c r="Q22" s="81">
        <f t="shared" si="9"/>
        <v>2.2963200000000001</v>
      </c>
      <c r="R22" s="81">
        <f t="shared" si="9"/>
        <v>2.3599700000000001</v>
      </c>
      <c r="S22" s="81">
        <f t="shared" si="9"/>
        <v>2.35724</v>
      </c>
      <c r="T22" s="81">
        <f t="shared" si="9"/>
        <v>2.3502000000000001</v>
      </c>
      <c r="U22" s="81">
        <f t="shared" si="9"/>
        <v>2.2928299999999999</v>
      </c>
      <c r="V22" s="81">
        <f t="shared" si="9"/>
        <v>2.30477</v>
      </c>
      <c r="W22" s="81">
        <f t="shared" si="9"/>
        <v>2.3530799999999998</v>
      </c>
      <c r="X22" s="81">
        <f t="shared" si="9"/>
        <v>2.3530099999999998</v>
      </c>
      <c r="Y22" s="81">
        <f t="shared" si="9"/>
        <v>2.23767</v>
      </c>
      <c r="Z22" s="81">
        <f t="shared" si="9"/>
        <v>2.0284</v>
      </c>
      <c r="AA22" s="81">
        <f t="shared" si="9"/>
        <v>1.7365299999999999</v>
      </c>
    </row>
    <row r="23" spans="1:27" ht="12.75" hidden="1" customHeight="1" outlineLevel="1" x14ac:dyDescent="0.2">
      <c r="A23" s="89" t="s">
        <v>2197</v>
      </c>
      <c r="B23" s="63" t="s">
        <v>230</v>
      </c>
      <c r="C23" s="43" t="s">
        <v>79</v>
      </c>
      <c r="D23" s="44">
        <v>1339.58</v>
      </c>
      <c r="E23" s="44">
        <v>1211.6199999999999</v>
      </c>
      <c r="F23" s="44">
        <v>1142.01</v>
      </c>
      <c r="G23" s="44">
        <v>1102.1199999999999</v>
      </c>
      <c r="H23" s="44">
        <v>1148.68</v>
      </c>
      <c r="I23" s="44">
        <v>1206.95</v>
      </c>
      <c r="J23" s="44">
        <v>1360.98</v>
      </c>
      <c r="K23" s="44">
        <v>1626.75</v>
      </c>
      <c r="L23" s="44">
        <v>1821.71</v>
      </c>
      <c r="M23" s="44">
        <v>1966.92</v>
      </c>
      <c r="N23" s="44">
        <v>2010.6</v>
      </c>
      <c r="O23" s="44">
        <v>2004.36</v>
      </c>
      <c r="P23" s="44">
        <v>1970.01</v>
      </c>
      <c r="Q23" s="44">
        <v>2009.1</v>
      </c>
      <c r="R23" s="44">
        <v>2072.75</v>
      </c>
      <c r="S23" s="44">
        <v>2070.02</v>
      </c>
      <c r="T23" s="44">
        <v>2062.98</v>
      </c>
      <c r="U23" s="44">
        <v>2005.61</v>
      </c>
      <c r="V23" s="44">
        <v>2017.55</v>
      </c>
      <c r="W23" s="44">
        <v>2065.86</v>
      </c>
      <c r="X23" s="44">
        <v>2065.79</v>
      </c>
      <c r="Y23" s="44">
        <v>1950.45</v>
      </c>
      <c r="Z23" s="44">
        <v>1741.18</v>
      </c>
      <c r="AA23" s="44">
        <v>1449.31</v>
      </c>
    </row>
    <row r="24" spans="1:27" ht="12.75" hidden="1" customHeight="1" outlineLevel="1" x14ac:dyDescent="0.2">
      <c r="A24" s="89" t="s">
        <v>2198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89" t="s">
        <v>2199</v>
      </c>
      <c r="B25" s="63" t="s">
        <v>83</v>
      </c>
      <c r="C25" s="43" t="s">
        <v>79</v>
      </c>
      <c r="D25" s="44">
        <v>4.68</v>
      </c>
      <c r="E25" s="44">
        <v>4.68</v>
      </c>
      <c r="F25" s="44">
        <v>4.68</v>
      </c>
      <c r="G25" s="44">
        <v>4.68</v>
      </c>
      <c r="H25" s="44">
        <v>4.68</v>
      </c>
      <c r="I25" s="44">
        <v>4.68</v>
      </c>
      <c r="J25" s="44">
        <v>4.68</v>
      </c>
      <c r="K25" s="44">
        <v>4.68</v>
      </c>
      <c r="L25" s="44">
        <v>4.68</v>
      </c>
      <c r="M25" s="44">
        <v>4.68</v>
      </c>
      <c r="N25" s="44">
        <v>4.68</v>
      </c>
      <c r="O25" s="44">
        <v>4.68</v>
      </c>
      <c r="P25" s="44">
        <v>4.68</v>
      </c>
      <c r="Q25" s="44">
        <v>4.68</v>
      </c>
      <c r="R25" s="44">
        <v>4.68</v>
      </c>
      <c r="S25" s="44">
        <v>4.68</v>
      </c>
      <c r="T25" s="44">
        <v>4.68</v>
      </c>
      <c r="U25" s="44">
        <v>4.68</v>
      </c>
      <c r="V25" s="44">
        <v>4.68</v>
      </c>
      <c r="W25" s="44">
        <v>4.68</v>
      </c>
      <c r="X25" s="44">
        <v>4.68</v>
      </c>
      <c r="Y25" s="44">
        <v>4.68</v>
      </c>
      <c r="Z25" s="44">
        <v>4.68</v>
      </c>
      <c r="AA25" s="44">
        <v>4.68</v>
      </c>
    </row>
    <row r="26" spans="1:27" ht="12.75" hidden="1" customHeight="1" outlineLevel="1" x14ac:dyDescent="0.2">
      <c r="A26" s="89" t="s">
        <v>2200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2">
      <c r="A27" s="88" t="s">
        <v>2201</v>
      </c>
      <c r="B27" s="28" t="str">
        <f>"05"&amp;"."&amp;$B$777&amp;"."&amp;$B$778</f>
        <v>05.09.2023</v>
      </c>
      <c r="C27" s="80" t="s">
        <v>76</v>
      </c>
      <c r="D27" s="81">
        <f>ROUND(((D28+D29+D31+D30)/1000),5)</f>
        <v>1.60751</v>
      </c>
      <c r="E27" s="81">
        <f>ROUND(((E28+E29+E31+E30)/1000),5)</f>
        <v>1.51746</v>
      </c>
      <c r="F27" s="81">
        <f>ROUND(((F28+F29+F31+F30)/1000),5)</f>
        <v>1.4292800000000001</v>
      </c>
      <c r="G27" s="81">
        <f t="shared" ref="G27:AA27" si="12">ROUND(((G28+G29+G31+G30)/1000),5)</f>
        <v>1.41093</v>
      </c>
      <c r="H27" s="81">
        <f t="shared" si="12"/>
        <v>1.47499</v>
      </c>
      <c r="I27" s="81">
        <f t="shared" si="12"/>
        <v>1.58877</v>
      </c>
      <c r="J27" s="81">
        <f t="shared" si="12"/>
        <v>1.69278</v>
      </c>
      <c r="K27" s="81">
        <f t="shared" si="12"/>
        <v>1.97875</v>
      </c>
      <c r="L27" s="81">
        <f t="shared" si="12"/>
        <v>2.0541299999999998</v>
      </c>
      <c r="M27" s="81">
        <f t="shared" si="12"/>
        <v>2.2534100000000001</v>
      </c>
      <c r="N27" s="81">
        <f t="shared" si="12"/>
        <v>2.28634</v>
      </c>
      <c r="O27" s="81">
        <f t="shared" si="12"/>
        <v>2.2845900000000001</v>
      </c>
      <c r="P27" s="81">
        <f t="shared" si="12"/>
        <v>2.2683300000000002</v>
      </c>
      <c r="Q27" s="81">
        <f t="shared" si="12"/>
        <v>2.2877900000000002</v>
      </c>
      <c r="R27" s="81">
        <f t="shared" si="12"/>
        <v>2.3405200000000002</v>
      </c>
      <c r="S27" s="81">
        <f t="shared" si="12"/>
        <v>2.3359999999999999</v>
      </c>
      <c r="T27" s="81">
        <f t="shared" si="12"/>
        <v>2.3208099999999998</v>
      </c>
      <c r="U27" s="81">
        <f t="shared" si="12"/>
        <v>2.2822900000000002</v>
      </c>
      <c r="V27" s="81">
        <f t="shared" si="12"/>
        <v>2.2766600000000001</v>
      </c>
      <c r="W27" s="81">
        <f t="shared" si="12"/>
        <v>2.3302800000000001</v>
      </c>
      <c r="X27" s="81">
        <f t="shared" si="12"/>
        <v>2.3218000000000001</v>
      </c>
      <c r="Y27" s="81">
        <f t="shared" si="12"/>
        <v>2.2652000000000001</v>
      </c>
      <c r="Z27" s="81">
        <f t="shared" si="12"/>
        <v>2.0560299999999998</v>
      </c>
      <c r="AA27" s="81">
        <f t="shared" si="12"/>
        <v>1.9126700000000001</v>
      </c>
    </row>
    <row r="28" spans="1:27" ht="12.75" hidden="1" customHeight="1" outlineLevel="1" x14ac:dyDescent="0.2">
      <c r="A28" s="89" t="s">
        <v>2202</v>
      </c>
      <c r="B28" s="63" t="s">
        <v>230</v>
      </c>
      <c r="C28" s="43" t="s">
        <v>79</v>
      </c>
      <c r="D28" s="44">
        <v>1320.29</v>
      </c>
      <c r="E28" s="44">
        <v>1230.24</v>
      </c>
      <c r="F28" s="44">
        <v>1142.06</v>
      </c>
      <c r="G28" s="44">
        <v>1123.71</v>
      </c>
      <c r="H28" s="44">
        <v>1187.77</v>
      </c>
      <c r="I28" s="44">
        <v>1301.55</v>
      </c>
      <c r="J28" s="44">
        <v>1405.56</v>
      </c>
      <c r="K28" s="44">
        <v>1691.53</v>
      </c>
      <c r="L28" s="44">
        <v>1766.91</v>
      </c>
      <c r="M28" s="44">
        <v>1966.19</v>
      </c>
      <c r="N28" s="44">
        <v>1999.12</v>
      </c>
      <c r="O28" s="44">
        <v>1997.37</v>
      </c>
      <c r="P28" s="44">
        <v>1981.11</v>
      </c>
      <c r="Q28" s="44">
        <v>2000.57</v>
      </c>
      <c r="R28" s="44">
        <v>2053.3000000000002</v>
      </c>
      <c r="S28" s="44">
        <v>2048.7800000000002</v>
      </c>
      <c r="T28" s="44">
        <v>2033.59</v>
      </c>
      <c r="U28" s="44">
        <v>1995.07</v>
      </c>
      <c r="V28" s="44">
        <v>1989.44</v>
      </c>
      <c r="W28" s="44">
        <v>2043.06</v>
      </c>
      <c r="X28" s="44">
        <v>2034.58</v>
      </c>
      <c r="Y28" s="44">
        <v>1977.98</v>
      </c>
      <c r="Z28" s="44">
        <v>1768.81</v>
      </c>
      <c r="AA28" s="44">
        <v>1625.45</v>
      </c>
    </row>
    <row r="29" spans="1:27" ht="12.75" hidden="1" customHeight="1" outlineLevel="1" x14ac:dyDescent="0.2">
      <c r="A29" s="89" t="s">
        <v>2203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89" t="s">
        <v>2204</v>
      </c>
      <c r="B30" s="63" t="s">
        <v>83</v>
      </c>
      <c r="C30" s="43" t="s">
        <v>79</v>
      </c>
      <c r="D30" s="44">
        <v>4.68</v>
      </c>
      <c r="E30" s="44">
        <v>4.68</v>
      </c>
      <c r="F30" s="44">
        <v>4.68</v>
      </c>
      <c r="G30" s="44">
        <v>4.68</v>
      </c>
      <c r="H30" s="44">
        <v>4.68</v>
      </c>
      <c r="I30" s="44">
        <v>4.68</v>
      </c>
      <c r="J30" s="44">
        <v>4.68</v>
      </c>
      <c r="K30" s="44">
        <v>4.68</v>
      </c>
      <c r="L30" s="44">
        <v>4.68</v>
      </c>
      <c r="M30" s="44">
        <v>4.68</v>
      </c>
      <c r="N30" s="44">
        <v>4.68</v>
      </c>
      <c r="O30" s="44">
        <v>4.68</v>
      </c>
      <c r="P30" s="44">
        <v>4.68</v>
      </c>
      <c r="Q30" s="44">
        <v>4.68</v>
      </c>
      <c r="R30" s="44">
        <v>4.68</v>
      </c>
      <c r="S30" s="44">
        <v>4.68</v>
      </c>
      <c r="T30" s="44">
        <v>4.68</v>
      </c>
      <c r="U30" s="44">
        <v>4.68</v>
      </c>
      <c r="V30" s="44">
        <v>4.68</v>
      </c>
      <c r="W30" s="44">
        <v>4.68</v>
      </c>
      <c r="X30" s="44">
        <v>4.68</v>
      </c>
      <c r="Y30" s="44">
        <v>4.68</v>
      </c>
      <c r="Z30" s="44">
        <v>4.68</v>
      </c>
      <c r="AA30" s="44">
        <v>4.68</v>
      </c>
    </row>
    <row r="31" spans="1:27" ht="12.75" hidden="1" customHeight="1" outlineLevel="1" x14ac:dyDescent="0.2">
      <c r="A31" s="89" t="s">
        <v>2205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2">
      <c r="A32" s="88" t="s">
        <v>2206</v>
      </c>
      <c r="B32" s="28" t="str">
        <f>"06"&amp;"."&amp;$B$777&amp;"."&amp;$B$778</f>
        <v>06.09.2023</v>
      </c>
      <c r="C32" s="80" t="s">
        <v>76</v>
      </c>
      <c r="D32" s="81">
        <f>ROUND(((D33+D34+D36+D35)/1000),5)</f>
        <v>1.5786899999999999</v>
      </c>
      <c r="E32" s="81">
        <f>ROUND(((E33+E34+E36+E35)/1000),5)</f>
        <v>1.44255</v>
      </c>
      <c r="F32" s="81">
        <f>ROUND(((F33+F34+F36+F35)/1000),5)</f>
        <v>1.36652</v>
      </c>
      <c r="G32" s="81">
        <f t="shared" ref="G32:AA32" si="15">ROUND(((G33+G34+G36+G35)/1000),5)</f>
        <v>1.3651199999999999</v>
      </c>
      <c r="H32" s="81">
        <f t="shared" si="15"/>
        <v>1.4417800000000001</v>
      </c>
      <c r="I32" s="81">
        <f t="shared" si="15"/>
        <v>1.56813</v>
      </c>
      <c r="J32" s="81">
        <f t="shared" si="15"/>
        <v>1.6935100000000001</v>
      </c>
      <c r="K32" s="81">
        <f t="shared" si="15"/>
        <v>1.9895099999999999</v>
      </c>
      <c r="L32" s="81">
        <f t="shared" si="15"/>
        <v>2.2330000000000001</v>
      </c>
      <c r="M32" s="81">
        <f t="shared" si="15"/>
        <v>2.3037299999999998</v>
      </c>
      <c r="N32" s="81">
        <f t="shared" si="15"/>
        <v>2.3307199999999999</v>
      </c>
      <c r="O32" s="81">
        <f t="shared" si="15"/>
        <v>2.3281200000000002</v>
      </c>
      <c r="P32" s="81">
        <f t="shared" si="15"/>
        <v>2.3209599999999999</v>
      </c>
      <c r="Q32" s="81">
        <f t="shared" si="15"/>
        <v>2.33107</v>
      </c>
      <c r="R32" s="81">
        <f t="shared" si="15"/>
        <v>2.3697300000000001</v>
      </c>
      <c r="S32" s="81">
        <f t="shared" si="15"/>
        <v>2.3568500000000001</v>
      </c>
      <c r="T32" s="81">
        <f t="shared" si="15"/>
        <v>2.3490700000000002</v>
      </c>
      <c r="U32" s="81">
        <f t="shared" si="15"/>
        <v>2.3397899999999998</v>
      </c>
      <c r="V32" s="81">
        <f t="shared" si="15"/>
        <v>2.3386499999999999</v>
      </c>
      <c r="W32" s="81">
        <f t="shared" si="15"/>
        <v>2.35758</v>
      </c>
      <c r="X32" s="81">
        <f t="shared" si="15"/>
        <v>2.3550499999999999</v>
      </c>
      <c r="Y32" s="81">
        <f t="shared" si="15"/>
        <v>2.2443200000000001</v>
      </c>
      <c r="Z32" s="81">
        <f t="shared" si="15"/>
        <v>2.0289299999999999</v>
      </c>
      <c r="AA32" s="81">
        <f t="shared" si="15"/>
        <v>1.8133900000000001</v>
      </c>
    </row>
    <row r="33" spans="1:27" ht="12.75" hidden="1" customHeight="1" outlineLevel="1" x14ac:dyDescent="0.2">
      <c r="A33" s="89" t="s">
        <v>2207</v>
      </c>
      <c r="B33" s="63" t="s">
        <v>230</v>
      </c>
      <c r="C33" s="43" t="s">
        <v>79</v>
      </c>
      <c r="D33" s="44">
        <v>1291.47</v>
      </c>
      <c r="E33" s="44">
        <v>1155.33</v>
      </c>
      <c r="F33" s="44">
        <v>1079.3</v>
      </c>
      <c r="G33" s="44">
        <v>1077.9000000000001</v>
      </c>
      <c r="H33" s="44">
        <v>1154.56</v>
      </c>
      <c r="I33" s="44">
        <v>1280.9100000000001</v>
      </c>
      <c r="J33" s="44">
        <v>1406.29</v>
      </c>
      <c r="K33" s="44">
        <v>1702.29</v>
      </c>
      <c r="L33" s="44">
        <v>1945.78</v>
      </c>
      <c r="M33" s="44">
        <v>2016.51</v>
      </c>
      <c r="N33" s="44">
        <v>2043.5</v>
      </c>
      <c r="O33" s="44">
        <v>2040.9</v>
      </c>
      <c r="P33" s="44">
        <v>2033.74</v>
      </c>
      <c r="Q33" s="44">
        <v>2043.85</v>
      </c>
      <c r="R33" s="44">
        <v>2082.5100000000002</v>
      </c>
      <c r="S33" s="44">
        <v>2069.63</v>
      </c>
      <c r="T33" s="44">
        <v>2061.85</v>
      </c>
      <c r="U33" s="44">
        <v>2052.5700000000002</v>
      </c>
      <c r="V33" s="44">
        <v>2051.4299999999998</v>
      </c>
      <c r="W33" s="44">
        <v>2070.36</v>
      </c>
      <c r="X33" s="44">
        <v>2067.83</v>
      </c>
      <c r="Y33" s="44">
        <v>1957.1</v>
      </c>
      <c r="Z33" s="44">
        <v>1741.71</v>
      </c>
      <c r="AA33" s="44">
        <v>1526.17</v>
      </c>
    </row>
    <row r="34" spans="1:27" ht="12.75" hidden="1" customHeight="1" outlineLevel="1" x14ac:dyDescent="0.2">
      <c r="A34" s="89" t="s">
        <v>2208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89" t="s">
        <v>2209</v>
      </c>
      <c r="B35" s="63" t="s">
        <v>83</v>
      </c>
      <c r="C35" s="43" t="s">
        <v>79</v>
      </c>
      <c r="D35" s="44">
        <v>4.68</v>
      </c>
      <c r="E35" s="44">
        <v>4.68</v>
      </c>
      <c r="F35" s="44">
        <v>4.68</v>
      </c>
      <c r="G35" s="44">
        <v>4.68</v>
      </c>
      <c r="H35" s="44">
        <v>4.68</v>
      </c>
      <c r="I35" s="44">
        <v>4.68</v>
      </c>
      <c r="J35" s="44">
        <v>4.68</v>
      </c>
      <c r="K35" s="44">
        <v>4.68</v>
      </c>
      <c r="L35" s="44">
        <v>4.68</v>
      </c>
      <c r="M35" s="44">
        <v>4.68</v>
      </c>
      <c r="N35" s="44">
        <v>4.68</v>
      </c>
      <c r="O35" s="44">
        <v>4.68</v>
      </c>
      <c r="P35" s="44">
        <v>4.68</v>
      </c>
      <c r="Q35" s="44">
        <v>4.68</v>
      </c>
      <c r="R35" s="44">
        <v>4.68</v>
      </c>
      <c r="S35" s="44">
        <v>4.68</v>
      </c>
      <c r="T35" s="44">
        <v>4.68</v>
      </c>
      <c r="U35" s="44">
        <v>4.68</v>
      </c>
      <c r="V35" s="44">
        <v>4.68</v>
      </c>
      <c r="W35" s="44">
        <v>4.68</v>
      </c>
      <c r="X35" s="44">
        <v>4.68</v>
      </c>
      <c r="Y35" s="44">
        <v>4.68</v>
      </c>
      <c r="Z35" s="44">
        <v>4.68</v>
      </c>
      <c r="AA35" s="44">
        <v>4.68</v>
      </c>
    </row>
    <row r="36" spans="1:27" ht="12.75" hidden="1" customHeight="1" outlineLevel="1" x14ac:dyDescent="0.2">
      <c r="A36" s="89" t="s">
        <v>2210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2">
      <c r="A37" s="88" t="s">
        <v>2211</v>
      </c>
      <c r="B37" s="28" t="str">
        <f>"07"&amp;"."&amp;$B$777&amp;"."&amp;$B$778</f>
        <v>07.09.2023</v>
      </c>
      <c r="C37" s="80" t="s">
        <v>76</v>
      </c>
      <c r="D37" s="81">
        <f>ROUND(((D38+D39+D41+D40)/1000),5)</f>
        <v>1.6045</v>
      </c>
      <c r="E37" s="81">
        <f>ROUND(((E38+E39+E41+E40)/1000),5)</f>
        <v>1.47272</v>
      </c>
      <c r="F37" s="81">
        <f>ROUND(((F38+F39+F41+F40)/1000),5)</f>
        <v>1.4003000000000001</v>
      </c>
      <c r="G37" s="81">
        <f t="shared" ref="G37:AA37" si="18">ROUND(((G38+G39+G41+G40)/1000),5)</f>
        <v>1.39534</v>
      </c>
      <c r="H37" s="81">
        <f t="shared" si="18"/>
        <v>1.48959</v>
      </c>
      <c r="I37" s="81">
        <f t="shared" si="18"/>
        <v>1.5980799999999999</v>
      </c>
      <c r="J37" s="81">
        <f t="shared" si="18"/>
        <v>1.71529</v>
      </c>
      <c r="K37" s="81">
        <f t="shared" si="18"/>
        <v>2.0314000000000001</v>
      </c>
      <c r="L37" s="81">
        <f t="shared" si="18"/>
        <v>2.2670499999999998</v>
      </c>
      <c r="M37" s="81">
        <f t="shared" si="18"/>
        <v>2.3573400000000002</v>
      </c>
      <c r="N37" s="81">
        <f t="shared" si="18"/>
        <v>2.3900199999999998</v>
      </c>
      <c r="O37" s="81">
        <f t="shared" si="18"/>
        <v>2.3805499999999999</v>
      </c>
      <c r="P37" s="81">
        <f t="shared" si="18"/>
        <v>2.3654799999999998</v>
      </c>
      <c r="Q37" s="81">
        <f t="shared" si="18"/>
        <v>2.3836400000000002</v>
      </c>
      <c r="R37" s="81">
        <f t="shared" si="18"/>
        <v>2.42605</v>
      </c>
      <c r="S37" s="81">
        <f t="shared" si="18"/>
        <v>2.4217900000000001</v>
      </c>
      <c r="T37" s="81">
        <f t="shared" si="18"/>
        <v>2.39716</v>
      </c>
      <c r="U37" s="81">
        <f t="shared" si="18"/>
        <v>2.37967</v>
      </c>
      <c r="V37" s="81">
        <f t="shared" si="18"/>
        <v>2.3725299999999998</v>
      </c>
      <c r="W37" s="81">
        <f t="shared" si="18"/>
        <v>2.4115700000000002</v>
      </c>
      <c r="X37" s="81">
        <f t="shared" si="18"/>
        <v>2.3900399999999999</v>
      </c>
      <c r="Y37" s="81">
        <f t="shared" si="18"/>
        <v>2.2656700000000001</v>
      </c>
      <c r="Z37" s="81">
        <f t="shared" si="18"/>
        <v>1.9281600000000001</v>
      </c>
      <c r="AA37" s="81">
        <f t="shared" si="18"/>
        <v>1.7517199999999999</v>
      </c>
    </row>
    <row r="38" spans="1:27" ht="12.75" hidden="1" customHeight="1" outlineLevel="1" x14ac:dyDescent="0.2">
      <c r="A38" s="89" t="s">
        <v>2212</v>
      </c>
      <c r="B38" s="63" t="s">
        <v>230</v>
      </c>
      <c r="C38" s="43" t="s">
        <v>79</v>
      </c>
      <c r="D38" s="44">
        <v>1317.28</v>
      </c>
      <c r="E38" s="44">
        <v>1185.5</v>
      </c>
      <c r="F38" s="44">
        <v>1113.08</v>
      </c>
      <c r="G38" s="44">
        <v>1108.1199999999999</v>
      </c>
      <c r="H38" s="44">
        <v>1202.3699999999999</v>
      </c>
      <c r="I38" s="44">
        <v>1310.86</v>
      </c>
      <c r="J38" s="44">
        <v>1428.07</v>
      </c>
      <c r="K38" s="44">
        <v>1744.18</v>
      </c>
      <c r="L38" s="44">
        <v>1979.83</v>
      </c>
      <c r="M38" s="44">
        <v>2070.12</v>
      </c>
      <c r="N38" s="44">
        <v>2102.8000000000002</v>
      </c>
      <c r="O38" s="44">
        <v>2093.33</v>
      </c>
      <c r="P38" s="44">
        <v>2078.2600000000002</v>
      </c>
      <c r="Q38" s="44">
        <v>2096.42</v>
      </c>
      <c r="R38" s="44">
        <v>2138.83</v>
      </c>
      <c r="S38" s="44">
        <v>2134.5700000000002</v>
      </c>
      <c r="T38" s="44">
        <v>2109.94</v>
      </c>
      <c r="U38" s="44">
        <v>2092.4499999999998</v>
      </c>
      <c r="V38" s="44">
        <v>2085.31</v>
      </c>
      <c r="W38" s="44">
        <v>2124.35</v>
      </c>
      <c r="X38" s="44">
        <v>2102.8200000000002</v>
      </c>
      <c r="Y38" s="44">
        <v>1978.45</v>
      </c>
      <c r="Z38" s="44">
        <v>1640.94</v>
      </c>
      <c r="AA38" s="44">
        <v>1464.5</v>
      </c>
    </row>
    <row r="39" spans="1:27" ht="12.75" hidden="1" customHeight="1" outlineLevel="1" x14ac:dyDescent="0.2">
      <c r="A39" s="89" t="s">
        <v>2213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89" t="s">
        <v>2214</v>
      </c>
      <c r="B40" s="63" t="s">
        <v>83</v>
      </c>
      <c r="C40" s="43" t="s">
        <v>79</v>
      </c>
      <c r="D40" s="44">
        <v>4.68</v>
      </c>
      <c r="E40" s="44">
        <v>4.68</v>
      </c>
      <c r="F40" s="44">
        <v>4.68</v>
      </c>
      <c r="G40" s="44">
        <v>4.68</v>
      </c>
      <c r="H40" s="44">
        <v>4.68</v>
      </c>
      <c r="I40" s="44">
        <v>4.68</v>
      </c>
      <c r="J40" s="44">
        <v>4.68</v>
      </c>
      <c r="K40" s="44">
        <v>4.68</v>
      </c>
      <c r="L40" s="44">
        <v>4.68</v>
      </c>
      <c r="M40" s="44">
        <v>4.68</v>
      </c>
      <c r="N40" s="44">
        <v>4.68</v>
      </c>
      <c r="O40" s="44">
        <v>4.68</v>
      </c>
      <c r="P40" s="44">
        <v>4.68</v>
      </c>
      <c r="Q40" s="44">
        <v>4.68</v>
      </c>
      <c r="R40" s="44">
        <v>4.68</v>
      </c>
      <c r="S40" s="44">
        <v>4.68</v>
      </c>
      <c r="T40" s="44">
        <v>4.68</v>
      </c>
      <c r="U40" s="44">
        <v>4.68</v>
      </c>
      <c r="V40" s="44">
        <v>4.68</v>
      </c>
      <c r="W40" s="44">
        <v>4.68</v>
      </c>
      <c r="X40" s="44">
        <v>4.68</v>
      </c>
      <c r="Y40" s="44">
        <v>4.68</v>
      </c>
      <c r="Z40" s="44">
        <v>4.68</v>
      </c>
      <c r="AA40" s="44">
        <v>4.68</v>
      </c>
    </row>
    <row r="41" spans="1:27" ht="12.75" hidden="1" customHeight="1" outlineLevel="1" x14ac:dyDescent="0.2">
      <c r="A41" s="89" t="s">
        <v>2215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2">
      <c r="A42" s="88" t="s">
        <v>2216</v>
      </c>
      <c r="B42" s="28" t="str">
        <f>"08"&amp;"."&amp;$B$777&amp;"."&amp;$B$778</f>
        <v>08.09.2023</v>
      </c>
      <c r="C42" s="80" t="s">
        <v>76</v>
      </c>
      <c r="D42" s="81">
        <f>ROUND(((D43+D44+D46+D45)/1000),5)</f>
        <v>1.6192</v>
      </c>
      <c r="E42" s="81">
        <f>ROUND(((E43+E44+E46+E45)/1000),5)</f>
        <v>1.46428</v>
      </c>
      <c r="F42" s="81">
        <f>ROUND(((F43+F44+F46+F45)/1000),5)</f>
        <v>1.3637900000000001</v>
      </c>
      <c r="G42" s="81">
        <f t="shared" ref="G42:AA42" si="21">ROUND(((G43+G44+G46+G45)/1000),5)</f>
        <v>1.3382400000000001</v>
      </c>
      <c r="H42" s="81">
        <f t="shared" si="21"/>
        <v>1.48709</v>
      </c>
      <c r="I42" s="81">
        <f t="shared" si="21"/>
        <v>1.6032</v>
      </c>
      <c r="J42" s="81">
        <f t="shared" si="21"/>
        <v>1.73736</v>
      </c>
      <c r="K42" s="81">
        <f t="shared" si="21"/>
        <v>2.0051100000000002</v>
      </c>
      <c r="L42" s="81">
        <f t="shared" si="21"/>
        <v>2.2273999999999998</v>
      </c>
      <c r="M42" s="81">
        <f t="shared" si="21"/>
        <v>2.3231799999999998</v>
      </c>
      <c r="N42" s="81">
        <f t="shared" si="21"/>
        <v>2.3525200000000002</v>
      </c>
      <c r="O42" s="81">
        <f t="shared" si="21"/>
        <v>2.3411400000000002</v>
      </c>
      <c r="P42" s="81">
        <f t="shared" si="21"/>
        <v>2.3436900000000001</v>
      </c>
      <c r="Q42" s="81">
        <f t="shared" si="21"/>
        <v>2.35534</v>
      </c>
      <c r="R42" s="81">
        <f t="shared" si="21"/>
        <v>2.3794499999999998</v>
      </c>
      <c r="S42" s="81">
        <f t="shared" si="21"/>
        <v>2.3689</v>
      </c>
      <c r="T42" s="81">
        <f t="shared" si="21"/>
        <v>2.3462399999999999</v>
      </c>
      <c r="U42" s="81">
        <f t="shared" si="21"/>
        <v>2.32979</v>
      </c>
      <c r="V42" s="81">
        <f t="shared" si="21"/>
        <v>2.33595</v>
      </c>
      <c r="W42" s="81">
        <f t="shared" si="21"/>
        <v>2.3887200000000002</v>
      </c>
      <c r="X42" s="81">
        <f t="shared" si="21"/>
        <v>2.3971300000000002</v>
      </c>
      <c r="Y42" s="81">
        <f t="shared" si="21"/>
        <v>2.3431000000000002</v>
      </c>
      <c r="Z42" s="81">
        <f t="shared" si="21"/>
        <v>2.1654300000000002</v>
      </c>
      <c r="AA42" s="81">
        <f t="shared" si="21"/>
        <v>1.8719699999999999</v>
      </c>
    </row>
    <row r="43" spans="1:27" ht="12.75" hidden="1" customHeight="1" outlineLevel="1" x14ac:dyDescent="0.2">
      <c r="A43" s="89" t="s">
        <v>2217</v>
      </c>
      <c r="B43" s="63" t="s">
        <v>230</v>
      </c>
      <c r="C43" s="43" t="s">
        <v>79</v>
      </c>
      <c r="D43" s="44">
        <v>1331.98</v>
      </c>
      <c r="E43" s="44">
        <v>1177.06</v>
      </c>
      <c r="F43" s="44">
        <v>1076.57</v>
      </c>
      <c r="G43" s="44">
        <v>1051.02</v>
      </c>
      <c r="H43" s="44">
        <v>1199.8699999999999</v>
      </c>
      <c r="I43" s="44">
        <v>1315.98</v>
      </c>
      <c r="J43" s="44">
        <v>1450.14</v>
      </c>
      <c r="K43" s="44">
        <v>1717.89</v>
      </c>
      <c r="L43" s="44">
        <v>1940.18</v>
      </c>
      <c r="M43" s="44">
        <v>2035.96</v>
      </c>
      <c r="N43" s="44">
        <v>2065.3000000000002</v>
      </c>
      <c r="O43" s="44">
        <v>2053.92</v>
      </c>
      <c r="P43" s="44">
        <v>2056.4699999999998</v>
      </c>
      <c r="Q43" s="44">
        <v>2068.12</v>
      </c>
      <c r="R43" s="44">
        <v>2092.23</v>
      </c>
      <c r="S43" s="44">
        <v>2081.6799999999998</v>
      </c>
      <c r="T43" s="44">
        <v>2059.02</v>
      </c>
      <c r="U43" s="44">
        <v>2042.57</v>
      </c>
      <c r="V43" s="44">
        <v>2048.73</v>
      </c>
      <c r="W43" s="44">
        <v>2101.5</v>
      </c>
      <c r="X43" s="44">
        <v>2109.91</v>
      </c>
      <c r="Y43" s="44">
        <v>2055.88</v>
      </c>
      <c r="Z43" s="44">
        <v>1878.21</v>
      </c>
      <c r="AA43" s="44">
        <v>1584.75</v>
      </c>
    </row>
    <row r="44" spans="1:27" ht="12.75" hidden="1" customHeight="1" outlineLevel="1" x14ac:dyDescent="0.2">
      <c r="A44" s="89" t="s">
        <v>2218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89" t="s">
        <v>2219</v>
      </c>
      <c r="B45" s="63" t="s">
        <v>83</v>
      </c>
      <c r="C45" s="43" t="s">
        <v>79</v>
      </c>
      <c r="D45" s="44">
        <v>4.68</v>
      </c>
      <c r="E45" s="44">
        <v>4.68</v>
      </c>
      <c r="F45" s="44">
        <v>4.68</v>
      </c>
      <c r="G45" s="44">
        <v>4.68</v>
      </c>
      <c r="H45" s="44">
        <v>4.68</v>
      </c>
      <c r="I45" s="44">
        <v>4.68</v>
      </c>
      <c r="J45" s="44">
        <v>4.68</v>
      </c>
      <c r="K45" s="44">
        <v>4.68</v>
      </c>
      <c r="L45" s="44">
        <v>4.68</v>
      </c>
      <c r="M45" s="44">
        <v>4.68</v>
      </c>
      <c r="N45" s="44">
        <v>4.68</v>
      </c>
      <c r="O45" s="44">
        <v>4.68</v>
      </c>
      <c r="P45" s="44">
        <v>4.68</v>
      </c>
      <c r="Q45" s="44">
        <v>4.68</v>
      </c>
      <c r="R45" s="44">
        <v>4.68</v>
      </c>
      <c r="S45" s="44">
        <v>4.68</v>
      </c>
      <c r="T45" s="44">
        <v>4.68</v>
      </c>
      <c r="U45" s="44">
        <v>4.68</v>
      </c>
      <c r="V45" s="44">
        <v>4.68</v>
      </c>
      <c r="W45" s="44">
        <v>4.68</v>
      </c>
      <c r="X45" s="44">
        <v>4.68</v>
      </c>
      <c r="Y45" s="44">
        <v>4.68</v>
      </c>
      <c r="Z45" s="44">
        <v>4.68</v>
      </c>
      <c r="AA45" s="44">
        <v>4.68</v>
      </c>
    </row>
    <row r="46" spans="1:27" ht="12.75" hidden="1" customHeight="1" outlineLevel="1" x14ac:dyDescent="0.2">
      <c r="A46" s="89" t="s">
        <v>2220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2">
      <c r="A47" s="88" t="s">
        <v>2221</v>
      </c>
      <c r="B47" s="28" t="str">
        <f>"09"&amp;"."&amp;$B$777&amp;"."&amp;$B$778</f>
        <v>09.09.2023</v>
      </c>
      <c r="C47" s="80" t="s">
        <v>76</v>
      </c>
      <c r="D47" s="81">
        <f>ROUND(((D48+D49+D51+D50)/1000),5)</f>
        <v>1.7781499999999999</v>
      </c>
      <c r="E47" s="81">
        <f>ROUND(((E48+E49+E51+E50)/1000),5)</f>
        <v>1.67323</v>
      </c>
      <c r="F47" s="81">
        <f>ROUND(((F48+F49+F51+F50)/1000),5)</f>
        <v>1.6204799999999999</v>
      </c>
      <c r="G47" s="81">
        <f t="shared" ref="G47:AA47" si="24">ROUND(((G48+G49+G51+G50)/1000),5)</f>
        <v>1.59568</v>
      </c>
      <c r="H47" s="81">
        <f t="shared" si="24"/>
        <v>1.6067400000000001</v>
      </c>
      <c r="I47" s="81">
        <f t="shared" si="24"/>
        <v>1.61052</v>
      </c>
      <c r="J47" s="81">
        <f t="shared" si="24"/>
        <v>1.63646</v>
      </c>
      <c r="K47" s="81">
        <f t="shared" si="24"/>
        <v>1.8562700000000001</v>
      </c>
      <c r="L47" s="81">
        <f t="shared" si="24"/>
        <v>2.1657000000000002</v>
      </c>
      <c r="M47" s="81">
        <f t="shared" si="24"/>
        <v>2.26355</v>
      </c>
      <c r="N47" s="81">
        <f t="shared" si="24"/>
        <v>2.2978900000000002</v>
      </c>
      <c r="O47" s="81">
        <f t="shared" si="24"/>
        <v>2.3010100000000002</v>
      </c>
      <c r="P47" s="81">
        <f t="shared" si="24"/>
        <v>2.29854</v>
      </c>
      <c r="Q47" s="81">
        <f t="shared" si="24"/>
        <v>2.2980999999999998</v>
      </c>
      <c r="R47" s="81">
        <f t="shared" si="24"/>
        <v>2.2980499999999999</v>
      </c>
      <c r="S47" s="81">
        <f t="shared" si="24"/>
        <v>2.2941199999999999</v>
      </c>
      <c r="T47" s="81">
        <f t="shared" si="24"/>
        <v>2.2821500000000001</v>
      </c>
      <c r="U47" s="81">
        <f t="shared" si="24"/>
        <v>2.2565900000000001</v>
      </c>
      <c r="V47" s="81">
        <f t="shared" si="24"/>
        <v>2.2793600000000001</v>
      </c>
      <c r="W47" s="81">
        <f t="shared" si="24"/>
        <v>2.3025799999999998</v>
      </c>
      <c r="X47" s="81">
        <f t="shared" si="24"/>
        <v>2.30322</v>
      </c>
      <c r="Y47" s="81">
        <f t="shared" si="24"/>
        <v>2.2251300000000001</v>
      </c>
      <c r="Z47" s="81">
        <f t="shared" si="24"/>
        <v>2.02521</v>
      </c>
      <c r="AA47" s="81">
        <f t="shared" si="24"/>
        <v>1.8108500000000001</v>
      </c>
    </row>
    <row r="48" spans="1:27" ht="12.75" hidden="1" customHeight="1" outlineLevel="1" x14ac:dyDescent="0.2">
      <c r="A48" s="89" t="s">
        <v>2222</v>
      </c>
      <c r="B48" s="63" t="s">
        <v>230</v>
      </c>
      <c r="C48" s="43" t="s">
        <v>79</v>
      </c>
      <c r="D48" s="44">
        <v>1490.93</v>
      </c>
      <c r="E48" s="44">
        <v>1386.01</v>
      </c>
      <c r="F48" s="44">
        <v>1333.26</v>
      </c>
      <c r="G48" s="44">
        <v>1308.46</v>
      </c>
      <c r="H48" s="44">
        <v>1319.52</v>
      </c>
      <c r="I48" s="44">
        <v>1323.3</v>
      </c>
      <c r="J48" s="44">
        <v>1349.24</v>
      </c>
      <c r="K48" s="44">
        <v>1569.05</v>
      </c>
      <c r="L48" s="44">
        <v>1878.48</v>
      </c>
      <c r="M48" s="44">
        <v>1976.33</v>
      </c>
      <c r="N48" s="44">
        <v>2010.67</v>
      </c>
      <c r="O48" s="44">
        <v>2013.79</v>
      </c>
      <c r="P48" s="44">
        <v>2011.32</v>
      </c>
      <c r="Q48" s="44">
        <v>2010.88</v>
      </c>
      <c r="R48" s="44">
        <v>2010.83</v>
      </c>
      <c r="S48" s="44">
        <v>2006.9</v>
      </c>
      <c r="T48" s="44">
        <v>1994.93</v>
      </c>
      <c r="U48" s="44">
        <v>1969.37</v>
      </c>
      <c r="V48" s="44">
        <v>1992.14</v>
      </c>
      <c r="W48" s="44">
        <v>2015.36</v>
      </c>
      <c r="X48" s="44">
        <v>2016</v>
      </c>
      <c r="Y48" s="44">
        <v>1937.91</v>
      </c>
      <c r="Z48" s="44">
        <v>1737.99</v>
      </c>
      <c r="AA48" s="44">
        <v>1523.63</v>
      </c>
    </row>
    <row r="49" spans="1:27" ht="12.75" hidden="1" customHeight="1" outlineLevel="1" x14ac:dyDescent="0.2">
      <c r="A49" s="89" t="s">
        <v>2223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89" t="s">
        <v>2224</v>
      </c>
      <c r="B50" s="63" t="s">
        <v>83</v>
      </c>
      <c r="C50" s="43" t="s">
        <v>79</v>
      </c>
      <c r="D50" s="44">
        <v>4.68</v>
      </c>
      <c r="E50" s="44">
        <v>4.68</v>
      </c>
      <c r="F50" s="44">
        <v>4.68</v>
      </c>
      <c r="G50" s="44">
        <v>4.68</v>
      </c>
      <c r="H50" s="44">
        <v>4.68</v>
      </c>
      <c r="I50" s="44">
        <v>4.68</v>
      </c>
      <c r="J50" s="44">
        <v>4.68</v>
      </c>
      <c r="K50" s="44">
        <v>4.68</v>
      </c>
      <c r="L50" s="44">
        <v>4.68</v>
      </c>
      <c r="M50" s="44">
        <v>4.68</v>
      </c>
      <c r="N50" s="44">
        <v>4.68</v>
      </c>
      <c r="O50" s="44">
        <v>4.68</v>
      </c>
      <c r="P50" s="44">
        <v>4.68</v>
      </c>
      <c r="Q50" s="44">
        <v>4.68</v>
      </c>
      <c r="R50" s="44">
        <v>4.68</v>
      </c>
      <c r="S50" s="44">
        <v>4.68</v>
      </c>
      <c r="T50" s="44">
        <v>4.68</v>
      </c>
      <c r="U50" s="44">
        <v>4.68</v>
      </c>
      <c r="V50" s="44">
        <v>4.68</v>
      </c>
      <c r="W50" s="44">
        <v>4.68</v>
      </c>
      <c r="X50" s="44">
        <v>4.68</v>
      </c>
      <c r="Y50" s="44">
        <v>4.68</v>
      </c>
      <c r="Z50" s="44">
        <v>4.68</v>
      </c>
      <c r="AA50" s="44">
        <v>4.68</v>
      </c>
    </row>
    <row r="51" spans="1:27" ht="12.75" hidden="1" customHeight="1" outlineLevel="1" x14ac:dyDescent="0.2">
      <c r="A51" s="89" t="s">
        <v>2225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2">
      <c r="A52" s="88" t="s">
        <v>2226</v>
      </c>
      <c r="B52" s="28" t="str">
        <f>"10"&amp;"."&amp;$B$777&amp;"."&amp;$B$778</f>
        <v>10.09.2023</v>
      </c>
      <c r="C52" s="80" t="s">
        <v>76</v>
      </c>
      <c r="D52" s="81">
        <f>ROUND(((D53+D54+D56+D55)/1000),5)</f>
        <v>1.7007300000000001</v>
      </c>
      <c r="E52" s="81">
        <f>ROUND(((E53+E54+E56+E55)/1000),5)</f>
        <v>1.6439699999999999</v>
      </c>
      <c r="F52" s="81">
        <f>ROUND(((F53+F54+F56+F55)/1000),5)</f>
        <v>1.5249299999999999</v>
      </c>
      <c r="G52" s="81">
        <f t="shared" ref="G52:AA52" si="27">ROUND(((G53+G54+G56+G55)/1000),5)</f>
        <v>1.4946999999999999</v>
      </c>
      <c r="H52" s="81">
        <f t="shared" si="27"/>
        <v>1.5022</v>
      </c>
      <c r="I52" s="81">
        <f t="shared" si="27"/>
        <v>1.4941</v>
      </c>
      <c r="J52" s="81">
        <f t="shared" si="27"/>
        <v>1.49594</v>
      </c>
      <c r="K52" s="81">
        <f t="shared" si="27"/>
        <v>1.6819999999999999</v>
      </c>
      <c r="L52" s="81">
        <f t="shared" si="27"/>
        <v>1.91886</v>
      </c>
      <c r="M52" s="81">
        <f t="shared" si="27"/>
        <v>2.1614</v>
      </c>
      <c r="N52" s="81">
        <f t="shared" si="27"/>
        <v>2.24078</v>
      </c>
      <c r="O52" s="81">
        <f t="shared" si="27"/>
        <v>2.2471899999999998</v>
      </c>
      <c r="P52" s="81">
        <f t="shared" si="27"/>
        <v>2.2424499999999998</v>
      </c>
      <c r="Q52" s="81">
        <f t="shared" si="27"/>
        <v>2.2435100000000001</v>
      </c>
      <c r="R52" s="81">
        <f t="shared" si="27"/>
        <v>2.2473000000000001</v>
      </c>
      <c r="S52" s="81">
        <f t="shared" si="27"/>
        <v>2.24566</v>
      </c>
      <c r="T52" s="81">
        <f t="shared" si="27"/>
        <v>2.2464400000000002</v>
      </c>
      <c r="U52" s="81">
        <f t="shared" si="27"/>
        <v>2.2414000000000001</v>
      </c>
      <c r="V52" s="81">
        <f t="shared" si="27"/>
        <v>2.2644600000000001</v>
      </c>
      <c r="W52" s="81">
        <f t="shared" si="27"/>
        <v>2.30511</v>
      </c>
      <c r="X52" s="81">
        <f t="shared" si="27"/>
        <v>2.30945</v>
      </c>
      <c r="Y52" s="81">
        <f t="shared" si="27"/>
        <v>2.2420599999999999</v>
      </c>
      <c r="Z52" s="81">
        <f t="shared" si="27"/>
        <v>2.0453800000000002</v>
      </c>
      <c r="AA52" s="81">
        <f t="shared" si="27"/>
        <v>1.8145199999999999</v>
      </c>
    </row>
    <row r="53" spans="1:27" ht="12.75" hidden="1" customHeight="1" outlineLevel="1" x14ac:dyDescent="0.2">
      <c r="A53" s="89" t="s">
        <v>2227</v>
      </c>
      <c r="B53" s="63" t="s">
        <v>230</v>
      </c>
      <c r="C53" s="43" t="s">
        <v>79</v>
      </c>
      <c r="D53" s="44">
        <v>1413.51</v>
      </c>
      <c r="E53" s="44">
        <v>1356.75</v>
      </c>
      <c r="F53" s="44">
        <v>1237.71</v>
      </c>
      <c r="G53" s="44">
        <v>1207.48</v>
      </c>
      <c r="H53" s="44">
        <v>1214.98</v>
      </c>
      <c r="I53" s="44">
        <v>1206.8800000000001</v>
      </c>
      <c r="J53" s="44">
        <v>1208.72</v>
      </c>
      <c r="K53" s="44">
        <v>1394.78</v>
      </c>
      <c r="L53" s="44">
        <v>1631.64</v>
      </c>
      <c r="M53" s="44">
        <v>1874.18</v>
      </c>
      <c r="N53" s="44">
        <v>1953.56</v>
      </c>
      <c r="O53" s="44">
        <v>1959.97</v>
      </c>
      <c r="P53" s="44">
        <v>1955.23</v>
      </c>
      <c r="Q53" s="44">
        <v>1956.29</v>
      </c>
      <c r="R53" s="44">
        <v>1960.08</v>
      </c>
      <c r="S53" s="44">
        <v>1958.44</v>
      </c>
      <c r="T53" s="44">
        <v>1959.22</v>
      </c>
      <c r="U53" s="44">
        <v>1954.18</v>
      </c>
      <c r="V53" s="44">
        <v>1977.24</v>
      </c>
      <c r="W53" s="44">
        <v>2017.89</v>
      </c>
      <c r="X53" s="44">
        <v>2022.23</v>
      </c>
      <c r="Y53" s="44">
        <v>1954.84</v>
      </c>
      <c r="Z53" s="44">
        <v>1758.16</v>
      </c>
      <c r="AA53" s="44">
        <v>1527.3</v>
      </c>
    </row>
    <row r="54" spans="1:27" ht="12.75" hidden="1" customHeight="1" outlineLevel="1" x14ac:dyDescent="0.2">
      <c r="A54" s="89" t="s">
        <v>2228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89" t="s">
        <v>2229</v>
      </c>
      <c r="B55" s="63" t="s">
        <v>83</v>
      </c>
      <c r="C55" s="43" t="s">
        <v>79</v>
      </c>
      <c r="D55" s="44">
        <v>4.68</v>
      </c>
      <c r="E55" s="44">
        <v>4.68</v>
      </c>
      <c r="F55" s="44">
        <v>4.68</v>
      </c>
      <c r="G55" s="44">
        <v>4.68</v>
      </c>
      <c r="H55" s="44">
        <v>4.68</v>
      </c>
      <c r="I55" s="44">
        <v>4.68</v>
      </c>
      <c r="J55" s="44">
        <v>4.68</v>
      </c>
      <c r="K55" s="44">
        <v>4.68</v>
      </c>
      <c r="L55" s="44">
        <v>4.68</v>
      </c>
      <c r="M55" s="44">
        <v>4.68</v>
      </c>
      <c r="N55" s="44">
        <v>4.68</v>
      </c>
      <c r="O55" s="44">
        <v>4.68</v>
      </c>
      <c r="P55" s="44">
        <v>4.68</v>
      </c>
      <c r="Q55" s="44">
        <v>4.68</v>
      </c>
      <c r="R55" s="44">
        <v>4.68</v>
      </c>
      <c r="S55" s="44">
        <v>4.68</v>
      </c>
      <c r="T55" s="44">
        <v>4.68</v>
      </c>
      <c r="U55" s="44">
        <v>4.68</v>
      </c>
      <c r="V55" s="44">
        <v>4.68</v>
      </c>
      <c r="W55" s="44">
        <v>4.68</v>
      </c>
      <c r="X55" s="44">
        <v>4.68</v>
      </c>
      <c r="Y55" s="44">
        <v>4.68</v>
      </c>
      <c r="Z55" s="44">
        <v>4.68</v>
      </c>
      <c r="AA55" s="44">
        <v>4.68</v>
      </c>
    </row>
    <row r="56" spans="1:27" ht="12.75" hidden="1" customHeight="1" outlineLevel="1" x14ac:dyDescent="0.2">
      <c r="A56" s="89" t="s">
        <v>2230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2">
      <c r="A57" s="88" t="s">
        <v>2231</v>
      </c>
      <c r="B57" s="28" t="str">
        <f>"11"&amp;"."&amp;$B$777&amp;"."&amp;$B$778</f>
        <v>11.09.2023</v>
      </c>
      <c r="C57" s="80" t="s">
        <v>76</v>
      </c>
      <c r="D57" s="81">
        <f>ROUND(((D58+D59+D61+D60)/1000),5)</f>
        <v>1.6963900000000001</v>
      </c>
      <c r="E57" s="81">
        <f>ROUND(((E58+E59+E61+E60)/1000),5)</f>
        <v>1.58039</v>
      </c>
      <c r="F57" s="81">
        <f>ROUND(((F58+F59+F61+F60)/1000),5)</f>
        <v>1.5224599999999999</v>
      </c>
      <c r="G57" s="81">
        <f t="shared" ref="G57:AA57" si="30">ROUND(((G58+G59+G61+G60)/1000),5)</f>
        <v>1.5246</v>
      </c>
      <c r="H57" s="81">
        <f t="shared" si="30"/>
        <v>1.5920700000000001</v>
      </c>
      <c r="I57" s="81">
        <f t="shared" si="30"/>
        <v>1.60714</v>
      </c>
      <c r="J57" s="81">
        <f t="shared" si="30"/>
        <v>1.77959</v>
      </c>
      <c r="K57" s="81">
        <f t="shared" si="30"/>
        <v>2.0370300000000001</v>
      </c>
      <c r="L57" s="81">
        <f t="shared" si="30"/>
        <v>2.2424300000000001</v>
      </c>
      <c r="M57" s="81">
        <f t="shared" si="30"/>
        <v>2.3107899999999999</v>
      </c>
      <c r="N57" s="81">
        <f t="shared" si="30"/>
        <v>2.3180399999999999</v>
      </c>
      <c r="O57" s="81">
        <f t="shared" si="30"/>
        <v>2.3034500000000002</v>
      </c>
      <c r="P57" s="81">
        <f t="shared" si="30"/>
        <v>2.2932899999999998</v>
      </c>
      <c r="Q57" s="81">
        <f t="shared" si="30"/>
        <v>2.30491</v>
      </c>
      <c r="R57" s="81">
        <f t="shared" si="30"/>
        <v>2.3302299999999998</v>
      </c>
      <c r="S57" s="81">
        <f t="shared" si="30"/>
        <v>2.3202099999999999</v>
      </c>
      <c r="T57" s="81">
        <f t="shared" si="30"/>
        <v>2.3071199999999998</v>
      </c>
      <c r="U57" s="81">
        <f t="shared" si="30"/>
        <v>2.2855699999999999</v>
      </c>
      <c r="V57" s="81">
        <f t="shared" si="30"/>
        <v>2.3056199999999998</v>
      </c>
      <c r="W57" s="81">
        <f t="shared" si="30"/>
        <v>2.3798400000000002</v>
      </c>
      <c r="X57" s="81">
        <f t="shared" si="30"/>
        <v>2.3347000000000002</v>
      </c>
      <c r="Y57" s="81">
        <f t="shared" si="30"/>
        <v>2.2297799999999999</v>
      </c>
      <c r="Z57" s="81">
        <f t="shared" si="30"/>
        <v>1.9605900000000001</v>
      </c>
      <c r="AA57" s="81">
        <f t="shared" si="30"/>
        <v>1.74916</v>
      </c>
    </row>
    <row r="58" spans="1:27" ht="12.75" hidden="1" customHeight="1" outlineLevel="1" x14ac:dyDescent="0.2">
      <c r="A58" s="89" t="s">
        <v>2232</v>
      </c>
      <c r="B58" s="63" t="s">
        <v>230</v>
      </c>
      <c r="C58" s="43" t="s">
        <v>79</v>
      </c>
      <c r="D58" s="44">
        <v>1409.17</v>
      </c>
      <c r="E58" s="44">
        <v>1293.17</v>
      </c>
      <c r="F58" s="44">
        <v>1235.24</v>
      </c>
      <c r="G58" s="44">
        <v>1237.3800000000001</v>
      </c>
      <c r="H58" s="44">
        <v>1304.8499999999999</v>
      </c>
      <c r="I58" s="44">
        <v>1319.92</v>
      </c>
      <c r="J58" s="44">
        <v>1492.37</v>
      </c>
      <c r="K58" s="44">
        <v>1749.81</v>
      </c>
      <c r="L58" s="44">
        <v>1955.21</v>
      </c>
      <c r="M58" s="44">
        <v>2023.57</v>
      </c>
      <c r="N58" s="44">
        <v>2030.82</v>
      </c>
      <c r="O58" s="44">
        <v>2016.23</v>
      </c>
      <c r="P58" s="44">
        <v>2006.07</v>
      </c>
      <c r="Q58" s="44">
        <v>2017.69</v>
      </c>
      <c r="R58" s="44">
        <v>2043.01</v>
      </c>
      <c r="S58" s="44">
        <v>2032.99</v>
      </c>
      <c r="T58" s="44">
        <v>2019.9</v>
      </c>
      <c r="U58" s="44">
        <v>1998.35</v>
      </c>
      <c r="V58" s="44">
        <v>2018.4</v>
      </c>
      <c r="W58" s="44">
        <v>2092.62</v>
      </c>
      <c r="X58" s="44">
        <v>2047.48</v>
      </c>
      <c r="Y58" s="44">
        <v>1942.56</v>
      </c>
      <c r="Z58" s="44">
        <v>1673.37</v>
      </c>
      <c r="AA58" s="44">
        <v>1461.94</v>
      </c>
    </row>
    <row r="59" spans="1:27" ht="12.75" hidden="1" customHeight="1" outlineLevel="1" x14ac:dyDescent="0.2">
      <c r="A59" s="89" t="s">
        <v>2233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89" t="s">
        <v>2234</v>
      </c>
      <c r="B60" s="63" t="s">
        <v>83</v>
      </c>
      <c r="C60" s="43" t="s">
        <v>79</v>
      </c>
      <c r="D60" s="44">
        <v>4.68</v>
      </c>
      <c r="E60" s="44">
        <v>4.68</v>
      </c>
      <c r="F60" s="44">
        <v>4.68</v>
      </c>
      <c r="G60" s="44">
        <v>4.68</v>
      </c>
      <c r="H60" s="44">
        <v>4.68</v>
      </c>
      <c r="I60" s="44">
        <v>4.68</v>
      </c>
      <c r="J60" s="44">
        <v>4.68</v>
      </c>
      <c r="K60" s="44">
        <v>4.68</v>
      </c>
      <c r="L60" s="44">
        <v>4.68</v>
      </c>
      <c r="M60" s="44">
        <v>4.68</v>
      </c>
      <c r="N60" s="44">
        <v>4.68</v>
      </c>
      <c r="O60" s="44">
        <v>4.68</v>
      </c>
      <c r="P60" s="44">
        <v>4.68</v>
      </c>
      <c r="Q60" s="44">
        <v>4.68</v>
      </c>
      <c r="R60" s="44">
        <v>4.68</v>
      </c>
      <c r="S60" s="44">
        <v>4.68</v>
      </c>
      <c r="T60" s="44">
        <v>4.68</v>
      </c>
      <c r="U60" s="44">
        <v>4.68</v>
      </c>
      <c r="V60" s="44">
        <v>4.68</v>
      </c>
      <c r="W60" s="44">
        <v>4.68</v>
      </c>
      <c r="X60" s="44">
        <v>4.68</v>
      </c>
      <c r="Y60" s="44">
        <v>4.68</v>
      </c>
      <c r="Z60" s="44">
        <v>4.68</v>
      </c>
      <c r="AA60" s="44">
        <v>4.68</v>
      </c>
    </row>
    <row r="61" spans="1:27" ht="12.75" hidden="1" customHeight="1" outlineLevel="1" x14ac:dyDescent="0.2">
      <c r="A61" s="89" t="s">
        <v>2235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2">
      <c r="A62" s="88" t="s">
        <v>2236</v>
      </c>
      <c r="B62" s="28" t="str">
        <f>"12"&amp;"."&amp;$B$777&amp;"."&amp;$B$778</f>
        <v>12.09.2023</v>
      </c>
      <c r="C62" s="80" t="s">
        <v>76</v>
      </c>
      <c r="D62" s="81">
        <f>ROUND(((D63+D64+D66+D65)/1000),5)</f>
        <v>1.6032299999999999</v>
      </c>
      <c r="E62" s="81">
        <f>ROUND(((E63+E64+E66+E65)/1000),5)</f>
        <v>1.4984299999999999</v>
      </c>
      <c r="F62" s="81">
        <f>ROUND(((F63+F64+F66+F65)/1000),5)</f>
        <v>1.42604</v>
      </c>
      <c r="G62" s="81">
        <f t="shared" ref="G62:AA62" si="33">ROUND(((G63+G64+G66+G65)/1000),5)</f>
        <v>1.4570399999999999</v>
      </c>
      <c r="H62" s="81">
        <f t="shared" si="33"/>
        <v>1.5730599999999999</v>
      </c>
      <c r="I62" s="81">
        <f t="shared" si="33"/>
        <v>1.61043</v>
      </c>
      <c r="J62" s="81">
        <f t="shared" si="33"/>
        <v>1.7565599999999999</v>
      </c>
      <c r="K62" s="81">
        <f t="shared" si="33"/>
        <v>1.9175500000000001</v>
      </c>
      <c r="L62" s="81">
        <f t="shared" si="33"/>
        <v>2.2272599999999998</v>
      </c>
      <c r="M62" s="81">
        <f t="shared" si="33"/>
        <v>2.2956799999999999</v>
      </c>
      <c r="N62" s="81">
        <f t="shared" si="33"/>
        <v>2.3040099999999999</v>
      </c>
      <c r="O62" s="81">
        <f t="shared" si="33"/>
        <v>2.2990599999999999</v>
      </c>
      <c r="P62" s="81">
        <f t="shared" si="33"/>
        <v>2.28416</v>
      </c>
      <c r="Q62" s="81">
        <f t="shared" si="33"/>
        <v>2.28104</v>
      </c>
      <c r="R62" s="81">
        <f t="shared" si="33"/>
        <v>2.3125499999999999</v>
      </c>
      <c r="S62" s="81">
        <f t="shared" si="33"/>
        <v>2.3052100000000002</v>
      </c>
      <c r="T62" s="81">
        <f t="shared" si="33"/>
        <v>2.2945799999999998</v>
      </c>
      <c r="U62" s="81">
        <f t="shared" si="33"/>
        <v>2.2730000000000001</v>
      </c>
      <c r="V62" s="81">
        <f t="shared" si="33"/>
        <v>2.29582</v>
      </c>
      <c r="W62" s="81">
        <f t="shared" si="33"/>
        <v>2.3512599999999999</v>
      </c>
      <c r="X62" s="81">
        <f t="shared" si="33"/>
        <v>2.3354200000000001</v>
      </c>
      <c r="Y62" s="81">
        <f t="shared" si="33"/>
        <v>2.2460900000000001</v>
      </c>
      <c r="Z62" s="81">
        <f t="shared" si="33"/>
        <v>1.98295</v>
      </c>
      <c r="AA62" s="81">
        <f t="shared" si="33"/>
        <v>1.77721</v>
      </c>
    </row>
    <row r="63" spans="1:27" ht="12.75" hidden="1" customHeight="1" outlineLevel="1" x14ac:dyDescent="0.2">
      <c r="A63" s="89" t="s">
        <v>2237</v>
      </c>
      <c r="B63" s="63" t="s">
        <v>230</v>
      </c>
      <c r="C63" s="43" t="s">
        <v>79</v>
      </c>
      <c r="D63" s="44">
        <v>1316.01</v>
      </c>
      <c r="E63" s="44">
        <v>1211.21</v>
      </c>
      <c r="F63" s="44">
        <v>1138.82</v>
      </c>
      <c r="G63" s="44">
        <v>1169.82</v>
      </c>
      <c r="H63" s="44">
        <v>1285.8399999999999</v>
      </c>
      <c r="I63" s="44">
        <v>1323.21</v>
      </c>
      <c r="J63" s="44">
        <v>1469.34</v>
      </c>
      <c r="K63" s="44">
        <v>1630.33</v>
      </c>
      <c r="L63" s="44">
        <v>1940.04</v>
      </c>
      <c r="M63" s="44">
        <v>2008.46</v>
      </c>
      <c r="N63" s="44">
        <v>2016.79</v>
      </c>
      <c r="O63" s="44">
        <v>2011.84</v>
      </c>
      <c r="P63" s="44">
        <v>1996.94</v>
      </c>
      <c r="Q63" s="44">
        <v>1993.82</v>
      </c>
      <c r="R63" s="44">
        <v>2025.33</v>
      </c>
      <c r="S63" s="44">
        <v>2017.99</v>
      </c>
      <c r="T63" s="44">
        <v>2007.36</v>
      </c>
      <c r="U63" s="44">
        <v>1985.78</v>
      </c>
      <c r="V63" s="44">
        <v>2008.6</v>
      </c>
      <c r="W63" s="44">
        <v>2064.04</v>
      </c>
      <c r="X63" s="44">
        <v>2048.1999999999998</v>
      </c>
      <c r="Y63" s="44">
        <v>1958.87</v>
      </c>
      <c r="Z63" s="44">
        <v>1695.73</v>
      </c>
      <c r="AA63" s="44">
        <v>1489.99</v>
      </c>
    </row>
    <row r="64" spans="1:27" ht="12.75" hidden="1" customHeight="1" outlineLevel="1" x14ac:dyDescent="0.2">
      <c r="A64" s="89" t="s">
        <v>2238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89" t="s">
        <v>2239</v>
      </c>
      <c r="B65" s="63" t="s">
        <v>83</v>
      </c>
      <c r="C65" s="43" t="s">
        <v>79</v>
      </c>
      <c r="D65" s="44">
        <v>4.68</v>
      </c>
      <c r="E65" s="44">
        <v>4.68</v>
      </c>
      <c r="F65" s="44">
        <v>4.68</v>
      </c>
      <c r="G65" s="44">
        <v>4.68</v>
      </c>
      <c r="H65" s="44">
        <v>4.68</v>
      </c>
      <c r="I65" s="44">
        <v>4.68</v>
      </c>
      <c r="J65" s="44">
        <v>4.68</v>
      </c>
      <c r="K65" s="44">
        <v>4.68</v>
      </c>
      <c r="L65" s="44">
        <v>4.68</v>
      </c>
      <c r="M65" s="44">
        <v>4.68</v>
      </c>
      <c r="N65" s="44">
        <v>4.68</v>
      </c>
      <c r="O65" s="44">
        <v>4.68</v>
      </c>
      <c r="P65" s="44">
        <v>4.68</v>
      </c>
      <c r="Q65" s="44">
        <v>4.68</v>
      </c>
      <c r="R65" s="44">
        <v>4.68</v>
      </c>
      <c r="S65" s="44">
        <v>4.68</v>
      </c>
      <c r="T65" s="44">
        <v>4.68</v>
      </c>
      <c r="U65" s="44">
        <v>4.68</v>
      </c>
      <c r="V65" s="44">
        <v>4.68</v>
      </c>
      <c r="W65" s="44">
        <v>4.68</v>
      </c>
      <c r="X65" s="44">
        <v>4.68</v>
      </c>
      <c r="Y65" s="44">
        <v>4.68</v>
      </c>
      <c r="Z65" s="44">
        <v>4.68</v>
      </c>
      <c r="AA65" s="44">
        <v>4.68</v>
      </c>
    </row>
    <row r="66" spans="1:27" ht="12.75" hidden="1" customHeight="1" outlineLevel="1" x14ac:dyDescent="0.2">
      <c r="A66" s="89" t="s">
        <v>2240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2">
      <c r="A67" s="88" t="s">
        <v>2241</v>
      </c>
      <c r="B67" s="28" t="str">
        <f>"13"&amp;"."&amp;$B$777&amp;"."&amp;$B$778</f>
        <v>13.09.2023</v>
      </c>
      <c r="C67" s="80" t="s">
        <v>76</v>
      </c>
      <c r="D67" s="81">
        <f>ROUND(((D68+D69+D71+D70)/1000),5)</f>
        <v>1.63201</v>
      </c>
      <c r="E67" s="81">
        <f>ROUND(((E68+E69+E71+E70)/1000),5)</f>
        <v>1.5517700000000001</v>
      </c>
      <c r="F67" s="81">
        <f>ROUND(((F68+F69+F71+F70)/1000),5)</f>
        <v>1.5052300000000001</v>
      </c>
      <c r="G67" s="81">
        <f t="shared" ref="G67:AA67" si="36">ROUND(((G68+G69+G71+G70)/1000),5)</f>
        <v>1.5046299999999999</v>
      </c>
      <c r="H67" s="81">
        <f t="shared" si="36"/>
        <v>1.5762799999999999</v>
      </c>
      <c r="I67" s="81">
        <f t="shared" si="36"/>
        <v>1.61229</v>
      </c>
      <c r="J67" s="81">
        <f t="shared" si="36"/>
        <v>1.7778799999999999</v>
      </c>
      <c r="K67" s="81">
        <f t="shared" si="36"/>
        <v>1.9977400000000001</v>
      </c>
      <c r="L67" s="81">
        <f t="shared" si="36"/>
        <v>2.2554400000000001</v>
      </c>
      <c r="M67" s="81">
        <f t="shared" si="36"/>
        <v>2.3323299999999998</v>
      </c>
      <c r="N67" s="81">
        <f t="shared" si="36"/>
        <v>2.3708399999999998</v>
      </c>
      <c r="O67" s="81">
        <f t="shared" si="36"/>
        <v>2.3302900000000002</v>
      </c>
      <c r="P67" s="81">
        <f t="shared" si="36"/>
        <v>2.2933400000000002</v>
      </c>
      <c r="Q67" s="81">
        <f t="shared" si="36"/>
        <v>2.3176600000000001</v>
      </c>
      <c r="R67" s="81">
        <f t="shared" si="36"/>
        <v>2.4172600000000002</v>
      </c>
      <c r="S67" s="81">
        <f t="shared" si="36"/>
        <v>2.4074200000000001</v>
      </c>
      <c r="T67" s="81">
        <f t="shared" si="36"/>
        <v>2.3605399999999999</v>
      </c>
      <c r="U67" s="81">
        <f t="shared" si="36"/>
        <v>2.2920199999999999</v>
      </c>
      <c r="V67" s="81">
        <f t="shared" si="36"/>
        <v>2.3538100000000002</v>
      </c>
      <c r="W67" s="81">
        <f t="shared" si="36"/>
        <v>2.47112</v>
      </c>
      <c r="X67" s="81">
        <f t="shared" si="36"/>
        <v>2.4128699999999998</v>
      </c>
      <c r="Y67" s="81">
        <f t="shared" si="36"/>
        <v>2.2589100000000002</v>
      </c>
      <c r="Z67" s="81">
        <f t="shared" si="36"/>
        <v>1.9811700000000001</v>
      </c>
      <c r="AA67" s="81">
        <f t="shared" si="36"/>
        <v>1.78146</v>
      </c>
    </row>
    <row r="68" spans="1:27" ht="12.75" hidden="1" customHeight="1" outlineLevel="1" x14ac:dyDescent="0.2">
      <c r="A68" s="89" t="s">
        <v>2242</v>
      </c>
      <c r="B68" s="63" t="s">
        <v>230</v>
      </c>
      <c r="C68" s="43" t="s">
        <v>79</v>
      </c>
      <c r="D68" s="44">
        <v>1344.79</v>
      </c>
      <c r="E68" s="44">
        <v>1264.55</v>
      </c>
      <c r="F68" s="44">
        <v>1218.01</v>
      </c>
      <c r="G68" s="44">
        <v>1217.4100000000001</v>
      </c>
      <c r="H68" s="44">
        <v>1289.06</v>
      </c>
      <c r="I68" s="44">
        <v>1325.07</v>
      </c>
      <c r="J68" s="44">
        <v>1490.66</v>
      </c>
      <c r="K68" s="44">
        <v>1710.52</v>
      </c>
      <c r="L68" s="44">
        <v>1968.22</v>
      </c>
      <c r="M68" s="44">
        <v>2045.11</v>
      </c>
      <c r="N68" s="44">
        <v>2083.62</v>
      </c>
      <c r="O68" s="44">
        <v>2043.07</v>
      </c>
      <c r="P68" s="44">
        <v>2006.12</v>
      </c>
      <c r="Q68" s="44">
        <v>2030.44</v>
      </c>
      <c r="R68" s="44">
        <v>2130.04</v>
      </c>
      <c r="S68" s="44">
        <v>2120.1999999999998</v>
      </c>
      <c r="T68" s="44">
        <v>2073.3200000000002</v>
      </c>
      <c r="U68" s="44">
        <v>2004.8</v>
      </c>
      <c r="V68" s="44">
        <v>2066.59</v>
      </c>
      <c r="W68" s="44">
        <v>2183.9</v>
      </c>
      <c r="X68" s="44">
        <v>2125.65</v>
      </c>
      <c r="Y68" s="44">
        <v>1971.69</v>
      </c>
      <c r="Z68" s="44">
        <v>1693.95</v>
      </c>
      <c r="AA68" s="44">
        <v>1494.24</v>
      </c>
    </row>
    <row r="69" spans="1:27" ht="12.75" hidden="1" customHeight="1" outlineLevel="1" x14ac:dyDescent="0.2">
      <c r="A69" s="89" t="s">
        <v>2243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89" t="s">
        <v>2244</v>
      </c>
      <c r="B70" s="63" t="s">
        <v>83</v>
      </c>
      <c r="C70" s="43" t="s">
        <v>79</v>
      </c>
      <c r="D70" s="44">
        <v>4.68</v>
      </c>
      <c r="E70" s="44">
        <v>4.68</v>
      </c>
      <c r="F70" s="44">
        <v>4.68</v>
      </c>
      <c r="G70" s="44">
        <v>4.68</v>
      </c>
      <c r="H70" s="44">
        <v>4.68</v>
      </c>
      <c r="I70" s="44">
        <v>4.68</v>
      </c>
      <c r="J70" s="44">
        <v>4.68</v>
      </c>
      <c r="K70" s="44">
        <v>4.68</v>
      </c>
      <c r="L70" s="44">
        <v>4.68</v>
      </c>
      <c r="M70" s="44">
        <v>4.68</v>
      </c>
      <c r="N70" s="44">
        <v>4.68</v>
      </c>
      <c r="O70" s="44">
        <v>4.68</v>
      </c>
      <c r="P70" s="44">
        <v>4.68</v>
      </c>
      <c r="Q70" s="44">
        <v>4.68</v>
      </c>
      <c r="R70" s="44">
        <v>4.68</v>
      </c>
      <c r="S70" s="44">
        <v>4.68</v>
      </c>
      <c r="T70" s="44">
        <v>4.68</v>
      </c>
      <c r="U70" s="44">
        <v>4.68</v>
      </c>
      <c r="V70" s="44">
        <v>4.68</v>
      </c>
      <c r="W70" s="44">
        <v>4.68</v>
      </c>
      <c r="X70" s="44">
        <v>4.68</v>
      </c>
      <c r="Y70" s="44">
        <v>4.68</v>
      </c>
      <c r="Z70" s="44">
        <v>4.68</v>
      </c>
      <c r="AA70" s="44">
        <v>4.68</v>
      </c>
    </row>
    <row r="71" spans="1:27" ht="12.75" hidden="1" customHeight="1" outlineLevel="1" x14ac:dyDescent="0.2">
      <c r="A71" s="89" t="s">
        <v>2245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2">
      <c r="A72" s="88" t="s">
        <v>2246</v>
      </c>
      <c r="B72" s="28" t="str">
        <f>"14"&amp;"."&amp;$B$777&amp;"."&amp;$B$778</f>
        <v>14.09.2023</v>
      </c>
      <c r="C72" s="80" t="s">
        <v>76</v>
      </c>
      <c r="D72" s="81">
        <f>ROUND(((D73+D74+D76+D75)/1000),5)</f>
        <v>1.6476599999999999</v>
      </c>
      <c r="E72" s="81">
        <f>ROUND(((E73+E74+E76+E75)/1000),5)</f>
        <v>1.5507200000000001</v>
      </c>
      <c r="F72" s="81">
        <f>ROUND(((F73+F74+F76+F75)/1000),5)</f>
        <v>1.4958499999999999</v>
      </c>
      <c r="G72" s="81">
        <f t="shared" ref="G72:AA72" si="39">ROUND(((G73+G74+G76+G75)/1000),5)</f>
        <v>1.5079499999999999</v>
      </c>
      <c r="H72" s="81">
        <f t="shared" si="39"/>
        <v>1.5689599999999999</v>
      </c>
      <c r="I72" s="81">
        <f t="shared" si="39"/>
        <v>1.62767</v>
      </c>
      <c r="J72" s="81">
        <f t="shared" si="39"/>
        <v>1.8083199999999999</v>
      </c>
      <c r="K72" s="81">
        <f t="shared" si="39"/>
        <v>2.0503900000000002</v>
      </c>
      <c r="L72" s="81">
        <f t="shared" si="39"/>
        <v>2.2377199999999999</v>
      </c>
      <c r="M72" s="81">
        <f t="shared" si="39"/>
        <v>2.3094399999999999</v>
      </c>
      <c r="N72" s="81">
        <f t="shared" si="39"/>
        <v>2.3115600000000001</v>
      </c>
      <c r="O72" s="81">
        <f t="shared" si="39"/>
        <v>2.3085100000000001</v>
      </c>
      <c r="P72" s="81">
        <f t="shared" si="39"/>
        <v>2.29921</v>
      </c>
      <c r="Q72" s="81">
        <f t="shared" si="39"/>
        <v>2.3062999999999998</v>
      </c>
      <c r="R72" s="81">
        <f t="shared" si="39"/>
        <v>2.3574000000000002</v>
      </c>
      <c r="S72" s="81">
        <f t="shared" si="39"/>
        <v>2.3498600000000001</v>
      </c>
      <c r="T72" s="81">
        <f t="shared" si="39"/>
        <v>2.3210000000000002</v>
      </c>
      <c r="U72" s="81">
        <f t="shared" si="39"/>
        <v>2.3113899999999998</v>
      </c>
      <c r="V72" s="81">
        <f t="shared" si="39"/>
        <v>2.3204500000000001</v>
      </c>
      <c r="W72" s="81">
        <f t="shared" si="39"/>
        <v>2.4004599999999998</v>
      </c>
      <c r="X72" s="81">
        <f t="shared" si="39"/>
        <v>2.3586900000000002</v>
      </c>
      <c r="Y72" s="81">
        <f t="shared" si="39"/>
        <v>2.2678199999999999</v>
      </c>
      <c r="Z72" s="81">
        <f t="shared" si="39"/>
        <v>2.0408499999999998</v>
      </c>
      <c r="AA72" s="81">
        <f t="shared" si="39"/>
        <v>1.78775</v>
      </c>
    </row>
    <row r="73" spans="1:27" ht="12.75" hidden="1" customHeight="1" outlineLevel="1" x14ac:dyDescent="0.2">
      <c r="A73" s="89" t="s">
        <v>2247</v>
      </c>
      <c r="B73" s="63" t="s">
        <v>230</v>
      </c>
      <c r="C73" s="43" t="s">
        <v>79</v>
      </c>
      <c r="D73" s="44">
        <v>1360.44</v>
      </c>
      <c r="E73" s="44">
        <v>1263.5</v>
      </c>
      <c r="F73" s="44">
        <v>1208.6300000000001</v>
      </c>
      <c r="G73" s="44">
        <v>1220.73</v>
      </c>
      <c r="H73" s="44">
        <v>1281.74</v>
      </c>
      <c r="I73" s="44">
        <v>1340.45</v>
      </c>
      <c r="J73" s="44">
        <v>1521.1</v>
      </c>
      <c r="K73" s="44">
        <v>1763.17</v>
      </c>
      <c r="L73" s="44">
        <v>1950.5</v>
      </c>
      <c r="M73" s="44">
        <v>2022.22</v>
      </c>
      <c r="N73" s="44">
        <v>2024.34</v>
      </c>
      <c r="O73" s="44">
        <v>2021.29</v>
      </c>
      <c r="P73" s="44">
        <v>2011.99</v>
      </c>
      <c r="Q73" s="44">
        <v>2019.08</v>
      </c>
      <c r="R73" s="44">
        <v>2070.1799999999998</v>
      </c>
      <c r="S73" s="44">
        <v>2062.64</v>
      </c>
      <c r="T73" s="44">
        <v>2033.78</v>
      </c>
      <c r="U73" s="44">
        <v>2024.17</v>
      </c>
      <c r="V73" s="44">
        <v>2033.23</v>
      </c>
      <c r="W73" s="44">
        <v>2113.2399999999998</v>
      </c>
      <c r="X73" s="44">
        <v>2071.4699999999998</v>
      </c>
      <c r="Y73" s="44">
        <v>1980.6</v>
      </c>
      <c r="Z73" s="44">
        <v>1753.63</v>
      </c>
      <c r="AA73" s="44">
        <v>1500.53</v>
      </c>
    </row>
    <row r="74" spans="1:27" ht="12.75" hidden="1" customHeight="1" outlineLevel="1" x14ac:dyDescent="0.2">
      <c r="A74" s="89" t="s">
        <v>2248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89" t="s">
        <v>2249</v>
      </c>
      <c r="B75" s="63" t="s">
        <v>83</v>
      </c>
      <c r="C75" s="43" t="s">
        <v>79</v>
      </c>
      <c r="D75" s="44">
        <v>4.68</v>
      </c>
      <c r="E75" s="44">
        <v>4.68</v>
      </c>
      <c r="F75" s="44">
        <v>4.68</v>
      </c>
      <c r="G75" s="44">
        <v>4.68</v>
      </c>
      <c r="H75" s="44">
        <v>4.68</v>
      </c>
      <c r="I75" s="44">
        <v>4.68</v>
      </c>
      <c r="J75" s="44">
        <v>4.68</v>
      </c>
      <c r="K75" s="44">
        <v>4.68</v>
      </c>
      <c r="L75" s="44">
        <v>4.68</v>
      </c>
      <c r="M75" s="44">
        <v>4.68</v>
      </c>
      <c r="N75" s="44">
        <v>4.68</v>
      </c>
      <c r="O75" s="44">
        <v>4.68</v>
      </c>
      <c r="P75" s="44">
        <v>4.68</v>
      </c>
      <c r="Q75" s="44">
        <v>4.68</v>
      </c>
      <c r="R75" s="44">
        <v>4.68</v>
      </c>
      <c r="S75" s="44">
        <v>4.68</v>
      </c>
      <c r="T75" s="44">
        <v>4.68</v>
      </c>
      <c r="U75" s="44">
        <v>4.68</v>
      </c>
      <c r="V75" s="44">
        <v>4.68</v>
      </c>
      <c r="W75" s="44">
        <v>4.68</v>
      </c>
      <c r="X75" s="44">
        <v>4.68</v>
      </c>
      <c r="Y75" s="44">
        <v>4.68</v>
      </c>
      <c r="Z75" s="44">
        <v>4.68</v>
      </c>
      <c r="AA75" s="44">
        <v>4.68</v>
      </c>
    </row>
    <row r="76" spans="1:27" ht="12.75" hidden="1" customHeight="1" outlineLevel="1" x14ac:dyDescent="0.2">
      <c r="A76" s="89" t="s">
        <v>2250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2">
      <c r="A77" s="88" t="s">
        <v>2251</v>
      </c>
      <c r="B77" s="28" t="str">
        <f>"15"&amp;"."&amp;$B$777&amp;"."&amp;$B$778</f>
        <v>15.09.2023</v>
      </c>
      <c r="C77" s="80" t="s">
        <v>76</v>
      </c>
      <c r="D77" s="81">
        <f>ROUND(((D78+D79+D81+D80)/1000),5)</f>
        <v>1.6888099999999999</v>
      </c>
      <c r="E77" s="81">
        <f>ROUND(((E78+E79+E81+E80)/1000),5)</f>
        <v>1.6010899999999999</v>
      </c>
      <c r="F77" s="81">
        <f>ROUND(((F78+F79+F81+F80)/1000),5)</f>
        <v>1.5362800000000001</v>
      </c>
      <c r="G77" s="81">
        <f t="shared" ref="G77:AA77" si="42">ROUND(((G78+G79+G81+G80)/1000),5)</f>
        <v>1.5221199999999999</v>
      </c>
      <c r="H77" s="81">
        <f t="shared" si="42"/>
        <v>1.6078399999999999</v>
      </c>
      <c r="I77" s="81">
        <f t="shared" si="42"/>
        <v>1.6764300000000001</v>
      </c>
      <c r="J77" s="81">
        <f t="shared" si="42"/>
        <v>1.7638499999999999</v>
      </c>
      <c r="K77" s="81">
        <f t="shared" si="42"/>
        <v>2.0094599999999998</v>
      </c>
      <c r="L77" s="81">
        <f t="shared" si="42"/>
        <v>2.2414900000000002</v>
      </c>
      <c r="M77" s="81">
        <f t="shared" si="42"/>
        <v>2.4567600000000001</v>
      </c>
      <c r="N77" s="81">
        <f t="shared" si="42"/>
        <v>2.6588699999999998</v>
      </c>
      <c r="O77" s="81">
        <f t="shared" si="42"/>
        <v>2.3438500000000002</v>
      </c>
      <c r="P77" s="81">
        <f t="shared" si="42"/>
        <v>2.2668699999999999</v>
      </c>
      <c r="Q77" s="81">
        <f t="shared" si="42"/>
        <v>2.3393299999999999</v>
      </c>
      <c r="R77" s="81">
        <f t="shared" si="42"/>
        <v>2.3016800000000002</v>
      </c>
      <c r="S77" s="81">
        <f t="shared" si="42"/>
        <v>2.2956699999999999</v>
      </c>
      <c r="T77" s="81">
        <f t="shared" si="42"/>
        <v>2.2707000000000002</v>
      </c>
      <c r="U77" s="81">
        <f t="shared" si="42"/>
        <v>2.2527699999999999</v>
      </c>
      <c r="V77" s="81">
        <f t="shared" si="42"/>
        <v>2.29806</v>
      </c>
      <c r="W77" s="81">
        <f t="shared" si="42"/>
        <v>2.3657900000000001</v>
      </c>
      <c r="X77" s="81">
        <f t="shared" si="42"/>
        <v>2.38314</v>
      </c>
      <c r="Y77" s="81">
        <f t="shared" si="42"/>
        <v>2.2963499999999999</v>
      </c>
      <c r="Z77" s="81">
        <f t="shared" si="42"/>
        <v>2.0516800000000002</v>
      </c>
      <c r="AA77" s="81">
        <f t="shared" si="42"/>
        <v>1.86219</v>
      </c>
    </row>
    <row r="78" spans="1:27" ht="12.75" hidden="1" customHeight="1" outlineLevel="1" x14ac:dyDescent="0.2">
      <c r="A78" s="89" t="s">
        <v>2252</v>
      </c>
      <c r="B78" s="63" t="s">
        <v>230</v>
      </c>
      <c r="C78" s="43" t="s">
        <v>79</v>
      </c>
      <c r="D78" s="44">
        <v>1401.59</v>
      </c>
      <c r="E78" s="44">
        <v>1313.87</v>
      </c>
      <c r="F78" s="44">
        <v>1249.06</v>
      </c>
      <c r="G78" s="44">
        <v>1234.9000000000001</v>
      </c>
      <c r="H78" s="44">
        <v>1320.62</v>
      </c>
      <c r="I78" s="44">
        <v>1389.21</v>
      </c>
      <c r="J78" s="44">
        <v>1476.63</v>
      </c>
      <c r="K78" s="44">
        <v>1722.24</v>
      </c>
      <c r="L78" s="44">
        <v>1954.27</v>
      </c>
      <c r="M78" s="44">
        <v>2169.54</v>
      </c>
      <c r="N78" s="44">
        <v>2371.65</v>
      </c>
      <c r="O78" s="44">
        <v>2056.63</v>
      </c>
      <c r="P78" s="44">
        <v>1979.65</v>
      </c>
      <c r="Q78" s="44">
        <v>2052.11</v>
      </c>
      <c r="R78" s="44">
        <v>2014.46</v>
      </c>
      <c r="S78" s="44">
        <v>2008.45</v>
      </c>
      <c r="T78" s="44">
        <v>1983.48</v>
      </c>
      <c r="U78" s="44">
        <v>1965.55</v>
      </c>
      <c r="V78" s="44">
        <v>2010.84</v>
      </c>
      <c r="W78" s="44">
        <v>2078.5700000000002</v>
      </c>
      <c r="X78" s="44">
        <v>2095.92</v>
      </c>
      <c r="Y78" s="44">
        <v>2009.13</v>
      </c>
      <c r="Z78" s="44">
        <v>1764.46</v>
      </c>
      <c r="AA78" s="44">
        <v>1574.97</v>
      </c>
    </row>
    <row r="79" spans="1:27" ht="12.75" hidden="1" customHeight="1" outlineLevel="1" x14ac:dyDescent="0.2">
      <c r="A79" s="89" t="s">
        <v>2253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89" t="s">
        <v>2254</v>
      </c>
      <c r="B80" s="63" t="s">
        <v>83</v>
      </c>
      <c r="C80" s="43" t="s">
        <v>79</v>
      </c>
      <c r="D80" s="44">
        <v>4.68</v>
      </c>
      <c r="E80" s="44">
        <v>4.68</v>
      </c>
      <c r="F80" s="44">
        <v>4.68</v>
      </c>
      <c r="G80" s="44">
        <v>4.68</v>
      </c>
      <c r="H80" s="44">
        <v>4.68</v>
      </c>
      <c r="I80" s="44">
        <v>4.68</v>
      </c>
      <c r="J80" s="44">
        <v>4.68</v>
      </c>
      <c r="K80" s="44">
        <v>4.68</v>
      </c>
      <c r="L80" s="44">
        <v>4.68</v>
      </c>
      <c r="M80" s="44">
        <v>4.68</v>
      </c>
      <c r="N80" s="44">
        <v>4.68</v>
      </c>
      <c r="O80" s="44">
        <v>4.68</v>
      </c>
      <c r="P80" s="44">
        <v>4.68</v>
      </c>
      <c r="Q80" s="44">
        <v>4.68</v>
      </c>
      <c r="R80" s="44">
        <v>4.68</v>
      </c>
      <c r="S80" s="44">
        <v>4.68</v>
      </c>
      <c r="T80" s="44">
        <v>4.68</v>
      </c>
      <c r="U80" s="44">
        <v>4.68</v>
      </c>
      <c r="V80" s="44">
        <v>4.68</v>
      </c>
      <c r="W80" s="44">
        <v>4.68</v>
      </c>
      <c r="X80" s="44">
        <v>4.68</v>
      </c>
      <c r="Y80" s="44">
        <v>4.68</v>
      </c>
      <c r="Z80" s="44">
        <v>4.68</v>
      </c>
      <c r="AA80" s="44">
        <v>4.68</v>
      </c>
    </row>
    <row r="81" spans="1:27" ht="12.75" hidden="1" customHeight="1" outlineLevel="1" x14ac:dyDescent="0.2">
      <c r="A81" s="89" t="s">
        <v>2255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2">
      <c r="A82" s="88" t="s">
        <v>2256</v>
      </c>
      <c r="B82" s="28" t="str">
        <f>"16"&amp;"."&amp;$B$777&amp;"."&amp;$B$778</f>
        <v>16.09.2023</v>
      </c>
      <c r="C82" s="80" t="s">
        <v>76</v>
      </c>
      <c r="D82" s="81">
        <f>ROUND(((D83+D84+D86+D85)/1000),5)</f>
        <v>1.74838</v>
      </c>
      <c r="E82" s="81">
        <f>ROUND(((E83+E84+E86+E85)/1000),5)</f>
        <v>1.5915600000000001</v>
      </c>
      <c r="F82" s="81">
        <f>ROUND(((F83+F84+F86+F85)/1000),5)</f>
        <v>1.51969</v>
      </c>
      <c r="G82" s="81">
        <f t="shared" ref="G82:AA82" si="45">ROUND(((G83+G84+G86+G85)/1000),5)</f>
        <v>1.4986699999999999</v>
      </c>
      <c r="H82" s="81">
        <f t="shared" si="45"/>
        <v>1.5448999999999999</v>
      </c>
      <c r="I82" s="81">
        <f t="shared" si="45"/>
        <v>1.6007499999999999</v>
      </c>
      <c r="J82" s="81">
        <f t="shared" si="45"/>
        <v>1.6210100000000001</v>
      </c>
      <c r="K82" s="81">
        <f t="shared" si="45"/>
        <v>1.77674</v>
      </c>
      <c r="L82" s="81">
        <f t="shared" si="45"/>
        <v>2.08087</v>
      </c>
      <c r="M82" s="81">
        <f t="shared" si="45"/>
        <v>2.2482600000000001</v>
      </c>
      <c r="N82" s="81">
        <f t="shared" si="45"/>
        <v>2.2903600000000002</v>
      </c>
      <c r="O82" s="81">
        <f t="shared" si="45"/>
        <v>2.2929599999999999</v>
      </c>
      <c r="P82" s="81">
        <f t="shared" si="45"/>
        <v>2.2859699999999998</v>
      </c>
      <c r="Q82" s="81">
        <f t="shared" si="45"/>
        <v>2.2798400000000001</v>
      </c>
      <c r="R82" s="81">
        <f t="shared" si="45"/>
        <v>2.2809699999999999</v>
      </c>
      <c r="S82" s="81">
        <f t="shared" si="45"/>
        <v>2.27746</v>
      </c>
      <c r="T82" s="81">
        <f t="shared" si="45"/>
        <v>2.2769499999999998</v>
      </c>
      <c r="U82" s="81">
        <f t="shared" si="45"/>
        <v>2.2669000000000001</v>
      </c>
      <c r="V82" s="81">
        <f t="shared" si="45"/>
        <v>2.3473000000000002</v>
      </c>
      <c r="W82" s="81">
        <f t="shared" si="45"/>
        <v>2.4949499999999998</v>
      </c>
      <c r="X82" s="81">
        <f t="shared" si="45"/>
        <v>2.65665</v>
      </c>
      <c r="Y82" s="81">
        <f t="shared" si="45"/>
        <v>2.3271299999999999</v>
      </c>
      <c r="Z82" s="81">
        <f t="shared" si="45"/>
        <v>1.97027</v>
      </c>
      <c r="AA82" s="81">
        <f t="shared" si="45"/>
        <v>1.8380000000000001</v>
      </c>
    </row>
    <row r="83" spans="1:27" ht="12.75" hidden="1" customHeight="1" outlineLevel="1" x14ac:dyDescent="0.2">
      <c r="A83" s="89" t="s">
        <v>2257</v>
      </c>
      <c r="B83" s="63" t="s">
        <v>230</v>
      </c>
      <c r="C83" s="43" t="s">
        <v>79</v>
      </c>
      <c r="D83" s="44">
        <v>1461.16</v>
      </c>
      <c r="E83" s="44">
        <v>1304.3399999999999</v>
      </c>
      <c r="F83" s="44">
        <v>1232.47</v>
      </c>
      <c r="G83" s="44">
        <v>1211.45</v>
      </c>
      <c r="H83" s="44">
        <v>1257.68</v>
      </c>
      <c r="I83" s="44">
        <v>1313.53</v>
      </c>
      <c r="J83" s="44">
        <v>1333.79</v>
      </c>
      <c r="K83" s="44">
        <v>1489.52</v>
      </c>
      <c r="L83" s="44">
        <v>1793.65</v>
      </c>
      <c r="M83" s="44">
        <v>1961.04</v>
      </c>
      <c r="N83" s="44">
        <v>2003.14</v>
      </c>
      <c r="O83" s="44">
        <v>2005.74</v>
      </c>
      <c r="P83" s="44">
        <v>1998.75</v>
      </c>
      <c r="Q83" s="44">
        <v>1992.62</v>
      </c>
      <c r="R83" s="44">
        <v>1993.75</v>
      </c>
      <c r="S83" s="44">
        <v>1990.24</v>
      </c>
      <c r="T83" s="44">
        <v>1989.73</v>
      </c>
      <c r="U83" s="44">
        <v>1979.68</v>
      </c>
      <c r="V83" s="44">
        <v>2060.08</v>
      </c>
      <c r="W83" s="44">
        <v>2207.73</v>
      </c>
      <c r="X83" s="44">
        <v>2369.4299999999998</v>
      </c>
      <c r="Y83" s="44">
        <v>2039.91</v>
      </c>
      <c r="Z83" s="44">
        <v>1683.05</v>
      </c>
      <c r="AA83" s="44">
        <v>1550.78</v>
      </c>
    </row>
    <row r="84" spans="1:27" ht="12.75" hidden="1" customHeight="1" outlineLevel="1" x14ac:dyDescent="0.2">
      <c r="A84" s="89" t="s">
        <v>2258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89" t="s">
        <v>2259</v>
      </c>
      <c r="B85" s="63" t="s">
        <v>83</v>
      </c>
      <c r="C85" s="43" t="s">
        <v>79</v>
      </c>
      <c r="D85" s="44">
        <v>4.68</v>
      </c>
      <c r="E85" s="44">
        <v>4.68</v>
      </c>
      <c r="F85" s="44">
        <v>4.68</v>
      </c>
      <c r="G85" s="44">
        <v>4.68</v>
      </c>
      <c r="H85" s="44">
        <v>4.68</v>
      </c>
      <c r="I85" s="44">
        <v>4.68</v>
      </c>
      <c r="J85" s="44">
        <v>4.68</v>
      </c>
      <c r="K85" s="44">
        <v>4.68</v>
      </c>
      <c r="L85" s="44">
        <v>4.68</v>
      </c>
      <c r="M85" s="44">
        <v>4.68</v>
      </c>
      <c r="N85" s="44">
        <v>4.68</v>
      </c>
      <c r="O85" s="44">
        <v>4.68</v>
      </c>
      <c r="P85" s="44">
        <v>4.68</v>
      </c>
      <c r="Q85" s="44">
        <v>4.68</v>
      </c>
      <c r="R85" s="44">
        <v>4.68</v>
      </c>
      <c r="S85" s="44">
        <v>4.68</v>
      </c>
      <c r="T85" s="44">
        <v>4.68</v>
      </c>
      <c r="U85" s="44">
        <v>4.68</v>
      </c>
      <c r="V85" s="44">
        <v>4.68</v>
      </c>
      <c r="W85" s="44">
        <v>4.68</v>
      </c>
      <c r="X85" s="44">
        <v>4.68</v>
      </c>
      <c r="Y85" s="44">
        <v>4.68</v>
      </c>
      <c r="Z85" s="44">
        <v>4.68</v>
      </c>
      <c r="AA85" s="44">
        <v>4.68</v>
      </c>
    </row>
    <row r="86" spans="1:27" ht="12.75" hidden="1" customHeight="1" outlineLevel="1" x14ac:dyDescent="0.2">
      <c r="A86" s="89" t="s">
        <v>2260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2">
      <c r="A87" s="88" t="s">
        <v>2261</v>
      </c>
      <c r="B87" s="28" t="str">
        <f>"17"&amp;"."&amp;$B$777&amp;"."&amp;$B$778</f>
        <v>17.09.2023</v>
      </c>
      <c r="C87" s="80" t="s">
        <v>76</v>
      </c>
      <c r="D87" s="81">
        <f>ROUND(((D88+D89+D91+D90)/1000),5)</f>
        <v>1.7231399999999999</v>
      </c>
      <c r="E87" s="81">
        <f>ROUND(((E88+E89+E91+E90)/1000),5)</f>
        <v>1.5727500000000001</v>
      </c>
      <c r="F87" s="81">
        <f>ROUND(((F88+F89+F91+F90)/1000),5)</f>
        <v>1.50129</v>
      </c>
      <c r="G87" s="81">
        <f t="shared" ref="G87:AA87" si="48">ROUND(((G88+G89+G91+G90)/1000),5)</f>
        <v>1.4918800000000001</v>
      </c>
      <c r="H87" s="81">
        <f t="shared" si="48"/>
        <v>1.5024299999999999</v>
      </c>
      <c r="I87" s="81">
        <f t="shared" si="48"/>
        <v>1.52969</v>
      </c>
      <c r="J87" s="81">
        <f t="shared" si="48"/>
        <v>1.49661</v>
      </c>
      <c r="K87" s="81">
        <f t="shared" si="48"/>
        <v>1.6661900000000001</v>
      </c>
      <c r="L87" s="81">
        <f t="shared" si="48"/>
        <v>1.8463700000000001</v>
      </c>
      <c r="M87" s="81">
        <f t="shared" si="48"/>
        <v>1.98647</v>
      </c>
      <c r="N87" s="81">
        <f t="shared" si="48"/>
        <v>2.0335899999999998</v>
      </c>
      <c r="O87" s="81">
        <f t="shared" si="48"/>
        <v>2.0453399999999999</v>
      </c>
      <c r="P87" s="81">
        <f t="shared" si="48"/>
        <v>2.0377900000000002</v>
      </c>
      <c r="Q87" s="81">
        <f t="shared" si="48"/>
        <v>2.0294699999999999</v>
      </c>
      <c r="R87" s="81">
        <f t="shared" si="48"/>
        <v>2.0382799999999999</v>
      </c>
      <c r="S87" s="81">
        <f t="shared" si="48"/>
        <v>2.0466600000000001</v>
      </c>
      <c r="T87" s="81">
        <f t="shared" si="48"/>
        <v>2.0876800000000002</v>
      </c>
      <c r="U87" s="81">
        <f t="shared" si="48"/>
        <v>2.1396099999999998</v>
      </c>
      <c r="V87" s="81">
        <f t="shared" si="48"/>
        <v>2.2994599999999998</v>
      </c>
      <c r="W87" s="81">
        <f t="shared" si="48"/>
        <v>2.38937</v>
      </c>
      <c r="X87" s="81">
        <f t="shared" si="48"/>
        <v>2.65117</v>
      </c>
      <c r="Y87" s="81">
        <f t="shared" si="48"/>
        <v>2.3286899999999999</v>
      </c>
      <c r="Z87" s="81">
        <f t="shared" si="48"/>
        <v>1.9208099999999999</v>
      </c>
      <c r="AA87" s="81">
        <f t="shared" si="48"/>
        <v>1.7252799999999999</v>
      </c>
    </row>
    <row r="88" spans="1:27" ht="12.75" hidden="1" customHeight="1" outlineLevel="1" x14ac:dyDescent="0.2">
      <c r="A88" s="89" t="s">
        <v>2262</v>
      </c>
      <c r="B88" s="63" t="s">
        <v>230</v>
      </c>
      <c r="C88" s="43" t="s">
        <v>79</v>
      </c>
      <c r="D88" s="44">
        <v>1435.92</v>
      </c>
      <c r="E88" s="44">
        <v>1285.53</v>
      </c>
      <c r="F88" s="44">
        <v>1214.07</v>
      </c>
      <c r="G88" s="44">
        <v>1204.6600000000001</v>
      </c>
      <c r="H88" s="44">
        <v>1215.21</v>
      </c>
      <c r="I88" s="44">
        <v>1242.47</v>
      </c>
      <c r="J88" s="44">
        <v>1209.3900000000001</v>
      </c>
      <c r="K88" s="44">
        <v>1378.97</v>
      </c>
      <c r="L88" s="44">
        <v>1559.15</v>
      </c>
      <c r="M88" s="44">
        <v>1699.25</v>
      </c>
      <c r="N88" s="44">
        <v>1746.37</v>
      </c>
      <c r="O88" s="44">
        <v>1758.12</v>
      </c>
      <c r="P88" s="44">
        <v>1750.57</v>
      </c>
      <c r="Q88" s="44">
        <v>1742.25</v>
      </c>
      <c r="R88" s="44">
        <v>1751.06</v>
      </c>
      <c r="S88" s="44">
        <v>1759.44</v>
      </c>
      <c r="T88" s="44">
        <v>1800.46</v>
      </c>
      <c r="U88" s="44">
        <v>1852.39</v>
      </c>
      <c r="V88" s="44">
        <v>2012.24</v>
      </c>
      <c r="W88" s="44">
        <v>2102.15</v>
      </c>
      <c r="X88" s="44">
        <v>2363.9499999999998</v>
      </c>
      <c r="Y88" s="44">
        <v>2041.47</v>
      </c>
      <c r="Z88" s="44">
        <v>1633.59</v>
      </c>
      <c r="AA88" s="44">
        <v>1438.06</v>
      </c>
    </row>
    <row r="89" spans="1:27" ht="12.75" hidden="1" customHeight="1" outlineLevel="1" x14ac:dyDescent="0.2">
      <c r="A89" s="89" t="s">
        <v>2263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89" t="s">
        <v>2264</v>
      </c>
      <c r="B90" s="63" t="s">
        <v>83</v>
      </c>
      <c r="C90" s="43" t="s">
        <v>79</v>
      </c>
      <c r="D90" s="44">
        <v>4.68</v>
      </c>
      <c r="E90" s="44">
        <v>4.68</v>
      </c>
      <c r="F90" s="44">
        <v>4.68</v>
      </c>
      <c r="G90" s="44">
        <v>4.68</v>
      </c>
      <c r="H90" s="44">
        <v>4.68</v>
      </c>
      <c r="I90" s="44">
        <v>4.68</v>
      </c>
      <c r="J90" s="44">
        <v>4.68</v>
      </c>
      <c r="K90" s="44">
        <v>4.68</v>
      </c>
      <c r="L90" s="44">
        <v>4.68</v>
      </c>
      <c r="M90" s="44">
        <v>4.68</v>
      </c>
      <c r="N90" s="44">
        <v>4.68</v>
      </c>
      <c r="O90" s="44">
        <v>4.68</v>
      </c>
      <c r="P90" s="44">
        <v>4.68</v>
      </c>
      <c r="Q90" s="44">
        <v>4.68</v>
      </c>
      <c r="R90" s="44">
        <v>4.68</v>
      </c>
      <c r="S90" s="44">
        <v>4.68</v>
      </c>
      <c r="T90" s="44">
        <v>4.68</v>
      </c>
      <c r="U90" s="44">
        <v>4.68</v>
      </c>
      <c r="V90" s="44">
        <v>4.68</v>
      </c>
      <c r="W90" s="44">
        <v>4.68</v>
      </c>
      <c r="X90" s="44">
        <v>4.68</v>
      </c>
      <c r="Y90" s="44">
        <v>4.68</v>
      </c>
      <c r="Z90" s="44">
        <v>4.68</v>
      </c>
      <c r="AA90" s="44">
        <v>4.68</v>
      </c>
    </row>
    <row r="91" spans="1:27" ht="12.75" hidden="1" customHeight="1" outlineLevel="1" x14ac:dyDescent="0.2">
      <c r="A91" s="89" t="s">
        <v>2265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2">
      <c r="A92" s="88" t="s">
        <v>2266</v>
      </c>
      <c r="B92" s="28" t="str">
        <f>"18"&amp;"."&amp;$B$777&amp;"."&amp;$B$778</f>
        <v>18.09.2023</v>
      </c>
      <c r="C92" s="80" t="s">
        <v>76</v>
      </c>
      <c r="D92" s="81">
        <f>ROUND(((D93+D94+D96+D95)/1000),5)</f>
        <v>1.5602799999999999</v>
      </c>
      <c r="E92" s="81">
        <f>ROUND(((E93+E94+E96+E95)/1000),5)</f>
        <v>1.5031699999999999</v>
      </c>
      <c r="F92" s="81">
        <f>ROUND(((F93+F94+F96+F95)/1000),5)</f>
        <v>1.43279</v>
      </c>
      <c r="G92" s="81">
        <f t="shared" ref="G92:AA92" si="51">ROUND(((G93+G94+G96+G95)/1000),5)</f>
        <v>1.42533</v>
      </c>
      <c r="H92" s="81">
        <f t="shared" si="51"/>
        <v>1.5225</v>
      </c>
      <c r="I92" s="81">
        <f t="shared" si="51"/>
        <v>1.6716599999999999</v>
      </c>
      <c r="J92" s="81">
        <f t="shared" si="51"/>
        <v>1.77474</v>
      </c>
      <c r="K92" s="81">
        <f t="shared" si="51"/>
        <v>2.0071500000000002</v>
      </c>
      <c r="L92" s="81">
        <f t="shared" si="51"/>
        <v>2.24057</v>
      </c>
      <c r="M92" s="81">
        <f t="shared" si="51"/>
        <v>2.3964300000000001</v>
      </c>
      <c r="N92" s="81">
        <f t="shared" si="51"/>
        <v>2.47424</v>
      </c>
      <c r="O92" s="81">
        <f t="shared" si="51"/>
        <v>2.4522699999999999</v>
      </c>
      <c r="P92" s="81">
        <f t="shared" si="51"/>
        <v>2.4058199999999998</v>
      </c>
      <c r="Q92" s="81">
        <f t="shared" si="51"/>
        <v>2.49335</v>
      </c>
      <c r="R92" s="81">
        <f t="shared" si="51"/>
        <v>2.3469099999999998</v>
      </c>
      <c r="S92" s="81">
        <f t="shared" si="51"/>
        <v>2.3439899999999998</v>
      </c>
      <c r="T92" s="81">
        <f t="shared" si="51"/>
        <v>2.3168799999999998</v>
      </c>
      <c r="U92" s="81">
        <f t="shared" si="51"/>
        <v>2.2901400000000001</v>
      </c>
      <c r="V92" s="81">
        <f t="shared" si="51"/>
        <v>2.3518300000000001</v>
      </c>
      <c r="W92" s="81">
        <f t="shared" si="51"/>
        <v>2.47594</v>
      </c>
      <c r="X92" s="81">
        <f t="shared" si="51"/>
        <v>2.4334600000000002</v>
      </c>
      <c r="Y92" s="81">
        <f t="shared" si="51"/>
        <v>2.2544499999999998</v>
      </c>
      <c r="Z92" s="81">
        <f t="shared" si="51"/>
        <v>1.9335599999999999</v>
      </c>
      <c r="AA92" s="81">
        <f t="shared" si="51"/>
        <v>1.78071</v>
      </c>
    </row>
    <row r="93" spans="1:27" ht="12.75" hidden="1" customHeight="1" outlineLevel="1" x14ac:dyDescent="0.2">
      <c r="A93" s="89" t="s">
        <v>2267</v>
      </c>
      <c r="B93" s="63" t="s">
        <v>230</v>
      </c>
      <c r="C93" s="43" t="s">
        <v>79</v>
      </c>
      <c r="D93" s="44">
        <v>1273.06</v>
      </c>
      <c r="E93" s="44">
        <v>1215.95</v>
      </c>
      <c r="F93" s="44">
        <v>1145.57</v>
      </c>
      <c r="G93" s="44">
        <v>1138.1099999999999</v>
      </c>
      <c r="H93" s="44">
        <v>1235.28</v>
      </c>
      <c r="I93" s="44">
        <v>1384.44</v>
      </c>
      <c r="J93" s="44">
        <v>1487.52</v>
      </c>
      <c r="K93" s="44">
        <v>1719.93</v>
      </c>
      <c r="L93" s="44">
        <v>1953.35</v>
      </c>
      <c r="M93" s="44">
        <v>2109.21</v>
      </c>
      <c r="N93" s="44">
        <v>2187.02</v>
      </c>
      <c r="O93" s="44">
        <v>2165.0500000000002</v>
      </c>
      <c r="P93" s="44">
        <v>2118.6</v>
      </c>
      <c r="Q93" s="44">
        <v>2206.13</v>
      </c>
      <c r="R93" s="44">
        <v>2059.69</v>
      </c>
      <c r="S93" s="44">
        <v>2056.77</v>
      </c>
      <c r="T93" s="44">
        <v>2029.66</v>
      </c>
      <c r="U93" s="44">
        <v>2002.92</v>
      </c>
      <c r="V93" s="44">
        <v>2064.61</v>
      </c>
      <c r="W93" s="44">
        <v>2188.7199999999998</v>
      </c>
      <c r="X93" s="44">
        <v>2146.2399999999998</v>
      </c>
      <c r="Y93" s="44">
        <v>1967.23</v>
      </c>
      <c r="Z93" s="44">
        <v>1646.34</v>
      </c>
      <c r="AA93" s="44">
        <v>1493.49</v>
      </c>
    </row>
    <row r="94" spans="1:27" ht="12.75" hidden="1" customHeight="1" outlineLevel="1" x14ac:dyDescent="0.2">
      <c r="A94" s="89" t="s">
        <v>2268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89" t="s">
        <v>2269</v>
      </c>
      <c r="B95" s="63" t="s">
        <v>83</v>
      </c>
      <c r="C95" s="43" t="s">
        <v>79</v>
      </c>
      <c r="D95" s="44">
        <v>4.68</v>
      </c>
      <c r="E95" s="44">
        <v>4.68</v>
      </c>
      <c r="F95" s="44">
        <v>4.68</v>
      </c>
      <c r="G95" s="44">
        <v>4.68</v>
      </c>
      <c r="H95" s="44">
        <v>4.68</v>
      </c>
      <c r="I95" s="44">
        <v>4.68</v>
      </c>
      <c r="J95" s="44">
        <v>4.68</v>
      </c>
      <c r="K95" s="44">
        <v>4.68</v>
      </c>
      <c r="L95" s="44">
        <v>4.68</v>
      </c>
      <c r="M95" s="44">
        <v>4.68</v>
      </c>
      <c r="N95" s="44">
        <v>4.68</v>
      </c>
      <c r="O95" s="44">
        <v>4.68</v>
      </c>
      <c r="P95" s="44">
        <v>4.68</v>
      </c>
      <c r="Q95" s="44">
        <v>4.68</v>
      </c>
      <c r="R95" s="44">
        <v>4.68</v>
      </c>
      <c r="S95" s="44">
        <v>4.68</v>
      </c>
      <c r="T95" s="44">
        <v>4.68</v>
      </c>
      <c r="U95" s="44">
        <v>4.68</v>
      </c>
      <c r="V95" s="44">
        <v>4.68</v>
      </c>
      <c r="W95" s="44">
        <v>4.68</v>
      </c>
      <c r="X95" s="44">
        <v>4.68</v>
      </c>
      <c r="Y95" s="44">
        <v>4.68</v>
      </c>
      <c r="Z95" s="44">
        <v>4.68</v>
      </c>
      <c r="AA95" s="44">
        <v>4.68</v>
      </c>
    </row>
    <row r="96" spans="1:27" ht="12.75" hidden="1" customHeight="1" outlineLevel="1" x14ac:dyDescent="0.2">
      <c r="A96" s="89" t="s">
        <v>2270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2">
      <c r="A97" s="88" t="s">
        <v>2271</v>
      </c>
      <c r="B97" s="28" t="str">
        <f>"19"&amp;"."&amp;$B$777&amp;"."&amp;$B$778</f>
        <v>19.09.2023</v>
      </c>
      <c r="C97" s="80" t="s">
        <v>76</v>
      </c>
      <c r="D97" s="81">
        <f>ROUND(((D98+D99+D101+D100)/1000),5)</f>
        <v>1.5479700000000001</v>
      </c>
      <c r="E97" s="81">
        <f>ROUND(((E98+E99+E101+E100)/1000),5)</f>
        <v>1.5004200000000001</v>
      </c>
      <c r="F97" s="81">
        <f>ROUND(((F98+F99+F101+F100)/1000),5)</f>
        <v>1.43296</v>
      </c>
      <c r="G97" s="81">
        <f t="shared" ref="G97:AA97" si="54">ROUND(((G98+G99+G101+G100)/1000),5)</f>
        <v>1.42821</v>
      </c>
      <c r="H97" s="81">
        <f t="shared" si="54"/>
        <v>1.50708</v>
      </c>
      <c r="I97" s="81">
        <f t="shared" si="54"/>
        <v>1.64608</v>
      </c>
      <c r="J97" s="81">
        <f t="shared" si="54"/>
        <v>1.7847200000000001</v>
      </c>
      <c r="K97" s="81">
        <f t="shared" si="54"/>
        <v>2.02067</v>
      </c>
      <c r="L97" s="81">
        <f t="shared" si="54"/>
        <v>2.3229299999999999</v>
      </c>
      <c r="M97" s="81">
        <f t="shared" si="54"/>
        <v>2.6301299999999999</v>
      </c>
      <c r="N97" s="81">
        <f t="shared" si="54"/>
        <v>2.65184</v>
      </c>
      <c r="O97" s="81">
        <f t="shared" si="54"/>
        <v>2.6343399999999999</v>
      </c>
      <c r="P97" s="81">
        <f t="shared" si="54"/>
        <v>2.6118600000000001</v>
      </c>
      <c r="Q97" s="81">
        <f t="shared" si="54"/>
        <v>2.6290100000000001</v>
      </c>
      <c r="R97" s="81">
        <f t="shared" si="54"/>
        <v>2.3498299999999999</v>
      </c>
      <c r="S97" s="81">
        <f t="shared" si="54"/>
        <v>2.3520099999999999</v>
      </c>
      <c r="T97" s="81">
        <f t="shared" si="54"/>
        <v>2.3266300000000002</v>
      </c>
      <c r="U97" s="81">
        <f t="shared" si="54"/>
        <v>2.2937699999999999</v>
      </c>
      <c r="V97" s="81">
        <f t="shared" si="54"/>
        <v>2.3522699999999999</v>
      </c>
      <c r="W97" s="81">
        <f t="shared" si="54"/>
        <v>2.4563600000000001</v>
      </c>
      <c r="X97" s="81">
        <f t="shared" si="54"/>
        <v>2.4500500000000001</v>
      </c>
      <c r="Y97" s="81">
        <f t="shared" si="54"/>
        <v>2.35223</v>
      </c>
      <c r="Z97" s="81">
        <f t="shared" si="54"/>
        <v>1.9859</v>
      </c>
      <c r="AA97" s="81">
        <f t="shared" si="54"/>
        <v>1.75004</v>
      </c>
    </row>
    <row r="98" spans="1:27" ht="12.75" hidden="1" customHeight="1" outlineLevel="1" x14ac:dyDescent="0.2">
      <c r="A98" s="89" t="s">
        <v>2272</v>
      </c>
      <c r="B98" s="63" t="s">
        <v>230</v>
      </c>
      <c r="C98" s="43" t="s">
        <v>79</v>
      </c>
      <c r="D98" s="44">
        <v>1260.75</v>
      </c>
      <c r="E98" s="44">
        <v>1213.2</v>
      </c>
      <c r="F98" s="44">
        <v>1145.74</v>
      </c>
      <c r="G98" s="44">
        <v>1140.99</v>
      </c>
      <c r="H98" s="44">
        <v>1219.8599999999999</v>
      </c>
      <c r="I98" s="44">
        <v>1358.86</v>
      </c>
      <c r="J98" s="44">
        <v>1497.5</v>
      </c>
      <c r="K98" s="44">
        <v>1733.45</v>
      </c>
      <c r="L98" s="44">
        <v>2035.71</v>
      </c>
      <c r="M98" s="44">
        <v>2342.91</v>
      </c>
      <c r="N98" s="44">
        <v>2364.62</v>
      </c>
      <c r="O98" s="44">
        <v>2347.12</v>
      </c>
      <c r="P98" s="44">
        <v>2324.64</v>
      </c>
      <c r="Q98" s="44">
        <v>2341.79</v>
      </c>
      <c r="R98" s="44">
        <v>2062.61</v>
      </c>
      <c r="S98" s="44">
        <v>2064.79</v>
      </c>
      <c r="T98" s="44">
        <v>2039.41</v>
      </c>
      <c r="U98" s="44">
        <v>2006.55</v>
      </c>
      <c r="V98" s="44">
        <v>2065.0500000000002</v>
      </c>
      <c r="W98" s="44">
        <v>2169.14</v>
      </c>
      <c r="X98" s="44">
        <v>2162.83</v>
      </c>
      <c r="Y98" s="44">
        <v>2065.0100000000002</v>
      </c>
      <c r="Z98" s="44">
        <v>1698.68</v>
      </c>
      <c r="AA98" s="44">
        <v>1462.82</v>
      </c>
    </row>
    <row r="99" spans="1:27" ht="12.75" hidden="1" customHeight="1" outlineLevel="1" x14ac:dyDescent="0.2">
      <c r="A99" s="89" t="s">
        <v>2273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89" t="s">
        <v>2274</v>
      </c>
      <c r="B100" s="63" t="s">
        <v>83</v>
      </c>
      <c r="C100" s="43" t="s">
        <v>79</v>
      </c>
      <c r="D100" s="44">
        <v>4.68</v>
      </c>
      <c r="E100" s="44">
        <v>4.68</v>
      </c>
      <c r="F100" s="44">
        <v>4.68</v>
      </c>
      <c r="G100" s="44">
        <v>4.68</v>
      </c>
      <c r="H100" s="44">
        <v>4.68</v>
      </c>
      <c r="I100" s="44">
        <v>4.68</v>
      </c>
      <c r="J100" s="44">
        <v>4.68</v>
      </c>
      <c r="K100" s="44">
        <v>4.68</v>
      </c>
      <c r="L100" s="44">
        <v>4.68</v>
      </c>
      <c r="M100" s="44">
        <v>4.68</v>
      </c>
      <c r="N100" s="44">
        <v>4.68</v>
      </c>
      <c r="O100" s="44">
        <v>4.68</v>
      </c>
      <c r="P100" s="44">
        <v>4.68</v>
      </c>
      <c r="Q100" s="44">
        <v>4.68</v>
      </c>
      <c r="R100" s="44">
        <v>4.68</v>
      </c>
      <c r="S100" s="44">
        <v>4.68</v>
      </c>
      <c r="T100" s="44">
        <v>4.68</v>
      </c>
      <c r="U100" s="44">
        <v>4.68</v>
      </c>
      <c r="V100" s="44">
        <v>4.68</v>
      </c>
      <c r="W100" s="44">
        <v>4.68</v>
      </c>
      <c r="X100" s="44">
        <v>4.68</v>
      </c>
      <c r="Y100" s="44">
        <v>4.68</v>
      </c>
      <c r="Z100" s="44">
        <v>4.68</v>
      </c>
      <c r="AA100" s="44">
        <v>4.68</v>
      </c>
    </row>
    <row r="101" spans="1:27" ht="12.75" hidden="1" customHeight="1" outlineLevel="1" x14ac:dyDescent="0.2">
      <c r="A101" s="89" t="s">
        <v>2275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2">
      <c r="A102" s="88" t="s">
        <v>2276</v>
      </c>
      <c r="B102" s="28" t="str">
        <f>"20"&amp;"."&amp;$B$777&amp;"."&amp;$B$778</f>
        <v>20.09.2023</v>
      </c>
      <c r="C102" s="80" t="s">
        <v>76</v>
      </c>
      <c r="D102" s="81">
        <f>ROUND(((D103+D104+D106+D105)/1000),5)</f>
        <v>1.55535</v>
      </c>
      <c r="E102" s="81">
        <f>ROUND(((E103+E104+E106+E105)/1000),5)</f>
        <v>1.43553</v>
      </c>
      <c r="F102" s="81">
        <f>ROUND(((F103+F104+F106+F105)/1000),5)</f>
        <v>1.3844099999999999</v>
      </c>
      <c r="G102" s="81">
        <f t="shared" ref="G102:AA102" si="57">ROUND(((G103+G104+G106+G105)/1000),5)</f>
        <v>1.3706499999999999</v>
      </c>
      <c r="H102" s="81">
        <f t="shared" si="57"/>
        <v>1.44167</v>
      </c>
      <c r="I102" s="81">
        <f t="shared" si="57"/>
        <v>1.59405</v>
      </c>
      <c r="J102" s="81">
        <f t="shared" si="57"/>
        <v>1.77556</v>
      </c>
      <c r="K102" s="81">
        <f t="shared" si="57"/>
        <v>1.9977400000000001</v>
      </c>
      <c r="L102" s="81">
        <f t="shared" si="57"/>
        <v>2.2682099999999998</v>
      </c>
      <c r="M102" s="81">
        <f t="shared" si="57"/>
        <v>2.8411499999999998</v>
      </c>
      <c r="N102" s="81">
        <f t="shared" si="57"/>
        <v>2.8807999999999998</v>
      </c>
      <c r="O102" s="81">
        <f t="shared" si="57"/>
        <v>2.8434200000000001</v>
      </c>
      <c r="P102" s="81">
        <f t="shared" si="57"/>
        <v>2.6991299999999998</v>
      </c>
      <c r="Q102" s="81">
        <f t="shared" si="57"/>
        <v>2.8427799999999999</v>
      </c>
      <c r="R102" s="81">
        <f t="shared" si="57"/>
        <v>2.3542399999999999</v>
      </c>
      <c r="S102" s="81">
        <f t="shared" si="57"/>
        <v>2.3527399999999998</v>
      </c>
      <c r="T102" s="81">
        <f t="shared" si="57"/>
        <v>2.3395600000000001</v>
      </c>
      <c r="U102" s="81">
        <f t="shared" si="57"/>
        <v>2.3195700000000001</v>
      </c>
      <c r="V102" s="81">
        <f t="shared" si="57"/>
        <v>2.3594300000000001</v>
      </c>
      <c r="W102" s="81">
        <f t="shared" si="57"/>
        <v>2.4490599999999998</v>
      </c>
      <c r="X102" s="81">
        <f t="shared" si="57"/>
        <v>2.59395</v>
      </c>
      <c r="Y102" s="81">
        <f t="shared" si="57"/>
        <v>2.3332199999999998</v>
      </c>
      <c r="Z102" s="81">
        <f t="shared" si="57"/>
        <v>2.0162399999999998</v>
      </c>
      <c r="AA102" s="81">
        <f t="shared" si="57"/>
        <v>1.7267999999999999</v>
      </c>
    </row>
    <row r="103" spans="1:27" ht="12.75" hidden="1" customHeight="1" outlineLevel="1" x14ac:dyDescent="0.2">
      <c r="A103" s="89" t="s">
        <v>2277</v>
      </c>
      <c r="B103" s="63" t="s">
        <v>230</v>
      </c>
      <c r="C103" s="43" t="s">
        <v>79</v>
      </c>
      <c r="D103" s="44">
        <v>1268.1300000000001</v>
      </c>
      <c r="E103" s="44">
        <v>1148.31</v>
      </c>
      <c r="F103" s="44">
        <v>1097.19</v>
      </c>
      <c r="G103" s="44">
        <v>1083.43</v>
      </c>
      <c r="H103" s="44">
        <v>1154.45</v>
      </c>
      <c r="I103" s="44">
        <v>1306.83</v>
      </c>
      <c r="J103" s="44">
        <v>1488.34</v>
      </c>
      <c r="K103" s="44">
        <v>1710.52</v>
      </c>
      <c r="L103" s="44">
        <v>1980.99</v>
      </c>
      <c r="M103" s="44">
        <v>2553.9299999999998</v>
      </c>
      <c r="N103" s="44">
        <v>2593.58</v>
      </c>
      <c r="O103" s="44">
        <v>2556.1999999999998</v>
      </c>
      <c r="P103" s="44">
        <v>2411.91</v>
      </c>
      <c r="Q103" s="44">
        <v>2555.56</v>
      </c>
      <c r="R103" s="44">
        <v>2067.02</v>
      </c>
      <c r="S103" s="44">
        <v>2065.52</v>
      </c>
      <c r="T103" s="44">
        <v>2052.34</v>
      </c>
      <c r="U103" s="44">
        <v>2032.35</v>
      </c>
      <c r="V103" s="44">
        <v>2072.21</v>
      </c>
      <c r="W103" s="44">
        <v>2161.84</v>
      </c>
      <c r="X103" s="44">
        <v>2306.73</v>
      </c>
      <c r="Y103" s="44">
        <v>2046</v>
      </c>
      <c r="Z103" s="44">
        <v>1729.02</v>
      </c>
      <c r="AA103" s="44">
        <v>1439.58</v>
      </c>
    </row>
    <row r="104" spans="1:27" ht="12.75" hidden="1" customHeight="1" outlineLevel="1" x14ac:dyDescent="0.2">
      <c r="A104" s="89" t="s">
        <v>2278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89" t="s">
        <v>2279</v>
      </c>
      <c r="B105" s="63" t="s">
        <v>83</v>
      </c>
      <c r="C105" s="43" t="s">
        <v>79</v>
      </c>
      <c r="D105" s="44">
        <v>4.68</v>
      </c>
      <c r="E105" s="44">
        <v>4.68</v>
      </c>
      <c r="F105" s="44">
        <v>4.68</v>
      </c>
      <c r="G105" s="44">
        <v>4.68</v>
      </c>
      <c r="H105" s="44">
        <v>4.68</v>
      </c>
      <c r="I105" s="44">
        <v>4.68</v>
      </c>
      <c r="J105" s="44">
        <v>4.68</v>
      </c>
      <c r="K105" s="44">
        <v>4.68</v>
      </c>
      <c r="L105" s="44">
        <v>4.68</v>
      </c>
      <c r="M105" s="44">
        <v>4.68</v>
      </c>
      <c r="N105" s="44">
        <v>4.68</v>
      </c>
      <c r="O105" s="44">
        <v>4.68</v>
      </c>
      <c r="P105" s="44">
        <v>4.68</v>
      </c>
      <c r="Q105" s="44">
        <v>4.68</v>
      </c>
      <c r="R105" s="44">
        <v>4.68</v>
      </c>
      <c r="S105" s="44">
        <v>4.68</v>
      </c>
      <c r="T105" s="44">
        <v>4.68</v>
      </c>
      <c r="U105" s="44">
        <v>4.68</v>
      </c>
      <c r="V105" s="44">
        <v>4.68</v>
      </c>
      <c r="W105" s="44">
        <v>4.68</v>
      </c>
      <c r="X105" s="44">
        <v>4.68</v>
      </c>
      <c r="Y105" s="44">
        <v>4.68</v>
      </c>
      <c r="Z105" s="44">
        <v>4.68</v>
      </c>
      <c r="AA105" s="44">
        <v>4.68</v>
      </c>
    </row>
    <row r="106" spans="1:27" ht="12.75" hidden="1" customHeight="1" outlineLevel="1" x14ac:dyDescent="0.2">
      <c r="A106" s="89" t="s">
        <v>2280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2">
      <c r="A107" s="88" t="s">
        <v>2281</v>
      </c>
      <c r="B107" s="28" t="str">
        <f>"21"&amp;"."&amp;$B$777&amp;"."&amp;$B$778</f>
        <v>21.09.2023</v>
      </c>
      <c r="C107" s="80" t="s">
        <v>76</v>
      </c>
      <c r="D107" s="81">
        <f>ROUND(((D108+D109+D111+D110)/1000),5)</f>
        <v>1.53752</v>
      </c>
      <c r="E107" s="81">
        <f>ROUND(((E108+E109+E111+E110)/1000),5)</f>
        <v>1.4379900000000001</v>
      </c>
      <c r="F107" s="81">
        <f>ROUND(((F108+F109+F111+F110)/1000),5)</f>
        <v>1.36852</v>
      </c>
      <c r="G107" s="81">
        <f t="shared" ref="G107:AA107" si="60">ROUND(((G108+G109+G111+G110)/1000),5)</f>
        <v>1.3806700000000001</v>
      </c>
      <c r="H107" s="81">
        <f t="shared" si="60"/>
        <v>1.4643600000000001</v>
      </c>
      <c r="I107" s="81">
        <f t="shared" si="60"/>
        <v>1.5839799999999999</v>
      </c>
      <c r="J107" s="81">
        <f t="shared" si="60"/>
        <v>1.7199599999999999</v>
      </c>
      <c r="K107" s="81">
        <f t="shared" si="60"/>
        <v>1.9330099999999999</v>
      </c>
      <c r="L107" s="81">
        <f t="shared" si="60"/>
        <v>2.2760600000000002</v>
      </c>
      <c r="M107" s="81">
        <f t="shared" si="60"/>
        <v>2.6133899999999999</v>
      </c>
      <c r="N107" s="81">
        <f t="shared" si="60"/>
        <v>2.62418</v>
      </c>
      <c r="O107" s="81">
        <f t="shared" si="60"/>
        <v>2.6222799999999999</v>
      </c>
      <c r="P107" s="81">
        <f t="shared" si="60"/>
        <v>2.61693</v>
      </c>
      <c r="Q107" s="81">
        <f t="shared" si="60"/>
        <v>2.6192799999999998</v>
      </c>
      <c r="R107" s="81">
        <f t="shared" si="60"/>
        <v>2.3311700000000002</v>
      </c>
      <c r="S107" s="81">
        <f t="shared" si="60"/>
        <v>2.3292899999999999</v>
      </c>
      <c r="T107" s="81">
        <f t="shared" si="60"/>
        <v>2.3094000000000001</v>
      </c>
      <c r="U107" s="81">
        <f t="shared" si="60"/>
        <v>2.2985099999999998</v>
      </c>
      <c r="V107" s="81">
        <f t="shared" si="60"/>
        <v>2.4239099999999998</v>
      </c>
      <c r="W107" s="81">
        <f t="shared" si="60"/>
        <v>2.4847899999999998</v>
      </c>
      <c r="X107" s="81">
        <f t="shared" si="60"/>
        <v>2.4593799999999999</v>
      </c>
      <c r="Y107" s="81">
        <f t="shared" si="60"/>
        <v>2.3054999999999999</v>
      </c>
      <c r="Z107" s="81">
        <f t="shared" si="60"/>
        <v>2.02318</v>
      </c>
      <c r="AA107" s="81">
        <f t="shared" si="60"/>
        <v>1.7563899999999999</v>
      </c>
    </row>
    <row r="108" spans="1:27" ht="12.75" hidden="1" customHeight="1" outlineLevel="1" x14ac:dyDescent="0.2">
      <c r="A108" s="89" t="s">
        <v>2282</v>
      </c>
      <c r="B108" s="63" t="s">
        <v>230</v>
      </c>
      <c r="C108" s="43" t="s">
        <v>79</v>
      </c>
      <c r="D108" s="44">
        <v>1250.3</v>
      </c>
      <c r="E108" s="44">
        <v>1150.77</v>
      </c>
      <c r="F108" s="44">
        <v>1081.3</v>
      </c>
      <c r="G108" s="44">
        <v>1093.45</v>
      </c>
      <c r="H108" s="44">
        <v>1177.1400000000001</v>
      </c>
      <c r="I108" s="44">
        <v>1296.76</v>
      </c>
      <c r="J108" s="44">
        <v>1432.74</v>
      </c>
      <c r="K108" s="44">
        <v>1645.79</v>
      </c>
      <c r="L108" s="44">
        <v>1988.84</v>
      </c>
      <c r="M108" s="44">
        <v>2326.17</v>
      </c>
      <c r="N108" s="44">
        <v>2336.96</v>
      </c>
      <c r="O108" s="44">
        <v>2335.06</v>
      </c>
      <c r="P108" s="44">
        <v>2329.71</v>
      </c>
      <c r="Q108" s="44">
        <v>2332.06</v>
      </c>
      <c r="R108" s="44">
        <v>2043.95</v>
      </c>
      <c r="S108" s="44">
        <v>2042.07</v>
      </c>
      <c r="T108" s="44">
        <v>2022.18</v>
      </c>
      <c r="U108" s="44">
        <v>2011.29</v>
      </c>
      <c r="V108" s="44">
        <v>2136.69</v>
      </c>
      <c r="W108" s="44">
        <v>2197.5700000000002</v>
      </c>
      <c r="X108" s="44">
        <v>2172.16</v>
      </c>
      <c r="Y108" s="44">
        <v>2018.28</v>
      </c>
      <c r="Z108" s="44">
        <v>1735.96</v>
      </c>
      <c r="AA108" s="44">
        <v>1469.17</v>
      </c>
    </row>
    <row r="109" spans="1:27" ht="12.75" hidden="1" customHeight="1" outlineLevel="1" x14ac:dyDescent="0.2">
      <c r="A109" s="89" t="s">
        <v>2283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89" t="s">
        <v>2284</v>
      </c>
      <c r="B110" s="63" t="s">
        <v>83</v>
      </c>
      <c r="C110" s="43" t="s">
        <v>79</v>
      </c>
      <c r="D110" s="44">
        <v>4.68</v>
      </c>
      <c r="E110" s="44">
        <v>4.68</v>
      </c>
      <c r="F110" s="44">
        <v>4.68</v>
      </c>
      <c r="G110" s="44">
        <v>4.68</v>
      </c>
      <c r="H110" s="44">
        <v>4.68</v>
      </c>
      <c r="I110" s="44">
        <v>4.68</v>
      </c>
      <c r="J110" s="44">
        <v>4.68</v>
      </c>
      <c r="K110" s="44">
        <v>4.68</v>
      </c>
      <c r="L110" s="44">
        <v>4.68</v>
      </c>
      <c r="M110" s="44">
        <v>4.68</v>
      </c>
      <c r="N110" s="44">
        <v>4.68</v>
      </c>
      <c r="O110" s="44">
        <v>4.68</v>
      </c>
      <c r="P110" s="44">
        <v>4.68</v>
      </c>
      <c r="Q110" s="44">
        <v>4.68</v>
      </c>
      <c r="R110" s="44">
        <v>4.68</v>
      </c>
      <c r="S110" s="44">
        <v>4.68</v>
      </c>
      <c r="T110" s="44">
        <v>4.68</v>
      </c>
      <c r="U110" s="44">
        <v>4.68</v>
      </c>
      <c r="V110" s="44">
        <v>4.68</v>
      </c>
      <c r="W110" s="44">
        <v>4.68</v>
      </c>
      <c r="X110" s="44">
        <v>4.68</v>
      </c>
      <c r="Y110" s="44">
        <v>4.68</v>
      </c>
      <c r="Z110" s="44">
        <v>4.68</v>
      </c>
      <c r="AA110" s="44">
        <v>4.68</v>
      </c>
    </row>
    <row r="111" spans="1:27" ht="12.75" hidden="1" customHeight="1" outlineLevel="1" x14ac:dyDescent="0.2">
      <c r="A111" s="89" t="s">
        <v>2285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2">
      <c r="A112" s="88" t="s">
        <v>2286</v>
      </c>
      <c r="B112" s="28" t="str">
        <f>"22"&amp;"."&amp;$B$777&amp;"."&amp;$B$778</f>
        <v>22.09.2023</v>
      </c>
      <c r="C112" s="80" t="s">
        <v>76</v>
      </c>
      <c r="D112" s="81">
        <f>ROUND(((D113+D114+D116+D115)/1000),5)</f>
        <v>1.5397700000000001</v>
      </c>
      <c r="E112" s="81">
        <f>ROUND(((E113+E114+E116+E115)/1000),5)</f>
        <v>1.4343999999999999</v>
      </c>
      <c r="F112" s="81">
        <f>ROUND(((F113+F114+F116+F115)/1000),5)</f>
        <v>1.3800300000000001</v>
      </c>
      <c r="G112" s="81">
        <f t="shared" ref="G112:AA112" si="63">ROUND(((G113+G114+G116+G115)/1000),5)</f>
        <v>1.3806499999999999</v>
      </c>
      <c r="H112" s="81">
        <f t="shared" si="63"/>
        <v>1.4470499999999999</v>
      </c>
      <c r="I112" s="81">
        <f t="shared" si="63"/>
        <v>1.6228899999999999</v>
      </c>
      <c r="J112" s="81">
        <f t="shared" si="63"/>
        <v>1.8167599999999999</v>
      </c>
      <c r="K112" s="81">
        <f t="shared" si="63"/>
        <v>2.0314299999999998</v>
      </c>
      <c r="L112" s="81">
        <f t="shared" si="63"/>
        <v>2.2733500000000002</v>
      </c>
      <c r="M112" s="81">
        <f t="shared" si="63"/>
        <v>2.45038</v>
      </c>
      <c r="N112" s="81">
        <f t="shared" si="63"/>
        <v>2.4654099999999999</v>
      </c>
      <c r="O112" s="81">
        <f t="shared" si="63"/>
        <v>2.62039</v>
      </c>
      <c r="P112" s="81">
        <f t="shared" si="63"/>
        <v>2.4233199999999999</v>
      </c>
      <c r="Q112" s="81">
        <f t="shared" si="63"/>
        <v>2.4558599999999999</v>
      </c>
      <c r="R112" s="81">
        <f t="shared" si="63"/>
        <v>2.3368000000000002</v>
      </c>
      <c r="S112" s="81">
        <f t="shared" si="63"/>
        <v>2.3273600000000001</v>
      </c>
      <c r="T112" s="81">
        <f t="shared" si="63"/>
        <v>2.3241399999999999</v>
      </c>
      <c r="U112" s="81">
        <f t="shared" si="63"/>
        <v>2.3004600000000002</v>
      </c>
      <c r="V112" s="81">
        <f t="shared" si="63"/>
        <v>2.3729900000000002</v>
      </c>
      <c r="W112" s="81">
        <f t="shared" si="63"/>
        <v>2.4034200000000001</v>
      </c>
      <c r="X112" s="81">
        <f t="shared" si="63"/>
        <v>2.3989099999999999</v>
      </c>
      <c r="Y112" s="81">
        <f t="shared" si="63"/>
        <v>2.31473</v>
      </c>
      <c r="Z112" s="81">
        <f t="shared" si="63"/>
        <v>2.0368499999999998</v>
      </c>
      <c r="AA112" s="81">
        <f t="shared" si="63"/>
        <v>1.8435299999999999</v>
      </c>
    </row>
    <row r="113" spans="1:27" ht="12.75" hidden="1" customHeight="1" outlineLevel="1" x14ac:dyDescent="0.2">
      <c r="A113" s="89" t="s">
        <v>2287</v>
      </c>
      <c r="B113" s="63" t="s">
        <v>230</v>
      </c>
      <c r="C113" s="43" t="s">
        <v>79</v>
      </c>
      <c r="D113" s="44">
        <v>1252.55</v>
      </c>
      <c r="E113" s="44">
        <v>1147.18</v>
      </c>
      <c r="F113" s="44">
        <v>1092.81</v>
      </c>
      <c r="G113" s="44">
        <v>1093.43</v>
      </c>
      <c r="H113" s="44">
        <v>1159.83</v>
      </c>
      <c r="I113" s="44">
        <v>1335.67</v>
      </c>
      <c r="J113" s="44">
        <v>1529.54</v>
      </c>
      <c r="K113" s="44">
        <v>1744.21</v>
      </c>
      <c r="L113" s="44">
        <v>1986.13</v>
      </c>
      <c r="M113" s="44">
        <v>2163.16</v>
      </c>
      <c r="N113" s="44">
        <v>2178.19</v>
      </c>
      <c r="O113" s="44">
        <v>2333.17</v>
      </c>
      <c r="P113" s="44">
        <v>2136.1</v>
      </c>
      <c r="Q113" s="44">
        <v>2168.64</v>
      </c>
      <c r="R113" s="44">
        <v>2049.58</v>
      </c>
      <c r="S113" s="44">
        <v>2040.14</v>
      </c>
      <c r="T113" s="44">
        <v>2036.92</v>
      </c>
      <c r="U113" s="44">
        <v>2013.24</v>
      </c>
      <c r="V113" s="44">
        <v>2085.77</v>
      </c>
      <c r="W113" s="44">
        <v>2116.1999999999998</v>
      </c>
      <c r="X113" s="44">
        <v>2111.69</v>
      </c>
      <c r="Y113" s="44">
        <v>2027.51</v>
      </c>
      <c r="Z113" s="44">
        <v>1749.63</v>
      </c>
      <c r="AA113" s="44">
        <v>1556.31</v>
      </c>
    </row>
    <row r="114" spans="1:27" ht="12.75" hidden="1" customHeight="1" outlineLevel="1" x14ac:dyDescent="0.2">
      <c r="A114" s="89" t="s">
        <v>2288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89" t="s">
        <v>2289</v>
      </c>
      <c r="B115" s="63" t="s">
        <v>83</v>
      </c>
      <c r="C115" s="43" t="s">
        <v>79</v>
      </c>
      <c r="D115" s="44">
        <v>4.68</v>
      </c>
      <c r="E115" s="44">
        <v>4.68</v>
      </c>
      <c r="F115" s="44">
        <v>4.68</v>
      </c>
      <c r="G115" s="44">
        <v>4.68</v>
      </c>
      <c r="H115" s="44">
        <v>4.68</v>
      </c>
      <c r="I115" s="44">
        <v>4.68</v>
      </c>
      <c r="J115" s="44">
        <v>4.68</v>
      </c>
      <c r="K115" s="44">
        <v>4.68</v>
      </c>
      <c r="L115" s="44">
        <v>4.68</v>
      </c>
      <c r="M115" s="44">
        <v>4.68</v>
      </c>
      <c r="N115" s="44">
        <v>4.68</v>
      </c>
      <c r="O115" s="44">
        <v>4.68</v>
      </c>
      <c r="P115" s="44">
        <v>4.68</v>
      </c>
      <c r="Q115" s="44">
        <v>4.68</v>
      </c>
      <c r="R115" s="44">
        <v>4.68</v>
      </c>
      <c r="S115" s="44">
        <v>4.68</v>
      </c>
      <c r="T115" s="44">
        <v>4.68</v>
      </c>
      <c r="U115" s="44">
        <v>4.68</v>
      </c>
      <c r="V115" s="44">
        <v>4.68</v>
      </c>
      <c r="W115" s="44">
        <v>4.68</v>
      </c>
      <c r="X115" s="44">
        <v>4.68</v>
      </c>
      <c r="Y115" s="44">
        <v>4.68</v>
      </c>
      <c r="Z115" s="44">
        <v>4.68</v>
      </c>
      <c r="AA115" s="44">
        <v>4.68</v>
      </c>
    </row>
    <row r="116" spans="1:27" ht="12.75" hidden="1" customHeight="1" outlineLevel="1" x14ac:dyDescent="0.2">
      <c r="A116" s="89" t="s">
        <v>2290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2">
      <c r="A117" s="88" t="s">
        <v>2291</v>
      </c>
      <c r="B117" s="28" t="str">
        <f>"23"&amp;"."&amp;$B$777&amp;"."&amp;$B$778</f>
        <v>23.09.2023</v>
      </c>
      <c r="C117" s="80" t="s">
        <v>76</v>
      </c>
      <c r="D117" s="81">
        <f>ROUND(((D118+D119+D121+D120)/1000),5)</f>
        <v>1.8661300000000001</v>
      </c>
      <c r="E117" s="81">
        <f>ROUND(((E118+E119+E121+E120)/1000),5)</f>
        <v>1.71557</v>
      </c>
      <c r="F117" s="81">
        <f>ROUND(((F118+F119+F121+F120)/1000),5)</f>
        <v>1.6128899999999999</v>
      </c>
      <c r="G117" s="81">
        <f t="shared" ref="G117:AA117" si="66">ROUND(((G118+G119+G121+G120)/1000),5)</f>
        <v>1.5582499999999999</v>
      </c>
      <c r="H117" s="81">
        <f t="shared" si="66"/>
        <v>1.63897</v>
      </c>
      <c r="I117" s="81">
        <f t="shared" si="66"/>
        <v>1.6565099999999999</v>
      </c>
      <c r="J117" s="81">
        <f t="shared" si="66"/>
        <v>1.7515099999999999</v>
      </c>
      <c r="K117" s="81">
        <f t="shared" si="66"/>
        <v>1.8764000000000001</v>
      </c>
      <c r="L117" s="81">
        <f t="shared" si="66"/>
        <v>2.12215</v>
      </c>
      <c r="M117" s="81">
        <f t="shared" si="66"/>
        <v>2.2673399999999999</v>
      </c>
      <c r="N117" s="81">
        <f t="shared" si="66"/>
        <v>2.3634300000000001</v>
      </c>
      <c r="O117" s="81">
        <f t="shared" si="66"/>
        <v>2.3955799999999998</v>
      </c>
      <c r="P117" s="81">
        <f t="shared" si="66"/>
        <v>2.5928599999999999</v>
      </c>
      <c r="Q117" s="81">
        <f t="shared" si="66"/>
        <v>2.6187299999999998</v>
      </c>
      <c r="R117" s="81">
        <f t="shared" si="66"/>
        <v>2.6086200000000002</v>
      </c>
      <c r="S117" s="81">
        <f t="shared" si="66"/>
        <v>2.4834800000000001</v>
      </c>
      <c r="T117" s="81">
        <f t="shared" si="66"/>
        <v>2.4251200000000002</v>
      </c>
      <c r="U117" s="81">
        <f t="shared" si="66"/>
        <v>2.35548</v>
      </c>
      <c r="V117" s="81">
        <f t="shared" si="66"/>
        <v>2.4914700000000001</v>
      </c>
      <c r="W117" s="81">
        <f t="shared" si="66"/>
        <v>2.5357599999999998</v>
      </c>
      <c r="X117" s="81">
        <f t="shared" si="66"/>
        <v>2.6391499999999999</v>
      </c>
      <c r="Y117" s="81">
        <f t="shared" si="66"/>
        <v>2.3156300000000001</v>
      </c>
      <c r="Z117" s="81">
        <f t="shared" si="66"/>
        <v>1.95306</v>
      </c>
      <c r="AA117" s="81">
        <f t="shared" si="66"/>
        <v>1.77403</v>
      </c>
    </row>
    <row r="118" spans="1:27" ht="12.75" hidden="1" customHeight="1" outlineLevel="1" x14ac:dyDescent="0.2">
      <c r="A118" s="89" t="s">
        <v>2292</v>
      </c>
      <c r="B118" s="63" t="s">
        <v>230</v>
      </c>
      <c r="C118" s="43" t="s">
        <v>79</v>
      </c>
      <c r="D118" s="44">
        <v>1578.91</v>
      </c>
      <c r="E118" s="44">
        <v>1428.35</v>
      </c>
      <c r="F118" s="44">
        <v>1325.67</v>
      </c>
      <c r="G118" s="44">
        <v>1271.03</v>
      </c>
      <c r="H118" s="44">
        <v>1351.75</v>
      </c>
      <c r="I118" s="44">
        <v>1369.29</v>
      </c>
      <c r="J118" s="44">
        <v>1464.29</v>
      </c>
      <c r="K118" s="44">
        <v>1589.18</v>
      </c>
      <c r="L118" s="44">
        <v>1834.93</v>
      </c>
      <c r="M118" s="44">
        <v>1980.12</v>
      </c>
      <c r="N118" s="44">
        <v>2076.21</v>
      </c>
      <c r="O118" s="44">
        <v>2108.36</v>
      </c>
      <c r="P118" s="44">
        <v>2305.64</v>
      </c>
      <c r="Q118" s="44">
        <v>2331.5100000000002</v>
      </c>
      <c r="R118" s="44">
        <v>2321.4</v>
      </c>
      <c r="S118" s="44">
        <v>2196.2600000000002</v>
      </c>
      <c r="T118" s="44">
        <v>2137.9</v>
      </c>
      <c r="U118" s="44">
        <v>2068.2600000000002</v>
      </c>
      <c r="V118" s="44">
        <v>2204.25</v>
      </c>
      <c r="W118" s="44">
        <v>2248.54</v>
      </c>
      <c r="X118" s="44">
        <v>2351.9299999999998</v>
      </c>
      <c r="Y118" s="44">
        <v>2028.41</v>
      </c>
      <c r="Z118" s="44">
        <v>1665.84</v>
      </c>
      <c r="AA118" s="44">
        <v>1486.81</v>
      </c>
    </row>
    <row r="119" spans="1:27" ht="12.75" hidden="1" customHeight="1" outlineLevel="1" x14ac:dyDescent="0.2">
      <c r="A119" s="89" t="s">
        <v>2293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89" t="s">
        <v>2294</v>
      </c>
      <c r="B120" s="63" t="s">
        <v>83</v>
      </c>
      <c r="C120" s="43" t="s">
        <v>79</v>
      </c>
      <c r="D120" s="44">
        <v>4.68</v>
      </c>
      <c r="E120" s="44">
        <v>4.68</v>
      </c>
      <c r="F120" s="44">
        <v>4.68</v>
      </c>
      <c r="G120" s="44">
        <v>4.68</v>
      </c>
      <c r="H120" s="44">
        <v>4.68</v>
      </c>
      <c r="I120" s="44">
        <v>4.68</v>
      </c>
      <c r="J120" s="44">
        <v>4.68</v>
      </c>
      <c r="K120" s="44">
        <v>4.68</v>
      </c>
      <c r="L120" s="44">
        <v>4.68</v>
      </c>
      <c r="M120" s="44">
        <v>4.68</v>
      </c>
      <c r="N120" s="44">
        <v>4.68</v>
      </c>
      <c r="O120" s="44">
        <v>4.68</v>
      </c>
      <c r="P120" s="44">
        <v>4.68</v>
      </c>
      <c r="Q120" s="44">
        <v>4.68</v>
      </c>
      <c r="R120" s="44">
        <v>4.68</v>
      </c>
      <c r="S120" s="44">
        <v>4.68</v>
      </c>
      <c r="T120" s="44">
        <v>4.68</v>
      </c>
      <c r="U120" s="44">
        <v>4.68</v>
      </c>
      <c r="V120" s="44">
        <v>4.68</v>
      </c>
      <c r="W120" s="44">
        <v>4.68</v>
      </c>
      <c r="X120" s="44">
        <v>4.68</v>
      </c>
      <c r="Y120" s="44">
        <v>4.68</v>
      </c>
      <c r="Z120" s="44">
        <v>4.68</v>
      </c>
      <c r="AA120" s="44">
        <v>4.68</v>
      </c>
    </row>
    <row r="121" spans="1:27" ht="12.75" hidden="1" customHeight="1" outlineLevel="1" x14ac:dyDescent="0.2">
      <c r="A121" s="89" t="s">
        <v>2295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2">
      <c r="A122" s="88" t="s">
        <v>2296</v>
      </c>
      <c r="B122" s="28" t="str">
        <f>"24"&amp;"."&amp;$B$777&amp;"."&amp;$B$778</f>
        <v>24.09.2023</v>
      </c>
      <c r="C122" s="80" t="s">
        <v>76</v>
      </c>
      <c r="D122" s="81">
        <f>ROUND(((D123+D124+D126+D125)/1000),5)</f>
        <v>1.5903799999999999</v>
      </c>
      <c r="E122" s="81">
        <f>ROUND(((E123+E124+E126+E125)/1000),5)</f>
        <v>1.4350499999999999</v>
      </c>
      <c r="F122" s="81">
        <f>ROUND(((F123+F124+F126+F125)/1000),5)</f>
        <v>1.36155</v>
      </c>
      <c r="G122" s="81">
        <f t="shared" ref="G122:AA122" si="69">ROUND(((G123+G124+G126+G125)/1000),5)</f>
        <v>1.3106800000000001</v>
      </c>
      <c r="H122" s="81">
        <f t="shared" si="69"/>
        <v>1.3681000000000001</v>
      </c>
      <c r="I122" s="81">
        <f t="shared" si="69"/>
        <v>1.4135800000000001</v>
      </c>
      <c r="J122" s="81">
        <f t="shared" si="69"/>
        <v>1.16371</v>
      </c>
      <c r="K122" s="81">
        <f t="shared" si="69"/>
        <v>1.66018</v>
      </c>
      <c r="L122" s="81">
        <f t="shared" si="69"/>
        <v>1.86419</v>
      </c>
      <c r="M122" s="81">
        <f t="shared" si="69"/>
        <v>2.0278499999999999</v>
      </c>
      <c r="N122" s="81">
        <f t="shared" si="69"/>
        <v>2.0752199999999998</v>
      </c>
      <c r="O122" s="81">
        <f t="shared" si="69"/>
        <v>2.0857100000000002</v>
      </c>
      <c r="P122" s="81">
        <f t="shared" si="69"/>
        <v>2.0767500000000001</v>
      </c>
      <c r="Q122" s="81">
        <f t="shared" si="69"/>
        <v>2.0899000000000001</v>
      </c>
      <c r="R122" s="81">
        <f t="shared" si="69"/>
        <v>2.1057800000000002</v>
      </c>
      <c r="S122" s="81">
        <f t="shared" si="69"/>
        <v>2.1419999999999999</v>
      </c>
      <c r="T122" s="81">
        <f t="shared" si="69"/>
        <v>2.1575199999999999</v>
      </c>
      <c r="U122" s="81">
        <f t="shared" si="69"/>
        <v>2.1577600000000001</v>
      </c>
      <c r="V122" s="81">
        <f t="shared" si="69"/>
        <v>2.3492199999999999</v>
      </c>
      <c r="W122" s="81">
        <f t="shared" si="69"/>
        <v>2.46095</v>
      </c>
      <c r="X122" s="81">
        <f t="shared" si="69"/>
        <v>2.496</v>
      </c>
      <c r="Y122" s="81">
        <f t="shared" si="69"/>
        <v>2.2593899999999998</v>
      </c>
      <c r="Z122" s="81">
        <f t="shared" si="69"/>
        <v>1.90042</v>
      </c>
      <c r="AA122" s="81">
        <f t="shared" si="69"/>
        <v>1.5974900000000001</v>
      </c>
    </row>
    <row r="123" spans="1:27" ht="12.75" hidden="1" customHeight="1" outlineLevel="1" x14ac:dyDescent="0.2">
      <c r="A123" s="89" t="s">
        <v>2297</v>
      </c>
      <c r="B123" s="63" t="s">
        <v>230</v>
      </c>
      <c r="C123" s="43" t="s">
        <v>79</v>
      </c>
      <c r="D123" s="44">
        <v>1303.1600000000001</v>
      </c>
      <c r="E123" s="44">
        <v>1147.83</v>
      </c>
      <c r="F123" s="44">
        <v>1074.33</v>
      </c>
      <c r="G123" s="44">
        <v>1023.46</v>
      </c>
      <c r="H123" s="44">
        <v>1080.8800000000001</v>
      </c>
      <c r="I123" s="44">
        <v>1126.3599999999999</v>
      </c>
      <c r="J123" s="44">
        <v>876.49</v>
      </c>
      <c r="K123" s="44">
        <v>1372.96</v>
      </c>
      <c r="L123" s="44">
        <v>1576.97</v>
      </c>
      <c r="M123" s="44">
        <v>1740.63</v>
      </c>
      <c r="N123" s="44">
        <v>1788</v>
      </c>
      <c r="O123" s="44">
        <v>1798.49</v>
      </c>
      <c r="P123" s="44">
        <v>1789.53</v>
      </c>
      <c r="Q123" s="44">
        <v>1802.68</v>
      </c>
      <c r="R123" s="44">
        <v>1818.56</v>
      </c>
      <c r="S123" s="44">
        <v>1854.78</v>
      </c>
      <c r="T123" s="44">
        <v>1870.3</v>
      </c>
      <c r="U123" s="44">
        <v>1870.54</v>
      </c>
      <c r="V123" s="44">
        <v>2062</v>
      </c>
      <c r="W123" s="44">
        <v>2173.73</v>
      </c>
      <c r="X123" s="44">
        <v>2208.7800000000002</v>
      </c>
      <c r="Y123" s="44">
        <v>1972.17</v>
      </c>
      <c r="Z123" s="44">
        <v>1613.2</v>
      </c>
      <c r="AA123" s="44">
        <v>1310.27</v>
      </c>
    </row>
    <row r="124" spans="1:27" ht="12.75" hidden="1" customHeight="1" outlineLevel="1" x14ac:dyDescent="0.2">
      <c r="A124" s="89" t="s">
        <v>2298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89" t="s">
        <v>2299</v>
      </c>
      <c r="B125" s="63" t="s">
        <v>83</v>
      </c>
      <c r="C125" s="43" t="s">
        <v>79</v>
      </c>
      <c r="D125" s="44">
        <v>4.68</v>
      </c>
      <c r="E125" s="44">
        <v>4.68</v>
      </c>
      <c r="F125" s="44">
        <v>4.68</v>
      </c>
      <c r="G125" s="44">
        <v>4.68</v>
      </c>
      <c r="H125" s="44">
        <v>4.68</v>
      </c>
      <c r="I125" s="44">
        <v>4.68</v>
      </c>
      <c r="J125" s="44">
        <v>4.68</v>
      </c>
      <c r="K125" s="44">
        <v>4.68</v>
      </c>
      <c r="L125" s="44">
        <v>4.68</v>
      </c>
      <c r="M125" s="44">
        <v>4.68</v>
      </c>
      <c r="N125" s="44">
        <v>4.68</v>
      </c>
      <c r="O125" s="44">
        <v>4.68</v>
      </c>
      <c r="P125" s="44">
        <v>4.68</v>
      </c>
      <c r="Q125" s="44">
        <v>4.68</v>
      </c>
      <c r="R125" s="44">
        <v>4.68</v>
      </c>
      <c r="S125" s="44">
        <v>4.68</v>
      </c>
      <c r="T125" s="44">
        <v>4.68</v>
      </c>
      <c r="U125" s="44">
        <v>4.68</v>
      </c>
      <c r="V125" s="44">
        <v>4.68</v>
      </c>
      <c r="W125" s="44">
        <v>4.68</v>
      </c>
      <c r="X125" s="44">
        <v>4.68</v>
      </c>
      <c r="Y125" s="44">
        <v>4.68</v>
      </c>
      <c r="Z125" s="44">
        <v>4.68</v>
      </c>
      <c r="AA125" s="44">
        <v>4.68</v>
      </c>
    </row>
    <row r="126" spans="1:27" ht="12.75" hidden="1" customHeight="1" outlineLevel="1" x14ac:dyDescent="0.2">
      <c r="A126" s="89" t="s">
        <v>2300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2">
      <c r="A127" s="88" t="s">
        <v>2301</v>
      </c>
      <c r="B127" s="28" t="str">
        <f>"25"&amp;"."&amp;$B$777&amp;"."&amp;$B$778</f>
        <v>25.09.2023</v>
      </c>
      <c r="C127" s="80" t="s">
        <v>76</v>
      </c>
      <c r="D127" s="81">
        <f>ROUND(((D128+D129+D131+D130)/1000),5)</f>
        <v>1.43316</v>
      </c>
      <c r="E127" s="81">
        <f>ROUND(((E128+E129+E131+E130)/1000),5)</f>
        <v>1.2576000000000001</v>
      </c>
      <c r="F127" s="81">
        <f>ROUND(((F128+F129+F131+F130)/1000),5)</f>
        <v>0.49198999999999998</v>
      </c>
      <c r="G127" s="81">
        <f t="shared" ref="G127:AA127" si="72">ROUND(((G128+G129+G131+G130)/1000),5)</f>
        <v>0.4496</v>
      </c>
      <c r="H127" s="81">
        <f t="shared" si="72"/>
        <v>0.51615999999999995</v>
      </c>
      <c r="I127" s="81">
        <f t="shared" si="72"/>
        <v>1.55579</v>
      </c>
      <c r="J127" s="81">
        <f t="shared" si="72"/>
        <v>1.7178800000000001</v>
      </c>
      <c r="K127" s="81">
        <f t="shared" si="72"/>
        <v>1.94478</v>
      </c>
      <c r="L127" s="81">
        <f t="shared" si="72"/>
        <v>2.2677999999999998</v>
      </c>
      <c r="M127" s="81">
        <f t="shared" si="72"/>
        <v>2.4655499999999999</v>
      </c>
      <c r="N127" s="81">
        <f t="shared" si="72"/>
        <v>2.5537899999999998</v>
      </c>
      <c r="O127" s="81">
        <f t="shared" si="72"/>
        <v>2.52739</v>
      </c>
      <c r="P127" s="81">
        <f t="shared" si="72"/>
        <v>2.4956299999999998</v>
      </c>
      <c r="Q127" s="81">
        <f t="shared" si="72"/>
        <v>2.4668100000000002</v>
      </c>
      <c r="R127" s="81">
        <f t="shared" si="72"/>
        <v>2.4582700000000002</v>
      </c>
      <c r="S127" s="81">
        <f t="shared" si="72"/>
        <v>2.4575100000000001</v>
      </c>
      <c r="T127" s="81">
        <f t="shared" si="72"/>
        <v>2.4550700000000001</v>
      </c>
      <c r="U127" s="81">
        <f t="shared" si="72"/>
        <v>2.4413999999999998</v>
      </c>
      <c r="V127" s="81">
        <f t="shared" si="72"/>
        <v>2.5381499999999999</v>
      </c>
      <c r="W127" s="81">
        <f t="shared" si="72"/>
        <v>2.5830700000000002</v>
      </c>
      <c r="X127" s="81">
        <f t="shared" si="72"/>
        <v>2.5327899999999999</v>
      </c>
      <c r="Y127" s="81">
        <f t="shared" si="72"/>
        <v>2.3105799999999999</v>
      </c>
      <c r="Z127" s="81">
        <f t="shared" si="72"/>
        <v>1.7962800000000001</v>
      </c>
      <c r="AA127" s="81">
        <f t="shared" si="72"/>
        <v>1.50502</v>
      </c>
    </row>
    <row r="128" spans="1:27" ht="12.75" hidden="1" customHeight="1" outlineLevel="1" x14ac:dyDescent="0.2">
      <c r="A128" s="89" t="s">
        <v>2302</v>
      </c>
      <c r="B128" s="63" t="s">
        <v>230</v>
      </c>
      <c r="C128" s="43" t="s">
        <v>79</v>
      </c>
      <c r="D128" s="44">
        <v>1145.94</v>
      </c>
      <c r="E128" s="44">
        <v>970.38</v>
      </c>
      <c r="F128" s="44">
        <v>204.77</v>
      </c>
      <c r="G128" s="44">
        <v>162.38</v>
      </c>
      <c r="H128" s="44">
        <v>228.94</v>
      </c>
      <c r="I128" s="44">
        <v>1268.57</v>
      </c>
      <c r="J128" s="44">
        <v>1430.66</v>
      </c>
      <c r="K128" s="44">
        <v>1657.56</v>
      </c>
      <c r="L128" s="44">
        <v>1980.58</v>
      </c>
      <c r="M128" s="44">
        <v>2178.33</v>
      </c>
      <c r="N128" s="44">
        <v>2266.5700000000002</v>
      </c>
      <c r="O128" s="44">
        <v>2240.17</v>
      </c>
      <c r="P128" s="44">
        <v>2208.41</v>
      </c>
      <c r="Q128" s="44">
        <v>2179.59</v>
      </c>
      <c r="R128" s="44">
        <v>2171.0500000000002</v>
      </c>
      <c r="S128" s="44">
        <v>2170.29</v>
      </c>
      <c r="T128" s="44">
        <v>2167.85</v>
      </c>
      <c r="U128" s="44">
        <v>2154.1799999999998</v>
      </c>
      <c r="V128" s="44">
        <v>2250.9299999999998</v>
      </c>
      <c r="W128" s="44">
        <v>2295.85</v>
      </c>
      <c r="X128" s="44">
        <v>2245.5700000000002</v>
      </c>
      <c r="Y128" s="44">
        <v>2023.36</v>
      </c>
      <c r="Z128" s="44">
        <v>1509.06</v>
      </c>
      <c r="AA128" s="44">
        <v>1217.8</v>
      </c>
    </row>
    <row r="129" spans="1:27" ht="12.75" hidden="1" customHeight="1" outlineLevel="1" x14ac:dyDescent="0.2">
      <c r="A129" s="89" t="s">
        <v>2303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89" t="s">
        <v>2304</v>
      </c>
      <c r="B130" s="63" t="s">
        <v>83</v>
      </c>
      <c r="C130" s="43" t="s">
        <v>79</v>
      </c>
      <c r="D130" s="44">
        <v>4.68</v>
      </c>
      <c r="E130" s="44">
        <v>4.68</v>
      </c>
      <c r="F130" s="44">
        <v>4.68</v>
      </c>
      <c r="G130" s="44">
        <v>4.68</v>
      </c>
      <c r="H130" s="44">
        <v>4.68</v>
      </c>
      <c r="I130" s="44">
        <v>4.68</v>
      </c>
      <c r="J130" s="44">
        <v>4.68</v>
      </c>
      <c r="K130" s="44">
        <v>4.68</v>
      </c>
      <c r="L130" s="44">
        <v>4.68</v>
      </c>
      <c r="M130" s="44">
        <v>4.68</v>
      </c>
      <c r="N130" s="44">
        <v>4.68</v>
      </c>
      <c r="O130" s="44">
        <v>4.68</v>
      </c>
      <c r="P130" s="44">
        <v>4.68</v>
      </c>
      <c r="Q130" s="44">
        <v>4.68</v>
      </c>
      <c r="R130" s="44">
        <v>4.68</v>
      </c>
      <c r="S130" s="44">
        <v>4.68</v>
      </c>
      <c r="T130" s="44">
        <v>4.68</v>
      </c>
      <c r="U130" s="44">
        <v>4.68</v>
      </c>
      <c r="V130" s="44">
        <v>4.68</v>
      </c>
      <c r="W130" s="44">
        <v>4.68</v>
      </c>
      <c r="X130" s="44">
        <v>4.68</v>
      </c>
      <c r="Y130" s="44">
        <v>4.68</v>
      </c>
      <c r="Z130" s="44">
        <v>4.68</v>
      </c>
      <c r="AA130" s="44">
        <v>4.68</v>
      </c>
    </row>
    <row r="131" spans="1:27" ht="12.75" hidden="1" customHeight="1" outlineLevel="1" x14ac:dyDescent="0.2">
      <c r="A131" s="89" t="s">
        <v>2305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2">
      <c r="A132" s="88" t="s">
        <v>2306</v>
      </c>
      <c r="B132" s="28" t="str">
        <f>"26"&amp;"."&amp;$B$777&amp;"."&amp;$B$778</f>
        <v>26.09.2023</v>
      </c>
      <c r="C132" s="80" t="s">
        <v>76</v>
      </c>
      <c r="D132" s="81">
        <f>ROUND(((D133+D134+D136+D135)/1000),5)</f>
        <v>1.4247399999999999</v>
      </c>
      <c r="E132" s="81">
        <f>ROUND(((E133+E134+E136+E135)/1000),5)</f>
        <v>1.23915</v>
      </c>
      <c r="F132" s="81">
        <f>ROUND(((F133+F134+F136+F135)/1000),5)</f>
        <v>0.47813</v>
      </c>
      <c r="G132" s="81">
        <f t="shared" ref="G132:AA132" si="75">ROUND(((G133+G134+G136+G135)/1000),5)</f>
        <v>0.49036000000000002</v>
      </c>
      <c r="H132" s="81">
        <f t="shared" si="75"/>
        <v>1.2155</v>
      </c>
      <c r="I132" s="81">
        <f t="shared" si="75"/>
        <v>1.6099000000000001</v>
      </c>
      <c r="J132" s="81">
        <f t="shared" si="75"/>
        <v>1.7902899999999999</v>
      </c>
      <c r="K132" s="81">
        <f t="shared" si="75"/>
        <v>1.8861300000000001</v>
      </c>
      <c r="L132" s="81">
        <f t="shared" si="75"/>
        <v>2.2646600000000001</v>
      </c>
      <c r="M132" s="81">
        <f t="shared" si="75"/>
        <v>2.48631</v>
      </c>
      <c r="N132" s="81">
        <f t="shared" si="75"/>
        <v>2.5657700000000001</v>
      </c>
      <c r="O132" s="81">
        <f t="shared" si="75"/>
        <v>2.5540600000000002</v>
      </c>
      <c r="P132" s="81">
        <f t="shared" si="75"/>
        <v>2.5073799999999999</v>
      </c>
      <c r="Q132" s="81">
        <f t="shared" si="75"/>
        <v>2.51417</v>
      </c>
      <c r="R132" s="81">
        <f t="shared" si="75"/>
        <v>2.48563</v>
      </c>
      <c r="S132" s="81">
        <f t="shared" si="75"/>
        <v>2.4834299999999998</v>
      </c>
      <c r="T132" s="81">
        <f t="shared" si="75"/>
        <v>2.4111500000000001</v>
      </c>
      <c r="U132" s="81">
        <f t="shared" si="75"/>
        <v>2.3463599999999998</v>
      </c>
      <c r="V132" s="81">
        <f t="shared" si="75"/>
        <v>2.5282300000000002</v>
      </c>
      <c r="W132" s="81">
        <f t="shared" si="75"/>
        <v>2.5937000000000001</v>
      </c>
      <c r="X132" s="81">
        <f t="shared" si="75"/>
        <v>2.5421100000000001</v>
      </c>
      <c r="Y132" s="81">
        <f t="shared" si="75"/>
        <v>2.2846199999999999</v>
      </c>
      <c r="Z132" s="81">
        <f t="shared" si="75"/>
        <v>1.81138</v>
      </c>
      <c r="AA132" s="81">
        <f t="shared" si="75"/>
        <v>1.6036600000000001</v>
      </c>
    </row>
    <row r="133" spans="1:27" ht="12.75" hidden="1" customHeight="1" outlineLevel="1" x14ac:dyDescent="0.2">
      <c r="A133" s="89" t="s">
        <v>2307</v>
      </c>
      <c r="B133" s="63" t="s">
        <v>230</v>
      </c>
      <c r="C133" s="43" t="s">
        <v>79</v>
      </c>
      <c r="D133" s="44">
        <v>1137.52</v>
      </c>
      <c r="E133" s="44">
        <v>951.93</v>
      </c>
      <c r="F133" s="44">
        <v>190.91</v>
      </c>
      <c r="G133" s="44">
        <v>203.14</v>
      </c>
      <c r="H133" s="44">
        <v>928.28</v>
      </c>
      <c r="I133" s="44">
        <v>1322.68</v>
      </c>
      <c r="J133" s="44">
        <v>1503.07</v>
      </c>
      <c r="K133" s="44">
        <v>1598.91</v>
      </c>
      <c r="L133" s="44">
        <v>1977.44</v>
      </c>
      <c r="M133" s="44">
        <v>2199.09</v>
      </c>
      <c r="N133" s="44">
        <v>2278.5500000000002</v>
      </c>
      <c r="O133" s="44">
        <v>2266.84</v>
      </c>
      <c r="P133" s="44">
        <v>2220.16</v>
      </c>
      <c r="Q133" s="44">
        <v>2226.9499999999998</v>
      </c>
      <c r="R133" s="44">
        <v>2198.41</v>
      </c>
      <c r="S133" s="44">
        <v>2196.21</v>
      </c>
      <c r="T133" s="44">
        <v>2123.9299999999998</v>
      </c>
      <c r="U133" s="44">
        <v>2059.14</v>
      </c>
      <c r="V133" s="44">
        <v>2241.0100000000002</v>
      </c>
      <c r="W133" s="44">
        <v>2306.48</v>
      </c>
      <c r="X133" s="44">
        <v>2254.89</v>
      </c>
      <c r="Y133" s="44">
        <v>1997.4</v>
      </c>
      <c r="Z133" s="44">
        <v>1524.16</v>
      </c>
      <c r="AA133" s="44">
        <v>1316.44</v>
      </c>
    </row>
    <row r="134" spans="1:27" ht="12.75" hidden="1" customHeight="1" outlineLevel="1" x14ac:dyDescent="0.2">
      <c r="A134" s="89" t="s">
        <v>2308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89" t="s">
        <v>2309</v>
      </c>
      <c r="B135" s="63" t="s">
        <v>83</v>
      </c>
      <c r="C135" s="43" t="s">
        <v>79</v>
      </c>
      <c r="D135" s="44">
        <v>4.68</v>
      </c>
      <c r="E135" s="44">
        <v>4.68</v>
      </c>
      <c r="F135" s="44">
        <v>4.68</v>
      </c>
      <c r="G135" s="44">
        <v>4.68</v>
      </c>
      <c r="H135" s="44">
        <v>4.68</v>
      </c>
      <c r="I135" s="44">
        <v>4.68</v>
      </c>
      <c r="J135" s="44">
        <v>4.68</v>
      </c>
      <c r="K135" s="44">
        <v>4.68</v>
      </c>
      <c r="L135" s="44">
        <v>4.68</v>
      </c>
      <c r="M135" s="44">
        <v>4.68</v>
      </c>
      <c r="N135" s="44">
        <v>4.68</v>
      </c>
      <c r="O135" s="44">
        <v>4.68</v>
      </c>
      <c r="P135" s="44">
        <v>4.68</v>
      </c>
      <c r="Q135" s="44">
        <v>4.68</v>
      </c>
      <c r="R135" s="44">
        <v>4.68</v>
      </c>
      <c r="S135" s="44">
        <v>4.68</v>
      </c>
      <c r="T135" s="44">
        <v>4.68</v>
      </c>
      <c r="U135" s="44">
        <v>4.68</v>
      </c>
      <c r="V135" s="44">
        <v>4.68</v>
      </c>
      <c r="W135" s="44">
        <v>4.68</v>
      </c>
      <c r="X135" s="44">
        <v>4.68</v>
      </c>
      <c r="Y135" s="44">
        <v>4.68</v>
      </c>
      <c r="Z135" s="44">
        <v>4.68</v>
      </c>
      <c r="AA135" s="44">
        <v>4.68</v>
      </c>
    </row>
    <row r="136" spans="1:27" ht="12.75" hidden="1" customHeight="1" outlineLevel="1" x14ac:dyDescent="0.2">
      <c r="A136" s="89" t="s">
        <v>2310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2">
      <c r="A137" s="88" t="s">
        <v>2311</v>
      </c>
      <c r="B137" s="28" t="str">
        <f>"27"&amp;"."&amp;$B$777&amp;"."&amp;$B$778</f>
        <v>27.09.2023</v>
      </c>
      <c r="C137" s="80" t="s">
        <v>76</v>
      </c>
      <c r="D137" s="81">
        <f>ROUND(((D138+D139+D141+D140)/1000),5)</f>
        <v>1.43584</v>
      </c>
      <c r="E137" s="81">
        <f>ROUND(((E138+E139+E141+E140)/1000),5)</f>
        <v>1.21096</v>
      </c>
      <c r="F137" s="81">
        <f>ROUND(((F138+F139+F141+F140)/1000),5)</f>
        <v>0.93186000000000002</v>
      </c>
      <c r="G137" s="81">
        <f t="shared" ref="G137:AA137" si="78">ROUND(((G138+G139+G141+G140)/1000),5)</f>
        <v>0.98451999999999995</v>
      </c>
      <c r="H137" s="81">
        <f t="shared" si="78"/>
        <v>1.2284299999999999</v>
      </c>
      <c r="I137" s="81">
        <f t="shared" si="78"/>
        <v>1.6205000000000001</v>
      </c>
      <c r="J137" s="81">
        <f t="shared" si="78"/>
        <v>1.77786</v>
      </c>
      <c r="K137" s="81">
        <f t="shared" si="78"/>
        <v>1.95886</v>
      </c>
      <c r="L137" s="81">
        <f t="shared" si="78"/>
        <v>2.2841100000000001</v>
      </c>
      <c r="M137" s="81">
        <f t="shared" si="78"/>
        <v>2.45974</v>
      </c>
      <c r="N137" s="81">
        <f t="shared" si="78"/>
        <v>2.52963</v>
      </c>
      <c r="O137" s="81">
        <f t="shared" si="78"/>
        <v>2.4612699999999998</v>
      </c>
      <c r="P137" s="81">
        <f t="shared" si="78"/>
        <v>2.4063099999999999</v>
      </c>
      <c r="Q137" s="81">
        <f t="shared" si="78"/>
        <v>2.4069799999999999</v>
      </c>
      <c r="R137" s="81">
        <f t="shared" si="78"/>
        <v>2.39446</v>
      </c>
      <c r="S137" s="81">
        <f t="shared" si="78"/>
        <v>2.3933200000000001</v>
      </c>
      <c r="T137" s="81">
        <f t="shared" si="78"/>
        <v>2.3722300000000001</v>
      </c>
      <c r="U137" s="81">
        <f t="shared" si="78"/>
        <v>2.3856099999999998</v>
      </c>
      <c r="V137" s="81">
        <f t="shared" si="78"/>
        <v>2.4075600000000001</v>
      </c>
      <c r="W137" s="81">
        <f t="shared" si="78"/>
        <v>2.42645</v>
      </c>
      <c r="X137" s="81">
        <f t="shared" si="78"/>
        <v>2.2786499999999998</v>
      </c>
      <c r="Y137" s="81">
        <f t="shared" si="78"/>
        <v>2.0514600000000001</v>
      </c>
      <c r="Z137" s="81">
        <f t="shared" si="78"/>
        <v>1.7941400000000001</v>
      </c>
      <c r="AA137" s="81">
        <f t="shared" si="78"/>
        <v>1.62073</v>
      </c>
    </row>
    <row r="138" spans="1:27" ht="12.75" hidden="1" customHeight="1" outlineLevel="1" x14ac:dyDescent="0.2">
      <c r="A138" s="89" t="s">
        <v>2312</v>
      </c>
      <c r="B138" s="63" t="s">
        <v>230</v>
      </c>
      <c r="C138" s="43" t="s">
        <v>79</v>
      </c>
      <c r="D138" s="44">
        <v>1148.6199999999999</v>
      </c>
      <c r="E138" s="44">
        <v>923.74</v>
      </c>
      <c r="F138" s="44">
        <v>644.64</v>
      </c>
      <c r="G138" s="44">
        <v>697.3</v>
      </c>
      <c r="H138" s="44">
        <v>941.21</v>
      </c>
      <c r="I138" s="44">
        <v>1333.28</v>
      </c>
      <c r="J138" s="44">
        <v>1490.64</v>
      </c>
      <c r="K138" s="44">
        <v>1671.64</v>
      </c>
      <c r="L138" s="44">
        <v>1996.89</v>
      </c>
      <c r="M138" s="44">
        <v>2172.52</v>
      </c>
      <c r="N138" s="44">
        <v>2242.41</v>
      </c>
      <c r="O138" s="44">
        <v>2174.0500000000002</v>
      </c>
      <c r="P138" s="44">
        <v>2119.09</v>
      </c>
      <c r="Q138" s="44">
        <v>2119.7600000000002</v>
      </c>
      <c r="R138" s="44">
        <v>2107.2399999999998</v>
      </c>
      <c r="S138" s="44">
        <v>2106.1</v>
      </c>
      <c r="T138" s="44">
        <v>2085.0100000000002</v>
      </c>
      <c r="U138" s="44">
        <v>2098.39</v>
      </c>
      <c r="V138" s="44">
        <v>2120.34</v>
      </c>
      <c r="W138" s="44">
        <v>2139.23</v>
      </c>
      <c r="X138" s="44">
        <v>1991.43</v>
      </c>
      <c r="Y138" s="44">
        <v>1764.24</v>
      </c>
      <c r="Z138" s="44">
        <v>1506.92</v>
      </c>
      <c r="AA138" s="44">
        <v>1333.51</v>
      </c>
    </row>
    <row r="139" spans="1:27" ht="12.75" hidden="1" customHeight="1" outlineLevel="1" x14ac:dyDescent="0.2">
      <c r="A139" s="89" t="s">
        <v>2313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89" t="s">
        <v>2314</v>
      </c>
      <c r="B140" s="63" t="s">
        <v>83</v>
      </c>
      <c r="C140" s="43" t="s">
        <v>79</v>
      </c>
      <c r="D140" s="44">
        <v>4.68</v>
      </c>
      <c r="E140" s="44">
        <v>4.68</v>
      </c>
      <c r="F140" s="44">
        <v>4.68</v>
      </c>
      <c r="G140" s="44">
        <v>4.68</v>
      </c>
      <c r="H140" s="44">
        <v>4.68</v>
      </c>
      <c r="I140" s="44">
        <v>4.68</v>
      </c>
      <c r="J140" s="44">
        <v>4.68</v>
      </c>
      <c r="K140" s="44">
        <v>4.68</v>
      </c>
      <c r="L140" s="44">
        <v>4.68</v>
      </c>
      <c r="M140" s="44">
        <v>4.68</v>
      </c>
      <c r="N140" s="44">
        <v>4.68</v>
      </c>
      <c r="O140" s="44">
        <v>4.68</v>
      </c>
      <c r="P140" s="44">
        <v>4.68</v>
      </c>
      <c r="Q140" s="44">
        <v>4.68</v>
      </c>
      <c r="R140" s="44">
        <v>4.68</v>
      </c>
      <c r="S140" s="44">
        <v>4.68</v>
      </c>
      <c r="T140" s="44">
        <v>4.68</v>
      </c>
      <c r="U140" s="44">
        <v>4.68</v>
      </c>
      <c r="V140" s="44">
        <v>4.68</v>
      </c>
      <c r="W140" s="44">
        <v>4.68</v>
      </c>
      <c r="X140" s="44">
        <v>4.68</v>
      </c>
      <c r="Y140" s="44">
        <v>4.68</v>
      </c>
      <c r="Z140" s="44">
        <v>4.68</v>
      </c>
      <c r="AA140" s="44">
        <v>4.68</v>
      </c>
    </row>
    <row r="141" spans="1:27" ht="12.75" hidden="1" customHeight="1" outlineLevel="1" x14ac:dyDescent="0.2">
      <c r="A141" s="89" t="s">
        <v>2315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2">
      <c r="A142" s="88" t="s">
        <v>2316</v>
      </c>
      <c r="B142" s="28" t="str">
        <f>"28"&amp;"."&amp;$B$777&amp;"."&amp;$B$778</f>
        <v>28.09.2023</v>
      </c>
      <c r="C142" s="80" t="s">
        <v>76</v>
      </c>
      <c r="D142" s="81">
        <f>ROUND(((D143+D144+D146+D145)/1000),5)</f>
        <v>1.4794700000000001</v>
      </c>
      <c r="E142" s="81">
        <f>ROUND(((E143+E144+E146+E145)/1000),5)</f>
        <v>1.36635</v>
      </c>
      <c r="F142" s="81">
        <f>ROUND(((F143+F144+F146+F145)/1000),5)</f>
        <v>1.3498000000000001</v>
      </c>
      <c r="G142" s="81">
        <f t="shared" ref="G142:AA142" si="81">ROUND(((G143+G144+G146+G145)/1000),5)</f>
        <v>1.3351500000000001</v>
      </c>
      <c r="H142" s="81">
        <f t="shared" si="81"/>
        <v>1.4345399999999999</v>
      </c>
      <c r="I142" s="81">
        <f t="shared" si="81"/>
        <v>1.6478299999999999</v>
      </c>
      <c r="J142" s="81">
        <f t="shared" si="81"/>
        <v>1.7335700000000001</v>
      </c>
      <c r="K142" s="81">
        <f t="shared" si="81"/>
        <v>1.86134</v>
      </c>
      <c r="L142" s="81">
        <f t="shared" si="81"/>
        <v>2.1139399999999999</v>
      </c>
      <c r="M142" s="81">
        <f t="shared" si="81"/>
        <v>2.2219699999999998</v>
      </c>
      <c r="N142" s="81">
        <f t="shared" si="81"/>
        <v>2.23021</v>
      </c>
      <c r="O142" s="81">
        <f t="shared" si="81"/>
        <v>2.2086399999999999</v>
      </c>
      <c r="P142" s="81">
        <f t="shared" si="81"/>
        <v>2.1614800000000001</v>
      </c>
      <c r="Q142" s="81">
        <f t="shared" si="81"/>
        <v>2.1776800000000001</v>
      </c>
      <c r="R142" s="81">
        <f t="shared" si="81"/>
        <v>2.2421000000000002</v>
      </c>
      <c r="S142" s="81">
        <f t="shared" si="81"/>
        <v>2.2394400000000001</v>
      </c>
      <c r="T142" s="81">
        <f t="shared" si="81"/>
        <v>2.2351299999999998</v>
      </c>
      <c r="U142" s="81">
        <f t="shared" si="81"/>
        <v>2.2167699999999999</v>
      </c>
      <c r="V142" s="81">
        <f t="shared" si="81"/>
        <v>2.37845</v>
      </c>
      <c r="W142" s="81">
        <f t="shared" si="81"/>
        <v>2.3997299999999999</v>
      </c>
      <c r="X142" s="81">
        <f t="shared" si="81"/>
        <v>2.2722000000000002</v>
      </c>
      <c r="Y142" s="81">
        <f t="shared" si="81"/>
        <v>2.0847799999999999</v>
      </c>
      <c r="Z142" s="81">
        <f t="shared" si="81"/>
        <v>1.7723</v>
      </c>
      <c r="AA142" s="81">
        <f t="shared" si="81"/>
        <v>1.6487099999999999</v>
      </c>
    </row>
    <row r="143" spans="1:27" ht="12.75" hidden="1" customHeight="1" outlineLevel="1" x14ac:dyDescent="0.2">
      <c r="A143" s="89" t="s">
        <v>2317</v>
      </c>
      <c r="B143" s="63" t="s">
        <v>230</v>
      </c>
      <c r="C143" s="43" t="s">
        <v>79</v>
      </c>
      <c r="D143" s="44">
        <v>1192.25</v>
      </c>
      <c r="E143" s="44">
        <v>1079.1300000000001</v>
      </c>
      <c r="F143" s="44">
        <v>1062.58</v>
      </c>
      <c r="G143" s="44">
        <v>1047.93</v>
      </c>
      <c r="H143" s="44">
        <v>1147.32</v>
      </c>
      <c r="I143" s="44">
        <v>1360.61</v>
      </c>
      <c r="J143" s="44">
        <v>1446.35</v>
      </c>
      <c r="K143" s="44">
        <v>1574.12</v>
      </c>
      <c r="L143" s="44">
        <v>1826.72</v>
      </c>
      <c r="M143" s="44">
        <v>1934.75</v>
      </c>
      <c r="N143" s="44">
        <v>1942.99</v>
      </c>
      <c r="O143" s="44">
        <v>1921.42</v>
      </c>
      <c r="P143" s="44">
        <v>1874.26</v>
      </c>
      <c r="Q143" s="44">
        <v>1890.46</v>
      </c>
      <c r="R143" s="44">
        <v>1954.88</v>
      </c>
      <c r="S143" s="44">
        <v>1952.22</v>
      </c>
      <c r="T143" s="44">
        <v>1947.91</v>
      </c>
      <c r="U143" s="44">
        <v>1929.55</v>
      </c>
      <c r="V143" s="44">
        <v>2091.23</v>
      </c>
      <c r="W143" s="44">
        <v>2112.5100000000002</v>
      </c>
      <c r="X143" s="44">
        <v>1984.98</v>
      </c>
      <c r="Y143" s="44">
        <v>1797.56</v>
      </c>
      <c r="Z143" s="44">
        <v>1485.08</v>
      </c>
      <c r="AA143" s="44">
        <v>1361.49</v>
      </c>
    </row>
    <row r="144" spans="1:27" ht="12.75" hidden="1" customHeight="1" outlineLevel="1" x14ac:dyDescent="0.2">
      <c r="A144" s="89" t="s">
        <v>2318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89" t="s">
        <v>2319</v>
      </c>
      <c r="B145" s="63" t="s">
        <v>83</v>
      </c>
      <c r="C145" s="43" t="s">
        <v>79</v>
      </c>
      <c r="D145" s="44">
        <v>4.68</v>
      </c>
      <c r="E145" s="44">
        <v>4.68</v>
      </c>
      <c r="F145" s="44">
        <v>4.68</v>
      </c>
      <c r="G145" s="44">
        <v>4.68</v>
      </c>
      <c r="H145" s="44">
        <v>4.68</v>
      </c>
      <c r="I145" s="44">
        <v>4.68</v>
      </c>
      <c r="J145" s="44">
        <v>4.68</v>
      </c>
      <c r="K145" s="44">
        <v>4.68</v>
      </c>
      <c r="L145" s="44">
        <v>4.68</v>
      </c>
      <c r="M145" s="44">
        <v>4.68</v>
      </c>
      <c r="N145" s="44">
        <v>4.68</v>
      </c>
      <c r="O145" s="44">
        <v>4.68</v>
      </c>
      <c r="P145" s="44">
        <v>4.68</v>
      </c>
      <c r="Q145" s="44">
        <v>4.68</v>
      </c>
      <c r="R145" s="44">
        <v>4.68</v>
      </c>
      <c r="S145" s="44">
        <v>4.68</v>
      </c>
      <c r="T145" s="44">
        <v>4.68</v>
      </c>
      <c r="U145" s="44">
        <v>4.68</v>
      </c>
      <c r="V145" s="44">
        <v>4.68</v>
      </c>
      <c r="W145" s="44">
        <v>4.68</v>
      </c>
      <c r="X145" s="44">
        <v>4.68</v>
      </c>
      <c r="Y145" s="44">
        <v>4.68</v>
      </c>
      <c r="Z145" s="44">
        <v>4.68</v>
      </c>
      <c r="AA145" s="44">
        <v>4.68</v>
      </c>
    </row>
    <row r="146" spans="1:27" ht="12.75" hidden="1" customHeight="1" outlineLevel="1" x14ac:dyDescent="0.2">
      <c r="A146" s="89" t="s">
        <v>2320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2">
      <c r="A147" s="88" t="s">
        <v>2321</v>
      </c>
      <c r="B147" s="28" t="str">
        <f>"29"&amp;"."&amp;$B$777&amp;"."&amp;$B$778</f>
        <v>29.09.2023</v>
      </c>
      <c r="C147" s="80" t="s">
        <v>76</v>
      </c>
      <c r="D147" s="81">
        <f>ROUND(((D148+D149+D151+D150)/1000),5)</f>
        <v>1.4615400000000001</v>
      </c>
      <c r="E147" s="81">
        <f>ROUND(((E148+E149+E151+E150)/1000),5)</f>
        <v>1.2752699999999999</v>
      </c>
      <c r="F147" s="81">
        <f>ROUND(((F148+F149+F151+F150)/1000),5)</f>
        <v>1.2233499999999999</v>
      </c>
      <c r="G147" s="81">
        <f t="shared" ref="G147:AA147" si="84">ROUND(((G148+G149+G151+G150)/1000),5)</f>
        <v>1.2395700000000001</v>
      </c>
      <c r="H147" s="81">
        <f t="shared" si="84"/>
        <v>1.3527800000000001</v>
      </c>
      <c r="I147" s="81">
        <f t="shared" si="84"/>
        <v>1.5801400000000001</v>
      </c>
      <c r="J147" s="81">
        <f t="shared" si="84"/>
        <v>1.68153</v>
      </c>
      <c r="K147" s="81">
        <f t="shared" si="84"/>
        <v>1.8663700000000001</v>
      </c>
      <c r="L147" s="81">
        <f t="shared" si="84"/>
        <v>2.0954799999999998</v>
      </c>
      <c r="M147" s="81">
        <f t="shared" si="84"/>
        <v>2.2272400000000001</v>
      </c>
      <c r="N147" s="81">
        <f t="shared" si="84"/>
        <v>2.2320199999999999</v>
      </c>
      <c r="O147" s="81">
        <f t="shared" si="84"/>
        <v>2.1879599999999999</v>
      </c>
      <c r="P147" s="81">
        <f t="shared" si="84"/>
        <v>2.1631100000000001</v>
      </c>
      <c r="Q147" s="81">
        <f t="shared" si="84"/>
        <v>2.2205599999999999</v>
      </c>
      <c r="R147" s="81">
        <f t="shared" si="84"/>
        <v>2.2435900000000002</v>
      </c>
      <c r="S147" s="81">
        <f t="shared" si="84"/>
        <v>2.2372999999999998</v>
      </c>
      <c r="T147" s="81">
        <f t="shared" si="84"/>
        <v>2.2277200000000001</v>
      </c>
      <c r="U147" s="81">
        <f t="shared" si="84"/>
        <v>2.2218399999999998</v>
      </c>
      <c r="V147" s="81">
        <f t="shared" si="84"/>
        <v>2.3128099999999998</v>
      </c>
      <c r="W147" s="81">
        <f t="shared" si="84"/>
        <v>2.3651</v>
      </c>
      <c r="X147" s="81">
        <f t="shared" si="84"/>
        <v>2.2760199999999999</v>
      </c>
      <c r="Y147" s="81">
        <f t="shared" si="84"/>
        <v>2.1322700000000001</v>
      </c>
      <c r="Z147" s="81">
        <f t="shared" si="84"/>
        <v>1.8300799999999999</v>
      </c>
      <c r="AA147" s="81">
        <f t="shared" si="84"/>
        <v>1.71458</v>
      </c>
    </row>
    <row r="148" spans="1:27" ht="12.75" hidden="1" customHeight="1" outlineLevel="1" x14ac:dyDescent="0.2">
      <c r="A148" s="89" t="s">
        <v>2322</v>
      </c>
      <c r="B148" s="63" t="s">
        <v>230</v>
      </c>
      <c r="C148" s="43" t="s">
        <v>79</v>
      </c>
      <c r="D148" s="44">
        <v>1174.32</v>
      </c>
      <c r="E148" s="44">
        <v>988.05</v>
      </c>
      <c r="F148" s="44">
        <v>936.13</v>
      </c>
      <c r="G148" s="44">
        <v>952.35</v>
      </c>
      <c r="H148" s="44">
        <v>1065.56</v>
      </c>
      <c r="I148" s="44">
        <v>1292.92</v>
      </c>
      <c r="J148" s="44">
        <v>1394.31</v>
      </c>
      <c r="K148" s="44">
        <v>1579.15</v>
      </c>
      <c r="L148" s="44">
        <v>1808.26</v>
      </c>
      <c r="M148" s="44">
        <v>1940.02</v>
      </c>
      <c r="N148" s="44">
        <v>1944.8</v>
      </c>
      <c r="O148" s="44">
        <v>1900.74</v>
      </c>
      <c r="P148" s="44">
        <v>1875.89</v>
      </c>
      <c r="Q148" s="44">
        <v>1933.34</v>
      </c>
      <c r="R148" s="44">
        <v>1956.37</v>
      </c>
      <c r="S148" s="44">
        <v>1950.08</v>
      </c>
      <c r="T148" s="44">
        <v>1940.5</v>
      </c>
      <c r="U148" s="44">
        <v>1934.62</v>
      </c>
      <c r="V148" s="44">
        <v>2025.59</v>
      </c>
      <c r="W148" s="44">
        <v>2077.88</v>
      </c>
      <c r="X148" s="44">
        <v>1988.8</v>
      </c>
      <c r="Y148" s="44">
        <v>1845.05</v>
      </c>
      <c r="Z148" s="44">
        <v>1542.86</v>
      </c>
      <c r="AA148" s="44">
        <v>1427.36</v>
      </c>
    </row>
    <row r="149" spans="1:27" ht="12.75" hidden="1" customHeight="1" outlineLevel="1" x14ac:dyDescent="0.2">
      <c r="A149" s="89" t="s">
        <v>2323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89" t="s">
        <v>2324</v>
      </c>
      <c r="B150" s="63" t="s">
        <v>83</v>
      </c>
      <c r="C150" s="43" t="s">
        <v>79</v>
      </c>
      <c r="D150" s="44">
        <v>4.68</v>
      </c>
      <c r="E150" s="44">
        <v>4.68</v>
      </c>
      <c r="F150" s="44">
        <v>4.68</v>
      </c>
      <c r="G150" s="44">
        <v>4.68</v>
      </c>
      <c r="H150" s="44">
        <v>4.68</v>
      </c>
      <c r="I150" s="44">
        <v>4.68</v>
      </c>
      <c r="J150" s="44">
        <v>4.68</v>
      </c>
      <c r="K150" s="44">
        <v>4.68</v>
      </c>
      <c r="L150" s="44">
        <v>4.68</v>
      </c>
      <c r="M150" s="44">
        <v>4.68</v>
      </c>
      <c r="N150" s="44">
        <v>4.68</v>
      </c>
      <c r="O150" s="44">
        <v>4.68</v>
      </c>
      <c r="P150" s="44">
        <v>4.68</v>
      </c>
      <c r="Q150" s="44">
        <v>4.68</v>
      </c>
      <c r="R150" s="44">
        <v>4.68</v>
      </c>
      <c r="S150" s="44">
        <v>4.68</v>
      </c>
      <c r="T150" s="44">
        <v>4.68</v>
      </c>
      <c r="U150" s="44">
        <v>4.68</v>
      </c>
      <c r="V150" s="44">
        <v>4.68</v>
      </c>
      <c r="W150" s="44">
        <v>4.68</v>
      </c>
      <c r="X150" s="44">
        <v>4.68</v>
      </c>
      <c r="Y150" s="44">
        <v>4.68</v>
      </c>
      <c r="Z150" s="44">
        <v>4.68</v>
      </c>
      <c r="AA150" s="44">
        <v>4.68</v>
      </c>
    </row>
    <row r="151" spans="1:27" ht="12.75" hidden="1" customHeight="1" outlineLevel="1" x14ac:dyDescent="0.2">
      <c r="A151" s="89" t="s">
        <v>2325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2">
      <c r="A152" s="88" t="s">
        <v>2326</v>
      </c>
      <c r="B152" s="28" t="str">
        <f>"30"&amp;"."&amp;$B$777&amp;"."&amp;$B$778</f>
        <v>30.09.2023</v>
      </c>
      <c r="C152" s="80" t="s">
        <v>76</v>
      </c>
      <c r="D152" s="81">
        <f>ROUND(((D153+D154+D156+D155)/1000),5)</f>
        <v>1.61303</v>
      </c>
      <c r="E152" s="81">
        <f>ROUND(((E153+E154+E156+E155)/1000),5)</f>
        <v>1.53251</v>
      </c>
      <c r="F152" s="81">
        <f>ROUND(((F153+F154+F156+F155)/1000),5)</f>
        <v>1.4620899999999999</v>
      </c>
      <c r="G152" s="81">
        <f t="shared" ref="G152:AA152" si="87">ROUND(((G153+G154+G156+G155)/1000),5)</f>
        <v>1.4283699999999999</v>
      </c>
      <c r="H152" s="81">
        <f t="shared" si="87"/>
        <v>1.4760599999999999</v>
      </c>
      <c r="I152" s="81">
        <f t="shared" si="87"/>
        <v>1.5695699999999999</v>
      </c>
      <c r="J152" s="81">
        <f t="shared" si="87"/>
        <v>1.59809</v>
      </c>
      <c r="K152" s="81">
        <f t="shared" si="87"/>
        <v>1.76569</v>
      </c>
      <c r="L152" s="81">
        <f t="shared" si="87"/>
        <v>2.0535600000000001</v>
      </c>
      <c r="M152" s="81">
        <f t="shared" si="87"/>
        <v>2.26044</v>
      </c>
      <c r="N152" s="81">
        <f t="shared" si="87"/>
        <v>2.2928299999999999</v>
      </c>
      <c r="O152" s="81">
        <f t="shared" si="87"/>
        <v>2.2972399999999999</v>
      </c>
      <c r="P152" s="81">
        <f t="shared" si="87"/>
        <v>2.2727400000000002</v>
      </c>
      <c r="Q152" s="81">
        <f t="shared" si="87"/>
        <v>2.27027</v>
      </c>
      <c r="R152" s="81">
        <f t="shared" si="87"/>
        <v>2.2720899999999999</v>
      </c>
      <c r="S152" s="81">
        <f t="shared" si="87"/>
        <v>2.2688600000000001</v>
      </c>
      <c r="T152" s="81">
        <f t="shared" si="87"/>
        <v>2.2549100000000002</v>
      </c>
      <c r="U152" s="81">
        <f t="shared" si="87"/>
        <v>2.1882700000000002</v>
      </c>
      <c r="V152" s="81">
        <f t="shared" si="87"/>
        <v>2.2876799999999999</v>
      </c>
      <c r="W152" s="81">
        <f t="shared" si="87"/>
        <v>2.3372899999999999</v>
      </c>
      <c r="X152" s="81">
        <f t="shared" si="87"/>
        <v>2.2804099999999998</v>
      </c>
      <c r="Y152" s="81">
        <f t="shared" si="87"/>
        <v>2.02216</v>
      </c>
      <c r="Z152" s="81">
        <f t="shared" si="87"/>
        <v>1.87951</v>
      </c>
      <c r="AA152" s="81">
        <f t="shared" si="87"/>
        <v>1.6708099999999999</v>
      </c>
    </row>
    <row r="153" spans="1:27" ht="12.75" hidden="1" customHeight="1" outlineLevel="1" x14ac:dyDescent="0.2">
      <c r="A153" s="89" t="s">
        <v>2327</v>
      </c>
      <c r="B153" s="63" t="s">
        <v>230</v>
      </c>
      <c r="C153" s="43" t="s">
        <v>79</v>
      </c>
      <c r="D153" s="44">
        <v>1325.81</v>
      </c>
      <c r="E153" s="44">
        <v>1245.29</v>
      </c>
      <c r="F153" s="44">
        <v>1174.8699999999999</v>
      </c>
      <c r="G153" s="44">
        <v>1141.1500000000001</v>
      </c>
      <c r="H153" s="44">
        <v>1188.8399999999999</v>
      </c>
      <c r="I153" s="44">
        <v>1282.3499999999999</v>
      </c>
      <c r="J153" s="44">
        <v>1310.87</v>
      </c>
      <c r="K153" s="44">
        <v>1478.47</v>
      </c>
      <c r="L153" s="44">
        <v>1766.34</v>
      </c>
      <c r="M153" s="44">
        <v>1973.22</v>
      </c>
      <c r="N153" s="44">
        <v>2005.61</v>
      </c>
      <c r="O153" s="44">
        <v>2010.02</v>
      </c>
      <c r="P153" s="44">
        <v>1985.52</v>
      </c>
      <c r="Q153" s="44">
        <v>1983.05</v>
      </c>
      <c r="R153" s="44">
        <v>1984.87</v>
      </c>
      <c r="S153" s="44">
        <v>1981.64</v>
      </c>
      <c r="T153" s="44">
        <v>1967.69</v>
      </c>
      <c r="U153" s="44">
        <v>1901.05</v>
      </c>
      <c r="V153" s="44">
        <v>2000.46</v>
      </c>
      <c r="W153" s="44">
        <v>2050.0700000000002</v>
      </c>
      <c r="X153" s="44">
        <v>1993.19</v>
      </c>
      <c r="Y153" s="44">
        <v>1734.94</v>
      </c>
      <c r="Z153" s="44">
        <v>1592.29</v>
      </c>
      <c r="AA153" s="44">
        <v>1383.59</v>
      </c>
    </row>
    <row r="154" spans="1:27" ht="12.75" hidden="1" customHeight="1" outlineLevel="1" x14ac:dyDescent="0.2">
      <c r="A154" s="89" t="s">
        <v>2328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89" t="s">
        <v>2329</v>
      </c>
      <c r="B155" s="63" t="s">
        <v>83</v>
      </c>
      <c r="C155" s="43" t="s">
        <v>79</v>
      </c>
      <c r="D155" s="44">
        <v>4.68</v>
      </c>
      <c r="E155" s="44">
        <v>4.68</v>
      </c>
      <c r="F155" s="44">
        <v>4.68</v>
      </c>
      <c r="G155" s="44">
        <v>4.68</v>
      </c>
      <c r="H155" s="44">
        <v>4.68</v>
      </c>
      <c r="I155" s="44">
        <v>4.68</v>
      </c>
      <c r="J155" s="44">
        <v>4.68</v>
      </c>
      <c r="K155" s="44">
        <v>4.68</v>
      </c>
      <c r="L155" s="44">
        <v>4.68</v>
      </c>
      <c r="M155" s="44">
        <v>4.68</v>
      </c>
      <c r="N155" s="44">
        <v>4.68</v>
      </c>
      <c r="O155" s="44">
        <v>4.68</v>
      </c>
      <c r="P155" s="44">
        <v>4.68</v>
      </c>
      <c r="Q155" s="44">
        <v>4.68</v>
      </c>
      <c r="R155" s="44">
        <v>4.68</v>
      </c>
      <c r="S155" s="44">
        <v>4.68</v>
      </c>
      <c r="T155" s="44">
        <v>4.68</v>
      </c>
      <c r="U155" s="44">
        <v>4.68</v>
      </c>
      <c r="V155" s="44">
        <v>4.68</v>
      </c>
      <c r="W155" s="44">
        <v>4.68</v>
      </c>
      <c r="X155" s="44">
        <v>4.68</v>
      </c>
      <c r="Y155" s="44">
        <v>4.68</v>
      </c>
      <c r="Z155" s="44">
        <v>4.68</v>
      </c>
      <c r="AA155" s="44">
        <v>4.68</v>
      </c>
    </row>
    <row r="156" spans="1:27" ht="12.75" hidden="1" customHeight="1" outlineLevel="1" x14ac:dyDescent="0.2">
      <c r="A156" s="89" t="s">
        <v>2330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2">
      <c r="A157" s="90"/>
      <c r="B157" s="91" t="s">
        <v>379</v>
      </c>
      <c r="C157" s="92"/>
      <c r="D157" s="93"/>
      <c r="E157" s="93"/>
      <c r="F157" s="93"/>
      <c r="G157" s="93"/>
      <c r="I157" s="39"/>
    </row>
    <row r="158" spans="1:27" ht="12.75" customHeight="1" x14ac:dyDescent="0.2">
      <c r="A158" s="90"/>
      <c r="B158" s="91" t="s">
        <v>379</v>
      </c>
      <c r="C158" s="92"/>
      <c r="D158" s="93"/>
      <c r="E158" s="93"/>
      <c r="F158" s="93"/>
      <c r="G158" s="93"/>
      <c r="I158" s="39"/>
    </row>
    <row r="159" spans="1:27" x14ac:dyDescent="0.2">
      <c r="A159" s="179" t="s">
        <v>380</v>
      </c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1"/>
    </row>
    <row r="160" spans="1:27" ht="27" customHeight="1" x14ac:dyDescent="0.2">
      <c r="A160" s="26" t="s">
        <v>64</v>
      </c>
      <c r="B160" s="27" t="s">
        <v>202</v>
      </c>
      <c r="C160" s="26" t="s">
        <v>203</v>
      </c>
      <c r="D160" s="27" t="s">
        <v>204</v>
      </c>
      <c r="E160" s="27" t="s">
        <v>205</v>
      </c>
      <c r="F160" s="27" t="s">
        <v>206</v>
      </c>
      <c r="G160" s="27" t="s">
        <v>207</v>
      </c>
      <c r="H160" s="27" t="s">
        <v>208</v>
      </c>
      <c r="I160" s="27" t="s">
        <v>209</v>
      </c>
      <c r="J160" s="27" t="s">
        <v>210</v>
      </c>
      <c r="K160" s="27" t="s">
        <v>211</v>
      </c>
      <c r="L160" s="27" t="s">
        <v>212</v>
      </c>
      <c r="M160" s="27" t="s">
        <v>213</v>
      </c>
      <c r="N160" s="27" t="s">
        <v>214</v>
      </c>
      <c r="O160" s="27" t="s">
        <v>215</v>
      </c>
      <c r="P160" s="27" t="s">
        <v>216</v>
      </c>
      <c r="Q160" s="27" t="s">
        <v>217</v>
      </c>
      <c r="R160" s="27" t="s">
        <v>218</v>
      </c>
      <c r="S160" s="27" t="s">
        <v>219</v>
      </c>
      <c r="T160" s="27" t="s">
        <v>220</v>
      </c>
      <c r="U160" s="27" t="s">
        <v>221</v>
      </c>
      <c r="V160" s="27" t="s">
        <v>222</v>
      </c>
      <c r="W160" s="27" t="s">
        <v>223</v>
      </c>
      <c r="X160" s="27" t="s">
        <v>224</v>
      </c>
      <c r="Y160" s="27" t="s">
        <v>225</v>
      </c>
      <c r="Z160" s="27" t="s">
        <v>226</v>
      </c>
      <c r="AA160" s="27" t="s">
        <v>227</v>
      </c>
    </row>
    <row r="161" spans="1:27" x14ac:dyDescent="0.2">
      <c r="A161" s="88" t="s">
        <v>2331</v>
      </c>
      <c r="B161" s="28" t="str">
        <f>"01"&amp;"."&amp;$B$777&amp;"."&amp;$B$778</f>
        <v>01.09.2023</v>
      </c>
      <c r="C161" s="80" t="s">
        <v>76</v>
      </c>
      <c r="D161" s="81">
        <f>ROUND(((D162+D163+D165+D164)/1000),5)</f>
        <v>1.6889000000000001</v>
      </c>
      <c r="E161" s="81">
        <f>ROUND(((E162+E163+E165+E164)/1000),5)</f>
        <v>1.5801099999999999</v>
      </c>
      <c r="F161" s="81">
        <f>ROUND(((F162+F163+F165+F164)/1000),5)</f>
        <v>1.51651</v>
      </c>
      <c r="G161" s="81">
        <f t="shared" ref="G161:AA161" si="90">ROUND(((G162+G163+G165+G164)/1000),5)</f>
        <v>1.52349</v>
      </c>
      <c r="H161" s="81">
        <f t="shared" si="90"/>
        <v>1.5681700000000001</v>
      </c>
      <c r="I161" s="81">
        <f t="shared" si="90"/>
        <v>1.6472500000000001</v>
      </c>
      <c r="J161" s="81">
        <f t="shared" si="90"/>
        <v>1.7569600000000001</v>
      </c>
      <c r="K161" s="81">
        <f t="shared" si="90"/>
        <v>2.00732</v>
      </c>
      <c r="L161" s="81">
        <f t="shared" si="90"/>
        <v>2.2015199999999999</v>
      </c>
      <c r="M161" s="81">
        <f t="shared" si="90"/>
        <v>2.4239799999999998</v>
      </c>
      <c r="N161" s="81">
        <f t="shared" si="90"/>
        <v>2.4591400000000001</v>
      </c>
      <c r="O161" s="81">
        <f t="shared" si="90"/>
        <v>2.4348399999999999</v>
      </c>
      <c r="P161" s="81">
        <f t="shared" si="90"/>
        <v>2.4418099999999998</v>
      </c>
      <c r="Q161" s="81">
        <f t="shared" si="90"/>
        <v>2.4450099999999999</v>
      </c>
      <c r="R161" s="81">
        <f t="shared" si="90"/>
        <v>2.52013</v>
      </c>
      <c r="S161" s="81">
        <f t="shared" si="90"/>
        <v>2.5062899999999999</v>
      </c>
      <c r="T161" s="81">
        <f t="shared" si="90"/>
        <v>2.4988100000000002</v>
      </c>
      <c r="U161" s="81">
        <f t="shared" si="90"/>
        <v>2.4670299999999998</v>
      </c>
      <c r="V161" s="81">
        <f t="shared" si="90"/>
        <v>2.4679600000000002</v>
      </c>
      <c r="W161" s="81">
        <f t="shared" si="90"/>
        <v>2.50454</v>
      </c>
      <c r="X161" s="81">
        <f t="shared" si="90"/>
        <v>2.4971199999999998</v>
      </c>
      <c r="Y161" s="81">
        <f t="shared" si="90"/>
        <v>2.3680500000000002</v>
      </c>
      <c r="Z161" s="81">
        <f t="shared" si="90"/>
        <v>2.0944099999999999</v>
      </c>
      <c r="AA161" s="81">
        <f t="shared" si="90"/>
        <v>1.88957</v>
      </c>
    </row>
    <row r="162" spans="1:27" ht="12.75" hidden="1" customHeight="1" outlineLevel="1" x14ac:dyDescent="0.2">
      <c r="A162" s="89" t="s">
        <v>2332</v>
      </c>
      <c r="B162" s="63" t="s">
        <v>230</v>
      </c>
      <c r="C162" s="43" t="s">
        <v>79</v>
      </c>
      <c r="D162" s="44">
        <v>1354.74</v>
      </c>
      <c r="E162" s="44">
        <v>1245.95</v>
      </c>
      <c r="F162" s="44">
        <v>1182.3499999999999</v>
      </c>
      <c r="G162" s="44">
        <v>1189.33</v>
      </c>
      <c r="H162" s="44">
        <v>1234.01</v>
      </c>
      <c r="I162" s="44">
        <v>1313.09</v>
      </c>
      <c r="J162" s="44">
        <v>1422.8</v>
      </c>
      <c r="K162" s="44">
        <v>1673.16</v>
      </c>
      <c r="L162" s="44">
        <v>1867.36</v>
      </c>
      <c r="M162" s="44">
        <v>2089.8200000000002</v>
      </c>
      <c r="N162" s="44">
        <v>2124.98</v>
      </c>
      <c r="O162" s="44">
        <v>2100.6799999999998</v>
      </c>
      <c r="P162" s="44">
        <v>2107.65</v>
      </c>
      <c r="Q162" s="44">
        <v>2110.85</v>
      </c>
      <c r="R162" s="44">
        <v>2185.9699999999998</v>
      </c>
      <c r="S162" s="44">
        <v>2172.13</v>
      </c>
      <c r="T162" s="44">
        <v>2164.65</v>
      </c>
      <c r="U162" s="44">
        <v>2132.87</v>
      </c>
      <c r="V162" s="44">
        <v>2133.8000000000002</v>
      </c>
      <c r="W162" s="44">
        <v>2170.38</v>
      </c>
      <c r="X162" s="44">
        <v>2162.96</v>
      </c>
      <c r="Y162" s="44">
        <v>2033.89</v>
      </c>
      <c r="Z162" s="44">
        <v>1760.25</v>
      </c>
      <c r="AA162" s="44">
        <v>1555.41</v>
      </c>
    </row>
    <row r="163" spans="1:27" ht="12.75" hidden="1" customHeight="1" outlineLevel="1" x14ac:dyDescent="0.2">
      <c r="A163" s="89" t="s">
        <v>2333</v>
      </c>
      <c r="B163" s="63" t="s">
        <v>90</v>
      </c>
      <c r="C163" s="43" t="s">
        <v>79</v>
      </c>
      <c r="D163" s="44">
        <v>113.12</v>
      </c>
      <c r="E163" s="44">
        <f>$D$163</f>
        <v>113.12</v>
      </c>
      <c r="F163" s="44">
        <f t="shared" ref="F163:AA163" si="91">$D$163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hidden="1" customHeight="1" outlineLevel="1" x14ac:dyDescent="0.2">
      <c r="A164" s="89" t="s">
        <v>2334</v>
      </c>
      <c r="B164" s="63" t="s">
        <v>83</v>
      </c>
      <c r="C164" s="43" t="s">
        <v>79</v>
      </c>
      <c r="D164" s="44">
        <v>4.68</v>
      </c>
      <c r="E164" s="44">
        <v>4.68</v>
      </c>
      <c r="F164" s="44">
        <v>4.68</v>
      </c>
      <c r="G164" s="44">
        <v>4.68</v>
      </c>
      <c r="H164" s="44">
        <v>4.68</v>
      </c>
      <c r="I164" s="44">
        <v>4.68</v>
      </c>
      <c r="J164" s="44">
        <v>4.68</v>
      </c>
      <c r="K164" s="44">
        <v>4.68</v>
      </c>
      <c r="L164" s="44">
        <v>4.68</v>
      </c>
      <c r="M164" s="44">
        <v>4.68</v>
      </c>
      <c r="N164" s="44">
        <v>4.68</v>
      </c>
      <c r="O164" s="44">
        <v>4.68</v>
      </c>
      <c r="P164" s="44">
        <v>4.68</v>
      </c>
      <c r="Q164" s="44">
        <v>4.68</v>
      </c>
      <c r="R164" s="44">
        <v>4.68</v>
      </c>
      <c r="S164" s="44">
        <v>4.68</v>
      </c>
      <c r="T164" s="44">
        <v>4.68</v>
      </c>
      <c r="U164" s="44">
        <v>4.68</v>
      </c>
      <c r="V164" s="44">
        <v>4.68</v>
      </c>
      <c r="W164" s="44">
        <v>4.68</v>
      </c>
      <c r="X164" s="44">
        <v>4.68</v>
      </c>
      <c r="Y164" s="44">
        <v>4.68</v>
      </c>
      <c r="Z164" s="44">
        <v>4.68</v>
      </c>
      <c r="AA164" s="44">
        <v>4.68</v>
      </c>
    </row>
    <row r="165" spans="1:27" ht="12.75" hidden="1" customHeight="1" outlineLevel="1" x14ac:dyDescent="0.2">
      <c r="A165" s="89" t="s">
        <v>2335</v>
      </c>
      <c r="B165" s="63" t="s">
        <v>81</v>
      </c>
      <c r="C165" s="43" t="s">
        <v>79</v>
      </c>
      <c r="D165" s="44">
        <f>$D$11</f>
        <v>216.36</v>
      </c>
      <c r="E165" s="44">
        <f t="shared" ref="E165:AA165" si="92">$D$11</f>
        <v>216.36</v>
      </c>
      <c r="F165" s="44">
        <f t="shared" si="92"/>
        <v>216.36</v>
      </c>
      <c r="G165" s="44">
        <f t="shared" si="92"/>
        <v>216.36</v>
      </c>
      <c r="H165" s="44">
        <f t="shared" si="92"/>
        <v>216.36</v>
      </c>
      <c r="I165" s="44">
        <f t="shared" si="92"/>
        <v>216.36</v>
      </c>
      <c r="J165" s="44">
        <f t="shared" si="92"/>
        <v>216.36</v>
      </c>
      <c r="K165" s="44">
        <f t="shared" si="92"/>
        <v>216.36</v>
      </c>
      <c r="L165" s="44">
        <f t="shared" si="92"/>
        <v>216.36</v>
      </c>
      <c r="M165" s="44">
        <f t="shared" si="92"/>
        <v>216.36</v>
      </c>
      <c r="N165" s="44">
        <f t="shared" si="92"/>
        <v>216.36</v>
      </c>
      <c r="O165" s="44">
        <f t="shared" si="92"/>
        <v>216.36</v>
      </c>
      <c r="P165" s="44">
        <f t="shared" si="92"/>
        <v>216.36</v>
      </c>
      <c r="Q165" s="44">
        <f t="shared" si="92"/>
        <v>216.36</v>
      </c>
      <c r="R165" s="44">
        <f t="shared" si="92"/>
        <v>216.36</v>
      </c>
      <c r="S165" s="44">
        <f t="shared" si="92"/>
        <v>216.36</v>
      </c>
      <c r="T165" s="44">
        <f t="shared" si="92"/>
        <v>216.36</v>
      </c>
      <c r="U165" s="44">
        <f t="shared" si="92"/>
        <v>216.36</v>
      </c>
      <c r="V165" s="44">
        <f t="shared" si="92"/>
        <v>216.36</v>
      </c>
      <c r="W165" s="44">
        <f t="shared" si="92"/>
        <v>216.36</v>
      </c>
      <c r="X165" s="44">
        <f t="shared" si="92"/>
        <v>216.36</v>
      </c>
      <c r="Y165" s="44">
        <f t="shared" si="92"/>
        <v>216.36</v>
      </c>
      <c r="Z165" s="44">
        <f t="shared" si="92"/>
        <v>216.36</v>
      </c>
      <c r="AA165" s="44">
        <f t="shared" si="92"/>
        <v>216.36</v>
      </c>
    </row>
    <row r="166" spans="1:27" collapsed="1" x14ac:dyDescent="0.2">
      <c r="A166" s="88" t="s">
        <v>2336</v>
      </c>
      <c r="B166" s="28" t="str">
        <f>"02"&amp;"."&amp;$B$777&amp;"."&amp;$B$778</f>
        <v>02.09.2023</v>
      </c>
      <c r="C166" s="80" t="s">
        <v>76</v>
      </c>
      <c r="D166" s="81">
        <f>ROUND(((D167+D168+D170+D169)/1000),5)</f>
        <v>1.8550899999999999</v>
      </c>
      <c r="E166" s="81">
        <f>ROUND(((E167+E168+E170+E169)/1000),5)</f>
        <v>1.66469</v>
      </c>
      <c r="F166" s="81">
        <f>ROUND(((F167+F168+F170+F169)/1000),5)</f>
        <v>1.62425</v>
      </c>
      <c r="G166" s="81">
        <f t="shared" ref="G166:AA166" si="93">ROUND(((G167+G168+G170+G169)/1000),5)</f>
        <v>1.5924199999999999</v>
      </c>
      <c r="H166" s="81">
        <f t="shared" si="93"/>
        <v>1.61036</v>
      </c>
      <c r="I166" s="81">
        <f t="shared" si="93"/>
        <v>1.60669</v>
      </c>
      <c r="J166" s="81">
        <f t="shared" si="93"/>
        <v>1.63408</v>
      </c>
      <c r="K166" s="81">
        <f t="shared" si="93"/>
        <v>1.92717</v>
      </c>
      <c r="L166" s="81">
        <f t="shared" si="93"/>
        <v>2.1206999999999998</v>
      </c>
      <c r="M166" s="81">
        <f t="shared" si="93"/>
        <v>2.3298199999999998</v>
      </c>
      <c r="N166" s="81">
        <f t="shared" si="93"/>
        <v>2.3995299999999999</v>
      </c>
      <c r="O166" s="81">
        <f t="shared" si="93"/>
        <v>2.41412</v>
      </c>
      <c r="P166" s="81">
        <f t="shared" si="93"/>
        <v>2.4064999999999999</v>
      </c>
      <c r="Q166" s="81">
        <f t="shared" si="93"/>
        <v>2.4121100000000002</v>
      </c>
      <c r="R166" s="81">
        <f t="shared" si="93"/>
        <v>2.4107699999999999</v>
      </c>
      <c r="S166" s="81">
        <f t="shared" si="93"/>
        <v>2.4053800000000001</v>
      </c>
      <c r="T166" s="81">
        <f t="shared" si="93"/>
        <v>2.3848500000000001</v>
      </c>
      <c r="U166" s="81">
        <f t="shared" si="93"/>
        <v>2.3559199999999998</v>
      </c>
      <c r="V166" s="81">
        <f t="shared" si="93"/>
        <v>2.3547600000000002</v>
      </c>
      <c r="W166" s="81">
        <f t="shared" si="93"/>
        <v>2.3624000000000001</v>
      </c>
      <c r="X166" s="81">
        <f t="shared" si="93"/>
        <v>2.3563100000000001</v>
      </c>
      <c r="Y166" s="81">
        <f t="shared" si="93"/>
        <v>2.2741699999999998</v>
      </c>
      <c r="Z166" s="81">
        <f t="shared" si="93"/>
        <v>2.1000399999999999</v>
      </c>
      <c r="AA166" s="81">
        <f t="shared" si="93"/>
        <v>1.9733700000000001</v>
      </c>
    </row>
    <row r="167" spans="1:27" ht="12.75" hidden="1" customHeight="1" outlineLevel="1" x14ac:dyDescent="0.2">
      <c r="A167" s="89" t="s">
        <v>2337</v>
      </c>
      <c r="B167" s="63" t="s">
        <v>230</v>
      </c>
      <c r="C167" s="43" t="s">
        <v>79</v>
      </c>
      <c r="D167" s="44">
        <v>1520.93</v>
      </c>
      <c r="E167" s="44">
        <v>1330.53</v>
      </c>
      <c r="F167" s="44">
        <v>1290.0899999999999</v>
      </c>
      <c r="G167" s="44">
        <v>1258.26</v>
      </c>
      <c r="H167" s="44">
        <v>1276.2</v>
      </c>
      <c r="I167" s="44">
        <v>1272.53</v>
      </c>
      <c r="J167" s="44">
        <v>1299.92</v>
      </c>
      <c r="K167" s="44">
        <v>1593.01</v>
      </c>
      <c r="L167" s="44">
        <v>1786.54</v>
      </c>
      <c r="M167" s="44">
        <v>1995.66</v>
      </c>
      <c r="N167" s="44">
        <v>2065.37</v>
      </c>
      <c r="O167" s="44">
        <v>2079.96</v>
      </c>
      <c r="P167" s="44">
        <v>2072.34</v>
      </c>
      <c r="Q167" s="44">
        <v>2077.9499999999998</v>
      </c>
      <c r="R167" s="44">
        <v>2076.61</v>
      </c>
      <c r="S167" s="44">
        <v>2071.2199999999998</v>
      </c>
      <c r="T167" s="44">
        <v>2050.69</v>
      </c>
      <c r="U167" s="44">
        <v>2021.76</v>
      </c>
      <c r="V167" s="44">
        <v>2020.6</v>
      </c>
      <c r="W167" s="44">
        <v>2028.24</v>
      </c>
      <c r="X167" s="44">
        <v>2022.15</v>
      </c>
      <c r="Y167" s="44">
        <v>1940.01</v>
      </c>
      <c r="Z167" s="44">
        <v>1765.88</v>
      </c>
      <c r="AA167" s="44">
        <v>1639.21</v>
      </c>
    </row>
    <row r="168" spans="1:27" ht="12.75" hidden="1" customHeight="1" outlineLevel="1" x14ac:dyDescent="0.2">
      <c r="A168" s="89" t="s">
        <v>2338</v>
      </c>
      <c r="B168" s="63" t="s">
        <v>90</v>
      </c>
      <c r="C168" s="43" t="s">
        <v>79</v>
      </c>
      <c r="D168" s="44">
        <f>$D$163</f>
        <v>113.12</v>
      </c>
      <c r="E168" s="44">
        <f>$D$163</f>
        <v>113.12</v>
      </c>
      <c r="F168" s="44">
        <f t="shared" ref="F168:AA168" si="94">$D$163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2">
      <c r="A169" s="89" t="s">
        <v>2339</v>
      </c>
      <c r="B169" s="63" t="s">
        <v>83</v>
      </c>
      <c r="C169" s="43" t="s">
        <v>79</v>
      </c>
      <c r="D169" s="44">
        <v>4.68</v>
      </c>
      <c r="E169" s="44">
        <v>4.68</v>
      </c>
      <c r="F169" s="44">
        <v>4.68</v>
      </c>
      <c r="G169" s="44">
        <v>4.68</v>
      </c>
      <c r="H169" s="44">
        <v>4.68</v>
      </c>
      <c r="I169" s="44">
        <v>4.68</v>
      </c>
      <c r="J169" s="44">
        <v>4.68</v>
      </c>
      <c r="K169" s="44">
        <v>4.68</v>
      </c>
      <c r="L169" s="44">
        <v>4.68</v>
      </c>
      <c r="M169" s="44">
        <v>4.68</v>
      </c>
      <c r="N169" s="44">
        <v>4.68</v>
      </c>
      <c r="O169" s="44">
        <v>4.68</v>
      </c>
      <c r="P169" s="44">
        <v>4.68</v>
      </c>
      <c r="Q169" s="44">
        <v>4.68</v>
      </c>
      <c r="R169" s="44">
        <v>4.68</v>
      </c>
      <c r="S169" s="44">
        <v>4.68</v>
      </c>
      <c r="T169" s="44">
        <v>4.68</v>
      </c>
      <c r="U169" s="44">
        <v>4.68</v>
      </c>
      <c r="V169" s="44">
        <v>4.68</v>
      </c>
      <c r="W169" s="44">
        <v>4.68</v>
      </c>
      <c r="X169" s="44">
        <v>4.68</v>
      </c>
      <c r="Y169" s="44">
        <v>4.68</v>
      </c>
      <c r="Z169" s="44">
        <v>4.68</v>
      </c>
      <c r="AA169" s="44">
        <v>4.68</v>
      </c>
    </row>
    <row r="170" spans="1:27" ht="12.75" hidden="1" customHeight="1" outlineLevel="1" x14ac:dyDescent="0.2">
      <c r="A170" s="89" t="s">
        <v>2340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ht="12.75" customHeight="1" collapsed="1" x14ac:dyDescent="0.2">
      <c r="A171" s="88" t="s">
        <v>2341</v>
      </c>
      <c r="B171" s="28" t="str">
        <f>"03"&amp;"."&amp;$B$777&amp;"."&amp;$B$778</f>
        <v>03.09.2023</v>
      </c>
      <c r="C171" s="80" t="s">
        <v>76</v>
      </c>
      <c r="D171" s="81">
        <f>ROUND(((D172+D173+D175+D174)/1000),5)</f>
        <v>1.6363300000000001</v>
      </c>
      <c r="E171" s="81">
        <f>ROUND(((E172+E173+E175+E174)/1000),5)</f>
        <v>1.4992799999999999</v>
      </c>
      <c r="F171" s="81">
        <f>ROUND(((F172+F173+F175+F174)/1000),5)</f>
        <v>1.4214500000000001</v>
      </c>
      <c r="G171" s="81">
        <f t="shared" ref="G171:AA171" si="96">ROUND(((G172+G173+G175+G174)/1000),5)</f>
        <v>1.4158599999999999</v>
      </c>
      <c r="H171" s="81">
        <f t="shared" si="96"/>
        <v>1.4138500000000001</v>
      </c>
      <c r="I171" s="81">
        <f t="shared" si="96"/>
        <v>1.3785799999999999</v>
      </c>
      <c r="J171" s="81">
        <f t="shared" si="96"/>
        <v>1.3978600000000001</v>
      </c>
      <c r="K171" s="81">
        <f t="shared" si="96"/>
        <v>1.5694699999999999</v>
      </c>
      <c r="L171" s="81">
        <f t="shared" si="96"/>
        <v>1.8426400000000001</v>
      </c>
      <c r="M171" s="81">
        <f t="shared" si="96"/>
        <v>2.0646100000000001</v>
      </c>
      <c r="N171" s="81">
        <f t="shared" si="96"/>
        <v>2.15821</v>
      </c>
      <c r="O171" s="81">
        <f t="shared" si="96"/>
        <v>2.1836000000000002</v>
      </c>
      <c r="P171" s="81">
        <f t="shared" si="96"/>
        <v>2.1499299999999999</v>
      </c>
      <c r="Q171" s="81">
        <f t="shared" si="96"/>
        <v>2.15957</v>
      </c>
      <c r="R171" s="81">
        <f t="shared" si="96"/>
        <v>2.15211</v>
      </c>
      <c r="S171" s="81">
        <f t="shared" si="96"/>
        <v>2.1261399999999999</v>
      </c>
      <c r="T171" s="81">
        <f t="shared" si="96"/>
        <v>2.12792</v>
      </c>
      <c r="U171" s="81">
        <f t="shared" si="96"/>
        <v>2.07565</v>
      </c>
      <c r="V171" s="81">
        <f t="shared" si="96"/>
        <v>2.10012</v>
      </c>
      <c r="W171" s="81">
        <f t="shared" si="96"/>
        <v>2.2663000000000002</v>
      </c>
      <c r="X171" s="81">
        <f t="shared" si="96"/>
        <v>2.2563499999999999</v>
      </c>
      <c r="Y171" s="81">
        <f t="shared" si="96"/>
        <v>2.1852499999999999</v>
      </c>
      <c r="Z171" s="81">
        <f t="shared" si="96"/>
        <v>2.0052500000000002</v>
      </c>
      <c r="AA171" s="81">
        <f t="shared" si="96"/>
        <v>1.69198</v>
      </c>
    </row>
    <row r="172" spans="1:27" ht="12.75" hidden="1" customHeight="1" outlineLevel="1" x14ac:dyDescent="0.2">
      <c r="A172" s="89" t="s">
        <v>2342</v>
      </c>
      <c r="B172" s="63" t="s">
        <v>230</v>
      </c>
      <c r="C172" s="43" t="s">
        <v>79</v>
      </c>
      <c r="D172" s="44">
        <v>1302.17</v>
      </c>
      <c r="E172" s="44">
        <v>1165.1199999999999</v>
      </c>
      <c r="F172" s="44">
        <v>1087.29</v>
      </c>
      <c r="G172" s="44">
        <v>1081.7</v>
      </c>
      <c r="H172" s="44">
        <v>1079.69</v>
      </c>
      <c r="I172" s="44">
        <v>1044.42</v>
      </c>
      <c r="J172" s="44">
        <v>1063.7</v>
      </c>
      <c r="K172" s="44">
        <v>1235.31</v>
      </c>
      <c r="L172" s="44">
        <v>1508.48</v>
      </c>
      <c r="M172" s="44">
        <v>1730.45</v>
      </c>
      <c r="N172" s="44">
        <v>1824.05</v>
      </c>
      <c r="O172" s="44">
        <v>1849.44</v>
      </c>
      <c r="P172" s="44">
        <v>1815.77</v>
      </c>
      <c r="Q172" s="44">
        <v>1825.41</v>
      </c>
      <c r="R172" s="44">
        <v>1817.95</v>
      </c>
      <c r="S172" s="44">
        <v>1791.98</v>
      </c>
      <c r="T172" s="44">
        <v>1793.76</v>
      </c>
      <c r="U172" s="44">
        <v>1741.49</v>
      </c>
      <c r="V172" s="44">
        <v>1765.96</v>
      </c>
      <c r="W172" s="44">
        <v>1932.14</v>
      </c>
      <c r="X172" s="44">
        <v>1922.19</v>
      </c>
      <c r="Y172" s="44">
        <v>1851.09</v>
      </c>
      <c r="Z172" s="44">
        <v>1671.09</v>
      </c>
      <c r="AA172" s="44">
        <v>1357.82</v>
      </c>
    </row>
    <row r="173" spans="1:27" ht="12.75" hidden="1" customHeight="1" outlineLevel="1" x14ac:dyDescent="0.2">
      <c r="A173" s="89" t="s">
        <v>2343</v>
      </c>
      <c r="B173" s="63" t="s">
        <v>90</v>
      </c>
      <c r="C173" s="43" t="s">
        <v>79</v>
      </c>
      <c r="D173" s="44">
        <f>$D$163</f>
        <v>113.12</v>
      </c>
      <c r="E173" s="44">
        <f>$D$163</f>
        <v>113.12</v>
      </c>
      <c r="F173" s="44">
        <f t="shared" ref="F173:AA173" si="97">$D$163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2">
      <c r="A174" s="89" t="s">
        <v>2344</v>
      </c>
      <c r="B174" s="63" t="s">
        <v>83</v>
      </c>
      <c r="C174" s="43" t="s">
        <v>79</v>
      </c>
      <c r="D174" s="44">
        <v>4.68</v>
      </c>
      <c r="E174" s="44">
        <v>4.68</v>
      </c>
      <c r="F174" s="44">
        <v>4.68</v>
      </c>
      <c r="G174" s="44">
        <v>4.68</v>
      </c>
      <c r="H174" s="44">
        <v>4.68</v>
      </c>
      <c r="I174" s="44">
        <v>4.68</v>
      </c>
      <c r="J174" s="44">
        <v>4.68</v>
      </c>
      <c r="K174" s="44">
        <v>4.68</v>
      </c>
      <c r="L174" s="44">
        <v>4.68</v>
      </c>
      <c r="M174" s="44">
        <v>4.68</v>
      </c>
      <c r="N174" s="44">
        <v>4.68</v>
      </c>
      <c r="O174" s="44">
        <v>4.68</v>
      </c>
      <c r="P174" s="44">
        <v>4.68</v>
      </c>
      <c r="Q174" s="44">
        <v>4.68</v>
      </c>
      <c r="R174" s="44">
        <v>4.68</v>
      </c>
      <c r="S174" s="44">
        <v>4.68</v>
      </c>
      <c r="T174" s="44">
        <v>4.68</v>
      </c>
      <c r="U174" s="44">
        <v>4.68</v>
      </c>
      <c r="V174" s="44">
        <v>4.68</v>
      </c>
      <c r="W174" s="44">
        <v>4.68</v>
      </c>
      <c r="X174" s="44">
        <v>4.68</v>
      </c>
      <c r="Y174" s="44">
        <v>4.68</v>
      </c>
      <c r="Z174" s="44">
        <v>4.68</v>
      </c>
      <c r="AA174" s="44">
        <v>4.68</v>
      </c>
    </row>
    <row r="175" spans="1:27" ht="12.75" hidden="1" customHeight="1" outlineLevel="1" x14ac:dyDescent="0.2">
      <c r="A175" s="89" t="s">
        <v>2345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collapsed="1" x14ac:dyDescent="0.2">
      <c r="A176" s="88" t="s">
        <v>2346</v>
      </c>
      <c r="B176" s="28" t="str">
        <f>"04"&amp;"."&amp;$B$777&amp;"."&amp;$B$778</f>
        <v>04.09.2023</v>
      </c>
      <c r="C176" s="80" t="s">
        <v>76</v>
      </c>
      <c r="D176" s="81">
        <f>ROUND(((D177+D178+D180+D179)/1000),5)</f>
        <v>1.67374</v>
      </c>
      <c r="E176" s="81">
        <f>ROUND(((E177+E178+E180+E179)/1000),5)</f>
        <v>1.5457799999999999</v>
      </c>
      <c r="F176" s="81">
        <f>ROUND(((F177+F178+F180+F179)/1000),5)</f>
        <v>1.47617</v>
      </c>
      <c r="G176" s="81">
        <f t="shared" ref="G176:AA176" si="99">ROUND(((G177+G178+G180+G179)/1000),5)</f>
        <v>1.43628</v>
      </c>
      <c r="H176" s="81">
        <f t="shared" si="99"/>
        <v>1.4828399999999999</v>
      </c>
      <c r="I176" s="81">
        <f t="shared" si="99"/>
        <v>1.54111</v>
      </c>
      <c r="J176" s="81">
        <f t="shared" si="99"/>
        <v>1.6951400000000001</v>
      </c>
      <c r="K176" s="81">
        <f t="shared" si="99"/>
        <v>1.9609099999999999</v>
      </c>
      <c r="L176" s="81">
        <f t="shared" si="99"/>
        <v>2.1558700000000002</v>
      </c>
      <c r="M176" s="81">
        <f t="shared" si="99"/>
        <v>2.3010799999999998</v>
      </c>
      <c r="N176" s="81">
        <f t="shared" si="99"/>
        <v>2.34476</v>
      </c>
      <c r="O176" s="81">
        <f t="shared" si="99"/>
        <v>2.3385199999999999</v>
      </c>
      <c r="P176" s="81">
        <f t="shared" si="99"/>
        <v>2.3041700000000001</v>
      </c>
      <c r="Q176" s="81">
        <f t="shared" si="99"/>
        <v>2.3432599999999999</v>
      </c>
      <c r="R176" s="81">
        <f t="shared" si="99"/>
        <v>2.4069099999999999</v>
      </c>
      <c r="S176" s="81">
        <f t="shared" si="99"/>
        <v>2.4041800000000002</v>
      </c>
      <c r="T176" s="81">
        <f t="shared" si="99"/>
        <v>2.3971399999999998</v>
      </c>
      <c r="U176" s="81">
        <f t="shared" si="99"/>
        <v>2.3397700000000001</v>
      </c>
      <c r="V176" s="81">
        <f t="shared" si="99"/>
        <v>2.3517100000000002</v>
      </c>
      <c r="W176" s="81">
        <f t="shared" si="99"/>
        <v>2.40002</v>
      </c>
      <c r="X176" s="81">
        <f t="shared" si="99"/>
        <v>2.39995</v>
      </c>
      <c r="Y176" s="81">
        <f t="shared" si="99"/>
        <v>2.2846099999999998</v>
      </c>
      <c r="Z176" s="81">
        <f t="shared" si="99"/>
        <v>2.0753400000000002</v>
      </c>
      <c r="AA176" s="81">
        <f t="shared" si="99"/>
        <v>1.7834700000000001</v>
      </c>
    </row>
    <row r="177" spans="1:27" ht="12.75" hidden="1" customHeight="1" outlineLevel="1" x14ac:dyDescent="0.2">
      <c r="A177" s="89" t="s">
        <v>2347</v>
      </c>
      <c r="B177" s="63" t="s">
        <v>230</v>
      </c>
      <c r="C177" s="43" t="s">
        <v>79</v>
      </c>
      <c r="D177" s="44">
        <v>1339.58</v>
      </c>
      <c r="E177" s="44">
        <v>1211.6199999999999</v>
      </c>
      <c r="F177" s="44">
        <v>1142.01</v>
      </c>
      <c r="G177" s="44">
        <v>1102.1199999999999</v>
      </c>
      <c r="H177" s="44">
        <v>1148.68</v>
      </c>
      <c r="I177" s="44">
        <v>1206.95</v>
      </c>
      <c r="J177" s="44">
        <v>1360.98</v>
      </c>
      <c r="K177" s="44">
        <v>1626.75</v>
      </c>
      <c r="L177" s="44">
        <v>1821.71</v>
      </c>
      <c r="M177" s="44">
        <v>1966.92</v>
      </c>
      <c r="N177" s="44">
        <v>2010.6</v>
      </c>
      <c r="O177" s="44">
        <v>2004.36</v>
      </c>
      <c r="P177" s="44">
        <v>1970.01</v>
      </c>
      <c r="Q177" s="44">
        <v>2009.1</v>
      </c>
      <c r="R177" s="44">
        <v>2072.75</v>
      </c>
      <c r="S177" s="44">
        <v>2070.02</v>
      </c>
      <c r="T177" s="44">
        <v>2062.98</v>
      </c>
      <c r="U177" s="44">
        <v>2005.61</v>
      </c>
      <c r="V177" s="44">
        <v>2017.55</v>
      </c>
      <c r="W177" s="44">
        <v>2065.86</v>
      </c>
      <c r="X177" s="44">
        <v>2065.79</v>
      </c>
      <c r="Y177" s="44">
        <v>1950.45</v>
      </c>
      <c r="Z177" s="44">
        <v>1741.18</v>
      </c>
      <c r="AA177" s="44">
        <v>1449.31</v>
      </c>
    </row>
    <row r="178" spans="1:27" ht="12.75" hidden="1" customHeight="1" outlineLevel="1" x14ac:dyDescent="0.2">
      <c r="A178" s="89" t="s">
        <v>2348</v>
      </c>
      <c r="B178" s="63" t="s">
        <v>90</v>
      </c>
      <c r="C178" s="43" t="s">
        <v>79</v>
      </c>
      <c r="D178" s="44">
        <f>$D$163</f>
        <v>113.12</v>
      </c>
      <c r="E178" s="44">
        <f>$D$163</f>
        <v>113.12</v>
      </c>
      <c r="F178" s="44">
        <f t="shared" ref="F178:AA178" si="100">$D$163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2">
      <c r="A179" s="89" t="s">
        <v>2349</v>
      </c>
      <c r="B179" s="63" t="s">
        <v>83</v>
      </c>
      <c r="C179" s="43" t="s">
        <v>79</v>
      </c>
      <c r="D179" s="44">
        <v>4.68</v>
      </c>
      <c r="E179" s="44">
        <v>4.68</v>
      </c>
      <c r="F179" s="44">
        <v>4.68</v>
      </c>
      <c r="G179" s="44">
        <v>4.68</v>
      </c>
      <c r="H179" s="44">
        <v>4.68</v>
      </c>
      <c r="I179" s="44">
        <v>4.68</v>
      </c>
      <c r="J179" s="44">
        <v>4.68</v>
      </c>
      <c r="K179" s="44">
        <v>4.68</v>
      </c>
      <c r="L179" s="44">
        <v>4.68</v>
      </c>
      <c r="M179" s="44">
        <v>4.68</v>
      </c>
      <c r="N179" s="44">
        <v>4.68</v>
      </c>
      <c r="O179" s="44">
        <v>4.68</v>
      </c>
      <c r="P179" s="44">
        <v>4.68</v>
      </c>
      <c r="Q179" s="44">
        <v>4.68</v>
      </c>
      <c r="R179" s="44">
        <v>4.68</v>
      </c>
      <c r="S179" s="44">
        <v>4.68</v>
      </c>
      <c r="T179" s="44">
        <v>4.68</v>
      </c>
      <c r="U179" s="44">
        <v>4.68</v>
      </c>
      <c r="V179" s="44">
        <v>4.68</v>
      </c>
      <c r="W179" s="44">
        <v>4.68</v>
      </c>
      <c r="X179" s="44">
        <v>4.68</v>
      </c>
      <c r="Y179" s="44">
        <v>4.68</v>
      </c>
      <c r="Z179" s="44">
        <v>4.68</v>
      </c>
      <c r="AA179" s="44">
        <v>4.68</v>
      </c>
    </row>
    <row r="180" spans="1:27" ht="12.75" hidden="1" customHeight="1" outlineLevel="1" x14ac:dyDescent="0.2">
      <c r="A180" s="89" t="s">
        <v>2350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collapsed="1" x14ac:dyDescent="0.2">
      <c r="A181" s="88" t="s">
        <v>2351</v>
      </c>
      <c r="B181" s="28" t="str">
        <f>"05"&amp;"."&amp;$B$777&amp;"."&amp;$B$778</f>
        <v>05.09.2023</v>
      </c>
      <c r="C181" s="80" t="s">
        <v>76</v>
      </c>
      <c r="D181" s="81">
        <f>ROUND(((D182+D183+D185+D184)/1000),5)</f>
        <v>1.65445</v>
      </c>
      <c r="E181" s="81">
        <f>ROUND(((E182+E183+E185+E184)/1000),5)</f>
        <v>1.5644</v>
      </c>
      <c r="F181" s="81">
        <f>ROUND(((F182+F183+F185+F184)/1000),5)</f>
        <v>1.4762200000000001</v>
      </c>
      <c r="G181" s="81">
        <f t="shared" ref="G181:AA181" si="102">ROUND(((G182+G183+G185+G184)/1000),5)</f>
        <v>1.45787</v>
      </c>
      <c r="H181" s="81">
        <f t="shared" si="102"/>
        <v>1.52193</v>
      </c>
      <c r="I181" s="81">
        <f t="shared" si="102"/>
        <v>1.63571</v>
      </c>
      <c r="J181" s="81">
        <f t="shared" si="102"/>
        <v>1.7397199999999999</v>
      </c>
      <c r="K181" s="81">
        <f t="shared" si="102"/>
        <v>2.02569</v>
      </c>
      <c r="L181" s="81">
        <f t="shared" si="102"/>
        <v>2.10107</v>
      </c>
      <c r="M181" s="81">
        <f t="shared" si="102"/>
        <v>2.3003499999999999</v>
      </c>
      <c r="N181" s="81">
        <f t="shared" si="102"/>
        <v>2.3332799999999998</v>
      </c>
      <c r="O181" s="81">
        <f t="shared" si="102"/>
        <v>2.3315299999999999</v>
      </c>
      <c r="P181" s="81">
        <f t="shared" si="102"/>
        <v>2.3152699999999999</v>
      </c>
      <c r="Q181" s="81">
        <f t="shared" si="102"/>
        <v>2.33473</v>
      </c>
      <c r="R181" s="81">
        <f t="shared" si="102"/>
        <v>2.3874599999999999</v>
      </c>
      <c r="S181" s="81">
        <f t="shared" si="102"/>
        <v>2.3829400000000001</v>
      </c>
      <c r="T181" s="81">
        <f t="shared" si="102"/>
        <v>2.36775</v>
      </c>
      <c r="U181" s="81">
        <f t="shared" si="102"/>
        <v>2.3292299999999999</v>
      </c>
      <c r="V181" s="81">
        <f t="shared" si="102"/>
        <v>2.3235999999999999</v>
      </c>
      <c r="W181" s="81">
        <f t="shared" si="102"/>
        <v>2.3772199999999999</v>
      </c>
      <c r="X181" s="81">
        <f t="shared" si="102"/>
        <v>2.3687399999999998</v>
      </c>
      <c r="Y181" s="81">
        <f t="shared" si="102"/>
        <v>2.3121399999999999</v>
      </c>
      <c r="Z181" s="81">
        <f t="shared" si="102"/>
        <v>2.10297</v>
      </c>
      <c r="AA181" s="81">
        <f t="shared" si="102"/>
        <v>1.9596100000000001</v>
      </c>
    </row>
    <row r="182" spans="1:27" ht="12.75" hidden="1" customHeight="1" outlineLevel="1" x14ac:dyDescent="0.2">
      <c r="A182" s="89" t="s">
        <v>2352</v>
      </c>
      <c r="B182" s="63" t="s">
        <v>230</v>
      </c>
      <c r="C182" s="43" t="s">
        <v>79</v>
      </c>
      <c r="D182" s="44">
        <v>1320.29</v>
      </c>
      <c r="E182" s="44">
        <v>1230.24</v>
      </c>
      <c r="F182" s="44">
        <v>1142.06</v>
      </c>
      <c r="G182" s="44">
        <v>1123.71</v>
      </c>
      <c r="H182" s="44">
        <v>1187.77</v>
      </c>
      <c r="I182" s="44">
        <v>1301.55</v>
      </c>
      <c r="J182" s="44">
        <v>1405.56</v>
      </c>
      <c r="K182" s="44">
        <v>1691.53</v>
      </c>
      <c r="L182" s="44">
        <v>1766.91</v>
      </c>
      <c r="M182" s="44">
        <v>1966.19</v>
      </c>
      <c r="N182" s="44">
        <v>1999.12</v>
      </c>
      <c r="O182" s="44">
        <v>1997.37</v>
      </c>
      <c r="P182" s="44">
        <v>1981.11</v>
      </c>
      <c r="Q182" s="44">
        <v>2000.57</v>
      </c>
      <c r="R182" s="44">
        <v>2053.3000000000002</v>
      </c>
      <c r="S182" s="44">
        <v>2048.7800000000002</v>
      </c>
      <c r="T182" s="44">
        <v>2033.59</v>
      </c>
      <c r="U182" s="44">
        <v>1995.07</v>
      </c>
      <c r="V182" s="44">
        <v>1989.44</v>
      </c>
      <c r="W182" s="44">
        <v>2043.06</v>
      </c>
      <c r="X182" s="44">
        <v>2034.58</v>
      </c>
      <c r="Y182" s="44">
        <v>1977.98</v>
      </c>
      <c r="Z182" s="44">
        <v>1768.81</v>
      </c>
      <c r="AA182" s="44">
        <v>1625.45</v>
      </c>
    </row>
    <row r="183" spans="1:27" ht="12.75" hidden="1" customHeight="1" outlineLevel="1" x14ac:dyDescent="0.2">
      <c r="A183" s="89" t="s">
        <v>2353</v>
      </c>
      <c r="B183" s="63" t="s">
        <v>90</v>
      </c>
      <c r="C183" s="43" t="s">
        <v>79</v>
      </c>
      <c r="D183" s="44">
        <f>$D$163</f>
        <v>113.12</v>
      </c>
      <c r="E183" s="44">
        <f>$D$163</f>
        <v>113.12</v>
      </c>
      <c r="F183" s="44">
        <f t="shared" ref="F183:AA183" si="103">$D$163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2">
      <c r="A184" s="89" t="s">
        <v>2354</v>
      </c>
      <c r="B184" s="63" t="s">
        <v>83</v>
      </c>
      <c r="C184" s="43" t="s">
        <v>79</v>
      </c>
      <c r="D184" s="44">
        <v>4.68</v>
      </c>
      <c r="E184" s="44">
        <v>4.68</v>
      </c>
      <c r="F184" s="44">
        <v>4.68</v>
      </c>
      <c r="G184" s="44">
        <v>4.68</v>
      </c>
      <c r="H184" s="44">
        <v>4.68</v>
      </c>
      <c r="I184" s="44">
        <v>4.68</v>
      </c>
      <c r="J184" s="44">
        <v>4.68</v>
      </c>
      <c r="K184" s="44">
        <v>4.68</v>
      </c>
      <c r="L184" s="44">
        <v>4.68</v>
      </c>
      <c r="M184" s="44">
        <v>4.68</v>
      </c>
      <c r="N184" s="44">
        <v>4.68</v>
      </c>
      <c r="O184" s="44">
        <v>4.68</v>
      </c>
      <c r="P184" s="44">
        <v>4.68</v>
      </c>
      <c r="Q184" s="44">
        <v>4.68</v>
      </c>
      <c r="R184" s="44">
        <v>4.68</v>
      </c>
      <c r="S184" s="44">
        <v>4.68</v>
      </c>
      <c r="T184" s="44">
        <v>4.68</v>
      </c>
      <c r="U184" s="44">
        <v>4.68</v>
      </c>
      <c r="V184" s="44">
        <v>4.68</v>
      </c>
      <c r="W184" s="44">
        <v>4.68</v>
      </c>
      <c r="X184" s="44">
        <v>4.68</v>
      </c>
      <c r="Y184" s="44">
        <v>4.68</v>
      </c>
      <c r="Z184" s="44">
        <v>4.68</v>
      </c>
      <c r="AA184" s="44">
        <v>4.68</v>
      </c>
    </row>
    <row r="185" spans="1:27" ht="12.75" hidden="1" customHeight="1" outlineLevel="1" x14ac:dyDescent="0.2">
      <c r="A185" s="89" t="s">
        <v>2355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collapsed="1" x14ac:dyDescent="0.2">
      <c r="A186" s="88" t="s">
        <v>2356</v>
      </c>
      <c r="B186" s="28" t="str">
        <f>"06"&amp;"."&amp;$B$777&amp;"."&amp;$B$778</f>
        <v>06.09.2023</v>
      </c>
      <c r="C186" s="80" t="s">
        <v>76</v>
      </c>
      <c r="D186" s="81">
        <f>ROUND(((D187+D188+D190+D189)/1000),5)</f>
        <v>1.6256299999999999</v>
      </c>
      <c r="E186" s="81">
        <f>ROUND(((E187+E188+E190+E189)/1000),5)</f>
        <v>1.48949</v>
      </c>
      <c r="F186" s="81">
        <f>ROUND(((F187+F188+F190+F189)/1000),5)</f>
        <v>1.4134599999999999</v>
      </c>
      <c r="G186" s="81">
        <f t="shared" ref="G186:AA186" si="105">ROUND(((G187+G188+G190+G189)/1000),5)</f>
        <v>1.4120600000000001</v>
      </c>
      <c r="H186" s="81">
        <f t="shared" si="105"/>
        <v>1.48872</v>
      </c>
      <c r="I186" s="81">
        <f t="shared" si="105"/>
        <v>1.61507</v>
      </c>
      <c r="J186" s="81">
        <f t="shared" si="105"/>
        <v>1.7404500000000001</v>
      </c>
      <c r="K186" s="81">
        <f t="shared" si="105"/>
        <v>2.0364499999999999</v>
      </c>
      <c r="L186" s="81">
        <f t="shared" si="105"/>
        <v>2.2799399999999999</v>
      </c>
      <c r="M186" s="81">
        <f t="shared" si="105"/>
        <v>2.35067</v>
      </c>
      <c r="N186" s="81">
        <f t="shared" si="105"/>
        <v>2.3776600000000001</v>
      </c>
      <c r="O186" s="81">
        <f t="shared" si="105"/>
        <v>2.3750599999999999</v>
      </c>
      <c r="P186" s="81">
        <f t="shared" si="105"/>
        <v>2.3679000000000001</v>
      </c>
      <c r="Q186" s="81">
        <f t="shared" si="105"/>
        <v>2.3780100000000002</v>
      </c>
      <c r="R186" s="81">
        <f t="shared" si="105"/>
        <v>2.4166699999999999</v>
      </c>
      <c r="S186" s="81">
        <f t="shared" si="105"/>
        <v>2.4037899999999999</v>
      </c>
      <c r="T186" s="81">
        <f t="shared" si="105"/>
        <v>2.39601</v>
      </c>
      <c r="U186" s="81">
        <f t="shared" si="105"/>
        <v>2.38673</v>
      </c>
      <c r="V186" s="81">
        <f t="shared" si="105"/>
        <v>2.3855900000000001</v>
      </c>
      <c r="W186" s="81">
        <f t="shared" si="105"/>
        <v>2.4045200000000002</v>
      </c>
      <c r="X186" s="81">
        <f t="shared" si="105"/>
        <v>2.4019900000000001</v>
      </c>
      <c r="Y186" s="81">
        <f t="shared" si="105"/>
        <v>2.2912599999999999</v>
      </c>
      <c r="Z186" s="81">
        <f t="shared" si="105"/>
        <v>2.0758700000000001</v>
      </c>
      <c r="AA186" s="81">
        <f t="shared" si="105"/>
        <v>1.86033</v>
      </c>
    </row>
    <row r="187" spans="1:27" ht="12.75" hidden="1" customHeight="1" outlineLevel="1" x14ac:dyDescent="0.2">
      <c r="A187" s="89" t="s">
        <v>2357</v>
      </c>
      <c r="B187" s="63" t="s">
        <v>230</v>
      </c>
      <c r="C187" s="43" t="s">
        <v>79</v>
      </c>
      <c r="D187" s="44">
        <v>1291.47</v>
      </c>
      <c r="E187" s="44">
        <v>1155.33</v>
      </c>
      <c r="F187" s="44">
        <v>1079.3</v>
      </c>
      <c r="G187" s="44">
        <v>1077.9000000000001</v>
      </c>
      <c r="H187" s="44">
        <v>1154.56</v>
      </c>
      <c r="I187" s="44">
        <v>1280.9100000000001</v>
      </c>
      <c r="J187" s="44">
        <v>1406.29</v>
      </c>
      <c r="K187" s="44">
        <v>1702.29</v>
      </c>
      <c r="L187" s="44">
        <v>1945.78</v>
      </c>
      <c r="M187" s="44">
        <v>2016.51</v>
      </c>
      <c r="N187" s="44">
        <v>2043.5</v>
      </c>
      <c r="O187" s="44">
        <v>2040.9</v>
      </c>
      <c r="P187" s="44">
        <v>2033.74</v>
      </c>
      <c r="Q187" s="44">
        <v>2043.85</v>
      </c>
      <c r="R187" s="44">
        <v>2082.5100000000002</v>
      </c>
      <c r="S187" s="44">
        <v>2069.63</v>
      </c>
      <c r="T187" s="44">
        <v>2061.85</v>
      </c>
      <c r="U187" s="44">
        <v>2052.5700000000002</v>
      </c>
      <c r="V187" s="44">
        <v>2051.4299999999998</v>
      </c>
      <c r="W187" s="44">
        <v>2070.36</v>
      </c>
      <c r="X187" s="44">
        <v>2067.83</v>
      </c>
      <c r="Y187" s="44">
        <v>1957.1</v>
      </c>
      <c r="Z187" s="44">
        <v>1741.71</v>
      </c>
      <c r="AA187" s="44">
        <v>1526.17</v>
      </c>
    </row>
    <row r="188" spans="1:27" ht="12.75" hidden="1" customHeight="1" outlineLevel="1" x14ac:dyDescent="0.2">
      <c r="A188" s="89" t="s">
        <v>2358</v>
      </c>
      <c r="B188" s="63" t="s">
        <v>90</v>
      </c>
      <c r="C188" s="43" t="s">
        <v>79</v>
      </c>
      <c r="D188" s="44">
        <f>$D$163</f>
        <v>113.12</v>
      </c>
      <c r="E188" s="44">
        <f>$D$163</f>
        <v>113.12</v>
      </c>
      <c r="F188" s="44">
        <f t="shared" ref="F188:AA188" si="106">$D$163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2">
      <c r="A189" s="89" t="s">
        <v>2359</v>
      </c>
      <c r="B189" s="63" t="s">
        <v>83</v>
      </c>
      <c r="C189" s="43" t="s">
        <v>79</v>
      </c>
      <c r="D189" s="44">
        <v>4.68</v>
      </c>
      <c r="E189" s="44">
        <v>4.68</v>
      </c>
      <c r="F189" s="44">
        <v>4.68</v>
      </c>
      <c r="G189" s="44">
        <v>4.68</v>
      </c>
      <c r="H189" s="44">
        <v>4.68</v>
      </c>
      <c r="I189" s="44">
        <v>4.68</v>
      </c>
      <c r="J189" s="44">
        <v>4.68</v>
      </c>
      <c r="K189" s="44">
        <v>4.68</v>
      </c>
      <c r="L189" s="44">
        <v>4.68</v>
      </c>
      <c r="M189" s="44">
        <v>4.68</v>
      </c>
      <c r="N189" s="44">
        <v>4.68</v>
      </c>
      <c r="O189" s="44">
        <v>4.68</v>
      </c>
      <c r="P189" s="44">
        <v>4.68</v>
      </c>
      <c r="Q189" s="44">
        <v>4.68</v>
      </c>
      <c r="R189" s="44">
        <v>4.68</v>
      </c>
      <c r="S189" s="44">
        <v>4.68</v>
      </c>
      <c r="T189" s="44">
        <v>4.68</v>
      </c>
      <c r="U189" s="44">
        <v>4.68</v>
      </c>
      <c r="V189" s="44">
        <v>4.68</v>
      </c>
      <c r="W189" s="44">
        <v>4.68</v>
      </c>
      <c r="X189" s="44">
        <v>4.68</v>
      </c>
      <c r="Y189" s="44">
        <v>4.68</v>
      </c>
      <c r="Z189" s="44">
        <v>4.68</v>
      </c>
      <c r="AA189" s="44">
        <v>4.68</v>
      </c>
    </row>
    <row r="190" spans="1:27" ht="12.75" hidden="1" customHeight="1" outlineLevel="1" x14ac:dyDescent="0.2">
      <c r="A190" s="89" t="s">
        <v>2360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collapsed="1" x14ac:dyDescent="0.2">
      <c r="A191" s="88" t="s">
        <v>2361</v>
      </c>
      <c r="B191" s="28" t="str">
        <f>"07"&amp;"."&amp;$B$777&amp;"."&amp;$B$778</f>
        <v>07.09.2023</v>
      </c>
      <c r="C191" s="80" t="s">
        <v>76</v>
      </c>
      <c r="D191" s="81">
        <f>ROUND(((D192+D193+D195+D194)/1000),5)</f>
        <v>1.65144</v>
      </c>
      <c r="E191" s="81">
        <f>ROUND(((E192+E193+E195+E194)/1000),5)</f>
        <v>1.51966</v>
      </c>
      <c r="F191" s="81">
        <f>ROUND(((F192+F193+F195+F194)/1000),5)</f>
        <v>1.4472400000000001</v>
      </c>
      <c r="G191" s="81">
        <f t="shared" ref="G191:AA191" si="108">ROUND(((G192+G193+G195+G194)/1000),5)</f>
        <v>1.44228</v>
      </c>
      <c r="H191" s="81">
        <f t="shared" si="108"/>
        <v>1.53653</v>
      </c>
      <c r="I191" s="81">
        <f t="shared" si="108"/>
        <v>1.6450199999999999</v>
      </c>
      <c r="J191" s="81">
        <f t="shared" si="108"/>
        <v>1.76223</v>
      </c>
      <c r="K191" s="81">
        <f t="shared" si="108"/>
        <v>2.0783399999999999</v>
      </c>
      <c r="L191" s="81">
        <f t="shared" si="108"/>
        <v>2.31399</v>
      </c>
      <c r="M191" s="81">
        <f t="shared" si="108"/>
        <v>2.40428</v>
      </c>
      <c r="N191" s="81">
        <f t="shared" si="108"/>
        <v>2.43696</v>
      </c>
      <c r="O191" s="81">
        <f t="shared" si="108"/>
        <v>2.4274900000000001</v>
      </c>
      <c r="P191" s="81">
        <f t="shared" si="108"/>
        <v>2.41242</v>
      </c>
      <c r="Q191" s="81">
        <f t="shared" si="108"/>
        <v>2.43058</v>
      </c>
      <c r="R191" s="81">
        <f t="shared" si="108"/>
        <v>2.4729899999999998</v>
      </c>
      <c r="S191" s="81">
        <f t="shared" si="108"/>
        <v>2.4687299999999999</v>
      </c>
      <c r="T191" s="81">
        <f t="shared" si="108"/>
        <v>2.4441000000000002</v>
      </c>
      <c r="U191" s="81">
        <f t="shared" si="108"/>
        <v>2.4266100000000002</v>
      </c>
      <c r="V191" s="81">
        <f t="shared" si="108"/>
        <v>2.41947</v>
      </c>
      <c r="W191" s="81">
        <f t="shared" si="108"/>
        <v>2.45851</v>
      </c>
      <c r="X191" s="81">
        <f t="shared" si="108"/>
        <v>2.4369800000000001</v>
      </c>
      <c r="Y191" s="81">
        <f t="shared" si="108"/>
        <v>2.3126099999999998</v>
      </c>
      <c r="Z191" s="81">
        <f t="shared" si="108"/>
        <v>1.9751000000000001</v>
      </c>
      <c r="AA191" s="81">
        <f t="shared" si="108"/>
        <v>1.7986599999999999</v>
      </c>
    </row>
    <row r="192" spans="1:27" ht="12.75" hidden="1" customHeight="1" outlineLevel="1" x14ac:dyDescent="0.2">
      <c r="A192" s="89" t="s">
        <v>2362</v>
      </c>
      <c r="B192" s="63" t="s">
        <v>230</v>
      </c>
      <c r="C192" s="43" t="s">
        <v>79</v>
      </c>
      <c r="D192" s="44">
        <v>1317.28</v>
      </c>
      <c r="E192" s="44">
        <v>1185.5</v>
      </c>
      <c r="F192" s="44">
        <v>1113.08</v>
      </c>
      <c r="G192" s="44">
        <v>1108.1199999999999</v>
      </c>
      <c r="H192" s="44">
        <v>1202.3699999999999</v>
      </c>
      <c r="I192" s="44">
        <v>1310.86</v>
      </c>
      <c r="J192" s="44">
        <v>1428.07</v>
      </c>
      <c r="K192" s="44">
        <v>1744.18</v>
      </c>
      <c r="L192" s="44">
        <v>1979.83</v>
      </c>
      <c r="M192" s="44">
        <v>2070.12</v>
      </c>
      <c r="N192" s="44">
        <v>2102.8000000000002</v>
      </c>
      <c r="O192" s="44">
        <v>2093.33</v>
      </c>
      <c r="P192" s="44">
        <v>2078.2600000000002</v>
      </c>
      <c r="Q192" s="44">
        <v>2096.42</v>
      </c>
      <c r="R192" s="44">
        <v>2138.83</v>
      </c>
      <c r="S192" s="44">
        <v>2134.5700000000002</v>
      </c>
      <c r="T192" s="44">
        <v>2109.94</v>
      </c>
      <c r="U192" s="44">
        <v>2092.4499999999998</v>
      </c>
      <c r="V192" s="44">
        <v>2085.31</v>
      </c>
      <c r="W192" s="44">
        <v>2124.35</v>
      </c>
      <c r="X192" s="44">
        <v>2102.8200000000002</v>
      </c>
      <c r="Y192" s="44">
        <v>1978.45</v>
      </c>
      <c r="Z192" s="44">
        <v>1640.94</v>
      </c>
      <c r="AA192" s="44">
        <v>1464.5</v>
      </c>
    </row>
    <row r="193" spans="1:27" ht="12.75" hidden="1" customHeight="1" outlineLevel="1" x14ac:dyDescent="0.2">
      <c r="A193" s="89" t="s">
        <v>2363</v>
      </c>
      <c r="B193" s="63" t="s">
        <v>90</v>
      </c>
      <c r="C193" s="43" t="s">
        <v>79</v>
      </c>
      <c r="D193" s="44">
        <f>$D$163</f>
        <v>113.12</v>
      </c>
      <c r="E193" s="44">
        <f>$D$163</f>
        <v>113.12</v>
      </c>
      <c r="F193" s="44">
        <f t="shared" ref="F193:AA193" si="109">$D$163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2">
      <c r="A194" s="89" t="s">
        <v>2364</v>
      </c>
      <c r="B194" s="63" t="s">
        <v>83</v>
      </c>
      <c r="C194" s="43" t="s">
        <v>79</v>
      </c>
      <c r="D194" s="44">
        <v>4.68</v>
      </c>
      <c r="E194" s="44">
        <v>4.68</v>
      </c>
      <c r="F194" s="44">
        <v>4.68</v>
      </c>
      <c r="G194" s="44">
        <v>4.68</v>
      </c>
      <c r="H194" s="44">
        <v>4.68</v>
      </c>
      <c r="I194" s="44">
        <v>4.68</v>
      </c>
      <c r="J194" s="44">
        <v>4.68</v>
      </c>
      <c r="K194" s="44">
        <v>4.68</v>
      </c>
      <c r="L194" s="44">
        <v>4.68</v>
      </c>
      <c r="M194" s="44">
        <v>4.68</v>
      </c>
      <c r="N194" s="44">
        <v>4.68</v>
      </c>
      <c r="O194" s="44">
        <v>4.68</v>
      </c>
      <c r="P194" s="44">
        <v>4.68</v>
      </c>
      <c r="Q194" s="44">
        <v>4.68</v>
      </c>
      <c r="R194" s="44">
        <v>4.68</v>
      </c>
      <c r="S194" s="44">
        <v>4.68</v>
      </c>
      <c r="T194" s="44">
        <v>4.68</v>
      </c>
      <c r="U194" s="44">
        <v>4.68</v>
      </c>
      <c r="V194" s="44">
        <v>4.68</v>
      </c>
      <c r="W194" s="44">
        <v>4.68</v>
      </c>
      <c r="X194" s="44">
        <v>4.68</v>
      </c>
      <c r="Y194" s="44">
        <v>4.68</v>
      </c>
      <c r="Z194" s="44">
        <v>4.68</v>
      </c>
      <c r="AA194" s="44">
        <v>4.68</v>
      </c>
    </row>
    <row r="195" spans="1:27" ht="12.75" hidden="1" customHeight="1" outlineLevel="1" x14ac:dyDescent="0.2">
      <c r="A195" s="89" t="s">
        <v>2365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collapsed="1" x14ac:dyDescent="0.2">
      <c r="A196" s="88" t="s">
        <v>2366</v>
      </c>
      <c r="B196" s="28" t="str">
        <f>"08"&amp;"."&amp;$B$777&amp;"."&amp;$B$778</f>
        <v>08.09.2023</v>
      </c>
      <c r="C196" s="80" t="s">
        <v>76</v>
      </c>
      <c r="D196" s="81">
        <f>ROUND(((D197+D198+D200+D199)/1000),5)</f>
        <v>1.66614</v>
      </c>
      <c r="E196" s="81">
        <f>ROUND(((E197+E198+E200+E199)/1000),5)</f>
        <v>1.51122</v>
      </c>
      <c r="F196" s="81">
        <f>ROUND(((F197+F198+F200+F199)/1000),5)</f>
        <v>1.41073</v>
      </c>
      <c r="G196" s="81">
        <f t="shared" ref="G196:AA196" si="111">ROUND(((G197+G198+G200+G199)/1000),5)</f>
        <v>1.3851800000000001</v>
      </c>
      <c r="H196" s="81">
        <f t="shared" si="111"/>
        <v>1.53403</v>
      </c>
      <c r="I196" s="81">
        <f t="shared" si="111"/>
        <v>1.6501399999999999</v>
      </c>
      <c r="J196" s="81">
        <f t="shared" si="111"/>
        <v>1.7843</v>
      </c>
      <c r="K196" s="81">
        <f t="shared" si="111"/>
        <v>2.0520499999999999</v>
      </c>
      <c r="L196" s="81">
        <f t="shared" si="111"/>
        <v>2.27434</v>
      </c>
      <c r="M196" s="81">
        <f t="shared" si="111"/>
        <v>2.37012</v>
      </c>
      <c r="N196" s="81">
        <f t="shared" si="111"/>
        <v>2.3994599999999999</v>
      </c>
      <c r="O196" s="81">
        <f t="shared" si="111"/>
        <v>2.38808</v>
      </c>
      <c r="P196" s="81">
        <f t="shared" si="111"/>
        <v>2.3906299999999998</v>
      </c>
      <c r="Q196" s="81">
        <f t="shared" si="111"/>
        <v>2.4022800000000002</v>
      </c>
      <c r="R196" s="81">
        <f t="shared" si="111"/>
        <v>2.42639</v>
      </c>
      <c r="S196" s="81">
        <f t="shared" si="111"/>
        <v>2.4158400000000002</v>
      </c>
      <c r="T196" s="81">
        <f t="shared" si="111"/>
        <v>2.3931800000000001</v>
      </c>
      <c r="U196" s="81">
        <f t="shared" si="111"/>
        <v>2.3767299999999998</v>
      </c>
      <c r="V196" s="81">
        <f t="shared" si="111"/>
        <v>2.3828900000000002</v>
      </c>
      <c r="W196" s="81">
        <f t="shared" si="111"/>
        <v>2.4356599999999999</v>
      </c>
      <c r="X196" s="81">
        <f t="shared" si="111"/>
        <v>2.44407</v>
      </c>
      <c r="Y196" s="81">
        <f t="shared" si="111"/>
        <v>2.3900399999999999</v>
      </c>
      <c r="Z196" s="81">
        <f t="shared" si="111"/>
        <v>2.2123699999999999</v>
      </c>
      <c r="AA196" s="81">
        <f t="shared" si="111"/>
        <v>1.9189099999999999</v>
      </c>
    </row>
    <row r="197" spans="1:27" ht="12.75" hidden="1" customHeight="1" outlineLevel="1" x14ac:dyDescent="0.2">
      <c r="A197" s="89" t="s">
        <v>2367</v>
      </c>
      <c r="B197" s="63" t="s">
        <v>230</v>
      </c>
      <c r="C197" s="43" t="s">
        <v>79</v>
      </c>
      <c r="D197" s="44">
        <v>1331.98</v>
      </c>
      <c r="E197" s="44">
        <v>1177.06</v>
      </c>
      <c r="F197" s="44">
        <v>1076.57</v>
      </c>
      <c r="G197" s="44">
        <v>1051.02</v>
      </c>
      <c r="H197" s="44">
        <v>1199.8699999999999</v>
      </c>
      <c r="I197" s="44">
        <v>1315.98</v>
      </c>
      <c r="J197" s="44">
        <v>1450.14</v>
      </c>
      <c r="K197" s="44">
        <v>1717.89</v>
      </c>
      <c r="L197" s="44">
        <v>1940.18</v>
      </c>
      <c r="M197" s="44">
        <v>2035.96</v>
      </c>
      <c r="N197" s="44">
        <v>2065.3000000000002</v>
      </c>
      <c r="O197" s="44">
        <v>2053.92</v>
      </c>
      <c r="P197" s="44">
        <v>2056.4699999999998</v>
      </c>
      <c r="Q197" s="44">
        <v>2068.12</v>
      </c>
      <c r="R197" s="44">
        <v>2092.23</v>
      </c>
      <c r="S197" s="44">
        <v>2081.6799999999998</v>
      </c>
      <c r="T197" s="44">
        <v>2059.02</v>
      </c>
      <c r="U197" s="44">
        <v>2042.57</v>
      </c>
      <c r="V197" s="44">
        <v>2048.73</v>
      </c>
      <c r="W197" s="44">
        <v>2101.5</v>
      </c>
      <c r="X197" s="44">
        <v>2109.91</v>
      </c>
      <c r="Y197" s="44">
        <v>2055.88</v>
      </c>
      <c r="Z197" s="44">
        <v>1878.21</v>
      </c>
      <c r="AA197" s="44">
        <v>1584.75</v>
      </c>
    </row>
    <row r="198" spans="1:27" ht="12.75" hidden="1" customHeight="1" outlineLevel="1" x14ac:dyDescent="0.2">
      <c r="A198" s="89" t="s">
        <v>2368</v>
      </c>
      <c r="B198" s="63" t="s">
        <v>90</v>
      </c>
      <c r="C198" s="43" t="s">
        <v>79</v>
      </c>
      <c r="D198" s="44">
        <f>$D$163</f>
        <v>113.12</v>
      </c>
      <c r="E198" s="44">
        <f>$D$163</f>
        <v>113.12</v>
      </c>
      <c r="F198" s="44">
        <f t="shared" ref="F198:AA198" si="112">$D$163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2">
      <c r="A199" s="89" t="s">
        <v>2369</v>
      </c>
      <c r="B199" s="63" t="s">
        <v>83</v>
      </c>
      <c r="C199" s="43" t="s">
        <v>79</v>
      </c>
      <c r="D199" s="44">
        <v>4.68</v>
      </c>
      <c r="E199" s="44">
        <v>4.68</v>
      </c>
      <c r="F199" s="44">
        <v>4.68</v>
      </c>
      <c r="G199" s="44">
        <v>4.68</v>
      </c>
      <c r="H199" s="44">
        <v>4.68</v>
      </c>
      <c r="I199" s="44">
        <v>4.68</v>
      </c>
      <c r="J199" s="44">
        <v>4.68</v>
      </c>
      <c r="K199" s="44">
        <v>4.68</v>
      </c>
      <c r="L199" s="44">
        <v>4.68</v>
      </c>
      <c r="M199" s="44">
        <v>4.68</v>
      </c>
      <c r="N199" s="44">
        <v>4.68</v>
      </c>
      <c r="O199" s="44">
        <v>4.68</v>
      </c>
      <c r="P199" s="44">
        <v>4.68</v>
      </c>
      <c r="Q199" s="44">
        <v>4.68</v>
      </c>
      <c r="R199" s="44">
        <v>4.68</v>
      </c>
      <c r="S199" s="44">
        <v>4.68</v>
      </c>
      <c r="T199" s="44">
        <v>4.68</v>
      </c>
      <c r="U199" s="44">
        <v>4.68</v>
      </c>
      <c r="V199" s="44">
        <v>4.68</v>
      </c>
      <c r="W199" s="44">
        <v>4.68</v>
      </c>
      <c r="X199" s="44">
        <v>4.68</v>
      </c>
      <c r="Y199" s="44">
        <v>4.68</v>
      </c>
      <c r="Z199" s="44">
        <v>4.68</v>
      </c>
      <c r="AA199" s="44">
        <v>4.68</v>
      </c>
    </row>
    <row r="200" spans="1:27" ht="12.75" hidden="1" customHeight="1" outlineLevel="1" x14ac:dyDescent="0.2">
      <c r="A200" s="89" t="s">
        <v>2370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collapsed="1" x14ac:dyDescent="0.2">
      <c r="A201" s="88" t="s">
        <v>2371</v>
      </c>
      <c r="B201" s="28" t="str">
        <f>"09"&amp;"."&amp;$B$777&amp;"."&amp;$B$778</f>
        <v>09.09.2023</v>
      </c>
      <c r="C201" s="80" t="s">
        <v>76</v>
      </c>
      <c r="D201" s="81">
        <f>ROUND(((D202+D203+D205+D204)/1000),5)</f>
        <v>1.8250900000000001</v>
      </c>
      <c r="E201" s="81">
        <f>ROUND(((E202+E203+E205+E204)/1000),5)</f>
        <v>1.72017</v>
      </c>
      <c r="F201" s="81">
        <f>ROUND(((F202+F203+F205+F204)/1000),5)</f>
        <v>1.6674199999999999</v>
      </c>
      <c r="G201" s="81">
        <f t="shared" ref="G201:AA201" si="114">ROUND(((G202+G203+G205+G204)/1000),5)</f>
        <v>1.64262</v>
      </c>
      <c r="H201" s="81">
        <f t="shared" si="114"/>
        <v>1.65368</v>
      </c>
      <c r="I201" s="81">
        <f t="shared" si="114"/>
        <v>1.6574599999999999</v>
      </c>
      <c r="J201" s="81">
        <f t="shared" si="114"/>
        <v>1.6834</v>
      </c>
      <c r="K201" s="81">
        <f t="shared" si="114"/>
        <v>1.9032100000000001</v>
      </c>
      <c r="L201" s="81">
        <f t="shared" si="114"/>
        <v>2.2126399999999999</v>
      </c>
      <c r="M201" s="81">
        <f t="shared" si="114"/>
        <v>2.3104900000000002</v>
      </c>
      <c r="N201" s="81">
        <f t="shared" si="114"/>
        <v>2.34483</v>
      </c>
      <c r="O201" s="81">
        <f t="shared" si="114"/>
        <v>2.34795</v>
      </c>
      <c r="P201" s="81">
        <f t="shared" si="114"/>
        <v>2.3454799999999998</v>
      </c>
      <c r="Q201" s="81">
        <f t="shared" si="114"/>
        <v>2.34504</v>
      </c>
      <c r="R201" s="81">
        <f t="shared" si="114"/>
        <v>2.3449900000000001</v>
      </c>
      <c r="S201" s="81">
        <f t="shared" si="114"/>
        <v>2.3410600000000001</v>
      </c>
      <c r="T201" s="81">
        <f t="shared" si="114"/>
        <v>2.3290899999999999</v>
      </c>
      <c r="U201" s="81">
        <f t="shared" si="114"/>
        <v>2.3035299999999999</v>
      </c>
      <c r="V201" s="81">
        <f t="shared" si="114"/>
        <v>2.3262999999999998</v>
      </c>
      <c r="W201" s="81">
        <f t="shared" si="114"/>
        <v>2.3495200000000001</v>
      </c>
      <c r="X201" s="81">
        <f t="shared" si="114"/>
        <v>2.3501599999999998</v>
      </c>
      <c r="Y201" s="81">
        <f t="shared" si="114"/>
        <v>2.2720699999999998</v>
      </c>
      <c r="Z201" s="81">
        <f t="shared" si="114"/>
        <v>2.0721500000000002</v>
      </c>
      <c r="AA201" s="81">
        <f t="shared" si="114"/>
        <v>1.8577900000000001</v>
      </c>
    </row>
    <row r="202" spans="1:27" ht="12.75" hidden="1" customHeight="1" outlineLevel="1" x14ac:dyDescent="0.2">
      <c r="A202" s="89" t="s">
        <v>2372</v>
      </c>
      <c r="B202" s="63" t="s">
        <v>230</v>
      </c>
      <c r="C202" s="43" t="s">
        <v>79</v>
      </c>
      <c r="D202" s="44">
        <v>1490.93</v>
      </c>
      <c r="E202" s="44">
        <v>1386.01</v>
      </c>
      <c r="F202" s="44">
        <v>1333.26</v>
      </c>
      <c r="G202" s="44">
        <v>1308.46</v>
      </c>
      <c r="H202" s="44">
        <v>1319.52</v>
      </c>
      <c r="I202" s="44">
        <v>1323.3</v>
      </c>
      <c r="J202" s="44">
        <v>1349.24</v>
      </c>
      <c r="K202" s="44">
        <v>1569.05</v>
      </c>
      <c r="L202" s="44">
        <v>1878.48</v>
      </c>
      <c r="M202" s="44">
        <v>1976.33</v>
      </c>
      <c r="N202" s="44">
        <v>2010.67</v>
      </c>
      <c r="O202" s="44">
        <v>2013.79</v>
      </c>
      <c r="P202" s="44">
        <v>2011.32</v>
      </c>
      <c r="Q202" s="44">
        <v>2010.88</v>
      </c>
      <c r="R202" s="44">
        <v>2010.83</v>
      </c>
      <c r="S202" s="44">
        <v>2006.9</v>
      </c>
      <c r="T202" s="44">
        <v>1994.93</v>
      </c>
      <c r="U202" s="44">
        <v>1969.37</v>
      </c>
      <c r="V202" s="44">
        <v>1992.14</v>
      </c>
      <c r="W202" s="44">
        <v>2015.36</v>
      </c>
      <c r="X202" s="44">
        <v>2016</v>
      </c>
      <c r="Y202" s="44">
        <v>1937.91</v>
      </c>
      <c r="Z202" s="44">
        <v>1737.99</v>
      </c>
      <c r="AA202" s="44">
        <v>1523.63</v>
      </c>
    </row>
    <row r="203" spans="1:27" ht="12.75" hidden="1" customHeight="1" outlineLevel="1" x14ac:dyDescent="0.2">
      <c r="A203" s="89" t="s">
        <v>2373</v>
      </c>
      <c r="B203" s="63" t="s">
        <v>90</v>
      </c>
      <c r="C203" s="43" t="s">
        <v>79</v>
      </c>
      <c r="D203" s="44">
        <f>$D$163</f>
        <v>113.12</v>
      </c>
      <c r="E203" s="44">
        <f>$D$163</f>
        <v>113.12</v>
      </c>
      <c r="F203" s="44">
        <f t="shared" ref="F203:AA203" si="115">$D$163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2">
      <c r="A204" s="89" t="s">
        <v>2374</v>
      </c>
      <c r="B204" s="63" t="s">
        <v>83</v>
      </c>
      <c r="C204" s="43" t="s">
        <v>79</v>
      </c>
      <c r="D204" s="44">
        <v>4.68</v>
      </c>
      <c r="E204" s="44">
        <v>4.68</v>
      </c>
      <c r="F204" s="44">
        <v>4.68</v>
      </c>
      <c r="G204" s="44">
        <v>4.68</v>
      </c>
      <c r="H204" s="44">
        <v>4.68</v>
      </c>
      <c r="I204" s="44">
        <v>4.68</v>
      </c>
      <c r="J204" s="44">
        <v>4.68</v>
      </c>
      <c r="K204" s="44">
        <v>4.68</v>
      </c>
      <c r="L204" s="44">
        <v>4.68</v>
      </c>
      <c r="M204" s="44">
        <v>4.68</v>
      </c>
      <c r="N204" s="44">
        <v>4.68</v>
      </c>
      <c r="O204" s="44">
        <v>4.68</v>
      </c>
      <c r="P204" s="44">
        <v>4.68</v>
      </c>
      <c r="Q204" s="44">
        <v>4.68</v>
      </c>
      <c r="R204" s="44">
        <v>4.68</v>
      </c>
      <c r="S204" s="44">
        <v>4.68</v>
      </c>
      <c r="T204" s="44">
        <v>4.68</v>
      </c>
      <c r="U204" s="44">
        <v>4.68</v>
      </c>
      <c r="V204" s="44">
        <v>4.68</v>
      </c>
      <c r="W204" s="44">
        <v>4.68</v>
      </c>
      <c r="X204" s="44">
        <v>4.68</v>
      </c>
      <c r="Y204" s="44">
        <v>4.68</v>
      </c>
      <c r="Z204" s="44">
        <v>4.68</v>
      </c>
      <c r="AA204" s="44">
        <v>4.68</v>
      </c>
    </row>
    <row r="205" spans="1:27" ht="12.75" hidden="1" customHeight="1" outlineLevel="1" x14ac:dyDescent="0.2">
      <c r="A205" s="89" t="s">
        <v>2375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collapsed="1" x14ac:dyDescent="0.2">
      <c r="A206" s="88" t="s">
        <v>2376</v>
      </c>
      <c r="B206" s="28" t="str">
        <f>"10"&amp;"."&amp;$B$777&amp;"."&amp;$B$778</f>
        <v>10.09.2023</v>
      </c>
      <c r="C206" s="80" t="s">
        <v>76</v>
      </c>
      <c r="D206" s="81">
        <f>ROUND(((D207+D208+D210+D209)/1000),5)</f>
        <v>1.7476700000000001</v>
      </c>
      <c r="E206" s="81">
        <f>ROUND(((E207+E208+E210+E209)/1000),5)</f>
        <v>1.6909099999999999</v>
      </c>
      <c r="F206" s="81">
        <f>ROUND(((F207+F208+F210+F209)/1000),5)</f>
        <v>1.5718700000000001</v>
      </c>
      <c r="G206" s="81">
        <f t="shared" ref="G206:AA206" si="117">ROUND(((G207+G208+G210+G209)/1000),5)</f>
        <v>1.5416399999999999</v>
      </c>
      <c r="H206" s="81">
        <f t="shared" si="117"/>
        <v>1.54914</v>
      </c>
      <c r="I206" s="81">
        <f t="shared" si="117"/>
        <v>1.54104</v>
      </c>
      <c r="J206" s="81">
        <f t="shared" si="117"/>
        <v>1.54288</v>
      </c>
      <c r="K206" s="81">
        <f t="shared" si="117"/>
        <v>1.7289399999999999</v>
      </c>
      <c r="L206" s="81">
        <f t="shared" si="117"/>
        <v>1.9658</v>
      </c>
      <c r="M206" s="81">
        <f t="shared" si="117"/>
        <v>2.2083400000000002</v>
      </c>
      <c r="N206" s="81">
        <f t="shared" si="117"/>
        <v>2.2877200000000002</v>
      </c>
      <c r="O206" s="81">
        <f t="shared" si="117"/>
        <v>2.29413</v>
      </c>
      <c r="P206" s="81">
        <f t="shared" si="117"/>
        <v>2.28939</v>
      </c>
      <c r="Q206" s="81">
        <f t="shared" si="117"/>
        <v>2.2904499999999999</v>
      </c>
      <c r="R206" s="81">
        <f t="shared" si="117"/>
        <v>2.2942399999999998</v>
      </c>
      <c r="S206" s="81">
        <f t="shared" si="117"/>
        <v>2.2926000000000002</v>
      </c>
      <c r="T206" s="81">
        <f t="shared" si="117"/>
        <v>2.29338</v>
      </c>
      <c r="U206" s="81">
        <f t="shared" si="117"/>
        <v>2.2883399999999998</v>
      </c>
      <c r="V206" s="81">
        <f t="shared" si="117"/>
        <v>2.3113999999999999</v>
      </c>
      <c r="W206" s="81">
        <f t="shared" si="117"/>
        <v>2.3520500000000002</v>
      </c>
      <c r="X206" s="81">
        <f t="shared" si="117"/>
        <v>2.3563900000000002</v>
      </c>
      <c r="Y206" s="81">
        <f t="shared" si="117"/>
        <v>2.2890000000000001</v>
      </c>
      <c r="Z206" s="81">
        <f t="shared" si="117"/>
        <v>2.09232</v>
      </c>
      <c r="AA206" s="81">
        <f t="shared" si="117"/>
        <v>1.8614599999999999</v>
      </c>
    </row>
    <row r="207" spans="1:27" ht="12.75" hidden="1" customHeight="1" outlineLevel="1" x14ac:dyDescent="0.2">
      <c r="A207" s="89" t="s">
        <v>2377</v>
      </c>
      <c r="B207" s="63" t="s">
        <v>230</v>
      </c>
      <c r="C207" s="43" t="s">
        <v>79</v>
      </c>
      <c r="D207" s="44">
        <v>1413.51</v>
      </c>
      <c r="E207" s="44">
        <v>1356.75</v>
      </c>
      <c r="F207" s="44">
        <v>1237.71</v>
      </c>
      <c r="G207" s="44">
        <v>1207.48</v>
      </c>
      <c r="H207" s="44">
        <v>1214.98</v>
      </c>
      <c r="I207" s="44">
        <v>1206.8800000000001</v>
      </c>
      <c r="J207" s="44">
        <v>1208.72</v>
      </c>
      <c r="K207" s="44">
        <v>1394.78</v>
      </c>
      <c r="L207" s="44">
        <v>1631.64</v>
      </c>
      <c r="M207" s="44">
        <v>1874.18</v>
      </c>
      <c r="N207" s="44">
        <v>1953.56</v>
      </c>
      <c r="O207" s="44">
        <v>1959.97</v>
      </c>
      <c r="P207" s="44">
        <v>1955.23</v>
      </c>
      <c r="Q207" s="44">
        <v>1956.29</v>
      </c>
      <c r="R207" s="44">
        <v>1960.08</v>
      </c>
      <c r="S207" s="44">
        <v>1958.44</v>
      </c>
      <c r="T207" s="44">
        <v>1959.22</v>
      </c>
      <c r="U207" s="44">
        <v>1954.18</v>
      </c>
      <c r="V207" s="44">
        <v>1977.24</v>
      </c>
      <c r="W207" s="44">
        <v>2017.89</v>
      </c>
      <c r="X207" s="44">
        <v>2022.23</v>
      </c>
      <c r="Y207" s="44">
        <v>1954.84</v>
      </c>
      <c r="Z207" s="44">
        <v>1758.16</v>
      </c>
      <c r="AA207" s="44">
        <v>1527.3</v>
      </c>
    </row>
    <row r="208" spans="1:27" ht="12.75" hidden="1" customHeight="1" outlineLevel="1" x14ac:dyDescent="0.2">
      <c r="A208" s="89" t="s">
        <v>2378</v>
      </c>
      <c r="B208" s="63" t="s">
        <v>90</v>
      </c>
      <c r="C208" s="43" t="s">
        <v>79</v>
      </c>
      <c r="D208" s="44">
        <f>$D$163</f>
        <v>113.12</v>
      </c>
      <c r="E208" s="44">
        <f>$D$163</f>
        <v>113.12</v>
      </c>
      <c r="F208" s="44">
        <f t="shared" ref="F208:AA208" si="118">$D$163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2">
      <c r="A209" s="89" t="s">
        <v>2379</v>
      </c>
      <c r="B209" s="63" t="s">
        <v>83</v>
      </c>
      <c r="C209" s="43" t="s">
        <v>79</v>
      </c>
      <c r="D209" s="44">
        <v>4.68</v>
      </c>
      <c r="E209" s="44">
        <v>4.68</v>
      </c>
      <c r="F209" s="44">
        <v>4.68</v>
      </c>
      <c r="G209" s="44">
        <v>4.68</v>
      </c>
      <c r="H209" s="44">
        <v>4.68</v>
      </c>
      <c r="I209" s="44">
        <v>4.68</v>
      </c>
      <c r="J209" s="44">
        <v>4.68</v>
      </c>
      <c r="K209" s="44">
        <v>4.68</v>
      </c>
      <c r="L209" s="44">
        <v>4.68</v>
      </c>
      <c r="M209" s="44">
        <v>4.68</v>
      </c>
      <c r="N209" s="44">
        <v>4.68</v>
      </c>
      <c r="O209" s="44">
        <v>4.68</v>
      </c>
      <c r="P209" s="44">
        <v>4.68</v>
      </c>
      <c r="Q209" s="44">
        <v>4.68</v>
      </c>
      <c r="R209" s="44">
        <v>4.68</v>
      </c>
      <c r="S209" s="44">
        <v>4.68</v>
      </c>
      <c r="T209" s="44">
        <v>4.68</v>
      </c>
      <c r="U209" s="44">
        <v>4.68</v>
      </c>
      <c r="V209" s="44">
        <v>4.68</v>
      </c>
      <c r="W209" s="44">
        <v>4.68</v>
      </c>
      <c r="X209" s="44">
        <v>4.68</v>
      </c>
      <c r="Y209" s="44">
        <v>4.68</v>
      </c>
      <c r="Z209" s="44">
        <v>4.68</v>
      </c>
      <c r="AA209" s="44">
        <v>4.68</v>
      </c>
    </row>
    <row r="210" spans="1:27" ht="12.75" hidden="1" customHeight="1" outlineLevel="1" x14ac:dyDescent="0.2">
      <c r="A210" s="89" t="s">
        <v>2380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collapsed="1" x14ac:dyDescent="0.2">
      <c r="A211" s="88" t="s">
        <v>2381</v>
      </c>
      <c r="B211" s="28" t="str">
        <f>"11"&amp;"."&amp;$B$777&amp;"."&amp;$B$778</f>
        <v>11.09.2023</v>
      </c>
      <c r="C211" s="80" t="s">
        <v>76</v>
      </c>
      <c r="D211" s="81">
        <f>ROUND(((D212+D213+D215+D214)/1000),5)</f>
        <v>1.74333</v>
      </c>
      <c r="E211" s="81">
        <f>ROUND(((E212+E213+E215+E214)/1000),5)</f>
        <v>1.6273299999999999</v>
      </c>
      <c r="F211" s="81">
        <f>ROUND(((F212+F213+F215+F214)/1000),5)</f>
        <v>1.5693999999999999</v>
      </c>
      <c r="G211" s="81">
        <f t="shared" ref="G211:AA211" si="120">ROUND(((G212+G213+G215+G214)/1000),5)</f>
        <v>1.5715399999999999</v>
      </c>
      <c r="H211" s="81">
        <f t="shared" si="120"/>
        <v>1.6390100000000001</v>
      </c>
      <c r="I211" s="81">
        <f t="shared" si="120"/>
        <v>1.65408</v>
      </c>
      <c r="J211" s="81">
        <f t="shared" si="120"/>
        <v>1.82653</v>
      </c>
      <c r="K211" s="81">
        <f t="shared" si="120"/>
        <v>2.0839699999999999</v>
      </c>
      <c r="L211" s="81">
        <f t="shared" si="120"/>
        <v>2.2893699999999999</v>
      </c>
      <c r="M211" s="81">
        <f t="shared" si="120"/>
        <v>2.3577300000000001</v>
      </c>
      <c r="N211" s="81">
        <f t="shared" si="120"/>
        <v>2.3649800000000001</v>
      </c>
      <c r="O211" s="81">
        <f t="shared" si="120"/>
        <v>2.35039</v>
      </c>
      <c r="P211" s="81">
        <f t="shared" si="120"/>
        <v>2.34023</v>
      </c>
      <c r="Q211" s="81">
        <f t="shared" si="120"/>
        <v>2.3518500000000002</v>
      </c>
      <c r="R211" s="81">
        <f t="shared" si="120"/>
        <v>2.37717</v>
      </c>
      <c r="S211" s="81">
        <f t="shared" si="120"/>
        <v>2.3671500000000001</v>
      </c>
      <c r="T211" s="81">
        <f t="shared" si="120"/>
        <v>2.35406</v>
      </c>
      <c r="U211" s="81">
        <f t="shared" si="120"/>
        <v>2.3325100000000001</v>
      </c>
      <c r="V211" s="81">
        <f t="shared" si="120"/>
        <v>2.35256</v>
      </c>
      <c r="W211" s="81">
        <f t="shared" si="120"/>
        <v>2.4267799999999999</v>
      </c>
      <c r="X211" s="81">
        <f t="shared" si="120"/>
        <v>2.38164</v>
      </c>
      <c r="Y211" s="81">
        <f t="shared" si="120"/>
        <v>2.2767200000000001</v>
      </c>
      <c r="Z211" s="81">
        <f t="shared" si="120"/>
        <v>2.00753</v>
      </c>
      <c r="AA211" s="81">
        <f t="shared" si="120"/>
        <v>1.7961</v>
      </c>
    </row>
    <row r="212" spans="1:27" ht="12.75" hidden="1" customHeight="1" outlineLevel="1" x14ac:dyDescent="0.2">
      <c r="A212" s="89" t="s">
        <v>2382</v>
      </c>
      <c r="B212" s="63" t="s">
        <v>230</v>
      </c>
      <c r="C212" s="43" t="s">
        <v>79</v>
      </c>
      <c r="D212" s="44">
        <v>1409.17</v>
      </c>
      <c r="E212" s="44">
        <v>1293.17</v>
      </c>
      <c r="F212" s="44">
        <v>1235.24</v>
      </c>
      <c r="G212" s="44">
        <v>1237.3800000000001</v>
      </c>
      <c r="H212" s="44">
        <v>1304.8499999999999</v>
      </c>
      <c r="I212" s="44">
        <v>1319.92</v>
      </c>
      <c r="J212" s="44">
        <v>1492.37</v>
      </c>
      <c r="K212" s="44">
        <v>1749.81</v>
      </c>
      <c r="L212" s="44">
        <v>1955.21</v>
      </c>
      <c r="M212" s="44">
        <v>2023.57</v>
      </c>
      <c r="N212" s="44">
        <v>2030.82</v>
      </c>
      <c r="O212" s="44">
        <v>2016.23</v>
      </c>
      <c r="P212" s="44">
        <v>2006.07</v>
      </c>
      <c r="Q212" s="44">
        <v>2017.69</v>
      </c>
      <c r="R212" s="44">
        <v>2043.01</v>
      </c>
      <c r="S212" s="44">
        <v>2032.99</v>
      </c>
      <c r="T212" s="44">
        <v>2019.9</v>
      </c>
      <c r="U212" s="44">
        <v>1998.35</v>
      </c>
      <c r="V212" s="44">
        <v>2018.4</v>
      </c>
      <c r="W212" s="44">
        <v>2092.62</v>
      </c>
      <c r="X212" s="44">
        <v>2047.48</v>
      </c>
      <c r="Y212" s="44">
        <v>1942.56</v>
      </c>
      <c r="Z212" s="44">
        <v>1673.37</v>
      </c>
      <c r="AA212" s="44">
        <v>1461.94</v>
      </c>
    </row>
    <row r="213" spans="1:27" ht="12.75" hidden="1" customHeight="1" outlineLevel="1" x14ac:dyDescent="0.2">
      <c r="A213" s="89" t="s">
        <v>2383</v>
      </c>
      <c r="B213" s="63" t="s">
        <v>90</v>
      </c>
      <c r="C213" s="43" t="s">
        <v>79</v>
      </c>
      <c r="D213" s="44">
        <f>$D$163</f>
        <v>113.12</v>
      </c>
      <c r="E213" s="44">
        <f>$D$163</f>
        <v>113.12</v>
      </c>
      <c r="F213" s="44">
        <f t="shared" ref="F213:AA213" si="121">$D$163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2">
      <c r="A214" s="89" t="s">
        <v>2384</v>
      </c>
      <c r="B214" s="63" t="s">
        <v>83</v>
      </c>
      <c r="C214" s="43" t="s">
        <v>79</v>
      </c>
      <c r="D214" s="44">
        <v>4.68</v>
      </c>
      <c r="E214" s="44">
        <v>4.68</v>
      </c>
      <c r="F214" s="44">
        <v>4.68</v>
      </c>
      <c r="G214" s="44">
        <v>4.68</v>
      </c>
      <c r="H214" s="44">
        <v>4.68</v>
      </c>
      <c r="I214" s="44">
        <v>4.68</v>
      </c>
      <c r="J214" s="44">
        <v>4.68</v>
      </c>
      <c r="K214" s="44">
        <v>4.68</v>
      </c>
      <c r="L214" s="44">
        <v>4.68</v>
      </c>
      <c r="M214" s="44">
        <v>4.68</v>
      </c>
      <c r="N214" s="44">
        <v>4.68</v>
      </c>
      <c r="O214" s="44">
        <v>4.68</v>
      </c>
      <c r="P214" s="44">
        <v>4.68</v>
      </c>
      <c r="Q214" s="44">
        <v>4.68</v>
      </c>
      <c r="R214" s="44">
        <v>4.68</v>
      </c>
      <c r="S214" s="44">
        <v>4.68</v>
      </c>
      <c r="T214" s="44">
        <v>4.68</v>
      </c>
      <c r="U214" s="44">
        <v>4.68</v>
      </c>
      <c r="V214" s="44">
        <v>4.68</v>
      </c>
      <c r="W214" s="44">
        <v>4.68</v>
      </c>
      <c r="X214" s="44">
        <v>4.68</v>
      </c>
      <c r="Y214" s="44">
        <v>4.68</v>
      </c>
      <c r="Z214" s="44">
        <v>4.68</v>
      </c>
      <c r="AA214" s="44">
        <v>4.68</v>
      </c>
    </row>
    <row r="215" spans="1:27" ht="12.75" hidden="1" customHeight="1" outlineLevel="1" x14ac:dyDescent="0.2">
      <c r="A215" s="89" t="s">
        <v>2385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collapsed="1" x14ac:dyDescent="0.2">
      <c r="A216" s="88" t="s">
        <v>2386</v>
      </c>
      <c r="B216" s="28" t="str">
        <f>"12"&amp;"."&amp;$B$777&amp;"."&amp;$B$778</f>
        <v>12.09.2023</v>
      </c>
      <c r="C216" s="80" t="s">
        <v>76</v>
      </c>
      <c r="D216" s="81">
        <f>ROUND(((D217+D218+D220+D219)/1000),5)</f>
        <v>1.6501699999999999</v>
      </c>
      <c r="E216" s="81">
        <f>ROUND(((E217+E218+E220+E219)/1000),5)</f>
        <v>1.5453699999999999</v>
      </c>
      <c r="F216" s="81">
        <f>ROUND(((F217+F218+F220+F219)/1000),5)</f>
        <v>1.47298</v>
      </c>
      <c r="G216" s="81">
        <f t="shared" ref="G216:AA216" si="123">ROUND(((G217+G218+G220+G219)/1000),5)</f>
        <v>1.5039800000000001</v>
      </c>
      <c r="H216" s="81">
        <f t="shared" si="123"/>
        <v>1.62</v>
      </c>
      <c r="I216" s="81">
        <f t="shared" si="123"/>
        <v>1.65737</v>
      </c>
      <c r="J216" s="81">
        <f t="shared" si="123"/>
        <v>1.8035000000000001</v>
      </c>
      <c r="K216" s="81">
        <f t="shared" si="123"/>
        <v>1.9644900000000001</v>
      </c>
      <c r="L216" s="81">
        <f t="shared" si="123"/>
        <v>2.2742</v>
      </c>
      <c r="M216" s="81">
        <f t="shared" si="123"/>
        <v>2.3426200000000001</v>
      </c>
      <c r="N216" s="81">
        <f t="shared" si="123"/>
        <v>2.3509500000000001</v>
      </c>
      <c r="O216" s="81">
        <f t="shared" si="123"/>
        <v>2.3460000000000001</v>
      </c>
      <c r="P216" s="81">
        <f t="shared" si="123"/>
        <v>2.3311000000000002</v>
      </c>
      <c r="Q216" s="81">
        <f t="shared" si="123"/>
        <v>2.3279800000000002</v>
      </c>
      <c r="R216" s="81">
        <f t="shared" si="123"/>
        <v>2.3594900000000001</v>
      </c>
      <c r="S216" s="81">
        <f t="shared" si="123"/>
        <v>2.35215</v>
      </c>
      <c r="T216" s="81">
        <f t="shared" si="123"/>
        <v>2.34152</v>
      </c>
      <c r="U216" s="81">
        <f t="shared" si="123"/>
        <v>2.3199399999999999</v>
      </c>
      <c r="V216" s="81">
        <f t="shared" si="123"/>
        <v>2.3427600000000002</v>
      </c>
      <c r="W216" s="81">
        <f t="shared" si="123"/>
        <v>2.3982000000000001</v>
      </c>
      <c r="X216" s="81">
        <f t="shared" si="123"/>
        <v>2.3823599999999998</v>
      </c>
      <c r="Y216" s="81">
        <f t="shared" si="123"/>
        <v>2.2930299999999999</v>
      </c>
      <c r="Z216" s="81">
        <f t="shared" si="123"/>
        <v>2.02989</v>
      </c>
      <c r="AA216" s="81">
        <f t="shared" si="123"/>
        <v>1.8241499999999999</v>
      </c>
    </row>
    <row r="217" spans="1:27" ht="12.75" hidden="1" customHeight="1" outlineLevel="1" x14ac:dyDescent="0.2">
      <c r="A217" s="89" t="s">
        <v>2387</v>
      </c>
      <c r="B217" s="63" t="s">
        <v>230</v>
      </c>
      <c r="C217" s="43" t="s">
        <v>79</v>
      </c>
      <c r="D217" s="44">
        <v>1316.01</v>
      </c>
      <c r="E217" s="44">
        <v>1211.21</v>
      </c>
      <c r="F217" s="44">
        <v>1138.82</v>
      </c>
      <c r="G217" s="44">
        <v>1169.82</v>
      </c>
      <c r="H217" s="44">
        <v>1285.8399999999999</v>
      </c>
      <c r="I217" s="44">
        <v>1323.21</v>
      </c>
      <c r="J217" s="44">
        <v>1469.34</v>
      </c>
      <c r="K217" s="44">
        <v>1630.33</v>
      </c>
      <c r="L217" s="44">
        <v>1940.04</v>
      </c>
      <c r="M217" s="44">
        <v>2008.46</v>
      </c>
      <c r="N217" s="44">
        <v>2016.79</v>
      </c>
      <c r="O217" s="44">
        <v>2011.84</v>
      </c>
      <c r="P217" s="44">
        <v>1996.94</v>
      </c>
      <c r="Q217" s="44">
        <v>1993.82</v>
      </c>
      <c r="R217" s="44">
        <v>2025.33</v>
      </c>
      <c r="S217" s="44">
        <v>2017.99</v>
      </c>
      <c r="T217" s="44">
        <v>2007.36</v>
      </c>
      <c r="U217" s="44">
        <v>1985.78</v>
      </c>
      <c r="V217" s="44">
        <v>2008.6</v>
      </c>
      <c r="W217" s="44">
        <v>2064.04</v>
      </c>
      <c r="X217" s="44">
        <v>2048.1999999999998</v>
      </c>
      <c r="Y217" s="44">
        <v>1958.87</v>
      </c>
      <c r="Z217" s="44">
        <v>1695.73</v>
      </c>
      <c r="AA217" s="44">
        <v>1489.99</v>
      </c>
    </row>
    <row r="218" spans="1:27" ht="12.75" hidden="1" customHeight="1" outlineLevel="1" x14ac:dyDescent="0.2">
      <c r="A218" s="89" t="s">
        <v>2388</v>
      </c>
      <c r="B218" s="63" t="s">
        <v>90</v>
      </c>
      <c r="C218" s="43" t="s">
        <v>79</v>
      </c>
      <c r="D218" s="44">
        <f>$D$163</f>
        <v>113.12</v>
      </c>
      <c r="E218" s="44">
        <f>$D$163</f>
        <v>113.12</v>
      </c>
      <c r="F218" s="44">
        <f t="shared" ref="F218:AA218" si="124">$D$163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2">
      <c r="A219" s="89" t="s">
        <v>2389</v>
      </c>
      <c r="B219" s="63" t="s">
        <v>83</v>
      </c>
      <c r="C219" s="43" t="s">
        <v>79</v>
      </c>
      <c r="D219" s="44">
        <v>4.68</v>
      </c>
      <c r="E219" s="44">
        <v>4.68</v>
      </c>
      <c r="F219" s="44">
        <v>4.68</v>
      </c>
      <c r="G219" s="44">
        <v>4.68</v>
      </c>
      <c r="H219" s="44">
        <v>4.68</v>
      </c>
      <c r="I219" s="44">
        <v>4.68</v>
      </c>
      <c r="J219" s="44">
        <v>4.68</v>
      </c>
      <c r="K219" s="44">
        <v>4.68</v>
      </c>
      <c r="L219" s="44">
        <v>4.68</v>
      </c>
      <c r="M219" s="44">
        <v>4.68</v>
      </c>
      <c r="N219" s="44">
        <v>4.68</v>
      </c>
      <c r="O219" s="44">
        <v>4.68</v>
      </c>
      <c r="P219" s="44">
        <v>4.68</v>
      </c>
      <c r="Q219" s="44">
        <v>4.68</v>
      </c>
      <c r="R219" s="44">
        <v>4.68</v>
      </c>
      <c r="S219" s="44">
        <v>4.68</v>
      </c>
      <c r="T219" s="44">
        <v>4.68</v>
      </c>
      <c r="U219" s="44">
        <v>4.68</v>
      </c>
      <c r="V219" s="44">
        <v>4.68</v>
      </c>
      <c r="W219" s="44">
        <v>4.68</v>
      </c>
      <c r="X219" s="44">
        <v>4.68</v>
      </c>
      <c r="Y219" s="44">
        <v>4.68</v>
      </c>
      <c r="Z219" s="44">
        <v>4.68</v>
      </c>
      <c r="AA219" s="44">
        <v>4.68</v>
      </c>
    </row>
    <row r="220" spans="1:27" ht="12.75" hidden="1" customHeight="1" outlineLevel="1" x14ac:dyDescent="0.2">
      <c r="A220" s="89" t="s">
        <v>2390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collapsed="1" x14ac:dyDescent="0.2">
      <c r="A221" s="88" t="s">
        <v>2391</v>
      </c>
      <c r="B221" s="28" t="str">
        <f>"13"&amp;"."&amp;$B$777&amp;"."&amp;$B$778</f>
        <v>13.09.2023</v>
      </c>
      <c r="C221" s="80" t="s">
        <v>76</v>
      </c>
      <c r="D221" s="81">
        <f>ROUND(((D222+D223+D225+D224)/1000),5)</f>
        <v>1.6789499999999999</v>
      </c>
      <c r="E221" s="81">
        <f>ROUND(((E222+E223+E225+E224)/1000),5)</f>
        <v>1.5987100000000001</v>
      </c>
      <c r="F221" s="81">
        <f>ROUND(((F222+F223+F225+F224)/1000),5)</f>
        <v>1.55217</v>
      </c>
      <c r="G221" s="81">
        <f t="shared" ref="G221:AA221" si="126">ROUND(((G222+G223+G225+G224)/1000),5)</f>
        <v>1.5515699999999999</v>
      </c>
      <c r="H221" s="81">
        <f t="shared" si="126"/>
        <v>1.6232200000000001</v>
      </c>
      <c r="I221" s="81">
        <f t="shared" si="126"/>
        <v>1.65923</v>
      </c>
      <c r="J221" s="81">
        <f t="shared" si="126"/>
        <v>1.8248200000000001</v>
      </c>
      <c r="K221" s="81">
        <f t="shared" si="126"/>
        <v>2.0446800000000001</v>
      </c>
      <c r="L221" s="81">
        <f t="shared" si="126"/>
        <v>2.3023799999999999</v>
      </c>
      <c r="M221" s="81">
        <f t="shared" si="126"/>
        <v>2.37927</v>
      </c>
      <c r="N221" s="81">
        <f t="shared" si="126"/>
        <v>2.41778</v>
      </c>
      <c r="O221" s="81">
        <f t="shared" si="126"/>
        <v>2.37723</v>
      </c>
      <c r="P221" s="81">
        <f t="shared" si="126"/>
        <v>2.3402799999999999</v>
      </c>
      <c r="Q221" s="81">
        <f t="shared" si="126"/>
        <v>2.3645999999999998</v>
      </c>
      <c r="R221" s="81">
        <f t="shared" si="126"/>
        <v>2.4641999999999999</v>
      </c>
      <c r="S221" s="81">
        <f t="shared" si="126"/>
        <v>2.4543599999999999</v>
      </c>
      <c r="T221" s="81">
        <f t="shared" si="126"/>
        <v>2.4074800000000001</v>
      </c>
      <c r="U221" s="81">
        <f t="shared" si="126"/>
        <v>2.3389600000000002</v>
      </c>
      <c r="V221" s="81">
        <f t="shared" si="126"/>
        <v>2.4007499999999999</v>
      </c>
      <c r="W221" s="81">
        <f t="shared" si="126"/>
        <v>2.5180600000000002</v>
      </c>
      <c r="X221" s="81">
        <f t="shared" si="126"/>
        <v>2.4598100000000001</v>
      </c>
      <c r="Y221" s="81">
        <f t="shared" si="126"/>
        <v>2.30585</v>
      </c>
      <c r="Z221" s="81">
        <f t="shared" si="126"/>
        <v>2.0281099999999999</v>
      </c>
      <c r="AA221" s="81">
        <f t="shared" si="126"/>
        <v>1.8284</v>
      </c>
    </row>
    <row r="222" spans="1:27" ht="12.75" hidden="1" customHeight="1" outlineLevel="1" x14ac:dyDescent="0.2">
      <c r="A222" s="89" t="s">
        <v>2392</v>
      </c>
      <c r="B222" s="63" t="s">
        <v>230</v>
      </c>
      <c r="C222" s="43" t="s">
        <v>79</v>
      </c>
      <c r="D222" s="44">
        <v>1344.79</v>
      </c>
      <c r="E222" s="44">
        <v>1264.55</v>
      </c>
      <c r="F222" s="44">
        <v>1218.01</v>
      </c>
      <c r="G222" s="44">
        <v>1217.4100000000001</v>
      </c>
      <c r="H222" s="44">
        <v>1289.06</v>
      </c>
      <c r="I222" s="44">
        <v>1325.07</v>
      </c>
      <c r="J222" s="44">
        <v>1490.66</v>
      </c>
      <c r="K222" s="44">
        <v>1710.52</v>
      </c>
      <c r="L222" s="44">
        <v>1968.22</v>
      </c>
      <c r="M222" s="44">
        <v>2045.11</v>
      </c>
      <c r="N222" s="44">
        <v>2083.62</v>
      </c>
      <c r="O222" s="44">
        <v>2043.07</v>
      </c>
      <c r="P222" s="44">
        <v>2006.12</v>
      </c>
      <c r="Q222" s="44">
        <v>2030.44</v>
      </c>
      <c r="R222" s="44">
        <v>2130.04</v>
      </c>
      <c r="S222" s="44">
        <v>2120.1999999999998</v>
      </c>
      <c r="T222" s="44">
        <v>2073.3200000000002</v>
      </c>
      <c r="U222" s="44">
        <v>2004.8</v>
      </c>
      <c r="V222" s="44">
        <v>2066.59</v>
      </c>
      <c r="W222" s="44">
        <v>2183.9</v>
      </c>
      <c r="X222" s="44">
        <v>2125.65</v>
      </c>
      <c r="Y222" s="44">
        <v>1971.69</v>
      </c>
      <c r="Z222" s="44">
        <v>1693.95</v>
      </c>
      <c r="AA222" s="44">
        <v>1494.24</v>
      </c>
    </row>
    <row r="223" spans="1:27" ht="12.75" hidden="1" customHeight="1" outlineLevel="1" x14ac:dyDescent="0.2">
      <c r="A223" s="89" t="s">
        <v>2393</v>
      </c>
      <c r="B223" s="63" t="s">
        <v>90</v>
      </c>
      <c r="C223" s="43" t="s">
        <v>79</v>
      </c>
      <c r="D223" s="44">
        <f>$D$163</f>
        <v>113.12</v>
      </c>
      <c r="E223" s="44">
        <f>$D$163</f>
        <v>113.12</v>
      </c>
      <c r="F223" s="44">
        <f t="shared" ref="F223:AA223" si="127">$D$163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2">
      <c r="A224" s="89" t="s">
        <v>2394</v>
      </c>
      <c r="B224" s="63" t="s">
        <v>83</v>
      </c>
      <c r="C224" s="43" t="s">
        <v>79</v>
      </c>
      <c r="D224" s="44">
        <v>4.68</v>
      </c>
      <c r="E224" s="44">
        <v>4.68</v>
      </c>
      <c r="F224" s="44">
        <v>4.68</v>
      </c>
      <c r="G224" s="44">
        <v>4.68</v>
      </c>
      <c r="H224" s="44">
        <v>4.68</v>
      </c>
      <c r="I224" s="44">
        <v>4.68</v>
      </c>
      <c r="J224" s="44">
        <v>4.68</v>
      </c>
      <c r="K224" s="44">
        <v>4.68</v>
      </c>
      <c r="L224" s="44">
        <v>4.68</v>
      </c>
      <c r="M224" s="44">
        <v>4.68</v>
      </c>
      <c r="N224" s="44">
        <v>4.68</v>
      </c>
      <c r="O224" s="44">
        <v>4.68</v>
      </c>
      <c r="P224" s="44">
        <v>4.68</v>
      </c>
      <c r="Q224" s="44">
        <v>4.68</v>
      </c>
      <c r="R224" s="44">
        <v>4.68</v>
      </c>
      <c r="S224" s="44">
        <v>4.68</v>
      </c>
      <c r="T224" s="44">
        <v>4.68</v>
      </c>
      <c r="U224" s="44">
        <v>4.68</v>
      </c>
      <c r="V224" s="44">
        <v>4.68</v>
      </c>
      <c r="W224" s="44">
        <v>4.68</v>
      </c>
      <c r="X224" s="44">
        <v>4.68</v>
      </c>
      <c r="Y224" s="44">
        <v>4.68</v>
      </c>
      <c r="Z224" s="44">
        <v>4.68</v>
      </c>
      <c r="AA224" s="44">
        <v>4.68</v>
      </c>
    </row>
    <row r="225" spans="1:27" ht="12.75" hidden="1" customHeight="1" outlineLevel="1" x14ac:dyDescent="0.2">
      <c r="A225" s="89" t="s">
        <v>2395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collapsed="1" x14ac:dyDescent="0.2">
      <c r="A226" s="88" t="s">
        <v>2396</v>
      </c>
      <c r="B226" s="28" t="str">
        <f>"14"&amp;"."&amp;$B$777&amp;"."&amp;$B$778</f>
        <v>14.09.2023</v>
      </c>
      <c r="C226" s="80" t="s">
        <v>76</v>
      </c>
      <c r="D226" s="81">
        <f>ROUND(((D227+D228+D230+D229)/1000),5)</f>
        <v>1.6946000000000001</v>
      </c>
      <c r="E226" s="81">
        <f>ROUND(((E227+E228+E230+E229)/1000),5)</f>
        <v>1.5976600000000001</v>
      </c>
      <c r="F226" s="81">
        <f>ROUND(((F227+F228+F230+F229)/1000),5)</f>
        <v>1.5427900000000001</v>
      </c>
      <c r="G226" s="81">
        <f t="shared" ref="G226:AA226" si="129">ROUND(((G227+G228+G230+G229)/1000),5)</f>
        <v>1.5548900000000001</v>
      </c>
      <c r="H226" s="81">
        <f t="shared" si="129"/>
        <v>1.6158999999999999</v>
      </c>
      <c r="I226" s="81">
        <f t="shared" si="129"/>
        <v>1.6746099999999999</v>
      </c>
      <c r="J226" s="81">
        <f t="shared" si="129"/>
        <v>1.8552599999999999</v>
      </c>
      <c r="K226" s="81">
        <f t="shared" si="129"/>
        <v>2.0973299999999999</v>
      </c>
      <c r="L226" s="81">
        <f t="shared" si="129"/>
        <v>2.2846600000000001</v>
      </c>
      <c r="M226" s="81">
        <f t="shared" si="129"/>
        <v>2.3563800000000001</v>
      </c>
      <c r="N226" s="81">
        <f t="shared" si="129"/>
        <v>2.3584999999999998</v>
      </c>
      <c r="O226" s="81">
        <f t="shared" si="129"/>
        <v>2.3554499999999998</v>
      </c>
      <c r="P226" s="81">
        <f t="shared" si="129"/>
        <v>2.3461500000000002</v>
      </c>
      <c r="Q226" s="81">
        <f t="shared" si="129"/>
        <v>2.35324</v>
      </c>
      <c r="R226" s="81">
        <f t="shared" si="129"/>
        <v>2.4043399999999999</v>
      </c>
      <c r="S226" s="81">
        <f t="shared" si="129"/>
        <v>2.3967999999999998</v>
      </c>
      <c r="T226" s="81">
        <f t="shared" si="129"/>
        <v>2.3679399999999999</v>
      </c>
      <c r="U226" s="81">
        <f t="shared" si="129"/>
        <v>2.35833</v>
      </c>
      <c r="V226" s="81">
        <f t="shared" si="129"/>
        <v>2.3673899999999999</v>
      </c>
      <c r="W226" s="81">
        <f t="shared" si="129"/>
        <v>2.4474</v>
      </c>
      <c r="X226" s="81">
        <f t="shared" si="129"/>
        <v>2.4056299999999999</v>
      </c>
      <c r="Y226" s="81">
        <f t="shared" si="129"/>
        <v>2.3147600000000002</v>
      </c>
      <c r="Z226" s="81">
        <f t="shared" si="129"/>
        <v>2.08779</v>
      </c>
      <c r="AA226" s="81">
        <f t="shared" si="129"/>
        <v>1.8346899999999999</v>
      </c>
    </row>
    <row r="227" spans="1:27" ht="12.75" hidden="1" customHeight="1" outlineLevel="1" x14ac:dyDescent="0.2">
      <c r="A227" s="89" t="s">
        <v>2397</v>
      </c>
      <c r="B227" s="63" t="s">
        <v>230</v>
      </c>
      <c r="C227" s="43" t="s">
        <v>79</v>
      </c>
      <c r="D227" s="44">
        <v>1360.44</v>
      </c>
      <c r="E227" s="44">
        <v>1263.5</v>
      </c>
      <c r="F227" s="44">
        <v>1208.6300000000001</v>
      </c>
      <c r="G227" s="44">
        <v>1220.73</v>
      </c>
      <c r="H227" s="44">
        <v>1281.74</v>
      </c>
      <c r="I227" s="44">
        <v>1340.45</v>
      </c>
      <c r="J227" s="44">
        <v>1521.1</v>
      </c>
      <c r="K227" s="44">
        <v>1763.17</v>
      </c>
      <c r="L227" s="44">
        <v>1950.5</v>
      </c>
      <c r="M227" s="44">
        <v>2022.22</v>
      </c>
      <c r="N227" s="44">
        <v>2024.34</v>
      </c>
      <c r="O227" s="44">
        <v>2021.29</v>
      </c>
      <c r="P227" s="44">
        <v>2011.99</v>
      </c>
      <c r="Q227" s="44">
        <v>2019.08</v>
      </c>
      <c r="R227" s="44">
        <v>2070.1799999999998</v>
      </c>
      <c r="S227" s="44">
        <v>2062.64</v>
      </c>
      <c r="T227" s="44">
        <v>2033.78</v>
      </c>
      <c r="U227" s="44">
        <v>2024.17</v>
      </c>
      <c r="V227" s="44">
        <v>2033.23</v>
      </c>
      <c r="W227" s="44">
        <v>2113.2399999999998</v>
      </c>
      <c r="X227" s="44">
        <v>2071.4699999999998</v>
      </c>
      <c r="Y227" s="44">
        <v>1980.6</v>
      </c>
      <c r="Z227" s="44">
        <v>1753.63</v>
      </c>
      <c r="AA227" s="44">
        <v>1500.53</v>
      </c>
    </row>
    <row r="228" spans="1:27" ht="12.75" hidden="1" customHeight="1" outlineLevel="1" x14ac:dyDescent="0.2">
      <c r="A228" s="89" t="s">
        <v>2398</v>
      </c>
      <c r="B228" s="63" t="s">
        <v>90</v>
      </c>
      <c r="C228" s="43" t="s">
        <v>79</v>
      </c>
      <c r="D228" s="44">
        <f>$D$163</f>
        <v>113.12</v>
      </c>
      <c r="E228" s="44">
        <f>$D$163</f>
        <v>113.12</v>
      </c>
      <c r="F228" s="44">
        <f t="shared" ref="F228:AA228" si="130">$D$163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2">
      <c r="A229" s="89" t="s">
        <v>2399</v>
      </c>
      <c r="B229" s="63" t="s">
        <v>83</v>
      </c>
      <c r="C229" s="43" t="s">
        <v>79</v>
      </c>
      <c r="D229" s="44">
        <v>4.68</v>
      </c>
      <c r="E229" s="44">
        <v>4.68</v>
      </c>
      <c r="F229" s="44">
        <v>4.68</v>
      </c>
      <c r="G229" s="44">
        <v>4.68</v>
      </c>
      <c r="H229" s="44">
        <v>4.68</v>
      </c>
      <c r="I229" s="44">
        <v>4.68</v>
      </c>
      <c r="J229" s="44">
        <v>4.68</v>
      </c>
      <c r="K229" s="44">
        <v>4.68</v>
      </c>
      <c r="L229" s="44">
        <v>4.68</v>
      </c>
      <c r="M229" s="44">
        <v>4.68</v>
      </c>
      <c r="N229" s="44">
        <v>4.68</v>
      </c>
      <c r="O229" s="44">
        <v>4.68</v>
      </c>
      <c r="P229" s="44">
        <v>4.68</v>
      </c>
      <c r="Q229" s="44">
        <v>4.68</v>
      </c>
      <c r="R229" s="44">
        <v>4.68</v>
      </c>
      <c r="S229" s="44">
        <v>4.68</v>
      </c>
      <c r="T229" s="44">
        <v>4.68</v>
      </c>
      <c r="U229" s="44">
        <v>4.68</v>
      </c>
      <c r="V229" s="44">
        <v>4.68</v>
      </c>
      <c r="W229" s="44">
        <v>4.68</v>
      </c>
      <c r="X229" s="44">
        <v>4.68</v>
      </c>
      <c r="Y229" s="44">
        <v>4.68</v>
      </c>
      <c r="Z229" s="44">
        <v>4.68</v>
      </c>
      <c r="AA229" s="44">
        <v>4.68</v>
      </c>
    </row>
    <row r="230" spans="1:27" ht="12.75" hidden="1" customHeight="1" outlineLevel="1" x14ac:dyDescent="0.2">
      <c r="A230" s="89" t="s">
        <v>2400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collapsed="1" x14ac:dyDescent="0.2">
      <c r="A231" s="88" t="s">
        <v>2401</v>
      </c>
      <c r="B231" s="28" t="str">
        <f>"15"&amp;"."&amp;$B$777&amp;"."&amp;$B$778</f>
        <v>15.09.2023</v>
      </c>
      <c r="C231" s="80" t="s">
        <v>76</v>
      </c>
      <c r="D231" s="81">
        <f>ROUND(((D232+D233+D235+D234)/1000),5)</f>
        <v>1.7357499999999999</v>
      </c>
      <c r="E231" s="81">
        <f>ROUND(((E232+E233+E235+E234)/1000),5)</f>
        <v>1.6480300000000001</v>
      </c>
      <c r="F231" s="81">
        <f>ROUND(((F232+F233+F235+F234)/1000),5)</f>
        <v>1.5832200000000001</v>
      </c>
      <c r="G231" s="81">
        <f t="shared" ref="G231:AA231" si="132">ROUND(((G232+G233+G235+G234)/1000),5)</f>
        <v>1.5690599999999999</v>
      </c>
      <c r="H231" s="81">
        <f t="shared" si="132"/>
        <v>1.6547799999999999</v>
      </c>
      <c r="I231" s="81">
        <f t="shared" si="132"/>
        <v>1.7233700000000001</v>
      </c>
      <c r="J231" s="81">
        <f t="shared" si="132"/>
        <v>1.8107899999999999</v>
      </c>
      <c r="K231" s="81">
        <f t="shared" si="132"/>
        <v>2.0564</v>
      </c>
      <c r="L231" s="81">
        <f t="shared" si="132"/>
        <v>2.28843</v>
      </c>
      <c r="M231" s="81">
        <f t="shared" si="132"/>
        <v>2.5036999999999998</v>
      </c>
      <c r="N231" s="81">
        <f t="shared" si="132"/>
        <v>2.70581</v>
      </c>
      <c r="O231" s="81">
        <f t="shared" si="132"/>
        <v>2.39079</v>
      </c>
      <c r="P231" s="81">
        <f t="shared" si="132"/>
        <v>2.3138100000000001</v>
      </c>
      <c r="Q231" s="81">
        <f t="shared" si="132"/>
        <v>2.3862700000000001</v>
      </c>
      <c r="R231" s="81">
        <f t="shared" si="132"/>
        <v>2.3486199999999999</v>
      </c>
      <c r="S231" s="81">
        <f t="shared" si="132"/>
        <v>2.3426100000000001</v>
      </c>
      <c r="T231" s="81">
        <f t="shared" si="132"/>
        <v>2.3176399999999999</v>
      </c>
      <c r="U231" s="81">
        <f t="shared" si="132"/>
        <v>2.2997100000000001</v>
      </c>
      <c r="V231" s="81">
        <f t="shared" si="132"/>
        <v>2.3450000000000002</v>
      </c>
      <c r="W231" s="81">
        <f t="shared" si="132"/>
        <v>2.4127299999999998</v>
      </c>
      <c r="X231" s="81">
        <f t="shared" si="132"/>
        <v>2.4300799999999998</v>
      </c>
      <c r="Y231" s="81">
        <f t="shared" si="132"/>
        <v>2.3432900000000001</v>
      </c>
      <c r="Z231" s="81">
        <f t="shared" si="132"/>
        <v>2.0986199999999999</v>
      </c>
      <c r="AA231" s="81">
        <f t="shared" si="132"/>
        <v>1.90913</v>
      </c>
    </row>
    <row r="232" spans="1:27" ht="12.75" hidden="1" customHeight="1" outlineLevel="1" x14ac:dyDescent="0.2">
      <c r="A232" s="89" t="s">
        <v>2402</v>
      </c>
      <c r="B232" s="63" t="s">
        <v>230</v>
      </c>
      <c r="C232" s="43" t="s">
        <v>79</v>
      </c>
      <c r="D232" s="44">
        <v>1401.59</v>
      </c>
      <c r="E232" s="44">
        <v>1313.87</v>
      </c>
      <c r="F232" s="44">
        <v>1249.06</v>
      </c>
      <c r="G232" s="44">
        <v>1234.9000000000001</v>
      </c>
      <c r="H232" s="44">
        <v>1320.62</v>
      </c>
      <c r="I232" s="44">
        <v>1389.21</v>
      </c>
      <c r="J232" s="44">
        <v>1476.63</v>
      </c>
      <c r="K232" s="44">
        <v>1722.24</v>
      </c>
      <c r="L232" s="44">
        <v>1954.27</v>
      </c>
      <c r="M232" s="44">
        <v>2169.54</v>
      </c>
      <c r="N232" s="44">
        <v>2371.65</v>
      </c>
      <c r="O232" s="44">
        <v>2056.63</v>
      </c>
      <c r="P232" s="44">
        <v>1979.65</v>
      </c>
      <c r="Q232" s="44">
        <v>2052.11</v>
      </c>
      <c r="R232" s="44">
        <v>2014.46</v>
      </c>
      <c r="S232" s="44">
        <v>2008.45</v>
      </c>
      <c r="T232" s="44">
        <v>1983.48</v>
      </c>
      <c r="U232" s="44">
        <v>1965.55</v>
      </c>
      <c r="V232" s="44">
        <v>2010.84</v>
      </c>
      <c r="W232" s="44">
        <v>2078.5700000000002</v>
      </c>
      <c r="X232" s="44">
        <v>2095.92</v>
      </c>
      <c r="Y232" s="44">
        <v>2009.13</v>
      </c>
      <c r="Z232" s="44">
        <v>1764.46</v>
      </c>
      <c r="AA232" s="44">
        <v>1574.97</v>
      </c>
    </row>
    <row r="233" spans="1:27" ht="12.75" hidden="1" customHeight="1" outlineLevel="1" x14ac:dyDescent="0.2">
      <c r="A233" s="89" t="s">
        <v>2403</v>
      </c>
      <c r="B233" s="63" t="s">
        <v>90</v>
      </c>
      <c r="C233" s="43" t="s">
        <v>79</v>
      </c>
      <c r="D233" s="44">
        <f>$D$163</f>
        <v>113.12</v>
      </c>
      <c r="E233" s="44">
        <f>$D$163</f>
        <v>113.12</v>
      </c>
      <c r="F233" s="44">
        <f t="shared" ref="F233:AA233" si="133">$D$163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2">
      <c r="A234" s="89" t="s">
        <v>2404</v>
      </c>
      <c r="B234" s="63" t="s">
        <v>83</v>
      </c>
      <c r="C234" s="43" t="s">
        <v>79</v>
      </c>
      <c r="D234" s="44">
        <v>4.68</v>
      </c>
      <c r="E234" s="44">
        <v>4.68</v>
      </c>
      <c r="F234" s="44">
        <v>4.68</v>
      </c>
      <c r="G234" s="44">
        <v>4.68</v>
      </c>
      <c r="H234" s="44">
        <v>4.68</v>
      </c>
      <c r="I234" s="44">
        <v>4.68</v>
      </c>
      <c r="J234" s="44">
        <v>4.68</v>
      </c>
      <c r="K234" s="44">
        <v>4.68</v>
      </c>
      <c r="L234" s="44">
        <v>4.68</v>
      </c>
      <c r="M234" s="44">
        <v>4.68</v>
      </c>
      <c r="N234" s="44">
        <v>4.68</v>
      </c>
      <c r="O234" s="44">
        <v>4.68</v>
      </c>
      <c r="P234" s="44">
        <v>4.68</v>
      </c>
      <c r="Q234" s="44">
        <v>4.68</v>
      </c>
      <c r="R234" s="44">
        <v>4.68</v>
      </c>
      <c r="S234" s="44">
        <v>4.68</v>
      </c>
      <c r="T234" s="44">
        <v>4.68</v>
      </c>
      <c r="U234" s="44">
        <v>4.68</v>
      </c>
      <c r="V234" s="44">
        <v>4.68</v>
      </c>
      <c r="W234" s="44">
        <v>4.68</v>
      </c>
      <c r="X234" s="44">
        <v>4.68</v>
      </c>
      <c r="Y234" s="44">
        <v>4.68</v>
      </c>
      <c r="Z234" s="44">
        <v>4.68</v>
      </c>
      <c r="AA234" s="44">
        <v>4.68</v>
      </c>
    </row>
    <row r="235" spans="1:27" ht="12.75" hidden="1" customHeight="1" outlineLevel="1" x14ac:dyDescent="0.2">
      <c r="A235" s="89" t="s">
        <v>2405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collapsed="1" x14ac:dyDescent="0.2">
      <c r="A236" s="88" t="s">
        <v>2406</v>
      </c>
      <c r="B236" s="28" t="str">
        <f>"16"&amp;"."&amp;$B$777&amp;"."&amp;$B$778</f>
        <v>16.09.2023</v>
      </c>
      <c r="C236" s="80" t="s">
        <v>76</v>
      </c>
      <c r="D236" s="81">
        <f>ROUND(((D237+D238+D240+D239)/1000),5)</f>
        <v>1.79532</v>
      </c>
      <c r="E236" s="81">
        <f>ROUND(((E237+E238+E240+E239)/1000),5)</f>
        <v>1.6385000000000001</v>
      </c>
      <c r="F236" s="81">
        <f>ROUND(((F237+F238+F240+F239)/1000),5)</f>
        <v>1.56663</v>
      </c>
      <c r="G236" s="81">
        <f t="shared" ref="G236:AA236" si="135">ROUND(((G237+G238+G240+G239)/1000),5)</f>
        <v>1.5456099999999999</v>
      </c>
      <c r="H236" s="81">
        <f t="shared" si="135"/>
        <v>1.5918399999999999</v>
      </c>
      <c r="I236" s="81">
        <f t="shared" si="135"/>
        <v>1.6476900000000001</v>
      </c>
      <c r="J236" s="81">
        <f t="shared" si="135"/>
        <v>1.66795</v>
      </c>
      <c r="K236" s="81">
        <f t="shared" si="135"/>
        <v>1.82368</v>
      </c>
      <c r="L236" s="81">
        <f t="shared" si="135"/>
        <v>2.1278100000000002</v>
      </c>
      <c r="M236" s="81">
        <f t="shared" si="135"/>
        <v>2.2951999999999999</v>
      </c>
      <c r="N236" s="81">
        <f t="shared" si="135"/>
        <v>2.3372999999999999</v>
      </c>
      <c r="O236" s="81">
        <f t="shared" si="135"/>
        <v>2.3399000000000001</v>
      </c>
      <c r="P236" s="81">
        <f t="shared" si="135"/>
        <v>2.33291</v>
      </c>
      <c r="Q236" s="81">
        <f t="shared" si="135"/>
        <v>2.3267799999999998</v>
      </c>
      <c r="R236" s="81">
        <f t="shared" si="135"/>
        <v>2.3279100000000001</v>
      </c>
      <c r="S236" s="81">
        <f t="shared" si="135"/>
        <v>2.3243999999999998</v>
      </c>
      <c r="T236" s="81">
        <f t="shared" si="135"/>
        <v>2.32389</v>
      </c>
      <c r="U236" s="81">
        <f t="shared" si="135"/>
        <v>2.3138399999999999</v>
      </c>
      <c r="V236" s="81">
        <f t="shared" si="135"/>
        <v>2.3942399999999999</v>
      </c>
      <c r="W236" s="81">
        <f t="shared" si="135"/>
        <v>2.54189</v>
      </c>
      <c r="X236" s="81">
        <f t="shared" si="135"/>
        <v>2.7035900000000002</v>
      </c>
      <c r="Y236" s="81">
        <f t="shared" si="135"/>
        <v>2.3740700000000001</v>
      </c>
      <c r="Z236" s="81">
        <f t="shared" si="135"/>
        <v>2.0172099999999999</v>
      </c>
      <c r="AA236" s="81">
        <f t="shared" si="135"/>
        <v>1.8849400000000001</v>
      </c>
    </row>
    <row r="237" spans="1:27" ht="12.75" hidden="1" customHeight="1" outlineLevel="1" x14ac:dyDescent="0.2">
      <c r="A237" s="89" t="s">
        <v>2407</v>
      </c>
      <c r="B237" s="63" t="s">
        <v>230</v>
      </c>
      <c r="C237" s="43" t="s">
        <v>79</v>
      </c>
      <c r="D237" s="44">
        <v>1461.16</v>
      </c>
      <c r="E237" s="44">
        <v>1304.3399999999999</v>
      </c>
      <c r="F237" s="44">
        <v>1232.47</v>
      </c>
      <c r="G237" s="44">
        <v>1211.45</v>
      </c>
      <c r="H237" s="44">
        <v>1257.68</v>
      </c>
      <c r="I237" s="44">
        <v>1313.53</v>
      </c>
      <c r="J237" s="44">
        <v>1333.79</v>
      </c>
      <c r="K237" s="44">
        <v>1489.52</v>
      </c>
      <c r="L237" s="44">
        <v>1793.65</v>
      </c>
      <c r="M237" s="44">
        <v>1961.04</v>
      </c>
      <c r="N237" s="44">
        <v>2003.14</v>
      </c>
      <c r="O237" s="44">
        <v>2005.74</v>
      </c>
      <c r="P237" s="44">
        <v>1998.75</v>
      </c>
      <c r="Q237" s="44">
        <v>1992.62</v>
      </c>
      <c r="R237" s="44">
        <v>1993.75</v>
      </c>
      <c r="S237" s="44">
        <v>1990.24</v>
      </c>
      <c r="T237" s="44">
        <v>1989.73</v>
      </c>
      <c r="U237" s="44">
        <v>1979.68</v>
      </c>
      <c r="V237" s="44">
        <v>2060.08</v>
      </c>
      <c r="W237" s="44">
        <v>2207.73</v>
      </c>
      <c r="X237" s="44">
        <v>2369.4299999999998</v>
      </c>
      <c r="Y237" s="44">
        <v>2039.91</v>
      </c>
      <c r="Z237" s="44">
        <v>1683.05</v>
      </c>
      <c r="AA237" s="44">
        <v>1550.78</v>
      </c>
    </row>
    <row r="238" spans="1:27" ht="12.75" hidden="1" customHeight="1" outlineLevel="1" x14ac:dyDescent="0.2">
      <c r="A238" s="89" t="s">
        <v>2408</v>
      </c>
      <c r="B238" s="63" t="s">
        <v>90</v>
      </c>
      <c r="C238" s="43" t="s">
        <v>79</v>
      </c>
      <c r="D238" s="44">
        <f>$D$163</f>
        <v>113.12</v>
      </c>
      <c r="E238" s="44">
        <f>$D$163</f>
        <v>113.12</v>
      </c>
      <c r="F238" s="44">
        <f t="shared" ref="F238:AA238" si="136">$D$163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2">
      <c r="A239" s="89" t="s">
        <v>2409</v>
      </c>
      <c r="B239" s="63" t="s">
        <v>83</v>
      </c>
      <c r="C239" s="43" t="s">
        <v>79</v>
      </c>
      <c r="D239" s="44">
        <v>4.68</v>
      </c>
      <c r="E239" s="44">
        <v>4.68</v>
      </c>
      <c r="F239" s="44">
        <v>4.68</v>
      </c>
      <c r="G239" s="44">
        <v>4.68</v>
      </c>
      <c r="H239" s="44">
        <v>4.68</v>
      </c>
      <c r="I239" s="44">
        <v>4.68</v>
      </c>
      <c r="J239" s="44">
        <v>4.68</v>
      </c>
      <c r="K239" s="44">
        <v>4.68</v>
      </c>
      <c r="L239" s="44">
        <v>4.68</v>
      </c>
      <c r="M239" s="44">
        <v>4.68</v>
      </c>
      <c r="N239" s="44">
        <v>4.68</v>
      </c>
      <c r="O239" s="44">
        <v>4.68</v>
      </c>
      <c r="P239" s="44">
        <v>4.68</v>
      </c>
      <c r="Q239" s="44">
        <v>4.68</v>
      </c>
      <c r="R239" s="44">
        <v>4.68</v>
      </c>
      <c r="S239" s="44">
        <v>4.68</v>
      </c>
      <c r="T239" s="44">
        <v>4.68</v>
      </c>
      <c r="U239" s="44">
        <v>4.68</v>
      </c>
      <c r="V239" s="44">
        <v>4.68</v>
      </c>
      <c r="W239" s="44">
        <v>4.68</v>
      </c>
      <c r="X239" s="44">
        <v>4.68</v>
      </c>
      <c r="Y239" s="44">
        <v>4.68</v>
      </c>
      <c r="Z239" s="44">
        <v>4.68</v>
      </c>
      <c r="AA239" s="44">
        <v>4.68</v>
      </c>
    </row>
    <row r="240" spans="1:27" ht="12.75" hidden="1" customHeight="1" outlineLevel="1" x14ac:dyDescent="0.2">
      <c r="A240" s="89" t="s">
        <v>2410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collapsed="1" x14ac:dyDescent="0.2">
      <c r="A241" s="88" t="s">
        <v>2411</v>
      </c>
      <c r="B241" s="28" t="str">
        <f>"17"&amp;"."&amp;$B$777&amp;"."&amp;$B$778</f>
        <v>17.09.2023</v>
      </c>
      <c r="C241" s="80" t="s">
        <v>76</v>
      </c>
      <c r="D241" s="81">
        <f>ROUND(((D242+D243+D245+D244)/1000),5)</f>
        <v>1.7700800000000001</v>
      </c>
      <c r="E241" s="81">
        <f>ROUND(((E242+E243+E245+E244)/1000),5)</f>
        <v>1.6196900000000001</v>
      </c>
      <c r="F241" s="81">
        <f>ROUND(((F242+F243+F245+F244)/1000),5)</f>
        <v>1.54823</v>
      </c>
      <c r="G241" s="81">
        <f t="shared" ref="G241:AA241" si="138">ROUND(((G242+G243+G245+G244)/1000),5)</f>
        <v>1.5388200000000001</v>
      </c>
      <c r="H241" s="81">
        <f t="shared" si="138"/>
        <v>1.5493699999999999</v>
      </c>
      <c r="I241" s="81">
        <f t="shared" si="138"/>
        <v>1.57663</v>
      </c>
      <c r="J241" s="81">
        <f t="shared" si="138"/>
        <v>1.54355</v>
      </c>
      <c r="K241" s="81">
        <f t="shared" si="138"/>
        <v>1.71313</v>
      </c>
      <c r="L241" s="81">
        <f t="shared" si="138"/>
        <v>1.89331</v>
      </c>
      <c r="M241" s="81">
        <f t="shared" si="138"/>
        <v>2.0334099999999999</v>
      </c>
      <c r="N241" s="81">
        <f t="shared" si="138"/>
        <v>2.08053</v>
      </c>
      <c r="O241" s="81">
        <f t="shared" si="138"/>
        <v>2.0922800000000001</v>
      </c>
      <c r="P241" s="81">
        <f t="shared" si="138"/>
        <v>2.08473</v>
      </c>
      <c r="Q241" s="81">
        <f t="shared" si="138"/>
        <v>2.0764100000000001</v>
      </c>
      <c r="R241" s="81">
        <f t="shared" si="138"/>
        <v>2.0852200000000001</v>
      </c>
      <c r="S241" s="81">
        <f t="shared" si="138"/>
        <v>2.0935999999999999</v>
      </c>
      <c r="T241" s="81">
        <f t="shared" si="138"/>
        <v>2.13462</v>
      </c>
      <c r="U241" s="81">
        <f t="shared" si="138"/>
        <v>2.18655</v>
      </c>
      <c r="V241" s="81">
        <f t="shared" si="138"/>
        <v>2.3464</v>
      </c>
      <c r="W241" s="81">
        <f t="shared" si="138"/>
        <v>2.4363100000000002</v>
      </c>
      <c r="X241" s="81">
        <f t="shared" si="138"/>
        <v>2.6981099999999998</v>
      </c>
      <c r="Y241" s="81">
        <f t="shared" si="138"/>
        <v>2.3756300000000001</v>
      </c>
      <c r="Z241" s="81">
        <f t="shared" si="138"/>
        <v>1.9677500000000001</v>
      </c>
      <c r="AA241" s="81">
        <f t="shared" si="138"/>
        <v>1.7722199999999999</v>
      </c>
    </row>
    <row r="242" spans="1:27" ht="12.75" hidden="1" customHeight="1" outlineLevel="1" x14ac:dyDescent="0.2">
      <c r="A242" s="89" t="s">
        <v>2412</v>
      </c>
      <c r="B242" s="63" t="s">
        <v>230</v>
      </c>
      <c r="C242" s="43" t="s">
        <v>79</v>
      </c>
      <c r="D242" s="44">
        <v>1435.92</v>
      </c>
      <c r="E242" s="44">
        <v>1285.53</v>
      </c>
      <c r="F242" s="44">
        <v>1214.07</v>
      </c>
      <c r="G242" s="44">
        <v>1204.6600000000001</v>
      </c>
      <c r="H242" s="44">
        <v>1215.21</v>
      </c>
      <c r="I242" s="44">
        <v>1242.47</v>
      </c>
      <c r="J242" s="44">
        <v>1209.3900000000001</v>
      </c>
      <c r="K242" s="44">
        <v>1378.97</v>
      </c>
      <c r="L242" s="44">
        <v>1559.15</v>
      </c>
      <c r="M242" s="44">
        <v>1699.25</v>
      </c>
      <c r="N242" s="44">
        <v>1746.37</v>
      </c>
      <c r="O242" s="44">
        <v>1758.12</v>
      </c>
      <c r="P242" s="44">
        <v>1750.57</v>
      </c>
      <c r="Q242" s="44">
        <v>1742.25</v>
      </c>
      <c r="R242" s="44">
        <v>1751.06</v>
      </c>
      <c r="S242" s="44">
        <v>1759.44</v>
      </c>
      <c r="T242" s="44">
        <v>1800.46</v>
      </c>
      <c r="U242" s="44">
        <v>1852.39</v>
      </c>
      <c r="V242" s="44">
        <v>2012.24</v>
      </c>
      <c r="W242" s="44">
        <v>2102.15</v>
      </c>
      <c r="X242" s="44">
        <v>2363.9499999999998</v>
      </c>
      <c r="Y242" s="44">
        <v>2041.47</v>
      </c>
      <c r="Z242" s="44">
        <v>1633.59</v>
      </c>
      <c r="AA242" s="44">
        <v>1438.06</v>
      </c>
    </row>
    <row r="243" spans="1:27" ht="12.75" hidden="1" customHeight="1" outlineLevel="1" x14ac:dyDescent="0.2">
      <c r="A243" s="89" t="s">
        <v>2413</v>
      </c>
      <c r="B243" s="63" t="s">
        <v>90</v>
      </c>
      <c r="C243" s="43" t="s">
        <v>79</v>
      </c>
      <c r="D243" s="44">
        <f>$D$163</f>
        <v>113.12</v>
      </c>
      <c r="E243" s="44">
        <f>$D$163</f>
        <v>113.12</v>
      </c>
      <c r="F243" s="44">
        <f t="shared" ref="F243:AA243" si="139">$D$163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2">
      <c r="A244" s="89" t="s">
        <v>2414</v>
      </c>
      <c r="B244" s="63" t="s">
        <v>83</v>
      </c>
      <c r="C244" s="43" t="s">
        <v>79</v>
      </c>
      <c r="D244" s="44">
        <v>4.68</v>
      </c>
      <c r="E244" s="44">
        <v>4.68</v>
      </c>
      <c r="F244" s="44">
        <v>4.68</v>
      </c>
      <c r="G244" s="44">
        <v>4.68</v>
      </c>
      <c r="H244" s="44">
        <v>4.68</v>
      </c>
      <c r="I244" s="44">
        <v>4.68</v>
      </c>
      <c r="J244" s="44">
        <v>4.68</v>
      </c>
      <c r="K244" s="44">
        <v>4.68</v>
      </c>
      <c r="L244" s="44">
        <v>4.68</v>
      </c>
      <c r="M244" s="44">
        <v>4.68</v>
      </c>
      <c r="N244" s="44">
        <v>4.68</v>
      </c>
      <c r="O244" s="44">
        <v>4.68</v>
      </c>
      <c r="P244" s="44">
        <v>4.68</v>
      </c>
      <c r="Q244" s="44">
        <v>4.68</v>
      </c>
      <c r="R244" s="44">
        <v>4.68</v>
      </c>
      <c r="S244" s="44">
        <v>4.68</v>
      </c>
      <c r="T244" s="44">
        <v>4.68</v>
      </c>
      <c r="U244" s="44">
        <v>4.68</v>
      </c>
      <c r="V244" s="44">
        <v>4.68</v>
      </c>
      <c r="W244" s="44">
        <v>4.68</v>
      </c>
      <c r="X244" s="44">
        <v>4.68</v>
      </c>
      <c r="Y244" s="44">
        <v>4.68</v>
      </c>
      <c r="Z244" s="44">
        <v>4.68</v>
      </c>
      <c r="AA244" s="44">
        <v>4.68</v>
      </c>
    </row>
    <row r="245" spans="1:27" ht="12.75" hidden="1" customHeight="1" outlineLevel="1" x14ac:dyDescent="0.2">
      <c r="A245" s="89" t="s">
        <v>2415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collapsed="1" x14ac:dyDescent="0.2">
      <c r="A246" s="88" t="s">
        <v>2416</v>
      </c>
      <c r="B246" s="28" t="str">
        <f>"18"&amp;"."&amp;$B$777&amp;"."&amp;$B$778</f>
        <v>18.09.2023</v>
      </c>
      <c r="C246" s="80" t="s">
        <v>76</v>
      </c>
      <c r="D246" s="81">
        <f>ROUND(((D247+D248+D250+D249)/1000),5)</f>
        <v>1.6072200000000001</v>
      </c>
      <c r="E246" s="81">
        <f>ROUND(((E247+E248+E250+E249)/1000),5)</f>
        <v>1.5501100000000001</v>
      </c>
      <c r="F246" s="81">
        <f>ROUND(((F247+F248+F250+F249)/1000),5)</f>
        <v>1.47973</v>
      </c>
      <c r="G246" s="81">
        <f t="shared" ref="G246:AA246" si="141">ROUND(((G247+G248+G250+G249)/1000),5)</f>
        <v>1.47227</v>
      </c>
      <c r="H246" s="81">
        <f t="shared" si="141"/>
        <v>1.5694399999999999</v>
      </c>
      <c r="I246" s="81">
        <f t="shared" si="141"/>
        <v>1.7185999999999999</v>
      </c>
      <c r="J246" s="81">
        <f t="shared" si="141"/>
        <v>1.82168</v>
      </c>
      <c r="K246" s="81">
        <f t="shared" si="141"/>
        <v>2.05409</v>
      </c>
      <c r="L246" s="81">
        <f t="shared" si="141"/>
        <v>2.2875100000000002</v>
      </c>
      <c r="M246" s="81">
        <f t="shared" si="141"/>
        <v>2.4433699999999998</v>
      </c>
      <c r="N246" s="81">
        <f t="shared" si="141"/>
        <v>2.5211800000000002</v>
      </c>
      <c r="O246" s="81">
        <f t="shared" si="141"/>
        <v>2.4992100000000002</v>
      </c>
      <c r="P246" s="81">
        <f t="shared" si="141"/>
        <v>2.4527600000000001</v>
      </c>
      <c r="Q246" s="81">
        <f t="shared" si="141"/>
        <v>2.5402900000000002</v>
      </c>
      <c r="R246" s="81">
        <f t="shared" si="141"/>
        <v>2.39385</v>
      </c>
      <c r="S246" s="81">
        <f t="shared" si="141"/>
        <v>2.39093</v>
      </c>
      <c r="T246" s="81">
        <f t="shared" si="141"/>
        <v>2.36382</v>
      </c>
      <c r="U246" s="81">
        <f t="shared" si="141"/>
        <v>2.3370799999999998</v>
      </c>
      <c r="V246" s="81">
        <f t="shared" si="141"/>
        <v>2.3987699999999998</v>
      </c>
      <c r="W246" s="81">
        <f t="shared" si="141"/>
        <v>2.5228799999999998</v>
      </c>
      <c r="X246" s="81">
        <f t="shared" si="141"/>
        <v>2.4803999999999999</v>
      </c>
      <c r="Y246" s="81">
        <f t="shared" si="141"/>
        <v>2.30139</v>
      </c>
      <c r="Z246" s="81">
        <f t="shared" si="141"/>
        <v>1.9804999999999999</v>
      </c>
      <c r="AA246" s="81">
        <f t="shared" si="141"/>
        <v>1.82765</v>
      </c>
    </row>
    <row r="247" spans="1:27" ht="12.75" hidden="1" customHeight="1" outlineLevel="1" x14ac:dyDescent="0.2">
      <c r="A247" s="89" t="s">
        <v>2417</v>
      </c>
      <c r="B247" s="63" t="s">
        <v>230</v>
      </c>
      <c r="C247" s="43" t="s">
        <v>79</v>
      </c>
      <c r="D247" s="44">
        <v>1273.06</v>
      </c>
      <c r="E247" s="44">
        <v>1215.95</v>
      </c>
      <c r="F247" s="44">
        <v>1145.57</v>
      </c>
      <c r="G247" s="44">
        <v>1138.1099999999999</v>
      </c>
      <c r="H247" s="44">
        <v>1235.28</v>
      </c>
      <c r="I247" s="44">
        <v>1384.44</v>
      </c>
      <c r="J247" s="44">
        <v>1487.52</v>
      </c>
      <c r="K247" s="44">
        <v>1719.93</v>
      </c>
      <c r="L247" s="44">
        <v>1953.35</v>
      </c>
      <c r="M247" s="44">
        <v>2109.21</v>
      </c>
      <c r="N247" s="44">
        <v>2187.02</v>
      </c>
      <c r="O247" s="44">
        <v>2165.0500000000002</v>
      </c>
      <c r="P247" s="44">
        <v>2118.6</v>
      </c>
      <c r="Q247" s="44">
        <v>2206.13</v>
      </c>
      <c r="R247" s="44">
        <v>2059.69</v>
      </c>
      <c r="S247" s="44">
        <v>2056.77</v>
      </c>
      <c r="T247" s="44">
        <v>2029.66</v>
      </c>
      <c r="U247" s="44">
        <v>2002.92</v>
      </c>
      <c r="V247" s="44">
        <v>2064.61</v>
      </c>
      <c r="W247" s="44">
        <v>2188.7199999999998</v>
      </c>
      <c r="X247" s="44">
        <v>2146.2399999999998</v>
      </c>
      <c r="Y247" s="44">
        <v>1967.23</v>
      </c>
      <c r="Z247" s="44">
        <v>1646.34</v>
      </c>
      <c r="AA247" s="44">
        <v>1493.49</v>
      </c>
    </row>
    <row r="248" spans="1:27" ht="12.75" hidden="1" customHeight="1" outlineLevel="1" x14ac:dyDescent="0.2">
      <c r="A248" s="89" t="s">
        <v>2418</v>
      </c>
      <c r="B248" s="63" t="s">
        <v>90</v>
      </c>
      <c r="C248" s="43" t="s">
        <v>79</v>
      </c>
      <c r="D248" s="44">
        <f>$D$163</f>
        <v>113.12</v>
      </c>
      <c r="E248" s="44">
        <f>$D$163</f>
        <v>113.12</v>
      </c>
      <c r="F248" s="44">
        <f t="shared" ref="F248:AA248" si="142">$D$163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2">
      <c r="A249" s="89" t="s">
        <v>2419</v>
      </c>
      <c r="B249" s="63" t="s">
        <v>83</v>
      </c>
      <c r="C249" s="43" t="s">
        <v>79</v>
      </c>
      <c r="D249" s="44">
        <v>4.68</v>
      </c>
      <c r="E249" s="44">
        <v>4.68</v>
      </c>
      <c r="F249" s="44">
        <v>4.68</v>
      </c>
      <c r="G249" s="44">
        <v>4.68</v>
      </c>
      <c r="H249" s="44">
        <v>4.68</v>
      </c>
      <c r="I249" s="44">
        <v>4.68</v>
      </c>
      <c r="J249" s="44">
        <v>4.68</v>
      </c>
      <c r="K249" s="44">
        <v>4.68</v>
      </c>
      <c r="L249" s="44">
        <v>4.68</v>
      </c>
      <c r="M249" s="44">
        <v>4.68</v>
      </c>
      <c r="N249" s="44">
        <v>4.68</v>
      </c>
      <c r="O249" s="44">
        <v>4.68</v>
      </c>
      <c r="P249" s="44">
        <v>4.68</v>
      </c>
      <c r="Q249" s="44">
        <v>4.68</v>
      </c>
      <c r="R249" s="44">
        <v>4.68</v>
      </c>
      <c r="S249" s="44">
        <v>4.68</v>
      </c>
      <c r="T249" s="44">
        <v>4.68</v>
      </c>
      <c r="U249" s="44">
        <v>4.68</v>
      </c>
      <c r="V249" s="44">
        <v>4.68</v>
      </c>
      <c r="W249" s="44">
        <v>4.68</v>
      </c>
      <c r="X249" s="44">
        <v>4.68</v>
      </c>
      <c r="Y249" s="44">
        <v>4.68</v>
      </c>
      <c r="Z249" s="44">
        <v>4.68</v>
      </c>
      <c r="AA249" s="44">
        <v>4.68</v>
      </c>
    </row>
    <row r="250" spans="1:27" ht="12.75" hidden="1" customHeight="1" outlineLevel="1" x14ac:dyDescent="0.2">
      <c r="A250" s="89" t="s">
        <v>2420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collapsed="1" x14ac:dyDescent="0.2">
      <c r="A251" s="88" t="s">
        <v>2421</v>
      </c>
      <c r="B251" s="28" t="str">
        <f>"19"&amp;"."&amp;$B$777&amp;"."&amp;$B$778</f>
        <v>19.09.2023</v>
      </c>
      <c r="C251" s="80" t="s">
        <v>76</v>
      </c>
      <c r="D251" s="81">
        <f>ROUND(((D252+D253+D255+D254)/1000),5)</f>
        <v>1.59491</v>
      </c>
      <c r="E251" s="81">
        <f>ROUND(((E252+E253+E255+E254)/1000),5)</f>
        <v>1.5473600000000001</v>
      </c>
      <c r="F251" s="81">
        <f>ROUND(((F252+F253+F255+F254)/1000),5)</f>
        <v>1.4799</v>
      </c>
      <c r="G251" s="81">
        <f t="shared" ref="G251:AA251" si="144">ROUND(((G252+G253+G255+G254)/1000),5)</f>
        <v>1.47515</v>
      </c>
      <c r="H251" s="81">
        <f t="shared" si="144"/>
        <v>1.55402</v>
      </c>
      <c r="I251" s="81">
        <f t="shared" si="144"/>
        <v>1.69302</v>
      </c>
      <c r="J251" s="81">
        <f t="shared" si="144"/>
        <v>1.8316600000000001</v>
      </c>
      <c r="K251" s="81">
        <f t="shared" si="144"/>
        <v>2.0676100000000002</v>
      </c>
      <c r="L251" s="81">
        <f t="shared" si="144"/>
        <v>2.3698700000000001</v>
      </c>
      <c r="M251" s="81">
        <f t="shared" si="144"/>
        <v>2.6770700000000001</v>
      </c>
      <c r="N251" s="81">
        <f t="shared" si="144"/>
        <v>2.6987800000000002</v>
      </c>
      <c r="O251" s="81">
        <f t="shared" si="144"/>
        <v>2.6812800000000001</v>
      </c>
      <c r="P251" s="81">
        <f t="shared" si="144"/>
        <v>2.6587999999999998</v>
      </c>
      <c r="Q251" s="81">
        <f t="shared" si="144"/>
        <v>2.6759499999999998</v>
      </c>
      <c r="R251" s="81">
        <f t="shared" si="144"/>
        <v>2.3967700000000001</v>
      </c>
      <c r="S251" s="81">
        <f t="shared" si="144"/>
        <v>2.3989500000000001</v>
      </c>
      <c r="T251" s="81">
        <f t="shared" si="144"/>
        <v>2.37357</v>
      </c>
      <c r="U251" s="81">
        <f t="shared" si="144"/>
        <v>2.3407100000000001</v>
      </c>
      <c r="V251" s="81">
        <f t="shared" si="144"/>
        <v>2.3992100000000001</v>
      </c>
      <c r="W251" s="81">
        <f t="shared" si="144"/>
        <v>2.5032999999999999</v>
      </c>
      <c r="X251" s="81">
        <f t="shared" si="144"/>
        <v>2.4969899999999998</v>
      </c>
      <c r="Y251" s="81">
        <f t="shared" si="144"/>
        <v>2.3991699999999998</v>
      </c>
      <c r="Z251" s="81">
        <f t="shared" si="144"/>
        <v>2.0328400000000002</v>
      </c>
      <c r="AA251" s="81">
        <f t="shared" si="144"/>
        <v>1.79698</v>
      </c>
    </row>
    <row r="252" spans="1:27" ht="12.75" hidden="1" customHeight="1" outlineLevel="1" x14ac:dyDescent="0.2">
      <c r="A252" s="89" t="s">
        <v>2422</v>
      </c>
      <c r="B252" s="63" t="s">
        <v>230</v>
      </c>
      <c r="C252" s="43" t="s">
        <v>79</v>
      </c>
      <c r="D252" s="44">
        <v>1260.75</v>
      </c>
      <c r="E252" s="44">
        <v>1213.2</v>
      </c>
      <c r="F252" s="44">
        <v>1145.74</v>
      </c>
      <c r="G252" s="44">
        <v>1140.99</v>
      </c>
      <c r="H252" s="44">
        <v>1219.8599999999999</v>
      </c>
      <c r="I252" s="44">
        <v>1358.86</v>
      </c>
      <c r="J252" s="44">
        <v>1497.5</v>
      </c>
      <c r="K252" s="44">
        <v>1733.45</v>
      </c>
      <c r="L252" s="44">
        <v>2035.71</v>
      </c>
      <c r="M252" s="44">
        <v>2342.91</v>
      </c>
      <c r="N252" s="44">
        <v>2364.62</v>
      </c>
      <c r="O252" s="44">
        <v>2347.12</v>
      </c>
      <c r="P252" s="44">
        <v>2324.64</v>
      </c>
      <c r="Q252" s="44">
        <v>2341.79</v>
      </c>
      <c r="R252" s="44">
        <v>2062.61</v>
      </c>
      <c r="S252" s="44">
        <v>2064.79</v>
      </c>
      <c r="T252" s="44">
        <v>2039.41</v>
      </c>
      <c r="U252" s="44">
        <v>2006.55</v>
      </c>
      <c r="V252" s="44">
        <v>2065.0500000000002</v>
      </c>
      <c r="W252" s="44">
        <v>2169.14</v>
      </c>
      <c r="X252" s="44">
        <v>2162.83</v>
      </c>
      <c r="Y252" s="44">
        <v>2065.0100000000002</v>
      </c>
      <c r="Z252" s="44">
        <v>1698.68</v>
      </c>
      <c r="AA252" s="44">
        <v>1462.82</v>
      </c>
    </row>
    <row r="253" spans="1:27" ht="12.75" hidden="1" customHeight="1" outlineLevel="1" x14ac:dyDescent="0.2">
      <c r="A253" s="89" t="s">
        <v>2423</v>
      </c>
      <c r="B253" s="63" t="s">
        <v>90</v>
      </c>
      <c r="C253" s="43" t="s">
        <v>79</v>
      </c>
      <c r="D253" s="44">
        <f>$D$163</f>
        <v>113.12</v>
      </c>
      <c r="E253" s="44">
        <f>$D$163</f>
        <v>113.12</v>
      </c>
      <c r="F253" s="44">
        <f t="shared" ref="F253:AA253" si="145">$D$163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2">
      <c r="A254" s="89" t="s">
        <v>2424</v>
      </c>
      <c r="B254" s="63" t="s">
        <v>83</v>
      </c>
      <c r="C254" s="43" t="s">
        <v>79</v>
      </c>
      <c r="D254" s="44">
        <v>4.68</v>
      </c>
      <c r="E254" s="44">
        <v>4.68</v>
      </c>
      <c r="F254" s="44">
        <v>4.68</v>
      </c>
      <c r="G254" s="44">
        <v>4.68</v>
      </c>
      <c r="H254" s="44">
        <v>4.68</v>
      </c>
      <c r="I254" s="44">
        <v>4.68</v>
      </c>
      <c r="J254" s="44">
        <v>4.68</v>
      </c>
      <c r="K254" s="44">
        <v>4.68</v>
      </c>
      <c r="L254" s="44">
        <v>4.68</v>
      </c>
      <c r="M254" s="44">
        <v>4.68</v>
      </c>
      <c r="N254" s="44">
        <v>4.68</v>
      </c>
      <c r="O254" s="44">
        <v>4.68</v>
      </c>
      <c r="P254" s="44">
        <v>4.68</v>
      </c>
      <c r="Q254" s="44">
        <v>4.68</v>
      </c>
      <c r="R254" s="44">
        <v>4.68</v>
      </c>
      <c r="S254" s="44">
        <v>4.68</v>
      </c>
      <c r="T254" s="44">
        <v>4.68</v>
      </c>
      <c r="U254" s="44">
        <v>4.68</v>
      </c>
      <c r="V254" s="44">
        <v>4.68</v>
      </c>
      <c r="W254" s="44">
        <v>4.68</v>
      </c>
      <c r="X254" s="44">
        <v>4.68</v>
      </c>
      <c r="Y254" s="44">
        <v>4.68</v>
      </c>
      <c r="Z254" s="44">
        <v>4.68</v>
      </c>
      <c r="AA254" s="44">
        <v>4.68</v>
      </c>
    </row>
    <row r="255" spans="1:27" ht="12.75" hidden="1" customHeight="1" outlineLevel="1" x14ac:dyDescent="0.2">
      <c r="A255" s="89" t="s">
        <v>2425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collapsed="1" x14ac:dyDescent="0.2">
      <c r="A256" s="88" t="s">
        <v>2426</v>
      </c>
      <c r="B256" s="28" t="str">
        <f>"20"&amp;"."&amp;$B$777&amp;"."&amp;$B$778</f>
        <v>20.09.2023</v>
      </c>
      <c r="C256" s="80" t="s">
        <v>76</v>
      </c>
      <c r="D256" s="81">
        <f>ROUND(((D257+D258+D260+D259)/1000),5)</f>
        <v>1.60229</v>
      </c>
      <c r="E256" s="81">
        <f>ROUND(((E257+E258+E260+E259)/1000),5)</f>
        <v>1.48247</v>
      </c>
      <c r="F256" s="81">
        <f>ROUND(((F257+F258+F260+F259)/1000),5)</f>
        <v>1.4313499999999999</v>
      </c>
      <c r="G256" s="81">
        <f t="shared" ref="G256:AA256" si="147">ROUND(((G257+G258+G260+G259)/1000),5)</f>
        <v>1.4175899999999999</v>
      </c>
      <c r="H256" s="81">
        <f t="shared" si="147"/>
        <v>1.48861</v>
      </c>
      <c r="I256" s="81">
        <f t="shared" si="147"/>
        <v>1.6409899999999999</v>
      </c>
      <c r="J256" s="81">
        <f t="shared" si="147"/>
        <v>1.8225</v>
      </c>
      <c r="K256" s="81">
        <f t="shared" si="147"/>
        <v>2.0446800000000001</v>
      </c>
      <c r="L256" s="81">
        <f t="shared" si="147"/>
        <v>2.31515</v>
      </c>
      <c r="M256" s="81">
        <f t="shared" si="147"/>
        <v>2.88809</v>
      </c>
      <c r="N256" s="81">
        <f t="shared" si="147"/>
        <v>2.92774</v>
      </c>
      <c r="O256" s="81">
        <f t="shared" si="147"/>
        <v>2.8903599999999998</v>
      </c>
      <c r="P256" s="81">
        <f t="shared" si="147"/>
        <v>2.74607</v>
      </c>
      <c r="Q256" s="81">
        <f t="shared" si="147"/>
        <v>2.8897200000000001</v>
      </c>
      <c r="R256" s="81">
        <f t="shared" si="147"/>
        <v>2.4011800000000001</v>
      </c>
      <c r="S256" s="81">
        <f t="shared" si="147"/>
        <v>2.39968</v>
      </c>
      <c r="T256" s="81">
        <f t="shared" si="147"/>
        <v>2.3864999999999998</v>
      </c>
      <c r="U256" s="81">
        <f t="shared" si="147"/>
        <v>2.3665099999999999</v>
      </c>
      <c r="V256" s="81">
        <f t="shared" si="147"/>
        <v>2.4063699999999999</v>
      </c>
      <c r="W256" s="81">
        <f t="shared" si="147"/>
        <v>2.496</v>
      </c>
      <c r="X256" s="81">
        <f t="shared" si="147"/>
        <v>2.6408900000000002</v>
      </c>
      <c r="Y256" s="81">
        <f t="shared" si="147"/>
        <v>2.3801600000000001</v>
      </c>
      <c r="Z256" s="81">
        <f t="shared" si="147"/>
        <v>2.06318</v>
      </c>
      <c r="AA256" s="81">
        <f t="shared" si="147"/>
        <v>1.7737400000000001</v>
      </c>
    </row>
    <row r="257" spans="1:27" ht="12.75" hidden="1" customHeight="1" outlineLevel="1" x14ac:dyDescent="0.2">
      <c r="A257" s="89" t="s">
        <v>2427</v>
      </c>
      <c r="B257" s="63" t="s">
        <v>230</v>
      </c>
      <c r="C257" s="43" t="s">
        <v>79</v>
      </c>
      <c r="D257" s="44">
        <v>1268.1300000000001</v>
      </c>
      <c r="E257" s="44">
        <v>1148.31</v>
      </c>
      <c r="F257" s="44">
        <v>1097.19</v>
      </c>
      <c r="G257" s="44">
        <v>1083.43</v>
      </c>
      <c r="H257" s="44">
        <v>1154.45</v>
      </c>
      <c r="I257" s="44">
        <v>1306.83</v>
      </c>
      <c r="J257" s="44">
        <v>1488.34</v>
      </c>
      <c r="K257" s="44">
        <v>1710.52</v>
      </c>
      <c r="L257" s="44">
        <v>1980.99</v>
      </c>
      <c r="M257" s="44">
        <v>2553.9299999999998</v>
      </c>
      <c r="N257" s="44">
        <v>2593.58</v>
      </c>
      <c r="O257" s="44">
        <v>2556.1999999999998</v>
      </c>
      <c r="P257" s="44">
        <v>2411.91</v>
      </c>
      <c r="Q257" s="44">
        <v>2555.56</v>
      </c>
      <c r="R257" s="44">
        <v>2067.02</v>
      </c>
      <c r="S257" s="44">
        <v>2065.52</v>
      </c>
      <c r="T257" s="44">
        <v>2052.34</v>
      </c>
      <c r="U257" s="44">
        <v>2032.35</v>
      </c>
      <c r="V257" s="44">
        <v>2072.21</v>
      </c>
      <c r="W257" s="44">
        <v>2161.84</v>
      </c>
      <c r="X257" s="44">
        <v>2306.73</v>
      </c>
      <c r="Y257" s="44">
        <v>2046</v>
      </c>
      <c r="Z257" s="44">
        <v>1729.02</v>
      </c>
      <c r="AA257" s="44">
        <v>1439.58</v>
      </c>
    </row>
    <row r="258" spans="1:27" ht="12.75" hidden="1" customHeight="1" outlineLevel="1" x14ac:dyDescent="0.2">
      <c r="A258" s="89" t="s">
        <v>2428</v>
      </c>
      <c r="B258" s="63" t="s">
        <v>90</v>
      </c>
      <c r="C258" s="43" t="s">
        <v>79</v>
      </c>
      <c r="D258" s="44">
        <f>$D$163</f>
        <v>113.12</v>
      </c>
      <c r="E258" s="44">
        <f>$D$163</f>
        <v>113.12</v>
      </c>
      <c r="F258" s="44">
        <f t="shared" ref="F258:AA258" si="148">$D$163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2">
      <c r="A259" s="89" t="s">
        <v>2429</v>
      </c>
      <c r="B259" s="63" t="s">
        <v>83</v>
      </c>
      <c r="C259" s="43" t="s">
        <v>79</v>
      </c>
      <c r="D259" s="44">
        <v>4.68</v>
      </c>
      <c r="E259" s="44">
        <v>4.68</v>
      </c>
      <c r="F259" s="44">
        <v>4.68</v>
      </c>
      <c r="G259" s="44">
        <v>4.68</v>
      </c>
      <c r="H259" s="44">
        <v>4.68</v>
      </c>
      <c r="I259" s="44">
        <v>4.68</v>
      </c>
      <c r="J259" s="44">
        <v>4.68</v>
      </c>
      <c r="K259" s="44">
        <v>4.68</v>
      </c>
      <c r="L259" s="44">
        <v>4.68</v>
      </c>
      <c r="M259" s="44">
        <v>4.68</v>
      </c>
      <c r="N259" s="44">
        <v>4.68</v>
      </c>
      <c r="O259" s="44">
        <v>4.68</v>
      </c>
      <c r="P259" s="44">
        <v>4.68</v>
      </c>
      <c r="Q259" s="44">
        <v>4.68</v>
      </c>
      <c r="R259" s="44">
        <v>4.68</v>
      </c>
      <c r="S259" s="44">
        <v>4.68</v>
      </c>
      <c r="T259" s="44">
        <v>4.68</v>
      </c>
      <c r="U259" s="44">
        <v>4.68</v>
      </c>
      <c r="V259" s="44">
        <v>4.68</v>
      </c>
      <c r="W259" s="44">
        <v>4.68</v>
      </c>
      <c r="X259" s="44">
        <v>4.68</v>
      </c>
      <c r="Y259" s="44">
        <v>4.68</v>
      </c>
      <c r="Z259" s="44">
        <v>4.68</v>
      </c>
      <c r="AA259" s="44">
        <v>4.68</v>
      </c>
    </row>
    <row r="260" spans="1:27" ht="12.75" hidden="1" customHeight="1" outlineLevel="1" x14ac:dyDescent="0.2">
      <c r="A260" s="89" t="s">
        <v>2430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collapsed="1" x14ac:dyDescent="0.2">
      <c r="A261" s="88" t="s">
        <v>2431</v>
      </c>
      <c r="B261" s="28" t="str">
        <f>"21"&amp;"."&amp;$B$777&amp;"."&amp;$B$778</f>
        <v>21.09.2023</v>
      </c>
      <c r="C261" s="80" t="s">
        <v>76</v>
      </c>
      <c r="D261" s="81">
        <f>ROUND(((D262+D263+D265+D264)/1000),5)</f>
        <v>1.58446</v>
      </c>
      <c r="E261" s="81">
        <f>ROUND(((E262+E263+E265+E264)/1000),5)</f>
        <v>1.4849300000000001</v>
      </c>
      <c r="F261" s="81">
        <f>ROUND(((F262+F263+F265+F264)/1000),5)</f>
        <v>1.4154599999999999</v>
      </c>
      <c r="G261" s="81">
        <f t="shared" ref="G261:AA261" si="150">ROUND(((G262+G263+G265+G264)/1000),5)</f>
        <v>1.42761</v>
      </c>
      <c r="H261" s="81">
        <f t="shared" si="150"/>
        <v>1.5113000000000001</v>
      </c>
      <c r="I261" s="81">
        <f t="shared" si="150"/>
        <v>1.6309199999999999</v>
      </c>
      <c r="J261" s="81">
        <f t="shared" si="150"/>
        <v>1.7668999999999999</v>
      </c>
      <c r="K261" s="81">
        <f t="shared" si="150"/>
        <v>1.9799500000000001</v>
      </c>
      <c r="L261" s="81">
        <f t="shared" si="150"/>
        <v>2.323</v>
      </c>
      <c r="M261" s="81">
        <f t="shared" si="150"/>
        <v>2.6603300000000001</v>
      </c>
      <c r="N261" s="81">
        <f t="shared" si="150"/>
        <v>2.6711200000000002</v>
      </c>
      <c r="O261" s="81">
        <f t="shared" si="150"/>
        <v>2.6692200000000001</v>
      </c>
      <c r="P261" s="81">
        <f t="shared" si="150"/>
        <v>2.6638700000000002</v>
      </c>
      <c r="Q261" s="81">
        <f t="shared" si="150"/>
        <v>2.66622</v>
      </c>
      <c r="R261" s="81">
        <f t="shared" si="150"/>
        <v>2.3781099999999999</v>
      </c>
      <c r="S261" s="81">
        <f t="shared" si="150"/>
        <v>2.3762300000000001</v>
      </c>
      <c r="T261" s="81">
        <f t="shared" si="150"/>
        <v>2.3563399999999999</v>
      </c>
      <c r="U261" s="81">
        <f t="shared" si="150"/>
        <v>2.34545</v>
      </c>
      <c r="V261" s="81">
        <f t="shared" si="150"/>
        <v>2.47085</v>
      </c>
      <c r="W261" s="81">
        <f t="shared" si="150"/>
        <v>2.53173</v>
      </c>
      <c r="X261" s="81">
        <f t="shared" si="150"/>
        <v>2.5063200000000001</v>
      </c>
      <c r="Y261" s="81">
        <f t="shared" si="150"/>
        <v>2.3524400000000001</v>
      </c>
      <c r="Z261" s="81">
        <f t="shared" si="150"/>
        <v>2.0701200000000002</v>
      </c>
      <c r="AA261" s="81">
        <f t="shared" si="150"/>
        <v>1.8033300000000001</v>
      </c>
    </row>
    <row r="262" spans="1:27" ht="12.75" hidden="1" customHeight="1" outlineLevel="1" x14ac:dyDescent="0.2">
      <c r="A262" s="89" t="s">
        <v>2432</v>
      </c>
      <c r="B262" s="63" t="s">
        <v>230</v>
      </c>
      <c r="C262" s="43" t="s">
        <v>79</v>
      </c>
      <c r="D262" s="44">
        <v>1250.3</v>
      </c>
      <c r="E262" s="44">
        <v>1150.77</v>
      </c>
      <c r="F262" s="44">
        <v>1081.3</v>
      </c>
      <c r="G262" s="44">
        <v>1093.45</v>
      </c>
      <c r="H262" s="44">
        <v>1177.1400000000001</v>
      </c>
      <c r="I262" s="44">
        <v>1296.76</v>
      </c>
      <c r="J262" s="44">
        <v>1432.74</v>
      </c>
      <c r="K262" s="44">
        <v>1645.79</v>
      </c>
      <c r="L262" s="44">
        <v>1988.84</v>
      </c>
      <c r="M262" s="44">
        <v>2326.17</v>
      </c>
      <c r="N262" s="44">
        <v>2336.96</v>
      </c>
      <c r="O262" s="44">
        <v>2335.06</v>
      </c>
      <c r="P262" s="44">
        <v>2329.71</v>
      </c>
      <c r="Q262" s="44">
        <v>2332.06</v>
      </c>
      <c r="R262" s="44">
        <v>2043.95</v>
      </c>
      <c r="S262" s="44">
        <v>2042.07</v>
      </c>
      <c r="T262" s="44">
        <v>2022.18</v>
      </c>
      <c r="U262" s="44">
        <v>2011.29</v>
      </c>
      <c r="V262" s="44">
        <v>2136.69</v>
      </c>
      <c r="W262" s="44">
        <v>2197.5700000000002</v>
      </c>
      <c r="X262" s="44">
        <v>2172.16</v>
      </c>
      <c r="Y262" s="44">
        <v>2018.28</v>
      </c>
      <c r="Z262" s="44">
        <v>1735.96</v>
      </c>
      <c r="AA262" s="44">
        <v>1469.17</v>
      </c>
    </row>
    <row r="263" spans="1:27" ht="12.75" hidden="1" customHeight="1" outlineLevel="1" x14ac:dyDescent="0.2">
      <c r="A263" s="89" t="s">
        <v>2433</v>
      </c>
      <c r="B263" s="63" t="s">
        <v>90</v>
      </c>
      <c r="C263" s="43" t="s">
        <v>79</v>
      </c>
      <c r="D263" s="44">
        <f>$D$163</f>
        <v>113.12</v>
      </c>
      <c r="E263" s="44">
        <f>$D$163</f>
        <v>113.12</v>
      </c>
      <c r="F263" s="44">
        <f t="shared" ref="F263:AA263" si="151">$D$163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2">
      <c r="A264" s="89" t="s">
        <v>2434</v>
      </c>
      <c r="B264" s="63" t="s">
        <v>83</v>
      </c>
      <c r="C264" s="43" t="s">
        <v>79</v>
      </c>
      <c r="D264" s="44">
        <v>4.68</v>
      </c>
      <c r="E264" s="44">
        <v>4.68</v>
      </c>
      <c r="F264" s="44">
        <v>4.68</v>
      </c>
      <c r="G264" s="44">
        <v>4.68</v>
      </c>
      <c r="H264" s="44">
        <v>4.68</v>
      </c>
      <c r="I264" s="44">
        <v>4.68</v>
      </c>
      <c r="J264" s="44">
        <v>4.68</v>
      </c>
      <c r="K264" s="44">
        <v>4.68</v>
      </c>
      <c r="L264" s="44">
        <v>4.68</v>
      </c>
      <c r="M264" s="44">
        <v>4.68</v>
      </c>
      <c r="N264" s="44">
        <v>4.68</v>
      </c>
      <c r="O264" s="44">
        <v>4.68</v>
      </c>
      <c r="P264" s="44">
        <v>4.68</v>
      </c>
      <c r="Q264" s="44">
        <v>4.68</v>
      </c>
      <c r="R264" s="44">
        <v>4.68</v>
      </c>
      <c r="S264" s="44">
        <v>4.68</v>
      </c>
      <c r="T264" s="44">
        <v>4.68</v>
      </c>
      <c r="U264" s="44">
        <v>4.68</v>
      </c>
      <c r="V264" s="44">
        <v>4.68</v>
      </c>
      <c r="W264" s="44">
        <v>4.68</v>
      </c>
      <c r="X264" s="44">
        <v>4.68</v>
      </c>
      <c r="Y264" s="44">
        <v>4.68</v>
      </c>
      <c r="Z264" s="44">
        <v>4.68</v>
      </c>
      <c r="AA264" s="44">
        <v>4.68</v>
      </c>
    </row>
    <row r="265" spans="1:27" ht="12.75" hidden="1" customHeight="1" outlineLevel="1" x14ac:dyDescent="0.2">
      <c r="A265" s="89" t="s">
        <v>2435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collapsed="1" x14ac:dyDescent="0.2">
      <c r="A266" s="88" t="s">
        <v>2436</v>
      </c>
      <c r="B266" s="28" t="str">
        <f>"22"&amp;"."&amp;$B$777&amp;"."&amp;$B$778</f>
        <v>22.09.2023</v>
      </c>
      <c r="C266" s="80" t="s">
        <v>76</v>
      </c>
      <c r="D266" s="81">
        <f>ROUND(((D267+D268+D270+D269)/1000),5)</f>
        <v>1.5867100000000001</v>
      </c>
      <c r="E266" s="81">
        <f>ROUND(((E267+E268+E270+E269)/1000),5)</f>
        <v>1.4813400000000001</v>
      </c>
      <c r="F266" s="81">
        <f>ROUND(((F267+F268+F270+F269)/1000),5)</f>
        <v>1.4269700000000001</v>
      </c>
      <c r="G266" s="81">
        <f t="shared" ref="G266:AA266" si="153">ROUND(((G267+G268+G270+G269)/1000),5)</f>
        <v>1.4275899999999999</v>
      </c>
      <c r="H266" s="81">
        <f t="shared" si="153"/>
        <v>1.4939899999999999</v>
      </c>
      <c r="I266" s="81">
        <f t="shared" si="153"/>
        <v>1.6698299999999999</v>
      </c>
      <c r="J266" s="81">
        <f t="shared" si="153"/>
        <v>1.8636999999999999</v>
      </c>
      <c r="K266" s="81">
        <f t="shared" si="153"/>
        <v>2.0783700000000001</v>
      </c>
      <c r="L266" s="81">
        <f t="shared" si="153"/>
        <v>2.32029</v>
      </c>
      <c r="M266" s="81">
        <f t="shared" si="153"/>
        <v>2.4973200000000002</v>
      </c>
      <c r="N266" s="81">
        <f t="shared" si="153"/>
        <v>2.5123500000000001</v>
      </c>
      <c r="O266" s="81">
        <f t="shared" si="153"/>
        <v>2.6673300000000002</v>
      </c>
      <c r="P266" s="81">
        <f t="shared" si="153"/>
        <v>2.4702600000000001</v>
      </c>
      <c r="Q266" s="81">
        <f t="shared" si="153"/>
        <v>2.5028000000000001</v>
      </c>
      <c r="R266" s="81">
        <f t="shared" si="153"/>
        <v>2.38374</v>
      </c>
      <c r="S266" s="81">
        <f t="shared" si="153"/>
        <v>2.3742999999999999</v>
      </c>
      <c r="T266" s="81">
        <f t="shared" si="153"/>
        <v>2.3710800000000001</v>
      </c>
      <c r="U266" s="81">
        <f t="shared" si="153"/>
        <v>2.3473999999999999</v>
      </c>
      <c r="V266" s="81">
        <f t="shared" si="153"/>
        <v>2.4199299999999999</v>
      </c>
      <c r="W266" s="81">
        <f t="shared" si="153"/>
        <v>2.4503599999999999</v>
      </c>
      <c r="X266" s="81">
        <f t="shared" si="153"/>
        <v>2.4458500000000001</v>
      </c>
      <c r="Y266" s="81">
        <f t="shared" si="153"/>
        <v>2.3616700000000002</v>
      </c>
      <c r="Z266" s="81">
        <f t="shared" si="153"/>
        <v>2.08379</v>
      </c>
      <c r="AA266" s="81">
        <f t="shared" si="153"/>
        <v>1.8904700000000001</v>
      </c>
    </row>
    <row r="267" spans="1:27" ht="12.75" hidden="1" customHeight="1" outlineLevel="1" x14ac:dyDescent="0.2">
      <c r="A267" s="89" t="s">
        <v>2437</v>
      </c>
      <c r="B267" s="63" t="s">
        <v>230</v>
      </c>
      <c r="C267" s="43" t="s">
        <v>79</v>
      </c>
      <c r="D267" s="44">
        <v>1252.55</v>
      </c>
      <c r="E267" s="44">
        <v>1147.18</v>
      </c>
      <c r="F267" s="44">
        <v>1092.81</v>
      </c>
      <c r="G267" s="44">
        <v>1093.43</v>
      </c>
      <c r="H267" s="44">
        <v>1159.83</v>
      </c>
      <c r="I267" s="44">
        <v>1335.67</v>
      </c>
      <c r="J267" s="44">
        <v>1529.54</v>
      </c>
      <c r="K267" s="44">
        <v>1744.21</v>
      </c>
      <c r="L267" s="44">
        <v>1986.13</v>
      </c>
      <c r="M267" s="44">
        <v>2163.16</v>
      </c>
      <c r="N267" s="44">
        <v>2178.19</v>
      </c>
      <c r="O267" s="44">
        <v>2333.17</v>
      </c>
      <c r="P267" s="44">
        <v>2136.1</v>
      </c>
      <c r="Q267" s="44">
        <v>2168.64</v>
      </c>
      <c r="R267" s="44">
        <v>2049.58</v>
      </c>
      <c r="S267" s="44">
        <v>2040.14</v>
      </c>
      <c r="T267" s="44">
        <v>2036.92</v>
      </c>
      <c r="U267" s="44">
        <v>2013.24</v>
      </c>
      <c r="V267" s="44">
        <v>2085.77</v>
      </c>
      <c r="W267" s="44">
        <v>2116.1999999999998</v>
      </c>
      <c r="X267" s="44">
        <v>2111.69</v>
      </c>
      <c r="Y267" s="44">
        <v>2027.51</v>
      </c>
      <c r="Z267" s="44">
        <v>1749.63</v>
      </c>
      <c r="AA267" s="44">
        <v>1556.31</v>
      </c>
    </row>
    <row r="268" spans="1:27" ht="12.75" hidden="1" customHeight="1" outlineLevel="1" x14ac:dyDescent="0.2">
      <c r="A268" s="89" t="s">
        <v>2438</v>
      </c>
      <c r="B268" s="63" t="s">
        <v>90</v>
      </c>
      <c r="C268" s="43" t="s">
        <v>79</v>
      </c>
      <c r="D268" s="44">
        <f>$D$163</f>
        <v>113.12</v>
      </c>
      <c r="E268" s="44">
        <f>$D$163</f>
        <v>113.12</v>
      </c>
      <c r="F268" s="44">
        <f t="shared" ref="F268:AA268" si="154">$D$163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2">
      <c r="A269" s="89" t="s">
        <v>2439</v>
      </c>
      <c r="B269" s="63" t="s">
        <v>83</v>
      </c>
      <c r="C269" s="43" t="s">
        <v>79</v>
      </c>
      <c r="D269" s="44">
        <v>4.68</v>
      </c>
      <c r="E269" s="44">
        <v>4.68</v>
      </c>
      <c r="F269" s="44">
        <v>4.68</v>
      </c>
      <c r="G269" s="44">
        <v>4.68</v>
      </c>
      <c r="H269" s="44">
        <v>4.68</v>
      </c>
      <c r="I269" s="44">
        <v>4.68</v>
      </c>
      <c r="J269" s="44">
        <v>4.68</v>
      </c>
      <c r="K269" s="44">
        <v>4.68</v>
      </c>
      <c r="L269" s="44">
        <v>4.68</v>
      </c>
      <c r="M269" s="44">
        <v>4.68</v>
      </c>
      <c r="N269" s="44">
        <v>4.68</v>
      </c>
      <c r="O269" s="44">
        <v>4.68</v>
      </c>
      <c r="P269" s="44">
        <v>4.68</v>
      </c>
      <c r="Q269" s="44">
        <v>4.68</v>
      </c>
      <c r="R269" s="44">
        <v>4.68</v>
      </c>
      <c r="S269" s="44">
        <v>4.68</v>
      </c>
      <c r="T269" s="44">
        <v>4.68</v>
      </c>
      <c r="U269" s="44">
        <v>4.68</v>
      </c>
      <c r="V269" s="44">
        <v>4.68</v>
      </c>
      <c r="W269" s="44">
        <v>4.68</v>
      </c>
      <c r="X269" s="44">
        <v>4.68</v>
      </c>
      <c r="Y269" s="44">
        <v>4.68</v>
      </c>
      <c r="Z269" s="44">
        <v>4.68</v>
      </c>
      <c r="AA269" s="44">
        <v>4.68</v>
      </c>
    </row>
    <row r="270" spans="1:27" ht="12.75" hidden="1" customHeight="1" outlineLevel="1" x14ac:dyDescent="0.2">
      <c r="A270" s="89" t="s">
        <v>2440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collapsed="1" x14ac:dyDescent="0.2">
      <c r="A271" s="88" t="s">
        <v>2441</v>
      </c>
      <c r="B271" s="28" t="str">
        <f>"23"&amp;"."&amp;$B$777&amp;"."&amp;$B$778</f>
        <v>23.09.2023</v>
      </c>
      <c r="C271" s="80" t="s">
        <v>76</v>
      </c>
      <c r="D271" s="81">
        <f>ROUND(((D272+D273+D275+D274)/1000),5)</f>
        <v>1.91307</v>
      </c>
      <c r="E271" s="81">
        <f>ROUND(((E272+E273+E275+E274)/1000),5)</f>
        <v>1.76251</v>
      </c>
      <c r="F271" s="81">
        <f>ROUND(((F272+F273+F275+F274)/1000),5)</f>
        <v>1.6598299999999999</v>
      </c>
      <c r="G271" s="81">
        <f t="shared" ref="G271:AA271" si="156">ROUND(((G272+G273+G275+G274)/1000),5)</f>
        <v>1.6051899999999999</v>
      </c>
      <c r="H271" s="81">
        <f t="shared" si="156"/>
        <v>1.68591</v>
      </c>
      <c r="I271" s="81">
        <f t="shared" si="156"/>
        <v>1.7034499999999999</v>
      </c>
      <c r="J271" s="81">
        <f t="shared" si="156"/>
        <v>1.7984500000000001</v>
      </c>
      <c r="K271" s="81">
        <f t="shared" si="156"/>
        <v>1.92334</v>
      </c>
      <c r="L271" s="81">
        <f t="shared" si="156"/>
        <v>2.1690900000000002</v>
      </c>
      <c r="M271" s="81">
        <f t="shared" si="156"/>
        <v>2.3142800000000001</v>
      </c>
      <c r="N271" s="81">
        <f t="shared" si="156"/>
        <v>2.4103699999999999</v>
      </c>
      <c r="O271" s="81">
        <f t="shared" si="156"/>
        <v>2.44252</v>
      </c>
      <c r="P271" s="81">
        <f t="shared" si="156"/>
        <v>2.6398000000000001</v>
      </c>
      <c r="Q271" s="81">
        <f t="shared" si="156"/>
        <v>2.66567</v>
      </c>
      <c r="R271" s="81">
        <f t="shared" si="156"/>
        <v>2.6555599999999999</v>
      </c>
      <c r="S271" s="81">
        <f t="shared" si="156"/>
        <v>2.5304199999999999</v>
      </c>
      <c r="T271" s="81">
        <f t="shared" si="156"/>
        <v>2.4720599999999999</v>
      </c>
      <c r="U271" s="81">
        <f t="shared" si="156"/>
        <v>2.4024200000000002</v>
      </c>
      <c r="V271" s="81">
        <f t="shared" si="156"/>
        <v>2.5384099999999998</v>
      </c>
      <c r="W271" s="81">
        <f t="shared" si="156"/>
        <v>2.5827</v>
      </c>
      <c r="X271" s="81">
        <f t="shared" si="156"/>
        <v>2.6860900000000001</v>
      </c>
      <c r="Y271" s="81">
        <f t="shared" si="156"/>
        <v>2.3625699999999998</v>
      </c>
      <c r="Z271" s="81">
        <f t="shared" si="156"/>
        <v>2</v>
      </c>
      <c r="AA271" s="81">
        <f t="shared" si="156"/>
        <v>1.82097</v>
      </c>
    </row>
    <row r="272" spans="1:27" ht="12.75" hidden="1" customHeight="1" outlineLevel="1" x14ac:dyDescent="0.2">
      <c r="A272" s="89" t="s">
        <v>2442</v>
      </c>
      <c r="B272" s="63" t="s">
        <v>230</v>
      </c>
      <c r="C272" s="43" t="s">
        <v>79</v>
      </c>
      <c r="D272" s="44">
        <v>1578.91</v>
      </c>
      <c r="E272" s="44">
        <v>1428.35</v>
      </c>
      <c r="F272" s="44">
        <v>1325.67</v>
      </c>
      <c r="G272" s="44">
        <v>1271.03</v>
      </c>
      <c r="H272" s="44">
        <v>1351.75</v>
      </c>
      <c r="I272" s="44">
        <v>1369.29</v>
      </c>
      <c r="J272" s="44">
        <v>1464.29</v>
      </c>
      <c r="K272" s="44">
        <v>1589.18</v>
      </c>
      <c r="L272" s="44">
        <v>1834.93</v>
      </c>
      <c r="M272" s="44">
        <v>1980.12</v>
      </c>
      <c r="N272" s="44">
        <v>2076.21</v>
      </c>
      <c r="O272" s="44">
        <v>2108.36</v>
      </c>
      <c r="P272" s="44">
        <v>2305.64</v>
      </c>
      <c r="Q272" s="44">
        <v>2331.5100000000002</v>
      </c>
      <c r="R272" s="44">
        <v>2321.4</v>
      </c>
      <c r="S272" s="44">
        <v>2196.2600000000002</v>
      </c>
      <c r="T272" s="44">
        <v>2137.9</v>
      </c>
      <c r="U272" s="44">
        <v>2068.2600000000002</v>
      </c>
      <c r="V272" s="44">
        <v>2204.25</v>
      </c>
      <c r="W272" s="44">
        <v>2248.54</v>
      </c>
      <c r="X272" s="44">
        <v>2351.9299999999998</v>
      </c>
      <c r="Y272" s="44">
        <v>2028.41</v>
      </c>
      <c r="Z272" s="44">
        <v>1665.84</v>
      </c>
      <c r="AA272" s="44">
        <v>1486.81</v>
      </c>
    </row>
    <row r="273" spans="1:27" ht="12.75" hidden="1" customHeight="1" outlineLevel="1" x14ac:dyDescent="0.2">
      <c r="A273" s="89" t="s">
        <v>2443</v>
      </c>
      <c r="B273" s="63" t="s">
        <v>90</v>
      </c>
      <c r="C273" s="43" t="s">
        <v>79</v>
      </c>
      <c r="D273" s="44">
        <f>$D$163</f>
        <v>113.12</v>
      </c>
      <c r="E273" s="44">
        <f>$D$163</f>
        <v>113.12</v>
      </c>
      <c r="F273" s="44">
        <f t="shared" ref="F273:AA273" si="157">$D$163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2">
      <c r="A274" s="89" t="s">
        <v>2444</v>
      </c>
      <c r="B274" s="63" t="s">
        <v>83</v>
      </c>
      <c r="C274" s="43" t="s">
        <v>79</v>
      </c>
      <c r="D274" s="44">
        <v>4.68</v>
      </c>
      <c r="E274" s="44">
        <v>4.68</v>
      </c>
      <c r="F274" s="44">
        <v>4.68</v>
      </c>
      <c r="G274" s="44">
        <v>4.68</v>
      </c>
      <c r="H274" s="44">
        <v>4.68</v>
      </c>
      <c r="I274" s="44">
        <v>4.68</v>
      </c>
      <c r="J274" s="44">
        <v>4.68</v>
      </c>
      <c r="K274" s="44">
        <v>4.68</v>
      </c>
      <c r="L274" s="44">
        <v>4.68</v>
      </c>
      <c r="M274" s="44">
        <v>4.68</v>
      </c>
      <c r="N274" s="44">
        <v>4.68</v>
      </c>
      <c r="O274" s="44">
        <v>4.68</v>
      </c>
      <c r="P274" s="44">
        <v>4.68</v>
      </c>
      <c r="Q274" s="44">
        <v>4.68</v>
      </c>
      <c r="R274" s="44">
        <v>4.68</v>
      </c>
      <c r="S274" s="44">
        <v>4.68</v>
      </c>
      <c r="T274" s="44">
        <v>4.68</v>
      </c>
      <c r="U274" s="44">
        <v>4.68</v>
      </c>
      <c r="V274" s="44">
        <v>4.68</v>
      </c>
      <c r="W274" s="44">
        <v>4.68</v>
      </c>
      <c r="X274" s="44">
        <v>4.68</v>
      </c>
      <c r="Y274" s="44">
        <v>4.68</v>
      </c>
      <c r="Z274" s="44">
        <v>4.68</v>
      </c>
      <c r="AA274" s="44">
        <v>4.68</v>
      </c>
    </row>
    <row r="275" spans="1:27" ht="12.75" hidden="1" customHeight="1" outlineLevel="1" x14ac:dyDescent="0.2">
      <c r="A275" s="89" t="s">
        <v>2445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collapsed="1" x14ac:dyDescent="0.2">
      <c r="A276" s="88" t="s">
        <v>2446</v>
      </c>
      <c r="B276" s="28" t="str">
        <f>"24"&amp;"."&amp;$B$777&amp;"."&amp;$B$778</f>
        <v>24.09.2023</v>
      </c>
      <c r="C276" s="80" t="s">
        <v>76</v>
      </c>
      <c r="D276" s="81">
        <f>ROUND(((D277+D278+D280+D279)/1000),5)</f>
        <v>1.6373200000000001</v>
      </c>
      <c r="E276" s="81">
        <f>ROUND(((E277+E278+E280+E279)/1000),5)</f>
        <v>1.4819899999999999</v>
      </c>
      <c r="F276" s="81">
        <f>ROUND(((F277+F278+F280+F279)/1000),5)</f>
        <v>1.40849</v>
      </c>
      <c r="G276" s="81">
        <f t="shared" ref="G276:AA276" si="159">ROUND(((G277+G278+G280+G279)/1000),5)</f>
        <v>1.35762</v>
      </c>
      <c r="H276" s="81">
        <f t="shared" si="159"/>
        <v>1.4150400000000001</v>
      </c>
      <c r="I276" s="81">
        <f t="shared" si="159"/>
        <v>1.46052</v>
      </c>
      <c r="J276" s="81">
        <f t="shared" si="159"/>
        <v>1.21065</v>
      </c>
      <c r="K276" s="81">
        <f t="shared" si="159"/>
        <v>1.70712</v>
      </c>
      <c r="L276" s="81">
        <f t="shared" si="159"/>
        <v>1.91113</v>
      </c>
      <c r="M276" s="81">
        <f t="shared" si="159"/>
        <v>2.0747900000000001</v>
      </c>
      <c r="N276" s="81">
        <f t="shared" si="159"/>
        <v>2.12216</v>
      </c>
      <c r="O276" s="81">
        <f t="shared" si="159"/>
        <v>2.1326499999999999</v>
      </c>
      <c r="P276" s="81">
        <f t="shared" si="159"/>
        <v>2.1236899999999999</v>
      </c>
      <c r="Q276" s="81">
        <f t="shared" si="159"/>
        <v>2.1368399999999999</v>
      </c>
      <c r="R276" s="81">
        <f t="shared" si="159"/>
        <v>2.15272</v>
      </c>
      <c r="S276" s="81">
        <f t="shared" si="159"/>
        <v>2.1889400000000001</v>
      </c>
      <c r="T276" s="81">
        <f t="shared" si="159"/>
        <v>2.2044600000000001</v>
      </c>
      <c r="U276" s="81">
        <f t="shared" si="159"/>
        <v>2.2046999999999999</v>
      </c>
      <c r="V276" s="81">
        <f t="shared" si="159"/>
        <v>2.3961600000000001</v>
      </c>
      <c r="W276" s="81">
        <f t="shared" si="159"/>
        <v>2.5078900000000002</v>
      </c>
      <c r="X276" s="81">
        <f t="shared" si="159"/>
        <v>2.5429400000000002</v>
      </c>
      <c r="Y276" s="81">
        <f t="shared" si="159"/>
        <v>2.30633</v>
      </c>
      <c r="Z276" s="81">
        <f t="shared" si="159"/>
        <v>1.94736</v>
      </c>
      <c r="AA276" s="81">
        <f t="shared" si="159"/>
        <v>1.6444300000000001</v>
      </c>
    </row>
    <row r="277" spans="1:27" ht="12.75" hidden="1" customHeight="1" outlineLevel="1" x14ac:dyDescent="0.2">
      <c r="A277" s="89" t="s">
        <v>2447</v>
      </c>
      <c r="B277" s="63" t="s">
        <v>230</v>
      </c>
      <c r="C277" s="43" t="s">
        <v>79</v>
      </c>
      <c r="D277" s="44">
        <v>1303.1600000000001</v>
      </c>
      <c r="E277" s="44">
        <v>1147.83</v>
      </c>
      <c r="F277" s="44">
        <v>1074.33</v>
      </c>
      <c r="G277" s="44">
        <v>1023.46</v>
      </c>
      <c r="H277" s="44">
        <v>1080.8800000000001</v>
      </c>
      <c r="I277" s="44">
        <v>1126.3599999999999</v>
      </c>
      <c r="J277" s="44">
        <v>876.49</v>
      </c>
      <c r="K277" s="44">
        <v>1372.96</v>
      </c>
      <c r="L277" s="44">
        <v>1576.97</v>
      </c>
      <c r="M277" s="44">
        <v>1740.63</v>
      </c>
      <c r="N277" s="44">
        <v>1788</v>
      </c>
      <c r="O277" s="44">
        <v>1798.49</v>
      </c>
      <c r="P277" s="44">
        <v>1789.53</v>
      </c>
      <c r="Q277" s="44">
        <v>1802.68</v>
      </c>
      <c r="R277" s="44">
        <v>1818.56</v>
      </c>
      <c r="S277" s="44">
        <v>1854.78</v>
      </c>
      <c r="T277" s="44">
        <v>1870.3</v>
      </c>
      <c r="U277" s="44">
        <v>1870.54</v>
      </c>
      <c r="V277" s="44">
        <v>2062</v>
      </c>
      <c r="W277" s="44">
        <v>2173.73</v>
      </c>
      <c r="X277" s="44">
        <v>2208.7800000000002</v>
      </c>
      <c r="Y277" s="44">
        <v>1972.17</v>
      </c>
      <c r="Z277" s="44">
        <v>1613.2</v>
      </c>
      <c r="AA277" s="44">
        <v>1310.27</v>
      </c>
    </row>
    <row r="278" spans="1:27" ht="12.75" hidden="1" customHeight="1" outlineLevel="1" x14ac:dyDescent="0.2">
      <c r="A278" s="89" t="s">
        <v>2448</v>
      </c>
      <c r="B278" s="63" t="s">
        <v>90</v>
      </c>
      <c r="C278" s="43" t="s">
        <v>79</v>
      </c>
      <c r="D278" s="44">
        <f>$D$163</f>
        <v>113.12</v>
      </c>
      <c r="E278" s="44">
        <f>$D$163</f>
        <v>113.12</v>
      </c>
      <c r="F278" s="44">
        <f t="shared" ref="F278:AA278" si="160">$D$163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2">
      <c r="A279" s="89" t="s">
        <v>2449</v>
      </c>
      <c r="B279" s="63" t="s">
        <v>83</v>
      </c>
      <c r="C279" s="43" t="s">
        <v>79</v>
      </c>
      <c r="D279" s="44">
        <v>4.68</v>
      </c>
      <c r="E279" s="44">
        <v>4.68</v>
      </c>
      <c r="F279" s="44">
        <v>4.68</v>
      </c>
      <c r="G279" s="44">
        <v>4.68</v>
      </c>
      <c r="H279" s="44">
        <v>4.68</v>
      </c>
      <c r="I279" s="44">
        <v>4.68</v>
      </c>
      <c r="J279" s="44">
        <v>4.68</v>
      </c>
      <c r="K279" s="44">
        <v>4.68</v>
      </c>
      <c r="L279" s="44">
        <v>4.68</v>
      </c>
      <c r="M279" s="44">
        <v>4.68</v>
      </c>
      <c r="N279" s="44">
        <v>4.68</v>
      </c>
      <c r="O279" s="44">
        <v>4.68</v>
      </c>
      <c r="P279" s="44">
        <v>4.68</v>
      </c>
      <c r="Q279" s="44">
        <v>4.68</v>
      </c>
      <c r="R279" s="44">
        <v>4.68</v>
      </c>
      <c r="S279" s="44">
        <v>4.68</v>
      </c>
      <c r="T279" s="44">
        <v>4.68</v>
      </c>
      <c r="U279" s="44">
        <v>4.68</v>
      </c>
      <c r="V279" s="44">
        <v>4.68</v>
      </c>
      <c r="W279" s="44">
        <v>4.68</v>
      </c>
      <c r="X279" s="44">
        <v>4.68</v>
      </c>
      <c r="Y279" s="44">
        <v>4.68</v>
      </c>
      <c r="Z279" s="44">
        <v>4.68</v>
      </c>
      <c r="AA279" s="44">
        <v>4.68</v>
      </c>
    </row>
    <row r="280" spans="1:27" ht="12.75" hidden="1" customHeight="1" outlineLevel="1" x14ac:dyDescent="0.2">
      <c r="A280" s="89" t="s">
        <v>2450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collapsed="1" x14ac:dyDescent="0.2">
      <c r="A281" s="88" t="s">
        <v>2451</v>
      </c>
      <c r="B281" s="28" t="str">
        <f>"25"&amp;"."&amp;$B$777&amp;"."&amp;$B$778</f>
        <v>25.09.2023</v>
      </c>
      <c r="C281" s="80" t="s">
        <v>76</v>
      </c>
      <c r="D281" s="81">
        <f>ROUND(((D282+D283+D285+D284)/1000),5)</f>
        <v>1.4801</v>
      </c>
      <c r="E281" s="81">
        <f>ROUND(((E282+E283+E285+E284)/1000),5)</f>
        <v>1.30454</v>
      </c>
      <c r="F281" s="81">
        <f>ROUND(((F282+F283+F285+F284)/1000),5)</f>
        <v>0.53893000000000002</v>
      </c>
      <c r="G281" s="81">
        <f t="shared" ref="G281:AA281" si="162">ROUND(((G282+G283+G285+G284)/1000),5)</f>
        <v>0.49653999999999998</v>
      </c>
      <c r="H281" s="81">
        <f t="shared" si="162"/>
        <v>0.56310000000000004</v>
      </c>
      <c r="I281" s="81">
        <f t="shared" si="162"/>
        <v>1.60273</v>
      </c>
      <c r="J281" s="81">
        <f t="shared" si="162"/>
        <v>1.7648200000000001</v>
      </c>
      <c r="K281" s="81">
        <f t="shared" si="162"/>
        <v>1.9917199999999999</v>
      </c>
      <c r="L281" s="81">
        <f t="shared" si="162"/>
        <v>2.31474</v>
      </c>
      <c r="M281" s="81">
        <f t="shared" si="162"/>
        <v>2.5124900000000001</v>
      </c>
      <c r="N281" s="81">
        <f t="shared" si="162"/>
        <v>2.60073</v>
      </c>
      <c r="O281" s="81">
        <f t="shared" si="162"/>
        <v>2.5743299999999998</v>
      </c>
      <c r="P281" s="81">
        <f t="shared" si="162"/>
        <v>2.54257</v>
      </c>
      <c r="Q281" s="81">
        <f t="shared" si="162"/>
        <v>2.5137499999999999</v>
      </c>
      <c r="R281" s="81">
        <f t="shared" si="162"/>
        <v>2.5052099999999999</v>
      </c>
      <c r="S281" s="81">
        <f t="shared" si="162"/>
        <v>2.5044499999999998</v>
      </c>
      <c r="T281" s="81">
        <f t="shared" si="162"/>
        <v>2.5020099999999998</v>
      </c>
      <c r="U281" s="81">
        <f t="shared" si="162"/>
        <v>2.48834</v>
      </c>
      <c r="V281" s="81">
        <f t="shared" si="162"/>
        <v>2.5850900000000001</v>
      </c>
      <c r="W281" s="81">
        <f t="shared" si="162"/>
        <v>2.63001</v>
      </c>
      <c r="X281" s="81">
        <f t="shared" si="162"/>
        <v>2.5797300000000001</v>
      </c>
      <c r="Y281" s="81">
        <f t="shared" si="162"/>
        <v>2.3575200000000001</v>
      </c>
      <c r="Z281" s="81">
        <f t="shared" si="162"/>
        <v>1.8432200000000001</v>
      </c>
      <c r="AA281" s="81">
        <f t="shared" si="162"/>
        <v>1.55196</v>
      </c>
    </row>
    <row r="282" spans="1:27" ht="12.75" hidden="1" customHeight="1" outlineLevel="1" x14ac:dyDescent="0.2">
      <c r="A282" s="89" t="s">
        <v>2452</v>
      </c>
      <c r="B282" s="63" t="s">
        <v>230</v>
      </c>
      <c r="C282" s="43" t="s">
        <v>79</v>
      </c>
      <c r="D282" s="44">
        <v>1145.94</v>
      </c>
      <c r="E282" s="44">
        <v>970.38</v>
      </c>
      <c r="F282" s="44">
        <v>204.77</v>
      </c>
      <c r="G282" s="44">
        <v>162.38</v>
      </c>
      <c r="H282" s="44">
        <v>228.94</v>
      </c>
      <c r="I282" s="44">
        <v>1268.57</v>
      </c>
      <c r="J282" s="44">
        <v>1430.66</v>
      </c>
      <c r="K282" s="44">
        <v>1657.56</v>
      </c>
      <c r="L282" s="44">
        <v>1980.58</v>
      </c>
      <c r="M282" s="44">
        <v>2178.33</v>
      </c>
      <c r="N282" s="44">
        <v>2266.5700000000002</v>
      </c>
      <c r="O282" s="44">
        <v>2240.17</v>
      </c>
      <c r="P282" s="44">
        <v>2208.41</v>
      </c>
      <c r="Q282" s="44">
        <v>2179.59</v>
      </c>
      <c r="R282" s="44">
        <v>2171.0500000000002</v>
      </c>
      <c r="S282" s="44">
        <v>2170.29</v>
      </c>
      <c r="T282" s="44">
        <v>2167.85</v>
      </c>
      <c r="U282" s="44">
        <v>2154.1799999999998</v>
      </c>
      <c r="V282" s="44">
        <v>2250.9299999999998</v>
      </c>
      <c r="W282" s="44">
        <v>2295.85</v>
      </c>
      <c r="X282" s="44">
        <v>2245.5700000000002</v>
      </c>
      <c r="Y282" s="44">
        <v>2023.36</v>
      </c>
      <c r="Z282" s="44">
        <v>1509.06</v>
      </c>
      <c r="AA282" s="44">
        <v>1217.8</v>
      </c>
    </row>
    <row r="283" spans="1:27" ht="12.75" hidden="1" customHeight="1" outlineLevel="1" x14ac:dyDescent="0.2">
      <c r="A283" s="89" t="s">
        <v>2453</v>
      </c>
      <c r="B283" s="63" t="s">
        <v>90</v>
      </c>
      <c r="C283" s="43" t="s">
        <v>79</v>
      </c>
      <c r="D283" s="44">
        <f>$D$163</f>
        <v>113.12</v>
      </c>
      <c r="E283" s="44">
        <f>$D$163</f>
        <v>113.12</v>
      </c>
      <c r="F283" s="44">
        <f t="shared" ref="F283:AA283" si="163">$D$163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2">
      <c r="A284" s="89" t="s">
        <v>2454</v>
      </c>
      <c r="B284" s="63" t="s">
        <v>83</v>
      </c>
      <c r="C284" s="43" t="s">
        <v>79</v>
      </c>
      <c r="D284" s="44">
        <v>4.68</v>
      </c>
      <c r="E284" s="44">
        <v>4.68</v>
      </c>
      <c r="F284" s="44">
        <v>4.68</v>
      </c>
      <c r="G284" s="44">
        <v>4.68</v>
      </c>
      <c r="H284" s="44">
        <v>4.68</v>
      </c>
      <c r="I284" s="44">
        <v>4.68</v>
      </c>
      <c r="J284" s="44">
        <v>4.68</v>
      </c>
      <c r="K284" s="44">
        <v>4.68</v>
      </c>
      <c r="L284" s="44">
        <v>4.68</v>
      </c>
      <c r="M284" s="44">
        <v>4.68</v>
      </c>
      <c r="N284" s="44">
        <v>4.68</v>
      </c>
      <c r="O284" s="44">
        <v>4.68</v>
      </c>
      <c r="P284" s="44">
        <v>4.68</v>
      </c>
      <c r="Q284" s="44">
        <v>4.68</v>
      </c>
      <c r="R284" s="44">
        <v>4.68</v>
      </c>
      <c r="S284" s="44">
        <v>4.68</v>
      </c>
      <c r="T284" s="44">
        <v>4.68</v>
      </c>
      <c r="U284" s="44">
        <v>4.68</v>
      </c>
      <c r="V284" s="44">
        <v>4.68</v>
      </c>
      <c r="W284" s="44">
        <v>4.68</v>
      </c>
      <c r="X284" s="44">
        <v>4.68</v>
      </c>
      <c r="Y284" s="44">
        <v>4.68</v>
      </c>
      <c r="Z284" s="44">
        <v>4.68</v>
      </c>
      <c r="AA284" s="44">
        <v>4.68</v>
      </c>
    </row>
    <row r="285" spans="1:27" ht="12.75" hidden="1" customHeight="1" outlineLevel="1" x14ac:dyDescent="0.2">
      <c r="A285" s="89" t="s">
        <v>2455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collapsed="1" x14ac:dyDescent="0.2">
      <c r="A286" s="88" t="s">
        <v>2456</v>
      </c>
      <c r="B286" s="28" t="str">
        <f>"26"&amp;"."&amp;$B$777&amp;"."&amp;$B$778</f>
        <v>26.09.2023</v>
      </c>
      <c r="C286" s="80" t="s">
        <v>76</v>
      </c>
      <c r="D286" s="81">
        <f>ROUND(((D287+D288+D290+D289)/1000),5)</f>
        <v>1.4716800000000001</v>
      </c>
      <c r="E286" s="81">
        <f>ROUND(((E287+E288+E290+E289)/1000),5)</f>
        <v>1.28609</v>
      </c>
      <c r="F286" s="81">
        <f>ROUND(((F287+F288+F290+F289)/1000),5)</f>
        <v>0.52507000000000004</v>
      </c>
      <c r="G286" s="81">
        <f t="shared" ref="G286:AA286" si="165">ROUND(((G287+G288+G290+G289)/1000),5)</f>
        <v>0.5373</v>
      </c>
      <c r="H286" s="81">
        <f t="shared" si="165"/>
        <v>1.26244</v>
      </c>
      <c r="I286" s="81">
        <f t="shared" si="165"/>
        <v>1.6568400000000001</v>
      </c>
      <c r="J286" s="81">
        <f t="shared" si="165"/>
        <v>1.8372299999999999</v>
      </c>
      <c r="K286" s="81">
        <f t="shared" si="165"/>
        <v>1.9330700000000001</v>
      </c>
      <c r="L286" s="81">
        <f t="shared" si="165"/>
        <v>2.3115999999999999</v>
      </c>
      <c r="M286" s="81">
        <f t="shared" si="165"/>
        <v>2.5332499999999998</v>
      </c>
      <c r="N286" s="81">
        <f t="shared" si="165"/>
        <v>2.6127099999999999</v>
      </c>
      <c r="O286" s="81">
        <f t="shared" si="165"/>
        <v>2.601</v>
      </c>
      <c r="P286" s="81">
        <f t="shared" si="165"/>
        <v>2.5543200000000001</v>
      </c>
      <c r="Q286" s="81">
        <f t="shared" si="165"/>
        <v>2.5611100000000002</v>
      </c>
      <c r="R286" s="81">
        <f t="shared" si="165"/>
        <v>2.5325700000000002</v>
      </c>
      <c r="S286" s="81">
        <f t="shared" si="165"/>
        <v>2.53037</v>
      </c>
      <c r="T286" s="81">
        <f t="shared" si="165"/>
        <v>2.4580899999999999</v>
      </c>
      <c r="U286" s="81">
        <f t="shared" si="165"/>
        <v>2.3933</v>
      </c>
      <c r="V286" s="81">
        <f t="shared" si="165"/>
        <v>2.57517</v>
      </c>
      <c r="W286" s="81">
        <f t="shared" si="165"/>
        <v>2.6406399999999999</v>
      </c>
      <c r="X286" s="81">
        <f t="shared" si="165"/>
        <v>2.5890499999999999</v>
      </c>
      <c r="Y286" s="81">
        <f t="shared" si="165"/>
        <v>2.3315600000000001</v>
      </c>
      <c r="Z286" s="81">
        <f t="shared" si="165"/>
        <v>1.85832</v>
      </c>
      <c r="AA286" s="81">
        <f t="shared" si="165"/>
        <v>1.6506000000000001</v>
      </c>
    </row>
    <row r="287" spans="1:27" ht="12.75" hidden="1" customHeight="1" outlineLevel="1" x14ac:dyDescent="0.2">
      <c r="A287" s="89" t="s">
        <v>2457</v>
      </c>
      <c r="B287" s="63" t="s">
        <v>230</v>
      </c>
      <c r="C287" s="43" t="s">
        <v>79</v>
      </c>
      <c r="D287" s="44">
        <v>1137.52</v>
      </c>
      <c r="E287" s="44">
        <v>951.93</v>
      </c>
      <c r="F287" s="44">
        <v>190.91</v>
      </c>
      <c r="G287" s="44">
        <v>203.14</v>
      </c>
      <c r="H287" s="44">
        <v>928.28</v>
      </c>
      <c r="I287" s="44">
        <v>1322.68</v>
      </c>
      <c r="J287" s="44">
        <v>1503.07</v>
      </c>
      <c r="K287" s="44">
        <v>1598.91</v>
      </c>
      <c r="L287" s="44">
        <v>1977.44</v>
      </c>
      <c r="M287" s="44">
        <v>2199.09</v>
      </c>
      <c r="N287" s="44">
        <v>2278.5500000000002</v>
      </c>
      <c r="O287" s="44">
        <v>2266.84</v>
      </c>
      <c r="P287" s="44">
        <v>2220.16</v>
      </c>
      <c r="Q287" s="44">
        <v>2226.9499999999998</v>
      </c>
      <c r="R287" s="44">
        <v>2198.41</v>
      </c>
      <c r="S287" s="44">
        <v>2196.21</v>
      </c>
      <c r="T287" s="44">
        <v>2123.9299999999998</v>
      </c>
      <c r="U287" s="44">
        <v>2059.14</v>
      </c>
      <c r="V287" s="44">
        <v>2241.0100000000002</v>
      </c>
      <c r="W287" s="44">
        <v>2306.48</v>
      </c>
      <c r="X287" s="44">
        <v>2254.89</v>
      </c>
      <c r="Y287" s="44">
        <v>1997.4</v>
      </c>
      <c r="Z287" s="44">
        <v>1524.16</v>
      </c>
      <c r="AA287" s="44">
        <v>1316.44</v>
      </c>
    </row>
    <row r="288" spans="1:27" ht="12.75" hidden="1" customHeight="1" outlineLevel="1" x14ac:dyDescent="0.2">
      <c r="A288" s="89" t="s">
        <v>2458</v>
      </c>
      <c r="B288" s="63" t="s">
        <v>90</v>
      </c>
      <c r="C288" s="43" t="s">
        <v>79</v>
      </c>
      <c r="D288" s="44">
        <f>$D$163</f>
        <v>113.12</v>
      </c>
      <c r="E288" s="44">
        <f>$D$163</f>
        <v>113.12</v>
      </c>
      <c r="F288" s="44">
        <f t="shared" ref="F288:AA288" si="166">$D$163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2">
      <c r="A289" s="89" t="s">
        <v>2459</v>
      </c>
      <c r="B289" s="63" t="s">
        <v>83</v>
      </c>
      <c r="C289" s="43" t="s">
        <v>79</v>
      </c>
      <c r="D289" s="44">
        <v>4.68</v>
      </c>
      <c r="E289" s="44">
        <v>4.68</v>
      </c>
      <c r="F289" s="44">
        <v>4.68</v>
      </c>
      <c r="G289" s="44">
        <v>4.68</v>
      </c>
      <c r="H289" s="44">
        <v>4.68</v>
      </c>
      <c r="I289" s="44">
        <v>4.68</v>
      </c>
      <c r="J289" s="44">
        <v>4.68</v>
      </c>
      <c r="K289" s="44">
        <v>4.68</v>
      </c>
      <c r="L289" s="44">
        <v>4.68</v>
      </c>
      <c r="M289" s="44">
        <v>4.68</v>
      </c>
      <c r="N289" s="44">
        <v>4.68</v>
      </c>
      <c r="O289" s="44">
        <v>4.68</v>
      </c>
      <c r="P289" s="44">
        <v>4.68</v>
      </c>
      <c r="Q289" s="44">
        <v>4.68</v>
      </c>
      <c r="R289" s="44">
        <v>4.68</v>
      </c>
      <c r="S289" s="44">
        <v>4.68</v>
      </c>
      <c r="T289" s="44">
        <v>4.68</v>
      </c>
      <c r="U289" s="44">
        <v>4.68</v>
      </c>
      <c r="V289" s="44">
        <v>4.68</v>
      </c>
      <c r="W289" s="44">
        <v>4.68</v>
      </c>
      <c r="X289" s="44">
        <v>4.68</v>
      </c>
      <c r="Y289" s="44">
        <v>4.68</v>
      </c>
      <c r="Z289" s="44">
        <v>4.68</v>
      </c>
      <c r="AA289" s="44">
        <v>4.68</v>
      </c>
    </row>
    <row r="290" spans="1:27" ht="12.75" hidden="1" customHeight="1" outlineLevel="1" x14ac:dyDescent="0.2">
      <c r="A290" s="89" t="s">
        <v>2460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collapsed="1" x14ac:dyDescent="0.2">
      <c r="A291" s="88" t="s">
        <v>2461</v>
      </c>
      <c r="B291" s="28" t="str">
        <f>"27"&amp;"."&amp;$B$777&amp;"."&amp;$B$778</f>
        <v>27.09.2023</v>
      </c>
      <c r="C291" s="80" t="s">
        <v>76</v>
      </c>
      <c r="D291" s="81">
        <f>ROUND(((D292+D293+D295+D294)/1000),5)</f>
        <v>1.48278</v>
      </c>
      <c r="E291" s="81">
        <f>ROUND(((E292+E293+E295+E294)/1000),5)</f>
        <v>1.2579</v>
      </c>
      <c r="F291" s="81">
        <f>ROUND(((F292+F293+F295+F294)/1000),5)</f>
        <v>0.9788</v>
      </c>
      <c r="G291" s="81">
        <f t="shared" ref="G291:AA291" si="168">ROUND(((G292+G293+G295+G294)/1000),5)</f>
        <v>1.03146</v>
      </c>
      <c r="H291" s="81">
        <f t="shared" si="168"/>
        <v>1.2753699999999999</v>
      </c>
      <c r="I291" s="81">
        <f t="shared" si="168"/>
        <v>1.66744</v>
      </c>
      <c r="J291" s="81">
        <f t="shared" si="168"/>
        <v>1.8248</v>
      </c>
      <c r="K291" s="81">
        <f t="shared" si="168"/>
        <v>2.0057999999999998</v>
      </c>
      <c r="L291" s="81">
        <f t="shared" si="168"/>
        <v>2.3310499999999998</v>
      </c>
      <c r="M291" s="81">
        <f t="shared" si="168"/>
        <v>2.5066799999999998</v>
      </c>
      <c r="N291" s="81">
        <f t="shared" si="168"/>
        <v>2.5765699999999998</v>
      </c>
      <c r="O291" s="81">
        <f t="shared" si="168"/>
        <v>2.5082100000000001</v>
      </c>
      <c r="P291" s="81">
        <f t="shared" si="168"/>
        <v>2.4532500000000002</v>
      </c>
      <c r="Q291" s="81">
        <f t="shared" si="168"/>
        <v>2.4539200000000001</v>
      </c>
      <c r="R291" s="81">
        <f t="shared" si="168"/>
        <v>2.4413999999999998</v>
      </c>
      <c r="S291" s="81">
        <f t="shared" si="168"/>
        <v>2.4402599999999999</v>
      </c>
      <c r="T291" s="81">
        <f t="shared" si="168"/>
        <v>2.4191699999999998</v>
      </c>
      <c r="U291" s="81">
        <f t="shared" si="168"/>
        <v>2.43255</v>
      </c>
      <c r="V291" s="81">
        <f t="shared" si="168"/>
        <v>2.4544999999999999</v>
      </c>
      <c r="W291" s="81">
        <f t="shared" si="168"/>
        <v>2.4733900000000002</v>
      </c>
      <c r="X291" s="81">
        <f t="shared" si="168"/>
        <v>2.32559</v>
      </c>
      <c r="Y291" s="81">
        <f t="shared" si="168"/>
        <v>2.0983999999999998</v>
      </c>
      <c r="Z291" s="81">
        <f t="shared" si="168"/>
        <v>1.84108</v>
      </c>
      <c r="AA291" s="81">
        <f t="shared" si="168"/>
        <v>1.66767</v>
      </c>
    </row>
    <row r="292" spans="1:27" ht="12.75" hidden="1" customHeight="1" outlineLevel="1" x14ac:dyDescent="0.2">
      <c r="A292" s="89" t="s">
        <v>2462</v>
      </c>
      <c r="B292" s="63" t="s">
        <v>230</v>
      </c>
      <c r="C292" s="43" t="s">
        <v>79</v>
      </c>
      <c r="D292" s="44">
        <v>1148.6199999999999</v>
      </c>
      <c r="E292" s="44">
        <v>923.74</v>
      </c>
      <c r="F292" s="44">
        <v>644.64</v>
      </c>
      <c r="G292" s="44">
        <v>697.3</v>
      </c>
      <c r="H292" s="44">
        <v>941.21</v>
      </c>
      <c r="I292" s="44">
        <v>1333.28</v>
      </c>
      <c r="J292" s="44">
        <v>1490.64</v>
      </c>
      <c r="K292" s="44">
        <v>1671.64</v>
      </c>
      <c r="L292" s="44">
        <v>1996.89</v>
      </c>
      <c r="M292" s="44">
        <v>2172.52</v>
      </c>
      <c r="N292" s="44">
        <v>2242.41</v>
      </c>
      <c r="O292" s="44">
        <v>2174.0500000000002</v>
      </c>
      <c r="P292" s="44">
        <v>2119.09</v>
      </c>
      <c r="Q292" s="44">
        <v>2119.7600000000002</v>
      </c>
      <c r="R292" s="44">
        <v>2107.2399999999998</v>
      </c>
      <c r="S292" s="44">
        <v>2106.1</v>
      </c>
      <c r="T292" s="44">
        <v>2085.0100000000002</v>
      </c>
      <c r="U292" s="44">
        <v>2098.39</v>
      </c>
      <c r="V292" s="44">
        <v>2120.34</v>
      </c>
      <c r="W292" s="44">
        <v>2139.23</v>
      </c>
      <c r="X292" s="44">
        <v>1991.43</v>
      </c>
      <c r="Y292" s="44">
        <v>1764.24</v>
      </c>
      <c r="Z292" s="44">
        <v>1506.92</v>
      </c>
      <c r="AA292" s="44">
        <v>1333.51</v>
      </c>
    </row>
    <row r="293" spans="1:27" ht="12.75" hidden="1" customHeight="1" outlineLevel="1" x14ac:dyDescent="0.2">
      <c r="A293" s="89" t="s">
        <v>2463</v>
      </c>
      <c r="B293" s="63" t="s">
        <v>90</v>
      </c>
      <c r="C293" s="43" t="s">
        <v>79</v>
      </c>
      <c r="D293" s="44">
        <f>$D$163</f>
        <v>113.12</v>
      </c>
      <c r="E293" s="44">
        <f>$D$163</f>
        <v>113.12</v>
      </c>
      <c r="F293" s="44">
        <f t="shared" ref="F293:AA293" si="169">$D$163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2">
      <c r="A294" s="89" t="s">
        <v>2464</v>
      </c>
      <c r="B294" s="63" t="s">
        <v>83</v>
      </c>
      <c r="C294" s="43" t="s">
        <v>79</v>
      </c>
      <c r="D294" s="44">
        <v>4.68</v>
      </c>
      <c r="E294" s="44">
        <v>4.68</v>
      </c>
      <c r="F294" s="44">
        <v>4.68</v>
      </c>
      <c r="G294" s="44">
        <v>4.68</v>
      </c>
      <c r="H294" s="44">
        <v>4.68</v>
      </c>
      <c r="I294" s="44">
        <v>4.68</v>
      </c>
      <c r="J294" s="44">
        <v>4.68</v>
      </c>
      <c r="K294" s="44">
        <v>4.68</v>
      </c>
      <c r="L294" s="44">
        <v>4.68</v>
      </c>
      <c r="M294" s="44">
        <v>4.68</v>
      </c>
      <c r="N294" s="44">
        <v>4.68</v>
      </c>
      <c r="O294" s="44">
        <v>4.68</v>
      </c>
      <c r="P294" s="44">
        <v>4.68</v>
      </c>
      <c r="Q294" s="44">
        <v>4.68</v>
      </c>
      <c r="R294" s="44">
        <v>4.68</v>
      </c>
      <c r="S294" s="44">
        <v>4.68</v>
      </c>
      <c r="T294" s="44">
        <v>4.68</v>
      </c>
      <c r="U294" s="44">
        <v>4.68</v>
      </c>
      <c r="V294" s="44">
        <v>4.68</v>
      </c>
      <c r="W294" s="44">
        <v>4.68</v>
      </c>
      <c r="X294" s="44">
        <v>4.68</v>
      </c>
      <c r="Y294" s="44">
        <v>4.68</v>
      </c>
      <c r="Z294" s="44">
        <v>4.68</v>
      </c>
      <c r="AA294" s="44">
        <v>4.68</v>
      </c>
    </row>
    <row r="295" spans="1:27" ht="12.75" hidden="1" customHeight="1" outlineLevel="1" x14ac:dyDescent="0.2">
      <c r="A295" s="89" t="s">
        <v>2465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collapsed="1" x14ac:dyDescent="0.2">
      <c r="A296" s="88" t="s">
        <v>2466</v>
      </c>
      <c r="B296" s="28" t="str">
        <f>"28"&amp;"."&amp;$B$777&amp;"."&amp;$B$778</f>
        <v>28.09.2023</v>
      </c>
      <c r="C296" s="80" t="s">
        <v>76</v>
      </c>
      <c r="D296" s="81">
        <f>ROUND(((D297+D298+D300+D299)/1000),5)</f>
        <v>1.52641</v>
      </c>
      <c r="E296" s="81">
        <f>ROUND(((E297+E298+E300+E299)/1000),5)</f>
        <v>1.4132899999999999</v>
      </c>
      <c r="F296" s="81">
        <f>ROUND(((F297+F298+F300+F299)/1000),5)</f>
        <v>1.3967400000000001</v>
      </c>
      <c r="G296" s="81">
        <f t="shared" ref="G296:AA296" si="171">ROUND(((G297+G298+G300+G299)/1000),5)</f>
        <v>1.38209</v>
      </c>
      <c r="H296" s="81">
        <f t="shared" si="171"/>
        <v>1.4814799999999999</v>
      </c>
      <c r="I296" s="81">
        <f t="shared" si="171"/>
        <v>1.6947700000000001</v>
      </c>
      <c r="J296" s="81">
        <f t="shared" si="171"/>
        <v>1.78051</v>
      </c>
      <c r="K296" s="81">
        <f t="shared" si="171"/>
        <v>1.90828</v>
      </c>
      <c r="L296" s="81">
        <f t="shared" si="171"/>
        <v>2.1608800000000001</v>
      </c>
      <c r="M296" s="81">
        <f t="shared" si="171"/>
        <v>2.26891</v>
      </c>
      <c r="N296" s="81">
        <f t="shared" si="171"/>
        <v>2.2771499999999998</v>
      </c>
      <c r="O296" s="81">
        <f t="shared" si="171"/>
        <v>2.2555800000000001</v>
      </c>
      <c r="P296" s="81">
        <f t="shared" si="171"/>
        <v>2.2084199999999998</v>
      </c>
      <c r="Q296" s="81">
        <f t="shared" si="171"/>
        <v>2.2246199999999998</v>
      </c>
      <c r="R296" s="81">
        <f t="shared" si="171"/>
        <v>2.28904</v>
      </c>
      <c r="S296" s="81">
        <f t="shared" si="171"/>
        <v>2.2863799999999999</v>
      </c>
      <c r="T296" s="81">
        <f t="shared" si="171"/>
        <v>2.28207</v>
      </c>
      <c r="U296" s="81">
        <f t="shared" si="171"/>
        <v>2.2637100000000001</v>
      </c>
      <c r="V296" s="81">
        <f t="shared" si="171"/>
        <v>2.4253900000000002</v>
      </c>
      <c r="W296" s="81">
        <f t="shared" si="171"/>
        <v>2.4466700000000001</v>
      </c>
      <c r="X296" s="81">
        <f t="shared" si="171"/>
        <v>2.31914</v>
      </c>
      <c r="Y296" s="81">
        <f t="shared" si="171"/>
        <v>2.1317200000000001</v>
      </c>
      <c r="Z296" s="81">
        <f t="shared" si="171"/>
        <v>1.81924</v>
      </c>
      <c r="AA296" s="81">
        <f t="shared" si="171"/>
        <v>1.6956500000000001</v>
      </c>
    </row>
    <row r="297" spans="1:27" ht="12.75" hidden="1" customHeight="1" outlineLevel="1" x14ac:dyDescent="0.2">
      <c r="A297" s="89" t="s">
        <v>2467</v>
      </c>
      <c r="B297" s="63" t="s">
        <v>230</v>
      </c>
      <c r="C297" s="43" t="s">
        <v>79</v>
      </c>
      <c r="D297" s="44">
        <v>1192.25</v>
      </c>
      <c r="E297" s="44">
        <v>1079.1300000000001</v>
      </c>
      <c r="F297" s="44">
        <v>1062.58</v>
      </c>
      <c r="G297" s="44">
        <v>1047.93</v>
      </c>
      <c r="H297" s="44">
        <v>1147.32</v>
      </c>
      <c r="I297" s="44">
        <v>1360.61</v>
      </c>
      <c r="J297" s="44">
        <v>1446.35</v>
      </c>
      <c r="K297" s="44">
        <v>1574.12</v>
      </c>
      <c r="L297" s="44">
        <v>1826.72</v>
      </c>
      <c r="M297" s="44">
        <v>1934.75</v>
      </c>
      <c r="N297" s="44">
        <v>1942.99</v>
      </c>
      <c r="O297" s="44">
        <v>1921.42</v>
      </c>
      <c r="P297" s="44">
        <v>1874.26</v>
      </c>
      <c r="Q297" s="44">
        <v>1890.46</v>
      </c>
      <c r="R297" s="44">
        <v>1954.88</v>
      </c>
      <c r="S297" s="44">
        <v>1952.22</v>
      </c>
      <c r="T297" s="44">
        <v>1947.91</v>
      </c>
      <c r="U297" s="44">
        <v>1929.55</v>
      </c>
      <c r="V297" s="44">
        <v>2091.23</v>
      </c>
      <c r="W297" s="44">
        <v>2112.5100000000002</v>
      </c>
      <c r="X297" s="44">
        <v>1984.98</v>
      </c>
      <c r="Y297" s="44">
        <v>1797.56</v>
      </c>
      <c r="Z297" s="44">
        <v>1485.08</v>
      </c>
      <c r="AA297" s="44">
        <v>1361.49</v>
      </c>
    </row>
    <row r="298" spans="1:27" ht="12.75" hidden="1" customHeight="1" outlineLevel="1" x14ac:dyDescent="0.2">
      <c r="A298" s="89" t="s">
        <v>2468</v>
      </c>
      <c r="B298" s="63" t="s">
        <v>90</v>
      </c>
      <c r="C298" s="43" t="s">
        <v>79</v>
      </c>
      <c r="D298" s="44">
        <f>$D$163</f>
        <v>113.12</v>
      </c>
      <c r="E298" s="44">
        <f>$D$163</f>
        <v>113.12</v>
      </c>
      <c r="F298" s="44">
        <f t="shared" ref="F298:AA298" si="172">$D$163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2">
      <c r="A299" s="89" t="s">
        <v>2469</v>
      </c>
      <c r="B299" s="63" t="s">
        <v>83</v>
      </c>
      <c r="C299" s="43" t="s">
        <v>79</v>
      </c>
      <c r="D299" s="44">
        <v>4.68</v>
      </c>
      <c r="E299" s="44">
        <v>4.68</v>
      </c>
      <c r="F299" s="44">
        <v>4.68</v>
      </c>
      <c r="G299" s="44">
        <v>4.68</v>
      </c>
      <c r="H299" s="44">
        <v>4.68</v>
      </c>
      <c r="I299" s="44">
        <v>4.68</v>
      </c>
      <c r="J299" s="44">
        <v>4.68</v>
      </c>
      <c r="K299" s="44">
        <v>4.68</v>
      </c>
      <c r="L299" s="44">
        <v>4.68</v>
      </c>
      <c r="M299" s="44">
        <v>4.68</v>
      </c>
      <c r="N299" s="44">
        <v>4.68</v>
      </c>
      <c r="O299" s="44">
        <v>4.68</v>
      </c>
      <c r="P299" s="44">
        <v>4.68</v>
      </c>
      <c r="Q299" s="44">
        <v>4.68</v>
      </c>
      <c r="R299" s="44">
        <v>4.68</v>
      </c>
      <c r="S299" s="44">
        <v>4.68</v>
      </c>
      <c r="T299" s="44">
        <v>4.68</v>
      </c>
      <c r="U299" s="44">
        <v>4.68</v>
      </c>
      <c r="V299" s="44">
        <v>4.68</v>
      </c>
      <c r="W299" s="44">
        <v>4.68</v>
      </c>
      <c r="X299" s="44">
        <v>4.68</v>
      </c>
      <c r="Y299" s="44">
        <v>4.68</v>
      </c>
      <c r="Z299" s="44">
        <v>4.68</v>
      </c>
      <c r="AA299" s="44">
        <v>4.68</v>
      </c>
    </row>
    <row r="300" spans="1:27" ht="12.75" hidden="1" customHeight="1" outlineLevel="1" x14ac:dyDescent="0.2">
      <c r="A300" s="89" t="s">
        <v>2470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collapsed="1" x14ac:dyDescent="0.2">
      <c r="A301" s="88" t="s">
        <v>2471</v>
      </c>
      <c r="B301" s="28" t="str">
        <f>"29"&amp;"."&amp;$B$777&amp;"."&amp;$B$778</f>
        <v>29.09.2023</v>
      </c>
      <c r="C301" s="80" t="s">
        <v>76</v>
      </c>
      <c r="D301" s="81">
        <f>ROUND(((D302+D303+D305+D304)/1000),5)</f>
        <v>1.50848</v>
      </c>
      <c r="E301" s="81">
        <f>ROUND(((E302+E303+E305+E304)/1000),5)</f>
        <v>1.3222100000000001</v>
      </c>
      <c r="F301" s="81">
        <f>ROUND(((F302+F303+F305+F304)/1000),5)</f>
        <v>1.2702899999999999</v>
      </c>
      <c r="G301" s="81">
        <f t="shared" ref="G301:AA301" si="174">ROUND(((G302+G303+G305+G304)/1000),5)</f>
        <v>1.28651</v>
      </c>
      <c r="H301" s="81">
        <f t="shared" si="174"/>
        <v>1.3997200000000001</v>
      </c>
      <c r="I301" s="81">
        <f t="shared" si="174"/>
        <v>1.6270800000000001</v>
      </c>
      <c r="J301" s="81">
        <f t="shared" si="174"/>
        <v>1.72847</v>
      </c>
      <c r="K301" s="81">
        <f t="shared" si="174"/>
        <v>1.9133100000000001</v>
      </c>
      <c r="L301" s="81">
        <f t="shared" si="174"/>
        <v>2.14242</v>
      </c>
      <c r="M301" s="81">
        <f t="shared" si="174"/>
        <v>2.2741799999999999</v>
      </c>
      <c r="N301" s="81">
        <f t="shared" si="174"/>
        <v>2.2789600000000001</v>
      </c>
      <c r="O301" s="81">
        <f t="shared" si="174"/>
        <v>2.2349000000000001</v>
      </c>
      <c r="P301" s="81">
        <f t="shared" si="174"/>
        <v>2.2100499999999998</v>
      </c>
      <c r="Q301" s="81">
        <f t="shared" si="174"/>
        <v>2.2675000000000001</v>
      </c>
      <c r="R301" s="81">
        <f t="shared" si="174"/>
        <v>2.29053</v>
      </c>
      <c r="S301" s="81">
        <f t="shared" si="174"/>
        <v>2.28424</v>
      </c>
      <c r="T301" s="81">
        <f t="shared" si="174"/>
        <v>2.2746599999999999</v>
      </c>
      <c r="U301" s="81">
        <f t="shared" si="174"/>
        <v>2.26878</v>
      </c>
      <c r="V301" s="81">
        <f t="shared" si="174"/>
        <v>2.35975</v>
      </c>
      <c r="W301" s="81">
        <f t="shared" si="174"/>
        <v>2.4120400000000002</v>
      </c>
      <c r="X301" s="81">
        <f t="shared" si="174"/>
        <v>2.3229600000000001</v>
      </c>
      <c r="Y301" s="81">
        <f t="shared" si="174"/>
        <v>2.1792099999999999</v>
      </c>
      <c r="Z301" s="81">
        <f t="shared" si="174"/>
        <v>1.8770199999999999</v>
      </c>
      <c r="AA301" s="81">
        <f t="shared" si="174"/>
        <v>1.76152</v>
      </c>
    </row>
    <row r="302" spans="1:27" ht="12.75" hidden="1" customHeight="1" outlineLevel="1" x14ac:dyDescent="0.2">
      <c r="A302" s="89" t="s">
        <v>2472</v>
      </c>
      <c r="B302" s="63" t="s">
        <v>230</v>
      </c>
      <c r="C302" s="43" t="s">
        <v>79</v>
      </c>
      <c r="D302" s="44">
        <v>1174.32</v>
      </c>
      <c r="E302" s="44">
        <v>988.05</v>
      </c>
      <c r="F302" s="44">
        <v>936.13</v>
      </c>
      <c r="G302" s="44">
        <v>952.35</v>
      </c>
      <c r="H302" s="44">
        <v>1065.56</v>
      </c>
      <c r="I302" s="44">
        <v>1292.92</v>
      </c>
      <c r="J302" s="44">
        <v>1394.31</v>
      </c>
      <c r="K302" s="44">
        <v>1579.15</v>
      </c>
      <c r="L302" s="44">
        <v>1808.26</v>
      </c>
      <c r="M302" s="44">
        <v>1940.02</v>
      </c>
      <c r="N302" s="44">
        <v>1944.8</v>
      </c>
      <c r="O302" s="44">
        <v>1900.74</v>
      </c>
      <c r="P302" s="44">
        <v>1875.89</v>
      </c>
      <c r="Q302" s="44">
        <v>1933.34</v>
      </c>
      <c r="R302" s="44">
        <v>1956.37</v>
      </c>
      <c r="S302" s="44">
        <v>1950.08</v>
      </c>
      <c r="T302" s="44">
        <v>1940.5</v>
      </c>
      <c r="U302" s="44">
        <v>1934.62</v>
      </c>
      <c r="V302" s="44">
        <v>2025.59</v>
      </c>
      <c r="W302" s="44">
        <v>2077.88</v>
      </c>
      <c r="X302" s="44">
        <v>1988.8</v>
      </c>
      <c r="Y302" s="44">
        <v>1845.05</v>
      </c>
      <c r="Z302" s="44">
        <v>1542.86</v>
      </c>
      <c r="AA302" s="44">
        <v>1427.36</v>
      </c>
    </row>
    <row r="303" spans="1:27" ht="12.75" hidden="1" customHeight="1" outlineLevel="1" x14ac:dyDescent="0.2">
      <c r="A303" s="89" t="s">
        <v>2473</v>
      </c>
      <c r="B303" s="63" t="s">
        <v>90</v>
      </c>
      <c r="C303" s="43" t="s">
        <v>79</v>
      </c>
      <c r="D303" s="44">
        <f>$D$163</f>
        <v>113.12</v>
      </c>
      <c r="E303" s="44">
        <f>$D$163</f>
        <v>113.12</v>
      </c>
      <c r="F303" s="44">
        <f t="shared" ref="F303:AA303" si="175">$D$163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2">
      <c r="A304" s="89" t="s">
        <v>2474</v>
      </c>
      <c r="B304" s="63" t="s">
        <v>83</v>
      </c>
      <c r="C304" s="43" t="s">
        <v>79</v>
      </c>
      <c r="D304" s="44">
        <v>4.68</v>
      </c>
      <c r="E304" s="44">
        <v>4.68</v>
      </c>
      <c r="F304" s="44">
        <v>4.68</v>
      </c>
      <c r="G304" s="44">
        <v>4.68</v>
      </c>
      <c r="H304" s="44">
        <v>4.68</v>
      </c>
      <c r="I304" s="44">
        <v>4.68</v>
      </c>
      <c r="J304" s="44">
        <v>4.68</v>
      </c>
      <c r="K304" s="44">
        <v>4.68</v>
      </c>
      <c r="L304" s="44">
        <v>4.68</v>
      </c>
      <c r="M304" s="44">
        <v>4.68</v>
      </c>
      <c r="N304" s="44">
        <v>4.68</v>
      </c>
      <c r="O304" s="44">
        <v>4.68</v>
      </c>
      <c r="P304" s="44">
        <v>4.68</v>
      </c>
      <c r="Q304" s="44">
        <v>4.68</v>
      </c>
      <c r="R304" s="44">
        <v>4.68</v>
      </c>
      <c r="S304" s="44">
        <v>4.68</v>
      </c>
      <c r="T304" s="44">
        <v>4.68</v>
      </c>
      <c r="U304" s="44">
        <v>4.68</v>
      </c>
      <c r="V304" s="44">
        <v>4.68</v>
      </c>
      <c r="W304" s="44">
        <v>4.68</v>
      </c>
      <c r="X304" s="44">
        <v>4.68</v>
      </c>
      <c r="Y304" s="44">
        <v>4.68</v>
      </c>
      <c r="Z304" s="44">
        <v>4.68</v>
      </c>
      <c r="AA304" s="44">
        <v>4.68</v>
      </c>
    </row>
    <row r="305" spans="1:27" ht="12.75" hidden="1" customHeight="1" outlineLevel="1" x14ac:dyDescent="0.2">
      <c r="A305" s="89" t="s">
        <v>2475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collapsed="1" x14ac:dyDescent="0.2">
      <c r="A306" s="88" t="s">
        <v>2476</v>
      </c>
      <c r="B306" s="28" t="str">
        <f>"30"&amp;"."&amp;$B$777&amp;"."&amp;$B$778</f>
        <v>30.09.2023</v>
      </c>
      <c r="C306" s="80" t="s">
        <v>76</v>
      </c>
      <c r="D306" s="81">
        <f>ROUND(((D307+D308+D310+D309)/1000),5)</f>
        <v>1.6599699999999999</v>
      </c>
      <c r="E306" s="81">
        <f>ROUND(((E307+E308+E310+E309)/1000),5)</f>
        <v>1.57945</v>
      </c>
      <c r="F306" s="81">
        <f>ROUND(((F307+F308+F310+F309)/1000),5)</f>
        <v>1.5090300000000001</v>
      </c>
      <c r="G306" s="81">
        <f t="shared" ref="G306:AA306" si="177">ROUND(((G307+G308+G310+G309)/1000),5)</f>
        <v>1.4753099999999999</v>
      </c>
      <c r="H306" s="81">
        <f t="shared" si="177"/>
        <v>1.5229999999999999</v>
      </c>
      <c r="I306" s="81">
        <f t="shared" si="177"/>
        <v>1.6165099999999999</v>
      </c>
      <c r="J306" s="81">
        <f t="shared" si="177"/>
        <v>1.64503</v>
      </c>
      <c r="K306" s="81">
        <f t="shared" si="177"/>
        <v>1.81263</v>
      </c>
      <c r="L306" s="81">
        <f t="shared" si="177"/>
        <v>2.1004999999999998</v>
      </c>
      <c r="M306" s="81">
        <f t="shared" si="177"/>
        <v>2.3073800000000002</v>
      </c>
      <c r="N306" s="81">
        <f t="shared" si="177"/>
        <v>2.3397700000000001</v>
      </c>
      <c r="O306" s="81">
        <f t="shared" si="177"/>
        <v>2.3441800000000002</v>
      </c>
      <c r="P306" s="81">
        <f t="shared" si="177"/>
        <v>2.31968</v>
      </c>
      <c r="Q306" s="81">
        <f t="shared" si="177"/>
        <v>2.3172100000000002</v>
      </c>
      <c r="R306" s="81">
        <f t="shared" si="177"/>
        <v>2.3190300000000001</v>
      </c>
      <c r="S306" s="81">
        <f t="shared" si="177"/>
        <v>2.3157999999999999</v>
      </c>
      <c r="T306" s="81">
        <f t="shared" si="177"/>
        <v>2.30185</v>
      </c>
      <c r="U306" s="81">
        <f t="shared" si="177"/>
        <v>2.2352099999999999</v>
      </c>
      <c r="V306" s="81">
        <f t="shared" si="177"/>
        <v>2.3346200000000001</v>
      </c>
      <c r="W306" s="81">
        <f t="shared" si="177"/>
        <v>2.3842300000000001</v>
      </c>
      <c r="X306" s="81">
        <f t="shared" si="177"/>
        <v>2.32735</v>
      </c>
      <c r="Y306" s="81">
        <f t="shared" si="177"/>
        <v>2.0691000000000002</v>
      </c>
      <c r="Z306" s="81">
        <f t="shared" si="177"/>
        <v>1.92645</v>
      </c>
      <c r="AA306" s="81">
        <f t="shared" si="177"/>
        <v>1.7177500000000001</v>
      </c>
    </row>
    <row r="307" spans="1:27" ht="12.75" hidden="1" customHeight="1" outlineLevel="1" x14ac:dyDescent="0.2">
      <c r="A307" s="89" t="s">
        <v>2477</v>
      </c>
      <c r="B307" s="63" t="s">
        <v>230</v>
      </c>
      <c r="C307" s="43" t="s">
        <v>79</v>
      </c>
      <c r="D307" s="44">
        <v>1325.81</v>
      </c>
      <c r="E307" s="44">
        <v>1245.29</v>
      </c>
      <c r="F307" s="44">
        <v>1174.8699999999999</v>
      </c>
      <c r="G307" s="44">
        <v>1141.1500000000001</v>
      </c>
      <c r="H307" s="44">
        <v>1188.8399999999999</v>
      </c>
      <c r="I307" s="44">
        <v>1282.3499999999999</v>
      </c>
      <c r="J307" s="44">
        <v>1310.87</v>
      </c>
      <c r="K307" s="44">
        <v>1478.47</v>
      </c>
      <c r="L307" s="44">
        <v>1766.34</v>
      </c>
      <c r="M307" s="44">
        <v>1973.22</v>
      </c>
      <c r="N307" s="44">
        <v>2005.61</v>
      </c>
      <c r="O307" s="44">
        <v>2010.02</v>
      </c>
      <c r="P307" s="44">
        <v>1985.52</v>
      </c>
      <c r="Q307" s="44">
        <v>1983.05</v>
      </c>
      <c r="R307" s="44">
        <v>1984.87</v>
      </c>
      <c r="S307" s="44">
        <v>1981.64</v>
      </c>
      <c r="T307" s="44">
        <v>1967.69</v>
      </c>
      <c r="U307" s="44">
        <v>1901.05</v>
      </c>
      <c r="V307" s="44">
        <v>2000.46</v>
      </c>
      <c r="W307" s="44">
        <v>2050.0700000000002</v>
      </c>
      <c r="X307" s="44">
        <v>1993.19</v>
      </c>
      <c r="Y307" s="44">
        <v>1734.94</v>
      </c>
      <c r="Z307" s="44">
        <v>1592.29</v>
      </c>
      <c r="AA307" s="44">
        <v>1383.59</v>
      </c>
    </row>
    <row r="308" spans="1:27" ht="12.75" hidden="1" customHeight="1" outlineLevel="1" x14ac:dyDescent="0.2">
      <c r="A308" s="89" t="s">
        <v>2478</v>
      </c>
      <c r="B308" s="63" t="s">
        <v>90</v>
      </c>
      <c r="C308" s="43" t="s">
        <v>79</v>
      </c>
      <c r="D308" s="44">
        <f>$D$163</f>
        <v>113.12</v>
      </c>
      <c r="E308" s="44">
        <f>$D$163</f>
        <v>113.12</v>
      </c>
      <c r="F308" s="44">
        <f t="shared" ref="F308:AA308" si="178">$D$163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2">
      <c r="A309" s="89" t="s">
        <v>2479</v>
      </c>
      <c r="B309" s="63" t="s">
        <v>83</v>
      </c>
      <c r="C309" s="43" t="s">
        <v>79</v>
      </c>
      <c r="D309" s="44">
        <v>4.68</v>
      </c>
      <c r="E309" s="44">
        <v>4.68</v>
      </c>
      <c r="F309" s="44">
        <v>4.68</v>
      </c>
      <c r="G309" s="44">
        <v>4.68</v>
      </c>
      <c r="H309" s="44">
        <v>4.68</v>
      </c>
      <c r="I309" s="44">
        <v>4.68</v>
      </c>
      <c r="J309" s="44">
        <v>4.68</v>
      </c>
      <c r="K309" s="44">
        <v>4.68</v>
      </c>
      <c r="L309" s="44">
        <v>4.68</v>
      </c>
      <c r="M309" s="44">
        <v>4.68</v>
      </c>
      <c r="N309" s="44">
        <v>4.68</v>
      </c>
      <c r="O309" s="44">
        <v>4.68</v>
      </c>
      <c r="P309" s="44">
        <v>4.68</v>
      </c>
      <c r="Q309" s="44">
        <v>4.68</v>
      </c>
      <c r="R309" s="44">
        <v>4.68</v>
      </c>
      <c r="S309" s="44">
        <v>4.68</v>
      </c>
      <c r="T309" s="44">
        <v>4.68</v>
      </c>
      <c r="U309" s="44">
        <v>4.68</v>
      </c>
      <c r="V309" s="44">
        <v>4.68</v>
      </c>
      <c r="W309" s="44">
        <v>4.68</v>
      </c>
      <c r="X309" s="44">
        <v>4.68</v>
      </c>
      <c r="Y309" s="44">
        <v>4.68</v>
      </c>
      <c r="Z309" s="44">
        <v>4.68</v>
      </c>
      <c r="AA309" s="44">
        <v>4.68</v>
      </c>
    </row>
    <row r="310" spans="1:27" ht="12.75" hidden="1" customHeight="1" outlineLevel="1" x14ac:dyDescent="0.2">
      <c r="A310" s="89" t="s">
        <v>2480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collapsed="1" x14ac:dyDescent="0.2">
      <c r="A311" s="90"/>
      <c r="B311" s="91" t="s">
        <v>379</v>
      </c>
      <c r="C311" s="92"/>
      <c r="D311" s="93"/>
      <c r="E311" s="93"/>
      <c r="F311" s="93"/>
      <c r="G311" s="93"/>
      <c r="I311" s="39"/>
    </row>
    <row r="312" spans="1:27" ht="12.75" customHeight="1" x14ac:dyDescent="0.2">
      <c r="A312" s="90"/>
      <c r="B312" s="91" t="s">
        <v>379</v>
      </c>
      <c r="C312" s="92"/>
      <c r="D312" s="93"/>
      <c r="E312" s="93"/>
      <c r="F312" s="93"/>
      <c r="G312" s="93"/>
      <c r="I312" s="39"/>
    </row>
    <row r="313" spans="1:27" ht="12.75" customHeight="1" x14ac:dyDescent="0.2">
      <c r="A313" s="179" t="s">
        <v>531</v>
      </c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1"/>
    </row>
    <row r="314" spans="1:27" ht="25.5" x14ac:dyDescent="0.2">
      <c r="A314" s="26" t="s">
        <v>64</v>
      </c>
      <c r="B314" s="27" t="s">
        <v>202</v>
      </c>
      <c r="C314" s="26" t="s">
        <v>203</v>
      </c>
      <c r="D314" s="27" t="s">
        <v>204</v>
      </c>
      <c r="E314" s="27" t="s">
        <v>205</v>
      </c>
      <c r="F314" s="27" t="s">
        <v>206</v>
      </c>
      <c r="G314" s="27" t="s">
        <v>207</v>
      </c>
      <c r="H314" s="27" t="s">
        <v>208</v>
      </c>
      <c r="I314" s="27" t="s">
        <v>209</v>
      </c>
      <c r="J314" s="27" t="s">
        <v>210</v>
      </c>
      <c r="K314" s="27" t="s">
        <v>211</v>
      </c>
      <c r="L314" s="27" t="s">
        <v>212</v>
      </c>
      <c r="M314" s="27" t="s">
        <v>213</v>
      </c>
      <c r="N314" s="27" t="s">
        <v>214</v>
      </c>
      <c r="O314" s="27" t="s">
        <v>215</v>
      </c>
      <c r="P314" s="27" t="s">
        <v>216</v>
      </c>
      <c r="Q314" s="27" t="s">
        <v>217</v>
      </c>
      <c r="R314" s="27" t="s">
        <v>218</v>
      </c>
      <c r="S314" s="27" t="s">
        <v>219</v>
      </c>
      <c r="T314" s="27" t="s">
        <v>220</v>
      </c>
      <c r="U314" s="27" t="s">
        <v>221</v>
      </c>
      <c r="V314" s="27" t="s">
        <v>222</v>
      </c>
      <c r="W314" s="27" t="s">
        <v>223</v>
      </c>
      <c r="X314" s="27" t="s">
        <v>224</v>
      </c>
      <c r="Y314" s="27" t="s">
        <v>225</v>
      </c>
      <c r="Z314" s="27" t="s">
        <v>226</v>
      </c>
      <c r="AA314" s="27" t="s">
        <v>227</v>
      </c>
    </row>
    <row r="315" spans="1:27" ht="12.75" customHeight="1" x14ac:dyDescent="0.2">
      <c r="A315" s="88" t="s">
        <v>2481</v>
      </c>
      <c r="B315" s="28" t="str">
        <f>"01"&amp;"."&amp;$B$777&amp;"."&amp;$B$778</f>
        <v>01.09.2023</v>
      </c>
      <c r="C315" s="80" t="s">
        <v>76</v>
      </c>
      <c r="D315" s="81">
        <f>ROUND(((D316+D317+D319+D318)/1000),5)</f>
        <v>1.79281</v>
      </c>
      <c r="E315" s="81">
        <f>ROUND(((E316+E317+E319+E318)/1000),5)</f>
        <v>1.6840200000000001</v>
      </c>
      <c r="F315" s="81">
        <f>ROUND(((F316+F317+F319+F318)/1000),5)</f>
        <v>1.62042</v>
      </c>
      <c r="G315" s="81">
        <f t="shared" ref="G315:AA315" si="180">ROUND(((G316+G317+G319+G318)/1000),5)</f>
        <v>1.6274</v>
      </c>
      <c r="H315" s="81">
        <f t="shared" si="180"/>
        <v>1.67208</v>
      </c>
      <c r="I315" s="81">
        <f t="shared" si="180"/>
        <v>1.75116</v>
      </c>
      <c r="J315" s="81">
        <f t="shared" si="180"/>
        <v>1.86087</v>
      </c>
      <c r="K315" s="81">
        <f t="shared" si="180"/>
        <v>2.1112299999999999</v>
      </c>
      <c r="L315" s="81">
        <f t="shared" si="180"/>
        <v>2.3054299999999999</v>
      </c>
      <c r="M315" s="81">
        <f t="shared" si="180"/>
        <v>2.5278900000000002</v>
      </c>
      <c r="N315" s="81">
        <f t="shared" si="180"/>
        <v>2.5630500000000001</v>
      </c>
      <c r="O315" s="81">
        <f t="shared" si="180"/>
        <v>2.5387499999999998</v>
      </c>
      <c r="P315" s="81">
        <f t="shared" si="180"/>
        <v>2.5457200000000002</v>
      </c>
      <c r="Q315" s="81">
        <f t="shared" si="180"/>
        <v>2.5489199999999999</v>
      </c>
      <c r="R315" s="81">
        <f t="shared" si="180"/>
        <v>2.6240399999999999</v>
      </c>
      <c r="S315" s="81">
        <f t="shared" si="180"/>
        <v>2.6101999999999999</v>
      </c>
      <c r="T315" s="81">
        <f t="shared" si="180"/>
        <v>2.6027200000000001</v>
      </c>
      <c r="U315" s="81">
        <f t="shared" si="180"/>
        <v>2.5709399999999998</v>
      </c>
      <c r="V315" s="81">
        <f t="shared" si="180"/>
        <v>2.5718700000000001</v>
      </c>
      <c r="W315" s="81">
        <f t="shared" si="180"/>
        <v>2.6084499999999999</v>
      </c>
      <c r="X315" s="81">
        <f t="shared" si="180"/>
        <v>2.6010300000000002</v>
      </c>
      <c r="Y315" s="81">
        <f t="shared" si="180"/>
        <v>2.4719600000000002</v>
      </c>
      <c r="Z315" s="81">
        <f t="shared" si="180"/>
        <v>2.1983199999999998</v>
      </c>
      <c r="AA315" s="81">
        <f t="shared" si="180"/>
        <v>1.9934799999999999</v>
      </c>
    </row>
    <row r="316" spans="1:27" ht="12.75" hidden="1" customHeight="1" outlineLevel="1" x14ac:dyDescent="0.2">
      <c r="A316" s="89" t="s">
        <v>2482</v>
      </c>
      <c r="B316" s="63" t="s">
        <v>230</v>
      </c>
      <c r="C316" s="43" t="s">
        <v>79</v>
      </c>
      <c r="D316" s="44">
        <v>1354.74</v>
      </c>
      <c r="E316" s="44">
        <v>1245.95</v>
      </c>
      <c r="F316" s="44">
        <v>1182.3499999999999</v>
      </c>
      <c r="G316" s="44">
        <v>1189.33</v>
      </c>
      <c r="H316" s="44">
        <v>1234.01</v>
      </c>
      <c r="I316" s="44">
        <v>1313.09</v>
      </c>
      <c r="J316" s="44">
        <v>1422.8</v>
      </c>
      <c r="K316" s="44">
        <v>1673.16</v>
      </c>
      <c r="L316" s="44">
        <v>1867.36</v>
      </c>
      <c r="M316" s="44">
        <v>2089.8200000000002</v>
      </c>
      <c r="N316" s="44">
        <v>2124.98</v>
      </c>
      <c r="O316" s="44">
        <v>2100.6799999999998</v>
      </c>
      <c r="P316" s="44">
        <v>2107.65</v>
      </c>
      <c r="Q316" s="44">
        <v>2110.85</v>
      </c>
      <c r="R316" s="44">
        <v>2185.9699999999998</v>
      </c>
      <c r="S316" s="44">
        <v>2172.13</v>
      </c>
      <c r="T316" s="44">
        <v>2164.65</v>
      </c>
      <c r="U316" s="44">
        <v>2132.87</v>
      </c>
      <c r="V316" s="44">
        <v>2133.8000000000002</v>
      </c>
      <c r="W316" s="44">
        <v>2170.38</v>
      </c>
      <c r="X316" s="44">
        <v>2162.96</v>
      </c>
      <c r="Y316" s="44">
        <v>2033.89</v>
      </c>
      <c r="Z316" s="44">
        <v>1760.25</v>
      </c>
      <c r="AA316" s="44">
        <v>1555.41</v>
      </c>
    </row>
    <row r="317" spans="1:27" ht="12.75" hidden="1" customHeight="1" outlineLevel="1" x14ac:dyDescent="0.2">
      <c r="A317" s="89" t="s">
        <v>2483</v>
      </c>
      <c r="B317" s="63" t="s">
        <v>90</v>
      </c>
      <c r="C317" s="43" t="s">
        <v>79</v>
      </c>
      <c r="D317" s="44">
        <v>217.03</v>
      </c>
      <c r="E317" s="44">
        <f>$D$317</f>
        <v>217.03</v>
      </c>
      <c r="F317" s="44">
        <f t="shared" ref="F317:AA317" si="181">$D$317</f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hidden="1" customHeight="1" outlineLevel="1" x14ac:dyDescent="0.2">
      <c r="A318" s="89" t="s">
        <v>2484</v>
      </c>
      <c r="B318" s="63" t="s">
        <v>83</v>
      </c>
      <c r="C318" s="43" t="s">
        <v>79</v>
      </c>
      <c r="D318" s="44">
        <v>4.68</v>
      </c>
      <c r="E318" s="44">
        <v>4.68</v>
      </c>
      <c r="F318" s="44">
        <v>4.68</v>
      </c>
      <c r="G318" s="44">
        <v>4.68</v>
      </c>
      <c r="H318" s="44">
        <v>4.68</v>
      </c>
      <c r="I318" s="44">
        <v>4.68</v>
      </c>
      <c r="J318" s="44">
        <v>4.68</v>
      </c>
      <c r="K318" s="44">
        <v>4.68</v>
      </c>
      <c r="L318" s="44">
        <v>4.68</v>
      </c>
      <c r="M318" s="44">
        <v>4.68</v>
      </c>
      <c r="N318" s="44">
        <v>4.68</v>
      </c>
      <c r="O318" s="44">
        <v>4.68</v>
      </c>
      <c r="P318" s="44">
        <v>4.68</v>
      </c>
      <c r="Q318" s="44">
        <v>4.68</v>
      </c>
      <c r="R318" s="44">
        <v>4.68</v>
      </c>
      <c r="S318" s="44">
        <v>4.68</v>
      </c>
      <c r="T318" s="44">
        <v>4.68</v>
      </c>
      <c r="U318" s="44">
        <v>4.68</v>
      </c>
      <c r="V318" s="44">
        <v>4.68</v>
      </c>
      <c r="W318" s="44">
        <v>4.68</v>
      </c>
      <c r="X318" s="44">
        <v>4.68</v>
      </c>
      <c r="Y318" s="44">
        <v>4.68</v>
      </c>
      <c r="Z318" s="44">
        <v>4.68</v>
      </c>
      <c r="AA318" s="44">
        <v>4.68</v>
      </c>
    </row>
    <row r="319" spans="1:27" ht="12.75" hidden="1" customHeight="1" outlineLevel="1" x14ac:dyDescent="0.2">
      <c r="A319" s="89" t="s">
        <v>2485</v>
      </c>
      <c r="B319" s="63" t="s">
        <v>81</v>
      </c>
      <c r="C319" s="43" t="s">
        <v>79</v>
      </c>
      <c r="D319" s="44">
        <f>$D$11</f>
        <v>216.36</v>
      </c>
      <c r="E319" s="44">
        <f t="shared" ref="E319:AA319" si="182">$D$11</f>
        <v>216.36</v>
      </c>
      <c r="F319" s="44">
        <f t="shared" si="182"/>
        <v>216.36</v>
      </c>
      <c r="G319" s="44">
        <f t="shared" si="182"/>
        <v>216.36</v>
      </c>
      <c r="H319" s="44">
        <f t="shared" si="182"/>
        <v>216.36</v>
      </c>
      <c r="I319" s="44">
        <f t="shared" si="182"/>
        <v>216.36</v>
      </c>
      <c r="J319" s="44">
        <f t="shared" si="182"/>
        <v>216.36</v>
      </c>
      <c r="K319" s="44">
        <f t="shared" si="182"/>
        <v>216.36</v>
      </c>
      <c r="L319" s="44">
        <f t="shared" si="182"/>
        <v>216.36</v>
      </c>
      <c r="M319" s="44">
        <f t="shared" si="182"/>
        <v>216.36</v>
      </c>
      <c r="N319" s="44">
        <f t="shared" si="182"/>
        <v>216.36</v>
      </c>
      <c r="O319" s="44">
        <f t="shared" si="182"/>
        <v>216.36</v>
      </c>
      <c r="P319" s="44">
        <f t="shared" si="182"/>
        <v>216.36</v>
      </c>
      <c r="Q319" s="44">
        <f t="shared" si="182"/>
        <v>216.36</v>
      </c>
      <c r="R319" s="44">
        <f t="shared" si="182"/>
        <v>216.36</v>
      </c>
      <c r="S319" s="44">
        <f t="shared" si="182"/>
        <v>216.36</v>
      </c>
      <c r="T319" s="44">
        <f t="shared" si="182"/>
        <v>216.36</v>
      </c>
      <c r="U319" s="44">
        <f t="shared" si="182"/>
        <v>216.36</v>
      </c>
      <c r="V319" s="44">
        <f t="shared" si="182"/>
        <v>216.36</v>
      </c>
      <c r="W319" s="44">
        <f t="shared" si="182"/>
        <v>216.36</v>
      </c>
      <c r="X319" s="44">
        <f t="shared" si="182"/>
        <v>216.36</v>
      </c>
      <c r="Y319" s="44">
        <f t="shared" si="182"/>
        <v>216.36</v>
      </c>
      <c r="Z319" s="44">
        <f t="shared" si="182"/>
        <v>216.36</v>
      </c>
      <c r="AA319" s="44">
        <f t="shared" si="182"/>
        <v>216.36</v>
      </c>
    </row>
    <row r="320" spans="1:27" ht="12.75" customHeight="1" collapsed="1" x14ac:dyDescent="0.2">
      <c r="A320" s="88" t="s">
        <v>2486</v>
      </c>
      <c r="B320" s="28" t="str">
        <f>"02"&amp;"."&amp;$B$777&amp;"."&amp;$B$778</f>
        <v>02.09.2023</v>
      </c>
      <c r="C320" s="80" t="s">
        <v>76</v>
      </c>
      <c r="D320" s="81">
        <f>ROUND(((D321+D322+D324+D323)/1000),5)</f>
        <v>1.9590000000000001</v>
      </c>
      <c r="E320" s="81">
        <f>ROUND(((E321+E322+E324+E323)/1000),5)</f>
        <v>1.7685999999999999</v>
      </c>
      <c r="F320" s="81">
        <f>ROUND(((F321+F322+F324+F323)/1000),5)</f>
        <v>1.7281599999999999</v>
      </c>
      <c r="G320" s="81">
        <f t="shared" ref="G320:AA320" si="183">ROUND(((G321+G322+G324+G323)/1000),5)</f>
        <v>1.6963299999999999</v>
      </c>
      <c r="H320" s="81">
        <f t="shared" si="183"/>
        <v>1.71427</v>
      </c>
      <c r="I320" s="81">
        <f t="shared" si="183"/>
        <v>1.7105999999999999</v>
      </c>
      <c r="J320" s="81">
        <f t="shared" si="183"/>
        <v>1.7379899999999999</v>
      </c>
      <c r="K320" s="81">
        <f t="shared" si="183"/>
        <v>2.0310800000000002</v>
      </c>
      <c r="L320" s="81">
        <f t="shared" si="183"/>
        <v>2.2246100000000002</v>
      </c>
      <c r="M320" s="81">
        <f t="shared" si="183"/>
        <v>2.4337300000000002</v>
      </c>
      <c r="N320" s="81">
        <f t="shared" si="183"/>
        <v>2.5034399999999999</v>
      </c>
      <c r="O320" s="81">
        <f t="shared" si="183"/>
        <v>2.51803</v>
      </c>
      <c r="P320" s="81">
        <f t="shared" si="183"/>
        <v>2.5104099999999998</v>
      </c>
      <c r="Q320" s="81">
        <f t="shared" si="183"/>
        <v>2.5160200000000001</v>
      </c>
      <c r="R320" s="81">
        <f t="shared" si="183"/>
        <v>2.5146799999999998</v>
      </c>
      <c r="S320" s="81">
        <f t="shared" si="183"/>
        <v>2.50929</v>
      </c>
      <c r="T320" s="81">
        <f t="shared" si="183"/>
        <v>2.4887600000000001</v>
      </c>
      <c r="U320" s="81">
        <f t="shared" si="183"/>
        <v>2.4598300000000002</v>
      </c>
      <c r="V320" s="81">
        <f t="shared" si="183"/>
        <v>2.4586700000000001</v>
      </c>
      <c r="W320" s="81">
        <f t="shared" si="183"/>
        <v>2.46631</v>
      </c>
      <c r="X320" s="81">
        <f t="shared" si="183"/>
        <v>2.4602200000000001</v>
      </c>
      <c r="Y320" s="81">
        <f t="shared" si="183"/>
        <v>2.3780800000000002</v>
      </c>
      <c r="Z320" s="81">
        <f t="shared" si="183"/>
        <v>2.2039499999999999</v>
      </c>
      <c r="AA320" s="81">
        <f t="shared" si="183"/>
        <v>2.07728</v>
      </c>
    </row>
    <row r="321" spans="1:27" ht="12.75" hidden="1" customHeight="1" outlineLevel="1" x14ac:dyDescent="0.2">
      <c r="A321" s="89" t="s">
        <v>2487</v>
      </c>
      <c r="B321" s="63" t="s">
        <v>230</v>
      </c>
      <c r="C321" s="43" t="s">
        <v>79</v>
      </c>
      <c r="D321" s="44">
        <v>1520.93</v>
      </c>
      <c r="E321" s="44">
        <v>1330.53</v>
      </c>
      <c r="F321" s="44">
        <v>1290.0899999999999</v>
      </c>
      <c r="G321" s="44">
        <v>1258.26</v>
      </c>
      <c r="H321" s="44">
        <v>1276.2</v>
      </c>
      <c r="I321" s="44">
        <v>1272.53</v>
      </c>
      <c r="J321" s="44">
        <v>1299.92</v>
      </c>
      <c r="K321" s="44">
        <v>1593.01</v>
      </c>
      <c r="L321" s="44">
        <v>1786.54</v>
      </c>
      <c r="M321" s="44">
        <v>1995.66</v>
      </c>
      <c r="N321" s="44">
        <v>2065.37</v>
      </c>
      <c r="O321" s="44">
        <v>2079.96</v>
      </c>
      <c r="P321" s="44">
        <v>2072.34</v>
      </c>
      <c r="Q321" s="44">
        <v>2077.9499999999998</v>
      </c>
      <c r="R321" s="44">
        <v>2076.61</v>
      </c>
      <c r="S321" s="44">
        <v>2071.2199999999998</v>
      </c>
      <c r="T321" s="44">
        <v>2050.69</v>
      </c>
      <c r="U321" s="44">
        <v>2021.76</v>
      </c>
      <c r="V321" s="44">
        <v>2020.6</v>
      </c>
      <c r="W321" s="44">
        <v>2028.24</v>
      </c>
      <c r="X321" s="44">
        <v>2022.15</v>
      </c>
      <c r="Y321" s="44">
        <v>1940.01</v>
      </c>
      <c r="Z321" s="44">
        <v>1765.88</v>
      </c>
      <c r="AA321" s="44">
        <v>1639.21</v>
      </c>
    </row>
    <row r="322" spans="1:27" ht="12.75" hidden="1" customHeight="1" outlineLevel="1" x14ac:dyDescent="0.2">
      <c r="A322" s="89" t="s">
        <v>2488</v>
      </c>
      <c r="B322" s="63" t="s">
        <v>90</v>
      </c>
      <c r="C322" s="43" t="s">
        <v>79</v>
      </c>
      <c r="D322" s="44">
        <f>$D$317</f>
        <v>217.03</v>
      </c>
      <c r="E322" s="44">
        <f t="shared" ref="E322:AA322" si="184">$D$317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hidden="1" customHeight="1" outlineLevel="1" x14ac:dyDescent="0.2">
      <c r="A323" s="89" t="s">
        <v>2489</v>
      </c>
      <c r="B323" s="63" t="s">
        <v>83</v>
      </c>
      <c r="C323" s="43" t="s">
        <v>79</v>
      </c>
      <c r="D323" s="44">
        <v>4.68</v>
      </c>
      <c r="E323" s="44">
        <v>4.68</v>
      </c>
      <c r="F323" s="44">
        <v>4.68</v>
      </c>
      <c r="G323" s="44">
        <v>4.68</v>
      </c>
      <c r="H323" s="44">
        <v>4.68</v>
      </c>
      <c r="I323" s="44">
        <v>4.68</v>
      </c>
      <c r="J323" s="44">
        <v>4.68</v>
      </c>
      <c r="K323" s="44">
        <v>4.68</v>
      </c>
      <c r="L323" s="44">
        <v>4.68</v>
      </c>
      <c r="M323" s="44">
        <v>4.68</v>
      </c>
      <c r="N323" s="44">
        <v>4.68</v>
      </c>
      <c r="O323" s="44">
        <v>4.68</v>
      </c>
      <c r="P323" s="44">
        <v>4.68</v>
      </c>
      <c r="Q323" s="44">
        <v>4.68</v>
      </c>
      <c r="R323" s="44">
        <v>4.68</v>
      </c>
      <c r="S323" s="44">
        <v>4.68</v>
      </c>
      <c r="T323" s="44">
        <v>4.68</v>
      </c>
      <c r="U323" s="44">
        <v>4.68</v>
      </c>
      <c r="V323" s="44">
        <v>4.68</v>
      </c>
      <c r="W323" s="44">
        <v>4.68</v>
      </c>
      <c r="X323" s="44">
        <v>4.68</v>
      </c>
      <c r="Y323" s="44">
        <v>4.68</v>
      </c>
      <c r="Z323" s="44">
        <v>4.68</v>
      </c>
      <c r="AA323" s="44">
        <v>4.68</v>
      </c>
    </row>
    <row r="324" spans="1:27" ht="12.75" hidden="1" customHeight="1" outlineLevel="1" x14ac:dyDescent="0.2">
      <c r="A324" s="89" t="s">
        <v>2490</v>
      </c>
      <c r="B324" s="63" t="s">
        <v>81</v>
      </c>
      <c r="C324" s="43" t="s">
        <v>79</v>
      </c>
      <c r="D324" s="44">
        <f>$D$11</f>
        <v>216.36</v>
      </c>
      <c r="E324" s="44">
        <f t="shared" ref="E324:AA324" si="185">$D$11</f>
        <v>216.36</v>
      </c>
      <c r="F324" s="44">
        <f t="shared" si="185"/>
        <v>216.36</v>
      </c>
      <c r="G324" s="44">
        <f t="shared" si="185"/>
        <v>216.36</v>
      </c>
      <c r="H324" s="44">
        <f t="shared" si="185"/>
        <v>216.36</v>
      </c>
      <c r="I324" s="44">
        <f t="shared" si="185"/>
        <v>216.36</v>
      </c>
      <c r="J324" s="44">
        <f t="shared" si="185"/>
        <v>216.36</v>
      </c>
      <c r="K324" s="44">
        <f t="shared" si="185"/>
        <v>216.36</v>
      </c>
      <c r="L324" s="44">
        <f t="shared" si="185"/>
        <v>216.36</v>
      </c>
      <c r="M324" s="44">
        <f t="shared" si="185"/>
        <v>216.36</v>
      </c>
      <c r="N324" s="44">
        <f t="shared" si="185"/>
        <v>216.36</v>
      </c>
      <c r="O324" s="44">
        <f t="shared" si="185"/>
        <v>216.36</v>
      </c>
      <c r="P324" s="44">
        <f t="shared" si="185"/>
        <v>216.36</v>
      </c>
      <c r="Q324" s="44">
        <f t="shared" si="185"/>
        <v>216.36</v>
      </c>
      <c r="R324" s="44">
        <f t="shared" si="185"/>
        <v>216.36</v>
      </c>
      <c r="S324" s="44">
        <f t="shared" si="185"/>
        <v>216.36</v>
      </c>
      <c r="T324" s="44">
        <f t="shared" si="185"/>
        <v>216.36</v>
      </c>
      <c r="U324" s="44">
        <f t="shared" si="185"/>
        <v>216.36</v>
      </c>
      <c r="V324" s="44">
        <f t="shared" si="185"/>
        <v>216.36</v>
      </c>
      <c r="W324" s="44">
        <f t="shared" si="185"/>
        <v>216.36</v>
      </c>
      <c r="X324" s="44">
        <f t="shared" si="185"/>
        <v>216.36</v>
      </c>
      <c r="Y324" s="44">
        <f t="shared" si="185"/>
        <v>216.36</v>
      </c>
      <c r="Z324" s="44">
        <f t="shared" si="185"/>
        <v>216.36</v>
      </c>
      <c r="AA324" s="44">
        <f t="shared" si="185"/>
        <v>216.36</v>
      </c>
    </row>
    <row r="325" spans="1:27" ht="12.75" customHeight="1" collapsed="1" x14ac:dyDescent="0.2">
      <c r="A325" s="88" t="s">
        <v>2491</v>
      </c>
      <c r="B325" s="28" t="str">
        <f>"03"&amp;"."&amp;$B$777&amp;"."&amp;$B$778</f>
        <v>03.09.2023</v>
      </c>
      <c r="C325" s="80" t="s">
        <v>76</v>
      </c>
      <c r="D325" s="81">
        <f>ROUND(((D326+D327+D329+D328)/1000),5)</f>
        <v>1.74024</v>
      </c>
      <c r="E325" s="81">
        <f>ROUND(((E326+E327+E329+E328)/1000),5)</f>
        <v>1.6031899999999999</v>
      </c>
      <c r="F325" s="81">
        <f>ROUND(((F326+F327+F329+F328)/1000),5)</f>
        <v>1.52536</v>
      </c>
      <c r="G325" s="81">
        <f t="shared" ref="G325:AA325" si="186">ROUND(((G326+G327+G329+G328)/1000),5)</f>
        <v>1.5197700000000001</v>
      </c>
      <c r="H325" s="81">
        <f t="shared" si="186"/>
        <v>1.51776</v>
      </c>
      <c r="I325" s="81">
        <f t="shared" si="186"/>
        <v>1.4824900000000001</v>
      </c>
      <c r="J325" s="81">
        <f t="shared" si="186"/>
        <v>1.50177</v>
      </c>
      <c r="K325" s="81">
        <f t="shared" si="186"/>
        <v>1.6733800000000001</v>
      </c>
      <c r="L325" s="81">
        <f t="shared" si="186"/>
        <v>1.94655</v>
      </c>
      <c r="M325" s="81">
        <f t="shared" si="186"/>
        <v>2.16852</v>
      </c>
      <c r="N325" s="81">
        <f t="shared" si="186"/>
        <v>2.2621199999999999</v>
      </c>
      <c r="O325" s="81">
        <f t="shared" si="186"/>
        <v>2.2875100000000002</v>
      </c>
      <c r="P325" s="81">
        <f t="shared" si="186"/>
        <v>2.2538399999999998</v>
      </c>
      <c r="Q325" s="81">
        <f t="shared" si="186"/>
        <v>2.2634799999999999</v>
      </c>
      <c r="R325" s="81">
        <f t="shared" si="186"/>
        <v>2.2560199999999999</v>
      </c>
      <c r="S325" s="81">
        <f t="shared" si="186"/>
        <v>2.2300499999999999</v>
      </c>
      <c r="T325" s="81">
        <f t="shared" si="186"/>
        <v>2.23183</v>
      </c>
      <c r="U325" s="81">
        <f t="shared" si="186"/>
        <v>2.1795599999999999</v>
      </c>
      <c r="V325" s="81">
        <f t="shared" si="186"/>
        <v>2.2040299999999999</v>
      </c>
      <c r="W325" s="81">
        <f t="shared" si="186"/>
        <v>2.3702100000000002</v>
      </c>
      <c r="X325" s="81">
        <f t="shared" si="186"/>
        <v>2.3602599999999998</v>
      </c>
      <c r="Y325" s="81">
        <f t="shared" si="186"/>
        <v>2.2891599999999999</v>
      </c>
      <c r="Z325" s="81">
        <f t="shared" si="186"/>
        <v>2.1091600000000001</v>
      </c>
      <c r="AA325" s="81">
        <f t="shared" si="186"/>
        <v>1.79589</v>
      </c>
    </row>
    <row r="326" spans="1:27" ht="12.75" hidden="1" customHeight="1" outlineLevel="1" x14ac:dyDescent="0.2">
      <c r="A326" s="89" t="s">
        <v>2492</v>
      </c>
      <c r="B326" s="63" t="s">
        <v>230</v>
      </c>
      <c r="C326" s="43" t="s">
        <v>79</v>
      </c>
      <c r="D326" s="44">
        <v>1302.17</v>
      </c>
      <c r="E326" s="44">
        <v>1165.1199999999999</v>
      </c>
      <c r="F326" s="44">
        <v>1087.29</v>
      </c>
      <c r="G326" s="44">
        <v>1081.7</v>
      </c>
      <c r="H326" s="44">
        <v>1079.69</v>
      </c>
      <c r="I326" s="44">
        <v>1044.42</v>
      </c>
      <c r="J326" s="44">
        <v>1063.7</v>
      </c>
      <c r="K326" s="44">
        <v>1235.31</v>
      </c>
      <c r="L326" s="44">
        <v>1508.48</v>
      </c>
      <c r="M326" s="44">
        <v>1730.45</v>
      </c>
      <c r="N326" s="44">
        <v>1824.05</v>
      </c>
      <c r="O326" s="44">
        <v>1849.44</v>
      </c>
      <c r="P326" s="44">
        <v>1815.77</v>
      </c>
      <c r="Q326" s="44">
        <v>1825.41</v>
      </c>
      <c r="R326" s="44">
        <v>1817.95</v>
      </c>
      <c r="S326" s="44">
        <v>1791.98</v>
      </c>
      <c r="T326" s="44">
        <v>1793.76</v>
      </c>
      <c r="U326" s="44">
        <v>1741.49</v>
      </c>
      <c r="V326" s="44">
        <v>1765.96</v>
      </c>
      <c r="W326" s="44">
        <v>1932.14</v>
      </c>
      <c r="X326" s="44">
        <v>1922.19</v>
      </c>
      <c r="Y326" s="44">
        <v>1851.09</v>
      </c>
      <c r="Z326" s="44">
        <v>1671.09</v>
      </c>
      <c r="AA326" s="44">
        <v>1357.82</v>
      </c>
    </row>
    <row r="327" spans="1:27" ht="12.75" hidden="1" customHeight="1" outlineLevel="1" x14ac:dyDescent="0.2">
      <c r="A327" s="89" t="s">
        <v>2493</v>
      </c>
      <c r="B327" s="63" t="s">
        <v>90</v>
      </c>
      <c r="C327" s="43" t="s">
        <v>79</v>
      </c>
      <c r="D327" s="44">
        <f>$D$317</f>
        <v>217.03</v>
      </c>
      <c r="E327" s="44">
        <f t="shared" ref="E327:AA327" si="187">$D$317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2">
      <c r="A328" s="89" t="s">
        <v>2494</v>
      </c>
      <c r="B328" s="63" t="s">
        <v>83</v>
      </c>
      <c r="C328" s="43" t="s">
        <v>79</v>
      </c>
      <c r="D328" s="44">
        <v>4.68</v>
      </c>
      <c r="E328" s="44">
        <v>4.68</v>
      </c>
      <c r="F328" s="44">
        <v>4.68</v>
      </c>
      <c r="G328" s="44">
        <v>4.68</v>
      </c>
      <c r="H328" s="44">
        <v>4.68</v>
      </c>
      <c r="I328" s="44">
        <v>4.68</v>
      </c>
      <c r="J328" s="44">
        <v>4.68</v>
      </c>
      <c r="K328" s="44">
        <v>4.68</v>
      </c>
      <c r="L328" s="44">
        <v>4.68</v>
      </c>
      <c r="M328" s="44">
        <v>4.68</v>
      </c>
      <c r="N328" s="44">
        <v>4.68</v>
      </c>
      <c r="O328" s="44">
        <v>4.68</v>
      </c>
      <c r="P328" s="44">
        <v>4.68</v>
      </c>
      <c r="Q328" s="44">
        <v>4.68</v>
      </c>
      <c r="R328" s="44">
        <v>4.68</v>
      </c>
      <c r="S328" s="44">
        <v>4.68</v>
      </c>
      <c r="T328" s="44">
        <v>4.68</v>
      </c>
      <c r="U328" s="44">
        <v>4.68</v>
      </c>
      <c r="V328" s="44">
        <v>4.68</v>
      </c>
      <c r="W328" s="44">
        <v>4.68</v>
      </c>
      <c r="X328" s="44">
        <v>4.68</v>
      </c>
      <c r="Y328" s="44">
        <v>4.68</v>
      </c>
      <c r="Z328" s="44">
        <v>4.68</v>
      </c>
      <c r="AA328" s="44">
        <v>4.68</v>
      </c>
    </row>
    <row r="329" spans="1:27" ht="12.75" hidden="1" customHeight="1" outlineLevel="1" x14ac:dyDescent="0.2">
      <c r="A329" s="89" t="s">
        <v>2495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collapsed="1" x14ac:dyDescent="0.2">
      <c r="A330" s="88" t="s">
        <v>2496</v>
      </c>
      <c r="B330" s="28" t="str">
        <f>"04"&amp;"."&amp;$B$777&amp;"."&amp;$B$778</f>
        <v>04.09.2023</v>
      </c>
      <c r="C330" s="80" t="s">
        <v>76</v>
      </c>
      <c r="D330" s="81">
        <f>ROUND(((D331+D332+D334+D333)/1000),5)</f>
        <v>1.77765</v>
      </c>
      <c r="E330" s="81">
        <f>ROUND(((E331+E332+E334+E333)/1000),5)</f>
        <v>1.6496900000000001</v>
      </c>
      <c r="F330" s="81">
        <f>ROUND(((F331+F332+F334+F333)/1000),5)</f>
        <v>1.5800799999999999</v>
      </c>
      <c r="G330" s="81">
        <f t="shared" ref="G330:AA330" si="189">ROUND(((G331+G332+G334+G333)/1000),5)</f>
        <v>1.5401899999999999</v>
      </c>
      <c r="H330" s="81">
        <f t="shared" si="189"/>
        <v>1.5867500000000001</v>
      </c>
      <c r="I330" s="81">
        <f t="shared" si="189"/>
        <v>1.6450199999999999</v>
      </c>
      <c r="J330" s="81">
        <f t="shared" si="189"/>
        <v>1.79905</v>
      </c>
      <c r="K330" s="81">
        <f t="shared" si="189"/>
        <v>2.0648200000000001</v>
      </c>
      <c r="L330" s="81">
        <f t="shared" si="189"/>
        <v>2.2597800000000001</v>
      </c>
      <c r="M330" s="81">
        <f t="shared" si="189"/>
        <v>2.4049900000000002</v>
      </c>
      <c r="N330" s="81">
        <f t="shared" si="189"/>
        <v>2.4486699999999999</v>
      </c>
      <c r="O330" s="81">
        <f t="shared" si="189"/>
        <v>2.4424299999999999</v>
      </c>
      <c r="P330" s="81">
        <f t="shared" si="189"/>
        <v>2.40808</v>
      </c>
      <c r="Q330" s="81">
        <f t="shared" si="189"/>
        <v>2.4471699999999998</v>
      </c>
      <c r="R330" s="81">
        <f t="shared" si="189"/>
        <v>2.5108199999999998</v>
      </c>
      <c r="S330" s="81">
        <f t="shared" si="189"/>
        <v>2.5080900000000002</v>
      </c>
      <c r="T330" s="81">
        <f t="shared" si="189"/>
        <v>2.5010500000000002</v>
      </c>
      <c r="U330" s="81">
        <f t="shared" si="189"/>
        <v>2.4436800000000001</v>
      </c>
      <c r="V330" s="81">
        <f t="shared" si="189"/>
        <v>2.4556200000000001</v>
      </c>
      <c r="W330" s="81">
        <f t="shared" si="189"/>
        <v>2.50393</v>
      </c>
      <c r="X330" s="81">
        <f t="shared" si="189"/>
        <v>2.50386</v>
      </c>
      <c r="Y330" s="81">
        <f t="shared" si="189"/>
        <v>2.3885200000000002</v>
      </c>
      <c r="Z330" s="81">
        <f t="shared" si="189"/>
        <v>2.1792500000000001</v>
      </c>
      <c r="AA330" s="81">
        <f t="shared" si="189"/>
        <v>1.8873800000000001</v>
      </c>
    </row>
    <row r="331" spans="1:27" ht="12.75" hidden="1" customHeight="1" outlineLevel="1" x14ac:dyDescent="0.2">
      <c r="A331" s="89" t="s">
        <v>2497</v>
      </c>
      <c r="B331" s="63" t="s">
        <v>230</v>
      </c>
      <c r="C331" s="43" t="s">
        <v>79</v>
      </c>
      <c r="D331" s="44">
        <v>1339.58</v>
      </c>
      <c r="E331" s="44">
        <v>1211.6199999999999</v>
      </c>
      <c r="F331" s="44">
        <v>1142.01</v>
      </c>
      <c r="G331" s="44">
        <v>1102.1199999999999</v>
      </c>
      <c r="H331" s="44">
        <v>1148.68</v>
      </c>
      <c r="I331" s="44">
        <v>1206.95</v>
      </c>
      <c r="J331" s="44">
        <v>1360.98</v>
      </c>
      <c r="K331" s="44">
        <v>1626.75</v>
      </c>
      <c r="L331" s="44">
        <v>1821.71</v>
      </c>
      <c r="M331" s="44">
        <v>1966.92</v>
      </c>
      <c r="N331" s="44">
        <v>2010.6</v>
      </c>
      <c r="O331" s="44">
        <v>2004.36</v>
      </c>
      <c r="P331" s="44">
        <v>1970.01</v>
      </c>
      <c r="Q331" s="44">
        <v>2009.1</v>
      </c>
      <c r="R331" s="44">
        <v>2072.75</v>
      </c>
      <c r="S331" s="44">
        <v>2070.02</v>
      </c>
      <c r="T331" s="44">
        <v>2062.98</v>
      </c>
      <c r="U331" s="44">
        <v>2005.61</v>
      </c>
      <c r="V331" s="44">
        <v>2017.55</v>
      </c>
      <c r="W331" s="44">
        <v>2065.86</v>
      </c>
      <c r="X331" s="44">
        <v>2065.79</v>
      </c>
      <c r="Y331" s="44">
        <v>1950.45</v>
      </c>
      <c r="Z331" s="44">
        <v>1741.18</v>
      </c>
      <c r="AA331" s="44">
        <v>1449.31</v>
      </c>
    </row>
    <row r="332" spans="1:27" ht="12.75" hidden="1" customHeight="1" outlineLevel="1" x14ac:dyDescent="0.2">
      <c r="A332" s="89" t="s">
        <v>2498</v>
      </c>
      <c r="B332" s="63" t="s">
        <v>90</v>
      </c>
      <c r="C332" s="43" t="s">
        <v>79</v>
      </c>
      <c r="D332" s="44">
        <f>$D$317</f>
        <v>217.03</v>
      </c>
      <c r="E332" s="44">
        <f t="shared" ref="E332:AA332" si="190">$D$317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2">
      <c r="A333" s="89" t="s">
        <v>2499</v>
      </c>
      <c r="B333" s="63" t="s">
        <v>83</v>
      </c>
      <c r="C333" s="43" t="s">
        <v>79</v>
      </c>
      <c r="D333" s="44">
        <v>4.68</v>
      </c>
      <c r="E333" s="44">
        <v>4.68</v>
      </c>
      <c r="F333" s="44">
        <v>4.68</v>
      </c>
      <c r="G333" s="44">
        <v>4.68</v>
      </c>
      <c r="H333" s="44">
        <v>4.68</v>
      </c>
      <c r="I333" s="44">
        <v>4.68</v>
      </c>
      <c r="J333" s="44">
        <v>4.68</v>
      </c>
      <c r="K333" s="44">
        <v>4.68</v>
      </c>
      <c r="L333" s="44">
        <v>4.68</v>
      </c>
      <c r="M333" s="44">
        <v>4.68</v>
      </c>
      <c r="N333" s="44">
        <v>4.68</v>
      </c>
      <c r="O333" s="44">
        <v>4.68</v>
      </c>
      <c r="P333" s="44">
        <v>4.68</v>
      </c>
      <c r="Q333" s="44">
        <v>4.68</v>
      </c>
      <c r="R333" s="44">
        <v>4.68</v>
      </c>
      <c r="S333" s="44">
        <v>4.68</v>
      </c>
      <c r="T333" s="44">
        <v>4.68</v>
      </c>
      <c r="U333" s="44">
        <v>4.68</v>
      </c>
      <c r="V333" s="44">
        <v>4.68</v>
      </c>
      <c r="W333" s="44">
        <v>4.68</v>
      </c>
      <c r="X333" s="44">
        <v>4.68</v>
      </c>
      <c r="Y333" s="44">
        <v>4.68</v>
      </c>
      <c r="Z333" s="44">
        <v>4.68</v>
      </c>
      <c r="AA333" s="44">
        <v>4.68</v>
      </c>
    </row>
    <row r="334" spans="1:27" ht="12.75" hidden="1" customHeight="1" outlineLevel="1" x14ac:dyDescent="0.2">
      <c r="A334" s="89" t="s">
        <v>2500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collapsed="1" x14ac:dyDescent="0.2">
      <c r="A335" s="88" t="s">
        <v>2501</v>
      </c>
      <c r="B335" s="28" t="str">
        <f>"05"&amp;"."&amp;$B$777&amp;"."&amp;$B$778</f>
        <v>05.09.2023</v>
      </c>
      <c r="C335" s="80" t="s">
        <v>76</v>
      </c>
      <c r="D335" s="81">
        <f>ROUND(((D336+D337+D339+D338)/1000),5)</f>
        <v>1.7583599999999999</v>
      </c>
      <c r="E335" s="81">
        <f>ROUND(((E336+E337+E339+E338)/1000),5)</f>
        <v>1.66831</v>
      </c>
      <c r="F335" s="81">
        <f>ROUND(((F336+F337+F339+F338)/1000),5)</f>
        <v>1.58013</v>
      </c>
      <c r="G335" s="81">
        <f t="shared" ref="G335:AA335" si="192">ROUND(((G336+G337+G339+G338)/1000),5)</f>
        <v>1.5617799999999999</v>
      </c>
      <c r="H335" s="81">
        <f t="shared" si="192"/>
        <v>1.62584</v>
      </c>
      <c r="I335" s="81">
        <f t="shared" si="192"/>
        <v>1.7396199999999999</v>
      </c>
      <c r="J335" s="81">
        <f t="shared" si="192"/>
        <v>1.8436300000000001</v>
      </c>
      <c r="K335" s="81">
        <f t="shared" si="192"/>
        <v>2.1295999999999999</v>
      </c>
      <c r="L335" s="81">
        <f t="shared" si="192"/>
        <v>2.2049799999999999</v>
      </c>
      <c r="M335" s="81">
        <f t="shared" si="192"/>
        <v>2.4042599999999998</v>
      </c>
      <c r="N335" s="81">
        <f t="shared" si="192"/>
        <v>2.4371900000000002</v>
      </c>
      <c r="O335" s="81">
        <f t="shared" si="192"/>
        <v>2.4354399999999998</v>
      </c>
      <c r="P335" s="81">
        <f t="shared" si="192"/>
        <v>2.4191799999999999</v>
      </c>
      <c r="Q335" s="81">
        <f t="shared" si="192"/>
        <v>2.4386399999999999</v>
      </c>
      <c r="R335" s="81">
        <f t="shared" si="192"/>
        <v>2.4913699999999999</v>
      </c>
      <c r="S335" s="81">
        <f t="shared" si="192"/>
        <v>2.48685</v>
      </c>
      <c r="T335" s="81">
        <f t="shared" si="192"/>
        <v>2.47166</v>
      </c>
      <c r="U335" s="81">
        <f t="shared" si="192"/>
        <v>2.4331399999999999</v>
      </c>
      <c r="V335" s="81">
        <f t="shared" si="192"/>
        <v>2.4275099999999998</v>
      </c>
      <c r="W335" s="81">
        <f t="shared" si="192"/>
        <v>2.4811299999999998</v>
      </c>
      <c r="X335" s="81">
        <f t="shared" si="192"/>
        <v>2.4726499999999998</v>
      </c>
      <c r="Y335" s="81">
        <f t="shared" si="192"/>
        <v>2.4160499999999998</v>
      </c>
      <c r="Z335" s="81">
        <f t="shared" si="192"/>
        <v>2.20688</v>
      </c>
      <c r="AA335" s="81">
        <f t="shared" si="192"/>
        <v>2.06352</v>
      </c>
    </row>
    <row r="336" spans="1:27" ht="12.75" hidden="1" customHeight="1" outlineLevel="1" x14ac:dyDescent="0.2">
      <c r="A336" s="89" t="s">
        <v>2502</v>
      </c>
      <c r="B336" s="63" t="s">
        <v>230</v>
      </c>
      <c r="C336" s="43" t="s">
        <v>79</v>
      </c>
      <c r="D336" s="44">
        <v>1320.29</v>
      </c>
      <c r="E336" s="44">
        <v>1230.24</v>
      </c>
      <c r="F336" s="44">
        <v>1142.06</v>
      </c>
      <c r="G336" s="44">
        <v>1123.71</v>
      </c>
      <c r="H336" s="44">
        <v>1187.77</v>
      </c>
      <c r="I336" s="44">
        <v>1301.55</v>
      </c>
      <c r="J336" s="44">
        <v>1405.56</v>
      </c>
      <c r="K336" s="44">
        <v>1691.53</v>
      </c>
      <c r="L336" s="44">
        <v>1766.91</v>
      </c>
      <c r="M336" s="44">
        <v>1966.19</v>
      </c>
      <c r="N336" s="44">
        <v>1999.12</v>
      </c>
      <c r="O336" s="44">
        <v>1997.37</v>
      </c>
      <c r="P336" s="44">
        <v>1981.11</v>
      </c>
      <c r="Q336" s="44">
        <v>2000.57</v>
      </c>
      <c r="R336" s="44">
        <v>2053.3000000000002</v>
      </c>
      <c r="S336" s="44">
        <v>2048.7800000000002</v>
      </c>
      <c r="T336" s="44">
        <v>2033.59</v>
      </c>
      <c r="U336" s="44">
        <v>1995.07</v>
      </c>
      <c r="V336" s="44">
        <v>1989.44</v>
      </c>
      <c r="W336" s="44">
        <v>2043.06</v>
      </c>
      <c r="X336" s="44">
        <v>2034.58</v>
      </c>
      <c r="Y336" s="44">
        <v>1977.98</v>
      </c>
      <c r="Z336" s="44">
        <v>1768.81</v>
      </c>
      <c r="AA336" s="44">
        <v>1625.45</v>
      </c>
    </row>
    <row r="337" spans="1:27" ht="12.75" hidden="1" customHeight="1" outlineLevel="1" x14ac:dyDescent="0.2">
      <c r="A337" s="89" t="s">
        <v>2503</v>
      </c>
      <c r="B337" s="63" t="s">
        <v>90</v>
      </c>
      <c r="C337" s="43" t="s">
        <v>79</v>
      </c>
      <c r="D337" s="44">
        <f>$D$317</f>
        <v>217.03</v>
      </c>
      <c r="E337" s="44">
        <f t="shared" ref="E337:AA337" si="193">$D$317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2">
      <c r="A338" s="89" t="s">
        <v>2504</v>
      </c>
      <c r="B338" s="63" t="s">
        <v>83</v>
      </c>
      <c r="C338" s="43" t="s">
        <v>79</v>
      </c>
      <c r="D338" s="44">
        <v>4.68</v>
      </c>
      <c r="E338" s="44">
        <v>4.68</v>
      </c>
      <c r="F338" s="44">
        <v>4.68</v>
      </c>
      <c r="G338" s="44">
        <v>4.68</v>
      </c>
      <c r="H338" s="44">
        <v>4.68</v>
      </c>
      <c r="I338" s="44">
        <v>4.68</v>
      </c>
      <c r="J338" s="44">
        <v>4.68</v>
      </c>
      <c r="K338" s="44">
        <v>4.68</v>
      </c>
      <c r="L338" s="44">
        <v>4.68</v>
      </c>
      <c r="M338" s="44">
        <v>4.68</v>
      </c>
      <c r="N338" s="44">
        <v>4.68</v>
      </c>
      <c r="O338" s="44">
        <v>4.68</v>
      </c>
      <c r="P338" s="44">
        <v>4.68</v>
      </c>
      <c r="Q338" s="44">
        <v>4.68</v>
      </c>
      <c r="R338" s="44">
        <v>4.68</v>
      </c>
      <c r="S338" s="44">
        <v>4.68</v>
      </c>
      <c r="T338" s="44">
        <v>4.68</v>
      </c>
      <c r="U338" s="44">
        <v>4.68</v>
      </c>
      <c r="V338" s="44">
        <v>4.68</v>
      </c>
      <c r="W338" s="44">
        <v>4.68</v>
      </c>
      <c r="X338" s="44">
        <v>4.68</v>
      </c>
      <c r="Y338" s="44">
        <v>4.68</v>
      </c>
      <c r="Z338" s="44">
        <v>4.68</v>
      </c>
      <c r="AA338" s="44">
        <v>4.68</v>
      </c>
    </row>
    <row r="339" spans="1:27" ht="12.75" hidden="1" customHeight="1" outlineLevel="1" x14ac:dyDescent="0.2">
      <c r="A339" s="89" t="s">
        <v>2505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collapsed="1" x14ac:dyDescent="0.2">
      <c r="A340" s="88" t="s">
        <v>2506</v>
      </c>
      <c r="B340" s="28" t="str">
        <f>"06"&amp;"."&amp;$B$777&amp;"."&amp;$B$778</f>
        <v>06.09.2023</v>
      </c>
      <c r="C340" s="80" t="s">
        <v>76</v>
      </c>
      <c r="D340" s="81">
        <f>ROUND(((D341+D342+D344+D343)/1000),5)</f>
        <v>1.7295400000000001</v>
      </c>
      <c r="E340" s="81">
        <f>ROUND(((E341+E342+E344+E343)/1000),5)</f>
        <v>1.5933999999999999</v>
      </c>
      <c r="F340" s="81">
        <f>ROUND(((F341+F342+F344+F343)/1000),5)</f>
        <v>1.5173700000000001</v>
      </c>
      <c r="G340" s="81">
        <f t="shared" ref="G340:AA340" si="195">ROUND(((G341+G342+G344+G343)/1000),5)</f>
        <v>1.51597</v>
      </c>
      <c r="H340" s="81">
        <f t="shared" si="195"/>
        <v>1.59263</v>
      </c>
      <c r="I340" s="81">
        <f t="shared" si="195"/>
        <v>1.71898</v>
      </c>
      <c r="J340" s="81">
        <f t="shared" si="195"/>
        <v>1.84436</v>
      </c>
      <c r="K340" s="81">
        <f t="shared" si="195"/>
        <v>2.1403599999999998</v>
      </c>
      <c r="L340" s="81">
        <f t="shared" si="195"/>
        <v>2.3838499999999998</v>
      </c>
      <c r="M340" s="81">
        <f t="shared" si="195"/>
        <v>2.45458</v>
      </c>
      <c r="N340" s="81">
        <f t="shared" si="195"/>
        <v>2.4815700000000001</v>
      </c>
      <c r="O340" s="81">
        <f t="shared" si="195"/>
        <v>2.4789699999999999</v>
      </c>
      <c r="P340" s="81">
        <f t="shared" si="195"/>
        <v>2.4718100000000001</v>
      </c>
      <c r="Q340" s="81">
        <f t="shared" si="195"/>
        <v>2.4819200000000001</v>
      </c>
      <c r="R340" s="81">
        <f t="shared" si="195"/>
        <v>2.5205799999999998</v>
      </c>
      <c r="S340" s="81">
        <f t="shared" si="195"/>
        <v>2.5076999999999998</v>
      </c>
      <c r="T340" s="81">
        <f t="shared" si="195"/>
        <v>2.4999199999999999</v>
      </c>
      <c r="U340" s="81">
        <f t="shared" si="195"/>
        <v>2.49064</v>
      </c>
      <c r="V340" s="81">
        <f t="shared" si="195"/>
        <v>2.4895</v>
      </c>
      <c r="W340" s="81">
        <f t="shared" si="195"/>
        <v>2.5084300000000002</v>
      </c>
      <c r="X340" s="81">
        <f t="shared" si="195"/>
        <v>2.5059</v>
      </c>
      <c r="Y340" s="81">
        <f t="shared" si="195"/>
        <v>2.3951699999999998</v>
      </c>
      <c r="Z340" s="81">
        <f t="shared" si="195"/>
        <v>2.1797800000000001</v>
      </c>
      <c r="AA340" s="81">
        <f t="shared" si="195"/>
        <v>1.96424</v>
      </c>
    </row>
    <row r="341" spans="1:27" ht="12.75" hidden="1" customHeight="1" outlineLevel="1" x14ac:dyDescent="0.2">
      <c r="A341" s="89" t="s">
        <v>2507</v>
      </c>
      <c r="B341" s="63" t="s">
        <v>230</v>
      </c>
      <c r="C341" s="43" t="s">
        <v>79</v>
      </c>
      <c r="D341" s="44">
        <v>1291.47</v>
      </c>
      <c r="E341" s="44">
        <v>1155.33</v>
      </c>
      <c r="F341" s="44">
        <v>1079.3</v>
      </c>
      <c r="G341" s="44">
        <v>1077.9000000000001</v>
      </c>
      <c r="H341" s="44">
        <v>1154.56</v>
      </c>
      <c r="I341" s="44">
        <v>1280.9100000000001</v>
      </c>
      <c r="J341" s="44">
        <v>1406.29</v>
      </c>
      <c r="K341" s="44">
        <v>1702.29</v>
      </c>
      <c r="L341" s="44">
        <v>1945.78</v>
      </c>
      <c r="M341" s="44">
        <v>2016.51</v>
      </c>
      <c r="N341" s="44">
        <v>2043.5</v>
      </c>
      <c r="O341" s="44">
        <v>2040.9</v>
      </c>
      <c r="P341" s="44">
        <v>2033.74</v>
      </c>
      <c r="Q341" s="44">
        <v>2043.85</v>
      </c>
      <c r="R341" s="44">
        <v>2082.5100000000002</v>
      </c>
      <c r="S341" s="44">
        <v>2069.63</v>
      </c>
      <c r="T341" s="44">
        <v>2061.85</v>
      </c>
      <c r="U341" s="44">
        <v>2052.5700000000002</v>
      </c>
      <c r="V341" s="44">
        <v>2051.4299999999998</v>
      </c>
      <c r="W341" s="44">
        <v>2070.36</v>
      </c>
      <c r="X341" s="44">
        <v>2067.83</v>
      </c>
      <c r="Y341" s="44">
        <v>1957.1</v>
      </c>
      <c r="Z341" s="44">
        <v>1741.71</v>
      </c>
      <c r="AA341" s="44">
        <v>1526.17</v>
      </c>
    </row>
    <row r="342" spans="1:27" ht="12.75" hidden="1" customHeight="1" outlineLevel="1" x14ac:dyDescent="0.2">
      <c r="A342" s="89" t="s">
        <v>2508</v>
      </c>
      <c r="B342" s="63" t="s">
        <v>90</v>
      </c>
      <c r="C342" s="43" t="s">
        <v>79</v>
      </c>
      <c r="D342" s="44">
        <f>$D$317</f>
        <v>217.03</v>
      </c>
      <c r="E342" s="44">
        <f t="shared" ref="E342:AA342" si="196">$D$317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2">
      <c r="A343" s="89" t="s">
        <v>2509</v>
      </c>
      <c r="B343" s="63" t="s">
        <v>83</v>
      </c>
      <c r="C343" s="43" t="s">
        <v>79</v>
      </c>
      <c r="D343" s="44">
        <v>4.68</v>
      </c>
      <c r="E343" s="44">
        <v>4.68</v>
      </c>
      <c r="F343" s="44">
        <v>4.68</v>
      </c>
      <c r="G343" s="44">
        <v>4.68</v>
      </c>
      <c r="H343" s="44">
        <v>4.68</v>
      </c>
      <c r="I343" s="44">
        <v>4.68</v>
      </c>
      <c r="J343" s="44">
        <v>4.68</v>
      </c>
      <c r="K343" s="44">
        <v>4.68</v>
      </c>
      <c r="L343" s="44">
        <v>4.68</v>
      </c>
      <c r="M343" s="44">
        <v>4.68</v>
      </c>
      <c r="N343" s="44">
        <v>4.68</v>
      </c>
      <c r="O343" s="44">
        <v>4.68</v>
      </c>
      <c r="P343" s="44">
        <v>4.68</v>
      </c>
      <c r="Q343" s="44">
        <v>4.68</v>
      </c>
      <c r="R343" s="44">
        <v>4.68</v>
      </c>
      <c r="S343" s="44">
        <v>4.68</v>
      </c>
      <c r="T343" s="44">
        <v>4.68</v>
      </c>
      <c r="U343" s="44">
        <v>4.68</v>
      </c>
      <c r="V343" s="44">
        <v>4.68</v>
      </c>
      <c r="W343" s="44">
        <v>4.68</v>
      </c>
      <c r="X343" s="44">
        <v>4.68</v>
      </c>
      <c r="Y343" s="44">
        <v>4.68</v>
      </c>
      <c r="Z343" s="44">
        <v>4.68</v>
      </c>
      <c r="AA343" s="44">
        <v>4.68</v>
      </c>
    </row>
    <row r="344" spans="1:27" ht="12.75" hidden="1" customHeight="1" outlineLevel="1" x14ac:dyDescent="0.2">
      <c r="A344" s="89" t="s">
        <v>2510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collapsed="1" x14ac:dyDescent="0.2">
      <c r="A345" s="88" t="s">
        <v>2511</v>
      </c>
      <c r="B345" s="28" t="str">
        <f>"07"&amp;"."&amp;$B$777&amp;"."&amp;$B$778</f>
        <v>07.09.2023</v>
      </c>
      <c r="C345" s="80" t="s">
        <v>76</v>
      </c>
      <c r="D345" s="81">
        <f>ROUND(((D346+D347+D349+D348)/1000),5)</f>
        <v>1.75535</v>
      </c>
      <c r="E345" s="81">
        <f>ROUND(((E346+E347+E349+E348)/1000),5)</f>
        <v>1.62357</v>
      </c>
      <c r="F345" s="81">
        <f>ROUND(((F346+F347+F349+F348)/1000),5)</f>
        <v>1.55115</v>
      </c>
      <c r="G345" s="81">
        <f t="shared" ref="G345:AA345" si="198">ROUND(((G346+G347+G349+G348)/1000),5)</f>
        <v>1.54619</v>
      </c>
      <c r="H345" s="81">
        <f t="shared" si="198"/>
        <v>1.6404399999999999</v>
      </c>
      <c r="I345" s="81">
        <f t="shared" si="198"/>
        <v>1.7489300000000001</v>
      </c>
      <c r="J345" s="81">
        <f t="shared" si="198"/>
        <v>1.8661399999999999</v>
      </c>
      <c r="K345" s="81">
        <f t="shared" si="198"/>
        <v>2.1822499999999998</v>
      </c>
      <c r="L345" s="81">
        <f t="shared" si="198"/>
        <v>2.4178999999999999</v>
      </c>
      <c r="M345" s="81">
        <f t="shared" si="198"/>
        <v>2.5081899999999999</v>
      </c>
      <c r="N345" s="81">
        <f t="shared" si="198"/>
        <v>2.54087</v>
      </c>
      <c r="O345" s="81">
        <f t="shared" si="198"/>
        <v>2.5314000000000001</v>
      </c>
      <c r="P345" s="81">
        <f t="shared" si="198"/>
        <v>2.51633</v>
      </c>
      <c r="Q345" s="81">
        <f t="shared" si="198"/>
        <v>2.5344899999999999</v>
      </c>
      <c r="R345" s="81">
        <f t="shared" si="198"/>
        <v>2.5769000000000002</v>
      </c>
      <c r="S345" s="81">
        <f t="shared" si="198"/>
        <v>2.5726399999999998</v>
      </c>
      <c r="T345" s="81">
        <f t="shared" si="198"/>
        <v>2.5480100000000001</v>
      </c>
      <c r="U345" s="81">
        <f t="shared" si="198"/>
        <v>2.5305200000000001</v>
      </c>
      <c r="V345" s="81">
        <f t="shared" si="198"/>
        <v>2.52338</v>
      </c>
      <c r="W345" s="81">
        <f t="shared" si="198"/>
        <v>2.5624199999999999</v>
      </c>
      <c r="X345" s="81">
        <f t="shared" si="198"/>
        <v>2.5408900000000001</v>
      </c>
      <c r="Y345" s="81">
        <f t="shared" si="198"/>
        <v>2.4165199999999998</v>
      </c>
      <c r="Z345" s="81">
        <f t="shared" si="198"/>
        <v>2.0790099999999998</v>
      </c>
      <c r="AA345" s="81">
        <f t="shared" si="198"/>
        <v>1.9025700000000001</v>
      </c>
    </row>
    <row r="346" spans="1:27" ht="12.75" hidden="1" customHeight="1" outlineLevel="1" x14ac:dyDescent="0.2">
      <c r="A346" s="89" t="s">
        <v>2512</v>
      </c>
      <c r="B346" s="63" t="s">
        <v>230</v>
      </c>
      <c r="C346" s="43" t="s">
        <v>79</v>
      </c>
      <c r="D346" s="44">
        <v>1317.28</v>
      </c>
      <c r="E346" s="44">
        <v>1185.5</v>
      </c>
      <c r="F346" s="44">
        <v>1113.08</v>
      </c>
      <c r="G346" s="44">
        <v>1108.1199999999999</v>
      </c>
      <c r="H346" s="44">
        <v>1202.3699999999999</v>
      </c>
      <c r="I346" s="44">
        <v>1310.86</v>
      </c>
      <c r="J346" s="44">
        <v>1428.07</v>
      </c>
      <c r="K346" s="44">
        <v>1744.18</v>
      </c>
      <c r="L346" s="44">
        <v>1979.83</v>
      </c>
      <c r="M346" s="44">
        <v>2070.12</v>
      </c>
      <c r="N346" s="44">
        <v>2102.8000000000002</v>
      </c>
      <c r="O346" s="44">
        <v>2093.33</v>
      </c>
      <c r="P346" s="44">
        <v>2078.2600000000002</v>
      </c>
      <c r="Q346" s="44">
        <v>2096.42</v>
      </c>
      <c r="R346" s="44">
        <v>2138.83</v>
      </c>
      <c r="S346" s="44">
        <v>2134.5700000000002</v>
      </c>
      <c r="T346" s="44">
        <v>2109.94</v>
      </c>
      <c r="U346" s="44">
        <v>2092.4499999999998</v>
      </c>
      <c r="V346" s="44">
        <v>2085.31</v>
      </c>
      <c r="W346" s="44">
        <v>2124.35</v>
      </c>
      <c r="X346" s="44">
        <v>2102.8200000000002</v>
      </c>
      <c r="Y346" s="44">
        <v>1978.45</v>
      </c>
      <c r="Z346" s="44">
        <v>1640.94</v>
      </c>
      <c r="AA346" s="44">
        <v>1464.5</v>
      </c>
    </row>
    <row r="347" spans="1:27" ht="12.75" hidden="1" customHeight="1" outlineLevel="1" x14ac:dyDescent="0.2">
      <c r="A347" s="89" t="s">
        <v>2513</v>
      </c>
      <c r="B347" s="63" t="s">
        <v>90</v>
      </c>
      <c r="C347" s="43" t="s">
        <v>79</v>
      </c>
      <c r="D347" s="44">
        <f>$D$317</f>
        <v>217.03</v>
      </c>
      <c r="E347" s="44">
        <f t="shared" ref="E347:AA347" si="199">$D$317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2">
      <c r="A348" s="89" t="s">
        <v>2514</v>
      </c>
      <c r="B348" s="63" t="s">
        <v>83</v>
      </c>
      <c r="C348" s="43" t="s">
        <v>79</v>
      </c>
      <c r="D348" s="44">
        <v>4.68</v>
      </c>
      <c r="E348" s="44">
        <v>4.68</v>
      </c>
      <c r="F348" s="44">
        <v>4.68</v>
      </c>
      <c r="G348" s="44">
        <v>4.68</v>
      </c>
      <c r="H348" s="44">
        <v>4.68</v>
      </c>
      <c r="I348" s="44">
        <v>4.68</v>
      </c>
      <c r="J348" s="44">
        <v>4.68</v>
      </c>
      <c r="K348" s="44">
        <v>4.68</v>
      </c>
      <c r="L348" s="44">
        <v>4.68</v>
      </c>
      <c r="M348" s="44">
        <v>4.68</v>
      </c>
      <c r="N348" s="44">
        <v>4.68</v>
      </c>
      <c r="O348" s="44">
        <v>4.68</v>
      </c>
      <c r="P348" s="44">
        <v>4.68</v>
      </c>
      <c r="Q348" s="44">
        <v>4.68</v>
      </c>
      <c r="R348" s="44">
        <v>4.68</v>
      </c>
      <c r="S348" s="44">
        <v>4.68</v>
      </c>
      <c r="T348" s="44">
        <v>4.68</v>
      </c>
      <c r="U348" s="44">
        <v>4.68</v>
      </c>
      <c r="V348" s="44">
        <v>4.68</v>
      </c>
      <c r="W348" s="44">
        <v>4.68</v>
      </c>
      <c r="X348" s="44">
        <v>4.68</v>
      </c>
      <c r="Y348" s="44">
        <v>4.68</v>
      </c>
      <c r="Z348" s="44">
        <v>4.68</v>
      </c>
      <c r="AA348" s="44">
        <v>4.68</v>
      </c>
    </row>
    <row r="349" spans="1:27" ht="12.75" hidden="1" customHeight="1" outlineLevel="1" x14ac:dyDescent="0.2">
      <c r="A349" s="89" t="s">
        <v>2515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collapsed="1" x14ac:dyDescent="0.2">
      <c r="A350" s="88" t="s">
        <v>2516</v>
      </c>
      <c r="B350" s="28" t="str">
        <f>"08"&amp;"."&amp;$B$777&amp;"."&amp;$B$778</f>
        <v>08.09.2023</v>
      </c>
      <c r="C350" s="80" t="s">
        <v>76</v>
      </c>
      <c r="D350" s="81">
        <f>ROUND(((D351+D352+D354+D353)/1000),5)</f>
        <v>1.7700499999999999</v>
      </c>
      <c r="E350" s="81">
        <f>ROUND(((E351+E352+E354+E353)/1000),5)</f>
        <v>1.61513</v>
      </c>
      <c r="F350" s="81">
        <f>ROUND(((F351+F352+F354+F353)/1000),5)</f>
        <v>1.51464</v>
      </c>
      <c r="G350" s="81">
        <f t="shared" ref="G350:AA350" si="201">ROUND(((G351+G352+G354+G353)/1000),5)</f>
        <v>1.48909</v>
      </c>
      <c r="H350" s="81">
        <f t="shared" si="201"/>
        <v>1.63794</v>
      </c>
      <c r="I350" s="81">
        <f t="shared" si="201"/>
        <v>1.7540500000000001</v>
      </c>
      <c r="J350" s="81">
        <f t="shared" si="201"/>
        <v>1.8882099999999999</v>
      </c>
      <c r="K350" s="81">
        <f t="shared" si="201"/>
        <v>2.1559599999999999</v>
      </c>
      <c r="L350" s="81">
        <f t="shared" si="201"/>
        <v>2.37825</v>
      </c>
      <c r="M350" s="81">
        <f t="shared" si="201"/>
        <v>2.47403</v>
      </c>
      <c r="N350" s="81">
        <f t="shared" si="201"/>
        <v>2.5033699999999999</v>
      </c>
      <c r="O350" s="81">
        <f t="shared" si="201"/>
        <v>2.4919899999999999</v>
      </c>
      <c r="P350" s="81">
        <f t="shared" si="201"/>
        <v>2.4945400000000002</v>
      </c>
      <c r="Q350" s="81">
        <f t="shared" si="201"/>
        <v>2.5061900000000001</v>
      </c>
      <c r="R350" s="81">
        <f t="shared" si="201"/>
        <v>2.5303</v>
      </c>
      <c r="S350" s="81">
        <f t="shared" si="201"/>
        <v>2.5197500000000002</v>
      </c>
      <c r="T350" s="81">
        <f t="shared" si="201"/>
        <v>2.49709</v>
      </c>
      <c r="U350" s="81">
        <f t="shared" si="201"/>
        <v>2.4806400000000002</v>
      </c>
      <c r="V350" s="81">
        <f t="shared" si="201"/>
        <v>2.4868000000000001</v>
      </c>
      <c r="W350" s="81">
        <f t="shared" si="201"/>
        <v>2.5395699999999999</v>
      </c>
      <c r="X350" s="81">
        <f t="shared" si="201"/>
        <v>2.5479799999999999</v>
      </c>
      <c r="Y350" s="81">
        <f t="shared" si="201"/>
        <v>2.4939499999999999</v>
      </c>
      <c r="Z350" s="81">
        <f t="shared" si="201"/>
        <v>2.3162799999999999</v>
      </c>
      <c r="AA350" s="81">
        <f t="shared" si="201"/>
        <v>2.0228199999999998</v>
      </c>
    </row>
    <row r="351" spans="1:27" ht="12.75" hidden="1" customHeight="1" outlineLevel="1" x14ac:dyDescent="0.2">
      <c r="A351" s="89" t="s">
        <v>2517</v>
      </c>
      <c r="B351" s="63" t="s">
        <v>230</v>
      </c>
      <c r="C351" s="43" t="s">
        <v>79</v>
      </c>
      <c r="D351" s="44">
        <v>1331.98</v>
      </c>
      <c r="E351" s="44">
        <v>1177.06</v>
      </c>
      <c r="F351" s="44">
        <v>1076.57</v>
      </c>
      <c r="G351" s="44">
        <v>1051.02</v>
      </c>
      <c r="H351" s="44">
        <v>1199.8699999999999</v>
      </c>
      <c r="I351" s="44">
        <v>1315.98</v>
      </c>
      <c r="J351" s="44">
        <v>1450.14</v>
      </c>
      <c r="K351" s="44">
        <v>1717.89</v>
      </c>
      <c r="L351" s="44">
        <v>1940.18</v>
      </c>
      <c r="M351" s="44">
        <v>2035.96</v>
      </c>
      <c r="N351" s="44">
        <v>2065.3000000000002</v>
      </c>
      <c r="O351" s="44">
        <v>2053.92</v>
      </c>
      <c r="P351" s="44">
        <v>2056.4699999999998</v>
      </c>
      <c r="Q351" s="44">
        <v>2068.12</v>
      </c>
      <c r="R351" s="44">
        <v>2092.23</v>
      </c>
      <c r="S351" s="44">
        <v>2081.6799999999998</v>
      </c>
      <c r="T351" s="44">
        <v>2059.02</v>
      </c>
      <c r="U351" s="44">
        <v>2042.57</v>
      </c>
      <c r="V351" s="44">
        <v>2048.73</v>
      </c>
      <c r="W351" s="44">
        <v>2101.5</v>
      </c>
      <c r="X351" s="44">
        <v>2109.91</v>
      </c>
      <c r="Y351" s="44">
        <v>2055.88</v>
      </c>
      <c r="Z351" s="44">
        <v>1878.21</v>
      </c>
      <c r="AA351" s="44">
        <v>1584.75</v>
      </c>
    </row>
    <row r="352" spans="1:27" ht="12.75" hidden="1" customHeight="1" outlineLevel="1" x14ac:dyDescent="0.2">
      <c r="A352" s="89" t="s">
        <v>2518</v>
      </c>
      <c r="B352" s="63" t="s">
        <v>90</v>
      </c>
      <c r="C352" s="43" t="s">
        <v>79</v>
      </c>
      <c r="D352" s="44">
        <f>$D$317</f>
        <v>217.03</v>
      </c>
      <c r="E352" s="44">
        <f t="shared" ref="E352:AA352" si="202">$D$317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2">
      <c r="A353" s="89" t="s">
        <v>2519</v>
      </c>
      <c r="B353" s="63" t="s">
        <v>83</v>
      </c>
      <c r="C353" s="43" t="s">
        <v>79</v>
      </c>
      <c r="D353" s="44">
        <v>4.68</v>
      </c>
      <c r="E353" s="44">
        <v>4.68</v>
      </c>
      <c r="F353" s="44">
        <v>4.68</v>
      </c>
      <c r="G353" s="44">
        <v>4.68</v>
      </c>
      <c r="H353" s="44">
        <v>4.68</v>
      </c>
      <c r="I353" s="44">
        <v>4.68</v>
      </c>
      <c r="J353" s="44">
        <v>4.68</v>
      </c>
      <c r="K353" s="44">
        <v>4.68</v>
      </c>
      <c r="L353" s="44">
        <v>4.68</v>
      </c>
      <c r="M353" s="44">
        <v>4.68</v>
      </c>
      <c r="N353" s="44">
        <v>4.68</v>
      </c>
      <c r="O353" s="44">
        <v>4.68</v>
      </c>
      <c r="P353" s="44">
        <v>4.68</v>
      </c>
      <c r="Q353" s="44">
        <v>4.68</v>
      </c>
      <c r="R353" s="44">
        <v>4.68</v>
      </c>
      <c r="S353" s="44">
        <v>4.68</v>
      </c>
      <c r="T353" s="44">
        <v>4.68</v>
      </c>
      <c r="U353" s="44">
        <v>4.68</v>
      </c>
      <c r="V353" s="44">
        <v>4.68</v>
      </c>
      <c r="W353" s="44">
        <v>4.68</v>
      </c>
      <c r="X353" s="44">
        <v>4.68</v>
      </c>
      <c r="Y353" s="44">
        <v>4.68</v>
      </c>
      <c r="Z353" s="44">
        <v>4.68</v>
      </c>
      <c r="AA353" s="44">
        <v>4.68</v>
      </c>
    </row>
    <row r="354" spans="1:27" ht="12.75" hidden="1" customHeight="1" outlineLevel="1" x14ac:dyDescent="0.2">
      <c r="A354" s="89" t="s">
        <v>2520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collapsed="1" x14ac:dyDescent="0.2">
      <c r="A355" s="88" t="s">
        <v>2521</v>
      </c>
      <c r="B355" s="28" t="str">
        <f>"09"&amp;"."&amp;$B$777&amp;"."&amp;$B$778</f>
        <v>09.09.2023</v>
      </c>
      <c r="C355" s="80" t="s">
        <v>76</v>
      </c>
      <c r="D355" s="81">
        <f>ROUND(((D356+D357+D359+D358)/1000),5)</f>
        <v>1.929</v>
      </c>
      <c r="E355" s="81">
        <f>ROUND(((E356+E357+E359+E358)/1000),5)</f>
        <v>1.8240799999999999</v>
      </c>
      <c r="F355" s="81">
        <f>ROUND(((F356+F357+F359+F358)/1000),5)</f>
        <v>1.7713300000000001</v>
      </c>
      <c r="G355" s="81">
        <f t="shared" ref="G355:AA355" si="204">ROUND(((G356+G357+G359+G358)/1000),5)</f>
        <v>1.7465299999999999</v>
      </c>
      <c r="H355" s="81">
        <f t="shared" si="204"/>
        <v>1.75759</v>
      </c>
      <c r="I355" s="81">
        <f t="shared" si="204"/>
        <v>1.7613700000000001</v>
      </c>
      <c r="J355" s="81">
        <f t="shared" si="204"/>
        <v>1.78731</v>
      </c>
      <c r="K355" s="81">
        <f t="shared" si="204"/>
        <v>2.00712</v>
      </c>
      <c r="L355" s="81">
        <f t="shared" si="204"/>
        <v>2.3165499999999999</v>
      </c>
      <c r="M355" s="81">
        <f t="shared" si="204"/>
        <v>2.4144000000000001</v>
      </c>
      <c r="N355" s="81">
        <f t="shared" si="204"/>
        <v>2.4487399999999999</v>
      </c>
      <c r="O355" s="81">
        <f t="shared" si="204"/>
        <v>2.4518599999999999</v>
      </c>
      <c r="P355" s="81">
        <f t="shared" si="204"/>
        <v>2.4493900000000002</v>
      </c>
      <c r="Q355" s="81">
        <f t="shared" si="204"/>
        <v>2.44895</v>
      </c>
      <c r="R355" s="81">
        <f t="shared" si="204"/>
        <v>2.4489000000000001</v>
      </c>
      <c r="S355" s="81">
        <f t="shared" si="204"/>
        <v>2.4449700000000001</v>
      </c>
      <c r="T355" s="81">
        <f t="shared" si="204"/>
        <v>2.4329999999999998</v>
      </c>
      <c r="U355" s="81">
        <f t="shared" si="204"/>
        <v>2.4074399999999998</v>
      </c>
      <c r="V355" s="81">
        <f t="shared" si="204"/>
        <v>2.4302100000000002</v>
      </c>
      <c r="W355" s="81">
        <f t="shared" si="204"/>
        <v>2.45343</v>
      </c>
      <c r="X355" s="81">
        <f t="shared" si="204"/>
        <v>2.4540700000000002</v>
      </c>
      <c r="Y355" s="81">
        <f t="shared" si="204"/>
        <v>2.3759800000000002</v>
      </c>
      <c r="Z355" s="81">
        <f t="shared" si="204"/>
        <v>2.1760600000000001</v>
      </c>
      <c r="AA355" s="81">
        <f t="shared" si="204"/>
        <v>1.9617</v>
      </c>
    </row>
    <row r="356" spans="1:27" ht="12.75" hidden="1" customHeight="1" outlineLevel="1" x14ac:dyDescent="0.2">
      <c r="A356" s="89" t="s">
        <v>2522</v>
      </c>
      <c r="B356" s="63" t="s">
        <v>230</v>
      </c>
      <c r="C356" s="43" t="s">
        <v>79</v>
      </c>
      <c r="D356" s="44">
        <v>1490.93</v>
      </c>
      <c r="E356" s="44">
        <v>1386.01</v>
      </c>
      <c r="F356" s="44">
        <v>1333.26</v>
      </c>
      <c r="G356" s="44">
        <v>1308.46</v>
      </c>
      <c r="H356" s="44">
        <v>1319.52</v>
      </c>
      <c r="I356" s="44">
        <v>1323.3</v>
      </c>
      <c r="J356" s="44">
        <v>1349.24</v>
      </c>
      <c r="K356" s="44">
        <v>1569.05</v>
      </c>
      <c r="L356" s="44">
        <v>1878.48</v>
      </c>
      <c r="M356" s="44">
        <v>1976.33</v>
      </c>
      <c r="N356" s="44">
        <v>2010.67</v>
      </c>
      <c r="O356" s="44">
        <v>2013.79</v>
      </c>
      <c r="P356" s="44">
        <v>2011.32</v>
      </c>
      <c r="Q356" s="44">
        <v>2010.88</v>
      </c>
      <c r="R356" s="44">
        <v>2010.83</v>
      </c>
      <c r="S356" s="44">
        <v>2006.9</v>
      </c>
      <c r="T356" s="44">
        <v>1994.93</v>
      </c>
      <c r="U356" s="44">
        <v>1969.37</v>
      </c>
      <c r="V356" s="44">
        <v>1992.14</v>
      </c>
      <c r="W356" s="44">
        <v>2015.36</v>
      </c>
      <c r="X356" s="44">
        <v>2016</v>
      </c>
      <c r="Y356" s="44">
        <v>1937.91</v>
      </c>
      <c r="Z356" s="44">
        <v>1737.99</v>
      </c>
      <c r="AA356" s="44">
        <v>1523.63</v>
      </c>
    </row>
    <row r="357" spans="1:27" ht="12.75" hidden="1" customHeight="1" outlineLevel="1" x14ac:dyDescent="0.2">
      <c r="A357" s="89" t="s">
        <v>2523</v>
      </c>
      <c r="B357" s="63" t="s">
        <v>90</v>
      </c>
      <c r="C357" s="43" t="s">
        <v>79</v>
      </c>
      <c r="D357" s="44">
        <f>$D$317</f>
        <v>217.03</v>
      </c>
      <c r="E357" s="44">
        <f t="shared" ref="E357:AA357" si="205">$D$317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2">
      <c r="A358" s="89" t="s">
        <v>2524</v>
      </c>
      <c r="B358" s="63" t="s">
        <v>83</v>
      </c>
      <c r="C358" s="43" t="s">
        <v>79</v>
      </c>
      <c r="D358" s="44">
        <v>4.68</v>
      </c>
      <c r="E358" s="44">
        <v>4.68</v>
      </c>
      <c r="F358" s="44">
        <v>4.68</v>
      </c>
      <c r="G358" s="44">
        <v>4.68</v>
      </c>
      <c r="H358" s="44">
        <v>4.68</v>
      </c>
      <c r="I358" s="44">
        <v>4.68</v>
      </c>
      <c r="J358" s="44">
        <v>4.68</v>
      </c>
      <c r="K358" s="44">
        <v>4.68</v>
      </c>
      <c r="L358" s="44">
        <v>4.68</v>
      </c>
      <c r="M358" s="44">
        <v>4.68</v>
      </c>
      <c r="N358" s="44">
        <v>4.68</v>
      </c>
      <c r="O358" s="44">
        <v>4.68</v>
      </c>
      <c r="P358" s="44">
        <v>4.68</v>
      </c>
      <c r="Q358" s="44">
        <v>4.68</v>
      </c>
      <c r="R358" s="44">
        <v>4.68</v>
      </c>
      <c r="S358" s="44">
        <v>4.68</v>
      </c>
      <c r="T358" s="44">
        <v>4.68</v>
      </c>
      <c r="U358" s="44">
        <v>4.68</v>
      </c>
      <c r="V358" s="44">
        <v>4.68</v>
      </c>
      <c r="W358" s="44">
        <v>4.68</v>
      </c>
      <c r="X358" s="44">
        <v>4.68</v>
      </c>
      <c r="Y358" s="44">
        <v>4.68</v>
      </c>
      <c r="Z358" s="44">
        <v>4.68</v>
      </c>
      <c r="AA358" s="44">
        <v>4.68</v>
      </c>
    </row>
    <row r="359" spans="1:27" ht="12.75" hidden="1" customHeight="1" outlineLevel="1" x14ac:dyDescent="0.2">
      <c r="A359" s="89" t="s">
        <v>2525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collapsed="1" x14ac:dyDescent="0.2">
      <c r="A360" s="88" t="s">
        <v>2526</v>
      </c>
      <c r="B360" s="28" t="str">
        <f>"10"&amp;"."&amp;$B$777&amp;"."&amp;$B$778</f>
        <v>10.09.2023</v>
      </c>
      <c r="C360" s="80" t="s">
        <v>76</v>
      </c>
      <c r="D360" s="81">
        <f>ROUND(((D361+D362+D364+D363)/1000),5)</f>
        <v>1.85158</v>
      </c>
      <c r="E360" s="81">
        <f>ROUND(((E361+E362+E364+E363)/1000),5)</f>
        <v>1.7948200000000001</v>
      </c>
      <c r="F360" s="81">
        <f>ROUND(((F361+F362+F364+F363)/1000),5)</f>
        <v>1.67578</v>
      </c>
      <c r="G360" s="81">
        <f t="shared" ref="G360:AA360" si="207">ROUND(((G361+G362+G364+G363)/1000),5)</f>
        <v>1.6455500000000001</v>
      </c>
      <c r="H360" s="81">
        <f t="shared" si="207"/>
        <v>1.6530499999999999</v>
      </c>
      <c r="I360" s="81">
        <f t="shared" si="207"/>
        <v>1.6449499999999999</v>
      </c>
      <c r="J360" s="81">
        <f t="shared" si="207"/>
        <v>1.64679</v>
      </c>
      <c r="K360" s="81">
        <f t="shared" si="207"/>
        <v>1.8328500000000001</v>
      </c>
      <c r="L360" s="81">
        <f t="shared" si="207"/>
        <v>2.0697100000000002</v>
      </c>
      <c r="M360" s="81">
        <f t="shared" si="207"/>
        <v>2.3122500000000001</v>
      </c>
      <c r="N360" s="81">
        <f t="shared" si="207"/>
        <v>2.3916300000000001</v>
      </c>
      <c r="O360" s="81">
        <f t="shared" si="207"/>
        <v>2.3980399999999999</v>
      </c>
      <c r="P360" s="81">
        <f t="shared" si="207"/>
        <v>2.3933</v>
      </c>
      <c r="Q360" s="81">
        <f t="shared" si="207"/>
        <v>2.3943599999999998</v>
      </c>
      <c r="R360" s="81">
        <f t="shared" si="207"/>
        <v>2.3981499999999998</v>
      </c>
      <c r="S360" s="81">
        <f t="shared" si="207"/>
        <v>2.3965100000000001</v>
      </c>
      <c r="T360" s="81">
        <f t="shared" si="207"/>
        <v>2.3972899999999999</v>
      </c>
      <c r="U360" s="81">
        <f t="shared" si="207"/>
        <v>2.3922500000000002</v>
      </c>
      <c r="V360" s="81">
        <f t="shared" si="207"/>
        <v>2.4153099999999998</v>
      </c>
      <c r="W360" s="81">
        <f t="shared" si="207"/>
        <v>2.4559600000000001</v>
      </c>
      <c r="X360" s="81">
        <f t="shared" si="207"/>
        <v>2.4603000000000002</v>
      </c>
      <c r="Y360" s="81">
        <f t="shared" si="207"/>
        <v>2.3929100000000001</v>
      </c>
      <c r="Z360" s="81">
        <f t="shared" si="207"/>
        <v>2.1962299999999999</v>
      </c>
      <c r="AA360" s="81">
        <f t="shared" si="207"/>
        <v>1.9653700000000001</v>
      </c>
    </row>
    <row r="361" spans="1:27" ht="12.75" hidden="1" customHeight="1" outlineLevel="1" x14ac:dyDescent="0.2">
      <c r="A361" s="89" t="s">
        <v>2527</v>
      </c>
      <c r="B361" s="63" t="s">
        <v>230</v>
      </c>
      <c r="C361" s="43" t="s">
        <v>79</v>
      </c>
      <c r="D361" s="44">
        <v>1413.51</v>
      </c>
      <c r="E361" s="44">
        <v>1356.75</v>
      </c>
      <c r="F361" s="44">
        <v>1237.71</v>
      </c>
      <c r="G361" s="44">
        <v>1207.48</v>
      </c>
      <c r="H361" s="44">
        <v>1214.98</v>
      </c>
      <c r="I361" s="44">
        <v>1206.8800000000001</v>
      </c>
      <c r="J361" s="44">
        <v>1208.72</v>
      </c>
      <c r="K361" s="44">
        <v>1394.78</v>
      </c>
      <c r="L361" s="44">
        <v>1631.64</v>
      </c>
      <c r="M361" s="44">
        <v>1874.18</v>
      </c>
      <c r="N361" s="44">
        <v>1953.56</v>
      </c>
      <c r="O361" s="44">
        <v>1959.97</v>
      </c>
      <c r="P361" s="44">
        <v>1955.23</v>
      </c>
      <c r="Q361" s="44">
        <v>1956.29</v>
      </c>
      <c r="R361" s="44">
        <v>1960.08</v>
      </c>
      <c r="S361" s="44">
        <v>1958.44</v>
      </c>
      <c r="T361" s="44">
        <v>1959.22</v>
      </c>
      <c r="U361" s="44">
        <v>1954.18</v>
      </c>
      <c r="V361" s="44">
        <v>1977.24</v>
      </c>
      <c r="W361" s="44">
        <v>2017.89</v>
      </c>
      <c r="X361" s="44">
        <v>2022.23</v>
      </c>
      <c r="Y361" s="44">
        <v>1954.84</v>
      </c>
      <c r="Z361" s="44">
        <v>1758.16</v>
      </c>
      <c r="AA361" s="44">
        <v>1527.3</v>
      </c>
    </row>
    <row r="362" spans="1:27" ht="12.75" hidden="1" customHeight="1" outlineLevel="1" x14ac:dyDescent="0.2">
      <c r="A362" s="89" t="s">
        <v>2528</v>
      </c>
      <c r="B362" s="63" t="s">
        <v>90</v>
      </c>
      <c r="C362" s="43" t="s">
        <v>79</v>
      </c>
      <c r="D362" s="44">
        <f>$D$317</f>
        <v>217.03</v>
      </c>
      <c r="E362" s="44">
        <f t="shared" ref="E362:AA362" si="208">$D$317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2">
      <c r="A363" s="89" t="s">
        <v>2529</v>
      </c>
      <c r="B363" s="63" t="s">
        <v>83</v>
      </c>
      <c r="C363" s="43" t="s">
        <v>79</v>
      </c>
      <c r="D363" s="44">
        <v>4.68</v>
      </c>
      <c r="E363" s="44">
        <v>4.68</v>
      </c>
      <c r="F363" s="44">
        <v>4.68</v>
      </c>
      <c r="G363" s="44">
        <v>4.68</v>
      </c>
      <c r="H363" s="44">
        <v>4.68</v>
      </c>
      <c r="I363" s="44">
        <v>4.68</v>
      </c>
      <c r="J363" s="44">
        <v>4.68</v>
      </c>
      <c r="K363" s="44">
        <v>4.68</v>
      </c>
      <c r="L363" s="44">
        <v>4.68</v>
      </c>
      <c r="M363" s="44">
        <v>4.68</v>
      </c>
      <c r="N363" s="44">
        <v>4.68</v>
      </c>
      <c r="O363" s="44">
        <v>4.68</v>
      </c>
      <c r="P363" s="44">
        <v>4.68</v>
      </c>
      <c r="Q363" s="44">
        <v>4.68</v>
      </c>
      <c r="R363" s="44">
        <v>4.68</v>
      </c>
      <c r="S363" s="44">
        <v>4.68</v>
      </c>
      <c r="T363" s="44">
        <v>4.68</v>
      </c>
      <c r="U363" s="44">
        <v>4.68</v>
      </c>
      <c r="V363" s="44">
        <v>4.68</v>
      </c>
      <c r="W363" s="44">
        <v>4.68</v>
      </c>
      <c r="X363" s="44">
        <v>4.68</v>
      </c>
      <c r="Y363" s="44">
        <v>4.68</v>
      </c>
      <c r="Z363" s="44">
        <v>4.68</v>
      </c>
      <c r="AA363" s="44">
        <v>4.68</v>
      </c>
    </row>
    <row r="364" spans="1:27" ht="12.75" hidden="1" customHeight="1" outlineLevel="1" x14ac:dyDescent="0.2">
      <c r="A364" s="89" t="s">
        <v>2530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collapsed="1" x14ac:dyDescent="0.2">
      <c r="A365" s="88" t="s">
        <v>2531</v>
      </c>
      <c r="B365" s="28" t="str">
        <f>"11"&amp;"."&amp;$B$777&amp;"."&amp;$B$778</f>
        <v>11.09.2023</v>
      </c>
      <c r="C365" s="80" t="s">
        <v>76</v>
      </c>
      <c r="D365" s="81">
        <f>ROUND(((D366+D367+D369+D368)/1000),5)</f>
        <v>1.84724</v>
      </c>
      <c r="E365" s="81">
        <f>ROUND(((E366+E367+E369+E368)/1000),5)</f>
        <v>1.7312399999999999</v>
      </c>
      <c r="F365" s="81">
        <f>ROUND(((F366+F367+F369+F368)/1000),5)</f>
        <v>1.6733100000000001</v>
      </c>
      <c r="G365" s="81">
        <f t="shared" ref="G365:AA365" si="210">ROUND(((G366+G367+G369+G368)/1000),5)</f>
        <v>1.6754500000000001</v>
      </c>
      <c r="H365" s="81">
        <f t="shared" si="210"/>
        <v>1.74292</v>
      </c>
      <c r="I365" s="81">
        <f t="shared" si="210"/>
        <v>1.7579899999999999</v>
      </c>
      <c r="J365" s="81">
        <f t="shared" si="210"/>
        <v>1.9304399999999999</v>
      </c>
      <c r="K365" s="81">
        <f t="shared" si="210"/>
        <v>2.1878799999999998</v>
      </c>
      <c r="L365" s="81">
        <f t="shared" si="210"/>
        <v>2.3932799999999999</v>
      </c>
      <c r="M365" s="81">
        <f t="shared" si="210"/>
        <v>2.4616400000000001</v>
      </c>
      <c r="N365" s="81">
        <f t="shared" si="210"/>
        <v>2.46889</v>
      </c>
      <c r="O365" s="81">
        <f t="shared" si="210"/>
        <v>2.4542999999999999</v>
      </c>
      <c r="P365" s="81">
        <f t="shared" si="210"/>
        <v>2.44414</v>
      </c>
      <c r="Q365" s="81">
        <f t="shared" si="210"/>
        <v>2.4557600000000002</v>
      </c>
      <c r="R365" s="81">
        <f t="shared" si="210"/>
        <v>2.48108</v>
      </c>
      <c r="S365" s="81">
        <f t="shared" si="210"/>
        <v>2.47106</v>
      </c>
      <c r="T365" s="81">
        <f t="shared" si="210"/>
        <v>2.45797</v>
      </c>
      <c r="U365" s="81">
        <f t="shared" si="210"/>
        <v>2.43642</v>
      </c>
      <c r="V365" s="81">
        <f t="shared" si="210"/>
        <v>2.4564699999999999</v>
      </c>
      <c r="W365" s="81">
        <f t="shared" si="210"/>
        <v>2.5306899999999999</v>
      </c>
      <c r="X365" s="81">
        <f t="shared" si="210"/>
        <v>2.4855499999999999</v>
      </c>
      <c r="Y365" s="81">
        <f t="shared" si="210"/>
        <v>2.38063</v>
      </c>
      <c r="Z365" s="81">
        <f t="shared" si="210"/>
        <v>2.11144</v>
      </c>
      <c r="AA365" s="81">
        <f t="shared" si="210"/>
        <v>1.90001</v>
      </c>
    </row>
    <row r="366" spans="1:27" ht="12.75" hidden="1" customHeight="1" outlineLevel="1" x14ac:dyDescent="0.2">
      <c r="A366" s="89" t="s">
        <v>2532</v>
      </c>
      <c r="B366" s="63" t="s">
        <v>230</v>
      </c>
      <c r="C366" s="43" t="s">
        <v>79</v>
      </c>
      <c r="D366" s="44">
        <v>1409.17</v>
      </c>
      <c r="E366" s="44">
        <v>1293.17</v>
      </c>
      <c r="F366" s="44">
        <v>1235.24</v>
      </c>
      <c r="G366" s="44">
        <v>1237.3800000000001</v>
      </c>
      <c r="H366" s="44">
        <v>1304.8499999999999</v>
      </c>
      <c r="I366" s="44">
        <v>1319.92</v>
      </c>
      <c r="J366" s="44">
        <v>1492.37</v>
      </c>
      <c r="K366" s="44">
        <v>1749.81</v>
      </c>
      <c r="L366" s="44">
        <v>1955.21</v>
      </c>
      <c r="M366" s="44">
        <v>2023.57</v>
      </c>
      <c r="N366" s="44">
        <v>2030.82</v>
      </c>
      <c r="O366" s="44">
        <v>2016.23</v>
      </c>
      <c r="P366" s="44">
        <v>2006.07</v>
      </c>
      <c r="Q366" s="44">
        <v>2017.69</v>
      </c>
      <c r="R366" s="44">
        <v>2043.01</v>
      </c>
      <c r="S366" s="44">
        <v>2032.99</v>
      </c>
      <c r="T366" s="44">
        <v>2019.9</v>
      </c>
      <c r="U366" s="44">
        <v>1998.35</v>
      </c>
      <c r="V366" s="44">
        <v>2018.4</v>
      </c>
      <c r="W366" s="44">
        <v>2092.62</v>
      </c>
      <c r="X366" s="44">
        <v>2047.48</v>
      </c>
      <c r="Y366" s="44">
        <v>1942.56</v>
      </c>
      <c r="Z366" s="44">
        <v>1673.37</v>
      </c>
      <c r="AA366" s="44">
        <v>1461.94</v>
      </c>
    </row>
    <row r="367" spans="1:27" ht="12.75" hidden="1" customHeight="1" outlineLevel="1" x14ac:dyDescent="0.2">
      <c r="A367" s="89" t="s">
        <v>2533</v>
      </c>
      <c r="B367" s="63" t="s">
        <v>90</v>
      </c>
      <c r="C367" s="43" t="s">
        <v>79</v>
      </c>
      <c r="D367" s="44">
        <f>$D$317</f>
        <v>217.03</v>
      </c>
      <c r="E367" s="44">
        <f t="shared" ref="E367:AA367" si="211">$D$317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2">
      <c r="A368" s="89" t="s">
        <v>2534</v>
      </c>
      <c r="B368" s="63" t="s">
        <v>83</v>
      </c>
      <c r="C368" s="43" t="s">
        <v>79</v>
      </c>
      <c r="D368" s="44">
        <v>4.68</v>
      </c>
      <c r="E368" s="44">
        <v>4.68</v>
      </c>
      <c r="F368" s="44">
        <v>4.68</v>
      </c>
      <c r="G368" s="44">
        <v>4.68</v>
      </c>
      <c r="H368" s="44">
        <v>4.68</v>
      </c>
      <c r="I368" s="44">
        <v>4.68</v>
      </c>
      <c r="J368" s="44">
        <v>4.68</v>
      </c>
      <c r="K368" s="44">
        <v>4.68</v>
      </c>
      <c r="L368" s="44">
        <v>4.68</v>
      </c>
      <c r="M368" s="44">
        <v>4.68</v>
      </c>
      <c r="N368" s="44">
        <v>4.68</v>
      </c>
      <c r="O368" s="44">
        <v>4.68</v>
      </c>
      <c r="P368" s="44">
        <v>4.68</v>
      </c>
      <c r="Q368" s="44">
        <v>4.68</v>
      </c>
      <c r="R368" s="44">
        <v>4.68</v>
      </c>
      <c r="S368" s="44">
        <v>4.68</v>
      </c>
      <c r="T368" s="44">
        <v>4.68</v>
      </c>
      <c r="U368" s="44">
        <v>4.68</v>
      </c>
      <c r="V368" s="44">
        <v>4.68</v>
      </c>
      <c r="W368" s="44">
        <v>4.68</v>
      </c>
      <c r="X368" s="44">
        <v>4.68</v>
      </c>
      <c r="Y368" s="44">
        <v>4.68</v>
      </c>
      <c r="Z368" s="44">
        <v>4.68</v>
      </c>
      <c r="AA368" s="44">
        <v>4.68</v>
      </c>
    </row>
    <row r="369" spans="1:27" ht="12.75" hidden="1" customHeight="1" outlineLevel="1" x14ac:dyDescent="0.2">
      <c r="A369" s="89" t="s">
        <v>2535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collapsed="1" x14ac:dyDescent="0.2">
      <c r="A370" s="88" t="s">
        <v>2536</v>
      </c>
      <c r="B370" s="28" t="str">
        <f>"12"&amp;"."&amp;$B$777&amp;"."&amp;$B$778</f>
        <v>12.09.2023</v>
      </c>
      <c r="C370" s="80" t="s">
        <v>76</v>
      </c>
      <c r="D370" s="81">
        <f>ROUND(((D371+D372+D374+D373)/1000),5)</f>
        <v>1.7540800000000001</v>
      </c>
      <c r="E370" s="81">
        <f>ROUND(((E371+E372+E374+E373)/1000),5)</f>
        <v>1.6492800000000001</v>
      </c>
      <c r="F370" s="81">
        <f>ROUND(((F371+F372+F374+F373)/1000),5)</f>
        <v>1.5768899999999999</v>
      </c>
      <c r="G370" s="81">
        <f t="shared" ref="G370:AA370" si="213">ROUND(((G371+G372+G374+G373)/1000),5)</f>
        <v>1.60789</v>
      </c>
      <c r="H370" s="81">
        <f t="shared" si="213"/>
        <v>1.7239100000000001</v>
      </c>
      <c r="I370" s="81">
        <f t="shared" si="213"/>
        <v>1.76128</v>
      </c>
      <c r="J370" s="81">
        <f t="shared" si="213"/>
        <v>1.90741</v>
      </c>
      <c r="K370" s="81">
        <f t="shared" si="213"/>
        <v>2.0684</v>
      </c>
      <c r="L370" s="81">
        <f t="shared" si="213"/>
        <v>2.3781099999999999</v>
      </c>
      <c r="M370" s="81">
        <f t="shared" si="213"/>
        <v>2.4465300000000001</v>
      </c>
      <c r="N370" s="81">
        <f t="shared" si="213"/>
        <v>2.45486</v>
      </c>
      <c r="O370" s="81">
        <f t="shared" si="213"/>
        <v>2.44991</v>
      </c>
      <c r="P370" s="81">
        <f t="shared" si="213"/>
        <v>2.4350100000000001</v>
      </c>
      <c r="Q370" s="81">
        <f t="shared" si="213"/>
        <v>2.4318900000000001</v>
      </c>
      <c r="R370" s="81">
        <f t="shared" si="213"/>
        <v>2.4634</v>
      </c>
      <c r="S370" s="81">
        <f t="shared" si="213"/>
        <v>2.4560599999999999</v>
      </c>
      <c r="T370" s="81">
        <f t="shared" si="213"/>
        <v>2.44543</v>
      </c>
      <c r="U370" s="81">
        <f t="shared" si="213"/>
        <v>2.4238499999999998</v>
      </c>
      <c r="V370" s="81">
        <f t="shared" si="213"/>
        <v>2.4466700000000001</v>
      </c>
      <c r="W370" s="81">
        <f t="shared" si="213"/>
        <v>2.5021100000000001</v>
      </c>
      <c r="X370" s="81">
        <f t="shared" si="213"/>
        <v>2.4862700000000002</v>
      </c>
      <c r="Y370" s="81">
        <f t="shared" si="213"/>
        <v>2.3969399999999998</v>
      </c>
      <c r="Z370" s="81">
        <f t="shared" si="213"/>
        <v>2.1337999999999999</v>
      </c>
      <c r="AA370" s="81">
        <f t="shared" si="213"/>
        <v>1.9280600000000001</v>
      </c>
    </row>
    <row r="371" spans="1:27" ht="12.75" hidden="1" customHeight="1" outlineLevel="1" x14ac:dyDescent="0.2">
      <c r="A371" s="89" t="s">
        <v>2537</v>
      </c>
      <c r="B371" s="63" t="s">
        <v>230</v>
      </c>
      <c r="C371" s="43" t="s">
        <v>79</v>
      </c>
      <c r="D371" s="44">
        <v>1316.01</v>
      </c>
      <c r="E371" s="44">
        <v>1211.21</v>
      </c>
      <c r="F371" s="44">
        <v>1138.82</v>
      </c>
      <c r="G371" s="44">
        <v>1169.82</v>
      </c>
      <c r="H371" s="44">
        <v>1285.8399999999999</v>
      </c>
      <c r="I371" s="44">
        <v>1323.21</v>
      </c>
      <c r="J371" s="44">
        <v>1469.34</v>
      </c>
      <c r="K371" s="44">
        <v>1630.33</v>
      </c>
      <c r="L371" s="44">
        <v>1940.04</v>
      </c>
      <c r="M371" s="44">
        <v>2008.46</v>
      </c>
      <c r="N371" s="44">
        <v>2016.79</v>
      </c>
      <c r="O371" s="44">
        <v>2011.84</v>
      </c>
      <c r="P371" s="44">
        <v>1996.94</v>
      </c>
      <c r="Q371" s="44">
        <v>1993.82</v>
      </c>
      <c r="R371" s="44">
        <v>2025.33</v>
      </c>
      <c r="S371" s="44">
        <v>2017.99</v>
      </c>
      <c r="T371" s="44">
        <v>2007.36</v>
      </c>
      <c r="U371" s="44">
        <v>1985.78</v>
      </c>
      <c r="V371" s="44">
        <v>2008.6</v>
      </c>
      <c r="W371" s="44">
        <v>2064.04</v>
      </c>
      <c r="X371" s="44">
        <v>2048.1999999999998</v>
      </c>
      <c r="Y371" s="44">
        <v>1958.87</v>
      </c>
      <c r="Z371" s="44">
        <v>1695.73</v>
      </c>
      <c r="AA371" s="44">
        <v>1489.99</v>
      </c>
    </row>
    <row r="372" spans="1:27" ht="12.75" hidden="1" customHeight="1" outlineLevel="1" x14ac:dyDescent="0.2">
      <c r="A372" s="89" t="s">
        <v>2538</v>
      </c>
      <c r="B372" s="63" t="s">
        <v>90</v>
      </c>
      <c r="C372" s="43" t="s">
        <v>79</v>
      </c>
      <c r="D372" s="44">
        <f>$D$317</f>
        <v>217.03</v>
      </c>
      <c r="E372" s="44">
        <f t="shared" ref="E372:AA372" si="214">$D$317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2">
      <c r="A373" s="89" t="s">
        <v>2539</v>
      </c>
      <c r="B373" s="63" t="s">
        <v>83</v>
      </c>
      <c r="C373" s="43" t="s">
        <v>79</v>
      </c>
      <c r="D373" s="44">
        <v>4.68</v>
      </c>
      <c r="E373" s="44">
        <v>4.68</v>
      </c>
      <c r="F373" s="44">
        <v>4.68</v>
      </c>
      <c r="G373" s="44">
        <v>4.68</v>
      </c>
      <c r="H373" s="44">
        <v>4.68</v>
      </c>
      <c r="I373" s="44">
        <v>4.68</v>
      </c>
      <c r="J373" s="44">
        <v>4.68</v>
      </c>
      <c r="K373" s="44">
        <v>4.68</v>
      </c>
      <c r="L373" s="44">
        <v>4.68</v>
      </c>
      <c r="M373" s="44">
        <v>4.68</v>
      </c>
      <c r="N373" s="44">
        <v>4.68</v>
      </c>
      <c r="O373" s="44">
        <v>4.68</v>
      </c>
      <c r="P373" s="44">
        <v>4.68</v>
      </c>
      <c r="Q373" s="44">
        <v>4.68</v>
      </c>
      <c r="R373" s="44">
        <v>4.68</v>
      </c>
      <c r="S373" s="44">
        <v>4.68</v>
      </c>
      <c r="T373" s="44">
        <v>4.68</v>
      </c>
      <c r="U373" s="44">
        <v>4.68</v>
      </c>
      <c r="V373" s="44">
        <v>4.68</v>
      </c>
      <c r="W373" s="44">
        <v>4.68</v>
      </c>
      <c r="X373" s="44">
        <v>4.68</v>
      </c>
      <c r="Y373" s="44">
        <v>4.68</v>
      </c>
      <c r="Z373" s="44">
        <v>4.68</v>
      </c>
      <c r="AA373" s="44">
        <v>4.68</v>
      </c>
    </row>
    <row r="374" spans="1:27" ht="12.75" hidden="1" customHeight="1" outlineLevel="1" x14ac:dyDescent="0.2">
      <c r="A374" s="89" t="s">
        <v>2540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collapsed="1" x14ac:dyDescent="0.2">
      <c r="A375" s="88" t="s">
        <v>2541</v>
      </c>
      <c r="B375" s="28" t="str">
        <f>"13"&amp;"."&amp;$B$777&amp;"."&amp;$B$778</f>
        <v>13.09.2023</v>
      </c>
      <c r="C375" s="80" t="s">
        <v>76</v>
      </c>
      <c r="D375" s="81">
        <f>ROUND(((D376+D377+D379+D378)/1000),5)</f>
        <v>1.7828599999999999</v>
      </c>
      <c r="E375" s="81">
        <f>ROUND(((E376+E377+E379+E378)/1000),5)</f>
        <v>1.70262</v>
      </c>
      <c r="F375" s="81">
        <f>ROUND(((F376+F377+F379+F378)/1000),5)</f>
        <v>1.65608</v>
      </c>
      <c r="G375" s="81">
        <f t="shared" ref="G375:AA375" si="216">ROUND(((G376+G377+G379+G378)/1000),5)</f>
        <v>1.6554800000000001</v>
      </c>
      <c r="H375" s="81">
        <f t="shared" si="216"/>
        <v>1.7271300000000001</v>
      </c>
      <c r="I375" s="81">
        <f t="shared" si="216"/>
        <v>1.7631399999999999</v>
      </c>
      <c r="J375" s="81">
        <f t="shared" si="216"/>
        <v>1.9287300000000001</v>
      </c>
      <c r="K375" s="81">
        <f t="shared" si="216"/>
        <v>2.14859</v>
      </c>
      <c r="L375" s="81">
        <f t="shared" si="216"/>
        <v>2.4062899999999998</v>
      </c>
      <c r="M375" s="81">
        <f t="shared" si="216"/>
        <v>2.4831799999999999</v>
      </c>
      <c r="N375" s="81">
        <f t="shared" si="216"/>
        <v>2.52169</v>
      </c>
      <c r="O375" s="81">
        <f t="shared" si="216"/>
        <v>2.4811399999999999</v>
      </c>
      <c r="P375" s="81">
        <f t="shared" si="216"/>
        <v>2.4441899999999999</v>
      </c>
      <c r="Q375" s="81">
        <f t="shared" si="216"/>
        <v>2.4685100000000002</v>
      </c>
      <c r="R375" s="81">
        <f t="shared" si="216"/>
        <v>2.5681099999999999</v>
      </c>
      <c r="S375" s="81">
        <f t="shared" si="216"/>
        <v>2.5582699999999998</v>
      </c>
      <c r="T375" s="81">
        <f t="shared" si="216"/>
        <v>2.51139</v>
      </c>
      <c r="U375" s="81">
        <f t="shared" si="216"/>
        <v>2.4428700000000001</v>
      </c>
      <c r="V375" s="81">
        <f t="shared" si="216"/>
        <v>2.5046599999999999</v>
      </c>
      <c r="W375" s="81">
        <f t="shared" si="216"/>
        <v>2.6219700000000001</v>
      </c>
      <c r="X375" s="81">
        <f t="shared" si="216"/>
        <v>2.56372</v>
      </c>
      <c r="Y375" s="81">
        <f t="shared" si="216"/>
        <v>2.4097599999999999</v>
      </c>
      <c r="Z375" s="81">
        <f t="shared" si="216"/>
        <v>2.1320199999999998</v>
      </c>
      <c r="AA375" s="81">
        <f t="shared" si="216"/>
        <v>1.93231</v>
      </c>
    </row>
    <row r="376" spans="1:27" ht="12.75" hidden="1" customHeight="1" outlineLevel="1" x14ac:dyDescent="0.2">
      <c r="A376" s="89" t="s">
        <v>2542</v>
      </c>
      <c r="B376" s="63" t="s">
        <v>230</v>
      </c>
      <c r="C376" s="43" t="s">
        <v>79</v>
      </c>
      <c r="D376" s="44">
        <v>1344.79</v>
      </c>
      <c r="E376" s="44">
        <v>1264.55</v>
      </c>
      <c r="F376" s="44">
        <v>1218.01</v>
      </c>
      <c r="G376" s="44">
        <v>1217.4100000000001</v>
      </c>
      <c r="H376" s="44">
        <v>1289.06</v>
      </c>
      <c r="I376" s="44">
        <v>1325.07</v>
      </c>
      <c r="J376" s="44">
        <v>1490.66</v>
      </c>
      <c r="K376" s="44">
        <v>1710.52</v>
      </c>
      <c r="L376" s="44">
        <v>1968.22</v>
      </c>
      <c r="M376" s="44">
        <v>2045.11</v>
      </c>
      <c r="N376" s="44">
        <v>2083.62</v>
      </c>
      <c r="O376" s="44">
        <v>2043.07</v>
      </c>
      <c r="P376" s="44">
        <v>2006.12</v>
      </c>
      <c r="Q376" s="44">
        <v>2030.44</v>
      </c>
      <c r="R376" s="44">
        <v>2130.04</v>
      </c>
      <c r="S376" s="44">
        <v>2120.1999999999998</v>
      </c>
      <c r="T376" s="44">
        <v>2073.3200000000002</v>
      </c>
      <c r="U376" s="44">
        <v>2004.8</v>
      </c>
      <c r="V376" s="44">
        <v>2066.59</v>
      </c>
      <c r="W376" s="44">
        <v>2183.9</v>
      </c>
      <c r="X376" s="44">
        <v>2125.65</v>
      </c>
      <c r="Y376" s="44">
        <v>1971.69</v>
      </c>
      <c r="Z376" s="44">
        <v>1693.95</v>
      </c>
      <c r="AA376" s="44">
        <v>1494.24</v>
      </c>
    </row>
    <row r="377" spans="1:27" ht="12.75" hidden="1" customHeight="1" outlineLevel="1" x14ac:dyDescent="0.2">
      <c r="A377" s="89" t="s">
        <v>2543</v>
      </c>
      <c r="B377" s="63" t="s">
        <v>90</v>
      </c>
      <c r="C377" s="43" t="s">
        <v>79</v>
      </c>
      <c r="D377" s="44">
        <f>$D$317</f>
        <v>217.03</v>
      </c>
      <c r="E377" s="44">
        <f t="shared" ref="E377:AA377" si="217">$D$317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2">
      <c r="A378" s="89" t="s">
        <v>2544</v>
      </c>
      <c r="B378" s="63" t="s">
        <v>83</v>
      </c>
      <c r="C378" s="43" t="s">
        <v>79</v>
      </c>
      <c r="D378" s="44">
        <v>4.68</v>
      </c>
      <c r="E378" s="44">
        <v>4.68</v>
      </c>
      <c r="F378" s="44">
        <v>4.68</v>
      </c>
      <c r="G378" s="44">
        <v>4.68</v>
      </c>
      <c r="H378" s="44">
        <v>4.68</v>
      </c>
      <c r="I378" s="44">
        <v>4.68</v>
      </c>
      <c r="J378" s="44">
        <v>4.68</v>
      </c>
      <c r="K378" s="44">
        <v>4.68</v>
      </c>
      <c r="L378" s="44">
        <v>4.68</v>
      </c>
      <c r="M378" s="44">
        <v>4.68</v>
      </c>
      <c r="N378" s="44">
        <v>4.68</v>
      </c>
      <c r="O378" s="44">
        <v>4.68</v>
      </c>
      <c r="P378" s="44">
        <v>4.68</v>
      </c>
      <c r="Q378" s="44">
        <v>4.68</v>
      </c>
      <c r="R378" s="44">
        <v>4.68</v>
      </c>
      <c r="S378" s="44">
        <v>4.68</v>
      </c>
      <c r="T378" s="44">
        <v>4.68</v>
      </c>
      <c r="U378" s="44">
        <v>4.68</v>
      </c>
      <c r="V378" s="44">
        <v>4.68</v>
      </c>
      <c r="W378" s="44">
        <v>4.68</v>
      </c>
      <c r="X378" s="44">
        <v>4.68</v>
      </c>
      <c r="Y378" s="44">
        <v>4.68</v>
      </c>
      <c r="Z378" s="44">
        <v>4.68</v>
      </c>
      <c r="AA378" s="44">
        <v>4.68</v>
      </c>
    </row>
    <row r="379" spans="1:27" ht="12.75" hidden="1" customHeight="1" outlineLevel="1" x14ac:dyDescent="0.2">
      <c r="A379" s="89" t="s">
        <v>2545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collapsed="1" x14ac:dyDescent="0.2">
      <c r="A380" s="88" t="s">
        <v>2546</v>
      </c>
      <c r="B380" s="28" t="str">
        <f>"14"&amp;"."&amp;$B$777&amp;"."&amp;$B$778</f>
        <v>14.09.2023</v>
      </c>
      <c r="C380" s="80" t="s">
        <v>76</v>
      </c>
      <c r="D380" s="81">
        <f>ROUND(((D381+D382+D384+D383)/1000),5)</f>
        <v>1.7985100000000001</v>
      </c>
      <c r="E380" s="81">
        <f>ROUND(((E381+E382+E384+E383)/1000),5)</f>
        <v>1.70157</v>
      </c>
      <c r="F380" s="81">
        <f>ROUND(((F381+F382+F384+F383)/1000),5)</f>
        <v>1.6467000000000001</v>
      </c>
      <c r="G380" s="81">
        <f t="shared" ref="G380:AA380" si="219">ROUND(((G381+G382+G384+G383)/1000),5)</f>
        <v>1.6588000000000001</v>
      </c>
      <c r="H380" s="81">
        <f t="shared" si="219"/>
        <v>1.7198100000000001</v>
      </c>
      <c r="I380" s="81">
        <f t="shared" si="219"/>
        <v>1.7785200000000001</v>
      </c>
      <c r="J380" s="81">
        <f t="shared" si="219"/>
        <v>1.9591700000000001</v>
      </c>
      <c r="K380" s="81">
        <f t="shared" si="219"/>
        <v>2.2012399999999999</v>
      </c>
      <c r="L380" s="81">
        <f t="shared" si="219"/>
        <v>2.3885700000000001</v>
      </c>
      <c r="M380" s="81">
        <f t="shared" si="219"/>
        <v>2.4602900000000001</v>
      </c>
      <c r="N380" s="81">
        <f t="shared" si="219"/>
        <v>2.4624100000000002</v>
      </c>
      <c r="O380" s="81">
        <f t="shared" si="219"/>
        <v>2.4593600000000002</v>
      </c>
      <c r="P380" s="81">
        <f t="shared" si="219"/>
        <v>2.4500600000000001</v>
      </c>
      <c r="Q380" s="81">
        <f t="shared" si="219"/>
        <v>2.4571499999999999</v>
      </c>
      <c r="R380" s="81">
        <f t="shared" si="219"/>
        <v>2.5082499999999999</v>
      </c>
      <c r="S380" s="81">
        <f t="shared" si="219"/>
        <v>2.5007100000000002</v>
      </c>
      <c r="T380" s="81">
        <f t="shared" si="219"/>
        <v>2.4718499999999999</v>
      </c>
      <c r="U380" s="81">
        <f t="shared" si="219"/>
        <v>2.46224</v>
      </c>
      <c r="V380" s="81">
        <f t="shared" si="219"/>
        <v>2.4712999999999998</v>
      </c>
      <c r="W380" s="81">
        <f t="shared" si="219"/>
        <v>2.55131</v>
      </c>
      <c r="X380" s="81">
        <f t="shared" si="219"/>
        <v>2.5095399999999999</v>
      </c>
      <c r="Y380" s="81">
        <f t="shared" si="219"/>
        <v>2.4186700000000001</v>
      </c>
      <c r="Z380" s="81">
        <f t="shared" si="219"/>
        <v>2.1917</v>
      </c>
      <c r="AA380" s="81">
        <f t="shared" si="219"/>
        <v>1.9386000000000001</v>
      </c>
    </row>
    <row r="381" spans="1:27" ht="12.75" hidden="1" customHeight="1" outlineLevel="1" x14ac:dyDescent="0.2">
      <c r="A381" s="89" t="s">
        <v>2547</v>
      </c>
      <c r="B381" s="63" t="s">
        <v>230</v>
      </c>
      <c r="C381" s="43" t="s">
        <v>79</v>
      </c>
      <c r="D381" s="44">
        <v>1360.44</v>
      </c>
      <c r="E381" s="44">
        <v>1263.5</v>
      </c>
      <c r="F381" s="44">
        <v>1208.6300000000001</v>
      </c>
      <c r="G381" s="44">
        <v>1220.73</v>
      </c>
      <c r="H381" s="44">
        <v>1281.74</v>
      </c>
      <c r="I381" s="44">
        <v>1340.45</v>
      </c>
      <c r="J381" s="44">
        <v>1521.1</v>
      </c>
      <c r="K381" s="44">
        <v>1763.17</v>
      </c>
      <c r="L381" s="44">
        <v>1950.5</v>
      </c>
      <c r="M381" s="44">
        <v>2022.22</v>
      </c>
      <c r="N381" s="44">
        <v>2024.34</v>
      </c>
      <c r="O381" s="44">
        <v>2021.29</v>
      </c>
      <c r="P381" s="44">
        <v>2011.99</v>
      </c>
      <c r="Q381" s="44">
        <v>2019.08</v>
      </c>
      <c r="R381" s="44">
        <v>2070.1799999999998</v>
      </c>
      <c r="S381" s="44">
        <v>2062.64</v>
      </c>
      <c r="T381" s="44">
        <v>2033.78</v>
      </c>
      <c r="U381" s="44">
        <v>2024.17</v>
      </c>
      <c r="V381" s="44">
        <v>2033.23</v>
      </c>
      <c r="W381" s="44">
        <v>2113.2399999999998</v>
      </c>
      <c r="X381" s="44">
        <v>2071.4699999999998</v>
      </c>
      <c r="Y381" s="44">
        <v>1980.6</v>
      </c>
      <c r="Z381" s="44">
        <v>1753.63</v>
      </c>
      <c r="AA381" s="44">
        <v>1500.53</v>
      </c>
    </row>
    <row r="382" spans="1:27" ht="12.75" hidden="1" customHeight="1" outlineLevel="1" x14ac:dyDescent="0.2">
      <c r="A382" s="89" t="s">
        <v>2548</v>
      </c>
      <c r="B382" s="63" t="s">
        <v>90</v>
      </c>
      <c r="C382" s="43" t="s">
        <v>79</v>
      </c>
      <c r="D382" s="44">
        <f>$D$317</f>
        <v>217.03</v>
      </c>
      <c r="E382" s="44">
        <f t="shared" ref="E382:AA382" si="220">$D$317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2">
      <c r="A383" s="89" t="s">
        <v>2549</v>
      </c>
      <c r="B383" s="63" t="s">
        <v>83</v>
      </c>
      <c r="C383" s="43" t="s">
        <v>79</v>
      </c>
      <c r="D383" s="44">
        <v>4.68</v>
      </c>
      <c r="E383" s="44">
        <v>4.68</v>
      </c>
      <c r="F383" s="44">
        <v>4.68</v>
      </c>
      <c r="G383" s="44">
        <v>4.68</v>
      </c>
      <c r="H383" s="44">
        <v>4.68</v>
      </c>
      <c r="I383" s="44">
        <v>4.68</v>
      </c>
      <c r="J383" s="44">
        <v>4.68</v>
      </c>
      <c r="K383" s="44">
        <v>4.68</v>
      </c>
      <c r="L383" s="44">
        <v>4.68</v>
      </c>
      <c r="M383" s="44">
        <v>4.68</v>
      </c>
      <c r="N383" s="44">
        <v>4.68</v>
      </c>
      <c r="O383" s="44">
        <v>4.68</v>
      </c>
      <c r="P383" s="44">
        <v>4.68</v>
      </c>
      <c r="Q383" s="44">
        <v>4.68</v>
      </c>
      <c r="R383" s="44">
        <v>4.68</v>
      </c>
      <c r="S383" s="44">
        <v>4.68</v>
      </c>
      <c r="T383" s="44">
        <v>4.68</v>
      </c>
      <c r="U383" s="44">
        <v>4.68</v>
      </c>
      <c r="V383" s="44">
        <v>4.68</v>
      </c>
      <c r="W383" s="44">
        <v>4.68</v>
      </c>
      <c r="X383" s="44">
        <v>4.68</v>
      </c>
      <c r="Y383" s="44">
        <v>4.68</v>
      </c>
      <c r="Z383" s="44">
        <v>4.68</v>
      </c>
      <c r="AA383" s="44">
        <v>4.68</v>
      </c>
    </row>
    <row r="384" spans="1:27" ht="12.75" hidden="1" customHeight="1" outlineLevel="1" x14ac:dyDescent="0.2">
      <c r="A384" s="89" t="s">
        <v>2550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collapsed="1" x14ac:dyDescent="0.2">
      <c r="A385" s="88" t="s">
        <v>2551</v>
      </c>
      <c r="B385" s="28" t="str">
        <f>"15"&amp;"."&amp;$B$777&amp;"."&amp;$B$778</f>
        <v>15.09.2023</v>
      </c>
      <c r="C385" s="80" t="s">
        <v>76</v>
      </c>
      <c r="D385" s="81">
        <f>ROUND(((D386+D387+D389+D388)/1000),5)</f>
        <v>1.8396600000000001</v>
      </c>
      <c r="E385" s="81">
        <f>ROUND(((E386+E387+E389+E388)/1000),5)</f>
        <v>1.7519400000000001</v>
      </c>
      <c r="F385" s="81">
        <f>ROUND(((F386+F387+F389+F388)/1000),5)</f>
        <v>1.68713</v>
      </c>
      <c r="G385" s="81">
        <f t="shared" ref="G385:AA385" si="222">ROUND(((G386+G387+G389+G388)/1000),5)</f>
        <v>1.6729700000000001</v>
      </c>
      <c r="H385" s="81">
        <f t="shared" si="222"/>
        <v>1.7586900000000001</v>
      </c>
      <c r="I385" s="81">
        <f t="shared" si="222"/>
        <v>1.82728</v>
      </c>
      <c r="J385" s="81">
        <f t="shared" si="222"/>
        <v>1.9147000000000001</v>
      </c>
      <c r="K385" s="81">
        <f t="shared" si="222"/>
        <v>2.16031</v>
      </c>
      <c r="L385" s="81">
        <f t="shared" si="222"/>
        <v>2.3923399999999999</v>
      </c>
      <c r="M385" s="81">
        <f t="shared" si="222"/>
        <v>2.6076100000000002</v>
      </c>
      <c r="N385" s="81">
        <f t="shared" si="222"/>
        <v>2.80972</v>
      </c>
      <c r="O385" s="81">
        <f t="shared" si="222"/>
        <v>2.4946999999999999</v>
      </c>
      <c r="P385" s="81">
        <f t="shared" si="222"/>
        <v>2.4177200000000001</v>
      </c>
      <c r="Q385" s="81">
        <f t="shared" si="222"/>
        <v>2.4901800000000001</v>
      </c>
      <c r="R385" s="81">
        <f t="shared" si="222"/>
        <v>2.4525299999999999</v>
      </c>
      <c r="S385" s="81">
        <f t="shared" si="222"/>
        <v>2.44652</v>
      </c>
      <c r="T385" s="81">
        <f t="shared" si="222"/>
        <v>2.4215499999999999</v>
      </c>
      <c r="U385" s="81">
        <f t="shared" si="222"/>
        <v>2.4036200000000001</v>
      </c>
      <c r="V385" s="81">
        <f t="shared" si="222"/>
        <v>2.4489100000000001</v>
      </c>
      <c r="W385" s="81">
        <f t="shared" si="222"/>
        <v>2.5166400000000002</v>
      </c>
      <c r="X385" s="81">
        <f t="shared" si="222"/>
        <v>2.5339900000000002</v>
      </c>
      <c r="Y385" s="81">
        <f t="shared" si="222"/>
        <v>2.4472</v>
      </c>
      <c r="Z385" s="81">
        <f t="shared" si="222"/>
        <v>2.2025299999999999</v>
      </c>
      <c r="AA385" s="81">
        <f t="shared" si="222"/>
        <v>2.0130400000000002</v>
      </c>
    </row>
    <row r="386" spans="1:27" ht="12.75" hidden="1" customHeight="1" outlineLevel="1" x14ac:dyDescent="0.2">
      <c r="A386" s="89" t="s">
        <v>2552</v>
      </c>
      <c r="B386" s="63" t="s">
        <v>230</v>
      </c>
      <c r="C386" s="43" t="s">
        <v>79</v>
      </c>
      <c r="D386" s="44">
        <v>1401.59</v>
      </c>
      <c r="E386" s="44">
        <v>1313.87</v>
      </c>
      <c r="F386" s="44">
        <v>1249.06</v>
      </c>
      <c r="G386" s="44">
        <v>1234.9000000000001</v>
      </c>
      <c r="H386" s="44">
        <v>1320.62</v>
      </c>
      <c r="I386" s="44">
        <v>1389.21</v>
      </c>
      <c r="J386" s="44">
        <v>1476.63</v>
      </c>
      <c r="K386" s="44">
        <v>1722.24</v>
      </c>
      <c r="L386" s="44">
        <v>1954.27</v>
      </c>
      <c r="M386" s="44">
        <v>2169.54</v>
      </c>
      <c r="N386" s="44">
        <v>2371.65</v>
      </c>
      <c r="O386" s="44">
        <v>2056.63</v>
      </c>
      <c r="P386" s="44">
        <v>1979.65</v>
      </c>
      <c r="Q386" s="44">
        <v>2052.11</v>
      </c>
      <c r="R386" s="44">
        <v>2014.46</v>
      </c>
      <c r="S386" s="44">
        <v>2008.45</v>
      </c>
      <c r="T386" s="44">
        <v>1983.48</v>
      </c>
      <c r="U386" s="44">
        <v>1965.55</v>
      </c>
      <c r="V386" s="44">
        <v>2010.84</v>
      </c>
      <c r="W386" s="44">
        <v>2078.5700000000002</v>
      </c>
      <c r="X386" s="44">
        <v>2095.92</v>
      </c>
      <c r="Y386" s="44">
        <v>2009.13</v>
      </c>
      <c r="Z386" s="44">
        <v>1764.46</v>
      </c>
      <c r="AA386" s="44">
        <v>1574.97</v>
      </c>
    </row>
    <row r="387" spans="1:27" ht="12.75" hidden="1" customHeight="1" outlineLevel="1" x14ac:dyDescent="0.2">
      <c r="A387" s="89" t="s">
        <v>2553</v>
      </c>
      <c r="B387" s="63" t="s">
        <v>90</v>
      </c>
      <c r="C387" s="43" t="s">
        <v>79</v>
      </c>
      <c r="D387" s="44">
        <f>$D$317</f>
        <v>217.03</v>
      </c>
      <c r="E387" s="44">
        <f t="shared" ref="E387:AA387" si="223">$D$317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2">
      <c r="A388" s="89" t="s">
        <v>2554</v>
      </c>
      <c r="B388" s="63" t="s">
        <v>83</v>
      </c>
      <c r="C388" s="43" t="s">
        <v>79</v>
      </c>
      <c r="D388" s="44">
        <v>4.68</v>
      </c>
      <c r="E388" s="44">
        <v>4.68</v>
      </c>
      <c r="F388" s="44">
        <v>4.68</v>
      </c>
      <c r="G388" s="44">
        <v>4.68</v>
      </c>
      <c r="H388" s="44">
        <v>4.68</v>
      </c>
      <c r="I388" s="44">
        <v>4.68</v>
      </c>
      <c r="J388" s="44">
        <v>4.68</v>
      </c>
      <c r="K388" s="44">
        <v>4.68</v>
      </c>
      <c r="L388" s="44">
        <v>4.68</v>
      </c>
      <c r="M388" s="44">
        <v>4.68</v>
      </c>
      <c r="N388" s="44">
        <v>4.68</v>
      </c>
      <c r="O388" s="44">
        <v>4.68</v>
      </c>
      <c r="P388" s="44">
        <v>4.68</v>
      </c>
      <c r="Q388" s="44">
        <v>4.68</v>
      </c>
      <c r="R388" s="44">
        <v>4.68</v>
      </c>
      <c r="S388" s="44">
        <v>4.68</v>
      </c>
      <c r="T388" s="44">
        <v>4.68</v>
      </c>
      <c r="U388" s="44">
        <v>4.68</v>
      </c>
      <c r="V388" s="44">
        <v>4.68</v>
      </c>
      <c r="W388" s="44">
        <v>4.68</v>
      </c>
      <c r="X388" s="44">
        <v>4.68</v>
      </c>
      <c r="Y388" s="44">
        <v>4.68</v>
      </c>
      <c r="Z388" s="44">
        <v>4.68</v>
      </c>
      <c r="AA388" s="44">
        <v>4.68</v>
      </c>
    </row>
    <row r="389" spans="1:27" ht="12.75" hidden="1" customHeight="1" outlineLevel="1" x14ac:dyDescent="0.2">
      <c r="A389" s="89" t="s">
        <v>2555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collapsed="1" x14ac:dyDescent="0.2">
      <c r="A390" s="88" t="s">
        <v>2556</v>
      </c>
      <c r="B390" s="28" t="str">
        <f>"16"&amp;"."&amp;$B$777&amp;"."&amp;$B$778</f>
        <v>16.09.2023</v>
      </c>
      <c r="C390" s="80" t="s">
        <v>76</v>
      </c>
      <c r="D390" s="81">
        <f>ROUND(((D391+D392+D394+D393)/1000),5)</f>
        <v>1.89923</v>
      </c>
      <c r="E390" s="81">
        <f>ROUND(((E391+E392+E394+E393)/1000),5)</f>
        <v>1.74241</v>
      </c>
      <c r="F390" s="81">
        <f>ROUND(((F391+F392+F394+F393)/1000),5)</f>
        <v>1.6705399999999999</v>
      </c>
      <c r="G390" s="81">
        <f t="shared" ref="G390:AA390" si="225">ROUND(((G391+G392+G394+G393)/1000),5)</f>
        <v>1.6495200000000001</v>
      </c>
      <c r="H390" s="81">
        <f t="shared" si="225"/>
        <v>1.6957500000000001</v>
      </c>
      <c r="I390" s="81">
        <f t="shared" si="225"/>
        <v>1.7516</v>
      </c>
      <c r="J390" s="81">
        <f t="shared" si="225"/>
        <v>1.77186</v>
      </c>
      <c r="K390" s="81">
        <f t="shared" si="225"/>
        <v>1.9275899999999999</v>
      </c>
      <c r="L390" s="81">
        <f t="shared" si="225"/>
        <v>2.2317200000000001</v>
      </c>
      <c r="M390" s="81">
        <f t="shared" si="225"/>
        <v>2.3991099999999999</v>
      </c>
      <c r="N390" s="81">
        <f t="shared" si="225"/>
        <v>2.4412099999999999</v>
      </c>
      <c r="O390" s="81">
        <f t="shared" si="225"/>
        <v>2.44381</v>
      </c>
      <c r="P390" s="81">
        <f t="shared" si="225"/>
        <v>2.43682</v>
      </c>
      <c r="Q390" s="81">
        <f t="shared" si="225"/>
        <v>2.4306899999999998</v>
      </c>
      <c r="R390" s="81">
        <f t="shared" si="225"/>
        <v>2.4318200000000001</v>
      </c>
      <c r="S390" s="81">
        <f t="shared" si="225"/>
        <v>2.4283100000000002</v>
      </c>
      <c r="T390" s="81">
        <f t="shared" si="225"/>
        <v>2.4278</v>
      </c>
      <c r="U390" s="81">
        <f t="shared" si="225"/>
        <v>2.4177499999999998</v>
      </c>
      <c r="V390" s="81">
        <f t="shared" si="225"/>
        <v>2.4981499999999999</v>
      </c>
      <c r="W390" s="81">
        <f t="shared" si="225"/>
        <v>2.6457999999999999</v>
      </c>
      <c r="X390" s="81">
        <f t="shared" si="225"/>
        <v>2.8075000000000001</v>
      </c>
      <c r="Y390" s="81">
        <f t="shared" si="225"/>
        <v>2.4779800000000001</v>
      </c>
      <c r="Z390" s="81">
        <f t="shared" si="225"/>
        <v>2.1211199999999999</v>
      </c>
      <c r="AA390" s="81">
        <f t="shared" si="225"/>
        <v>1.98885</v>
      </c>
    </row>
    <row r="391" spans="1:27" ht="12.75" hidden="1" customHeight="1" outlineLevel="1" x14ac:dyDescent="0.2">
      <c r="A391" s="89" t="s">
        <v>2557</v>
      </c>
      <c r="B391" s="63" t="s">
        <v>230</v>
      </c>
      <c r="C391" s="43" t="s">
        <v>79</v>
      </c>
      <c r="D391" s="44">
        <v>1461.16</v>
      </c>
      <c r="E391" s="44">
        <v>1304.3399999999999</v>
      </c>
      <c r="F391" s="44">
        <v>1232.47</v>
      </c>
      <c r="G391" s="44">
        <v>1211.45</v>
      </c>
      <c r="H391" s="44">
        <v>1257.68</v>
      </c>
      <c r="I391" s="44">
        <v>1313.53</v>
      </c>
      <c r="J391" s="44">
        <v>1333.79</v>
      </c>
      <c r="K391" s="44">
        <v>1489.52</v>
      </c>
      <c r="L391" s="44">
        <v>1793.65</v>
      </c>
      <c r="M391" s="44">
        <v>1961.04</v>
      </c>
      <c r="N391" s="44">
        <v>2003.14</v>
      </c>
      <c r="O391" s="44">
        <v>2005.74</v>
      </c>
      <c r="P391" s="44">
        <v>1998.75</v>
      </c>
      <c r="Q391" s="44">
        <v>1992.62</v>
      </c>
      <c r="R391" s="44">
        <v>1993.75</v>
      </c>
      <c r="S391" s="44">
        <v>1990.24</v>
      </c>
      <c r="T391" s="44">
        <v>1989.73</v>
      </c>
      <c r="U391" s="44">
        <v>1979.68</v>
      </c>
      <c r="V391" s="44">
        <v>2060.08</v>
      </c>
      <c r="W391" s="44">
        <v>2207.73</v>
      </c>
      <c r="X391" s="44">
        <v>2369.4299999999998</v>
      </c>
      <c r="Y391" s="44">
        <v>2039.91</v>
      </c>
      <c r="Z391" s="44">
        <v>1683.05</v>
      </c>
      <c r="AA391" s="44">
        <v>1550.78</v>
      </c>
    </row>
    <row r="392" spans="1:27" ht="12.75" hidden="1" customHeight="1" outlineLevel="1" x14ac:dyDescent="0.2">
      <c r="A392" s="89" t="s">
        <v>2558</v>
      </c>
      <c r="B392" s="63" t="s">
        <v>90</v>
      </c>
      <c r="C392" s="43" t="s">
        <v>79</v>
      </c>
      <c r="D392" s="44">
        <f>$D$317</f>
        <v>217.03</v>
      </c>
      <c r="E392" s="44">
        <f t="shared" ref="E392:AA392" si="226">$D$317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2">
      <c r="A393" s="89" t="s">
        <v>2559</v>
      </c>
      <c r="B393" s="63" t="s">
        <v>83</v>
      </c>
      <c r="C393" s="43" t="s">
        <v>79</v>
      </c>
      <c r="D393" s="44">
        <v>4.68</v>
      </c>
      <c r="E393" s="44">
        <v>4.68</v>
      </c>
      <c r="F393" s="44">
        <v>4.68</v>
      </c>
      <c r="G393" s="44">
        <v>4.68</v>
      </c>
      <c r="H393" s="44">
        <v>4.68</v>
      </c>
      <c r="I393" s="44">
        <v>4.68</v>
      </c>
      <c r="J393" s="44">
        <v>4.68</v>
      </c>
      <c r="K393" s="44">
        <v>4.68</v>
      </c>
      <c r="L393" s="44">
        <v>4.68</v>
      </c>
      <c r="M393" s="44">
        <v>4.68</v>
      </c>
      <c r="N393" s="44">
        <v>4.68</v>
      </c>
      <c r="O393" s="44">
        <v>4.68</v>
      </c>
      <c r="P393" s="44">
        <v>4.68</v>
      </c>
      <c r="Q393" s="44">
        <v>4.68</v>
      </c>
      <c r="R393" s="44">
        <v>4.68</v>
      </c>
      <c r="S393" s="44">
        <v>4.68</v>
      </c>
      <c r="T393" s="44">
        <v>4.68</v>
      </c>
      <c r="U393" s="44">
        <v>4.68</v>
      </c>
      <c r="V393" s="44">
        <v>4.68</v>
      </c>
      <c r="W393" s="44">
        <v>4.68</v>
      </c>
      <c r="X393" s="44">
        <v>4.68</v>
      </c>
      <c r="Y393" s="44">
        <v>4.68</v>
      </c>
      <c r="Z393" s="44">
        <v>4.68</v>
      </c>
      <c r="AA393" s="44">
        <v>4.68</v>
      </c>
    </row>
    <row r="394" spans="1:27" ht="12.75" hidden="1" customHeight="1" outlineLevel="1" x14ac:dyDescent="0.2">
      <c r="A394" s="89" t="s">
        <v>2560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collapsed="1" x14ac:dyDescent="0.2">
      <c r="A395" s="88" t="s">
        <v>2561</v>
      </c>
      <c r="B395" s="28" t="str">
        <f>"17"&amp;"."&amp;$B$777&amp;"."&amp;$B$778</f>
        <v>17.09.2023</v>
      </c>
      <c r="C395" s="80" t="s">
        <v>76</v>
      </c>
      <c r="D395" s="81">
        <f>ROUND(((D396+D397+D399+D398)/1000),5)</f>
        <v>1.87399</v>
      </c>
      <c r="E395" s="81">
        <f>ROUND(((E396+E397+E399+E398)/1000),5)</f>
        <v>1.7236</v>
      </c>
      <c r="F395" s="81">
        <f>ROUND(((F396+F397+F399+F398)/1000),5)</f>
        <v>1.6521399999999999</v>
      </c>
      <c r="G395" s="81">
        <f t="shared" ref="G395:AA395" si="228">ROUND(((G396+G397+G399+G398)/1000),5)</f>
        <v>1.64273</v>
      </c>
      <c r="H395" s="81">
        <f t="shared" si="228"/>
        <v>1.6532800000000001</v>
      </c>
      <c r="I395" s="81">
        <f t="shared" si="228"/>
        <v>1.6805399999999999</v>
      </c>
      <c r="J395" s="81">
        <f t="shared" si="228"/>
        <v>1.6474599999999999</v>
      </c>
      <c r="K395" s="81">
        <f t="shared" si="228"/>
        <v>1.81704</v>
      </c>
      <c r="L395" s="81">
        <f t="shared" si="228"/>
        <v>1.99722</v>
      </c>
      <c r="M395" s="81">
        <f t="shared" si="228"/>
        <v>2.1373199999999999</v>
      </c>
      <c r="N395" s="81">
        <f t="shared" si="228"/>
        <v>2.1844399999999999</v>
      </c>
      <c r="O395" s="81">
        <f t="shared" si="228"/>
        <v>2.1961900000000001</v>
      </c>
      <c r="P395" s="81">
        <f t="shared" si="228"/>
        <v>2.1886399999999999</v>
      </c>
      <c r="Q395" s="81">
        <f t="shared" si="228"/>
        <v>2.18032</v>
      </c>
      <c r="R395" s="81">
        <f t="shared" si="228"/>
        <v>2.18913</v>
      </c>
      <c r="S395" s="81">
        <f t="shared" si="228"/>
        <v>2.1975099999999999</v>
      </c>
      <c r="T395" s="81">
        <f t="shared" si="228"/>
        <v>2.2385299999999999</v>
      </c>
      <c r="U395" s="81">
        <f t="shared" si="228"/>
        <v>2.2904599999999999</v>
      </c>
      <c r="V395" s="81">
        <f t="shared" si="228"/>
        <v>2.45031</v>
      </c>
      <c r="W395" s="81">
        <f t="shared" si="228"/>
        <v>2.5402200000000001</v>
      </c>
      <c r="X395" s="81">
        <f t="shared" si="228"/>
        <v>2.8020200000000002</v>
      </c>
      <c r="Y395" s="81">
        <f t="shared" si="228"/>
        <v>2.4795400000000001</v>
      </c>
      <c r="Z395" s="81">
        <f t="shared" si="228"/>
        <v>2.0716600000000001</v>
      </c>
      <c r="AA395" s="81">
        <f t="shared" si="228"/>
        <v>1.8761300000000001</v>
      </c>
    </row>
    <row r="396" spans="1:27" ht="12.75" hidden="1" customHeight="1" outlineLevel="1" x14ac:dyDescent="0.2">
      <c r="A396" s="89" t="s">
        <v>2562</v>
      </c>
      <c r="B396" s="63" t="s">
        <v>230</v>
      </c>
      <c r="C396" s="43" t="s">
        <v>79</v>
      </c>
      <c r="D396" s="44">
        <v>1435.92</v>
      </c>
      <c r="E396" s="44">
        <v>1285.53</v>
      </c>
      <c r="F396" s="44">
        <v>1214.07</v>
      </c>
      <c r="G396" s="44">
        <v>1204.6600000000001</v>
      </c>
      <c r="H396" s="44">
        <v>1215.21</v>
      </c>
      <c r="I396" s="44">
        <v>1242.47</v>
      </c>
      <c r="J396" s="44">
        <v>1209.3900000000001</v>
      </c>
      <c r="K396" s="44">
        <v>1378.97</v>
      </c>
      <c r="L396" s="44">
        <v>1559.15</v>
      </c>
      <c r="M396" s="44">
        <v>1699.25</v>
      </c>
      <c r="N396" s="44">
        <v>1746.37</v>
      </c>
      <c r="O396" s="44">
        <v>1758.12</v>
      </c>
      <c r="P396" s="44">
        <v>1750.57</v>
      </c>
      <c r="Q396" s="44">
        <v>1742.25</v>
      </c>
      <c r="R396" s="44">
        <v>1751.06</v>
      </c>
      <c r="S396" s="44">
        <v>1759.44</v>
      </c>
      <c r="T396" s="44">
        <v>1800.46</v>
      </c>
      <c r="U396" s="44">
        <v>1852.39</v>
      </c>
      <c r="V396" s="44">
        <v>2012.24</v>
      </c>
      <c r="W396" s="44">
        <v>2102.15</v>
      </c>
      <c r="X396" s="44">
        <v>2363.9499999999998</v>
      </c>
      <c r="Y396" s="44">
        <v>2041.47</v>
      </c>
      <c r="Z396" s="44">
        <v>1633.59</v>
      </c>
      <c r="AA396" s="44">
        <v>1438.06</v>
      </c>
    </row>
    <row r="397" spans="1:27" ht="12.75" hidden="1" customHeight="1" outlineLevel="1" x14ac:dyDescent="0.2">
      <c r="A397" s="89" t="s">
        <v>2563</v>
      </c>
      <c r="B397" s="63" t="s">
        <v>90</v>
      </c>
      <c r="C397" s="43" t="s">
        <v>79</v>
      </c>
      <c r="D397" s="44">
        <f>$D$317</f>
        <v>217.03</v>
      </c>
      <c r="E397" s="44">
        <f t="shared" ref="E397:AA397" si="229">$D$317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2">
      <c r="A398" s="89" t="s">
        <v>2564</v>
      </c>
      <c r="B398" s="63" t="s">
        <v>83</v>
      </c>
      <c r="C398" s="43" t="s">
        <v>79</v>
      </c>
      <c r="D398" s="44">
        <v>4.68</v>
      </c>
      <c r="E398" s="44">
        <v>4.68</v>
      </c>
      <c r="F398" s="44">
        <v>4.68</v>
      </c>
      <c r="G398" s="44">
        <v>4.68</v>
      </c>
      <c r="H398" s="44">
        <v>4.68</v>
      </c>
      <c r="I398" s="44">
        <v>4.68</v>
      </c>
      <c r="J398" s="44">
        <v>4.68</v>
      </c>
      <c r="K398" s="44">
        <v>4.68</v>
      </c>
      <c r="L398" s="44">
        <v>4.68</v>
      </c>
      <c r="M398" s="44">
        <v>4.68</v>
      </c>
      <c r="N398" s="44">
        <v>4.68</v>
      </c>
      <c r="O398" s="44">
        <v>4.68</v>
      </c>
      <c r="P398" s="44">
        <v>4.68</v>
      </c>
      <c r="Q398" s="44">
        <v>4.68</v>
      </c>
      <c r="R398" s="44">
        <v>4.68</v>
      </c>
      <c r="S398" s="44">
        <v>4.68</v>
      </c>
      <c r="T398" s="44">
        <v>4.68</v>
      </c>
      <c r="U398" s="44">
        <v>4.68</v>
      </c>
      <c r="V398" s="44">
        <v>4.68</v>
      </c>
      <c r="W398" s="44">
        <v>4.68</v>
      </c>
      <c r="X398" s="44">
        <v>4.68</v>
      </c>
      <c r="Y398" s="44">
        <v>4.68</v>
      </c>
      <c r="Z398" s="44">
        <v>4.68</v>
      </c>
      <c r="AA398" s="44">
        <v>4.68</v>
      </c>
    </row>
    <row r="399" spans="1:27" ht="12.75" hidden="1" customHeight="1" outlineLevel="1" x14ac:dyDescent="0.2">
      <c r="A399" s="89" t="s">
        <v>2565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collapsed="1" x14ac:dyDescent="0.2">
      <c r="A400" s="88" t="s">
        <v>2566</v>
      </c>
      <c r="B400" s="28" t="str">
        <f>"18"&amp;"."&amp;$B$777&amp;"."&amp;$B$778</f>
        <v>18.09.2023</v>
      </c>
      <c r="C400" s="80" t="s">
        <v>76</v>
      </c>
      <c r="D400" s="81">
        <f>ROUND(((D401+D402+D404+D403)/1000),5)</f>
        <v>1.71113</v>
      </c>
      <c r="E400" s="81">
        <f>ROUND(((E401+E402+E404+E403)/1000),5)</f>
        <v>1.65402</v>
      </c>
      <c r="F400" s="81">
        <f>ROUND(((F401+F402+F404+F403)/1000),5)</f>
        <v>1.5836399999999999</v>
      </c>
      <c r="G400" s="81">
        <f t="shared" ref="G400:AA400" si="231">ROUND(((G401+G402+G404+G403)/1000),5)</f>
        <v>1.5761799999999999</v>
      </c>
      <c r="H400" s="81">
        <f t="shared" si="231"/>
        <v>1.6733499999999999</v>
      </c>
      <c r="I400" s="81">
        <f t="shared" si="231"/>
        <v>1.8225100000000001</v>
      </c>
      <c r="J400" s="81">
        <f t="shared" si="231"/>
        <v>1.9255899999999999</v>
      </c>
      <c r="K400" s="81">
        <f t="shared" si="231"/>
        <v>2.1579999999999999</v>
      </c>
      <c r="L400" s="81">
        <f t="shared" si="231"/>
        <v>2.3914200000000001</v>
      </c>
      <c r="M400" s="81">
        <f t="shared" si="231"/>
        <v>2.5472800000000002</v>
      </c>
      <c r="N400" s="81">
        <f t="shared" si="231"/>
        <v>2.6250900000000001</v>
      </c>
      <c r="O400" s="81">
        <f t="shared" si="231"/>
        <v>2.6031200000000001</v>
      </c>
      <c r="P400" s="81">
        <f t="shared" si="231"/>
        <v>2.55667</v>
      </c>
      <c r="Q400" s="81">
        <f t="shared" si="231"/>
        <v>2.6442000000000001</v>
      </c>
      <c r="R400" s="81">
        <f t="shared" si="231"/>
        <v>2.49776</v>
      </c>
      <c r="S400" s="81">
        <f t="shared" si="231"/>
        <v>2.4948399999999999</v>
      </c>
      <c r="T400" s="81">
        <f t="shared" si="231"/>
        <v>2.46773</v>
      </c>
      <c r="U400" s="81">
        <f t="shared" si="231"/>
        <v>2.4409900000000002</v>
      </c>
      <c r="V400" s="81">
        <f t="shared" si="231"/>
        <v>2.5026799999999998</v>
      </c>
      <c r="W400" s="81">
        <f t="shared" si="231"/>
        <v>2.6267900000000002</v>
      </c>
      <c r="X400" s="81">
        <f t="shared" si="231"/>
        <v>2.5843099999999999</v>
      </c>
      <c r="Y400" s="81">
        <f t="shared" si="231"/>
        <v>2.4053</v>
      </c>
      <c r="Z400" s="81">
        <f t="shared" si="231"/>
        <v>2.0844100000000001</v>
      </c>
      <c r="AA400" s="81">
        <f t="shared" si="231"/>
        <v>1.9315599999999999</v>
      </c>
    </row>
    <row r="401" spans="1:27" ht="12.75" hidden="1" customHeight="1" outlineLevel="1" x14ac:dyDescent="0.2">
      <c r="A401" s="89" t="s">
        <v>2567</v>
      </c>
      <c r="B401" s="63" t="s">
        <v>230</v>
      </c>
      <c r="C401" s="43" t="s">
        <v>79</v>
      </c>
      <c r="D401" s="44">
        <v>1273.06</v>
      </c>
      <c r="E401" s="44">
        <v>1215.95</v>
      </c>
      <c r="F401" s="44">
        <v>1145.57</v>
      </c>
      <c r="G401" s="44">
        <v>1138.1099999999999</v>
      </c>
      <c r="H401" s="44">
        <v>1235.28</v>
      </c>
      <c r="I401" s="44">
        <v>1384.44</v>
      </c>
      <c r="J401" s="44">
        <v>1487.52</v>
      </c>
      <c r="K401" s="44">
        <v>1719.93</v>
      </c>
      <c r="L401" s="44">
        <v>1953.35</v>
      </c>
      <c r="M401" s="44">
        <v>2109.21</v>
      </c>
      <c r="N401" s="44">
        <v>2187.02</v>
      </c>
      <c r="O401" s="44">
        <v>2165.0500000000002</v>
      </c>
      <c r="P401" s="44">
        <v>2118.6</v>
      </c>
      <c r="Q401" s="44">
        <v>2206.13</v>
      </c>
      <c r="R401" s="44">
        <v>2059.69</v>
      </c>
      <c r="S401" s="44">
        <v>2056.77</v>
      </c>
      <c r="T401" s="44">
        <v>2029.66</v>
      </c>
      <c r="U401" s="44">
        <v>2002.92</v>
      </c>
      <c r="V401" s="44">
        <v>2064.61</v>
      </c>
      <c r="W401" s="44">
        <v>2188.7199999999998</v>
      </c>
      <c r="X401" s="44">
        <v>2146.2399999999998</v>
      </c>
      <c r="Y401" s="44">
        <v>1967.23</v>
      </c>
      <c r="Z401" s="44">
        <v>1646.34</v>
      </c>
      <c r="AA401" s="44">
        <v>1493.49</v>
      </c>
    </row>
    <row r="402" spans="1:27" ht="12.75" hidden="1" customHeight="1" outlineLevel="1" x14ac:dyDescent="0.2">
      <c r="A402" s="89" t="s">
        <v>2568</v>
      </c>
      <c r="B402" s="63" t="s">
        <v>90</v>
      </c>
      <c r="C402" s="43" t="s">
        <v>79</v>
      </c>
      <c r="D402" s="44">
        <f>$D$317</f>
        <v>217.03</v>
      </c>
      <c r="E402" s="44">
        <f t="shared" ref="E402:AA402" si="232">$D$317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2">
      <c r="A403" s="89" t="s">
        <v>2569</v>
      </c>
      <c r="B403" s="63" t="s">
        <v>83</v>
      </c>
      <c r="C403" s="43" t="s">
        <v>79</v>
      </c>
      <c r="D403" s="44">
        <v>4.68</v>
      </c>
      <c r="E403" s="44">
        <v>4.68</v>
      </c>
      <c r="F403" s="44">
        <v>4.68</v>
      </c>
      <c r="G403" s="44">
        <v>4.68</v>
      </c>
      <c r="H403" s="44">
        <v>4.68</v>
      </c>
      <c r="I403" s="44">
        <v>4.68</v>
      </c>
      <c r="J403" s="44">
        <v>4.68</v>
      </c>
      <c r="K403" s="44">
        <v>4.68</v>
      </c>
      <c r="L403" s="44">
        <v>4.68</v>
      </c>
      <c r="M403" s="44">
        <v>4.68</v>
      </c>
      <c r="N403" s="44">
        <v>4.68</v>
      </c>
      <c r="O403" s="44">
        <v>4.68</v>
      </c>
      <c r="P403" s="44">
        <v>4.68</v>
      </c>
      <c r="Q403" s="44">
        <v>4.68</v>
      </c>
      <c r="R403" s="44">
        <v>4.68</v>
      </c>
      <c r="S403" s="44">
        <v>4.68</v>
      </c>
      <c r="T403" s="44">
        <v>4.68</v>
      </c>
      <c r="U403" s="44">
        <v>4.68</v>
      </c>
      <c r="V403" s="44">
        <v>4.68</v>
      </c>
      <c r="W403" s="44">
        <v>4.68</v>
      </c>
      <c r="X403" s="44">
        <v>4.68</v>
      </c>
      <c r="Y403" s="44">
        <v>4.68</v>
      </c>
      <c r="Z403" s="44">
        <v>4.68</v>
      </c>
      <c r="AA403" s="44">
        <v>4.68</v>
      </c>
    </row>
    <row r="404" spans="1:27" ht="12.75" hidden="1" customHeight="1" outlineLevel="1" x14ac:dyDescent="0.2">
      <c r="A404" s="89" t="s">
        <v>2570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collapsed="1" x14ac:dyDescent="0.2">
      <c r="A405" s="88" t="s">
        <v>2571</v>
      </c>
      <c r="B405" s="28" t="str">
        <f>"19"&amp;"."&amp;$B$777&amp;"."&amp;$B$778</f>
        <v>19.09.2023</v>
      </c>
      <c r="C405" s="80" t="s">
        <v>76</v>
      </c>
      <c r="D405" s="81">
        <f>ROUND(((D406+D407+D409+D408)/1000),5)</f>
        <v>1.69882</v>
      </c>
      <c r="E405" s="81">
        <f>ROUND(((E406+E407+E409+E408)/1000),5)</f>
        <v>1.65127</v>
      </c>
      <c r="F405" s="81">
        <f>ROUND(((F406+F407+F409+F408)/1000),5)</f>
        <v>1.5838099999999999</v>
      </c>
      <c r="G405" s="81">
        <f t="shared" ref="G405:AA405" si="234">ROUND(((G406+G407+G409+G408)/1000),5)</f>
        <v>1.5790599999999999</v>
      </c>
      <c r="H405" s="81">
        <f t="shared" si="234"/>
        <v>1.6579299999999999</v>
      </c>
      <c r="I405" s="81">
        <f t="shared" si="234"/>
        <v>1.7969299999999999</v>
      </c>
      <c r="J405" s="81">
        <f t="shared" si="234"/>
        <v>1.93557</v>
      </c>
      <c r="K405" s="81">
        <f t="shared" si="234"/>
        <v>2.1715200000000001</v>
      </c>
      <c r="L405" s="81">
        <f t="shared" si="234"/>
        <v>2.4737800000000001</v>
      </c>
      <c r="M405" s="81">
        <f t="shared" si="234"/>
        <v>2.78098</v>
      </c>
      <c r="N405" s="81">
        <f t="shared" si="234"/>
        <v>2.8026900000000001</v>
      </c>
      <c r="O405" s="81">
        <f t="shared" si="234"/>
        <v>2.7851900000000001</v>
      </c>
      <c r="P405" s="81">
        <f t="shared" si="234"/>
        <v>2.7627100000000002</v>
      </c>
      <c r="Q405" s="81">
        <f t="shared" si="234"/>
        <v>2.7798600000000002</v>
      </c>
      <c r="R405" s="81">
        <f t="shared" si="234"/>
        <v>2.50068</v>
      </c>
      <c r="S405" s="81">
        <f t="shared" si="234"/>
        <v>2.5028600000000001</v>
      </c>
      <c r="T405" s="81">
        <f t="shared" si="234"/>
        <v>2.4774799999999999</v>
      </c>
      <c r="U405" s="81">
        <f t="shared" si="234"/>
        <v>2.44462</v>
      </c>
      <c r="V405" s="81">
        <f t="shared" si="234"/>
        <v>2.50312</v>
      </c>
      <c r="W405" s="81">
        <f t="shared" si="234"/>
        <v>2.6072099999999998</v>
      </c>
      <c r="X405" s="81">
        <f t="shared" si="234"/>
        <v>2.6009000000000002</v>
      </c>
      <c r="Y405" s="81">
        <f t="shared" si="234"/>
        <v>2.5030800000000002</v>
      </c>
      <c r="Z405" s="81">
        <f t="shared" si="234"/>
        <v>2.1367500000000001</v>
      </c>
      <c r="AA405" s="81">
        <f t="shared" si="234"/>
        <v>1.90089</v>
      </c>
    </row>
    <row r="406" spans="1:27" ht="12.75" hidden="1" customHeight="1" outlineLevel="1" x14ac:dyDescent="0.2">
      <c r="A406" s="89" t="s">
        <v>2572</v>
      </c>
      <c r="B406" s="63" t="s">
        <v>230</v>
      </c>
      <c r="C406" s="43" t="s">
        <v>79</v>
      </c>
      <c r="D406" s="44">
        <v>1260.75</v>
      </c>
      <c r="E406" s="44">
        <v>1213.2</v>
      </c>
      <c r="F406" s="44">
        <v>1145.74</v>
      </c>
      <c r="G406" s="44">
        <v>1140.99</v>
      </c>
      <c r="H406" s="44">
        <v>1219.8599999999999</v>
      </c>
      <c r="I406" s="44">
        <v>1358.86</v>
      </c>
      <c r="J406" s="44">
        <v>1497.5</v>
      </c>
      <c r="K406" s="44">
        <v>1733.45</v>
      </c>
      <c r="L406" s="44">
        <v>2035.71</v>
      </c>
      <c r="M406" s="44">
        <v>2342.91</v>
      </c>
      <c r="N406" s="44">
        <v>2364.62</v>
      </c>
      <c r="O406" s="44">
        <v>2347.12</v>
      </c>
      <c r="P406" s="44">
        <v>2324.64</v>
      </c>
      <c r="Q406" s="44">
        <v>2341.79</v>
      </c>
      <c r="R406" s="44">
        <v>2062.61</v>
      </c>
      <c r="S406" s="44">
        <v>2064.79</v>
      </c>
      <c r="T406" s="44">
        <v>2039.41</v>
      </c>
      <c r="U406" s="44">
        <v>2006.55</v>
      </c>
      <c r="V406" s="44">
        <v>2065.0500000000002</v>
      </c>
      <c r="W406" s="44">
        <v>2169.14</v>
      </c>
      <c r="X406" s="44">
        <v>2162.83</v>
      </c>
      <c r="Y406" s="44">
        <v>2065.0100000000002</v>
      </c>
      <c r="Z406" s="44">
        <v>1698.68</v>
      </c>
      <c r="AA406" s="44">
        <v>1462.82</v>
      </c>
    </row>
    <row r="407" spans="1:27" ht="12.75" hidden="1" customHeight="1" outlineLevel="1" x14ac:dyDescent="0.2">
      <c r="A407" s="89" t="s">
        <v>2573</v>
      </c>
      <c r="B407" s="63" t="s">
        <v>90</v>
      </c>
      <c r="C407" s="43" t="s">
        <v>79</v>
      </c>
      <c r="D407" s="44">
        <f>$D$317</f>
        <v>217.03</v>
      </c>
      <c r="E407" s="44">
        <f t="shared" ref="E407:AA407" si="235">$D$317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2">
      <c r="A408" s="89" t="s">
        <v>2574</v>
      </c>
      <c r="B408" s="63" t="s">
        <v>83</v>
      </c>
      <c r="C408" s="43" t="s">
        <v>79</v>
      </c>
      <c r="D408" s="101">
        <v>4.68</v>
      </c>
      <c r="E408" s="101">
        <v>4.68</v>
      </c>
      <c r="F408" s="101">
        <v>4.68</v>
      </c>
      <c r="G408" s="101">
        <v>4.68</v>
      </c>
      <c r="H408" s="101">
        <v>4.68</v>
      </c>
      <c r="I408" s="101">
        <v>4.68</v>
      </c>
      <c r="J408" s="101">
        <v>4.68</v>
      </c>
      <c r="K408" s="101">
        <v>4.68</v>
      </c>
      <c r="L408" s="101">
        <v>4.68</v>
      </c>
      <c r="M408" s="101">
        <v>4.68</v>
      </c>
      <c r="N408" s="101">
        <v>4.68</v>
      </c>
      <c r="O408" s="101">
        <v>4.68</v>
      </c>
      <c r="P408" s="101">
        <v>4.68</v>
      </c>
      <c r="Q408" s="101">
        <v>4.68</v>
      </c>
      <c r="R408" s="101">
        <v>4.68</v>
      </c>
      <c r="S408" s="101">
        <v>4.68</v>
      </c>
      <c r="T408" s="101">
        <v>4.68</v>
      </c>
      <c r="U408" s="101">
        <v>4.68</v>
      </c>
      <c r="V408" s="101">
        <v>4.68</v>
      </c>
      <c r="W408" s="101">
        <v>4.68</v>
      </c>
      <c r="X408" s="101">
        <v>4.68</v>
      </c>
      <c r="Y408" s="101">
        <v>4.68</v>
      </c>
      <c r="Z408" s="101">
        <v>4.68</v>
      </c>
      <c r="AA408" s="101">
        <v>4.68</v>
      </c>
    </row>
    <row r="409" spans="1:27" ht="12.75" hidden="1" customHeight="1" outlineLevel="1" x14ac:dyDescent="0.2">
      <c r="A409" s="89" t="s">
        <v>2575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collapsed="1" x14ac:dyDescent="0.2">
      <c r="A410" s="88" t="s">
        <v>2576</v>
      </c>
      <c r="B410" s="28" t="str">
        <f>"20"&amp;"."&amp;$B$777&amp;"."&amp;$B$778</f>
        <v>20.09.2023</v>
      </c>
      <c r="C410" s="80" t="s">
        <v>76</v>
      </c>
      <c r="D410" s="81">
        <f>ROUND(((D411+D412+D414+D413)/1000),5)</f>
        <v>1.7061999999999999</v>
      </c>
      <c r="E410" s="81">
        <f>ROUND(((E411+E412+E414+E413)/1000),5)</f>
        <v>1.5863799999999999</v>
      </c>
      <c r="F410" s="81">
        <f>ROUND(((F411+F412+F414+F413)/1000),5)</f>
        <v>1.5352600000000001</v>
      </c>
      <c r="G410" s="81">
        <f t="shared" ref="G410:AA410" si="237">ROUND(((G411+G412+G414+G413)/1000),5)</f>
        <v>1.5215000000000001</v>
      </c>
      <c r="H410" s="81">
        <f t="shared" si="237"/>
        <v>1.5925199999999999</v>
      </c>
      <c r="I410" s="81">
        <f t="shared" si="237"/>
        <v>1.7448999999999999</v>
      </c>
      <c r="J410" s="81">
        <f t="shared" si="237"/>
        <v>1.92641</v>
      </c>
      <c r="K410" s="81">
        <f t="shared" si="237"/>
        <v>2.14859</v>
      </c>
      <c r="L410" s="81">
        <f t="shared" si="237"/>
        <v>2.41906</v>
      </c>
      <c r="M410" s="81">
        <f t="shared" si="237"/>
        <v>2.992</v>
      </c>
      <c r="N410" s="81">
        <f t="shared" si="237"/>
        <v>3.03165</v>
      </c>
      <c r="O410" s="81">
        <f t="shared" si="237"/>
        <v>2.9942700000000002</v>
      </c>
      <c r="P410" s="81">
        <f t="shared" si="237"/>
        <v>2.84998</v>
      </c>
      <c r="Q410" s="81">
        <f t="shared" si="237"/>
        <v>2.99363</v>
      </c>
      <c r="R410" s="81">
        <f t="shared" si="237"/>
        <v>2.50509</v>
      </c>
      <c r="S410" s="81">
        <f t="shared" si="237"/>
        <v>2.50359</v>
      </c>
      <c r="T410" s="81">
        <f t="shared" si="237"/>
        <v>2.4904099999999998</v>
      </c>
      <c r="U410" s="81">
        <f t="shared" si="237"/>
        <v>2.4704199999999998</v>
      </c>
      <c r="V410" s="81">
        <f t="shared" si="237"/>
        <v>2.5102799999999998</v>
      </c>
      <c r="W410" s="81">
        <f t="shared" si="237"/>
        <v>2.5999099999999999</v>
      </c>
      <c r="X410" s="81">
        <f t="shared" si="237"/>
        <v>2.7448000000000001</v>
      </c>
      <c r="Y410" s="81">
        <f t="shared" si="237"/>
        <v>2.48407</v>
      </c>
      <c r="Z410" s="81">
        <f t="shared" si="237"/>
        <v>2.16709</v>
      </c>
      <c r="AA410" s="81">
        <f t="shared" si="237"/>
        <v>1.87765</v>
      </c>
    </row>
    <row r="411" spans="1:27" ht="12.75" hidden="1" customHeight="1" outlineLevel="1" x14ac:dyDescent="0.2">
      <c r="A411" s="89" t="s">
        <v>2577</v>
      </c>
      <c r="B411" s="63" t="s">
        <v>230</v>
      </c>
      <c r="C411" s="43" t="s">
        <v>79</v>
      </c>
      <c r="D411" s="44">
        <v>1268.1300000000001</v>
      </c>
      <c r="E411" s="44">
        <v>1148.31</v>
      </c>
      <c r="F411" s="44">
        <v>1097.19</v>
      </c>
      <c r="G411" s="44">
        <v>1083.43</v>
      </c>
      <c r="H411" s="44">
        <v>1154.45</v>
      </c>
      <c r="I411" s="44">
        <v>1306.83</v>
      </c>
      <c r="J411" s="44">
        <v>1488.34</v>
      </c>
      <c r="K411" s="44">
        <v>1710.52</v>
      </c>
      <c r="L411" s="44">
        <v>1980.99</v>
      </c>
      <c r="M411" s="44">
        <v>2553.9299999999998</v>
      </c>
      <c r="N411" s="44">
        <v>2593.58</v>
      </c>
      <c r="O411" s="44">
        <v>2556.1999999999998</v>
      </c>
      <c r="P411" s="44">
        <v>2411.91</v>
      </c>
      <c r="Q411" s="44">
        <v>2555.56</v>
      </c>
      <c r="R411" s="44">
        <v>2067.02</v>
      </c>
      <c r="S411" s="44">
        <v>2065.52</v>
      </c>
      <c r="T411" s="44">
        <v>2052.34</v>
      </c>
      <c r="U411" s="44">
        <v>2032.35</v>
      </c>
      <c r="V411" s="44">
        <v>2072.21</v>
      </c>
      <c r="W411" s="44">
        <v>2161.84</v>
      </c>
      <c r="X411" s="44">
        <v>2306.73</v>
      </c>
      <c r="Y411" s="44">
        <v>2046</v>
      </c>
      <c r="Z411" s="44">
        <v>1729.02</v>
      </c>
      <c r="AA411" s="44">
        <v>1439.58</v>
      </c>
    </row>
    <row r="412" spans="1:27" ht="12.75" hidden="1" customHeight="1" outlineLevel="1" x14ac:dyDescent="0.2">
      <c r="A412" s="89" t="s">
        <v>2578</v>
      </c>
      <c r="B412" s="63" t="s">
        <v>90</v>
      </c>
      <c r="C412" s="43" t="s">
        <v>79</v>
      </c>
      <c r="D412" s="44">
        <f>$D$317</f>
        <v>217.03</v>
      </c>
      <c r="E412" s="44">
        <f t="shared" ref="E412:AA412" si="238">$D$317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2">
      <c r="A413" s="89" t="s">
        <v>2579</v>
      </c>
      <c r="B413" s="63" t="s">
        <v>83</v>
      </c>
      <c r="C413" s="43" t="s">
        <v>79</v>
      </c>
      <c r="D413" s="44">
        <v>4.68</v>
      </c>
      <c r="E413" s="44">
        <v>4.68</v>
      </c>
      <c r="F413" s="44">
        <v>4.68</v>
      </c>
      <c r="G413" s="44">
        <v>4.68</v>
      </c>
      <c r="H413" s="44">
        <v>4.68</v>
      </c>
      <c r="I413" s="44">
        <v>4.68</v>
      </c>
      <c r="J413" s="44">
        <v>4.68</v>
      </c>
      <c r="K413" s="44">
        <v>4.68</v>
      </c>
      <c r="L413" s="44">
        <v>4.68</v>
      </c>
      <c r="M413" s="44">
        <v>4.68</v>
      </c>
      <c r="N413" s="44">
        <v>4.68</v>
      </c>
      <c r="O413" s="44">
        <v>4.68</v>
      </c>
      <c r="P413" s="44">
        <v>4.68</v>
      </c>
      <c r="Q413" s="44">
        <v>4.68</v>
      </c>
      <c r="R413" s="44">
        <v>4.68</v>
      </c>
      <c r="S413" s="44">
        <v>4.68</v>
      </c>
      <c r="T413" s="44">
        <v>4.68</v>
      </c>
      <c r="U413" s="44">
        <v>4.68</v>
      </c>
      <c r="V413" s="44">
        <v>4.68</v>
      </c>
      <c r="W413" s="44">
        <v>4.68</v>
      </c>
      <c r="X413" s="44">
        <v>4.68</v>
      </c>
      <c r="Y413" s="44">
        <v>4.68</v>
      </c>
      <c r="Z413" s="44">
        <v>4.68</v>
      </c>
      <c r="AA413" s="44">
        <v>4.68</v>
      </c>
    </row>
    <row r="414" spans="1:27" ht="12.75" hidden="1" customHeight="1" outlineLevel="1" x14ac:dyDescent="0.2">
      <c r="A414" s="89" t="s">
        <v>2580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collapsed="1" x14ac:dyDescent="0.2">
      <c r="A415" s="88" t="s">
        <v>2581</v>
      </c>
      <c r="B415" s="28" t="str">
        <f>"21"&amp;"."&amp;$B$777&amp;"."&amp;$B$778</f>
        <v>21.09.2023</v>
      </c>
      <c r="C415" s="80" t="s">
        <v>76</v>
      </c>
      <c r="D415" s="81">
        <f>ROUND(((D416+D417+D419+D418)/1000),5)</f>
        <v>1.6883699999999999</v>
      </c>
      <c r="E415" s="81">
        <f>ROUND(((E416+E417+E419+E418)/1000),5)</f>
        <v>1.58884</v>
      </c>
      <c r="F415" s="81">
        <f>ROUND(((F416+F417+F419+F418)/1000),5)</f>
        <v>1.5193700000000001</v>
      </c>
      <c r="G415" s="81">
        <f t="shared" ref="G415:AA415" si="240">ROUND(((G416+G417+G419+G418)/1000),5)</f>
        <v>1.53152</v>
      </c>
      <c r="H415" s="81">
        <f t="shared" si="240"/>
        <v>1.61521</v>
      </c>
      <c r="I415" s="81">
        <f t="shared" si="240"/>
        <v>1.7348300000000001</v>
      </c>
      <c r="J415" s="81">
        <f t="shared" si="240"/>
        <v>1.8708100000000001</v>
      </c>
      <c r="K415" s="81">
        <f t="shared" si="240"/>
        <v>2.08386</v>
      </c>
      <c r="L415" s="81">
        <f t="shared" si="240"/>
        <v>2.4269099999999999</v>
      </c>
      <c r="M415" s="81">
        <f t="shared" si="240"/>
        <v>2.76424</v>
      </c>
      <c r="N415" s="81">
        <f t="shared" si="240"/>
        <v>2.7750300000000001</v>
      </c>
      <c r="O415" s="81">
        <f t="shared" si="240"/>
        <v>2.7731300000000001</v>
      </c>
      <c r="P415" s="81">
        <f t="shared" si="240"/>
        <v>2.7677800000000001</v>
      </c>
      <c r="Q415" s="81">
        <f t="shared" si="240"/>
        <v>2.77013</v>
      </c>
      <c r="R415" s="81">
        <f t="shared" si="240"/>
        <v>2.4820199999999999</v>
      </c>
      <c r="S415" s="81">
        <f t="shared" si="240"/>
        <v>2.48014</v>
      </c>
      <c r="T415" s="81">
        <f t="shared" si="240"/>
        <v>2.4602499999999998</v>
      </c>
      <c r="U415" s="81">
        <f t="shared" si="240"/>
        <v>2.44936</v>
      </c>
      <c r="V415" s="81">
        <f t="shared" si="240"/>
        <v>2.5747599999999999</v>
      </c>
      <c r="W415" s="81">
        <f t="shared" si="240"/>
        <v>2.63564</v>
      </c>
      <c r="X415" s="81">
        <f t="shared" si="240"/>
        <v>2.6102300000000001</v>
      </c>
      <c r="Y415" s="81">
        <f t="shared" si="240"/>
        <v>2.45635</v>
      </c>
      <c r="Z415" s="81">
        <f t="shared" si="240"/>
        <v>2.1740300000000001</v>
      </c>
      <c r="AA415" s="81">
        <f t="shared" si="240"/>
        <v>1.90724</v>
      </c>
    </row>
    <row r="416" spans="1:27" ht="12.75" hidden="1" customHeight="1" outlineLevel="1" x14ac:dyDescent="0.2">
      <c r="A416" s="89" t="s">
        <v>2582</v>
      </c>
      <c r="B416" s="63" t="s">
        <v>230</v>
      </c>
      <c r="C416" s="43" t="s">
        <v>79</v>
      </c>
      <c r="D416" s="44">
        <v>1250.3</v>
      </c>
      <c r="E416" s="44">
        <v>1150.77</v>
      </c>
      <c r="F416" s="44">
        <v>1081.3</v>
      </c>
      <c r="G416" s="44">
        <v>1093.45</v>
      </c>
      <c r="H416" s="44">
        <v>1177.1400000000001</v>
      </c>
      <c r="I416" s="44">
        <v>1296.76</v>
      </c>
      <c r="J416" s="44">
        <v>1432.74</v>
      </c>
      <c r="K416" s="44">
        <v>1645.79</v>
      </c>
      <c r="L416" s="44">
        <v>1988.84</v>
      </c>
      <c r="M416" s="44">
        <v>2326.17</v>
      </c>
      <c r="N416" s="44">
        <v>2336.96</v>
      </c>
      <c r="O416" s="44">
        <v>2335.06</v>
      </c>
      <c r="P416" s="44">
        <v>2329.71</v>
      </c>
      <c r="Q416" s="44">
        <v>2332.06</v>
      </c>
      <c r="R416" s="44">
        <v>2043.95</v>
      </c>
      <c r="S416" s="44">
        <v>2042.07</v>
      </c>
      <c r="T416" s="44">
        <v>2022.18</v>
      </c>
      <c r="U416" s="44">
        <v>2011.29</v>
      </c>
      <c r="V416" s="44">
        <v>2136.69</v>
      </c>
      <c r="W416" s="44">
        <v>2197.5700000000002</v>
      </c>
      <c r="X416" s="44">
        <v>2172.16</v>
      </c>
      <c r="Y416" s="44">
        <v>2018.28</v>
      </c>
      <c r="Z416" s="44">
        <v>1735.96</v>
      </c>
      <c r="AA416" s="44">
        <v>1469.17</v>
      </c>
    </row>
    <row r="417" spans="1:27" ht="12.75" hidden="1" customHeight="1" outlineLevel="1" x14ac:dyDescent="0.2">
      <c r="A417" s="89" t="s">
        <v>2583</v>
      </c>
      <c r="B417" s="63" t="s">
        <v>90</v>
      </c>
      <c r="C417" s="43" t="s">
        <v>79</v>
      </c>
      <c r="D417" s="44">
        <f>$D$317</f>
        <v>217.03</v>
      </c>
      <c r="E417" s="44">
        <f t="shared" ref="E417:AA417" si="241">$D$317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2">
      <c r="A418" s="89" t="s">
        <v>2584</v>
      </c>
      <c r="B418" s="63" t="s">
        <v>83</v>
      </c>
      <c r="C418" s="43" t="s">
        <v>79</v>
      </c>
      <c r="D418" s="44">
        <v>4.68</v>
      </c>
      <c r="E418" s="44">
        <v>4.68</v>
      </c>
      <c r="F418" s="44">
        <v>4.68</v>
      </c>
      <c r="G418" s="44">
        <v>4.68</v>
      </c>
      <c r="H418" s="44">
        <v>4.68</v>
      </c>
      <c r="I418" s="44">
        <v>4.68</v>
      </c>
      <c r="J418" s="44">
        <v>4.68</v>
      </c>
      <c r="K418" s="44">
        <v>4.68</v>
      </c>
      <c r="L418" s="44">
        <v>4.68</v>
      </c>
      <c r="M418" s="44">
        <v>4.68</v>
      </c>
      <c r="N418" s="44">
        <v>4.68</v>
      </c>
      <c r="O418" s="44">
        <v>4.68</v>
      </c>
      <c r="P418" s="44">
        <v>4.68</v>
      </c>
      <c r="Q418" s="44">
        <v>4.68</v>
      </c>
      <c r="R418" s="44">
        <v>4.68</v>
      </c>
      <c r="S418" s="44">
        <v>4.68</v>
      </c>
      <c r="T418" s="44">
        <v>4.68</v>
      </c>
      <c r="U418" s="44">
        <v>4.68</v>
      </c>
      <c r="V418" s="44">
        <v>4.68</v>
      </c>
      <c r="W418" s="44">
        <v>4.68</v>
      </c>
      <c r="X418" s="44">
        <v>4.68</v>
      </c>
      <c r="Y418" s="44">
        <v>4.68</v>
      </c>
      <c r="Z418" s="44">
        <v>4.68</v>
      </c>
      <c r="AA418" s="44">
        <v>4.68</v>
      </c>
    </row>
    <row r="419" spans="1:27" ht="12.75" hidden="1" customHeight="1" outlineLevel="1" x14ac:dyDescent="0.2">
      <c r="A419" s="89" t="s">
        <v>2585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collapsed="1" x14ac:dyDescent="0.2">
      <c r="A420" s="88" t="s">
        <v>2586</v>
      </c>
      <c r="B420" s="28" t="str">
        <f>"22"&amp;"."&amp;$B$777&amp;"."&amp;$B$778</f>
        <v>22.09.2023</v>
      </c>
      <c r="C420" s="80" t="s">
        <v>76</v>
      </c>
      <c r="D420" s="81">
        <f>ROUND(((D421+D422+D424+D423)/1000),5)</f>
        <v>1.69062</v>
      </c>
      <c r="E420" s="81">
        <f>ROUND(((E421+E422+E424+E423)/1000),5)</f>
        <v>1.58525</v>
      </c>
      <c r="F420" s="81">
        <f>ROUND(((F421+F422+F424+F423)/1000),5)</f>
        <v>1.53088</v>
      </c>
      <c r="G420" s="81">
        <f t="shared" ref="G420:AA420" si="243">ROUND(((G421+G422+G424+G423)/1000),5)</f>
        <v>1.5315000000000001</v>
      </c>
      <c r="H420" s="81">
        <f t="shared" si="243"/>
        <v>1.5979000000000001</v>
      </c>
      <c r="I420" s="81">
        <f t="shared" si="243"/>
        <v>1.7737400000000001</v>
      </c>
      <c r="J420" s="81">
        <f t="shared" si="243"/>
        <v>1.9676100000000001</v>
      </c>
      <c r="K420" s="81">
        <f t="shared" si="243"/>
        <v>2.18228</v>
      </c>
      <c r="L420" s="81">
        <f t="shared" si="243"/>
        <v>2.4241999999999999</v>
      </c>
      <c r="M420" s="81">
        <f t="shared" si="243"/>
        <v>2.6012300000000002</v>
      </c>
      <c r="N420" s="81">
        <f t="shared" si="243"/>
        <v>2.61626</v>
      </c>
      <c r="O420" s="81">
        <f t="shared" si="243"/>
        <v>2.7712400000000001</v>
      </c>
      <c r="P420" s="81">
        <f t="shared" si="243"/>
        <v>2.5741700000000001</v>
      </c>
      <c r="Q420" s="81">
        <f t="shared" si="243"/>
        <v>2.6067100000000001</v>
      </c>
      <c r="R420" s="81">
        <f t="shared" si="243"/>
        <v>2.4876499999999999</v>
      </c>
      <c r="S420" s="81">
        <f t="shared" si="243"/>
        <v>2.4782099999999998</v>
      </c>
      <c r="T420" s="81">
        <f t="shared" si="243"/>
        <v>2.47499</v>
      </c>
      <c r="U420" s="81">
        <f t="shared" si="243"/>
        <v>2.4513099999999999</v>
      </c>
      <c r="V420" s="81">
        <f t="shared" si="243"/>
        <v>2.5238399999999999</v>
      </c>
      <c r="W420" s="81">
        <f t="shared" si="243"/>
        <v>2.5542699999999998</v>
      </c>
      <c r="X420" s="81">
        <f t="shared" si="243"/>
        <v>2.54976</v>
      </c>
      <c r="Y420" s="81">
        <f t="shared" si="243"/>
        <v>2.4655800000000001</v>
      </c>
      <c r="Z420" s="81">
        <f t="shared" si="243"/>
        <v>2.1877</v>
      </c>
      <c r="AA420" s="81">
        <f t="shared" si="243"/>
        <v>1.99438</v>
      </c>
    </row>
    <row r="421" spans="1:27" ht="12.75" hidden="1" customHeight="1" outlineLevel="1" x14ac:dyDescent="0.2">
      <c r="A421" s="89" t="s">
        <v>2587</v>
      </c>
      <c r="B421" s="63" t="s">
        <v>230</v>
      </c>
      <c r="C421" s="43" t="s">
        <v>79</v>
      </c>
      <c r="D421" s="44">
        <v>1252.55</v>
      </c>
      <c r="E421" s="44">
        <v>1147.18</v>
      </c>
      <c r="F421" s="44">
        <v>1092.81</v>
      </c>
      <c r="G421" s="44">
        <v>1093.43</v>
      </c>
      <c r="H421" s="44">
        <v>1159.83</v>
      </c>
      <c r="I421" s="44">
        <v>1335.67</v>
      </c>
      <c r="J421" s="44">
        <v>1529.54</v>
      </c>
      <c r="K421" s="44">
        <v>1744.21</v>
      </c>
      <c r="L421" s="44">
        <v>1986.13</v>
      </c>
      <c r="M421" s="44">
        <v>2163.16</v>
      </c>
      <c r="N421" s="44">
        <v>2178.19</v>
      </c>
      <c r="O421" s="44">
        <v>2333.17</v>
      </c>
      <c r="P421" s="44">
        <v>2136.1</v>
      </c>
      <c r="Q421" s="44">
        <v>2168.64</v>
      </c>
      <c r="R421" s="44">
        <v>2049.58</v>
      </c>
      <c r="S421" s="44">
        <v>2040.14</v>
      </c>
      <c r="T421" s="44">
        <v>2036.92</v>
      </c>
      <c r="U421" s="44">
        <v>2013.24</v>
      </c>
      <c r="V421" s="44">
        <v>2085.77</v>
      </c>
      <c r="W421" s="44">
        <v>2116.1999999999998</v>
      </c>
      <c r="X421" s="44">
        <v>2111.69</v>
      </c>
      <c r="Y421" s="44">
        <v>2027.51</v>
      </c>
      <c r="Z421" s="44">
        <v>1749.63</v>
      </c>
      <c r="AA421" s="44">
        <v>1556.31</v>
      </c>
    </row>
    <row r="422" spans="1:27" ht="12.75" hidden="1" customHeight="1" outlineLevel="1" x14ac:dyDescent="0.2">
      <c r="A422" s="89" t="s">
        <v>2588</v>
      </c>
      <c r="B422" s="63" t="s">
        <v>90</v>
      </c>
      <c r="C422" s="43" t="s">
        <v>79</v>
      </c>
      <c r="D422" s="44">
        <f>$D$317</f>
        <v>217.03</v>
      </c>
      <c r="E422" s="44">
        <f t="shared" ref="E422:AA422" si="244">$D$317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2">
      <c r="A423" s="89" t="s">
        <v>2589</v>
      </c>
      <c r="B423" s="63" t="s">
        <v>83</v>
      </c>
      <c r="C423" s="43" t="s">
        <v>79</v>
      </c>
      <c r="D423" s="44">
        <v>4.68</v>
      </c>
      <c r="E423" s="44">
        <v>4.68</v>
      </c>
      <c r="F423" s="44">
        <v>4.68</v>
      </c>
      <c r="G423" s="44">
        <v>4.68</v>
      </c>
      <c r="H423" s="44">
        <v>4.68</v>
      </c>
      <c r="I423" s="44">
        <v>4.68</v>
      </c>
      <c r="J423" s="44">
        <v>4.68</v>
      </c>
      <c r="K423" s="44">
        <v>4.68</v>
      </c>
      <c r="L423" s="44">
        <v>4.68</v>
      </c>
      <c r="M423" s="44">
        <v>4.68</v>
      </c>
      <c r="N423" s="44">
        <v>4.68</v>
      </c>
      <c r="O423" s="44">
        <v>4.68</v>
      </c>
      <c r="P423" s="44">
        <v>4.68</v>
      </c>
      <c r="Q423" s="44">
        <v>4.68</v>
      </c>
      <c r="R423" s="44">
        <v>4.68</v>
      </c>
      <c r="S423" s="44">
        <v>4.68</v>
      </c>
      <c r="T423" s="44">
        <v>4.68</v>
      </c>
      <c r="U423" s="44">
        <v>4.68</v>
      </c>
      <c r="V423" s="44">
        <v>4.68</v>
      </c>
      <c r="W423" s="44">
        <v>4.68</v>
      </c>
      <c r="X423" s="44">
        <v>4.68</v>
      </c>
      <c r="Y423" s="44">
        <v>4.68</v>
      </c>
      <c r="Z423" s="44">
        <v>4.68</v>
      </c>
      <c r="AA423" s="44">
        <v>4.68</v>
      </c>
    </row>
    <row r="424" spans="1:27" ht="12.75" hidden="1" customHeight="1" outlineLevel="1" x14ac:dyDescent="0.2">
      <c r="A424" s="89" t="s">
        <v>2590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collapsed="1" x14ac:dyDescent="0.2">
      <c r="A425" s="88" t="s">
        <v>2591</v>
      </c>
      <c r="B425" s="28" t="str">
        <f>"23"&amp;"."&amp;$B$777&amp;"."&amp;$B$778</f>
        <v>23.09.2023</v>
      </c>
      <c r="C425" s="80" t="s">
        <v>76</v>
      </c>
      <c r="D425" s="81">
        <f>ROUND(((D426+D427+D429+D428)/1000),5)</f>
        <v>2.0169800000000002</v>
      </c>
      <c r="E425" s="81">
        <f>ROUND(((E426+E427+E429+E428)/1000),5)</f>
        <v>1.86642</v>
      </c>
      <c r="F425" s="81">
        <f>ROUND(((F426+F427+F429+F428)/1000),5)</f>
        <v>1.7637400000000001</v>
      </c>
      <c r="G425" s="81">
        <f t="shared" ref="G425:AA425" si="246">ROUND(((G426+G427+G429+G428)/1000),5)</f>
        <v>1.7091000000000001</v>
      </c>
      <c r="H425" s="81">
        <f t="shared" si="246"/>
        <v>1.78982</v>
      </c>
      <c r="I425" s="81">
        <f t="shared" si="246"/>
        <v>1.8073600000000001</v>
      </c>
      <c r="J425" s="81">
        <f t="shared" si="246"/>
        <v>1.9023600000000001</v>
      </c>
      <c r="K425" s="81">
        <f t="shared" si="246"/>
        <v>2.02725</v>
      </c>
      <c r="L425" s="81">
        <f t="shared" si="246"/>
        <v>2.2730000000000001</v>
      </c>
      <c r="M425" s="81">
        <f t="shared" si="246"/>
        <v>2.4181900000000001</v>
      </c>
      <c r="N425" s="81">
        <f t="shared" si="246"/>
        <v>2.5142799999999998</v>
      </c>
      <c r="O425" s="81">
        <f t="shared" si="246"/>
        <v>2.54643</v>
      </c>
      <c r="P425" s="81">
        <f t="shared" si="246"/>
        <v>2.7437100000000001</v>
      </c>
      <c r="Q425" s="81">
        <f t="shared" si="246"/>
        <v>2.7695799999999999</v>
      </c>
      <c r="R425" s="81">
        <f t="shared" si="246"/>
        <v>2.7594699999999999</v>
      </c>
      <c r="S425" s="81">
        <f t="shared" si="246"/>
        <v>2.6343299999999998</v>
      </c>
      <c r="T425" s="81">
        <f t="shared" si="246"/>
        <v>2.5759699999999999</v>
      </c>
      <c r="U425" s="81">
        <f t="shared" si="246"/>
        <v>2.5063300000000002</v>
      </c>
      <c r="V425" s="81">
        <f t="shared" si="246"/>
        <v>2.6423199999999998</v>
      </c>
      <c r="W425" s="81">
        <f t="shared" si="246"/>
        <v>2.6866099999999999</v>
      </c>
      <c r="X425" s="81">
        <f t="shared" si="246"/>
        <v>2.79</v>
      </c>
      <c r="Y425" s="81">
        <f t="shared" si="246"/>
        <v>2.4664799999999998</v>
      </c>
      <c r="Z425" s="81">
        <f t="shared" si="246"/>
        <v>2.1039099999999999</v>
      </c>
      <c r="AA425" s="81">
        <f t="shared" si="246"/>
        <v>1.9248799999999999</v>
      </c>
    </row>
    <row r="426" spans="1:27" ht="12.75" hidden="1" customHeight="1" outlineLevel="1" x14ac:dyDescent="0.2">
      <c r="A426" s="89" t="s">
        <v>2592</v>
      </c>
      <c r="B426" s="63" t="s">
        <v>230</v>
      </c>
      <c r="C426" s="43" t="s">
        <v>79</v>
      </c>
      <c r="D426" s="44">
        <v>1578.91</v>
      </c>
      <c r="E426" s="44">
        <v>1428.35</v>
      </c>
      <c r="F426" s="44">
        <v>1325.67</v>
      </c>
      <c r="G426" s="44">
        <v>1271.03</v>
      </c>
      <c r="H426" s="44">
        <v>1351.75</v>
      </c>
      <c r="I426" s="44">
        <v>1369.29</v>
      </c>
      <c r="J426" s="44">
        <v>1464.29</v>
      </c>
      <c r="K426" s="44">
        <v>1589.18</v>
      </c>
      <c r="L426" s="44">
        <v>1834.93</v>
      </c>
      <c r="M426" s="44">
        <v>1980.12</v>
      </c>
      <c r="N426" s="44">
        <v>2076.21</v>
      </c>
      <c r="O426" s="44">
        <v>2108.36</v>
      </c>
      <c r="P426" s="44">
        <v>2305.64</v>
      </c>
      <c r="Q426" s="44">
        <v>2331.5100000000002</v>
      </c>
      <c r="R426" s="44">
        <v>2321.4</v>
      </c>
      <c r="S426" s="44">
        <v>2196.2600000000002</v>
      </c>
      <c r="T426" s="44">
        <v>2137.9</v>
      </c>
      <c r="U426" s="44">
        <v>2068.2600000000002</v>
      </c>
      <c r="V426" s="44">
        <v>2204.25</v>
      </c>
      <c r="W426" s="44">
        <v>2248.54</v>
      </c>
      <c r="X426" s="44">
        <v>2351.9299999999998</v>
      </c>
      <c r="Y426" s="44">
        <v>2028.41</v>
      </c>
      <c r="Z426" s="44">
        <v>1665.84</v>
      </c>
      <c r="AA426" s="44">
        <v>1486.81</v>
      </c>
    </row>
    <row r="427" spans="1:27" ht="12.75" hidden="1" customHeight="1" outlineLevel="1" x14ac:dyDescent="0.2">
      <c r="A427" s="89" t="s">
        <v>2593</v>
      </c>
      <c r="B427" s="63" t="s">
        <v>90</v>
      </c>
      <c r="C427" s="43" t="s">
        <v>79</v>
      </c>
      <c r="D427" s="44">
        <f>$D$317</f>
        <v>217.03</v>
      </c>
      <c r="E427" s="44">
        <f t="shared" ref="E427:AA427" si="247">$D$317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2">
      <c r="A428" s="89" t="s">
        <v>2594</v>
      </c>
      <c r="B428" s="63" t="s">
        <v>83</v>
      </c>
      <c r="C428" s="43" t="s">
        <v>79</v>
      </c>
      <c r="D428" s="44">
        <v>4.68</v>
      </c>
      <c r="E428" s="44">
        <v>4.68</v>
      </c>
      <c r="F428" s="44">
        <v>4.68</v>
      </c>
      <c r="G428" s="44">
        <v>4.68</v>
      </c>
      <c r="H428" s="44">
        <v>4.68</v>
      </c>
      <c r="I428" s="44">
        <v>4.68</v>
      </c>
      <c r="J428" s="44">
        <v>4.68</v>
      </c>
      <c r="K428" s="44">
        <v>4.68</v>
      </c>
      <c r="L428" s="44">
        <v>4.68</v>
      </c>
      <c r="M428" s="44">
        <v>4.68</v>
      </c>
      <c r="N428" s="44">
        <v>4.68</v>
      </c>
      <c r="O428" s="44">
        <v>4.68</v>
      </c>
      <c r="P428" s="44">
        <v>4.68</v>
      </c>
      <c r="Q428" s="44">
        <v>4.68</v>
      </c>
      <c r="R428" s="44">
        <v>4.68</v>
      </c>
      <c r="S428" s="44">
        <v>4.68</v>
      </c>
      <c r="T428" s="44">
        <v>4.68</v>
      </c>
      <c r="U428" s="44">
        <v>4.68</v>
      </c>
      <c r="V428" s="44">
        <v>4.68</v>
      </c>
      <c r="W428" s="44">
        <v>4.68</v>
      </c>
      <c r="X428" s="44">
        <v>4.68</v>
      </c>
      <c r="Y428" s="44">
        <v>4.68</v>
      </c>
      <c r="Z428" s="44">
        <v>4.68</v>
      </c>
      <c r="AA428" s="44">
        <v>4.68</v>
      </c>
    </row>
    <row r="429" spans="1:27" ht="12.75" hidden="1" customHeight="1" outlineLevel="1" x14ac:dyDescent="0.2">
      <c r="A429" s="89" t="s">
        <v>2595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collapsed="1" x14ac:dyDescent="0.2">
      <c r="A430" s="88" t="s">
        <v>2596</v>
      </c>
      <c r="B430" s="28" t="str">
        <f>"24"&amp;"."&amp;$B$777&amp;"."&amp;$B$778</f>
        <v>24.09.2023</v>
      </c>
      <c r="C430" s="80" t="s">
        <v>76</v>
      </c>
      <c r="D430" s="81">
        <f>ROUND(((D431+D432+D434+D433)/1000),5)</f>
        <v>1.7412300000000001</v>
      </c>
      <c r="E430" s="81">
        <f>ROUND(((E431+E432+E434+E433)/1000),5)</f>
        <v>1.5859000000000001</v>
      </c>
      <c r="F430" s="81">
        <f>ROUND(((F431+F432+F434+F433)/1000),5)</f>
        <v>1.5124</v>
      </c>
      <c r="G430" s="81">
        <f t="shared" ref="G430:AA430" si="249">ROUND(((G431+G432+G434+G433)/1000),5)</f>
        <v>1.46153</v>
      </c>
      <c r="H430" s="81">
        <f t="shared" si="249"/>
        <v>1.51895</v>
      </c>
      <c r="I430" s="81">
        <f t="shared" si="249"/>
        <v>1.56443</v>
      </c>
      <c r="J430" s="81">
        <f t="shared" si="249"/>
        <v>1.31456</v>
      </c>
      <c r="K430" s="81">
        <f t="shared" si="249"/>
        <v>1.8110299999999999</v>
      </c>
      <c r="L430" s="81">
        <f t="shared" si="249"/>
        <v>2.0150399999999999</v>
      </c>
      <c r="M430" s="81">
        <f t="shared" si="249"/>
        <v>2.1787000000000001</v>
      </c>
      <c r="N430" s="81">
        <f t="shared" si="249"/>
        <v>2.22607</v>
      </c>
      <c r="O430" s="81">
        <f t="shared" si="249"/>
        <v>2.2365599999999999</v>
      </c>
      <c r="P430" s="81">
        <f t="shared" si="249"/>
        <v>2.2275999999999998</v>
      </c>
      <c r="Q430" s="81">
        <f t="shared" si="249"/>
        <v>2.2407499999999998</v>
      </c>
      <c r="R430" s="81">
        <f t="shared" si="249"/>
        <v>2.2566299999999999</v>
      </c>
      <c r="S430" s="81">
        <f t="shared" si="249"/>
        <v>2.2928500000000001</v>
      </c>
      <c r="T430" s="81">
        <f t="shared" si="249"/>
        <v>2.30837</v>
      </c>
      <c r="U430" s="81">
        <f t="shared" si="249"/>
        <v>2.3086099999999998</v>
      </c>
      <c r="V430" s="81">
        <f t="shared" si="249"/>
        <v>2.50007</v>
      </c>
      <c r="W430" s="81">
        <f t="shared" si="249"/>
        <v>2.6118000000000001</v>
      </c>
      <c r="X430" s="81">
        <f t="shared" si="249"/>
        <v>2.6468500000000001</v>
      </c>
      <c r="Y430" s="81">
        <f t="shared" si="249"/>
        <v>2.4102399999999999</v>
      </c>
      <c r="Z430" s="81">
        <f t="shared" si="249"/>
        <v>2.0512700000000001</v>
      </c>
      <c r="AA430" s="81">
        <f t="shared" si="249"/>
        <v>1.74834</v>
      </c>
    </row>
    <row r="431" spans="1:27" ht="12.75" hidden="1" customHeight="1" outlineLevel="1" x14ac:dyDescent="0.2">
      <c r="A431" s="89" t="s">
        <v>2597</v>
      </c>
      <c r="B431" s="63" t="s">
        <v>230</v>
      </c>
      <c r="C431" s="43" t="s">
        <v>79</v>
      </c>
      <c r="D431" s="44">
        <v>1303.1600000000001</v>
      </c>
      <c r="E431" s="44">
        <v>1147.83</v>
      </c>
      <c r="F431" s="44">
        <v>1074.33</v>
      </c>
      <c r="G431" s="44">
        <v>1023.46</v>
      </c>
      <c r="H431" s="44">
        <v>1080.8800000000001</v>
      </c>
      <c r="I431" s="44">
        <v>1126.3599999999999</v>
      </c>
      <c r="J431" s="44">
        <v>876.49</v>
      </c>
      <c r="K431" s="44">
        <v>1372.96</v>
      </c>
      <c r="L431" s="44">
        <v>1576.97</v>
      </c>
      <c r="M431" s="44">
        <v>1740.63</v>
      </c>
      <c r="N431" s="44">
        <v>1788</v>
      </c>
      <c r="O431" s="44">
        <v>1798.49</v>
      </c>
      <c r="P431" s="44">
        <v>1789.53</v>
      </c>
      <c r="Q431" s="44">
        <v>1802.68</v>
      </c>
      <c r="R431" s="44">
        <v>1818.56</v>
      </c>
      <c r="S431" s="44">
        <v>1854.78</v>
      </c>
      <c r="T431" s="44">
        <v>1870.3</v>
      </c>
      <c r="U431" s="44">
        <v>1870.54</v>
      </c>
      <c r="V431" s="44">
        <v>2062</v>
      </c>
      <c r="W431" s="44">
        <v>2173.73</v>
      </c>
      <c r="X431" s="44">
        <v>2208.7800000000002</v>
      </c>
      <c r="Y431" s="44">
        <v>1972.17</v>
      </c>
      <c r="Z431" s="44">
        <v>1613.2</v>
      </c>
      <c r="AA431" s="44">
        <v>1310.27</v>
      </c>
    </row>
    <row r="432" spans="1:27" ht="12.75" hidden="1" customHeight="1" outlineLevel="1" x14ac:dyDescent="0.2">
      <c r="A432" s="89" t="s">
        <v>2598</v>
      </c>
      <c r="B432" s="63" t="s">
        <v>90</v>
      </c>
      <c r="C432" s="43" t="s">
        <v>79</v>
      </c>
      <c r="D432" s="44">
        <f>$D$317</f>
        <v>217.03</v>
      </c>
      <c r="E432" s="44">
        <f t="shared" ref="E432:AA432" si="250">$D$317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2">
      <c r="A433" s="89" t="s">
        <v>2599</v>
      </c>
      <c r="B433" s="63" t="s">
        <v>83</v>
      </c>
      <c r="C433" s="43" t="s">
        <v>79</v>
      </c>
      <c r="D433" s="44">
        <v>4.68</v>
      </c>
      <c r="E433" s="44">
        <v>4.68</v>
      </c>
      <c r="F433" s="44">
        <v>4.68</v>
      </c>
      <c r="G433" s="44">
        <v>4.68</v>
      </c>
      <c r="H433" s="44">
        <v>4.68</v>
      </c>
      <c r="I433" s="44">
        <v>4.68</v>
      </c>
      <c r="J433" s="44">
        <v>4.68</v>
      </c>
      <c r="K433" s="44">
        <v>4.68</v>
      </c>
      <c r="L433" s="44">
        <v>4.68</v>
      </c>
      <c r="M433" s="44">
        <v>4.68</v>
      </c>
      <c r="N433" s="44">
        <v>4.68</v>
      </c>
      <c r="O433" s="44">
        <v>4.68</v>
      </c>
      <c r="P433" s="44">
        <v>4.68</v>
      </c>
      <c r="Q433" s="44">
        <v>4.68</v>
      </c>
      <c r="R433" s="44">
        <v>4.68</v>
      </c>
      <c r="S433" s="44">
        <v>4.68</v>
      </c>
      <c r="T433" s="44">
        <v>4.68</v>
      </c>
      <c r="U433" s="44">
        <v>4.68</v>
      </c>
      <c r="V433" s="44">
        <v>4.68</v>
      </c>
      <c r="W433" s="44">
        <v>4.68</v>
      </c>
      <c r="X433" s="44">
        <v>4.68</v>
      </c>
      <c r="Y433" s="44">
        <v>4.68</v>
      </c>
      <c r="Z433" s="44">
        <v>4.68</v>
      </c>
      <c r="AA433" s="44">
        <v>4.68</v>
      </c>
    </row>
    <row r="434" spans="1:27" ht="12.75" hidden="1" customHeight="1" outlineLevel="1" x14ac:dyDescent="0.2">
      <c r="A434" s="89" t="s">
        <v>2600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collapsed="1" x14ac:dyDescent="0.2">
      <c r="A435" s="88" t="s">
        <v>2601</v>
      </c>
      <c r="B435" s="28" t="str">
        <f>"25"&amp;"."&amp;$B$777&amp;"."&amp;$B$778</f>
        <v>25.09.2023</v>
      </c>
      <c r="C435" s="80" t="s">
        <v>76</v>
      </c>
      <c r="D435" s="81">
        <f>ROUND(((D436+D437+D439+D438)/1000),5)</f>
        <v>1.5840099999999999</v>
      </c>
      <c r="E435" s="81">
        <f>ROUND(((E436+E437+E439+E438)/1000),5)</f>
        <v>1.40845</v>
      </c>
      <c r="F435" s="81">
        <f>ROUND(((F436+F437+F439+F438)/1000),5)</f>
        <v>0.64283999999999997</v>
      </c>
      <c r="G435" s="81">
        <f t="shared" ref="G435:AA435" si="252">ROUND(((G436+G437+G439+G438)/1000),5)</f>
        <v>0.60045000000000004</v>
      </c>
      <c r="H435" s="81">
        <f t="shared" si="252"/>
        <v>0.66700999999999999</v>
      </c>
      <c r="I435" s="81">
        <f t="shared" si="252"/>
        <v>1.7066399999999999</v>
      </c>
      <c r="J435" s="81">
        <f t="shared" si="252"/>
        <v>1.86873</v>
      </c>
      <c r="K435" s="81">
        <f t="shared" si="252"/>
        <v>2.0956299999999999</v>
      </c>
      <c r="L435" s="81">
        <f t="shared" si="252"/>
        <v>2.41865</v>
      </c>
      <c r="M435" s="81">
        <f t="shared" si="252"/>
        <v>2.6164000000000001</v>
      </c>
      <c r="N435" s="81">
        <f t="shared" si="252"/>
        <v>2.7046399999999999</v>
      </c>
      <c r="O435" s="81">
        <f t="shared" si="252"/>
        <v>2.6782400000000002</v>
      </c>
      <c r="P435" s="81">
        <f t="shared" si="252"/>
        <v>2.6464799999999999</v>
      </c>
      <c r="Q435" s="81">
        <f t="shared" si="252"/>
        <v>2.6176599999999999</v>
      </c>
      <c r="R435" s="81">
        <f t="shared" si="252"/>
        <v>2.6091199999999999</v>
      </c>
      <c r="S435" s="81">
        <f t="shared" si="252"/>
        <v>2.6083599999999998</v>
      </c>
      <c r="T435" s="81">
        <f t="shared" si="252"/>
        <v>2.6059199999999998</v>
      </c>
      <c r="U435" s="81">
        <f t="shared" si="252"/>
        <v>2.5922499999999999</v>
      </c>
      <c r="V435" s="81">
        <f t="shared" si="252"/>
        <v>2.6890000000000001</v>
      </c>
      <c r="W435" s="81">
        <f t="shared" si="252"/>
        <v>2.7339199999999999</v>
      </c>
      <c r="X435" s="81">
        <f t="shared" si="252"/>
        <v>2.68364</v>
      </c>
      <c r="Y435" s="81">
        <f t="shared" si="252"/>
        <v>2.46143</v>
      </c>
      <c r="Z435" s="81">
        <f t="shared" si="252"/>
        <v>1.94713</v>
      </c>
      <c r="AA435" s="81">
        <f t="shared" si="252"/>
        <v>1.65587</v>
      </c>
    </row>
    <row r="436" spans="1:27" ht="12.75" hidden="1" customHeight="1" outlineLevel="1" x14ac:dyDescent="0.2">
      <c r="A436" s="89" t="s">
        <v>2602</v>
      </c>
      <c r="B436" s="63" t="s">
        <v>230</v>
      </c>
      <c r="C436" s="43" t="s">
        <v>79</v>
      </c>
      <c r="D436" s="44">
        <v>1145.94</v>
      </c>
      <c r="E436" s="44">
        <v>970.38</v>
      </c>
      <c r="F436" s="44">
        <v>204.77</v>
      </c>
      <c r="G436" s="44">
        <v>162.38</v>
      </c>
      <c r="H436" s="44">
        <v>228.94</v>
      </c>
      <c r="I436" s="44">
        <v>1268.57</v>
      </c>
      <c r="J436" s="44">
        <v>1430.66</v>
      </c>
      <c r="K436" s="44">
        <v>1657.56</v>
      </c>
      <c r="L436" s="44">
        <v>1980.58</v>
      </c>
      <c r="M436" s="44">
        <v>2178.33</v>
      </c>
      <c r="N436" s="44">
        <v>2266.5700000000002</v>
      </c>
      <c r="O436" s="44">
        <v>2240.17</v>
      </c>
      <c r="P436" s="44">
        <v>2208.41</v>
      </c>
      <c r="Q436" s="44">
        <v>2179.59</v>
      </c>
      <c r="R436" s="44">
        <v>2171.0500000000002</v>
      </c>
      <c r="S436" s="44">
        <v>2170.29</v>
      </c>
      <c r="T436" s="44">
        <v>2167.85</v>
      </c>
      <c r="U436" s="44">
        <v>2154.1799999999998</v>
      </c>
      <c r="V436" s="44">
        <v>2250.9299999999998</v>
      </c>
      <c r="W436" s="44">
        <v>2295.85</v>
      </c>
      <c r="X436" s="44">
        <v>2245.5700000000002</v>
      </c>
      <c r="Y436" s="44">
        <v>2023.36</v>
      </c>
      <c r="Z436" s="44">
        <v>1509.06</v>
      </c>
      <c r="AA436" s="44">
        <v>1217.8</v>
      </c>
    </row>
    <row r="437" spans="1:27" ht="12.75" hidden="1" customHeight="1" outlineLevel="1" x14ac:dyDescent="0.2">
      <c r="A437" s="89" t="s">
        <v>2603</v>
      </c>
      <c r="B437" s="63" t="s">
        <v>90</v>
      </c>
      <c r="C437" s="43" t="s">
        <v>79</v>
      </c>
      <c r="D437" s="44">
        <f>$D$317</f>
        <v>217.03</v>
      </c>
      <c r="E437" s="44">
        <f t="shared" ref="E437:AA437" si="253">$D$317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2">
      <c r="A438" s="89" t="s">
        <v>2604</v>
      </c>
      <c r="B438" s="63" t="s">
        <v>83</v>
      </c>
      <c r="C438" s="43" t="s">
        <v>79</v>
      </c>
      <c r="D438" s="44">
        <v>4.68</v>
      </c>
      <c r="E438" s="44">
        <v>4.68</v>
      </c>
      <c r="F438" s="44">
        <v>4.68</v>
      </c>
      <c r="G438" s="44">
        <v>4.68</v>
      </c>
      <c r="H438" s="44">
        <v>4.68</v>
      </c>
      <c r="I438" s="44">
        <v>4.68</v>
      </c>
      <c r="J438" s="44">
        <v>4.68</v>
      </c>
      <c r="K438" s="44">
        <v>4.68</v>
      </c>
      <c r="L438" s="44">
        <v>4.68</v>
      </c>
      <c r="M438" s="44">
        <v>4.68</v>
      </c>
      <c r="N438" s="44">
        <v>4.68</v>
      </c>
      <c r="O438" s="44">
        <v>4.68</v>
      </c>
      <c r="P438" s="44">
        <v>4.68</v>
      </c>
      <c r="Q438" s="44">
        <v>4.68</v>
      </c>
      <c r="R438" s="44">
        <v>4.68</v>
      </c>
      <c r="S438" s="44">
        <v>4.68</v>
      </c>
      <c r="T438" s="44">
        <v>4.68</v>
      </c>
      <c r="U438" s="44">
        <v>4.68</v>
      </c>
      <c r="V438" s="44">
        <v>4.68</v>
      </c>
      <c r="W438" s="44">
        <v>4.68</v>
      </c>
      <c r="X438" s="44">
        <v>4.68</v>
      </c>
      <c r="Y438" s="44">
        <v>4.68</v>
      </c>
      <c r="Z438" s="44">
        <v>4.68</v>
      </c>
      <c r="AA438" s="44">
        <v>4.68</v>
      </c>
    </row>
    <row r="439" spans="1:27" ht="12.75" hidden="1" customHeight="1" outlineLevel="1" x14ac:dyDescent="0.2">
      <c r="A439" s="89" t="s">
        <v>2605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collapsed="1" x14ac:dyDescent="0.2">
      <c r="A440" s="88" t="s">
        <v>2606</v>
      </c>
      <c r="B440" s="28" t="str">
        <f>"26"&amp;"."&amp;$B$777&amp;"."&amp;$B$778</f>
        <v>26.09.2023</v>
      </c>
      <c r="C440" s="80" t="s">
        <v>76</v>
      </c>
      <c r="D440" s="81">
        <f>ROUND(((D441+D442+D444+D443)/1000),5)</f>
        <v>1.57559</v>
      </c>
      <c r="E440" s="81">
        <f>ROUND(((E441+E442+E444+E443)/1000),5)</f>
        <v>1.39</v>
      </c>
      <c r="F440" s="81">
        <f>ROUND(((F441+F442+F444+F443)/1000),5)</f>
        <v>0.62897999999999998</v>
      </c>
      <c r="G440" s="81">
        <f t="shared" ref="G440:AA440" si="255">ROUND(((G441+G442+G444+G443)/1000),5)</f>
        <v>0.64120999999999995</v>
      </c>
      <c r="H440" s="81">
        <f t="shared" si="255"/>
        <v>1.36635</v>
      </c>
      <c r="I440" s="81">
        <f t="shared" si="255"/>
        <v>1.76075</v>
      </c>
      <c r="J440" s="81">
        <f t="shared" si="255"/>
        <v>1.9411400000000001</v>
      </c>
      <c r="K440" s="81">
        <f t="shared" si="255"/>
        <v>2.0369799999999998</v>
      </c>
      <c r="L440" s="81">
        <f t="shared" si="255"/>
        <v>2.4155099999999998</v>
      </c>
      <c r="M440" s="81">
        <f t="shared" si="255"/>
        <v>2.6371600000000002</v>
      </c>
      <c r="N440" s="81">
        <f t="shared" si="255"/>
        <v>2.7166199999999998</v>
      </c>
      <c r="O440" s="81">
        <f t="shared" si="255"/>
        <v>2.7049099999999999</v>
      </c>
      <c r="P440" s="81">
        <f t="shared" si="255"/>
        <v>2.6582300000000001</v>
      </c>
      <c r="Q440" s="81">
        <f t="shared" si="255"/>
        <v>2.6650200000000002</v>
      </c>
      <c r="R440" s="81">
        <f t="shared" si="255"/>
        <v>2.6364800000000002</v>
      </c>
      <c r="S440" s="81">
        <f t="shared" si="255"/>
        <v>2.63428</v>
      </c>
      <c r="T440" s="81">
        <f t="shared" si="255"/>
        <v>2.5619999999999998</v>
      </c>
      <c r="U440" s="81">
        <f t="shared" si="255"/>
        <v>2.4972099999999999</v>
      </c>
      <c r="V440" s="81">
        <f t="shared" si="255"/>
        <v>2.6790799999999999</v>
      </c>
      <c r="W440" s="81">
        <f t="shared" si="255"/>
        <v>2.7445499999999998</v>
      </c>
      <c r="X440" s="81">
        <f t="shared" si="255"/>
        <v>2.6929599999999998</v>
      </c>
      <c r="Y440" s="81">
        <f t="shared" si="255"/>
        <v>2.43547</v>
      </c>
      <c r="Z440" s="81">
        <f t="shared" si="255"/>
        <v>1.9622299999999999</v>
      </c>
      <c r="AA440" s="81">
        <f t="shared" si="255"/>
        <v>1.75451</v>
      </c>
    </row>
    <row r="441" spans="1:27" ht="12.75" hidden="1" customHeight="1" outlineLevel="1" x14ac:dyDescent="0.2">
      <c r="A441" s="89" t="s">
        <v>2607</v>
      </c>
      <c r="B441" s="63" t="s">
        <v>230</v>
      </c>
      <c r="C441" s="43" t="s">
        <v>79</v>
      </c>
      <c r="D441" s="44">
        <v>1137.52</v>
      </c>
      <c r="E441" s="44">
        <v>951.93</v>
      </c>
      <c r="F441" s="44">
        <v>190.91</v>
      </c>
      <c r="G441" s="44">
        <v>203.14</v>
      </c>
      <c r="H441" s="44">
        <v>928.28</v>
      </c>
      <c r="I441" s="44">
        <v>1322.68</v>
      </c>
      <c r="J441" s="44">
        <v>1503.07</v>
      </c>
      <c r="K441" s="44">
        <v>1598.91</v>
      </c>
      <c r="L441" s="44">
        <v>1977.44</v>
      </c>
      <c r="M441" s="44">
        <v>2199.09</v>
      </c>
      <c r="N441" s="44">
        <v>2278.5500000000002</v>
      </c>
      <c r="O441" s="44">
        <v>2266.84</v>
      </c>
      <c r="P441" s="44">
        <v>2220.16</v>
      </c>
      <c r="Q441" s="44">
        <v>2226.9499999999998</v>
      </c>
      <c r="R441" s="44">
        <v>2198.41</v>
      </c>
      <c r="S441" s="44">
        <v>2196.21</v>
      </c>
      <c r="T441" s="44">
        <v>2123.9299999999998</v>
      </c>
      <c r="U441" s="44">
        <v>2059.14</v>
      </c>
      <c r="V441" s="44">
        <v>2241.0100000000002</v>
      </c>
      <c r="W441" s="44">
        <v>2306.48</v>
      </c>
      <c r="X441" s="44">
        <v>2254.89</v>
      </c>
      <c r="Y441" s="44">
        <v>1997.4</v>
      </c>
      <c r="Z441" s="44">
        <v>1524.16</v>
      </c>
      <c r="AA441" s="44">
        <v>1316.44</v>
      </c>
    </row>
    <row r="442" spans="1:27" ht="12.75" hidden="1" customHeight="1" outlineLevel="1" x14ac:dyDescent="0.2">
      <c r="A442" s="89" t="s">
        <v>2608</v>
      </c>
      <c r="B442" s="63" t="s">
        <v>90</v>
      </c>
      <c r="C442" s="43" t="s">
        <v>79</v>
      </c>
      <c r="D442" s="44">
        <f>$D$317</f>
        <v>217.03</v>
      </c>
      <c r="E442" s="44">
        <f t="shared" ref="E442:AA442" si="256">$D$317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2">
      <c r="A443" s="89" t="s">
        <v>2609</v>
      </c>
      <c r="B443" s="63" t="s">
        <v>83</v>
      </c>
      <c r="C443" s="43" t="s">
        <v>79</v>
      </c>
      <c r="D443" s="44">
        <v>4.68</v>
      </c>
      <c r="E443" s="44">
        <v>4.68</v>
      </c>
      <c r="F443" s="44">
        <v>4.68</v>
      </c>
      <c r="G443" s="44">
        <v>4.68</v>
      </c>
      <c r="H443" s="44">
        <v>4.68</v>
      </c>
      <c r="I443" s="44">
        <v>4.68</v>
      </c>
      <c r="J443" s="44">
        <v>4.68</v>
      </c>
      <c r="K443" s="44">
        <v>4.68</v>
      </c>
      <c r="L443" s="44">
        <v>4.68</v>
      </c>
      <c r="M443" s="44">
        <v>4.68</v>
      </c>
      <c r="N443" s="44">
        <v>4.68</v>
      </c>
      <c r="O443" s="44">
        <v>4.68</v>
      </c>
      <c r="P443" s="44">
        <v>4.68</v>
      </c>
      <c r="Q443" s="44">
        <v>4.68</v>
      </c>
      <c r="R443" s="44">
        <v>4.68</v>
      </c>
      <c r="S443" s="44">
        <v>4.68</v>
      </c>
      <c r="T443" s="44">
        <v>4.68</v>
      </c>
      <c r="U443" s="44">
        <v>4.68</v>
      </c>
      <c r="V443" s="44">
        <v>4.68</v>
      </c>
      <c r="W443" s="44">
        <v>4.68</v>
      </c>
      <c r="X443" s="44">
        <v>4.68</v>
      </c>
      <c r="Y443" s="44">
        <v>4.68</v>
      </c>
      <c r="Z443" s="44">
        <v>4.68</v>
      </c>
      <c r="AA443" s="44">
        <v>4.68</v>
      </c>
    </row>
    <row r="444" spans="1:27" ht="12.75" hidden="1" customHeight="1" outlineLevel="1" x14ac:dyDescent="0.2">
      <c r="A444" s="89" t="s">
        <v>2610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collapsed="1" x14ac:dyDescent="0.2">
      <c r="A445" s="88" t="s">
        <v>2611</v>
      </c>
      <c r="B445" s="28" t="str">
        <f>"27"&amp;"."&amp;$B$777&amp;"."&amp;$B$778</f>
        <v>27.09.2023</v>
      </c>
      <c r="C445" s="80" t="s">
        <v>76</v>
      </c>
      <c r="D445" s="81">
        <f>ROUND(((D446+D447+D449+D448)/1000),5)</f>
        <v>1.5866899999999999</v>
      </c>
      <c r="E445" s="81">
        <f>ROUND(((E446+E447+E449+E448)/1000),5)</f>
        <v>1.36181</v>
      </c>
      <c r="F445" s="81">
        <f>ROUND(((F446+F447+F449+F448)/1000),5)</f>
        <v>1.0827100000000001</v>
      </c>
      <c r="G445" s="81">
        <f t="shared" ref="G445:AA445" si="258">ROUND(((G446+G447+G449+G448)/1000),5)</f>
        <v>1.13537</v>
      </c>
      <c r="H445" s="81">
        <f t="shared" si="258"/>
        <v>1.3792800000000001</v>
      </c>
      <c r="I445" s="81">
        <f t="shared" si="258"/>
        <v>1.77135</v>
      </c>
      <c r="J445" s="81">
        <f t="shared" si="258"/>
        <v>1.9287099999999999</v>
      </c>
      <c r="K445" s="81">
        <f t="shared" si="258"/>
        <v>2.1097100000000002</v>
      </c>
      <c r="L445" s="81">
        <f t="shared" si="258"/>
        <v>2.4349599999999998</v>
      </c>
      <c r="M445" s="81">
        <f t="shared" si="258"/>
        <v>2.6105900000000002</v>
      </c>
      <c r="N445" s="81">
        <f t="shared" si="258"/>
        <v>2.6804800000000002</v>
      </c>
      <c r="O445" s="81">
        <f t="shared" si="258"/>
        <v>2.61212</v>
      </c>
      <c r="P445" s="81">
        <f t="shared" si="258"/>
        <v>2.5571600000000001</v>
      </c>
      <c r="Q445" s="81">
        <f t="shared" si="258"/>
        <v>2.55783</v>
      </c>
      <c r="R445" s="81">
        <f t="shared" si="258"/>
        <v>2.5453100000000002</v>
      </c>
      <c r="S445" s="81">
        <f t="shared" si="258"/>
        <v>2.5441699999999998</v>
      </c>
      <c r="T445" s="81">
        <f t="shared" si="258"/>
        <v>2.5230800000000002</v>
      </c>
      <c r="U445" s="81">
        <f t="shared" si="258"/>
        <v>2.5364599999999999</v>
      </c>
      <c r="V445" s="81">
        <f t="shared" si="258"/>
        <v>2.5584099999999999</v>
      </c>
      <c r="W445" s="81">
        <f t="shared" si="258"/>
        <v>2.5773000000000001</v>
      </c>
      <c r="X445" s="81">
        <f t="shared" si="258"/>
        <v>2.4295</v>
      </c>
      <c r="Y445" s="81">
        <f t="shared" si="258"/>
        <v>2.2023100000000002</v>
      </c>
      <c r="Z445" s="81">
        <f t="shared" si="258"/>
        <v>1.94499</v>
      </c>
      <c r="AA445" s="81">
        <f t="shared" si="258"/>
        <v>1.7715799999999999</v>
      </c>
    </row>
    <row r="446" spans="1:27" ht="12.75" hidden="1" customHeight="1" outlineLevel="1" x14ac:dyDescent="0.2">
      <c r="A446" s="89" t="s">
        <v>2612</v>
      </c>
      <c r="B446" s="63" t="s">
        <v>230</v>
      </c>
      <c r="C446" s="43" t="s">
        <v>79</v>
      </c>
      <c r="D446" s="44">
        <v>1148.6199999999999</v>
      </c>
      <c r="E446" s="44">
        <v>923.74</v>
      </c>
      <c r="F446" s="44">
        <v>644.64</v>
      </c>
      <c r="G446" s="44">
        <v>697.3</v>
      </c>
      <c r="H446" s="44">
        <v>941.21</v>
      </c>
      <c r="I446" s="44">
        <v>1333.28</v>
      </c>
      <c r="J446" s="44">
        <v>1490.64</v>
      </c>
      <c r="K446" s="44">
        <v>1671.64</v>
      </c>
      <c r="L446" s="44">
        <v>1996.89</v>
      </c>
      <c r="M446" s="44">
        <v>2172.52</v>
      </c>
      <c r="N446" s="44">
        <v>2242.41</v>
      </c>
      <c r="O446" s="44">
        <v>2174.0500000000002</v>
      </c>
      <c r="P446" s="44">
        <v>2119.09</v>
      </c>
      <c r="Q446" s="44">
        <v>2119.7600000000002</v>
      </c>
      <c r="R446" s="44">
        <v>2107.2399999999998</v>
      </c>
      <c r="S446" s="44">
        <v>2106.1</v>
      </c>
      <c r="T446" s="44">
        <v>2085.0100000000002</v>
      </c>
      <c r="U446" s="44">
        <v>2098.39</v>
      </c>
      <c r="V446" s="44">
        <v>2120.34</v>
      </c>
      <c r="W446" s="44">
        <v>2139.23</v>
      </c>
      <c r="X446" s="44">
        <v>1991.43</v>
      </c>
      <c r="Y446" s="44">
        <v>1764.24</v>
      </c>
      <c r="Z446" s="44">
        <v>1506.92</v>
      </c>
      <c r="AA446" s="44">
        <v>1333.51</v>
      </c>
    </row>
    <row r="447" spans="1:27" ht="12.75" hidden="1" customHeight="1" outlineLevel="1" x14ac:dyDescent="0.2">
      <c r="A447" s="89" t="s">
        <v>2613</v>
      </c>
      <c r="B447" s="63" t="s">
        <v>90</v>
      </c>
      <c r="C447" s="43" t="s">
        <v>79</v>
      </c>
      <c r="D447" s="44">
        <f>$D$317</f>
        <v>217.03</v>
      </c>
      <c r="E447" s="44">
        <f t="shared" ref="E447:AA447" si="259">$D$317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2">
      <c r="A448" s="89" t="s">
        <v>2614</v>
      </c>
      <c r="B448" s="63" t="s">
        <v>83</v>
      </c>
      <c r="C448" s="43" t="s">
        <v>79</v>
      </c>
      <c r="D448" s="44">
        <v>4.68</v>
      </c>
      <c r="E448" s="44">
        <v>4.68</v>
      </c>
      <c r="F448" s="44">
        <v>4.68</v>
      </c>
      <c r="G448" s="44">
        <v>4.68</v>
      </c>
      <c r="H448" s="44">
        <v>4.68</v>
      </c>
      <c r="I448" s="44">
        <v>4.68</v>
      </c>
      <c r="J448" s="44">
        <v>4.68</v>
      </c>
      <c r="K448" s="44">
        <v>4.68</v>
      </c>
      <c r="L448" s="44">
        <v>4.68</v>
      </c>
      <c r="M448" s="44">
        <v>4.68</v>
      </c>
      <c r="N448" s="44">
        <v>4.68</v>
      </c>
      <c r="O448" s="44">
        <v>4.68</v>
      </c>
      <c r="P448" s="44">
        <v>4.68</v>
      </c>
      <c r="Q448" s="44">
        <v>4.68</v>
      </c>
      <c r="R448" s="44">
        <v>4.68</v>
      </c>
      <c r="S448" s="44">
        <v>4.68</v>
      </c>
      <c r="T448" s="44">
        <v>4.68</v>
      </c>
      <c r="U448" s="44">
        <v>4.68</v>
      </c>
      <c r="V448" s="44">
        <v>4.68</v>
      </c>
      <c r="W448" s="44">
        <v>4.68</v>
      </c>
      <c r="X448" s="44">
        <v>4.68</v>
      </c>
      <c r="Y448" s="44">
        <v>4.68</v>
      </c>
      <c r="Z448" s="44">
        <v>4.68</v>
      </c>
      <c r="AA448" s="44">
        <v>4.68</v>
      </c>
    </row>
    <row r="449" spans="1:27" ht="12.75" hidden="1" customHeight="1" outlineLevel="1" x14ac:dyDescent="0.2">
      <c r="A449" s="89" t="s">
        <v>2615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collapsed="1" x14ac:dyDescent="0.2">
      <c r="A450" s="88" t="s">
        <v>2616</v>
      </c>
      <c r="B450" s="28" t="str">
        <f>"28"&amp;"."&amp;$B$777&amp;"."&amp;$B$778</f>
        <v>28.09.2023</v>
      </c>
      <c r="C450" s="80" t="s">
        <v>76</v>
      </c>
      <c r="D450" s="81">
        <f>ROUND(((D451+D452+D454+D453)/1000),5)</f>
        <v>1.63032</v>
      </c>
      <c r="E450" s="81">
        <f>ROUND(((E451+E452+E454+E453)/1000),5)</f>
        <v>1.5172000000000001</v>
      </c>
      <c r="F450" s="81">
        <f>ROUND(((F451+F452+F454+F453)/1000),5)</f>
        <v>1.50065</v>
      </c>
      <c r="G450" s="81">
        <f t="shared" ref="G450:AA450" si="261">ROUND(((G451+G452+G454+G453)/1000),5)</f>
        <v>1.486</v>
      </c>
      <c r="H450" s="81">
        <f t="shared" si="261"/>
        <v>1.5853900000000001</v>
      </c>
      <c r="I450" s="81">
        <f t="shared" si="261"/>
        <v>1.7986800000000001</v>
      </c>
      <c r="J450" s="81">
        <f t="shared" si="261"/>
        <v>1.88442</v>
      </c>
      <c r="K450" s="81">
        <f t="shared" si="261"/>
        <v>2.0121899999999999</v>
      </c>
      <c r="L450" s="81">
        <f t="shared" si="261"/>
        <v>2.2647900000000001</v>
      </c>
      <c r="M450" s="81">
        <f t="shared" si="261"/>
        <v>2.3728199999999999</v>
      </c>
      <c r="N450" s="81">
        <f t="shared" si="261"/>
        <v>2.3810600000000002</v>
      </c>
      <c r="O450" s="81">
        <f t="shared" si="261"/>
        <v>2.3594900000000001</v>
      </c>
      <c r="P450" s="81">
        <f t="shared" si="261"/>
        <v>2.3123300000000002</v>
      </c>
      <c r="Q450" s="81">
        <f t="shared" si="261"/>
        <v>2.3285300000000002</v>
      </c>
      <c r="R450" s="81">
        <f t="shared" si="261"/>
        <v>2.3929499999999999</v>
      </c>
      <c r="S450" s="81">
        <f t="shared" si="261"/>
        <v>2.3902899999999998</v>
      </c>
      <c r="T450" s="81">
        <f t="shared" si="261"/>
        <v>2.38598</v>
      </c>
      <c r="U450" s="81">
        <f t="shared" si="261"/>
        <v>2.3676200000000001</v>
      </c>
      <c r="V450" s="81">
        <f t="shared" si="261"/>
        <v>2.5293000000000001</v>
      </c>
      <c r="W450" s="81">
        <f t="shared" si="261"/>
        <v>2.5505800000000001</v>
      </c>
      <c r="X450" s="81">
        <f t="shared" si="261"/>
        <v>2.4230499999999999</v>
      </c>
      <c r="Y450" s="81">
        <f t="shared" si="261"/>
        <v>2.23563</v>
      </c>
      <c r="Z450" s="81">
        <f t="shared" si="261"/>
        <v>1.9231499999999999</v>
      </c>
      <c r="AA450" s="81">
        <f t="shared" si="261"/>
        <v>1.79956</v>
      </c>
    </row>
    <row r="451" spans="1:27" ht="12.75" hidden="1" customHeight="1" outlineLevel="1" x14ac:dyDescent="0.2">
      <c r="A451" s="89" t="s">
        <v>2617</v>
      </c>
      <c r="B451" s="63" t="s">
        <v>230</v>
      </c>
      <c r="C451" s="43" t="s">
        <v>79</v>
      </c>
      <c r="D451" s="44">
        <v>1192.25</v>
      </c>
      <c r="E451" s="44">
        <v>1079.1300000000001</v>
      </c>
      <c r="F451" s="44">
        <v>1062.58</v>
      </c>
      <c r="G451" s="44">
        <v>1047.93</v>
      </c>
      <c r="H451" s="44">
        <v>1147.32</v>
      </c>
      <c r="I451" s="44">
        <v>1360.61</v>
      </c>
      <c r="J451" s="44">
        <v>1446.35</v>
      </c>
      <c r="K451" s="44">
        <v>1574.12</v>
      </c>
      <c r="L451" s="44">
        <v>1826.72</v>
      </c>
      <c r="M451" s="44">
        <v>1934.75</v>
      </c>
      <c r="N451" s="44">
        <v>1942.99</v>
      </c>
      <c r="O451" s="44">
        <v>1921.42</v>
      </c>
      <c r="P451" s="44">
        <v>1874.26</v>
      </c>
      <c r="Q451" s="44">
        <v>1890.46</v>
      </c>
      <c r="R451" s="44">
        <v>1954.88</v>
      </c>
      <c r="S451" s="44">
        <v>1952.22</v>
      </c>
      <c r="T451" s="44">
        <v>1947.91</v>
      </c>
      <c r="U451" s="44">
        <v>1929.55</v>
      </c>
      <c r="V451" s="44">
        <v>2091.23</v>
      </c>
      <c r="W451" s="44">
        <v>2112.5100000000002</v>
      </c>
      <c r="X451" s="44">
        <v>1984.98</v>
      </c>
      <c r="Y451" s="44">
        <v>1797.56</v>
      </c>
      <c r="Z451" s="44">
        <v>1485.08</v>
      </c>
      <c r="AA451" s="44">
        <v>1361.49</v>
      </c>
    </row>
    <row r="452" spans="1:27" ht="12.75" hidden="1" customHeight="1" outlineLevel="1" x14ac:dyDescent="0.2">
      <c r="A452" s="89" t="s">
        <v>2618</v>
      </c>
      <c r="B452" s="63" t="s">
        <v>90</v>
      </c>
      <c r="C452" s="43" t="s">
        <v>79</v>
      </c>
      <c r="D452" s="44">
        <f>$D$317</f>
        <v>217.03</v>
      </c>
      <c r="E452" s="44">
        <f t="shared" ref="E452:AA452" si="262">$D$317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2">
      <c r="A453" s="89" t="s">
        <v>2619</v>
      </c>
      <c r="B453" s="63" t="s">
        <v>83</v>
      </c>
      <c r="C453" s="43" t="s">
        <v>79</v>
      </c>
      <c r="D453" s="44">
        <v>4.68</v>
      </c>
      <c r="E453" s="44">
        <v>4.68</v>
      </c>
      <c r="F453" s="44">
        <v>4.68</v>
      </c>
      <c r="G453" s="44">
        <v>4.68</v>
      </c>
      <c r="H453" s="44">
        <v>4.68</v>
      </c>
      <c r="I453" s="44">
        <v>4.68</v>
      </c>
      <c r="J453" s="44">
        <v>4.68</v>
      </c>
      <c r="K453" s="44">
        <v>4.68</v>
      </c>
      <c r="L453" s="44">
        <v>4.68</v>
      </c>
      <c r="M453" s="44">
        <v>4.68</v>
      </c>
      <c r="N453" s="44">
        <v>4.68</v>
      </c>
      <c r="O453" s="44">
        <v>4.68</v>
      </c>
      <c r="P453" s="44">
        <v>4.68</v>
      </c>
      <c r="Q453" s="44">
        <v>4.68</v>
      </c>
      <c r="R453" s="44">
        <v>4.68</v>
      </c>
      <c r="S453" s="44">
        <v>4.68</v>
      </c>
      <c r="T453" s="44">
        <v>4.68</v>
      </c>
      <c r="U453" s="44">
        <v>4.68</v>
      </c>
      <c r="V453" s="44">
        <v>4.68</v>
      </c>
      <c r="W453" s="44">
        <v>4.68</v>
      </c>
      <c r="X453" s="44">
        <v>4.68</v>
      </c>
      <c r="Y453" s="44">
        <v>4.68</v>
      </c>
      <c r="Z453" s="44">
        <v>4.68</v>
      </c>
      <c r="AA453" s="44">
        <v>4.68</v>
      </c>
    </row>
    <row r="454" spans="1:27" ht="12.75" hidden="1" customHeight="1" outlineLevel="1" x14ac:dyDescent="0.2">
      <c r="A454" s="89" t="s">
        <v>2620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collapsed="1" x14ac:dyDescent="0.2">
      <c r="A455" s="88" t="s">
        <v>2621</v>
      </c>
      <c r="B455" s="28" t="str">
        <f>"29"&amp;"."&amp;$B$777&amp;"."&amp;$B$778</f>
        <v>29.09.2023</v>
      </c>
      <c r="C455" s="80" t="s">
        <v>76</v>
      </c>
      <c r="D455" s="81">
        <f>ROUND(((D456+D457+D459+D458)/1000),5)</f>
        <v>1.61239</v>
      </c>
      <c r="E455" s="81">
        <f>ROUND(((E456+E457+E459+E458)/1000),5)</f>
        <v>1.4261200000000001</v>
      </c>
      <c r="F455" s="81">
        <f>ROUND(((F456+F457+F459+F458)/1000),5)</f>
        <v>1.3742000000000001</v>
      </c>
      <c r="G455" s="81">
        <f t="shared" ref="G455:AA455" si="264">ROUND(((G456+G457+G459+G458)/1000),5)</f>
        <v>1.39042</v>
      </c>
      <c r="H455" s="81">
        <f t="shared" si="264"/>
        <v>1.50363</v>
      </c>
      <c r="I455" s="81">
        <f t="shared" si="264"/>
        <v>1.73099</v>
      </c>
      <c r="J455" s="81">
        <f t="shared" si="264"/>
        <v>1.8323799999999999</v>
      </c>
      <c r="K455" s="81">
        <f t="shared" si="264"/>
        <v>2.01722</v>
      </c>
      <c r="L455" s="81">
        <f t="shared" si="264"/>
        <v>2.2463299999999999</v>
      </c>
      <c r="M455" s="81">
        <f t="shared" si="264"/>
        <v>2.3780899999999998</v>
      </c>
      <c r="N455" s="81">
        <f t="shared" si="264"/>
        <v>2.38287</v>
      </c>
      <c r="O455" s="81">
        <f t="shared" si="264"/>
        <v>2.3388100000000001</v>
      </c>
      <c r="P455" s="81">
        <f t="shared" si="264"/>
        <v>2.3139599999999998</v>
      </c>
      <c r="Q455" s="81">
        <f t="shared" si="264"/>
        <v>2.37141</v>
      </c>
      <c r="R455" s="81">
        <f t="shared" si="264"/>
        <v>2.3944399999999999</v>
      </c>
      <c r="S455" s="81">
        <f t="shared" si="264"/>
        <v>2.38815</v>
      </c>
      <c r="T455" s="81">
        <f t="shared" si="264"/>
        <v>2.3785699999999999</v>
      </c>
      <c r="U455" s="81">
        <f t="shared" si="264"/>
        <v>2.37269</v>
      </c>
      <c r="V455" s="81">
        <f t="shared" si="264"/>
        <v>2.46366</v>
      </c>
      <c r="W455" s="81">
        <f t="shared" si="264"/>
        <v>2.5159500000000001</v>
      </c>
      <c r="X455" s="81">
        <f t="shared" si="264"/>
        <v>2.4268700000000001</v>
      </c>
      <c r="Y455" s="81">
        <f t="shared" si="264"/>
        <v>2.2831199999999998</v>
      </c>
      <c r="Z455" s="81">
        <f t="shared" si="264"/>
        <v>1.9809300000000001</v>
      </c>
      <c r="AA455" s="81">
        <f t="shared" si="264"/>
        <v>1.8654299999999999</v>
      </c>
    </row>
    <row r="456" spans="1:27" ht="12.75" hidden="1" customHeight="1" outlineLevel="1" x14ac:dyDescent="0.2">
      <c r="A456" s="89" t="s">
        <v>2622</v>
      </c>
      <c r="B456" s="63" t="s">
        <v>230</v>
      </c>
      <c r="C456" s="43" t="s">
        <v>79</v>
      </c>
      <c r="D456" s="44">
        <v>1174.32</v>
      </c>
      <c r="E456" s="44">
        <v>988.05</v>
      </c>
      <c r="F456" s="44">
        <v>936.13</v>
      </c>
      <c r="G456" s="44">
        <v>952.35</v>
      </c>
      <c r="H456" s="44">
        <v>1065.56</v>
      </c>
      <c r="I456" s="44">
        <v>1292.92</v>
      </c>
      <c r="J456" s="44">
        <v>1394.31</v>
      </c>
      <c r="K456" s="44">
        <v>1579.15</v>
      </c>
      <c r="L456" s="44">
        <v>1808.26</v>
      </c>
      <c r="M456" s="44">
        <v>1940.02</v>
      </c>
      <c r="N456" s="44">
        <v>1944.8</v>
      </c>
      <c r="O456" s="44">
        <v>1900.74</v>
      </c>
      <c r="P456" s="44">
        <v>1875.89</v>
      </c>
      <c r="Q456" s="44">
        <v>1933.34</v>
      </c>
      <c r="R456" s="44">
        <v>1956.37</v>
      </c>
      <c r="S456" s="44">
        <v>1950.08</v>
      </c>
      <c r="T456" s="44">
        <v>1940.5</v>
      </c>
      <c r="U456" s="44">
        <v>1934.62</v>
      </c>
      <c r="V456" s="44">
        <v>2025.59</v>
      </c>
      <c r="W456" s="44">
        <v>2077.88</v>
      </c>
      <c r="X456" s="44">
        <v>1988.8</v>
      </c>
      <c r="Y456" s="44">
        <v>1845.05</v>
      </c>
      <c r="Z456" s="44">
        <v>1542.86</v>
      </c>
      <c r="AA456" s="44">
        <v>1427.36</v>
      </c>
    </row>
    <row r="457" spans="1:27" ht="12.75" hidden="1" customHeight="1" outlineLevel="1" x14ac:dyDescent="0.2">
      <c r="A457" s="89" t="s">
        <v>2623</v>
      </c>
      <c r="B457" s="63" t="s">
        <v>90</v>
      </c>
      <c r="C457" s="43" t="s">
        <v>79</v>
      </c>
      <c r="D457" s="44">
        <f>$D$317</f>
        <v>217.03</v>
      </c>
      <c r="E457" s="44">
        <f t="shared" ref="E457:AA457" si="265">$D$317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2">
      <c r="A458" s="89" t="s">
        <v>2624</v>
      </c>
      <c r="B458" s="63" t="s">
        <v>83</v>
      </c>
      <c r="C458" s="43" t="s">
        <v>79</v>
      </c>
      <c r="D458" s="44">
        <v>4.68</v>
      </c>
      <c r="E458" s="44">
        <v>4.68</v>
      </c>
      <c r="F458" s="44">
        <v>4.68</v>
      </c>
      <c r="G458" s="44">
        <v>4.68</v>
      </c>
      <c r="H458" s="44">
        <v>4.68</v>
      </c>
      <c r="I458" s="44">
        <v>4.68</v>
      </c>
      <c r="J458" s="44">
        <v>4.68</v>
      </c>
      <c r="K458" s="44">
        <v>4.68</v>
      </c>
      <c r="L458" s="44">
        <v>4.68</v>
      </c>
      <c r="M458" s="44">
        <v>4.68</v>
      </c>
      <c r="N458" s="44">
        <v>4.68</v>
      </c>
      <c r="O458" s="44">
        <v>4.68</v>
      </c>
      <c r="P458" s="44">
        <v>4.68</v>
      </c>
      <c r="Q458" s="44">
        <v>4.68</v>
      </c>
      <c r="R458" s="44">
        <v>4.68</v>
      </c>
      <c r="S458" s="44">
        <v>4.68</v>
      </c>
      <c r="T458" s="44">
        <v>4.68</v>
      </c>
      <c r="U458" s="44">
        <v>4.68</v>
      </c>
      <c r="V458" s="44">
        <v>4.68</v>
      </c>
      <c r="W458" s="44">
        <v>4.68</v>
      </c>
      <c r="X458" s="44">
        <v>4.68</v>
      </c>
      <c r="Y458" s="44">
        <v>4.68</v>
      </c>
      <c r="Z458" s="44">
        <v>4.68</v>
      </c>
      <c r="AA458" s="44">
        <v>4.68</v>
      </c>
    </row>
    <row r="459" spans="1:27" ht="12.75" hidden="1" customHeight="1" outlineLevel="1" x14ac:dyDescent="0.2">
      <c r="A459" s="89" t="s">
        <v>2625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collapsed="1" x14ac:dyDescent="0.2">
      <c r="A460" s="88" t="s">
        <v>2626</v>
      </c>
      <c r="B460" s="28" t="str">
        <f>"30"&amp;"."&amp;$B$777&amp;"."&amp;$B$778</f>
        <v>30.09.2023</v>
      </c>
      <c r="C460" s="80" t="s">
        <v>76</v>
      </c>
      <c r="D460" s="81">
        <f>ROUND(((D461+D462+D464+D463)/1000),5)</f>
        <v>1.7638799999999999</v>
      </c>
      <c r="E460" s="81">
        <f>ROUND(((E461+E462+E464+E463)/1000),5)</f>
        <v>1.68336</v>
      </c>
      <c r="F460" s="81">
        <f>ROUND(((F461+F462+F464+F463)/1000),5)</f>
        <v>1.61294</v>
      </c>
      <c r="G460" s="81">
        <f t="shared" ref="G460:AA460" si="267">ROUND(((G461+G462+G464+G463)/1000),5)</f>
        <v>1.5792200000000001</v>
      </c>
      <c r="H460" s="81">
        <f t="shared" si="267"/>
        <v>1.6269100000000001</v>
      </c>
      <c r="I460" s="81">
        <f t="shared" si="267"/>
        <v>1.7204200000000001</v>
      </c>
      <c r="J460" s="81">
        <f t="shared" si="267"/>
        <v>1.7489399999999999</v>
      </c>
      <c r="K460" s="81">
        <f t="shared" si="267"/>
        <v>1.9165399999999999</v>
      </c>
      <c r="L460" s="81">
        <f t="shared" si="267"/>
        <v>2.2044100000000002</v>
      </c>
      <c r="M460" s="81">
        <f t="shared" si="267"/>
        <v>2.4112900000000002</v>
      </c>
      <c r="N460" s="81">
        <f t="shared" si="267"/>
        <v>2.4436800000000001</v>
      </c>
      <c r="O460" s="81">
        <f t="shared" si="267"/>
        <v>2.4480900000000001</v>
      </c>
      <c r="P460" s="81">
        <f t="shared" si="267"/>
        <v>2.4235899999999999</v>
      </c>
      <c r="Q460" s="81">
        <f t="shared" si="267"/>
        <v>2.4211200000000002</v>
      </c>
      <c r="R460" s="81">
        <f t="shared" si="267"/>
        <v>2.4229400000000001</v>
      </c>
      <c r="S460" s="81">
        <f t="shared" si="267"/>
        <v>2.4197099999999998</v>
      </c>
      <c r="T460" s="81">
        <f t="shared" si="267"/>
        <v>2.4057599999999999</v>
      </c>
      <c r="U460" s="81">
        <f t="shared" si="267"/>
        <v>2.3391199999999999</v>
      </c>
      <c r="V460" s="81">
        <f t="shared" si="267"/>
        <v>2.4385300000000001</v>
      </c>
      <c r="W460" s="81">
        <f t="shared" si="267"/>
        <v>2.48814</v>
      </c>
      <c r="X460" s="81">
        <f t="shared" si="267"/>
        <v>2.43126</v>
      </c>
      <c r="Y460" s="81">
        <f t="shared" si="267"/>
        <v>2.1730100000000001</v>
      </c>
      <c r="Z460" s="81">
        <f t="shared" si="267"/>
        <v>2.0303599999999999</v>
      </c>
      <c r="AA460" s="81">
        <f t="shared" si="267"/>
        <v>1.8216600000000001</v>
      </c>
    </row>
    <row r="461" spans="1:27" ht="12.75" hidden="1" customHeight="1" outlineLevel="1" x14ac:dyDescent="0.2">
      <c r="A461" s="89" t="s">
        <v>2627</v>
      </c>
      <c r="B461" s="63" t="s">
        <v>230</v>
      </c>
      <c r="C461" s="43" t="s">
        <v>79</v>
      </c>
      <c r="D461" s="44">
        <v>1325.81</v>
      </c>
      <c r="E461" s="44">
        <v>1245.29</v>
      </c>
      <c r="F461" s="44">
        <v>1174.8699999999999</v>
      </c>
      <c r="G461" s="44">
        <v>1141.1500000000001</v>
      </c>
      <c r="H461" s="44">
        <v>1188.8399999999999</v>
      </c>
      <c r="I461" s="44">
        <v>1282.3499999999999</v>
      </c>
      <c r="J461" s="44">
        <v>1310.87</v>
      </c>
      <c r="K461" s="44">
        <v>1478.47</v>
      </c>
      <c r="L461" s="44">
        <v>1766.34</v>
      </c>
      <c r="M461" s="44">
        <v>1973.22</v>
      </c>
      <c r="N461" s="44">
        <v>2005.61</v>
      </c>
      <c r="O461" s="44">
        <v>2010.02</v>
      </c>
      <c r="P461" s="44">
        <v>1985.52</v>
      </c>
      <c r="Q461" s="44">
        <v>1983.05</v>
      </c>
      <c r="R461" s="44">
        <v>1984.87</v>
      </c>
      <c r="S461" s="44">
        <v>1981.64</v>
      </c>
      <c r="T461" s="44">
        <v>1967.69</v>
      </c>
      <c r="U461" s="44">
        <v>1901.05</v>
      </c>
      <c r="V461" s="44">
        <v>2000.46</v>
      </c>
      <c r="W461" s="44">
        <v>2050.0700000000002</v>
      </c>
      <c r="X461" s="44">
        <v>1993.19</v>
      </c>
      <c r="Y461" s="44">
        <v>1734.94</v>
      </c>
      <c r="Z461" s="44">
        <v>1592.29</v>
      </c>
      <c r="AA461" s="44">
        <v>1383.59</v>
      </c>
    </row>
    <row r="462" spans="1:27" ht="12.75" hidden="1" customHeight="1" outlineLevel="1" x14ac:dyDescent="0.2">
      <c r="A462" s="89" t="s">
        <v>2628</v>
      </c>
      <c r="B462" s="63" t="s">
        <v>90</v>
      </c>
      <c r="C462" s="43" t="s">
        <v>79</v>
      </c>
      <c r="D462" s="44">
        <f>$D$317</f>
        <v>217.03</v>
      </c>
      <c r="E462" s="44">
        <f t="shared" ref="E462:AA462" si="268">$D$317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2">
      <c r="A463" s="89" t="s">
        <v>2629</v>
      </c>
      <c r="B463" s="63" t="s">
        <v>83</v>
      </c>
      <c r="C463" s="43" t="s">
        <v>79</v>
      </c>
      <c r="D463" s="44">
        <v>4.68</v>
      </c>
      <c r="E463" s="44">
        <v>4.68</v>
      </c>
      <c r="F463" s="44">
        <v>4.68</v>
      </c>
      <c r="G463" s="44">
        <v>4.68</v>
      </c>
      <c r="H463" s="44">
        <v>4.68</v>
      </c>
      <c r="I463" s="44">
        <v>4.68</v>
      </c>
      <c r="J463" s="44">
        <v>4.68</v>
      </c>
      <c r="K463" s="44">
        <v>4.68</v>
      </c>
      <c r="L463" s="44">
        <v>4.68</v>
      </c>
      <c r="M463" s="44">
        <v>4.68</v>
      </c>
      <c r="N463" s="44">
        <v>4.68</v>
      </c>
      <c r="O463" s="44">
        <v>4.68</v>
      </c>
      <c r="P463" s="44">
        <v>4.68</v>
      </c>
      <c r="Q463" s="44">
        <v>4.68</v>
      </c>
      <c r="R463" s="44">
        <v>4.68</v>
      </c>
      <c r="S463" s="44">
        <v>4.68</v>
      </c>
      <c r="T463" s="44">
        <v>4.68</v>
      </c>
      <c r="U463" s="44">
        <v>4.68</v>
      </c>
      <c r="V463" s="44">
        <v>4.68</v>
      </c>
      <c r="W463" s="44">
        <v>4.68</v>
      </c>
      <c r="X463" s="44">
        <v>4.68</v>
      </c>
      <c r="Y463" s="44">
        <v>4.68</v>
      </c>
      <c r="Z463" s="44">
        <v>4.68</v>
      </c>
      <c r="AA463" s="44">
        <v>4.68</v>
      </c>
    </row>
    <row r="464" spans="1:27" ht="12.75" hidden="1" customHeight="1" outlineLevel="1" x14ac:dyDescent="0.2">
      <c r="A464" s="89" t="s">
        <v>2630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collapsed="1" x14ac:dyDescent="0.2">
      <c r="B465" s="91" t="s">
        <v>379</v>
      </c>
    </row>
    <row r="466" spans="1:27" x14ac:dyDescent="0.2">
      <c r="B466" s="91" t="s">
        <v>379</v>
      </c>
    </row>
    <row r="467" spans="1:27" x14ac:dyDescent="0.2">
      <c r="A467" s="179" t="s">
        <v>682</v>
      </c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1"/>
    </row>
    <row r="468" spans="1:27" ht="25.5" x14ac:dyDescent="0.2">
      <c r="A468" s="26" t="s">
        <v>64</v>
      </c>
      <c r="B468" s="27" t="s">
        <v>202</v>
      </c>
      <c r="C468" s="26" t="s">
        <v>203</v>
      </c>
      <c r="D468" s="27" t="s">
        <v>204</v>
      </c>
      <c r="E468" s="27" t="s">
        <v>205</v>
      </c>
      <c r="F468" s="27" t="s">
        <v>206</v>
      </c>
      <c r="G468" s="27" t="s">
        <v>207</v>
      </c>
      <c r="H468" s="27" t="s">
        <v>208</v>
      </c>
      <c r="I468" s="27" t="s">
        <v>209</v>
      </c>
      <c r="J468" s="27" t="s">
        <v>210</v>
      </c>
      <c r="K468" s="27" t="s">
        <v>211</v>
      </c>
      <c r="L468" s="27" t="s">
        <v>212</v>
      </c>
      <c r="M468" s="27" t="s">
        <v>213</v>
      </c>
      <c r="N468" s="27" t="s">
        <v>214</v>
      </c>
      <c r="O468" s="27" t="s">
        <v>215</v>
      </c>
      <c r="P468" s="27" t="s">
        <v>216</v>
      </c>
      <c r="Q468" s="27" t="s">
        <v>217</v>
      </c>
      <c r="R468" s="27" t="s">
        <v>218</v>
      </c>
      <c r="S468" s="27" t="s">
        <v>219</v>
      </c>
      <c r="T468" s="27" t="s">
        <v>220</v>
      </c>
      <c r="U468" s="27" t="s">
        <v>221</v>
      </c>
      <c r="V468" s="27" t="s">
        <v>222</v>
      </c>
      <c r="W468" s="27" t="s">
        <v>223</v>
      </c>
      <c r="X468" s="27" t="s">
        <v>224</v>
      </c>
      <c r="Y468" s="27" t="s">
        <v>225</v>
      </c>
      <c r="Z468" s="27" t="s">
        <v>226</v>
      </c>
      <c r="AA468" s="27" t="s">
        <v>227</v>
      </c>
    </row>
    <row r="469" spans="1:27" x14ac:dyDescent="0.2">
      <c r="A469" s="88" t="s">
        <v>2631</v>
      </c>
      <c r="B469" s="28" t="str">
        <f>"01"&amp;"."&amp;$B$777&amp;"."&amp;$B$778</f>
        <v>01.09.2023</v>
      </c>
      <c r="C469" s="80" t="s">
        <v>76</v>
      </c>
      <c r="D469" s="81">
        <f>ROUND(((D470+D471+D473+D472)/1000),5)</f>
        <v>2.00996</v>
      </c>
      <c r="E469" s="81">
        <f>ROUND(((E470+E471+E473+E472)/1000),5)</f>
        <v>1.90117</v>
      </c>
      <c r="F469" s="81">
        <f>ROUND(((F470+F471+F473+F472)/1000),5)</f>
        <v>1.8375699999999999</v>
      </c>
      <c r="G469" s="81">
        <f t="shared" ref="G469:AA469" si="270">ROUND(((G470+G471+G473+G472)/1000),5)</f>
        <v>1.8445499999999999</v>
      </c>
      <c r="H469" s="81">
        <f t="shared" si="270"/>
        <v>1.88923</v>
      </c>
      <c r="I469" s="81">
        <f t="shared" si="270"/>
        <v>1.96831</v>
      </c>
      <c r="J469" s="81">
        <f t="shared" si="270"/>
        <v>2.07802</v>
      </c>
      <c r="K469" s="81">
        <f t="shared" si="270"/>
        <v>2.3283800000000001</v>
      </c>
      <c r="L469" s="81">
        <f t="shared" si="270"/>
        <v>2.52258</v>
      </c>
      <c r="M469" s="81">
        <f t="shared" si="270"/>
        <v>2.7450399999999999</v>
      </c>
      <c r="N469" s="81">
        <f t="shared" si="270"/>
        <v>2.7801999999999998</v>
      </c>
      <c r="O469" s="81">
        <f t="shared" si="270"/>
        <v>2.7559</v>
      </c>
      <c r="P469" s="81">
        <f t="shared" si="270"/>
        <v>2.7628699999999999</v>
      </c>
      <c r="Q469" s="81">
        <f t="shared" si="270"/>
        <v>2.76607</v>
      </c>
      <c r="R469" s="81">
        <f t="shared" si="270"/>
        <v>2.8411900000000001</v>
      </c>
      <c r="S469" s="81">
        <f t="shared" si="270"/>
        <v>2.82735</v>
      </c>
      <c r="T469" s="81">
        <f t="shared" si="270"/>
        <v>2.8198699999999999</v>
      </c>
      <c r="U469" s="81">
        <f t="shared" si="270"/>
        <v>2.78809</v>
      </c>
      <c r="V469" s="81">
        <f t="shared" si="270"/>
        <v>2.7890199999999998</v>
      </c>
      <c r="W469" s="81">
        <f t="shared" si="270"/>
        <v>2.8256000000000001</v>
      </c>
      <c r="X469" s="81">
        <f t="shared" si="270"/>
        <v>2.8181799999999999</v>
      </c>
      <c r="Y469" s="81">
        <f t="shared" si="270"/>
        <v>2.6891099999999999</v>
      </c>
      <c r="Z469" s="81">
        <f t="shared" si="270"/>
        <v>2.41547</v>
      </c>
      <c r="AA469" s="81">
        <f t="shared" si="270"/>
        <v>2.2106300000000001</v>
      </c>
    </row>
    <row r="470" spans="1:27" ht="12.75" hidden="1" customHeight="1" outlineLevel="1" x14ac:dyDescent="0.2">
      <c r="A470" s="89" t="s">
        <v>2632</v>
      </c>
      <c r="B470" s="63" t="s">
        <v>230</v>
      </c>
      <c r="C470" s="43" t="s">
        <v>79</v>
      </c>
      <c r="D470" s="44">
        <v>1354.74</v>
      </c>
      <c r="E470" s="44">
        <v>1245.95</v>
      </c>
      <c r="F470" s="44">
        <v>1182.3499999999999</v>
      </c>
      <c r="G470" s="44">
        <v>1189.33</v>
      </c>
      <c r="H470" s="44">
        <v>1234.01</v>
      </c>
      <c r="I470" s="44">
        <v>1313.09</v>
      </c>
      <c r="J470" s="44">
        <v>1422.8</v>
      </c>
      <c r="K470" s="44">
        <v>1673.16</v>
      </c>
      <c r="L470" s="44">
        <v>1867.36</v>
      </c>
      <c r="M470" s="44">
        <v>2089.8200000000002</v>
      </c>
      <c r="N470" s="44">
        <v>2124.98</v>
      </c>
      <c r="O470" s="44">
        <v>2100.6799999999998</v>
      </c>
      <c r="P470" s="44">
        <v>2107.65</v>
      </c>
      <c r="Q470" s="44">
        <v>2110.85</v>
      </c>
      <c r="R470" s="44">
        <v>2185.9699999999998</v>
      </c>
      <c r="S470" s="44">
        <v>2172.13</v>
      </c>
      <c r="T470" s="44">
        <v>2164.65</v>
      </c>
      <c r="U470" s="44">
        <v>2132.87</v>
      </c>
      <c r="V470" s="44">
        <v>2133.8000000000002</v>
      </c>
      <c r="W470" s="44">
        <v>2170.38</v>
      </c>
      <c r="X470" s="44">
        <v>2162.96</v>
      </c>
      <c r="Y470" s="44">
        <v>2033.89</v>
      </c>
      <c r="Z470" s="44">
        <v>1760.25</v>
      </c>
      <c r="AA470" s="44">
        <v>1555.41</v>
      </c>
    </row>
    <row r="471" spans="1:27" ht="12.75" hidden="1" customHeight="1" outlineLevel="1" x14ac:dyDescent="0.2">
      <c r="A471" s="89" t="s">
        <v>2633</v>
      </c>
      <c r="B471" s="63" t="s">
        <v>90</v>
      </c>
      <c r="C471" s="43" t="s">
        <v>79</v>
      </c>
      <c r="D471" s="44">
        <v>434.18</v>
      </c>
      <c r="E471" s="44">
        <f>$D$471</f>
        <v>434.18</v>
      </c>
      <c r="F471" s="44">
        <f t="shared" ref="F471:AA471" si="271">$D$471</f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hidden="1" customHeight="1" outlineLevel="1" x14ac:dyDescent="0.2">
      <c r="A472" s="89" t="s">
        <v>2634</v>
      </c>
      <c r="B472" s="63" t="s">
        <v>83</v>
      </c>
      <c r="C472" s="43" t="s">
        <v>79</v>
      </c>
      <c r="D472" s="44">
        <v>4.68</v>
      </c>
      <c r="E472" s="44">
        <v>4.68</v>
      </c>
      <c r="F472" s="44">
        <v>4.68</v>
      </c>
      <c r="G472" s="44">
        <v>4.68</v>
      </c>
      <c r="H472" s="44">
        <v>4.68</v>
      </c>
      <c r="I472" s="44">
        <v>4.68</v>
      </c>
      <c r="J472" s="44">
        <v>4.68</v>
      </c>
      <c r="K472" s="44">
        <v>4.68</v>
      </c>
      <c r="L472" s="44">
        <v>4.68</v>
      </c>
      <c r="M472" s="44">
        <v>4.68</v>
      </c>
      <c r="N472" s="44">
        <v>4.68</v>
      </c>
      <c r="O472" s="44">
        <v>4.68</v>
      </c>
      <c r="P472" s="44">
        <v>4.68</v>
      </c>
      <c r="Q472" s="44">
        <v>4.68</v>
      </c>
      <c r="R472" s="44">
        <v>4.68</v>
      </c>
      <c r="S472" s="44">
        <v>4.68</v>
      </c>
      <c r="T472" s="44">
        <v>4.68</v>
      </c>
      <c r="U472" s="44">
        <v>4.68</v>
      </c>
      <c r="V472" s="44">
        <v>4.68</v>
      </c>
      <c r="W472" s="44">
        <v>4.68</v>
      </c>
      <c r="X472" s="44">
        <v>4.68</v>
      </c>
      <c r="Y472" s="44">
        <v>4.68</v>
      </c>
      <c r="Z472" s="44">
        <v>4.68</v>
      </c>
      <c r="AA472" s="44">
        <v>4.68</v>
      </c>
    </row>
    <row r="473" spans="1:27" ht="12.75" hidden="1" customHeight="1" outlineLevel="1" x14ac:dyDescent="0.2">
      <c r="A473" s="89" t="s">
        <v>2635</v>
      </c>
      <c r="B473" s="63" t="s">
        <v>81</v>
      </c>
      <c r="C473" s="43" t="s">
        <v>79</v>
      </c>
      <c r="D473" s="44">
        <f>$D$11</f>
        <v>216.36</v>
      </c>
      <c r="E473" s="44">
        <f t="shared" ref="E473:AA473" si="272">$D$11</f>
        <v>216.36</v>
      </c>
      <c r="F473" s="44">
        <f t="shared" si="272"/>
        <v>216.36</v>
      </c>
      <c r="G473" s="44">
        <f t="shared" si="272"/>
        <v>216.36</v>
      </c>
      <c r="H473" s="44">
        <f t="shared" si="272"/>
        <v>216.36</v>
      </c>
      <c r="I473" s="44">
        <f t="shared" si="272"/>
        <v>216.36</v>
      </c>
      <c r="J473" s="44">
        <f t="shared" si="272"/>
        <v>216.36</v>
      </c>
      <c r="K473" s="44">
        <f t="shared" si="272"/>
        <v>216.36</v>
      </c>
      <c r="L473" s="44">
        <f t="shared" si="272"/>
        <v>216.36</v>
      </c>
      <c r="M473" s="44">
        <f t="shared" si="272"/>
        <v>216.36</v>
      </c>
      <c r="N473" s="44">
        <f t="shared" si="272"/>
        <v>216.36</v>
      </c>
      <c r="O473" s="44">
        <f t="shared" si="272"/>
        <v>216.36</v>
      </c>
      <c r="P473" s="44">
        <f t="shared" si="272"/>
        <v>216.36</v>
      </c>
      <c r="Q473" s="44">
        <f t="shared" si="272"/>
        <v>216.36</v>
      </c>
      <c r="R473" s="44">
        <f t="shared" si="272"/>
        <v>216.36</v>
      </c>
      <c r="S473" s="44">
        <f t="shared" si="272"/>
        <v>216.36</v>
      </c>
      <c r="T473" s="44">
        <f t="shared" si="272"/>
        <v>216.36</v>
      </c>
      <c r="U473" s="44">
        <f t="shared" si="272"/>
        <v>216.36</v>
      </c>
      <c r="V473" s="44">
        <f t="shared" si="272"/>
        <v>216.36</v>
      </c>
      <c r="W473" s="44">
        <f t="shared" si="272"/>
        <v>216.36</v>
      </c>
      <c r="X473" s="44">
        <f t="shared" si="272"/>
        <v>216.36</v>
      </c>
      <c r="Y473" s="44">
        <f t="shared" si="272"/>
        <v>216.36</v>
      </c>
      <c r="Z473" s="44">
        <f t="shared" si="272"/>
        <v>216.36</v>
      </c>
      <c r="AA473" s="44">
        <f t="shared" si="272"/>
        <v>216.36</v>
      </c>
    </row>
    <row r="474" spans="1:27" collapsed="1" x14ac:dyDescent="0.2">
      <c r="A474" s="88" t="s">
        <v>2636</v>
      </c>
      <c r="B474" s="28" t="str">
        <f>"02"&amp;"."&amp;$B$777&amp;"."&amp;$B$778</f>
        <v>02.09.2023</v>
      </c>
      <c r="C474" s="80" t="s">
        <v>76</v>
      </c>
      <c r="D474" s="81">
        <f>ROUND(((D475+D476+D478+D477)/1000),5)</f>
        <v>2.1761499999999998</v>
      </c>
      <c r="E474" s="81">
        <f>ROUND(((E475+E476+E478+E477)/1000),5)</f>
        <v>1.9857499999999999</v>
      </c>
      <c r="F474" s="81">
        <f>ROUND(((F475+F476+F478+F477)/1000),5)</f>
        <v>1.9453100000000001</v>
      </c>
      <c r="G474" s="81">
        <f t="shared" ref="G474:AA474" si="273">ROUND(((G475+G476+G478+G477)/1000),5)</f>
        <v>1.9134800000000001</v>
      </c>
      <c r="H474" s="81">
        <f t="shared" si="273"/>
        <v>1.9314199999999999</v>
      </c>
      <c r="I474" s="81">
        <f t="shared" si="273"/>
        <v>1.9277500000000001</v>
      </c>
      <c r="J474" s="81">
        <f t="shared" si="273"/>
        <v>1.9551400000000001</v>
      </c>
      <c r="K474" s="81">
        <f t="shared" si="273"/>
        <v>2.24823</v>
      </c>
      <c r="L474" s="81">
        <f t="shared" si="273"/>
        <v>2.4417599999999999</v>
      </c>
      <c r="M474" s="81">
        <f t="shared" si="273"/>
        <v>2.6508799999999999</v>
      </c>
      <c r="N474" s="81">
        <f t="shared" si="273"/>
        <v>2.7205900000000001</v>
      </c>
      <c r="O474" s="81">
        <f t="shared" si="273"/>
        <v>2.7351800000000002</v>
      </c>
      <c r="P474" s="81">
        <f t="shared" si="273"/>
        <v>2.72756</v>
      </c>
      <c r="Q474" s="81">
        <f t="shared" si="273"/>
        <v>2.7331699999999999</v>
      </c>
      <c r="R474" s="81">
        <f t="shared" si="273"/>
        <v>2.73183</v>
      </c>
      <c r="S474" s="81">
        <f t="shared" si="273"/>
        <v>2.7264400000000002</v>
      </c>
      <c r="T474" s="81">
        <f t="shared" si="273"/>
        <v>2.7059099999999998</v>
      </c>
      <c r="U474" s="81">
        <f t="shared" si="273"/>
        <v>2.6769799999999999</v>
      </c>
      <c r="V474" s="81">
        <f t="shared" si="273"/>
        <v>2.6758199999999999</v>
      </c>
      <c r="W474" s="81">
        <f t="shared" si="273"/>
        <v>2.6834600000000002</v>
      </c>
      <c r="X474" s="81">
        <f t="shared" si="273"/>
        <v>2.6773699999999998</v>
      </c>
      <c r="Y474" s="81">
        <f t="shared" si="273"/>
        <v>2.5952299999999999</v>
      </c>
      <c r="Z474" s="81">
        <f t="shared" si="273"/>
        <v>2.4211</v>
      </c>
      <c r="AA474" s="81">
        <f t="shared" si="273"/>
        <v>2.2944300000000002</v>
      </c>
    </row>
    <row r="475" spans="1:27" ht="12.75" hidden="1" customHeight="1" outlineLevel="1" x14ac:dyDescent="0.2">
      <c r="A475" s="89" t="s">
        <v>2637</v>
      </c>
      <c r="B475" s="63" t="s">
        <v>230</v>
      </c>
      <c r="C475" s="43" t="s">
        <v>79</v>
      </c>
      <c r="D475" s="44">
        <v>1520.93</v>
      </c>
      <c r="E475" s="44">
        <v>1330.53</v>
      </c>
      <c r="F475" s="44">
        <v>1290.0899999999999</v>
      </c>
      <c r="G475" s="44">
        <v>1258.26</v>
      </c>
      <c r="H475" s="44">
        <v>1276.2</v>
      </c>
      <c r="I475" s="44">
        <v>1272.53</v>
      </c>
      <c r="J475" s="44">
        <v>1299.92</v>
      </c>
      <c r="K475" s="44">
        <v>1593.01</v>
      </c>
      <c r="L475" s="44">
        <v>1786.54</v>
      </c>
      <c r="M475" s="44">
        <v>1995.66</v>
      </c>
      <c r="N475" s="44">
        <v>2065.37</v>
      </c>
      <c r="O475" s="44">
        <v>2079.96</v>
      </c>
      <c r="P475" s="44">
        <v>2072.34</v>
      </c>
      <c r="Q475" s="44">
        <v>2077.9499999999998</v>
      </c>
      <c r="R475" s="44">
        <v>2076.61</v>
      </c>
      <c r="S475" s="44">
        <v>2071.2199999999998</v>
      </c>
      <c r="T475" s="44">
        <v>2050.69</v>
      </c>
      <c r="U475" s="44">
        <v>2021.76</v>
      </c>
      <c r="V475" s="44">
        <v>2020.6</v>
      </c>
      <c r="W475" s="44">
        <v>2028.24</v>
      </c>
      <c r="X475" s="44">
        <v>2022.15</v>
      </c>
      <c r="Y475" s="44">
        <v>1940.01</v>
      </c>
      <c r="Z475" s="44">
        <v>1765.88</v>
      </c>
      <c r="AA475" s="44">
        <v>1639.21</v>
      </c>
    </row>
    <row r="476" spans="1:27" ht="12.75" hidden="1" customHeight="1" outlineLevel="1" x14ac:dyDescent="0.2">
      <c r="A476" s="89" t="s">
        <v>2638</v>
      </c>
      <c r="B476" s="63" t="s">
        <v>90</v>
      </c>
      <c r="C476" s="43" t="s">
        <v>79</v>
      </c>
      <c r="D476" s="44">
        <f>$D$471</f>
        <v>434.18</v>
      </c>
      <c r="E476" s="44">
        <f t="shared" ref="E476:AA476" si="274">$D$471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hidden="1" customHeight="1" outlineLevel="1" x14ac:dyDescent="0.2">
      <c r="A477" s="89" t="s">
        <v>2639</v>
      </c>
      <c r="B477" s="63" t="s">
        <v>83</v>
      </c>
      <c r="C477" s="43" t="s">
        <v>79</v>
      </c>
      <c r="D477" s="44">
        <v>4.68</v>
      </c>
      <c r="E477" s="44">
        <v>4.68</v>
      </c>
      <c r="F477" s="44">
        <v>4.68</v>
      </c>
      <c r="G477" s="44">
        <v>4.68</v>
      </c>
      <c r="H477" s="44">
        <v>4.68</v>
      </c>
      <c r="I477" s="44">
        <v>4.68</v>
      </c>
      <c r="J477" s="44">
        <v>4.68</v>
      </c>
      <c r="K477" s="44">
        <v>4.68</v>
      </c>
      <c r="L477" s="44">
        <v>4.68</v>
      </c>
      <c r="M477" s="44">
        <v>4.68</v>
      </c>
      <c r="N477" s="44">
        <v>4.68</v>
      </c>
      <c r="O477" s="44">
        <v>4.68</v>
      </c>
      <c r="P477" s="44">
        <v>4.68</v>
      </c>
      <c r="Q477" s="44">
        <v>4.68</v>
      </c>
      <c r="R477" s="44">
        <v>4.68</v>
      </c>
      <c r="S477" s="44">
        <v>4.68</v>
      </c>
      <c r="T477" s="44">
        <v>4.68</v>
      </c>
      <c r="U477" s="44">
        <v>4.68</v>
      </c>
      <c r="V477" s="44">
        <v>4.68</v>
      </c>
      <c r="W477" s="44">
        <v>4.68</v>
      </c>
      <c r="X477" s="44">
        <v>4.68</v>
      </c>
      <c r="Y477" s="44">
        <v>4.68</v>
      </c>
      <c r="Z477" s="44">
        <v>4.68</v>
      </c>
      <c r="AA477" s="44">
        <v>4.68</v>
      </c>
    </row>
    <row r="478" spans="1:27" ht="12.75" hidden="1" customHeight="1" outlineLevel="1" x14ac:dyDescent="0.2">
      <c r="A478" s="89" t="s">
        <v>2640</v>
      </c>
      <c r="B478" s="63" t="s">
        <v>81</v>
      </c>
      <c r="C478" s="43" t="s">
        <v>79</v>
      </c>
      <c r="D478" s="44">
        <f>$D$11</f>
        <v>216.36</v>
      </c>
      <c r="E478" s="44">
        <f t="shared" ref="E478:AA478" si="275">$D$11</f>
        <v>216.36</v>
      </c>
      <c r="F478" s="44">
        <f t="shared" si="275"/>
        <v>216.36</v>
      </c>
      <c r="G478" s="44">
        <f t="shared" si="275"/>
        <v>216.36</v>
      </c>
      <c r="H478" s="44">
        <f t="shared" si="275"/>
        <v>216.36</v>
      </c>
      <c r="I478" s="44">
        <f t="shared" si="275"/>
        <v>216.36</v>
      </c>
      <c r="J478" s="44">
        <f t="shared" si="275"/>
        <v>216.36</v>
      </c>
      <c r="K478" s="44">
        <f t="shared" si="275"/>
        <v>216.36</v>
      </c>
      <c r="L478" s="44">
        <f t="shared" si="275"/>
        <v>216.36</v>
      </c>
      <c r="M478" s="44">
        <f t="shared" si="275"/>
        <v>216.36</v>
      </c>
      <c r="N478" s="44">
        <f t="shared" si="275"/>
        <v>216.36</v>
      </c>
      <c r="O478" s="44">
        <f t="shared" si="275"/>
        <v>216.36</v>
      </c>
      <c r="P478" s="44">
        <f t="shared" si="275"/>
        <v>216.36</v>
      </c>
      <c r="Q478" s="44">
        <f t="shared" si="275"/>
        <v>216.36</v>
      </c>
      <c r="R478" s="44">
        <f t="shared" si="275"/>
        <v>216.36</v>
      </c>
      <c r="S478" s="44">
        <f t="shared" si="275"/>
        <v>216.36</v>
      </c>
      <c r="T478" s="44">
        <f t="shared" si="275"/>
        <v>216.36</v>
      </c>
      <c r="U478" s="44">
        <f t="shared" si="275"/>
        <v>216.36</v>
      </c>
      <c r="V478" s="44">
        <f t="shared" si="275"/>
        <v>216.36</v>
      </c>
      <c r="W478" s="44">
        <f t="shared" si="275"/>
        <v>216.36</v>
      </c>
      <c r="X478" s="44">
        <f t="shared" si="275"/>
        <v>216.36</v>
      </c>
      <c r="Y478" s="44">
        <f t="shared" si="275"/>
        <v>216.36</v>
      </c>
      <c r="Z478" s="44">
        <f t="shared" si="275"/>
        <v>216.36</v>
      </c>
      <c r="AA478" s="44">
        <f t="shared" si="275"/>
        <v>216.36</v>
      </c>
    </row>
    <row r="479" spans="1:27" collapsed="1" x14ac:dyDescent="0.2">
      <c r="A479" s="88" t="s">
        <v>2641</v>
      </c>
      <c r="B479" s="28" t="str">
        <f>"03"&amp;"."&amp;$B$777&amp;"."&amp;$B$778</f>
        <v>03.09.2023</v>
      </c>
      <c r="C479" s="80" t="s">
        <v>76</v>
      </c>
      <c r="D479" s="81">
        <f>ROUND(((D480+D481+D483+D482)/1000),5)</f>
        <v>1.95739</v>
      </c>
      <c r="E479" s="81">
        <f>ROUND(((E480+E481+E483+E482)/1000),5)</f>
        <v>1.8203400000000001</v>
      </c>
      <c r="F479" s="81">
        <f>ROUND(((F480+F481+F483+F482)/1000),5)</f>
        <v>1.74251</v>
      </c>
      <c r="G479" s="81">
        <f t="shared" ref="G479:AA479" si="276">ROUND(((G480+G481+G483+G482)/1000),5)</f>
        <v>1.73692</v>
      </c>
      <c r="H479" s="81">
        <f t="shared" si="276"/>
        <v>1.73491</v>
      </c>
      <c r="I479" s="81">
        <f t="shared" si="276"/>
        <v>1.69964</v>
      </c>
      <c r="J479" s="81">
        <f t="shared" si="276"/>
        <v>1.71892</v>
      </c>
      <c r="K479" s="81">
        <f t="shared" si="276"/>
        <v>1.89053</v>
      </c>
      <c r="L479" s="81">
        <f t="shared" si="276"/>
        <v>2.1637</v>
      </c>
      <c r="M479" s="81">
        <f t="shared" si="276"/>
        <v>2.3856700000000002</v>
      </c>
      <c r="N479" s="81">
        <f t="shared" si="276"/>
        <v>2.4792700000000001</v>
      </c>
      <c r="O479" s="81">
        <f t="shared" si="276"/>
        <v>2.5046599999999999</v>
      </c>
      <c r="P479" s="81">
        <f t="shared" si="276"/>
        <v>2.47099</v>
      </c>
      <c r="Q479" s="81">
        <f t="shared" si="276"/>
        <v>2.4806300000000001</v>
      </c>
      <c r="R479" s="81">
        <f t="shared" si="276"/>
        <v>2.4731700000000001</v>
      </c>
      <c r="S479" s="81">
        <f t="shared" si="276"/>
        <v>2.4472</v>
      </c>
      <c r="T479" s="81">
        <f t="shared" si="276"/>
        <v>2.4489800000000002</v>
      </c>
      <c r="U479" s="81">
        <f t="shared" si="276"/>
        <v>2.3967100000000001</v>
      </c>
      <c r="V479" s="81">
        <f t="shared" si="276"/>
        <v>2.4211800000000001</v>
      </c>
      <c r="W479" s="81">
        <f t="shared" si="276"/>
        <v>2.5873599999999999</v>
      </c>
      <c r="X479" s="81">
        <f t="shared" si="276"/>
        <v>2.57741</v>
      </c>
      <c r="Y479" s="81">
        <f t="shared" si="276"/>
        <v>2.50631</v>
      </c>
      <c r="Z479" s="81">
        <f t="shared" si="276"/>
        <v>2.3263099999999999</v>
      </c>
      <c r="AA479" s="81">
        <f t="shared" si="276"/>
        <v>2.0130400000000002</v>
      </c>
    </row>
    <row r="480" spans="1:27" ht="12.75" hidden="1" customHeight="1" outlineLevel="1" x14ac:dyDescent="0.2">
      <c r="A480" s="89" t="s">
        <v>2642</v>
      </c>
      <c r="B480" s="63" t="s">
        <v>230</v>
      </c>
      <c r="C480" s="43" t="s">
        <v>79</v>
      </c>
      <c r="D480" s="44">
        <v>1302.17</v>
      </c>
      <c r="E480" s="44">
        <v>1165.1199999999999</v>
      </c>
      <c r="F480" s="44">
        <v>1087.29</v>
      </c>
      <c r="G480" s="44">
        <v>1081.7</v>
      </c>
      <c r="H480" s="44">
        <v>1079.69</v>
      </c>
      <c r="I480" s="44">
        <v>1044.42</v>
      </c>
      <c r="J480" s="44">
        <v>1063.7</v>
      </c>
      <c r="K480" s="44">
        <v>1235.31</v>
      </c>
      <c r="L480" s="44">
        <v>1508.48</v>
      </c>
      <c r="M480" s="44">
        <v>1730.45</v>
      </c>
      <c r="N480" s="44">
        <v>1824.05</v>
      </c>
      <c r="O480" s="44">
        <v>1849.44</v>
      </c>
      <c r="P480" s="44">
        <v>1815.77</v>
      </c>
      <c r="Q480" s="44">
        <v>1825.41</v>
      </c>
      <c r="R480" s="44">
        <v>1817.95</v>
      </c>
      <c r="S480" s="44">
        <v>1791.98</v>
      </c>
      <c r="T480" s="44">
        <v>1793.76</v>
      </c>
      <c r="U480" s="44">
        <v>1741.49</v>
      </c>
      <c r="V480" s="44">
        <v>1765.96</v>
      </c>
      <c r="W480" s="44">
        <v>1932.14</v>
      </c>
      <c r="X480" s="44">
        <v>1922.19</v>
      </c>
      <c r="Y480" s="44">
        <v>1851.09</v>
      </c>
      <c r="Z480" s="44">
        <v>1671.09</v>
      </c>
      <c r="AA480" s="44">
        <v>1357.82</v>
      </c>
    </row>
    <row r="481" spans="1:27" ht="12.75" hidden="1" customHeight="1" outlineLevel="1" x14ac:dyDescent="0.2">
      <c r="A481" s="89" t="s">
        <v>2643</v>
      </c>
      <c r="B481" s="63" t="s">
        <v>90</v>
      </c>
      <c r="C481" s="43" t="s">
        <v>79</v>
      </c>
      <c r="D481" s="44">
        <f>$D$471</f>
        <v>434.18</v>
      </c>
      <c r="E481" s="44">
        <f t="shared" ref="E481:AA481" si="277">$D$471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hidden="1" customHeight="1" outlineLevel="1" x14ac:dyDescent="0.2">
      <c r="A482" s="89" t="s">
        <v>2644</v>
      </c>
      <c r="B482" s="63" t="s">
        <v>83</v>
      </c>
      <c r="C482" s="43" t="s">
        <v>79</v>
      </c>
      <c r="D482" s="44">
        <v>4.68</v>
      </c>
      <c r="E482" s="44">
        <v>4.68</v>
      </c>
      <c r="F482" s="44">
        <v>4.68</v>
      </c>
      <c r="G482" s="44">
        <v>4.68</v>
      </c>
      <c r="H482" s="44">
        <v>4.68</v>
      </c>
      <c r="I482" s="44">
        <v>4.68</v>
      </c>
      <c r="J482" s="44">
        <v>4.68</v>
      </c>
      <c r="K482" s="44">
        <v>4.68</v>
      </c>
      <c r="L482" s="44">
        <v>4.68</v>
      </c>
      <c r="M482" s="44">
        <v>4.68</v>
      </c>
      <c r="N482" s="44">
        <v>4.68</v>
      </c>
      <c r="O482" s="44">
        <v>4.68</v>
      </c>
      <c r="P482" s="44">
        <v>4.68</v>
      </c>
      <c r="Q482" s="44">
        <v>4.68</v>
      </c>
      <c r="R482" s="44">
        <v>4.68</v>
      </c>
      <c r="S482" s="44">
        <v>4.68</v>
      </c>
      <c r="T482" s="44">
        <v>4.68</v>
      </c>
      <c r="U482" s="44">
        <v>4.68</v>
      </c>
      <c r="V482" s="44">
        <v>4.68</v>
      </c>
      <c r="W482" s="44">
        <v>4.68</v>
      </c>
      <c r="X482" s="44">
        <v>4.68</v>
      </c>
      <c r="Y482" s="44">
        <v>4.68</v>
      </c>
      <c r="Z482" s="44">
        <v>4.68</v>
      </c>
      <c r="AA482" s="44">
        <v>4.68</v>
      </c>
    </row>
    <row r="483" spans="1:27" ht="12.75" hidden="1" customHeight="1" outlineLevel="1" x14ac:dyDescent="0.2">
      <c r="A483" s="89" t="s">
        <v>2645</v>
      </c>
      <c r="B483" s="63" t="s">
        <v>81</v>
      </c>
      <c r="C483" s="43" t="s">
        <v>79</v>
      </c>
      <c r="D483" s="44">
        <f>$D$11</f>
        <v>216.36</v>
      </c>
      <c r="E483" s="44">
        <f t="shared" ref="E483:AA483" si="278">$D$11</f>
        <v>216.36</v>
      </c>
      <c r="F483" s="44">
        <f t="shared" si="278"/>
        <v>216.36</v>
      </c>
      <c r="G483" s="44">
        <f t="shared" si="278"/>
        <v>216.36</v>
      </c>
      <c r="H483" s="44">
        <f t="shared" si="278"/>
        <v>216.36</v>
      </c>
      <c r="I483" s="44">
        <f t="shared" si="278"/>
        <v>216.36</v>
      </c>
      <c r="J483" s="44">
        <f t="shared" si="278"/>
        <v>216.36</v>
      </c>
      <c r="K483" s="44">
        <f t="shared" si="278"/>
        <v>216.36</v>
      </c>
      <c r="L483" s="44">
        <f t="shared" si="278"/>
        <v>216.36</v>
      </c>
      <c r="M483" s="44">
        <f t="shared" si="278"/>
        <v>216.36</v>
      </c>
      <c r="N483" s="44">
        <f t="shared" si="278"/>
        <v>216.36</v>
      </c>
      <c r="O483" s="44">
        <f t="shared" si="278"/>
        <v>216.36</v>
      </c>
      <c r="P483" s="44">
        <f t="shared" si="278"/>
        <v>216.36</v>
      </c>
      <c r="Q483" s="44">
        <f t="shared" si="278"/>
        <v>216.36</v>
      </c>
      <c r="R483" s="44">
        <f t="shared" si="278"/>
        <v>216.36</v>
      </c>
      <c r="S483" s="44">
        <f t="shared" si="278"/>
        <v>216.36</v>
      </c>
      <c r="T483" s="44">
        <f t="shared" si="278"/>
        <v>216.36</v>
      </c>
      <c r="U483" s="44">
        <f t="shared" si="278"/>
        <v>216.36</v>
      </c>
      <c r="V483" s="44">
        <f t="shared" si="278"/>
        <v>216.36</v>
      </c>
      <c r="W483" s="44">
        <f t="shared" si="278"/>
        <v>216.36</v>
      </c>
      <c r="X483" s="44">
        <f t="shared" si="278"/>
        <v>216.36</v>
      </c>
      <c r="Y483" s="44">
        <f t="shared" si="278"/>
        <v>216.36</v>
      </c>
      <c r="Z483" s="44">
        <f t="shared" si="278"/>
        <v>216.36</v>
      </c>
      <c r="AA483" s="44">
        <f t="shared" si="278"/>
        <v>216.36</v>
      </c>
    </row>
    <row r="484" spans="1:27" collapsed="1" x14ac:dyDescent="0.2">
      <c r="A484" s="88" t="s">
        <v>2646</v>
      </c>
      <c r="B484" s="28" t="str">
        <f>"04"&amp;"."&amp;$B$777&amp;"."&amp;$B$778</f>
        <v>04.09.2023</v>
      </c>
      <c r="C484" s="80" t="s">
        <v>76</v>
      </c>
      <c r="D484" s="81">
        <f>ROUND(((D485+D486+D488+D487)/1000),5)</f>
        <v>1.9947999999999999</v>
      </c>
      <c r="E484" s="81">
        <f>ROUND(((E485+E486+E488+E487)/1000),5)</f>
        <v>1.8668400000000001</v>
      </c>
      <c r="F484" s="81">
        <f>ROUND(((F485+F486+F488+F487)/1000),5)</f>
        <v>1.7972300000000001</v>
      </c>
      <c r="G484" s="81">
        <f t="shared" ref="G484:AA484" si="279">ROUND(((G485+G486+G488+G487)/1000),5)</f>
        <v>1.7573399999999999</v>
      </c>
      <c r="H484" s="81">
        <f t="shared" si="279"/>
        <v>1.8039000000000001</v>
      </c>
      <c r="I484" s="81">
        <f t="shared" si="279"/>
        <v>1.8621700000000001</v>
      </c>
      <c r="J484" s="81">
        <f t="shared" si="279"/>
        <v>2.0162</v>
      </c>
      <c r="K484" s="81">
        <f t="shared" si="279"/>
        <v>2.2819699999999998</v>
      </c>
      <c r="L484" s="81">
        <f t="shared" si="279"/>
        <v>2.4769299999999999</v>
      </c>
      <c r="M484" s="81">
        <f t="shared" si="279"/>
        <v>2.6221399999999999</v>
      </c>
      <c r="N484" s="81">
        <f t="shared" si="279"/>
        <v>2.6658200000000001</v>
      </c>
      <c r="O484" s="81">
        <f t="shared" si="279"/>
        <v>2.6595800000000001</v>
      </c>
      <c r="P484" s="81">
        <f t="shared" si="279"/>
        <v>2.6252300000000002</v>
      </c>
      <c r="Q484" s="81">
        <f t="shared" si="279"/>
        <v>2.66432</v>
      </c>
      <c r="R484" s="81">
        <f t="shared" si="279"/>
        <v>2.72797</v>
      </c>
      <c r="S484" s="81">
        <f t="shared" si="279"/>
        <v>2.7252399999999999</v>
      </c>
      <c r="T484" s="81">
        <f t="shared" si="279"/>
        <v>2.7181999999999999</v>
      </c>
      <c r="U484" s="81">
        <f t="shared" si="279"/>
        <v>2.6608299999999998</v>
      </c>
      <c r="V484" s="81">
        <f t="shared" si="279"/>
        <v>2.6727699999999999</v>
      </c>
      <c r="W484" s="81">
        <f t="shared" si="279"/>
        <v>2.7210800000000002</v>
      </c>
      <c r="X484" s="81">
        <f t="shared" si="279"/>
        <v>2.7210100000000002</v>
      </c>
      <c r="Y484" s="81">
        <f t="shared" si="279"/>
        <v>2.6056699999999999</v>
      </c>
      <c r="Z484" s="81">
        <f t="shared" si="279"/>
        <v>2.3963999999999999</v>
      </c>
      <c r="AA484" s="81">
        <f t="shared" si="279"/>
        <v>2.10453</v>
      </c>
    </row>
    <row r="485" spans="1:27" ht="12.75" hidden="1" customHeight="1" outlineLevel="1" x14ac:dyDescent="0.2">
      <c r="A485" s="89" t="s">
        <v>2647</v>
      </c>
      <c r="B485" s="63" t="s">
        <v>230</v>
      </c>
      <c r="C485" s="43" t="s">
        <v>79</v>
      </c>
      <c r="D485" s="44">
        <v>1339.58</v>
      </c>
      <c r="E485" s="44">
        <v>1211.6199999999999</v>
      </c>
      <c r="F485" s="44">
        <v>1142.01</v>
      </c>
      <c r="G485" s="44">
        <v>1102.1199999999999</v>
      </c>
      <c r="H485" s="44">
        <v>1148.68</v>
      </c>
      <c r="I485" s="44">
        <v>1206.95</v>
      </c>
      <c r="J485" s="44">
        <v>1360.98</v>
      </c>
      <c r="K485" s="44">
        <v>1626.75</v>
      </c>
      <c r="L485" s="44">
        <v>1821.71</v>
      </c>
      <c r="M485" s="44">
        <v>1966.92</v>
      </c>
      <c r="N485" s="44">
        <v>2010.6</v>
      </c>
      <c r="O485" s="44">
        <v>2004.36</v>
      </c>
      <c r="P485" s="44">
        <v>1970.01</v>
      </c>
      <c r="Q485" s="44">
        <v>2009.1</v>
      </c>
      <c r="R485" s="44">
        <v>2072.75</v>
      </c>
      <c r="S485" s="44">
        <v>2070.02</v>
      </c>
      <c r="T485" s="44">
        <v>2062.98</v>
      </c>
      <c r="U485" s="44">
        <v>2005.61</v>
      </c>
      <c r="V485" s="44">
        <v>2017.55</v>
      </c>
      <c r="W485" s="44">
        <v>2065.86</v>
      </c>
      <c r="X485" s="44">
        <v>2065.79</v>
      </c>
      <c r="Y485" s="44">
        <v>1950.45</v>
      </c>
      <c r="Z485" s="44">
        <v>1741.18</v>
      </c>
      <c r="AA485" s="44">
        <v>1449.31</v>
      </c>
    </row>
    <row r="486" spans="1:27" ht="12.75" hidden="1" customHeight="1" outlineLevel="1" x14ac:dyDescent="0.2">
      <c r="A486" s="89" t="s">
        <v>2648</v>
      </c>
      <c r="B486" s="63" t="s">
        <v>90</v>
      </c>
      <c r="C486" s="43" t="s">
        <v>79</v>
      </c>
      <c r="D486" s="44">
        <f>$D$471</f>
        <v>434.18</v>
      </c>
      <c r="E486" s="44">
        <f t="shared" ref="E486:AA486" si="280">$D$471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2">
      <c r="A487" s="89" t="s">
        <v>2649</v>
      </c>
      <c r="B487" s="63" t="s">
        <v>83</v>
      </c>
      <c r="C487" s="43" t="s">
        <v>79</v>
      </c>
      <c r="D487" s="44">
        <v>4.68</v>
      </c>
      <c r="E487" s="44">
        <v>4.68</v>
      </c>
      <c r="F487" s="44">
        <v>4.68</v>
      </c>
      <c r="G487" s="44">
        <v>4.68</v>
      </c>
      <c r="H487" s="44">
        <v>4.68</v>
      </c>
      <c r="I487" s="44">
        <v>4.68</v>
      </c>
      <c r="J487" s="44">
        <v>4.68</v>
      </c>
      <c r="K487" s="44">
        <v>4.68</v>
      </c>
      <c r="L487" s="44">
        <v>4.68</v>
      </c>
      <c r="M487" s="44">
        <v>4.68</v>
      </c>
      <c r="N487" s="44">
        <v>4.68</v>
      </c>
      <c r="O487" s="44">
        <v>4.68</v>
      </c>
      <c r="P487" s="44">
        <v>4.68</v>
      </c>
      <c r="Q487" s="44">
        <v>4.68</v>
      </c>
      <c r="R487" s="44">
        <v>4.68</v>
      </c>
      <c r="S487" s="44">
        <v>4.68</v>
      </c>
      <c r="T487" s="44">
        <v>4.68</v>
      </c>
      <c r="U487" s="44">
        <v>4.68</v>
      </c>
      <c r="V487" s="44">
        <v>4.68</v>
      </c>
      <c r="W487" s="44">
        <v>4.68</v>
      </c>
      <c r="X487" s="44">
        <v>4.68</v>
      </c>
      <c r="Y487" s="44">
        <v>4.68</v>
      </c>
      <c r="Z487" s="44">
        <v>4.68</v>
      </c>
      <c r="AA487" s="44">
        <v>4.68</v>
      </c>
    </row>
    <row r="488" spans="1:27" ht="12.75" hidden="1" customHeight="1" outlineLevel="1" x14ac:dyDescent="0.2">
      <c r="A488" s="89" t="s">
        <v>2650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collapsed="1" x14ac:dyDescent="0.2">
      <c r="A489" s="88" t="s">
        <v>2651</v>
      </c>
      <c r="B489" s="28" t="str">
        <f>"05"&amp;"."&amp;$B$777&amp;"."&amp;$B$778</f>
        <v>05.09.2023</v>
      </c>
      <c r="C489" s="80" t="s">
        <v>76</v>
      </c>
      <c r="D489" s="81">
        <f>ROUND(((D490+D491+D493+D492)/1000),5)</f>
        <v>1.9755100000000001</v>
      </c>
      <c r="E489" s="81">
        <f>ROUND(((E490+E491+E493+E492)/1000),5)</f>
        <v>1.8854599999999999</v>
      </c>
      <c r="F489" s="81">
        <f>ROUND(((F490+F491+F493+F492)/1000),5)</f>
        <v>1.79728</v>
      </c>
      <c r="G489" s="81">
        <f t="shared" ref="G489:AA489" si="282">ROUND(((G490+G491+G493+G492)/1000),5)</f>
        <v>1.7789299999999999</v>
      </c>
      <c r="H489" s="81">
        <f t="shared" si="282"/>
        <v>1.8429899999999999</v>
      </c>
      <c r="I489" s="81">
        <f t="shared" si="282"/>
        <v>1.9567699999999999</v>
      </c>
      <c r="J489" s="81">
        <f t="shared" si="282"/>
        <v>2.0607799999999998</v>
      </c>
      <c r="K489" s="81">
        <f t="shared" si="282"/>
        <v>2.3467500000000001</v>
      </c>
      <c r="L489" s="81">
        <f t="shared" si="282"/>
        <v>2.4221300000000001</v>
      </c>
      <c r="M489" s="81">
        <f t="shared" si="282"/>
        <v>2.62141</v>
      </c>
      <c r="N489" s="81">
        <f t="shared" si="282"/>
        <v>2.6543399999999999</v>
      </c>
      <c r="O489" s="81">
        <f t="shared" si="282"/>
        <v>2.65259</v>
      </c>
      <c r="P489" s="81">
        <f t="shared" si="282"/>
        <v>2.6363300000000001</v>
      </c>
      <c r="Q489" s="81">
        <f t="shared" si="282"/>
        <v>2.6557900000000001</v>
      </c>
      <c r="R489" s="81">
        <f t="shared" si="282"/>
        <v>2.70852</v>
      </c>
      <c r="S489" s="81">
        <f t="shared" si="282"/>
        <v>2.7040000000000002</v>
      </c>
      <c r="T489" s="81">
        <f t="shared" si="282"/>
        <v>2.6888100000000001</v>
      </c>
      <c r="U489" s="81">
        <f t="shared" si="282"/>
        <v>2.65029</v>
      </c>
      <c r="V489" s="81">
        <f t="shared" si="282"/>
        <v>2.64466</v>
      </c>
      <c r="W489" s="81">
        <f t="shared" si="282"/>
        <v>2.69828</v>
      </c>
      <c r="X489" s="81">
        <f t="shared" si="282"/>
        <v>2.6898</v>
      </c>
      <c r="Y489" s="81">
        <f t="shared" si="282"/>
        <v>2.6332</v>
      </c>
      <c r="Z489" s="81">
        <f t="shared" si="282"/>
        <v>2.4240300000000001</v>
      </c>
      <c r="AA489" s="81">
        <f t="shared" si="282"/>
        <v>2.2806700000000002</v>
      </c>
    </row>
    <row r="490" spans="1:27" ht="12.75" hidden="1" customHeight="1" outlineLevel="1" x14ac:dyDescent="0.2">
      <c r="A490" s="89" t="s">
        <v>2652</v>
      </c>
      <c r="B490" s="63" t="s">
        <v>230</v>
      </c>
      <c r="C490" s="43" t="s">
        <v>79</v>
      </c>
      <c r="D490" s="44">
        <v>1320.29</v>
      </c>
      <c r="E490" s="44">
        <v>1230.24</v>
      </c>
      <c r="F490" s="44">
        <v>1142.06</v>
      </c>
      <c r="G490" s="44">
        <v>1123.71</v>
      </c>
      <c r="H490" s="44">
        <v>1187.77</v>
      </c>
      <c r="I490" s="44">
        <v>1301.55</v>
      </c>
      <c r="J490" s="44">
        <v>1405.56</v>
      </c>
      <c r="K490" s="44">
        <v>1691.53</v>
      </c>
      <c r="L490" s="44">
        <v>1766.91</v>
      </c>
      <c r="M490" s="44">
        <v>1966.19</v>
      </c>
      <c r="N490" s="44">
        <v>1999.12</v>
      </c>
      <c r="O490" s="44">
        <v>1997.37</v>
      </c>
      <c r="P490" s="44">
        <v>1981.11</v>
      </c>
      <c r="Q490" s="44">
        <v>2000.57</v>
      </c>
      <c r="R490" s="44">
        <v>2053.3000000000002</v>
      </c>
      <c r="S490" s="44">
        <v>2048.7800000000002</v>
      </c>
      <c r="T490" s="44">
        <v>2033.59</v>
      </c>
      <c r="U490" s="44">
        <v>1995.07</v>
      </c>
      <c r="V490" s="44">
        <v>1989.44</v>
      </c>
      <c r="W490" s="44">
        <v>2043.06</v>
      </c>
      <c r="X490" s="44">
        <v>2034.58</v>
      </c>
      <c r="Y490" s="44">
        <v>1977.98</v>
      </c>
      <c r="Z490" s="44">
        <v>1768.81</v>
      </c>
      <c r="AA490" s="44">
        <v>1625.45</v>
      </c>
    </row>
    <row r="491" spans="1:27" ht="12.75" hidden="1" customHeight="1" outlineLevel="1" x14ac:dyDescent="0.2">
      <c r="A491" s="89" t="s">
        <v>2653</v>
      </c>
      <c r="B491" s="63" t="s">
        <v>90</v>
      </c>
      <c r="C491" s="43" t="s">
        <v>79</v>
      </c>
      <c r="D491" s="44">
        <f>$D$471</f>
        <v>434.18</v>
      </c>
      <c r="E491" s="44">
        <f t="shared" ref="E491:AA491" si="283">$D$471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2">
      <c r="A492" s="89" t="s">
        <v>2654</v>
      </c>
      <c r="B492" s="63" t="s">
        <v>83</v>
      </c>
      <c r="C492" s="43" t="s">
        <v>79</v>
      </c>
      <c r="D492" s="44">
        <v>4.68</v>
      </c>
      <c r="E492" s="44">
        <v>4.68</v>
      </c>
      <c r="F492" s="44">
        <v>4.68</v>
      </c>
      <c r="G492" s="44">
        <v>4.68</v>
      </c>
      <c r="H492" s="44">
        <v>4.68</v>
      </c>
      <c r="I492" s="44">
        <v>4.68</v>
      </c>
      <c r="J492" s="44">
        <v>4.68</v>
      </c>
      <c r="K492" s="44">
        <v>4.68</v>
      </c>
      <c r="L492" s="44">
        <v>4.68</v>
      </c>
      <c r="M492" s="44">
        <v>4.68</v>
      </c>
      <c r="N492" s="44">
        <v>4.68</v>
      </c>
      <c r="O492" s="44">
        <v>4.68</v>
      </c>
      <c r="P492" s="44">
        <v>4.68</v>
      </c>
      <c r="Q492" s="44">
        <v>4.68</v>
      </c>
      <c r="R492" s="44">
        <v>4.68</v>
      </c>
      <c r="S492" s="44">
        <v>4.68</v>
      </c>
      <c r="T492" s="44">
        <v>4.68</v>
      </c>
      <c r="U492" s="44">
        <v>4.68</v>
      </c>
      <c r="V492" s="44">
        <v>4.68</v>
      </c>
      <c r="W492" s="44">
        <v>4.68</v>
      </c>
      <c r="X492" s="44">
        <v>4.68</v>
      </c>
      <c r="Y492" s="44">
        <v>4.68</v>
      </c>
      <c r="Z492" s="44">
        <v>4.68</v>
      </c>
      <c r="AA492" s="44">
        <v>4.68</v>
      </c>
    </row>
    <row r="493" spans="1:27" ht="12.75" hidden="1" customHeight="1" outlineLevel="1" x14ac:dyDescent="0.2">
      <c r="A493" s="89" t="s">
        <v>2655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collapsed="1" x14ac:dyDescent="0.2">
      <c r="A494" s="88" t="s">
        <v>2656</v>
      </c>
      <c r="B494" s="28" t="str">
        <f>"06"&amp;"."&amp;$B$777&amp;"."&amp;$B$778</f>
        <v>06.09.2023</v>
      </c>
      <c r="C494" s="80" t="s">
        <v>76</v>
      </c>
      <c r="D494" s="81">
        <f>ROUND(((D495+D496+D498+D497)/1000),5)</f>
        <v>1.94669</v>
      </c>
      <c r="E494" s="81">
        <f>ROUND(((E495+E496+E498+E497)/1000),5)</f>
        <v>1.8105500000000001</v>
      </c>
      <c r="F494" s="81">
        <f>ROUND(((F495+F496+F498+F497)/1000),5)</f>
        <v>1.7345200000000001</v>
      </c>
      <c r="G494" s="81">
        <f t="shared" ref="G494:AA494" si="285">ROUND(((G495+G496+G498+G497)/1000),5)</f>
        <v>1.73312</v>
      </c>
      <c r="H494" s="81">
        <f t="shared" si="285"/>
        <v>1.8097799999999999</v>
      </c>
      <c r="I494" s="81">
        <f t="shared" si="285"/>
        <v>1.9361299999999999</v>
      </c>
      <c r="J494" s="81">
        <f t="shared" si="285"/>
        <v>2.0615100000000002</v>
      </c>
      <c r="K494" s="81">
        <f t="shared" si="285"/>
        <v>2.35751</v>
      </c>
      <c r="L494" s="81">
        <f t="shared" si="285"/>
        <v>2.601</v>
      </c>
      <c r="M494" s="81">
        <f t="shared" si="285"/>
        <v>2.6717300000000002</v>
      </c>
      <c r="N494" s="81">
        <f t="shared" si="285"/>
        <v>2.6987199999999998</v>
      </c>
      <c r="O494" s="81">
        <f t="shared" si="285"/>
        <v>2.6961200000000001</v>
      </c>
      <c r="P494" s="81">
        <f t="shared" si="285"/>
        <v>2.6889599999999998</v>
      </c>
      <c r="Q494" s="81">
        <f t="shared" si="285"/>
        <v>2.6990699999999999</v>
      </c>
      <c r="R494" s="81">
        <f t="shared" si="285"/>
        <v>2.73773</v>
      </c>
      <c r="S494" s="81">
        <f t="shared" si="285"/>
        <v>2.72485</v>
      </c>
      <c r="T494" s="81">
        <f t="shared" si="285"/>
        <v>2.7170700000000001</v>
      </c>
      <c r="U494" s="81">
        <f t="shared" si="285"/>
        <v>2.7077900000000001</v>
      </c>
      <c r="V494" s="81">
        <f t="shared" si="285"/>
        <v>2.7066499999999998</v>
      </c>
      <c r="W494" s="81">
        <f t="shared" si="285"/>
        <v>2.7255799999999999</v>
      </c>
      <c r="X494" s="81">
        <f t="shared" si="285"/>
        <v>2.7230500000000002</v>
      </c>
      <c r="Y494" s="81">
        <f t="shared" si="285"/>
        <v>2.61232</v>
      </c>
      <c r="Z494" s="81">
        <f t="shared" si="285"/>
        <v>2.3969299999999998</v>
      </c>
      <c r="AA494" s="81">
        <f t="shared" si="285"/>
        <v>2.1813899999999999</v>
      </c>
    </row>
    <row r="495" spans="1:27" ht="12.75" hidden="1" customHeight="1" outlineLevel="1" x14ac:dyDescent="0.2">
      <c r="A495" s="89" t="s">
        <v>2657</v>
      </c>
      <c r="B495" s="63" t="s">
        <v>230</v>
      </c>
      <c r="C495" s="43" t="s">
        <v>79</v>
      </c>
      <c r="D495" s="44">
        <v>1291.47</v>
      </c>
      <c r="E495" s="44">
        <v>1155.33</v>
      </c>
      <c r="F495" s="44">
        <v>1079.3</v>
      </c>
      <c r="G495" s="44">
        <v>1077.9000000000001</v>
      </c>
      <c r="H495" s="44">
        <v>1154.56</v>
      </c>
      <c r="I495" s="44">
        <v>1280.9100000000001</v>
      </c>
      <c r="J495" s="44">
        <v>1406.29</v>
      </c>
      <c r="K495" s="44">
        <v>1702.29</v>
      </c>
      <c r="L495" s="44">
        <v>1945.78</v>
      </c>
      <c r="M495" s="44">
        <v>2016.51</v>
      </c>
      <c r="N495" s="44">
        <v>2043.5</v>
      </c>
      <c r="O495" s="44">
        <v>2040.9</v>
      </c>
      <c r="P495" s="44">
        <v>2033.74</v>
      </c>
      <c r="Q495" s="44">
        <v>2043.85</v>
      </c>
      <c r="R495" s="44">
        <v>2082.5100000000002</v>
      </c>
      <c r="S495" s="44">
        <v>2069.63</v>
      </c>
      <c r="T495" s="44">
        <v>2061.85</v>
      </c>
      <c r="U495" s="44">
        <v>2052.5700000000002</v>
      </c>
      <c r="V495" s="44">
        <v>2051.4299999999998</v>
      </c>
      <c r="W495" s="44">
        <v>2070.36</v>
      </c>
      <c r="X495" s="44">
        <v>2067.83</v>
      </c>
      <c r="Y495" s="44">
        <v>1957.1</v>
      </c>
      <c r="Z495" s="44">
        <v>1741.71</v>
      </c>
      <c r="AA495" s="44">
        <v>1526.17</v>
      </c>
    </row>
    <row r="496" spans="1:27" ht="12.75" hidden="1" customHeight="1" outlineLevel="1" x14ac:dyDescent="0.2">
      <c r="A496" s="89" t="s">
        <v>2658</v>
      </c>
      <c r="B496" s="63" t="s">
        <v>90</v>
      </c>
      <c r="C496" s="43" t="s">
        <v>79</v>
      </c>
      <c r="D496" s="44">
        <f>$D$471</f>
        <v>434.18</v>
      </c>
      <c r="E496" s="44">
        <f t="shared" ref="E496:AA496" si="286">$D$471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2">
      <c r="A497" s="89" t="s">
        <v>2659</v>
      </c>
      <c r="B497" s="63" t="s">
        <v>83</v>
      </c>
      <c r="C497" s="43" t="s">
        <v>79</v>
      </c>
      <c r="D497" s="44">
        <v>4.68</v>
      </c>
      <c r="E497" s="44">
        <v>4.68</v>
      </c>
      <c r="F497" s="44">
        <v>4.68</v>
      </c>
      <c r="G497" s="44">
        <v>4.68</v>
      </c>
      <c r="H497" s="44">
        <v>4.68</v>
      </c>
      <c r="I497" s="44">
        <v>4.68</v>
      </c>
      <c r="J497" s="44">
        <v>4.68</v>
      </c>
      <c r="K497" s="44">
        <v>4.68</v>
      </c>
      <c r="L497" s="44">
        <v>4.68</v>
      </c>
      <c r="M497" s="44">
        <v>4.68</v>
      </c>
      <c r="N497" s="44">
        <v>4.68</v>
      </c>
      <c r="O497" s="44">
        <v>4.68</v>
      </c>
      <c r="P497" s="44">
        <v>4.68</v>
      </c>
      <c r="Q497" s="44">
        <v>4.68</v>
      </c>
      <c r="R497" s="44">
        <v>4.68</v>
      </c>
      <c r="S497" s="44">
        <v>4.68</v>
      </c>
      <c r="T497" s="44">
        <v>4.68</v>
      </c>
      <c r="U497" s="44">
        <v>4.68</v>
      </c>
      <c r="V497" s="44">
        <v>4.68</v>
      </c>
      <c r="W497" s="44">
        <v>4.68</v>
      </c>
      <c r="X497" s="44">
        <v>4.68</v>
      </c>
      <c r="Y497" s="44">
        <v>4.68</v>
      </c>
      <c r="Z497" s="44">
        <v>4.68</v>
      </c>
      <c r="AA497" s="44">
        <v>4.68</v>
      </c>
    </row>
    <row r="498" spans="1:27" ht="12.75" hidden="1" customHeight="1" outlineLevel="1" x14ac:dyDescent="0.2">
      <c r="A498" s="89" t="s">
        <v>2660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collapsed="1" x14ac:dyDescent="0.2">
      <c r="A499" s="88" t="s">
        <v>2661</v>
      </c>
      <c r="B499" s="28" t="str">
        <f>"07"&amp;"."&amp;$B$777&amp;"."&amp;$B$778</f>
        <v>07.09.2023</v>
      </c>
      <c r="C499" s="80" t="s">
        <v>76</v>
      </c>
      <c r="D499" s="81">
        <f>ROUND(((D500+D501+D503+D502)/1000),5)</f>
        <v>1.9724999999999999</v>
      </c>
      <c r="E499" s="81">
        <f>ROUND(((E500+E501+E503+E502)/1000),5)</f>
        <v>1.8407199999999999</v>
      </c>
      <c r="F499" s="81">
        <f>ROUND(((F500+F501+F503+F502)/1000),5)</f>
        <v>1.7683</v>
      </c>
      <c r="G499" s="81">
        <f t="shared" ref="G499:AA499" si="288">ROUND(((G500+G501+G503+G502)/1000),5)</f>
        <v>1.7633399999999999</v>
      </c>
      <c r="H499" s="81">
        <f t="shared" si="288"/>
        <v>1.8575900000000001</v>
      </c>
      <c r="I499" s="81">
        <f t="shared" si="288"/>
        <v>1.96608</v>
      </c>
      <c r="J499" s="81">
        <f t="shared" si="288"/>
        <v>2.0832899999999999</v>
      </c>
      <c r="K499" s="81">
        <f t="shared" si="288"/>
        <v>2.3994</v>
      </c>
      <c r="L499" s="81">
        <f t="shared" si="288"/>
        <v>2.6350500000000001</v>
      </c>
      <c r="M499" s="81">
        <f t="shared" si="288"/>
        <v>2.7253400000000001</v>
      </c>
      <c r="N499" s="81">
        <f t="shared" si="288"/>
        <v>2.7580200000000001</v>
      </c>
      <c r="O499" s="81">
        <f t="shared" si="288"/>
        <v>2.7485499999999998</v>
      </c>
      <c r="P499" s="81">
        <f t="shared" si="288"/>
        <v>2.7334800000000001</v>
      </c>
      <c r="Q499" s="81">
        <f t="shared" si="288"/>
        <v>2.7516400000000001</v>
      </c>
      <c r="R499" s="81">
        <f t="shared" si="288"/>
        <v>2.7940499999999999</v>
      </c>
      <c r="S499" s="81">
        <f t="shared" si="288"/>
        <v>2.78979</v>
      </c>
      <c r="T499" s="81">
        <f t="shared" si="288"/>
        <v>2.7651599999999998</v>
      </c>
      <c r="U499" s="81">
        <f t="shared" si="288"/>
        <v>2.7476699999999998</v>
      </c>
      <c r="V499" s="81">
        <f t="shared" si="288"/>
        <v>2.7405300000000001</v>
      </c>
      <c r="W499" s="81">
        <f t="shared" si="288"/>
        <v>2.7795700000000001</v>
      </c>
      <c r="X499" s="81">
        <f t="shared" si="288"/>
        <v>2.7580399999999998</v>
      </c>
      <c r="Y499" s="81">
        <f t="shared" si="288"/>
        <v>2.63367</v>
      </c>
      <c r="Z499" s="81">
        <f t="shared" si="288"/>
        <v>2.29616</v>
      </c>
      <c r="AA499" s="81">
        <f t="shared" si="288"/>
        <v>2.11972</v>
      </c>
    </row>
    <row r="500" spans="1:27" ht="12.75" hidden="1" customHeight="1" outlineLevel="1" x14ac:dyDescent="0.2">
      <c r="A500" s="89" t="s">
        <v>2662</v>
      </c>
      <c r="B500" s="63" t="s">
        <v>230</v>
      </c>
      <c r="C500" s="43" t="s">
        <v>79</v>
      </c>
      <c r="D500" s="44">
        <v>1317.28</v>
      </c>
      <c r="E500" s="44">
        <v>1185.5</v>
      </c>
      <c r="F500" s="44">
        <v>1113.08</v>
      </c>
      <c r="G500" s="44">
        <v>1108.1199999999999</v>
      </c>
      <c r="H500" s="44">
        <v>1202.3699999999999</v>
      </c>
      <c r="I500" s="44">
        <v>1310.86</v>
      </c>
      <c r="J500" s="44">
        <v>1428.07</v>
      </c>
      <c r="K500" s="44">
        <v>1744.18</v>
      </c>
      <c r="L500" s="44">
        <v>1979.83</v>
      </c>
      <c r="M500" s="44">
        <v>2070.12</v>
      </c>
      <c r="N500" s="44">
        <v>2102.8000000000002</v>
      </c>
      <c r="O500" s="44">
        <v>2093.33</v>
      </c>
      <c r="P500" s="44">
        <v>2078.2600000000002</v>
      </c>
      <c r="Q500" s="44">
        <v>2096.42</v>
      </c>
      <c r="R500" s="44">
        <v>2138.83</v>
      </c>
      <c r="S500" s="44">
        <v>2134.5700000000002</v>
      </c>
      <c r="T500" s="44">
        <v>2109.94</v>
      </c>
      <c r="U500" s="44">
        <v>2092.4499999999998</v>
      </c>
      <c r="V500" s="44">
        <v>2085.31</v>
      </c>
      <c r="W500" s="44">
        <v>2124.35</v>
      </c>
      <c r="X500" s="44">
        <v>2102.8200000000002</v>
      </c>
      <c r="Y500" s="44">
        <v>1978.45</v>
      </c>
      <c r="Z500" s="44">
        <v>1640.94</v>
      </c>
      <c r="AA500" s="44">
        <v>1464.5</v>
      </c>
    </row>
    <row r="501" spans="1:27" ht="12.75" hidden="1" customHeight="1" outlineLevel="1" x14ac:dyDescent="0.2">
      <c r="A501" s="89" t="s">
        <v>2663</v>
      </c>
      <c r="B501" s="63" t="s">
        <v>90</v>
      </c>
      <c r="C501" s="43" t="s">
        <v>79</v>
      </c>
      <c r="D501" s="44">
        <f>$D$471</f>
        <v>434.18</v>
      </c>
      <c r="E501" s="44">
        <f t="shared" ref="E501:AA501" si="289">$D$471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2">
      <c r="A502" s="89" t="s">
        <v>2664</v>
      </c>
      <c r="B502" s="63" t="s">
        <v>83</v>
      </c>
      <c r="C502" s="43" t="s">
        <v>79</v>
      </c>
      <c r="D502" s="44">
        <v>4.68</v>
      </c>
      <c r="E502" s="44">
        <v>4.68</v>
      </c>
      <c r="F502" s="44">
        <v>4.68</v>
      </c>
      <c r="G502" s="44">
        <v>4.68</v>
      </c>
      <c r="H502" s="44">
        <v>4.68</v>
      </c>
      <c r="I502" s="44">
        <v>4.68</v>
      </c>
      <c r="J502" s="44">
        <v>4.68</v>
      </c>
      <c r="K502" s="44">
        <v>4.68</v>
      </c>
      <c r="L502" s="44">
        <v>4.68</v>
      </c>
      <c r="M502" s="44">
        <v>4.68</v>
      </c>
      <c r="N502" s="44">
        <v>4.68</v>
      </c>
      <c r="O502" s="44">
        <v>4.68</v>
      </c>
      <c r="P502" s="44">
        <v>4.68</v>
      </c>
      <c r="Q502" s="44">
        <v>4.68</v>
      </c>
      <c r="R502" s="44">
        <v>4.68</v>
      </c>
      <c r="S502" s="44">
        <v>4.68</v>
      </c>
      <c r="T502" s="44">
        <v>4.68</v>
      </c>
      <c r="U502" s="44">
        <v>4.68</v>
      </c>
      <c r="V502" s="44">
        <v>4.68</v>
      </c>
      <c r="W502" s="44">
        <v>4.68</v>
      </c>
      <c r="X502" s="44">
        <v>4.68</v>
      </c>
      <c r="Y502" s="44">
        <v>4.68</v>
      </c>
      <c r="Z502" s="44">
        <v>4.68</v>
      </c>
      <c r="AA502" s="44">
        <v>4.68</v>
      </c>
    </row>
    <row r="503" spans="1:27" ht="12.75" hidden="1" customHeight="1" outlineLevel="1" x14ac:dyDescent="0.2">
      <c r="A503" s="89" t="s">
        <v>2665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collapsed="1" x14ac:dyDescent="0.2">
      <c r="A504" s="88" t="s">
        <v>2666</v>
      </c>
      <c r="B504" s="28" t="str">
        <f>"08"&amp;"."&amp;$B$777&amp;"."&amp;$B$778</f>
        <v>08.09.2023</v>
      </c>
      <c r="C504" s="80" t="s">
        <v>76</v>
      </c>
      <c r="D504" s="81">
        <f>ROUND(((D505+D506+D508+D507)/1000),5)</f>
        <v>1.9872000000000001</v>
      </c>
      <c r="E504" s="81">
        <f>ROUND(((E505+E506+E508+E507)/1000),5)</f>
        <v>1.8322799999999999</v>
      </c>
      <c r="F504" s="81">
        <f>ROUND(((F505+F506+F508+F507)/1000),5)</f>
        <v>1.7317899999999999</v>
      </c>
      <c r="G504" s="81">
        <f t="shared" ref="G504:AA504" si="291">ROUND(((G505+G506+G508+G507)/1000),5)</f>
        <v>1.70624</v>
      </c>
      <c r="H504" s="81">
        <f t="shared" si="291"/>
        <v>1.8550899999999999</v>
      </c>
      <c r="I504" s="81">
        <f t="shared" si="291"/>
        <v>1.9712000000000001</v>
      </c>
      <c r="J504" s="81">
        <f t="shared" si="291"/>
        <v>2.1053600000000001</v>
      </c>
      <c r="K504" s="81">
        <f t="shared" si="291"/>
        <v>2.3731100000000001</v>
      </c>
      <c r="L504" s="81">
        <f t="shared" si="291"/>
        <v>2.5954000000000002</v>
      </c>
      <c r="M504" s="81">
        <f t="shared" si="291"/>
        <v>2.6911800000000001</v>
      </c>
      <c r="N504" s="81">
        <f t="shared" si="291"/>
        <v>2.72052</v>
      </c>
      <c r="O504" s="81">
        <f t="shared" si="291"/>
        <v>2.7091400000000001</v>
      </c>
      <c r="P504" s="81">
        <f t="shared" si="291"/>
        <v>2.7116899999999999</v>
      </c>
      <c r="Q504" s="81">
        <f t="shared" si="291"/>
        <v>2.7233399999999999</v>
      </c>
      <c r="R504" s="81">
        <f t="shared" si="291"/>
        <v>2.7474500000000002</v>
      </c>
      <c r="S504" s="81">
        <f t="shared" si="291"/>
        <v>2.7368999999999999</v>
      </c>
      <c r="T504" s="81">
        <f t="shared" si="291"/>
        <v>2.7142400000000002</v>
      </c>
      <c r="U504" s="81">
        <f t="shared" si="291"/>
        <v>2.6977899999999999</v>
      </c>
      <c r="V504" s="81">
        <f t="shared" si="291"/>
        <v>2.7039499999999999</v>
      </c>
      <c r="W504" s="81">
        <f t="shared" si="291"/>
        <v>2.7567200000000001</v>
      </c>
      <c r="X504" s="81">
        <f t="shared" si="291"/>
        <v>2.7651300000000001</v>
      </c>
      <c r="Y504" s="81">
        <f t="shared" si="291"/>
        <v>2.7111000000000001</v>
      </c>
      <c r="Z504" s="81">
        <f t="shared" si="291"/>
        <v>2.5334300000000001</v>
      </c>
      <c r="AA504" s="81">
        <f t="shared" si="291"/>
        <v>2.23997</v>
      </c>
    </row>
    <row r="505" spans="1:27" ht="12.75" hidden="1" customHeight="1" outlineLevel="1" x14ac:dyDescent="0.2">
      <c r="A505" s="89" t="s">
        <v>2667</v>
      </c>
      <c r="B505" s="63" t="s">
        <v>230</v>
      </c>
      <c r="C505" s="43" t="s">
        <v>79</v>
      </c>
      <c r="D505" s="44">
        <v>1331.98</v>
      </c>
      <c r="E505" s="44">
        <v>1177.06</v>
      </c>
      <c r="F505" s="44">
        <v>1076.57</v>
      </c>
      <c r="G505" s="44">
        <v>1051.02</v>
      </c>
      <c r="H505" s="44">
        <v>1199.8699999999999</v>
      </c>
      <c r="I505" s="44">
        <v>1315.98</v>
      </c>
      <c r="J505" s="44">
        <v>1450.14</v>
      </c>
      <c r="K505" s="44">
        <v>1717.89</v>
      </c>
      <c r="L505" s="44">
        <v>1940.18</v>
      </c>
      <c r="M505" s="44">
        <v>2035.96</v>
      </c>
      <c r="N505" s="44">
        <v>2065.3000000000002</v>
      </c>
      <c r="O505" s="44">
        <v>2053.92</v>
      </c>
      <c r="P505" s="44">
        <v>2056.4699999999998</v>
      </c>
      <c r="Q505" s="44">
        <v>2068.12</v>
      </c>
      <c r="R505" s="44">
        <v>2092.23</v>
      </c>
      <c r="S505" s="44">
        <v>2081.6799999999998</v>
      </c>
      <c r="T505" s="44">
        <v>2059.02</v>
      </c>
      <c r="U505" s="44">
        <v>2042.57</v>
      </c>
      <c r="V505" s="44">
        <v>2048.73</v>
      </c>
      <c r="W505" s="44">
        <v>2101.5</v>
      </c>
      <c r="X505" s="44">
        <v>2109.91</v>
      </c>
      <c r="Y505" s="44">
        <v>2055.88</v>
      </c>
      <c r="Z505" s="44">
        <v>1878.21</v>
      </c>
      <c r="AA505" s="44">
        <v>1584.75</v>
      </c>
    </row>
    <row r="506" spans="1:27" ht="12.75" hidden="1" customHeight="1" outlineLevel="1" x14ac:dyDescent="0.2">
      <c r="A506" s="89" t="s">
        <v>2668</v>
      </c>
      <c r="B506" s="63" t="s">
        <v>90</v>
      </c>
      <c r="C506" s="43" t="s">
        <v>79</v>
      </c>
      <c r="D506" s="44">
        <f>$D$471</f>
        <v>434.18</v>
      </c>
      <c r="E506" s="44">
        <f t="shared" ref="E506:AA506" si="292">$D$471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2">
      <c r="A507" s="89" t="s">
        <v>2669</v>
      </c>
      <c r="B507" s="63" t="s">
        <v>83</v>
      </c>
      <c r="C507" s="43" t="s">
        <v>79</v>
      </c>
      <c r="D507" s="44">
        <v>4.68</v>
      </c>
      <c r="E507" s="44">
        <v>4.68</v>
      </c>
      <c r="F507" s="44">
        <v>4.68</v>
      </c>
      <c r="G507" s="44">
        <v>4.68</v>
      </c>
      <c r="H507" s="44">
        <v>4.68</v>
      </c>
      <c r="I507" s="44">
        <v>4.68</v>
      </c>
      <c r="J507" s="44">
        <v>4.68</v>
      </c>
      <c r="K507" s="44">
        <v>4.68</v>
      </c>
      <c r="L507" s="44">
        <v>4.68</v>
      </c>
      <c r="M507" s="44">
        <v>4.68</v>
      </c>
      <c r="N507" s="44">
        <v>4.68</v>
      </c>
      <c r="O507" s="44">
        <v>4.68</v>
      </c>
      <c r="P507" s="44">
        <v>4.68</v>
      </c>
      <c r="Q507" s="44">
        <v>4.68</v>
      </c>
      <c r="R507" s="44">
        <v>4.68</v>
      </c>
      <c r="S507" s="44">
        <v>4.68</v>
      </c>
      <c r="T507" s="44">
        <v>4.68</v>
      </c>
      <c r="U507" s="44">
        <v>4.68</v>
      </c>
      <c r="V507" s="44">
        <v>4.68</v>
      </c>
      <c r="W507" s="44">
        <v>4.68</v>
      </c>
      <c r="X507" s="44">
        <v>4.68</v>
      </c>
      <c r="Y507" s="44">
        <v>4.68</v>
      </c>
      <c r="Z507" s="44">
        <v>4.68</v>
      </c>
      <c r="AA507" s="44">
        <v>4.68</v>
      </c>
    </row>
    <row r="508" spans="1:27" ht="12.75" hidden="1" customHeight="1" outlineLevel="1" x14ac:dyDescent="0.2">
      <c r="A508" s="89" t="s">
        <v>2670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collapsed="1" x14ac:dyDescent="0.2">
      <c r="A509" s="88" t="s">
        <v>2671</v>
      </c>
      <c r="B509" s="28" t="str">
        <f>"09"&amp;"."&amp;$B$777&amp;"."&amp;$B$778</f>
        <v>09.09.2023</v>
      </c>
      <c r="C509" s="80" t="s">
        <v>76</v>
      </c>
      <c r="D509" s="81">
        <f>ROUND(((D510+D511+D513+D512)/1000),5)</f>
        <v>2.14615</v>
      </c>
      <c r="E509" s="81">
        <f>ROUND(((E510+E511+E513+E512)/1000),5)</f>
        <v>2.0412300000000001</v>
      </c>
      <c r="F509" s="81">
        <f>ROUND(((F510+F511+F513+F512)/1000),5)</f>
        <v>1.98848</v>
      </c>
      <c r="G509" s="81">
        <f t="shared" ref="G509:AA509" si="294">ROUND(((G510+G511+G513+G512)/1000),5)</f>
        <v>1.9636800000000001</v>
      </c>
      <c r="H509" s="81">
        <f t="shared" si="294"/>
        <v>1.9747399999999999</v>
      </c>
      <c r="I509" s="81">
        <f t="shared" si="294"/>
        <v>1.9785200000000001</v>
      </c>
      <c r="J509" s="81">
        <f t="shared" si="294"/>
        <v>2.0044599999999999</v>
      </c>
      <c r="K509" s="81">
        <f t="shared" si="294"/>
        <v>2.2242700000000002</v>
      </c>
      <c r="L509" s="81">
        <f t="shared" si="294"/>
        <v>2.5337000000000001</v>
      </c>
      <c r="M509" s="81">
        <f t="shared" si="294"/>
        <v>2.6315499999999998</v>
      </c>
      <c r="N509" s="81">
        <f t="shared" si="294"/>
        <v>2.6658900000000001</v>
      </c>
      <c r="O509" s="81">
        <f t="shared" si="294"/>
        <v>2.6690100000000001</v>
      </c>
      <c r="P509" s="81">
        <f t="shared" si="294"/>
        <v>2.6665399999999999</v>
      </c>
      <c r="Q509" s="81">
        <f t="shared" si="294"/>
        <v>2.6661000000000001</v>
      </c>
      <c r="R509" s="81">
        <f t="shared" si="294"/>
        <v>2.6660499999999998</v>
      </c>
      <c r="S509" s="81">
        <f t="shared" si="294"/>
        <v>2.6621199999999998</v>
      </c>
      <c r="T509" s="81">
        <f t="shared" si="294"/>
        <v>2.65015</v>
      </c>
      <c r="U509" s="81">
        <f t="shared" si="294"/>
        <v>2.62459</v>
      </c>
      <c r="V509" s="81">
        <f t="shared" si="294"/>
        <v>2.6473599999999999</v>
      </c>
      <c r="W509" s="81">
        <f t="shared" si="294"/>
        <v>2.6705800000000002</v>
      </c>
      <c r="X509" s="81">
        <f t="shared" si="294"/>
        <v>2.6712199999999999</v>
      </c>
      <c r="Y509" s="81">
        <f t="shared" si="294"/>
        <v>2.5931299999999999</v>
      </c>
      <c r="Z509" s="81">
        <f t="shared" si="294"/>
        <v>2.3932099999999998</v>
      </c>
      <c r="AA509" s="81">
        <f t="shared" si="294"/>
        <v>2.1788500000000002</v>
      </c>
    </row>
    <row r="510" spans="1:27" ht="12.75" hidden="1" customHeight="1" outlineLevel="1" x14ac:dyDescent="0.2">
      <c r="A510" s="89" t="s">
        <v>2672</v>
      </c>
      <c r="B510" s="63" t="s">
        <v>230</v>
      </c>
      <c r="C510" s="43" t="s">
        <v>79</v>
      </c>
      <c r="D510" s="44">
        <v>1490.93</v>
      </c>
      <c r="E510" s="44">
        <v>1386.01</v>
      </c>
      <c r="F510" s="44">
        <v>1333.26</v>
      </c>
      <c r="G510" s="44">
        <v>1308.46</v>
      </c>
      <c r="H510" s="44">
        <v>1319.52</v>
      </c>
      <c r="I510" s="44">
        <v>1323.3</v>
      </c>
      <c r="J510" s="44">
        <v>1349.24</v>
      </c>
      <c r="K510" s="44">
        <v>1569.05</v>
      </c>
      <c r="L510" s="44">
        <v>1878.48</v>
      </c>
      <c r="M510" s="44">
        <v>1976.33</v>
      </c>
      <c r="N510" s="44">
        <v>2010.67</v>
      </c>
      <c r="O510" s="44">
        <v>2013.79</v>
      </c>
      <c r="P510" s="44">
        <v>2011.32</v>
      </c>
      <c r="Q510" s="44">
        <v>2010.88</v>
      </c>
      <c r="R510" s="44">
        <v>2010.83</v>
      </c>
      <c r="S510" s="44">
        <v>2006.9</v>
      </c>
      <c r="T510" s="44">
        <v>1994.93</v>
      </c>
      <c r="U510" s="44">
        <v>1969.37</v>
      </c>
      <c r="V510" s="44">
        <v>1992.14</v>
      </c>
      <c r="W510" s="44">
        <v>2015.36</v>
      </c>
      <c r="X510" s="44">
        <v>2016</v>
      </c>
      <c r="Y510" s="44">
        <v>1937.91</v>
      </c>
      <c r="Z510" s="44">
        <v>1737.99</v>
      </c>
      <c r="AA510" s="44">
        <v>1523.63</v>
      </c>
    </row>
    <row r="511" spans="1:27" ht="12.75" hidden="1" customHeight="1" outlineLevel="1" x14ac:dyDescent="0.2">
      <c r="A511" s="89" t="s">
        <v>2673</v>
      </c>
      <c r="B511" s="63" t="s">
        <v>90</v>
      </c>
      <c r="C511" s="43" t="s">
        <v>79</v>
      </c>
      <c r="D511" s="44">
        <f>$D$471</f>
        <v>434.18</v>
      </c>
      <c r="E511" s="44">
        <f t="shared" ref="E511:AA511" si="295">$D$471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2">
      <c r="A512" s="89" t="s">
        <v>2674</v>
      </c>
      <c r="B512" s="63" t="s">
        <v>83</v>
      </c>
      <c r="C512" s="43" t="s">
        <v>79</v>
      </c>
      <c r="D512" s="44">
        <v>4.68</v>
      </c>
      <c r="E512" s="44">
        <v>4.68</v>
      </c>
      <c r="F512" s="44">
        <v>4.68</v>
      </c>
      <c r="G512" s="44">
        <v>4.68</v>
      </c>
      <c r="H512" s="44">
        <v>4.68</v>
      </c>
      <c r="I512" s="44">
        <v>4.68</v>
      </c>
      <c r="J512" s="44">
        <v>4.68</v>
      </c>
      <c r="K512" s="44">
        <v>4.68</v>
      </c>
      <c r="L512" s="44">
        <v>4.68</v>
      </c>
      <c r="M512" s="44">
        <v>4.68</v>
      </c>
      <c r="N512" s="44">
        <v>4.68</v>
      </c>
      <c r="O512" s="44">
        <v>4.68</v>
      </c>
      <c r="P512" s="44">
        <v>4.68</v>
      </c>
      <c r="Q512" s="44">
        <v>4.68</v>
      </c>
      <c r="R512" s="44">
        <v>4.68</v>
      </c>
      <c r="S512" s="44">
        <v>4.68</v>
      </c>
      <c r="T512" s="44">
        <v>4.68</v>
      </c>
      <c r="U512" s="44">
        <v>4.68</v>
      </c>
      <c r="V512" s="44">
        <v>4.68</v>
      </c>
      <c r="W512" s="44">
        <v>4.68</v>
      </c>
      <c r="X512" s="44">
        <v>4.68</v>
      </c>
      <c r="Y512" s="44">
        <v>4.68</v>
      </c>
      <c r="Z512" s="44">
        <v>4.68</v>
      </c>
      <c r="AA512" s="44">
        <v>4.68</v>
      </c>
    </row>
    <row r="513" spans="1:27" ht="12.75" hidden="1" customHeight="1" outlineLevel="1" x14ac:dyDescent="0.2">
      <c r="A513" s="89" t="s">
        <v>2675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collapsed="1" x14ac:dyDescent="0.2">
      <c r="A514" s="88" t="s">
        <v>2676</v>
      </c>
      <c r="B514" s="28" t="str">
        <f>"10"&amp;"."&amp;$B$777&amp;"."&amp;$B$778</f>
        <v>10.09.2023</v>
      </c>
      <c r="C514" s="80" t="s">
        <v>76</v>
      </c>
      <c r="D514" s="81">
        <f>ROUND(((D515+D516+D518+D517)/1000),5)</f>
        <v>2.06873</v>
      </c>
      <c r="E514" s="81">
        <f>ROUND(((E515+E516+E518+E517)/1000),5)</f>
        <v>2.0119699999999998</v>
      </c>
      <c r="F514" s="81">
        <f>ROUND(((F515+F516+F518+F517)/1000),5)</f>
        <v>1.89293</v>
      </c>
      <c r="G514" s="81">
        <f t="shared" ref="G514:AA514" si="297">ROUND(((G515+G516+G518+G517)/1000),5)</f>
        <v>1.8627</v>
      </c>
      <c r="H514" s="81">
        <f t="shared" si="297"/>
        <v>1.8702000000000001</v>
      </c>
      <c r="I514" s="81">
        <f t="shared" si="297"/>
        <v>1.8621000000000001</v>
      </c>
      <c r="J514" s="81">
        <f t="shared" si="297"/>
        <v>1.8639399999999999</v>
      </c>
      <c r="K514" s="81">
        <f t="shared" si="297"/>
        <v>2.0499999999999998</v>
      </c>
      <c r="L514" s="81">
        <f t="shared" si="297"/>
        <v>2.2868599999999999</v>
      </c>
      <c r="M514" s="81">
        <f t="shared" si="297"/>
        <v>2.5293999999999999</v>
      </c>
      <c r="N514" s="81">
        <f t="shared" si="297"/>
        <v>2.6087799999999999</v>
      </c>
      <c r="O514" s="81">
        <f t="shared" si="297"/>
        <v>2.6151900000000001</v>
      </c>
      <c r="P514" s="81">
        <f t="shared" si="297"/>
        <v>2.6104500000000002</v>
      </c>
      <c r="Q514" s="81">
        <f t="shared" si="297"/>
        <v>2.61151</v>
      </c>
      <c r="R514" s="81">
        <f t="shared" si="297"/>
        <v>2.6153</v>
      </c>
      <c r="S514" s="81">
        <f t="shared" si="297"/>
        <v>2.6136599999999999</v>
      </c>
      <c r="T514" s="81">
        <f t="shared" si="297"/>
        <v>2.6144400000000001</v>
      </c>
      <c r="U514" s="81">
        <f t="shared" si="297"/>
        <v>2.6093999999999999</v>
      </c>
      <c r="V514" s="81">
        <f t="shared" si="297"/>
        <v>2.63246</v>
      </c>
      <c r="W514" s="81">
        <f t="shared" si="297"/>
        <v>2.6731099999999999</v>
      </c>
      <c r="X514" s="81">
        <f t="shared" si="297"/>
        <v>2.6774499999999999</v>
      </c>
      <c r="Y514" s="81">
        <f t="shared" si="297"/>
        <v>2.6100599999999998</v>
      </c>
      <c r="Z514" s="81">
        <f t="shared" si="297"/>
        <v>2.4133800000000001</v>
      </c>
      <c r="AA514" s="81">
        <f t="shared" si="297"/>
        <v>2.1825199999999998</v>
      </c>
    </row>
    <row r="515" spans="1:27" ht="12.75" hidden="1" customHeight="1" outlineLevel="1" x14ac:dyDescent="0.2">
      <c r="A515" s="89" t="s">
        <v>2677</v>
      </c>
      <c r="B515" s="63" t="s">
        <v>230</v>
      </c>
      <c r="C515" s="43" t="s">
        <v>79</v>
      </c>
      <c r="D515" s="44">
        <v>1413.51</v>
      </c>
      <c r="E515" s="44">
        <v>1356.75</v>
      </c>
      <c r="F515" s="44">
        <v>1237.71</v>
      </c>
      <c r="G515" s="44">
        <v>1207.48</v>
      </c>
      <c r="H515" s="44">
        <v>1214.98</v>
      </c>
      <c r="I515" s="44">
        <v>1206.8800000000001</v>
      </c>
      <c r="J515" s="44">
        <v>1208.72</v>
      </c>
      <c r="K515" s="44">
        <v>1394.78</v>
      </c>
      <c r="L515" s="44">
        <v>1631.64</v>
      </c>
      <c r="M515" s="44">
        <v>1874.18</v>
      </c>
      <c r="N515" s="44">
        <v>1953.56</v>
      </c>
      <c r="O515" s="44">
        <v>1959.97</v>
      </c>
      <c r="P515" s="44">
        <v>1955.23</v>
      </c>
      <c r="Q515" s="44">
        <v>1956.29</v>
      </c>
      <c r="R515" s="44">
        <v>1960.08</v>
      </c>
      <c r="S515" s="44">
        <v>1958.44</v>
      </c>
      <c r="T515" s="44">
        <v>1959.22</v>
      </c>
      <c r="U515" s="44">
        <v>1954.18</v>
      </c>
      <c r="V515" s="44">
        <v>1977.24</v>
      </c>
      <c r="W515" s="44">
        <v>2017.89</v>
      </c>
      <c r="X515" s="44">
        <v>2022.23</v>
      </c>
      <c r="Y515" s="44">
        <v>1954.84</v>
      </c>
      <c r="Z515" s="44">
        <v>1758.16</v>
      </c>
      <c r="AA515" s="44">
        <v>1527.3</v>
      </c>
    </row>
    <row r="516" spans="1:27" ht="12.75" hidden="1" customHeight="1" outlineLevel="1" x14ac:dyDescent="0.2">
      <c r="A516" s="89" t="s">
        <v>2678</v>
      </c>
      <c r="B516" s="63" t="s">
        <v>90</v>
      </c>
      <c r="C516" s="43" t="s">
        <v>79</v>
      </c>
      <c r="D516" s="44">
        <f>$D$471</f>
        <v>434.18</v>
      </c>
      <c r="E516" s="44">
        <f t="shared" ref="E516:AA516" si="298">$D$471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2">
      <c r="A517" s="89" t="s">
        <v>2679</v>
      </c>
      <c r="B517" s="63" t="s">
        <v>83</v>
      </c>
      <c r="C517" s="43" t="s">
        <v>79</v>
      </c>
      <c r="D517" s="44">
        <v>4.68</v>
      </c>
      <c r="E517" s="44">
        <v>4.68</v>
      </c>
      <c r="F517" s="44">
        <v>4.68</v>
      </c>
      <c r="G517" s="44">
        <v>4.68</v>
      </c>
      <c r="H517" s="44">
        <v>4.68</v>
      </c>
      <c r="I517" s="44">
        <v>4.68</v>
      </c>
      <c r="J517" s="44">
        <v>4.68</v>
      </c>
      <c r="K517" s="44">
        <v>4.68</v>
      </c>
      <c r="L517" s="44">
        <v>4.68</v>
      </c>
      <c r="M517" s="44">
        <v>4.68</v>
      </c>
      <c r="N517" s="44">
        <v>4.68</v>
      </c>
      <c r="O517" s="44">
        <v>4.68</v>
      </c>
      <c r="P517" s="44">
        <v>4.68</v>
      </c>
      <c r="Q517" s="44">
        <v>4.68</v>
      </c>
      <c r="R517" s="44">
        <v>4.68</v>
      </c>
      <c r="S517" s="44">
        <v>4.68</v>
      </c>
      <c r="T517" s="44">
        <v>4.68</v>
      </c>
      <c r="U517" s="44">
        <v>4.68</v>
      </c>
      <c r="V517" s="44">
        <v>4.68</v>
      </c>
      <c r="W517" s="44">
        <v>4.68</v>
      </c>
      <c r="X517" s="44">
        <v>4.68</v>
      </c>
      <c r="Y517" s="44">
        <v>4.68</v>
      </c>
      <c r="Z517" s="44">
        <v>4.68</v>
      </c>
      <c r="AA517" s="44">
        <v>4.68</v>
      </c>
    </row>
    <row r="518" spans="1:27" ht="12.75" hidden="1" customHeight="1" outlineLevel="1" x14ac:dyDescent="0.2">
      <c r="A518" s="89" t="s">
        <v>2680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collapsed="1" x14ac:dyDescent="0.2">
      <c r="A519" s="88" t="s">
        <v>2681</v>
      </c>
      <c r="B519" s="28" t="str">
        <f>"11"&amp;"."&amp;$B$777&amp;"."&amp;$B$778</f>
        <v>11.09.2023</v>
      </c>
      <c r="C519" s="80" t="s">
        <v>76</v>
      </c>
      <c r="D519" s="81">
        <f>ROUND(((D520+D521+D523+D522)/1000),5)</f>
        <v>2.0643899999999999</v>
      </c>
      <c r="E519" s="81">
        <f>ROUND(((E520+E521+E523+E522)/1000),5)</f>
        <v>1.9483900000000001</v>
      </c>
      <c r="F519" s="81">
        <f>ROUND(((F520+F521+F523+F522)/1000),5)</f>
        <v>1.89046</v>
      </c>
      <c r="G519" s="81">
        <f t="shared" ref="G519:AA519" si="300">ROUND(((G520+G521+G523+G522)/1000),5)</f>
        <v>1.8926000000000001</v>
      </c>
      <c r="H519" s="81">
        <f t="shared" si="300"/>
        <v>1.96007</v>
      </c>
      <c r="I519" s="81">
        <f t="shared" si="300"/>
        <v>1.9751399999999999</v>
      </c>
      <c r="J519" s="81">
        <f t="shared" si="300"/>
        <v>2.1475900000000001</v>
      </c>
      <c r="K519" s="81">
        <f t="shared" si="300"/>
        <v>2.40503</v>
      </c>
      <c r="L519" s="81">
        <f t="shared" si="300"/>
        <v>2.61043</v>
      </c>
      <c r="M519" s="81">
        <f t="shared" si="300"/>
        <v>2.6787899999999998</v>
      </c>
      <c r="N519" s="81">
        <f t="shared" si="300"/>
        <v>2.6860400000000002</v>
      </c>
      <c r="O519" s="81">
        <f t="shared" si="300"/>
        <v>2.6714500000000001</v>
      </c>
      <c r="P519" s="81">
        <f t="shared" si="300"/>
        <v>2.6612900000000002</v>
      </c>
      <c r="Q519" s="81">
        <f t="shared" si="300"/>
        <v>2.6729099999999999</v>
      </c>
      <c r="R519" s="81">
        <f t="shared" si="300"/>
        <v>2.6982300000000001</v>
      </c>
      <c r="S519" s="81">
        <f t="shared" si="300"/>
        <v>2.6882100000000002</v>
      </c>
      <c r="T519" s="81">
        <f t="shared" si="300"/>
        <v>2.6751200000000002</v>
      </c>
      <c r="U519" s="81">
        <f t="shared" si="300"/>
        <v>2.6535700000000002</v>
      </c>
      <c r="V519" s="81">
        <f t="shared" si="300"/>
        <v>2.6736200000000001</v>
      </c>
      <c r="W519" s="81">
        <f t="shared" si="300"/>
        <v>2.7478400000000001</v>
      </c>
      <c r="X519" s="81">
        <f t="shared" si="300"/>
        <v>2.7027000000000001</v>
      </c>
      <c r="Y519" s="81">
        <f t="shared" si="300"/>
        <v>2.5977800000000002</v>
      </c>
      <c r="Z519" s="81">
        <f t="shared" si="300"/>
        <v>2.3285900000000002</v>
      </c>
      <c r="AA519" s="81">
        <f t="shared" si="300"/>
        <v>2.1171600000000002</v>
      </c>
    </row>
    <row r="520" spans="1:27" ht="12.75" hidden="1" customHeight="1" outlineLevel="1" x14ac:dyDescent="0.2">
      <c r="A520" s="89" t="s">
        <v>2682</v>
      </c>
      <c r="B520" s="63" t="s">
        <v>230</v>
      </c>
      <c r="C520" s="43" t="s">
        <v>79</v>
      </c>
      <c r="D520" s="44">
        <v>1409.17</v>
      </c>
      <c r="E520" s="44">
        <v>1293.17</v>
      </c>
      <c r="F520" s="44">
        <v>1235.24</v>
      </c>
      <c r="G520" s="44">
        <v>1237.3800000000001</v>
      </c>
      <c r="H520" s="44">
        <v>1304.8499999999999</v>
      </c>
      <c r="I520" s="44">
        <v>1319.92</v>
      </c>
      <c r="J520" s="44">
        <v>1492.37</v>
      </c>
      <c r="K520" s="44">
        <v>1749.81</v>
      </c>
      <c r="L520" s="44">
        <v>1955.21</v>
      </c>
      <c r="M520" s="44">
        <v>2023.57</v>
      </c>
      <c r="N520" s="44">
        <v>2030.82</v>
      </c>
      <c r="O520" s="44">
        <v>2016.23</v>
      </c>
      <c r="P520" s="44">
        <v>2006.07</v>
      </c>
      <c r="Q520" s="44">
        <v>2017.69</v>
      </c>
      <c r="R520" s="44">
        <v>2043.01</v>
      </c>
      <c r="S520" s="44">
        <v>2032.99</v>
      </c>
      <c r="T520" s="44">
        <v>2019.9</v>
      </c>
      <c r="U520" s="44">
        <v>1998.35</v>
      </c>
      <c r="V520" s="44">
        <v>2018.4</v>
      </c>
      <c r="W520" s="44">
        <v>2092.62</v>
      </c>
      <c r="X520" s="44">
        <v>2047.48</v>
      </c>
      <c r="Y520" s="44">
        <v>1942.56</v>
      </c>
      <c r="Z520" s="44">
        <v>1673.37</v>
      </c>
      <c r="AA520" s="44">
        <v>1461.94</v>
      </c>
    </row>
    <row r="521" spans="1:27" ht="12.75" hidden="1" customHeight="1" outlineLevel="1" x14ac:dyDescent="0.2">
      <c r="A521" s="89" t="s">
        <v>2683</v>
      </c>
      <c r="B521" s="63" t="s">
        <v>90</v>
      </c>
      <c r="C521" s="43" t="s">
        <v>79</v>
      </c>
      <c r="D521" s="44">
        <f>$D$471</f>
        <v>434.18</v>
      </c>
      <c r="E521" s="44">
        <f t="shared" ref="E521:AA521" si="301">$D$471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2">
      <c r="A522" s="89" t="s">
        <v>2684</v>
      </c>
      <c r="B522" s="63" t="s">
        <v>83</v>
      </c>
      <c r="C522" s="43" t="s">
        <v>79</v>
      </c>
      <c r="D522" s="44">
        <v>4.68</v>
      </c>
      <c r="E522" s="44">
        <v>4.68</v>
      </c>
      <c r="F522" s="44">
        <v>4.68</v>
      </c>
      <c r="G522" s="44">
        <v>4.68</v>
      </c>
      <c r="H522" s="44">
        <v>4.68</v>
      </c>
      <c r="I522" s="44">
        <v>4.68</v>
      </c>
      <c r="J522" s="44">
        <v>4.68</v>
      </c>
      <c r="K522" s="44">
        <v>4.68</v>
      </c>
      <c r="L522" s="44">
        <v>4.68</v>
      </c>
      <c r="M522" s="44">
        <v>4.68</v>
      </c>
      <c r="N522" s="44">
        <v>4.68</v>
      </c>
      <c r="O522" s="44">
        <v>4.68</v>
      </c>
      <c r="P522" s="44">
        <v>4.68</v>
      </c>
      <c r="Q522" s="44">
        <v>4.68</v>
      </c>
      <c r="R522" s="44">
        <v>4.68</v>
      </c>
      <c r="S522" s="44">
        <v>4.68</v>
      </c>
      <c r="T522" s="44">
        <v>4.68</v>
      </c>
      <c r="U522" s="44">
        <v>4.68</v>
      </c>
      <c r="V522" s="44">
        <v>4.68</v>
      </c>
      <c r="W522" s="44">
        <v>4.68</v>
      </c>
      <c r="X522" s="44">
        <v>4.68</v>
      </c>
      <c r="Y522" s="44">
        <v>4.68</v>
      </c>
      <c r="Z522" s="44">
        <v>4.68</v>
      </c>
      <c r="AA522" s="44">
        <v>4.68</v>
      </c>
    </row>
    <row r="523" spans="1:27" ht="12.75" hidden="1" customHeight="1" outlineLevel="1" x14ac:dyDescent="0.2">
      <c r="A523" s="89" t="s">
        <v>2685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collapsed="1" x14ac:dyDescent="0.2">
      <c r="A524" s="88" t="s">
        <v>2686</v>
      </c>
      <c r="B524" s="28" t="str">
        <f>"12"&amp;"."&amp;$B$777&amp;"."&amp;$B$778</f>
        <v>12.09.2023</v>
      </c>
      <c r="C524" s="80" t="s">
        <v>76</v>
      </c>
      <c r="D524" s="81">
        <f>ROUND(((D525+D526+D528+D527)/1000),5)</f>
        <v>1.97123</v>
      </c>
      <c r="E524" s="81">
        <f>ROUND(((E525+E526+E528+E527)/1000),5)</f>
        <v>1.86643</v>
      </c>
      <c r="F524" s="81">
        <f>ROUND(((F525+F526+F528+F527)/1000),5)</f>
        <v>1.7940400000000001</v>
      </c>
      <c r="G524" s="81">
        <f t="shared" ref="G524:AA524" si="303">ROUND(((G525+G526+G528+G527)/1000),5)</f>
        <v>1.82504</v>
      </c>
      <c r="H524" s="81">
        <f t="shared" si="303"/>
        <v>1.94106</v>
      </c>
      <c r="I524" s="81">
        <f t="shared" si="303"/>
        <v>1.9784299999999999</v>
      </c>
      <c r="J524" s="81">
        <f t="shared" si="303"/>
        <v>2.1245599999999998</v>
      </c>
      <c r="K524" s="81">
        <f t="shared" si="303"/>
        <v>2.2855500000000002</v>
      </c>
      <c r="L524" s="81">
        <f t="shared" si="303"/>
        <v>2.5952600000000001</v>
      </c>
      <c r="M524" s="81">
        <f t="shared" si="303"/>
        <v>2.6636799999999998</v>
      </c>
      <c r="N524" s="81">
        <f t="shared" si="303"/>
        <v>2.6720100000000002</v>
      </c>
      <c r="O524" s="81">
        <f t="shared" si="303"/>
        <v>2.6670600000000002</v>
      </c>
      <c r="P524" s="81">
        <f t="shared" si="303"/>
        <v>2.6521599999999999</v>
      </c>
      <c r="Q524" s="81">
        <f t="shared" si="303"/>
        <v>2.6490399999999998</v>
      </c>
      <c r="R524" s="81">
        <f t="shared" si="303"/>
        <v>2.6805500000000002</v>
      </c>
      <c r="S524" s="81">
        <f t="shared" si="303"/>
        <v>2.6732100000000001</v>
      </c>
      <c r="T524" s="81">
        <f t="shared" si="303"/>
        <v>2.6625800000000002</v>
      </c>
      <c r="U524" s="81">
        <f t="shared" si="303"/>
        <v>2.641</v>
      </c>
      <c r="V524" s="81">
        <f t="shared" si="303"/>
        <v>2.6638199999999999</v>
      </c>
      <c r="W524" s="81">
        <f t="shared" si="303"/>
        <v>2.7192599999999998</v>
      </c>
      <c r="X524" s="81">
        <f t="shared" si="303"/>
        <v>2.7034199999999999</v>
      </c>
      <c r="Y524" s="81">
        <f t="shared" si="303"/>
        <v>2.61409</v>
      </c>
      <c r="Z524" s="81">
        <f t="shared" si="303"/>
        <v>2.3509500000000001</v>
      </c>
      <c r="AA524" s="81">
        <f t="shared" si="303"/>
        <v>2.1452100000000001</v>
      </c>
    </row>
    <row r="525" spans="1:27" ht="12.75" hidden="1" customHeight="1" outlineLevel="1" x14ac:dyDescent="0.2">
      <c r="A525" s="89" t="s">
        <v>2687</v>
      </c>
      <c r="B525" s="63" t="s">
        <v>230</v>
      </c>
      <c r="C525" s="43" t="s">
        <v>79</v>
      </c>
      <c r="D525" s="44">
        <v>1316.01</v>
      </c>
      <c r="E525" s="44">
        <v>1211.21</v>
      </c>
      <c r="F525" s="44">
        <v>1138.82</v>
      </c>
      <c r="G525" s="44">
        <v>1169.82</v>
      </c>
      <c r="H525" s="44">
        <v>1285.8399999999999</v>
      </c>
      <c r="I525" s="44">
        <v>1323.21</v>
      </c>
      <c r="J525" s="44">
        <v>1469.34</v>
      </c>
      <c r="K525" s="44">
        <v>1630.33</v>
      </c>
      <c r="L525" s="44">
        <v>1940.04</v>
      </c>
      <c r="M525" s="44">
        <v>2008.46</v>
      </c>
      <c r="N525" s="44">
        <v>2016.79</v>
      </c>
      <c r="O525" s="44">
        <v>2011.84</v>
      </c>
      <c r="P525" s="44">
        <v>1996.94</v>
      </c>
      <c r="Q525" s="44">
        <v>1993.82</v>
      </c>
      <c r="R525" s="44">
        <v>2025.33</v>
      </c>
      <c r="S525" s="44">
        <v>2017.99</v>
      </c>
      <c r="T525" s="44">
        <v>2007.36</v>
      </c>
      <c r="U525" s="44">
        <v>1985.78</v>
      </c>
      <c r="V525" s="44">
        <v>2008.6</v>
      </c>
      <c r="W525" s="44">
        <v>2064.04</v>
      </c>
      <c r="X525" s="44">
        <v>2048.1999999999998</v>
      </c>
      <c r="Y525" s="44">
        <v>1958.87</v>
      </c>
      <c r="Z525" s="44">
        <v>1695.73</v>
      </c>
      <c r="AA525" s="44">
        <v>1489.99</v>
      </c>
    </row>
    <row r="526" spans="1:27" ht="12.75" hidden="1" customHeight="1" outlineLevel="1" x14ac:dyDescent="0.2">
      <c r="A526" s="89" t="s">
        <v>2688</v>
      </c>
      <c r="B526" s="63" t="s">
        <v>90</v>
      </c>
      <c r="C526" s="43" t="s">
        <v>79</v>
      </c>
      <c r="D526" s="44">
        <f>$D$471</f>
        <v>434.18</v>
      </c>
      <c r="E526" s="44">
        <f t="shared" ref="E526:AA526" si="304">$D$471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2">
      <c r="A527" s="89" t="s">
        <v>2689</v>
      </c>
      <c r="B527" s="63" t="s">
        <v>83</v>
      </c>
      <c r="C527" s="43" t="s">
        <v>79</v>
      </c>
      <c r="D527" s="44">
        <v>4.68</v>
      </c>
      <c r="E527" s="44">
        <v>4.68</v>
      </c>
      <c r="F527" s="44">
        <v>4.68</v>
      </c>
      <c r="G527" s="44">
        <v>4.68</v>
      </c>
      <c r="H527" s="44">
        <v>4.68</v>
      </c>
      <c r="I527" s="44">
        <v>4.68</v>
      </c>
      <c r="J527" s="44">
        <v>4.68</v>
      </c>
      <c r="K527" s="44">
        <v>4.68</v>
      </c>
      <c r="L527" s="44">
        <v>4.68</v>
      </c>
      <c r="M527" s="44">
        <v>4.68</v>
      </c>
      <c r="N527" s="44">
        <v>4.68</v>
      </c>
      <c r="O527" s="44">
        <v>4.68</v>
      </c>
      <c r="P527" s="44">
        <v>4.68</v>
      </c>
      <c r="Q527" s="44">
        <v>4.68</v>
      </c>
      <c r="R527" s="44">
        <v>4.68</v>
      </c>
      <c r="S527" s="44">
        <v>4.68</v>
      </c>
      <c r="T527" s="44">
        <v>4.68</v>
      </c>
      <c r="U527" s="44">
        <v>4.68</v>
      </c>
      <c r="V527" s="44">
        <v>4.68</v>
      </c>
      <c r="W527" s="44">
        <v>4.68</v>
      </c>
      <c r="X527" s="44">
        <v>4.68</v>
      </c>
      <c r="Y527" s="44">
        <v>4.68</v>
      </c>
      <c r="Z527" s="44">
        <v>4.68</v>
      </c>
      <c r="AA527" s="44">
        <v>4.68</v>
      </c>
    </row>
    <row r="528" spans="1:27" ht="12.75" hidden="1" customHeight="1" outlineLevel="1" x14ac:dyDescent="0.2">
      <c r="A528" s="89" t="s">
        <v>2690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collapsed="1" x14ac:dyDescent="0.2">
      <c r="A529" s="88" t="s">
        <v>2691</v>
      </c>
      <c r="B529" s="28" t="str">
        <f>"13"&amp;"."&amp;$B$777&amp;"."&amp;$B$778</f>
        <v>13.09.2023</v>
      </c>
      <c r="C529" s="80" t="s">
        <v>76</v>
      </c>
      <c r="D529" s="81">
        <f>ROUND(((D530+D531+D533+D532)/1000),5)</f>
        <v>2.0000100000000001</v>
      </c>
      <c r="E529" s="81">
        <f>ROUND(((E530+E531+E533+E532)/1000),5)</f>
        <v>1.91977</v>
      </c>
      <c r="F529" s="81">
        <f>ROUND(((F530+F531+F533+F532)/1000),5)</f>
        <v>1.87323</v>
      </c>
      <c r="G529" s="81">
        <f t="shared" ref="G529:AA529" si="306">ROUND(((G530+G531+G533+G532)/1000),5)</f>
        <v>1.87263</v>
      </c>
      <c r="H529" s="81">
        <f t="shared" si="306"/>
        <v>1.94428</v>
      </c>
      <c r="I529" s="81">
        <f t="shared" si="306"/>
        <v>1.9802900000000001</v>
      </c>
      <c r="J529" s="81">
        <f t="shared" si="306"/>
        <v>2.14588</v>
      </c>
      <c r="K529" s="81">
        <f t="shared" si="306"/>
        <v>2.3657400000000002</v>
      </c>
      <c r="L529" s="81">
        <f t="shared" si="306"/>
        <v>2.62344</v>
      </c>
      <c r="M529" s="81">
        <f t="shared" si="306"/>
        <v>2.7003300000000001</v>
      </c>
      <c r="N529" s="81">
        <f t="shared" si="306"/>
        <v>2.7388400000000002</v>
      </c>
      <c r="O529" s="81">
        <f t="shared" si="306"/>
        <v>2.6982900000000001</v>
      </c>
      <c r="P529" s="81">
        <f t="shared" si="306"/>
        <v>2.66134</v>
      </c>
      <c r="Q529" s="81">
        <f t="shared" si="306"/>
        <v>2.6856599999999999</v>
      </c>
      <c r="R529" s="81">
        <f t="shared" si="306"/>
        <v>2.7852600000000001</v>
      </c>
      <c r="S529" s="81">
        <f t="shared" si="306"/>
        <v>2.77542</v>
      </c>
      <c r="T529" s="81">
        <f t="shared" si="306"/>
        <v>2.7285400000000002</v>
      </c>
      <c r="U529" s="81">
        <f t="shared" si="306"/>
        <v>2.6600199999999998</v>
      </c>
      <c r="V529" s="81">
        <f t="shared" si="306"/>
        <v>2.7218100000000001</v>
      </c>
      <c r="W529" s="81">
        <f t="shared" si="306"/>
        <v>2.8391199999999999</v>
      </c>
      <c r="X529" s="81">
        <f t="shared" si="306"/>
        <v>2.7808700000000002</v>
      </c>
      <c r="Y529" s="81">
        <f t="shared" si="306"/>
        <v>2.6269100000000001</v>
      </c>
      <c r="Z529" s="81">
        <f t="shared" si="306"/>
        <v>2.34917</v>
      </c>
      <c r="AA529" s="81">
        <f t="shared" si="306"/>
        <v>2.1494599999999999</v>
      </c>
    </row>
    <row r="530" spans="1:27" ht="12.75" hidden="1" customHeight="1" outlineLevel="1" x14ac:dyDescent="0.2">
      <c r="A530" s="89" t="s">
        <v>2692</v>
      </c>
      <c r="B530" s="63" t="s">
        <v>230</v>
      </c>
      <c r="C530" s="43" t="s">
        <v>79</v>
      </c>
      <c r="D530" s="44">
        <v>1344.79</v>
      </c>
      <c r="E530" s="44">
        <v>1264.55</v>
      </c>
      <c r="F530" s="44">
        <v>1218.01</v>
      </c>
      <c r="G530" s="44">
        <v>1217.4100000000001</v>
      </c>
      <c r="H530" s="44">
        <v>1289.06</v>
      </c>
      <c r="I530" s="44">
        <v>1325.07</v>
      </c>
      <c r="J530" s="44">
        <v>1490.66</v>
      </c>
      <c r="K530" s="44">
        <v>1710.52</v>
      </c>
      <c r="L530" s="44">
        <v>1968.22</v>
      </c>
      <c r="M530" s="44">
        <v>2045.11</v>
      </c>
      <c r="N530" s="44">
        <v>2083.62</v>
      </c>
      <c r="O530" s="44">
        <v>2043.07</v>
      </c>
      <c r="P530" s="44">
        <v>2006.12</v>
      </c>
      <c r="Q530" s="44">
        <v>2030.44</v>
      </c>
      <c r="R530" s="44">
        <v>2130.04</v>
      </c>
      <c r="S530" s="44">
        <v>2120.1999999999998</v>
      </c>
      <c r="T530" s="44">
        <v>2073.3200000000002</v>
      </c>
      <c r="U530" s="44">
        <v>2004.8</v>
      </c>
      <c r="V530" s="44">
        <v>2066.59</v>
      </c>
      <c r="W530" s="44">
        <v>2183.9</v>
      </c>
      <c r="X530" s="44">
        <v>2125.65</v>
      </c>
      <c r="Y530" s="44">
        <v>1971.69</v>
      </c>
      <c r="Z530" s="44">
        <v>1693.95</v>
      </c>
      <c r="AA530" s="44">
        <v>1494.24</v>
      </c>
    </row>
    <row r="531" spans="1:27" ht="12.75" hidden="1" customHeight="1" outlineLevel="1" x14ac:dyDescent="0.2">
      <c r="A531" s="89" t="s">
        <v>2693</v>
      </c>
      <c r="B531" s="63" t="s">
        <v>90</v>
      </c>
      <c r="C531" s="43" t="s">
        <v>79</v>
      </c>
      <c r="D531" s="44">
        <f>$D$471</f>
        <v>434.18</v>
      </c>
      <c r="E531" s="44">
        <f t="shared" ref="E531:AA531" si="307">$D$471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2">
      <c r="A532" s="89" t="s">
        <v>2694</v>
      </c>
      <c r="B532" s="63" t="s">
        <v>83</v>
      </c>
      <c r="C532" s="43" t="s">
        <v>79</v>
      </c>
      <c r="D532" s="44">
        <v>4.68</v>
      </c>
      <c r="E532" s="44">
        <v>4.68</v>
      </c>
      <c r="F532" s="44">
        <v>4.68</v>
      </c>
      <c r="G532" s="44">
        <v>4.68</v>
      </c>
      <c r="H532" s="44">
        <v>4.68</v>
      </c>
      <c r="I532" s="44">
        <v>4.68</v>
      </c>
      <c r="J532" s="44">
        <v>4.68</v>
      </c>
      <c r="K532" s="44">
        <v>4.68</v>
      </c>
      <c r="L532" s="44">
        <v>4.68</v>
      </c>
      <c r="M532" s="44">
        <v>4.68</v>
      </c>
      <c r="N532" s="44">
        <v>4.68</v>
      </c>
      <c r="O532" s="44">
        <v>4.68</v>
      </c>
      <c r="P532" s="44">
        <v>4.68</v>
      </c>
      <c r="Q532" s="44">
        <v>4.68</v>
      </c>
      <c r="R532" s="44">
        <v>4.68</v>
      </c>
      <c r="S532" s="44">
        <v>4.68</v>
      </c>
      <c r="T532" s="44">
        <v>4.68</v>
      </c>
      <c r="U532" s="44">
        <v>4.68</v>
      </c>
      <c r="V532" s="44">
        <v>4.68</v>
      </c>
      <c r="W532" s="44">
        <v>4.68</v>
      </c>
      <c r="X532" s="44">
        <v>4.68</v>
      </c>
      <c r="Y532" s="44">
        <v>4.68</v>
      </c>
      <c r="Z532" s="44">
        <v>4.68</v>
      </c>
      <c r="AA532" s="44">
        <v>4.68</v>
      </c>
    </row>
    <row r="533" spans="1:27" ht="12.75" hidden="1" customHeight="1" outlineLevel="1" x14ac:dyDescent="0.2">
      <c r="A533" s="89" t="s">
        <v>2695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collapsed="1" x14ac:dyDescent="0.2">
      <c r="A534" s="88" t="s">
        <v>2696</v>
      </c>
      <c r="B534" s="28" t="str">
        <f>"14"&amp;"."&amp;$B$777&amp;"."&amp;$B$778</f>
        <v>14.09.2023</v>
      </c>
      <c r="C534" s="80" t="s">
        <v>76</v>
      </c>
      <c r="D534" s="81">
        <f>ROUND(((D535+D536+D538+D537)/1000),5)</f>
        <v>2.01566</v>
      </c>
      <c r="E534" s="81">
        <f>ROUND(((E535+E536+E538+E537)/1000),5)</f>
        <v>1.91872</v>
      </c>
      <c r="F534" s="81">
        <f>ROUND(((F535+F536+F538+F537)/1000),5)</f>
        <v>1.86385</v>
      </c>
      <c r="G534" s="81">
        <f t="shared" ref="G534:AA534" si="309">ROUND(((G535+G536+G538+G537)/1000),5)</f>
        <v>1.87595</v>
      </c>
      <c r="H534" s="81">
        <f t="shared" si="309"/>
        <v>1.93696</v>
      </c>
      <c r="I534" s="81">
        <f t="shared" si="309"/>
        <v>1.9956700000000001</v>
      </c>
      <c r="J534" s="81">
        <f t="shared" si="309"/>
        <v>2.17632</v>
      </c>
      <c r="K534" s="81">
        <f t="shared" si="309"/>
        <v>2.41839</v>
      </c>
      <c r="L534" s="81">
        <f t="shared" si="309"/>
        <v>2.6057199999999998</v>
      </c>
      <c r="M534" s="81">
        <f t="shared" si="309"/>
        <v>2.6774399999999998</v>
      </c>
      <c r="N534" s="81">
        <f t="shared" si="309"/>
        <v>2.6795599999999999</v>
      </c>
      <c r="O534" s="81">
        <f t="shared" si="309"/>
        <v>2.6765099999999999</v>
      </c>
      <c r="P534" s="81">
        <f t="shared" si="309"/>
        <v>2.6672099999999999</v>
      </c>
      <c r="Q534" s="81">
        <f t="shared" si="309"/>
        <v>2.6743000000000001</v>
      </c>
      <c r="R534" s="81">
        <f t="shared" si="309"/>
        <v>2.7254</v>
      </c>
      <c r="S534" s="81">
        <f t="shared" si="309"/>
        <v>2.7178599999999999</v>
      </c>
      <c r="T534" s="81">
        <f t="shared" si="309"/>
        <v>2.6890000000000001</v>
      </c>
      <c r="U534" s="81">
        <f t="shared" si="309"/>
        <v>2.6793900000000002</v>
      </c>
      <c r="V534" s="81">
        <f t="shared" si="309"/>
        <v>2.68845</v>
      </c>
      <c r="W534" s="81">
        <f t="shared" si="309"/>
        <v>2.7684600000000001</v>
      </c>
      <c r="X534" s="81">
        <f t="shared" si="309"/>
        <v>2.7266900000000001</v>
      </c>
      <c r="Y534" s="81">
        <f t="shared" si="309"/>
        <v>2.6358199999999998</v>
      </c>
      <c r="Z534" s="81">
        <f t="shared" si="309"/>
        <v>2.4088500000000002</v>
      </c>
      <c r="AA534" s="81">
        <f t="shared" si="309"/>
        <v>2.1557499999999998</v>
      </c>
    </row>
    <row r="535" spans="1:27" ht="12.75" hidden="1" customHeight="1" outlineLevel="1" x14ac:dyDescent="0.2">
      <c r="A535" s="89" t="s">
        <v>2697</v>
      </c>
      <c r="B535" s="63" t="s">
        <v>230</v>
      </c>
      <c r="C535" s="43" t="s">
        <v>79</v>
      </c>
      <c r="D535" s="44">
        <v>1360.44</v>
      </c>
      <c r="E535" s="44">
        <v>1263.5</v>
      </c>
      <c r="F535" s="44">
        <v>1208.6300000000001</v>
      </c>
      <c r="G535" s="44">
        <v>1220.73</v>
      </c>
      <c r="H535" s="44">
        <v>1281.74</v>
      </c>
      <c r="I535" s="44">
        <v>1340.45</v>
      </c>
      <c r="J535" s="44">
        <v>1521.1</v>
      </c>
      <c r="K535" s="44">
        <v>1763.17</v>
      </c>
      <c r="L535" s="44">
        <v>1950.5</v>
      </c>
      <c r="M535" s="44">
        <v>2022.22</v>
      </c>
      <c r="N535" s="44">
        <v>2024.34</v>
      </c>
      <c r="O535" s="44">
        <v>2021.29</v>
      </c>
      <c r="P535" s="44">
        <v>2011.99</v>
      </c>
      <c r="Q535" s="44">
        <v>2019.08</v>
      </c>
      <c r="R535" s="44">
        <v>2070.1799999999998</v>
      </c>
      <c r="S535" s="44">
        <v>2062.64</v>
      </c>
      <c r="T535" s="44">
        <v>2033.78</v>
      </c>
      <c r="U535" s="44">
        <v>2024.17</v>
      </c>
      <c r="V535" s="44">
        <v>2033.23</v>
      </c>
      <c r="W535" s="44">
        <v>2113.2399999999998</v>
      </c>
      <c r="X535" s="44">
        <v>2071.4699999999998</v>
      </c>
      <c r="Y535" s="44">
        <v>1980.6</v>
      </c>
      <c r="Z535" s="44">
        <v>1753.63</v>
      </c>
      <c r="AA535" s="44">
        <v>1500.53</v>
      </c>
    </row>
    <row r="536" spans="1:27" ht="12.75" hidden="1" customHeight="1" outlineLevel="1" x14ac:dyDescent="0.2">
      <c r="A536" s="89" t="s">
        <v>2698</v>
      </c>
      <c r="B536" s="63" t="s">
        <v>90</v>
      </c>
      <c r="C536" s="43" t="s">
        <v>79</v>
      </c>
      <c r="D536" s="44">
        <f>$D$471</f>
        <v>434.18</v>
      </c>
      <c r="E536" s="44">
        <f t="shared" ref="E536:AA536" si="310">$D$471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2">
      <c r="A537" s="89" t="s">
        <v>2699</v>
      </c>
      <c r="B537" s="63" t="s">
        <v>83</v>
      </c>
      <c r="C537" s="43" t="s">
        <v>79</v>
      </c>
      <c r="D537" s="44">
        <v>4.68</v>
      </c>
      <c r="E537" s="44">
        <v>4.68</v>
      </c>
      <c r="F537" s="44">
        <v>4.68</v>
      </c>
      <c r="G537" s="44">
        <v>4.68</v>
      </c>
      <c r="H537" s="44">
        <v>4.68</v>
      </c>
      <c r="I537" s="44">
        <v>4.68</v>
      </c>
      <c r="J537" s="44">
        <v>4.68</v>
      </c>
      <c r="K537" s="44">
        <v>4.68</v>
      </c>
      <c r="L537" s="44">
        <v>4.68</v>
      </c>
      <c r="M537" s="44">
        <v>4.68</v>
      </c>
      <c r="N537" s="44">
        <v>4.68</v>
      </c>
      <c r="O537" s="44">
        <v>4.68</v>
      </c>
      <c r="P537" s="44">
        <v>4.68</v>
      </c>
      <c r="Q537" s="44">
        <v>4.68</v>
      </c>
      <c r="R537" s="44">
        <v>4.68</v>
      </c>
      <c r="S537" s="44">
        <v>4.68</v>
      </c>
      <c r="T537" s="44">
        <v>4.68</v>
      </c>
      <c r="U537" s="44">
        <v>4.68</v>
      </c>
      <c r="V537" s="44">
        <v>4.68</v>
      </c>
      <c r="W537" s="44">
        <v>4.68</v>
      </c>
      <c r="X537" s="44">
        <v>4.68</v>
      </c>
      <c r="Y537" s="44">
        <v>4.68</v>
      </c>
      <c r="Z537" s="44">
        <v>4.68</v>
      </c>
      <c r="AA537" s="44">
        <v>4.68</v>
      </c>
    </row>
    <row r="538" spans="1:27" ht="12.75" hidden="1" customHeight="1" outlineLevel="1" x14ac:dyDescent="0.2">
      <c r="A538" s="89" t="s">
        <v>2700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collapsed="1" x14ac:dyDescent="0.2">
      <c r="A539" s="88" t="s">
        <v>2701</v>
      </c>
      <c r="B539" s="28" t="str">
        <f>"15"&amp;"."&amp;$B$777&amp;"."&amp;$B$778</f>
        <v>15.09.2023</v>
      </c>
      <c r="C539" s="80" t="s">
        <v>76</v>
      </c>
      <c r="D539" s="81">
        <f>ROUND(((D540+D541+D543+D542)/1000),5)</f>
        <v>2.05681</v>
      </c>
      <c r="E539" s="81">
        <f>ROUND(((E540+E541+E543+E542)/1000),5)</f>
        <v>1.96909</v>
      </c>
      <c r="F539" s="81">
        <f>ROUND(((F540+F541+F543+F542)/1000),5)</f>
        <v>1.90428</v>
      </c>
      <c r="G539" s="81">
        <f t="shared" ref="G539:AA539" si="312">ROUND(((G540+G541+G543+G542)/1000),5)</f>
        <v>1.89012</v>
      </c>
      <c r="H539" s="81">
        <f t="shared" si="312"/>
        <v>1.97584</v>
      </c>
      <c r="I539" s="81">
        <f t="shared" si="312"/>
        <v>2.0444300000000002</v>
      </c>
      <c r="J539" s="81">
        <f t="shared" si="312"/>
        <v>2.13185</v>
      </c>
      <c r="K539" s="81">
        <f t="shared" si="312"/>
        <v>2.3774600000000001</v>
      </c>
      <c r="L539" s="81">
        <f t="shared" si="312"/>
        <v>2.6094900000000001</v>
      </c>
      <c r="M539" s="81">
        <f t="shared" si="312"/>
        <v>2.8247599999999999</v>
      </c>
      <c r="N539" s="81">
        <f t="shared" si="312"/>
        <v>3.0268700000000002</v>
      </c>
      <c r="O539" s="81">
        <f t="shared" si="312"/>
        <v>2.7118500000000001</v>
      </c>
      <c r="P539" s="81">
        <f t="shared" si="312"/>
        <v>2.6348699999999998</v>
      </c>
      <c r="Q539" s="81">
        <f t="shared" si="312"/>
        <v>2.7073299999999998</v>
      </c>
      <c r="R539" s="81">
        <f t="shared" si="312"/>
        <v>2.6696800000000001</v>
      </c>
      <c r="S539" s="81">
        <f t="shared" si="312"/>
        <v>2.6636700000000002</v>
      </c>
      <c r="T539" s="81">
        <f t="shared" si="312"/>
        <v>2.6387</v>
      </c>
      <c r="U539" s="81">
        <f t="shared" si="312"/>
        <v>2.6207699999999998</v>
      </c>
      <c r="V539" s="81">
        <f t="shared" si="312"/>
        <v>2.6660599999999999</v>
      </c>
      <c r="W539" s="81">
        <f t="shared" si="312"/>
        <v>2.7337899999999999</v>
      </c>
      <c r="X539" s="81">
        <f t="shared" si="312"/>
        <v>2.7511399999999999</v>
      </c>
      <c r="Y539" s="81">
        <f t="shared" si="312"/>
        <v>2.6643500000000002</v>
      </c>
      <c r="Z539" s="81">
        <f t="shared" si="312"/>
        <v>2.4196800000000001</v>
      </c>
      <c r="AA539" s="81">
        <f t="shared" si="312"/>
        <v>2.2301899999999999</v>
      </c>
    </row>
    <row r="540" spans="1:27" ht="12.75" hidden="1" customHeight="1" outlineLevel="1" x14ac:dyDescent="0.2">
      <c r="A540" s="89" t="s">
        <v>2702</v>
      </c>
      <c r="B540" s="63" t="s">
        <v>230</v>
      </c>
      <c r="C540" s="43" t="s">
        <v>79</v>
      </c>
      <c r="D540" s="44">
        <v>1401.59</v>
      </c>
      <c r="E540" s="44">
        <v>1313.87</v>
      </c>
      <c r="F540" s="44">
        <v>1249.06</v>
      </c>
      <c r="G540" s="44">
        <v>1234.9000000000001</v>
      </c>
      <c r="H540" s="44">
        <v>1320.62</v>
      </c>
      <c r="I540" s="44">
        <v>1389.21</v>
      </c>
      <c r="J540" s="44">
        <v>1476.63</v>
      </c>
      <c r="K540" s="44">
        <v>1722.24</v>
      </c>
      <c r="L540" s="44">
        <v>1954.27</v>
      </c>
      <c r="M540" s="44">
        <v>2169.54</v>
      </c>
      <c r="N540" s="44">
        <v>2371.65</v>
      </c>
      <c r="O540" s="44">
        <v>2056.63</v>
      </c>
      <c r="P540" s="44">
        <v>1979.65</v>
      </c>
      <c r="Q540" s="44">
        <v>2052.11</v>
      </c>
      <c r="R540" s="44">
        <v>2014.46</v>
      </c>
      <c r="S540" s="44">
        <v>2008.45</v>
      </c>
      <c r="T540" s="44">
        <v>1983.48</v>
      </c>
      <c r="U540" s="44">
        <v>1965.55</v>
      </c>
      <c r="V540" s="44">
        <v>2010.84</v>
      </c>
      <c r="W540" s="44">
        <v>2078.5700000000002</v>
      </c>
      <c r="X540" s="44">
        <v>2095.92</v>
      </c>
      <c r="Y540" s="44">
        <v>2009.13</v>
      </c>
      <c r="Z540" s="44">
        <v>1764.46</v>
      </c>
      <c r="AA540" s="44">
        <v>1574.97</v>
      </c>
    </row>
    <row r="541" spans="1:27" ht="12.75" hidden="1" customHeight="1" outlineLevel="1" x14ac:dyDescent="0.2">
      <c r="A541" s="89" t="s">
        <v>2703</v>
      </c>
      <c r="B541" s="63" t="s">
        <v>90</v>
      </c>
      <c r="C541" s="43" t="s">
        <v>79</v>
      </c>
      <c r="D541" s="44">
        <f>$D$471</f>
        <v>434.18</v>
      </c>
      <c r="E541" s="44">
        <f t="shared" ref="E541:AA541" si="313">$D$471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2">
      <c r="A542" s="89" t="s">
        <v>2704</v>
      </c>
      <c r="B542" s="63" t="s">
        <v>83</v>
      </c>
      <c r="C542" s="43" t="s">
        <v>79</v>
      </c>
      <c r="D542" s="44">
        <v>4.68</v>
      </c>
      <c r="E542" s="44">
        <v>4.68</v>
      </c>
      <c r="F542" s="44">
        <v>4.68</v>
      </c>
      <c r="G542" s="44">
        <v>4.68</v>
      </c>
      <c r="H542" s="44">
        <v>4.68</v>
      </c>
      <c r="I542" s="44">
        <v>4.68</v>
      </c>
      <c r="J542" s="44">
        <v>4.68</v>
      </c>
      <c r="K542" s="44">
        <v>4.68</v>
      </c>
      <c r="L542" s="44">
        <v>4.68</v>
      </c>
      <c r="M542" s="44">
        <v>4.68</v>
      </c>
      <c r="N542" s="44">
        <v>4.68</v>
      </c>
      <c r="O542" s="44">
        <v>4.68</v>
      </c>
      <c r="P542" s="44">
        <v>4.68</v>
      </c>
      <c r="Q542" s="44">
        <v>4.68</v>
      </c>
      <c r="R542" s="44">
        <v>4.68</v>
      </c>
      <c r="S542" s="44">
        <v>4.68</v>
      </c>
      <c r="T542" s="44">
        <v>4.68</v>
      </c>
      <c r="U542" s="44">
        <v>4.68</v>
      </c>
      <c r="V542" s="44">
        <v>4.68</v>
      </c>
      <c r="W542" s="44">
        <v>4.68</v>
      </c>
      <c r="X542" s="44">
        <v>4.68</v>
      </c>
      <c r="Y542" s="44">
        <v>4.68</v>
      </c>
      <c r="Z542" s="44">
        <v>4.68</v>
      </c>
      <c r="AA542" s="44">
        <v>4.68</v>
      </c>
    </row>
    <row r="543" spans="1:27" ht="12.75" hidden="1" customHeight="1" outlineLevel="1" x14ac:dyDescent="0.2">
      <c r="A543" s="89" t="s">
        <v>2705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collapsed="1" x14ac:dyDescent="0.2">
      <c r="A544" s="88" t="s">
        <v>2706</v>
      </c>
      <c r="B544" s="28" t="str">
        <f>"16"&amp;"."&amp;$B$777&amp;"."&amp;$B$778</f>
        <v>16.09.2023</v>
      </c>
      <c r="C544" s="80" t="s">
        <v>76</v>
      </c>
      <c r="D544" s="81">
        <f>ROUND(((D545+D546+D548+D547)/1000),5)</f>
        <v>2.1163799999999999</v>
      </c>
      <c r="E544" s="81">
        <f>ROUND(((E545+E546+E548+E547)/1000),5)</f>
        <v>1.95956</v>
      </c>
      <c r="F544" s="81">
        <f>ROUND(((F545+F546+F548+F547)/1000),5)</f>
        <v>1.8876900000000001</v>
      </c>
      <c r="G544" s="81">
        <f t="shared" ref="G544:AA544" si="315">ROUND(((G545+G546+G548+G547)/1000),5)</f>
        <v>1.8666700000000001</v>
      </c>
      <c r="H544" s="81">
        <f t="shared" si="315"/>
        <v>1.9129</v>
      </c>
      <c r="I544" s="81">
        <f t="shared" si="315"/>
        <v>1.96875</v>
      </c>
      <c r="J544" s="81">
        <f t="shared" si="315"/>
        <v>1.9890099999999999</v>
      </c>
      <c r="K544" s="81">
        <f t="shared" si="315"/>
        <v>2.1447400000000001</v>
      </c>
      <c r="L544" s="81">
        <f t="shared" si="315"/>
        <v>2.4488699999999999</v>
      </c>
      <c r="M544" s="81">
        <f t="shared" si="315"/>
        <v>2.61626</v>
      </c>
      <c r="N544" s="81">
        <f t="shared" si="315"/>
        <v>2.6583600000000001</v>
      </c>
      <c r="O544" s="81">
        <f t="shared" si="315"/>
        <v>2.6609600000000002</v>
      </c>
      <c r="P544" s="81">
        <f t="shared" si="315"/>
        <v>2.6539700000000002</v>
      </c>
      <c r="Q544" s="81">
        <f t="shared" si="315"/>
        <v>2.64784</v>
      </c>
      <c r="R544" s="81">
        <f t="shared" si="315"/>
        <v>2.6489699999999998</v>
      </c>
      <c r="S544" s="81">
        <f t="shared" si="315"/>
        <v>2.6454599999999999</v>
      </c>
      <c r="T544" s="81">
        <f t="shared" si="315"/>
        <v>2.6449500000000001</v>
      </c>
      <c r="U544" s="81">
        <f t="shared" si="315"/>
        <v>2.6349</v>
      </c>
      <c r="V544" s="81">
        <f t="shared" si="315"/>
        <v>2.7153</v>
      </c>
      <c r="W544" s="81">
        <f t="shared" si="315"/>
        <v>2.8629500000000001</v>
      </c>
      <c r="X544" s="81">
        <f t="shared" si="315"/>
        <v>3.0246499999999998</v>
      </c>
      <c r="Y544" s="81">
        <f t="shared" si="315"/>
        <v>2.6951299999999998</v>
      </c>
      <c r="Z544" s="81">
        <f t="shared" si="315"/>
        <v>2.3382700000000001</v>
      </c>
      <c r="AA544" s="81">
        <f t="shared" si="315"/>
        <v>2.206</v>
      </c>
    </row>
    <row r="545" spans="1:27" ht="12.75" hidden="1" customHeight="1" outlineLevel="1" x14ac:dyDescent="0.2">
      <c r="A545" s="89" t="s">
        <v>2707</v>
      </c>
      <c r="B545" s="63" t="s">
        <v>230</v>
      </c>
      <c r="C545" s="43" t="s">
        <v>79</v>
      </c>
      <c r="D545" s="44">
        <v>1461.16</v>
      </c>
      <c r="E545" s="44">
        <v>1304.3399999999999</v>
      </c>
      <c r="F545" s="44">
        <v>1232.47</v>
      </c>
      <c r="G545" s="44">
        <v>1211.45</v>
      </c>
      <c r="H545" s="44">
        <v>1257.68</v>
      </c>
      <c r="I545" s="44">
        <v>1313.53</v>
      </c>
      <c r="J545" s="44">
        <v>1333.79</v>
      </c>
      <c r="K545" s="44">
        <v>1489.52</v>
      </c>
      <c r="L545" s="44">
        <v>1793.65</v>
      </c>
      <c r="M545" s="44">
        <v>1961.04</v>
      </c>
      <c r="N545" s="44">
        <v>2003.14</v>
      </c>
      <c r="O545" s="44">
        <v>2005.74</v>
      </c>
      <c r="P545" s="44">
        <v>1998.75</v>
      </c>
      <c r="Q545" s="44">
        <v>1992.62</v>
      </c>
      <c r="R545" s="44">
        <v>1993.75</v>
      </c>
      <c r="S545" s="44">
        <v>1990.24</v>
      </c>
      <c r="T545" s="44">
        <v>1989.73</v>
      </c>
      <c r="U545" s="44">
        <v>1979.68</v>
      </c>
      <c r="V545" s="44">
        <v>2060.08</v>
      </c>
      <c r="W545" s="44">
        <v>2207.73</v>
      </c>
      <c r="X545" s="44">
        <v>2369.4299999999998</v>
      </c>
      <c r="Y545" s="44">
        <v>2039.91</v>
      </c>
      <c r="Z545" s="44">
        <v>1683.05</v>
      </c>
      <c r="AA545" s="44">
        <v>1550.78</v>
      </c>
    </row>
    <row r="546" spans="1:27" ht="12.75" hidden="1" customHeight="1" outlineLevel="1" x14ac:dyDescent="0.2">
      <c r="A546" s="89" t="s">
        <v>2708</v>
      </c>
      <c r="B546" s="63" t="s">
        <v>90</v>
      </c>
      <c r="C546" s="43" t="s">
        <v>79</v>
      </c>
      <c r="D546" s="44">
        <f>$D$471</f>
        <v>434.18</v>
      </c>
      <c r="E546" s="44">
        <f t="shared" ref="E546:AA546" si="316">$D$471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2">
      <c r="A547" s="89" t="s">
        <v>2709</v>
      </c>
      <c r="B547" s="63" t="s">
        <v>83</v>
      </c>
      <c r="C547" s="43" t="s">
        <v>79</v>
      </c>
      <c r="D547" s="44">
        <v>4.68</v>
      </c>
      <c r="E547" s="44">
        <v>4.68</v>
      </c>
      <c r="F547" s="44">
        <v>4.68</v>
      </c>
      <c r="G547" s="44">
        <v>4.68</v>
      </c>
      <c r="H547" s="44">
        <v>4.68</v>
      </c>
      <c r="I547" s="44">
        <v>4.68</v>
      </c>
      <c r="J547" s="44">
        <v>4.68</v>
      </c>
      <c r="K547" s="44">
        <v>4.68</v>
      </c>
      <c r="L547" s="44">
        <v>4.68</v>
      </c>
      <c r="M547" s="44">
        <v>4.68</v>
      </c>
      <c r="N547" s="44">
        <v>4.68</v>
      </c>
      <c r="O547" s="44">
        <v>4.68</v>
      </c>
      <c r="P547" s="44">
        <v>4.68</v>
      </c>
      <c r="Q547" s="44">
        <v>4.68</v>
      </c>
      <c r="R547" s="44">
        <v>4.68</v>
      </c>
      <c r="S547" s="44">
        <v>4.68</v>
      </c>
      <c r="T547" s="44">
        <v>4.68</v>
      </c>
      <c r="U547" s="44">
        <v>4.68</v>
      </c>
      <c r="V547" s="44">
        <v>4.68</v>
      </c>
      <c r="W547" s="44">
        <v>4.68</v>
      </c>
      <c r="X547" s="44">
        <v>4.68</v>
      </c>
      <c r="Y547" s="44">
        <v>4.68</v>
      </c>
      <c r="Z547" s="44">
        <v>4.68</v>
      </c>
      <c r="AA547" s="44">
        <v>4.68</v>
      </c>
    </row>
    <row r="548" spans="1:27" ht="12.75" hidden="1" customHeight="1" outlineLevel="1" x14ac:dyDescent="0.2">
      <c r="A548" s="89" t="s">
        <v>2710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collapsed="1" x14ac:dyDescent="0.2">
      <c r="A549" s="88" t="s">
        <v>2711</v>
      </c>
      <c r="B549" s="28" t="str">
        <f>"17"&amp;"."&amp;$B$777&amp;"."&amp;$B$778</f>
        <v>17.09.2023</v>
      </c>
      <c r="C549" s="80" t="s">
        <v>76</v>
      </c>
      <c r="D549" s="81">
        <f>ROUND(((D550+D551+D553+D552)/1000),5)</f>
        <v>2.0911400000000002</v>
      </c>
      <c r="E549" s="81">
        <f>ROUND(((E550+E551+E553+E552)/1000),5)</f>
        <v>1.94075</v>
      </c>
      <c r="F549" s="81">
        <f>ROUND(((F550+F551+F553+F552)/1000),5)</f>
        <v>1.8692899999999999</v>
      </c>
      <c r="G549" s="81">
        <f t="shared" ref="G549:AA549" si="318">ROUND(((G550+G551+G553+G552)/1000),5)</f>
        <v>1.85988</v>
      </c>
      <c r="H549" s="81">
        <f t="shared" si="318"/>
        <v>1.87043</v>
      </c>
      <c r="I549" s="81">
        <f t="shared" si="318"/>
        <v>1.8976900000000001</v>
      </c>
      <c r="J549" s="81">
        <f t="shared" si="318"/>
        <v>1.8646100000000001</v>
      </c>
      <c r="K549" s="81">
        <f t="shared" si="318"/>
        <v>2.0341900000000002</v>
      </c>
      <c r="L549" s="81">
        <f t="shared" si="318"/>
        <v>2.2143700000000002</v>
      </c>
      <c r="M549" s="81">
        <f t="shared" si="318"/>
        <v>2.3544700000000001</v>
      </c>
      <c r="N549" s="81">
        <f t="shared" si="318"/>
        <v>2.4015900000000001</v>
      </c>
      <c r="O549" s="81">
        <f t="shared" si="318"/>
        <v>2.4133399999999998</v>
      </c>
      <c r="P549" s="81">
        <f t="shared" si="318"/>
        <v>2.4057900000000001</v>
      </c>
      <c r="Q549" s="81">
        <f t="shared" si="318"/>
        <v>2.3974700000000002</v>
      </c>
      <c r="R549" s="81">
        <f t="shared" si="318"/>
        <v>2.4062800000000002</v>
      </c>
      <c r="S549" s="81">
        <f t="shared" si="318"/>
        <v>2.41466</v>
      </c>
      <c r="T549" s="81">
        <f t="shared" si="318"/>
        <v>2.4556800000000001</v>
      </c>
      <c r="U549" s="81">
        <f t="shared" si="318"/>
        <v>2.5076100000000001</v>
      </c>
      <c r="V549" s="81">
        <f t="shared" si="318"/>
        <v>2.6674600000000002</v>
      </c>
      <c r="W549" s="81">
        <f t="shared" si="318"/>
        <v>2.7573699999999999</v>
      </c>
      <c r="X549" s="81">
        <f t="shared" si="318"/>
        <v>3.0191699999999999</v>
      </c>
      <c r="Y549" s="81">
        <f t="shared" si="318"/>
        <v>2.6966899999999998</v>
      </c>
      <c r="Z549" s="81">
        <f t="shared" si="318"/>
        <v>2.2888099999999998</v>
      </c>
      <c r="AA549" s="81">
        <f t="shared" si="318"/>
        <v>2.09328</v>
      </c>
    </row>
    <row r="550" spans="1:27" ht="12.75" hidden="1" customHeight="1" outlineLevel="1" x14ac:dyDescent="0.2">
      <c r="A550" s="89" t="s">
        <v>2712</v>
      </c>
      <c r="B550" s="63" t="s">
        <v>230</v>
      </c>
      <c r="C550" s="43" t="s">
        <v>79</v>
      </c>
      <c r="D550" s="44">
        <v>1435.92</v>
      </c>
      <c r="E550" s="44">
        <v>1285.53</v>
      </c>
      <c r="F550" s="44">
        <v>1214.07</v>
      </c>
      <c r="G550" s="44">
        <v>1204.6600000000001</v>
      </c>
      <c r="H550" s="44">
        <v>1215.21</v>
      </c>
      <c r="I550" s="44">
        <v>1242.47</v>
      </c>
      <c r="J550" s="44">
        <v>1209.3900000000001</v>
      </c>
      <c r="K550" s="44">
        <v>1378.97</v>
      </c>
      <c r="L550" s="44">
        <v>1559.15</v>
      </c>
      <c r="M550" s="44">
        <v>1699.25</v>
      </c>
      <c r="N550" s="44">
        <v>1746.37</v>
      </c>
      <c r="O550" s="44">
        <v>1758.12</v>
      </c>
      <c r="P550" s="44">
        <v>1750.57</v>
      </c>
      <c r="Q550" s="44">
        <v>1742.25</v>
      </c>
      <c r="R550" s="44">
        <v>1751.06</v>
      </c>
      <c r="S550" s="44">
        <v>1759.44</v>
      </c>
      <c r="T550" s="44">
        <v>1800.46</v>
      </c>
      <c r="U550" s="44">
        <v>1852.39</v>
      </c>
      <c r="V550" s="44">
        <v>2012.24</v>
      </c>
      <c r="W550" s="44">
        <v>2102.15</v>
      </c>
      <c r="X550" s="44">
        <v>2363.9499999999998</v>
      </c>
      <c r="Y550" s="44">
        <v>2041.47</v>
      </c>
      <c r="Z550" s="44">
        <v>1633.59</v>
      </c>
      <c r="AA550" s="44">
        <v>1438.06</v>
      </c>
    </row>
    <row r="551" spans="1:27" ht="12.75" hidden="1" customHeight="1" outlineLevel="1" x14ac:dyDescent="0.2">
      <c r="A551" s="89" t="s">
        <v>2713</v>
      </c>
      <c r="B551" s="63" t="s">
        <v>90</v>
      </c>
      <c r="C551" s="43" t="s">
        <v>79</v>
      </c>
      <c r="D551" s="44">
        <f>$D$471</f>
        <v>434.18</v>
      </c>
      <c r="E551" s="44">
        <f t="shared" ref="E551:AA551" si="319">$D$471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2">
      <c r="A552" s="89" t="s">
        <v>2714</v>
      </c>
      <c r="B552" s="63" t="s">
        <v>83</v>
      </c>
      <c r="C552" s="43" t="s">
        <v>79</v>
      </c>
      <c r="D552" s="44">
        <v>4.68</v>
      </c>
      <c r="E552" s="44">
        <v>4.68</v>
      </c>
      <c r="F552" s="44">
        <v>4.68</v>
      </c>
      <c r="G552" s="44">
        <v>4.68</v>
      </c>
      <c r="H552" s="44">
        <v>4.68</v>
      </c>
      <c r="I552" s="44">
        <v>4.68</v>
      </c>
      <c r="J552" s="44">
        <v>4.68</v>
      </c>
      <c r="K552" s="44">
        <v>4.68</v>
      </c>
      <c r="L552" s="44">
        <v>4.68</v>
      </c>
      <c r="M552" s="44">
        <v>4.68</v>
      </c>
      <c r="N552" s="44">
        <v>4.68</v>
      </c>
      <c r="O552" s="44">
        <v>4.68</v>
      </c>
      <c r="P552" s="44">
        <v>4.68</v>
      </c>
      <c r="Q552" s="44">
        <v>4.68</v>
      </c>
      <c r="R552" s="44">
        <v>4.68</v>
      </c>
      <c r="S552" s="44">
        <v>4.68</v>
      </c>
      <c r="T552" s="44">
        <v>4.68</v>
      </c>
      <c r="U552" s="44">
        <v>4.68</v>
      </c>
      <c r="V552" s="44">
        <v>4.68</v>
      </c>
      <c r="W552" s="44">
        <v>4.68</v>
      </c>
      <c r="X552" s="44">
        <v>4.68</v>
      </c>
      <c r="Y552" s="44">
        <v>4.68</v>
      </c>
      <c r="Z552" s="44">
        <v>4.68</v>
      </c>
      <c r="AA552" s="44">
        <v>4.68</v>
      </c>
    </row>
    <row r="553" spans="1:27" ht="12.75" hidden="1" customHeight="1" outlineLevel="1" x14ac:dyDescent="0.2">
      <c r="A553" s="89" t="s">
        <v>2715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collapsed="1" x14ac:dyDescent="0.2">
      <c r="A554" s="88" t="s">
        <v>2716</v>
      </c>
      <c r="B554" s="28" t="str">
        <f>"18"&amp;"."&amp;$B$777&amp;"."&amp;$B$778</f>
        <v>18.09.2023</v>
      </c>
      <c r="C554" s="80" t="s">
        <v>76</v>
      </c>
      <c r="D554" s="81">
        <f>ROUND(((D555+D556+D558+D557)/1000),5)</f>
        <v>1.92828</v>
      </c>
      <c r="E554" s="81">
        <f>ROUND(((E555+E556+E558+E557)/1000),5)</f>
        <v>1.87117</v>
      </c>
      <c r="F554" s="81">
        <f>ROUND(((F555+F556+F558+F557)/1000),5)</f>
        <v>1.8007899999999999</v>
      </c>
      <c r="G554" s="81">
        <f t="shared" ref="G554:AA554" si="321">ROUND(((G555+G556+G558+G557)/1000),5)</f>
        <v>1.7933300000000001</v>
      </c>
      <c r="H554" s="81">
        <f t="shared" si="321"/>
        <v>1.8905000000000001</v>
      </c>
      <c r="I554" s="81">
        <f t="shared" si="321"/>
        <v>2.03966</v>
      </c>
      <c r="J554" s="81">
        <f t="shared" si="321"/>
        <v>2.1427399999999999</v>
      </c>
      <c r="K554" s="81">
        <f t="shared" si="321"/>
        <v>2.3751500000000001</v>
      </c>
      <c r="L554" s="81">
        <f t="shared" si="321"/>
        <v>2.6085699999999998</v>
      </c>
      <c r="M554" s="81">
        <f t="shared" si="321"/>
        <v>2.7644299999999999</v>
      </c>
      <c r="N554" s="81">
        <f t="shared" si="321"/>
        <v>2.8422399999999999</v>
      </c>
      <c r="O554" s="81">
        <f t="shared" si="321"/>
        <v>2.8202699999999998</v>
      </c>
      <c r="P554" s="81">
        <f t="shared" si="321"/>
        <v>2.7738200000000002</v>
      </c>
      <c r="Q554" s="81">
        <f t="shared" si="321"/>
        <v>2.8613499999999998</v>
      </c>
      <c r="R554" s="81">
        <f t="shared" si="321"/>
        <v>2.7149100000000002</v>
      </c>
      <c r="S554" s="81">
        <f t="shared" si="321"/>
        <v>2.7119900000000001</v>
      </c>
      <c r="T554" s="81">
        <f t="shared" si="321"/>
        <v>2.6848800000000002</v>
      </c>
      <c r="U554" s="81">
        <f t="shared" si="321"/>
        <v>2.6581399999999999</v>
      </c>
      <c r="V554" s="81">
        <f t="shared" si="321"/>
        <v>2.71983</v>
      </c>
      <c r="W554" s="81">
        <f t="shared" si="321"/>
        <v>2.8439399999999999</v>
      </c>
      <c r="X554" s="81">
        <f t="shared" si="321"/>
        <v>2.8014600000000001</v>
      </c>
      <c r="Y554" s="81">
        <f t="shared" si="321"/>
        <v>2.6224500000000002</v>
      </c>
      <c r="Z554" s="81">
        <f t="shared" si="321"/>
        <v>2.3015599999999998</v>
      </c>
      <c r="AA554" s="81">
        <f t="shared" si="321"/>
        <v>2.1487099999999999</v>
      </c>
    </row>
    <row r="555" spans="1:27" ht="12.75" hidden="1" customHeight="1" outlineLevel="1" x14ac:dyDescent="0.2">
      <c r="A555" s="89" t="s">
        <v>2717</v>
      </c>
      <c r="B555" s="63" t="s">
        <v>230</v>
      </c>
      <c r="C555" s="43" t="s">
        <v>79</v>
      </c>
      <c r="D555" s="44">
        <v>1273.06</v>
      </c>
      <c r="E555" s="44">
        <v>1215.95</v>
      </c>
      <c r="F555" s="44">
        <v>1145.57</v>
      </c>
      <c r="G555" s="44">
        <v>1138.1099999999999</v>
      </c>
      <c r="H555" s="44">
        <v>1235.28</v>
      </c>
      <c r="I555" s="44">
        <v>1384.44</v>
      </c>
      <c r="J555" s="44">
        <v>1487.52</v>
      </c>
      <c r="K555" s="44">
        <v>1719.93</v>
      </c>
      <c r="L555" s="44">
        <v>1953.35</v>
      </c>
      <c r="M555" s="44">
        <v>2109.21</v>
      </c>
      <c r="N555" s="44">
        <v>2187.02</v>
      </c>
      <c r="O555" s="44">
        <v>2165.0500000000002</v>
      </c>
      <c r="P555" s="44">
        <v>2118.6</v>
      </c>
      <c r="Q555" s="44">
        <v>2206.13</v>
      </c>
      <c r="R555" s="44">
        <v>2059.69</v>
      </c>
      <c r="S555" s="44">
        <v>2056.77</v>
      </c>
      <c r="T555" s="44">
        <v>2029.66</v>
      </c>
      <c r="U555" s="44">
        <v>2002.92</v>
      </c>
      <c r="V555" s="44">
        <v>2064.61</v>
      </c>
      <c r="W555" s="44">
        <v>2188.7199999999998</v>
      </c>
      <c r="X555" s="44">
        <v>2146.2399999999998</v>
      </c>
      <c r="Y555" s="44">
        <v>1967.23</v>
      </c>
      <c r="Z555" s="44">
        <v>1646.34</v>
      </c>
      <c r="AA555" s="44">
        <v>1493.49</v>
      </c>
    </row>
    <row r="556" spans="1:27" ht="12.75" hidden="1" customHeight="1" outlineLevel="1" x14ac:dyDescent="0.2">
      <c r="A556" s="89" t="s">
        <v>2718</v>
      </c>
      <c r="B556" s="63" t="s">
        <v>90</v>
      </c>
      <c r="C556" s="43" t="s">
        <v>79</v>
      </c>
      <c r="D556" s="44">
        <f>$D$471</f>
        <v>434.18</v>
      </c>
      <c r="E556" s="44">
        <f t="shared" ref="E556:AA556" si="322">$D$471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2">
      <c r="A557" s="89" t="s">
        <v>2719</v>
      </c>
      <c r="B557" s="63" t="s">
        <v>83</v>
      </c>
      <c r="C557" s="43" t="s">
        <v>79</v>
      </c>
      <c r="D557" s="44">
        <v>4.68</v>
      </c>
      <c r="E557" s="44">
        <v>4.68</v>
      </c>
      <c r="F557" s="44">
        <v>4.68</v>
      </c>
      <c r="G557" s="44">
        <v>4.68</v>
      </c>
      <c r="H557" s="44">
        <v>4.68</v>
      </c>
      <c r="I557" s="44">
        <v>4.68</v>
      </c>
      <c r="J557" s="44">
        <v>4.68</v>
      </c>
      <c r="K557" s="44">
        <v>4.68</v>
      </c>
      <c r="L557" s="44">
        <v>4.68</v>
      </c>
      <c r="M557" s="44">
        <v>4.68</v>
      </c>
      <c r="N557" s="44">
        <v>4.68</v>
      </c>
      <c r="O557" s="44">
        <v>4.68</v>
      </c>
      <c r="P557" s="44">
        <v>4.68</v>
      </c>
      <c r="Q557" s="44">
        <v>4.68</v>
      </c>
      <c r="R557" s="44">
        <v>4.68</v>
      </c>
      <c r="S557" s="44">
        <v>4.68</v>
      </c>
      <c r="T557" s="44">
        <v>4.68</v>
      </c>
      <c r="U557" s="44">
        <v>4.68</v>
      </c>
      <c r="V557" s="44">
        <v>4.68</v>
      </c>
      <c r="W557" s="44">
        <v>4.68</v>
      </c>
      <c r="X557" s="44">
        <v>4.68</v>
      </c>
      <c r="Y557" s="44">
        <v>4.68</v>
      </c>
      <c r="Z557" s="44">
        <v>4.68</v>
      </c>
      <c r="AA557" s="44">
        <v>4.68</v>
      </c>
    </row>
    <row r="558" spans="1:27" ht="12.75" hidden="1" customHeight="1" outlineLevel="1" x14ac:dyDescent="0.2">
      <c r="A558" s="89" t="s">
        <v>2720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collapsed="1" x14ac:dyDescent="0.2">
      <c r="A559" s="88" t="s">
        <v>2721</v>
      </c>
      <c r="B559" s="28" t="str">
        <f>"19"&amp;"."&amp;$B$777&amp;"."&amp;$B$778</f>
        <v>19.09.2023</v>
      </c>
      <c r="C559" s="80" t="s">
        <v>76</v>
      </c>
      <c r="D559" s="81">
        <f>ROUND(((D560+D561+D563+D562)/1000),5)</f>
        <v>1.91597</v>
      </c>
      <c r="E559" s="81">
        <f>ROUND(((E560+E561+E563+E562)/1000),5)</f>
        <v>1.86842</v>
      </c>
      <c r="F559" s="81">
        <f>ROUND(((F560+F561+F563+F562)/1000),5)</f>
        <v>1.8009599999999999</v>
      </c>
      <c r="G559" s="81">
        <f t="shared" ref="G559:AA559" si="324">ROUND(((G560+G561+G563+G562)/1000),5)</f>
        <v>1.7962100000000001</v>
      </c>
      <c r="H559" s="81">
        <f t="shared" si="324"/>
        <v>1.8750800000000001</v>
      </c>
      <c r="I559" s="81">
        <f t="shared" si="324"/>
        <v>2.0140799999999999</v>
      </c>
      <c r="J559" s="81">
        <f t="shared" si="324"/>
        <v>2.15272</v>
      </c>
      <c r="K559" s="81">
        <f t="shared" si="324"/>
        <v>2.3886699999999998</v>
      </c>
      <c r="L559" s="81">
        <f t="shared" si="324"/>
        <v>2.6909299999999998</v>
      </c>
      <c r="M559" s="81">
        <f t="shared" si="324"/>
        <v>2.9981300000000002</v>
      </c>
      <c r="N559" s="81">
        <f t="shared" si="324"/>
        <v>3.0198399999999999</v>
      </c>
      <c r="O559" s="81">
        <f t="shared" si="324"/>
        <v>3.0023399999999998</v>
      </c>
      <c r="P559" s="81">
        <f t="shared" si="324"/>
        <v>2.97986</v>
      </c>
      <c r="Q559" s="81">
        <f t="shared" si="324"/>
        <v>2.99701</v>
      </c>
      <c r="R559" s="81">
        <f t="shared" si="324"/>
        <v>2.7178300000000002</v>
      </c>
      <c r="S559" s="81">
        <f t="shared" si="324"/>
        <v>2.7200099999999998</v>
      </c>
      <c r="T559" s="81">
        <f t="shared" si="324"/>
        <v>2.6946300000000001</v>
      </c>
      <c r="U559" s="81">
        <f t="shared" si="324"/>
        <v>2.6617700000000002</v>
      </c>
      <c r="V559" s="81">
        <f t="shared" si="324"/>
        <v>2.7202700000000002</v>
      </c>
      <c r="W559" s="81">
        <f t="shared" si="324"/>
        <v>2.82436</v>
      </c>
      <c r="X559" s="81">
        <f t="shared" si="324"/>
        <v>2.8180499999999999</v>
      </c>
      <c r="Y559" s="81">
        <f t="shared" si="324"/>
        <v>2.7202299999999999</v>
      </c>
      <c r="Z559" s="81">
        <f t="shared" si="324"/>
        <v>2.3538999999999999</v>
      </c>
      <c r="AA559" s="81">
        <f t="shared" si="324"/>
        <v>2.1180400000000001</v>
      </c>
    </row>
    <row r="560" spans="1:27" ht="12.75" hidden="1" customHeight="1" outlineLevel="1" x14ac:dyDescent="0.2">
      <c r="A560" s="89" t="s">
        <v>2722</v>
      </c>
      <c r="B560" s="63" t="s">
        <v>230</v>
      </c>
      <c r="C560" s="43" t="s">
        <v>79</v>
      </c>
      <c r="D560" s="44">
        <v>1260.75</v>
      </c>
      <c r="E560" s="44">
        <v>1213.2</v>
      </c>
      <c r="F560" s="44">
        <v>1145.74</v>
      </c>
      <c r="G560" s="44">
        <v>1140.99</v>
      </c>
      <c r="H560" s="44">
        <v>1219.8599999999999</v>
      </c>
      <c r="I560" s="44">
        <v>1358.86</v>
      </c>
      <c r="J560" s="44">
        <v>1497.5</v>
      </c>
      <c r="K560" s="44">
        <v>1733.45</v>
      </c>
      <c r="L560" s="44">
        <v>2035.71</v>
      </c>
      <c r="M560" s="44">
        <v>2342.91</v>
      </c>
      <c r="N560" s="44">
        <v>2364.62</v>
      </c>
      <c r="O560" s="44">
        <v>2347.12</v>
      </c>
      <c r="P560" s="44">
        <v>2324.64</v>
      </c>
      <c r="Q560" s="44">
        <v>2341.79</v>
      </c>
      <c r="R560" s="44">
        <v>2062.61</v>
      </c>
      <c r="S560" s="44">
        <v>2064.79</v>
      </c>
      <c r="T560" s="44">
        <v>2039.41</v>
      </c>
      <c r="U560" s="44">
        <v>2006.55</v>
      </c>
      <c r="V560" s="44">
        <v>2065.0500000000002</v>
      </c>
      <c r="W560" s="44">
        <v>2169.14</v>
      </c>
      <c r="X560" s="44">
        <v>2162.83</v>
      </c>
      <c r="Y560" s="44">
        <v>2065.0100000000002</v>
      </c>
      <c r="Z560" s="44">
        <v>1698.68</v>
      </c>
      <c r="AA560" s="44">
        <v>1462.82</v>
      </c>
    </row>
    <row r="561" spans="1:27" ht="12.75" hidden="1" customHeight="1" outlineLevel="1" x14ac:dyDescent="0.2">
      <c r="A561" s="89" t="s">
        <v>2723</v>
      </c>
      <c r="B561" s="63" t="s">
        <v>90</v>
      </c>
      <c r="C561" s="43" t="s">
        <v>79</v>
      </c>
      <c r="D561" s="44">
        <f>$D$471</f>
        <v>434.18</v>
      </c>
      <c r="E561" s="44">
        <f t="shared" ref="E561:AA561" si="325">$D$471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2">
      <c r="A562" s="89" t="s">
        <v>2724</v>
      </c>
      <c r="B562" s="63" t="s">
        <v>83</v>
      </c>
      <c r="C562" s="43" t="s">
        <v>79</v>
      </c>
      <c r="D562" s="44">
        <v>4.68</v>
      </c>
      <c r="E562" s="44">
        <v>4.68</v>
      </c>
      <c r="F562" s="44">
        <v>4.68</v>
      </c>
      <c r="G562" s="44">
        <v>4.68</v>
      </c>
      <c r="H562" s="44">
        <v>4.68</v>
      </c>
      <c r="I562" s="44">
        <v>4.68</v>
      </c>
      <c r="J562" s="44">
        <v>4.68</v>
      </c>
      <c r="K562" s="44">
        <v>4.68</v>
      </c>
      <c r="L562" s="44">
        <v>4.68</v>
      </c>
      <c r="M562" s="44">
        <v>4.68</v>
      </c>
      <c r="N562" s="44">
        <v>4.68</v>
      </c>
      <c r="O562" s="44">
        <v>4.68</v>
      </c>
      <c r="P562" s="44">
        <v>4.68</v>
      </c>
      <c r="Q562" s="44">
        <v>4.68</v>
      </c>
      <c r="R562" s="44">
        <v>4.68</v>
      </c>
      <c r="S562" s="44">
        <v>4.68</v>
      </c>
      <c r="T562" s="44">
        <v>4.68</v>
      </c>
      <c r="U562" s="44">
        <v>4.68</v>
      </c>
      <c r="V562" s="44">
        <v>4.68</v>
      </c>
      <c r="W562" s="44">
        <v>4.68</v>
      </c>
      <c r="X562" s="44">
        <v>4.68</v>
      </c>
      <c r="Y562" s="44">
        <v>4.68</v>
      </c>
      <c r="Z562" s="44">
        <v>4.68</v>
      </c>
      <c r="AA562" s="44">
        <v>4.68</v>
      </c>
    </row>
    <row r="563" spans="1:27" ht="12.75" hidden="1" customHeight="1" outlineLevel="1" x14ac:dyDescent="0.2">
      <c r="A563" s="89" t="s">
        <v>2725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collapsed="1" x14ac:dyDescent="0.2">
      <c r="A564" s="88" t="s">
        <v>2726</v>
      </c>
      <c r="B564" s="28" t="str">
        <f>"20"&amp;"."&amp;$B$777&amp;"."&amp;$B$778</f>
        <v>20.09.2023</v>
      </c>
      <c r="C564" s="80" t="s">
        <v>76</v>
      </c>
      <c r="D564" s="81">
        <f>ROUND(((D565+D566+D568+D567)/1000),5)</f>
        <v>1.9233499999999999</v>
      </c>
      <c r="E564" s="81">
        <f>ROUND(((E565+E566+E568+E567)/1000),5)</f>
        <v>1.8035300000000001</v>
      </c>
      <c r="F564" s="81">
        <f>ROUND(((F565+F566+F568+F567)/1000),5)</f>
        <v>1.75241</v>
      </c>
      <c r="G564" s="81">
        <f t="shared" ref="G564:AA564" si="327">ROUND(((G565+G566+G568+G567)/1000),5)</f>
        <v>1.73865</v>
      </c>
      <c r="H564" s="81">
        <f t="shared" si="327"/>
        <v>1.8096699999999999</v>
      </c>
      <c r="I564" s="81">
        <f t="shared" si="327"/>
        <v>1.9620500000000001</v>
      </c>
      <c r="J564" s="81">
        <f t="shared" si="327"/>
        <v>2.1435599999999999</v>
      </c>
      <c r="K564" s="81">
        <f t="shared" si="327"/>
        <v>2.3657400000000002</v>
      </c>
      <c r="L564" s="81">
        <f t="shared" si="327"/>
        <v>2.6362100000000002</v>
      </c>
      <c r="M564" s="81">
        <f t="shared" si="327"/>
        <v>3.2091500000000002</v>
      </c>
      <c r="N564" s="81">
        <f t="shared" si="327"/>
        <v>3.2488000000000001</v>
      </c>
      <c r="O564" s="81">
        <f t="shared" si="327"/>
        <v>3.2114199999999999</v>
      </c>
      <c r="P564" s="81">
        <f t="shared" si="327"/>
        <v>3.0671300000000001</v>
      </c>
      <c r="Q564" s="81">
        <f t="shared" si="327"/>
        <v>3.2107800000000002</v>
      </c>
      <c r="R564" s="81">
        <f t="shared" si="327"/>
        <v>2.7222400000000002</v>
      </c>
      <c r="S564" s="81">
        <f t="shared" si="327"/>
        <v>2.7207400000000002</v>
      </c>
      <c r="T564" s="81">
        <f t="shared" si="327"/>
        <v>2.70756</v>
      </c>
      <c r="U564" s="81">
        <f t="shared" si="327"/>
        <v>2.68757</v>
      </c>
      <c r="V564" s="81">
        <f t="shared" si="327"/>
        <v>2.72743</v>
      </c>
      <c r="W564" s="81">
        <f t="shared" si="327"/>
        <v>2.8170600000000001</v>
      </c>
      <c r="X564" s="81">
        <f t="shared" si="327"/>
        <v>2.9619499999999999</v>
      </c>
      <c r="Y564" s="81">
        <f t="shared" si="327"/>
        <v>2.7012200000000002</v>
      </c>
      <c r="Z564" s="81">
        <f t="shared" si="327"/>
        <v>2.3842400000000001</v>
      </c>
      <c r="AA564" s="81">
        <f t="shared" si="327"/>
        <v>2.0948000000000002</v>
      </c>
    </row>
    <row r="565" spans="1:27" ht="12.75" hidden="1" customHeight="1" outlineLevel="1" x14ac:dyDescent="0.2">
      <c r="A565" s="89" t="s">
        <v>2727</v>
      </c>
      <c r="B565" s="63" t="s">
        <v>230</v>
      </c>
      <c r="C565" s="43" t="s">
        <v>79</v>
      </c>
      <c r="D565" s="44">
        <v>1268.1300000000001</v>
      </c>
      <c r="E565" s="44">
        <v>1148.31</v>
      </c>
      <c r="F565" s="44">
        <v>1097.19</v>
      </c>
      <c r="G565" s="44">
        <v>1083.43</v>
      </c>
      <c r="H565" s="44">
        <v>1154.45</v>
      </c>
      <c r="I565" s="44">
        <v>1306.83</v>
      </c>
      <c r="J565" s="44">
        <v>1488.34</v>
      </c>
      <c r="K565" s="44">
        <v>1710.52</v>
      </c>
      <c r="L565" s="44">
        <v>1980.99</v>
      </c>
      <c r="M565" s="44">
        <v>2553.9299999999998</v>
      </c>
      <c r="N565" s="44">
        <v>2593.58</v>
      </c>
      <c r="O565" s="44">
        <v>2556.1999999999998</v>
      </c>
      <c r="P565" s="44">
        <v>2411.91</v>
      </c>
      <c r="Q565" s="44">
        <v>2555.56</v>
      </c>
      <c r="R565" s="44">
        <v>2067.02</v>
      </c>
      <c r="S565" s="44">
        <v>2065.52</v>
      </c>
      <c r="T565" s="44">
        <v>2052.34</v>
      </c>
      <c r="U565" s="44">
        <v>2032.35</v>
      </c>
      <c r="V565" s="44">
        <v>2072.21</v>
      </c>
      <c r="W565" s="44">
        <v>2161.84</v>
      </c>
      <c r="X565" s="44">
        <v>2306.73</v>
      </c>
      <c r="Y565" s="44">
        <v>2046</v>
      </c>
      <c r="Z565" s="44">
        <v>1729.02</v>
      </c>
      <c r="AA565" s="44">
        <v>1439.58</v>
      </c>
    </row>
    <row r="566" spans="1:27" ht="12.75" hidden="1" customHeight="1" outlineLevel="1" x14ac:dyDescent="0.2">
      <c r="A566" s="89" t="s">
        <v>2728</v>
      </c>
      <c r="B566" s="63" t="s">
        <v>90</v>
      </c>
      <c r="C566" s="43" t="s">
        <v>79</v>
      </c>
      <c r="D566" s="44">
        <f>$D$471</f>
        <v>434.18</v>
      </c>
      <c r="E566" s="44">
        <f t="shared" ref="E566:AA566" si="328">$D$471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2">
      <c r="A567" s="89" t="s">
        <v>2729</v>
      </c>
      <c r="B567" s="63" t="s">
        <v>83</v>
      </c>
      <c r="C567" s="43" t="s">
        <v>79</v>
      </c>
      <c r="D567" s="44">
        <v>4.68</v>
      </c>
      <c r="E567" s="44">
        <v>4.68</v>
      </c>
      <c r="F567" s="44">
        <v>4.68</v>
      </c>
      <c r="G567" s="44">
        <v>4.68</v>
      </c>
      <c r="H567" s="44">
        <v>4.68</v>
      </c>
      <c r="I567" s="44">
        <v>4.68</v>
      </c>
      <c r="J567" s="44">
        <v>4.68</v>
      </c>
      <c r="K567" s="44">
        <v>4.68</v>
      </c>
      <c r="L567" s="44">
        <v>4.68</v>
      </c>
      <c r="M567" s="44">
        <v>4.68</v>
      </c>
      <c r="N567" s="44">
        <v>4.68</v>
      </c>
      <c r="O567" s="44">
        <v>4.68</v>
      </c>
      <c r="P567" s="44">
        <v>4.68</v>
      </c>
      <c r="Q567" s="44">
        <v>4.68</v>
      </c>
      <c r="R567" s="44">
        <v>4.68</v>
      </c>
      <c r="S567" s="44">
        <v>4.68</v>
      </c>
      <c r="T567" s="44">
        <v>4.68</v>
      </c>
      <c r="U567" s="44">
        <v>4.68</v>
      </c>
      <c r="V567" s="44">
        <v>4.68</v>
      </c>
      <c r="W567" s="44">
        <v>4.68</v>
      </c>
      <c r="X567" s="44">
        <v>4.68</v>
      </c>
      <c r="Y567" s="44">
        <v>4.68</v>
      </c>
      <c r="Z567" s="44">
        <v>4.68</v>
      </c>
      <c r="AA567" s="44">
        <v>4.68</v>
      </c>
    </row>
    <row r="568" spans="1:27" ht="12.75" hidden="1" customHeight="1" outlineLevel="1" x14ac:dyDescent="0.2">
      <c r="A568" s="89" t="s">
        <v>2730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collapsed="1" x14ac:dyDescent="0.2">
      <c r="A569" s="88" t="s">
        <v>2731</v>
      </c>
      <c r="B569" s="28" t="str">
        <f>"21"&amp;"."&amp;$B$777&amp;"."&amp;$B$778</f>
        <v>21.09.2023</v>
      </c>
      <c r="C569" s="80" t="s">
        <v>76</v>
      </c>
      <c r="D569" s="81">
        <f>ROUND(((D570+D571+D573+D572)/1000),5)</f>
        <v>1.9055200000000001</v>
      </c>
      <c r="E569" s="81">
        <f>ROUND(((E570+E571+E573+E572)/1000),5)</f>
        <v>1.80599</v>
      </c>
      <c r="F569" s="81">
        <f>ROUND(((F570+F571+F573+F572)/1000),5)</f>
        <v>1.7365200000000001</v>
      </c>
      <c r="G569" s="81">
        <f t="shared" ref="G569:AA569" si="330">ROUND(((G570+G571+G573+G572)/1000),5)</f>
        <v>1.7486699999999999</v>
      </c>
      <c r="H569" s="81">
        <f t="shared" si="330"/>
        <v>1.83236</v>
      </c>
      <c r="I569" s="81">
        <f t="shared" si="330"/>
        <v>1.95198</v>
      </c>
      <c r="J569" s="81">
        <f t="shared" si="330"/>
        <v>2.0879599999999998</v>
      </c>
      <c r="K569" s="81">
        <f t="shared" si="330"/>
        <v>2.3010100000000002</v>
      </c>
      <c r="L569" s="81">
        <f t="shared" si="330"/>
        <v>2.6440600000000001</v>
      </c>
      <c r="M569" s="81">
        <f t="shared" si="330"/>
        <v>2.9813900000000002</v>
      </c>
      <c r="N569" s="81">
        <f t="shared" si="330"/>
        <v>2.9921799999999998</v>
      </c>
      <c r="O569" s="81">
        <f t="shared" si="330"/>
        <v>2.9902799999999998</v>
      </c>
      <c r="P569" s="81">
        <f t="shared" si="330"/>
        <v>2.9849299999999999</v>
      </c>
      <c r="Q569" s="81">
        <f t="shared" si="330"/>
        <v>2.9872800000000002</v>
      </c>
      <c r="R569" s="81">
        <f t="shared" si="330"/>
        <v>2.6991700000000001</v>
      </c>
      <c r="S569" s="81">
        <f t="shared" si="330"/>
        <v>2.6972900000000002</v>
      </c>
      <c r="T569" s="81">
        <f t="shared" si="330"/>
        <v>2.6774</v>
      </c>
      <c r="U569" s="81">
        <f t="shared" si="330"/>
        <v>2.6665100000000002</v>
      </c>
      <c r="V569" s="81">
        <f t="shared" si="330"/>
        <v>2.7919100000000001</v>
      </c>
      <c r="W569" s="81">
        <f t="shared" si="330"/>
        <v>2.8527900000000002</v>
      </c>
      <c r="X569" s="81">
        <f t="shared" si="330"/>
        <v>2.8273799999999998</v>
      </c>
      <c r="Y569" s="81">
        <f t="shared" si="330"/>
        <v>2.6735000000000002</v>
      </c>
      <c r="Z569" s="81">
        <f t="shared" si="330"/>
        <v>2.3911799999999999</v>
      </c>
      <c r="AA569" s="81">
        <f t="shared" si="330"/>
        <v>2.12439</v>
      </c>
    </row>
    <row r="570" spans="1:27" ht="12.75" hidden="1" customHeight="1" outlineLevel="1" x14ac:dyDescent="0.2">
      <c r="A570" s="89" t="s">
        <v>2732</v>
      </c>
      <c r="B570" s="63" t="s">
        <v>230</v>
      </c>
      <c r="C570" s="43" t="s">
        <v>79</v>
      </c>
      <c r="D570" s="44">
        <v>1250.3</v>
      </c>
      <c r="E570" s="44">
        <v>1150.77</v>
      </c>
      <c r="F570" s="44">
        <v>1081.3</v>
      </c>
      <c r="G570" s="44">
        <v>1093.45</v>
      </c>
      <c r="H570" s="44">
        <v>1177.1400000000001</v>
      </c>
      <c r="I570" s="44">
        <v>1296.76</v>
      </c>
      <c r="J570" s="44">
        <v>1432.74</v>
      </c>
      <c r="K570" s="44">
        <v>1645.79</v>
      </c>
      <c r="L570" s="44">
        <v>1988.84</v>
      </c>
      <c r="M570" s="44">
        <v>2326.17</v>
      </c>
      <c r="N570" s="44">
        <v>2336.96</v>
      </c>
      <c r="O570" s="44">
        <v>2335.06</v>
      </c>
      <c r="P570" s="44">
        <v>2329.71</v>
      </c>
      <c r="Q570" s="44">
        <v>2332.06</v>
      </c>
      <c r="R570" s="44">
        <v>2043.95</v>
      </c>
      <c r="S570" s="44">
        <v>2042.07</v>
      </c>
      <c r="T570" s="44">
        <v>2022.18</v>
      </c>
      <c r="U570" s="44">
        <v>2011.29</v>
      </c>
      <c r="V570" s="44">
        <v>2136.69</v>
      </c>
      <c r="W570" s="44">
        <v>2197.5700000000002</v>
      </c>
      <c r="X570" s="44">
        <v>2172.16</v>
      </c>
      <c r="Y570" s="44">
        <v>2018.28</v>
      </c>
      <c r="Z570" s="44">
        <v>1735.96</v>
      </c>
      <c r="AA570" s="44">
        <v>1469.17</v>
      </c>
    </row>
    <row r="571" spans="1:27" ht="12.75" hidden="1" customHeight="1" outlineLevel="1" x14ac:dyDescent="0.2">
      <c r="A571" s="89" t="s">
        <v>2733</v>
      </c>
      <c r="B571" s="63" t="s">
        <v>90</v>
      </c>
      <c r="C571" s="43" t="s">
        <v>79</v>
      </c>
      <c r="D571" s="44">
        <f>$D$471</f>
        <v>434.18</v>
      </c>
      <c r="E571" s="44">
        <f t="shared" ref="E571:AA571" si="331">$D$471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2">
      <c r="A572" s="89" t="s">
        <v>2734</v>
      </c>
      <c r="B572" s="63" t="s">
        <v>83</v>
      </c>
      <c r="C572" s="43" t="s">
        <v>79</v>
      </c>
      <c r="D572" s="44">
        <v>4.68</v>
      </c>
      <c r="E572" s="44">
        <v>4.68</v>
      </c>
      <c r="F572" s="44">
        <v>4.68</v>
      </c>
      <c r="G572" s="44">
        <v>4.68</v>
      </c>
      <c r="H572" s="44">
        <v>4.68</v>
      </c>
      <c r="I572" s="44">
        <v>4.68</v>
      </c>
      <c r="J572" s="44">
        <v>4.68</v>
      </c>
      <c r="K572" s="44">
        <v>4.68</v>
      </c>
      <c r="L572" s="44">
        <v>4.68</v>
      </c>
      <c r="M572" s="44">
        <v>4.68</v>
      </c>
      <c r="N572" s="44">
        <v>4.68</v>
      </c>
      <c r="O572" s="44">
        <v>4.68</v>
      </c>
      <c r="P572" s="44">
        <v>4.68</v>
      </c>
      <c r="Q572" s="44">
        <v>4.68</v>
      </c>
      <c r="R572" s="44">
        <v>4.68</v>
      </c>
      <c r="S572" s="44">
        <v>4.68</v>
      </c>
      <c r="T572" s="44">
        <v>4.68</v>
      </c>
      <c r="U572" s="44">
        <v>4.68</v>
      </c>
      <c r="V572" s="44">
        <v>4.68</v>
      </c>
      <c r="W572" s="44">
        <v>4.68</v>
      </c>
      <c r="X572" s="44">
        <v>4.68</v>
      </c>
      <c r="Y572" s="44">
        <v>4.68</v>
      </c>
      <c r="Z572" s="44">
        <v>4.68</v>
      </c>
      <c r="AA572" s="44">
        <v>4.68</v>
      </c>
    </row>
    <row r="573" spans="1:27" ht="12.75" hidden="1" customHeight="1" outlineLevel="1" x14ac:dyDescent="0.2">
      <c r="A573" s="89" t="s">
        <v>2735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collapsed="1" x14ac:dyDescent="0.2">
      <c r="A574" s="88" t="s">
        <v>2736</v>
      </c>
      <c r="B574" s="28" t="str">
        <f>"22"&amp;"."&amp;$B$777&amp;"."&amp;$B$778</f>
        <v>22.09.2023</v>
      </c>
      <c r="C574" s="80" t="s">
        <v>76</v>
      </c>
      <c r="D574" s="81">
        <f>ROUND(((D575+D576+D578+D577)/1000),5)</f>
        <v>1.90777</v>
      </c>
      <c r="E574" s="81">
        <f>ROUND(((E575+E576+E578+E577)/1000),5)</f>
        <v>1.8024</v>
      </c>
      <c r="F574" s="81">
        <f>ROUND(((F575+F576+F578+F577)/1000),5)</f>
        <v>1.74803</v>
      </c>
      <c r="G574" s="81">
        <f t="shared" ref="G574:AA574" si="333">ROUND(((G575+G576+G578+G577)/1000),5)</f>
        <v>1.74865</v>
      </c>
      <c r="H574" s="81">
        <f t="shared" si="333"/>
        <v>1.8150500000000001</v>
      </c>
      <c r="I574" s="81">
        <f t="shared" si="333"/>
        <v>1.99089</v>
      </c>
      <c r="J574" s="81">
        <f t="shared" si="333"/>
        <v>2.1847599999999998</v>
      </c>
      <c r="K574" s="81">
        <f t="shared" si="333"/>
        <v>2.3994300000000002</v>
      </c>
      <c r="L574" s="81">
        <f t="shared" si="333"/>
        <v>2.6413500000000001</v>
      </c>
      <c r="M574" s="81">
        <f t="shared" si="333"/>
        <v>2.8183799999999999</v>
      </c>
      <c r="N574" s="81">
        <f t="shared" si="333"/>
        <v>2.8334100000000002</v>
      </c>
      <c r="O574" s="81">
        <f t="shared" si="333"/>
        <v>2.9883899999999999</v>
      </c>
      <c r="P574" s="81">
        <f t="shared" si="333"/>
        <v>2.7913199999999998</v>
      </c>
      <c r="Q574" s="81">
        <f t="shared" si="333"/>
        <v>2.8238599999999998</v>
      </c>
      <c r="R574" s="81">
        <f t="shared" si="333"/>
        <v>2.7048000000000001</v>
      </c>
      <c r="S574" s="81">
        <f t="shared" si="333"/>
        <v>2.69536</v>
      </c>
      <c r="T574" s="81">
        <f t="shared" si="333"/>
        <v>2.6921400000000002</v>
      </c>
      <c r="U574" s="81">
        <f t="shared" si="333"/>
        <v>2.6684600000000001</v>
      </c>
      <c r="V574" s="81">
        <f t="shared" si="333"/>
        <v>2.74099</v>
      </c>
      <c r="W574" s="81">
        <f t="shared" si="333"/>
        <v>2.77142</v>
      </c>
      <c r="X574" s="81">
        <f t="shared" si="333"/>
        <v>2.7669100000000002</v>
      </c>
      <c r="Y574" s="81">
        <f t="shared" si="333"/>
        <v>2.6827299999999998</v>
      </c>
      <c r="Z574" s="81">
        <f t="shared" si="333"/>
        <v>2.4048500000000002</v>
      </c>
      <c r="AA574" s="81">
        <f t="shared" si="333"/>
        <v>2.2115300000000002</v>
      </c>
    </row>
    <row r="575" spans="1:27" ht="12.75" hidden="1" customHeight="1" outlineLevel="1" x14ac:dyDescent="0.2">
      <c r="A575" s="89" t="s">
        <v>2737</v>
      </c>
      <c r="B575" s="63" t="s">
        <v>230</v>
      </c>
      <c r="C575" s="43" t="s">
        <v>79</v>
      </c>
      <c r="D575" s="44">
        <v>1252.55</v>
      </c>
      <c r="E575" s="44">
        <v>1147.18</v>
      </c>
      <c r="F575" s="44">
        <v>1092.81</v>
      </c>
      <c r="G575" s="44">
        <v>1093.43</v>
      </c>
      <c r="H575" s="44">
        <v>1159.83</v>
      </c>
      <c r="I575" s="44">
        <v>1335.67</v>
      </c>
      <c r="J575" s="44">
        <v>1529.54</v>
      </c>
      <c r="K575" s="44">
        <v>1744.21</v>
      </c>
      <c r="L575" s="44">
        <v>1986.13</v>
      </c>
      <c r="M575" s="44">
        <v>2163.16</v>
      </c>
      <c r="N575" s="44">
        <v>2178.19</v>
      </c>
      <c r="O575" s="44">
        <v>2333.17</v>
      </c>
      <c r="P575" s="44">
        <v>2136.1</v>
      </c>
      <c r="Q575" s="44">
        <v>2168.64</v>
      </c>
      <c r="R575" s="44">
        <v>2049.58</v>
      </c>
      <c r="S575" s="44">
        <v>2040.14</v>
      </c>
      <c r="T575" s="44">
        <v>2036.92</v>
      </c>
      <c r="U575" s="44">
        <v>2013.24</v>
      </c>
      <c r="V575" s="44">
        <v>2085.77</v>
      </c>
      <c r="W575" s="44">
        <v>2116.1999999999998</v>
      </c>
      <c r="X575" s="44">
        <v>2111.69</v>
      </c>
      <c r="Y575" s="44">
        <v>2027.51</v>
      </c>
      <c r="Z575" s="44">
        <v>1749.63</v>
      </c>
      <c r="AA575" s="44">
        <v>1556.31</v>
      </c>
    </row>
    <row r="576" spans="1:27" ht="12.75" hidden="1" customHeight="1" outlineLevel="1" x14ac:dyDescent="0.2">
      <c r="A576" s="89" t="s">
        <v>2738</v>
      </c>
      <c r="B576" s="63" t="s">
        <v>90</v>
      </c>
      <c r="C576" s="43" t="s">
        <v>79</v>
      </c>
      <c r="D576" s="44">
        <f>$D$471</f>
        <v>434.18</v>
      </c>
      <c r="E576" s="44">
        <f t="shared" ref="E576:AA576" si="334">$D$471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2">
      <c r="A577" s="89" t="s">
        <v>2739</v>
      </c>
      <c r="B577" s="63" t="s">
        <v>83</v>
      </c>
      <c r="C577" s="43" t="s">
        <v>79</v>
      </c>
      <c r="D577" s="44">
        <v>4.68</v>
      </c>
      <c r="E577" s="44">
        <v>4.68</v>
      </c>
      <c r="F577" s="44">
        <v>4.68</v>
      </c>
      <c r="G577" s="44">
        <v>4.68</v>
      </c>
      <c r="H577" s="44">
        <v>4.68</v>
      </c>
      <c r="I577" s="44">
        <v>4.68</v>
      </c>
      <c r="J577" s="44">
        <v>4.68</v>
      </c>
      <c r="K577" s="44">
        <v>4.68</v>
      </c>
      <c r="L577" s="44">
        <v>4.68</v>
      </c>
      <c r="M577" s="44">
        <v>4.68</v>
      </c>
      <c r="N577" s="44">
        <v>4.68</v>
      </c>
      <c r="O577" s="44">
        <v>4.68</v>
      </c>
      <c r="P577" s="44">
        <v>4.68</v>
      </c>
      <c r="Q577" s="44">
        <v>4.68</v>
      </c>
      <c r="R577" s="44">
        <v>4.68</v>
      </c>
      <c r="S577" s="44">
        <v>4.68</v>
      </c>
      <c r="T577" s="44">
        <v>4.68</v>
      </c>
      <c r="U577" s="44">
        <v>4.68</v>
      </c>
      <c r="V577" s="44">
        <v>4.68</v>
      </c>
      <c r="W577" s="44">
        <v>4.68</v>
      </c>
      <c r="X577" s="44">
        <v>4.68</v>
      </c>
      <c r="Y577" s="44">
        <v>4.68</v>
      </c>
      <c r="Z577" s="44">
        <v>4.68</v>
      </c>
      <c r="AA577" s="44">
        <v>4.68</v>
      </c>
    </row>
    <row r="578" spans="1:27" ht="12.75" hidden="1" customHeight="1" outlineLevel="1" x14ac:dyDescent="0.2">
      <c r="A578" s="89" t="s">
        <v>2740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collapsed="1" x14ac:dyDescent="0.2">
      <c r="A579" s="88" t="s">
        <v>2741</v>
      </c>
      <c r="B579" s="28" t="str">
        <f>"23"&amp;"."&amp;$B$777&amp;"."&amp;$B$778</f>
        <v>23.09.2023</v>
      </c>
      <c r="C579" s="80" t="s">
        <v>76</v>
      </c>
      <c r="D579" s="81">
        <f>ROUND(((D580+D581+D583+D582)/1000),5)</f>
        <v>2.2341299999999999</v>
      </c>
      <c r="E579" s="81">
        <f>ROUND(((E580+E581+E583+E582)/1000),5)</f>
        <v>2.0835699999999999</v>
      </c>
      <c r="F579" s="81">
        <f>ROUND(((F580+F581+F583+F582)/1000),5)</f>
        <v>1.98089</v>
      </c>
      <c r="G579" s="81">
        <f t="shared" ref="G579:AA579" si="336">ROUND(((G580+G581+G583+G582)/1000),5)</f>
        <v>1.92625</v>
      </c>
      <c r="H579" s="81">
        <f t="shared" si="336"/>
        <v>2.0069699999999999</v>
      </c>
      <c r="I579" s="81">
        <f t="shared" si="336"/>
        <v>2.0245099999999998</v>
      </c>
      <c r="J579" s="81">
        <f t="shared" si="336"/>
        <v>2.11951</v>
      </c>
      <c r="K579" s="81">
        <f t="shared" si="336"/>
        <v>2.2444000000000002</v>
      </c>
      <c r="L579" s="81">
        <f t="shared" si="336"/>
        <v>2.4901499999999999</v>
      </c>
      <c r="M579" s="81">
        <f t="shared" si="336"/>
        <v>2.6353399999999998</v>
      </c>
      <c r="N579" s="81">
        <f t="shared" si="336"/>
        <v>2.73143</v>
      </c>
      <c r="O579" s="81">
        <f t="shared" si="336"/>
        <v>2.7635800000000001</v>
      </c>
      <c r="P579" s="81">
        <f t="shared" si="336"/>
        <v>2.9608599999999998</v>
      </c>
      <c r="Q579" s="81">
        <f t="shared" si="336"/>
        <v>2.9867300000000001</v>
      </c>
      <c r="R579" s="81">
        <f t="shared" si="336"/>
        <v>2.97662</v>
      </c>
      <c r="S579" s="81">
        <f t="shared" si="336"/>
        <v>2.85148</v>
      </c>
      <c r="T579" s="81">
        <f t="shared" si="336"/>
        <v>2.79312</v>
      </c>
      <c r="U579" s="81">
        <f t="shared" si="336"/>
        <v>2.7234799999999999</v>
      </c>
      <c r="V579" s="81">
        <f t="shared" si="336"/>
        <v>2.85947</v>
      </c>
      <c r="W579" s="81">
        <f t="shared" si="336"/>
        <v>2.9037600000000001</v>
      </c>
      <c r="X579" s="81">
        <f t="shared" si="336"/>
        <v>3.0071500000000002</v>
      </c>
      <c r="Y579" s="81">
        <f t="shared" si="336"/>
        <v>2.68363</v>
      </c>
      <c r="Z579" s="81">
        <f t="shared" si="336"/>
        <v>2.3210600000000001</v>
      </c>
      <c r="AA579" s="81">
        <f t="shared" si="336"/>
        <v>2.1420300000000001</v>
      </c>
    </row>
    <row r="580" spans="1:27" ht="12.75" hidden="1" customHeight="1" outlineLevel="1" x14ac:dyDescent="0.2">
      <c r="A580" s="89" t="s">
        <v>2742</v>
      </c>
      <c r="B580" s="63" t="s">
        <v>230</v>
      </c>
      <c r="C580" s="43" t="s">
        <v>79</v>
      </c>
      <c r="D580" s="44">
        <v>1578.91</v>
      </c>
      <c r="E580" s="44">
        <v>1428.35</v>
      </c>
      <c r="F580" s="44">
        <v>1325.67</v>
      </c>
      <c r="G580" s="44">
        <v>1271.03</v>
      </c>
      <c r="H580" s="44">
        <v>1351.75</v>
      </c>
      <c r="I580" s="44">
        <v>1369.29</v>
      </c>
      <c r="J580" s="44">
        <v>1464.29</v>
      </c>
      <c r="K580" s="44">
        <v>1589.18</v>
      </c>
      <c r="L580" s="44">
        <v>1834.93</v>
      </c>
      <c r="M580" s="44">
        <v>1980.12</v>
      </c>
      <c r="N580" s="44">
        <v>2076.21</v>
      </c>
      <c r="O580" s="44">
        <v>2108.36</v>
      </c>
      <c r="P580" s="44">
        <v>2305.64</v>
      </c>
      <c r="Q580" s="44">
        <v>2331.5100000000002</v>
      </c>
      <c r="R580" s="44">
        <v>2321.4</v>
      </c>
      <c r="S580" s="44">
        <v>2196.2600000000002</v>
      </c>
      <c r="T580" s="44">
        <v>2137.9</v>
      </c>
      <c r="U580" s="44">
        <v>2068.2600000000002</v>
      </c>
      <c r="V580" s="44">
        <v>2204.25</v>
      </c>
      <c r="W580" s="44">
        <v>2248.54</v>
      </c>
      <c r="X580" s="44">
        <v>2351.9299999999998</v>
      </c>
      <c r="Y580" s="44">
        <v>2028.41</v>
      </c>
      <c r="Z580" s="44">
        <v>1665.84</v>
      </c>
      <c r="AA580" s="44">
        <v>1486.81</v>
      </c>
    </row>
    <row r="581" spans="1:27" ht="12.75" hidden="1" customHeight="1" outlineLevel="1" x14ac:dyDescent="0.2">
      <c r="A581" s="89" t="s">
        <v>2743</v>
      </c>
      <c r="B581" s="63" t="s">
        <v>90</v>
      </c>
      <c r="C581" s="43" t="s">
        <v>79</v>
      </c>
      <c r="D581" s="44">
        <f>$D$471</f>
        <v>434.18</v>
      </c>
      <c r="E581" s="44">
        <f t="shared" ref="E581:AA581" si="337">$D$471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2">
      <c r="A582" s="89" t="s">
        <v>2744</v>
      </c>
      <c r="B582" s="63" t="s">
        <v>83</v>
      </c>
      <c r="C582" s="43" t="s">
        <v>79</v>
      </c>
      <c r="D582" s="44">
        <v>4.68</v>
      </c>
      <c r="E582" s="44">
        <v>4.68</v>
      </c>
      <c r="F582" s="44">
        <v>4.68</v>
      </c>
      <c r="G582" s="44">
        <v>4.68</v>
      </c>
      <c r="H582" s="44">
        <v>4.68</v>
      </c>
      <c r="I582" s="44">
        <v>4.68</v>
      </c>
      <c r="J582" s="44">
        <v>4.68</v>
      </c>
      <c r="K582" s="44">
        <v>4.68</v>
      </c>
      <c r="L582" s="44">
        <v>4.68</v>
      </c>
      <c r="M582" s="44">
        <v>4.68</v>
      </c>
      <c r="N582" s="44">
        <v>4.68</v>
      </c>
      <c r="O582" s="44">
        <v>4.68</v>
      </c>
      <c r="P582" s="44">
        <v>4.68</v>
      </c>
      <c r="Q582" s="44">
        <v>4.68</v>
      </c>
      <c r="R582" s="44">
        <v>4.68</v>
      </c>
      <c r="S582" s="44">
        <v>4.68</v>
      </c>
      <c r="T582" s="44">
        <v>4.68</v>
      </c>
      <c r="U582" s="44">
        <v>4.68</v>
      </c>
      <c r="V582" s="44">
        <v>4.68</v>
      </c>
      <c r="W582" s="44">
        <v>4.68</v>
      </c>
      <c r="X582" s="44">
        <v>4.68</v>
      </c>
      <c r="Y582" s="44">
        <v>4.68</v>
      </c>
      <c r="Z582" s="44">
        <v>4.68</v>
      </c>
      <c r="AA582" s="44">
        <v>4.68</v>
      </c>
    </row>
    <row r="583" spans="1:27" ht="12.75" hidden="1" customHeight="1" outlineLevel="1" x14ac:dyDescent="0.2">
      <c r="A583" s="89" t="s">
        <v>2745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collapsed="1" x14ac:dyDescent="0.2">
      <c r="A584" s="88" t="s">
        <v>2746</v>
      </c>
      <c r="B584" s="28" t="str">
        <f>"24"&amp;"."&amp;$B$777&amp;"."&amp;$B$778</f>
        <v>24.09.2023</v>
      </c>
      <c r="C584" s="80" t="s">
        <v>76</v>
      </c>
      <c r="D584" s="81">
        <f>ROUND(((D585+D586+D588+D587)/1000),5)</f>
        <v>1.95838</v>
      </c>
      <c r="E584" s="81">
        <f>ROUND(((E585+E586+E588+E587)/1000),5)</f>
        <v>1.80305</v>
      </c>
      <c r="F584" s="81">
        <f>ROUND(((F585+F586+F588+F587)/1000),5)</f>
        <v>1.7295499999999999</v>
      </c>
      <c r="G584" s="81">
        <f t="shared" ref="G584:AA584" si="339">ROUND(((G585+G586+G588+G587)/1000),5)</f>
        <v>1.6786799999999999</v>
      </c>
      <c r="H584" s="81">
        <f t="shared" si="339"/>
        <v>1.7361</v>
      </c>
      <c r="I584" s="81">
        <f t="shared" si="339"/>
        <v>1.7815799999999999</v>
      </c>
      <c r="J584" s="81">
        <f t="shared" si="339"/>
        <v>1.5317099999999999</v>
      </c>
      <c r="K584" s="81">
        <f t="shared" si="339"/>
        <v>2.0281799999999999</v>
      </c>
      <c r="L584" s="81">
        <f t="shared" si="339"/>
        <v>2.2321900000000001</v>
      </c>
      <c r="M584" s="81">
        <f t="shared" si="339"/>
        <v>2.3958499999999998</v>
      </c>
      <c r="N584" s="81">
        <f t="shared" si="339"/>
        <v>2.4432200000000002</v>
      </c>
      <c r="O584" s="81">
        <f t="shared" si="339"/>
        <v>2.4537100000000001</v>
      </c>
      <c r="P584" s="81">
        <f t="shared" si="339"/>
        <v>2.44475</v>
      </c>
      <c r="Q584" s="81">
        <f t="shared" si="339"/>
        <v>2.4579</v>
      </c>
      <c r="R584" s="81">
        <f t="shared" si="339"/>
        <v>2.4737800000000001</v>
      </c>
      <c r="S584" s="81">
        <f t="shared" si="339"/>
        <v>2.5099999999999998</v>
      </c>
      <c r="T584" s="81">
        <f t="shared" si="339"/>
        <v>2.5255200000000002</v>
      </c>
      <c r="U584" s="81">
        <f t="shared" si="339"/>
        <v>2.52576</v>
      </c>
      <c r="V584" s="81">
        <f t="shared" si="339"/>
        <v>2.7172200000000002</v>
      </c>
      <c r="W584" s="81">
        <f t="shared" si="339"/>
        <v>2.8289499999999999</v>
      </c>
      <c r="X584" s="81">
        <f t="shared" si="339"/>
        <v>2.8639999999999999</v>
      </c>
      <c r="Y584" s="81">
        <f t="shared" si="339"/>
        <v>2.6273900000000001</v>
      </c>
      <c r="Z584" s="81">
        <f t="shared" si="339"/>
        <v>2.2684199999999999</v>
      </c>
      <c r="AA584" s="81">
        <f t="shared" si="339"/>
        <v>1.96549</v>
      </c>
    </row>
    <row r="585" spans="1:27" ht="12.75" hidden="1" customHeight="1" outlineLevel="1" x14ac:dyDescent="0.2">
      <c r="A585" s="89" t="s">
        <v>2747</v>
      </c>
      <c r="B585" s="63" t="s">
        <v>230</v>
      </c>
      <c r="C585" s="43" t="s">
        <v>79</v>
      </c>
      <c r="D585" s="44">
        <v>1303.1600000000001</v>
      </c>
      <c r="E585" s="44">
        <v>1147.83</v>
      </c>
      <c r="F585" s="44">
        <v>1074.33</v>
      </c>
      <c r="G585" s="44">
        <v>1023.46</v>
      </c>
      <c r="H585" s="44">
        <v>1080.8800000000001</v>
      </c>
      <c r="I585" s="44">
        <v>1126.3599999999999</v>
      </c>
      <c r="J585" s="44">
        <v>876.49</v>
      </c>
      <c r="K585" s="44">
        <v>1372.96</v>
      </c>
      <c r="L585" s="44">
        <v>1576.97</v>
      </c>
      <c r="M585" s="44">
        <v>1740.63</v>
      </c>
      <c r="N585" s="44">
        <v>1788</v>
      </c>
      <c r="O585" s="44">
        <v>1798.49</v>
      </c>
      <c r="P585" s="44">
        <v>1789.53</v>
      </c>
      <c r="Q585" s="44">
        <v>1802.68</v>
      </c>
      <c r="R585" s="44">
        <v>1818.56</v>
      </c>
      <c r="S585" s="44">
        <v>1854.78</v>
      </c>
      <c r="T585" s="44">
        <v>1870.3</v>
      </c>
      <c r="U585" s="44">
        <v>1870.54</v>
      </c>
      <c r="V585" s="44">
        <v>2062</v>
      </c>
      <c r="W585" s="44">
        <v>2173.73</v>
      </c>
      <c r="X585" s="44">
        <v>2208.7800000000002</v>
      </c>
      <c r="Y585" s="44">
        <v>1972.17</v>
      </c>
      <c r="Z585" s="44">
        <v>1613.2</v>
      </c>
      <c r="AA585" s="44">
        <v>1310.27</v>
      </c>
    </row>
    <row r="586" spans="1:27" ht="12.75" hidden="1" customHeight="1" outlineLevel="1" x14ac:dyDescent="0.2">
      <c r="A586" s="89" t="s">
        <v>2748</v>
      </c>
      <c r="B586" s="63" t="s">
        <v>90</v>
      </c>
      <c r="C586" s="43" t="s">
        <v>79</v>
      </c>
      <c r="D586" s="44">
        <f>$D$471</f>
        <v>434.18</v>
      </c>
      <c r="E586" s="44">
        <f t="shared" ref="E586:AA586" si="340">$D$471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2">
      <c r="A587" s="89" t="s">
        <v>2749</v>
      </c>
      <c r="B587" s="63" t="s">
        <v>83</v>
      </c>
      <c r="C587" s="43" t="s">
        <v>79</v>
      </c>
      <c r="D587" s="44">
        <v>4.68</v>
      </c>
      <c r="E587" s="44">
        <v>4.68</v>
      </c>
      <c r="F587" s="44">
        <v>4.68</v>
      </c>
      <c r="G587" s="44">
        <v>4.68</v>
      </c>
      <c r="H587" s="44">
        <v>4.68</v>
      </c>
      <c r="I587" s="44">
        <v>4.68</v>
      </c>
      <c r="J587" s="44">
        <v>4.68</v>
      </c>
      <c r="K587" s="44">
        <v>4.68</v>
      </c>
      <c r="L587" s="44">
        <v>4.68</v>
      </c>
      <c r="M587" s="44">
        <v>4.68</v>
      </c>
      <c r="N587" s="44">
        <v>4.68</v>
      </c>
      <c r="O587" s="44">
        <v>4.68</v>
      </c>
      <c r="P587" s="44">
        <v>4.68</v>
      </c>
      <c r="Q587" s="44">
        <v>4.68</v>
      </c>
      <c r="R587" s="44">
        <v>4.68</v>
      </c>
      <c r="S587" s="44">
        <v>4.68</v>
      </c>
      <c r="T587" s="44">
        <v>4.68</v>
      </c>
      <c r="U587" s="44">
        <v>4.68</v>
      </c>
      <c r="V587" s="44">
        <v>4.68</v>
      </c>
      <c r="W587" s="44">
        <v>4.68</v>
      </c>
      <c r="X587" s="44">
        <v>4.68</v>
      </c>
      <c r="Y587" s="44">
        <v>4.68</v>
      </c>
      <c r="Z587" s="44">
        <v>4.68</v>
      </c>
      <c r="AA587" s="44">
        <v>4.68</v>
      </c>
    </row>
    <row r="588" spans="1:27" ht="12.75" hidden="1" customHeight="1" outlineLevel="1" x14ac:dyDescent="0.2">
      <c r="A588" s="89" t="s">
        <v>2750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collapsed="1" x14ac:dyDescent="0.2">
      <c r="A589" s="88" t="s">
        <v>2751</v>
      </c>
      <c r="B589" s="28" t="str">
        <f>"25"&amp;"."&amp;$B$777&amp;"."&amp;$B$778</f>
        <v>25.09.2023</v>
      </c>
      <c r="C589" s="80" t="s">
        <v>76</v>
      </c>
      <c r="D589" s="81">
        <f>ROUND(((D590+D591+D593+D592)/1000),5)</f>
        <v>1.8011600000000001</v>
      </c>
      <c r="E589" s="81">
        <f>ROUND(((E590+E591+E593+E592)/1000),5)</f>
        <v>1.6255999999999999</v>
      </c>
      <c r="F589" s="81">
        <f>ROUND(((F590+F591+F593+F592)/1000),5)</f>
        <v>0.85999000000000003</v>
      </c>
      <c r="G589" s="81">
        <f t="shared" ref="G589:AA589" si="342">ROUND(((G590+G591+G593+G592)/1000),5)</f>
        <v>0.81759999999999999</v>
      </c>
      <c r="H589" s="81">
        <f t="shared" si="342"/>
        <v>0.88415999999999995</v>
      </c>
      <c r="I589" s="81">
        <f t="shared" si="342"/>
        <v>1.9237899999999999</v>
      </c>
      <c r="J589" s="81">
        <f t="shared" si="342"/>
        <v>2.08588</v>
      </c>
      <c r="K589" s="81">
        <f t="shared" si="342"/>
        <v>2.3127800000000001</v>
      </c>
      <c r="L589" s="81">
        <f t="shared" si="342"/>
        <v>2.6358000000000001</v>
      </c>
      <c r="M589" s="81">
        <f t="shared" si="342"/>
        <v>2.8335499999999998</v>
      </c>
      <c r="N589" s="81">
        <f t="shared" si="342"/>
        <v>2.9217900000000001</v>
      </c>
      <c r="O589" s="81">
        <f t="shared" si="342"/>
        <v>2.8953899999999999</v>
      </c>
      <c r="P589" s="81">
        <f t="shared" si="342"/>
        <v>2.8636300000000001</v>
      </c>
      <c r="Q589" s="81">
        <f t="shared" si="342"/>
        <v>2.8348100000000001</v>
      </c>
      <c r="R589" s="81">
        <f t="shared" si="342"/>
        <v>2.8262700000000001</v>
      </c>
      <c r="S589" s="81">
        <f t="shared" si="342"/>
        <v>2.82551</v>
      </c>
      <c r="T589" s="81">
        <f t="shared" si="342"/>
        <v>2.82307</v>
      </c>
      <c r="U589" s="81">
        <f t="shared" si="342"/>
        <v>2.8094000000000001</v>
      </c>
      <c r="V589" s="81">
        <f t="shared" si="342"/>
        <v>2.9061499999999998</v>
      </c>
      <c r="W589" s="81">
        <f t="shared" si="342"/>
        <v>2.9510700000000001</v>
      </c>
      <c r="X589" s="81">
        <f t="shared" si="342"/>
        <v>2.9007900000000002</v>
      </c>
      <c r="Y589" s="81">
        <f t="shared" si="342"/>
        <v>2.6785800000000002</v>
      </c>
      <c r="Z589" s="81">
        <f t="shared" si="342"/>
        <v>2.1642800000000002</v>
      </c>
      <c r="AA589" s="81">
        <f t="shared" si="342"/>
        <v>1.8730199999999999</v>
      </c>
    </row>
    <row r="590" spans="1:27" ht="12.75" hidden="1" customHeight="1" outlineLevel="1" x14ac:dyDescent="0.2">
      <c r="A590" s="89" t="s">
        <v>2752</v>
      </c>
      <c r="B590" s="63" t="s">
        <v>230</v>
      </c>
      <c r="C590" s="43" t="s">
        <v>79</v>
      </c>
      <c r="D590" s="44">
        <v>1145.94</v>
      </c>
      <c r="E590" s="44">
        <v>970.38</v>
      </c>
      <c r="F590" s="44">
        <v>204.77</v>
      </c>
      <c r="G590" s="44">
        <v>162.38</v>
      </c>
      <c r="H590" s="44">
        <v>228.94</v>
      </c>
      <c r="I590" s="44">
        <v>1268.57</v>
      </c>
      <c r="J590" s="44">
        <v>1430.66</v>
      </c>
      <c r="K590" s="44">
        <v>1657.56</v>
      </c>
      <c r="L590" s="44">
        <v>1980.58</v>
      </c>
      <c r="M590" s="44">
        <v>2178.33</v>
      </c>
      <c r="N590" s="44">
        <v>2266.5700000000002</v>
      </c>
      <c r="O590" s="44">
        <v>2240.17</v>
      </c>
      <c r="P590" s="44">
        <v>2208.41</v>
      </c>
      <c r="Q590" s="44">
        <v>2179.59</v>
      </c>
      <c r="R590" s="44">
        <v>2171.0500000000002</v>
      </c>
      <c r="S590" s="44">
        <v>2170.29</v>
      </c>
      <c r="T590" s="44">
        <v>2167.85</v>
      </c>
      <c r="U590" s="44">
        <v>2154.1799999999998</v>
      </c>
      <c r="V590" s="44">
        <v>2250.9299999999998</v>
      </c>
      <c r="W590" s="44">
        <v>2295.85</v>
      </c>
      <c r="X590" s="44">
        <v>2245.5700000000002</v>
      </c>
      <c r="Y590" s="44">
        <v>2023.36</v>
      </c>
      <c r="Z590" s="44">
        <v>1509.06</v>
      </c>
      <c r="AA590" s="44">
        <v>1217.8</v>
      </c>
    </row>
    <row r="591" spans="1:27" ht="12.75" hidden="1" customHeight="1" outlineLevel="1" x14ac:dyDescent="0.2">
      <c r="A591" s="89" t="s">
        <v>2753</v>
      </c>
      <c r="B591" s="63" t="s">
        <v>90</v>
      </c>
      <c r="C591" s="43" t="s">
        <v>79</v>
      </c>
      <c r="D591" s="44">
        <f>$D$471</f>
        <v>434.18</v>
      </c>
      <c r="E591" s="44">
        <f t="shared" ref="E591:AA591" si="343">$D$471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2">
      <c r="A592" s="89" t="s">
        <v>2754</v>
      </c>
      <c r="B592" s="63" t="s">
        <v>83</v>
      </c>
      <c r="C592" s="43" t="s">
        <v>79</v>
      </c>
      <c r="D592" s="44">
        <v>4.68</v>
      </c>
      <c r="E592" s="44">
        <v>4.68</v>
      </c>
      <c r="F592" s="44">
        <v>4.68</v>
      </c>
      <c r="G592" s="44">
        <v>4.68</v>
      </c>
      <c r="H592" s="44">
        <v>4.68</v>
      </c>
      <c r="I592" s="44">
        <v>4.68</v>
      </c>
      <c r="J592" s="44">
        <v>4.68</v>
      </c>
      <c r="K592" s="44">
        <v>4.68</v>
      </c>
      <c r="L592" s="44">
        <v>4.68</v>
      </c>
      <c r="M592" s="44">
        <v>4.68</v>
      </c>
      <c r="N592" s="44">
        <v>4.68</v>
      </c>
      <c r="O592" s="44">
        <v>4.68</v>
      </c>
      <c r="P592" s="44">
        <v>4.68</v>
      </c>
      <c r="Q592" s="44">
        <v>4.68</v>
      </c>
      <c r="R592" s="44">
        <v>4.68</v>
      </c>
      <c r="S592" s="44">
        <v>4.68</v>
      </c>
      <c r="T592" s="44">
        <v>4.68</v>
      </c>
      <c r="U592" s="44">
        <v>4.68</v>
      </c>
      <c r="V592" s="44">
        <v>4.68</v>
      </c>
      <c r="W592" s="44">
        <v>4.68</v>
      </c>
      <c r="X592" s="44">
        <v>4.68</v>
      </c>
      <c r="Y592" s="44">
        <v>4.68</v>
      </c>
      <c r="Z592" s="44">
        <v>4.68</v>
      </c>
      <c r="AA592" s="44">
        <v>4.68</v>
      </c>
    </row>
    <row r="593" spans="1:27" ht="12.75" hidden="1" customHeight="1" outlineLevel="1" x14ac:dyDescent="0.2">
      <c r="A593" s="89" t="s">
        <v>2755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collapsed="1" x14ac:dyDescent="0.2">
      <c r="A594" s="88" t="s">
        <v>2756</v>
      </c>
      <c r="B594" s="28" t="str">
        <f>"26"&amp;"."&amp;$B$777&amp;"."&amp;$B$778</f>
        <v>26.09.2023</v>
      </c>
      <c r="C594" s="80" t="s">
        <v>76</v>
      </c>
      <c r="D594" s="81">
        <f>ROUND(((D595+D596+D598+D597)/1000),5)</f>
        <v>1.79274</v>
      </c>
      <c r="E594" s="81">
        <f>ROUND(((E595+E596+E598+E597)/1000),5)</f>
        <v>1.6071500000000001</v>
      </c>
      <c r="F594" s="81">
        <f>ROUND(((F595+F596+F598+F597)/1000),5)</f>
        <v>0.84613000000000005</v>
      </c>
      <c r="G594" s="81">
        <f t="shared" ref="G594:AA594" si="345">ROUND(((G595+G596+G598+G597)/1000),5)</f>
        <v>0.85836000000000001</v>
      </c>
      <c r="H594" s="81">
        <f t="shared" si="345"/>
        <v>1.5834999999999999</v>
      </c>
      <c r="I594" s="81">
        <f t="shared" si="345"/>
        <v>1.9779</v>
      </c>
      <c r="J594" s="81">
        <f t="shared" si="345"/>
        <v>2.15829</v>
      </c>
      <c r="K594" s="81">
        <f t="shared" si="345"/>
        <v>2.25413</v>
      </c>
      <c r="L594" s="81">
        <f t="shared" si="345"/>
        <v>2.63266</v>
      </c>
      <c r="M594" s="81">
        <f t="shared" si="345"/>
        <v>2.8543099999999999</v>
      </c>
      <c r="N594" s="81">
        <f t="shared" si="345"/>
        <v>2.93377</v>
      </c>
      <c r="O594" s="81">
        <f t="shared" si="345"/>
        <v>2.9220600000000001</v>
      </c>
      <c r="P594" s="81">
        <f t="shared" si="345"/>
        <v>2.8753799999999998</v>
      </c>
      <c r="Q594" s="81">
        <f t="shared" si="345"/>
        <v>2.8821699999999999</v>
      </c>
      <c r="R594" s="81">
        <f t="shared" si="345"/>
        <v>2.8536299999999999</v>
      </c>
      <c r="S594" s="81">
        <f t="shared" si="345"/>
        <v>2.8514300000000001</v>
      </c>
      <c r="T594" s="81">
        <f t="shared" si="345"/>
        <v>2.77915</v>
      </c>
      <c r="U594" s="81">
        <f t="shared" si="345"/>
        <v>2.7143600000000001</v>
      </c>
      <c r="V594" s="81">
        <f t="shared" si="345"/>
        <v>2.8962300000000001</v>
      </c>
      <c r="W594" s="81">
        <f t="shared" si="345"/>
        <v>2.9617</v>
      </c>
      <c r="X594" s="81">
        <f t="shared" si="345"/>
        <v>2.91011</v>
      </c>
      <c r="Y594" s="81">
        <f t="shared" si="345"/>
        <v>2.6526200000000002</v>
      </c>
      <c r="Z594" s="81">
        <f t="shared" si="345"/>
        <v>2.1793800000000001</v>
      </c>
      <c r="AA594" s="81">
        <f t="shared" si="345"/>
        <v>1.97166</v>
      </c>
    </row>
    <row r="595" spans="1:27" ht="12.75" hidden="1" customHeight="1" outlineLevel="1" x14ac:dyDescent="0.2">
      <c r="A595" s="89" t="s">
        <v>2757</v>
      </c>
      <c r="B595" s="63" t="s">
        <v>230</v>
      </c>
      <c r="C595" s="43" t="s">
        <v>79</v>
      </c>
      <c r="D595" s="44">
        <v>1137.52</v>
      </c>
      <c r="E595" s="44">
        <v>951.93</v>
      </c>
      <c r="F595" s="44">
        <v>190.91</v>
      </c>
      <c r="G595" s="44">
        <v>203.14</v>
      </c>
      <c r="H595" s="44">
        <v>928.28</v>
      </c>
      <c r="I595" s="44">
        <v>1322.68</v>
      </c>
      <c r="J595" s="44">
        <v>1503.07</v>
      </c>
      <c r="K595" s="44">
        <v>1598.91</v>
      </c>
      <c r="L595" s="44">
        <v>1977.44</v>
      </c>
      <c r="M595" s="44">
        <v>2199.09</v>
      </c>
      <c r="N595" s="44">
        <v>2278.5500000000002</v>
      </c>
      <c r="O595" s="44">
        <v>2266.84</v>
      </c>
      <c r="P595" s="44">
        <v>2220.16</v>
      </c>
      <c r="Q595" s="44">
        <v>2226.9499999999998</v>
      </c>
      <c r="R595" s="44">
        <v>2198.41</v>
      </c>
      <c r="S595" s="44">
        <v>2196.21</v>
      </c>
      <c r="T595" s="44">
        <v>2123.9299999999998</v>
      </c>
      <c r="U595" s="44">
        <v>2059.14</v>
      </c>
      <c r="V595" s="44">
        <v>2241.0100000000002</v>
      </c>
      <c r="W595" s="44">
        <v>2306.48</v>
      </c>
      <c r="X595" s="44">
        <v>2254.89</v>
      </c>
      <c r="Y595" s="44">
        <v>1997.4</v>
      </c>
      <c r="Z595" s="44">
        <v>1524.16</v>
      </c>
      <c r="AA595" s="44">
        <v>1316.44</v>
      </c>
    </row>
    <row r="596" spans="1:27" ht="12.75" hidden="1" customHeight="1" outlineLevel="1" x14ac:dyDescent="0.2">
      <c r="A596" s="89" t="s">
        <v>2758</v>
      </c>
      <c r="B596" s="63" t="s">
        <v>90</v>
      </c>
      <c r="C596" s="43" t="s">
        <v>79</v>
      </c>
      <c r="D596" s="44">
        <f>$D$471</f>
        <v>434.18</v>
      </c>
      <c r="E596" s="44">
        <f t="shared" ref="E596:AA596" si="346">$D$471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2">
      <c r="A597" s="89" t="s">
        <v>2759</v>
      </c>
      <c r="B597" s="63" t="s">
        <v>83</v>
      </c>
      <c r="C597" s="43" t="s">
        <v>79</v>
      </c>
      <c r="D597" s="44">
        <v>4.68</v>
      </c>
      <c r="E597" s="44">
        <v>4.68</v>
      </c>
      <c r="F597" s="44">
        <v>4.68</v>
      </c>
      <c r="G597" s="44">
        <v>4.68</v>
      </c>
      <c r="H597" s="44">
        <v>4.68</v>
      </c>
      <c r="I597" s="44">
        <v>4.68</v>
      </c>
      <c r="J597" s="44">
        <v>4.68</v>
      </c>
      <c r="K597" s="44">
        <v>4.68</v>
      </c>
      <c r="L597" s="44">
        <v>4.68</v>
      </c>
      <c r="M597" s="44">
        <v>4.68</v>
      </c>
      <c r="N597" s="44">
        <v>4.68</v>
      </c>
      <c r="O597" s="44">
        <v>4.68</v>
      </c>
      <c r="P597" s="44">
        <v>4.68</v>
      </c>
      <c r="Q597" s="44">
        <v>4.68</v>
      </c>
      <c r="R597" s="44">
        <v>4.68</v>
      </c>
      <c r="S597" s="44">
        <v>4.68</v>
      </c>
      <c r="T597" s="44">
        <v>4.68</v>
      </c>
      <c r="U597" s="44">
        <v>4.68</v>
      </c>
      <c r="V597" s="44">
        <v>4.68</v>
      </c>
      <c r="W597" s="44">
        <v>4.68</v>
      </c>
      <c r="X597" s="44">
        <v>4.68</v>
      </c>
      <c r="Y597" s="44">
        <v>4.68</v>
      </c>
      <c r="Z597" s="44">
        <v>4.68</v>
      </c>
      <c r="AA597" s="44">
        <v>4.68</v>
      </c>
    </row>
    <row r="598" spans="1:27" ht="12.75" hidden="1" customHeight="1" outlineLevel="1" x14ac:dyDescent="0.2">
      <c r="A598" s="89" t="s">
        <v>2760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collapsed="1" x14ac:dyDescent="0.2">
      <c r="A599" s="88" t="s">
        <v>2761</v>
      </c>
      <c r="B599" s="28" t="str">
        <f>"27"&amp;"."&amp;$B$777&amp;"."&amp;$B$778</f>
        <v>27.09.2023</v>
      </c>
      <c r="C599" s="80" t="s">
        <v>76</v>
      </c>
      <c r="D599" s="81">
        <f>ROUND(((D600+D601+D603+D602)/1000),5)</f>
        <v>1.8038400000000001</v>
      </c>
      <c r="E599" s="81">
        <f>ROUND(((E600+E601+E603+E602)/1000),5)</f>
        <v>1.5789599999999999</v>
      </c>
      <c r="F599" s="81">
        <f>ROUND(((F600+F601+F603+F602)/1000),5)</f>
        <v>1.29986</v>
      </c>
      <c r="G599" s="81">
        <f t="shared" ref="G599:AA599" si="348">ROUND(((G600+G601+G603+G602)/1000),5)</f>
        <v>1.3525199999999999</v>
      </c>
      <c r="H599" s="81">
        <f t="shared" si="348"/>
        <v>1.59643</v>
      </c>
      <c r="I599" s="81">
        <f t="shared" si="348"/>
        <v>1.9884999999999999</v>
      </c>
      <c r="J599" s="81">
        <f t="shared" si="348"/>
        <v>2.1458599999999999</v>
      </c>
      <c r="K599" s="81">
        <f t="shared" si="348"/>
        <v>2.3268599999999999</v>
      </c>
      <c r="L599" s="81">
        <f t="shared" si="348"/>
        <v>2.65211</v>
      </c>
      <c r="M599" s="81">
        <f t="shared" si="348"/>
        <v>2.8277399999999999</v>
      </c>
      <c r="N599" s="81">
        <f t="shared" si="348"/>
        <v>2.8976299999999999</v>
      </c>
      <c r="O599" s="81">
        <f t="shared" si="348"/>
        <v>2.8292700000000002</v>
      </c>
      <c r="P599" s="81">
        <f t="shared" si="348"/>
        <v>2.7743099999999998</v>
      </c>
      <c r="Q599" s="81">
        <f t="shared" si="348"/>
        <v>2.7749799999999998</v>
      </c>
      <c r="R599" s="81">
        <f t="shared" si="348"/>
        <v>2.7624599999999999</v>
      </c>
      <c r="S599" s="81">
        <f t="shared" si="348"/>
        <v>2.76132</v>
      </c>
      <c r="T599" s="81">
        <f t="shared" si="348"/>
        <v>2.7402299999999999</v>
      </c>
      <c r="U599" s="81">
        <f t="shared" si="348"/>
        <v>2.7536100000000001</v>
      </c>
      <c r="V599" s="81">
        <f t="shared" si="348"/>
        <v>2.77556</v>
      </c>
      <c r="W599" s="81">
        <f t="shared" si="348"/>
        <v>2.7944499999999999</v>
      </c>
      <c r="X599" s="81">
        <f t="shared" si="348"/>
        <v>2.6466500000000002</v>
      </c>
      <c r="Y599" s="81">
        <f t="shared" si="348"/>
        <v>2.4194599999999999</v>
      </c>
      <c r="Z599" s="81">
        <f t="shared" si="348"/>
        <v>2.16214</v>
      </c>
      <c r="AA599" s="81">
        <f t="shared" si="348"/>
        <v>1.9887300000000001</v>
      </c>
    </row>
    <row r="600" spans="1:27" ht="12.75" hidden="1" customHeight="1" outlineLevel="1" x14ac:dyDescent="0.2">
      <c r="A600" s="89" t="s">
        <v>2762</v>
      </c>
      <c r="B600" s="63" t="s">
        <v>230</v>
      </c>
      <c r="C600" s="43" t="s">
        <v>79</v>
      </c>
      <c r="D600" s="44">
        <v>1148.6199999999999</v>
      </c>
      <c r="E600" s="44">
        <v>923.74</v>
      </c>
      <c r="F600" s="44">
        <v>644.64</v>
      </c>
      <c r="G600" s="44">
        <v>697.3</v>
      </c>
      <c r="H600" s="44">
        <v>941.21</v>
      </c>
      <c r="I600" s="44">
        <v>1333.28</v>
      </c>
      <c r="J600" s="44">
        <v>1490.64</v>
      </c>
      <c r="K600" s="44">
        <v>1671.64</v>
      </c>
      <c r="L600" s="44">
        <v>1996.89</v>
      </c>
      <c r="M600" s="44">
        <v>2172.52</v>
      </c>
      <c r="N600" s="44">
        <v>2242.41</v>
      </c>
      <c r="O600" s="44">
        <v>2174.0500000000002</v>
      </c>
      <c r="P600" s="44">
        <v>2119.09</v>
      </c>
      <c r="Q600" s="44">
        <v>2119.7600000000002</v>
      </c>
      <c r="R600" s="44">
        <v>2107.2399999999998</v>
      </c>
      <c r="S600" s="44">
        <v>2106.1</v>
      </c>
      <c r="T600" s="44">
        <v>2085.0100000000002</v>
      </c>
      <c r="U600" s="44">
        <v>2098.39</v>
      </c>
      <c r="V600" s="44">
        <v>2120.34</v>
      </c>
      <c r="W600" s="44">
        <v>2139.23</v>
      </c>
      <c r="X600" s="44">
        <v>1991.43</v>
      </c>
      <c r="Y600" s="44">
        <v>1764.24</v>
      </c>
      <c r="Z600" s="44">
        <v>1506.92</v>
      </c>
      <c r="AA600" s="44">
        <v>1333.51</v>
      </c>
    </row>
    <row r="601" spans="1:27" ht="12.75" hidden="1" customHeight="1" outlineLevel="1" x14ac:dyDescent="0.2">
      <c r="A601" s="89" t="s">
        <v>2763</v>
      </c>
      <c r="B601" s="63" t="s">
        <v>90</v>
      </c>
      <c r="C601" s="43" t="s">
        <v>79</v>
      </c>
      <c r="D601" s="44">
        <f>$D$471</f>
        <v>434.18</v>
      </c>
      <c r="E601" s="44">
        <f t="shared" ref="E601:AA601" si="349">$D$471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2">
      <c r="A602" s="89" t="s">
        <v>2764</v>
      </c>
      <c r="B602" s="63" t="s">
        <v>83</v>
      </c>
      <c r="C602" s="43" t="s">
        <v>79</v>
      </c>
      <c r="D602" s="44">
        <v>4.68</v>
      </c>
      <c r="E602" s="44">
        <v>4.68</v>
      </c>
      <c r="F602" s="44">
        <v>4.68</v>
      </c>
      <c r="G602" s="44">
        <v>4.68</v>
      </c>
      <c r="H602" s="44">
        <v>4.68</v>
      </c>
      <c r="I602" s="44">
        <v>4.68</v>
      </c>
      <c r="J602" s="44">
        <v>4.68</v>
      </c>
      <c r="K602" s="44">
        <v>4.68</v>
      </c>
      <c r="L602" s="44">
        <v>4.68</v>
      </c>
      <c r="M602" s="44">
        <v>4.68</v>
      </c>
      <c r="N602" s="44">
        <v>4.68</v>
      </c>
      <c r="O602" s="44">
        <v>4.68</v>
      </c>
      <c r="P602" s="44">
        <v>4.68</v>
      </c>
      <c r="Q602" s="44">
        <v>4.68</v>
      </c>
      <c r="R602" s="44">
        <v>4.68</v>
      </c>
      <c r="S602" s="44">
        <v>4.68</v>
      </c>
      <c r="T602" s="44">
        <v>4.68</v>
      </c>
      <c r="U602" s="44">
        <v>4.68</v>
      </c>
      <c r="V602" s="44">
        <v>4.68</v>
      </c>
      <c r="W602" s="44">
        <v>4.68</v>
      </c>
      <c r="X602" s="44">
        <v>4.68</v>
      </c>
      <c r="Y602" s="44">
        <v>4.68</v>
      </c>
      <c r="Z602" s="44">
        <v>4.68</v>
      </c>
      <c r="AA602" s="44">
        <v>4.68</v>
      </c>
    </row>
    <row r="603" spans="1:27" ht="12.75" hidden="1" customHeight="1" outlineLevel="1" x14ac:dyDescent="0.2">
      <c r="A603" s="89" t="s">
        <v>2765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collapsed="1" x14ac:dyDescent="0.2">
      <c r="A604" s="88" t="s">
        <v>2766</v>
      </c>
      <c r="B604" s="28" t="str">
        <f>"28"&amp;"."&amp;$B$777&amp;"."&amp;$B$778</f>
        <v>28.09.2023</v>
      </c>
      <c r="C604" s="80" t="s">
        <v>76</v>
      </c>
      <c r="D604" s="81">
        <f>ROUND(((D605+D606+D608+D607)/1000),5)</f>
        <v>1.8474699999999999</v>
      </c>
      <c r="E604" s="81">
        <f>ROUND(((E605+E606+E608+E607)/1000),5)</f>
        <v>1.7343500000000001</v>
      </c>
      <c r="F604" s="81">
        <f>ROUND(((F605+F606+F608+F607)/1000),5)</f>
        <v>1.7178</v>
      </c>
      <c r="G604" s="81">
        <f t="shared" ref="G604:AA604" si="351">ROUND(((G605+G606+G608+G607)/1000),5)</f>
        <v>1.7031499999999999</v>
      </c>
      <c r="H604" s="81">
        <f t="shared" si="351"/>
        <v>1.80254</v>
      </c>
      <c r="I604" s="81">
        <f t="shared" si="351"/>
        <v>2.0158299999999998</v>
      </c>
      <c r="J604" s="81">
        <f t="shared" si="351"/>
        <v>2.1015700000000002</v>
      </c>
      <c r="K604" s="81">
        <f t="shared" si="351"/>
        <v>2.2293400000000001</v>
      </c>
      <c r="L604" s="81">
        <f t="shared" si="351"/>
        <v>2.4819399999999998</v>
      </c>
      <c r="M604" s="81">
        <f t="shared" si="351"/>
        <v>2.5899700000000001</v>
      </c>
      <c r="N604" s="81">
        <f t="shared" si="351"/>
        <v>2.5982099999999999</v>
      </c>
      <c r="O604" s="81">
        <f t="shared" si="351"/>
        <v>2.5766399999999998</v>
      </c>
      <c r="P604" s="81">
        <f t="shared" si="351"/>
        <v>2.52948</v>
      </c>
      <c r="Q604" s="81">
        <f t="shared" si="351"/>
        <v>2.5456799999999999</v>
      </c>
      <c r="R604" s="81">
        <f t="shared" si="351"/>
        <v>2.6101000000000001</v>
      </c>
      <c r="S604" s="81">
        <f t="shared" si="351"/>
        <v>2.60744</v>
      </c>
      <c r="T604" s="81">
        <f t="shared" si="351"/>
        <v>2.6031300000000002</v>
      </c>
      <c r="U604" s="81">
        <f t="shared" si="351"/>
        <v>2.5847699999999998</v>
      </c>
      <c r="V604" s="81">
        <f t="shared" si="351"/>
        <v>2.7464499999999998</v>
      </c>
      <c r="W604" s="81">
        <f t="shared" si="351"/>
        <v>2.7677299999999998</v>
      </c>
      <c r="X604" s="81">
        <f t="shared" si="351"/>
        <v>2.6402000000000001</v>
      </c>
      <c r="Y604" s="81">
        <f t="shared" si="351"/>
        <v>2.4527800000000002</v>
      </c>
      <c r="Z604" s="81">
        <f t="shared" si="351"/>
        <v>2.1402999999999999</v>
      </c>
      <c r="AA604" s="81">
        <f t="shared" si="351"/>
        <v>2.0167099999999998</v>
      </c>
    </row>
    <row r="605" spans="1:27" ht="12.75" hidden="1" customHeight="1" outlineLevel="1" x14ac:dyDescent="0.2">
      <c r="A605" s="89" t="s">
        <v>2767</v>
      </c>
      <c r="B605" s="63" t="s">
        <v>230</v>
      </c>
      <c r="C605" s="43" t="s">
        <v>79</v>
      </c>
      <c r="D605" s="44">
        <v>1192.25</v>
      </c>
      <c r="E605" s="44">
        <v>1079.1300000000001</v>
      </c>
      <c r="F605" s="44">
        <v>1062.58</v>
      </c>
      <c r="G605" s="44">
        <v>1047.93</v>
      </c>
      <c r="H605" s="44">
        <v>1147.32</v>
      </c>
      <c r="I605" s="44">
        <v>1360.61</v>
      </c>
      <c r="J605" s="44">
        <v>1446.35</v>
      </c>
      <c r="K605" s="44">
        <v>1574.12</v>
      </c>
      <c r="L605" s="44">
        <v>1826.72</v>
      </c>
      <c r="M605" s="44">
        <v>1934.75</v>
      </c>
      <c r="N605" s="44">
        <v>1942.99</v>
      </c>
      <c r="O605" s="44">
        <v>1921.42</v>
      </c>
      <c r="P605" s="44">
        <v>1874.26</v>
      </c>
      <c r="Q605" s="44">
        <v>1890.46</v>
      </c>
      <c r="R605" s="44">
        <v>1954.88</v>
      </c>
      <c r="S605" s="44">
        <v>1952.22</v>
      </c>
      <c r="T605" s="44">
        <v>1947.91</v>
      </c>
      <c r="U605" s="44">
        <v>1929.55</v>
      </c>
      <c r="V605" s="44">
        <v>2091.23</v>
      </c>
      <c r="W605" s="44">
        <v>2112.5100000000002</v>
      </c>
      <c r="X605" s="44">
        <v>1984.98</v>
      </c>
      <c r="Y605" s="44">
        <v>1797.56</v>
      </c>
      <c r="Z605" s="44">
        <v>1485.08</v>
      </c>
      <c r="AA605" s="44">
        <v>1361.49</v>
      </c>
    </row>
    <row r="606" spans="1:27" ht="12.75" hidden="1" customHeight="1" outlineLevel="1" x14ac:dyDescent="0.2">
      <c r="A606" s="89" t="s">
        <v>2768</v>
      </c>
      <c r="B606" s="63" t="s">
        <v>90</v>
      </c>
      <c r="C606" s="43" t="s">
        <v>79</v>
      </c>
      <c r="D606" s="44">
        <f>$D$471</f>
        <v>434.18</v>
      </c>
      <c r="E606" s="44">
        <f t="shared" ref="E606:AA606" si="352">$D$471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2">
      <c r="A607" s="89" t="s">
        <v>2769</v>
      </c>
      <c r="B607" s="63" t="s">
        <v>83</v>
      </c>
      <c r="C607" s="43" t="s">
        <v>79</v>
      </c>
      <c r="D607" s="44">
        <v>4.68</v>
      </c>
      <c r="E607" s="44">
        <v>4.68</v>
      </c>
      <c r="F607" s="44">
        <v>4.68</v>
      </c>
      <c r="G607" s="44">
        <v>4.68</v>
      </c>
      <c r="H607" s="44">
        <v>4.68</v>
      </c>
      <c r="I607" s="44">
        <v>4.68</v>
      </c>
      <c r="J607" s="44">
        <v>4.68</v>
      </c>
      <c r="K607" s="44">
        <v>4.68</v>
      </c>
      <c r="L607" s="44">
        <v>4.68</v>
      </c>
      <c r="M607" s="44">
        <v>4.68</v>
      </c>
      <c r="N607" s="44">
        <v>4.68</v>
      </c>
      <c r="O607" s="44">
        <v>4.68</v>
      </c>
      <c r="P607" s="44">
        <v>4.68</v>
      </c>
      <c r="Q607" s="44">
        <v>4.68</v>
      </c>
      <c r="R607" s="44">
        <v>4.68</v>
      </c>
      <c r="S607" s="44">
        <v>4.68</v>
      </c>
      <c r="T607" s="44">
        <v>4.68</v>
      </c>
      <c r="U607" s="44">
        <v>4.68</v>
      </c>
      <c r="V607" s="44">
        <v>4.68</v>
      </c>
      <c r="W607" s="44">
        <v>4.68</v>
      </c>
      <c r="X607" s="44">
        <v>4.68</v>
      </c>
      <c r="Y607" s="44">
        <v>4.68</v>
      </c>
      <c r="Z607" s="44">
        <v>4.68</v>
      </c>
      <c r="AA607" s="44">
        <v>4.68</v>
      </c>
    </row>
    <row r="608" spans="1:27" ht="12.75" hidden="1" customHeight="1" outlineLevel="1" x14ac:dyDescent="0.2">
      <c r="A608" s="89" t="s">
        <v>2770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collapsed="1" x14ac:dyDescent="0.2">
      <c r="A609" s="88" t="s">
        <v>2771</v>
      </c>
      <c r="B609" s="28" t="str">
        <f>"29"&amp;"."&amp;$B$777&amp;"."&amp;$B$778</f>
        <v>29.09.2023</v>
      </c>
      <c r="C609" s="80" t="s">
        <v>76</v>
      </c>
      <c r="D609" s="81">
        <f>ROUND(((D610+D611+D613+D612)/1000),5)</f>
        <v>1.8295399999999999</v>
      </c>
      <c r="E609" s="81">
        <f>ROUND(((E610+E611+E613+E612)/1000),5)</f>
        <v>1.64327</v>
      </c>
      <c r="F609" s="81">
        <f>ROUND(((F610+F611+F613+F612)/1000),5)</f>
        <v>1.59135</v>
      </c>
      <c r="G609" s="81">
        <f t="shared" ref="G609:AA609" si="354">ROUND(((G610+G611+G613+G612)/1000),5)</f>
        <v>1.6075699999999999</v>
      </c>
      <c r="H609" s="81">
        <f t="shared" si="354"/>
        <v>1.72078</v>
      </c>
      <c r="I609" s="81">
        <f t="shared" si="354"/>
        <v>1.94814</v>
      </c>
      <c r="J609" s="81">
        <f t="shared" si="354"/>
        <v>2.0495299999999999</v>
      </c>
      <c r="K609" s="81">
        <f t="shared" si="354"/>
        <v>2.2343700000000002</v>
      </c>
      <c r="L609" s="81">
        <f t="shared" si="354"/>
        <v>2.4634800000000001</v>
      </c>
      <c r="M609" s="81">
        <f t="shared" si="354"/>
        <v>2.59524</v>
      </c>
      <c r="N609" s="81">
        <f t="shared" si="354"/>
        <v>2.6000200000000002</v>
      </c>
      <c r="O609" s="81">
        <f t="shared" si="354"/>
        <v>2.5559599999999998</v>
      </c>
      <c r="P609" s="81">
        <f t="shared" si="354"/>
        <v>2.53111</v>
      </c>
      <c r="Q609" s="81">
        <f t="shared" si="354"/>
        <v>2.5885600000000002</v>
      </c>
      <c r="R609" s="81">
        <f t="shared" si="354"/>
        <v>2.6115900000000001</v>
      </c>
      <c r="S609" s="81">
        <f t="shared" si="354"/>
        <v>2.6053000000000002</v>
      </c>
      <c r="T609" s="81">
        <f t="shared" si="354"/>
        <v>2.59572</v>
      </c>
      <c r="U609" s="81">
        <f t="shared" si="354"/>
        <v>2.5898400000000001</v>
      </c>
      <c r="V609" s="81">
        <f t="shared" si="354"/>
        <v>2.6808100000000001</v>
      </c>
      <c r="W609" s="81">
        <f t="shared" si="354"/>
        <v>2.7330999999999999</v>
      </c>
      <c r="X609" s="81">
        <f t="shared" si="354"/>
        <v>2.6440199999999998</v>
      </c>
      <c r="Y609" s="81">
        <f t="shared" si="354"/>
        <v>2.50027</v>
      </c>
      <c r="Z609" s="81">
        <f t="shared" si="354"/>
        <v>2.19808</v>
      </c>
      <c r="AA609" s="81">
        <f t="shared" si="354"/>
        <v>2.0825800000000001</v>
      </c>
    </row>
    <row r="610" spans="1:27" ht="12.75" hidden="1" customHeight="1" outlineLevel="1" x14ac:dyDescent="0.2">
      <c r="A610" s="89" t="s">
        <v>2772</v>
      </c>
      <c r="B610" s="63" t="s">
        <v>230</v>
      </c>
      <c r="C610" s="43" t="s">
        <v>79</v>
      </c>
      <c r="D610" s="44">
        <v>1174.32</v>
      </c>
      <c r="E610" s="44">
        <v>988.05</v>
      </c>
      <c r="F610" s="44">
        <v>936.13</v>
      </c>
      <c r="G610" s="44">
        <v>952.35</v>
      </c>
      <c r="H610" s="44">
        <v>1065.56</v>
      </c>
      <c r="I610" s="44">
        <v>1292.92</v>
      </c>
      <c r="J610" s="44">
        <v>1394.31</v>
      </c>
      <c r="K610" s="44">
        <v>1579.15</v>
      </c>
      <c r="L610" s="44">
        <v>1808.26</v>
      </c>
      <c r="M610" s="44">
        <v>1940.02</v>
      </c>
      <c r="N610" s="44">
        <v>1944.8</v>
      </c>
      <c r="O610" s="44">
        <v>1900.74</v>
      </c>
      <c r="P610" s="44">
        <v>1875.89</v>
      </c>
      <c r="Q610" s="44">
        <v>1933.34</v>
      </c>
      <c r="R610" s="44">
        <v>1956.37</v>
      </c>
      <c r="S610" s="44">
        <v>1950.08</v>
      </c>
      <c r="T610" s="44">
        <v>1940.5</v>
      </c>
      <c r="U610" s="44">
        <v>1934.62</v>
      </c>
      <c r="V610" s="44">
        <v>2025.59</v>
      </c>
      <c r="W610" s="44">
        <v>2077.88</v>
      </c>
      <c r="X610" s="44">
        <v>1988.8</v>
      </c>
      <c r="Y610" s="44">
        <v>1845.05</v>
      </c>
      <c r="Z610" s="44">
        <v>1542.86</v>
      </c>
      <c r="AA610" s="44">
        <v>1427.36</v>
      </c>
    </row>
    <row r="611" spans="1:27" ht="12.75" hidden="1" customHeight="1" outlineLevel="1" x14ac:dyDescent="0.2">
      <c r="A611" s="89" t="s">
        <v>2773</v>
      </c>
      <c r="B611" s="63" t="s">
        <v>90</v>
      </c>
      <c r="C611" s="43" t="s">
        <v>79</v>
      </c>
      <c r="D611" s="44">
        <f>$D$471</f>
        <v>434.18</v>
      </c>
      <c r="E611" s="44">
        <f t="shared" ref="E611:AA611" si="355">$D$471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2">
      <c r="A612" s="89" t="s">
        <v>2774</v>
      </c>
      <c r="B612" s="63" t="s">
        <v>83</v>
      </c>
      <c r="C612" s="43" t="s">
        <v>79</v>
      </c>
      <c r="D612" s="44">
        <v>4.68</v>
      </c>
      <c r="E612" s="44">
        <v>4.68</v>
      </c>
      <c r="F612" s="44">
        <v>4.68</v>
      </c>
      <c r="G612" s="44">
        <v>4.68</v>
      </c>
      <c r="H612" s="44">
        <v>4.68</v>
      </c>
      <c r="I612" s="44">
        <v>4.68</v>
      </c>
      <c r="J612" s="44">
        <v>4.68</v>
      </c>
      <c r="K612" s="44">
        <v>4.68</v>
      </c>
      <c r="L612" s="44">
        <v>4.68</v>
      </c>
      <c r="M612" s="44">
        <v>4.68</v>
      </c>
      <c r="N612" s="44">
        <v>4.68</v>
      </c>
      <c r="O612" s="44">
        <v>4.68</v>
      </c>
      <c r="P612" s="44">
        <v>4.68</v>
      </c>
      <c r="Q612" s="44">
        <v>4.68</v>
      </c>
      <c r="R612" s="44">
        <v>4.68</v>
      </c>
      <c r="S612" s="44">
        <v>4.68</v>
      </c>
      <c r="T612" s="44">
        <v>4.68</v>
      </c>
      <c r="U612" s="44">
        <v>4.68</v>
      </c>
      <c r="V612" s="44">
        <v>4.68</v>
      </c>
      <c r="W612" s="44">
        <v>4.68</v>
      </c>
      <c r="X612" s="44">
        <v>4.68</v>
      </c>
      <c r="Y612" s="44">
        <v>4.68</v>
      </c>
      <c r="Z612" s="44">
        <v>4.68</v>
      </c>
      <c r="AA612" s="44">
        <v>4.68</v>
      </c>
    </row>
    <row r="613" spans="1:27" ht="12.75" hidden="1" customHeight="1" outlineLevel="1" x14ac:dyDescent="0.2">
      <c r="A613" s="89" t="s">
        <v>2775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collapsed="1" x14ac:dyDescent="0.2">
      <c r="A614" s="88" t="s">
        <v>2776</v>
      </c>
      <c r="B614" s="28" t="str">
        <f>"30"&amp;"."&amp;$B$777&amp;"."&amp;$B$778</f>
        <v>30.09.2023</v>
      </c>
      <c r="C614" s="80" t="s">
        <v>76</v>
      </c>
      <c r="D614" s="81">
        <f>ROUND(((D615+D616+D618+D617)/1000),5)</f>
        <v>1.9810300000000001</v>
      </c>
      <c r="E614" s="81">
        <f>ROUND(((E615+E616+E618+E617)/1000),5)</f>
        <v>1.9005099999999999</v>
      </c>
      <c r="F614" s="81">
        <f>ROUND(((F615+F616+F618+F617)/1000),5)</f>
        <v>1.83009</v>
      </c>
      <c r="G614" s="81">
        <f t="shared" ref="G614:AA614" si="357">ROUND(((G615+G616+G618+G617)/1000),5)</f>
        <v>1.79637</v>
      </c>
      <c r="H614" s="81">
        <f t="shared" si="357"/>
        <v>1.84406</v>
      </c>
      <c r="I614" s="81">
        <f t="shared" si="357"/>
        <v>1.93757</v>
      </c>
      <c r="J614" s="81">
        <f t="shared" si="357"/>
        <v>1.9660899999999999</v>
      </c>
      <c r="K614" s="81">
        <f t="shared" si="357"/>
        <v>2.1336900000000001</v>
      </c>
      <c r="L614" s="81">
        <f t="shared" si="357"/>
        <v>2.4215599999999999</v>
      </c>
      <c r="M614" s="81">
        <f t="shared" si="357"/>
        <v>2.6284399999999999</v>
      </c>
      <c r="N614" s="81">
        <f t="shared" si="357"/>
        <v>2.6608299999999998</v>
      </c>
      <c r="O614" s="81">
        <f t="shared" si="357"/>
        <v>2.6652399999999998</v>
      </c>
      <c r="P614" s="81">
        <f t="shared" si="357"/>
        <v>2.6407400000000001</v>
      </c>
      <c r="Q614" s="81">
        <f t="shared" si="357"/>
        <v>2.6382699999999999</v>
      </c>
      <c r="R614" s="81">
        <f t="shared" si="357"/>
        <v>2.6400899999999998</v>
      </c>
      <c r="S614" s="81">
        <f t="shared" si="357"/>
        <v>2.63686</v>
      </c>
      <c r="T614" s="81">
        <f t="shared" si="357"/>
        <v>2.6229100000000001</v>
      </c>
      <c r="U614" s="81">
        <f t="shared" si="357"/>
        <v>2.55627</v>
      </c>
      <c r="V614" s="81">
        <f t="shared" si="357"/>
        <v>2.6556799999999998</v>
      </c>
      <c r="W614" s="81">
        <f t="shared" si="357"/>
        <v>2.7052900000000002</v>
      </c>
      <c r="X614" s="81">
        <f t="shared" si="357"/>
        <v>2.6484100000000002</v>
      </c>
      <c r="Y614" s="81">
        <f t="shared" si="357"/>
        <v>2.3901599999999998</v>
      </c>
      <c r="Z614" s="81">
        <f t="shared" si="357"/>
        <v>2.2475100000000001</v>
      </c>
      <c r="AA614" s="81">
        <f t="shared" si="357"/>
        <v>2.0388099999999998</v>
      </c>
    </row>
    <row r="615" spans="1:27" ht="12.75" hidden="1" customHeight="1" outlineLevel="1" x14ac:dyDescent="0.2">
      <c r="A615" s="89" t="s">
        <v>2777</v>
      </c>
      <c r="B615" s="63" t="s">
        <v>230</v>
      </c>
      <c r="C615" s="43" t="s">
        <v>79</v>
      </c>
      <c r="D615" s="44">
        <v>1325.81</v>
      </c>
      <c r="E615" s="44">
        <v>1245.29</v>
      </c>
      <c r="F615" s="44">
        <v>1174.8699999999999</v>
      </c>
      <c r="G615" s="44">
        <v>1141.1500000000001</v>
      </c>
      <c r="H615" s="44">
        <v>1188.8399999999999</v>
      </c>
      <c r="I615" s="44">
        <v>1282.3499999999999</v>
      </c>
      <c r="J615" s="44">
        <v>1310.87</v>
      </c>
      <c r="K615" s="44">
        <v>1478.47</v>
      </c>
      <c r="L615" s="44">
        <v>1766.34</v>
      </c>
      <c r="M615" s="44">
        <v>1973.22</v>
      </c>
      <c r="N615" s="44">
        <v>2005.61</v>
      </c>
      <c r="O615" s="44">
        <v>2010.02</v>
      </c>
      <c r="P615" s="44">
        <v>1985.52</v>
      </c>
      <c r="Q615" s="44">
        <v>1983.05</v>
      </c>
      <c r="R615" s="44">
        <v>1984.87</v>
      </c>
      <c r="S615" s="44">
        <v>1981.64</v>
      </c>
      <c r="T615" s="44">
        <v>1967.69</v>
      </c>
      <c r="U615" s="44">
        <v>1901.05</v>
      </c>
      <c r="V615" s="44">
        <v>2000.46</v>
      </c>
      <c r="W615" s="44">
        <v>2050.0700000000002</v>
      </c>
      <c r="X615" s="44">
        <v>1993.19</v>
      </c>
      <c r="Y615" s="44">
        <v>1734.94</v>
      </c>
      <c r="Z615" s="44">
        <v>1592.29</v>
      </c>
      <c r="AA615" s="44">
        <v>1383.59</v>
      </c>
    </row>
    <row r="616" spans="1:27" ht="12.75" hidden="1" customHeight="1" outlineLevel="1" x14ac:dyDescent="0.2">
      <c r="A616" s="89" t="s">
        <v>2778</v>
      </c>
      <c r="B616" s="63" t="s">
        <v>90</v>
      </c>
      <c r="C616" s="43" t="s">
        <v>79</v>
      </c>
      <c r="D616" s="44">
        <f>$D$471</f>
        <v>434.18</v>
      </c>
      <c r="E616" s="44">
        <f t="shared" ref="E616:AA616" si="358">$D$471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2">
      <c r="A617" s="89" t="s">
        <v>2779</v>
      </c>
      <c r="B617" s="63" t="s">
        <v>83</v>
      </c>
      <c r="C617" s="43" t="s">
        <v>79</v>
      </c>
      <c r="D617" s="44">
        <v>4.68</v>
      </c>
      <c r="E617" s="44">
        <v>4.68</v>
      </c>
      <c r="F617" s="44">
        <v>4.68</v>
      </c>
      <c r="G617" s="44">
        <v>4.68</v>
      </c>
      <c r="H617" s="44">
        <v>4.68</v>
      </c>
      <c r="I617" s="44">
        <v>4.68</v>
      </c>
      <c r="J617" s="44">
        <v>4.68</v>
      </c>
      <c r="K617" s="44">
        <v>4.68</v>
      </c>
      <c r="L617" s="44">
        <v>4.68</v>
      </c>
      <c r="M617" s="44">
        <v>4.68</v>
      </c>
      <c r="N617" s="44">
        <v>4.68</v>
      </c>
      <c r="O617" s="44">
        <v>4.68</v>
      </c>
      <c r="P617" s="44">
        <v>4.68</v>
      </c>
      <c r="Q617" s="44">
        <v>4.68</v>
      </c>
      <c r="R617" s="44">
        <v>4.68</v>
      </c>
      <c r="S617" s="44">
        <v>4.68</v>
      </c>
      <c r="T617" s="44">
        <v>4.68</v>
      </c>
      <c r="U617" s="44">
        <v>4.68</v>
      </c>
      <c r="V617" s="44">
        <v>4.68</v>
      </c>
      <c r="W617" s="44">
        <v>4.68</v>
      </c>
      <c r="X617" s="44">
        <v>4.68</v>
      </c>
      <c r="Y617" s="44">
        <v>4.68</v>
      </c>
      <c r="Z617" s="44">
        <v>4.68</v>
      </c>
      <c r="AA617" s="44">
        <v>4.68</v>
      </c>
    </row>
    <row r="618" spans="1:27" ht="12.75" hidden="1" customHeight="1" outlineLevel="1" x14ac:dyDescent="0.2">
      <c r="A618" s="89" t="s">
        <v>2780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collapsed="1" x14ac:dyDescent="0.2">
      <c r="B619" s="91" t="s">
        <v>379</v>
      </c>
    </row>
    <row r="620" spans="1:27" x14ac:dyDescent="0.2">
      <c r="B620" s="91" t="s">
        <v>379</v>
      </c>
    </row>
    <row r="621" spans="1:27" x14ac:dyDescent="0.2">
      <c r="A621" s="179" t="s">
        <v>2048</v>
      </c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1"/>
    </row>
    <row r="622" spans="1:27" ht="25.5" x14ac:dyDescent="0.2">
      <c r="A622" s="26" t="s">
        <v>64</v>
      </c>
      <c r="B622" s="27" t="s">
        <v>202</v>
      </c>
      <c r="C622" s="26" t="s">
        <v>203</v>
      </c>
      <c r="D622" s="27" t="s">
        <v>204</v>
      </c>
      <c r="E622" s="27" t="s">
        <v>205</v>
      </c>
      <c r="F622" s="27" t="s">
        <v>206</v>
      </c>
      <c r="G622" s="27" t="s">
        <v>207</v>
      </c>
      <c r="H622" s="27" t="s">
        <v>208</v>
      </c>
      <c r="I622" s="27" t="s">
        <v>209</v>
      </c>
      <c r="J622" s="27" t="s">
        <v>210</v>
      </c>
      <c r="K622" s="27" t="s">
        <v>211</v>
      </c>
      <c r="L622" s="27" t="s">
        <v>212</v>
      </c>
      <c r="M622" s="27" t="s">
        <v>213</v>
      </c>
      <c r="N622" s="27" t="s">
        <v>214</v>
      </c>
      <c r="O622" s="27" t="s">
        <v>215</v>
      </c>
      <c r="P622" s="27" t="s">
        <v>216</v>
      </c>
      <c r="Q622" s="27" t="s">
        <v>217</v>
      </c>
      <c r="R622" s="27" t="s">
        <v>218</v>
      </c>
      <c r="S622" s="27" t="s">
        <v>219</v>
      </c>
      <c r="T622" s="27" t="s">
        <v>220</v>
      </c>
      <c r="U622" s="27" t="s">
        <v>221</v>
      </c>
      <c r="V622" s="27" t="s">
        <v>222</v>
      </c>
      <c r="W622" s="27" t="s">
        <v>223</v>
      </c>
      <c r="X622" s="27" t="s">
        <v>224</v>
      </c>
      <c r="Y622" s="27" t="s">
        <v>225</v>
      </c>
      <c r="Z622" s="27" t="s">
        <v>226</v>
      </c>
      <c r="AA622" s="27" t="s">
        <v>227</v>
      </c>
    </row>
    <row r="623" spans="1:27" x14ac:dyDescent="0.2">
      <c r="A623" s="88" t="s">
        <v>2781</v>
      </c>
      <c r="B623" s="28" t="str">
        <f>"01"&amp;"."&amp;$B$777&amp;"."&amp;$B$778</f>
        <v>01.09.2023</v>
      </c>
      <c r="C623" s="80" t="s">
        <v>76</v>
      </c>
      <c r="D623" s="81">
        <f>ROUND((D624)/1000,5)</f>
        <v>0</v>
      </c>
      <c r="E623" s="81">
        <f t="shared" ref="E623:AA623" si="360">ROUND((E624)/1000,5)</f>
        <v>0</v>
      </c>
      <c r="F623" s="81">
        <f t="shared" si="360"/>
        <v>0</v>
      </c>
      <c r="G623" s="81">
        <f t="shared" si="360"/>
        <v>0</v>
      </c>
      <c r="H623" s="81">
        <f t="shared" si="360"/>
        <v>5.9659999999999998E-2</v>
      </c>
      <c r="I623" s="81">
        <f t="shared" si="360"/>
        <v>8.4999999999999995E-4</v>
      </c>
      <c r="J623" s="81">
        <f t="shared" si="360"/>
        <v>0.10777</v>
      </c>
      <c r="K623" s="81">
        <f t="shared" si="360"/>
        <v>0.20444999999999999</v>
      </c>
      <c r="L623" s="81">
        <f t="shared" si="360"/>
        <v>0.20619999999999999</v>
      </c>
      <c r="M623" s="81">
        <f t="shared" si="360"/>
        <v>0.33798</v>
      </c>
      <c r="N623" s="81">
        <f t="shared" si="360"/>
        <v>0.33417000000000002</v>
      </c>
      <c r="O623" s="81">
        <f t="shared" si="360"/>
        <v>0.31761</v>
      </c>
      <c r="P623" s="81">
        <f t="shared" si="360"/>
        <v>0.33313999999999999</v>
      </c>
      <c r="Q623" s="81">
        <f t="shared" si="360"/>
        <v>0.90244999999999997</v>
      </c>
      <c r="R623" s="81">
        <f t="shared" si="360"/>
        <v>1.3659399999999999</v>
      </c>
      <c r="S623" s="81">
        <f t="shared" si="360"/>
        <v>1.4050800000000001</v>
      </c>
      <c r="T623" s="81">
        <f t="shared" si="360"/>
        <v>0.52049999999999996</v>
      </c>
      <c r="U623" s="81">
        <f t="shared" si="360"/>
        <v>0.10075000000000001</v>
      </c>
      <c r="V623" s="81">
        <f t="shared" si="360"/>
        <v>8.8050000000000003E-2</v>
      </c>
      <c r="W623" s="81">
        <f t="shared" si="360"/>
        <v>5.398E-2</v>
      </c>
      <c r="X623" s="81">
        <f t="shared" si="360"/>
        <v>0</v>
      </c>
      <c r="Y623" s="81">
        <f t="shared" si="360"/>
        <v>1.74E-3</v>
      </c>
      <c r="Z623" s="81">
        <f t="shared" si="360"/>
        <v>0</v>
      </c>
      <c r="AA623" s="81">
        <f t="shared" si="360"/>
        <v>0</v>
      </c>
    </row>
    <row r="624" spans="1:27" ht="12.75" hidden="1" customHeight="1" outlineLevel="1" x14ac:dyDescent="0.2">
      <c r="A624" s="89" t="s">
        <v>2782</v>
      </c>
      <c r="B624" s="63" t="s">
        <v>230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59.66</v>
      </c>
      <c r="I624" s="44">
        <v>0.85</v>
      </c>
      <c r="J624" s="44">
        <v>107.77</v>
      </c>
      <c r="K624" s="44">
        <v>204.45</v>
      </c>
      <c r="L624" s="44">
        <v>206.2</v>
      </c>
      <c r="M624" s="44">
        <v>337.98</v>
      </c>
      <c r="N624" s="44">
        <v>334.17</v>
      </c>
      <c r="O624" s="44">
        <v>317.61</v>
      </c>
      <c r="P624" s="44">
        <v>333.14</v>
      </c>
      <c r="Q624" s="44">
        <v>902.45</v>
      </c>
      <c r="R624" s="44">
        <v>1365.94</v>
      </c>
      <c r="S624" s="44">
        <v>1405.08</v>
      </c>
      <c r="T624" s="44">
        <v>520.5</v>
      </c>
      <c r="U624" s="44">
        <v>100.75</v>
      </c>
      <c r="V624" s="44">
        <v>88.05</v>
      </c>
      <c r="W624" s="44">
        <v>53.98</v>
      </c>
      <c r="X624" s="44">
        <v>0</v>
      </c>
      <c r="Y624" s="44">
        <v>1.74</v>
      </c>
      <c r="Z624" s="44">
        <v>0</v>
      </c>
      <c r="AA624" s="44">
        <v>0</v>
      </c>
    </row>
    <row r="625" spans="1:27" collapsed="1" x14ac:dyDescent="0.2">
      <c r="A625" s="88" t="s">
        <v>2783</v>
      </c>
      <c r="B625" s="28" t="str">
        <f>"02"&amp;"."&amp;$B$777&amp;"."&amp;$B$778</f>
        <v>02.09.2023</v>
      </c>
      <c r="C625" s="80" t="s">
        <v>76</v>
      </c>
      <c r="D625" s="81">
        <f>ROUND((D626)/1000,5)</f>
        <v>0</v>
      </c>
      <c r="E625" s="81">
        <f t="shared" ref="E625:AA625" si="361">ROUND((E626)/1000,5)</f>
        <v>0</v>
      </c>
      <c r="F625" s="81">
        <f t="shared" si="361"/>
        <v>0</v>
      </c>
      <c r="G625" s="81">
        <f t="shared" si="361"/>
        <v>0</v>
      </c>
      <c r="H625" s="81">
        <f t="shared" si="361"/>
        <v>0</v>
      </c>
      <c r="I625" s="81">
        <f t="shared" si="361"/>
        <v>0</v>
      </c>
      <c r="J625" s="81">
        <f t="shared" si="361"/>
        <v>2.9690000000000001E-2</v>
      </c>
      <c r="K625" s="81">
        <f t="shared" si="361"/>
        <v>6.0000000000000002E-5</v>
      </c>
      <c r="L625" s="81">
        <f t="shared" si="361"/>
        <v>3.0939999999999999E-2</v>
      </c>
      <c r="M625" s="81">
        <f t="shared" si="361"/>
        <v>0</v>
      </c>
      <c r="N625" s="81">
        <f t="shared" si="361"/>
        <v>0</v>
      </c>
      <c r="O625" s="81">
        <f t="shared" si="361"/>
        <v>0</v>
      </c>
      <c r="P625" s="81">
        <f t="shared" si="361"/>
        <v>0</v>
      </c>
      <c r="Q625" s="81">
        <f t="shared" si="361"/>
        <v>0</v>
      </c>
      <c r="R625" s="81">
        <f t="shared" si="361"/>
        <v>0</v>
      </c>
      <c r="S625" s="81">
        <f t="shared" si="361"/>
        <v>0</v>
      </c>
      <c r="T625" s="81">
        <f t="shared" si="361"/>
        <v>0</v>
      </c>
      <c r="U625" s="81">
        <f t="shared" si="361"/>
        <v>0</v>
      </c>
      <c r="V625" s="81">
        <f t="shared" si="361"/>
        <v>0</v>
      </c>
      <c r="W625" s="81">
        <f t="shared" si="361"/>
        <v>3.9789999999999999E-2</v>
      </c>
      <c r="X625" s="81">
        <f t="shared" si="361"/>
        <v>6.9999999999999994E-5</v>
      </c>
      <c r="Y625" s="81">
        <f t="shared" si="361"/>
        <v>0</v>
      </c>
      <c r="Z625" s="81">
        <f t="shared" si="361"/>
        <v>0</v>
      </c>
      <c r="AA625" s="81">
        <f t="shared" si="361"/>
        <v>0</v>
      </c>
    </row>
    <row r="626" spans="1:27" ht="12.75" hidden="1" customHeight="1" outlineLevel="1" x14ac:dyDescent="0.2">
      <c r="A626" s="89" t="s">
        <v>2784</v>
      </c>
      <c r="B626" s="63" t="s">
        <v>230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29.69</v>
      </c>
      <c r="K626" s="44">
        <v>0.06</v>
      </c>
      <c r="L626" s="44">
        <v>30.94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39.79</v>
      </c>
      <c r="X626" s="44">
        <v>7.0000000000000007E-2</v>
      </c>
      <c r="Y626" s="44">
        <v>0</v>
      </c>
      <c r="Z626" s="44">
        <v>0</v>
      </c>
      <c r="AA626" s="44">
        <v>0</v>
      </c>
    </row>
    <row r="627" spans="1:27" collapsed="1" x14ac:dyDescent="0.2">
      <c r="A627" s="88" t="s">
        <v>2785</v>
      </c>
      <c r="B627" s="28" t="str">
        <f>"03"&amp;"."&amp;$B$777&amp;"."&amp;$B$778</f>
        <v>03.09.2023</v>
      </c>
      <c r="C627" s="80" t="s">
        <v>76</v>
      </c>
      <c r="D627" s="81">
        <f>ROUND((D628)/1000,5)</f>
        <v>0</v>
      </c>
      <c r="E627" s="81">
        <f t="shared" ref="E627:AA627" si="362">ROUND((E628)/1000,5)</f>
        <v>1.1E-4</v>
      </c>
      <c r="F627" s="81">
        <f t="shared" si="362"/>
        <v>1.7099999999999999E-3</v>
      </c>
      <c r="G627" s="81">
        <f t="shared" si="362"/>
        <v>1.08E-3</v>
      </c>
      <c r="H627" s="81">
        <f t="shared" si="362"/>
        <v>5.7499999999999999E-3</v>
      </c>
      <c r="I627" s="81">
        <f t="shared" si="362"/>
        <v>3.8589999999999999E-2</v>
      </c>
      <c r="J627" s="81">
        <f t="shared" si="362"/>
        <v>9.3469999999999998E-2</v>
      </c>
      <c r="K627" s="81">
        <f t="shared" si="362"/>
        <v>6.4519999999999994E-2</v>
      </c>
      <c r="L627" s="81">
        <f t="shared" si="362"/>
        <v>0.15173</v>
      </c>
      <c r="M627" s="81">
        <f t="shared" si="362"/>
        <v>8.5879999999999998E-2</v>
      </c>
      <c r="N627" s="81">
        <f t="shared" si="362"/>
        <v>5.7090000000000002E-2</v>
      </c>
      <c r="O627" s="81">
        <f t="shared" si="362"/>
        <v>6.2179999999999999E-2</v>
      </c>
      <c r="P627" s="81">
        <f t="shared" si="362"/>
        <v>0.15773000000000001</v>
      </c>
      <c r="Q627" s="81">
        <f t="shared" si="362"/>
        <v>0.16428000000000001</v>
      </c>
      <c r="R627" s="81">
        <f t="shared" si="362"/>
        <v>0.19813</v>
      </c>
      <c r="S627" s="81">
        <f t="shared" si="362"/>
        <v>0.25385000000000002</v>
      </c>
      <c r="T627" s="81">
        <f t="shared" si="362"/>
        <v>0.31581999999999999</v>
      </c>
      <c r="U627" s="81">
        <f t="shared" si="362"/>
        <v>0.28372000000000003</v>
      </c>
      <c r="V627" s="81">
        <f t="shared" si="362"/>
        <v>0.29494999999999999</v>
      </c>
      <c r="W627" s="81">
        <f t="shared" si="362"/>
        <v>0.13231000000000001</v>
      </c>
      <c r="X627" s="81">
        <f t="shared" si="362"/>
        <v>0.13514999999999999</v>
      </c>
      <c r="Y627" s="81">
        <f t="shared" si="362"/>
        <v>7.7099999999999998E-3</v>
      </c>
      <c r="Z627" s="81">
        <f t="shared" si="362"/>
        <v>0</v>
      </c>
      <c r="AA627" s="81">
        <f t="shared" si="362"/>
        <v>0</v>
      </c>
    </row>
    <row r="628" spans="1:27" ht="12.75" hidden="1" customHeight="1" outlineLevel="1" x14ac:dyDescent="0.2">
      <c r="A628" s="89" t="s">
        <v>2786</v>
      </c>
      <c r="B628" s="63" t="s">
        <v>230</v>
      </c>
      <c r="C628" s="43" t="s">
        <v>79</v>
      </c>
      <c r="D628" s="44">
        <v>0</v>
      </c>
      <c r="E628" s="44">
        <v>0.11</v>
      </c>
      <c r="F628" s="44">
        <v>1.71</v>
      </c>
      <c r="G628" s="44">
        <v>1.08</v>
      </c>
      <c r="H628" s="44">
        <v>5.75</v>
      </c>
      <c r="I628" s="44">
        <v>38.590000000000003</v>
      </c>
      <c r="J628" s="44">
        <v>93.47</v>
      </c>
      <c r="K628" s="44">
        <v>64.52</v>
      </c>
      <c r="L628" s="44">
        <v>151.72999999999999</v>
      </c>
      <c r="M628" s="44">
        <v>85.88</v>
      </c>
      <c r="N628" s="44">
        <v>57.09</v>
      </c>
      <c r="O628" s="44">
        <v>62.18</v>
      </c>
      <c r="P628" s="44">
        <v>157.72999999999999</v>
      </c>
      <c r="Q628" s="44">
        <v>164.28</v>
      </c>
      <c r="R628" s="44">
        <v>198.13</v>
      </c>
      <c r="S628" s="44">
        <v>253.85</v>
      </c>
      <c r="T628" s="44">
        <v>315.82</v>
      </c>
      <c r="U628" s="44">
        <v>283.72000000000003</v>
      </c>
      <c r="V628" s="44">
        <v>294.95</v>
      </c>
      <c r="W628" s="44">
        <v>132.31</v>
      </c>
      <c r="X628" s="44">
        <v>135.15</v>
      </c>
      <c r="Y628" s="44">
        <v>7.71</v>
      </c>
      <c r="Z628" s="44">
        <v>0</v>
      </c>
      <c r="AA628" s="44">
        <v>0</v>
      </c>
    </row>
    <row r="629" spans="1:27" collapsed="1" x14ac:dyDescent="0.2">
      <c r="A629" s="88" t="s">
        <v>2787</v>
      </c>
      <c r="B629" s="28" t="str">
        <f>"04"&amp;"."&amp;$B$777&amp;"."&amp;$B$778</f>
        <v>04.09.2023</v>
      </c>
      <c r="C629" s="80" t="s">
        <v>76</v>
      </c>
      <c r="D629" s="81">
        <f>ROUND((D630)/1000,5)</f>
        <v>0</v>
      </c>
      <c r="E629" s="81">
        <f t="shared" ref="E629:AA629" si="363">ROUND((E630)/1000,5)</f>
        <v>0</v>
      </c>
      <c r="F629" s="81">
        <f t="shared" si="363"/>
        <v>0</v>
      </c>
      <c r="G629" s="81">
        <f t="shared" si="363"/>
        <v>0</v>
      </c>
      <c r="H629" s="81">
        <f t="shared" si="363"/>
        <v>0</v>
      </c>
      <c r="I629" s="81">
        <f t="shared" si="363"/>
        <v>8.8660000000000003E-2</v>
      </c>
      <c r="J629" s="81">
        <f t="shared" si="363"/>
        <v>0.10546999999999999</v>
      </c>
      <c r="K629" s="81">
        <f t="shared" si="363"/>
        <v>0.11616</v>
      </c>
      <c r="L629" s="81">
        <f t="shared" si="363"/>
        <v>0.13752</v>
      </c>
      <c r="M629" s="81">
        <f t="shared" si="363"/>
        <v>0.10148</v>
      </c>
      <c r="N629" s="81">
        <f t="shared" si="363"/>
        <v>6.6699999999999995E-2</v>
      </c>
      <c r="O629" s="81">
        <f t="shared" si="363"/>
        <v>2.1250000000000002E-2</v>
      </c>
      <c r="P629" s="81">
        <f t="shared" si="363"/>
        <v>2.3380000000000001E-2</v>
      </c>
      <c r="Q629" s="81">
        <f t="shared" si="363"/>
        <v>6.6409999999999997E-2</v>
      </c>
      <c r="R629" s="81">
        <f t="shared" si="363"/>
        <v>0</v>
      </c>
      <c r="S629" s="81">
        <f t="shared" si="363"/>
        <v>0</v>
      </c>
      <c r="T629" s="81">
        <f t="shared" si="363"/>
        <v>0</v>
      </c>
      <c r="U629" s="81">
        <f t="shared" si="363"/>
        <v>0</v>
      </c>
      <c r="V629" s="81">
        <f t="shared" si="363"/>
        <v>4.6080000000000003E-2</v>
      </c>
      <c r="W629" s="81">
        <f t="shared" si="363"/>
        <v>7.9100000000000004E-3</v>
      </c>
      <c r="X629" s="81">
        <f t="shared" si="363"/>
        <v>0</v>
      </c>
      <c r="Y629" s="81">
        <f t="shared" si="363"/>
        <v>0</v>
      </c>
      <c r="Z629" s="81">
        <f t="shared" si="363"/>
        <v>0</v>
      </c>
      <c r="AA629" s="81">
        <f t="shared" si="363"/>
        <v>0</v>
      </c>
    </row>
    <row r="630" spans="1:27" ht="12.75" hidden="1" customHeight="1" outlineLevel="1" x14ac:dyDescent="0.2">
      <c r="A630" s="89" t="s">
        <v>2788</v>
      </c>
      <c r="B630" s="63" t="s">
        <v>230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0</v>
      </c>
      <c r="I630" s="44">
        <v>88.66</v>
      </c>
      <c r="J630" s="44">
        <v>105.47</v>
      </c>
      <c r="K630" s="44">
        <v>116.16</v>
      </c>
      <c r="L630" s="44">
        <v>137.52000000000001</v>
      </c>
      <c r="M630" s="44">
        <v>101.48</v>
      </c>
      <c r="N630" s="44">
        <v>66.7</v>
      </c>
      <c r="O630" s="44">
        <v>21.25</v>
      </c>
      <c r="P630" s="44">
        <v>23.38</v>
      </c>
      <c r="Q630" s="44">
        <v>66.41</v>
      </c>
      <c r="R630" s="44">
        <v>0</v>
      </c>
      <c r="S630" s="44">
        <v>0</v>
      </c>
      <c r="T630" s="44">
        <v>0</v>
      </c>
      <c r="U630" s="44">
        <v>0</v>
      </c>
      <c r="V630" s="44">
        <v>46.08</v>
      </c>
      <c r="W630" s="44">
        <v>7.91</v>
      </c>
      <c r="X630" s="44">
        <v>0</v>
      </c>
      <c r="Y630" s="44">
        <v>0</v>
      </c>
      <c r="Z630" s="44">
        <v>0</v>
      </c>
      <c r="AA630" s="44">
        <v>0</v>
      </c>
    </row>
    <row r="631" spans="1:27" collapsed="1" x14ac:dyDescent="0.2">
      <c r="A631" s="88" t="s">
        <v>2789</v>
      </c>
      <c r="B631" s="28" t="str">
        <f>"05"&amp;"."&amp;$B$777&amp;"."&amp;$B$778</f>
        <v>05.09.2023</v>
      </c>
      <c r="C631" s="80" t="s">
        <v>76</v>
      </c>
      <c r="D631" s="81">
        <f>ROUND((D632)/1000,5)</f>
        <v>0</v>
      </c>
      <c r="E631" s="81">
        <f t="shared" ref="E631:AA631" si="364">ROUND((E632)/1000,5)</f>
        <v>0</v>
      </c>
      <c r="F631" s="81">
        <f t="shared" si="364"/>
        <v>0</v>
      </c>
      <c r="G631" s="81">
        <f t="shared" si="364"/>
        <v>0</v>
      </c>
      <c r="H631" s="81">
        <f t="shared" si="364"/>
        <v>0</v>
      </c>
      <c r="I631" s="81">
        <f t="shared" si="364"/>
        <v>0</v>
      </c>
      <c r="J631" s="81">
        <f t="shared" si="364"/>
        <v>0.12894</v>
      </c>
      <c r="K631" s="81">
        <f t="shared" si="364"/>
        <v>7.3719999999999994E-2</v>
      </c>
      <c r="L631" s="81">
        <f t="shared" si="364"/>
        <v>0.18831999999999999</v>
      </c>
      <c r="M631" s="81">
        <f t="shared" si="364"/>
        <v>2.8400000000000002E-2</v>
      </c>
      <c r="N631" s="81">
        <f t="shared" si="364"/>
        <v>6.0000000000000002E-5</v>
      </c>
      <c r="O631" s="81">
        <f t="shared" si="364"/>
        <v>1.6000000000000001E-4</v>
      </c>
      <c r="P631" s="81">
        <f t="shared" si="364"/>
        <v>5.5799999999999999E-3</v>
      </c>
      <c r="Q631" s="81">
        <f t="shared" si="364"/>
        <v>0</v>
      </c>
      <c r="R631" s="81">
        <f t="shared" si="364"/>
        <v>0</v>
      </c>
      <c r="S631" s="81">
        <f t="shared" si="364"/>
        <v>0</v>
      </c>
      <c r="T631" s="81">
        <f t="shared" si="364"/>
        <v>0</v>
      </c>
      <c r="U631" s="81">
        <f t="shared" si="364"/>
        <v>0</v>
      </c>
      <c r="V631" s="81">
        <f t="shared" si="364"/>
        <v>3.5180000000000003E-2</v>
      </c>
      <c r="W631" s="81">
        <f t="shared" si="364"/>
        <v>5.7880000000000001E-2</v>
      </c>
      <c r="X631" s="81">
        <f t="shared" si="364"/>
        <v>0</v>
      </c>
      <c r="Y631" s="81">
        <f t="shared" si="364"/>
        <v>0</v>
      </c>
      <c r="Z631" s="81">
        <f t="shared" si="364"/>
        <v>0</v>
      </c>
      <c r="AA631" s="81">
        <f t="shared" si="364"/>
        <v>0</v>
      </c>
    </row>
    <row r="632" spans="1:27" ht="12.75" hidden="1" customHeight="1" outlineLevel="1" x14ac:dyDescent="0.2">
      <c r="A632" s="89" t="s">
        <v>2790</v>
      </c>
      <c r="B632" s="63" t="s">
        <v>230</v>
      </c>
      <c r="C632" s="43" t="s">
        <v>79</v>
      </c>
      <c r="D632" s="44">
        <v>0</v>
      </c>
      <c r="E632" s="44">
        <v>0</v>
      </c>
      <c r="F632" s="44">
        <v>0</v>
      </c>
      <c r="G632" s="44">
        <v>0</v>
      </c>
      <c r="H632" s="44">
        <v>0</v>
      </c>
      <c r="I632" s="44">
        <v>0</v>
      </c>
      <c r="J632" s="44">
        <v>128.94</v>
      </c>
      <c r="K632" s="44">
        <v>73.72</v>
      </c>
      <c r="L632" s="44">
        <v>188.32</v>
      </c>
      <c r="M632" s="44">
        <v>28.4</v>
      </c>
      <c r="N632" s="44">
        <v>0.06</v>
      </c>
      <c r="O632" s="44">
        <v>0.16</v>
      </c>
      <c r="P632" s="44">
        <v>5.58</v>
      </c>
      <c r="Q632" s="44">
        <v>0</v>
      </c>
      <c r="R632" s="44">
        <v>0</v>
      </c>
      <c r="S632" s="44">
        <v>0</v>
      </c>
      <c r="T632" s="44">
        <v>0</v>
      </c>
      <c r="U632" s="44">
        <v>0</v>
      </c>
      <c r="V632" s="44">
        <v>35.18</v>
      </c>
      <c r="W632" s="44">
        <v>57.88</v>
      </c>
      <c r="X632" s="44">
        <v>0</v>
      </c>
      <c r="Y632" s="44">
        <v>0</v>
      </c>
      <c r="Z632" s="44">
        <v>0</v>
      </c>
      <c r="AA632" s="44">
        <v>0</v>
      </c>
    </row>
    <row r="633" spans="1:27" collapsed="1" x14ac:dyDescent="0.2">
      <c r="A633" s="88" t="s">
        <v>2791</v>
      </c>
      <c r="B633" s="28" t="str">
        <f>"06"&amp;"."&amp;$B$777&amp;"."&amp;$B$778</f>
        <v>06.09.2023</v>
      </c>
      <c r="C633" s="80" t="s">
        <v>76</v>
      </c>
      <c r="D633" s="81">
        <f>ROUND((D634)/1000,5)</f>
        <v>0</v>
      </c>
      <c r="E633" s="81">
        <f t="shared" ref="E633:AA633" si="365">ROUND((E634)/1000,5)</f>
        <v>0</v>
      </c>
      <c r="F633" s="81">
        <f t="shared" si="365"/>
        <v>0</v>
      </c>
      <c r="G633" s="81">
        <f t="shared" si="365"/>
        <v>1.7780000000000001E-2</v>
      </c>
      <c r="H633" s="81">
        <f t="shared" si="365"/>
        <v>0.10254000000000001</v>
      </c>
      <c r="I633" s="81">
        <f t="shared" si="365"/>
        <v>7.5130000000000002E-2</v>
      </c>
      <c r="J633" s="81">
        <f t="shared" si="365"/>
        <v>0.15801999999999999</v>
      </c>
      <c r="K633" s="81">
        <f t="shared" si="365"/>
        <v>0.17449000000000001</v>
      </c>
      <c r="L633" s="81">
        <f t="shared" si="365"/>
        <v>5.2409999999999998E-2</v>
      </c>
      <c r="M633" s="81">
        <f t="shared" si="365"/>
        <v>7.9549999999999996E-2</v>
      </c>
      <c r="N633" s="81">
        <f t="shared" si="365"/>
        <v>7.7729999999999994E-2</v>
      </c>
      <c r="O633" s="81">
        <f t="shared" si="365"/>
        <v>0.11124000000000001</v>
      </c>
      <c r="P633" s="81">
        <f t="shared" si="365"/>
        <v>6.2549999999999994E-2</v>
      </c>
      <c r="Q633" s="81">
        <f t="shared" si="365"/>
        <v>8.2739999999999994E-2</v>
      </c>
      <c r="R633" s="81">
        <f t="shared" si="365"/>
        <v>0.12313</v>
      </c>
      <c r="S633" s="81">
        <f t="shared" si="365"/>
        <v>0.14426</v>
      </c>
      <c r="T633" s="81">
        <f t="shared" si="365"/>
        <v>0.14424000000000001</v>
      </c>
      <c r="U633" s="81">
        <f t="shared" si="365"/>
        <v>0.2041</v>
      </c>
      <c r="V633" s="81">
        <f t="shared" si="365"/>
        <v>0.16077</v>
      </c>
      <c r="W633" s="81">
        <f t="shared" si="365"/>
        <v>0.43803999999999998</v>
      </c>
      <c r="X633" s="81">
        <f t="shared" si="365"/>
        <v>8.1049999999999997E-2</v>
      </c>
      <c r="Y633" s="81">
        <f t="shared" si="365"/>
        <v>0</v>
      </c>
      <c r="Z633" s="81">
        <f t="shared" si="365"/>
        <v>0</v>
      </c>
      <c r="AA633" s="81">
        <f t="shared" si="365"/>
        <v>0</v>
      </c>
    </row>
    <row r="634" spans="1:27" ht="12.75" hidden="1" customHeight="1" outlineLevel="1" x14ac:dyDescent="0.2">
      <c r="A634" s="89" t="s">
        <v>2792</v>
      </c>
      <c r="B634" s="63" t="s">
        <v>230</v>
      </c>
      <c r="C634" s="43" t="s">
        <v>79</v>
      </c>
      <c r="D634" s="44">
        <v>0</v>
      </c>
      <c r="E634" s="44">
        <v>0</v>
      </c>
      <c r="F634" s="44">
        <v>0</v>
      </c>
      <c r="G634" s="44">
        <v>17.78</v>
      </c>
      <c r="H634" s="44">
        <v>102.54</v>
      </c>
      <c r="I634" s="44">
        <v>75.13</v>
      </c>
      <c r="J634" s="44">
        <v>158.02000000000001</v>
      </c>
      <c r="K634" s="44">
        <v>174.49</v>
      </c>
      <c r="L634" s="44">
        <v>52.41</v>
      </c>
      <c r="M634" s="44">
        <v>79.55</v>
      </c>
      <c r="N634" s="44">
        <v>77.73</v>
      </c>
      <c r="O634" s="44">
        <v>111.24</v>
      </c>
      <c r="P634" s="44">
        <v>62.55</v>
      </c>
      <c r="Q634" s="44">
        <v>82.74</v>
      </c>
      <c r="R634" s="44">
        <v>123.13</v>
      </c>
      <c r="S634" s="44">
        <v>144.26</v>
      </c>
      <c r="T634" s="44">
        <v>144.24</v>
      </c>
      <c r="U634" s="44">
        <v>204.1</v>
      </c>
      <c r="V634" s="44">
        <v>160.77000000000001</v>
      </c>
      <c r="W634" s="44">
        <v>438.04</v>
      </c>
      <c r="X634" s="44">
        <v>81.05</v>
      </c>
      <c r="Y634" s="44">
        <v>0</v>
      </c>
      <c r="Z634" s="44">
        <v>0</v>
      </c>
      <c r="AA634" s="44">
        <v>0</v>
      </c>
    </row>
    <row r="635" spans="1:27" collapsed="1" x14ac:dyDescent="0.2">
      <c r="A635" s="88" t="s">
        <v>2793</v>
      </c>
      <c r="B635" s="28" t="str">
        <f>"07"&amp;"."&amp;$B$777&amp;"."&amp;$B$778</f>
        <v>07.09.2023</v>
      </c>
      <c r="C635" s="80" t="s">
        <v>76</v>
      </c>
      <c r="D635" s="81">
        <f>ROUND((D636)/1000,5)</f>
        <v>0</v>
      </c>
      <c r="E635" s="81">
        <f t="shared" ref="E635:AA635" si="366">ROUND((E636)/1000,5)</f>
        <v>0</v>
      </c>
      <c r="F635" s="81">
        <f t="shared" si="366"/>
        <v>0</v>
      </c>
      <c r="G635" s="81">
        <f t="shared" si="366"/>
        <v>0</v>
      </c>
      <c r="H635" s="81">
        <f t="shared" si="366"/>
        <v>5.4690000000000003E-2</v>
      </c>
      <c r="I635" s="81">
        <f t="shared" si="366"/>
        <v>6.1429999999999998E-2</v>
      </c>
      <c r="J635" s="81">
        <f t="shared" si="366"/>
        <v>0.18845999999999999</v>
      </c>
      <c r="K635" s="81">
        <f t="shared" si="366"/>
        <v>0.16153999999999999</v>
      </c>
      <c r="L635" s="81">
        <f t="shared" si="366"/>
        <v>0.123</v>
      </c>
      <c r="M635" s="81">
        <f t="shared" si="366"/>
        <v>3.5279999999999999E-2</v>
      </c>
      <c r="N635" s="81">
        <f t="shared" si="366"/>
        <v>1.0699999999999999E-2</v>
      </c>
      <c r="O635" s="81">
        <f t="shared" si="366"/>
        <v>0</v>
      </c>
      <c r="P635" s="81">
        <f t="shared" si="366"/>
        <v>0</v>
      </c>
      <c r="Q635" s="81">
        <f t="shared" si="366"/>
        <v>0</v>
      </c>
      <c r="R635" s="81">
        <f t="shared" si="366"/>
        <v>0</v>
      </c>
      <c r="S635" s="81">
        <f t="shared" si="366"/>
        <v>0</v>
      </c>
      <c r="T635" s="81">
        <f t="shared" si="366"/>
        <v>3.8999999999999999E-4</v>
      </c>
      <c r="U635" s="81">
        <f t="shared" si="366"/>
        <v>0</v>
      </c>
      <c r="V635" s="81">
        <f t="shared" si="366"/>
        <v>0</v>
      </c>
      <c r="W635" s="81">
        <f t="shared" si="366"/>
        <v>2.528E-2</v>
      </c>
      <c r="X635" s="81">
        <f t="shared" si="366"/>
        <v>0</v>
      </c>
      <c r="Y635" s="81">
        <f t="shared" si="366"/>
        <v>0</v>
      </c>
      <c r="Z635" s="81">
        <f t="shared" si="366"/>
        <v>0</v>
      </c>
      <c r="AA635" s="81">
        <f t="shared" si="366"/>
        <v>0</v>
      </c>
    </row>
    <row r="636" spans="1:27" ht="12.75" hidden="1" customHeight="1" outlineLevel="1" x14ac:dyDescent="0.2">
      <c r="A636" s="89" t="s">
        <v>2794</v>
      </c>
      <c r="B636" s="63" t="s">
        <v>230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54.69</v>
      </c>
      <c r="I636" s="44">
        <v>61.43</v>
      </c>
      <c r="J636" s="44">
        <v>188.46</v>
      </c>
      <c r="K636" s="44">
        <v>161.54</v>
      </c>
      <c r="L636" s="44">
        <v>123</v>
      </c>
      <c r="M636" s="44">
        <v>35.28</v>
      </c>
      <c r="N636" s="44">
        <v>10.7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0.39</v>
      </c>
      <c r="U636" s="44">
        <v>0</v>
      </c>
      <c r="V636" s="44">
        <v>0</v>
      </c>
      <c r="W636" s="44">
        <v>25.28</v>
      </c>
      <c r="X636" s="44">
        <v>0</v>
      </c>
      <c r="Y636" s="44">
        <v>0</v>
      </c>
      <c r="Z636" s="44">
        <v>0</v>
      </c>
      <c r="AA636" s="44">
        <v>0</v>
      </c>
    </row>
    <row r="637" spans="1:27" collapsed="1" x14ac:dyDescent="0.2">
      <c r="A637" s="88" t="s">
        <v>2795</v>
      </c>
      <c r="B637" s="28" t="str">
        <f>"08"&amp;"."&amp;$B$777&amp;"."&amp;$B$778</f>
        <v>08.09.2023</v>
      </c>
      <c r="C637" s="80" t="s">
        <v>76</v>
      </c>
      <c r="D637" s="81">
        <f>ROUND((D638)/1000,5)</f>
        <v>0</v>
      </c>
      <c r="E637" s="81">
        <f t="shared" ref="E637:AA637" si="367">ROUND((E638)/1000,5)</f>
        <v>0</v>
      </c>
      <c r="F637" s="81">
        <f t="shared" si="367"/>
        <v>0</v>
      </c>
      <c r="G637" s="81">
        <f t="shared" si="367"/>
        <v>0</v>
      </c>
      <c r="H637" s="81">
        <f t="shared" si="367"/>
        <v>4.5280000000000001E-2</v>
      </c>
      <c r="I637" s="81">
        <f t="shared" si="367"/>
        <v>0</v>
      </c>
      <c r="J637" s="81">
        <f t="shared" si="367"/>
        <v>0.16682</v>
      </c>
      <c r="K637" s="81">
        <f t="shared" si="367"/>
        <v>0.15322</v>
      </c>
      <c r="L637" s="81">
        <f t="shared" si="367"/>
        <v>7.2059999999999999E-2</v>
      </c>
      <c r="M637" s="81">
        <f t="shared" si="367"/>
        <v>1.52E-2</v>
      </c>
      <c r="N637" s="81">
        <f t="shared" si="367"/>
        <v>0</v>
      </c>
      <c r="O637" s="81">
        <f t="shared" si="367"/>
        <v>0</v>
      </c>
      <c r="P637" s="81">
        <f t="shared" si="367"/>
        <v>0</v>
      </c>
      <c r="Q637" s="81">
        <f t="shared" si="367"/>
        <v>0</v>
      </c>
      <c r="R637" s="81">
        <f t="shared" si="367"/>
        <v>0</v>
      </c>
      <c r="S637" s="81">
        <f t="shared" si="367"/>
        <v>0</v>
      </c>
      <c r="T637" s="81">
        <f t="shared" si="367"/>
        <v>0</v>
      </c>
      <c r="U637" s="81">
        <f t="shared" si="367"/>
        <v>0</v>
      </c>
      <c r="V637" s="81">
        <f t="shared" si="367"/>
        <v>5.5980000000000002E-2</v>
      </c>
      <c r="W637" s="81">
        <f t="shared" si="367"/>
        <v>0.21543000000000001</v>
      </c>
      <c r="X637" s="81">
        <f t="shared" si="367"/>
        <v>2.0049999999999998E-2</v>
      </c>
      <c r="Y637" s="81">
        <f t="shared" si="367"/>
        <v>0</v>
      </c>
      <c r="Z637" s="81">
        <f t="shared" si="367"/>
        <v>0</v>
      </c>
      <c r="AA637" s="81">
        <f t="shared" si="367"/>
        <v>0</v>
      </c>
    </row>
    <row r="638" spans="1:27" ht="12.75" hidden="1" customHeight="1" outlineLevel="1" x14ac:dyDescent="0.2">
      <c r="A638" s="89" t="s">
        <v>2796</v>
      </c>
      <c r="B638" s="63" t="s">
        <v>230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45.28</v>
      </c>
      <c r="I638" s="44">
        <v>0</v>
      </c>
      <c r="J638" s="44">
        <v>166.82</v>
      </c>
      <c r="K638" s="44">
        <v>153.22</v>
      </c>
      <c r="L638" s="44">
        <v>72.06</v>
      </c>
      <c r="M638" s="44">
        <v>15.2</v>
      </c>
      <c r="N638" s="44">
        <v>0</v>
      </c>
      <c r="O638" s="44">
        <v>0</v>
      </c>
      <c r="P638" s="44">
        <v>0</v>
      </c>
      <c r="Q638" s="44">
        <v>0</v>
      </c>
      <c r="R638" s="44">
        <v>0</v>
      </c>
      <c r="S638" s="44">
        <v>0</v>
      </c>
      <c r="T638" s="44">
        <v>0</v>
      </c>
      <c r="U638" s="44">
        <v>0</v>
      </c>
      <c r="V638" s="44">
        <v>55.98</v>
      </c>
      <c r="W638" s="44">
        <v>215.43</v>
      </c>
      <c r="X638" s="44">
        <v>20.05</v>
      </c>
      <c r="Y638" s="44">
        <v>0</v>
      </c>
      <c r="Z638" s="44">
        <v>0</v>
      </c>
      <c r="AA638" s="44">
        <v>0</v>
      </c>
    </row>
    <row r="639" spans="1:27" collapsed="1" x14ac:dyDescent="0.2">
      <c r="A639" s="88" t="s">
        <v>2797</v>
      </c>
      <c r="B639" s="28" t="str">
        <f>"09"&amp;"."&amp;$B$777&amp;"."&amp;$B$778</f>
        <v>09.09.2023</v>
      </c>
      <c r="C639" s="80" t="s">
        <v>76</v>
      </c>
      <c r="D639" s="81">
        <f>ROUND((D640)/1000,5)</f>
        <v>0</v>
      </c>
      <c r="E639" s="81">
        <f t="shared" ref="E639:AA639" si="368">ROUND((E640)/1000,5)</f>
        <v>2.1399999999999999E-2</v>
      </c>
      <c r="F639" s="81">
        <f t="shared" si="368"/>
        <v>6.9800000000000001E-2</v>
      </c>
      <c r="G639" s="81">
        <f t="shared" si="368"/>
        <v>1.1310000000000001E-2</v>
      </c>
      <c r="H639" s="81">
        <f t="shared" si="368"/>
        <v>8.7000000000000001E-4</v>
      </c>
      <c r="I639" s="81">
        <f t="shared" si="368"/>
        <v>4.283E-2</v>
      </c>
      <c r="J639" s="81">
        <f t="shared" si="368"/>
        <v>1.494E-2</v>
      </c>
      <c r="K639" s="81">
        <f t="shared" si="368"/>
        <v>0.18643999999999999</v>
      </c>
      <c r="L639" s="81">
        <f t="shared" si="368"/>
        <v>0.10206</v>
      </c>
      <c r="M639" s="81">
        <f t="shared" si="368"/>
        <v>0.11956</v>
      </c>
      <c r="N639" s="81">
        <f t="shared" si="368"/>
        <v>8.6300000000000002E-2</v>
      </c>
      <c r="O639" s="81">
        <f t="shared" si="368"/>
        <v>9.7299999999999998E-2</v>
      </c>
      <c r="P639" s="81">
        <f t="shared" si="368"/>
        <v>0.1229</v>
      </c>
      <c r="Q639" s="81">
        <f t="shared" si="368"/>
        <v>0.14384</v>
      </c>
      <c r="R639" s="81">
        <f t="shared" si="368"/>
        <v>0.13456000000000001</v>
      </c>
      <c r="S639" s="81">
        <f t="shared" si="368"/>
        <v>5.3879999999999997E-2</v>
      </c>
      <c r="T639" s="81">
        <f t="shared" si="368"/>
        <v>0.11819</v>
      </c>
      <c r="U639" s="81">
        <f t="shared" si="368"/>
        <v>0.12848999999999999</v>
      </c>
      <c r="V639" s="81">
        <f t="shared" si="368"/>
        <v>0.18357000000000001</v>
      </c>
      <c r="W639" s="81">
        <f t="shared" si="368"/>
        <v>0.19485</v>
      </c>
      <c r="X639" s="81">
        <f t="shared" si="368"/>
        <v>5.5000000000000003E-4</v>
      </c>
      <c r="Y639" s="81">
        <f t="shared" si="368"/>
        <v>0</v>
      </c>
      <c r="Z639" s="81">
        <f t="shared" si="368"/>
        <v>0</v>
      </c>
      <c r="AA639" s="81">
        <f t="shared" si="368"/>
        <v>0</v>
      </c>
    </row>
    <row r="640" spans="1:27" ht="12.75" hidden="1" customHeight="1" outlineLevel="1" x14ac:dyDescent="0.2">
      <c r="A640" s="89" t="s">
        <v>2798</v>
      </c>
      <c r="B640" s="63" t="s">
        <v>230</v>
      </c>
      <c r="C640" s="43" t="s">
        <v>79</v>
      </c>
      <c r="D640" s="44">
        <v>0</v>
      </c>
      <c r="E640" s="44">
        <v>21.4</v>
      </c>
      <c r="F640" s="44">
        <v>69.8</v>
      </c>
      <c r="G640" s="44">
        <v>11.31</v>
      </c>
      <c r="H640" s="44">
        <v>0.87</v>
      </c>
      <c r="I640" s="44">
        <v>42.83</v>
      </c>
      <c r="J640" s="44">
        <v>14.94</v>
      </c>
      <c r="K640" s="44">
        <v>186.44</v>
      </c>
      <c r="L640" s="44">
        <v>102.06</v>
      </c>
      <c r="M640" s="44">
        <v>119.56</v>
      </c>
      <c r="N640" s="44">
        <v>86.3</v>
      </c>
      <c r="O640" s="44">
        <v>97.3</v>
      </c>
      <c r="P640" s="44">
        <v>122.9</v>
      </c>
      <c r="Q640" s="44">
        <v>143.84</v>
      </c>
      <c r="R640" s="44">
        <v>134.56</v>
      </c>
      <c r="S640" s="44">
        <v>53.88</v>
      </c>
      <c r="T640" s="44">
        <v>118.19</v>
      </c>
      <c r="U640" s="44">
        <v>128.49</v>
      </c>
      <c r="V640" s="44">
        <v>183.57</v>
      </c>
      <c r="W640" s="44">
        <v>194.85</v>
      </c>
      <c r="X640" s="44">
        <v>0.55000000000000004</v>
      </c>
      <c r="Y640" s="44">
        <v>0</v>
      </c>
      <c r="Z640" s="44">
        <v>0</v>
      </c>
      <c r="AA640" s="44">
        <v>0</v>
      </c>
    </row>
    <row r="641" spans="1:27" collapsed="1" x14ac:dyDescent="0.2">
      <c r="A641" s="88" t="s">
        <v>2799</v>
      </c>
      <c r="B641" s="28" t="str">
        <f>"10"&amp;"."&amp;$B$777&amp;"."&amp;$B$778</f>
        <v>10.09.2023</v>
      </c>
      <c r="C641" s="80" t="s">
        <v>76</v>
      </c>
      <c r="D641" s="81">
        <f>ROUND((D642)/1000,5)</f>
        <v>0</v>
      </c>
      <c r="E641" s="81">
        <f t="shared" ref="E641:AA641" si="369">ROUND((E642)/1000,5)</f>
        <v>0</v>
      </c>
      <c r="F641" s="81">
        <f t="shared" si="369"/>
        <v>0</v>
      </c>
      <c r="G641" s="81">
        <f t="shared" si="369"/>
        <v>0</v>
      </c>
      <c r="H641" s="81">
        <f t="shared" si="369"/>
        <v>2.027E-2</v>
      </c>
      <c r="I641" s="81">
        <f t="shared" si="369"/>
        <v>9.1079999999999994E-2</v>
      </c>
      <c r="J641" s="81">
        <f t="shared" si="369"/>
        <v>0.13253000000000001</v>
      </c>
      <c r="K641" s="81">
        <f t="shared" si="369"/>
        <v>0</v>
      </c>
      <c r="L641" s="81">
        <f t="shared" si="369"/>
        <v>0.13109999999999999</v>
      </c>
      <c r="M641" s="81">
        <f t="shared" si="369"/>
        <v>3.1060000000000001E-2</v>
      </c>
      <c r="N641" s="81">
        <f t="shared" si="369"/>
        <v>0</v>
      </c>
      <c r="O641" s="81">
        <f t="shared" si="369"/>
        <v>0</v>
      </c>
      <c r="P641" s="81">
        <f t="shared" si="369"/>
        <v>0</v>
      </c>
      <c r="Q641" s="81">
        <f t="shared" si="369"/>
        <v>0</v>
      </c>
      <c r="R641" s="81">
        <f t="shared" si="369"/>
        <v>0</v>
      </c>
      <c r="S641" s="81">
        <f t="shared" si="369"/>
        <v>0</v>
      </c>
      <c r="T641" s="81">
        <f t="shared" si="369"/>
        <v>0.12536</v>
      </c>
      <c r="U641" s="81">
        <f t="shared" si="369"/>
        <v>0</v>
      </c>
      <c r="V641" s="81">
        <f t="shared" si="369"/>
        <v>2.2890000000000001E-2</v>
      </c>
      <c r="W641" s="81">
        <f t="shared" si="369"/>
        <v>5.8279999999999998E-2</v>
      </c>
      <c r="X641" s="81">
        <f t="shared" si="369"/>
        <v>0</v>
      </c>
      <c r="Y641" s="81">
        <f t="shared" si="369"/>
        <v>0</v>
      </c>
      <c r="Z641" s="81">
        <f t="shared" si="369"/>
        <v>0</v>
      </c>
      <c r="AA641" s="81">
        <f t="shared" si="369"/>
        <v>0</v>
      </c>
    </row>
    <row r="642" spans="1:27" ht="12.75" hidden="1" customHeight="1" outlineLevel="1" x14ac:dyDescent="0.2">
      <c r="A642" s="89" t="s">
        <v>2800</v>
      </c>
      <c r="B642" s="63" t="s">
        <v>230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20.27</v>
      </c>
      <c r="I642" s="44">
        <v>91.08</v>
      </c>
      <c r="J642" s="44">
        <v>132.53</v>
      </c>
      <c r="K642" s="44">
        <v>0</v>
      </c>
      <c r="L642" s="44">
        <v>131.1</v>
      </c>
      <c r="M642" s="44">
        <v>31.06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125.36</v>
      </c>
      <c r="U642" s="44">
        <v>0</v>
      </c>
      <c r="V642" s="44">
        <v>22.89</v>
      </c>
      <c r="W642" s="44">
        <v>58.28</v>
      </c>
      <c r="X642" s="44">
        <v>0</v>
      </c>
      <c r="Y642" s="44">
        <v>0</v>
      </c>
      <c r="Z642" s="44">
        <v>0</v>
      </c>
      <c r="AA642" s="44">
        <v>0</v>
      </c>
    </row>
    <row r="643" spans="1:27" collapsed="1" x14ac:dyDescent="0.2">
      <c r="A643" s="88" t="s">
        <v>2801</v>
      </c>
      <c r="B643" s="28" t="str">
        <f>"11"&amp;"."&amp;$B$777&amp;"."&amp;$B$778</f>
        <v>11.09.2023</v>
      </c>
      <c r="C643" s="80" t="s">
        <v>76</v>
      </c>
      <c r="D643" s="81">
        <f>ROUND((D644)/1000,5)</f>
        <v>0</v>
      </c>
      <c r="E643" s="81">
        <f t="shared" ref="E643:AA643" si="370">ROUND((E644)/1000,5)</f>
        <v>0</v>
      </c>
      <c r="F643" s="81">
        <f t="shared" si="370"/>
        <v>0</v>
      </c>
      <c r="G643" s="81">
        <f t="shared" si="370"/>
        <v>0</v>
      </c>
      <c r="H643" s="81">
        <f t="shared" si="370"/>
        <v>0</v>
      </c>
      <c r="I643" s="81">
        <f t="shared" si="370"/>
        <v>4.6449999999999998E-2</v>
      </c>
      <c r="J643" s="81">
        <f t="shared" si="370"/>
        <v>0.19855999999999999</v>
      </c>
      <c r="K643" s="81">
        <f t="shared" si="370"/>
        <v>0.17712</v>
      </c>
      <c r="L643" s="81">
        <f t="shared" si="370"/>
        <v>8.9539999999999995E-2</v>
      </c>
      <c r="M643" s="81">
        <f t="shared" si="370"/>
        <v>7.7310000000000004E-2</v>
      </c>
      <c r="N643" s="81">
        <f t="shared" si="370"/>
        <v>1.3010000000000001E-2</v>
      </c>
      <c r="O643" s="81">
        <f t="shared" si="370"/>
        <v>7.4000000000000003E-3</v>
      </c>
      <c r="P643" s="81">
        <f t="shared" si="370"/>
        <v>2.017E-2</v>
      </c>
      <c r="Q643" s="81">
        <f t="shared" si="370"/>
        <v>6.5900000000000004E-3</v>
      </c>
      <c r="R643" s="81">
        <f t="shared" si="370"/>
        <v>2.15E-3</v>
      </c>
      <c r="S643" s="81">
        <f t="shared" si="370"/>
        <v>9.7599999999999996E-3</v>
      </c>
      <c r="T643" s="81">
        <f t="shared" si="370"/>
        <v>1.6369999999999999E-2</v>
      </c>
      <c r="U643" s="81">
        <f t="shared" si="370"/>
        <v>2.0719999999999999E-2</v>
      </c>
      <c r="V643" s="81">
        <f t="shared" si="370"/>
        <v>8.3320000000000005E-2</v>
      </c>
      <c r="W643" s="81">
        <f t="shared" si="370"/>
        <v>7.6020000000000004E-2</v>
      </c>
      <c r="X643" s="81">
        <f t="shared" si="370"/>
        <v>4.0969999999999999E-2</v>
      </c>
      <c r="Y643" s="81">
        <f t="shared" si="370"/>
        <v>0</v>
      </c>
      <c r="Z643" s="81">
        <f t="shared" si="370"/>
        <v>0</v>
      </c>
      <c r="AA643" s="81">
        <f t="shared" si="370"/>
        <v>0</v>
      </c>
    </row>
    <row r="644" spans="1:27" ht="12.75" hidden="1" customHeight="1" outlineLevel="1" x14ac:dyDescent="0.2">
      <c r="A644" s="89" t="s">
        <v>2802</v>
      </c>
      <c r="B644" s="63" t="s">
        <v>230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0</v>
      </c>
      <c r="I644" s="44">
        <v>46.45</v>
      </c>
      <c r="J644" s="44">
        <v>198.56</v>
      </c>
      <c r="K644" s="44">
        <v>177.12</v>
      </c>
      <c r="L644" s="44">
        <v>89.54</v>
      </c>
      <c r="M644" s="44">
        <v>77.31</v>
      </c>
      <c r="N644" s="44">
        <v>13.01</v>
      </c>
      <c r="O644" s="44">
        <v>7.4</v>
      </c>
      <c r="P644" s="44">
        <v>20.170000000000002</v>
      </c>
      <c r="Q644" s="44">
        <v>6.59</v>
      </c>
      <c r="R644" s="44">
        <v>2.15</v>
      </c>
      <c r="S644" s="44">
        <v>9.76</v>
      </c>
      <c r="T644" s="44">
        <v>16.37</v>
      </c>
      <c r="U644" s="44">
        <v>20.72</v>
      </c>
      <c r="V644" s="44">
        <v>83.32</v>
      </c>
      <c r="W644" s="44">
        <v>76.02</v>
      </c>
      <c r="X644" s="44">
        <v>40.97</v>
      </c>
      <c r="Y644" s="44">
        <v>0</v>
      </c>
      <c r="Z644" s="44">
        <v>0</v>
      </c>
      <c r="AA644" s="44">
        <v>0</v>
      </c>
    </row>
    <row r="645" spans="1:27" collapsed="1" x14ac:dyDescent="0.2">
      <c r="A645" s="88" t="s">
        <v>2803</v>
      </c>
      <c r="B645" s="28" t="str">
        <f>"12"&amp;"."&amp;$B$777&amp;"."&amp;$B$778</f>
        <v>12.09.2023</v>
      </c>
      <c r="C645" s="80" t="s">
        <v>76</v>
      </c>
      <c r="D645" s="81">
        <f>ROUND((D646)/1000,5)</f>
        <v>0</v>
      </c>
      <c r="E645" s="81">
        <f t="shared" ref="E645:AA645" si="371">ROUND((E646)/1000,5)</f>
        <v>1.1199999999999999E-3</v>
      </c>
      <c r="F645" s="81">
        <f t="shared" si="371"/>
        <v>8.9160000000000003E-2</v>
      </c>
      <c r="G645" s="81">
        <f t="shared" si="371"/>
        <v>0</v>
      </c>
      <c r="H645" s="81">
        <f t="shared" si="371"/>
        <v>2.5080000000000002E-2</v>
      </c>
      <c r="I645" s="81">
        <f t="shared" si="371"/>
        <v>0.13125999999999999</v>
      </c>
      <c r="J645" s="81">
        <f t="shared" si="371"/>
        <v>0.23147999999999999</v>
      </c>
      <c r="K645" s="81">
        <f t="shared" si="371"/>
        <v>0.30675999999999998</v>
      </c>
      <c r="L645" s="81">
        <f t="shared" si="371"/>
        <v>0.15187999999999999</v>
      </c>
      <c r="M645" s="81">
        <f t="shared" si="371"/>
        <v>6.6879999999999995E-2</v>
      </c>
      <c r="N645" s="81">
        <f t="shared" si="371"/>
        <v>6.9999999999999999E-4</v>
      </c>
      <c r="O645" s="81">
        <f t="shared" si="371"/>
        <v>0</v>
      </c>
      <c r="P645" s="81">
        <f t="shared" si="371"/>
        <v>0</v>
      </c>
      <c r="Q645" s="81">
        <f t="shared" si="371"/>
        <v>0</v>
      </c>
      <c r="R645" s="81">
        <f t="shared" si="371"/>
        <v>0</v>
      </c>
      <c r="S645" s="81">
        <f t="shared" si="371"/>
        <v>0</v>
      </c>
      <c r="T645" s="81">
        <f t="shared" si="371"/>
        <v>0</v>
      </c>
      <c r="U645" s="81">
        <f t="shared" si="371"/>
        <v>6.9999999999999994E-5</v>
      </c>
      <c r="V645" s="81">
        <f t="shared" si="371"/>
        <v>6.0389999999999999E-2</v>
      </c>
      <c r="W645" s="81">
        <f t="shared" si="371"/>
        <v>0.16117000000000001</v>
      </c>
      <c r="X645" s="81">
        <f t="shared" si="371"/>
        <v>0.17021</v>
      </c>
      <c r="Y645" s="81">
        <f t="shared" si="371"/>
        <v>0</v>
      </c>
      <c r="Z645" s="81">
        <f t="shared" si="371"/>
        <v>0</v>
      </c>
      <c r="AA645" s="81">
        <f t="shared" si="371"/>
        <v>0</v>
      </c>
    </row>
    <row r="646" spans="1:27" ht="12.75" hidden="1" customHeight="1" outlineLevel="1" x14ac:dyDescent="0.2">
      <c r="A646" s="89" t="s">
        <v>2804</v>
      </c>
      <c r="B646" s="63" t="s">
        <v>230</v>
      </c>
      <c r="C646" s="43" t="s">
        <v>79</v>
      </c>
      <c r="D646" s="44">
        <v>0</v>
      </c>
      <c r="E646" s="44">
        <v>1.1200000000000001</v>
      </c>
      <c r="F646" s="44">
        <v>89.16</v>
      </c>
      <c r="G646" s="44">
        <v>0</v>
      </c>
      <c r="H646" s="44">
        <v>25.08</v>
      </c>
      <c r="I646" s="44">
        <v>131.26</v>
      </c>
      <c r="J646" s="44">
        <v>231.48</v>
      </c>
      <c r="K646" s="44">
        <v>306.76</v>
      </c>
      <c r="L646" s="44">
        <v>151.88</v>
      </c>
      <c r="M646" s="44">
        <v>66.88</v>
      </c>
      <c r="N646" s="44">
        <v>0.7</v>
      </c>
      <c r="O646" s="44">
        <v>0</v>
      </c>
      <c r="P646" s="44">
        <v>0</v>
      </c>
      <c r="Q646" s="44">
        <v>0</v>
      </c>
      <c r="R646" s="44">
        <v>0</v>
      </c>
      <c r="S646" s="44">
        <v>0</v>
      </c>
      <c r="T646" s="44">
        <v>0</v>
      </c>
      <c r="U646" s="44">
        <v>7.0000000000000007E-2</v>
      </c>
      <c r="V646" s="44">
        <v>60.39</v>
      </c>
      <c r="W646" s="44">
        <v>161.16999999999999</v>
      </c>
      <c r="X646" s="44">
        <v>170.21</v>
      </c>
      <c r="Y646" s="44">
        <v>0</v>
      </c>
      <c r="Z646" s="44">
        <v>0</v>
      </c>
      <c r="AA646" s="44">
        <v>0</v>
      </c>
    </row>
    <row r="647" spans="1:27" collapsed="1" x14ac:dyDescent="0.2">
      <c r="A647" s="88" t="s">
        <v>2805</v>
      </c>
      <c r="B647" s="28" t="str">
        <f>"13"&amp;"."&amp;$B$777&amp;"."&amp;$B$778</f>
        <v>13.09.2023</v>
      </c>
      <c r="C647" s="80" t="s">
        <v>76</v>
      </c>
      <c r="D647" s="81">
        <f>ROUND((D648)/1000,5)</f>
        <v>2.3900000000000001E-2</v>
      </c>
      <c r="E647" s="81">
        <f t="shared" ref="E647:AA647" si="372">ROUND((E648)/1000,5)</f>
        <v>5.2479999999999999E-2</v>
      </c>
      <c r="F647" s="81">
        <f t="shared" si="372"/>
        <v>5.0040000000000001E-2</v>
      </c>
      <c r="G647" s="81">
        <f t="shared" si="372"/>
        <v>5.0810000000000001E-2</v>
      </c>
      <c r="H647" s="81">
        <f t="shared" si="372"/>
        <v>4.1099999999999998E-2</v>
      </c>
      <c r="I647" s="81">
        <f t="shared" si="372"/>
        <v>0.15608</v>
      </c>
      <c r="J647" s="81">
        <f t="shared" si="372"/>
        <v>0.21698000000000001</v>
      </c>
      <c r="K647" s="81">
        <f t="shared" si="372"/>
        <v>0.22938</v>
      </c>
      <c r="L647" s="81">
        <f t="shared" si="372"/>
        <v>0.27188000000000001</v>
      </c>
      <c r="M647" s="81">
        <f t="shared" si="372"/>
        <v>7.6550000000000007E-2</v>
      </c>
      <c r="N647" s="81">
        <f t="shared" si="372"/>
        <v>0</v>
      </c>
      <c r="O647" s="81">
        <f t="shared" si="372"/>
        <v>0</v>
      </c>
      <c r="P647" s="81">
        <f t="shared" si="372"/>
        <v>0</v>
      </c>
      <c r="Q647" s="81">
        <f t="shared" si="372"/>
        <v>0</v>
      </c>
      <c r="R647" s="81">
        <f t="shared" si="372"/>
        <v>0</v>
      </c>
      <c r="S647" s="81">
        <f t="shared" si="372"/>
        <v>2.4129999999999999E-2</v>
      </c>
      <c r="T647" s="81">
        <f t="shared" si="372"/>
        <v>0</v>
      </c>
      <c r="U647" s="81">
        <f t="shared" si="372"/>
        <v>6.5900000000000004E-3</v>
      </c>
      <c r="V647" s="81">
        <f t="shared" si="372"/>
        <v>8.838E-2</v>
      </c>
      <c r="W647" s="81">
        <f t="shared" si="372"/>
        <v>0.16428000000000001</v>
      </c>
      <c r="X647" s="81">
        <f t="shared" si="372"/>
        <v>7.3370000000000005E-2</v>
      </c>
      <c r="Y647" s="81">
        <f t="shared" si="372"/>
        <v>0</v>
      </c>
      <c r="Z647" s="81">
        <f t="shared" si="372"/>
        <v>0</v>
      </c>
      <c r="AA647" s="81">
        <f t="shared" si="372"/>
        <v>0</v>
      </c>
    </row>
    <row r="648" spans="1:27" ht="12.75" hidden="1" customHeight="1" outlineLevel="1" x14ac:dyDescent="0.2">
      <c r="A648" s="89" t="s">
        <v>2806</v>
      </c>
      <c r="B648" s="63" t="s">
        <v>230</v>
      </c>
      <c r="C648" s="43" t="s">
        <v>79</v>
      </c>
      <c r="D648" s="44">
        <v>23.9</v>
      </c>
      <c r="E648" s="44">
        <v>52.48</v>
      </c>
      <c r="F648" s="44">
        <v>50.04</v>
      </c>
      <c r="G648" s="44">
        <v>50.81</v>
      </c>
      <c r="H648" s="44">
        <v>41.1</v>
      </c>
      <c r="I648" s="44">
        <v>156.08000000000001</v>
      </c>
      <c r="J648" s="44">
        <v>216.98</v>
      </c>
      <c r="K648" s="44">
        <v>229.38</v>
      </c>
      <c r="L648" s="44">
        <v>271.88</v>
      </c>
      <c r="M648" s="44">
        <v>76.55</v>
      </c>
      <c r="N648" s="44">
        <v>0</v>
      </c>
      <c r="O648" s="44">
        <v>0</v>
      </c>
      <c r="P648" s="44">
        <v>0</v>
      </c>
      <c r="Q648" s="44">
        <v>0</v>
      </c>
      <c r="R648" s="44">
        <v>0</v>
      </c>
      <c r="S648" s="44">
        <v>24.13</v>
      </c>
      <c r="T648" s="44">
        <v>0</v>
      </c>
      <c r="U648" s="44">
        <v>6.59</v>
      </c>
      <c r="V648" s="44">
        <v>88.38</v>
      </c>
      <c r="W648" s="44">
        <v>164.28</v>
      </c>
      <c r="X648" s="44">
        <v>73.37</v>
      </c>
      <c r="Y648" s="44">
        <v>0</v>
      </c>
      <c r="Z648" s="44">
        <v>0</v>
      </c>
      <c r="AA648" s="44">
        <v>0</v>
      </c>
    </row>
    <row r="649" spans="1:27" collapsed="1" x14ac:dyDescent="0.2">
      <c r="A649" s="88" t="s">
        <v>2807</v>
      </c>
      <c r="B649" s="28" t="str">
        <f>"14"&amp;"."&amp;$B$777&amp;"."&amp;$B$778</f>
        <v>14.09.2023</v>
      </c>
      <c r="C649" s="80" t="s">
        <v>76</v>
      </c>
      <c r="D649" s="81">
        <f>ROUND((D650)/1000,5)</f>
        <v>9.1199999999999996E-3</v>
      </c>
      <c r="E649" s="81">
        <f t="shared" ref="E649:AA649" si="373">ROUND((E650)/1000,5)</f>
        <v>0</v>
      </c>
      <c r="F649" s="81">
        <f t="shared" si="373"/>
        <v>1.9000000000000001E-4</v>
      </c>
      <c r="G649" s="81">
        <f t="shared" si="373"/>
        <v>3.007E-2</v>
      </c>
      <c r="H649" s="81">
        <f t="shared" si="373"/>
        <v>8.9929999999999996E-2</v>
      </c>
      <c r="I649" s="81">
        <f t="shared" si="373"/>
        <v>0.15312999999999999</v>
      </c>
      <c r="J649" s="81">
        <f t="shared" si="373"/>
        <v>0.18151999999999999</v>
      </c>
      <c r="K649" s="81">
        <f t="shared" si="373"/>
        <v>0.17319000000000001</v>
      </c>
      <c r="L649" s="81">
        <f t="shared" si="373"/>
        <v>7.6189999999999994E-2</v>
      </c>
      <c r="M649" s="81">
        <f t="shared" si="373"/>
        <v>2.1680000000000001E-2</v>
      </c>
      <c r="N649" s="81">
        <f t="shared" si="373"/>
        <v>0</v>
      </c>
      <c r="O649" s="81">
        <f t="shared" si="373"/>
        <v>0</v>
      </c>
      <c r="P649" s="81">
        <f t="shared" si="373"/>
        <v>0</v>
      </c>
      <c r="Q649" s="81">
        <f t="shared" si="373"/>
        <v>0</v>
      </c>
      <c r="R649" s="81">
        <f t="shared" si="373"/>
        <v>7.0200000000000002E-3</v>
      </c>
      <c r="S649" s="81">
        <f t="shared" si="373"/>
        <v>1.7999999999999999E-2</v>
      </c>
      <c r="T649" s="81">
        <f t="shared" si="373"/>
        <v>1.7729999999999999E-2</v>
      </c>
      <c r="U649" s="81">
        <f t="shared" si="373"/>
        <v>2.6040000000000001E-2</v>
      </c>
      <c r="V649" s="81">
        <f t="shared" si="373"/>
        <v>0.13724</v>
      </c>
      <c r="W649" s="81">
        <f t="shared" si="373"/>
        <v>0.14580000000000001</v>
      </c>
      <c r="X649" s="81">
        <f t="shared" si="373"/>
        <v>1.37E-2</v>
      </c>
      <c r="Y649" s="81">
        <f t="shared" si="373"/>
        <v>0</v>
      </c>
      <c r="Z649" s="81">
        <f t="shared" si="373"/>
        <v>0</v>
      </c>
      <c r="AA649" s="81">
        <f t="shared" si="373"/>
        <v>0</v>
      </c>
    </row>
    <row r="650" spans="1:27" ht="12.75" hidden="1" customHeight="1" outlineLevel="1" x14ac:dyDescent="0.2">
      <c r="A650" s="89" t="s">
        <v>2808</v>
      </c>
      <c r="B650" s="63" t="s">
        <v>230</v>
      </c>
      <c r="C650" s="43" t="s">
        <v>79</v>
      </c>
      <c r="D650" s="44">
        <v>9.1199999999999992</v>
      </c>
      <c r="E650" s="44">
        <v>0</v>
      </c>
      <c r="F650" s="44">
        <v>0.19</v>
      </c>
      <c r="G650" s="44">
        <v>30.07</v>
      </c>
      <c r="H650" s="44">
        <v>89.93</v>
      </c>
      <c r="I650" s="44">
        <v>153.13</v>
      </c>
      <c r="J650" s="44">
        <v>181.52</v>
      </c>
      <c r="K650" s="44">
        <v>173.19</v>
      </c>
      <c r="L650" s="44">
        <v>76.19</v>
      </c>
      <c r="M650" s="44">
        <v>21.68</v>
      </c>
      <c r="N650" s="44">
        <v>0</v>
      </c>
      <c r="O650" s="44">
        <v>0</v>
      </c>
      <c r="P650" s="44">
        <v>0</v>
      </c>
      <c r="Q650" s="44">
        <v>0</v>
      </c>
      <c r="R650" s="44">
        <v>7.02</v>
      </c>
      <c r="S650" s="44">
        <v>18</v>
      </c>
      <c r="T650" s="44">
        <v>17.73</v>
      </c>
      <c r="U650" s="44">
        <v>26.04</v>
      </c>
      <c r="V650" s="44">
        <v>137.24</v>
      </c>
      <c r="W650" s="44">
        <v>145.80000000000001</v>
      </c>
      <c r="X650" s="44">
        <v>13.7</v>
      </c>
      <c r="Y650" s="44">
        <v>0</v>
      </c>
      <c r="Z650" s="44">
        <v>0</v>
      </c>
      <c r="AA650" s="44">
        <v>0</v>
      </c>
    </row>
    <row r="651" spans="1:27" collapsed="1" x14ac:dyDescent="0.2">
      <c r="A651" s="88" t="s">
        <v>2809</v>
      </c>
      <c r="B651" s="28" t="str">
        <f>"15"&amp;"."&amp;$B$777&amp;"."&amp;$B$778</f>
        <v>15.09.2023</v>
      </c>
      <c r="C651" s="80" t="s">
        <v>76</v>
      </c>
      <c r="D651" s="81">
        <f>ROUND((D652)/1000,5)</f>
        <v>0</v>
      </c>
      <c r="E651" s="81">
        <f t="shared" ref="E651:AA651" si="374">ROUND((E652)/1000,5)</f>
        <v>0</v>
      </c>
      <c r="F651" s="81">
        <f t="shared" si="374"/>
        <v>0</v>
      </c>
      <c r="G651" s="81">
        <f t="shared" si="374"/>
        <v>2.1989999999999999E-2</v>
      </c>
      <c r="H651" s="81">
        <f t="shared" si="374"/>
        <v>0</v>
      </c>
      <c r="I651" s="81">
        <f t="shared" si="374"/>
        <v>4.9169999999999998E-2</v>
      </c>
      <c r="J651" s="81">
        <f t="shared" si="374"/>
        <v>0.13688</v>
      </c>
      <c r="K651" s="81">
        <f t="shared" si="374"/>
        <v>8.0670000000000006E-2</v>
      </c>
      <c r="L651" s="81">
        <f t="shared" si="374"/>
        <v>0.14659</v>
      </c>
      <c r="M651" s="81">
        <f t="shared" si="374"/>
        <v>0.26318999999999998</v>
      </c>
      <c r="N651" s="81">
        <f t="shared" si="374"/>
        <v>4.3740000000000001E-2</v>
      </c>
      <c r="O651" s="81">
        <f t="shared" si="374"/>
        <v>0.22921</v>
      </c>
      <c r="P651" s="81">
        <f t="shared" si="374"/>
        <v>0.15556</v>
      </c>
      <c r="Q651" s="81">
        <f t="shared" si="374"/>
        <v>0.22955</v>
      </c>
      <c r="R651" s="81">
        <f t="shared" si="374"/>
        <v>0</v>
      </c>
      <c r="S651" s="81">
        <f t="shared" si="374"/>
        <v>0</v>
      </c>
      <c r="T651" s="81">
        <f t="shared" si="374"/>
        <v>0</v>
      </c>
      <c r="U651" s="81">
        <f t="shared" si="374"/>
        <v>1.95E-2</v>
      </c>
      <c r="V651" s="81">
        <f t="shared" si="374"/>
        <v>4.5809999999999997E-2</v>
      </c>
      <c r="W651" s="81">
        <f t="shared" si="374"/>
        <v>3.7650000000000003E-2</v>
      </c>
      <c r="X651" s="81">
        <f t="shared" si="374"/>
        <v>0</v>
      </c>
      <c r="Y651" s="81">
        <f t="shared" si="374"/>
        <v>0</v>
      </c>
      <c r="Z651" s="81">
        <f t="shared" si="374"/>
        <v>0</v>
      </c>
      <c r="AA651" s="81">
        <f t="shared" si="374"/>
        <v>0</v>
      </c>
    </row>
    <row r="652" spans="1:27" ht="12.75" hidden="1" customHeight="1" outlineLevel="1" x14ac:dyDescent="0.2">
      <c r="A652" s="89" t="s">
        <v>2810</v>
      </c>
      <c r="B652" s="63" t="s">
        <v>230</v>
      </c>
      <c r="C652" s="43" t="s">
        <v>79</v>
      </c>
      <c r="D652" s="44">
        <v>0</v>
      </c>
      <c r="E652" s="44">
        <v>0</v>
      </c>
      <c r="F652" s="44">
        <v>0</v>
      </c>
      <c r="G652" s="44">
        <v>21.99</v>
      </c>
      <c r="H652" s="44">
        <v>0</v>
      </c>
      <c r="I652" s="44">
        <v>49.17</v>
      </c>
      <c r="J652" s="44">
        <v>136.88</v>
      </c>
      <c r="K652" s="44">
        <v>80.67</v>
      </c>
      <c r="L652" s="44">
        <v>146.59</v>
      </c>
      <c r="M652" s="44">
        <v>263.19</v>
      </c>
      <c r="N652" s="44">
        <v>43.74</v>
      </c>
      <c r="O652" s="44">
        <v>229.21</v>
      </c>
      <c r="P652" s="44">
        <v>155.56</v>
      </c>
      <c r="Q652" s="44">
        <v>229.55</v>
      </c>
      <c r="R652" s="44">
        <v>0</v>
      </c>
      <c r="S652" s="44">
        <v>0</v>
      </c>
      <c r="T652" s="44">
        <v>0</v>
      </c>
      <c r="U652" s="44">
        <v>19.5</v>
      </c>
      <c r="V652" s="44">
        <v>45.81</v>
      </c>
      <c r="W652" s="44">
        <v>37.65</v>
      </c>
      <c r="X652" s="44">
        <v>0</v>
      </c>
      <c r="Y652" s="44">
        <v>0</v>
      </c>
      <c r="Z652" s="44">
        <v>0</v>
      </c>
      <c r="AA652" s="44">
        <v>0</v>
      </c>
    </row>
    <row r="653" spans="1:27" collapsed="1" x14ac:dyDescent="0.2">
      <c r="A653" s="88" t="s">
        <v>2811</v>
      </c>
      <c r="B653" s="28" t="str">
        <f>"16"&amp;"."&amp;$B$777&amp;"."&amp;$B$778</f>
        <v>16.09.2023</v>
      </c>
      <c r="C653" s="80" t="s">
        <v>76</v>
      </c>
      <c r="D653" s="81">
        <f>ROUND((D654)/1000,5)</f>
        <v>0</v>
      </c>
      <c r="E653" s="81">
        <f t="shared" ref="E653:AA653" si="375">ROUND((E654)/1000,5)</f>
        <v>0</v>
      </c>
      <c r="F653" s="81">
        <f t="shared" si="375"/>
        <v>1.0000000000000001E-5</v>
      </c>
      <c r="G653" s="81">
        <f t="shared" si="375"/>
        <v>4.9660000000000003E-2</v>
      </c>
      <c r="H653" s="81">
        <f t="shared" si="375"/>
        <v>4.3819999999999998E-2</v>
      </c>
      <c r="I653" s="81">
        <f t="shared" si="375"/>
        <v>0</v>
      </c>
      <c r="J653" s="81">
        <f t="shared" si="375"/>
        <v>5.8029999999999998E-2</v>
      </c>
      <c r="K653" s="81">
        <f t="shared" si="375"/>
        <v>9.6420000000000006E-2</v>
      </c>
      <c r="L653" s="81">
        <f t="shared" si="375"/>
        <v>0.12302</v>
      </c>
      <c r="M653" s="81">
        <f t="shared" si="375"/>
        <v>3.3329999999999999E-2</v>
      </c>
      <c r="N653" s="81">
        <f t="shared" si="375"/>
        <v>4.088E-2</v>
      </c>
      <c r="O653" s="81">
        <f t="shared" si="375"/>
        <v>2.3959999999999999E-2</v>
      </c>
      <c r="P653" s="81">
        <f t="shared" si="375"/>
        <v>1.5650000000000001E-2</v>
      </c>
      <c r="Q653" s="81">
        <f t="shared" si="375"/>
        <v>1.6119999999999999E-2</v>
      </c>
      <c r="R653" s="81">
        <f t="shared" si="375"/>
        <v>2.0369999999999999E-2</v>
      </c>
      <c r="S653" s="81">
        <f t="shared" si="375"/>
        <v>3.3590000000000002E-2</v>
      </c>
      <c r="T653" s="81">
        <f t="shared" si="375"/>
        <v>7.3069999999999996E-2</v>
      </c>
      <c r="U653" s="81">
        <f t="shared" si="375"/>
        <v>2.6270000000000002E-2</v>
      </c>
      <c r="V653" s="81">
        <f t="shared" si="375"/>
        <v>6.6720000000000002E-2</v>
      </c>
      <c r="W653" s="81">
        <f t="shared" si="375"/>
        <v>4.0939999999999997E-2</v>
      </c>
      <c r="X653" s="81">
        <f t="shared" si="375"/>
        <v>1.15E-3</v>
      </c>
      <c r="Y653" s="81">
        <f t="shared" si="375"/>
        <v>3.4099999999999998E-3</v>
      </c>
      <c r="Z653" s="81">
        <f t="shared" si="375"/>
        <v>0</v>
      </c>
      <c r="AA653" s="81">
        <f t="shared" si="375"/>
        <v>0</v>
      </c>
    </row>
    <row r="654" spans="1:27" ht="12.75" hidden="1" customHeight="1" outlineLevel="1" x14ac:dyDescent="0.2">
      <c r="A654" s="89" t="s">
        <v>2812</v>
      </c>
      <c r="B654" s="63" t="s">
        <v>230</v>
      </c>
      <c r="C654" s="43" t="s">
        <v>79</v>
      </c>
      <c r="D654" s="44">
        <v>0</v>
      </c>
      <c r="E654" s="44">
        <v>0</v>
      </c>
      <c r="F654" s="44">
        <v>0.01</v>
      </c>
      <c r="G654" s="44">
        <v>49.66</v>
      </c>
      <c r="H654" s="44">
        <v>43.82</v>
      </c>
      <c r="I654" s="44">
        <v>0</v>
      </c>
      <c r="J654" s="44">
        <v>58.03</v>
      </c>
      <c r="K654" s="44">
        <v>96.42</v>
      </c>
      <c r="L654" s="44">
        <v>123.02</v>
      </c>
      <c r="M654" s="44">
        <v>33.33</v>
      </c>
      <c r="N654" s="44">
        <v>40.880000000000003</v>
      </c>
      <c r="O654" s="44">
        <v>23.96</v>
      </c>
      <c r="P654" s="44">
        <v>15.65</v>
      </c>
      <c r="Q654" s="44">
        <v>16.12</v>
      </c>
      <c r="R654" s="44">
        <v>20.37</v>
      </c>
      <c r="S654" s="44">
        <v>33.590000000000003</v>
      </c>
      <c r="T654" s="44">
        <v>73.069999999999993</v>
      </c>
      <c r="U654" s="44">
        <v>26.27</v>
      </c>
      <c r="V654" s="44">
        <v>66.72</v>
      </c>
      <c r="W654" s="44">
        <v>40.94</v>
      </c>
      <c r="X654" s="44">
        <v>1.1499999999999999</v>
      </c>
      <c r="Y654" s="44">
        <v>3.41</v>
      </c>
      <c r="Z654" s="44">
        <v>0</v>
      </c>
      <c r="AA654" s="44">
        <v>0</v>
      </c>
    </row>
    <row r="655" spans="1:27" collapsed="1" x14ac:dyDescent="0.2">
      <c r="A655" s="88" t="s">
        <v>2813</v>
      </c>
      <c r="B655" s="28" t="str">
        <f>"17"&amp;"."&amp;$B$777&amp;"."&amp;$B$778</f>
        <v>17.09.2023</v>
      </c>
      <c r="C655" s="80" t="s">
        <v>76</v>
      </c>
      <c r="D655" s="81">
        <f>ROUND((D656)/1000,5)</f>
        <v>0</v>
      </c>
      <c r="E655" s="81">
        <f t="shared" ref="E655:AA655" si="376">ROUND((E656)/1000,5)</f>
        <v>3.4430000000000002E-2</v>
      </c>
      <c r="F655" s="81">
        <f t="shared" si="376"/>
        <v>2.2499999999999998E-3</v>
      </c>
      <c r="G655" s="81">
        <f t="shared" si="376"/>
        <v>1.12E-2</v>
      </c>
      <c r="H655" s="81">
        <f t="shared" si="376"/>
        <v>1.439E-2</v>
      </c>
      <c r="I655" s="81">
        <f t="shared" si="376"/>
        <v>3.8260000000000002E-2</v>
      </c>
      <c r="J655" s="81">
        <f t="shared" si="376"/>
        <v>8.3119999999999999E-2</v>
      </c>
      <c r="K655" s="81">
        <f t="shared" si="376"/>
        <v>5.7590000000000002E-2</v>
      </c>
      <c r="L655" s="81">
        <f t="shared" si="376"/>
        <v>0.16864000000000001</v>
      </c>
      <c r="M655" s="81">
        <f t="shared" si="376"/>
        <v>6.5939999999999999E-2</v>
      </c>
      <c r="N655" s="81">
        <f t="shared" si="376"/>
        <v>7.6780000000000001E-2</v>
      </c>
      <c r="O655" s="81">
        <f t="shared" si="376"/>
        <v>6.4560000000000006E-2</v>
      </c>
      <c r="P655" s="81">
        <f t="shared" si="376"/>
        <v>5.7169999999999999E-2</v>
      </c>
      <c r="Q655" s="81">
        <f t="shared" si="376"/>
        <v>1.984E-2</v>
      </c>
      <c r="R655" s="81">
        <f t="shared" si="376"/>
        <v>5.67E-2</v>
      </c>
      <c r="S655" s="81">
        <f t="shared" si="376"/>
        <v>7.6039999999999996E-2</v>
      </c>
      <c r="T655" s="81">
        <f t="shared" si="376"/>
        <v>0.11701</v>
      </c>
      <c r="U655" s="81">
        <f t="shared" si="376"/>
        <v>0.11056000000000001</v>
      </c>
      <c r="V655" s="81">
        <f t="shared" si="376"/>
        <v>0.13572999999999999</v>
      </c>
      <c r="W655" s="81">
        <f t="shared" si="376"/>
        <v>2.8809999999999999E-2</v>
      </c>
      <c r="X655" s="81">
        <f t="shared" si="376"/>
        <v>7.2999999999999996E-4</v>
      </c>
      <c r="Y655" s="81">
        <f t="shared" si="376"/>
        <v>2.1000000000000001E-4</v>
      </c>
      <c r="Z655" s="81">
        <f t="shared" si="376"/>
        <v>0</v>
      </c>
      <c r="AA655" s="81">
        <f t="shared" si="376"/>
        <v>0</v>
      </c>
    </row>
    <row r="656" spans="1:27" ht="12.75" hidden="1" customHeight="1" outlineLevel="1" x14ac:dyDescent="0.2">
      <c r="A656" s="89" t="s">
        <v>2814</v>
      </c>
      <c r="B656" s="63" t="s">
        <v>230</v>
      </c>
      <c r="C656" s="43" t="s">
        <v>79</v>
      </c>
      <c r="D656" s="44">
        <v>0</v>
      </c>
      <c r="E656" s="44">
        <v>34.43</v>
      </c>
      <c r="F656" s="44">
        <v>2.25</v>
      </c>
      <c r="G656" s="44">
        <v>11.2</v>
      </c>
      <c r="H656" s="44">
        <v>14.39</v>
      </c>
      <c r="I656" s="44">
        <v>38.26</v>
      </c>
      <c r="J656" s="44">
        <v>83.12</v>
      </c>
      <c r="K656" s="44">
        <v>57.59</v>
      </c>
      <c r="L656" s="44">
        <v>168.64</v>
      </c>
      <c r="M656" s="44">
        <v>65.94</v>
      </c>
      <c r="N656" s="44">
        <v>76.78</v>
      </c>
      <c r="O656" s="44">
        <v>64.56</v>
      </c>
      <c r="P656" s="44">
        <v>57.17</v>
      </c>
      <c r="Q656" s="44">
        <v>19.84</v>
      </c>
      <c r="R656" s="44">
        <v>56.7</v>
      </c>
      <c r="S656" s="44">
        <v>76.040000000000006</v>
      </c>
      <c r="T656" s="44">
        <v>117.01</v>
      </c>
      <c r="U656" s="44">
        <v>110.56</v>
      </c>
      <c r="V656" s="44">
        <v>135.72999999999999</v>
      </c>
      <c r="W656" s="44">
        <v>28.81</v>
      </c>
      <c r="X656" s="44">
        <v>0.73</v>
      </c>
      <c r="Y656" s="44">
        <v>0.21</v>
      </c>
      <c r="Z656" s="44">
        <v>0</v>
      </c>
      <c r="AA656" s="44">
        <v>0</v>
      </c>
    </row>
    <row r="657" spans="1:27" collapsed="1" x14ac:dyDescent="0.2">
      <c r="A657" s="88" t="s">
        <v>2815</v>
      </c>
      <c r="B657" s="28" t="str">
        <f>"18"&amp;"."&amp;$B$777&amp;"."&amp;$B$778</f>
        <v>18.09.2023</v>
      </c>
      <c r="C657" s="80" t="s">
        <v>76</v>
      </c>
      <c r="D657" s="81">
        <f>ROUND((D658)/1000,5)</f>
        <v>0</v>
      </c>
      <c r="E657" s="81">
        <f t="shared" ref="E657:AA657" si="377">ROUND((E658)/1000,5)</f>
        <v>0</v>
      </c>
      <c r="F657" s="81">
        <f t="shared" si="377"/>
        <v>5.4559999999999997E-2</v>
      </c>
      <c r="G657" s="81">
        <f t="shared" si="377"/>
        <v>6.8640000000000007E-2</v>
      </c>
      <c r="H657" s="81">
        <f t="shared" si="377"/>
        <v>9.7750000000000004E-2</v>
      </c>
      <c r="I657" s="81">
        <f t="shared" si="377"/>
        <v>7.5329999999999994E-2</v>
      </c>
      <c r="J657" s="81">
        <f t="shared" si="377"/>
        <v>0.16392000000000001</v>
      </c>
      <c r="K657" s="81">
        <f t="shared" si="377"/>
        <v>0.24587999999999999</v>
      </c>
      <c r="L657" s="81">
        <f t="shared" si="377"/>
        <v>0.25446999999999997</v>
      </c>
      <c r="M657" s="81">
        <f t="shared" si="377"/>
        <v>0.11187</v>
      </c>
      <c r="N657" s="81">
        <f t="shared" si="377"/>
        <v>2.8969999999999999E-2</v>
      </c>
      <c r="O657" s="81">
        <f t="shared" si="377"/>
        <v>2.3730000000000001E-2</v>
      </c>
      <c r="P657" s="81">
        <f t="shared" si="377"/>
        <v>3.8280000000000002E-2</v>
      </c>
      <c r="Q657" s="81">
        <f t="shared" si="377"/>
        <v>2.1350000000000001E-2</v>
      </c>
      <c r="R657" s="81">
        <f t="shared" si="377"/>
        <v>0.10611</v>
      </c>
      <c r="S657" s="81">
        <f t="shared" si="377"/>
        <v>9.7879999999999995E-2</v>
      </c>
      <c r="T657" s="81">
        <f t="shared" si="377"/>
        <v>0.11362999999999999</v>
      </c>
      <c r="U657" s="81">
        <f t="shared" si="377"/>
        <v>5.935E-2</v>
      </c>
      <c r="V657" s="81">
        <f t="shared" si="377"/>
        <v>0.14410999999999999</v>
      </c>
      <c r="W657" s="81">
        <f t="shared" si="377"/>
        <v>2.0080000000000001E-2</v>
      </c>
      <c r="X657" s="81">
        <f t="shared" si="377"/>
        <v>0</v>
      </c>
      <c r="Y657" s="81">
        <f t="shared" si="377"/>
        <v>0</v>
      </c>
      <c r="Z657" s="81">
        <f t="shared" si="377"/>
        <v>0</v>
      </c>
      <c r="AA657" s="81">
        <f t="shared" si="377"/>
        <v>0</v>
      </c>
    </row>
    <row r="658" spans="1:27" ht="12.75" hidden="1" customHeight="1" outlineLevel="1" x14ac:dyDescent="0.2">
      <c r="A658" s="89" t="s">
        <v>2816</v>
      </c>
      <c r="B658" s="63" t="s">
        <v>230</v>
      </c>
      <c r="C658" s="43" t="s">
        <v>79</v>
      </c>
      <c r="D658" s="44">
        <v>0</v>
      </c>
      <c r="E658" s="44">
        <v>0</v>
      </c>
      <c r="F658" s="44">
        <v>54.56</v>
      </c>
      <c r="G658" s="44">
        <v>68.64</v>
      </c>
      <c r="H658" s="44">
        <v>97.75</v>
      </c>
      <c r="I658" s="44">
        <v>75.33</v>
      </c>
      <c r="J658" s="44">
        <v>163.92</v>
      </c>
      <c r="K658" s="44">
        <v>245.88</v>
      </c>
      <c r="L658" s="44">
        <v>254.47</v>
      </c>
      <c r="M658" s="44">
        <v>111.87</v>
      </c>
      <c r="N658" s="44">
        <v>28.97</v>
      </c>
      <c r="O658" s="44">
        <v>23.73</v>
      </c>
      <c r="P658" s="44">
        <v>38.28</v>
      </c>
      <c r="Q658" s="44">
        <v>21.35</v>
      </c>
      <c r="R658" s="44">
        <v>106.11</v>
      </c>
      <c r="S658" s="44">
        <v>97.88</v>
      </c>
      <c r="T658" s="44">
        <v>113.63</v>
      </c>
      <c r="U658" s="44">
        <v>59.35</v>
      </c>
      <c r="V658" s="44">
        <v>144.11000000000001</v>
      </c>
      <c r="W658" s="44">
        <v>20.079999999999998</v>
      </c>
      <c r="X658" s="44">
        <v>0</v>
      </c>
      <c r="Y658" s="44">
        <v>0</v>
      </c>
      <c r="Z658" s="44">
        <v>0</v>
      </c>
      <c r="AA658" s="44">
        <v>0</v>
      </c>
    </row>
    <row r="659" spans="1:27" collapsed="1" x14ac:dyDescent="0.2">
      <c r="A659" s="88" t="s">
        <v>2817</v>
      </c>
      <c r="B659" s="28" t="str">
        <f>"19"&amp;"."&amp;$B$777&amp;"."&amp;$B$778</f>
        <v>19.09.2023</v>
      </c>
      <c r="C659" s="80" t="s">
        <v>76</v>
      </c>
      <c r="D659" s="81">
        <f>ROUND((D660)/1000,5)</f>
        <v>0</v>
      </c>
      <c r="E659" s="81">
        <f t="shared" ref="E659:AA659" si="378">ROUND((E660)/1000,5)</f>
        <v>0</v>
      </c>
      <c r="F659" s="81">
        <f t="shared" si="378"/>
        <v>9.0399999999999994E-3</v>
      </c>
      <c r="G659" s="81">
        <f t="shared" si="378"/>
        <v>3.3239999999999999E-2</v>
      </c>
      <c r="H659" s="81">
        <f t="shared" si="378"/>
        <v>3.9E-2</v>
      </c>
      <c r="I659" s="81">
        <f t="shared" si="378"/>
        <v>0.11304</v>
      </c>
      <c r="J659" s="81">
        <f t="shared" si="378"/>
        <v>0.19855</v>
      </c>
      <c r="K659" s="81">
        <f t="shared" si="378"/>
        <v>0.17509</v>
      </c>
      <c r="L659" s="81">
        <f t="shared" si="378"/>
        <v>0.10324</v>
      </c>
      <c r="M659" s="81">
        <f t="shared" si="378"/>
        <v>1.5299999999999999E-2</v>
      </c>
      <c r="N659" s="81">
        <f t="shared" si="378"/>
        <v>4.1999999999999997E-3</v>
      </c>
      <c r="O659" s="81">
        <f t="shared" si="378"/>
        <v>2.7999999999999998E-4</v>
      </c>
      <c r="P659" s="81">
        <f t="shared" si="378"/>
        <v>3.8999999999999998E-3</v>
      </c>
      <c r="Q659" s="81">
        <f t="shared" si="378"/>
        <v>6.9999999999999999E-4</v>
      </c>
      <c r="R659" s="81">
        <f t="shared" si="378"/>
        <v>0</v>
      </c>
      <c r="S659" s="81">
        <f t="shared" si="378"/>
        <v>0</v>
      </c>
      <c r="T659" s="81">
        <f t="shared" si="378"/>
        <v>0</v>
      </c>
      <c r="U659" s="81">
        <f t="shared" si="378"/>
        <v>3.9620000000000002E-2</v>
      </c>
      <c r="V659" s="81">
        <f t="shared" si="378"/>
        <v>0.26484999999999997</v>
      </c>
      <c r="W659" s="81">
        <f t="shared" si="378"/>
        <v>0.11191</v>
      </c>
      <c r="X659" s="81">
        <f t="shared" si="378"/>
        <v>1.2099999999999999E-3</v>
      </c>
      <c r="Y659" s="81">
        <f t="shared" si="378"/>
        <v>0</v>
      </c>
      <c r="Z659" s="81">
        <f t="shared" si="378"/>
        <v>0</v>
      </c>
      <c r="AA659" s="81">
        <f t="shared" si="378"/>
        <v>0</v>
      </c>
    </row>
    <row r="660" spans="1:27" ht="12.75" hidden="1" customHeight="1" outlineLevel="1" x14ac:dyDescent="0.2">
      <c r="A660" s="89" t="s">
        <v>2818</v>
      </c>
      <c r="B660" s="63" t="s">
        <v>230</v>
      </c>
      <c r="C660" s="43" t="s">
        <v>79</v>
      </c>
      <c r="D660" s="44">
        <v>0</v>
      </c>
      <c r="E660" s="44">
        <v>0</v>
      </c>
      <c r="F660" s="44">
        <v>9.0399999999999991</v>
      </c>
      <c r="G660" s="44">
        <v>33.24</v>
      </c>
      <c r="H660" s="44">
        <v>39</v>
      </c>
      <c r="I660" s="44">
        <v>113.04</v>
      </c>
      <c r="J660" s="44">
        <v>198.55</v>
      </c>
      <c r="K660" s="44">
        <v>175.09</v>
      </c>
      <c r="L660" s="44">
        <v>103.24</v>
      </c>
      <c r="M660" s="44">
        <v>15.3</v>
      </c>
      <c r="N660" s="44">
        <v>4.2</v>
      </c>
      <c r="O660" s="44">
        <v>0.28000000000000003</v>
      </c>
      <c r="P660" s="44">
        <v>3.9</v>
      </c>
      <c r="Q660" s="44">
        <v>0.7</v>
      </c>
      <c r="R660" s="44">
        <v>0</v>
      </c>
      <c r="S660" s="44">
        <v>0</v>
      </c>
      <c r="T660" s="44">
        <v>0</v>
      </c>
      <c r="U660" s="44">
        <v>39.619999999999997</v>
      </c>
      <c r="V660" s="44">
        <v>264.85000000000002</v>
      </c>
      <c r="W660" s="44">
        <v>111.91</v>
      </c>
      <c r="X660" s="44">
        <v>1.21</v>
      </c>
      <c r="Y660" s="44">
        <v>0</v>
      </c>
      <c r="Z660" s="44">
        <v>0</v>
      </c>
      <c r="AA660" s="44">
        <v>0</v>
      </c>
    </row>
    <row r="661" spans="1:27" collapsed="1" x14ac:dyDescent="0.2">
      <c r="A661" s="88" t="s">
        <v>2819</v>
      </c>
      <c r="B661" s="28" t="str">
        <f>"20"&amp;"."&amp;$B$777&amp;"."&amp;$B$778</f>
        <v>20.09.2023</v>
      </c>
      <c r="C661" s="80" t="s">
        <v>76</v>
      </c>
      <c r="D661" s="81">
        <f>ROUND((D662)/1000,5)</f>
        <v>0</v>
      </c>
      <c r="E661" s="81">
        <f t="shared" ref="E661:AA661" si="379">ROUND((E662)/1000,5)</f>
        <v>0</v>
      </c>
      <c r="F661" s="81">
        <f t="shared" si="379"/>
        <v>0</v>
      </c>
      <c r="G661" s="81">
        <f t="shared" si="379"/>
        <v>3.2129999999999999E-2</v>
      </c>
      <c r="H661" s="81">
        <f t="shared" si="379"/>
        <v>4.3740000000000001E-2</v>
      </c>
      <c r="I661" s="81">
        <f t="shared" si="379"/>
        <v>0.15820000000000001</v>
      </c>
      <c r="J661" s="81">
        <f t="shared" si="379"/>
        <v>0.21456</v>
      </c>
      <c r="K661" s="81">
        <f t="shared" si="379"/>
        <v>0.16527</v>
      </c>
      <c r="L661" s="81">
        <f t="shared" si="379"/>
        <v>5.391E-2</v>
      </c>
      <c r="M661" s="81">
        <f t="shared" si="379"/>
        <v>2.9239999999999999E-2</v>
      </c>
      <c r="N661" s="81">
        <f t="shared" si="379"/>
        <v>4.6760000000000003E-2</v>
      </c>
      <c r="O661" s="81">
        <f t="shared" si="379"/>
        <v>6.1199999999999996E-3</v>
      </c>
      <c r="P661" s="81">
        <f t="shared" si="379"/>
        <v>3.5110000000000002E-2</v>
      </c>
      <c r="Q661" s="81">
        <f t="shared" si="379"/>
        <v>1.6119999999999999E-2</v>
      </c>
      <c r="R661" s="81">
        <f t="shared" si="379"/>
        <v>5.8139999999999997E-2</v>
      </c>
      <c r="S661" s="81">
        <f t="shared" si="379"/>
        <v>4.2659999999999997E-2</v>
      </c>
      <c r="T661" s="81">
        <f t="shared" si="379"/>
        <v>7.3130000000000001E-2</v>
      </c>
      <c r="U661" s="81">
        <f t="shared" si="379"/>
        <v>0.12731000000000001</v>
      </c>
      <c r="V661" s="81">
        <f t="shared" si="379"/>
        <v>0.2833</v>
      </c>
      <c r="W661" s="81">
        <f t="shared" si="379"/>
        <v>0.18237</v>
      </c>
      <c r="X661" s="81">
        <f t="shared" si="379"/>
        <v>2.7890000000000002E-2</v>
      </c>
      <c r="Y661" s="81">
        <f t="shared" si="379"/>
        <v>0</v>
      </c>
      <c r="Z661" s="81">
        <f t="shared" si="379"/>
        <v>0</v>
      </c>
      <c r="AA661" s="81">
        <f t="shared" si="379"/>
        <v>0</v>
      </c>
    </row>
    <row r="662" spans="1:27" ht="12.75" hidden="1" customHeight="1" outlineLevel="1" x14ac:dyDescent="0.2">
      <c r="A662" s="89" t="s">
        <v>2820</v>
      </c>
      <c r="B662" s="63" t="s">
        <v>230</v>
      </c>
      <c r="C662" s="43" t="s">
        <v>79</v>
      </c>
      <c r="D662" s="44">
        <v>0</v>
      </c>
      <c r="E662" s="44">
        <v>0</v>
      </c>
      <c r="F662" s="44">
        <v>0</v>
      </c>
      <c r="G662" s="44">
        <v>32.130000000000003</v>
      </c>
      <c r="H662" s="44">
        <v>43.74</v>
      </c>
      <c r="I662" s="44">
        <v>158.19999999999999</v>
      </c>
      <c r="J662" s="44">
        <v>214.56</v>
      </c>
      <c r="K662" s="44">
        <v>165.27</v>
      </c>
      <c r="L662" s="44">
        <v>53.91</v>
      </c>
      <c r="M662" s="44">
        <v>29.24</v>
      </c>
      <c r="N662" s="44">
        <v>46.76</v>
      </c>
      <c r="O662" s="44">
        <v>6.12</v>
      </c>
      <c r="P662" s="44">
        <v>35.11</v>
      </c>
      <c r="Q662" s="44">
        <v>16.12</v>
      </c>
      <c r="R662" s="44">
        <v>58.14</v>
      </c>
      <c r="S662" s="44">
        <v>42.66</v>
      </c>
      <c r="T662" s="44">
        <v>73.13</v>
      </c>
      <c r="U662" s="44">
        <v>127.31</v>
      </c>
      <c r="V662" s="44">
        <v>283.3</v>
      </c>
      <c r="W662" s="44">
        <v>182.37</v>
      </c>
      <c r="X662" s="44">
        <v>27.89</v>
      </c>
      <c r="Y662" s="44">
        <v>0</v>
      </c>
      <c r="Z662" s="44">
        <v>0</v>
      </c>
      <c r="AA662" s="44">
        <v>0</v>
      </c>
    </row>
    <row r="663" spans="1:27" collapsed="1" x14ac:dyDescent="0.2">
      <c r="A663" s="88" t="s">
        <v>2821</v>
      </c>
      <c r="B663" s="28" t="str">
        <f>"21"&amp;"."&amp;$B$777&amp;"."&amp;$B$778</f>
        <v>21.09.2023</v>
      </c>
      <c r="C663" s="80" t="s">
        <v>76</v>
      </c>
      <c r="D663" s="81">
        <f>ROUND((D664)/1000,5)</f>
        <v>0</v>
      </c>
      <c r="E663" s="81">
        <f t="shared" ref="E663:AA663" si="380">ROUND((E664)/1000,5)</f>
        <v>0</v>
      </c>
      <c r="F663" s="81">
        <f t="shared" si="380"/>
        <v>0</v>
      </c>
      <c r="G663" s="81">
        <f t="shared" si="380"/>
        <v>0</v>
      </c>
      <c r="H663" s="81">
        <f t="shared" si="380"/>
        <v>0</v>
      </c>
      <c r="I663" s="81">
        <f t="shared" si="380"/>
        <v>0.10598</v>
      </c>
      <c r="J663" s="81">
        <f t="shared" si="380"/>
        <v>0.15973999999999999</v>
      </c>
      <c r="K663" s="81">
        <f t="shared" si="380"/>
        <v>0.15862000000000001</v>
      </c>
      <c r="L663" s="81">
        <f t="shared" si="380"/>
        <v>9.8619999999999999E-2</v>
      </c>
      <c r="M663" s="81">
        <f t="shared" si="380"/>
        <v>3.3480000000000003E-2</v>
      </c>
      <c r="N663" s="81">
        <f t="shared" si="380"/>
        <v>3.8359999999999998E-2</v>
      </c>
      <c r="O663" s="81">
        <f t="shared" si="380"/>
        <v>7.4400000000000004E-3</v>
      </c>
      <c r="P663" s="81">
        <f t="shared" si="380"/>
        <v>1.6539999999999999E-2</v>
      </c>
      <c r="Q663" s="81">
        <f t="shared" si="380"/>
        <v>1.064E-2</v>
      </c>
      <c r="R663" s="81">
        <f t="shared" si="380"/>
        <v>0.13802</v>
      </c>
      <c r="S663" s="81">
        <f t="shared" si="380"/>
        <v>9.6030000000000004E-2</v>
      </c>
      <c r="T663" s="81">
        <f t="shared" si="380"/>
        <v>6.8430000000000005E-2</v>
      </c>
      <c r="U663" s="81">
        <f t="shared" si="380"/>
        <v>0.10915999999999999</v>
      </c>
      <c r="V663" s="81">
        <f t="shared" si="380"/>
        <v>0.13561000000000001</v>
      </c>
      <c r="W663" s="81">
        <f t="shared" si="380"/>
        <v>0.1075</v>
      </c>
      <c r="X663" s="81">
        <f t="shared" si="380"/>
        <v>0</v>
      </c>
      <c r="Y663" s="81">
        <f t="shared" si="380"/>
        <v>0</v>
      </c>
      <c r="Z663" s="81">
        <f t="shared" si="380"/>
        <v>0</v>
      </c>
      <c r="AA663" s="81">
        <f t="shared" si="380"/>
        <v>0</v>
      </c>
    </row>
    <row r="664" spans="1:27" ht="12.75" hidden="1" customHeight="1" outlineLevel="1" x14ac:dyDescent="0.2">
      <c r="A664" s="89" t="s">
        <v>2822</v>
      </c>
      <c r="B664" s="63" t="s">
        <v>230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105.98</v>
      </c>
      <c r="J664" s="44">
        <v>159.74</v>
      </c>
      <c r="K664" s="44">
        <v>158.62</v>
      </c>
      <c r="L664" s="44">
        <v>98.62</v>
      </c>
      <c r="M664" s="44">
        <v>33.479999999999997</v>
      </c>
      <c r="N664" s="44">
        <v>38.36</v>
      </c>
      <c r="O664" s="44">
        <v>7.44</v>
      </c>
      <c r="P664" s="44">
        <v>16.54</v>
      </c>
      <c r="Q664" s="44">
        <v>10.64</v>
      </c>
      <c r="R664" s="44">
        <v>138.02000000000001</v>
      </c>
      <c r="S664" s="44">
        <v>96.03</v>
      </c>
      <c r="T664" s="44">
        <v>68.430000000000007</v>
      </c>
      <c r="U664" s="44">
        <v>109.16</v>
      </c>
      <c r="V664" s="44">
        <v>135.61000000000001</v>
      </c>
      <c r="W664" s="44">
        <v>107.5</v>
      </c>
      <c r="X664" s="44">
        <v>0</v>
      </c>
      <c r="Y664" s="44">
        <v>0</v>
      </c>
      <c r="Z664" s="44">
        <v>0</v>
      </c>
      <c r="AA664" s="44">
        <v>0</v>
      </c>
    </row>
    <row r="665" spans="1:27" collapsed="1" x14ac:dyDescent="0.2">
      <c r="A665" s="88" t="s">
        <v>2823</v>
      </c>
      <c r="B665" s="28" t="str">
        <f>"22"&amp;"."&amp;$B$777&amp;"."&amp;$B$778</f>
        <v>22.09.2023</v>
      </c>
      <c r="C665" s="80" t="s">
        <v>76</v>
      </c>
      <c r="D665" s="81">
        <f>ROUND((D666)/1000,5)</f>
        <v>0</v>
      </c>
      <c r="E665" s="81">
        <f t="shared" ref="E665:AA665" si="381">ROUND((E666)/1000,5)</f>
        <v>0</v>
      </c>
      <c r="F665" s="81">
        <f t="shared" si="381"/>
        <v>0</v>
      </c>
      <c r="G665" s="81">
        <f t="shared" si="381"/>
        <v>0</v>
      </c>
      <c r="H665" s="81">
        <f t="shared" si="381"/>
        <v>8.5010000000000002E-2</v>
      </c>
      <c r="I665" s="81">
        <f t="shared" si="381"/>
        <v>0.12611</v>
      </c>
      <c r="J665" s="81">
        <f t="shared" si="381"/>
        <v>0.13589000000000001</v>
      </c>
      <c r="K665" s="81">
        <f t="shared" si="381"/>
        <v>0.10528999999999999</v>
      </c>
      <c r="L665" s="81">
        <f t="shared" si="381"/>
        <v>9.1969999999999996E-2</v>
      </c>
      <c r="M665" s="81">
        <f t="shared" si="381"/>
        <v>0.18554999999999999</v>
      </c>
      <c r="N665" s="81">
        <f t="shared" si="381"/>
        <v>3.2480000000000002E-2</v>
      </c>
      <c r="O665" s="81">
        <f t="shared" si="381"/>
        <v>0</v>
      </c>
      <c r="P665" s="81">
        <f t="shared" si="381"/>
        <v>1.1259999999999999E-2</v>
      </c>
      <c r="Q665" s="81">
        <f t="shared" si="381"/>
        <v>0.16699</v>
      </c>
      <c r="R665" s="81">
        <f t="shared" si="381"/>
        <v>2.7949999999999999E-2</v>
      </c>
      <c r="S665" s="81">
        <f t="shared" si="381"/>
        <v>5.0950000000000002E-2</v>
      </c>
      <c r="T665" s="81">
        <f t="shared" si="381"/>
        <v>3.4320000000000003E-2</v>
      </c>
      <c r="U665" s="81">
        <f t="shared" si="381"/>
        <v>4.7969999999999999E-2</v>
      </c>
      <c r="V665" s="81">
        <f t="shared" si="381"/>
        <v>6.4329999999999998E-2</v>
      </c>
      <c r="W665" s="81">
        <f t="shared" si="381"/>
        <v>1.1769999999999999E-2</v>
      </c>
      <c r="X665" s="81">
        <f t="shared" si="381"/>
        <v>0</v>
      </c>
      <c r="Y665" s="81">
        <f t="shared" si="381"/>
        <v>0</v>
      </c>
      <c r="Z665" s="81">
        <f t="shared" si="381"/>
        <v>0</v>
      </c>
      <c r="AA665" s="81">
        <f t="shared" si="381"/>
        <v>0</v>
      </c>
    </row>
    <row r="666" spans="1:27" ht="12.75" hidden="1" customHeight="1" outlineLevel="1" x14ac:dyDescent="0.2">
      <c r="A666" s="89" t="s">
        <v>2824</v>
      </c>
      <c r="B666" s="63" t="s">
        <v>230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85.01</v>
      </c>
      <c r="I666" s="44">
        <v>126.11</v>
      </c>
      <c r="J666" s="44">
        <v>135.88999999999999</v>
      </c>
      <c r="K666" s="44">
        <v>105.29</v>
      </c>
      <c r="L666" s="44">
        <v>91.97</v>
      </c>
      <c r="M666" s="44">
        <v>185.55</v>
      </c>
      <c r="N666" s="44">
        <v>32.479999999999997</v>
      </c>
      <c r="O666" s="44">
        <v>0</v>
      </c>
      <c r="P666" s="44">
        <v>11.26</v>
      </c>
      <c r="Q666" s="44">
        <v>166.99</v>
      </c>
      <c r="R666" s="44">
        <v>27.95</v>
      </c>
      <c r="S666" s="44">
        <v>50.95</v>
      </c>
      <c r="T666" s="44">
        <v>34.32</v>
      </c>
      <c r="U666" s="44">
        <v>47.97</v>
      </c>
      <c r="V666" s="44">
        <v>64.33</v>
      </c>
      <c r="W666" s="44">
        <v>11.77</v>
      </c>
      <c r="X666" s="44">
        <v>0</v>
      </c>
      <c r="Y666" s="44">
        <v>0</v>
      </c>
      <c r="Z666" s="44">
        <v>0</v>
      </c>
      <c r="AA666" s="44">
        <v>0</v>
      </c>
    </row>
    <row r="667" spans="1:27" collapsed="1" x14ac:dyDescent="0.2">
      <c r="A667" s="88" t="s">
        <v>2825</v>
      </c>
      <c r="B667" s="28" t="str">
        <f>"23"&amp;"."&amp;$B$777&amp;"."&amp;$B$778</f>
        <v>23.09.2023</v>
      </c>
      <c r="C667" s="80" t="s">
        <v>76</v>
      </c>
      <c r="D667" s="81">
        <f>ROUND((D668)/1000,5)</f>
        <v>0</v>
      </c>
      <c r="E667" s="81">
        <f t="shared" ref="E667:AA667" si="382">ROUND((E668)/1000,5)</f>
        <v>0</v>
      </c>
      <c r="F667" s="81">
        <f t="shared" si="382"/>
        <v>0</v>
      </c>
      <c r="G667" s="81">
        <f t="shared" si="382"/>
        <v>0</v>
      </c>
      <c r="H667" s="81">
        <f t="shared" si="382"/>
        <v>1.4800000000000001E-2</v>
      </c>
      <c r="I667" s="81">
        <f t="shared" si="382"/>
        <v>0</v>
      </c>
      <c r="J667" s="81">
        <f t="shared" si="382"/>
        <v>5.7099999999999998E-2</v>
      </c>
      <c r="K667" s="81">
        <f t="shared" si="382"/>
        <v>0.25667000000000001</v>
      </c>
      <c r="L667" s="81">
        <f t="shared" si="382"/>
        <v>0.31304999999999999</v>
      </c>
      <c r="M667" s="81">
        <f t="shared" si="382"/>
        <v>0.29276999999999997</v>
      </c>
      <c r="N667" s="81">
        <f t="shared" si="382"/>
        <v>0.15395</v>
      </c>
      <c r="O667" s="81">
        <f t="shared" si="382"/>
        <v>4.4319999999999998E-2</v>
      </c>
      <c r="P667" s="81">
        <f t="shared" si="382"/>
        <v>2.0799999999999998E-3</v>
      </c>
      <c r="Q667" s="81">
        <f t="shared" si="382"/>
        <v>3.8600000000000001E-3</v>
      </c>
      <c r="R667" s="81">
        <f t="shared" si="382"/>
        <v>2.47E-3</v>
      </c>
      <c r="S667" s="81">
        <f t="shared" si="382"/>
        <v>0</v>
      </c>
      <c r="T667" s="81">
        <f t="shared" si="382"/>
        <v>1.74E-3</v>
      </c>
      <c r="U667" s="81">
        <f t="shared" si="382"/>
        <v>6.6930000000000003E-2</v>
      </c>
      <c r="V667" s="81">
        <f t="shared" si="382"/>
        <v>8.8840000000000002E-2</v>
      </c>
      <c r="W667" s="81">
        <f t="shared" si="382"/>
        <v>2.9499999999999998E-2</v>
      </c>
      <c r="X667" s="81">
        <f t="shared" si="382"/>
        <v>0</v>
      </c>
      <c r="Y667" s="81">
        <f t="shared" si="382"/>
        <v>1.0000000000000001E-5</v>
      </c>
      <c r="Z667" s="81">
        <f t="shared" si="382"/>
        <v>0</v>
      </c>
      <c r="AA667" s="81">
        <f t="shared" si="382"/>
        <v>0</v>
      </c>
    </row>
    <row r="668" spans="1:27" ht="12.75" hidden="1" customHeight="1" outlineLevel="1" x14ac:dyDescent="0.2">
      <c r="A668" s="89" t="s">
        <v>2826</v>
      </c>
      <c r="B668" s="63" t="s">
        <v>230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14.8</v>
      </c>
      <c r="I668" s="44">
        <v>0</v>
      </c>
      <c r="J668" s="44">
        <v>57.1</v>
      </c>
      <c r="K668" s="44">
        <v>256.67</v>
      </c>
      <c r="L668" s="44">
        <v>313.05</v>
      </c>
      <c r="M668" s="44">
        <v>292.77</v>
      </c>
      <c r="N668" s="44">
        <v>153.94999999999999</v>
      </c>
      <c r="O668" s="44">
        <v>44.32</v>
      </c>
      <c r="P668" s="44">
        <v>2.08</v>
      </c>
      <c r="Q668" s="44">
        <v>3.86</v>
      </c>
      <c r="R668" s="44">
        <v>2.4700000000000002</v>
      </c>
      <c r="S668" s="44">
        <v>0</v>
      </c>
      <c r="T668" s="44">
        <v>1.74</v>
      </c>
      <c r="U668" s="44">
        <v>66.930000000000007</v>
      </c>
      <c r="V668" s="44">
        <v>88.84</v>
      </c>
      <c r="W668" s="44">
        <v>29.5</v>
      </c>
      <c r="X668" s="44">
        <v>0</v>
      </c>
      <c r="Y668" s="44">
        <v>0.01</v>
      </c>
      <c r="Z668" s="44">
        <v>0</v>
      </c>
      <c r="AA668" s="44">
        <v>0</v>
      </c>
    </row>
    <row r="669" spans="1:27" collapsed="1" x14ac:dyDescent="0.2">
      <c r="A669" s="88" t="s">
        <v>2827</v>
      </c>
      <c r="B669" s="28" t="str">
        <f>"24"&amp;"."&amp;$B$777&amp;"."&amp;$B$778</f>
        <v>24.09.2023</v>
      </c>
      <c r="C669" s="80" t="s">
        <v>76</v>
      </c>
      <c r="D669" s="81">
        <f>ROUND((D670)/1000,5)</f>
        <v>0</v>
      </c>
      <c r="E669" s="81">
        <f t="shared" ref="E669:AA669" si="383">ROUND((E670)/1000,5)</f>
        <v>0</v>
      </c>
      <c r="F669" s="81">
        <f t="shared" si="383"/>
        <v>0</v>
      </c>
      <c r="G669" s="81">
        <f t="shared" si="383"/>
        <v>4.2900000000000004E-3</v>
      </c>
      <c r="H669" s="81">
        <f t="shared" si="383"/>
        <v>0</v>
      </c>
      <c r="I669" s="81">
        <f t="shared" si="383"/>
        <v>0</v>
      </c>
      <c r="J669" s="81">
        <f t="shared" si="383"/>
        <v>0.15140000000000001</v>
      </c>
      <c r="K669" s="81">
        <f t="shared" si="383"/>
        <v>0</v>
      </c>
      <c r="L669" s="81">
        <f t="shared" si="383"/>
        <v>8.2110000000000002E-2</v>
      </c>
      <c r="M669" s="81">
        <f t="shared" si="383"/>
        <v>0</v>
      </c>
      <c r="N669" s="81">
        <f t="shared" si="383"/>
        <v>0</v>
      </c>
      <c r="O669" s="81">
        <f t="shared" si="383"/>
        <v>0</v>
      </c>
      <c r="P669" s="81">
        <f t="shared" si="383"/>
        <v>0</v>
      </c>
      <c r="Q669" s="81">
        <f t="shared" si="383"/>
        <v>0</v>
      </c>
      <c r="R669" s="81">
        <f t="shared" si="383"/>
        <v>3.9300000000000002E-2</v>
      </c>
      <c r="S669" s="81">
        <f t="shared" si="383"/>
        <v>3.61E-2</v>
      </c>
      <c r="T669" s="81">
        <f t="shared" si="383"/>
        <v>8.3540000000000003E-2</v>
      </c>
      <c r="U669" s="81">
        <f t="shared" si="383"/>
        <v>0.12504000000000001</v>
      </c>
      <c r="V669" s="81">
        <f t="shared" si="383"/>
        <v>0.17888999999999999</v>
      </c>
      <c r="W669" s="81">
        <f t="shared" si="383"/>
        <v>2.2599999999999999E-3</v>
      </c>
      <c r="X669" s="81">
        <f t="shared" si="383"/>
        <v>0</v>
      </c>
      <c r="Y669" s="81">
        <f t="shared" si="383"/>
        <v>0</v>
      </c>
      <c r="Z669" s="81">
        <f t="shared" si="383"/>
        <v>0</v>
      </c>
      <c r="AA669" s="81">
        <f t="shared" si="383"/>
        <v>0</v>
      </c>
    </row>
    <row r="670" spans="1:27" ht="12.75" hidden="1" customHeight="1" outlineLevel="1" x14ac:dyDescent="0.2">
      <c r="A670" s="89" t="s">
        <v>2828</v>
      </c>
      <c r="B670" s="63" t="s">
        <v>230</v>
      </c>
      <c r="C670" s="43" t="s">
        <v>79</v>
      </c>
      <c r="D670" s="44">
        <v>0</v>
      </c>
      <c r="E670" s="44">
        <v>0</v>
      </c>
      <c r="F670" s="44">
        <v>0</v>
      </c>
      <c r="G670" s="44">
        <v>4.29</v>
      </c>
      <c r="H670" s="44">
        <v>0</v>
      </c>
      <c r="I670" s="44">
        <v>0</v>
      </c>
      <c r="J670" s="44">
        <v>151.4</v>
      </c>
      <c r="K670" s="44">
        <v>0</v>
      </c>
      <c r="L670" s="44">
        <v>82.11</v>
      </c>
      <c r="M670" s="44">
        <v>0</v>
      </c>
      <c r="N670" s="44">
        <v>0</v>
      </c>
      <c r="O670" s="44">
        <v>0</v>
      </c>
      <c r="P670" s="44">
        <v>0</v>
      </c>
      <c r="Q670" s="44">
        <v>0</v>
      </c>
      <c r="R670" s="44">
        <v>39.299999999999997</v>
      </c>
      <c r="S670" s="44">
        <v>36.1</v>
      </c>
      <c r="T670" s="44">
        <v>83.54</v>
      </c>
      <c r="U670" s="44">
        <v>125.04</v>
      </c>
      <c r="V670" s="44">
        <v>178.89</v>
      </c>
      <c r="W670" s="44">
        <v>2.2599999999999998</v>
      </c>
      <c r="X670" s="44">
        <v>0</v>
      </c>
      <c r="Y670" s="44">
        <v>0</v>
      </c>
      <c r="Z670" s="44">
        <v>0</v>
      </c>
      <c r="AA670" s="44">
        <v>0</v>
      </c>
    </row>
    <row r="671" spans="1:27" collapsed="1" x14ac:dyDescent="0.2">
      <c r="A671" s="88" t="s">
        <v>2829</v>
      </c>
      <c r="B671" s="28" t="str">
        <f>"25"&amp;"."&amp;$B$777&amp;"."&amp;$B$778</f>
        <v>25.09.2023</v>
      </c>
      <c r="C671" s="80" t="s">
        <v>76</v>
      </c>
      <c r="D671" s="81">
        <f>ROUND((D672)/1000,5)</f>
        <v>0</v>
      </c>
      <c r="E671" s="81">
        <f t="shared" ref="E671:AA671" si="384">ROUND((E672)/1000,5)</f>
        <v>0</v>
      </c>
      <c r="F671" s="81">
        <f t="shared" si="384"/>
        <v>0</v>
      </c>
      <c r="G671" s="81">
        <f t="shared" si="384"/>
        <v>0</v>
      </c>
      <c r="H671" s="81">
        <f t="shared" si="384"/>
        <v>0</v>
      </c>
      <c r="I671" s="81">
        <f t="shared" si="384"/>
        <v>0.10256999999999999</v>
      </c>
      <c r="J671" s="81">
        <f t="shared" si="384"/>
        <v>0.10267999999999999</v>
      </c>
      <c r="K671" s="81">
        <f t="shared" si="384"/>
        <v>9.6350000000000005E-2</v>
      </c>
      <c r="L671" s="81">
        <f t="shared" si="384"/>
        <v>4.8989999999999999E-2</v>
      </c>
      <c r="M671" s="81">
        <f t="shared" si="384"/>
        <v>1.1900000000000001E-3</v>
      </c>
      <c r="N671" s="81">
        <f t="shared" si="384"/>
        <v>0</v>
      </c>
      <c r="O671" s="81">
        <f t="shared" si="384"/>
        <v>0</v>
      </c>
      <c r="P671" s="81">
        <f t="shared" si="384"/>
        <v>0</v>
      </c>
      <c r="Q671" s="81">
        <f t="shared" si="384"/>
        <v>3.2000000000000003E-4</v>
      </c>
      <c r="R671" s="81">
        <f t="shared" si="384"/>
        <v>1.2199999999999999E-3</v>
      </c>
      <c r="S671" s="81">
        <f t="shared" si="384"/>
        <v>2.2599999999999999E-3</v>
      </c>
      <c r="T671" s="81">
        <f t="shared" si="384"/>
        <v>1.5299999999999999E-3</v>
      </c>
      <c r="U671" s="81">
        <f t="shared" si="384"/>
        <v>1E-3</v>
      </c>
      <c r="V671" s="81">
        <f t="shared" si="384"/>
        <v>7.5900000000000004E-3</v>
      </c>
      <c r="W671" s="81">
        <f t="shared" si="384"/>
        <v>2.8999999999999998E-3</v>
      </c>
      <c r="X671" s="81">
        <f t="shared" si="384"/>
        <v>0</v>
      </c>
      <c r="Y671" s="81">
        <f t="shared" si="384"/>
        <v>0</v>
      </c>
      <c r="Z671" s="81">
        <f t="shared" si="384"/>
        <v>0</v>
      </c>
      <c r="AA671" s="81">
        <f t="shared" si="384"/>
        <v>2.1800000000000001E-3</v>
      </c>
    </row>
    <row r="672" spans="1:27" ht="12.75" hidden="1" customHeight="1" outlineLevel="1" x14ac:dyDescent="0.2">
      <c r="A672" s="89" t="s">
        <v>2830</v>
      </c>
      <c r="B672" s="63" t="s">
        <v>230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102.57</v>
      </c>
      <c r="J672" s="44">
        <v>102.68</v>
      </c>
      <c r="K672" s="44">
        <v>96.35</v>
      </c>
      <c r="L672" s="44">
        <v>48.99</v>
      </c>
      <c r="M672" s="44">
        <v>1.19</v>
      </c>
      <c r="N672" s="44">
        <v>0</v>
      </c>
      <c r="O672" s="44">
        <v>0</v>
      </c>
      <c r="P672" s="44">
        <v>0</v>
      </c>
      <c r="Q672" s="44">
        <v>0.32</v>
      </c>
      <c r="R672" s="44">
        <v>1.22</v>
      </c>
      <c r="S672" s="44">
        <v>2.2599999999999998</v>
      </c>
      <c r="T672" s="44">
        <v>1.53</v>
      </c>
      <c r="U672" s="44">
        <v>1</v>
      </c>
      <c r="V672" s="44">
        <v>7.59</v>
      </c>
      <c r="W672" s="44">
        <v>2.9</v>
      </c>
      <c r="X672" s="44">
        <v>0</v>
      </c>
      <c r="Y672" s="44">
        <v>0</v>
      </c>
      <c r="Z672" s="44">
        <v>0</v>
      </c>
      <c r="AA672" s="44">
        <v>2.1800000000000002</v>
      </c>
    </row>
    <row r="673" spans="1:27" collapsed="1" x14ac:dyDescent="0.2">
      <c r="A673" s="88" t="s">
        <v>2831</v>
      </c>
      <c r="B673" s="28" t="str">
        <f>"26"&amp;"."&amp;$B$777&amp;"."&amp;$B$778</f>
        <v>26.09.2023</v>
      </c>
      <c r="C673" s="80" t="s">
        <v>76</v>
      </c>
      <c r="D673" s="81">
        <f>ROUND((D674)/1000,5)</f>
        <v>0</v>
      </c>
      <c r="E673" s="81">
        <f t="shared" ref="E673:AA673" si="385">ROUND((E674)/1000,5)</f>
        <v>0</v>
      </c>
      <c r="F673" s="81">
        <f t="shared" si="385"/>
        <v>0</v>
      </c>
      <c r="G673" s="81">
        <f t="shared" si="385"/>
        <v>0</v>
      </c>
      <c r="H673" s="81">
        <f t="shared" si="385"/>
        <v>0.22725999999999999</v>
      </c>
      <c r="I673" s="81">
        <f t="shared" si="385"/>
        <v>0.10431</v>
      </c>
      <c r="J673" s="81">
        <f t="shared" si="385"/>
        <v>9.6280000000000004E-2</v>
      </c>
      <c r="K673" s="81">
        <f t="shared" si="385"/>
        <v>0.10677</v>
      </c>
      <c r="L673" s="81">
        <f t="shared" si="385"/>
        <v>0.10242</v>
      </c>
      <c r="M673" s="81">
        <f t="shared" si="385"/>
        <v>3.3050000000000003E-2</v>
      </c>
      <c r="N673" s="81">
        <f t="shared" si="385"/>
        <v>1.643E-2</v>
      </c>
      <c r="O673" s="81">
        <f t="shared" si="385"/>
        <v>1.0000000000000001E-5</v>
      </c>
      <c r="P673" s="81">
        <f t="shared" si="385"/>
        <v>1.0000000000000001E-5</v>
      </c>
      <c r="Q673" s="81">
        <f t="shared" si="385"/>
        <v>0</v>
      </c>
      <c r="R673" s="81">
        <f t="shared" si="385"/>
        <v>0</v>
      </c>
      <c r="S673" s="81">
        <f t="shared" si="385"/>
        <v>0</v>
      </c>
      <c r="T673" s="81">
        <f t="shared" si="385"/>
        <v>0</v>
      </c>
      <c r="U673" s="81">
        <f t="shared" si="385"/>
        <v>0</v>
      </c>
      <c r="V673" s="81">
        <f t="shared" si="385"/>
        <v>1.8749999999999999E-2</v>
      </c>
      <c r="W673" s="81">
        <f t="shared" si="385"/>
        <v>1E-3</v>
      </c>
      <c r="X673" s="81">
        <f t="shared" si="385"/>
        <v>0</v>
      </c>
      <c r="Y673" s="81">
        <f t="shared" si="385"/>
        <v>0</v>
      </c>
      <c r="Z673" s="81">
        <f t="shared" si="385"/>
        <v>0</v>
      </c>
      <c r="AA673" s="81">
        <f t="shared" si="385"/>
        <v>0</v>
      </c>
    </row>
    <row r="674" spans="1:27" ht="12.75" hidden="1" customHeight="1" outlineLevel="1" x14ac:dyDescent="0.2">
      <c r="A674" s="89" t="s">
        <v>2832</v>
      </c>
      <c r="B674" s="63" t="s">
        <v>230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227.26</v>
      </c>
      <c r="I674" s="44">
        <v>104.31</v>
      </c>
      <c r="J674" s="44">
        <v>96.28</v>
      </c>
      <c r="K674" s="44">
        <v>106.77</v>
      </c>
      <c r="L674" s="44">
        <v>102.42</v>
      </c>
      <c r="M674" s="44">
        <v>33.049999999999997</v>
      </c>
      <c r="N674" s="44">
        <v>16.43</v>
      </c>
      <c r="O674" s="44">
        <v>0.01</v>
      </c>
      <c r="P674" s="44">
        <v>0.01</v>
      </c>
      <c r="Q674" s="44">
        <v>0</v>
      </c>
      <c r="R674" s="44">
        <v>0</v>
      </c>
      <c r="S674" s="44">
        <v>0</v>
      </c>
      <c r="T674" s="44">
        <v>0</v>
      </c>
      <c r="U674" s="44">
        <v>0</v>
      </c>
      <c r="V674" s="44">
        <v>18.75</v>
      </c>
      <c r="W674" s="44">
        <v>1</v>
      </c>
      <c r="X674" s="44">
        <v>0</v>
      </c>
      <c r="Y674" s="44">
        <v>0</v>
      </c>
      <c r="Z674" s="44">
        <v>0</v>
      </c>
      <c r="AA674" s="44">
        <v>0</v>
      </c>
    </row>
    <row r="675" spans="1:27" collapsed="1" x14ac:dyDescent="0.2">
      <c r="A675" s="88" t="s">
        <v>2833</v>
      </c>
      <c r="B675" s="28" t="str">
        <f>"27"&amp;"."&amp;$B$777&amp;"."&amp;$B$778</f>
        <v>27.09.2023</v>
      </c>
      <c r="C675" s="80" t="s">
        <v>76</v>
      </c>
      <c r="D675" s="81">
        <f>ROUND((D676)/1000,5)</f>
        <v>0</v>
      </c>
      <c r="E675" s="81">
        <f t="shared" ref="E675:AA675" si="386">ROUND((E676)/1000,5)</f>
        <v>7.7329999999999996E-2</v>
      </c>
      <c r="F675" s="81">
        <f t="shared" si="386"/>
        <v>1.004E-2</v>
      </c>
      <c r="G675" s="81">
        <f t="shared" si="386"/>
        <v>2.332E-2</v>
      </c>
      <c r="H675" s="81">
        <f t="shared" si="386"/>
        <v>0.45668999999999998</v>
      </c>
      <c r="I675" s="81">
        <f t="shared" si="386"/>
        <v>0.35260000000000002</v>
      </c>
      <c r="J675" s="81">
        <f t="shared" si="386"/>
        <v>0.35835</v>
      </c>
      <c r="K675" s="81">
        <f t="shared" si="386"/>
        <v>0.32292999999999999</v>
      </c>
      <c r="L675" s="81">
        <f t="shared" si="386"/>
        <v>0.14846999999999999</v>
      </c>
      <c r="M675" s="81">
        <f t="shared" si="386"/>
        <v>4.7140000000000001E-2</v>
      </c>
      <c r="N675" s="81">
        <f t="shared" si="386"/>
        <v>3.0500000000000002E-3</v>
      </c>
      <c r="O675" s="81">
        <f t="shared" si="386"/>
        <v>1.23E-3</v>
      </c>
      <c r="P675" s="81">
        <f t="shared" si="386"/>
        <v>4.2300000000000003E-3</v>
      </c>
      <c r="Q675" s="81">
        <f t="shared" si="386"/>
        <v>3.4599999999999999E-2</v>
      </c>
      <c r="R675" s="81">
        <f t="shared" si="386"/>
        <v>5.407E-2</v>
      </c>
      <c r="S675" s="81">
        <f t="shared" si="386"/>
        <v>7.1800000000000003E-2</v>
      </c>
      <c r="T675" s="81">
        <f t="shared" si="386"/>
        <v>6.4780000000000004E-2</v>
      </c>
      <c r="U675" s="81">
        <f t="shared" si="386"/>
        <v>0.12518000000000001</v>
      </c>
      <c r="V675" s="81">
        <f t="shared" si="386"/>
        <v>0.74917999999999996</v>
      </c>
      <c r="W675" s="81">
        <f t="shared" si="386"/>
        <v>0.19378000000000001</v>
      </c>
      <c r="X675" s="81">
        <f t="shared" si="386"/>
        <v>0</v>
      </c>
      <c r="Y675" s="81">
        <f t="shared" si="386"/>
        <v>0</v>
      </c>
      <c r="Z675" s="81">
        <f t="shared" si="386"/>
        <v>0</v>
      </c>
      <c r="AA675" s="81">
        <f t="shared" si="386"/>
        <v>0</v>
      </c>
    </row>
    <row r="676" spans="1:27" ht="12.75" hidden="1" customHeight="1" outlineLevel="1" x14ac:dyDescent="0.2">
      <c r="A676" s="89" t="s">
        <v>2834</v>
      </c>
      <c r="B676" s="63" t="s">
        <v>230</v>
      </c>
      <c r="C676" s="43" t="s">
        <v>79</v>
      </c>
      <c r="D676" s="44">
        <v>0</v>
      </c>
      <c r="E676" s="44">
        <v>77.33</v>
      </c>
      <c r="F676" s="44">
        <v>10.039999999999999</v>
      </c>
      <c r="G676" s="44">
        <v>23.32</v>
      </c>
      <c r="H676" s="44">
        <v>456.69</v>
      </c>
      <c r="I676" s="44">
        <v>352.6</v>
      </c>
      <c r="J676" s="44">
        <v>358.35</v>
      </c>
      <c r="K676" s="44">
        <v>322.93</v>
      </c>
      <c r="L676" s="44">
        <v>148.47</v>
      </c>
      <c r="M676" s="44">
        <v>47.14</v>
      </c>
      <c r="N676" s="44">
        <v>3.05</v>
      </c>
      <c r="O676" s="44">
        <v>1.23</v>
      </c>
      <c r="P676" s="44">
        <v>4.2300000000000004</v>
      </c>
      <c r="Q676" s="44">
        <v>34.6</v>
      </c>
      <c r="R676" s="44">
        <v>54.07</v>
      </c>
      <c r="S676" s="44">
        <v>71.8</v>
      </c>
      <c r="T676" s="44">
        <v>64.78</v>
      </c>
      <c r="U676" s="44">
        <v>125.18</v>
      </c>
      <c r="V676" s="44">
        <v>749.18</v>
      </c>
      <c r="W676" s="44">
        <v>193.78</v>
      </c>
      <c r="X676" s="44">
        <v>0</v>
      </c>
      <c r="Y676" s="44">
        <v>0</v>
      </c>
      <c r="Z676" s="44">
        <v>0</v>
      </c>
      <c r="AA676" s="44">
        <v>0</v>
      </c>
    </row>
    <row r="677" spans="1:27" collapsed="1" x14ac:dyDescent="0.2">
      <c r="A677" s="88" t="s">
        <v>2835</v>
      </c>
      <c r="B677" s="28" t="str">
        <f>"28"&amp;"."&amp;$B$777&amp;"."&amp;$B$778</f>
        <v>28.09.2023</v>
      </c>
      <c r="C677" s="80" t="s">
        <v>76</v>
      </c>
      <c r="D677" s="81">
        <f>ROUND((D678)/1000,5)</f>
        <v>0</v>
      </c>
      <c r="E677" s="81">
        <f t="shared" ref="E677:AA677" si="387">ROUND((E678)/1000,5)</f>
        <v>0</v>
      </c>
      <c r="F677" s="81">
        <f t="shared" si="387"/>
        <v>0</v>
      </c>
      <c r="G677" s="81">
        <f t="shared" si="387"/>
        <v>3.143E-2</v>
      </c>
      <c r="H677" s="81">
        <f t="shared" si="387"/>
        <v>0.12216</v>
      </c>
      <c r="I677" s="81">
        <f t="shared" si="387"/>
        <v>9.715E-2</v>
      </c>
      <c r="J677" s="81">
        <f t="shared" si="387"/>
        <v>0.13927999999999999</v>
      </c>
      <c r="K677" s="81">
        <f t="shared" si="387"/>
        <v>0.17741000000000001</v>
      </c>
      <c r="L677" s="81">
        <f t="shared" si="387"/>
        <v>0.11457000000000001</v>
      </c>
      <c r="M677" s="81">
        <f t="shared" si="387"/>
        <v>3.193E-2</v>
      </c>
      <c r="N677" s="81">
        <f t="shared" si="387"/>
        <v>6.5900000000000004E-3</v>
      </c>
      <c r="O677" s="81">
        <f t="shared" si="387"/>
        <v>0</v>
      </c>
      <c r="P677" s="81">
        <f t="shared" si="387"/>
        <v>0</v>
      </c>
      <c r="Q677" s="81">
        <f t="shared" si="387"/>
        <v>0</v>
      </c>
      <c r="R677" s="81">
        <f t="shared" si="387"/>
        <v>4.4600000000000004E-3</v>
      </c>
      <c r="S677" s="81">
        <f t="shared" si="387"/>
        <v>5.1380000000000002E-2</v>
      </c>
      <c r="T677" s="81">
        <f t="shared" si="387"/>
        <v>4.8169999999999998E-2</v>
      </c>
      <c r="U677" s="81">
        <f t="shared" si="387"/>
        <v>6.2770000000000006E-2</v>
      </c>
      <c r="V677" s="81">
        <f t="shared" si="387"/>
        <v>0.11027000000000001</v>
      </c>
      <c r="W677" s="81">
        <f t="shared" si="387"/>
        <v>9.5700000000000004E-3</v>
      </c>
      <c r="X677" s="81">
        <f t="shared" si="387"/>
        <v>0</v>
      </c>
      <c r="Y677" s="81">
        <f t="shared" si="387"/>
        <v>0</v>
      </c>
      <c r="Z677" s="81">
        <f t="shared" si="387"/>
        <v>0</v>
      </c>
      <c r="AA677" s="81">
        <f t="shared" si="387"/>
        <v>0</v>
      </c>
    </row>
    <row r="678" spans="1:27" ht="12.75" hidden="1" customHeight="1" outlineLevel="1" x14ac:dyDescent="0.2">
      <c r="A678" s="89" t="s">
        <v>2836</v>
      </c>
      <c r="B678" s="63" t="s">
        <v>230</v>
      </c>
      <c r="C678" s="43" t="s">
        <v>79</v>
      </c>
      <c r="D678" s="44">
        <v>0</v>
      </c>
      <c r="E678" s="44">
        <v>0</v>
      </c>
      <c r="F678" s="44">
        <v>0</v>
      </c>
      <c r="G678" s="44">
        <v>31.43</v>
      </c>
      <c r="H678" s="44">
        <v>122.16</v>
      </c>
      <c r="I678" s="44">
        <v>97.15</v>
      </c>
      <c r="J678" s="44">
        <v>139.28</v>
      </c>
      <c r="K678" s="44">
        <v>177.41</v>
      </c>
      <c r="L678" s="44">
        <v>114.57</v>
      </c>
      <c r="M678" s="44">
        <v>31.93</v>
      </c>
      <c r="N678" s="44">
        <v>6.59</v>
      </c>
      <c r="O678" s="44">
        <v>0</v>
      </c>
      <c r="P678" s="44">
        <v>0</v>
      </c>
      <c r="Q678" s="44">
        <v>0</v>
      </c>
      <c r="R678" s="44">
        <v>4.46</v>
      </c>
      <c r="S678" s="44">
        <v>51.38</v>
      </c>
      <c r="T678" s="44">
        <v>48.17</v>
      </c>
      <c r="U678" s="44">
        <v>62.77</v>
      </c>
      <c r="V678" s="44">
        <v>110.27</v>
      </c>
      <c r="W678" s="44">
        <v>9.57</v>
      </c>
      <c r="X678" s="44">
        <v>0</v>
      </c>
      <c r="Y678" s="44">
        <v>0</v>
      </c>
      <c r="Z678" s="44">
        <v>0</v>
      </c>
      <c r="AA678" s="44">
        <v>0</v>
      </c>
    </row>
    <row r="679" spans="1:27" collapsed="1" x14ac:dyDescent="0.2">
      <c r="A679" s="88" t="s">
        <v>2837</v>
      </c>
      <c r="B679" s="28" t="str">
        <f>"29"&amp;"."&amp;$B$777&amp;"."&amp;$B$778</f>
        <v>29.09.2023</v>
      </c>
      <c r="C679" s="80" t="s">
        <v>76</v>
      </c>
      <c r="D679" s="81">
        <f>ROUND((D680)/1000,5)</f>
        <v>0</v>
      </c>
      <c r="E679" s="81">
        <f t="shared" ref="E679:AA679" si="388">ROUND((E680)/1000,5)</f>
        <v>0</v>
      </c>
      <c r="F679" s="81">
        <f t="shared" si="388"/>
        <v>0</v>
      </c>
      <c r="G679" s="81">
        <f t="shared" si="388"/>
        <v>0</v>
      </c>
      <c r="H679" s="81">
        <f t="shared" si="388"/>
        <v>0.18157000000000001</v>
      </c>
      <c r="I679" s="81">
        <f t="shared" si="388"/>
        <v>9.9720000000000003E-2</v>
      </c>
      <c r="J679" s="81">
        <f t="shared" si="388"/>
        <v>0.13022</v>
      </c>
      <c r="K679" s="81">
        <f t="shared" si="388"/>
        <v>0.19133</v>
      </c>
      <c r="L679" s="81">
        <f t="shared" si="388"/>
        <v>0.11716</v>
      </c>
      <c r="M679" s="81">
        <f t="shared" si="388"/>
        <v>9.4000000000000004E-3</v>
      </c>
      <c r="N679" s="81">
        <f t="shared" si="388"/>
        <v>0</v>
      </c>
      <c r="O679" s="81">
        <f t="shared" si="388"/>
        <v>0</v>
      </c>
      <c r="P679" s="81">
        <f t="shared" si="388"/>
        <v>4.446E-2</v>
      </c>
      <c r="Q679" s="81">
        <f t="shared" si="388"/>
        <v>8.1999999999999998E-4</v>
      </c>
      <c r="R679" s="81">
        <f t="shared" si="388"/>
        <v>0</v>
      </c>
      <c r="S679" s="81">
        <f t="shared" si="388"/>
        <v>0</v>
      </c>
      <c r="T679" s="81">
        <f t="shared" si="388"/>
        <v>0</v>
      </c>
      <c r="U679" s="81">
        <f t="shared" si="388"/>
        <v>5.8689999999999999E-2</v>
      </c>
      <c r="V679" s="81">
        <f t="shared" si="388"/>
        <v>9.6930000000000002E-2</v>
      </c>
      <c r="W679" s="81">
        <f t="shared" si="388"/>
        <v>5.7099999999999998E-3</v>
      </c>
      <c r="X679" s="81">
        <f t="shared" si="388"/>
        <v>0</v>
      </c>
      <c r="Y679" s="81">
        <f t="shared" si="388"/>
        <v>0</v>
      </c>
      <c r="Z679" s="81">
        <f t="shared" si="388"/>
        <v>0</v>
      </c>
      <c r="AA679" s="81">
        <f t="shared" si="388"/>
        <v>0</v>
      </c>
    </row>
    <row r="680" spans="1:27" ht="12.75" hidden="1" customHeight="1" outlineLevel="1" x14ac:dyDescent="0.2">
      <c r="A680" s="89" t="s">
        <v>2838</v>
      </c>
      <c r="B680" s="63" t="s">
        <v>230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181.57</v>
      </c>
      <c r="I680" s="44">
        <v>99.72</v>
      </c>
      <c r="J680" s="44">
        <v>130.22</v>
      </c>
      <c r="K680" s="44">
        <v>191.33</v>
      </c>
      <c r="L680" s="44">
        <v>117.16</v>
      </c>
      <c r="M680" s="44">
        <v>9.4</v>
      </c>
      <c r="N680" s="44">
        <v>0</v>
      </c>
      <c r="O680" s="44">
        <v>0</v>
      </c>
      <c r="P680" s="44">
        <v>44.46</v>
      </c>
      <c r="Q680" s="44">
        <v>0.82</v>
      </c>
      <c r="R680" s="44">
        <v>0</v>
      </c>
      <c r="S680" s="44">
        <v>0</v>
      </c>
      <c r="T680" s="44">
        <v>0</v>
      </c>
      <c r="U680" s="44">
        <v>58.69</v>
      </c>
      <c r="V680" s="44">
        <v>96.93</v>
      </c>
      <c r="W680" s="44">
        <v>5.71</v>
      </c>
      <c r="X680" s="44">
        <v>0</v>
      </c>
      <c r="Y680" s="44">
        <v>0</v>
      </c>
      <c r="Z680" s="44">
        <v>0</v>
      </c>
      <c r="AA680" s="44">
        <v>0</v>
      </c>
    </row>
    <row r="681" spans="1:27" collapsed="1" x14ac:dyDescent="0.2">
      <c r="A681" s="88" t="s">
        <v>2839</v>
      </c>
      <c r="B681" s="28" t="str">
        <f>"30"&amp;"."&amp;$B$777&amp;"."&amp;$B$778</f>
        <v>30.09.2023</v>
      </c>
      <c r="C681" s="80" t="s">
        <v>76</v>
      </c>
      <c r="D681" s="81">
        <f>ROUND((D682)/1000,5)</f>
        <v>0</v>
      </c>
      <c r="E681" s="81">
        <f t="shared" ref="E681:AA681" si="389">ROUND((E682)/1000,5)</f>
        <v>0</v>
      </c>
      <c r="F681" s="81">
        <f t="shared" si="389"/>
        <v>0</v>
      </c>
      <c r="G681" s="81">
        <f t="shared" si="389"/>
        <v>1.4659999999999999E-2</v>
      </c>
      <c r="H681" s="81">
        <f t="shared" si="389"/>
        <v>3.1019999999999999E-2</v>
      </c>
      <c r="I681" s="81">
        <f t="shared" si="389"/>
        <v>7.2179999999999994E-2</v>
      </c>
      <c r="J681" s="81">
        <f t="shared" si="389"/>
        <v>9.9820000000000006E-2</v>
      </c>
      <c r="K681" s="81">
        <f t="shared" si="389"/>
        <v>0.13314000000000001</v>
      </c>
      <c r="L681" s="81">
        <f t="shared" si="389"/>
        <v>0.20407</v>
      </c>
      <c r="M681" s="81">
        <f t="shared" si="389"/>
        <v>8.2409999999999997E-2</v>
      </c>
      <c r="N681" s="81">
        <f t="shared" si="389"/>
        <v>8.6919999999999997E-2</v>
      </c>
      <c r="O681" s="81">
        <f t="shared" si="389"/>
        <v>0.06</v>
      </c>
      <c r="P681" s="81">
        <f t="shared" si="389"/>
        <v>3.7580000000000002E-2</v>
      </c>
      <c r="Q681" s="81">
        <f t="shared" si="389"/>
        <v>0</v>
      </c>
      <c r="R681" s="81">
        <f t="shared" si="389"/>
        <v>0</v>
      </c>
      <c r="S681" s="81">
        <f t="shared" si="389"/>
        <v>4.4900000000000001E-3</v>
      </c>
      <c r="T681" s="81">
        <f t="shared" si="389"/>
        <v>1.5640000000000001E-2</v>
      </c>
      <c r="U681" s="81">
        <f t="shared" si="389"/>
        <v>5.9159999999999997E-2</v>
      </c>
      <c r="V681" s="81">
        <f t="shared" si="389"/>
        <v>6.7280000000000006E-2</v>
      </c>
      <c r="W681" s="81">
        <f t="shared" si="389"/>
        <v>1.31E-3</v>
      </c>
      <c r="X681" s="81">
        <f t="shared" si="389"/>
        <v>0</v>
      </c>
      <c r="Y681" s="81">
        <f t="shared" si="389"/>
        <v>0</v>
      </c>
      <c r="Z681" s="81">
        <f t="shared" si="389"/>
        <v>0</v>
      </c>
      <c r="AA681" s="81">
        <f t="shared" si="389"/>
        <v>0</v>
      </c>
    </row>
    <row r="682" spans="1:27" ht="12.75" hidden="1" customHeight="1" outlineLevel="1" x14ac:dyDescent="0.2">
      <c r="A682" s="89" t="s">
        <v>2840</v>
      </c>
      <c r="B682" s="63" t="s">
        <v>230</v>
      </c>
      <c r="C682" s="43" t="s">
        <v>79</v>
      </c>
      <c r="D682" s="44">
        <v>0</v>
      </c>
      <c r="E682" s="44">
        <v>0</v>
      </c>
      <c r="F682" s="44">
        <v>0</v>
      </c>
      <c r="G682" s="44">
        <v>14.66</v>
      </c>
      <c r="H682" s="44">
        <v>31.02</v>
      </c>
      <c r="I682" s="44">
        <v>72.180000000000007</v>
      </c>
      <c r="J682" s="44">
        <v>99.82</v>
      </c>
      <c r="K682" s="44">
        <v>133.13999999999999</v>
      </c>
      <c r="L682" s="44">
        <v>204.07</v>
      </c>
      <c r="M682" s="44">
        <v>82.41</v>
      </c>
      <c r="N682" s="44">
        <v>86.92</v>
      </c>
      <c r="O682" s="44">
        <v>60</v>
      </c>
      <c r="P682" s="44">
        <v>37.58</v>
      </c>
      <c r="Q682" s="44">
        <v>0</v>
      </c>
      <c r="R682" s="44">
        <v>0</v>
      </c>
      <c r="S682" s="44">
        <v>4.49</v>
      </c>
      <c r="T682" s="44">
        <v>15.64</v>
      </c>
      <c r="U682" s="44">
        <v>59.16</v>
      </c>
      <c r="V682" s="44">
        <v>67.28</v>
      </c>
      <c r="W682" s="44">
        <v>1.31</v>
      </c>
      <c r="X682" s="44">
        <v>0</v>
      </c>
      <c r="Y682" s="44">
        <v>0</v>
      </c>
      <c r="Z682" s="44">
        <v>0</v>
      </c>
      <c r="AA682" s="44">
        <v>0</v>
      </c>
    </row>
    <row r="683" spans="1:27" collapsed="1" x14ac:dyDescent="0.2">
      <c r="B683" s="91" t="s">
        <v>379</v>
      </c>
    </row>
    <row r="684" spans="1:27" x14ac:dyDescent="0.2">
      <c r="B684" s="91" t="s">
        <v>379</v>
      </c>
    </row>
    <row r="685" spans="1:27" x14ac:dyDescent="0.2">
      <c r="A685" s="179" t="s">
        <v>2109</v>
      </c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1"/>
    </row>
    <row r="686" spans="1:27" ht="25.5" x14ac:dyDescent="0.2">
      <c r="A686" s="26" t="s">
        <v>64</v>
      </c>
      <c r="B686" s="27" t="s">
        <v>202</v>
      </c>
      <c r="C686" s="26" t="s">
        <v>203</v>
      </c>
      <c r="D686" s="27" t="s">
        <v>204</v>
      </c>
      <c r="E686" s="27" t="s">
        <v>205</v>
      </c>
      <c r="F686" s="27" t="s">
        <v>206</v>
      </c>
      <c r="G686" s="27" t="s">
        <v>207</v>
      </c>
      <c r="H686" s="27" t="s">
        <v>208</v>
      </c>
      <c r="I686" s="27" t="s">
        <v>209</v>
      </c>
      <c r="J686" s="27" t="s">
        <v>210</v>
      </c>
      <c r="K686" s="27" t="s">
        <v>211</v>
      </c>
      <c r="L686" s="27" t="s">
        <v>212</v>
      </c>
      <c r="M686" s="27" t="s">
        <v>213</v>
      </c>
      <c r="N686" s="27" t="s">
        <v>214</v>
      </c>
      <c r="O686" s="27" t="s">
        <v>215</v>
      </c>
      <c r="P686" s="27" t="s">
        <v>216</v>
      </c>
      <c r="Q686" s="27" t="s">
        <v>217</v>
      </c>
      <c r="R686" s="27" t="s">
        <v>218</v>
      </c>
      <c r="S686" s="27" t="s">
        <v>219</v>
      </c>
      <c r="T686" s="27" t="s">
        <v>220</v>
      </c>
      <c r="U686" s="27" t="s">
        <v>221</v>
      </c>
      <c r="V686" s="27" t="s">
        <v>222</v>
      </c>
      <c r="W686" s="27" t="s">
        <v>223</v>
      </c>
      <c r="X686" s="27" t="s">
        <v>224</v>
      </c>
      <c r="Y686" s="27" t="s">
        <v>225</v>
      </c>
      <c r="Z686" s="27" t="s">
        <v>226</v>
      </c>
      <c r="AA686" s="27" t="s">
        <v>227</v>
      </c>
    </row>
    <row r="687" spans="1:27" x14ac:dyDescent="0.2">
      <c r="A687" s="88" t="s">
        <v>2841</v>
      </c>
      <c r="B687" s="28" t="str">
        <f>"01"&amp;"."&amp;$B$777&amp;"."&amp;$B$778</f>
        <v>01.09.2023</v>
      </c>
      <c r="C687" s="80" t="s">
        <v>76</v>
      </c>
      <c r="D687" s="81">
        <f>ROUND((D688)/1000,5)</f>
        <v>0.12273000000000001</v>
      </c>
      <c r="E687" s="81">
        <f t="shared" ref="E687:AA687" si="390">ROUND((E688)/1000,5)</f>
        <v>0.17838000000000001</v>
      </c>
      <c r="F687" s="81">
        <f t="shared" si="390"/>
        <v>0.14408000000000001</v>
      </c>
      <c r="G687" s="81">
        <f t="shared" si="390"/>
        <v>3.2530000000000003E-2</v>
      </c>
      <c r="H687" s="81">
        <f t="shared" si="390"/>
        <v>0</v>
      </c>
      <c r="I687" s="81">
        <f t="shared" si="390"/>
        <v>2.7699999999999999E-3</v>
      </c>
      <c r="J687" s="81">
        <f t="shared" si="390"/>
        <v>0</v>
      </c>
      <c r="K687" s="81">
        <f t="shared" si="390"/>
        <v>0</v>
      </c>
      <c r="L687" s="81">
        <f t="shared" si="390"/>
        <v>0</v>
      </c>
      <c r="M687" s="81">
        <f t="shared" si="390"/>
        <v>5.3850000000000002E-2</v>
      </c>
      <c r="N687" s="81">
        <f t="shared" si="390"/>
        <v>6.8959999999999994E-2</v>
      </c>
      <c r="O687" s="81">
        <f t="shared" si="390"/>
        <v>9.3590000000000007E-2</v>
      </c>
      <c r="P687" s="81">
        <f t="shared" si="390"/>
        <v>9.4909999999999994E-2</v>
      </c>
      <c r="Q687" s="81">
        <f t="shared" si="390"/>
        <v>8.8300000000000003E-2</v>
      </c>
      <c r="R687" s="81">
        <f t="shared" si="390"/>
        <v>0</v>
      </c>
      <c r="S687" s="81">
        <f t="shared" si="390"/>
        <v>0</v>
      </c>
      <c r="T687" s="81">
        <f t="shared" si="390"/>
        <v>0</v>
      </c>
      <c r="U687" s="81">
        <f t="shared" si="390"/>
        <v>0</v>
      </c>
      <c r="V687" s="81">
        <f t="shared" si="390"/>
        <v>1.6900000000000001E-3</v>
      </c>
      <c r="W687" s="81">
        <f t="shared" si="390"/>
        <v>1.7899999999999999E-3</v>
      </c>
      <c r="X687" s="81">
        <f t="shared" si="390"/>
        <v>0.10625999999999999</v>
      </c>
      <c r="Y687" s="81">
        <f t="shared" si="390"/>
        <v>0.12379</v>
      </c>
      <c r="Z687" s="81">
        <f t="shared" si="390"/>
        <v>0.26074999999999998</v>
      </c>
      <c r="AA687" s="81">
        <f t="shared" si="390"/>
        <v>0.28022000000000002</v>
      </c>
    </row>
    <row r="688" spans="1:27" ht="12.75" hidden="1" customHeight="1" outlineLevel="1" x14ac:dyDescent="0.2">
      <c r="A688" s="89" t="s">
        <v>2842</v>
      </c>
      <c r="B688" s="63" t="s">
        <v>230</v>
      </c>
      <c r="C688" s="43" t="s">
        <v>79</v>
      </c>
      <c r="D688" s="44">
        <v>122.73</v>
      </c>
      <c r="E688" s="44">
        <v>178.38</v>
      </c>
      <c r="F688" s="44">
        <v>144.08000000000001</v>
      </c>
      <c r="G688" s="44">
        <v>32.53</v>
      </c>
      <c r="H688" s="44">
        <v>0</v>
      </c>
      <c r="I688" s="44">
        <v>2.77</v>
      </c>
      <c r="J688" s="44">
        <v>0</v>
      </c>
      <c r="K688" s="44">
        <v>0</v>
      </c>
      <c r="L688" s="44">
        <v>0</v>
      </c>
      <c r="M688" s="44">
        <v>53.85</v>
      </c>
      <c r="N688" s="44">
        <v>68.959999999999994</v>
      </c>
      <c r="O688" s="44">
        <v>93.59</v>
      </c>
      <c r="P688" s="44">
        <v>94.91</v>
      </c>
      <c r="Q688" s="44">
        <v>88.3</v>
      </c>
      <c r="R688" s="44">
        <v>0</v>
      </c>
      <c r="S688" s="44">
        <v>0</v>
      </c>
      <c r="T688" s="44">
        <v>0</v>
      </c>
      <c r="U688" s="44">
        <v>0</v>
      </c>
      <c r="V688" s="44">
        <v>1.69</v>
      </c>
      <c r="W688" s="44">
        <v>1.79</v>
      </c>
      <c r="X688" s="44">
        <v>106.26</v>
      </c>
      <c r="Y688" s="44">
        <v>123.79</v>
      </c>
      <c r="Z688" s="44">
        <v>260.75</v>
      </c>
      <c r="AA688" s="44">
        <v>280.22000000000003</v>
      </c>
    </row>
    <row r="689" spans="1:27" collapsed="1" x14ac:dyDescent="0.2">
      <c r="A689" s="88" t="s">
        <v>2843</v>
      </c>
      <c r="B689" s="28" t="str">
        <f>"02"&amp;"."&amp;$B$777&amp;"."&amp;$B$778</f>
        <v>02.09.2023</v>
      </c>
      <c r="C689" s="80" t="s">
        <v>76</v>
      </c>
      <c r="D689" s="81">
        <f>ROUND((D690)/1000,5)</f>
        <v>0.22842000000000001</v>
      </c>
      <c r="E689" s="81">
        <f t="shared" ref="E689:AA689" si="391">ROUND((E690)/1000,5)</f>
        <v>0.15973999999999999</v>
      </c>
      <c r="F689" s="81">
        <f t="shared" si="391"/>
        <v>0.14713000000000001</v>
      </c>
      <c r="G689" s="81">
        <f t="shared" si="391"/>
        <v>0.14013999999999999</v>
      </c>
      <c r="H689" s="81">
        <f t="shared" si="391"/>
        <v>0.12331</v>
      </c>
      <c r="I689" s="81">
        <f t="shared" si="391"/>
        <v>5.509E-2</v>
      </c>
      <c r="J689" s="81">
        <f t="shared" si="391"/>
        <v>0</v>
      </c>
      <c r="K689" s="81">
        <f t="shared" si="391"/>
        <v>2.0799999999999998E-3</v>
      </c>
      <c r="L689" s="81">
        <f t="shared" si="391"/>
        <v>0</v>
      </c>
      <c r="M689" s="81">
        <f t="shared" si="391"/>
        <v>9.9110000000000004E-2</v>
      </c>
      <c r="N689" s="81">
        <f t="shared" si="391"/>
        <v>0.10277</v>
      </c>
      <c r="O689" s="81">
        <f t="shared" si="391"/>
        <v>9.4119999999999995E-2</v>
      </c>
      <c r="P689" s="81">
        <f t="shared" si="391"/>
        <v>9.6170000000000005E-2</v>
      </c>
      <c r="Q689" s="81">
        <f t="shared" si="391"/>
        <v>8.4269999999999998E-2</v>
      </c>
      <c r="R689" s="81">
        <f t="shared" si="391"/>
        <v>7.5620000000000007E-2</v>
      </c>
      <c r="S689" s="81">
        <f t="shared" si="391"/>
        <v>5.9839999999999997E-2</v>
      </c>
      <c r="T689" s="81">
        <f t="shared" si="391"/>
        <v>8.0680000000000002E-2</v>
      </c>
      <c r="U689" s="81">
        <f t="shared" si="391"/>
        <v>7.3520000000000002E-2</v>
      </c>
      <c r="V689" s="81">
        <f t="shared" si="391"/>
        <v>7.2080000000000005E-2</v>
      </c>
      <c r="W689" s="81">
        <f t="shared" si="391"/>
        <v>1E-4</v>
      </c>
      <c r="X689" s="81">
        <f t="shared" si="391"/>
        <v>5.246E-2</v>
      </c>
      <c r="Y689" s="81">
        <f t="shared" si="391"/>
        <v>0.16983000000000001</v>
      </c>
      <c r="Z689" s="81">
        <f t="shared" si="391"/>
        <v>0.41021000000000002</v>
      </c>
      <c r="AA689" s="81">
        <f t="shared" si="391"/>
        <v>0.40495999999999999</v>
      </c>
    </row>
    <row r="690" spans="1:27" ht="12.75" hidden="1" customHeight="1" outlineLevel="1" x14ac:dyDescent="0.2">
      <c r="A690" s="89" t="s">
        <v>2844</v>
      </c>
      <c r="B690" s="63" t="s">
        <v>230</v>
      </c>
      <c r="C690" s="43" t="s">
        <v>79</v>
      </c>
      <c r="D690" s="44">
        <v>228.42</v>
      </c>
      <c r="E690" s="44">
        <v>159.74</v>
      </c>
      <c r="F690" s="44">
        <v>147.13</v>
      </c>
      <c r="G690" s="44">
        <v>140.13999999999999</v>
      </c>
      <c r="H690" s="44">
        <v>123.31</v>
      </c>
      <c r="I690" s="44">
        <v>55.09</v>
      </c>
      <c r="J690" s="44">
        <v>0</v>
      </c>
      <c r="K690" s="44">
        <v>2.08</v>
      </c>
      <c r="L690" s="44">
        <v>0</v>
      </c>
      <c r="M690" s="44">
        <v>99.11</v>
      </c>
      <c r="N690" s="44">
        <v>102.77</v>
      </c>
      <c r="O690" s="44">
        <v>94.12</v>
      </c>
      <c r="P690" s="44">
        <v>96.17</v>
      </c>
      <c r="Q690" s="44">
        <v>84.27</v>
      </c>
      <c r="R690" s="44">
        <v>75.62</v>
      </c>
      <c r="S690" s="44">
        <v>59.84</v>
      </c>
      <c r="T690" s="44">
        <v>80.680000000000007</v>
      </c>
      <c r="U690" s="44">
        <v>73.52</v>
      </c>
      <c r="V690" s="44">
        <v>72.08</v>
      </c>
      <c r="W690" s="44">
        <v>0.1</v>
      </c>
      <c r="X690" s="44">
        <v>52.46</v>
      </c>
      <c r="Y690" s="44">
        <v>169.83</v>
      </c>
      <c r="Z690" s="44">
        <v>410.21</v>
      </c>
      <c r="AA690" s="44">
        <v>404.96</v>
      </c>
    </row>
    <row r="691" spans="1:27" collapsed="1" x14ac:dyDescent="0.2">
      <c r="A691" s="88" t="s">
        <v>2845</v>
      </c>
      <c r="B691" s="28" t="str">
        <f>"03"&amp;"."&amp;$B$777&amp;"."&amp;$B$778</f>
        <v>03.09.2023</v>
      </c>
      <c r="C691" s="80" t="s">
        <v>76</v>
      </c>
      <c r="D691" s="81">
        <f>ROUND((D692)/1000,5)</f>
        <v>6.1490000000000003E-2</v>
      </c>
      <c r="E691" s="81">
        <f t="shared" ref="E691:AA691" si="392">ROUND((E692)/1000,5)</f>
        <v>1.1100000000000001E-3</v>
      </c>
      <c r="F691" s="81">
        <f t="shared" si="392"/>
        <v>0</v>
      </c>
      <c r="G691" s="81">
        <f t="shared" si="392"/>
        <v>1.1E-4</v>
      </c>
      <c r="H691" s="81">
        <f t="shared" si="392"/>
        <v>0</v>
      </c>
      <c r="I691" s="81">
        <f t="shared" si="392"/>
        <v>0</v>
      </c>
      <c r="J691" s="81">
        <f t="shared" si="392"/>
        <v>0</v>
      </c>
      <c r="K691" s="81">
        <f t="shared" si="392"/>
        <v>0</v>
      </c>
      <c r="L691" s="81">
        <f t="shared" si="392"/>
        <v>0</v>
      </c>
      <c r="M691" s="81">
        <f t="shared" si="392"/>
        <v>5.6779999999999997E-2</v>
      </c>
      <c r="N691" s="81">
        <f t="shared" si="392"/>
        <v>4.8509999999999998E-2</v>
      </c>
      <c r="O691" s="81">
        <f t="shared" si="392"/>
        <v>0.10573</v>
      </c>
      <c r="P691" s="81">
        <f t="shared" si="392"/>
        <v>0.12801000000000001</v>
      </c>
      <c r="Q691" s="81">
        <f t="shared" si="392"/>
        <v>0.11212</v>
      </c>
      <c r="R691" s="81">
        <f t="shared" si="392"/>
        <v>9.6350000000000005E-2</v>
      </c>
      <c r="S691" s="81">
        <f t="shared" si="392"/>
        <v>9.7259999999999999E-2</v>
      </c>
      <c r="T691" s="81">
        <f t="shared" si="392"/>
        <v>0.15673000000000001</v>
      </c>
      <c r="U691" s="81">
        <f t="shared" si="392"/>
        <v>9.4310000000000005E-2</v>
      </c>
      <c r="V691" s="81">
        <f t="shared" si="392"/>
        <v>7.0879999999999999E-2</v>
      </c>
      <c r="W691" s="81">
        <f t="shared" si="392"/>
        <v>0</v>
      </c>
      <c r="X691" s="81">
        <f t="shared" si="392"/>
        <v>2.529E-2</v>
      </c>
      <c r="Y691" s="81">
        <f t="shared" si="392"/>
        <v>1.47E-2</v>
      </c>
      <c r="Z691" s="81">
        <f t="shared" si="392"/>
        <v>0.27933000000000002</v>
      </c>
      <c r="AA691" s="81">
        <f t="shared" si="392"/>
        <v>9.3160000000000007E-2</v>
      </c>
    </row>
    <row r="692" spans="1:27" ht="12.75" hidden="1" customHeight="1" outlineLevel="1" x14ac:dyDescent="0.2">
      <c r="A692" s="89" t="s">
        <v>2846</v>
      </c>
      <c r="B692" s="63" t="s">
        <v>230</v>
      </c>
      <c r="C692" s="43" t="s">
        <v>79</v>
      </c>
      <c r="D692" s="44">
        <v>61.49</v>
      </c>
      <c r="E692" s="44">
        <v>1.1100000000000001</v>
      </c>
      <c r="F692" s="44">
        <v>0</v>
      </c>
      <c r="G692" s="44">
        <v>0.11</v>
      </c>
      <c r="H692" s="44">
        <v>0</v>
      </c>
      <c r="I692" s="44">
        <v>0</v>
      </c>
      <c r="J692" s="44">
        <v>0</v>
      </c>
      <c r="K692" s="44">
        <v>0</v>
      </c>
      <c r="L692" s="44">
        <v>0</v>
      </c>
      <c r="M692" s="44">
        <v>56.78</v>
      </c>
      <c r="N692" s="44">
        <v>48.51</v>
      </c>
      <c r="O692" s="44">
        <v>105.73</v>
      </c>
      <c r="P692" s="44">
        <v>128.01</v>
      </c>
      <c r="Q692" s="44">
        <v>112.12</v>
      </c>
      <c r="R692" s="44">
        <v>96.35</v>
      </c>
      <c r="S692" s="44">
        <v>97.26</v>
      </c>
      <c r="T692" s="44">
        <v>156.72999999999999</v>
      </c>
      <c r="U692" s="44">
        <v>94.31</v>
      </c>
      <c r="V692" s="44">
        <v>70.88</v>
      </c>
      <c r="W692" s="44">
        <v>0</v>
      </c>
      <c r="X692" s="44">
        <v>25.29</v>
      </c>
      <c r="Y692" s="44">
        <v>14.7</v>
      </c>
      <c r="Z692" s="44">
        <v>279.33</v>
      </c>
      <c r="AA692" s="44">
        <v>93.16</v>
      </c>
    </row>
    <row r="693" spans="1:27" collapsed="1" x14ac:dyDescent="0.2">
      <c r="A693" s="88" t="s">
        <v>2847</v>
      </c>
      <c r="B693" s="28" t="str">
        <f>"04"&amp;"."&amp;$B$777&amp;"."&amp;$B$778</f>
        <v>04.09.2023</v>
      </c>
      <c r="C693" s="80" t="s">
        <v>76</v>
      </c>
      <c r="D693" s="81">
        <f>ROUND((D694)/1000,5)</f>
        <v>0.14959</v>
      </c>
      <c r="E693" s="81">
        <f t="shared" ref="E693:AA693" si="393">ROUND((E694)/1000,5)</f>
        <v>0.13661000000000001</v>
      </c>
      <c r="F693" s="81">
        <f t="shared" si="393"/>
        <v>0.31602999999999998</v>
      </c>
      <c r="G693" s="81">
        <f t="shared" si="393"/>
        <v>0.21654000000000001</v>
      </c>
      <c r="H693" s="81">
        <f t="shared" si="393"/>
        <v>3.5409999999999997E-2</v>
      </c>
      <c r="I693" s="81">
        <f t="shared" si="393"/>
        <v>0</v>
      </c>
      <c r="J693" s="81">
        <f t="shared" si="393"/>
        <v>0</v>
      </c>
      <c r="K693" s="81">
        <f t="shared" si="393"/>
        <v>0</v>
      </c>
      <c r="L693" s="81">
        <f t="shared" si="393"/>
        <v>0</v>
      </c>
      <c r="M693" s="81">
        <f t="shared" si="393"/>
        <v>6.7999999999999996E-3</v>
      </c>
      <c r="N693" s="81">
        <f t="shared" si="393"/>
        <v>2.077E-2</v>
      </c>
      <c r="O693" s="81">
        <f t="shared" si="393"/>
        <v>5.2699999999999997E-2</v>
      </c>
      <c r="P693" s="81">
        <f t="shared" si="393"/>
        <v>3.5439999999999999E-2</v>
      </c>
      <c r="Q693" s="81">
        <f t="shared" si="393"/>
        <v>1.985E-2</v>
      </c>
      <c r="R693" s="81">
        <f t="shared" si="393"/>
        <v>7.1999999999999995E-2</v>
      </c>
      <c r="S693" s="81">
        <f t="shared" si="393"/>
        <v>6.5619999999999998E-2</v>
      </c>
      <c r="T693" s="81">
        <f t="shared" si="393"/>
        <v>5.382E-2</v>
      </c>
      <c r="U693" s="81">
        <f t="shared" si="393"/>
        <v>2.4889999999999999E-2</v>
      </c>
      <c r="V693" s="81">
        <f t="shared" si="393"/>
        <v>0</v>
      </c>
      <c r="W693" s="81">
        <f t="shared" si="393"/>
        <v>0</v>
      </c>
      <c r="X693" s="81">
        <f t="shared" si="393"/>
        <v>1.787E-2</v>
      </c>
      <c r="Y693" s="81">
        <f t="shared" si="393"/>
        <v>0.35532999999999998</v>
      </c>
      <c r="Z693" s="81">
        <f t="shared" si="393"/>
        <v>0.58177999999999996</v>
      </c>
      <c r="AA693" s="81">
        <f t="shared" si="393"/>
        <v>0.56120000000000003</v>
      </c>
    </row>
    <row r="694" spans="1:27" ht="12.75" hidden="1" customHeight="1" outlineLevel="1" x14ac:dyDescent="0.2">
      <c r="A694" s="89" t="s">
        <v>2848</v>
      </c>
      <c r="B694" s="63" t="s">
        <v>230</v>
      </c>
      <c r="C694" s="43" t="s">
        <v>79</v>
      </c>
      <c r="D694" s="44">
        <v>149.59</v>
      </c>
      <c r="E694" s="44">
        <v>136.61000000000001</v>
      </c>
      <c r="F694" s="44">
        <v>316.02999999999997</v>
      </c>
      <c r="G694" s="44">
        <v>216.54</v>
      </c>
      <c r="H694" s="44">
        <v>35.409999999999997</v>
      </c>
      <c r="I694" s="44">
        <v>0</v>
      </c>
      <c r="J694" s="44">
        <v>0</v>
      </c>
      <c r="K694" s="44">
        <v>0</v>
      </c>
      <c r="L694" s="44">
        <v>0</v>
      </c>
      <c r="M694" s="44">
        <v>6.8</v>
      </c>
      <c r="N694" s="44">
        <v>20.77</v>
      </c>
      <c r="O694" s="44">
        <v>52.7</v>
      </c>
      <c r="P694" s="44">
        <v>35.44</v>
      </c>
      <c r="Q694" s="44">
        <v>19.850000000000001</v>
      </c>
      <c r="R694" s="44">
        <v>72</v>
      </c>
      <c r="S694" s="44">
        <v>65.62</v>
      </c>
      <c r="T694" s="44">
        <v>53.82</v>
      </c>
      <c r="U694" s="44">
        <v>24.89</v>
      </c>
      <c r="V694" s="44">
        <v>0</v>
      </c>
      <c r="W694" s="44">
        <v>0</v>
      </c>
      <c r="X694" s="44">
        <v>17.87</v>
      </c>
      <c r="Y694" s="44">
        <v>355.33</v>
      </c>
      <c r="Z694" s="44">
        <v>581.78</v>
      </c>
      <c r="AA694" s="44">
        <v>561.20000000000005</v>
      </c>
    </row>
    <row r="695" spans="1:27" collapsed="1" x14ac:dyDescent="0.2">
      <c r="A695" s="88" t="s">
        <v>2849</v>
      </c>
      <c r="B695" s="28" t="str">
        <f>"05"&amp;"."&amp;$B$777&amp;"."&amp;$B$778</f>
        <v>05.09.2023</v>
      </c>
      <c r="C695" s="80" t="s">
        <v>76</v>
      </c>
      <c r="D695" s="81">
        <f>ROUND((D696)/1000,5)</f>
        <v>0.51358999999999999</v>
      </c>
      <c r="E695" s="81">
        <f t="shared" ref="E695:AA695" si="394">ROUND((E696)/1000,5)</f>
        <v>0.39174999999999999</v>
      </c>
      <c r="F695" s="81">
        <f t="shared" si="394"/>
        <v>0.33413999999999999</v>
      </c>
      <c r="G695" s="81">
        <f t="shared" si="394"/>
        <v>0.19672000000000001</v>
      </c>
      <c r="H695" s="81">
        <f t="shared" si="394"/>
        <v>1.1610000000000001E-2</v>
      </c>
      <c r="I695" s="81">
        <f t="shared" si="394"/>
        <v>3.5029999999999999E-2</v>
      </c>
      <c r="J695" s="81">
        <f t="shared" si="394"/>
        <v>0</v>
      </c>
      <c r="K695" s="81">
        <f t="shared" si="394"/>
        <v>1.025E-2</v>
      </c>
      <c r="L695" s="81">
        <f t="shared" si="394"/>
        <v>0</v>
      </c>
      <c r="M695" s="81">
        <f t="shared" si="394"/>
        <v>0</v>
      </c>
      <c r="N695" s="81">
        <f t="shared" si="394"/>
        <v>5.8090000000000003E-2</v>
      </c>
      <c r="O695" s="81">
        <f t="shared" si="394"/>
        <v>3.3110000000000001E-2</v>
      </c>
      <c r="P695" s="81">
        <f t="shared" si="394"/>
        <v>9.7199999999999995E-3</v>
      </c>
      <c r="Q695" s="81">
        <f t="shared" si="394"/>
        <v>4.326E-2</v>
      </c>
      <c r="R695" s="81">
        <f t="shared" si="394"/>
        <v>2.1239999999999998E-2</v>
      </c>
      <c r="S695" s="81">
        <f t="shared" si="394"/>
        <v>0.15248</v>
      </c>
      <c r="T695" s="81">
        <f t="shared" si="394"/>
        <v>0.19924</v>
      </c>
      <c r="U695" s="81">
        <f t="shared" si="394"/>
        <v>9.0800000000000006E-2</v>
      </c>
      <c r="V695" s="81">
        <f t="shared" si="394"/>
        <v>0</v>
      </c>
      <c r="W695" s="81">
        <f t="shared" si="394"/>
        <v>0</v>
      </c>
      <c r="X695" s="81">
        <f t="shared" si="394"/>
        <v>8.5800000000000008E-3</v>
      </c>
      <c r="Y695" s="81">
        <f t="shared" si="394"/>
        <v>0.22814999999999999</v>
      </c>
      <c r="Z695" s="81">
        <f t="shared" si="394"/>
        <v>0.47158</v>
      </c>
      <c r="AA695" s="81">
        <f t="shared" si="394"/>
        <v>0.42047000000000001</v>
      </c>
    </row>
    <row r="696" spans="1:27" ht="12.75" hidden="1" customHeight="1" outlineLevel="1" x14ac:dyDescent="0.2">
      <c r="A696" s="89" t="s">
        <v>2850</v>
      </c>
      <c r="B696" s="63" t="s">
        <v>230</v>
      </c>
      <c r="C696" s="43" t="s">
        <v>79</v>
      </c>
      <c r="D696" s="44">
        <v>513.59</v>
      </c>
      <c r="E696" s="44">
        <v>391.75</v>
      </c>
      <c r="F696" s="44">
        <v>334.14</v>
      </c>
      <c r="G696" s="44">
        <v>196.72</v>
      </c>
      <c r="H696" s="44">
        <v>11.61</v>
      </c>
      <c r="I696" s="44">
        <v>35.03</v>
      </c>
      <c r="J696" s="44">
        <v>0</v>
      </c>
      <c r="K696" s="44">
        <v>10.25</v>
      </c>
      <c r="L696" s="44">
        <v>0</v>
      </c>
      <c r="M696" s="44">
        <v>0</v>
      </c>
      <c r="N696" s="44">
        <v>58.09</v>
      </c>
      <c r="O696" s="44">
        <v>33.11</v>
      </c>
      <c r="P696" s="44">
        <v>9.7200000000000006</v>
      </c>
      <c r="Q696" s="44">
        <v>43.26</v>
      </c>
      <c r="R696" s="44">
        <v>21.24</v>
      </c>
      <c r="S696" s="44">
        <v>152.47999999999999</v>
      </c>
      <c r="T696" s="44">
        <v>199.24</v>
      </c>
      <c r="U696" s="44">
        <v>90.8</v>
      </c>
      <c r="V696" s="44">
        <v>0</v>
      </c>
      <c r="W696" s="44">
        <v>0</v>
      </c>
      <c r="X696" s="44">
        <v>8.58</v>
      </c>
      <c r="Y696" s="44">
        <v>228.15</v>
      </c>
      <c r="Z696" s="44">
        <v>471.58</v>
      </c>
      <c r="AA696" s="44">
        <v>420.47</v>
      </c>
    </row>
    <row r="697" spans="1:27" collapsed="1" x14ac:dyDescent="0.2">
      <c r="A697" s="88" t="s">
        <v>2851</v>
      </c>
      <c r="B697" s="28" t="str">
        <f>"06"&amp;"."&amp;$B$777&amp;"."&amp;$B$778</f>
        <v>06.09.2023</v>
      </c>
      <c r="C697" s="80" t="s">
        <v>76</v>
      </c>
      <c r="D697" s="81">
        <f>ROUND((D698)/1000,5)</f>
        <v>0.11187999999999999</v>
      </c>
      <c r="E697" s="81">
        <f t="shared" ref="E697:AA697" si="395">ROUND((E698)/1000,5)</f>
        <v>0.30173</v>
      </c>
      <c r="F697" s="81">
        <f t="shared" si="395"/>
        <v>0.25967000000000001</v>
      </c>
      <c r="G697" s="81">
        <f t="shared" si="395"/>
        <v>0</v>
      </c>
      <c r="H697" s="81">
        <f t="shared" si="395"/>
        <v>0</v>
      </c>
      <c r="I697" s="81">
        <f t="shared" si="395"/>
        <v>0</v>
      </c>
      <c r="J697" s="81">
        <f t="shared" si="395"/>
        <v>0</v>
      </c>
      <c r="K697" s="81">
        <f t="shared" si="395"/>
        <v>0</v>
      </c>
      <c r="L697" s="81">
        <f t="shared" si="395"/>
        <v>0</v>
      </c>
      <c r="M697" s="81">
        <f t="shared" si="395"/>
        <v>0</v>
      </c>
      <c r="N697" s="81">
        <f t="shared" si="395"/>
        <v>0</v>
      </c>
      <c r="O697" s="81">
        <f t="shared" si="395"/>
        <v>0</v>
      </c>
      <c r="P697" s="81">
        <f t="shared" si="395"/>
        <v>0</v>
      </c>
      <c r="Q697" s="81">
        <f t="shared" si="395"/>
        <v>0</v>
      </c>
      <c r="R697" s="81">
        <f t="shared" si="395"/>
        <v>0</v>
      </c>
      <c r="S697" s="81">
        <f t="shared" si="395"/>
        <v>0</v>
      </c>
      <c r="T697" s="81">
        <f t="shared" si="395"/>
        <v>0</v>
      </c>
      <c r="U697" s="81">
        <f t="shared" si="395"/>
        <v>0</v>
      </c>
      <c r="V697" s="81">
        <f t="shared" si="395"/>
        <v>0</v>
      </c>
      <c r="W697" s="81">
        <f t="shared" si="395"/>
        <v>0</v>
      </c>
      <c r="X697" s="81">
        <f t="shared" si="395"/>
        <v>0</v>
      </c>
      <c r="Y697" s="81">
        <f t="shared" si="395"/>
        <v>0.12726999999999999</v>
      </c>
      <c r="Z697" s="81">
        <f t="shared" si="395"/>
        <v>0.33989999999999998</v>
      </c>
      <c r="AA697" s="81">
        <f t="shared" si="395"/>
        <v>0.15425</v>
      </c>
    </row>
    <row r="698" spans="1:27" ht="12.75" hidden="1" customHeight="1" outlineLevel="1" x14ac:dyDescent="0.2">
      <c r="A698" s="89" t="s">
        <v>2852</v>
      </c>
      <c r="B698" s="63" t="s">
        <v>230</v>
      </c>
      <c r="C698" s="43" t="s">
        <v>79</v>
      </c>
      <c r="D698" s="44">
        <v>111.88</v>
      </c>
      <c r="E698" s="44">
        <v>301.73</v>
      </c>
      <c r="F698" s="44">
        <v>259.67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0</v>
      </c>
      <c r="Y698" s="44">
        <v>127.27</v>
      </c>
      <c r="Z698" s="44">
        <v>339.9</v>
      </c>
      <c r="AA698" s="44">
        <v>154.25</v>
      </c>
    </row>
    <row r="699" spans="1:27" collapsed="1" x14ac:dyDescent="0.2">
      <c r="A699" s="88" t="s">
        <v>2853</v>
      </c>
      <c r="B699" s="28" t="str">
        <f>"07"&amp;"."&amp;$B$777&amp;"."&amp;$B$778</f>
        <v>07.09.2023</v>
      </c>
      <c r="C699" s="80" t="s">
        <v>76</v>
      </c>
      <c r="D699" s="81">
        <f>ROUND((D700)/1000,5)</f>
        <v>0.13347000000000001</v>
      </c>
      <c r="E699" s="81">
        <f t="shared" ref="E699:AA699" si="396">ROUND((E700)/1000,5)</f>
        <v>0.13938</v>
      </c>
      <c r="F699" s="81">
        <f t="shared" si="396"/>
        <v>3.755E-2</v>
      </c>
      <c r="G699" s="81">
        <f t="shared" si="396"/>
        <v>2.7210000000000002E-2</v>
      </c>
      <c r="H699" s="81">
        <f t="shared" si="396"/>
        <v>0</v>
      </c>
      <c r="I699" s="81">
        <f t="shared" si="396"/>
        <v>0</v>
      </c>
      <c r="J699" s="81">
        <f t="shared" si="396"/>
        <v>0</v>
      </c>
      <c r="K699" s="81">
        <f t="shared" si="396"/>
        <v>0</v>
      </c>
      <c r="L699" s="81">
        <f t="shared" si="396"/>
        <v>0</v>
      </c>
      <c r="M699" s="81">
        <f t="shared" si="396"/>
        <v>0</v>
      </c>
      <c r="N699" s="81">
        <f t="shared" si="396"/>
        <v>0</v>
      </c>
      <c r="O699" s="81">
        <f t="shared" si="396"/>
        <v>3.635E-2</v>
      </c>
      <c r="P699" s="81">
        <f t="shared" si="396"/>
        <v>2.9590000000000002E-2</v>
      </c>
      <c r="Q699" s="81">
        <f t="shared" si="396"/>
        <v>1.6469999999999999E-2</v>
      </c>
      <c r="R699" s="81">
        <f t="shared" si="396"/>
        <v>6.3499999999999997E-3</v>
      </c>
      <c r="S699" s="81">
        <f t="shared" si="396"/>
        <v>1.4619999999999999E-2</v>
      </c>
      <c r="T699" s="81">
        <f t="shared" si="396"/>
        <v>3.9199999999999999E-3</v>
      </c>
      <c r="U699" s="81">
        <f t="shared" si="396"/>
        <v>3.5740000000000001E-2</v>
      </c>
      <c r="V699" s="81">
        <f t="shared" si="396"/>
        <v>2.563E-2</v>
      </c>
      <c r="W699" s="81">
        <f t="shared" si="396"/>
        <v>0</v>
      </c>
      <c r="X699" s="81">
        <f t="shared" si="396"/>
        <v>6.1920000000000003E-2</v>
      </c>
      <c r="Y699" s="81">
        <f t="shared" si="396"/>
        <v>0.20851</v>
      </c>
      <c r="Z699" s="81">
        <f t="shared" si="396"/>
        <v>0.39369999999999999</v>
      </c>
      <c r="AA699" s="81">
        <f t="shared" si="396"/>
        <v>0.29826999999999998</v>
      </c>
    </row>
    <row r="700" spans="1:27" ht="12.75" hidden="1" customHeight="1" outlineLevel="1" x14ac:dyDescent="0.2">
      <c r="A700" s="89" t="s">
        <v>2854</v>
      </c>
      <c r="B700" s="63" t="s">
        <v>230</v>
      </c>
      <c r="C700" s="43" t="s">
        <v>79</v>
      </c>
      <c r="D700" s="44">
        <v>133.47</v>
      </c>
      <c r="E700" s="44">
        <v>139.38</v>
      </c>
      <c r="F700" s="44">
        <v>37.549999999999997</v>
      </c>
      <c r="G700" s="44">
        <v>27.21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36.35</v>
      </c>
      <c r="P700" s="44">
        <v>29.59</v>
      </c>
      <c r="Q700" s="44">
        <v>16.47</v>
      </c>
      <c r="R700" s="44">
        <v>6.35</v>
      </c>
      <c r="S700" s="44">
        <v>14.62</v>
      </c>
      <c r="T700" s="44">
        <v>3.92</v>
      </c>
      <c r="U700" s="44">
        <v>35.74</v>
      </c>
      <c r="V700" s="44">
        <v>25.63</v>
      </c>
      <c r="W700" s="44">
        <v>0</v>
      </c>
      <c r="X700" s="44">
        <v>61.92</v>
      </c>
      <c r="Y700" s="44">
        <v>208.51</v>
      </c>
      <c r="Z700" s="44">
        <v>393.7</v>
      </c>
      <c r="AA700" s="44">
        <v>298.27</v>
      </c>
    </row>
    <row r="701" spans="1:27" collapsed="1" x14ac:dyDescent="0.2">
      <c r="A701" s="88" t="s">
        <v>2855</v>
      </c>
      <c r="B701" s="28" t="str">
        <f>"08"&amp;"."&amp;$B$777&amp;"."&amp;$B$778</f>
        <v>08.09.2023</v>
      </c>
      <c r="C701" s="80" t="s">
        <v>76</v>
      </c>
      <c r="D701" s="81">
        <f>ROUND((D702)/1000,5)</f>
        <v>0.26677000000000001</v>
      </c>
      <c r="E701" s="81">
        <f t="shared" ref="E701:AA701" si="397">ROUND((E702)/1000,5)</f>
        <v>0.34586</v>
      </c>
      <c r="F701" s="81">
        <f t="shared" si="397"/>
        <v>0.32175999999999999</v>
      </c>
      <c r="G701" s="81">
        <f t="shared" si="397"/>
        <v>2.7830000000000001E-2</v>
      </c>
      <c r="H701" s="81">
        <f t="shared" si="397"/>
        <v>0</v>
      </c>
      <c r="I701" s="81">
        <f t="shared" si="397"/>
        <v>1.042E-2</v>
      </c>
      <c r="J701" s="81">
        <f t="shared" si="397"/>
        <v>0</v>
      </c>
      <c r="K701" s="81">
        <f t="shared" si="397"/>
        <v>0</v>
      </c>
      <c r="L701" s="81">
        <f t="shared" si="397"/>
        <v>0</v>
      </c>
      <c r="M701" s="81">
        <f t="shared" si="397"/>
        <v>0</v>
      </c>
      <c r="N701" s="81">
        <f t="shared" si="397"/>
        <v>8.5279999999999995E-2</v>
      </c>
      <c r="O701" s="81">
        <f t="shared" si="397"/>
        <v>6.8760000000000002E-2</v>
      </c>
      <c r="P701" s="81">
        <f t="shared" si="397"/>
        <v>7.2020000000000001E-2</v>
      </c>
      <c r="Q701" s="81">
        <f t="shared" si="397"/>
        <v>0.10355</v>
      </c>
      <c r="R701" s="81">
        <f t="shared" si="397"/>
        <v>9.5759999999999998E-2</v>
      </c>
      <c r="S701" s="81">
        <f t="shared" si="397"/>
        <v>9.3640000000000001E-2</v>
      </c>
      <c r="T701" s="81">
        <f t="shared" si="397"/>
        <v>9.912E-2</v>
      </c>
      <c r="U701" s="81">
        <f t="shared" si="397"/>
        <v>4.3549999999999998E-2</v>
      </c>
      <c r="V701" s="81">
        <f t="shared" si="397"/>
        <v>0</v>
      </c>
      <c r="W701" s="81">
        <f t="shared" si="397"/>
        <v>0</v>
      </c>
      <c r="X701" s="81">
        <f t="shared" si="397"/>
        <v>0</v>
      </c>
      <c r="Y701" s="81">
        <f t="shared" si="397"/>
        <v>0.15323000000000001</v>
      </c>
      <c r="Z701" s="81">
        <f t="shared" si="397"/>
        <v>0.40848000000000001</v>
      </c>
      <c r="AA701" s="81">
        <f t="shared" si="397"/>
        <v>0.15887999999999999</v>
      </c>
    </row>
    <row r="702" spans="1:27" ht="12.75" hidden="1" customHeight="1" outlineLevel="1" x14ac:dyDescent="0.2">
      <c r="A702" s="89" t="s">
        <v>2856</v>
      </c>
      <c r="B702" s="63" t="s">
        <v>230</v>
      </c>
      <c r="C702" s="43" t="s">
        <v>79</v>
      </c>
      <c r="D702" s="44">
        <v>266.77</v>
      </c>
      <c r="E702" s="44">
        <v>345.86</v>
      </c>
      <c r="F702" s="44">
        <v>321.76</v>
      </c>
      <c r="G702" s="44">
        <v>27.83</v>
      </c>
      <c r="H702" s="44">
        <v>0</v>
      </c>
      <c r="I702" s="44">
        <v>10.42</v>
      </c>
      <c r="J702" s="44">
        <v>0</v>
      </c>
      <c r="K702" s="44">
        <v>0</v>
      </c>
      <c r="L702" s="44">
        <v>0</v>
      </c>
      <c r="M702" s="44">
        <v>0</v>
      </c>
      <c r="N702" s="44">
        <v>85.28</v>
      </c>
      <c r="O702" s="44">
        <v>68.760000000000005</v>
      </c>
      <c r="P702" s="44">
        <v>72.02</v>
      </c>
      <c r="Q702" s="44">
        <v>103.55</v>
      </c>
      <c r="R702" s="44">
        <v>95.76</v>
      </c>
      <c r="S702" s="44">
        <v>93.64</v>
      </c>
      <c r="T702" s="44">
        <v>99.12</v>
      </c>
      <c r="U702" s="44">
        <v>43.55</v>
      </c>
      <c r="V702" s="44">
        <v>0</v>
      </c>
      <c r="W702" s="44">
        <v>0</v>
      </c>
      <c r="X702" s="44">
        <v>0</v>
      </c>
      <c r="Y702" s="44">
        <v>153.22999999999999</v>
      </c>
      <c r="Z702" s="44">
        <v>408.48</v>
      </c>
      <c r="AA702" s="44">
        <v>158.88</v>
      </c>
    </row>
    <row r="703" spans="1:27" collapsed="1" x14ac:dyDescent="0.2">
      <c r="A703" s="88" t="s">
        <v>2857</v>
      </c>
      <c r="B703" s="28" t="str">
        <f>"09"&amp;"."&amp;$B$777&amp;"."&amp;$B$778</f>
        <v>09.09.2023</v>
      </c>
      <c r="C703" s="80" t="s">
        <v>76</v>
      </c>
      <c r="D703" s="81">
        <f>ROUND((D704)/1000,5)</f>
        <v>2.0109999999999999E-2</v>
      </c>
      <c r="E703" s="81">
        <f t="shared" ref="E703:AA703" si="398">ROUND((E704)/1000,5)</f>
        <v>0</v>
      </c>
      <c r="F703" s="81">
        <f t="shared" si="398"/>
        <v>0</v>
      </c>
      <c r="G703" s="81">
        <f t="shared" si="398"/>
        <v>0</v>
      </c>
      <c r="H703" s="81">
        <f t="shared" si="398"/>
        <v>6.0000000000000002E-5</v>
      </c>
      <c r="I703" s="81">
        <f t="shared" si="398"/>
        <v>0</v>
      </c>
      <c r="J703" s="81">
        <f t="shared" si="398"/>
        <v>0</v>
      </c>
      <c r="K703" s="81">
        <f t="shared" si="398"/>
        <v>0</v>
      </c>
      <c r="L703" s="81">
        <f t="shared" si="398"/>
        <v>0</v>
      </c>
      <c r="M703" s="81">
        <f t="shared" si="398"/>
        <v>0</v>
      </c>
      <c r="N703" s="81">
        <f t="shared" si="398"/>
        <v>0</v>
      </c>
      <c r="O703" s="81">
        <f t="shared" si="398"/>
        <v>0</v>
      </c>
      <c r="P703" s="81">
        <f t="shared" si="398"/>
        <v>0</v>
      </c>
      <c r="Q703" s="81">
        <f t="shared" si="398"/>
        <v>0</v>
      </c>
      <c r="R703" s="81">
        <f t="shared" si="398"/>
        <v>0</v>
      </c>
      <c r="S703" s="81">
        <f t="shared" si="398"/>
        <v>0</v>
      </c>
      <c r="T703" s="81">
        <f t="shared" si="398"/>
        <v>0</v>
      </c>
      <c r="U703" s="81">
        <f t="shared" si="398"/>
        <v>0</v>
      </c>
      <c r="V703" s="81">
        <f t="shared" si="398"/>
        <v>0</v>
      </c>
      <c r="W703" s="81">
        <f t="shared" si="398"/>
        <v>0</v>
      </c>
      <c r="X703" s="81">
        <f t="shared" si="398"/>
        <v>1.4E-3</v>
      </c>
      <c r="Y703" s="81">
        <f t="shared" si="398"/>
        <v>8.7970000000000007E-2</v>
      </c>
      <c r="Z703" s="81">
        <f t="shared" si="398"/>
        <v>0.28144000000000002</v>
      </c>
      <c r="AA703" s="81">
        <f t="shared" si="398"/>
        <v>0.11125</v>
      </c>
    </row>
    <row r="704" spans="1:27" ht="12.75" hidden="1" customHeight="1" outlineLevel="1" x14ac:dyDescent="0.2">
      <c r="A704" s="89" t="s">
        <v>2858</v>
      </c>
      <c r="B704" s="63" t="s">
        <v>230</v>
      </c>
      <c r="C704" s="43" t="s">
        <v>79</v>
      </c>
      <c r="D704" s="44">
        <v>20.11</v>
      </c>
      <c r="E704" s="44">
        <v>0</v>
      </c>
      <c r="F704" s="44">
        <v>0</v>
      </c>
      <c r="G704" s="44">
        <v>0</v>
      </c>
      <c r="H704" s="44">
        <v>0.06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1.4</v>
      </c>
      <c r="Y704" s="44">
        <v>87.97</v>
      </c>
      <c r="Z704" s="44">
        <v>281.44</v>
      </c>
      <c r="AA704" s="44">
        <v>111.25</v>
      </c>
    </row>
    <row r="705" spans="1:27" collapsed="1" x14ac:dyDescent="0.2">
      <c r="A705" s="88" t="s">
        <v>2859</v>
      </c>
      <c r="B705" s="28" t="str">
        <f>"10"&amp;"."&amp;$B$777&amp;"."&amp;$B$778</f>
        <v>10.09.2023</v>
      </c>
      <c r="C705" s="80" t="s">
        <v>76</v>
      </c>
      <c r="D705" s="81">
        <f>ROUND((D706)/1000,5)</f>
        <v>3.7780000000000001E-2</v>
      </c>
      <c r="E705" s="81">
        <f t="shared" ref="E705:AA705" si="399">ROUND((E706)/1000,5)</f>
        <v>8.3510000000000001E-2</v>
      </c>
      <c r="F705" s="81">
        <f t="shared" si="399"/>
        <v>5.4480000000000001E-2</v>
      </c>
      <c r="G705" s="81">
        <f t="shared" si="399"/>
        <v>4.1610000000000001E-2</v>
      </c>
      <c r="H705" s="81">
        <f t="shared" si="399"/>
        <v>0</v>
      </c>
      <c r="I705" s="81">
        <f t="shared" si="399"/>
        <v>0</v>
      </c>
      <c r="J705" s="81">
        <f t="shared" si="399"/>
        <v>0</v>
      </c>
      <c r="K705" s="81">
        <f t="shared" si="399"/>
        <v>7.9399999999999991E-3</v>
      </c>
      <c r="L705" s="81">
        <f t="shared" si="399"/>
        <v>0</v>
      </c>
      <c r="M705" s="81">
        <f t="shared" si="399"/>
        <v>0</v>
      </c>
      <c r="N705" s="81">
        <f t="shared" si="399"/>
        <v>3.7179999999999998E-2</v>
      </c>
      <c r="O705" s="81">
        <f t="shared" si="399"/>
        <v>4.2139999999999997E-2</v>
      </c>
      <c r="P705" s="81">
        <f t="shared" si="399"/>
        <v>5.2639999999999999E-2</v>
      </c>
      <c r="Q705" s="81">
        <f t="shared" si="399"/>
        <v>6.6589999999999996E-2</v>
      </c>
      <c r="R705" s="81">
        <f t="shared" si="399"/>
        <v>3.397E-2</v>
      </c>
      <c r="S705" s="81">
        <f t="shared" si="399"/>
        <v>1.5299999999999999E-2</v>
      </c>
      <c r="T705" s="81">
        <f t="shared" si="399"/>
        <v>0</v>
      </c>
      <c r="U705" s="81">
        <f t="shared" si="399"/>
        <v>4.9430000000000002E-2</v>
      </c>
      <c r="V705" s="81">
        <f t="shared" si="399"/>
        <v>0</v>
      </c>
      <c r="W705" s="81">
        <f t="shared" si="399"/>
        <v>0</v>
      </c>
      <c r="X705" s="81">
        <f t="shared" si="399"/>
        <v>5.3659999999999999E-2</v>
      </c>
      <c r="Y705" s="81">
        <f t="shared" si="399"/>
        <v>0.19944000000000001</v>
      </c>
      <c r="Z705" s="81">
        <f t="shared" si="399"/>
        <v>0.27877000000000002</v>
      </c>
      <c r="AA705" s="81">
        <f t="shared" si="399"/>
        <v>0.13485</v>
      </c>
    </row>
    <row r="706" spans="1:27" ht="12.75" hidden="1" customHeight="1" outlineLevel="1" x14ac:dyDescent="0.2">
      <c r="A706" s="89" t="s">
        <v>2860</v>
      </c>
      <c r="B706" s="63" t="s">
        <v>230</v>
      </c>
      <c r="C706" s="43" t="s">
        <v>79</v>
      </c>
      <c r="D706" s="44">
        <v>37.78</v>
      </c>
      <c r="E706" s="44">
        <v>83.51</v>
      </c>
      <c r="F706" s="44">
        <v>54.48</v>
      </c>
      <c r="G706" s="44">
        <v>41.61</v>
      </c>
      <c r="H706" s="44">
        <v>0</v>
      </c>
      <c r="I706" s="44">
        <v>0</v>
      </c>
      <c r="J706" s="44">
        <v>0</v>
      </c>
      <c r="K706" s="44">
        <v>7.94</v>
      </c>
      <c r="L706" s="44">
        <v>0</v>
      </c>
      <c r="M706" s="44">
        <v>0</v>
      </c>
      <c r="N706" s="44">
        <v>37.18</v>
      </c>
      <c r="O706" s="44">
        <v>42.14</v>
      </c>
      <c r="P706" s="44">
        <v>52.64</v>
      </c>
      <c r="Q706" s="44">
        <v>66.59</v>
      </c>
      <c r="R706" s="44">
        <v>33.97</v>
      </c>
      <c r="S706" s="44">
        <v>15.3</v>
      </c>
      <c r="T706" s="44">
        <v>0</v>
      </c>
      <c r="U706" s="44">
        <v>49.43</v>
      </c>
      <c r="V706" s="44">
        <v>0</v>
      </c>
      <c r="W706" s="44">
        <v>0</v>
      </c>
      <c r="X706" s="44">
        <v>53.66</v>
      </c>
      <c r="Y706" s="44">
        <v>199.44</v>
      </c>
      <c r="Z706" s="44">
        <v>278.77</v>
      </c>
      <c r="AA706" s="44">
        <v>134.85</v>
      </c>
    </row>
    <row r="707" spans="1:27" collapsed="1" x14ac:dyDescent="0.2">
      <c r="A707" s="88" t="s">
        <v>2861</v>
      </c>
      <c r="B707" s="28" t="str">
        <f>"11"&amp;"."&amp;$B$777&amp;"."&amp;$B$778</f>
        <v>11.09.2023</v>
      </c>
      <c r="C707" s="80" t="s">
        <v>76</v>
      </c>
      <c r="D707" s="81">
        <f>ROUND((D708)/1000,5)</f>
        <v>4.675E-2</v>
      </c>
      <c r="E707" s="81">
        <f t="shared" ref="E707:AA707" si="400">ROUND((E708)/1000,5)</f>
        <v>4.6629999999999998E-2</v>
      </c>
      <c r="F707" s="81">
        <f t="shared" si="400"/>
        <v>7.3539999999999994E-2</v>
      </c>
      <c r="G707" s="81">
        <f t="shared" si="400"/>
        <v>1.566E-2</v>
      </c>
      <c r="H707" s="81">
        <f t="shared" si="400"/>
        <v>6.5599999999999999E-3</v>
      </c>
      <c r="I707" s="81">
        <f t="shared" si="400"/>
        <v>0</v>
      </c>
      <c r="J707" s="81">
        <f t="shared" si="400"/>
        <v>0</v>
      </c>
      <c r="K707" s="81">
        <f t="shared" si="400"/>
        <v>0</v>
      </c>
      <c r="L707" s="81">
        <f t="shared" si="400"/>
        <v>0</v>
      </c>
      <c r="M707" s="81">
        <f t="shared" si="400"/>
        <v>0</v>
      </c>
      <c r="N707" s="81">
        <f t="shared" si="400"/>
        <v>2.0000000000000002E-5</v>
      </c>
      <c r="O707" s="81">
        <f t="shared" si="400"/>
        <v>0</v>
      </c>
      <c r="P707" s="81">
        <f t="shared" si="400"/>
        <v>0</v>
      </c>
      <c r="Q707" s="81">
        <f t="shared" si="400"/>
        <v>3.0000000000000001E-5</v>
      </c>
      <c r="R707" s="81">
        <f t="shared" si="400"/>
        <v>3.0699999999999998E-3</v>
      </c>
      <c r="S707" s="81">
        <f t="shared" si="400"/>
        <v>1.0399999999999999E-3</v>
      </c>
      <c r="T707" s="81">
        <f t="shared" si="400"/>
        <v>0</v>
      </c>
      <c r="U707" s="81">
        <f t="shared" si="400"/>
        <v>0</v>
      </c>
      <c r="V707" s="81">
        <f t="shared" si="400"/>
        <v>0</v>
      </c>
      <c r="W707" s="81">
        <f t="shared" si="400"/>
        <v>0</v>
      </c>
      <c r="X707" s="81">
        <f t="shared" si="400"/>
        <v>0</v>
      </c>
      <c r="Y707" s="81">
        <f t="shared" si="400"/>
        <v>6.2740000000000004E-2</v>
      </c>
      <c r="Z707" s="81">
        <f t="shared" si="400"/>
        <v>0.23649000000000001</v>
      </c>
      <c r="AA707" s="81">
        <f t="shared" si="400"/>
        <v>0.15681</v>
      </c>
    </row>
    <row r="708" spans="1:27" ht="12.75" hidden="1" customHeight="1" outlineLevel="1" x14ac:dyDescent="0.2">
      <c r="A708" s="89" t="s">
        <v>2862</v>
      </c>
      <c r="B708" s="63" t="s">
        <v>230</v>
      </c>
      <c r="C708" s="43" t="s">
        <v>79</v>
      </c>
      <c r="D708" s="44">
        <v>46.75</v>
      </c>
      <c r="E708" s="44">
        <v>46.63</v>
      </c>
      <c r="F708" s="44">
        <v>73.540000000000006</v>
      </c>
      <c r="G708" s="44">
        <v>15.66</v>
      </c>
      <c r="H708" s="44">
        <v>6.56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0.02</v>
      </c>
      <c r="O708" s="44">
        <v>0</v>
      </c>
      <c r="P708" s="44">
        <v>0</v>
      </c>
      <c r="Q708" s="44">
        <v>0.03</v>
      </c>
      <c r="R708" s="44">
        <v>3.07</v>
      </c>
      <c r="S708" s="44">
        <v>1.04</v>
      </c>
      <c r="T708" s="44">
        <v>0</v>
      </c>
      <c r="U708" s="44">
        <v>0</v>
      </c>
      <c r="V708" s="44">
        <v>0</v>
      </c>
      <c r="W708" s="44">
        <v>0</v>
      </c>
      <c r="X708" s="44">
        <v>0</v>
      </c>
      <c r="Y708" s="44">
        <v>62.74</v>
      </c>
      <c r="Z708" s="44">
        <v>236.49</v>
      </c>
      <c r="AA708" s="44">
        <v>156.81</v>
      </c>
    </row>
    <row r="709" spans="1:27" collapsed="1" x14ac:dyDescent="0.2">
      <c r="A709" s="88" t="s">
        <v>2863</v>
      </c>
      <c r="B709" s="28" t="str">
        <f>"12"&amp;"."&amp;$B$777&amp;"."&amp;$B$778</f>
        <v>12.09.2023</v>
      </c>
      <c r="C709" s="80" t="s">
        <v>76</v>
      </c>
      <c r="D709" s="81">
        <f>ROUND((D710)/1000,5)</f>
        <v>0</v>
      </c>
      <c r="E709" s="81">
        <f t="shared" ref="E709:AA709" si="401">ROUND((E710)/1000,5)</f>
        <v>2.5999999999999998E-4</v>
      </c>
      <c r="F709" s="81">
        <f t="shared" si="401"/>
        <v>0</v>
      </c>
      <c r="G709" s="81">
        <f t="shared" si="401"/>
        <v>2.5270000000000001E-2</v>
      </c>
      <c r="H709" s="81">
        <f t="shared" si="401"/>
        <v>0</v>
      </c>
      <c r="I709" s="81">
        <f t="shared" si="401"/>
        <v>0</v>
      </c>
      <c r="J709" s="81">
        <f t="shared" si="401"/>
        <v>0</v>
      </c>
      <c r="K709" s="81">
        <f t="shared" si="401"/>
        <v>0</v>
      </c>
      <c r="L709" s="81">
        <f t="shared" si="401"/>
        <v>0</v>
      </c>
      <c r="M709" s="81">
        <f t="shared" si="401"/>
        <v>0</v>
      </c>
      <c r="N709" s="81">
        <f t="shared" si="401"/>
        <v>8.8900000000000003E-3</v>
      </c>
      <c r="O709" s="81">
        <f t="shared" si="401"/>
        <v>3.9640000000000002E-2</v>
      </c>
      <c r="P709" s="81">
        <f t="shared" si="401"/>
        <v>2.3480000000000001E-2</v>
      </c>
      <c r="Q709" s="81">
        <f t="shared" si="401"/>
        <v>2.6159999999999999E-2</v>
      </c>
      <c r="R709" s="81">
        <f t="shared" si="401"/>
        <v>2.189E-2</v>
      </c>
      <c r="S709" s="81">
        <f t="shared" si="401"/>
        <v>2.9479999999999999E-2</v>
      </c>
      <c r="T709" s="81">
        <f t="shared" si="401"/>
        <v>2.4379999999999999E-2</v>
      </c>
      <c r="U709" s="81">
        <f t="shared" si="401"/>
        <v>7.1199999999999996E-3</v>
      </c>
      <c r="V709" s="81">
        <f t="shared" si="401"/>
        <v>0</v>
      </c>
      <c r="W709" s="81">
        <f t="shared" si="401"/>
        <v>0</v>
      </c>
      <c r="X709" s="81">
        <f t="shared" si="401"/>
        <v>0</v>
      </c>
      <c r="Y709" s="81">
        <f t="shared" si="401"/>
        <v>4.1209999999999997E-2</v>
      </c>
      <c r="Z709" s="81">
        <f t="shared" si="401"/>
        <v>0.22950999999999999</v>
      </c>
      <c r="AA709" s="81">
        <f t="shared" si="401"/>
        <v>9.1170000000000001E-2</v>
      </c>
    </row>
    <row r="710" spans="1:27" ht="12.75" hidden="1" customHeight="1" outlineLevel="1" x14ac:dyDescent="0.2">
      <c r="A710" s="89" t="s">
        <v>2864</v>
      </c>
      <c r="B710" s="63" t="s">
        <v>230</v>
      </c>
      <c r="C710" s="43" t="s">
        <v>79</v>
      </c>
      <c r="D710" s="44">
        <v>0</v>
      </c>
      <c r="E710" s="44">
        <v>0.26</v>
      </c>
      <c r="F710" s="44">
        <v>0</v>
      </c>
      <c r="G710" s="44">
        <v>25.27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8.89</v>
      </c>
      <c r="O710" s="44">
        <v>39.64</v>
      </c>
      <c r="P710" s="44">
        <v>23.48</v>
      </c>
      <c r="Q710" s="44">
        <v>26.16</v>
      </c>
      <c r="R710" s="44">
        <v>21.89</v>
      </c>
      <c r="S710" s="44">
        <v>29.48</v>
      </c>
      <c r="T710" s="44">
        <v>24.38</v>
      </c>
      <c r="U710" s="44">
        <v>7.12</v>
      </c>
      <c r="V710" s="44">
        <v>0</v>
      </c>
      <c r="W710" s="44">
        <v>0</v>
      </c>
      <c r="X710" s="44">
        <v>0</v>
      </c>
      <c r="Y710" s="44">
        <v>41.21</v>
      </c>
      <c r="Z710" s="44">
        <v>229.51</v>
      </c>
      <c r="AA710" s="44">
        <v>91.17</v>
      </c>
    </row>
    <row r="711" spans="1:27" collapsed="1" x14ac:dyDescent="0.2">
      <c r="A711" s="88" t="s">
        <v>2865</v>
      </c>
      <c r="B711" s="28" t="str">
        <f>"13"&amp;"."&amp;$B$777&amp;"."&amp;$B$778</f>
        <v>13.09.2023</v>
      </c>
      <c r="C711" s="80" t="s">
        <v>76</v>
      </c>
      <c r="D711" s="81">
        <f>ROUND((D712)/1000,5)</f>
        <v>1.0000000000000001E-5</v>
      </c>
      <c r="E711" s="81">
        <f t="shared" ref="E711:AA711" si="402">ROUND((E712)/1000,5)</f>
        <v>0</v>
      </c>
      <c r="F711" s="81">
        <f t="shared" si="402"/>
        <v>0</v>
      </c>
      <c r="G711" s="81">
        <f t="shared" si="402"/>
        <v>0</v>
      </c>
      <c r="H711" s="81">
        <f t="shared" si="402"/>
        <v>0</v>
      </c>
      <c r="I711" s="81">
        <f t="shared" si="402"/>
        <v>0</v>
      </c>
      <c r="J711" s="81">
        <f t="shared" si="402"/>
        <v>0</v>
      </c>
      <c r="K711" s="81">
        <f t="shared" si="402"/>
        <v>0</v>
      </c>
      <c r="L711" s="81">
        <f t="shared" si="402"/>
        <v>0</v>
      </c>
      <c r="M711" s="81">
        <f t="shared" si="402"/>
        <v>0</v>
      </c>
      <c r="N711" s="81">
        <f t="shared" si="402"/>
        <v>5.7389999999999997E-2</v>
      </c>
      <c r="O711" s="81">
        <f t="shared" si="402"/>
        <v>7.1929999999999994E-2</v>
      </c>
      <c r="P711" s="81">
        <f t="shared" si="402"/>
        <v>5.1279999999999999E-2</v>
      </c>
      <c r="Q711" s="81">
        <f t="shared" si="402"/>
        <v>7.0900000000000005E-2</v>
      </c>
      <c r="R711" s="81">
        <f t="shared" si="402"/>
        <v>5.944E-2</v>
      </c>
      <c r="S711" s="81">
        <f t="shared" si="402"/>
        <v>2.0000000000000002E-5</v>
      </c>
      <c r="T711" s="81">
        <f t="shared" si="402"/>
        <v>4.5190000000000001E-2</v>
      </c>
      <c r="U711" s="81">
        <f t="shared" si="402"/>
        <v>7.2999999999999996E-4</v>
      </c>
      <c r="V711" s="81">
        <f t="shared" si="402"/>
        <v>0</v>
      </c>
      <c r="W711" s="81">
        <f t="shared" si="402"/>
        <v>0</v>
      </c>
      <c r="X711" s="81">
        <f t="shared" si="402"/>
        <v>0</v>
      </c>
      <c r="Y711" s="81">
        <f t="shared" si="402"/>
        <v>6.1219999999999997E-2</v>
      </c>
      <c r="Z711" s="81">
        <f t="shared" si="402"/>
        <v>0.37737999999999999</v>
      </c>
      <c r="AA711" s="81">
        <f t="shared" si="402"/>
        <v>0.23252</v>
      </c>
    </row>
    <row r="712" spans="1:27" ht="12.75" hidden="1" customHeight="1" outlineLevel="1" x14ac:dyDescent="0.2">
      <c r="A712" s="89" t="s">
        <v>2866</v>
      </c>
      <c r="B712" s="63" t="s">
        <v>230</v>
      </c>
      <c r="C712" s="43" t="s">
        <v>79</v>
      </c>
      <c r="D712" s="44">
        <v>0.01</v>
      </c>
      <c r="E712" s="44">
        <v>0</v>
      </c>
      <c r="F712" s="44">
        <v>0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57.39</v>
      </c>
      <c r="O712" s="44">
        <v>71.930000000000007</v>
      </c>
      <c r="P712" s="44">
        <v>51.28</v>
      </c>
      <c r="Q712" s="44">
        <v>70.900000000000006</v>
      </c>
      <c r="R712" s="44">
        <v>59.44</v>
      </c>
      <c r="S712" s="44">
        <v>0.02</v>
      </c>
      <c r="T712" s="44">
        <v>45.19</v>
      </c>
      <c r="U712" s="44">
        <v>0.73</v>
      </c>
      <c r="V712" s="44">
        <v>0</v>
      </c>
      <c r="W712" s="44">
        <v>0</v>
      </c>
      <c r="X712" s="44">
        <v>0</v>
      </c>
      <c r="Y712" s="44">
        <v>61.22</v>
      </c>
      <c r="Z712" s="44">
        <v>377.38</v>
      </c>
      <c r="AA712" s="44">
        <v>232.52</v>
      </c>
    </row>
    <row r="713" spans="1:27" collapsed="1" x14ac:dyDescent="0.2">
      <c r="A713" s="88" t="s">
        <v>2867</v>
      </c>
      <c r="B713" s="28" t="str">
        <f>"14"&amp;"."&amp;$B$777&amp;"."&amp;$B$778</f>
        <v>14.09.2023</v>
      </c>
      <c r="C713" s="80" t="s">
        <v>76</v>
      </c>
      <c r="D713" s="81">
        <f>ROUND((D714)/1000,5)</f>
        <v>0.11796</v>
      </c>
      <c r="E713" s="81">
        <f t="shared" ref="E713:AA713" si="403">ROUND((E714)/1000,5)</f>
        <v>2.8039999999999999E-2</v>
      </c>
      <c r="F713" s="81">
        <f t="shared" si="403"/>
        <v>4.4900000000000001E-3</v>
      </c>
      <c r="G713" s="81">
        <f t="shared" si="403"/>
        <v>0</v>
      </c>
      <c r="H713" s="81">
        <f t="shared" si="403"/>
        <v>0</v>
      </c>
      <c r="I713" s="81">
        <f t="shared" si="403"/>
        <v>0</v>
      </c>
      <c r="J713" s="81">
        <f t="shared" si="403"/>
        <v>0</v>
      </c>
      <c r="K713" s="81">
        <f t="shared" si="403"/>
        <v>0</v>
      </c>
      <c r="L713" s="81">
        <f t="shared" si="403"/>
        <v>0</v>
      </c>
      <c r="M713" s="81">
        <f t="shared" si="403"/>
        <v>4.4999999999999999E-4</v>
      </c>
      <c r="N713" s="81">
        <f t="shared" si="403"/>
        <v>2.9059999999999999E-2</v>
      </c>
      <c r="O713" s="81">
        <f t="shared" si="403"/>
        <v>6.6339999999999996E-2</v>
      </c>
      <c r="P713" s="81">
        <f t="shared" si="403"/>
        <v>3.635E-2</v>
      </c>
      <c r="Q713" s="81">
        <f t="shared" si="403"/>
        <v>2.6120000000000001E-2</v>
      </c>
      <c r="R713" s="81">
        <f t="shared" si="403"/>
        <v>6.8999999999999999E-3</v>
      </c>
      <c r="S713" s="81">
        <f t="shared" si="403"/>
        <v>2.0699999999999998E-3</v>
      </c>
      <c r="T713" s="81">
        <f t="shared" si="403"/>
        <v>1.6999999999999999E-3</v>
      </c>
      <c r="U713" s="81">
        <f t="shared" si="403"/>
        <v>0</v>
      </c>
      <c r="V713" s="81">
        <f t="shared" si="403"/>
        <v>0</v>
      </c>
      <c r="W713" s="81">
        <f t="shared" si="403"/>
        <v>0</v>
      </c>
      <c r="X713" s="81">
        <f t="shared" si="403"/>
        <v>4.6800000000000001E-3</v>
      </c>
      <c r="Y713" s="81">
        <f t="shared" si="403"/>
        <v>5.9029999999999999E-2</v>
      </c>
      <c r="Z713" s="81">
        <f t="shared" si="403"/>
        <v>0.48404000000000003</v>
      </c>
      <c r="AA713" s="81">
        <f t="shared" si="403"/>
        <v>0.32756999999999997</v>
      </c>
    </row>
    <row r="714" spans="1:27" ht="12.75" hidden="1" customHeight="1" outlineLevel="1" x14ac:dyDescent="0.2">
      <c r="A714" s="89" t="s">
        <v>2868</v>
      </c>
      <c r="B714" s="63" t="s">
        <v>230</v>
      </c>
      <c r="C714" s="43" t="s">
        <v>79</v>
      </c>
      <c r="D714" s="44">
        <v>117.96</v>
      </c>
      <c r="E714" s="44">
        <v>28.04</v>
      </c>
      <c r="F714" s="44">
        <v>4.49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0.45</v>
      </c>
      <c r="N714" s="44">
        <v>29.06</v>
      </c>
      <c r="O714" s="44">
        <v>66.34</v>
      </c>
      <c r="P714" s="44">
        <v>36.35</v>
      </c>
      <c r="Q714" s="44">
        <v>26.12</v>
      </c>
      <c r="R714" s="44">
        <v>6.9</v>
      </c>
      <c r="S714" s="44">
        <v>2.0699999999999998</v>
      </c>
      <c r="T714" s="44">
        <v>1.7</v>
      </c>
      <c r="U714" s="44">
        <v>0</v>
      </c>
      <c r="V714" s="44">
        <v>0</v>
      </c>
      <c r="W714" s="44">
        <v>0</v>
      </c>
      <c r="X714" s="44">
        <v>4.68</v>
      </c>
      <c r="Y714" s="44">
        <v>59.03</v>
      </c>
      <c r="Z714" s="44">
        <v>484.04</v>
      </c>
      <c r="AA714" s="44">
        <v>327.57</v>
      </c>
    </row>
    <row r="715" spans="1:27" collapsed="1" x14ac:dyDescent="0.2">
      <c r="A715" s="88" t="s">
        <v>2869</v>
      </c>
      <c r="B715" s="28" t="str">
        <f>"15"&amp;"."&amp;$B$777&amp;"."&amp;$B$778</f>
        <v>15.09.2023</v>
      </c>
      <c r="C715" s="80" t="s">
        <v>76</v>
      </c>
      <c r="D715" s="81">
        <f>ROUND((D716)/1000,5)</f>
        <v>0.20313000000000001</v>
      </c>
      <c r="E715" s="81">
        <f t="shared" ref="E715:AA715" si="404">ROUND((E716)/1000,5)</f>
        <v>0.11867999999999999</v>
      </c>
      <c r="F715" s="81">
        <f t="shared" si="404"/>
        <v>5.0470000000000001E-2</v>
      </c>
      <c r="G715" s="81">
        <f t="shared" si="404"/>
        <v>0</v>
      </c>
      <c r="H715" s="81">
        <f t="shared" si="404"/>
        <v>4.6390000000000001E-2</v>
      </c>
      <c r="I715" s="81">
        <f t="shared" si="404"/>
        <v>0</v>
      </c>
      <c r="J715" s="81">
        <f t="shared" si="404"/>
        <v>0</v>
      </c>
      <c r="K715" s="81">
        <f t="shared" si="404"/>
        <v>0</v>
      </c>
      <c r="L715" s="81">
        <f t="shared" si="404"/>
        <v>0</v>
      </c>
      <c r="M715" s="81">
        <f t="shared" si="404"/>
        <v>1.3100000000000001E-2</v>
      </c>
      <c r="N715" s="81">
        <f t="shared" si="404"/>
        <v>3.8809999999999997E-2</v>
      </c>
      <c r="O715" s="81">
        <f t="shared" si="404"/>
        <v>2.2200000000000001E-2</v>
      </c>
      <c r="P715" s="81">
        <f t="shared" si="404"/>
        <v>1.8610000000000002E-2</v>
      </c>
      <c r="Q715" s="81">
        <f t="shared" si="404"/>
        <v>1.6840000000000001E-2</v>
      </c>
      <c r="R715" s="81">
        <f t="shared" si="404"/>
        <v>6.8919999999999995E-2</v>
      </c>
      <c r="S715" s="81">
        <f t="shared" si="404"/>
        <v>5.0810000000000001E-2</v>
      </c>
      <c r="T715" s="81">
        <f t="shared" si="404"/>
        <v>2.7830000000000001E-2</v>
      </c>
      <c r="U715" s="81">
        <f t="shared" si="404"/>
        <v>0</v>
      </c>
      <c r="V715" s="81">
        <f t="shared" si="404"/>
        <v>0</v>
      </c>
      <c r="W715" s="81">
        <f t="shared" si="404"/>
        <v>0</v>
      </c>
      <c r="X715" s="81">
        <f t="shared" si="404"/>
        <v>3.9359999999999999E-2</v>
      </c>
      <c r="Y715" s="81">
        <f t="shared" si="404"/>
        <v>0.14288999999999999</v>
      </c>
      <c r="Z715" s="81">
        <f t="shared" si="404"/>
        <v>0.46045999999999998</v>
      </c>
      <c r="AA715" s="81">
        <f t="shared" si="404"/>
        <v>0.21306</v>
      </c>
    </row>
    <row r="716" spans="1:27" ht="12.75" hidden="1" customHeight="1" outlineLevel="1" x14ac:dyDescent="0.2">
      <c r="A716" s="89" t="s">
        <v>2870</v>
      </c>
      <c r="B716" s="63" t="s">
        <v>230</v>
      </c>
      <c r="C716" s="43" t="s">
        <v>79</v>
      </c>
      <c r="D716" s="44">
        <v>203.13</v>
      </c>
      <c r="E716" s="44">
        <v>118.68</v>
      </c>
      <c r="F716" s="44">
        <v>50.47</v>
      </c>
      <c r="G716" s="44">
        <v>0</v>
      </c>
      <c r="H716" s="44">
        <v>46.39</v>
      </c>
      <c r="I716" s="44">
        <v>0</v>
      </c>
      <c r="J716" s="44">
        <v>0</v>
      </c>
      <c r="K716" s="44">
        <v>0</v>
      </c>
      <c r="L716" s="44">
        <v>0</v>
      </c>
      <c r="M716" s="44">
        <v>13.1</v>
      </c>
      <c r="N716" s="44">
        <v>38.81</v>
      </c>
      <c r="O716" s="44">
        <v>22.2</v>
      </c>
      <c r="P716" s="44">
        <v>18.61</v>
      </c>
      <c r="Q716" s="44">
        <v>16.84</v>
      </c>
      <c r="R716" s="44">
        <v>68.92</v>
      </c>
      <c r="S716" s="44">
        <v>50.81</v>
      </c>
      <c r="T716" s="44">
        <v>27.83</v>
      </c>
      <c r="U716" s="44">
        <v>0</v>
      </c>
      <c r="V716" s="44">
        <v>0</v>
      </c>
      <c r="W716" s="44">
        <v>0</v>
      </c>
      <c r="X716" s="44">
        <v>39.36</v>
      </c>
      <c r="Y716" s="44">
        <v>142.88999999999999</v>
      </c>
      <c r="Z716" s="44">
        <v>460.46</v>
      </c>
      <c r="AA716" s="44">
        <v>213.06</v>
      </c>
    </row>
    <row r="717" spans="1:27" collapsed="1" x14ac:dyDescent="0.2">
      <c r="A717" s="88" t="s">
        <v>2871</v>
      </c>
      <c r="B717" s="28" t="str">
        <f>"16"&amp;"."&amp;$B$777&amp;"."&amp;$B$778</f>
        <v>16.09.2023</v>
      </c>
      <c r="C717" s="80" t="s">
        <v>76</v>
      </c>
      <c r="D717" s="81">
        <f>ROUND((D718)/1000,5)</f>
        <v>0.21842</v>
      </c>
      <c r="E717" s="81">
        <f t="shared" ref="E717:AA717" si="405">ROUND((E718)/1000,5)</f>
        <v>6.2190000000000002E-2</v>
      </c>
      <c r="F717" s="81">
        <f t="shared" si="405"/>
        <v>2.0400000000000001E-3</v>
      </c>
      <c r="G717" s="81">
        <f t="shared" si="405"/>
        <v>0</v>
      </c>
      <c r="H717" s="81">
        <f t="shared" si="405"/>
        <v>0</v>
      </c>
      <c r="I717" s="81">
        <f t="shared" si="405"/>
        <v>4.3860000000000003E-2</v>
      </c>
      <c r="J717" s="81">
        <f t="shared" si="405"/>
        <v>0</v>
      </c>
      <c r="K717" s="81">
        <f t="shared" si="405"/>
        <v>0</v>
      </c>
      <c r="L717" s="81">
        <f t="shared" si="405"/>
        <v>0</v>
      </c>
      <c r="M717" s="81">
        <f t="shared" si="405"/>
        <v>0</v>
      </c>
      <c r="N717" s="81">
        <f t="shared" si="405"/>
        <v>0</v>
      </c>
      <c r="O717" s="81">
        <f t="shared" si="405"/>
        <v>0</v>
      </c>
      <c r="P717" s="81">
        <f t="shared" si="405"/>
        <v>0</v>
      </c>
      <c r="Q717" s="81">
        <f t="shared" si="405"/>
        <v>0</v>
      </c>
      <c r="R717" s="81">
        <f t="shared" si="405"/>
        <v>0</v>
      </c>
      <c r="S717" s="81">
        <f t="shared" si="405"/>
        <v>0</v>
      </c>
      <c r="T717" s="81">
        <f t="shared" si="405"/>
        <v>0</v>
      </c>
      <c r="U717" s="81">
        <f t="shared" si="405"/>
        <v>5.1399999999999996E-3</v>
      </c>
      <c r="V717" s="81">
        <f t="shared" si="405"/>
        <v>9.2000000000000003E-4</v>
      </c>
      <c r="W717" s="81">
        <f t="shared" si="405"/>
        <v>3.9940000000000003E-2</v>
      </c>
      <c r="X717" s="81">
        <f t="shared" si="405"/>
        <v>0.23716999999999999</v>
      </c>
      <c r="Y717" s="81">
        <f t="shared" si="405"/>
        <v>8.5080000000000003E-2</v>
      </c>
      <c r="Z717" s="81">
        <f t="shared" si="405"/>
        <v>0.21809999999999999</v>
      </c>
      <c r="AA717" s="81">
        <f t="shared" si="405"/>
        <v>0.17785000000000001</v>
      </c>
    </row>
    <row r="718" spans="1:27" ht="12.75" hidden="1" customHeight="1" outlineLevel="1" x14ac:dyDescent="0.2">
      <c r="A718" s="89" t="s">
        <v>2872</v>
      </c>
      <c r="B718" s="63" t="s">
        <v>230</v>
      </c>
      <c r="C718" s="43" t="s">
        <v>79</v>
      </c>
      <c r="D718" s="44">
        <v>218.42</v>
      </c>
      <c r="E718" s="44">
        <v>62.19</v>
      </c>
      <c r="F718" s="44">
        <v>2.04</v>
      </c>
      <c r="G718" s="44">
        <v>0</v>
      </c>
      <c r="H718" s="44">
        <v>0</v>
      </c>
      <c r="I718" s="44">
        <v>43.86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5.14</v>
      </c>
      <c r="V718" s="44">
        <v>0.92</v>
      </c>
      <c r="W718" s="44">
        <v>39.94</v>
      </c>
      <c r="X718" s="44">
        <v>237.17</v>
      </c>
      <c r="Y718" s="44">
        <v>85.08</v>
      </c>
      <c r="Z718" s="44">
        <v>218.1</v>
      </c>
      <c r="AA718" s="44">
        <v>177.85</v>
      </c>
    </row>
    <row r="719" spans="1:27" collapsed="1" x14ac:dyDescent="0.2">
      <c r="A719" s="88" t="s">
        <v>2873</v>
      </c>
      <c r="B719" s="28" t="str">
        <f>"17"&amp;"."&amp;$B$777&amp;"."&amp;$B$778</f>
        <v>17.09.2023</v>
      </c>
      <c r="C719" s="80" t="s">
        <v>76</v>
      </c>
      <c r="D719" s="81">
        <f>ROUND((D720)/1000,5)</f>
        <v>7.2609999999999994E-2</v>
      </c>
      <c r="E719" s="81">
        <f t="shared" ref="E719:AA719" si="406">ROUND((E720)/1000,5)</f>
        <v>0</v>
      </c>
      <c r="F719" s="81">
        <f t="shared" si="406"/>
        <v>0</v>
      </c>
      <c r="G719" s="81">
        <f t="shared" si="406"/>
        <v>0</v>
      </c>
      <c r="H719" s="81">
        <f t="shared" si="406"/>
        <v>0</v>
      </c>
      <c r="I719" s="81">
        <f t="shared" si="406"/>
        <v>0</v>
      </c>
      <c r="J719" s="81">
        <f t="shared" si="406"/>
        <v>0</v>
      </c>
      <c r="K719" s="81">
        <f t="shared" si="406"/>
        <v>0</v>
      </c>
      <c r="L719" s="81">
        <f t="shared" si="406"/>
        <v>0</v>
      </c>
      <c r="M719" s="81">
        <f t="shared" si="406"/>
        <v>0</v>
      </c>
      <c r="N719" s="81">
        <f t="shared" si="406"/>
        <v>0</v>
      </c>
      <c r="O719" s="81">
        <f t="shared" si="406"/>
        <v>0</v>
      </c>
      <c r="P719" s="81">
        <f t="shared" si="406"/>
        <v>0</v>
      </c>
      <c r="Q719" s="81">
        <f t="shared" si="406"/>
        <v>0</v>
      </c>
      <c r="R719" s="81">
        <f t="shared" si="406"/>
        <v>0</v>
      </c>
      <c r="S719" s="81">
        <f t="shared" si="406"/>
        <v>0</v>
      </c>
      <c r="T719" s="81">
        <f t="shared" si="406"/>
        <v>0</v>
      </c>
      <c r="U719" s="81">
        <f t="shared" si="406"/>
        <v>7.3000000000000001E-3</v>
      </c>
      <c r="V719" s="81">
        <f t="shared" si="406"/>
        <v>2.5579999999999999E-2</v>
      </c>
      <c r="W719" s="81">
        <f t="shared" si="406"/>
        <v>6.4250000000000002E-2</v>
      </c>
      <c r="X719" s="81">
        <f t="shared" si="406"/>
        <v>0.30651</v>
      </c>
      <c r="Y719" s="81">
        <f t="shared" si="406"/>
        <v>0.12248000000000001</v>
      </c>
      <c r="Z719" s="81">
        <f t="shared" si="406"/>
        <v>0.36176999999999998</v>
      </c>
      <c r="AA719" s="81">
        <f t="shared" si="406"/>
        <v>8.2290000000000002E-2</v>
      </c>
    </row>
    <row r="720" spans="1:27" ht="12.75" hidden="1" customHeight="1" outlineLevel="1" x14ac:dyDescent="0.2">
      <c r="A720" s="89" t="s">
        <v>2874</v>
      </c>
      <c r="B720" s="63" t="s">
        <v>230</v>
      </c>
      <c r="C720" s="43" t="s">
        <v>79</v>
      </c>
      <c r="D720" s="44">
        <v>72.61</v>
      </c>
      <c r="E720" s="44">
        <v>0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7.3</v>
      </c>
      <c r="V720" s="44">
        <v>25.58</v>
      </c>
      <c r="W720" s="44">
        <v>64.25</v>
      </c>
      <c r="X720" s="44">
        <v>306.51</v>
      </c>
      <c r="Y720" s="44">
        <v>122.48</v>
      </c>
      <c r="Z720" s="44">
        <v>361.77</v>
      </c>
      <c r="AA720" s="44">
        <v>82.29</v>
      </c>
    </row>
    <row r="721" spans="1:27" collapsed="1" x14ac:dyDescent="0.2">
      <c r="A721" s="88" t="s">
        <v>2875</v>
      </c>
      <c r="B721" s="28" t="str">
        <f>"18"&amp;"."&amp;$B$777&amp;"."&amp;$B$778</f>
        <v>18.09.2023</v>
      </c>
      <c r="C721" s="80" t="s">
        <v>76</v>
      </c>
      <c r="D721" s="81">
        <f>ROUND((D722)/1000,5)</f>
        <v>6.9029999999999994E-2</v>
      </c>
      <c r="E721" s="81">
        <f t="shared" ref="E721:AA721" si="407">ROUND((E722)/1000,5)</f>
        <v>4.095E-2</v>
      </c>
      <c r="F721" s="81">
        <f t="shared" si="407"/>
        <v>0</v>
      </c>
      <c r="G721" s="81">
        <f t="shared" si="407"/>
        <v>0</v>
      </c>
      <c r="H721" s="81">
        <f t="shared" si="407"/>
        <v>0</v>
      </c>
      <c r="I721" s="81">
        <f t="shared" si="407"/>
        <v>0</v>
      </c>
      <c r="J721" s="81">
        <f t="shared" si="407"/>
        <v>0</v>
      </c>
      <c r="K721" s="81">
        <f t="shared" si="407"/>
        <v>0</v>
      </c>
      <c r="L721" s="81">
        <f t="shared" si="407"/>
        <v>0</v>
      </c>
      <c r="M721" s="81">
        <f t="shared" si="407"/>
        <v>1.294E-2</v>
      </c>
      <c r="N721" s="81">
        <f t="shared" si="407"/>
        <v>0.1265</v>
      </c>
      <c r="O721" s="81">
        <f t="shared" si="407"/>
        <v>0.14013</v>
      </c>
      <c r="P721" s="81">
        <f t="shared" si="407"/>
        <v>9.2549999999999993E-2</v>
      </c>
      <c r="Q721" s="81">
        <f t="shared" si="407"/>
        <v>0.11358</v>
      </c>
      <c r="R721" s="81">
        <f t="shared" si="407"/>
        <v>0</v>
      </c>
      <c r="S721" s="81">
        <f t="shared" si="407"/>
        <v>0</v>
      </c>
      <c r="T721" s="81">
        <f t="shared" si="407"/>
        <v>0</v>
      </c>
      <c r="U721" s="81">
        <f t="shared" si="407"/>
        <v>0</v>
      </c>
      <c r="V721" s="81">
        <f t="shared" si="407"/>
        <v>0</v>
      </c>
      <c r="W721" s="81">
        <f t="shared" si="407"/>
        <v>2.3279999999999999E-2</v>
      </c>
      <c r="X721" s="81">
        <f t="shared" si="407"/>
        <v>0.11225</v>
      </c>
      <c r="Y721" s="81">
        <f t="shared" si="407"/>
        <v>7.578E-2</v>
      </c>
      <c r="Z721" s="81">
        <f t="shared" si="407"/>
        <v>0.62046999999999997</v>
      </c>
      <c r="AA721" s="81">
        <f t="shared" si="407"/>
        <v>0.24106</v>
      </c>
    </row>
    <row r="722" spans="1:27" ht="12.75" hidden="1" customHeight="1" outlineLevel="1" x14ac:dyDescent="0.2">
      <c r="A722" s="89" t="s">
        <v>2876</v>
      </c>
      <c r="B722" s="63" t="s">
        <v>230</v>
      </c>
      <c r="C722" s="43" t="s">
        <v>79</v>
      </c>
      <c r="D722" s="44">
        <v>69.03</v>
      </c>
      <c r="E722" s="44">
        <v>40.950000000000003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12.94</v>
      </c>
      <c r="N722" s="44">
        <v>126.5</v>
      </c>
      <c r="O722" s="44">
        <v>140.13</v>
      </c>
      <c r="P722" s="44">
        <v>92.55</v>
      </c>
      <c r="Q722" s="44">
        <v>113.58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23.28</v>
      </c>
      <c r="X722" s="44">
        <v>112.25</v>
      </c>
      <c r="Y722" s="44">
        <v>75.78</v>
      </c>
      <c r="Z722" s="44">
        <v>620.47</v>
      </c>
      <c r="AA722" s="44">
        <v>241.06</v>
      </c>
    </row>
    <row r="723" spans="1:27" collapsed="1" x14ac:dyDescent="0.2">
      <c r="A723" s="88" t="s">
        <v>2877</v>
      </c>
      <c r="B723" s="28" t="str">
        <f>"19"&amp;"."&amp;$B$777&amp;"."&amp;$B$778</f>
        <v>19.09.2023</v>
      </c>
      <c r="C723" s="80" t="s">
        <v>76</v>
      </c>
      <c r="D723" s="81">
        <f>ROUND((D724)/1000,5)</f>
        <v>4.2360000000000002E-2</v>
      </c>
      <c r="E723" s="81">
        <f t="shared" ref="E723:AA723" si="408">ROUND((E724)/1000,5)</f>
        <v>0.12897</v>
      </c>
      <c r="F723" s="81">
        <f t="shared" si="408"/>
        <v>0</v>
      </c>
      <c r="G723" s="81">
        <f t="shared" si="408"/>
        <v>0</v>
      </c>
      <c r="H723" s="81">
        <f t="shared" si="408"/>
        <v>0</v>
      </c>
      <c r="I723" s="81">
        <f t="shared" si="408"/>
        <v>0</v>
      </c>
      <c r="J723" s="81">
        <f t="shared" si="408"/>
        <v>0</v>
      </c>
      <c r="K723" s="81">
        <f t="shared" si="408"/>
        <v>0</v>
      </c>
      <c r="L723" s="81">
        <f t="shared" si="408"/>
        <v>2.615E-2</v>
      </c>
      <c r="M723" s="81">
        <f t="shared" si="408"/>
        <v>0.14707000000000001</v>
      </c>
      <c r="N723" s="81">
        <f t="shared" si="408"/>
        <v>4.3180000000000003E-2</v>
      </c>
      <c r="O723" s="81">
        <f t="shared" si="408"/>
        <v>3.882E-2</v>
      </c>
      <c r="P723" s="81">
        <f t="shared" si="408"/>
        <v>0.17799000000000001</v>
      </c>
      <c r="Q723" s="81">
        <f t="shared" si="408"/>
        <v>0.19850999999999999</v>
      </c>
      <c r="R723" s="81">
        <f t="shared" si="408"/>
        <v>4.2009999999999999E-2</v>
      </c>
      <c r="S723" s="81">
        <f t="shared" si="408"/>
        <v>3.9039999999999998E-2</v>
      </c>
      <c r="T723" s="81">
        <f t="shared" si="408"/>
        <v>3.4599999999999999E-2</v>
      </c>
      <c r="U723" s="81">
        <f t="shared" si="408"/>
        <v>0</v>
      </c>
      <c r="V723" s="81">
        <f t="shared" si="408"/>
        <v>0</v>
      </c>
      <c r="W723" s="81">
        <f t="shared" si="408"/>
        <v>9.2899999999999996E-3</v>
      </c>
      <c r="X723" s="81">
        <f t="shared" si="408"/>
        <v>9.3460000000000001E-2</v>
      </c>
      <c r="Y723" s="81">
        <f t="shared" si="408"/>
        <v>0.21309</v>
      </c>
      <c r="Z723" s="81">
        <f t="shared" si="408"/>
        <v>0.48499999999999999</v>
      </c>
      <c r="AA723" s="81">
        <f t="shared" si="408"/>
        <v>0.28683999999999998</v>
      </c>
    </row>
    <row r="724" spans="1:27" ht="12.75" hidden="1" customHeight="1" outlineLevel="1" x14ac:dyDescent="0.2">
      <c r="A724" s="89" t="s">
        <v>2878</v>
      </c>
      <c r="B724" s="63" t="s">
        <v>230</v>
      </c>
      <c r="C724" s="43" t="s">
        <v>79</v>
      </c>
      <c r="D724" s="44">
        <v>42.36</v>
      </c>
      <c r="E724" s="44">
        <v>128.97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26.15</v>
      </c>
      <c r="M724" s="44">
        <v>147.07</v>
      </c>
      <c r="N724" s="44">
        <v>43.18</v>
      </c>
      <c r="O724" s="44">
        <v>38.82</v>
      </c>
      <c r="P724" s="44">
        <v>177.99</v>
      </c>
      <c r="Q724" s="44">
        <v>198.51</v>
      </c>
      <c r="R724" s="44">
        <v>42.01</v>
      </c>
      <c r="S724" s="44">
        <v>39.04</v>
      </c>
      <c r="T724" s="44">
        <v>34.6</v>
      </c>
      <c r="U724" s="44">
        <v>0</v>
      </c>
      <c r="V724" s="44">
        <v>0</v>
      </c>
      <c r="W724" s="44">
        <v>9.2899999999999991</v>
      </c>
      <c r="X724" s="44">
        <v>93.46</v>
      </c>
      <c r="Y724" s="44">
        <v>213.09</v>
      </c>
      <c r="Z724" s="44">
        <v>485</v>
      </c>
      <c r="AA724" s="44">
        <v>286.83999999999997</v>
      </c>
    </row>
    <row r="725" spans="1:27" collapsed="1" x14ac:dyDescent="0.2">
      <c r="A725" s="88" t="s">
        <v>2879</v>
      </c>
      <c r="B725" s="28" t="str">
        <f>"20"&amp;"."&amp;$B$777&amp;"."&amp;$B$778</f>
        <v>20.09.2023</v>
      </c>
      <c r="C725" s="80" t="s">
        <v>76</v>
      </c>
      <c r="D725" s="81">
        <f>ROUND((D726)/1000,5)</f>
        <v>8.0699999999999994E-2</v>
      </c>
      <c r="E725" s="81">
        <f t="shared" ref="E725:AA725" si="409">ROUND((E726)/1000,5)</f>
        <v>6.6879999999999995E-2</v>
      </c>
      <c r="F725" s="81">
        <f t="shared" si="409"/>
        <v>9.8070000000000004E-2</v>
      </c>
      <c r="G725" s="81">
        <f t="shared" si="409"/>
        <v>0</v>
      </c>
      <c r="H725" s="81">
        <f t="shared" si="409"/>
        <v>0</v>
      </c>
      <c r="I725" s="81">
        <f t="shared" si="409"/>
        <v>0</v>
      </c>
      <c r="J725" s="81">
        <f t="shared" si="409"/>
        <v>0</v>
      </c>
      <c r="K725" s="81">
        <f t="shared" si="409"/>
        <v>0</v>
      </c>
      <c r="L725" s="81">
        <f t="shared" si="409"/>
        <v>1.4760000000000001E-2</v>
      </c>
      <c r="M725" s="81">
        <f t="shared" si="409"/>
        <v>0.38768000000000002</v>
      </c>
      <c r="N725" s="81">
        <f t="shared" si="409"/>
        <v>0.50253999999999999</v>
      </c>
      <c r="O725" s="81">
        <f t="shared" si="409"/>
        <v>0.38930999999999999</v>
      </c>
      <c r="P725" s="81">
        <f t="shared" si="409"/>
        <v>0.34227999999999997</v>
      </c>
      <c r="Q725" s="81">
        <f t="shared" si="409"/>
        <v>0.37739</v>
      </c>
      <c r="R725" s="81">
        <f t="shared" si="409"/>
        <v>0</v>
      </c>
      <c r="S725" s="81">
        <f t="shared" si="409"/>
        <v>0</v>
      </c>
      <c r="T725" s="81">
        <f t="shared" si="409"/>
        <v>0</v>
      </c>
      <c r="U725" s="81">
        <f t="shared" si="409"/>
        <v>0</v>
      </c>
      <c r="V725" s="81">
        <f t="shared" si="409"/>
        <v>0</v>
      </c>
      <c r="W725" s="81">
        <f t="shared" si="409"/>
        <v>0</v>
      </c>
      <c r="X725" s="81">
        <f t="shared" si="409"/>
        <v>0.19714999999999999</v>
      </c>
      <c r="Y725" s="81">
        <f t="shared" si="409"/>
        <v>0.24562</v>
      </c>
      <c r="Z725" s="81">
        <f t="shared" si="409"/>
        <v>0.70077999999999996</v>
      </c>
      <c r="AA725" s="81">
        <f t="shared" si="409"/>
        <v>0.50299000000000005</v>
      </c>
    </row>
    <row r="726" spans="1:27" ht="12.75" hidden="1" customHeight="1" outlineLevel="1" x14ac:dyDescent="0.2">
      <c r="A726" s="89" t="s">
        <v>2880</v>
      </c>
      <c r="B726" s="63" t="s">
        <v>230</v>
      </c>
      <c r="C726" s="43" t="s">
        <v>79</v>
      </c>
      <c r="D726" s="44">
        <v>80.7</v>
      </c>
      <c r="E726" s="44">
        <v>66.88</v>
      </c>
      <c r="F726" s="44">
        <v>98.07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14.76</v>
      </c>
      <c r="M726" s="44">
        <v>387.68</v>
      </c>
      <c r="N726" s="44">
        <v>502.54</v>
      </c>
      <c r="O726" s="44">
        <v>389.31</v>
      </c>
      <c r="P726" s="44">
        <v>342.28</v>
      </c>
      <c r="Q726" s="44">
        <v>377.39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197.15</v>
      </c>
      <c r="Y726" s="44">
        <v>245.62</v>
      </c>
      <c r="Z726" s="44">
        <v>700.78</v>
      </c>
      <c r="AA726" s="44">
        <v>502.99</v>
      </c>
    </row>
    <row r="727" spans="1:27" collapsed="1" x14ac:dyDescent="0.2">
      <c r="A727" s="88" t="s">
        <v>2881</v>
      </c>
      <c r="B727" s="28" t="str">
        <f>"21"&amp;"."&amp;$B$777&amp;"."&amp;$B$778</f>
        <v>21.09.2023</v>
      </c>
      <c r="C727" s="80" t="s">
        <v>76</v>
      </c>
      <c r="D727" s="81">
        <f>ROUND((D728)/1000,5)</f>
        <v>0.23882</v>
      </c>
      <c r="E727" s="81">
        <f t="shared" ref="E727:AA727" si="410">ROUND((E728)/1000,5)</f>
        <v>0.18676999999999999</v>
      </c>
      <c r="F727" s="81">
        <f t="shared" si="410"/>
        <v>0.20637</v>
      </c>
      <c r="G727" s="81">
        <f t="shared" si="410"/>
        <v>0.12589</v>
      </c>
      <c r="H727" s="81">
        <f t="shared" si="410"/>
        <v>2.989E-2</v>
      </c>
      <c r="I727" s="81">
        <f t="shared" si="410"/>
        <v>0</v>
      </c>
      <c r="J727" s="81">
        <f t="shared" si="410"/>
        <v>0</v>
      </c>
      <c r="K727" s="81">
        <f t="shared" si="410"/>
        <v>0</v>
      </c>
      <c r="L727" s="81">
        <f t="shared" si="410"/>
        <v>3.7249999999999998E-2</v>
      </c>
      <c r="M727" s="81">
        <f t="shared" si="410"/>
        <v>0.16167999999999999</v>
      </c>
      <c r="N727" s="81">
        <f t="shared" si="410"/>
        <v>0.20788999999999999</v>
      </c>
      <c r="O727" s="81">
        <f t="shared" si="410"/>
        <v>2.051E-2</v>
      </c>
      <c r="P727" s="81">
        <f t="shared" si="410"/>
        <v>0.17619000000000001</v>
      </c>
      <c r="Q727" s="81">
        <f t="shared" si="410"/>
        <v>1.3169999999999999E-2</v>
      </c>
      <c r="R727" s="81">
        <f t="shared" si="410"/>
        <v>0</v>
      </c>
      <c r="S727" s="81">
        <f t="shared" si="410"/>
        <v>0</v>
      </c>
      <c r="T727" s="81">
        <f t="shared" si="410"/>
        <v>0</v>
      </c>
      <c r="U727" s="81">
        <f t="shared" si="410"/>
        <v>0</v>
      </c>
      <c r="V727" s="81">
        <f t="shared" si="410"/>
        <v>0</v>
      </c>
      <c r="W727" s="81">
        <f t="shared" si="410"/>
        <v>0</v>
      </c>
      <c r="X727" s="81">
        <f t="shared" si="410"/>
        <v>0.17730000000000001</v>
      </c>
      <c r="Y727" s="81">
        <f t="shared" si="410"/>
        <v>0.34423999999999999</v>
      </c>
      <c r="Z727" s="81">
        <f t="shared" si="410"/>
        <v>0.58621000000000001</v>
      </c>
      <c r="AA727" s="81">
        <f t="shared" si="410"/>
        <v>0.39484000000000002</v>
      </c>
    </row>
    <row r="728" spans="1:27" ht="12.75" hidden="1" customHeight="1" outlineLevel="1" x14ac:dyDescent="0.2">
      <c r="A728" s="89" t="s">
        <v>2882</v>
      </c>
      <c r="B728" s="63" t="s">
        <v>230</v>
      </c>
      <c r="C728" s="43" t="s">
        <v>79</v>
      </c>
      <c r="D728" s="44">
        <v>238.82</v>
      </c>
      <c r="E728" s="44">
        <v>186.77</v>
      </c>
      <c r="F728" s="44">
        <v>206.37</v>
      </c>
      <c r="G728" s="44">
        <v>125.89</v>
      </c>
      <c r="H728" s="44">
        <v>29.89</v>
      </c>
      <c r="I728" s="44">
        <v>0</v>
      </c>
      <c r="J728" s="44">
        <v>0</v>
      </c>
      <c r="K728" s="44">
        <v>0</v>
      </c>
      <c r="L728" s="44">
        <v>37.25</v>
      </c>
      <c r="M728" s="44">
        <v>161.68</v>
      </c>
      <c r="N728" s="44">
        <v>207.89</v>
      </c>
      <c r="O728" s="44">
        <v>20.51</v>
      </c>
      <c r="P728" s="44">
        <v>176.19</v>
      </c>
      <c r="Q728" s="44">
        <v>13.17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177.3</v>
      </c>
      <c r="Y728" s="44">
        <v>344.24</v>
      </c>
      <c r="Z728" s="44">
        <v>586.21</v>
      </c>
      <c r="AA728" s="44">
        <v>394.84</v>
      </c>
    </row>
    <row r="729" spans="1:27" collapsed="1" x14ac:dyDescent="0.2">
      <c r="A729" s="88" t="s">
        <v>2883</v>
      </c>
      <c r="B729" s="28" t="str">
        <f>"22"&amp;"."&amp;$B$777&amp;"."&amp;$B$778</f>
        <v>22.09.2023</v>
      </c>
      <c r="C729" s="80" t="s">
        <v>76</v>
      </c>
      <c r="D729" s="81">
        <f>ROUND((D730)/1000,5)</f>
        <v>0.29399999999999998</v>
      </c>
      <c r="E729" s="81">
        <f t="shared" ref="E729:AA729" si="411">ROUND((E730)/1000,5)</f>
        <v>6.8479999999999999E-2</v>
      </c>
      <c r="F729" s="81">
        <f t="shared" si="411"/>
        <v>7.9699999999999993E-2</v>
      </c>
      <c r="G729" s="81">
        <f t="shared" si="411"/>
        <v>1.519E-2</v>
      </c>
      <c r="H729" s="81">
        <f t="shared" si="411"/>
        <v>0</v>
      </c>
      <c r="I729" s="81">
        <f t="shared" si="411"/>
        <v>0</v>
      </c>
      <c r="J729" s="81">
        <f t="shared" si="411"/>
        <v>0</v>
      </c>
      <c r="K729" s="81">
        <f t="shared" si="411"/>
        <v>0</v>
      </c>
      <c r="L729" s="81">
        <f t="shared" si="411"/>
        <v>0</v>
      </c>
      <c r="M729" s="81">
        <f t="shared" si="411"/>
        <v>4.4999999999999997E-3</v>
      </c>
      <c r="N729" s="81">
        <f t="shared" si="411"/>
        <v>7.5199999999999998E-3</v>
      </c>
      <c r="O729" s="81">
        <f t="shared" si="411"/>
        <v>0.13320000000000001</v>
      </c>
      <c r="P729" s="81">
        <f t="shared" si="411"/>
        <v>2.3769999999999999E-2</v>
      </c>
      <c r="Q729" s="81">
        <f t="shared" si="411"/>
        <v>3.6600000000000001E-3</v>
      </c>
      <c r="R729" s="81">
        <f t="shared" si="411"/>
        <v>0</v>
      </c>
      <c r="S729" s="81">
        <f t="shared" si="411"/>
        <v>0</v>
      </c>
      <c r="T729" s="81">
        <f t="shared" si="411"/>
        <v>0</v>
      </c>
      <c r="U729" s="81">
        <f t="shared" si="411"/>
        <v>0</v>
      </c>
      <c r="V729" s="81">
        <f t="shared" si="411"/>
        <v>0</v>
      </c>
      <c r="W729" s="81">
        <f t="shared" si="411"/>
        <v>0</v>
      </c>
      <c r="X729" s="81">
        <f t="shared" si="411"/>
        <v>6.2719999999999998E-2</v>
      </c>
      <c r="Y729" s="81">
        <f t="shared" si="411"/>
        <v>0.20838999999999999</v>
      </c>
      <c r="Z729" s="81">
        <f t="shared" si="411"/>
        <v>0.42050999999999999</v>
      </c>
      <c r="AA729" s="81">
        <f t="shared" si="411"/>
        <v>0.30223</v>
      </c>
    </row>
    <row r="730" spans="1:27" ht="12.75" hidden="1" customHeight="1" outlineLevel="1" x14ac:dyDescent="0.2">
      <c r="A730" s="89" t="s">
        <v>2884</v>
      </c>
      <c r="B730" s="63" t="s">
        <v>230</v>
      </c>
      <c r="C730" s="43" t="s">
        <v>79</v>
      </c>
      <c r="D730" s="44">
        <v>294</v>
      </c>
      <c r="E730" s="44">
        <v>68.48</v>
      </c>
      <c r="F730" s="44">
        <v>79.7</v>
      </c>
      <c r="G730" s="44">
        <v>15.19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4.5</v>
      </c>
      <c r="N730" s="44">
        <v>7.52</v>
      </c>
      <c r="O730" s="44">
        <v>133.19999999999999</v>
      </c>
      <c r="P730" s="44">
        <v>23.77</v>
      </c>
      <c r="Q730" s="44">
        <v>3.66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62.72</v>
      </c>
      <c r="Y730" s="44">
        <v>208.39</v>
      </c>
      <c r="Z730" s="44">
        <v>420.51</v>
      </c>
      <c r="AA730" s="44">
        <v>302.23</v>
      </c>
    </row>
    <row r="731" spans="1:27" collapsed="1" x14ac:dyDescent="0.2">
      <c r="A731" s="88" t="s">
        <v>2885</v>
      </c>
      <c r="B731" s="28" t="str">
        <f>"23"&amp;"."&amp;$B$777&amp;"."&amp;$B$778</f>
        <v>23.09.2023</v>
      </c>
      <c r="C731" s="80" t="s">
        <v>76</v>
      </c>
      <c r="D731" s="81">
        <f>ROUND((D732)/1000,5)</f>
        <v>0.17601</v>
      </c>
      <c r="E731" s="81">
        <f t="shared" ref="E731:AA731" si="412">ROUND((E732)/1000,5)</f>
        <v>0.16078999999999999</v>
      </c>
      <c r="F731" s="81">
        <f t="shared" si="412"/>
        <v>0.10022</v>
      </c>
      <c r="G731" s="81">
        <f t="shared" si="412"/>
        <v>3.7249999999999998E-2</v>
      </c>
      <c r="H731" s="81">
        <f t="shared" si="412"/>
        <v>0</v>
      </c>
      <c r="I731" s="81">
        <f t="shared" si="412"/>
        <v>2.0320000000000001E-2</v>
      </c>
      <c r="J731" s="81">
        <f t="shared" si="412"/>
        <v>0</v>
      </c>
      <c r="K731" s="81">
        <f t="shared" si="412"/>
        <v>0</v>
      </c>
      <c r="L731" s="81">
        <f t="shared" si="412"/>
        <v>0</v>
      </c>
      <c r="M731" s="81">
        <f t="shared" si="412"/>
        <v>0</v>
      </c>
      <c r="N731" s="81">
        <f t="shared" si="412"/>
        <v>0</v>
      </c>
      <c r="O731" s="81">
        <f t="shared" si="412"/>
        <v>0</v>
      </c>
      <c r="P731" s="81">
        <f t="shared" si="412"/>
        <v>0.32351999999999997</v>
      </c>
      <c r="Q731" s="81">
        <f t="shared" si="412"/>
        <v>0.29747000000000001</v>
      </c>
      <c r="R731" s="81">
        <f t="shared" si="412"/>
        <v>0.3674</v>
      </c>
      <c r="S731" s="81">
        <f t="shared" si="412"/>
        <v>0.31970999999999999</v>
      </c>
      <c r="T731" s="81">
        <f t="shared" si="412"/>
        <v>0.23261999999999999</v>
      </c>
      <c r="U731" s="81">
        <f t="shared" si="412"/>
        <v>6.5089999999999995E-2</v>
      </c>
      <c r="V731" s="81">
        <f t="shared" si="412"/>
        <v>6.5700000000000003E-3</v>
      </c>
      <c r="W731" s="81">
        <f t="shared" si="412"/>
        <v>4.8000000000000001E-4</v>
      </c>
      <c r="X731" s="81">
        <f t="shared" si="412"/>
        <v>0.23780999999999999</v>
      </c>
      <c r="Y731" s="81">
        <f t="shared" si="412"/>
        <v>0.30584</v>
      </c>
      <c r="Z731" s="81">
        <f t="shared" si="412"/>
        <v>0.58904000000000001</v>
      </c>
      <c r="AA731" s="81">
        <f t="shared" si="412"/>
        <v>0.40261999999999998</v>
      </c>
    </row>
    <row r="732" spans="1:27" ht="12.75" hidden="1" customHeight="1" outlineLevel="1" x14ac:dyDescent="0.2">
      <c r="A732" s="89" t="s">
        <v>2886</v>
      </c>
      <c r="B732" s="63" t="s">
        <v>230</v>
      </c>
      <c r="C732" s="43" t="s">
        <v>79</v>
      </c>
      <c r="D732" s="44">
        <v>176.01</v>
      </c>
      <c r="E732" s="44">
        <v>160.79</v>
      </c>
      <c r="F732" s="44">
        <v>100.22</v>
      </c>
      <c r="G732" s="44">
        <v>37.25</v>
      </c>
      <c r="H732" s="44">
        <v>0</v>
      </c>
      <c r="I732" s="44">
        <v>20.32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</v>
      </c>
      <c r="P732" s="44">
        <v>323.52</v>
      </c>
      <c r="Q732" s="44">
        <v>297.47000000000003</v>
      </c>
      <c r="R732" s="44">
        <v>367.4</v>
      </c>
      <c r="S732" s="44">
        <v>319.70999999999998</v>
      </c>
      <c r="T732" s="44">
        <v>232.62</v>
      </c>
      <c r="U732" s="44">
        <v>65.09</v>
      </c>
      <c r="V732" s="44">
        <v>6.57</v>
      </c>
      <c r="W732" s="44">
        <v>0.48</v>
      </c>
      <c r="X732" s="44">
        <v>237.81</v>
      </c>
      <c r="Y732" s="44">
        <v>305.83999999999997</v>
      </c>
      <c r="Z732" s="44">
        <v>589.04</v>
      </c>
      <c r="AA732" s="44">
        <v>402.62</v>
      </c>
    </row>
    <row r="733" spans="1:27" collapsed="1" x14ac:dyDescent="0.2">
      <c r="A733" s="88" t="s">
        <v>2887</v>
      </c>
      <c r="B733" s="28" t="str">
        <f>"24"&amp;"."&amp;$B$777&amp;"."&amp;$B$778</f>
        <v>24.09.2023</v>
      </c>
      <c r="C733" s="80" t="s">
        <v>76</v>
      </c>
      <c r="D733" s="81">
        <f>ROUND((D734)/1000,5)</f>
        <v>0.57338999999999996</v>
      </c>
      <c r="E733" s="81">
        <f t="shared" ref="E733:AA733" si="413">ROUND((E734)/1000,5)</f>
        <v>0.66588999999999998</v>
      </c>
      <c r="F733" s="81">
        <f t="shared" si="413"/>
        <v>1.0986800000000001</v>
      </c>
      <c r="G733" s="81">
        <f t="shared" si="413"/>
        <v>0</v>
      </c>
      <c r="H733" s="81">
        <f t="shared" si="413"/>
        <v>1.0189999999999999E-2</v>
      </c>
      <c r="I733" s="81">
        <f t="shared" si="413"/>
        <v>9.3770000000000006E-2</v>
      </c>
      <c r="J733" s="81">
        <f t="shared" si="413"/>
        <v>0</v>
      </c>
      <c r="K733" s="81">
        <f t="shared" si="413"/>
        <v>7.6109999999999997E-2</v>
      </c>
      <c r="L733" s="81">
        <f t="shared" si="413"/>
        <v>0</v>
      </c>
      <c r="M733" s="81">
        <f t="shared" si="413"/>
        <v>3.9940000000000003E-2</v>
      </c>
      <c r="N733" s="81">
        <f t="shared" si="413"/>
        <v>1.23E-2</v>
      </c>
      <c r="O733" s="81">
        <f t="shared" si="413"/>
        <v>6.7799999999999996E-3</v>
      </c>
      <c r="P733" s="81">
        <f t="shared" si="413"/>
        <v>3.0509999999999999E-2</v>
      </c>
      <c r="Q733" s="81">
        <f t="shared" si="413"/>
        <v>2.962E-2</v>
      </c>
      <c r="R733" s="81">
        <f t="shared" si="413"/>
        <v>0</v>
      </c>
      <c r="S733" s="81">
        <f t="shared" si="413"/>
        <v>0</v>
      </c>
      <c r="T733" s="81">
        <f t="shared" si="413"/>
        <v>0</v>
      </c>
      <c r="U733" s="81">
        <f t="shared" si="413"/>
        <v>0</v>
      </c>
      <c r="V733" s="81">
        <f t="shared" si="413"/>
        <v>2.5999999999999998E-4</v>
      </c>
      <c r="W733" s="81">
        <f t="shared" si="413"/>
        <v>1.055E-2</v>
      </c>
      <c r="X733" s="81">
        <f t="shared" si="413"/>
        <v>0.20208999999999999</v>
      </c>
      <c r="Y733" s="81">
        <f t="shared" si="413"/>
        <v>0.32494000000000001</v>
      </c>
      <c r="Z733" s="81">
        <f t="shared" si="413"/>
        <v>0.48304999999999998</v>
      </c>
      <c r="AA733" s="81">
        <f t="shared" si="413"/>
        <v>0.23871999999999999</v>
      </c>
    </row>
    <row r="734" spans="1:27" ht="12.75" hidden="1" customHeight="1" outlineLevel="1" x14ac:dyDescent="0.2">
      <c r="A734" s="89" t="s">
        <v>2888</v>
      </c>
      <c r="B734" s="63" t="s">
        <v>230</v>
      </c>
      <c r="C734" s="43" t="s">
        <v>79</v>
      </c>
      <c r="D734" s="44">
        <v>573.39</v>
      </c>
      <c r="E734" s="44">
        <v>665.89</v>
      </c>
      <c r="F734" s="44">
        <v>1098.68</v>
      </c>
      <c r="G734" s="44">
        <v>0</v>
      </c>
      <c r="H734" s="44">
        <v>10.19</v>
      </c>
      <c r="I734" s="44">
        <v>93.77</v>
      </c>
      <c r="J734" s="44">
        <v>0</v>
      </c>
      <c r="K734" s="44">
        <v>76.11</v>
      </c>
      <c r="L734" s="44">
        <v>0</v>
      </c>
      <c r="M734" s="44">
        <v>39.94</v>
      </c>
      <c r="N734" s="44">
        <v>12.3</v>
      </c>
      <c r="O734" s="44">
        <v>6.78</v>
      </c>
      <c r="P734" s="44">
        <v>30.51</v>
      </c>
      <c r="Q734" s="44">
        <v>29.62</v>
      </c>
      <c r="R734" s="44">
        <v>0</v>
      </c>
      <c r="S734" s="44">
        <v>0</v>
      </c>
      <c r="T734" s="44">
        <v>0</v>
      </c>
      <c r="U734" s="44">
        <v>0</v>
      </c>
      <c r="V734" s="44">
        <v>0.26</v>
      </c>
      <c r="W734" s="44">
        <v>10.55</v>
      </c>
      <c r="X734" s="44">
        <v>202.09</v>
      </c>
      <c r="Y734" s="44">
        <v>324.94</v>
      </c>
      <c r="Z734" s="44">
        <v>483.05</v>
      </c>
      <c r="AA734" s="44">
        <v>238.72</v>
      </c>
    </row>
    <row r="735" spans="1:27" collapsed="1" x14ac:dyDescent="0.2">
      <c r="A735" s="88" t="s">
        <v>2889</v>
      </c>
      <c r="B735" s="28" t="str">
        <f>"25"&amp;"."&amp;$B$777&amp;"."&amp;$B$778</f>
        <v>25.09.2023</v>
      </c>
      <c r="C735" s="80" t="s">
        <v>76</v>
      </c>
      <c r="D735" s="81">
        <f>ROUND((D736)/1000,5)</f>
        <v>0.22123999999999999</v>
      </c>
      <c r="E735" s="81">
        <f t="shared" ref="E735:AA735" si="414">ROUND((E736)/1000,5)</f>
        <v>0.17549999999999999</v>
      </c>
      <c r="F735" s="81">
        <f t="shared" si="414"/>
        <v>0.21293000000000001</v>
      </c>
      <c r="G735" s="81">
        <f t="shared" si="414"/>
        <v>0.1696</v>
      </c>
      <c r="H735" s="81">
        <f t="shared" si="414"/>
        <v>0.23830999999999999</v>
      </c>
      <c r="I735" s="81">
        <f t="shared" si="414"/>
        <v>0</v>
      </c>
      <c r="J735" s="81">
        <f t="shared" si="414"/>
        <v>0</v>
      </c>
      <c r="K735" s="81">
        <f t="shared" si="414"/>
        <v>0</v>
      </c>
      <c r="L735" s="81">
        <f t="shared" si="414"/>
        <v>5.8020000000000002E-2</v>
      </c>
      <c r="M735" s="81">
        <f t="shared" si="414"/>
        <v>0.22561</v>
      </c>
      <c r="N735" s="81">
        <f t="shared" si="414"/>
        <v>0.44009999999999999</v>
      </c>
      <c r="O735" s="81">
        <f t="shared" si="414"/>
        <v>0.40719</v>
      </c>
      <c r="P735" s="81">
        <f t="shared" si="414"/>
        <v>0.35808000000000001</v>
      </c>
      <c r="Q735" s="81">
        <f t="shared" si="414"/>
        <v>0.24504000000000001</v>
      </c>
      <c r="R735" s="81">
        <f t="shared" si="414"/>
        <v>0.21221000000000001</v>
      </c>
      <c r="S735" s="81">
        <f t="shared" si="414"/>
        <v>0.19316</v>
      </c>
      <c r="T735" s="81">
        <f t="shared" si="414"/>
        <v>0.20854</v>
      </c>
      <c r="U735" s="81">
        <f t="shared" si="414"/>
        <v>0.21578</v>
      </c>
      <c r="V735" s="81">
        <f t="shared" si="414"/>
        <v>0.15007999999999999</v>
      </c>
      <c r="W735" s="81">
        <f t="shared" si="414"/>
        <v>0.19148000000000001</v>
      </c>
      <c r="X735" s="81">
        <f t="shared" si="414"/>
        <v>0.42569000000000001</v>
      </c>
      <c r="Y735" s="81">
        <f t="shared" si="414"/>
        <v>0.39737</v>
      </c>
      <c r="Z735" s="81">
        <f t="shared" si="414"/>
        <v>0.29094999999999999</v>
      </c>
      <c r="AA735" s="81">
        <f t="shared" si="414"/>
        <v>2.0000000000000001E-4</v>
      </c>
    </row>
    <row r="736" spans="1:27" ht="12.75" hidden="1" customHeight="1" outlineLevel="1" x14ac:dyDescent="0.2">
      <c r="A736" s="89" t="s">
        <v>2890</v>
      </c>
      <c r="B736" s="63" t="s">
        <v>230</v>
      </c>
      <c r="C736" s="43" t="s">
        <v>79</v>
      </c>
      <c r="D736" s="44">
        <v>221.24</v>
      </c>
      <c r="E736" s="44">
        <v>175.5</v>
      </c>
      <c r="F736" s="44">
        <v>212.93</v>
      </c>
      <c r="G736" s="44">
        <v>169.6</v>
      </c>
      <c r="H736" s="44">
        <v>238.31</v>
      </c>
      <c r="I736" s="44">
        <v>0</v>
      </c>
      <c r="J736" s="44">
        <v>0</v>
      </c>
      <c r="K736" s="44">
        <v>0</v>
      </c>
      <c r="L736" s="44">
        <v>58.02</v>
      </c>
      <c r="M736" s="44">
        <v>225.61</v>
      </c>
      <c r="N736" s="44">
        <v>440.1</v>
      </c>
      <c r="O736" s="44">
        <v>407.19</v>
      </c>
      <c r="P736" s="44">
        <v>358.08</v>
      </c>
      <c r="Q736" s="44">
        <v>245.04</v>
      </c>
      <c r="R736" s="44">
        <v>212.21</v>
      </c>
      <c r="S736" s="44">
        <v>193.16</v>
      </c>
      <c r="T736" s="44">
        <v>208.54</v>
      </c>
      <c r="U736" s="44">
        <v>215.78</v>
      </c>
      <c r="V736" s="44">
        <v>150.08000000000001</v>
      </c>
      <c r="W736" s="44">
        <v>191.48</v>
      </c>
      <c r="X736" s="44">
        <v>425.69</v>
      </c>
      <c r="Y736" s="44">
        <v>397.37</v>
      </c>
      <c r="Z736" s="44">
        <v>290.95</v>
      </c>
      <c r="AA736" s="44">
        <v>0.2</v>
      </c>
    </row>
    <row r="737" spans="1:28" collapsed="1" x14ac:dyDescent="0.2">
      <c r="A737" s="88" t="s">
        <v>2891</v>
      </c>
      <c r="B737" s="28" t="str">
        <f>"26"&amp;"."&amp;$B$777&amp;"."&amp;$B$778</f>
        <v>26.09.2023</v>
      </c>
      <c r="C737" s="80" t="s">
        <v>76</v>
      </c>
      <c r="D737" s="81">
        <f>ROUND((D738)/1000,5)</f>
        <v>0.12837999999999999</v>
      </c>
      <c r="E737" s="81">
        <f t="shared" ref="E737:AA737" si="415">ROUND((E738)/1000,5)</f>
        <v>9.554E-2</v>
      </c>
      <c r="F737" s="81">
        <f t="shared" si="415"/>
        <v>0.19844000000000001</v>
      </c>
      <c r="G737" s="81">
        <f t="shared" si="415"/>
        <v>0.21093000000000001</v>
      </c>
      <c r="H737" s="81">
        <f t="shared" si="415"/>
        <v>0</v>
      </c>
      <c r="I737" s="81">
        <f t="shared" si="415"/>
        <v>0</v>
      </c>
      <c r="J737" s="81">
        <f t="shared" si="415"/>
        <v>0</v>
      </c>
      <c r="K737" s="81">
        <f t="shared" si="415"/>
        <v>0</v>
      </c>
      <c r="L737" s="81">
        <f t="shared" si="415"/>
        <v>0</v>
      </c>
      <c r="M737" s="81">
        <f t="shared" si="415"/>
        <v>0</v>
      </c>
      <c r="N737" s="81">
        <f t="shared" si="415"/>
        <v>0</v>
      </c>
      <c r="O737" s="81">
        <f t="shared" si="415"/>
        <v>1.6650000000000002E-2</v>
      </c>
      <c r="P737" s="81">
        <f t="shared" si="415"/>
        <v>3.0810000000000001E-2</v>
      </c>
      <c r="Q737" s="81">
        <f t="shared" si="415"/>
        <v>0.22477</v>
      </c>
      <c r="R737" s="81">
        <f t="shared" si="415"/>
        <v>0.20791999999999999</v>
      </c>
      <c r="S737" s="81">
        <f t="shared" si="415"/>
        <v>0.18412999999999999</v>
      </c>
      <c r="T737" s="81">
        <f t="shared" si="415"/>
        <v>0.31401000000000001</v>
      </c>
      <c r="U737" s="81">
        <f t="shared" si="415"/>
        <v>0.26861000000000002</v>
      </c>
      <c r="V737" s="81">
        <f t="shared" si="415"/>
        <v>0.11355999999999999</v>
      </c>
      <c r="W737" s="81">
        <f t="shared" si="415"/>
        <v>0.20959</v>
      </c>
      <c r="X737" s="81">
        <f t="shared" si="415"/>
        <v>0.46776000000000001</v>
      </c>
      <c r="Y737" s="81">
        <f t="shared" si="415"/>
        <v>0.45340000000000003</v>
      </c>
      <c r="Z737" s="81">
        <f t="shared" si="415"/>
        <v>0.22777</v>
      </c>
      <c r="AA737" s="81">
        <f t="shared" si="415"/>
        <v>1.21E-2</v>
      </c>
    </row>
    <row r="738" spans="1:28" ht="12.75" hidden="1" customHeight="1" outlineLevel="1" x14ac:dyDescent="0.2">
      <c r="A738" s="89" t="s">
        <v>2892</v>
      </c>
      <c r="B738" s="63" t="s">
        <v>230</v>
      </c>
      <c r="C738" s="43" t="s">
        <v>79</v>
      </c>
      <c r="D738" s="44">
        <v>128.38</v>
      </c>
      <c r="E738" s="44">
        <v>95.54</v>
      </c>
      <c r="F738" s="44">
        <v>198.44</v>
      </c>
      <c r="G738" s="44">
        <v>210.93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16.649999999999999</v>
      </c>
      <c r="P738" s="44">
        <v>30.81</v>
      </c>
      <c r="Q738" s="44">
        <v>224.77</v>
      </c>
      <c r="R738" s="44">
        <v>207.92</v>
      </c>
      <c r="S738" s="44">
        <v>184.13</v>
      </c>
      <c r="T738" s="44">
        <v>314.01</v>
      </c>
      <c r="U738" s="44">
        <v>268.61</v>
      </c>
      <c r="V738" s="44">
        <v>113.56</v>
      </c>
      <c r="W738" s="44">
        <v>209.59</v>
      </c>
      <c r="X738" s="44">
        <v>467.76</v>
      </c>
      <c r="Y738" s="44">
        <v>453.4</v>
      </c>
      <c r="Z738" s="44">
        <v>227.77</v>
      </c>
      <c r="AA738" s="44">
        <v>12.1</v>
      </c>
    </row>
    <row r="739" spans="1:28" collapsed="1" x14ac:dyDescent="0.2">
      <c r="A739" s="88" t="s">
        <v>2893</v>
      </c>
      <c r="B739" s="28" t="str">
        <f>"27"&amp;"."&amp;$B$777&amp;"."&amp;$B$778</f>
        <v>27.09.2023</v>
      </c>
      <c r="C739" s="80" t="s">
        <v>76</v>
      </c>
      <c r="D739" s="81">
        <f>ROUND((D740)/1000,5)</f>
        <v>9.7000000000000003E-2</v>
      </c>
      <c r="E739" s="81">
        <f t="shared" ref="E739:AA739" si="416">ROUND((E740)/1000,5)</f>
        <v>0</v>
      </c>
      <c r="F739" s="81">
        <f t="shared" si="416"/>
        <v>0</v>
      </c>
      <c r="G739" s="81">
        <f t="shared" si="416"/>
        <v>0</v>
      </c>
      <c r="H739" s="81">
        <f t="shared" si="416"/>
        <v>0</v>
      </c>
      <c r="I739" s="81">
        <f t="shared" si="416"/>
        <v>0</v>
      </c>
      <c r="J739" s="81">
        <f t="shared" si="416"/>
        <v>0</v>
      </c>
      <c r="K739" s="81">
        <f t="shared" si="416"/>
        <v>0</v>
      </c>
      <c r="L739" s="81">
        <f t="shared" si="416"/>
        <v>7.9900000000000006E-3</v>
      </c>
      <c r="M739" s="81">
        <f t="shared" si="416"/>
        <v>8.4690000000000001E-2</v>
      </c>
      <c r="N739" s="81">
        <f t="shared" si="416"/>
        <v>0.18354999999999999</v>
      </c>
      <c r="O739" s="81">
        <f t="shared" si="416"/>
        <v>0.22774</v>
      </c>
      <c r="P739" s="81">
        <f t="shared" si="416"/>
        <v>0.16056000000000001</v>
      </c>
      <c r="Q739" s="81">
        <f t="shared" si="416"/>
        <v>8.8469999999999993E-2</v>
      </c>
      <c r="R739" s="81">
        <f t="shared" si="416"/>
        <v>3.5189999999999999E-2</v>
      </c>
      <c r="S739" s="81">
        <f t="shared" si="416"/>
        <v>2.6939999999999999E-2</v>
      </c>
      <c r="T739" s="81">
        <f t="shared" si="416"/>
        <v>1.9949999999999999E-2</v>
      </c>
      <c r="U739" s="81">
        <f t="shared" si="416"/>
        <v>1.3950000000000001E-2</v>
      </c>
      <c r="V739" s="81">
        <f t="shared" si="416"/>
        <v>0</v>
      </c>
      <c r="W739" s="81">
        <f t="shared" si="416"/>
        <v>0</v>
      </c>
      <c r="X739" s="81">
        <f t="shared" si="416"/>
        <v>3.8359999999999998E-2</v>
      </c>
      <c r="Y739" s="81">
        <f t="shared" si="416"/>
        <v>0.18523000000000001</v>
      </c>
      <c r="Z739" s="81">
        <f t="shared" si="416"/>
        <v>8.5339999999999999E-2</v>
      </c>
      <c r="AA739" s="81">
        <f t="shared" si="416"/>
        <v>2.0590000000000001E-2</v>
      </c>
    </row>
    <row r="740" spans="1:28" ht="12.75" hidden="1" customHeight="1" outlineLevel="1" x14ac:dyDescent="0.2">
      <c r="A740" s="89" t="s">
        <v>2894</v>
      </c>
      <c r="B740" s="63" t="s">
        <v>230</v>
      </c>
      <c r="C740" s="43" t="s">
        <v>79</v>
      </c>
      <c r="D740" s="44">
        <v>97</v>
      </c>
      <c r="E740" s="44">
        <v>0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7.99</v>
      </c>
      <c r="M740" s="44">
        <v>84.69</v>
      </c>
      <c r="N740" s="44">
        <v>183.55</v>
      </c>
      <c r="O740" s="44">
        <v>227.74</v>
      </c>
      <c r="P740" s="44">
        <v>160.56</v>
      </c>
      <c r="Q740" s="44">
        <v>88.47</v>
      </c>
      <c r="R740" s="44">
        <v>35.19</v>
      </c>
      <c r="S740" s="44">
        <v>26.94</v>
      </c>
      <c r="T740" s="44">
        <v>19.95</v>
      </c>
      <c r="U740" s="44">
        <v>13.95</v>
      </c>
      <c r="V740" s="44">
        <v>0</v>
      </c>
      <c r="W740" s="44">
        <v>0</v>
      </c>
      <c r="X740" s="44">
        <v>38.36</v>
      </c>
      <c r="Y740" s="44">
        <v>185.23</v>
      </c>
      <c r="Z740" s="44">
        <v>85.34</v>
      </c>
      <c r="AA740" s="44">
        <v>20.59</v>
      </c>
    </row>
    <row r="741" spans="1:28" collapsed="1" x14ac:dyDescent="0.2">
      <c r="A741" s="88" t="s">
        <v>2895</v>
      </c>
      <c r="B741" s="28" t="str">
        <f>"28"&amp;"."&amp;$B$777&amp;"."&amp;$B$778</f>
        <v>28.09.2023</v>
      </c>
      <c r="C741" s="80" t="s">
        <v>76</v>
      </c>
      <c r="D741" s="81">
        <f>ROUND((D742)/1000,5)</f>
        <v>6.7470000000000002E-2</v>
      </c>
      <c r="E741" s="81">
        <f t="shared" ref="E741:AA741" si="417">ROUND((E742)/1000,5)</f>
        <v>6.3509999999999997E-2</v>
      </c>
      <c r="F741" s="81">
        <f t="shared" si="417"/>
        <v>0.10544000000000001</v>
      </c>
      <c r="G741" s="81">
        <f t="shared" si="417"/>
        <v>0</v>
      </c>
      <c r="H741" s="81">
        <f t="shared" si="417"/>
        <v>0</v>
      </c>
      <c r="I741" s="81">
        <f t="shared" si="417"/>
        <v>0</v>
      </c>
      <c r="J741" s="81">
        <f t="shared" si="417"/>
        <v>0</v>
      </c>
      <c r="K741" s="81">
        <f t="shared" si="417"/>
        <v>0</v>
      </c>
      <c r="L741" s="81">
        <f t="shared" si="417"/>
        <v>0</v>
      </c>
      <c r="M741" s="81">
        <f t="shared" si="417"/>
        <v>1.2290000000000001E-2</v>
      </c>
      <c r="N741" s="81">
        <f t="shared" si="417"/>
        <v>4.7300000000000002E-2</v>
      </c>
      <c r="O741" s="81">
        <f t="shared" si="417"/>
        <v>0.12421</v>
      </c>
      <c r="P741" s="81">
        <f t="shared" si="417"/>
        <v>8.3430000000000004E-2</v>
      </c>
      <c r="Q741" s="81">
        <f t="shared" si="417"/>
        <v>4.045E-2</v>
      </c>
      <c r="R741" s="81">
        <f t="shared" si="417"/>
        <v>1.0000000000000001E-5</v>
      </c>
      <c r="S741" s="81">
        <f t="shared" si="417"/>
        <v>0</v>
      </c>
      <c r="T741" s="81">
        <f t="shared" si="417"/>
        <v>0</v>
      </c>
      <c r="U741" s="81">
        <f t="shared" si="417"/>
        <v>0</v>
      </c>
      <c r="V741" s="81">
        <f t="shared" si="417"/>
        <v>0</v>
      </c>
      <c r="W741" s="81">
        <f t="shared" si="417"/>
        <v>0</v>
      </c>
      <c r="X741" s="81">
        <f t="shared" si="417"/>
        <v>3.8989999999999997E-2</v>
      </c>
      <c r="Y741" s="81">
        <f t="shared" si="417"/>
        <v>0.35478999999999999</v>
      </c>
      <c r="Z741" s="81">
        <f t="shared" si="417"/>
        <v>0.22811000000000001</v>
      </c>
      <c r="AA741" s="81">
        <f t="shared" si="417"/>
        <v>0.21609</v>
      </c>
    </row>
    <row r="742" spans="1:28" ht="12.75" hidden="1" customHeight="1" outlineLevel="1" x14ac:dyDescent="0.2">
      <c r="A742" s="89" t="s">
        <v>2896</v>
      </c>
      <c r="B742" s="63" t="s">
        <v>230</v>
      </c>
      <c r="C742" s="43" t="s">
        <v>79</v>
      </c>
      <c r="D742" s="44">
        <v>67.47</v>
      </c>
      <c r="E742" s="44">
        <v>63.51</v>
      </c>
      <c r="F742" s="44">
        <v>105.44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12.29</v>
      </c>
      <c r="N742" s="44">
        <v>47.3</v>
      </c>
      <c r="O742" s="44">
        <v>124.21</v>
      </c>
      <c r="P742" s="44">
        <v>83.43</v>
      </c>
      <c r="Q742" s="44">
        <v>40.450000000000003</v>
      </c>
      <c r="R742" s="44">
        <v>0.01</v>
      </c>
      <c r="S742" s="44">
        <v>0</v>
      </c>
      <c r="T742" s="44">
        <v>0</v>
      </c>
      <c r="U742" s="44">
        <v>0</v>
      </c>
      <c r="V742" s="44">
        <v>0</v>
      </c>
      <c r="W742" s="44">
        <v>0</v>
      </c>
      <c r="X742" s="44">
        <v>38.99</v>
      </c>
      <c r="Y742" s="44">
        <v>354.79</v>
      </c>
      <c r="Z742" s="44">
        <v>228.11</v>
      </c>
      <c r="AA742" s="44">
        <v>216.09</v>
      </c>
    </row>
    <row r="743" spans="1:28" collapsed="1" x14ac:dyDescent="0.2">
      <c r="A743" s="88" t="s">
        <v>2897</v>
      </c>
      <c r="B743" s="28" t="str">
        <f>"29"&amp;"."&amp;$B$777&amp;"."&amp;$B$778</f>
        <v>29.09.2023</v>
      </c>
      <c r="C743" s="80" t="s">
        <v>76</v>
      </c>
      <c r="D743" s="81">
        <f>ROUND((D744)/1000,5)</f>
        <v>0.29276999999999997</v>
      </c>
      <c r="E743" s="81">
        <f t="shared" ref="E743:AA743" si="418">ROUND((E744)/1000,5)</f>
        <v>0.24432000000000001</v>
      </c>
      <c r="F743" s="81">
        <f t="shared" si="418"/>
        <v>0.50753000000000004</v>
      </c>
      <c r="G743" s="81">
        <f t="shared" si="418"/>
        <v>0.186</v>
      </c>
      <c r="H743" s="81">
        <f t="shared" si="418"/>
        <v>0</v>
      </c>
      <c r="I743" s="81">
        <f t="shared" si="418"/>
        <v>0</v>
      </c>
      <c r="J743" s="81">
        <f t="shared" si="418"/>
        <v>0</v>
      </c>
      <c r="K743" s="81">
        <f t="shared" si="418"/>
        <v>0</v>
      </c>
      <c r="L743" s="81">
        <f t="shared" si="418"/>
        <v>0</v>
      </c>
      <c r="M743" s="81">
        <f t="shared" si="418"/>
        <v>2.154E-2</v>
      </c>
      <c r="N743" s="81">
        <f t="shared" si="418"/>
        <v>3.9879999999999999E-2</v>
      </c>
      <c r="O743" s="81">
        <f t="shared" si="418"/>
        <v>6.7320000000000005E-2</v>
      </c>
      <c r="P743" s="81">
        <f t="shared" si="418"/>
        <v>0</v>
      </c>
      <c r="Q743" s="81">
        <f t="shared" si="418"/>
        <v>4.1459999999999997E-2</v>
      </c>
      <c r="R743" s="81">
        <f t="shared" si="418"/>
        <v>0.14371</v>
      </c>
      <c r="S743" s="81">
        <f t="shared" si="418"/>
        <v>3.3779999999999998E-2</v>
      </c>
      <c r="T743" s="81">
        <f t="shared" si="418"/>
        <v>2.4809999999999999E-2</v>
      </c>
      <c r="U743" s="81">
        <f t="shared" si="418"/>
        <v>0</v>
      </c>
      <c r="V743" s="81">
        <f t="shared" si="418"/>
        <v>0</v>
      </c>
      <c r="W743" s="81">
        <f t="shared" si="418"/>
        <v>0</v>
      </c>
      <c r="X743" s="81">
        <f t="shared" si="418"/>
        <v>0.11597</v>
      </c>
      <c r="Y743" s="81">
        <f t="shared" si="418"/>
        <v>0.31019999999999998</v>
      </c>
      <c r="Z743" s="81">
        <f t="shared" si="418"/>
        <v>0.16799</v>
      </c>
      <c r="AA743" s="81">
        <f t="shared" si="418"/>
        <v>4.4760000000000001E-2</v>
      </c>
    </row>
    <row r="744" spans="1:28" ht="12.75" hidden="1" customHeight="1" outlineLevel="1" x14ac:dyDescent="0.2">
      <c r="A744" s="89" t="s">
        <v>2898</v>
      </c>
      <c r="B744" s="63" t="s">
        <v>230</v>
      </c>
      <c r="C744" s="43" t="s">
        <v>79</v>
      </c>
      <c r="D744" s="44">
        <v>292.77</v>
      </c>
      <c r="E744" s="44">
        <v>244.32</v>
      </c>
      <c r="F744" s="44">
        <v>507.53</v>
      </c>
      <c r="G744" s="44">
        <v>186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21.54</v>
      </c>
      <c r="N744" s="44">
        <v>39.880000000000003</v>
      </c>
      <c r="O744" s="44">
        <v>67.319999999999993</v>
      </c>
      <c r="P744" s="44">
        <v>0</v>
      </c>
      <c r="Q744" s="44">
        <v>41.46</v>
      </c>
      <c r="R744" s="44">
        <v>143.71</v>
      </c>
      <c r="S744" s="44">
        <v>33.78</v>
      </c>
      <c r="T744" s="44">
        <v>24.81</v>
      </c>
      <c r="U744" s="44">
        <v>0</v>
      </c>
      <c r="V744" s="44">
        <v>0</v>
      </c>
      <c r="W744" s="44">
        <v>0</v>
      </c>
      <c r="X744" s="44">
        <v>115.97</v>
      </c>
      <c r="Y744" s="44">
        <v>310.2</v>
      </c>
      <c r="Z744" s="44">
        <v>167.99</v>
      </c>
      <c r="AA744" s="44">
        <v>44.76</v>
      </c>
    </row>
    <row r="745" spans="1:28" collapsed="1" x14ac:dyDescent="0.2">
      <c r="A745" s="88" t="s">
        <v>2899</v>
      </c>
      <c r="B745" s="28" t="str">
        <f>"30"&amp;"."&amp;$B$777&amp;"."&amp;$B$778</f>
        <v>30.09.2023</v>
      </c>
      <c r="C745" s="80" t="s">
        <v>76</v>
      </c>
      <c r="D745" s="81">
        <f>ROUND((D746)/1000,5)</f>
        <v>4.403E-2</v>
      </c>
      <c r="E745" s="81">
        <f t="shared" ref="E745:AA745" si="419">ROUND((E746)/1000,5)</f>
        <v>5.4140000000000001E-2</v>
      </c>
      <c r="F745" s="81">
        <f t="shared" si="419"/>
        <v>3.1179999999999999E-2</v>
      </c>
      <c r="G745" s="81">
        <f t="shared" si="419"/>
        <v>0</v>
      </c>
      <c r="H745" s="81">
        <f t="shared" si="419"/>
        <v>0</v>
      </c>
      <c r="I745" s="81">
        <f t="shared" si="419"/>
        <v>0</v>
      </c>
      <c r="J745" s="81">
        <f t="shared" si="419"/>
        <v>0</v>
      </c>
      <c r="K745" s="81">
        <f t="shared" si="419"/>
        <v>0</v>
      </c>
      <c r="L745" s="81">
        <f t="shared" si="419"/>
        <v>0</v>
      </c>
      <c r="M745" s="81">
        <f t="shared" si="419"/>
        <v>0</v>
      </c>
      <c r="N745" s="81">
        <f t="shared" si="419"/>
        <v>0</v>
      </c>
      <c r="O745" s="81">
        <f t="shared" si="419"/>
        <v>0</v>
      </c>
      <c r="P745" s="81">
        <f t="shared" si="419"/>
        <v>0</v>
      </c>
      <c r="Q745" s="81">
        <f t="shared" si="419"/>
        <v>7.4200000000000004E-3</v>
      </c>
      <c r="R745" s="81">
        <f t="shared" si="419"/>
        <v>2.6079999999999999E-2</v>
      </c>
      <c r="S745" s="81">
        <f t="shared" si="419"/>
        <v>0</v>
      </c>
      <c r="T745" s="81">
        <f t="shared" si="419"/>
        <v>0</v>
      </c>
      <c r="U745" s="81">
        <f t="shared" si="419"/>
        <v>0</v>
      </c>
      <c r="V745" s="81">
        <f t="shared" si="419"/>
        <v>0</v>
      </c>
      <c r="W745" s="81">
        <f t="shared" si="419"/>
        <v>6.7299999999999999E-3</v>
      </c>
      <c r="X745" s="81">
        <f t="shared" si="419"/>
        <v>0.20164000000000001</v>
      </c>
      <c r="Y745" s="81">
        <f t="shared" si="419"/>
        <v>0.23901</v>
      </c>
      <c r="Z745" s="81">
        <f t="shared" si="419"/>
        <v>0.35144999999999998</v>
      </c>
      <c r="AA745" s="81">
        <f t="shared" si="419"/>
        <v>0.11945</v>
      </c>
    </row>
    <row r="746" spans="1:28" ht="12.75" hidden="1" customHeight="1" outlineLevel="1" x14ac:dyDescent="0.2">
      <c r="A746" s="89" t="s">
        <v>2900</v>
      </c>
      <c r="B746" s="63" t="s">
        <v>230</v>
      </c>
      <c r="C746" s="43" t="s">
        <v>79</v>
      </c>
      <c r="D746" s="44">
        <v>44.03</v>
      </c>
      <c r="E746" s="44">
        <v>54.14</v>
      </c>
      <c r="F746" s="44">
        <v>31.18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7.42</v>
      </c>
      <c r="R746" s="44">
        <v>26.08</v>
      </c>
      <c r="S746" s="44">
        <v>0</v>
      </c>
      <c r="T746" s="44">
        <v>0</v>
      </c>
      <c r="U746" s="44">
        <v>0</v>
      </c>
      <c r="V746" s="44">
        <v>0</v>
      </c>
      <c r="W746" s="44">
        <v>6.73</v>
      </c>
      <c r="X746" s="44">
        <v>201.64</v>
      </c>
      <c r="Y746" s="44">
        <v>239.01</v>
      </c>
      <c r="Z746" s="44">
        <v>351.45</v>
      </c>
      <c r="AA746" s="44">
        <v>119.45</v>
      </c>
    </row>
    <row r="747" spans="1:28" collapsed="1" x14ac:dyDescent="0.2"/>
    <row r="749" spans="1:28" x14ac:dyDescent="0.2">
      <c r="A749" s="179" t="s">
        <v>2170</v>
      </c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1"/>
    </row>
    <row r="750" spans="1:28" s="104" customFormat="1" x14ac:dyDescent="0.2">
      <c r="A750" s="28" t="s">
        <v>64</v>
      </c>
      <c r="B750" s="201" t="s">
        <v>2171</v>
      </c>
      <c r="C750" s="201"/>
      <c r="D750" s="201"/>
      <c r="E750" s="201"/>
      <c r="F750" s="201"/>
      <c r="G750" s="201"/>
      <c r="H750" s="201"/>
      <c r="I750" s="201"/>
      <c r="J750" s="201"/>
      <c r="K750" s="201"/>
      <c r="L750" s="103" t="s">
        <v>3</v>
      </c>
      <c r="M750" s="103" t="s">
        <v>2172</v>
      </c>
      <c r="AB750" s="24"/>
    </row>
    <row r="751" spans="1:28" s="104" customFormat="1" x14ac:dyDescent="0.2">
      <c r="A751" s="88" t="s">
        <v>2901</v>
      </c>
      <c r="B751" s="202" t="s">
        <v>2174</v>
      </c>
      <c r="C751" s="202"/>
      <c r="D751" s="202"/>
      <c r="E751" s="202"/>
      <c r="F751" s="202"/>
      <c r="G751" s="202"/>
      <c r="H751" s="202"/>
      <c r="I751" s="202"/>
      <c r="J751" s="202"/>
      <c r="K751" s="202"/>
      <c r="L751" s="105" t="s">
        <v>2175</v>
      </c>
      <c r="M751" s="106">
        <v>1.435E-2</v>
      </c>
    </row>
    <row r="752" spans="1:28" s="104" customFormat="1" x14ac:dyDescent="0.2">
      <c r="A752" s="88" t="s">
        <v>2902</v>
      </c>
      <c r="B752" s="202" t="s">
        <v>2177</v>
      </c>
      <c r="C752" s="202"/>
      <c r="D752" s="202"/>
      <c r="E752" s="202"/>
      <c r="F752" s="202"/>
      <c r="G752" s="202"/>
      <c r="H752" s="202"/>
      <c r="I752" s="202"/>
      <c r="J752" s="202"/>
      <c r="K752" s="202"/>
      <c r="L752" s="105" t="s">
        <v>2175</v>
      </c>
      <c r="M752" s="106">
        <v>0.18524000000000002</v>
      </c>
    </row>
    <row r="755" spans="1:27" x14ac:dyDescent="0.2">
      <c r="A755" s="179" t="s">
        <v>833</v>
      </c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1"/>
    </row>
    <row r="756" spans="1:27" ht="15" customHeight="1" x14ac:dyDescent="0.2">
      <c r="A756" s="182" t="s">
        <v>2903</v>
      </c>
      <c r="B756" s="184" t="s">
        <v>835</v>
      </c>
      <c r="C756" s="186" t="s">
        <v>836</v>
      </c>
      <c r="D756" s="27" t="s">
        <v>69</v>
      </c>
      <c r="E756" s="27" t="s">
        <v>70</v>
      </c>
      <c r="F756" s="27" t="s">
        <v>837</v>
      </c>
      <c r="G756" s="27" t="s">
        <v>838</v>
      </c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</row>
    <row r="757" spans="1:27" x14ac:dyDescent="0.2">
      <c r="A757" s="183"/>
      <c r="B757" s="185"/>
      <c r="C757" s="187"/>
      <c r="D757" s="95">
        <f>SUM(D758:D759)</f>
        <v>1458442.51</v>
      </c>
      <c r="E757" s="95">
        <f>SUM(E758:E759)</f>
        <v>1894979.2000000002</v>
      </c>
      <c r="F757" s="95">
        <f>SUM(F758:F759)</f>
        <v>1978830.7</v>
      </c>
      <c r="G757" s="95">
        <f>SUM(G758:G759)</f>
        <v>2242428.67</v>
      </c>
    </row>
    <row r="758" spans="1:27" ht="12.75" hidden="1" customHeight="1" outlineLevel="1" x14ac:dyDescent="0.2">
      <c r="A758" s="96" t="s">
        <v>2904</v>
      </c>
      <c r="B758" s="97" t="s">
        <v>840</v>
      </c>
      <c r="C758" s="98" t="s">
        <v>836</v>
      </c>
      <c r="D758" s="44">
        <v>886622.05</v>
      </c>
      <c r="E758" s="44">
        <f>$D758</f>
        <v>886622.05</v>
      </c>
      <c r="F758" s="44">
        <f>$D758</f>
        <v>886622.05</v>
      </c>
      <c r="G758" s="44">
        <f>$D758</f>
        <v>886622.05</v>
      </c>
    </row>
    <row r="759" spans="1:27" ht="12.75" hidden="1" customHeight="1" outlineLevel="1" x14ac:dyDescent="0.2">
      <c r="A759" s="96" t="s">
        <v>2905</v>
      </c>
      <c r="B759" s="97" t="s">
        <v>90</v>
      </c>
      <c r="C759" s="98" t="s">
        <v>836</v>
      </c>
      <c r="D759" s="44">
        <v>571820.46</v>
      </c>
      <c r="E759" s="44">
        <v>1008357.15</v>
      </c>
      <c r="F759" s="44">
        <v>1092208.6499999999</v>
      </c>
      <c r="G759" s="44">
        <v>1355806.62</v>
      </c>
    </row>
    <row r="760" spans="1:27" collapsed="1" x14ac:dyDescent="0.2"/>
    <row r="762" spans="1:27" ht="12.75" customHeight="1" x14ac:dyDescent="0.25">
      <c r="A762" s="188" t="s">
        <v>84</v>
      </c>
      <c r="B762" s="188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25">
      <c r="A763" s="172" t="s">
        <v>2906</v>
      </c>
      <c r="B763" s="172"/>
      <c r="C763" s="172"/>
      <c r="D763" s="172"/>
      <c r="E763" s="172"/>
      <c r="F763" s="172"/>
      <c r="G763" s="172"/>
      <c r="H763" s="172"/>
      <c r="I763" s="172"/>
      <c r="J763" s="172"/>
      <c r="K763" s="172"/>
      <c r="L763" s="172"/>
      <c r="M763" s="172"/>
      <c r="N763" s="172"/>
      <c r="O763" s="172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">
      <c r="A765" s="54"/>
      <c r="B765" s="55"/>
    </row>
    <row r="766" spans="1:27" x14ac:dyDescent="0.2">
      <c r="A766" s="54"/>
      <c r="B766" s="56"/>
    </row>
    <row r="777" spans="2:2" hidden="1" x14ac:dyDescent="0.2">
      <c r="B777" s="99" t="s">
        <v>2907</v>
      </c>
    </row>
    <row r="778" spans="2:2" hidden="1" x14ac:dyDescent="0.2">
      <c r="B778" s="100" t="s">
        <v>2908</v>
      </c>
    </row>
  </sheetData>
  <autoFilter ref="B6:C678" xr:uid="{00000000-0001-0000-1000-000000000000}"/>
  <mergeCells count="18">
    <mergeCell ref="A467:AA467"/>
    <mergeCell ref="A1:AA3"/>
    <mergeCell ref="A4:AA4"/>
    <mergeCell ref="A5:AA5"/>
    <mergeCell ref="A159:AA159"/>
    <mergeCell ref="A313:AA313"/>
    <mergeCell ref="A763:O763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2:B762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DACD8-A8C6-417A-942A-9848AF300FCB}">
  <sheetPr>
    <tabColor theme="7" tint="0.59999389629810485"/>
    <pageSetUpPr fitToPage="1"/>
  </sheetPr>
  <dimension ref="A1:AB778"/>
  <sheetViews>
    <sheetView view="pageBreakPreview" zoomScale="76" zoomScaleNormal="100" zoomScaleSheetLayoutView="76" workbookViewId="0">
      <selection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3" t="s">
        <v>2180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</row>
    <row r="2" spans="1:27" x14ac:dyDescent="0.2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</row>
    <row r="3" spans="1:27" x14ac:dyDescent="0.2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</row>
    <row r="4" spans="1:27" ht="15" customHeight="1" x14ac:dyDescent="0.25">
      <c r="A4" s="176" t="s">
        <v>842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8"/>
    </row>
    <row r="5" spans="1:27" x14ac:dyDescent="0.2">
      <c r="A5" s="179" t="s">
        <v>201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1"/>
    </row>
    <row r="6" spans="1:27" ht="27" customHeight="1" x14ac:dyDescent="0.2">
      <c r="A6" s="26" t="s">
        <v>64</v>
      </c>
      <c r="B6" s="27" t="s">
        <v>202</v>
      </c>
      <c r="C6" s="26" t="s">
        <v>203</v>
      </c>
      <c r="D6" s="27" t="s">
        <v>204</v>
      </c>
      <c r="E6" s="27" t="s">
        <v>205</v>
      </c>
      <c r="F6" s="27" t="s">
        <v>206</v>
      </c>
      <c r="G6" s="27" t="s">
        <v>207</v>
      </c>
      <c r="H6" s="27" t="s">
        <v>208</v>
      </c>
      <c r="I6" s="27" t="s">
        <v>209</v>
      </c>
      <c r="J6" s="27" t="s">
        <v>210</v>
      </c>
      <c r="K6" s="27" t="s">
        <v>211</v>
      </c>
      <c r="L6" s="27" t="s">
        <v>212</v>
      </c>
      <c r="M6" s="27" t="s">
        <v>213</v>
      </c>
      <c r="N6" s="27" t="s">
        <v>214</v>
      </c>
      <c r="O6" s="27" t="s">
        <v>215</v>
      </c>
      <c r="P6" s="27" t="s">
        <v>216</v>
      </c>
      <c r="Q6" s="27" t="s">
        <v>217</v>
      </c>
      <c r="R6" s="27" t="s">
        <v>218</v>
      </c>
      <c r="S6" s="27" t="s">
        <v>219</v>
      </c>
      <c r="T6" s="27" t="s">
        <v>220</v>
      </c>
      <c r="U6" s="27" t="s">
        <v>221</v>
      </c>
      <c r="V6" s="27" t="s">
        <v>222</v>
      </c>
      <c r="W6" s="27" t="s">
        <v>223</v>
      </c>
      <c r="X6" s="27" t="s">
        <v>224</v>
      </c>
      <c r="Y6" s="27" t="s">
        <v>225</v>
      </c>
      <c r="Z6" s="27" t="s">
        <v>226</v>
      </c>
      <c r="AA6" s="27" t="s">
        <v>227</v>
      </c>
    </row>
    <row r="7" spans="1:27" x14ac:dyDescent="0.2">
      <c r="A7" s="88" t="s">
        <v>2181</v>
      </c>
      <c r="B7" s="28" t="str">
        <f>"01"&amp;"."&amp;$B$777&amp;"."&amp;$B$778</f>
        <v>01.09.2023</v>
      </c>
      <c r="C7" s="80" t="s">
        <v>76</v>
      </c>
      <c r="D7" s="81">
        <f>ROUND(((D8+D9+D11+D10)/1000),5)</f>
        <v>1.53583</v>
      </c>
      <c r="E7" s="81">
        <f>ROUND(((E8+E9+E11+E10)/1000),5)</f>
        <v>1.4270400000000001</v>
      </c>
      <c r="F7" s="81">
        <f>ROUND(((F8+F9+F11+F10)/1000),5)</f>
        <v>1.36344</v>
      </c>
      <c r="G7" s="81">
        <f t="shared" ref="G7:AA7" si="0">ROUND(((G8+G9+G11+G10)/1000),5)</f>
        <v>1.37042</v>
      </c>
      <c r="H7" s="81">
        <f t="shared" si="0"/>
        <v>1.4151</v>
      </c>
      <c r="I7" s="81">
        <f t="shared" si="0"/>
        <v>1.4941800000000001</v>
      </c>
      <c r="J7" s="81">
        <f t="shared" si="0"/>
        <v>1.60389</v>
      </c>
      <c r="K7" s="81">
        <f t="shared" si="0"/>
        <v>1.85425</v>
      </c>
      <c r="L7" s="81">
        <f t="shared" si="0"/>
        <v>2.0484499999999999</v>
      </c>
      <c r="M7" s="81">
        <f t="shared" si="0"/>
        <v>2.2709100000000002</v>
      </c>
      <c r="N7" s="81">
        <f t="shared" si="0"/>
        <v>2.3060700000000001</v>
      </c>
      <c r="O7" s="81">
        <f t="shared" si="0"/>
        <v>2.2817699999999999</v>
      </c>
      <c r="P7" s="81">
        <f t="shared" si="0"/>
        <v>2.2887400000000002</v>
      </c>
      <c r="Q7" s="81">
        <f t="shared" si="0"/>
        <v>2.2919399999999999</v>
      </c>
      <c r="R7" s="81">
        <f t="shared" si="0"/>
        <v>2.3670599999999999</v>
      </c>
      <c r="S7" s="81">
        <f t="shared" si="0"/>
        <v>2.3532199999999999</v>
      </c>
      <c r="T7" s="81">
        <f t="shared" si="0"/>
        <v>2.3457400000000002</v>
      </c>
      <c r="U7" s="81">
        <f t="shared" si="0"/>
        <v>2.3139599999999998</v>
      </c>
      <c r="V7" s="81">
        <f t="shared" si="0"/>
        <v>2.3148900000000001</v>
      </c>
      <c r="W7" s="81">
        <f t="shared" si="0"/>
        <v>2.3514699999999999</v>
      </c>
      <c r="X7" s="81">
        <f t="shared" si="0"/>
        <v>2.3440500000000002</v>
      </c>
      <c r="Y7" s="81">
        <f t="shared" si="0"/>
        <v>2.2149800000000002</v>
      </c>
      <c r="Z7" s="81">
        <f t="shared" si="0"/>
        <v>1.9413400000000001</v>
      </c>
      <c r="AA7" s="81">
        <f t="shared" si="0"/>
        <v>1.7364999999999999</v>
      </c>
    </row>
    <row r="8" spans="1:27" ht="12.75" hidden="1" customHeight="1" outlineLevel="1" x14ac:dyDescent="0.2">
      <c r="A8" s="89" t="s">
        <v>2182</v>
      </c>
      <c r="B8" s="63" t="s">
        <v>230</v>
      </c>
      <c r="C8" s="43" t="s">
        <v>79</v>
      </c>
      <c r="D8" s="44">
        <v>1354.74</v>
      </c>
      <c r="E8" s="44">
        <v>1245.95</v>
      </c>
      <c r="F8" s="44">
        <v>1182.3499999999999</v>
      </c>
      <c r="G8" s="44">
        <v>1189.33</v>
      </c>
      <c r="H8" s="44">
        <v>1234.01</v>
      </c>
      <c r="I8" s="44">
        <v>1313.09</v>
      </c>
      <c r="J8" s="44">
        <v>1422.8</v>
      </c>
      <c r="K8" s="44">
        <v>1673.16</v>
      </c>
      <c r="L8" s="44">
        <v>1867.36</v>
      </c>
      <c r="M8" s="44">
        <v>2089.8200000000002</v>
      </c>
      <c r="N8" s="44">
        <v>2124.98</v>
      </c>
      <c r="O8" s="44">
        <v>2100.6799999999998</v>
      </c>
      <c r="P8" s="44">
        <v>2107.65</v>
      </c>
      <c r="Q8" s="44">
        <v>2110.85</v>
      </c>
      <c r="R8" s="44">
        <v>2185.9699999999998</v>
      </c>
      <c r="S8" s="44">
        <v>2172.13</v>
      </c>
      <c r="T8" s="44">
        <v>2164.65</v>
      </c>
      <c r="U8" s="44">
        <v>2132.87</v>
      </c>
      <c r="V8" s="44">
        <v>2133.8000000000002</v>
      </c>
      <c r="W8" s="44">
        <v>2170.38</v>
      </c>
      <c r="X8" s="44">
        <v>2162.96</v>
      </c>
      <c r="Y8" s="44">
        <v>2033.89</v>
      </c>
      <c r="Z8" s="44">
        <v>1760.25</v>
      </c>
      <c r="AA8" s="44">
        <v>1555.41</v>
      </c>
    </row>
    <row r="9" spans="1:27" ht="12.75" hidden="1" customHeight="1" outlineLevel="1" x14ac:dyDescent="0.2">
      <c r="A9" s="89" t="s">
        <v>2183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89" t="s">
        <v>2184</v>
      </c>
      <c r="B10" s="63" t="s">
        <v>83</v>
      </c>
      <c r="C10" s="43" t="s">
        <v>79</v>
      </c>
      <c r="D10" s="44">
        <v>4.68</v>
      </c>
      <c r="E10" s="44">
        <v>4.68</v>
      </c>
      <c r="F10" s="44">
        <v>4.68</v>
      </c>
      <c r="G10" s="44">
        <v>4.68</v>
      </c>
      <c r="H10" s="44">
        <v>4.68</v>
      </c>
      <c r="I10" s="44">
        <v>4.68</v>
      </c>
      <c r="J10" s="44">
        <v>4.68</v>
      </c>
      <c r="K10" s="44">
        <v>4.68</v>
      </c>
      <c r="L10" s="44">
        <v>4.68</v>
      </c>
      <c r="M10" s="44">
        <v>4.68</v>
      </c>
      <c r="N10" s="44">
        <v>4.68</v>
      </c>
      <c r="O10" s="44">
        <v>4.68</v>
      </c>
      <c r="P10" s="44">
        <v>4.68</v>
      </c>
      <c r="Q10" s="44">
        <v>4.68</v>
      </c>
      <c r="R10" s="44">
        <v>4.68</v>
      </c>
      <c r="S10" s="44">
        <v>4.68</v>
      </c>
      <c r="T10" s="44">
        <v>4.68</v>
      </c>
      <c r="U10" s="44">
        <v>4.68</v>
      </c>
      <c r="V10" s="44">
        <v>4.68</v>
      </c>
      <c r="W10" s="44">
        <v>4.68</v>
      </c>
      <c r="X10" s="44">
        <v>4.68</v>
      </c>
      <c r="Y10" s="44">
        <v>4.68</v>
      </c>
      <c r="Z10" s="44">
        <v>4.68</v>
      </c>
      <c r="AA10" s="44">
        <v>4.68</v>
      </c>
    </row>
    <row r="11" spans="1:27" ht="12.75" hidden="1" customHeight="1" outlineLevel="1" x14ac:dyDescent="0.2">
      <c r="A11" s="89" t="s">
        <v>2185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collapsed="1" x14ac:dyDescent="0.2">
      <c r="A12" s="88" t="s">
        <v>2186</v>
      </c>
      <c r="B12" s="28" t="str">
        <f>"02"&amp;"."&amp;$B$777&amp;"."&amp;$B$778</f>
        <v>02.09.2023</v>
      </c>
      <c r="C12" s="80" t="s">
        <v>76</v>
      </c>
      <c r="D12" s="81">
        <f>ROUND(((D13+D14+D16+D15)/1000),5)</f>
        <v>1.7020200000000001</v>
      </c>
      <c r="E12" s="81">
        <f>ROUND(((E13+E14+E16+E15)/1000),5)</f>
        <v>1.51162</v>
      </c>
      <c r="F12" s="81">
        <f>ROUND(((F13+F14+F16+F15)/1000),5)</f>
        <v>1.4711799999999999</v>
      </c>
      <c r="G12" s="81">
        <f t="shared" ref="G12:AA12" si="3">ROUND(((G13+G14+G16+G15)/1000),5)</f>
        <v>1.4393499999999999</v>
      </c>
      <c r="H12" s="81">
        <f t="shared" si="3"/>
        <v>1.45729</v>
      </c>
      <c r="I12" s="81">
        <f t="shared" si="3"/>
        <v>1.4536199999999999</v>
      </c>
      <c r="J12" s="81">
        <f t="shared" si="3"/>
        <v>1.4810099999999999</v>
      </c>
      <c r="K12" s="81">
        <f t="shared" si="3"/>
        <v>1.7741</v>
      </c>
      <c r="L12" s="81">
        <f t="shared" si="3"/>
        <v>1.96763</v>
      </c>
      <c r="M12" s="81">
        <f t="shared" si="3"/>
        <v>2.1767500000000002</v>
      </c>
      <c r="N12" s="81">
        <f t="shared" si="3"/>
        <v>2.2464599999999999</v>
      </c>
      <c r="O12" s="81">
        <f t="shared" si="3"/>
        <v>2.26105</v>
      </c>
      <c r="P12" s="81">
        <f t="shared" si="3"/>
        <v>2.2534299999999998</v>
      </c>
      <c r="Q12" s="81">
        <f t="shared" si="3"/>
        <v>2.2590400000000002</v>
      </c>
      <c r="R12" s="81">
        <f t="shared" si="3"/>
        <v>2.2576999999999998</v>
      </c>
      <c r="S12" s="81">
        <f t="shared" si="3"/>
        <v>2.25231</v>
      </c>
      <c r="T12" s="81">
        <f t="shared" si="3"/>
        <v>2.2317800000000001</v>
      </c>
      <c r="U12" s="81">
        <f t="shared" si="3"/>
        <v>2.2028500000000002</v>
      </c>
      <c r="V12" s="81">
        <f t="shared" si="3"/>
        <v>2.2016900000000001</v>
      </c>
      <c r="W12" s="81">
        <f t="shared" si="3"/>
        <v>2.20933</v>
      </c>
      <c r="X12" s="81">
        <f t="shared" si="3"/>
        <v>2.2032400000000001</v>
      </c>
      <c r="Y12" s="81">
        <f t="shared" si="3"/>
        <v>2.1211000000000002</v>
      </c>
      <c r="Z12" s="81">
        <f t="shared" si="3"/>
        <v>1.9469700000000001</v>
      </c>
      <c r="AA12" s="81">
        <f t="shared" si="3"/>
        <v>1.8203</v>
      </c>
    </row>
    <row r="13" spans="1:27" ht="12.75" hidden="1" customHeight="1" outlineLevel="1" x14ac:dyDescent="0.2">
      <c r="A13" s="89" t="s">
        <v>2187</v>
      </c>
      <c r="B13" s="63" t="s">
        <v>230</v>
      </c>
      <c r="C13" s="43" t="s">
        <v>79</v>
      </c>
      <c r="D13" s="44">
        <v>1520.93</v>
      </c>
      <c r="E13" s="44">
        <v>1330.53</v>
      </c>
      <c r="F13" s="44">
        <v>1290.0899999999999</v>
      </c>
      <c r="G13" s="44">
        <v>1258.26</v>
      </c>
      <c r="H13" s="44">
        <v>1276.2</v>
      </c>
      <c r="I13" s="44">
        <v>1272.53</v>
      </c>
      <c r="J13" s="44">
        <v>1299.92</v>
      </c>
      <c r="K13" s="44">
        <v>1593.01</v>
      </c>
      <c r="L13" s="44">
        <v>1786.54</v>
      </c>
      <c r="M13" s="44">
        <v>1995.66</v>
      </c>
      <c r="N13" s="44">
        <v>2065.37</v>
      </c>
      <c r="O13" s="44">
        <v>2079.96</v>
      </c>
      <c r="P13" s="44">
        <v>2072.34</v>
      </c>
      <c r="Q13" s="44">
        <v>2077.9499999999998</v>
      </c>
      <c r="R13" s="44">
        <v>2076.61</v>
      </c>
      <c r="S13" s="44">
        <v>2071.2199999999998</v>
      </c>
      <c r="T13" s="44">
        <v>2050.69</v>
      </c>
      <c r="U13" s="44">
        <v>2021.76</v>
      </c>
      <c r="V13" s="44">
        <v>2020.6</v>
      </c>
      <c r="W13" s="44">
        <v>2028.24</v>
      </c>
      <c r="X13" s="44">
        <v>2022.15</v>
      </c>
      <c r="Y13" s="44">
        <v>1940.01</v>
      </c>
      <c r="Z13" s="44">
        <v>1765.88</v>
      </c>
      <c r="AA13" s="44">
        <v>1639.21</v>
      </c>
    </row>
    <row r="14" spans="1:27" ht="12.75" hidden="1" customHeight="1" outlineLevel="1" x14ac:dyDescent="0.2">
      <c r="A14" s="89" t="s">
        <v>2188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89" t="s">
        <v>2189</v>
      </c>
      <c r="B15" s="63" t="s">
        <v>83</v>
      </c>
      <c r="C15" s="43" t="s">
        <v>79</v>
      </c>
      <c r="D15" s="44">
        <v>4.68</v>
      </c>
      <c r="E15" s="44">
        <v>4.68</v>
      </c>
      <c r="F15" s="44">
        <v>4.68</v>
      </c>
      <c r="G15" s="44">
        <v>4.68</v>
      </c>
      <c r="H15" s="44">
        <v>4.68</v>
      </c>
      <c r="I15" s="44">
        <v>4.68</v>
      </c>
      <c r="J15" s="44">
        <v>4.68</v>
      </c>
      <c r="K15" s="44">
        <v>4.68</v>
      </c>
      <c r="L15" s="44">
        <v>4.68</v>
      </c>
      <c r="M15" s="44">
        <v>4.68</v>
      </c>
      <c r="N15" s="44">
        <v>4.68</v>
      </c>
      <c r="O15" s="44">
        <v>4.68</v>
      </c>
      <c r="P15" s="44">
        <v>4.68</v>
      </c>
      <c r="Q15" s="44">
        <v>4.68</v>
      </c>
      <c r="R15" s="44">
        <v>4.68</v>
      </c>
      <c r="S15" s="44">
        <v>4.68</v>
      </c>
      <c r="T15" s="44">
        <v>4.68</v>
      </c>
      <c r="U15" s="44">
        <v>4.68</v>
      </c>
      <c r="V15" s="44">
        <v>4.68</v>
      </c>
      <c r="W15" s="44">
        <v>4.68</v>
      </c>
      <c r="X15" s="44">
        <v>4.68</v>
      </c>
      <c r="Y15" s="44">
        <v>4.68</v>
      </c>
      <c r="Z15" s="44">
        <v>4.68</v>
      </c>
      <c r="AA15" s="44">
        <v>4.68</v>
      </c>
    </row>
    <row r="16" spans="1:27" ht="12.75" hidden="1" customHeight="1" outlineLevel="1" x14ac:dyDescent="0.2">
      <c r="A16" s="89" t="s">
        <v>2190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collapsed="1" x14ac:dyDescent="0.2">
      <c r="A17" s="88" t="s">
        <v>2191</v>
      </c>
      <c r="B17" s="28" t="str">
        <f>"03"&amp;"."&amp;$B$777&amp;"."&amp;$B$778</f>
        <v>03.09.2023</v>
      </c>
      <c r="C17" s="80" t="s">
        <v>76</v>
      </c>
      <c r="D17" s="81">
        <f>ROUND(((D18+D19+D21+D20)/1000),5)</f>
        <v>1.48326</v>
      </c>
      <c r="E17" s="81">
        <f>ROUND(((E18+E19+E21+E20)/1000),5)</f>
        <v>1.3462099999999999</v>
      </c>
      <c r="F17" s="81">
        <f>ROUND(((F18+F19+F21+F20)/1000),5)</f>
        <v>1.2683800000000001</v>
      </c>
      <c r="G17" s="81">
        <f t="shared" ref="G17:AA17" si="6">ROUND(((G18+G19+G21+G20)/1000),5)</f>
        <v>1.2627900000000001</v>
      </c>
      <c r="H17" s="81">
        <f t="shared" si="6"/>
        <v>1.26078</v>
      </c>
      <c r="I17" s="81">
        <f t="shared" si="6"/>
        <v>1.2255100000000001</v>
      </c>
      <c r="J17" s="81">
        <f t="shared" si="6"/>
        <v>1.2447900000000001</v>
      </c>
      <c r="K17" s="81">
        <f t="shared" si="6"/>
        <v>1.4164000000000001</v>
      </c>
      <c r="L17" s="81">
        <f t="shared" si="6"/>
        <v>1.68957</v>
      </c>
      <c r="M17" s="81">
        <f t="shared" si="6"/>
        <v>1.91154</v>
      </c>
      <c r="N17" s="81">
        <f t="shared" si="6"/>
        <v>2.0051399999999999</v>
      </c>
      <c r="O17" s="81">
        <f t="shared" si="6"/>
        <v>2.0305300000000002</v>
      </c>
      <c r="P17" s="81">
        <f t="shared" si="6"/>
        <v>1.9968600000000001</v>
      </c>
      <c r="Q17" s="81">
        <f t="shared" si="6"/>
        <v>2.0065</v>
      </c>
      <c r="R17" s="81">
        <f t="shared" si="6"/>
        <v>1.9990399999999999</v>
      </c>
      <c r="S17" s="81">
        <f t="shared" si="6"/>
        <v>1.9730700000000001</v>
      </c>
      <c r="T17" s="81">
        <f t="shared" si="6"/>
        <v>1.97485</v>
      </c>
      <c r="U17" s="81">
        <f t="shared" si="6"/>
        <v>1.92258</v>
      </c>
      <c r="V17" s="81">
        <f t="shared" si="6"/>
        <v>1.9470499999999999</v>
      </c>
      <c r="W17" s="81">
        <f t="shared" si="6"/>
        <v>2.1132300000000002</v>
      </c>
      <c r="X17" s="81">
        <f t="shared" si="6"/>
        <v>2.1032799999999998</v>
      </c>
      <c r="Y17" s="81">
        <f t="shared" si="6"/>
        <v>2.0321799999999999</v>
      </c>
      <c r="Z17" s="81">
        <f t="shared" si="6"/>
        <v>1.8521799999999999</v>
      </c>
      <c r="AA17" s="81">
        <f t="shared" si="6"/>
        <v>1.53891</v>
      </c>
    </row>
    <row r="18" spans="1:27" ht="12.75" hidden="1" customHeight="1" outlineLevel="1" x14ac:dyDescent="0.2">
      <c r="A18" s="89" t="s">
        <v>2192</v>
      </c>
      <c r="B18" s="63" t="s">
        <v>230</v>
      </c>
      <c r="C18" s="43" t="s">
        <v>79</v>
      </c>
      <c r="D18" s="44">
        <v>1302.17</v>
      </c>
      <c r="E18" s="44">
        <v>1165.1199999999999</v>
      </c>
      <c r="F18" s="44">
        <v>1087.29</v>
      </c>
      <c r="G18" s="44">
        <v>1081.7</v>
      </c>
      <c r="H18" s="44">
        <v>1079.69</v>
      </c>
      <c r="I18" s="44">
        <v>1044.42</v>
      </c>
      <c r="J18" s="44">
        <v>1063.7</v>
      </c>
      <c r="K18" s="44">
        <v>1235.31</v>
      </c>
      <c r="L18" s="44">
        <v>1508.48</v>
      </c>
      <c r="M18" s="44">
        <v>1730.45</v>
      </c>
      <c r="N18" s="44">
        <v>1824.05</v>
      </c>
      <c r="O18" s="44">
        <v>1849.44</v>
      </c>
      <c r="P18" s="44">
        <v>1815.77</v>
      </c>
      <c r="Q18" s="44">
        <v>1825.41</v>
      </c>
      <c r="R18" s="44">
        <v>1817.95</v>
      </c>
      <c r="S18" s="44">
        <v>1791.98</v>
      </c>
      <c r="T18" s="44">
        <v>1793.76</v>
      </c>
      <c r="U18" s="44">
        <v>1741.49</v>
      </c>
      <c r="V18" s="44">
        <v>1765.96</v>
      </c>
      <c r="W18" s="44">
        <v>1932.14</v>
      </c>
      <c r="X18" s="44">
        <v>1922.19</v>
      </c>
      <c r="Y18" s="44">
        <v>1851.09</v>
      </c>
      <c r="Z18" s="44">
        <v>1671.09</v>
      </c>
      <c r="AA18" s="44">
        <v>1357.82</v>
      </c>
    </row>
    <row r="19" spans="1:27" ht="12.75" hidden="1" customHeight="1" outlineLevel="1" x14ac:dyDescent="0.2">
      <c r="A19" s="89" t="s">
        <v>2193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89" t="s">
        <v>2194</v>
      </c>
      <c r="B20" s="63" t="s">
        <v>83</v>
      </c>
      <c r="C20" s="43" t="s">
        <v>79</v>
      </c>
      <c r="D20" s="44">
        <v>4.68</v>
      </c>
      <c r="E20" s="44">
        <v>4.68</v>
      </c>
      <c r="F20" s="44">
        <v>4.68</v>
      </c>
      <c r="G20" s="44">
        <v>4.68</v>
      </c>
      <c r="H20" s="44">
        <v>4.68</v>
      </c>
      <c r="I20" s="44">
        <v>4.68</v>
      </c>
      <c r="J20" s="44">
        <v>4.68</v>
      </c>
      <c r="K20" s="44">
        <v>4.68</v>
      </c>
      <c r="L20" s="44">
        <v>4.68</v>
      </c>
      <c r="M20" s="44">
        <v>4.68</v>
      </c>
      <c r="N20" s="44">
        <v>4.68</v>
      </c>
      <c r="O20" s="44">
        <v>4.68</v>
      </c>
      <c r="P20" s="44">
        <v>4.68</v>
      </c>
      <c r="Q20" s="44">
        <v>4.68</v>
      </c>
      <c r="R20" s="44">
        <v>4.68</v>
      </c>
      <c r="S20" s="44">
        <v>4.68</v>
      </c>
      <c r="T20" s="44">
        <v>4.68</v>
      </c>
      <c r="U20" s="44">
        <v>4.68</v>
      </c>
      <c r="V20" s="44">
        <v>4.68</v>
      </c>
      <c r="W20" s="44">
        <v>4.68</v>
      </c>
      <c r="X20" s="44">
        <v>4.68</v>
      </c>
      <c r="Y20" s="44">
        <v>4.68</v>
      </c>
      <c r="Z20" s="44">
        <v>4.68</v>
      </c>
      <c r="AA20" s="44">
        <v>4.68</v>
      </c>
    </row>
    <row r="21" spans="1:27" ht="12.75" hidden="1" customHeight="1" outlineLevel="1" x14ac:dyDescent="0.2">
      <c r="A21" s="89" t="s">
        <v>2195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collapsed="1" x14ac:dyDescent="0.2">
      <c r="A22" s="88" t="s">
        <v>2196</v>
      </c>
      <c r="B22" s="28" t="str">
        <f>"04"&amp;"."&amp;$B$777&amp;"."&amp;$B$778</f>
        <v>04.09.2023</v>
      </c>
      <c r="C22" s="80" t="s">
        <v>76</v>
      </c>
      <c r="D22" s="81">
        <f>ROUND(((D23+D24+D26+D25)/1000),5)</f>
        <v>1.52067</v>
      </c>
      <c r="E22" s="81">
        <f>ROUND(((E23+E24+E26+E25)/1000),5)</f>
        <v>1.3927099999999999</v>
      </c>
      <c r="F22" s="81">
        <f>ROUND(((F23+F24+F26+F25)/1000),5)</f>
        <v>1.3230999999999999</v>
      </c>
      <c r="G22" s="81">
        <f t="shared" ref="G22:AA22" si="9">ROUND(((G23+G24+G26+G25)/1000),5)</f>
        <v>1.28321</v>
      </c>
      <c r="H22" s="81">
        <f t="shared" si="9"/>
        <v>1.3297699999999999</v>
      </c>
      <c r="I22" s="81">
        <f t="shared" si="9"/>
        <v>1.3880399999999999</v>
      </c>
      <c r="J22" s="81">
        <f t="shared" si="9"/>
        <v>1.5420700000000001</v>
      </c>
      <c r="K22" s="81">
        <f t="shared" si="9"/>
        <v>1.8078399999999999</v>
      </c>
      <c r="L22" s="81">
        <f t="shared" si="9"/>
        <v>2.0028000000000001</v>
      </c>
      <c r="M22" s="81">
        <f t="shared" si="9"/>
        <v>2.1480100000000002</v>
      </c>
      <c r="N22" s="81">
        <f t="shared" si="9"/>
        <v>2.1916899999999999</v>
      </c>
      <c r="O22" s="81">
        <f t="shared" si="9"/>
        <v>2.1854499999999999</v>
      </c>
      <c r="P22" s="81">
        <f t="shared" si="9"/>
        <v>2.1511</v>
      </c>
      <c r="Q22" s="81">
        <f t="shared" si="9"/>
        <v>2.1901899999999999</v>
      </c>
      <c r="R22" s="81">
        <f t="shared" si="9"/>
        <v>2.2538399999999998</v>
      </c>
      <c r="S22" s="81">
        <f t="shared" si="9"/>
        <v>2.2511100000000002</v>
      </c>
      <c r="T22" s="81">
        <f t="shared" si="9"/>
        <v>2.2440699999999998</v>
      </c>
      <c r="U22" s="81">
        <f t="shared" si="9"/>
        <v>2.1867000000000001</v>
      </c>
      <c r="V22" s="81">
        <f t="shared" si="9"/>
        <v>2.1986400000000001</v>
      </c>
      <c r="W22" s="81">
        <f t="shared" si="9"/>
        <v>2.24695</v>
      </c>
      <c r="X22" s="81">
        <f t="shared" si="9"/>
        <v>2.24688</v>
      </c>
      <c r="Y22" s="81">
        <f t="shared" si="9"/>
        <v>2.1315400000000002</v>
      </c>
      <c r="Z22" s="81">
        <f t="shared" si="9"/>
        <v>1.9222699999999999</v>
      </c>
      <c r="AA22" s="81">
        <f t="shared" si="9"/>
        <v>1.6304000000000001</v>
      </c>
    </row>
    <row r="23" spans="1:27" ht="12.75" hidden="1" customHeight="1" outlineLevel="1" x14ac:dyDescent="0.2">
      <c r="A23" s="89" t="s">
        <v>2197</v>
      </c>
      <c r="B23" s="63" t="s">
        <v>230</v>
      </c>
      <c r="C23" s="43" t="s">
        <v>79</v>
      </c>
      <c r="D23" s="44">
        <v>1339.58</v>
      </c>
      <c r="E23" s="44">
        <v>1211.6199999999999</v>
      </c>
      <c r="F23" s="44">
        <v>1142.01</v>
      </c>
      <c r="G23" s="44">
        <v>1102.1199999999999</v>
      </c>
      <c r="H23" s="44">
        <v>1148.68</v>
      </c>
      <c r="I23" s="44">
        <v>1206.95</v>
      </c>
      <c r="J23" s="44">
        <v>1360.98</v>
      </c>
      <c r="K23" s="44">
        <v>1626.75</v>
      </c>
      <c r="L23" s="44">
        <v>1821.71</v>
      </c>
      <c r="M23" s="44">
        <v>1966.92</v>
      </c>
      <c r="N23" s="44">
        <v>2010.6</v>
      </c>
      <c r="O23" s="44">
        <v>2004.36</v>
      </c>
      <c r="P23" s="44">
        <v>1970.01</v>
      </c>
      <c r="Q23" s="44">
        <v>2009.1</v>
      </c>
      <c r="R23" s="44">
        <v>2072.75</v>
      </c>
      <c r="S23" s="44">
        <v>2070.02</v>
      </c>
      <c r="T23" s="44">
        <v>2062.98</v>
      </c>
      <c r="U23" s="44">
        <v>2005.61</v>
      </c>
      <c r="V23" s="44">
        <v>2017.55</v>
      </c>
      <c r="W23" s="44">
        <v>2065.86</v>
      </c>
      <c r="X23" s="44">
        <v>2065.79</v>
      </c>
      <c r="Y23" s="44">
        <v>1950.45</v>
      </c>
      <c r="Z23" s="44">
        <v>1741.18</v>
      </c>
      <c r="AA23" s="44">
        <v>1449.31</v>
      </c>
    </row>
    <row r="24" spans="1:27" ht="12.75" hidden="1" customHeight="1" outlineLevel="1" x14ac:dyDescent="0.2">
      <c r="A24" s="89" t="s">
        <v>2198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89" t="s">
        <v>2199</v>
      </c>
      <c r="B25" s="63" t="s">
        <v>83</v>
      </c>
      <c r="C25" s="43" t="s">
        <v>79</v>
      </c>
      <c r="D25" s="44">
        <v>4.68</v>
      </c>
      <c r="E25" s="44">
        <v>4.68</v>
      </c>
      <c r="F25" s="44">
        <v>4.68</v>
      </c>
      <c r="G25" s="44">
        <v>4.68</v>
      </c>
      <c r="H25" s="44">
        <v>4.68</v>
      </c>
      <c r="I25" s="44">
        <v>4.68</v>
      </c>
      <c r="J25" s="44">
        <v>4.68</v>
      </c>
      <c r="K25" s="44">
        <v>4.68</v>
      </c>
      <c r="L25" s="44">
        <v>4.68</v>
      </c>
      <c r="M25" s="44">
        <v>4.68</v>
      </c>
      <c r="N25" s="44">
        <v>4.68</v>
      </c>
      <c r="O25" s="44">
        <v>4.68</v>
      </c>
      <c r="P25" s="44">
        <v>4.68</v>
      </c>
      <c r="Q25" s="44">
        <v>4.68</v>
      </c>
      <c r="R25" s="44">
        <v>4.68</v>
      </c>
      <c r="S25" s="44">
        <v>4.68</v>
      </c>
      <c r="T25" s="44">
        <v>4.68</v>
      </c>
      <c r="U25" s="44">
        <v>4.68</v>
      </c>
      <c r="V25" s="44">
        <v>4.68</v>
      </c>
      <c r="W25" s="44">
        <v>4.68</v>
      </c>
      <c r="X25" s="44">
        <v>4.68</v>
      </c>
      <c r="Y25" s="44">
        <v>4.68</v>
      </c>
      <c r="Z25" s="44">
        <v>4.68</v>
      </c>
      <c r="AA25" s="44">
        <v>4.68</v>
      </c>
    </row>
    <row r="26" spans="1:27" ht="12.75" hidden="1" customHeight="1" outlineLevel="1" x14ac:dyDescent="0.2">
      <c r="A26" s="89" t="s">
        <v>2200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collapsed="1" x14ac:dyDescent="0.2">
      <c r="A27" s="88" t="s">
        <v>2201</v>
      </c>
      <c r="B27" s="28" t="str">
        <f>"05"&amp;"."&amp;$B$777&amp;"."&amp;$B$778</f>
        <v>05.09.2023</v>
      </c>
      <c r="C27" s="80" t="s">
        <v>76</v>
      </c>
      <c r="D27" s="81">
        <f>ROUND(((D28+D29+D31+D30)/1000),5)</f>
        <v>1.5013799999999999</v>
      </c>
      <c r="E27" s="81">
        <f>ROUND(((E28+E29+E31+E30)/1000),5)</f>
        <v>1.41133</v>
      </c>
      <c r="F27" s="81">
        <f>ROUND(((F28+F29+F31+F30)/1000),5)</f>
        <v>1.32315</v>
      </c>
      <c r="G27" s="81">
        <f t="shared" ref="G27:AA27" si="12">ROUND(((G28+G29+G31+G30)/1000),5)</f>
        <v>1.3048</v>
      </c>
      <c r="H27" s="81">
        <f t="shared" si="12"/>
        <v>1.36886</v>
      </c>
      <c r="I27" s="81">
        <f t="shared" si="12"/>
        <v>1.48264</v>
      </c>
      <c r="J27" s="81">
        <f t="shared" si="12"/>
        <v>1.5866499999999999</v>
      </c>
      <c r="K27" s="81">
        <f t="shared" si="12"/>
        <v>1.87262</v>
      </c>
      <c r="L27" s="81">
        <f t="shared" si="12"/>
        <v>1.948</v>
      </c>
      <c r="M27" s="81">
        <f t="shared" si="12"/>
        <v>2.1472799999999999</v>
      </c>
      <c r="N27" s="81">
        <f t="shared" si="12"/>
        <v>2.1802100000000002</v>
      </c>
      <c r="O27" s="81">
        <f t="shared" si="12"/>
        <v>2.1784599999999998</v>
      </c>
      <c r="P27" s="81">
        <f t="shared" si="12"/>
        <v>2.1621999999999999</v>
      </c>
      <c r="Q27" s="81">
        <f t="shared" si="12"/>
        <v>2.1816599999999999</v>
      </c>
      <c r="R27" s="81">
        <f t="shared" si="12"/>
        <v>2.2343899999999999</v>
      </c>
      <c r="S27" s="81">
        <f t="shared" si="12"/>
        <v>2.22987</v>
      </c>
      <c r="T27" s="81">
        <f t="shared" si="12"/>
        <v>2.21468</v>
      </c>
      <c r="U27" s="81">
        <f t="shared" si="12"/>
        <v>2.1761599999999999</v>
      </c>
      <c r="V27" s="81">
        <f t="shared" si="12"/>
        <v>2.1705299999999998</v>
      </c>
      <c r="W27" s="81">
        <f t="shared" si="12"/>
        <v>2.2241499999999998</v>
      </c>
      <c r="X27" s="81">
        <f t="shared" si="12"/>
        <v>2.2156699999999998</v>
      </c>
      <c r="Y27" s="81">
        <f t="shared" si="12"/>
        <v>2.1590699999999998</v>
      </c>
      <c r="Z27" s="81">
        <f t="shared" si="12"/>
        <v>1.9499</v>
      </c>
      <c r="AA27" s="81">
        <f t="shared" si="12"/>
        <v>1.80654</v>
      </c>
    </row>
    <row r="28" spans="1:27" ht="12.75" hidden="1" customHeight="1" outlineLevel="1" x14ac:dyDescent="0.2">
      <c r="A28" s="89" t="s">
        <v>2202</v>
      </c>
      <c r="B28" s="63" t="s">
        <v>230</v>
      </c>
      <c r="C28" s="43" t="s">
        <v>79</v>
      </c>
      <c r="D28" s="44">
        <v>1320.29</v>
      </c>
      <c r="E28" s="44">
        <v>1230.24</v>
      </c>
      <c r="F28" s="44">
        <v>1142.06</v>
      </c>
      <c r="G28" s="44">
        <v>1123.71</v>
      </c>
      <c r="H28" s="44">
        <v>1187.77</v>
      </c>
      <c r="I28" s="44">
        <v>1301.55</v>
      </c>
      <c r="J28" s="44">
        <v>1405.56</v>
      </c>
      <c r="K28" s="44">
        <v>1691.53</v>
      </c>
      <c r="L28" s="44">
        <v>1766.91</v>
      </c>
      <c r="M28" s="44">
        <v>1966.19</v>
      </c>
      <c r="N28" s="44">
        <v>1999.12</v>
      </c>
      <c r="O28" s="44">
        <v>1997.37</v>
      </c>
      <c r="P28" s="44">
        <v>1981.11</v>
      </c>
      <c r="Q28" s="44">
        <v>2000.57</v>
      </c>
      <c r="R28" s="44">
        <v>2053.3000000000002</v>
      </c>
      <c r="S28" s="44">
        <v>2048.7800000000002</v>
      </c>
      <c r="T28" s="44">
        <v>2033.59</v>
      </c>
      <c r="U28" s="44">
        <v>1995.07</v>
      </c>
      <c r="V28" s="44">
        <v>1989.44</v>
      </c>
      <c r="W28" s="44">
        <v>2043.06</v>
      </c>
      <c r="X28" s="44">
        <v>2034.58</v>
      </c>
      <c r="Y28" s="44">
        <v>1977.98</v>
      </c>
      <c r="Z28" s="44">
        <v>1768.81</v>
      </c>
      <c r="AA28" s="44">
        <v>1625.45</v>
      </c>
    </row>
    <row r="29" spans="1:27" ht="12.75" hidden="1" customHeight="1" outlineLevel="1" x14ac:dyDescent="0.2">
      <c r="A29" s="89" t="s">
        <v>2203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89" t="s">
        <v>2204</v>
      </c>
      <c r="B30" s="63" t="s">
        <v>83</v>
      </c>
      <c r="C30" s="43" t="s">
        <v>79</v>
      </c>
      <c r="D30" s="44">
        <v>4.68</v>
      </c>
      <c r="E30" s="44">
        <v>4.68</v>
      </c>
      <c r="F30" s="44">
        <v>4.68</v>
      </c>
      <c r="G30" s="44">
        <v>4.68</v>
      </c>
      <c r="H30" s="44">
        <v>4.68</v>
      </c>
      <c r="I30" s="44">
        <v>4.68</v>
      </c>
      <c r="J30" s="44">
        <v>4.68</v>
      </c>
      <c r="K30" s="44">
        <v>4.68</v>
      </c>
      <c r="L30" s="44">
        <v>4.68</v>
      </c>
      <c r="M30" s="44">
        <v>4.68</v>
      </c>
      <c r="N30" s="44">
        <v>4.68</v>
      </c>
      <c r="O30" s="44">
        <v>4.68</v>
      </c>
      <c r="P30" s="44">
        <v>4.68</v>
      </c>
      <c r="Q30" s="44">
        <v>4.68</v>
      </c>
      <c r="R30" s="44">
        <v>4.68</v>
      </c>
      <c r="S30" s="44">
        <v>4.68</v>
      </c>
      <c r="T30" s="44">
        <v>4.68</v>
      </c>
      <c r="U30" s="44">
        <v>4.68</v>
      </c>
      <c r="V30" s="44">
        <v>4.68</v>
      </c>
      <c r="W30" s="44">
        <v>4.68</v>
      </c>
      <c r="X30" s="44">
        <v>4.68</v>
      </c>
      <c r="Y30" s="44">
        <v>4.68</v>
      </c>
      <c r="Z30" s="44">
        <v>4.68</v>
      </c>
      <c r="AA30" s="44">
        <v>4.68</v>
      </c>
    </row>
    <row r="31" spans="1:27" ht="12.75" hidden="1" customHeight="1" outlineLevel="1" x14ac:dyDescent="0.2">
      <c r="A31" s="89" t="s">
        <v>2205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collapsed="1" x14ac:dyDescent="0.2">
      <c r="A32" s="88" t="s">
        <v>2206</v>
      </c>
      <c r="B32" s="28" t="str">
        <f>"06"&amp;"."&amp;$B$777&amp;"."&amp;$B$778</f>
        <v>06.09.2023</v>
      </c>
      <c r="C32" s="80" t="s">
        <v>76</v>
      </c>
      <c r="D32" s="81">
        <f>ROUND(((D33+D34+D36+D35)/1000),5)</f>
        <v>1.4725600000000001</v>
      </c>
      <c r="E32" s="81">
        <f>ROUND(((E33+E34+E36+E35)/1000),5)</f>
        <v>1.3364199999999999</v>
      </c>
      <c r="F32" s="81">
        <f>ROUND(((F33+F34+F36+F35)/1000),5)</f>
        <v>1.2603899999999999</v>
      </c>
      <c r="G32" s="81">
        <f t="shared" ref="G32:AA32" si="15">ROUND(((G33+G34+G36+G35)/1000),5)</f>
        <v>1.2589900000000001</v>
      </c>
      <c r="H32" s="81">
        <f t="shared" si="15"/>
        <v>1.33565</v>
      </c>
      <c r="I32" s="81">
        <f t="shared" si="15"/>
        <v>1.462</v>
      </c>
      <c r="J32" s="81">
        <f t="shared" si="15"/>
        <v>1.58738</v>
      </c>
      <c r="K32" s="81">
        <f t="shared" si="15"/>
        <v>1.8833800000000001</v>
      </c>
      <c r="L32" s="81">
        <f t="shared" si="15"/>
        <v>2.1268699999999998</v>
      </c>
      <c r="M32" s="81">
        <f t="shared" si="15"/>
        <v>2.1976</v>
      </c>
      <c r="N32" s="81">
        <f t="shared" si="15"/>
        <v>2.2245900000000001</v>
      </c>
      <c r="O32" s="81">
        <f t="shared" si="15"/>
        <v>2.2219899999999999</v>
      </c>
      <c r="P32" s="81">
        <f t="shared" si="15"/>
        <v>2.2148300000000001</v>
      </c>
      <c r="Q32" s="81">
        <f t="shared" si="15"/>
        <v>2.2249400000000001</v>
      </c>
      <c r="R32" s="81">
        <f t="shared" si="15"/>
        <v>2.2635999999999998</v>
      </c>
      <c r="S32" s="81">
        <f t="shared" si="15"/>
        <v>2.2507199999999998</v>
      </c>
      <c r="T32" s="81">
        <f t="shared" si="15"/>
        <v>2.2429399999999999</v>
      </c>
      <c r="U32" s="81">
        <f t="shared" si="15"/>
        <v>2.23366</v>
      </c>
      <c r="V32" s="81">
        <f t="shared" si="15"/>
        <v>2.2325200000000001</v>
      </c>
      <c r="W32" s="81">
        <f t="shared" si="15"/>
        <v>2.2514500000000002</v>
      </c>
      <c r="X32" s="81">
        <f t="shared" si="15"/>
        <v>2.24892</v>
      </c>
      <c r="Y32" s="81">
        <f t="shared" si="15"/>
        <v>2.1381899999999998</v>
      </c>
      <c r="Z32" s="81">
        <f t="shared" si="15"/>
        <v>1.9228000000000001</v>
      </c>
      <c r="AA32" s="81">
        <f t="shared" si="15"/>
        <v>1.70726</v>
      </c>
    </row>
    <row r="33" spans="1:27" ht="12.75" hidden="1" customHeight="1" outlineLevel="1" x14ac:dyDescent="0.2">
      <c r="A33" s="89" t="s">
        <v>2207</v>
      </c>
      <c r="B33" s="63" t="s">
        <v>230</v>
      </c>
      <c r="C33" s="43" t="s">
        <v>79</v>
      </c>
      <c r="D33" s="44">
        <v>1291.47</v>
      </c>
      <c r="E33" s="44">
        <v>1155.33</v>
      </c>
      <c r="F33" s="44">
        <v>1079.3</v>
      </c>
      <c r="G33" s="44">
        <v>1077.9000000000001</v>
      </c>
      <c r="H33" s="44">
        <v>1154.56</v>
      </c>
      <c r="I33" s="44">
        <v>1280.9100000000001</v>
      </c>
      <c r="J33" s="44">
        <v>1406.29</v>
      </c>
      <c r="K33" s="44">
        <v>1702.29</v>
      </c>
      <c r="L33" s="44">
        <v>1945.78</v>
      </c>
      <c r="M33" s="44">
        <v>2016.51</v>
      </c>
      <c r="N33" s="44">
        <v>2043.5</v>
      </c>
      <c r="O33" s="44">
        <v>2040.9</v>
      </c>
      <c r="P33" s="44">
        <v>2033.74</v>
      </c>
      <c r="Q33" s="44">
        <v>2043.85</v>
      </c>
      <c r="R33" s="44">
        <v>2082.5100000000002</v>
      </c>
      <c r="S33" s="44">
        <v>2069.63</v>
      </c>
      <c r="T33" s="44">
        <v>2061.85</v>
      </c>
      <c r="U33" s="44">
        <v>2052.5700000000002</v>
      </c>
      <c r="V33" s="44">
        <v>2051.4299999999998</v>
      </c>
      <c r="W33" s="44">
        <v>2070.36</v>
      </c>
      <c r="X33" s="44">
        <v>2067.83</v>
      </c>
      <c r="Y33" s="44">
        <v>1957.1</v>
      </c>
      <c r="Z33" s="44">
        <v>1741.71</v>
      </c>
      <c r="AA33" s="44">
        <v>1526.17</v>
      </c>
    </row>
    <row r="34" spans="1:27" ht="12.75" hidden="1" customHeight="1" outlineLevel="1" x14ac:dyDescent="0.2">
      <c r="A34" s="89" t="s">
        <v>2208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89" t="s">
        <v>2209</v>
      </c>
      <c r="B35" s="63" t="s">
        <v>83</v>
      </c>
      <c r="C35" s="43" t="s">
        <v>79</v>
      </c>
      <c r="D35" s="44">
        <v>4.68</v>
      </c>
      <c r="E35" s="44">
        <v>4.68</v>
      </c>
      <c r="F35" s="44">
        <v>4.68</v>
      </c>
      <c r="G35" s="44">
        <v>4.68</v>
      </c>
      <c r="H35" s="44">
        <v>4.68</v>
      </c>
      <c r="I35" s="44">
        <v>4.68</v>
      </c>
      <c r="J35" s="44">
        <v>4.68</v>
      </c>
      <c r="K35" s="44">
        <v>4.68</v>
      </c>
      <c r="L35" s="44">
        <v>4.68</v>
      </c>
      <c r="M35" s="44">
        <v>4.68</v>
      </c>
      <c r="N35" s="44">
        <v>4.68</v>
      </c>
      <c r="O35" s="44">
        <v>4.68</v>
      </c>
      <c r="P35" s="44">
        <v>4.68</v>
      </c>
      <c r="Q35" s="44">
        <v>4.68</v>
      </c>
      <c r="R35" s="44">
        <v>4.68</v>
      </c>
      <c r="S35" s="44">
        <v>4.68</v>
      </c>
      <c r="T35" s="44">
        <v>4.68</v>
      </c>
      <c r="U35" s="44">
        <v>4.68</v>
      </c>
      <c r="V35" s="44">
        <v>4.68</v>
      </c>
      <c r="W35" s="44">
        <v>4.68</v>
      </c>
      <c r="X35" s="44">
        <v>4.68</v>
      </c>
      <c r="Y35" s="44">
        <v>4.68</v>
      </c>
      <c r="Z35" s="44">
        <v>4.68</v>
      </c>
      <c r="AA35" s="44">
        <v>4.68</v>
      </c>
    </row>
    <row r="36" spans="1:27" ht="12.75" hidden="1" customHeight="1" outlineLevel="1" x14ac:dyDescent="0.2">
      <c r="A36" s="89" t="s">
        <v>2210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collapsed="1" x14ac:dyDescent="0.2">
      <c r="A37" s="88" t="s">
        <v>2211</v>
      </c>
      <c r="B37" s="28" t="str">
        <f>"07"&amp;"."&amp;$B$777&amp;"."&amp;$B$778</f>
        <v>07.09.2023</v>
      </c>
      <c r="C37" s="80" t="s">
        <v>76</v>
      </c>
      <c r="D37" s="81">
        <f>ROUND(((D38+D39+D41+D40)/1000),5)</f>
        <v>1.49837</v>
      </c>
      <c r="E37" s="81">
        <f>ROUND(((E38+E39+E41+E40)/1000),5)</f>
        <v>1.36659</v>
      </c>
      <c r="F37" s="81">
        <f>ROUND(((F38+F39+F41+F40)/1000),5)</f>
        <v>1.29417</v>
      </c>
      <c r="G37" s="81">
        <f t="shared" ref="G37:AA37" si="18">ROUND(((G38+G39+G41+G40)/1000),5)</f>
        <v>1.28921</v>
      </c>
      <c r="H37" s="81">
        <f t="shared" si="18"/>
        <v>1.3834599999999999</v>
      </c>
      <c r="I37" s="81">
        <f t="shared" si="18"/>
        <v>1.4919500000000001</v>
      </c>
      <c r="J37" s="81">
        <f t="shared" si="18"/>
        <v>1.6091599999999999</v>
      </c>
      <c r="K37" s="81">
        <f t="shared" si="18"/>
        <v>1.92527</v>
      </c>
      <c r="L37" s="81">
        <f t="shared" si="18"/>
        <v>2.16092</v>
      </c>
      <c r="M37" s="81">
        <f t="shared" si="18"/>
        <v>2.2512099999999999</v>
      </c>
      <c r="N37" s="81">
        <f t="shared" si="18"/>
        <v>2.28389</v>
      </c>
      <c r="O37" s="81">
        <f t="shared" si="18"/>
        <v>2.2744200000000001</v>
      </c>
      <c r="P37" s="81">
        <f t="shared" si="18"/>
        <v>2.25935</v>
      </c>
      <c r="Q37" s="81">
        <f t="shared" si="18"/>
        <v>2.2775099999999999</v>
      </c>
      <c r="R37" s="81">
        <f t="shared" si="18"/>
        <v>2.3199200000000002</v>
      </c>
      <c r="S37" s="81">
        <f t="shared" si="18"/>
        <v>2.3156599999999998</v>
      </c>
      <c r="T37" s="81">
        <f t="shared" si="18"/>
        <v>2.2910300000000001</v>
      </c>
      <c r="U37" s="81">
        <f t="shared" si="18"/>
        <v>2.2735400000000001</v>
      </c>
      <c r="V37" s="81">
        <f t="shared" si="18"/>
        <v>2.2664</v>
      </c>
      <c r="W37" s="81">
        <f t="shared" si="18"/>
        <v>2.3054399999999999</v>
      </c>
      <c r="X37" s="81">
        <f t="shared" si="18"/>
        <v>2.2839100000000001</v>
      </c>
      <c r="Y37" s="81">
        <f t="shared" si="18"/>
        <v>2.1595399999999998</v>
      </c>
      <c r="Z37" s="81">
        <f t="shared" si="18"/>
        <v>1.82203</v>
      </c>
      <c r="AA37" s="81">
        <f t="shared" si="18"/>
        <v>1.6455900000000001</v>
      </c>
    </row>
    <row r="38" spans="1:27" ht="12.75" hidden="1" customHeight="1" outlineLevel="1" x14ac:dyDescent="0.2">
      <c r="A38" s="89" t="s">
        <v>2212</v>
      </c>
      <c r="B38" s="63" t="s">
        <v>230</v>
      </c>
      <c r="C38" s="43" t="s">
        <v>79</v>
      </c>
      <c r="D38" s="44">
        <v>1317.28</v>
      </c>
      <c r="E38" s="44">
        <v>1185.5</v>
      </c>
      <c r="F38" s="44">
        <v>1113.08</v>
      </c>
      <c r="G38" s="44">
        <v>1108.1199999999999</v>
      </c>
      <c r="H38" s="44">
        <v>1202.3699999999999</v>
      </c>
      <c r="I38" s="44">
        <v>1310.86</v>
      </c>
      <c r="J38" s="44">
        <v>1428.07</v>
      </c>
      <c r="K38" s="44">
        <v>1744.18</v>
      </c>
      <c r="L38" s="44">
        <v>1979.83</v>
      </c>
      <c r="M38" s="44">
        <v>2070.12</v>
      </c>
      <c r="N38" s="44">
        <v>2102.8000000000002</v>
      </c>
      <c r="O38" s="44">
        <v>2093.33</v>
      </c>
      <c r="P38" s="44">
        <v>2078.2600000000002</v>
      </c>
      <c r="Q38" s="44">
        <v>2096.42</v>
      </c>
      <c r="R38" s="44">
        <v>2138.83</v>
      </c>
      <c r="S38" s="44">
        <v>2134.5700000000002</v>
      </c>
      <c r="T38" s="44">
        <v>2109.94</v>
      </c>
      <c r="U38" s="44">
        <v>2092.4499999999998</v>
      </c>
      <c r="V38" s="44">
        <v>2085.31</v>
      </c>
      <c r="W38" s="44">
        <v>2124.35</v>
      </c>
      <c r="X38" s="44">
        <v>2102.8200000000002</v>
      </c>
      <c r="Y38" s="44">
        <v>1978.45</v>
      </c>
      <c r="Z38" s="44">
        <v>1640.94</v>
      </c>
      <c r="AA38" s="44">
        <v>1464.5</v>
      </c>
    </row>
    <row r="39" spans="1:27" ht="12.75" hidden="1" customHeight="1" outlineLevel="1" x14ac:dyDescent="0.2">
      <c r="A39" s="89" t="s">
        <v>2213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89" t="s">
        <v>2214</v>
      </c>
      <c r="B40" s="63" t="s">
        <v>83</v>
      </c>
      <c r="C40" s="43" t="s">
        <v>79</v>
      </c>
      <c r="D40" s="44">
        <v>4.68</v>
      </c>
      <c r="E40" s="44">
        <v>4.68</v>
      </c>
      <c r="F40" s="44">
        <v>4.68</v>
      </c>
      <c r="G40" s="44">
        <v>4.68</v>
      </c>
      <c r="H40" s="44">
        <v>4.68</v>
      </c>
      <c r="I40" s="44">
        <v>4.68</v>
      </c>
      <c r="J40" s="44">
        <v>4.68</v>
      </c>
      <c r="K40" s="44">
        <v>4.68</v>
      </c>
      <c r="L40" s="44">
        <v>4.68</v>
      </c>
      <c r="M40" s="44">
        <v>4.68</v>
      </c>
      <c r="N40" s="44">
        <v>4.68</v>
      </c>
      <c r="O40" s="44">
        <v>4.68</v>
      </c>
      <c r="P40" s="44">
        <v>4.68</v>
      </c>
      <c r="Q40" s="44">
        <v>4.68</v>
      </c>
      <c r="R40" s="44">
        <v>4.68</v>
      </c>
      <c r="S40" s="44">
        <v>4.68</v>
      </c>
      <c r="T40" s="44">
        <v>4.68</v>
      </c>
      <c r="U40" s="44">
        <v>4.68</v>
      </c>
      <c r="V40" s="44">
        <v>4.68</v>
      </c>
      <c r="W40" s="44">
        <v>4.68</v>
      </c>
      <c r="X40" s="44">
        <v>4.68</v>
      </c>
      <c r="Y40" s="44">
        <v>4.68</v>
      </c>
      <c r="Z40" s="44">
        <v>4.68</v>
      </c>
      <c r="AA40" s="44">
        <v>4.68</v>
      </c>
    </row>
    <row r="41" spans="1:27" ht="12.75" hidden="1" customHeight="1" outlineLevel="1" x14ac:dyDescent="0.2">
      <c r="A41" s="89" t="s">
        <v>2215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collapsed="1" x14ac:dyDescent="0.2">
      <c r="A42" s="88" t="s">
        <v>2216</v>
      </c>
      <c r="B42" s="28" t="str">
        <f>"08"&amp;"."&amp;$B$777&amp;"."&amp;$B$778</f>
        <v>08.09.2023</v>
      </c>
      <c r="C42" s="80" t="s">
        <v>76</v>
      </c>
      <c r="D42" s="81">
        <f>ROUND(((D43+D44+D46+D45)/1000),5)</f>
        <v>1.5130699999999999</v>
      </c>
      <c r="E42" s="81">
        <f>ROUND(((E43+E44+E46+E45)/1000),5)</f>
        <v>1.35815</v>
      </c>
      <c r="F42" s="81">
        <f>ROUND(((F43+F44+F46+F45)/1000),5)</f>
        <v>1.25766</v>
      </c>
      <c r="G42" s="81">
        <f t="shared" ref="G42:AA42" si="21">ROUND(((G43+G44+G46+G45)/1000),5)</f>
        <v>1.23211</v>
      </c>
      <c r="H42" s="81">
        <f t="shared" si="21"/>
        <v>1.38096</v>
      </c>
      <c r="I42" s="81">
        <f t="shared" si="21"/>
        <v>1.4970699999999999</v>
      </c>
      <c r="J42" s="81">
        <f t="shared" si="21"/>
        <v>1.63123</v>
      </c>
      <c r="K42" s="81">
        <f t="shared" si="21"/>
        <v>1.8989799999999999</v>
      </c>
      <c r="L42" s="81">
        <f t="shared" si="21"/>
        <v>2.12127</v>
      </c>
      <c r="M42" s="81">
        <f t="shared" si="21"/>
        <v>2.21705</v>
      </c>
      <c r="N42" s="81">
        <f t="shared" si="21"/>
        <v>2.2463899999999999</v>
      </c>
      <c r="O42" s="81">
        <f t="shared" si="21"/>
        <v>2.2350099999999999</v>
      </c>
      <c r="P42" s="81">
        <f t="shared" si="21"/>
        <v>2.2375600000000002</v>
      </c>
      <c r="Q42" s="81">
        <f t="shared" si="21"/>
        <v>2.2492100000000002</v>
      </c>
      <c r="R42" s="81">
        <f t="shared" si="21"/>
        <v>2.27332</v>
      </c>
      <c r="S42" s="81">
        <f t="shared" si="21"/>
        <v>2.2627700000000002</v>
      </c>
      <c r="T42" s="81">
        <f t="shared" si="21"/>
        <v>2.24011</v>
      </c>
      <c r="U42" s="81">
        <f t="shared" si="21"/>
        <v>2.2236600000000002</v>
      </c>
      <c r="V42" s="81">
        <f t="shared" si="21"/>
        <v>2.2298200000000001</v>
      </c>
      <c r="W42" s="81">
        <f t="shared" si="21"/>
        <v>2.2825899999999999</v>
      </c>
      <c r="X42" s="81">
        <f t="shared" si="21"/>
        <v>2.2909999999999999</v>
      </c>
      <c r="Y42" s="81">
        <f t="shared" si="21"/>
        <v>2.2369699999999999</v>
      </c>
      <c r="Z42" s="81">
        <f t="shared" si="21"/>
        <v>2.0592999999999999</v>
      </c>
      <c r="AA42" s="81">
        <f t="shared" si="21"/>
        <v>1.7658400000000001</v>
      </c>
    </row>
    <row r="43" spans="1:27" ht="12.75" hidden="1" customHeight="1" outlineLevel="1" x14ac:dyDescent="0.2">
      <c r="A43" s="89" t="s">
        <v>2217</v>
      </c>
      <c r="B43" s="63" t="s">
        <v>230</v>
      </c>
      <c r="C43" s="43" t="s">
        <v>79</v>
      </c>
      <c r="D43" s="44">
        <v>1331.98</v>
      </c>
      <c r="E43" s="44">
        <v>1177.06</v>
      </c>
      <c r="F43" s="44">
        <v>1076.57</v>
      </c>
      <c r="G43" s="44">
        <v>1051.02</v>
      </c>
      <c r="H43" s="44">
        <v>1199.8699999999999</v>
      </c>
      <c r="I43" s="44">
        <v>1315.98</v>
      </c>
      <c r="J43" s="44">
        <v>1450.14</v>
      </c>
      <c r="K43" s="44">
        <v>1717.89</v>
      </c>
      <c r="L43" s="44">
        <v>1940.18</v>
      </c>
      <c r="M43" s="44">
        <v>2035.96</v>
      </c>
      <c r="N43" s="44">
        <v>2065.3000000000002</v>
      </c>
      <c r="O43" s="44">
        <v>2053.92</v>
      </c>
      <c r="P43" s="44">
        <v>2056.4699999999998</v>
      </c>
      <c r="Q43" s="44">
        <v>2068.12</v>
      </c>
      <c r="R43" s="44">
        <v>2092.23</v>
      </c>
      <c r="S43" s="44">
        <v>2081.6799999999998</v>
      </c>
      <c r="T43" s="44">
        <v>2059.02</v>
      </c>
      <c r="U43" s="44">
        <v>2042.57</v>
      </c>
      <c r="V43" s="44">
        <v>2048.73</v>
      </c>
      <c r="W43" s="44">
        <v>2101.5</v>
      </c>
      <c r="X43" s="44">
        <v>2109.91</v>
      </c>
      <c r="Y43" s="44">
        <v>2055.88</v>
      </c>
      <c r="Z43" s="44">
        <v>1878.21</v>
      </c>
      <c r="AA43" s="44">
        <v>1584.75</v>
      </c>
    </row>
    <row r="44" spans="1:27" ht="12.75" hidden="1" customHeight="1" outlineLevel="1" x14ac:dyDescent="0.2">
      <c r="A44" s="89" t="s">
        <v>2218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89" t="s">
        <v>2219</v>
      </c>
      <c r="B45" s="63" t="s">
        <v>83</v>
      </c>
      <c r="C45" s="43" t="s">
        <v>79</v>
      </c>
      <c r="D45" s="44">
        <v>4.68</v>
      </c>
      <c r="E45" s="44">
        <v>4.68</v>
      </c>
      <c r="F45" s="44">
        <v>4.68</v>
      </c>
      <c r="G45" s="44">
        <v>4.68</v>
      </c>
      <c r="H45" s="44">
        <v>4.68</v>
      </c>
      <c r="I45" s="44">
        <v>4.68</v>
      </c>
      <c r="J45" s="44">
        <v>4.68</v>
      </c>
      <c r="K45" s="44">
        <v>4.68</v>
      </c>
      <c r="L45" s="44">
        <v>4.68</v>
      </c>
      <c r="M45" s="44">
        <v>4.68</v>
      </c>
      <c r="N45" s="44">
        <v>4.68</v>
      </c>
      <c r="O45" s="44">
        <v>4.68</v>
      </c>
      <c r="P45" s="44">
        <v>4.68</v>
      </c>
      <c r="Q45" s="44">
        <v>4.68</v>
      </c>
      <c r="R45" s="44">
        <v>4.68</v>
      </c>
      <c r="S45" s="44">
        <v>4.68</v>
      </c>
      <c r="T45" s="44">
        <v>4.68</v>
      </c>
      <c r="U45" s="44">
        <v>4.68</v>
      </c>
      <c r="V45" s="44">
        <v>4.68</v>
      </c>
      <c r="W45" s="44">
        <v>4.68</v>
      </c>
      <c r="X45" s="44">
        <v>4.68</v>
      </c>
      <c r="Y45" s="44">
        <v>4.68</v>
      </c>
      <c r="Z45" s="44">
        <v>4.68</v>
      </c>
      <c r="AA45" s="44">
        <v>4.68</v>
      </c>
    </row>
    <row r="46" spans="1:27" ht="12.75" hidden="1" customHeight="1" outlineLevel="1" x14ac:dyDescent="0.2">
      <c r="A46" s="89" t="s">
        <v>2220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collapsed="1" x14ac:dyDescent="0.2">
      <c r="A47" s="88" t="s">
        <v>2221</v>
      </c>
      <c r="B47" s="28" t="str">
        <f>"09"&amp;"."&amp;$B$777&amp;"."&amp;$B$778</f>
        <v>09.09.2023</v>
      </c>
      <c r="C47" s="80" t="s">
        <v>76</v>
      </c>
      <c r="D47" s="81">
        <f>ROUND(((D48+D49+D51+D50)/1000),5)</f>
        <v>1.6720200000000001</v>
      </c>
      <c r="E47" s="81">
        <f>ROUND(((E48+E49+E51+E50)/1000),5)</f>
        <v>1.5670999999999999</v>
      </c>
      <c r="F47" s="81">
        <f>ROUND(((F48+F49+F51+F50)/1000),5)</f>
        <v>1.5143500000000001</v>
      </c>
      <c r="G47" s="81">
        <f t="shared" ref="G47:AA47" si="24">ROUND(((G48+G49+G51+G50)/1000),5)</f>
        <v>1.4895499999999999</v>
      </c>
      <c r="H47" s="81">
        <f t="shared" si="24"/>
        <v>1.50061</v>
      </c>
      <c r="I47" s="81">
        <f t="shared" si="24"/>
        <v>1.5043899999999999</v>
      </c>
      <c r="J47" s="81">
        <f t="shared" si="24"/>
        <v>1.53033</v>
      </c>
      <c r="K47" s="81">
        <f t="shared" si="24"/>
        <v>1.75014</v>
      </c>
      <c r="L47" s="81">
        <f t="shared" si="24"/>
        <v>2.0595699999999999</v>
      </c>
      <c r="M47" s="81">
        <f t="shared" si="24"/>
        <v>2.1574200000000001</v>
      </c>
      <c r="N47" s="81">
        <f t="shared" si="24"/>
        <v>2.1917599999999999</v>
      </c>
      <c r="O47" s="81">
        <f t="shared" si="24"/>
        <v>2.1948799999999999</v>
      </c>
      <c r="P47" s="81">
        <f t="shared" si="24"/>
        <v>2.1924100000000002</v>
      </c>
      <c r="Q47" s="81">
        <f t="shared" si="24"/>
        <v>2.19197</v>
      </c>
      <c r="R47" s="81">
        <f t="shared" si="24"/>
        <v>2.1919200000000001</v>
      </c>
      <c r="S47" s="81">
        <f t="shared" si="24"/>
        <v>2.1879900000000001</v>
      </c>
      <c r="T47" s="81">
        <f t="shared" si="24"/>
        <v>2.1760199999999998</v>
      </c>
      <c r="U47" s="81">
        <f t="shared" si="24"/>
        <v>2.1504599999999998</v>
      </c>
      <c r="V47" s="81">
        <f t="shared" si="24"/>
        <v>2.1732300000000002</v>
      </c>
      <c r="W47" s="81">
        <f t="shared" si="24"/>
        <v>2.19645</v>
      </c>
      <c r="X47" s="81">
        <f t="shared" si="24"/>
        <v>2.1970900000000002</v>
      </c>
      <c r="Y47" s="81">
        <f t="shared" si="24"/>
        <v>2.1190000000000002</v>
      </c>
      <c r="Z47" s="81">
        <f t="shared" si="24"/>
        <v>1.9190799999999999</v>
      </c>
      <c r="AA47" s="81">
        <f t="shared" si="24"/>
        <v>1.70472</v>
      </c>
    </row>
    <row r="48" spans="1:27" ht="12.75" hidden="1" customHeight="1" outlineLevel="1" x14ac:dyDescent="0.2">
      <c r="A48" s="89" t="s">
        <v>2222</v>
      </c>
      <c r="B48" s="63" t="s">
        <v>230</v>
      </c>
      <c r="C48" s="43" t="s">
        <v>79</v>
      </c>
      <c r="D48" s="44">
        <v>1490.93</v>
      </c>
      <c r="E48" s="44">
        <v>1386.01</v>
      </c>
      <c r="F48" s="44">
        <v>1333.26</v>
      </c>
      <c r="G48" s="44">
        <v>1308.46</v>
      </c>
      <c r="H48" s="44">
        <v>1319.52</v>
      </c>
      <c r="I48" s="44">
        <v>1323.3</v>
      </c>
      <c r="J48" s="44">
        <v>1349.24</v>
      </c>
      <c r="K48" s="44">
        <v>1569.05</v>
      </c>
      <c r="L48" s="44">
        <v>1878.48</v>
      </c>
      <c r="M48" s="44">
        <v>1976.33</v>
      </c>
      <c r="N48" s="44">
        <v>2010.67</v>
      </c>
      <c r="O48" s="44">
        <v>2013.79</v>
      </c>
      <c r="P48" s="44">
        <v>2011.32</v>
      </c>
      <c r="Q48" s="44">
        <v>2010.88</v>
      </c>
      <c r="R48" s="44">
        <v>2010.83</v>
      </c>
      <c r="S48" s="44">
        <v>2006.9</v>
      </c>
      <c r="T48" s="44">
        <v>1994.93</v>
      </c>
      <c r="U48" s="44">
        <v>1969.37</v>
      </c>
      <c r="V48" s="44">
        <v>1992.14</v>
      </c>
      <c r="W48" s="44">
        <v>2015.36</v>
      </c>
      <c r="X48" s="44">
        <v>2016</v>
      </c>
      <c r="Y48" s="44">
        <v>1937.91</v>
      </c>
      <c r="Z48" s="44">
        <v>1737.99</v>
      </c>
      <c r="AA48" s="44">
        <v>1523.63</v>
      </c>
    </row>
    <row r="49" spans="1:27" ht="12.75" hidden="1" customHeight="1" outlineLevel="1" x14ac:dyDescent="0.2">
      <c r="A49" s="89" t="s">
        <v>2223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89" t="s">
        <v>2224</v>
      </c>
      <c r="B50" s="63" t="s">
        <v>83</v>
      </c>
      <c r="C50" s="43" t="s">
        <v>79</v>
      </c>
      <c r="D50" s="44">
        <v>4.68</v>
      </c>
      <c r="E50" s="44">
        <v>4.68</v>
      </c>
      <c r="F50" s="44">
        <v>4.68</v>
      </c>
      <c r="G50" s="44">
        <v>4.68</v>
      </c>
      <c r="H50" s="44">
        <v>4.68</v>
      </c>
      <c r="I50" s="44">
        <v>4.68</v>
      </c>
      <c r="J50" s="44">
        <v>4.68</v>
      </c>
      <c r="K50" s="44">
        <v>4.68</v>
      </c>
      <c r="L50" s="44">
        <v>4.68</v>
      </c>
      <c r="M50" s="44">
        <v>4.68</v>
      </c>
      <c r="N50" s="44">
        <v>4.68</v>
      </c>
      <c r="O50" s="44">
        <v>4.68</v>
      </c>
      <c r="P50" s="44">
        <v>4.68</v>
      </c>
      <c r="Q50" s="44">
        <v>4.68</v>
      </c>
      <c r="R50" s="44">
        <v>4.68</v>
      </c>
      <c r="S50" s="44">
        <v>4.68</v>
      </c>
      <c r="T50" s="44">
        <v>4.68</v>
      </c>
      <c r="U50" s="44">
        <v>4.68</v>
      </c>
      <c r="V50" s="44">
        <v>4.68</v>
      </c>
      <c r="W50" s="44">
        <v>4.68</v>
      </c>
      <c r="X50" s="44">
        <v>4.68</v>
      </c>
      <c r="Y50" s="44">
        <v>4.68</v>
      </c>
      <c r="Z50" s="44">
        <v>4.68</v>
      </c>
      <c r="AA50" s="44">
        <v>4.68</v>
      </c>
    </row>
    <row r="51" spans="1:27" ht="12.75" hidden="1" customHeight="1" outlineLevel="1" x14ac:dyDescent="0.2">
      <c r="A51" s="89" t="s">
        <v>2225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collapsed="1" x14ac:dyDescent="0.2">
      <c r="A52" s="88" t="s">
        <v>2226</v>
      </c>
      <c r="B52" s="28" t="str">
        <f>"10"&amp;"."&amp;$B$777&amp;"."&amp;$B$778</f>
        <v>10.09.2023</v>
      </c>
      <c r="C52" s="80" t="s">
        <v>76</v>
      </c>
      <c r="D52" s="81">
        <f>ROUND(((D53+D54+D56+D55)/1000),5)</f>
        <v>1.5946</v>
      </c>
      <c r="E52" s="81">
        <f>ROUND(((E53+E54+E56+E55)/1000),5)</f>
        <v>1.5378400000000001</v>
      </c>
      <c r="F52" s="81">
        <f>ROUND(((F53+F54+F56+F55)/1000),5)</f>
        <v>1.4188000000000001</v>
      </c>
      <c r="G52" s="81">
        <f t="shared" ref="G52:AA52" si="27">ROUND(((G53+G54+G56+G55)/1000),5)</f>
        <v>1.3885700000000001</v>
      </c>
      <c r="H52" s="81">
        <f t="shared" si="27"/>
        <v>1.3960699999999999</v>
      </c>
      <c r="I52" s="81">
        <f t="shared" si="27"/>
        <v>1.3879699999999999</v>
      </c>
      <c r="J52" s="81">
        <f t="shared" si="27"/>
        <v>1.38981</v>
      </c>
      <c r="K52" s="81">
        <f t="shared" si="27"/>
        <v>1.5758700000000001</v>
      </c>
      <c r="L52" s="81">
        <f t="shared" si="27"/>
        <v>1.81273</v>
      </c>
      <c r="M52" s="81">
        <f t="shared" si="27"/>
        <v>2.0552700000000002</v>
      </c>
      <c r="N52" s="81">
        <f t="shared" si="27"/>
        <v>2.1346500000000002</v>
      </c>
      <c r="O52" s="81">
        <f t="shared" si="27"/>
        <v>2.14106</v>
      </c>
      <c r="P52" s="81">
        <f t="shared" si="27"/>
        <v>2.13632</v>
      </c>
      <c r="Q52" s="81">
        <f t="shared" si="27"/>
        <v>2.1373799999999998</v>
      </c>
      <c r="R52" s="81">
        <f t="shared" si="27"/>
        <v>2.1411699999999998</v>
      </c>
      <c r="S52" s="81">
        <f t="shared" si="27"/>
        <v>2.1395300000000002</v>
      </c>
      <c r="T52" s="81">
        <f t="shared" si="27"/>
        <v>2.1403099999999999</v>
      </c>
      <c r="U52" s="81">
        <f t="shared" si="27"/>
        <v>2.1352699999999998</v>
      </c>
      <c r="V52" s="81">
        <f t="shared" si="27"/>
        <v>2.1583299999999999</v>
      </c>
      <c r="W52" s="81">
        <f t="shared" si="27"/>
        <v>2.1989800000000002</v>
      </c>
      <c r="X52" s="81">
        <f t="shared" si="27"/>
        <v>2.2033200000000002</v>
      </c>
      <c r="Y52" s="81">
        <f t="shared" si="27"/>
        <v>2.1359300000000001</v>
      </c>
      <c r="Z52" s="81">
        <f t="shared" si="27"/>
        <v>1.9392499999999999</v>
      </c>
      <c r="AA52" s="81">
        <f t="shared" si="27"/>
        <v>1.7083900000000001</v>
      </c>
    </row>
    <row r="53" spans="1:27" ht="12.75" hidden="1" customHeight="1" outlineLevel="1" x14ac:dyDescent="0.2">
      <c r="A53" s="89" t="s">
        <v>2227</v>
      </c>
      <c r="B53" s="63" t="s">
        <v>230</v>
      </c>
      <c r="C53" s="43" t="s">
        <v>79</v>
      </c>
      <c r="D53" s="44">
        <v>1413.51</v>
      </c>
      <c r="E53" s="44">
        <v>1356.75</v>
      </c>
      <c r="F53" s="44">
        <v>1237.71</v>
      </c>
      <c r="G53" s="44">
        <v>1207.48</v>
      </c>
      <c r="H53" s="44">
        <v>1214.98</v>
      </c>
      <c r="I53" s="44">
        <v>1206.8800000000001</v>
      </c>
      <c r="J53" s="44">
        <v>1208.72</v>
      </c>
      <c r="K53" s="44">
        <v>1394.78</v>
      </c>
      <c r="L53" s="44">
        <v>1631.64</v>
      </c>
      <c r="M53" s="44">
        <v>1874.18</v>
      </c>
      <c r="N53" s="44">
        <v>1953.56</v>
      </c>
      <c r="O53" s="44">
        <v>1959.97</v>
      </c>
      <c r="P53" s="44">
        <v>1955.23</v>
      </c>
      <c r="Q53" s="44">
        <v>1956.29</v>
      </c>
      <c r="R53" s="44">
        <v>1960.08</v>
      </c>
      <c r="S53" s="44">
        <v>1958.44</v>
      </c>
      <c r="T53" s="44">
        <v>1959.22</v>
      </c>
      <c r="U53" s="44">
        <v>1954.18</v>
      </c>
      <c r="V53" s="44">
        <v>1977.24</v>
      </c>
      <c r="W53" s="44">
        <v>2017.89</v>
      </c>
      <c r="X53" s="44">
        <v>2022.23</v>
      </c>
      <c r="Y53" s="44">
        <v>1954.84</v>
      </c>
      <c r="Z53" s="44">
        <v>1758.16</v>
      </c>
      <c r="AA53" s="44">
        <v>1527.3</v>
      </c>
    </row>
    <row r="54" spans="1:27" ht="12.75" hidden="1" customHeight="1" outlineLevel="1" x14ac:dyDescent="0.2">
      <c r="A54" s="89" t="s">
        <v>2228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89" t="s">
        <v>2229</v>
      </c>
      <c r="B55" s="63" t="s">
        <v>83</v>
      </c>
      <c r="C55" s="43" t="s">
        <v>79</v>
      </c>
      <c r="D55" s="44">
        <v>4.68</v>
      </c>
      <c r="E55" s="44">
        <v>4.68</v>
      </c>
      <c r="F55" s="44">
        <v>4.68</v>
      </c>
      <c r="G55" s="44">
        <v>4.68</v>
      </c>
      <c r="H55" s="44">
        <v>4.68</v>
      </c>
      <c r="I55" s="44">
        <v>4.68</v>
      </c>
      <c r="J55" s="44">
        <v>4.68</v>
      </c>
      <c r="K55" s="44">
        <v>4.68</v>
      </c>
      <c r="L55" s="44">
        <v>4.68</v>
      </c>
      <c r="M55" s="44">
        <v>4.68</v>
      </c>
      <c r="N55" s="44">
        <v>4.68</v>
      </c>
      <c r="O55" s="44">
        <v>4.68</v>
      </c>
      <c r="P55" s="44">
        <v>4.68</v>
      </c>
      <c r="Q55" s="44">
        <v>4.68</v>
      </c>
      <c r="R55" s="44">
        <v>4.68</v>
      </c>
      <c r="S55" s="44">
        <v>4.68</v>
      </c>
      <c r="T55" s="44">
        <v>4.68</v>
      </c>
      <c r="U55" s="44">
        <v>4.68</v>
      </c>
      <c r="V55" s="44">
        <v>4.68</v>
      </c>
      <c r="W55" s="44">
        <v>4.68</v>
      </c>
      <c r="X55" s="44">
        <v>4.68</v>
      </c>
      <c r="Y55" s="44">
        <v>4.68</v>
      </c>
      <c r="Z55" s="44">
        <v>4.68</v>
      </c>
      <c r="AA55" s="44">
        <v>4.68</v>
      </c>
    </row>
    <row r="56" spans="1:27" ht="12.75" hidden="1" customHeight="1" outlineLevel="1" x14ac:dyDescent="0.2">
      <c r="A56" s="89" t="s">
        <v>2230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collapsed="1" x14ac:dyDescent="0.2">
      <c r="A57" s="88" t="s">
        <v>2231</v>
      </c>
      <c r="B57" s="28" t="str">
        <f>"11"&amp;"."&amp;$B$777&amp;"."&amp;$B$778</f>
        <v>11.09.2023</v>
      </c>
      <c r="C57" s="80" t="s">
        <v>76</v>
      </c>
      <c r="D57" s="81">
        <f>ROUND(((D58+D59+D61+D60)/1000),5)</f>
        <v>1.59026</v>
      </c>
      <c r="E57" s="81">
        <f>ROUND(((E58+E59+E61+E60)/1000),5)</f>
        <v>1.4742599999999999</v>
      </c>
      <c r="F57" s="81">
        <f>ROUND(((F58+F59+F61+F60)/1000),5)</f>
        <v>1.4163300000000001</v>
      </c>
      <c r="G57" s="81">
        <f t="shared" ref="G57:AA57" si="30">ROUND(((G58+G59+G61+G60)/1000),5)</f>
        <v>1.4184699999999999</v>
      </c>
      <c r="H57" s="81">
        <f t="shared" si="30"/>
        <v>1.48594</v>
      </c>
      <c r="I57" s="81">
        <f t="shared" si="30"/>
        <v>1.50101</v>
      </c>
      <c r="J57" s="81">
        <f t="shared" si="30"/>
        <v>1.6734599999999999</v>
      </c>
      <c r="K57" s="81">
        <f t="shared" si="30"/>
        <v>1.9309000000000001</v>
      </c>
      <c r="L57" s="81">
        <f t="shared" si="30"/>
        <v>2.1362999999999999</v>
      </c>
      <c r="M57" s="81">
        <f t="shared" si="30"/>
        <v>2.2046600000000001</v>
      </c>
      <c r="N57" s="81">
        <f t="shared" si="30"/>
        <v>2.21191</v>
      </c>
      <c r="O57" s="81">
        <f t="shared" si="30"/>
        <v>2.1973199999999999</v>
      </c>
      <c r="P57" s="81">
        <f t="shared" si="30"/>
        <v>2.18716</v>
      </c>
      <c r="Q57" s="81">
        <f t="shared" si="30"/>
        <v>2.1987800000000002</v>
      </c>
      <c r="R57" s="81">
        <f t="shared" si="30"/>
        <v>2.2241</v>
      </c>
      <c r="S57" s="81">
        <f t="shared" si="30"/>
        <v>2.21408</v>
      </c>
      <c r="T57" s="81">
        <f t="shared" si="30"/>
        <v>2.20099</v>
      </c>
      <c r="U57" s="81">
        <f t="shared" si="30"/>
        <v>2.17944</v>
      </c>
      <c r="V57" s="81">
        <f t="shared" si="30"/>
        <v>2.1994899999999999</v>
      </c>
      <c r="W57" s="81">
        <f t="shared" si="30"/>
        <v>2.2737099999999999</v>
      </c>
      <c r="X57" s="81">
        <f t="shared" si="30"/>
        <v>2.2285699999999999</v>
      </c>
      <c r="Y57" s="81">
        <f t="shared" si="30"/>
        <v>2.12365</v>
      </c>
      <c r="Z57" s="81">
        <f t="shared" si="30"/>
        <v>1.85446</v>
      </c>
      <c r="AA57" s="81">
        <f t="shared" si="30"/>
        <v>1.64303</v>
      </c>
    </row>
    <row r="58" spans="1:27" ht="12.75" hidden="1" customHeight="1" outlineLevel="1" x14ac:dyDescent="0.2">
      <c r="A58" s="89" t="s">
        <v>2232</v>
      </c>
      <c r="B58" s="63" t="s">
        <v>230</v>
      </c>
      <c r="C58" s="43" t="s">
        <v>79</v>
      </c>
      <c r="D58" s="44">
        <v>1409.17</v>
      </c>
      <c r="E58" s="44">
        <v>1293.17</v>
      </c>
      <c r="F58" s="44">
        <v>1235.24</v>
      </c>
      <c r="G58" s="44">
        <v>1237.3800000000001</v>
      </c>
      <c r="H58" s="44">
        <v>1304.8499999999999</v>
      </c>
      <c r="I58" s="44">
        <v>1319.92</v>
      </c>
      <c r="J58" s="44">
        <v>1492.37</v>
      </c>
      <c r="K58" s="44">
        <v>1749.81</v>
      </c>
      <c r="L58" s="44">
        <v>1955.21</v>
      </c>
      <c r="M58" s="44">
        <v>2023.57</v>
      </c>
      <c r="N58" s="44">
        <v>2030.82</v>
      </c>
      <c r="O58" s="44">
        <v>2016.23</v>
      </c>
      <c r="P58" s="44">
        <v>2006.07</v>
      </c>
      <c r="Q58" s="44">
        <v>2017.69</v>
      </c>
      <c r="R58" s="44">
        <v>2043.01</v>
      </c>
      <c r="S58" s="44">
        <v>2032.99</v>
      </c>
      <c r="T58" s="44">
        <v>2019.9</v>
      </c>
      <c r="U58" s="44">
        <v>1998.35</v>
      </c>
      <c r="V58" s="44">
        <v>2018.4</v>
      </c>
      <c r="W58" s="44">
        <v>2092.62</v>
      </c>
      <c r="X58" s="44">
        <v>2047.48</v>
      </c>
      <c r="Y58" s="44">
        <v>1942.56</v>
      </c>
      <c r="Z58" s="44">
        <v>1673.37</v>
      </c>
      <c r="AA58" s="44">
        <v>1461.94</v>
      </c>
    </row>
    <row r="59" spans="1:27" ht="12.75" hidden="1" customHeight="1" outlineLevel="1" x14ac:dyDescent="0.2">
      <c r="A59" s="89" t="s">
        <v>2233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89" t="s">
        <v>2234</v>
      </c>
      <c r="B60" s="63" t="s">
        <v>83</v>
      </c>
      <c r="C60" s="43" t="s">
        <v>79</v>
      </c>
      <c r="D60" s="44">
        <v>4.68</v>
      </c>
      <c r="E60" s="44">
        <v>4.68</v>
      </c>
      <c r="F60" s="44">
        <v>4.68</v>
      </c>
      <c r="G60" s="44">
        <v>4.68</v>
      </c>
      <c r="H60" s="44">
        <v>4.68</v>
      </c>
      <c r="I60" s="44">
        <v>4.68</v>
      </c>
      <c r="J60" s="44">
        <v>4.68</v>
      </c>
      <c r="K60" s="44">
        <v>4.68</v>
      </c>
      <c r="L60" s="44">
        <v>4.68</v>
      </c>
      <c r="M60" s="44">
        <v>4.68</v>
      </c>
      <c r="N60" s="44">
        <v>4.68</v>
      </c>
      <c r="O60" s="44">
        <v>4.68</v>
      </c>
      <c r="P60" s="44">
        <v>4.68</v>
      </c>
      <c r="Q60" s="44">
        <v>4.68</v>
      </c>
      <c r="R60" s="44">
        <v>4.68</v>
      </c>
      <c r="S60" s="44">
        <v>4.68</v>
      </c>
      <c r="T60" s="44">
        <v>4.68</v>
      </c>
      <c r="U60" s="44">
        <v>4.68</v>
      </c>
      <c r="V60" s="44">
        <v>4.68</v>
      </c>
      <c r="W60" s="44">
        <v>4.68</v>
      </c>
      <c r="X60" s="44">
        <v>4.68</v>
      </c>
      <c r="Y60" s="44">
        <v>4.68</v>
      </c>
      <c r="Z60" s="44">
        <v>4.68</v>
      </c>
      <c r="AA60" s="44">
        <v>4.68</v>
      </c>
    </row>
    <row r="61" spans="1:27" ht="12.75" hidden="1" customHeight="1" outlineLevel="1" x14ac:dyDescent="0.2">
      <c r="A61" s="89" t="s">
        <v>2235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collapsed="1" x14ac:dyDescent="0.2">
      <c r="A62" s="88" t="s">
        <v>2236</v>
      </c>
      <c r="B62" s="28" t="str">
        <f>"12"&amp;"."&amp;$B$777&amp;"."&amp;$B$778</f>
        <v>12.09.2023</v>
      </c>
      <c r="C62" s="80" t="s">
        <v>76</v>
      </c>
      <c r="D62" s="81">
        <f>ROUND(((D63+D64+D66+D65)/1000),5)</f>
        <v>1.4971000000000001</v>
      </c>
      <c r="E62" s="81">
        <f>ROUND(((E63+E64+E66+E65)/1000),5)</f>
        <v>1.3923000000000001</v>
      </c>
      <c r="F62" s="81">
        <f>ROUND(((F63+F64+F66+F65)/1000),5)</f>
        <v>1.3199099999999999</v>
      </c>
      <c r="G62" s="81">
        <f t="shared" ref="G62:AA62" si="33">ROUND(((G63+G64+G66+G65)/1000),5)</f>
        <v>1.3509100000000001</v>
      </c>
      <c r="H62" s="81">
        <f t="shared" si="33"/>
        <v>1.4669300000000001</v>
      </c>
      <c r="I62" s="81">
        <f t="shared" si="33"/>
        <v>1.5043</v>
      </c>
      <c r="J62" s="81">
        <f t="shared" si="33"/>
        <v>1.6504300000000001</v>
      </c>
      <c r="K62" s="81">
        <f t="shared" si="33"/>
        <v>1.81142</v>
      </c>
      <c r="L62" s="81">
        <f t="shared" si="33"/>
        <v>2.12113</v>
      </c>
      <c r="M62" s="81">
        <f t="shared" si="33"/>
        <v>2.1895500000000001</v>
      </c>
      <c r="N62" s="81">
        <f t="shared" si="33"/>
        <v>2.1978800000000001</v>
      </c>
      <c r="O62" s="81">
        <f t="shared" si="33"/>
        <v>2.19293</v>
      </c>
      <c r="P62" s="81">
        <f t="shared" si="33"/>
        <v>2.1780300000000001</v>
      </c>
      <c r="Q62" s="81">
        <f t="shared" si="33"/>
        <v>2.1749100000000001</v>
      </c>
      <c r="R62" s="81">
        <f t="shared" si="33"/>
        <v>2.20642</v>
      </c>
      <c r="S62" s="81">
        <f t="shared" si="33"/>
        <v>2.1990799999999999</v>
      </c>
      <c r="T62" s="81">
        <f t="shared" si="33"/>
        <v>2.18845</v>
      </c>
      <c r="U62" s="81">
        <f t="shared" si="33"/>
        <v>2.1668699999999999</v>
      </c>
      <c r="V62" s="81">
        <f t="shared" si="33"/>
        <v>2.1896900000000001</v>
      </c>
      <c r="W62" s="81">
        <f t="shared" si="33"/>
        <v>2.2451300000000001</v>
      </c>
      <c r="X62" s="81">
        <f t="shared" si="33"/>
        <v>2.2292900000000002</v>
      </c>
      <c r="Y62" s="81">
        <f t="shared" si="33"/>
        <v>2.1399599999999999</v>
      </c>
      <c r="Z62" s="81">
        <f t="shared" si="33"/>
        <v>1.8768199999999999</v>
      </c>
      <c r="AA62" s="81">
        <f t="shared" si="33"/>
        <v>1.6710799999999999</v>
      </c>
    </row>
    <row r="63" spans="1:27" ht="12.75" hidden="1" customHeight="1" outlineLevel="1" x14ac:dyDescent="0.2">
      <c r="A63" s="89" t="s">
        <v>2237</v>
      </c>
      <c r="B63" s="63" t="s">
        <v>230</v>
      </c>
      <c r="C63" s="43" t="s">
        <v>79</v>
      </c>
      <c r="D63" s="44">
        <v>1316.01</v>
      </c>
      <c r="E63" s="44">
        <v>1211.21</v>
      </c>
      <c r="F63" s="44">
        <v>1138.82</v>
      </c>
      <c r="G63" s="44">
        <v>1169.82</v>
      </c>
      <c r="H63" s="44">
        <v>1285.8399999999999</v>
      </c>
      <c r="I63" s="44">
        <v>1323.21</v>
      </c>
      <c r="J63" s="44">
        <v>1469.34</v>
      </c>
      <c r="K63" s="44">
        <v>1630.33</v>
      </c>
      <c r="L63" s="44">
        <v>1940.04</v>
      </c>
      <c r="M63" s="44">
        <v>2008.46</v>
      </c>
      <c r="N63" s="44">
        <v>2016.79</v>
      </c>
      <c r="O63" s="44">
        <v>2011.84</v>
      </c>
      <c r="P63" s="44">
        <v>1996.94</v>
      </c>
      <c r="Q63" s="44">
        <v>1993.82</v>
      </c>
      <c r="R63" s="44">
        <v>2025.33</v>
      </c>
      <c r="S63" s="44">
        <v>2017.99</v>
      </c>
      <c r="T63" s="44">
        <v>2007.36</v>
      </c>
      <c r="U63" s="44">
        <v>1985.78</v>
      </c>
      <c r="V63" s="44">
        <v>2008.6</v>
      </c>
      <c r="W63" s="44">
        <v>2064.04</v>
      </c>
      <c r="X63" s="44">
        <v>2048.1999999999998</v>
      </c>
      <c r="Y63" s="44">
        <v>1958.87</v>
      </c>
      <c r="Z63" s="44">
        <v>1695.73</v>
      </c>
      <c r="AA63" s="44">
        <v>1489.99</v>
      </c>
    </row>
    <row r="64" spans="1:27" ht="12.75" hidden="1" customHeight="1" outlineLevel="1" x14ac:dyDescent="0.2">
      <c r="A64" s="89" t="s">
        <v>2238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89" t="s">
        <v>2239</v>
      </c>
      <c r="B65" s="63" t="s">
        <v>83</v>
      </c>
      <c r="C65" s="43" t="s">
        <v>79</v>
      </c>
      <c r="D65" s="44">
        <v>4.68</v>
      </c>
      <c r="E65" s="44">
        <v>4.68</v>
      </c>
      <c r="F65" s="44">
        <v>4.68</v>
      </c>
      <c r="G65" s="44">
        <v>4.68</v>
      </c>
      <c r="H65" s="44">
        <v>4.68</v>
      </c>
      <c r="I65" s="44">
        <v>4.68</v>
      </c>
      <c r="J65" s="44">
        <v>4.68</v>
      </c>
      <c r="K65" s="44">
        <v>4.68</v>
      </c>
      <c r="L65" s="44">
        <v>4.68</v>
      </c>
      <c r="M65" s="44">
        <v>4.68</v>
      </c>
      <c r="N65" s="44">
        <v>4.68</v>
      </c>
      <c r="O65" s="44">
        <v>4.68</v>
      </c>
      <c r="P65" s="44">
        <v>4.68</v>
      </c>
      <c r="Q65" s="44">
        <v>4.68</v>
      </c>
      <c r="R65" s="44">
        <v>4.68</v>
      </c>
      <c r="S65" s="44">
        <v>4.68</v>
      </c>
      <c r="T65" s="44">
        <v>4.68</v>
      </c>
      <c r="U65" s="44">
        <v>4.68</v>
      </c>
      <c r="V65" s="44">
        <v>4.68</v>
      </c>
      <c r="W65" s="44">
        <v>4.68</v>
      </c>
      <c r="X65" s="44">
        <v>4.68</v>
      </c>
      <c r="Y65" s="44">
        <v>4.68</v>
      </c>
      <c r="Z65" s="44">
        <v>4.68</v>
      </c>
      <c r="AA65" s="44">
        <v>4.68</v>
      </c>
    </row>
    <row r="66" spans="1:27" ht="12.75" hidden="1" customHeight="1" outlineLevel="1" x14ac:dyDescent="0.2">
      <c r="A66" s="89" t="s">
        <v>2240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collapsed="1" x14ac:dyDescent="0.2">
      <c r="A67" s="88" t="s">
        <v>2241</v>
      </c>
      <c r="B67" s="28" t="str">
        <f>"13"&amp;"."&amp;$B$777&amp;"."&amp;$B$778</f>
        <v>13.09.2023</v>
      </c>
      <c r="C67" s="80" t="s">
        <v>76</v>
      </c>
      <c r="D67" s="81">
        <f>ROUND(((D68+D69+D71+D70)/1000),5)</f>
        <v>1.5258799999999999</v>
      </c>
      <c r="E67" s="81">
        <f>ROUND(((E68+E69+E71+E70)/1000),5)</f>
        <v>1.44564</v>
      </c>
      <c r="F67" s="81">
        <f>ROUND(((F68+F69+F71+F70)/1000),5)</f>
        <v>1.3991</v>
      </c>
      <c r="G67" s="81">
        <f t="shared" ref="G67:AA67" si="36">ROUND(((G68+G69+G71+G70)/1000),5)</f>
        <v>1.3985000000000001</v>
      </c>
      <c r="H67" s="81">
        <f t="shared" si="36"/>
        <v>1.4701500000000001</v>
      </c>
      <c r="I67" s="81">
        <f t="shared" si="36"/>
        <v>1.5061599999999999</v>
      </c>
      <c r="J67" s="81">
        <f t="shared" si="36"/>
        <v>1.6717500000000001</v>
      </c>
      <c r="K67" s="81">
        <f t="shared" si="36"/>
        <v>1.89161</v>
      </c>
      <c r="L67" s="81">
        <f t="shared" si="36"/>
        <v>2.1493099999999998</v>
      </c>
      <c r="M67" s="81">
        <f t="shared" si="36"/>
        <v>2.2262</v>
      </c>
      <c r="N67" s="81">
        <f t="shared" si="36"/>
        <v>2.26471</v>
      </c>
      <c r="O67" s="81">
        <f t="shared" si="36"/>
        <v>2.2241599999999999</v>
      </c>
      <c r="P67" s="81">
        <f t="shared" si="36"/>
        <v>2.1872099999999999</v>
      </c>
      <c r="Q67" s="81">
        <f t="shared" si="36"/>
        <v>2.2115300000000002</v>
      </c>
      <c r="R67" s="81">
        <f t="shared" si="36"/>
        <v>2.3111299999999999</v>
      </c>
      <c r="S67" s="81">
        <f t="shared" si="36"/>
        <v>2.3012899999999998</v>
      </c>
      <c r="T67" s="81">
        <f t="shared" si="36"/>
        <v>2.25441</v>
      </c>
      <c r="U67" s="81">
        <f t="shared" si="36"/>
        <v>2.1858900000000001</v>
      </c>
      <c r="V67" s="81">
        <f t="shared" si="36"/>
        <v>2.2476799999999999</v>
      </c>
      <c r="W67" s="81">
        <f t="shared" si="36"/>
        <v>2.3649900000000001</v>
      </c>
      <c r="X67" s="81">
        <f t="shared" si="36"/>
        <v>2.30674</v>
      </c>
      <c r="Y67" s="81">
        <f t="shared" si="36"/>
        <v>2.1527799999999999</v>
      </c>
      <c r="Z67" s="81">
        <f t="shared" si="36"/>
        <v>1.87504</v>
      </c>
      <c r="AA67" s="81">
        <f t="shared" si="36"/>
        <v>1.67533</v>
      </c>
    </row>
    <row r="68" spans="1:27" ht="12.75" hidden="1" customHeight="1" outlineLevel="1" x14ac:dyDescent="0.2">
      <c r="A68" s="89" t="s">
        <v>2242</v>
      </c>
      <c r="B68" s="63" t="s">
        <v>230</v>
      </c>
      <c r="C68" s="43" t="s">
        <v>79</v>
      </c>
      <c r="D68" s="44">
        <v>1344.79</v>
      </c>
      <c r="E68" s="44">
        <v>1264.55</v>
      </c>
      <c r="F68" s="44">
        <v>1218.01</v>
      </c>
      <c r="G68" s="44">
        <v>1217.4100000000001</v>
      </c>
      <c r="H68" s="44">
        <v>1289.06</v>
      </c>
      <c r="I68" s="44">
        <v>1325.07</v>
      </c>
      <c r="J68" s="44">
        <v>1490.66</v>
      </c>
      <c r="K68" s="44">
        <v>1710.52</v>
      </c>
      <c r="L68" s="44">
        <v>1968.22</v>
      </c>
      <c r="M68" s="44">
        <v>2045.11</v>
      </c>
      <c r="N68" s="44">
        <v>2083.62</v>
      </c>
      <c r="O68" s="44">
        <v>2043.07</v>
      </c>
      <c r="P68" s="44">
        <v>2006.12</v>
      </c>
      <c r="Q68" s="44">
        <v>2030.44</v>
      </c>
      <c r="R68" s="44">
        <v>2130.04</v>
      </c>
      <c r="S68" s="44">
        <v>2120.1999999999998</v>
      </c>
      <c r="T68" s="44">
        <v>2073.3200000000002</v>
      </c>
      <c r="U68" s="44">
        <v>2004.8</v>
      </c>
      <c r="V68" s="44">
        <v>2066.59</v>
      </c>
      <c r="W68" s="44">
        <v>2183.9</v>
      </c>
      <c r="X68" s="44">
        <v>2125.65</v>
      </c>
      <c r="Y68" s="44">
        <v>1971.69</v>
      </c>
      <c r="Z68" s="44">
        <v>1693.95</v>
      </c>
      <c r="AA68" s="44">
        <v>1494.24</v>
      </c>
    </row>
    <row r="69" spans="1:27" ht="12.75" hidden="1" customHeight="1" outlineLevel="1" x14ac:dyDescent="0.2">
      <c r="A69" s="89" t="s">
        <v>2243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89" t="s">
        <v>2244</v>
      </c>
      <c r="B70" s="63" t="s">
        <v>83</v>
      </c>
      <c r="C70" s="43" t="s">
        <v>79</v>
      </c>
      <c r="D70" s="44">
        <v>4.68</v>
      </c>
      <c r="E70" s="44">
        <v>4.68</v>
      </c>
      <c r="F70" s="44">
        <v>4.68</v>
      </c>
      <c r="G70" s="44">
        <v>4.68</v>
      </c>
      <c r="H70" s="44">
        <v>4.68</v>
      </c>
      <c r="I70" s="44">
        <v>4.68</v>
      </c>
      <c r="J70" s="44">
        <v>4.68</v>
      </c>
      <c r="K70" s="44">
        <v>4.68</v>
      </c>
      <c r="L70" s="44">
        <v>4.68</v>
      </c>
      <c r="M70" s="44">
        <v>4.68</v>
      </c>
      <c r="N70" s="44">
        <v>4.68</v>
      </c>
      <c r="O70" s="44">
        <v>4.68</v>
      </c>
      <c r="P70" s="44">
        <v>4.68</v>
      </c>
      <c r="Q70" s="44">
        <v>4.68</v>
      </c>
      <c r="R70" s="44">
        <v>4.68</v>
      </c>
      <c r="S70" s="44">
        <v>4.68</v>
      </c>
      <c r="T70" s="44">
        <v>4.68</v>
      </c>
      <c r="U70" s="44">
        <v>4.68</v>
      </c>
      <c r="V70" s="44">
        <v>4.68</v>
      </c>
      <c r="W70" s="44">
        <v>4.68</v>
      </c>
      <c r="X70" s="44">
        <v>4.68</v>
      </c>
      <c r="Y70" s="44">
        <v>4.68</v>
      </c>
      <c r="Z70" s="44">
        <v>4.68</v>
      </c>
      <c r="AA70" s="44">
        <v>4.68</v>
      </c>
    </row>
    <row r="71" spans="1:27" ht="12.75" hidden="1" customHeight="1" outlineLevel="1" x14ac:dyDescent="0.2">
      <c r="A71" s="89" t="s">
        <v>2245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collapsed="1" x14ac:dyDescent="0.2">
      <c r="A72" s="88" t="s">
        <v>2246</v>
      </c>
      <c r="B72" s="28" t="str">
        <f>"14"&amp;"."&amp;$B$777&amp;"."&amp;$B$778</f>
        <v>14.09.2023</v>
      </c>
      <c r="C72" s="80" t="s">
        <v>76</v>
      </c>
      <c r="D72" s="81">
        <f>ROUND(((D73+D74+D76+D75)/1000),5)</f>
        <v>1.5415300000000001</v>
      </c>
      <c r="E72" s="81">
        <f>ROUND(((E73+E74+E76+E75)/1000),5)</f>
        <v>1.44459</v>
      </c>
      <c r="F72" s="81">
        <f>ROUND(((F73+F74+F76+F75)/1000),5)</f>
        <v>1.3897200000000001</v>
      </c>
      <c r="G72" s="81">
        <f t="shared" ref="G72:AA72" si="39">ROUND(((G73+G74+G76+G75)/1000),5)</f>
        <v>1.4018200000000001</v>
      </c>
      <c r="H72" s="81">
        <f t="shared" si="39"/>
        <v>1.4628300000000001</v>
      </c>
      <c r="I72" s="81">
        <f t="shared" si="39"/>
        <v>1.5215399999999999</v>
      </c>
      <c r="J72" s="81">
        <f t="shared" si="39"/>
        <v>1.7021900000000001</v>
      </c>
      <c r="K72" s="81">
        <f t="shared" si="39"/>
        <v>1.9442600000000001</v>
      </c>
      <c r="L72" s="81">
        <f t="shared" si="39"/>
        <v>2.1315900000000001</v>
      </c>
      <c r="M72" s="81">
        <f t="shared" si="39"/>
        <v>2.2033100000000001</v>
      </c>
      <c r="N72" s="81">
        <f t="shared" si="39"/>
        <v>2.2054299999999998</v>
      </c>
      <c r="O72" s="81">
        <f t="shared" si="39"/>
        <v>2.2023799999999998</v>
      </c>
      <c r="P72" s="81">
        <f t="shared" si="39"/>
        <v>2.1930800000000001</v>
      </c>
      <c r="Q72" s="81">
        <f t="shared" si="39"/>
        <v>2.20017</v>
      </c>
      <c r="R72" s="81">
        <f t="shared" si="39"/>
        <v>2.2512699999999999</v>
      </c>
      <c r="S72" s="81">
        <f t="shared" si="39"/>
        <v>2.2437299999999998</v>
      </c>
      <c r="T72" s="81">
        <f t="shared" si="39"/>
        <v>2.2148699999999999</v>
      </c>
      <c r="U72" s="81">
        <f t="shared" si="39"/>
        <v>2.20526</v>
      </c>
      <c r="V72" s="81">
        <f t="shared" si="39"/>
        <v>2.2143199999999998</v>
      </c>
      <c r="W72" s="81">
        <f t="shared" si="39"/>
        <v>2.29433</v>
      </c>
      <c r="X72" s="81">
        <f t="shared" si="39"/>
        <v>2.2525599999999999</v>
      </c>
      <c r="Y72" s="81">
        <f t="shared" si="39"/>
        <v>2.1616900000000001</v>
      </c>
      <c r="Z72" s="81">
        <f t="shared" si="39"/>
        <v>1.93472</v>
      </c>
      <c r="AA72" s="81">
        <f t="shared" si="39"/>
        <v>1.6816199999999999</v>
      </c>
    </row>
    <row r="73" spans="1:27" ht="12.75" hidden="1" customHeight="1" outlineLevel="1" x14ac:dyDescent="0.2">
      <c r="A73" s="89" t="s">
        <v>2247</v>
      </c>
      <c r="B73" s="63" t="s">
        <v>230</v>
      </c>
      <c r="C73" s="43" t="s">
        <v>79</v>
      </c>
      <c r="D73" s="44">
        <v>1360.44</v>
      </c>
      <c r="E73" s="44">
        <v>1263.5</v>
      </c>
      <c r="F73" s="44">
        <v>1208.6300000000001</v>
      </c>
      <c r="G73" s="44">
        <v>1220.73</v>
      </c>
      <c r="H73" s="44">
        <v>1281.74</v>
      </c>
      <c r="I73" s="44">
        <v>1340.45</v>
      </c>
      <c r="J73" s="44">
        <v>1521.1</v>
      </c>
      <c r="K73" s="44">
        <v>1763.17</v>
      </c>
      <c r="L73" s="44">
        <v>1950.5</v>
      </c>
      <c r="M73" s="44">
        <v>2022.22</v>
      </c>
      <c r="N73" s="44">
        <v>2024.34</v>
      </c>
      <c r="O73" s="44">
        <v>2021.29</v>
      </c>
      <c r="P73" s="44">
        <v>2011.99</v>
      </c>
      <c r="Q73" s="44">
        <v>2019.08</v>
      </c>
      <c r="R73" s="44">
        <v>2070.1799999999998</v>
      </c>
      <c r="S73" s="44">
        <v>2062.64</v>
      </c>
      <c r="T73" s="44">
        <v>2033.78</v>
      </c>
      <c r="U73" s="44">
        <v>2024.17</v>
      </c>
      <c r="V73" s="44">
        <v>2033.23</v>
      </c>
      <c r="W73" s="44">
        <v>2113.2399999999998</v>
      </c>
      <c r="X73" s="44">
        <v>2071.4699999999998</v>
      </c>
      <c r="Y73" s="44">
        <v>1980.6</v>
      </c>
      <c r="Z73" s="44">
        <v>1753.63</v>
      </c>
      <c r="AA73" s="44">
        <v>1500.53</v>
      </c>
    </row>
    <row r="74" spans="1:27" ht="12.75" hidden="1" customHeight="1" outlineLevel="1" x14ac:dyDescent="0.2">
      <c r="A74" s="89" t="s">
        <v>2248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89" t="s">
        <v>2249</v>
      </c>
      <c r="B75" s="63" t="s">
        <v>83</v>
      </c>
      <c r="C75" s="43" t="s">
        <v>79</v>
      </c>
      <c r="D75" s="44">
        <v>4.68</v>
      </c>
      <c r="E75" s="44">
        <v>4.68</v>
      </c>
      <c r="F75" s="44">
        <v>4.68</v>
      </c>
      <c r="G75" s="44">
        <v>4.68</v>
      </c>
      <c r="H75" s="44">
        <v>4.68</v>
      </c>
      <c r="I75" s="44">
        <v>4.68</v>
      </c>
      <c r="J75" s="44">
        <v>4.68</v>
      </c>
      <c r="K75" s="44">
        <v>4.68</v>
      </c>
      <c r="L75" s="44">
        <v>4.68</v>
      </c>
      <c r="M75" s="44">
        <v>4.68</v>
      </c>
      <c r="N75" s="44">
        <v>4.68</v>
      </c>
      <c r="O75" s="44">
        <v>4.68</v>
      </c>
      <c r="P75" s="44">
        <v>4.68</v>
      </c>
      <c r="Q75" s="44">
        <v>4.68</v>
      </c>
      <c r="R75" s="44">
        <v>4.68</v>
      </c>
      <c r="S75" s="44">
        <v>4.68</v>
      </c>
      <c r="T75" s="44">
        <v>4.68</v>
      </c>
      <c r="U75" s="44">
        <v>4.68</v>
      </c>
      <c r="V75" s="44">
        <v>4.68</v>
      </c>
      <c r="W75" s="44">
        <v>4.68</v>
      </c>
      <c r="X75" s="44">
        <v>4.68</v>
      </c>
      <c r="Y75" s="44">
        <v>4.68</v>
      </c>
      <c r="Z75" s="44">
        <v>4.68</v>
      </c>
      <c r="AA75" s="44">
        <v>4.68</v>
      </c>
    </row>
    <row r="76" spans="1:27" ht="12.75" hidden="1" customHeight="1" outlineLevel="1" x14ac:dyDescent="0.2">
      <c r="A76" s="89" t="s">
        <v>2250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collapsed="1" x14ac:dyDescent="0.2">
      <c r="A77" s="88" t="s">
        <v>2251</v>
      </c>
      <c r="B77" s="28" t="str">
        <f>"15"&amp;"."&amp;$B$777&amp;"."&amp;$B$778</f>
        <v>15.09.2023</v>
      </c>
      <c r="C77" s="80" t="s">
        <v>76</v>
      </c>
      <c r="D77" s="81">
        <f>ROUND(((D78+D79+D81+D80)/1000),5)</f>
        <v>1.5826800000000001</v>
      </c>
      <c r="E77" s="81">
        <f>ROUND(((E78+E79+E81+E80)/1000),5)</f>
        <v>1.4949600000000001</v>
      </c>
      <c r="F77" s="81">
        <f>ROUND(((F78+F79+F81+F80)/1000),5)</f>
        <v>1.43015</v>
      </c>
      <c r="G77" s="81">
        <f t="shared" ref="G77:AA77" si="42">ROUND(((G78+G79+G81+G80)/1000),5)</f>
        <v>1.4159900000000001</v>
      </c>
      <c r="H77" s="81">
        <f t="shared" si="42"/>
        <v>1.5017100000000001</v>
      </c>
      <c r="I77" s="81">
        <f t="shared" si="42"/>
        <v>1.5703</v>
      </c>
      <c r="J77" s="81">
        <f t="shared" si="42"/>
        <v>1.6577200000000001</v>
      </c>
      <c r="K77" s="81">
        <f t="shared" si="42"/>
        <v>1.90333</v>
      </c>
      <c r="L77" s="81">
        <f t="shared" si="42"/>
        <v>2.1353599999999999</v>
      </c>
      <c r="M77" s="81">
        <f t="shared" si="42"/>
        <v>2.3506300000000002</v>
      </c>
      <c r="N77" s="81">
        <f t="shared" si="42"/>
        <v>2.55274</v>
      </c>
      <c r="O77" s="81">
        <f t="shared" si="42"/>
        <v>2.2377199999999999</v>
      </c>
      <c r="P77" s="81">
        <f t="shared" si="42"/>
        <v>2.1607400000000001</v>
      </c>
      <c r="Q77" s="81">
        <f t="shared" si="42"/>
        <v>2.2332000000000001</v>
      </c>
      <c r="R77" s="81">
        <f t="shared" si="42"/>
        <v>2.1955499999999999</v>
      </c>
      <c r="S77" s="81">
        <f t="shared" si="42"/>
        <v>2.18954</v>
      </c>
      <c r="T77" s="81">
        <f t="shared" si="42"/>
        <v>2.1645699999999999</v>
      </c>
      <c r="U77" s="81">
        <f t="shared" si="42"/>
        <v>2.1466400000000001</v>
      </c>
      <c r="V77" s="81">
        <f t="shared" si="42"/>
        <v>2.1919300000000002</v>
      </c>
      <c r="W77" s="81">
        <f t="shared" si="42"/>
        <v>2.2596599999999998</v>
      </c>
      <c r="X77" s="81">
        <f t="shared" si="42"/>
        <v>2.2770100000000002</v>
      </c>
      <c r="Y77" s="81">
        <f t="shared" si="42"/>
        <v>2.1902200000000001</v>
      </c>
      <c r="Z77" s="81">
        <f t="shared" si="42"/>
        <v>1.9455499999999999</v>
      </c>
      <c r="AA77" s="81">
        <f t="shared" si="42"/>
        <v>1.75606</v>
      </c>
    </row>
    <row r="78" spans="1:27" ht="12.75" hidden="1" customHeight="1" outlineLevel="1" x14ac:dyDescent="0.2">
      <c r="A78" s="89" t="s">
        <v>2252</v>
      </c>
      <c r="B78" s="63" t="s">
        <v>230</v>
      </c>
      <c r="C78" s="43" t="s">
        <v>79</v>
      </c>
      <c r="D78" s="44">
        <v>1401.59</v>
      </c>
      <c r="E78" s="44">
        <v>1313.87</v>
      </c>
      <c r="F78" s="44">
        <v>1249.06</v>
      </c>
      <c r="G78" s="44">
        <v>1234.9000000000001</v>
      </c>
      <c r="H78" s="44">
        <v>1320.62</v>
      </c>
      <c r="I78" s="44">
        <v>1389.21</v>
      </c>
      <c r="J78" s="44">
        <v>1476.63</v>
      </c>
      <c r="K78" s="44">
        <v>1722.24</v>
      </c>
      <c r="L78" s="44">
        <v>1954.27</v>
      </c>
      <c r="M78" s="44">
        <v>2169.54</v>
      </c>
      <c r="N78" s="44">
        <v>2371.65</v>
      </c>
      <c r="O78" s="44">
        <v>2056.63</v>
      </c>
      <c r="P78" s="44">
        <v>1979.65</v>
      </c>
      <c r="Q78" s="44">
        <v>2052.11</v>
      </c>
      <c r="R78" s="44">
        <v>2014.46</v>
      </c>
      <c r="S78" s="44">
        <v>2008.45</v>
      </c>
      <c r="T78" s="44">
        <v>1983.48</v>
      </c>
      <c r="U78" s="44">
        <v>1965.55</v>
      </c>
      <c r="V78" s="44">
        <v>2010.84</v>
      </c>
      <c r="W78" s="44">
        <v>2078.5700000000002</v>
      </c>
      <c r="X78" s="44">
        <v>2095.92</v>
      </c>
      <c r="Y78" s="44">
        <v>2009.13</v>
      </c>
      <c r="Z78" s="44">
        <v>1764.46</v>
      </c>
      <c r="AA78" s="44">
        <v>1574.97</v>
      </c>
    </row>
    <row r="79" spans="1:27" ht="12.75" hidden="1" customHeight="1" outlineLevel="1" x14ac:dyDescent="0.2">
      <c r="A79" s="89" t="s">
        <v>2253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89" t="s">
        <v>2254</v>
      </c>
      <c r="B80" s="63" t="s">
        <v>83</v>
      </c>
      <c r="C80" s="43" t="s">
        <v>79</v>
      </c>
      <c r="D80" s="44">
        <v>4.68</v>
      </c>
      <c r="E80" s="44">
        <v>4.68</v>
      </c>
      <c r="F80" s="44">
        <v>4.68</v>
      </c>
      <c r="G80" s="44">
        <v>4.68</v>
      </c>
      <c r="H80" s="44">
        <v>4.68</v>
      </c>
      <c r="I80" s="44">
        <v>4.68</v>
      </c>
      <c r="J80" s="44">
        <v>4.68</v>
      </c>
      <c r="K80" s="44">
        <v>4.68</v>
      </c>
      <c r="L80" s="44">
        <v>4.68</v>
      </c>
      <c r="M80" s="44">
        <v>4.68</v>
      </c>
      <c r="N80" s="44">
        <v>4.68</v>
      </c>
      <c r="O80" s="44">
        <v>4.68</v>
      </c>
      <c r="P80" s="44">
        <v>4.68</v>
      </c>
      <c r="Q80" s="44">
        <v>4.68</v>
      </c>
      <c r="R80" s="44">
        <v>4.68</v>
      </c>
      <c r="S80" s="44">
        <v>4.68</v>
      </c>
      <c r="T80" s="44">
        <v>4.68</v>
      </c>
      <c r="U80" s="44">
        <v>4.68</v>
      </c>
      <c r="V80" s="44">
        <v>4.68</v>
      </c>
      <c r="W80" s="44">
        <v>4.68</v>
      </c>
      <c r="X80" s="44">
        <v>4.68</v>
      </c>
      <c r="Y80" s="44">
        <v>4.68</v>
      </c>
      <c r="Z80" s="44">
        <v>4.68</v>
      </c>
      <c r="AA80" s="44">
        <v>4.68</v>
      </c>
    </row>
    <row r="81" spans="1:27" ht="12.75" hidden="1" customHeight="1" outlineLevel="1" x14ac:dyDescent="0.2">
      <c r="A81" s="89" t="s">
        <v>2255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collapsed="1" x14ac:dyDescent="0.2">
      <c r="A82" s="88" t="s">
        <v>2256</v>
      </c>
      <c r="B82" s="28" t="str">
        <f>"16"&amp;"."&amp;$B$777&amp;"."&amp;$B$778</f>
        <v>16.09.2023</v>
      </c>
      <c r="C82" s="80" t="s">
        <v>76</v>
      </c>
      <c r="D82" s="81">
        <f>ROUND(((D83+D84+D86+D85)/1000),5)</f>
        <v>1.64225</v>
      </c>
      <c r="E82" s="81">
        <f>ROUND(((E83+E84+E86+E85)/1000),5)</f>
        <v>1.48543</v>
      </c>
      <c r="F82" s="81">
        <f>ROUND(((F83+F84+F86+F85)/1000),5)</f>
        <v>1.4135599999999999</v>
      </c>
      <c r="G82" s="81">
        <f t="shared" ref="G82:AA82" si="45">ROUND(((G83+G84+G86+G85)/1000),5)</f>
        <v>1.3925399999999999</v>
      </c>
      <c r="H82" s="81">
        <f t="shared" si="45"/>
        <v>1.4387700000000001</v>
      </c>
      <c r="I82" s="81">
        <f t="shared" si="45"/>
        <v>1.4946200000000001</v>
      </c>
      <c r="J82" s="81">
        <f t="shared" si="45"/>
        <v>1.51488</v>
      </c>
      <c r="K82" s="81">
        <f t="shared" si="45"/>
        <v>1.6706099999999999</v>
      </c>
      <c r="L82" s="81">
        <f t="shared" si="45"/>
        <v>1.9747399999999999</v>
      </c>
      <c r="M82" s="81">
        <f t="shared" si="45"/>
        <v>2.1421299999999999</v>
      </c>
      <c r="N82" s="81">
        <f t="shared" si="45"/>
        <v>2.1842299999999999</v>
      </c>
      <c r="O82" s="81">
        <f t="shared" si="45"/>
        <v>2.1868300000000001</v>
      </c>
      <c r="P82" s="81">
        <f t="shared" si="45"/>
        <v>2.17984</v>
      </c>
      <c r="Q82" s="81">
        <f t="shared" si="45"/>
        <v>2.1737099999999998</v>
      </c>
      <c r="R82" s="81">
        <f t="shared" si="45"/>
        <v>2.1748400000000001</v>
      </c>
      <c r="S82" s="81">
        <f t="shared" si="45"/>
        <v>2.1713300000000002</v>
      </c>
      <c r="T82" s="81">
        <f t="shared" si="45"/>
        <v>2.17082</v>
      </c>
      <c r="U82" s="81">
        <f t="shared" si="45"/>
        <v>2.1607699999999999</v>
      </c>
      <c r="V82" s="81">
        <f t="shared" si="45"/>
        <v>2.2411699999999999</v>
      </c>
      <c r="W82" s="81">
        <f t="shared" si="45"/>
        <v>2.3888199999999999</v>
      </c>
      <c r="X82" s="81">
        <f t="shared" si="45"/>
        <v>2.5505200000000001</v>
      </c>
      <c r="Y82" s="81">
        <f t="shared" si="45"/>
        <v>2.2210000000000001</v>
      </c>
      <c r="Z82" s="81">
        <f t="shared" si="45"/>
        <v>1.8641399999999999</v>
      </c>
      <c r="AA82" s="81">
        <f t="shared" si="45"/>
        <v>1.73187</v>
      </c>
    </row>
    <row r="83" spans="1:27" ht="12.75" hidden="1" customHeight="1" outlineLevel="1" x14ac:dyDescent="0.2">
      <c r="A83" s="89" t="s">
        <v>2257</v>
      </c>
      <c r="B83" s="63" t="s">
        <v>230</v>
      </c>
      <c r="C83" s="43" t="s">
        <v>79</v>
      </c>
      <c r="D83" s="44">
        <v>1461.16</v>
      </c>
      <c r="E83" s="44">
        <v>1304.3399999999999</v>
      </c>
      <c r="F83" s="44">
        <v>1232.47</v>
      </c>
      <c r="G83" s="44">
        <v>1211.45</v>
      </c>
      <c r="H83" s="44">
        <v>1257.68</v>
      </c>
      <c r="I83" s="44">
        <v>1313.53</v>
      </c>
      <c r="J83" s="44">
        <v>1333.79</v>
      </c>
      <c r="K83" s="44">
        <v>1489.52</v>
      </c>
      <c r="L83" s="44">
        <v>1793.65</v>
      </c>
      <c r="M83" s="44">
        <v>1961.04</v>
      </c>
      <c r="N83" s="44">
        <v>2003.14</v>
      </c>
      <c r="O83" s="44">
        <v>2005.74</v>
      </c>
      <c r="P83" s="44">
        <v>1998.75</v>
      </c>
      <c r="Q83" s="44">
        <v>1992.62</v>
      </c>
      <c r="R83" s="44">
        <v>1993.75</v>
      </c>
      <c r="S83" s="44">
        <v>1990.24</v>
      </c>
      <c r="T83" s="44">
        <v>1989.73</v>
      </c>
      <c r="U83" s="44">
        <v>1979.68</v>
      </c>
      <c r="V83" s="44">
        <v>2060.08</v>
      </c>
      <c r="W83" s="44">
        <v>2207.73</v>
      </c>
      <c r="X83" s="44">
        <v>2369.4299999999998</v>
      </c>
      <c r="Y83" s="44">
        <v>2039.91</v>
      </c>
      <c r="Z83" s="44">
        <v>1683.05</v>
      </c>
      <c r="AA83" s="44">
        <v>1550.78</v>
      </c>
    </row>
    <row r="84" spans="1:27" ht="12.75" hidden="1" customHeight="1" outlineLevel="1" x14ac:dyDescent="0.2">
      <c r="A84" s="89" t="s">
        <v>2258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89" t="s">
        <v>2259</v>
      </c>
      <c r="B85" s="63" t="s">
        <v>83</v>
      </c>
      <c r="C85" s="43" t="s">
        <v>79</v>
      </c>
      <c r="D85" s="44">
        <v>4.68</v>
      </c>
      <c r="E85" s="44">
        <v>4.68</v>
      </c>
      <c r="F85" s="44">
        <v>4.68</v>
      </c>
      <c r="G85" s="44">
        <v>4.68</v>
      </c>
      <c r="H85" s="44">
        <v>4.68</v>
      </c>
      <c r="I85" s="44">
        <v>4.68</v>
      </c>
      <c r="J85" s="44">
        <v>4.68</v>
      </c>
      <c r="K85" s="44">
        <v>4.68</v>
      </c>
      <c r="L85" s="44">
        <v>4.68</v>
      </c>
      <c r="M85" s="44">
        <v>4.68</v>
      </c>
      <c r="N85" s="44">
        <v>4.68</v>
      </c>
      <c r="O85" s="44">
        <v>4.68</v>
      </c>
      <c r="P85" s="44">
        <v>4.68</v>
      </c>
      <c r="Q85" s="44">
        <v>4.68</v>
      </c>
      <c r="R85" s="44">
        <v>4.68</v>
      </c>
      <c r="S85" s="44">
        <v>4.68</v>
      </c>
      <c r="T85" s="44">
        <v>4.68</v>
      </c>
      <c r="U85" s="44">
        <v>4.68</v>
      </c>
      <c r="V85" s="44">
        <v>4.68</v>
      </c>
      <c r="W85" s="44">
        <v>4.68</v>
      </c>
      <c r="X85" s="44">
        <v>4.68</v>
      </c>
      <c r="Y85" s="44">
        <v>4.68</v>
      </c>
      <c r="Z85" s="44">
        <v>4.68</v>
      </c>
      <c r="AA85" s="44">
        <v>4.68</v>
      </c>
    </row>
    <row r="86" spans="1:27" ht="12.75" hidden="1" customHeight="1" outlineLevel="1" x14ac:dyDescent="0.2">
      <c r="A86" s="89" t="s">
        <v>2260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collapsed="1" x14ac:dyDescent="0.2">
      <c r="A87" s="88" t="s">
        <v>2261</v>
      </c>
      <c r="B87" s="28" t="str">
        <f>"17"&amp;"."&amp;$B$777&amp;"."&amp;$B$778</f>
        <v>17.09.2023</v>
      </c>
      <c r="C87" s="80" t="s">
        <v>76</v>
      </c>
      <c r="D87" s="81">
        <f>ROUND(((D88+D89+D91+D90)/1000),5)</f>
        <v>1.6170100000000001</v>
      </c>
      <c r="E87" s="81">
        <f>ROUND(((E88+E89+E91+E90)/1000),5)</f>
        <v>1.46662</v>
      </c>
      <c r="F87" s="81">
        <f>ROUND(((F88+F89+F91+F90)/1000),5)</f>
        <v>1.39516</v>
      </c>
      <c r="G87" s="81">
        <f t="shared" ref="G87:AA87" si="48">ROUND(((G88+G89+G91+G90)/1000),5)</f>
        <v>1.38575</v>
      </c>
      <c r="H87" s="81">
        <f t="shared" si="48"/>
        <v>1.3963000000000001</v>
      </c>
      <c r="I87" s="81">
        <f t="shared" si="48"/>
        <v>1.4235599999999999</v>
      </c>
      <c r="J87" s="81">
        <f t="shared" si="48"/>
        <v>1.3904799999999999</v>
      </c>
      <c r="K87" s="81">
        <f t="shared" si="48"/>
        <v>1.56006</v>
      </c>
      <c r="L87" s="81">
        <f t="shared" si="48"/>
        <v>1.74024</v>
      </c>
      <c r="M87" s="81">
        <f t="shared" si="48"/>
        <v>1.8803399999999999</v>
      </c>
      <c r="N87" s="81">
        <f t="shared" si="48"/>
        <v>1.92746</v>
      </c>
      <c r="O87" s="81">
        <f t="shared" si="48"/>
        <v>1.9392100000000001</v>
      </c>
      <c r="P87" s="81">
        <f t="shared" si="48"/>
        <v>1.9316599999999999</v>
      </c>
      <c r="Q87" s="81">
        <f t="shared" si="48"/>
        <v>1.92334</v>
      </c>
      <c r="R87" s="81">
        <f t="shared" si="48"/>
        <v>1.93215</v>
      </c>
      <c r="S87" s="81">
        <f t="shared" si="48"/>
        <v>1.9405300000000001</v>
      </c>
      <c r="T87" s="81">
        <f t="shared" si="48"/>
        <v>1.9815499999999999</v>
      </c>
      <c r="U87" s="81">
        <f t="shared" si="48"/>
        <v>2.03348</v>
      </c>
      <c r="V87" s="81">
        <f t="shared" si="48"/>
        <v>2.19333</v>
      </c>
      <c r="W87" s="81">
        <f t="shared" si="48"/>
        <v>2.2832400000000002</v>
      </c>
      <c r="X87" s="81">
        <f t="shared" si="48"/>
        <v>2.5450400000000002</v>
      </c>
      <c r="Y87" s="81">
        <f t="shared" si="48"/>
        <v>2.2225600000000001</v>
      </c>
      <c r="Z87" s="81">
        <f t="shared" si="48"/>
        <v>1.8146800000000001</v>
      </c>
      <c r="AA87" s="81">
        <f t="shared" si="48"/>
        <v>1.6191500000000001</v>
      </c>
    </row>
    <row r="88" spans="1:27" ht="12.75" hidden="1" customHeight="1" outlineLevel="1" x14ac:dyDescent="0.2">
      <c r="A88" s="89" t="s">
        <v>2262</v>
      </c>
      <c r="B88" s="63" t="s">
        <v>230</v>
      </c>
      <c r="C88" s="43" t="s">
        <v>79</v>
      </c>
      <c r="D88" s="44">
        <v>1435.92</v>
      </c>
      <c r="E88" s="44">
        <v>1285.53</v>
      </c>
      <c r="F88" s="44">
        <v>1214.07</v>
      </c>
      <c r="G88" s="44">
        <v>1204.6600000000001</v>
      </c>
      <c r="H88" s="44">
        <v>1215.21</v>
      </c>
      <c r="I88" s="44">
        <v>1242.47</v>
      </c>
      <c r="J88" s="44">
        <v>1209.3900000000001</v>
      </c>
      <c r="K88" s="44">
        <v>1378.97</v>
      </c>
      <c r="L88" s="44">
        <v>1559.15</v>
      </c>
      <c r="M88" s="44">
        <v>1699.25</v>
      </c>
      <c r="N88" s="44">
        <v>1746.37</v>
      </c>
      <c r="O88" s="44">
        <v>1758.12</v>
      </c>
      <c r="P88" s="44">
        <v>1750.57</v>
      </c>
      <c r="Q88" s="44">
        <v>1742.25</v>
      </c>
      <c r="R88" s="44">
        <v>1751.06</v>
      </c>
      <c r="S88" s="44">
        <v>1759.44</v>
      </c>
      <c r="T88" s="44">
        <v>1800.46</v>
      </c>
      <c r="U88" s="44">
        <v>1852.39</v>
      </c>
      <c r="V88" s="44">
        <v>2012.24</v>
      </c>
      <c r="W88" s="44">
        <v>2102.15</v>
      </c>
      <c r="X88" s="44">
        <v>2363.9499999999998</v>
      </c>
      <c r="Y88" s="44">
        <v>2041.47</v>
      </c>
      <c r="Z88" s="44">
        <v>1633.59</v>
      </c>
      <c r="AA88" s="44">
        <v>1438.06</v>
      </c>
    </row>
    <row r="89" spans="1:27" ht="12.75" hidden="1" customHeight="1" outlineLevel="1" x14ac:dyDescent="0.2">
      <c r="A89" s="89" t="s">
        <v>2263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89" t="s">
        <v>2264</v>
      </c>
      <c r="B90" s="63" t="s">
        <v>83</v>
      </c>
      <c r="C90" s="43" t="s">
        <v>79</v>
      </c>
      <c r="D90" s="44">
        <v>4.68</v>
      </c>
      <c r="E90" s="44">
        <v>4.68</v>
      </c>
      <c r="F90" s="44">
        <v>4.68</v>
      </c>
      <c r="G90" s="44">
        <v>4.68</v>
      </c>
      <c r="H90" s="44">
        <v>4.68</v>
      </c>
      <c r="I90" s="44">
        <v>4.68</v>
      </c>
      <c r="J90" s="44">
        <v>4.68</v>
      </c>
      <c r="K90" s="44">
        <v>4.68</v>
      </c>
      <c r="L90" s="44">
        <v>4.68</v>
      </c>
      <c r="M90" s="44">
        <v>4.68</v>
      </c>
      <c r="N90" s="44">
        <v>4.68</v>
      </c>
      <c r="O90" s="44">
        <v>4.68</v>
      </c>
      <c r="P90" s="44">
        <v>4.68</v>
      </c>
      <c r="Q90" s="44">
        <v>4.68</v>
      </c>
      <c r="R90" s="44">
        <v>4.68</v>
      </c>
      <c r="S90" s="44">
        <v>4.68</v>
      </c>
      <c r="T90" s="44">
        <v>4.68</v>
      </c>
      <c r="U90" s="44">
        <v>4.68</v>
      </c>
      <c r="V90" s="44">
        <v>4.68</v>
      </c>
      <c r="W90" s="44">
        <v>4.68</v>
      </c>
      <c r="X90" s="44">
        <v>4.68</v>
      </c>
      <c r="Y90" s="44">
        <v>4.68</v>
      </c>
      <c r="Z90" s="44">
        <v>4.68</v>
      </c>
      <c r="AA90" s="44">
        <v>4.68</v>
      </c>
    </row>
    <row r="91" spans="1:27" ht="12.75" hidden="1" customHeight="1" outlineLevel="1" x14ac:dyDescent="0.2">
      <c r="A91" s="89" t="s">
        <v>2265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collapsed="1" x14ac:dyDescent="0.2">
      <c r="A92" s="88" t="s">
        <v>2266</v>
      </c>
      <c r="B92" s="28" t="str">
        <f>"18"&amp;"."&amp;$B$777&amp;"."&amp;$B$778</f>
        <v>18.09.2023</v>
      </c>
      <c r="C92" s="80" t="s">
        <v>76</v>
      </c>
      <c r="D92" s="81">
        <f>ROUND(((D93+D94+D96+D95)/1000),5)</f>
        <v>1.4541500000000001</v>
      </c>
      <c r="E92" s="81">
        <f>ROUND(((E93+E94+E96+E95)/1000),5)</f>
        <v>1.3970400000000001</v>
      </c>
      <c r="F92" s="81">
        <f>ROUND(((F93+F94+F96+F95)/1000),5)</f>
        <v>1.32666</v>
      </c>
      <c r="G92" s="81">
        <f t="shared" ref="G92:AA92" si="51">ROUND(((G93+G94+G96+G95)/1000),5)</f>
        <v>1.3191999999999999</v>
      </c>
      <c r="H92" s="81">
        <f t="shared" si="51"/>
        <v>1.4163699999999999</v>
      </c>
      <c r="I92" s="81">
        <f t="shared" si="51"/>
        <v>1.5655300000000001</v>
      </c>
      <c r="J92" s="81">
        <f t="shared" si="51"/>
        <v>1.6686099999999999</v>
      </c>
      <c r="K92" s="81">
        <f t="shared" si="51"/>
        <v>1.9010199999999999</v>
      </c>
      <c r="L92" s="81">
        <f t="shared" si="51"/>
        <v>2.1344400000000001</v>
      </c>
      <c r="M92" s="81">
        <f t="shared" si="51"/>
        <v>2.2902999999999998</v>
      </c>
      <c r="N92" s="81">
        <f t="shared" si="51"/>
        <v>2.3681100000000002</v>
      </c>
      <c r="O92" s="81">
        <f t="shared" si="51"/>
        <v>2.3461400000000001</v>
      </c>
      <c r="P92" s="81">
        <f t="shared" si="51"/>
        <v>2.29969</v>
      </c>
      <c r="Q92" s="81">
        <f t="shared" si="51"/>
        <v>2.3872200000000001</v>
      </c>
      <c r="R92" s="81">
        <f t="shared" si="51"/>
        <v>2.24078</v>
      </c>
      <c r="S92" s="81">
        <f t="shared" si="51"/>
        <v>2.23786</v>
      </c>
      <c r="T92" s="81">
        <f t="shared" si="51"/>
        <v>2.21075</v>
      </c>
      <c r="U92" s="81">
        <f t="shared" si="51"/>
        <v>2.1840099999999998</v>
      </c>
      <c r="V92" s="81">
        <f t="shared" si="51"/>
        <v>2.2456999999999998</v>
      </c>
      <c r="W92" s="81">
        <f t="shared" si="51"/>
        <v>2.3698100000000002</v>
      </c>
      <c r="X92" s="81">
        <f t="shared" si="51"/>
        <v>2.3273299999999999</v>
      </c>
      <c r="Y92" s="81">
        <f t="shared" si="51"/>
        <v>2.14832</v>
      </c>
      <c r="Z92" s="81">
        <f t="shared" si="51"/>
        <v>1.8274300000000001</v>
      </c>
      <c r="AA92" s="81">
        <f t="shared" si="51"/>
        <v>1.67458</v>
      </c>
    </row>
    <row r="93" spans="1:27" ht="12.75" hidden="1" customHeight="1" outlineLevel="1" x14ac:dyDescent="0.2">
      <c r="A93" s="89" t="s">
        <v>2267</v>
      </c>
      <c r="B93" s="63" t="s">
        <v>230</v>
      </c>
      <c r="C93" s="43" t="s">
        <v>79</v>
      </c>
      <c r="D93" s="44">
        <v>1273.06</v>
      </c>
      <c r="E93" s="44">
        <v>1215.95</v>
      </c>
      <c r="F93" s="44">
        <v>1145.57</v>
      </c>
      <c r="G93" s="44">
        <v>1138.1099999999999</v>
      </c>
      <c r="H93" s="44">
        <v>1235.28</v>
      </c>
      <c r="I93" s="44">
        <v>1384.44</v>
      </c>
      <c r="J93" s="44">
        <v>1487.52</v>
      </c>
      <c r="K93" s="44">
        <v>1719.93</v>
      </c>
      <c r="L93" s="44">
        <v>1953.35</v>
      </c>
      <c r="M93" s="44">
        <v>2109.21</v>
      </c>
      <c r="N93" s="44">
        <v>2187.02</v>
      </c>
      <c r="O93" s="44">
        <v>2165.0500000000002</v>
      </c>
      <c r="P93" s="44">
        <v>2118.6</v>
      </c>
      <c r="Q93" s="44">
        <v>2206.13</v>
      </c>
      <c r="R93" s="44">
        <v>2059.69</v>
      </c>
      <c r="S93" s="44">
        <v>2056.77</v>
      </c>
      <c r="T93" s="44">
        <v>2029.66</v>
      </c>
      <c r="U93" s="44">
        <v>2002.92</v>
      </c>
      <c r="V93" s="44">
        <v>2064.61</v>
      </c>
      <c r="W93" s="44">
        <v>2188.7199999999998</v>
      </c>
      <c r="X93" s="44">
        <v>2146.2399999999998</v>
      </c>
      <c r="Y93" s="44">
        <v>1967.23</v>
      </c>
      <c r="Z93" s="44">
        <v>1646.34</v>
      </c>
      <c r="AA93" s="44">
        <v>1493.49</v>
      </c>
    </row>
    <row r="94" spans="1:27" ht="12.75" hidden="1" customHeight="1" outlineLevel="1" x14ac:dyDescent="0.2">
      <c r="A94" s="89" t="s">
        <v>2268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89" t="s">
        <v>2269</v>
      </c>
      <c r="B95" s="63" t="s">
        <v>83</v>
      </c>
      <c r="C95" s="43" t="s">
        <v>79</v>
      </c>
      <c r="D95" s="44">
        <v>4.68</v>
      </c>
      <c r="E95" s="44">
        <v>4.68</v>
      </c>
      <c r="F95" s="44">
        <v>4.68</v>
      </c>
      <c r="G95" s="44">
        <v>4.68</v>
      </c>
      <c r="H95" s="44">
        <v>4.68</v>
      </c>
      <c r="I95" s="44">
        <v>4.68</v>
      </c>
      <c r="J95" s="44">
        <v>4.68</v>
      </c>
      <c r="K95" s="44">
        <v>4.68</v>
      </c>
      <c r="L95" s="44">
        <v>4.68</v>
      </c>
      <c r="M95" s="44">
        <v>4.68</v>
      </c>
      <c r="N95" s="44">
        <v>4.68</v>
      </c>
      <c r="O95" s="44">
        <v>4.68</v>
      </c>
      <c r="P95" s="44">
        <v>4.68</v>
      </c>
      <c r="Q95" s="44">
        <v>4.68</v>
      </c>
      <c r="R95" s="44">
        <v>4.68</v>
      </c>
      <c r="S95" s="44">
        <v>4.68</v>
      </c>
      <c r="T95" s="44">
        <v>4.68</v>
      </c>
      <c r="U95" s="44">
        <v>4.68</v>
      </c>
      <c r="V95" s="44">
        <v>4.68</v>
      </c>
      <c r="W95" s="44">
        <v>4.68</v>
      </c>
      <c r="X95" s="44">
        <v>4.68</v>
      </c>
      <c r="Y95" s="44">
        <v>4.68</v>
      </c>
      <c r="Z95" s="44">
        <v>4.68</v>
      </c>
      <c r="AA95" s="44">
        <v>4.68</v>
      </c>
    </row>
    <row r="96" spans="1:27" ht="12.75" hidden="1" customHeight="1" outlineLevel="1" x14ac:dyDescent="0.2">
      <c r="A96" s="89" t="s">
        <v>2270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collapsed="1" x14ac:dyDescent="0.2">
      <c r="A97" s="88" t="s">
        <v>2271</v>
      </c>
      <c r="B97" s="28" t="str">
        <f>"19"&amp;"."&amp;$B$777&amp;"."&amp;$B$778</f>
        <v>19.09.2023</v>
      </c>
      <c r="C97" s="80" t="s">
        <v>76</v>
      </c>
      <c r="D97" s="81">
        <f>ROUND(((D98+D99+D101+D100)/1000),5)</f>
        <v>1.44184</v>
      </c>
      <c r="E97" s="81">
        <f>ROUND(((E98+E99+E101+E100)/1000),5)</f>
        <v>1.39429</v>
      </c>
      <c r="F97" s="81">
        <f>ROUND(((F98+F99+F101+F100)/1000),5)</f>
        <v>1.32683</v>
      </c>
      <c r="G97" s="81">
        <f t="shared" ref="G97:AA97" si="54">ROUND(((G98+G99+G101+G100)/1000),5)</f>
        <v>1.3220799999999999</v>
      </c>
      <c r="H97" s="81">
        <f t="shared" si="54"/>
        <v>1.4009499999999999</v>
      </c>
      <c r="I97" s="81">
        <f t="shared" si="54"/>
        <v>1.5399499999999999</v>
      </c>
      <c r="J97" s="81">
        <f t="shared" si="54"/>
        <v>1.67859</v>
      </c>
      <c r="K97" s="81">
        <f t="shared" si="54"/>
        <v>1.9145399999999999</v>
      </c>
      <c r="L97" s="81">
        <f t="shared" si="54"/>
        <v>2.2168000000000001</v>
      </c>
      <c r="M97" s="81">
        <f t="shared" si="54"/>
        <v>2.524</v>
      </c>
      <c r="N97" s="81">
        <f t="shared" si="54"/>
        <v>2.5457100000000001</v>
      </c>
      <c r="O97" s="81">
        <f t="shared" si="54"/>
        <v>2.5282100000000001</v>
      </c>
      <c r="P97" s="81">
        <f t="shared" si="54"/>
        <v>2.5057299999999998</v>
      </c>
      <c r="Q97" s="81">
        <f t="shared" si="54"/>
        <v>2.5228799999999998</v>
      </c>
      <c r="R97" s="81">
        <f t="shared" si="54"/>
        <v>2.2437</v>
      </c>
      <c r="S97" s="81">
        <f t="shared" si="54"/>
        <v>2.2458800000000001</v>
      </c>
      <c r="T97" s="81">
        <f t="shared" si="54"/>
        <v>2.2204999999999999</v>
      </c>
      <c r="U97" s="81">
        <f t="shared" si="54"/>
        <v>2.18764</v>
      </c>
      <c r="V97" s="81">
        <f t="shared" si="54"/>
        <v>2.24614</v>
      </c>
      <c r="W97" s="81">
        <f t="shared" si="54"/>
        <v>2.3502299999999998</v>
      </c>
      <c r="X97" s="81">
        <f t="shared" si="54"/>
        <v>2.3439199999999998</v>
      </c>
      <c r="Y97" s="81">
        <f t="shared" si="54"/>
        <v>2.2461000000000002</v>
      </c>
      <c r="Z97" s="81">
        <f t="shared" si="54"/>
        <v>1.8797699999999999</v>
      </c>
      <c r="AA97" s="81">
        <f t="shared" si="54"/>
        <v>1.64391</v>
      </c>
    </row>
    <row r="98" spans="1:27" ht="12.75" hidden="1" customHeight="1" outlineLevel="1" x14ac:dyDescent="0.2">
      <c r="A98" s="89" t="s">
        <v>2272</v>
      </c>
      <c r="B98" s="63" t="s">
        <v>230</v>
      </c>
      <c r="C98" s="43" t="s">
        <v>79</v>
      </c>
      <c r="D98" s="44">
        <v>1260.75</v>
      </c>
      <c r="E98" s="44">
        <v>1213.2</v>
      </c>
      <c r="F98" s="44">
        <v>1145.74</v>
      </c>
      <c r="G98" s="44">
        <v>1140.99</v>
      </c>
      <c r="H98" s="44">
        <v>1219.8599999999999</v>
      </c>
      <c r="I98" s="44">
        <v>1358.86</v>
      </c>
      <c r="J98" s="44">
        <v>1497.5</v>
      </c>
      <c r="K98" s="44">
        <v>1733.45</v>
      </c>
      <c r="L98" s="44">
        <v>2035.71</v>
      </c>
      <c r="M98" s="44">
        <v>2342.91</v>
      </c>
      <c r="N98" s="44">
        <v>2364.62</v>
      </c>
      <c r="O98" s="44">
        <v>2347.12</v>
      </c>
      <c r="P98" s="44">
        <v>2324.64</v>
      </c>
      <c r="Q98" s="44">
        <v>2341.79</v>
      </c>
      <c r="R98" s="44">
        <v>2062.61</v>
      </c>
      <c r="S98" s="44">
        <v>2064.79</v>
      </c>
      <c r="T98" s="44">
        <v>2039.41</v>
      </c>
      <c r="U98" s="44">
        <v>2006.55</v>
      </c>
      <c r="V98" s="44">
        <v>2065.0500000000002</v>
      </c>
      <c r="W98" s="44">
        <v>2169.14</v>
      </c>
      <c r="X98" s="44">
        <v>2162.83</v>
      </c>
      <c r="Y98" s="44">
        <v>2065.0100000000002</v>
      </c>
      <c r="Z98" s="44">
        <v>1698.68</v>
      </c>
      <c r="AA98" s="44">
        <v>1462.82</v>
      </c>
    </row>
    <row r="99" spans="1:27" ht="12.75" hidden="1" customHeight="1" outlineLevel="1" x14ac:dyDescent="0.2">
      <c r="A99" s="89" t="s">
        <v>2273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89" t="s">
        <v>2274</v>
      </c>
      <c r="B100" s="63" t="s">
        <v>83</v>
      </c>
      <c r="C100" s="43" t="s">
        <v>79</v>
      </c>
      <c r="D100" s="44">
        <v>4.68</v>
      </c>
      <c r="E100" s="44">
        <v>4.68</v>
      </c>
      <c r="F100" s="44">
        <v>4.68</v>
      </c>
      <c r="G100" s="44">
        <v>4.68</v>
      </c>
      <c r="H100" s="44">
        <v>4.68</v>
      </c>
      <c r="I100" s="44">
        <v>4.68</v>
      </c>
      <c r="J100" s="44">
        <v>4.68</v>
      </c>
      <c r="K100" s="44">
        <v>4.68</v>
      </c>
      <c r="L100" s="44">
        <v>4.68</v>
      </c>
      <c r="M100" s="44">
        <v>4.68</v>
      </c>
      <c r="N100" s="44">
        <v>4.68</v>
      </c>
      <c r="O100" s="44">
        <v>4.68</v>
      </c>
      <c r="P100" s="44">
        <v>4.68</v>
      </c>
      <c r="Q100" s="44">
        <v>4.68</v>
      </c>
      <c r="R100" s="44">
        <v>4.68</v>
      </c>
      <c r="S100" s="44">
        <v>4.68</v>
      </c>
      <c r="T100" s="44">
        <v>4.68</v>
      </c>
      <c r="U100" s="44">
        <v>4.68</v>
      </c>
      <c r="V100" s="44">
        <v>4.68</v>
      </c>
      <c r="W100" s="44">
        <v>4.68</v>
      </c>
      <c r="X100" s="44">
        <v>4.68</v>
      </c>
      <c r="Y100" s="44">
        <v>4.68</v>
      </c>
      <c r="Z100" s="44">
        <v>4.68</v>
      </c>
      <c r="AA100" s="44">
        <v>4.68</v>
      </c>
    </row>
    <row r="101" spans="1:27" ht="12.75" hidden="1" customHeight="1" outlineLevel="1" x14ac:dyDescent="0.2">
      <c r="A101" s="89" t="s">
        <v>2275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collapsed="1" x14ac:dyDescent="0.2">
      <c r="A102" s="88" t="s">
        <v>2276</v>
      </c>
      <c r="B102" s="28" t="str">
        <f>"20"&amp;"."&amp;$B$777&amp;"."&amp;$B$778</f>
        <v>20.09.2023</v>
      </c>
      <c r="C102" s="80" t="s">
        <v>76</v>
      </c>
      <c r="D102" s="81">
        <f>ROUND(((D103+D104+D106+D105)/1000),5)</f>
        <v>1.44922</v>
      </c>
      <c r="E102" s="81">
        <f>ROUND(((E103+E104+E106+E105)/1000),5)</f>
        <v>1.3293999999999999</v>
      </c>
      <c r="F102" s="81">
        <f>ROUND(((F103+F104+F106+F105)/1000),5)</f>
        <v>1.2782800000000001</v>
      </c>
      <c r="G102" s="81">
        <f t="shared" ref="G102:AA102" si="57">ROUND(((G103+G104+G106+G105)/1000),5)</f>
        <v>1.2645200000000001</v>
      </c>
      <c r="H102" s="81">
        <f t="shared" si="57"/>
        <v>1.3355399999999999</v>
      </c>
      <c r="I102" s="81">
        <f t="shared" si="57"/>
        <v>1.4879199999999999</v>
      </c>
      <c r="J102" s="81">
        <f t="shared" si="57"/>
        <v>1.66943</v>
      </c>
      <c r="K102" s="81">
        <f t="shared" si="57"/>
        <v>1.89161</v>
      </c>
      <c r="L102" s="81">
        <f t="shared" si="57"/>
        <v>2.16208</v>
      </c>
      <c r="M102" s="81">
        <f t="shared" si="57"/>
        <v>2.73502</v>
      </c>
      <c r="N102" s="81">
        <f t="shared" si="57"/>
        <v>2.77467</v>
      </c>
      <c r="O102" s="81">
        <f t="shared" si="57"/>
        <v>2.7372899999999998</v>
      </c>
      <c r="P102" s="81">
        <f t="shared" si="57"/>
        <v>2.593</v>
      </c>
      <c r="Q102" s="81">
        <f t="shared" si="57"/>
        <v>2.73665</v>
      </c>
      <c r="R102" s="81">
        <f t="shared" si="57"/>
        <v>2.2481100000000001</v>
      </c>
      <c r="S102" s="81">
        <f t="shared" si="57"/>
        <v>2.24661</v>
      </c>
      <c r="T102" s="81">
        <f t="shared" si="57"/>
        <v>2.2334299999999998</v>
      </c>
      <c r="U102" s="81">
        <f t="shared" si="57"/>
        <v>2.2134399999999999</v>
      </c>
      <c r="V102" s="81">
        <f t="shared" si="57"/>
        <v>2.2532999999999999</v>
      </c>
      <c r="W102" s="81">
        <f t="shared" si="57"/>
        <v>2.34293</v>
      </c>
      <c r="X102" s="81">
        <f t="shared" si="57"/>
        <v>2.4878200000000001</v>
      </c>
      <c r="Y102" s="81">
        <f t="shared" si="57"/>
        <v>2.22709</v>
      </c>
      <c r="Z102" s="81">
        <f t="shared" si="57"/>
        <v>1.91011</v>
      </c>
      <c r="AA102" s="81">
        <f t="shared" si="57"/>
        <v>1.6206700000000001</v>
      </c>
    </row>
    <row r="103" spans="1:27" ht="12.75" hidden="1" customHeight="1" outlineLevel="1" x14ac:dyDescent="0.2">
      <c r="A103" s="89" t="s">
        <v>2277</v>
      </c>
      <c r="B103" s="63" t="s">
        <v>230</v>
      </c>
      <c r="C103" s="43" t="s">
        <v>79</v>
      </c>
      <c r="D103" s="44">
        <v>1268.1300000000001</v>
      </c>
      <c r="E103" s="44">
        <v>1148.31</v>
      </c>
      <c r="F103" s="44">
        <v>1097.19</v>
      </c>
      <c r="G103" s="44">
        <v>1083.43</v>
      </c>
      <c r="H103" s="44">
        <v>1154.45</v>
      </c>
      <c r="I103" s="44">
        <v>1306.83</v>
      </c>
      <c r="J103" s="44">
        <v>1488.34</v>
      </c>
      <c r="K103" s="44">
        <v>1710.52</v>
      </c>
      <c r="L103" s="44">
        <v>1980.99</v>
      </c>
      <c r="M103" s="44">
        <v>2553.9299999999998</v>
      </c>
      <c r="N103" s="44">
        <v>2593.58</v>
      </c>
      <c r="O103" s="44">
        <v>2556.1999999999998</v>
      </c>
      <c r="P103" s="44">
        <v>2411.91</v>
      </c>
      <c r="Q103" s="44">
        <v>2555.56</v>
      </c>
      <c r="R103" s="44">
        <v>2067.02</v>
      </c>
      <c r="S103" s="44">
        <v>2065.52</v>
      </c>
      <c r="T103" s="44">
        <v>2052.34</v>
      </c>
      <c r="U103" s="44">
        <v>2032.35</v>
      </c>
      <c r="V103" s="44">
        <v>2072.21</v>
      </c>
      <c r="W103" s="44">
        <v>2161.84</v>
      </c>
      <c r="X103" s="44">
        <v>2306.73</v>
      </c>
      <c r="Y103" s="44">
        <v>2046</v>
      </c>
      <c r="Z103" s="44">
        <v>1729.02</v>
      </c>
      <c r="AA103" s="44">
        <v>1439.58</v>
      </c>
    </row>
    <row r="104" spans="1:27" ht="12.75" hidden="1" customHeight="1" outlineLevel="1" x14ac:dyDescent="0.2">
      <c r="A104" s="89" t="s">
        <v>2278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89" t="s">
        <v>2279</v>
      </c>
      <c r="B105" s="63" t="s">
        <v>83</v>
      </c>
      <c r="C105" s="43" t="s">
        <v>79</v>
      </c>
      <c r="D105" s="44">
        <v>4.68</v>
      </c>
      <c r="E105" s="44">
        <v>4.68</v>
      </c>
      <c r="F105" s="44">
        <v>4.68</v>
      </c>
      <c r="G105" s="44">
        <v>4.68</v>
      </c>
      <c r="H105" s="44">
        <v>4.68</v>
      </c>
      <c r="I105" s="44">
        <v>4.68</v>
      </c>
      <c r="J105" s="44">
        <v>4.68</v>
      </c>
      <c r="K105" s="44">
        <v>4.68</v>
      </c>
      <c r="L105" s="44">
        <v>4.68</v>
      </c>
      <c r="M105" s="44">
        <v>4.68</v>
      </c>
      <c r="N105" s="44">
        <v>4.68</v>
      </c>
      <c r="O105" s="44">
        <v>4.68</v>
      </c>
      <c r="P105" s="44">
        <v>4.68</v>
      </c>
      <c r="Q105" s="44">
        <v>4.68</v>
      </c>
      <c r="R105" s="44">
        <v>4.68</v>
      </c>
      <c r="S105" s="44">
        <v>4.68</v>
      </c>
      <c r="T105" s="44">
        <v>4.68</v>
      </c>
      <c r="U105" s="44">
        <v>4.68</v>
      </c>
      <c r="V105" s="44">
        <v>4.68</v>
      </c>
      <c r="W105" s="44">
        <v>4.68</v>
      </c>
      <c r="X105" s="44">
        <v>4.68</v>
      </c>
      <c r="Y105" s="44">
        <v>4.68</v>
      </c>
      <c r="Z105" s="44">
        <v>4.68</v>
      </c>
      <c r="AA105" s="44">
        <v>4.68</v>
      </c>
    </row>
    <row r="106" spans="1:27" ht="12.75" hidden="1" customHeight="1" outlineLevel="1" x14ac:dyDescent="0.2">
      <c r="A106" s="89" t="s">
        <v>2280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collapsed="1" x14ac:dyDescent="0.2">
      <c r="A107" s="88" t="s">
        <v>2281</v>
      </c>
      <c r="B107" s="28" t="str">
        <f>"21"&amp;"."&amp;$B$777&amp;"."&amp;$B$778</f>
        <v>21.09.2023</v>
      </c>
      <c r="C107" s="80" t="s">
        <v>76</v>
      </c>
      <c r="D107" s="81">
        <f>ROUND(((D108+D109+D111+D110)/1000),5)</f>
        <v>1.4313899999999999</v>
      </c>
      <c r="E107" s="81">
        <f>ROUND(((E108+E109+E111+E110)/1000),5)</f>
        <v>1.33186</v>
      </c>
      <c r="F107" s="81">
        <f>ROUND(((F108+F109+F111+F110)/1000),5)</f>
        <v>1.2623899999999999</v>
      </c>
      <c r="G107" s="81">
        <f t="shared" ref="G107:AA107" si="60">ROUND(((G108+G109+G111+G110)/1000),5)</f>
        <v>1.27454</v>
      </c>
      <c r="H107" s="81">
        <f t="shared" si="60"/>
        <v>1.35823</v>
      </c>
      <c r="I107" s="81">
        <f t="shared" si="60"/>
        <v>1.4778500000000001</v>
      </c>
      <c r="J107" s="81">
        <f t="shared" si="60"/>
        <v>1.6138300000000001</v>
      </c>
      <c r="K107" s="81">
        <f t="shared" si="60"/>
        <v>1.8268800000000001</v>
      </c>
      <c r="L107" s="81">
        <f t="shared" si="60"/>
        <v>2.1699299999999999</v>
      </c>
      <c r="M107" s="81">
        <f t="shared" si="60"/>
        <v>2.50726</v>
      </c>
      <c r="N107" s="81">
        <f t="shared" si="60"/>
        <v>2.5180500000000001</v>
      </c>
      <c r="O107" s="81">
        <f t="shared" si="60"/>
        <v>2.5161500000000001</v>
      </c>
      <c r="P107" s="81">
        <f t="shared" si="60"/>
        <v>2.5108000000000001</v>
      </c>
      <c r="Q107" s="81">
        <f t="shared" si="60"/>
        <v>2.51315</v>
      </c>
      <c r="R107" s="81">
        <f t="shared" si="60"/>
        <v>2.2250399999999999</v>
      </c>
      <c r="S107" s="81">
        <f t="shared" si="60"/>
        <v>2.22316</v>
      </c>
      <c r="T107" s="81">
        <f t="shared" si="60"/>
        <v>2.2032699999999998</v>
      </c>
      <c r="U107" s="81">
        <f t="shared" si="60"/>
        <v>2.19238</v>
      </c>
      <c r="V107" s="81">
        <f t="shared" si="60"/>
        <v>2.31778</v>
      </c>
      <c r="W107" s="81">
        <f t="shared" si="60"/>
        <v>2.37866</v>
      </c>
      <c r="X107" s="81">
        <f t="shared" si="60"/>
        <v>2.3532500000000001</v>
      </c>
      <c r="Y107" s="81">
        <f t="shared" si="60"/>
        <v>2.19937</v>
      </c>
      <c r="Z107" s="81">
        <f t="shared" si="60"/>
        <v>1.9170499999999999</v>
      </c>
      <c r="AA107" s="81">
        <f t="shared" si="60"/>
        <v>1.6502600000000001</v>
      </c>
    </row>
    <row r="108" spans="1:27" ht="12.75" hidden="1" customHeight="1" outlineLevel="1" x14ac:dyDescent="0.2">
      <c r="A108" s="89" t="s">
        <v>2282</v>
      </c>
      <c r="B108" s="63" t="s">
        <v>230</v>
      </c>
      <c r="C108" s="43" t="s">
        <v>79</v>
      </c>
      <c r="D108" s="44">
        <v>1250.3</v>
      </c>
      <c r="E108" s="44">
        <v>1150.77</v>
      </c>
      <c r="F108" s="44">
        <v>1081.3</v>
      </c>
      <c r="G108" s="44">
        <v>1093.45</v>
      </c>
      <c r="H108" s="44">
        <v>1177.1400000000001</v>
      </c>
      <c r="I108" s="44">
        <v>1296.76</v>
      </c>
      <c r="J108" s="44">
        <v>1432.74</v>
      </c>
      <c r="K108" s="44">
        <v>1645.79</v>
      </c>
      <c r="L108" s="44">
        <v>1988.84</v>
      </c>
      <c r="M108" s="44">
        <v>2326.17</v>
      </c>
      <c r="N108" s="44">
        <v>2336.96</v>
      </c>
      <c r="O108" s="44">
        <v>2335.06</v>
      </c>
      <c r="P108" s="44">
        <v>2329.71</v>
      </c>
      <c r="Q108" s="44">
        <v>2332.06</v>
      </c>
      <c r="R108" s="44">
        <v>2043.95</v>
      </c>
      <c r="S108" s="44">
        <v>2042.07</v>
      </c>
      <c r="T108" s="44">
        <v>2022.18</v>
      </c>
      <c r="U108" s="44">
        <v>2011.29</v>
      </c>
      <c r="V108" s="44">
        <v>2136.69</v>
      </c>
      <c r="W108" s="44">
        <v>2197.5700000000002</v>
      </c>
      <c r="X108" s="44">
        <v>2172.16</v>
      </c>
      <c r="Y108" s="44">
        <v>2018.28</v>
      </c>
      <c r="Z108" s="44">
        <v>1735.96</v>
      </c>
      <c r="AA108" s="44">
        <v>1469.17</v>
      </c>
    </row>
    <row r="109" spans="1:27" ht="12.75" hidden="1" customHeight="1" outlineLevel="1" x14ac:dyDescent="0.2">
      <c r="A109" s="89" t="s">
        <v>2283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89" t="s">
        <v>2284</v>
      </c>
      <c r="B110" s="63" t="s">
        <v>83</v>
      </c>
      <c r="C110" s="43" t="s">
        <v>79</v>
      </c>
      <c r="D110" s="44">
        <v>4.68</v>
      </c>
      <c r="E110" s="44">
        <v>4.68</v>
      </c>
      <c r="F110" s="44">
        <v>4.68</v>
      </c>
      <c r="G110" s="44">
        <v>4.68</v>
      </c>
      <c r="H110" s="44">
        <v>4.68</v>
      </c>
      <c r="I110" s="44">
        <v>4.68</v>
      </c>
      <c r="J110" s="44">
        <v>4.68</v>
      </c>
      <c r="K110" s="44">
        <v>4.68</v>
      </c>
      <c r="L110" s="44">
        <v>4.68</v>
      </c>
      <c r="M110" s="44">
        <v>4.68</v>
      </c>
      <c r="N110" s="44">
        <v>4.68</v>
      </c>
      <c r="O110" s="44">
        <v>4.68</v>
      </c>
      <c r="P110" s="44">
        <v>4.68</v>
      </c>
      <c r="Q110" s="44">
        <v>4.68</v>
      </c>
      <c r="R110" s="44">
        <v>4.68</v>
      </c>
      <c r="S110" s="44">
        <v>4.68</v>
      </c>
      <c r="T110" s="44">
        <v>4.68</v>
      </c>
      <c r="U110" s="44">
        <v>4.68</v>
      </c>
      <c r="V110" s="44">
        <v>4.68</v>
      </c>
      <c r="W110" s="44">
        <v>4.68</v>
      </c>
      <c r="X110" s="44">
        <v>4.68</v>
      </c>
      <c r="Y110" s="44">
        <v>4.68</v>
      </c>
      <c r="Z110" s="44">
        <v>4.68</v>
      </c>
      <c r="AA110" s="44">
        <v>4.68</v>
      </c>
    </row>
    <row r="111" spans="1:27" ht="12.75" hidden="1" customHeight="1" outlineLevel="1" x14ac:dyDescent="0.2">
      <c r="A111" s="89" t="s">
        <v>2285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collapsed="1" x14ac:dyDescent="0.2">
      <c r="A112" s="88" t="s">
        <v>2286</v>
      </c>
      <c r="B112" s="28" t="str">
        <f>"22"&amp;"."&amp;$B$777&amp;"."&amp;$B$778</f>
        <v>22.09.2023</v>
      </c>
      <c r="C112" s="80" t="s">
        <v>76</v>
      </c>
      <c r="D112" s="81">
        <f>ROUND(((D113+D114+D116+D115)/1000),5)</f>
        <v>1.43364</v>
      </c>
      <c r="E112" s="81">
        <f>ROUND(((E113+E114+E116+E115)/1000),5)</f>
        <v>1.3282700000000001</v>
      </c>
      <c r="F112" s="81">
        <f>ROUND(((F113+F114+F116+F115)/1000),5)</f>
        <v>1.2739</v>
      </c>
      <c r="G112" s="81">
        <f t="shared" ref="G112:AA112" si="63">ROUND(((G113+G114+G116+G115)/1000),5)</f>
        <v>1.2745200000000001</v>
      </c>
      <c r="H112" s="81">
        <f t="shared" si="63"/>
        <v>1.3409199999999999</v>
      </c>
      <c r="I112" s="81">
        <f t="shared" si="63"/>
        <v>1.5167600000000001</v>
      </c>
      <c r="J112" s="81">
        <f t="shared" si="63"/>
        <v>1.7106300000000001</v>
      </c>
      <c r="K112" s="81">
        <f t="shared" si="63"/>
        <v>1.9253</v>
      </c>
      <c r="L112" s="81">
        <f t="shared" si="63"/>
        <v>2.1672199999999999</v>
      </c>
      <c r="M112" s="81">
        <f t="shared" si="63"/>
        <v>2.3442500000000002</v>
      </c>
      <c r="N112" s="81">
        <f t="shared" si="63"/>
        <v>2.35928</v>
      </c>
      <c r="O112" s="81">
        <f t="shared" si="63"/>
        <v>2.5142600000000002</v>
      </c>
      <c r="P112" s="81">
        <f t="shared" si="63"/>
        <v>2.3171900000000001</v>
      </c>
      <c r="Q112" s="81">
        <f t="shared" si="63"/>
        <v>2.3497300000000001</v>
      </c>
      <c r="R112" s="81">
        <f t="shared" si="63"/>
        <v>2.2306699999999999</v>
      </c>
      <c r="S112" s="81">
        <f t="shared" si="63"/>
        <v>2.2212299999999998</v>
      </c>
      <c r="T112" s="81">
        <f t="shared" si="63"/>
        <v>2.21801</v>
      </c>
      <c r="U112" s="81">
        <f t="shared" si="63"/>
        <v>2.1943299999999999</v>
      </c>
      <c r="V112" s="81">
        <f t="shared" si="63"/>
        <v>2.2668599999999999</v>
      </c>
      <c r="W112" s="81">
        <f t="shared" si="63"/>
        <v>2.2972899999999998</v>
      </c>
      <c r="X112" s="81">
        <f t="shared" si="63"/>
        <v>2.29278</v>
      </c>
      <c r="Y112" s="81">
        <f t="shared" si="63"/>
        <v>2.2086000000000001</v>
      </c>
      <c r="Z112" s="81">
        <f t="shared" si="63"/>
        <v>1.93072</v>
      </c>
      <c r="AA112" s="81">
        <f t="shared" si="63"/>
        <v>1.7374000000000001</v>
      </c>
    </row>
    <row r="113" spans="1:27" ht="12.75" hidden="1" customHeight="1" outlineLevel="1" x14ac:dyDescent="0.2">
      <c r="A113" s="89" t="s">
        <v>2287</v>
      </c>
      <c r="B113" s="63" t="s">
        <v>230</v>
      </c>
      <c r="C113" s="43" t="s">
        <v>79</v>
      </c>
      <c r="D113" s="44">
        <v>1252.55</v>
      </c>
      <c r="E113" s="44">
        <v>1147.18</v>
      </c>
      <c r="F113" s="44">
        <v>1092.81</v>
      </c>
      <c r="G113" s="44">
        <v>1093.43</v>
      </c>
      <c r="H113" s="44">
        <v>1159.83</v>
      </c>
      <c r="I113" s="44">
        <v>1335.67</v>
      </c>
      <c r="J113" s="44">
        <v>1529.54</v>
      </c>
      <c r="K113" s="44">
        <v>1744.21</v>
      </c>
      <c r="L113" s="44">
        <v>1986.13</v>
      </c>
      <c r="M113" s="44">
        <v>2163.16</v>
      </c>
      <c r="N113" s="44">
        <v>2178.19</v>
      </c>
      <c r="O113" s="44">
        <v>2333.17</v>
      </c>
      <c r="P113" s="44">
        <v>2136.1</v>
      </c>
      <c r="Q113" s="44">
        <v>2168.64</v>
      </c>
      <c r="R113" s="44">
        <v>2049.58</v>
      </c>
      <c r="S113" s="44">
        <v>2040.14</v>
      </c>
      <c r="T113" s="44">
        <v>2036.92</v>
      </c>
      <c r="U113" s="44">
        <v>2013.24</v>
      </c>
      <c r="V113" s="44">
        <v>2085.77</v>
      </c>
      <c r="W113" s="44">
        <v>2116.1999999999998</v>
      </c>
      <c r="X113" s="44">
        <v>2111.69</v>
      </c>
      <c r="Y113" s="44">
        <v>2027.51</v>
      </c>
      <c r="Z113" s="44">
        <v>1749.63</v>
      </c>
      <c r="AA113" s="44">
        <v>1556.31</v>
      </c>
    </row>
    <row r="114" spans="1:27" ht="12.75" hidden="1" customHeight="1" outlineLevel="1" x14ac:dyDescent="0.2">
      <c r="A114" s="89" t="s">
        <v>2288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89" t="s">
        <v>2289</v>
      </c>
      <c r="B115" s="63" t="s">
        <v>83</v>
      </c>
      <c r="C115" s="43" t="s">
        <v>79</v>
      </c>
      <c r="D115" s="44">
        <v>4.68</v>
      </c>
      <c r="E115" s="44">
        <v>4.68</v>
      </c>
      <c r="F115" s="44">
        <v>4.68</v>
      </c>
      <c r="G115" s="44">
        <v>4.68</v>
      </c>
      <c r="H115" s="44">
        <v>4.68</v>
      </c>
      <c r="I115" s="44">
        <v>4.68</v>
      </c>
      <c r="J115" s="44">
        <v>4.68</v>
      </c>
      <c r="K115" s="44">
        <v>4.68</v>
      </c>
      <c r="L115" s="44">
        <v>4.68</v>
      </c>
      <c r="M115" s="44">
        <v>4.68</v>
      </c>
      <c r="N115" s="44">
        <v>4.68</v>
      </c>
      <c r="O115" s="44">
        <v>4.68</v>
      </c>
      <c r="P115" s="44">
        <v>4.68</v>
      </c>
      <c r="Q115" s="44">
        <v>4.68</v>
      </c>
      <c r="R115" s="44">
        <v>4.68</v>
      </c>
      <c r="S115" s="44">
        <v>4.68</v>
      </c>
      <c r="T115" s="44">
        <v>4.68</v>
      </c>
      <c r="U115" s="44">
        <v>4.68</v>
      </c>
      <c r="V115" s="44">
        <v>4.68</v>
      </c>
      <c r="W115" s="44">
        <v>4.68</v>
      </c>
      <c r="X115" s="44">
        <v>4.68</v>
      </c>
      <c r="Y115" s="44">
        <v>4.68</v>
      </c>
      <c r="Z115" s="44">
        <v>4.68</v>
      </c>
      <c r="AA115" s="44">
        <v>4.68</v>
      </c>
    </row>
    <row r="116" spans="1:27" ht="12.75" hidden="1" customHeight="1" outlineLevel="1" x14ac:dyDescent="0.2">
      <c r="A116" s="89" t="s">
        <v>2290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collapsed="1" x14ac:dyDescent="0.2">
      <c r="A117" s="88" t="s">
        <v>2291</v>
      </c>
      <c r="B117" s="28" t="str">
        <f>"23"&amp;"."&amp;$B$777&amp;"."&amp;$B$778</f>
        <v>23.09.2023</v>
      </c>
      <c r="C117" s="80" t="s">
        <v>76</v>
      </c>
      <c r="D117" s="81">
        <f>ROUND(((D118+D119+D121+D120)/1000),5)</f>
        <v>1.76</v>
      </c>
      <c r="E117" s="81">
        <f>ROUND(((E118+E119+E121+E120)/1000),5)</f>
        <v>1.60944</v>
      </c>
      <c r="F117" s="81">
        <f>ROUND(((F118+F119+F121+F120)/1000),5)</f>
        <v>1.5067600000000001</v>
      </c>
      <c r="G117" s="81">
        <f t="shared" ref="G117:AA117" si="66">ROUND(((G118+G119+G121+G120)/1000),5)</f>
        <v>1.4521200000000001</v>
      </c>
      <c r="H117" s="81">
        <f t="shared" si="66"/>
        <v>1.53284</v>
      </c>
      <c r="I117" s="81">
        <f t="shared" si="66"/>
        <v>1.5503800000000001</v>
      </c>
      <c r="J117" s="81">
        <f t="shared" si="66"/>
        <v>1.6453800000000001</v>
      </c>
      <c r="K117" s="81">
        <f t="shared" si="66"/>
        <v>1.77027</v>
      </c>
      <c r="L117" s="81">
        <f t="shared" si="66"/>
        <v>2.0160200000000001</v>
      </c>
      <c r="M117" s="81">
        <f t="shared" si="66"/>
        <v>2.1612100000000001</v>
      </c>
      <c r="N117" s="81">
        <f t="shared" si="66"/>
        <v>2.2572999999999999</v>
      </c>
      <c r="O117" s="81">
        <f t="shared" si="66"/>
        <v>2.28945</v>
      </c>
      <c r="P117" s="81">
        <f t="shared" si="66"/>
        <v>2.4867300000000001</v>
      </c>
      <c r="Q117" s="81">
        <f t="shared" si="66"/>
        <v>2.5125999999999999</v>
      </c>
      <c r="R117" s="81">
        <f t="shared" si="66"/>
        <v>2.5024899999999999</v>
      </c>
      <c r="S117" s="81">
        <f t="shared" si="66"/>
        <v>2.3773499999999999</v>
      </c>
      <c r="T117" s="81">
        <f t="shared" si="66"/>
        <v>2.3189899999999999</v>
      </c>
      <c r="U117" s="81">
        <f t="shared" si="66"/>
        <v>2.2493500000000002</v>
      </c>
      <c r="V117" s="81">
        <f t="shared" si="66"/>
        <v>2.3853399999999998</v>
      </c>
      <c r="W117" s="81">
        <f t="shared" si="66"/>
        <v>2.42963</v>
      </c>
      <c r="X117" s="81">
        <f t="shared" si="66"/>
        <v>2.53302</v>
      </c>
      <c r="Y117" s="81">
        <f t="shared" si="66"/>
        <v>2.2094999999999998</v>
      </c>
      <c r="Z117" s="81">
        <f t="shared" si="66"/>
        <v>1.84693</v>
      </c>
      <c r="AA117" s="81">
        <f t="shared" si="66"/>
        <v>1.6678999999999999</v>
      </c>
    </row>
    <row r="118" spans="1:27" ht="12.75" hidden="1" customHeight="1" outlineLevel="1" x14ac:dyDescent="0.2">
      <c r="A118" s="89" t="s">
        <v>2292</v>
      </c>
      <c r="B118" s="63" t="s">
        <v>230</v>
      </c>
      <c r="C118" s="43" t="s">
        <v>79</v>
      </c>
      <c r="D118" s="44">
        <v>1578.91</v>
      </c>
      <c r="E118" s="44">
        <v>1428.35</v>
      </c>
      <c r="F118" s="44">
        <v>1325.67</v>
      </c>
      <c r="G118" s="44">
        <v>1271.03</v>
      </c>
      <c r="H118" s="44">
        <v>1351.75</v>
      </c>
      <c r="I118" s="44">
        <v>1369.29</v>
      </c>
      <c r="J118" s="44">
        <v>1464.29</v>
      </c>
      <c r="K118" s="44">
        <v>1589.18</v>
      </c>
      <c r="L118" s="44">
        <v>1834.93</v>
      </c>
      <c r="M118" s="44">
        <v>1980.12</v>
      </c>
      <c r="N118" s="44">
        <v>2076.21</v>
      </c>
      <c r="O118" s="44">
        <v>2108.36</v>
      </c>
      <c r="P118" s="44">
        <v>2305.64</v>
      </c>
      <c r="Q118" s="44">
        <v>2331.5100000000002</v>
      </c>
      <c r="R118" s="44">
        <v>2321.4</v>
      </c>
      <c r="S118" s="44">
        <v>2196.2600000000002</v>
      </c>
      <c r="T118" s="44">
        <v>2137.9</v>
      </c>
      <c r="U118" s="44">
        <v>2068.2600000000002</v>
      </c>
      <c r="V118" s="44">
        <v>2204.25</v>
      </c>
      <c r="W118" s="44">
        <v>2248.54</v>
      </c>
      <c r="X118" s="44">
        <v>2351.9299999999998</v>
      </c>
      <c r="Y118" s="44">
        <v>2028.41</v>
      </c>
      <c r="Z118" s="44">
        <v>1665.84</v>
      </c>
      <c r="AA118" s="44">
        <v>1486.81</v>
      </c>
    </row>
    <row r="119" spans="1:27" ht="12.75" hidden="1" customHeight="1" outlineLevel="1" x14ac:dyDescent="0.2">
      <c r="A119" s="89" t="s">
        <v>2293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89" t="s">
        <v>2294</v>
      </c>
      <c r="B120" s="63" t="s">
        <v>83</v>
      </c>
      <c r="C120" s="43" t="s">
        <v>79</v>
      </c>
      <c r="D120" s="44">
        <v>4.68</v>
      </c>
      <c r="E120" s="44">
        <v>4.68</v>
      </c>
      <c r="F120" s="44">
        <v>4.68</v>
      </c>
      <c r="G120" s="44">
        <v>4.68</v>
      </c>
      <c r="H120" s="44">
        <v>4.68</v>
      </c>
      <c r="I120" s="44">
        <v>4.68</v>
      </c>
      <c r="J120" s="44">
        <v>4.68</v>
      </c>
      <c r="K120" s="44">
        <v>4.68</v>
      </c>
      <c r="L120" s="44">
        <v>4.68</v>
      </c>
      <c r="M120" s="44">
        <v>4.68</v>
      </c>
      <c r="N120" s="44">
        <v>4.68</v>
      </c>
      <c r="O120" s="44">
        <v>4.68</v>
      </c>
      <c r="P120" s="44">
        <v>4.68</v>
      </c>
      <c r="Q120" s="44">
        <v>4.68</v>
      </c>
      <c r="R120" s="44">
        <v>4.68</v>
      </c>
      <c r="S120" s="44">
        <v>4.68</v>
      </c>
      <c r="T120" s="44">
        <v>4.68</v>
      </c>
      <c r="U120" s="44">
        <v>4.68</v>
      </c>
      <c r="V120" s="44">
        <v>4.68</v>
      </c>
      <c r="W120" s="44">
        <v>4.68</v>
      </c>
      <c r="X120" s="44">
        <v>4.68</v>
      </c>
      <c r="Y120" s="44">
        <v>4.68</v>
      </c>
      <c r="Z120" s="44">
        <v>4.68</v>
      </c>
      <c r="AA120" s="44">
        <v>4.68</v>
      </c>
    </row>
    <row r="121" spans="1:27" ht="12.75" hidden="1" customHeight="1" outlineLevel="1" x14ac:dyDescent="0.2">
      <c r="A121" s="89" t="s">
        <v>2295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collapsed="1" x14ac:dyDescent="0.2">
      <c r="A122" s="88" t="s">
        <v>2296</v>
      </c>
      <c r="B122" s="28" t="str">
        <f>"24"&amp;"."&amp;$B$777&amp;"."&amp;$B$778</f>
        <v>24.09.2023</v>
      </c>
      <c r="C122" s="80" t="s">
        <v>76</v>
      </c>
      <c r="D122" s="81">
        <f>ROUND(((D123+D124+D126+D125)/1000),5)</f>
        <v>1.4842500000000001</v>
      </c>
      <c r="E122" s="81">
        <f>ROUND(((E123+E124+E126+E125)/1000),5)</f>
        <v>1.3289200000000001</v>
      </c>
      <c r="F122" s="81">
        <f>ROUND(((F123+F124+F126+F125)/1000),5)</f>
        <v>1.25542</v>
      </c>
      <c r="G122" s="81">
        <f t="shared" ref="G122:AA122" si="69">ROUND(((G123+G124+G126+G125)/1000),5)</f>
        <v>1.20455</v>
      </c>
      <c r="H122" s="81">
        <f t="shared" si="69"/>
        <v>1.26197</v>
      </c>
      <c r="I122" s="81">
        <f t="shared" si="69"/>
        <v>1.30745</v>
      </c>
      <c r="J122" s="81">
        <f t="shared" si="69"/>
        <v>1.05758</v>
      </c>
      <c r="K122" s="81">
        <f t="shared" si="69"/>
        <v>1.5540499999999999</v>
      </c>
      <c r="L122" s="81">
        <f t="shared" si="69"/>
        <v>1.75806</v>
      </c>
      <c r="M122" s="81">
        <f t="shared" si="69"/>
        <v>1.9217200000000001</v>
      </c>
      <c r="N122" s="81">
        <f t="shared" si="69"/>
        <v>1.96909</v>
      </c>
      <c r="O122" s="81">
        <f t="shared" si="69"/>
        <v>1.9795799999999999</v>
      </c>
      <c r="P122" s="81">
        <f t="shared" si="69"/>
        <v>1.97062</v>
      </c>
      <c r="Q122" s="81">
        <f t="shared" si="69"/>
        <v>1.98377</v>
      </c>
      <c r="R122" s="81">
        <f t="shared" si="69"/>
        <v>1.9996499999999999</v>
      </c>
      <c r="S122" s="81">
        <f t="shared" si="69"/>
        <v>2.0358700000000001</v>
      </c>
      <c r="T122" s="81">
        <f t="shared" si="69"/>
        <v>2.05139</v>
      </c>
      <c r="U122" s="81">
        <f t="shared" si="69"/>
        <v>2.0516299999999998</v>
      </c>
      <c r="V122" s="81">
        <f t="shared" si="69"/>
        <v>2.24309</v>
      </c>
      <c r="W122" s="81">
        <f t="shared" si="69"/>
        <v>2.3548200000000001</v>
      </c>
      <c r="X122" s="81">
        <f t="shared" si="69"/>
        <v>2.3898700000000002</v>
      </c>
      <c r="Y122" s="81">
        <f t="shared" si="69"/>
        <v>2.15326</v>
      </c>
      <c r="Z122" s="81">
        <f t="shared" si="69"/>
        <v>1.7942899999999999</v>
      </c>
      <c r="AA122" s="81">
        <f t="shared" si="69"/>
        <v>1.49136</v>
      </c>
    </row>
    <row r="123" spans="1:27" ht="12.75" hidden="1" customHeight="1" outlineLevel="1" x14ac:dyDescent="0.2">
      <c r="A123" s="89" t="s">
        <v>2297</v>
      </c>
      <c r="B123" s="63" t="s">
        <v>230</v>
      </c>
      <c r="C123" s="43" t="s">
        <v>79</v>
      </c>
      <c r="D123" s="44">
        <v>1303.1600000000001</v>
      </c>
      <c r="E123" s="44">
        <v>1147.83</v>
      </c>
      <c r="F123" s="44">
        <v>1074.33</v>
      </c>
      <c r="G123" s="44">
        <v>1023.46</v>
      </c>
      <c r="H123" s="44">
        <v>1080.8800000000001</v>
      </c>
      <c r="I123" s="44">
        <v>1126.3599999999999</v>
      </c>
      <c r="J123" s="44">
        <v>876.49</v>
      </c>
      <c r="K123" s="44">
        <v>1372.96</v>
      </c>
      <c r="L123" s="44">
        <v>1576.97</v>
      </c>
      <c r="M123" s="44">
        <v>1740.63</v>
      </c>
      <c r="N123" s="44">
        <v>1788</v>
      </c>
      <c r="O123" s="44">
        <v>1798.49</v>
      </c>
      <c r="P123" s="44">
        <v>1789.53</v>
      </c>
      <c r="Q123" s="44">
        <v>1802.68</v>
      </c>
      <c r="R123" s="44">
        <v>1818.56</v>
      </c>
      <c r="S123" s="44">
        <v>1854.78</v>
      </c>
      <c r="T123" s="44">
        <v>1870.3</v>
      </c>
      <c r="U123" s="44">
        <v>1870.54</v>
      </c>
      <c r="V123" s="44">
        <v>2062</v>
      </c>
      <c r="W123" s="44">
        <v>2173.73</v>
      </c>
      <c r="X123" s="44">
        <v>2208.7800000000002</v>
      </c>
      <c r="Y123" s="44">
        <v>1972.17</v>
      </c>
      <c r="Z123" s="44">
        <v>1613.2</v>
      </c>
      <c r="AA123" s="44">
        <v>1310.27</v>
      </c>
    </row>
    <row r="124" spans="1:27" ht="12.75" hidden="1" customHeight="1" outlineLevel="1" x14ac:dyDescent="0.2">
      <c r="A124" s="89" t="s">
        <v>2298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89" t="s">
        <v>2299</v>
      </c>
      <c r="B125" s="63" t="s">
        <v>83</v>
      </c>
      <c r="C125" s="43" t="s">
        <v>79</v>
      </c>
      <c r="D125" s="44">
        <v>4.68</v>
      </c>
      <c r="E125" s="44">
        <v>4.68</v>
      </c>
      <c r="F125" s="44">
        <v>4.68</v>
      </c>
      <c r="G125" s="44">
        <v>4.68</v>
      </c>
      <c r="H125" s="44">
        <v>4.68</v>
      </c>
      <c r="I125" s="44">
        <v>4.68</v>
      </c>
      <c r="J125" s="44">
        <v>4.68</v>
      </c>
      <c r="K125" s="44">
        <v>4.68</v>
      </c>
      <c r="L125" s="44">
        <v>4.68</v>
      </c>
      <c r="M125" s="44">
        <v>4.68</v>
      </c>
      <c r="N125" s="44">
        <v>4.68</v>
      </c>
      <c r="O125" s="44">
        <v>4.68</v>
      </c>
      <c r="P125" s="44">
        <v>4.68</v>
      </c>
      <c r="Q125" s="44">
        <v>4.68</v>
      </c>
      <c r="R125" s="44">
        <v>4.68</v>
      </c>
      <c r="S125" s="44">
        <v>4.68</v>
      </c>
      <c r="T125" s="44">
        <v>4.68</v>
      </c>
      <c r="U125" s="44">
        <v>4.68</v>
      </c>
      <c r="V125" s="44">
        <v>4.68</v>
      </c>
      <c r="W125" s="44">
        <v>4.68</v>
      </c>
      <c r="X125" s="44">
        <v>4.68</v>
      </c>
      <c r="Y125" s="44">
        <v>4.68</v>
      </c>
      <c r="Z125" s="44">
        <v>4.68</v>
      </c>
      <c r="AA125" s="44">
        <v>4.68</v>
      </c>
    </row>
    <row r="126" spans="1:27" ht="12.75" hidden="1" customHeight="1" outlineLevel="1" x14ac:dyDescent="0.2">
      <c r="A126" s="89" t="s">
        <v>2300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collapsed="1" x14ac:dyDescent="0.2">
      <c r="A127" s="88" t="s">
        <v>2301</v>
      </c>
      <c r="B127" s="28" t="str">
        <f>"25"&amp;"."&amp;$B$777&amp;"."&amp;$B$778</f>
        <v>25.09.2023</v>
      </c>
      <c r="C127" s="80" t="s">
        <v>76</v>
      </c>
      <c r="D127" s="81">
        <f>ROUND(((D128+D129+D131+D130)/1000),5)</f>
        <v>1.3270299999999999</v>
      </c>
      <c r="E127" s="81">
        <f>ROUND(((E128+E129+E131+E130)/1000),5)</f>
        <v>1.15147</v>
      </c>
      <c r="F127" s="81">
        <f>ROUND(((F128+F129+F131+F130)/1000),5)</f>
        <v>0.38585999999999998</v>
      </c>
      <c r="G127" s="81">
        <f t="shared" ref="G127:AA127" si="72">ROUND(((G128+G129+G131+G130)/1000),5)</f>
        <v>0.34347</v>
      </c>
      <c r="H127" s="81">
        <f t="shared" si="72"/>
        <v>0.41003000000000001</v>
      </c>
      <c r="I127" s="81">
        <f t="shared" si="72"/>
        <v>1.4496599999999999</v>
      </c>
      <c r="J127" s="81">
        <f t="shared" si="72"/>
        <v>1.61175</v>
      </c>
      <c r="K127" s="81">
        <f t="shared" si="72"/>
        <v>1.8386499999999999</v>
      </c>
      <c r="L127" s="81">
        <f t="shared" si="72"/>
        <v>2.16167</v>
      </c>
      <c r="M127" s="81">
        <f t="shared" si="72"/>
        <v>2.3594200000000001</v>
      </c>
      <c r="N127" s="81">
        <f t="shared" si="72"/>
        <v>2.4476599999999999</v>
      </c>
      <c r="O127" s="81">
        <f t="shared" si="72"/>
        <v>2.4212600000000002</v>
      </c>
      <c r="P127" s="81">
        <f t="shared" si="72"/>
        <v>2.3895</v>
      </c>
      <c r="Q127" s="81">
        <f t="shared" si="72"/>
        <v>2.3606799999999999</v>
      </c>
      <c r="R127" s="81">
        <f t="shared" si="72"/>
        <v>2.3521399999999999</v>
      </c>
      <c r="S127" s="81">
        <f t="shared" si="72"/>
        <v>2.3513799999999998</v>
      </c>
      <c r="T127" s="81">
        <f t="shared" si="72"/>
        <v>2.3489399999999998</v>
      </c>
      <c r="U127" s="81">
        <f t="shared" si="72"/>
        <v>2.33527</v>
      </c>
      <c r="V127" s="81">
        <f t="shared" si="72"/>
        <v>2.4320200000000001</v>
      </c>
      <c r="W127" s="81">
        <f t="shared" si="72"/>
        <v>2.4769399999999999</v>
      </c>
      <c r="X127" s="81">
        <f t="shared" si="72"/>
        <v>2.42666</v>
      </c>
      <c r="Y127" s="81">
        <f t="shared" si="72"/>
        <v>2.20445</v>
      </c>
      <c r="Z127" s="81">
        <f t="shared" si="72"/>
        <v>1.69015</v>
      </c>
      <c r="AA127" s="81">
        <f t="shared" si="72"/>
        <v>1.39889</v>
      </c>
    </row>
    <row r="128" spans="1:27" ht="12.75" hidden="1" customHeight="1" outlineLevel="1" x14ac:dyDescent="0.2">
      <c r="A128" s="89" t="s">
        <v>2302</v>
      </c>
      <c r="B128" s="63" t="s">
        <v>230</v>
      </c>
      <c r="C128" s="43" t="s">
        <v>79</v>
      </c>
      <c r="D128" s="44">
        <v>1145.94</v>
      </c>
      <c r="E128" s="44">
        <v>970.38</v>
      </c>
      <c r="F128" s="44">
        <v>204.77</v>
      </c>
      <c r="G128" s="44">
        <v>162.38</v>
      </c>
      <c r="H128" s="44">
        <v>228.94</v>
      </c>
      <c r="I128" s="44">
        <v>1268.57</v>
      </c>
      <c r="J128" s="44">
        <v>1430.66</v>
      </c>
      <c r="K128" s="44">
        <v>1657.56</v>
      </c>
      <c r="L128" s="44">
        <v>1980.58</v>
      </c>
      <c r="M128" s="44">
        <v>2178.33</v>
      </c>
      <c r="N128" s="44">
        <v>2266.5700000000002</v>
      </c>
      <c r="O128" s="44">
        <v>2240.17</v>
      </c>
      <c r="P128" s="44">
        <v>2208.41</v>
      </c>
      <c r="Q128" s="44">
        <v>2179.59</v>
      </c>
      <c r="R128" s="44">
        <v>2171.0500000000002</v>
      </c>
      <c r="S128" s="44">
        <v>2170.29</v>
      </c>
      <c r="T128" s="44">
        <v>2167.85</v>
      </c>
      <c r="U128" s="44">
        <v>2154.1799999999998</v>
      </c>
      <c r="V128" s="44">
        <v>2250.9299999999998</v>
      </c>
      <c r="W128" s="44">
        <v>2295.85</v>
      </c>
      <c r="X128" s="44">
        <v>2245.5700000000002</v>
      </c>
      <c r="Y128" s="44">
        <v>2023.36</v>
      </c>
      <c r="Z128" s="44">
        <v>1509.06</v>
      </c>
      <c r="AA128" s="44">
        <v>1217.8</v>
      </c>
    </row>
    <row r="129" spans="1:27" ht="12.75" hidden="1" customHeight="1" outlineLevel="1" x14ac:dyDescent="0.2">
      <c r="A129" s="89" t="s">
        <v>2303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89" t="s">
        <v>2304</v>
      </c>
      <c r="B130" s="63" t="s">
        <v>83</v>
      </c>
      <c r="C130" s="43" t="s">
        <v>79</v>
      </c>
      <c r="D130" s="44">
        <v>4.68</v>
      </c>
      <c r="E130" s="44">
        <v>4.68</v>
      </c>
      <c r="F130" s="44">
        <v>4.68</v>
      </c>
      <c r="G130" s="44">
        <v>4.68</v>
      </c>
      <c r="H130" s="44">
        <v>4.68</v>
      </c>
      <c r="I130" s="44">
        <v>4.68</v>
      </c>
      <c r="J130" s="44">
        <v>4.68</v>
      </c>
      <c r="K130" s="44">
        <v>4.68</v>
      </c>
      <c r="L130" s="44">
        <v>4.68</v>
      </c>
      <c r="M130" s="44">
        <v>4.68</v>
      </c>
      <c r="N130" s="44">
        <v>4.68</v>
      </c>
      <c r="O130" s="44">
        <v>4.68</v>
      </c>
      <c r="P130" s="44">
        <v>4.68</v>
      </c>
      <c r="Q130" s="44">
        <v>4.68</v>
      </c>
      <c r="R130" s="44">
        <v>4.68</v>
      </c>
      <c r="S130" s="44">
        <v>4.68</v>
      </c>
      <c r="T130" s="44">
        <v>4.68</v>
      </c>
      <c r="U130" s="44">
        <v>4.68</v>
      </c>
      <c r="V130" s="44">
        <v>4.68</v>
      </c>
      <c r="W130" s="44">
        <v>4.68</v>
      </c>
      <c r="X130" s="44">
        <v>4.68</v>
      </c>
      <c r="Y130" s="44">
        <v>4.68</v>
      </c>
      <c r="Z130" s="44">
        <v>4.68</v>
      </c>
      <c r="AA130" s="44">
        <v>4.68</v>
      </c>
    </row>
    <row r="131" spans="1:27" ht="12.75" hidden="1" customHeight="1" outlineLevel="1" x14ac:dyDescent="0.2">
      <c r="A131" s="89" t="s">
        <v>2305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collapsed="1" x14ac:dyDescent="0.2">
      <c r="A132" s="88" t="s">
        <v>2306</v>
      </c>
      <c r="B132" s="28" t="str">
        <f>"26"&amp;"."&amp;$B$777&amp;"."&amp;$B$778</f>
        <v>26.09.2023</v>
      </c>
      <c r="C132" s="80" t="s">
        <v>76</v>
      </c>
      <c r="D132" s="81">
        <f>ROUND(((D133+D134+D136+D135)/1000),5)</f>
        <v>1.3186100000000001</v>
      </c>
      <c r="E132" s="81">
        <f>ROUND(((E133+E134+E136+E135)/1000),5)</f>
        <v>1.1330199999999999</v>
      </c>
      <c r="F132" s="81">
        <f>ROUND(((F133+F134+F136+F135)/1000),5)</f>
        <v>0.372</v>
      </c>
      <c r="G132" s="81">
        <f t="shared" ref="G132:AA132" si="75">ROUND(((G133+G134+G136+G135)/1000),5)</f>
        <v>0.38423000000000002</v>
      </c>
      <c r="H132" s="81">
        <f t="shared" si="75"/>
        <v>1.10937</v>
      </c>
      <c r="I132" s="81">
        <f t="shared" si="75"/>
        <v>1.5037700000000001</v>
      </c>
      <c r="J132" s="81">
        <f t="shared" si="75"/>
        <v>1.6841600000000001</v>
      </c>
      <c r="K132" s="81">
        <f t="shared" si="75"/>
        <v>1.78</v>
      </c>
      <c r="L132" s="81">
        <f t="shared" si="75"/>
        <v>2.1585299999999998</v>
      </c>
      <c r="M132" s="81">
        <f t="shared" si="75"/>
        <v>2.3801800000000002</v>
      </c>
      <c r="N132" s="81">
        <f t="shared" si="75"/>
        <v>2.4596399999999998</v>
      </c>
      <c r="O132" s="81">
        <f t="shared" si="75"/>
        <v>2.4479299999999999</v>
      </c>
      <c r="P132" s="81">
        <f t="shared" si="75"/>
        <v>2.4012500000000001</v>
      </c>
      <c r="Q132" s="81">
        <f t="shared" si="75"/>
        <v>2.4080400000000002</v>
      </c>
      <c r="R132" s="81">
        <f t="shared" si="75"/>
        <v>2.3795000000000002</v>
      </c>
      <c r="S132" s="81">
        <f t="shared" si="75"/>
        <v>2.3773</v>
      </c>
      <c r="T132" s="81">
        <f t="shared" si="75"/>
        <v>2.3050199999999998</v>
      </c>
      <c r="U132" s="81">
        <f t="shared" si="75"/>
        <v>2.2402299999999999</v>
      </c>
      <c r="V132" s="81">
        <f t="shared" si="75"/>
        <v>2.4220999999999999</v>
      </c>
      <c r="W132" s="81">
        <f t="shared" si="75"/>
        <v>2.4875699999999998</v>
      </c>
      <c r="X132" s="81">
        <f t="shared" si="75"/>
        <v>2.4359799999999998</v>
      </c>
      <c r="Y132" s="81">
        <f t="shared" si="75"/>
        <v>2.17849</v>
      </c>
      <c r="Z132" s="81">
        <f t="shared" si="75"/>
        <v>1.7052499999999999</v>
      </c>
      <c r="AA132" s="81">
        <f t="shared" si="75"/>
        <v>1.49753</v>
      </c>
    </row>
    <row r="133" spans="1:27" ht="12.75" hidden="1" customHeight="1" outlineLevel="1" x14ac:dyDescent="0.2">
      <c r="A133" s="89" t="s">
        <v>2307</v>
      </c>
      <c r="B133" s="63" t="s">
        <v>230</v>
      </c>
      <c r="C133" s="43" t="s">
        <v>79</v>
      </c>
      <c r="D133" s="44">
        <v>1137.52</v>
      </c>
      <c r="E133" s="44">
        <v>951.93</v>
      </c>
      <c r="F133" s="44">
        <v>190.91</v>
      </c>
      <c r="G133" s="44">
        <v>203.14</v>
      </c>
      <c r="H133" s="44">
        <v>928.28</v>
      </c>
      <c r="I133" s="44">
        <v>1322.68</v>
      </c>
      <c r="J133" s="44">
        <v>1503.07</v>
      </c>
      <c r="K133" s="44">
        <v>1598.91</v>
      </c>
      <c r="L133" s="44">
        <v>1977.44</v>
      </c>
      <c r="M133" s="44">
        <v>2199.09</v>
      </c>
      <c r="N133" s="44">
        <v>2278.5500000000002</v>
      </c>
      <c r="O133" s="44">
        <v>2266.84</v>
      </c>
      <c r="P133" s="44">
        <v>2220.16</v>
      </c>
      <c r="Q133" s="44">
        <v>2226.9499999999998</v>
      </c>
      <c r="R133" s="44">
        <v>2198.41</v>
      </c>
      <c r="S133" s="44">
        <v>2196.21</v>
      </c>
      <c r="T133" s="44">
        <v>2123.9299999999998</v>
      </c>
      <c r="U133" s="44">
        <v>2059.14</v>
      </c>
      <c r="V133" s="44">
        <v>2241.0100000000002</v>
      </c>
      <c r="W133" s="44">
        <v>2306.48</v>
      </c>
      <c r="X133" s="44">
        <v>2254.89</v>
      </c>
      <c r="Y133" s="44">
        <v>1997.4</v>
      </c>
      <c r="Z133" s="44">
        <v>1524.16</v>
      </c>
      <c r="AA133" s="44">
        <v>1316.44</v>
      </c>
    </row>
    <row r="134" spans="1:27" ht="12.75" hidden="1" customHeight="1" outlineLevel="1" x14ac:dyDescent="0.2">
      <c r="A134" s="89" t="s">
        <v>2308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89" t="s">
        <v>2309</v>
      </c>
      <c r="B135" s="63" t="s">
        <v>83</v>
      </c>
      <c r="C135" s="43" t="s">
        <v>79</v>
      </c>
      <c r="D135" s="44">
        <v>4.68</v>
      </c>
      <c r="E135" s="44">
        <v>4.68</v>
      </c>
      <c r="F135" s="44">
        <v>4.68</v>
      </c>
      <c r="G135" s="44">
        <v>4.68</v>
      </c>
      <c r="H135" s="44">
        <v>4.68</v>
      </c>
      <c r="I135" s="44">
        <v>4.68</v>
      </c>
      <c r="J135" s="44">
        <v>4.68</v>
      </c>
      <c r="K135" s="44">
        <v>4.68</v>
      </c>
      <c r="L135" s="44">
        <v>4.68</v>
      </c>
      <c r="M135" s="44">
        <v>4.68</v>
      </c>
      <c r="N135" s="44">
        <v>4.68</v>
      </c>
      <c r="O135" s="44">
        <v>4.68</v>
      </c>
      <c r="P135" s="44">
        <v>4.68</v>
      </c>
      <c r="Q135" s="44">
        <v>4.68</v>
      </c>
      <c r="R135" s="44">
        <v>4.68</v>
      </c>
      <c r="S135" s="44">
        <v>4.68</v>
      </c>
      <c r="T135" s="44">
        <v>4.68</v>
      </c>
      <c r="U135" s="44">
        <v>4.68</v>
      </c>
      <c r="V135" s="44">
        <v>4.68</v>
      </c>
      <c r="W135" s="44">
        <v>4.68</v>
      </c>
      <c r="X135" s="44">
        <v>4.68</v>
      </c>
      <c r="Y135" s="44">
        <v>4.68</v>
      </c>
      <c r="Z135" s="44">
        <v>4.68</v>
      </c>
      <c r="AA135" s="44">
        <v>4.68</v>
      </c>
    </row>
    <row r="136" spans="1:27" ht="12.75" hidden="1" customHeight="1" outlineLevel="1" x14ac:dyDescent="0.2">
      <c r="A136" s="89" t="s">
        <v>2310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collapsed="1" x14ac:dyDescent="0.2">
      <c r="A137" s="88" t="s">
        <v>2311</v>
      </c>
      <c r="B137" s="28" t="str">
        <f>"27"&amp;"."&amp;$B$777&amp;"."&amp;$B$778</f>
        <v>27.09.2023</v>
      </c>
      <c r="C137" s="80" t="s">
        <v>76</v>
      </c>
      <c r="D137" s="81">
        <f>ROUND(((D138+D139+D141+D140)/1000),5)</f>
        <v>1.3297099999999999</v>
      </c>
      <c r="E137" s="81">
        <f>ROUND(((E138+E139+E141+E140)/1000),5)</f>
        <v>1.10483</v>
      </c>
      <c r="F137" s="81">
        <f>ROUND(((F138+F139+F141+F140)/1000),5)</f>
        <v>0.82572999999999996</v>
      </c>
      <c r="G137" s="81">
        <f t="shared" ref="G137:AA137" si="78">ROUND(((G138+G139+G141+G140)/1000),5)</f>
        <v>0.87839</v>
      </c>
      <c r="H137" s="81">
        <f t="shared" si="78"/>
        <v>1.1223000000000001</v>
      </c>
      <c r="I137" s="81">
        <f t="shared" si="78"/>
        <v>1.51437</v>
      </c>
      <c r="J137" s="81">
        <f t="shared" si="78"/>
        <v>1.6717299999999999</v>
      </c>
      <c r="K137" s="81">
        <f t="shared" si="78"/>
        <v>1.85273</v>
      </c>
      <c r="L137" s="81">
        <f t="shared" si="78"/>
        <v>2.1779799999999998</v>
      </c>
      <c r="M137" s="81">
        <f t="shared" si="78"/>
        <v>2.3536100000000002</v>
      </c>
      <c r="N137" s="81">
        <f t="shared" si="78"/>
        <v>2.4235000000000002</v>
      </c>
      <c r="O137" s="81">
        <f t="shared" si="78"/>
        <v>2.35514</v>
      </c>
      <c r="P137" s="81">
        <f t="shared" si="78"/>
        <v>2.3001800000000001</v>
      </c>
      <c r="Q137" s="81">
        <f t="shared" si="78"/>
        <v>2.3008500000000001</v>
      </c>
      <c r="R137" s="81">
        <f t="shared" si="78"/>
        <v>2.2883300000000002</v>
      </c>
      <c r="S137" s="81">
        <f t="shared" si="78"/>
        <v>2.2871899999999998</v>
      </c>
      <c r="T137" s="81">
        <f t="shared" si="78"/>
        <v>2.2660999999999998</v>
      </c>
      <c r="U137" s="81">
        <f t="shared" si="78"/>
        <v>2.27948</v>
      </c>
      <c r="V137" s="81">
        <f t="shared" si="78"/>
        <v>2.3014299999999999</v>
      </c>
      <c r="W137" s="81">
        <f t="shared" si="78"/>
        <v>2.3203200000000002</v>
      </c>
      <c r="X137" s="81">
        <f t="shared" si="78"/>
        <v>2.17252</v>
      </c>
      <c r="Y137" s="81">
        <f t="shared" si="78"/>
        <v>1.94533</v>
      </c>
      <c r="Z137" s="81">
        <f t="shared" si="78"/>
        <v>1.68801</v>
      </c>
      <c r="AA137" s="81">
        <f t="shared" si="78"/>
        <v>1.5145999999999999</v>
      </c>
    </row>
    <row r="138" spans="1:27" ht="12.75" hidden="1" customHeight="1" outlineLevel="1" x14ac:dyDescent="0.2">
      <c r="A138" s="89" t="s">
        <v>2312</v>
      </c>
      <c r="B138" s="63" t="s">
        <v>230</v>
      </c>
      <c r="C138" s="43" t="s">
        <v>79</v>
      </c>
      <c r="D138" s="44">
        <v>1148.6199999999999</v>
      </c>
      <c r="E138" s="44">
        <v>923.74</v>
      </c>
      <c r="F138" s="44">
        <v>644.64</v>
      </c>
      <c r="G138" s="44">
        <v>697.3</v>
      </c>
      <c r="H138" s="44">
        <v>941.21</v>
      </c>
      <c r="I138" s="44">
        <v>1333.28</v>
      </c>
      <c r="J138" s="44">
        <v>1490.64</v>
      </c>
      <c r="K138" s="44">
        <v>1671.64</v>
      </c>
      <c r="L138" s="44">
        <v>1996.89</v>
      </c>
      <c r="M138" s="44">
        <v>2172.52</v>
      </c>
      <c r="N138" s="44">
        <v>2242.41</v>
      </c>
      <c r="O138" s="44">
        <v>2174.0500000000002</v>
      </c>
      <c r="P138" s="44">
        <v>2119.09</v>
      </c>
      <c r="Q138" s="44">
        <v>2119.7600000000002</v>
      </c>
      <c r="R138" s="44">
        <v>2107.2399999999998</v>
      </c>
      <c r="S138" s="44">
        <v>2106.1</v>
      </c>
      <c r="T138" s="44">
        <v>2085.0100000000002</v>
      </c>
      <c r="U138" s="44">
        <v>2098.39</v>
      </c>
      <c r="V138" s="44">
        <v>2120.34</v>
      </c>
      <c r="W138" s="44">
        <v>2139.23</v>
      </c>
      <c r="X138" s="44">
        <v>1991.43</v>
      </c>
      <c r="Y138" s="44">
        <v>1764.24</v>
      </c>
      <c r="Z138" s="44">
        <v>1506.92</v>
      </c>
      <c r="AA138" s="44">
        <v>1333.51</v>
      </c>
    </row>
    <row r="139" spans="1:27" ht="12.75" hidden="1" customHeight="1" outlineLevel="1" x14ac:dyDescent="0.2">
      <c r="A139" s="89" t="s">
        <v>2313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89" t="s">
        <v>2314</v>
      </c>
      <c r="B140" s="63" t="s">
        <v>83</v>
      </c>
      <c r="C140" s="43" t="s">
        <v>79</v>
      </c>
      <c r="D140" s="44">
        <v>4.68</v>
      </c>
      <c r="E140" s="44">
        <v>4.68</v>
      </c>
      <c r="F140" s="44">
        <v>4.68</v>
      </c>
      <c r="G140" s="44">
        <v>4.68</v>
      </c>
      <c r="H140" s="44">
        <v>4.68</v>
      </c>
      <c r="I140" s="44">
        <v>4.68</v>
      </c>
      <c r="J140" s="44">
        <v>4.68</v>
      </c>
      <c r="K140" s="44">
        <v>4.68</v>
      </c>
      <c r="L140" s="44">
        <v>4.68</v>
      </c>
      <c r="M140" s="44">
        <v>4.68</v>
      </c>
      <c r="N140" s="44">
        <v>4.68</v>
      </c>
      <c r="O140" s="44">
        <v>4.68</v>
      </c>
      <c r="P140" s="44">
        <v>4.68</v>
      </c>
      <c r="Q140" s="44">
        <v>4.68</v>
      </c>
      <c r="R140" s="44">
        <v>4.68</v>
      </c>
      <c r="S140" s="44">
        <v>4.68</v>
      </c>
      <c r="T140" s="44">
        <v>4.68</v>
      </c>
      <c r="U140" s="44">
        <v>4.68</v>
      </c>
      <c r="V140" s="44">
        <v>4.68</v>
      </c>
      <c r="W140" s="44">
        <v>4.68</v>
      </c>
      <c r="X140" s="44">
        <v>4.68</v>
      </c>
      <c r="Y140" s="44">
        <v>4.68</v>
      </c>
      <c r="Z140" s="44">
        <v>4.68</v>
      </c>
      <c r="AA140" s="44">
        <v>4.68</v>
      </c>
    </row>
    <row r="141" spans="1:27" ht="12.75" hidden="1" customHeight="1" outlineLevel="1" x14ac:dyDescent="0.2">
      <c r="A141" s="89" t="s">
        <v>2315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collapsed="1" x14ac:dyDescent="0.2">
      <c r="A142" s="88" t="s">
        <v>2316</v>
      </c>
      <c r="B142" s="28" t="str">
        <f>"28"&amp;"."&amp;$B$777&amp;"."&amp;$B$778</f>
        <v>28.09.2023</v>
      </c>
      <c r="C142" s="80" t="s">
        <v>76</v>
      </c>
      <c r="D142" s="81">
        <f>ROUND(((D143+D144+D146+D145)/1000),5)</f>
        <v>1.37334</v>
      </c>
      <c r="E142" s="81">
        <f>ROUND(((E143+E144+E146+E145)/1000),5)</f>
        <v>1.2602199999999999</v>
      </c>
      <c r="F142" s="81">
        <f>ROUND(((F143+F144+F146+F145)/1000),5)</f>
        <v>1.2436700000000001</v>
      </c>
      <c r="G142" s="81">
        <f t="shared" ref="G142:AA142" si="81">ROUND(((G143+G144+G146+G145)/1000),5)</f>
        <v>1.22902</v>
      </c>
      <c r="H142" s="81">
        <f t="shared" si="81"/>
        <v>1.3284100000000001</v>
      </c>
      <c r="I142" s="81">
        <f t="shared" si="81"/>
        <v>1.5417000000000001</v>
      </c>
      <c r="J142" s="81">
        <f t="shared" si="81"/>
        <v>1.62744</v>
      </c>
      <c r="K142" s="81">
        <f t="shared" si="81"/>
        <v>1.7552099999999999</v>
      </c>
      <c r="L142" s="81">
        <f t="shared" si="81"/>
        <v>2.0078100000000001</v>
      </c>
      <c r="M142" s="81">
        <f t="shared" si="81"/>
        <v>2.1158399999999999</v>
      </c>
      <c r="N142" s="81">
        <f t="shared" si="81"/>
        <v>2.1240800000000002</v>
      </c>
      <c r="O142" s="81">
        <f t="shared" si="81"/>
        <v>2.1025100000000001</v>
      </c>
      <c r="P142" s="81">
        <f t="shared" si="81"/>
        <v>2.0553499999999998</v>
      </c>
      <c r="Q142" s="81">
        <f t="shared" si="81"/>
        <v>2.0715499999999998</v>
      </c>
      <c r="R142" s="81">
        <f t="shared" si="81"/>
        <v>2.1359699999999999</v>
      </c>
      <c r="S142" s="81">
        <f t="shared" si="81"/>
        <v>2.1333099999999998</v>
      </c>
      <c r="T142" s="81">
        <f t="shared" si="81"/>
        <v>2.129</v>
      </c>
      <c r="U142" s="81">
        <f t="shared" si="81"/>
        <v>2.1106400000000001</v>
      </c>
      <c r="V142" s="81">
        <f t="shared" si="81"/>
        <v>2.2723200000000001</v>
      </c>
      <c r="W142" s="81">
        <f t="shared" si="81"/>
        <v>2.2936000000000001</v>
      </c>
      <c r="X142" s="81">
        <f t="shared" si="81"/>
        <v>2.1660699999999999</v>
      </c>
      <c r="Y142" s="81">
        <f t="shared" si="81"/>
        <v>1.97865</v>
      </c>
      <c r="Z142" s="81">
        <f t="shared" si="81"/>
        <v>1.6661699999999999</v>
      </c>
      <c r="AA142" s="81">
        <f t="shared" si="81"/>
        <v>1.5425800000000001</v>
      </c>
    </row>
    <row r="143" spans="1:27" ht="12.75" hidden="1" customHeight="1" outlineLevel="1" x14ac:dyDescent="0.2">
      <c r="A143" s="89" t="s">
        <v>2317</v>
      </c>
      <c r="B143" s="63" t="s">
        <v>230</v>
      </c>
      <c r="C143" s="43" t="s">
        <v>79</v>
      </c>
      <c r="D143" s="44">
        <v>1192.25</v>
      </c>
      <c r="E143" s="44">
        <v>1079.1300000000001</v>
      </c>
      <c r="F143" s="44">
        <v>1062.58</v>
      </c>
      <c r="G143" s="44">
        <v>1047.93</v>
      </c>
      <c r="H143" s="44">
        <v>1147.32</v>
      </c>
      <c r="I143" s="44">
        <v>1360.61</v>
      </c>
      <c r="J143" s="44">
        <v>1446.35</v>
      </c>
      <c r="K143" s="44">
        <v>1574.12</v>
      </c>
      <c r="L143" s="44">
        <v>1826.72</v>
      </c>
      <c r="M143" s="44">
        <v>1934.75</v>
      </c>
      <c r="N143" s="44">
        <v>1942.99</v>
      </c>
      <c r="O143" s="44">
        <v>1921.42</v>
      </c>
      <c r="P143" s="44">
        <v>1874.26</v>
      </c>
      <c r="Q143" s="44">
        <v>1890.46</v>
      </c>
      <c r="R143" s="44">
        <v>1954.88</v>
      </c>
      <c r="S143" s="44">
        <v>1952.22</v>
      </c>
      <c r="T143" s="44">
        <v>1947.91</v>
      </c>
      <c r="U143" s="44">
        <v>1929.55</v>
      </c>
      <c r="V143" s="44">
        <v>2091.23</v>
      </c>
      <c r="W143" s="44">
        <v>2112.5100000000002</v>
      </c>
      <c r="X143" s="44">
        <v>1984.98</v>
      </c>
      <c r="Y143" s="44">
        <v>1797.56</v>
      </c>
      <c r="Z143" s="44">
        <v>1485.08</v>
      </c>
      <c r="AA143" s="44">
        <v>1361.49</v>
      </c>
    </row>
    <row r="144" spans="1:27" ht="12.75" hidden="1" customHeight="1" outlineLevel="1" x14ac:dyDescent="0.2">
      <c r="A144" s="89" t="s">
        <v>2318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89" t="s">
        <v>2319</v>
      </c>
      <c r="B145" s="63" t="s">
        <v>83</v>
      </c>
      <c r="C145" s="43" t="s">
        <v>79</v>
      </c>
      <c r="D145" s="44">
        <v>4.68</v>
      </c>
      <c r="E145" s="44">
        <v>4.68</v>
      </c>
      <c r="F145" s="44">
        <v>4.68</v>
      </c>
      <c r="G145" s="44">
        <v>4.68</v>
      </c>
      <c r="H145" s="44">
        <v>4.68</v>
      </c>
      <c r="I145" s="44">
        <v>4.68</v>
      </c>
      <c r="J145" s="44">
        <v>4.68</v>
      </c>
      <c r="K145" s="44">
        <v>4.68</v>
      </c>
      <c r="L145" s="44">
        <v>4.68</v>
      </c>
      <c r="M145" s="44">
        <v>4.68</v>
      </c>
      <c r="N145" s="44">
        <v>4.68</v>
      </c>
      <c r="O145" s="44">
        <v>4.68</v>
      </c>
      <c r="P145" s="44">
        <v>4.68</v>
      </c>
      <c r="Q145" s="44">
        <v>4.68</v>
      </c>
      <c r="R145" s="44">
        <v>4.68</v>
      </c>
      <c r="S145" s="44">
        <v>4.68</v>
      </c>
      <c r="T145" s="44">
        <v>4.68</v>
      </c>
      <c r="U145" s="44">
        <v>4.68</v>
      </c>
      <c r="V145" s="44">
        <v>4.68</v>
      </c>
      <c r="W145" s="44">
        <v>4.68</v>
      </c>
      <c r="X145" s="44">
        <v>4.68</v>
      </c>
      <c r="Y145" s="44">
        <v>4.68</v>
      </c>
      <c r="Z145" s="44">
        <v>4.68</v>
      </c>
      <c r="AA145" s="44">
        <v>4.68</v>
      </c>
    </row>
    <row r="146" spans="1:27" ht="12.75" hidden="1" customHeight="1" outlineLevel="1" x14ac:dyDescent="0.2">
      <c r="A146" s="89" t="s">
        <v>2320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collapsed="1" x14ac:dyDescent="0.2">
      <c r="A147" s="88" t="s">
        <v>2321</v>
      </c>
      <c r="B147" s="28" t="str">
        <f>"29"&amp;"."&amp;$B$777&amp;"."&amp;$B$778</f>
        <v>29.09.2023</v>
      </c>
      <c r="C147" s="80" t="s">
        <v>76</v>
      </c>
      <c r="D147" s="81">
        <f>ROUND(((D148+D149+D151+D150)/1000),5)</f>
        <v>1.35541</v>
      </c>
      <c r="E147" s="81">
        <f>ROUND(((E148+E149+E151+E150)/1000),5)</f>
        <v>1.1691400000000001</v>
      </c>
      <c r="F147" s="81">
        <f>ROUND(((F148+F149+F151+F150)/1000),5)</f>
        <v>1.1172200000000001</v>
      </c>
      <c r="G147" s="81">
        <f t="shared" ref="G147:AA147" si="84">ROUND(((G148+G149+G151+G150)/1000),5)</f>
        <v>1.13344</v>
      </c>
      <c r="H147" s="81">
        <f t="shared" si="84"/>
        <v>1.24665</v>
      </c>
      <c r="I147" s="81">
        <f t="shared" si="84"/>
        <v>1.47401</v>
      </c>
      <c r="J147" s="81">
        <f t="shared" si="84"/>
        <v>1.5753999999999999</v>
      </c>
      <c r="K147" s="81">
        <f t="shared" si="84"/>
        <v>1.76024</v>
      </c>
      <c r="L147" s="81">
        <f t="shared" si="84"/>
        <v>1.98935</v>
      </c>
      <c r="M147" s="81">
        <f t="shared" si="84"/>
        <v>2.1211099999999998</v>
      </c>
      <c r="N147" s="81">
        <f t="shared" si="84"/>
        <v>2.1258900000000001</v>
      </c>
      <c r="O147" s="81">
        <f t="shared" si="84"/>
        <v>2.0818300000000001</v>
      </c>
      <c r="P147" s="81">
        <f t="shared" si="84"/>
        <v>2.0569799999999998</v>
      </c>
      <c r="Q147" s="81">
        <f t="shared" si="84"/>
        <v>2.11443</v>
      </c>
      <c r="R147" s="81">
        <f t="shared" si="84"/>
        <v>2.1374599999999999</v>
      </c>
      <c r="S147" s="81">
        <f t="shared" si="84"/>
        <v>2.13117</v>
      </c>
      <c r="T147" s="81">
        <f t="shared" si="84"/>
        <v>2.1215899999999999</v>
      </c>
      <c r="U147" s="81">
        <f t="shared" si="84"/>
        <v>2.11571</v>
      </c>
      <c r="V147" s="81">
        <f t="shared" si="84"/>
        <v>2.20668</v>
      </c>
      <c r="W147" s="81">
        <f t="shared" si="84"/>
        <v>2.2589700000000001</v>
      </c>
      <c r="X147" s="81">
        <f t="shared" si="84"/>
        <v>2.1698900000000001</v>
      </c>
      <c r="Y147" s="81">
        <f t="shared" si="84"/>
        <v>2.0261399999999998</v>
      </c>
      <c r="Z147" s="81">
        <f t="shared" si="84"/>
        <v>1.7239500000000001</v>
      </c>
      <c r="AA147" s="81">
        <f t="shared" si="84"/>
        <v>1.6084499999999999</v>
      </c>
    </row>
    <row r="148" spans="1:27" ht="12.75" hidden="1" customHeight="1" outlineLevel="1" x14ac:dyDescent="0.2">
      <c r="A148" s="89" t="s">
        <v>2322</v>
      </c>
      <c r="B148" s="63" t="s">
        <v>230</v>
      </c>
      <c r="C148" s="43" t="s">
        <v>79</v>
      </c>
      <c r="D148" s="44">
        <v>1174.32</v>
      </c>
      <c r="E148" s="44">
        <v>988.05</v>
      </c>
      <c r="F148" s="44">
        <v>936.13</v>
      </c>
      <c r="G148" s="44">
        <v>952.35</v>
      </c>
      <c r="H148" s="44">
        <v>1065.56</v>
      </c>
      <c r="I148" s="44">
        <v>1292.92</v>
      </c>
      <c r="J148" s="44">
        <v>1394.31</v>
      </c>
      <c r="K148" s="44">
        <v>1579.15</v>
      </c>
      <c r="L148" s="44">
        <v>1808.26</v>
      </c>
      <c r="M148" s="44">
        <v>1940.02</v>
      </c>
      <c r="N148" s="44">
        <v>1944.8</v>
      </c>
      <c r="O148" s="44">
        <v>1900.74</v>
      </c>
      <c r="P148" s="44">
        <v>1875.89</v>
      </c>
      <c r="Q148" s="44">
        <v>1933.34</v>
      </c>
      <c r="R148" s="44">
        <v>1956.37</v>
      </c>
      <c r="S148" s="44">
        <v>1950.08</v>
      </c>
      <c r="T148" s="44">
        <v>1940.5</v>
      </c>
      <c r="U148" s="44">
        <v>1934.62</v>
      </c>
      <c r="V148" s="44">
        <v>2025.59</v>
      </c>
      <c r="W148" s="44">
        <v>2077.88</v>
      </c>
      <c r="X148" s="44">
        <v>1988.8</v>
      </c>
      <c r="Y148" s="44">
        <v>1845.05</v>
      </c>
      <c r="Z148" s="44">
        <v>1542.86</v>
      </c>
      <c r="AA148" s="44">
        <v>1427.36</v>
      </c>
    </row>
    <row r="149" spans="1:27" ht="12.75" hidden="1" customHeight="1" outlineLevel="1" x14ac:dyDescent="0.2">
      <c r="A149" s="89" t="s">
        <v>2323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89" t="s">
        <v>2324</v>
      </c>
      <c r="B150" s="63" t="s">
        <v>83</v>
      </c>
      <c r="C150" s="43" t="s">
        <v>79</v>
      </c>
      <c r="D150" s="44">
        <v>4.68</v>
      </c>
      <c r="E150" s="44">
        <v>4.68</v>
      </c>
      <c r="F150" s="44">
        <v>4.68</v>
      </c>
      <c r="G150" s="44">
        <v>4.68</v>
      </c>
      <c r="H150" s="44">
        <v>4.68</v>
      </c>
      <c r="I150" s="44">
        <v>4.68</v>
      </c>
      <c r="J150" s="44">
        <v>4.68</v>
      </c>
      <c r="K150" s="44">
        <v>4.68</v>
      </c>
      <c r="L150" s="44">
        <v>4.68</v>
      </c>
      <c r="M150" s="44">
        <v>4.68</v>
      </c>
      <c r="N150" s="44">
        <v>4.68</v>
      </c>
      <c r="O150" s="44">
        <v>4.68</v>
      </c>
      <c r="P150" s="44">
        <v>4.68</v>
      </c>
      <c r="Q150" s="44">
        <v>4.68</v>
      </c>
      <c r="R150" s="44">
        <v>4.68</v>
      </c>
      <c r="S150" s="44">
        <v>4.68</v>
      </c>
      <c r="T150" s="44">
        <v>4.68</v>
      </c>
      <c r="U150" s="44">
        <v>4.68</v>
      </c>
      <c r="V150" s="44">
        <v>4.68</v>
      </c>
      <c r="W150" s="44">
        <v>4.68</v>
      </c>
      <c r="X150" s="44">
        <v>4.68</v>
      </c>
      <c r="Y150" s="44">
        <v>4.68</v>
      </c>
      <c r="Z150" s="44">
        <v>4.68</v>
      </c>
      <c r="AA150" s="44">
        <v>4.68</v>
      </c>
    </row>
    <row r="151" spans="1:27" ht="12.75" hidden="1" customHeight="1" outlineLevel="1" x14ac:dyDescent="0.2">
      <c r="A151" s="89" t="s">
        <v>2325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collapsed="1" x14ac:dyDescent="0.2">
      <c r="A152" s="88" t="s">
        <v>2326</v>
      </c>
      <c r="B152" s="28" t="str">
        <f>"30"&amp;"."&amp;$B$777&amp;"."&amp;$B$778</f>
        <v>30.09.2023</v>
      </c>
      <c r="C152" s="80" t="s">
        <v>76</v>
      </c>
      <c r="D152" s="81">
        <f>ROUND(((D153+D154+D156+D155)/1000),5)</f>
        <v>1.5068999999999999</v>
      </c>
      <c r="E152" s="81">
        <f>ROUND(((E153+E154+E156+E155)/1000),5)</f>
        <v>1.42638</v>
      </c>
      <c r="F152" s="81">
        <f>ROUND(((F153+F154+F156+F155)/1000),5)</f>
        <v>1.3559600000000001</v>
      </c>
      <c r="G152" s="81">
        <f t="shared" ref="G152:AA152" si="87">ROUND(((G153+G154+G156+G155)/1000),5)</f>
        <v>1.3222400000000001</v>
      </c>
      <c r="H152" s="81">
        <f t="shared" si="87"/>
        <v>1.3699300000000001</v>
      </c>
      <c r="I152" s="81">
        <f t="shared" si="87"/>
        <v>1.4634400000000001</v>
      </c>
      <c r="J152" s="81">
        <f t="shared" si="87"/>
        <v>1.49196</v>
      </c>
      <c r="K152" s="81">
        <f t="shared" si="87"/>
        <v>1.6595599999999999</v>
      </c>
      <c r="L152" s="81">
        <f t="shared" si="87"/>
        <v>1.94743</v>
      </c>
      <c r="M152" s="81">
        <f t="shared" si="87"/>
        <v>2.1543100000000002</v>
      </c>
      <c r="N152" s="81">
        <f t="shared" si="87"/>
        <v>2.1867000000000001</v>
      </c>
      <c r="O152" s="81">
        <f t="shared" si="87"/>
        <v>2.1911100000000001</v>
      </c>
      <c r="P152" s="81">
        <f t="shared" si="87"/>
        <v>2.1666099999999999</v>
      </c>
      <c r="Q152" s="81">
        <f t="shared" si="87"/>
        <v>2.1641400000000002</v>
      </c>
      <c r="R152" s="81">
        <f t="shared" si="87"/>
        <v>2.1659600000000001</v>
      </c>
      <c r="S152" s="81">
        <f t="shared" si="87"/>
        <v>2.1627299999999998</v>
      </c>
      <c r="T152" s="81">
        <f t="shared" si="87"/>
        <v>2.1487799999999999</v>
      </c>
      <c r="U152" s="81">
        <f t="shared" si="87"/>
        <v>2.0821399999999999</v>
      </c>
      <c r="V152" s="81">
        <f t="shared" si="87"/>
        <v>2.1815500000000001</v>
      </c>
      <c r="W152" s="81">
        <f t="shared" si="87"/>
        <v>2.23116</v>
      </c>
      <c r="X152" s="81">
        <f t="shared" si="87"/>
        <v>2.17428</v>
      </c>
      <c r="Y152" s="81">
        <f t="shared" si="87"/>
        <v>1.9160299999999999</v>
      </c>
      <c r="Z152" s="81">
        <f t="shared" si="87"/>
        <v>1.77338</v>
      </c>
      <c r="AA152" s="81">
        <f t="shared" si="87"/>
        <v>1.5646800000000001</v>
      </c>
    </row>
    <row r="153" spans="1:27" ht="12.75" hidden="1" customHeight="1" outlineLevel="1" x14ac:dyDescent="0.2">
      <c r="A153" s="89" t="s">
        <v>2327</v>
      </c>
      <c r="B153" s="63" t="s">
        <v>230</v>
      </c>
      <c r="C153" s="43" t="s">
        <v>79</v>
      </c>
      <c r="D153" s="44">
        <v>1325.81</v>
      </c>
      <c r="E153" s="44">
        <v>1245.29</v>
      </c>
      <c r="F153" s="44">
        <v>1174.8699999999999</v>
      </c>
      <c r="G153" s="44">
        <v>1141.1500000000001</v>
      </c>
      <c r="H153" s="44">
        <v>1188.8399999999999</v>
      </c>
      <c r="I153" s="44">
        <v>1282.3499999999999</v>
      </c>
      <c r="J153" s="44">
        <v>1310.87</v>
      </c>
      <c r="K153" s="44">
        <v>1478.47</v>
      </c>
      <c r="L153" s="44">
        <v>1766.34</v>
      </c>
      <c r="M153" s="44">
        <v>1973.22</v>
      </c>
      <c r="N153" s="44">
        <v>2005.61</v>
      </c>
      <c r="O153" s="44">
        <v>2010.02</v>
      </c>
      <c r="P153" s="44">
        <v>1985.52</v>
      </c>
      <c r="Q153" s="44">
        <v>1983.05</v>
      </c>
      <c r="R153" s="44">
        <v>1984.87</v>
      </c>
      <c r="S153" s="44">
        <v>1981.64</v>
      </c>
      <c r="T153" s="44">
        <v>1967.69</v>
      </c>
      <c r="U153" s="44">
        <v>1901.05</v>
      </c>
      <c r="V153" s="44">
        <v>2000.46</v>
      </c>
      <c r="W153" s="44">
        <v>2050.0700000000002</v>
      </c>
      <c r="X153" s="44">
        <v>1993.19</v>
      </c>
      <c r="Y153" s="44">
        <v>1734.94</v>
      </c>
      <c r="Z153" s="44">
        <v>1592.29</v>
      </c>
      <c r="AA153" s="44">
        <v>1383.59</v>
      </c>
    </row>
    <row r="154" spans="1:27" ht="12.75" hidden="1" customHeight="1" outlineLevel="1" x14ac:dyDescent="0.2">
      <c r="A154" s="89" t="s">
        <v>2328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89" t="s">
        <v>2329</v>
      </c>
      <c r="B155" s="63" t="s">
        <v>83</v>
      </c>
      <c r="C155" s="43" t="s">
        <v>79</v>
      </c>
      <c r="D155" s="44">
        <v>4.68</v>
      </c>
      <c r="E155" s="44">
        <v>4.68</v>
      </c>
      <c r="F155" s="44">
        <v>4.68</v>
      </c>
      <c r="G155" s="44">
        <v>4.68</v>
      </c>
      <c r="H155" s="44">
        <v>4.68</v>
      </c>
      <c r="I155" s="44">
        <v>4.68</v>
      </c>
      <c r="J155" s="44">
        <v>4.68</v>
      </c>
      <c r="K155" s="44">
        <v>4.68</v>
      </c>
      <c r="L155" s="44">
        <v>4.68</v>
      </c>
      <c r="M155" s="44">
        <v>4.68</v>
      </c>
      <c r="N155" s="44">
        <v>4.68</v>
      </c>
      <c r="O155" s="44">
        <v>4.68</v>
      </c>
      <c r="P155" s="44">
        <v>4.68</v>
      </c>
      <c r="Q155" s="44">
        <v>4.68</v>
      </c>
      <c r="R155" s="44">
        <v>4.68</v>
      </c>
      <c r="S155" s="44">
        <v>4.68</v>
      </c>
      <c r="T155" s="44">
        <v>4.68</v>
      </c>
      <c r="U155" s="44">
        <v>4.68</v>
      </c>
      <c r="V155" s="44">
        <v>4.68</v>
      </c>
      <c r="W155" s="44">
        <v>4.68</v>
      </c>
      <c r="X155" s="44">
        <v>4.68</v>
      </c>
      <c r="Y155" s="44">
        <v>4.68</v>
      </c>
      <c r="Z155" s="44">
        <v>4.68</v>
      </c>
      <c r="AA155" s="44">
        <v>4.68</v>
      </c>
    </row>
    <row r="156" spans="1:27" ht="12.75" hidden="1" customHeight="1" outlineLevel="1" x14ac:dyDescent="0.2">
      <c r="A156" s="89" t="s">
        <v>2330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collapsed="1" x14ac:dyDescent="0.2">
      <c r="A157" s="90"/>
      <c r="B157" s="91" t="s">
        <v>379</v>
      </c>
      <c r="C157" s="92"/>
      <c r="D157" s="93"/>
      <c r="E157" s="93"/>
      <c r="F157" s="93"/>
      <c r="G157" s="93"/>
      <c r="I157" s="39"/>
    </row>
    <row r="158" spans="1:27" ht="12.75" customHeight="1" x14ac:dyDescent="0.2">
      <c r="A158" s="90"/>
      <c r="B158" s="91" t="s">
        <v>379</v>
      </c>
      <c r="C158" s="92"/>
      <c r="D158" s="93"/>
      <c r="E158" s="93"/>
      <c r="F158" s="93"/>
      <c r="G158" s="93"/>
      <c r="I158" s="39"/>
    </row>
    <row r="159" spans="1:27" x14ac:dyDescent="0.2">
      <c r="A159" s="179" t="s">
        <v>380</v>
      </c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1"/>
    </row>
    <row r="160" spans="1:27" ht="27" customHeight="1" x14ac:dyDescent="0.2">
      <c r="A160" s="26" t="s">
        <v>64</v>
      </c>
      <c r="B160" s="27" t="s">
        <v>202</v>
      </c>
      <c r="C160" s="26" t="s">
        <v>203</v>
      </c>
      <c r="D160" s="27" t="s">
        <v>204</v>
      </c>
      <c r="E160" s="27" t="s">
        <v>205</v>
      </c>
      <c r="F160" s="27" t="s">
        <v>206</v>
      </c>
      <c r="G160" s="27" t="s">
        <v>207</v>
      </c>
      <c r="H160" s="27" t="s">
        <v>208</v>
      </c>
      <c r="I160" s="27" t="s">
        <v>209</v>
      </c>
      <c r="J160" s="27" t="s">
        <v>210</v>
      </c>
      <c r="K160" s="27" t="s">
        <v>211</v>
      </c>
      <c r="L160" s="27" t="s">
        <v>212</v>
      </c>
      <c r="M160" s="27" t="s">
        <v>213</v>
      </c>
      <c r="N160" s="27" t="s">
        <v>214</v>
      </c>
      <c r="O160" s="27" t="s">
        <v>215</v>
      </c>
      <c r="P160" s="27" t="s">
        <v>216</v>
      </c>
      <c r="Q160" s="27" t="s">
        <v>217</v>
      </c>
      <c r="R160" s="27" t="s">
        <v>218</v>
      </c>
      <c r="S160" s="27" t="s">
        <v>219</v>
      </c>
      <c r="T160" s="27" t="s">
        <v>220</v>
      </c>
      <c r="U160" s="27" t="s">
        <v>221</v>
      </c>
      <c r="V160" s="27" t="s">
        <v>222</v>
      </c>
      <c r="W160" s="27" t="s">
        <v>223</v>
      </c>
      <c r="X160" s="27" t="s">
        <v>224</v>
      </c>
      <c r="Y160" s="27" t="s">
        <v>225</v>
      </c>
      <c r="Z160" s="27" t="s">
        <v>226</v>
      </c>
      <c r="AA160" s="27" t="s">
        <v>227</v>
      </c>
    </row>
    <row r="161" spans="1:27" x14ac:dyDescent="0.2">
      <c r="A161" s="88" t="s">
        <v>2331</v>
      </c>
      <c r="B161" s="28" t="str">
        <f>"01"&amp;"."&amp;$B$777&amp;"."&amp;$B$778</f>
        <v>01.09.2023</v>
      </c>
      <c r="C161" s="80" t="s">
        <v>76</v>
      </c>
      <c r="D161" s="81">
        <f>ROUND(((D162+D163+D165+D164)/1000),5)</f>
        <v>1.58277</v>
      </c>
      <c r="E161" s="81">
        <f>ROUND(((E162+E163+E165+E164)/1000),5)</f>
        <v>1.4739800000000001</v>
      </c>
      <c r="F161" s="81">
        <f>ROUND(((F162+F163+F165+F164)/1000),5)</f>
        <v>1.41038</v>
      </c>
      <c r="G161" s="81">
        <f t="shared" ref="G161:AA161" si="90">ROUND(((G162+G163+G165+G164)/1000),5)</f>
        <v>1.41736</v>
      </c>
      <c r="H161" s="81">
        <f t="shared" si="90"/>
        <v>1.46204</v>
      </c>
      <c r="I161" s="81">
        <f t="shared" si="90"/>
        <v>1.54112</v>
      </c>
      <c r="J161" s="81">
        <f t="shared" si="90"/>
        <v>1.65083</v>
      </c>
      <c r="K161" s="81">
        <f t="shared" si="90"/>
        <v>1.9011899999999999</v>
      </c>
      <c r="L161" s="81">
        <f t="shared" si="90"/>
        <v>2.0953900000000001</v>
      </c>
      <c r="M161" s="81">
        <f t="shared" si="90"/>
        <v>2.31785</v>
      </c>
      <c r="N161" s="81">
        <f t="shared" si="90"/>
        <v>2.3530099999999998</v>
      </c>
      <c r="O161" s="81">
        <f t="shared" si="90"/>
        <v>2.3287100000000001</v>
      </c>
      <c r="P161" s="81">
        <f t="shared" si="90"/>
        <v>2.33568</v>
      </c>
      <c r="Q161" s="81">
        <f t="shared" si="90"/>
        <v>2.3388800000000001</v>
      </c>
      <c r="R161" s="81">
        <f t="shared" si="90"/>
        <v>2.4140000000000001</v>
      </c>
      <c r="S161" s="81">
        <f t="shared" si="90"/>
        <v>2.4001600000000001</v>
      </c>
      <c r="T161" s="81">
        <f t="shared" si="90"/>
        <v>2.3926799999999999</v>
      </c>
      <c r="U161" s="81">
        <f t="shared" si="90"/>
        <v>2.3609</v>
      </c>
      <c r="V161" s="81">
        <f t="shared" si="90"/>
        <v>2.3618299999999999</v>
      </c>
      <c r="W161" s="81">
        <f t="shared" si="90"/>
        <v>2.3984100000000002</v>
      </c>
      <c r="X161" s="81">
        <f t="shared" si="90"/>
        <v>2.3909899999999999</v>
      </c>
      <c r="Y161" s="81">
        <f t="shared" si="90"/>
        <v>2.2619199999999999</v>
      </c>
      <c r="Z161" s="81">
        <f t="shared" si="90"/>
        <v>1.98828</v>
      </c>
      <c r="AA161" s="81">
        <f t="shared" si="90"/>
        <v>1.7834399999999999</v>
      </c>
    </row>
    <row r="162" spans="1:27" ht="12.75" hidden="1" customHeight="1" outlineLevel="1" x14ac:dyDescent="0.2">
      <c r="A162" s="89" t="s">
        <v>2332</v>
      </c>
      <c r="B162" s="63" t="s">
        <v>230</v>
      </c>
      <c r="C162" s="43" t="s">
        <v>79</v>
      </c>
      <c r="D162" s="44">
        <v>1354.74</v>
      </c>
      <c r="E162" s="44">
        <v>1245.95</v>
      </c>
      <c r="F162" s="44">
        <v>1182.3499999999999</v>
      </c>
      <c r="G162" s="44">
        <v>1189.33</v>
      </c>
      <c r="H162" s="44">
        <v>1234.01</v>
      </c>
      <c r="I162" s="44">
        <v>1313.09</v>
      </c>
      <c r="J162" s="44">
        <v>1422.8</v>
      </c>
      <c r="K162" s="44">
        <v>1673.16</v>
      </c>
      <c r="L162" s="44">
        <v>1867.36</v>
      </c>
      <c r="M162" s="44">
        <v>2089.8200000000002</v>
      </c>
      <c r="N162" s="44">
        <v>2124.98</v>
      </c>
      <c r="O162" s="44">
        <v>2100.6799999999998</v>
      </c>
      <c r="P162" s="44">
        <v>2107.65</v>
      </c>
      <c r="Q162" s="44">
        <v>2110.85</v>
      </c>
      <c r="R162" s="44">
        <v>2185.9699999999998</v>
      </c>
      <c r="S162" s="44">
        <v>2172.13</v>
      </c>
      <c r="T162" s="44">
        <v>2164.65</v>
      </c>
      <c r="U162" s="44">
        <v>2132.87</v>
      </c>
      <c r="V162" s="44">
        <v>2133.8000000000002</v>
      </c>
      <c r="W162" s="44">
        <v>2170.38</v>
      </c>
      <c r="X162" s="44">
        <v>2162.96</v>
      </c>
      <c r="Y162" s="44">
        <v>2033.89</v>
      </c>
      <c r="Z162" s="44">
        <v>1760.25</v>
      </c>
      <c r="AA162" s="44">
        <v>1555.41</v>
      </c>
    </row>
    <row r="163" spans="1:27" ht="12.75" hidden="1" customHeight="1" outlineLevel="1" x14ac:dyDescent="0.2">
      <c r="A163" s="89" t="s">
        <v>2333</v>
      </c>
      <c r="B163" s="63" t="s">
        <v>90</v>
      </c>
      <c r="C163" s="43" t="s">
        <v>79</v>
      </c>
      <c r="D163" s="44">
        <v>113.12</v>
      </c>
      <c r="E163" s="44">
        <f>$D$163</f>
        <v>113.12</v>
      </c>
      <c r="F163" s="44">
        <f t="shared" ref="F163:AA163" si="91">$D$163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hidden="1" customHeight="1" outlineLevel="1" x14ac:dyDescent="0.2">
      <c r="A164" s="89" t="s">
        <v>2334</v>
      </c>
      <c r="B164" s="63" t="s">
        <v>83</v>
      </c>
      <c r="C164" s="43" t="s">
        <v>79</v>
      </c>
      <c r="D164" s="44">
        <v>4.68</v>
      </c>
      <c r="E164" s="44">
        <v>4.68</v>
      </c>
      <c r="F164" s="44">
        <v>4.68</v>
      </c>
      <c r="G164" s="44">
        <v>4.68</v>
      </c>
      <c r="H164" s="44">
        <v>4.68</v>
      </c>
      <c r="I164" s="44">
        <v>4.68</v>
      </c>
      <c r="J164" s="44">
        <v>4.68</v>
      </c>
      <c r="K164" s="44">
        <v>4.68</v>
      </c>
      <c r="L164" s="44">
        <v>4.68</v>
      </c>
      <c r="M164" s="44">
        <v>4.68</v>
      </c>
      <c r="N164" s="44">
        <v>4.68</v>
      </c>
      <c r="O164" s="44">
        <v>4.68</v>
      </c>
      <c r="P164" s="44">
        <v>4.68</v>
      </c>
      <c r="Q164" s="44">
        <v>4.68</v>
      </c>
      <c r="R164" s="44">
        <v>4.68</v>
      </c>
      <c r="S164" s="44">
        <v>4.68</v>
      </c>
      <c r="T164" s="44">
        <v>4.68</v>
      </c>
      <c r="U164" s="44">
        <v>4.68</v>
      </c>
      <c r="V164" s="44">
        <v>4.68</v>
      </c>
      <c r="W164" s="44">
        <v>4.68</v>
      </c>
      <c r="X164" s="44">
        <v>4.68</v>
      </c>
      <c r="Y164" s="44">
        <v>4.68</v>
      </c>
      <c r="Z164" s="44">
        <v>4.68</v>
      </c>
      <c r="AA164" s="44">
        <v>4.68</v>
      </c>
    </row>
    <row r="165" spans="1:27" ht="12.75" hidden="1" customHeight="1" outlineLevel="1" x14ac:dyDescent="0.2">
      <c r="A165" s="89" t="s">
        <v>2335</v>
      </c>
      <c r="B165" s="63" t="s">
        <v>81</v>
      </c>
      <c r="C165" s="43" t="s">
        <v>79</v>
      </c>
      <c r="D165" s="44">
        <f>$D$11</f>
        <v>110.23</v>
      </c>
      <c r="E165" s="44">
        <f t="shared" ref="E165:AA165" si="92">$D$11</f>
        <v>110.23</v>
      </c>
      <c r="F165" s="44">
        <f t="shared" si="92"/>
        <v>110.23</v>
      </c>
      <c r="G165" s="44">
        <f t="shared" si="92"/>
        <v>110.23</v>
      </c>
      <c r="H165" s="44">
        <f t="shared" si="92"/>
        <v>110.23</v>
      </c>
      <c r="I165" s="44">
        <f t="shared" si="92"/>
        <v>110.23</v>
      </c>
      <c r="J165" s="44">
        <f t="shared" si="92"/>
        <v>110.23</v>
      </c>
      <c r="K165" s="44">
        <f t="shared" si="92"/>
        <v>110.23</v>
      </c>
      <c r="L165" s="44">
        <f t="shared" si="92"/>
        <v>110.23</v>
      </c>
      <c r="M165" s="44">
        <f t="shared" si="92"/>
        <v>110.23</v>
      </c>
      <c r="N165" s="44">
        <f t="shared" si="92"/>
        <v>110.23</v>
      </c>
      <c r="O165" s="44">
        <f t="shared" si="92"/>
        <v>110.23</v>
      </c>
      <c r="P165" s="44">
        <f t="shared" si="92"/>
        <v>110.23</v>
      </c>
      <c r="Q165" s="44">
        <f t="shared" si="92"/>
        <v>110.23</v>
      </c>
      <c r="R165" s="44">
        <f t="shared" si="92"/>
        <v>110.23</v>
      </c>
      <c r="S165" s="44">
        <f t="shared" si="92"/>
        <v>110.23</v>
      </c>
      <c r="T165" s="44">
        <f t="shared" si="92"/>
        <v>110.23</v>
      </c>
      <c r="U165" s="44">
        <f t="shared" si="92"/>
        <v>110.23</v>
      </c>
      <c r="V165" s="44">
        <f t="shared" si="92"/>
        <v>110.23</v>
      </c>
      <c r="W165" s="44">
        <f t="shared" si="92"/>
        <v>110.23</v>
      </c>
      <c r="X165" s="44">
        <f t="shared" si="92"/>
        <v>110.23</v>
      </c>
      <c r="Y165" s="44">
        <f t="shared" si="92"/>
        <v>110.23</v>
      </c>
      <c r="Z165" s="44">
        <f t="shared" si="92"/>
        <v>110.23</v>
      </c>
      <c r="AA165" s="44">
        <f t="shared" si="92"/>
        <v>110.23</v>
      </c>
    </row>
    <row r="166" spans="1:27" collapsed="1" x14ac:dyDescent="0.2">
      <c r="A166" s="88" t="s">
        <v>2336</v>
      </c>
      <c r="B166" s="28" t="str">
        <f>"02"&amp;"."&amp;$B$777&amp;"."&amp;$B$778</f>
        <v>02.09.2023</v>
      </c>
      <c r="C166" s="80" t="s">
        <v>76</v>
      </c>
      <c r="D166" s="81">
        <f>ROUND(((D167+D168+D170+D169)/1000),5)</f>
        <v>1.7489600000000001</v>
      </c>
      <c r="E166" s="81">
        <f>ROUND(((E167+E168+E170+E169)/1000),5)</f>
        <v>1.5585599999999999</v>
      </c>
      <c r="F166" s="81">
        <f>ROUND(((F167+F168+F170+F169)/1000),5)</f>
        <v>1.5181199999999999</v>
      </c>
      <c r="G166" s="81">
        <f t="shared" ref="G166:AA166" si="93">ROUND(((G167+G168+G170+G169)/1000),5)</f>
        <v>1.4862899999999999</v>
      </c>
      <c r="H166" s="81">
        <f t="shared" si="93"/>
        <v>1.50423</v>
      </c>
      <c r="I166" s="81">
        <f t="shared" si="93"/>
        <v>1.5005599999999999</v>
      </c>
      <c r="J166" s="81">
        <f t="shared" si="93"/>
        <v>1.5279499999999999</v>
      </c>
      <c r="K166" s="81">
        <f t="shared" si="93"/>
        <v>1.82104</v>
      </c>
      <c r="L166" s="81">
        <f t="shared" si="93"/>
        <v>2.01457</v>
      </c>
      <c r="M166" s="81">
        <f t="shared" si="93"/>
        <v>2.2236899999999999</v>
      </c>
      <c r="N166" s="81">
        <f t="shared" si="93"/>
        <v>2.2934000000000001</v>
      </c>
      <c r="O166" s="81">
        <f t="shared" si="93"/>
        <v>2.3079900000000002</v>
      </c>
      <c r="P166" s="81">
        <f t="shared" si="93"/>
        <v>2.30037</v>
      </c>
      <c r="Q166" s="81">
        <f t="shared" si="93"/>
        <v>2.3059799999999999</v>
      </c>
      <c r="R166" s="81">
        <f t="shared" si="93"/>
        <v>2.30464</v>
      </c>
      <c r="S166" s="81">
        <f t="shared" si="93"/>
        <v>2.2992499999999998</v>
      </c>
      <c r="T166" s="81">
        <f t="shared" si="93"/>
        <v>2.2787199999999999</v>
      </c>
      <c r="U166" s="81">
        <f t="shared" si="93"/>
        <v>2.24979</v>
      </c>
      <c r="V166" s="81">
        <f t="shared" si="93"/>
        <v>2.2486299999999999</v>
      </c>
      <c r="W166" s="81">
        <f t="shared" si="93"/>
        <v>2.2562700000000002</v>
      </c>
      <c r="X166" s="81">
        <f t="shared" si="93"/>
        <v>2.2501799999999998</v>
      </c>
      <c r="Y166" s="81">
        <f t="shared" si="93"/>
        <v>2.16804</v>
      </c>
      <c r="Z166" s="81">
        <f t="shared" si="93"/>
        <v>1.9939100000000001</v>
      </c>
      <c r="AA166" s="81">
        <f t="shared" si="93"/>
        <v>1.86724</v>
      </c>
    </row>
    <row r="167" spans="1:27" ht="12.75" hidden="1" customHeight="1" outlineLevel="1" x14ac:dyDescent="0.2">
      <c r="A167" s="89" t="s">
        <v>2337</v>
      </c>
      <c r="B167" s="63" t="s">
        <v>230</v>
      </c>
      <c r="C167" s="43" t="s">
        <v>79</v>
      </c>
      <c r="D167" s="44">
        <v>1520.93</v>
      </c>
      <c r="E167" s="44">
        <v>1330.53</v>
      </c>
      <c r="F167" s="44">
        <v>1290.0899999999999</v>
      </c>
      <c r="G167" s="44">
        <v>1258.26</v>
      </c>
      <c r="H167" s="44">
        <v>1276.2</v>
      </c>
      <c r="I167" s="44">
        <v>1272.53</v>
      </c>
      <c r="J167" s="44">
        <v>1299.92</v>
      </c>
      <c r="K167" s="44">
        <v>1593.01</v>
      </c>
      <c r="L167" s="44">
        <v>1786.54</v>
      </c>
      <c r="M167" s="44">
        <v>1995.66</v>
      </c>
      <c r="N167" s="44">
        <v>2065.37</v>
      </c>
      <c r="O167" s="44">
        <v>2079.96</v>
      </c>
      <c r="P167" s="44">
        <v>2072.34</v>
      </c>
      <c r="Q167" s="44">
        <v>2077.9499999999998</v>
      </c>
      <c r="R167" s="44">
        <v>2076.61</v>
      </c>
      <c r="S167" s="44">
        <v>2071.2199999999998</v>
      </c>
      <c r="T167" s="44">
        <v>2050.69</v>
      </c>
      <c r="U167" s="44">
        <v>2021.76</v>
      </c>
      <c r="V167" s="44">
        <v>2020.6</v>
      </c>
      <c r="W167" s="44">
        <v>2028.24</v>
      </c>
      <c r="X167" s="44">
        <v>2022.15</v>
      </c>
      <c r="Y167" s="44">
        <v>1940.01</v>
      </c>
      <c r="Z167" s="44">
        <v>1765.88</v>
      </c>
      <c r="AA167" s="44">
        <v>1639.21</v>
      </c>
    </row>
    <row r="168" spans="1:27" ht="12.75" hidden="1" customHeight="1" outlineLevel="1" x14ac:dyDescent="0.2">
      <c r="A168" s="89" t="s">
        <v>2338</v>
      </c>
      <c r="B168" s="63" t="s">
        <v>90</v>
      </c>
      <c r="C168" s="43" t="s">
        <v>79</v>
      </c>
      <c r="D168" s="44">
        <f>$D$163</f>
        <v>113.12</v>
      </c>
      <c r="E168" s="44">
        <f>$D$163</f>
        <v>113.12</v>
      </c>
      <c r="F168" s="44">
        <f t="shared" ref="F168:AA168" si="94">$D$163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2">
      <c r="A169" s="89" t="s">
        <v>2339</v>
      </c>
      <c r="B169" s="63" t="s">
        <v>83</v>
      </c>
      <c r="C169" s="43" t="s">
        <v>79</v>
      </c>
      <c r="D169" s="44">
        <v>4.68</v>
      </c>
      <c r="E169" s="44">
        <v>4.68</v>
      </c>
      <c r="F169" s="44">
        <v>4.68</v>
      </c>
      <c r="G169" s="44">
        <v>4.68</v>
      </c>
      <c r="H169" s="44">
        <v>4.68</v>
      </c>
      <c r="I169" s="44">
        <v>4.68</v>
      </c>
      <c r="J169" s="44">
        <v>4.68</v>
      </c>
      <c r="K169" s="44">
        <v>4.68</v>
      </c>
      <c r="L169" s="44">
        <v>4.68</v>
      </c>
      <c r="M169" s="44">
        <v>4.68</v>
      </c>
      <c r="N169" s="44">
        <v>4.68</v>
      </c>
      <c r="O169" s="44">
        <v>4.68</v>
      </c>
      <c r="P169" s="44">
        <v>4.68</v>
      </c>
      <c r="Q169" s="44">
        <v>4.68</v>
      </c>
      <c r="R169" s="44">
        <v>4.68</v>
      </c>
      <c r="S169" s="44">
        <v>4.68</v>
      </c>
      <c r="T169" s="44">
        <v>4.68</v>
      </c>
      <c r="U169" s="44">
        <v>4.68</v>
      </c>
      <c r="V169" s="44">
        <v>4.68</v>
      </c>
      <c r="W169" s="44">
        <v>4.68</v>
      </c>
      <c r="X169" s="44">
        <v>4.68</v>
      </c>
      <c r="Y169" s="44">
        <v>4.68</v>
      </c>
      <c r="Z169" s="44">
        <v>4.68</v>
      </c>
      <c r="AA169" s="44">
        <v>4.68</v>
      </c>
    </row>
    <row r="170" spans="1:27" ht="12.75" hidden="1" customHeight="1" outlineLevel="1" x14ac:dyDescent="0.2">
      <c r="A170" s="89" t="s">
        <v>2340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ht="12.75" customHeight="1" collapsed="1" x14ac:dyDescent="0.2">
      <c r="A171" s="88" t="s">
        <v>2341</v>
      </c>
      <c r="B171" s="28" t="str">
        <f>"03"&amp;"."&amp;$B$777&amp;"."&amp;$B$778</f>
        <v>03.09.2023</v>
      </c>
      <c r="C171" s="80" t="s">
        <v>76</v>
      </c>
      <c r="D171" s="81">
        <f>ROUND(((D172+D173+D175+D174)/1000),5)</f>
        <v>1.5302</v>
      </c>
      <c r="E171" s="81">
        <f>ROUND(((E172+E173+E175+E174)/1000),5)</f>
        <v>1.3931500000000001</v>
      </c>
      <c r="F171" s="81">
        <f>ROUND(((F172+F173+F175+F174)/1000),5)</f>
        <v>1.31532</v>
      </c>
      <c r="G171" s="81">
        <f t="shared" ref="G171:AA171" si="96">ROUND(((G172+G173+G175+G174)/1000),5)</f>
        <v>1.3097300000000001</v>
      </c>
      <c r="H171" s="81">
        <f t="shared" si="96"/>
        <v>1.30772</v>
      </c>
      <c r="I171" s="81">
        <f t="shared" si="96"/>
        <v>1.2724500000000001</v>
      </c>
      <c r="J171" s="81">
        <f t="shared" si="96"/>
        <v>1.29173</v>
      </c>
      <c r="K171" s="81">
        <f t="shared" si="96"/>
        <v>1.4633400000000001</v>
      </c>
      <c r="L171" s="81">
        <f t="shared" si="96"/>
        <v>1.73651</v>
      </c>
      <c r="M171" s="81">
        <f t="shared" si="96"/>
        <v>1.95848</v>
      </c>
      <c r="N171" s="81">
        <f t="shared" si="96"/>
        <v>2.0520800000000001</v>
      </c>
      <c r="O171" s="81">
        <f t="shared" si="96"/>
        <v>2.0774699999999999</v>
      </c>
      <c r="P171" s="81">
        <f t="shared" si="96"/>
        <v>2.0438000000000001</v>
      </c>
      <c r="Q171" s="81">
        <f t="shared" si="96"/>
        <v>2.0534400000000002</v>
      </c>
      <c r="R171" s="81">
        <f t="shared" si="96"/>
        <v>2.0459800000000001</v>
      </c>
      <c r="S171" s="81">
        <f t="shared" si="96"/>
        <v>2.0200100000000001</v>
      </c>
      <c r="T171" s="81">
        <f t="shared" si="96"/>
        <v>2.0217900000000002</v>
      </c>
      <c r="U171" s="81">
        <f t="shared" si="96"/>
        <v>1.9695199999999999</v>
      </c>
      <c r="V171" s="81">
        <f t="shared" si="96"/>
        <v>1.9939899999999999</v>
      </c>
      <c r="W171" s="81">
        <f t="shared" si="96"/>
        <v>2.1601699999999999</v>
      </c>
      <c r="X171" s="81">
        <f t="shared" si="96"/>
        <v>2.15022</v>
      </c>
      <c r="Y171" s="81">
        <f t="shared" si="96"/>
        <v>2.0791200000000001</v>
      </c>
      <c r="Z171" s="81">
        <f t="shared" si="96"/>
        <v>1.8991199999999999</v>
      </c>
      <c r="AA171" s="81">
        <f t="shared" si="96"/>
        <v>1.58585</v>
      </c>
    </row>
    <row r="172" spans="1:27" ht="12.75" hidden="1" customHeight="1" outlineLevel="1" x14ac:dyDescent="0.2">
      <c r="A172" s="89" t="s">
        <v>2342</v>
      </c>
      <c r="B172" s="63" t="s">
        <v>230</v>
      </c>
      <c r="C172" s="43" t="s">
        <v>79</v>
      </c>
      <c r="D172" s="44">
        <v>1302.17</v>
      </c>
      <c r="E172" s="44">
        <v>1165.1199999999999</v>
      </c>
      <c r="F172" s="44">
        <v>1087.29</v>
      </c>
      <c r="G172" s="44">
        <v>1081.7</v>
      </c>
      <c r="H172" s="44">
        <v>1079.69</v>
      </c>
      <c r="I172" s="44">
        <v>1044.42</v>
      </c>
      <c r="J172" s="44">
        <v>1063.7</v>
      </c>
      <c r="K172" s="44">
        <v>1235.31</v>
      </c>
      <c r="L172" s="44">
        <v>1508.48</v>
      </c>
      <c r="M172" s="44">
        <v>1730.45</v>
      </c>
      <c r="N172" s="44">
        <v>1824.05</v>
      </c>
      <c r="O172" s="44">
        <v>1849.44</v>
      </c>
      <c r="P172" s="44">
        <v>1815.77</v>
      </c>
      <c r="Q172" s="44">
        <v>1825.41</v>
      </c>
      <c r="R172" s="44">
        <v>1817.95</v>
      </c>
      <c r="S172" s="44">
        <v>1791.98</v>
      </c>
      <c r="T172" s="44">
        <v>1793.76</v>
      </c>
      <c r="U172" s="44">
        <v>1741.49</v>
      </c>
      <c r="V172" s="44">
        <v>1765.96</v>
      </c>
      <c r="W172" s="44">
        <v>1932.14</v>
      </c>
      <c r="X172" s="44">
        <v>1922.19</v>
      </c>
      <c r="Y172" s="44">
        <v>1851.09</v>
      </c>
      <c r="Z172" s="44">
        <v>1671.09</v>
      </c>
      <c r="AA172" s="44">
        <v>1357.82</v>
      </c>
    </row>
    <row r="173" spans="1:27" ht="12.75" hidden="1" customHeight="1" outlineLevel="1" x14ac:dyDescent="0.2">
      <c r="A173" s="89" t="s">
        <v>2343</v>
      </c>
      <c r="B173" s="63" t="s">
        <v>90</v>
      </c>
      <c r="C173" s="43" t="s">
        <v>79</v>
      </c>
      <c r="D173" s="44">
        <f>$D$163</f>
        <v>113.12</v>
      </c>
      <c r="E173" s="44">
        <f>$D$163</f>
        <v>113.12</v>
      </c>
      <c r="F173" s="44">
        <f t="shared" ref="F173:AA173" si="97">$D$163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2">
      <c r="A174" s="89" t="s">
        <v>2344</v>
      </c>
      <c r="B174" s="63" t="s">
        <v>83</v>
      </c>
      <c r="C174" s="43" t="s">
        <v>79</v>
      </c>
      <c r="D174" s="44">
        <v>4.68</v>
      </c>
      <c r="E174" s="44">
        <v>4.68</v>
      </c>
      <c r="F174" s="44">
        <v>4.68</v>
      </c>
      <c r="G174" s="44">
        <v>4.68</v>
      </c>
      <c r="H174" s="44">
        <v>4.68</v>
      </c>
      <c r="I174" s="44">
        <v>4.68</v>
      </c>
      <c r="J174" s="44">
        <v>4.68</v>
      </c>
      <c r="K174" s="44">
        <v>4.68</v>
      </c>
      <c r="L174" s="44">
        <v>4.68</v>
      </c>
      <c r="M174" s="44">
        <v>4.68</v>
      </c>
      <c r="N174" s="44">
        <v>4.68</v>
      </c>
      <c r="O174" s="44">
        <v>4.68</v>
      </c>
      <c r="P174" s="44">
        <v>4.68</v>
      </c>
      <c r="Q174" s="44">
        <v>4.68</v>
      </c>
      <c r="R174" s="44">
        <v>4.68</v>
      </c>
      <c r="S174" s="44">
        <v>4.68</v>
      </c>
      <c r="T174" s="44">
        <v>4.68</v>
      </c>
      <c r="U174" s="44">
        <v>4.68</v>
      </c>
      <c r="V174" s="44">
        <v>4.68</v>
      </c>
      <c r="W174" s="44">
        <v>4.68</v>
      </c>
      <c r="X174" s="44">
        <v>4.68</v>
      </c>
      <c r="Y174" s="44">
        <v>4.68</v>
      </c>
      <c r="Z174" s="44">
        <v>4.68</v>
      </c>
      <c r="AA174" s="44">
        <v>4.68</v>
      </c>
    </row>
    <row r="175" spans="1:27" ht="12.75" hidden="1" customHeight="1" outlineLevel="1" x14ac:dyDescent="0.2">
      <c r="A175" s="89" t="s">
        <v>2345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collapsed="1" x14ac:dyDescent="0.2">
      <c r="A176" s="88" t="s">
        <v>2346</v>
      </c>
      <c r="B176" s="28" t="str">
        <f>"04"&amp;"."&amp;$B$777&amp;"."&amp;$B$778</f>
        <v>04.09.2023</v>
      </c>
      <c r="C176" s="80" t="s">
        <v>76</v>
      </c>
      <c r="D176" s="81">
        <f>ROUND(((D177+D178+D180+D179)/1000),5)</f>
        <v>1.5676099999999999</v>
      </c>
      <c r="E176" s="81">
        <f>ROUND(((E177+E178+E180+E179)/1000),5)</f>
        <v>1.4396500000000001</v>
      </c>
      <c r="F176" s="81">
        <f>ROUND(((F177+F178+F180+F179)/1000),5)</f>
        <v>1.3700399999999999</v>
      </c>
      <c r="G176" s="81">
        <f t="shared" ref="G176:AA176" si="99">ROUND(((G177+G178+G180+G179)/1000),5)</f>
        <v>1.3301499999999999</v>
      </c>
      <c r="H176" s="81">
        <f t="shared" si="99"/>
        <v>1.3767100000000001</v>
      </c>
      <c r="I176" s="81">
        <f t="shared" si="99"/>
        <v>1.4349799999999999</v>
      </c>
      <c r="J176" s="81">
        <f t="shared" si="99"/>
        <v>1.58901</v>
      </c>
      <c r="K176" s="81">
        <f t="shared" si="99"/>
        <v>1.8547800000000001</v>
      </c>
      <c r="L176" s="81">
        <f t="shared" si="99"/>
        <v>2.0497399999999999</v>
      </c>
      <c r="M176" s="81">
        <f t="shared" si="99"/>
        <v>2.19495</v>
      </c>
      <c r="N176" s="81">
        <f t="shared" si="99"/>
        <v>2.2386300000000001</v>
      </c>
      <c r="O176" s="81">
        <f t="shared" si="99"/>
        <v>2.2323900000000001</v>
      </c>
      <c r="P176" s="81">
        <f t="shared" si="99"/>
        <v>2.1980400000000002</v>
      </c>
      <c r="Q176" s="81">
        <f t="shared" si="99"/>
        <v>2.2371300000000001</v>
      </c>
      <c r="R176" s="81">
        <f t="shared" si="99"/>
        <v>2.30078</v>
      </c>
      <c r="S176" s="81">
        <f t="shared" si="99"/>
        <v>2.2980499999999999</v>
      </c>
      <c r="T176" s="81">
        <f t="shared" si="99"/>
        <v>2.29101</v>
      </c>
      <c r="U176" s="81">
        <f t="shared" si="99"/>
        <v>2.2336399999999998</v>
      </c>
      <c r="V176" s="81">
        <f t="shared" si="99"/>
        <v>2.2455799999999999</v>
      </c>
      <c r="W176" s="81">
        <f t="shared" si="99"/>
        <v>2.2938900000000002</v>
      </c>
      <c r="X176" s="81">
        <f t="shared" si="99"/>
        <v>2.2938200000000002</v>
      </c>
      <c r="Y176" s="81">
        <f t="shared" si="99"/>
        <v>2.17848</v>
      </c>
      <c r="Z176" s="81">
        <f t="shared" si="99"/>
        <v>1.9692099999999999</v>
      </c>
      <c r="AA176" s="81">
        <f t="shared" si="99"/>
        <v>1.6773400000000001</v>
      </c>
    </row>
    <row r="177" spans="1:27" ht="12.75" hidden="1" customHeight="1" outlineLevel="1" x14ac:dyDescent="0.2">
      <c r="A177" s="89" t="s">
        <v>2347</v>
      </c>
      <c r="B177" s="63" t="s">
        <v>230</v>
      </c>
      <c r="C177" s="43" t="s">
        <v>79</v>
      </c>
      <c r="D177" s="44">
        <v>1339.58</v>
      </c>
      <c r="E177" s="44">
        <v>1211.6199999999999</v>
      </c>
      <c r="F177" s="44">
        <v>1142.01</v>
      </c>
      <c r="G177" s="44">
        <v>1102.1199999999999</v>
      </c>
      <c r="H177" s="44">
        <v>1148.68</v>
      </c>
      <c r="I177" s="44">
        <v>1206.95</v>
      </c>
      <c r="J177" s="44">
        <v>1360.98</v>
      </c>
      <c r="K177" s="44">
        <v>1626.75</v>
      </c>
      <c r="L177" s="44">
        <v>1821.71</v>
      </c>
      <c r="M177" s="44">
        <v>1966.92</v>
      </c>
      <c r="N177" s="44">
        <v>2010.6</v>
      </c>
      <c r="O177" s="44">
        <v>2004.36</v>
      </c>
      <c r="P177" s="44">
        <v>1970.01</v>
      </c>
      <c r="Q177" s="44">
        <v>2009.1</v>
      </c>
      <c r="R177" s="44">
        <v>2072.75</v>
      </c>
      <c r="S177" s="44">
        <v>2070.02</v>
      </c>
      <c r="T177" s="44">
        <v>2062.98</v>
      </c>
      <c r="U177" s="44">
        <v>2005.61</v>
      </c>
      <c r="V177" s="44">
        <v>2017.55</v>
      </c>
      <c r="W177" s="44">
        <v>2065.86</v>
      </c>
      <c r="X177" s="44">
        <v>2065.79</v>
      </c>
      <c r="Y177" s="44">
        <v>1950.45</v>
      </c>
      <c r="Z177" s="44">
        <v>1741.18</v>
      </c>
      <c r="AA177" s="44">
        <v>1449.31</v>
      </c>
    </row>
    <row r="178" spans="1:27" ht="12.75" hidden="1" customHeight="1" outlineLevel="1" x14ac:dyDescent="0.2">
      <c r="A178" s="89" t="s">
        <v>2348</v>
      </c>
      <c r="B178" s="63" t="s">
        <v>90</v>
      </c>
      <c r="C178" s="43" t="s">
        <v>79</v>
      </c>
      <c r="D178" s="44">
        <f>$D$163</f>
        <v>113.12</v>
      </c>
      <c r="E178" s="44">
        <f>$D$163</f>
        <v>113.12</v>
      </c>
      <c r="F178" s="44">
        <f t="shared" ref="F178:AA178" si="100">$D$163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2">
      <c r="A179" s="89" t="s">
        <v>2349</v>
      </c>
      <c r="B179" s="63" t="s">
        <v>83</v>
      </c>
      <c r="C179" s="43" t="s">
        <v>79</v>
      </c>
      <c r="D179" s="44">
        <v>4.68</v>
      </c>
      <c r="E179" s="44">
        <v>4.68</v>
      </c>
      <c r="F179" s="44">
        <v>4.68</v>
      </c>
      <c r="G179" s="44">
        <v>4.68</v>
      </c>
      <c r="H179" s="44">
        <v>4.68</v>
      </c>
      <c r="I179" s="44">
        <v>4.68</v>
      </c>
      <c r="J179" s="44">
        <v>4.68</v>
      </c>
      <c r="K179" s="44">
        <v>4.68</v>
      </c>
      <c r="L179" s="44">
        <v>4.68</v>
      </c>
      <c r="M179" s="44">
        <v>4.68</v>
      </c>
      <c r="N179" s="44">
        <v>4.68</v>
      </c>
      <c r="O179" s="44">
        <v>4.68</v>
      </c>
      <c r="P179" s="44">
        <v>4.68</v>
      </c>
      <c r="Q179" s="44">
        <v>4.68</v>
      </c>
      <c r="R179" s="44">
        <v>4.68</v>
      </c>
      <c r="S179" s="44">
        <v>4.68</v>
      </c>
      <c r="T179" s="44">
        <v>4.68</v>
      </c>
      <c r="U179" s="44">
        <v>4.68</v>
      </c>
      <c r="V179" s="44">
        <v>4.68</v>
      </c>
      <c r="W179" s="44">
        <v>4.68</v>
      </c>
      <c r="X179" s="44">
        <v>4.68</v>
      </c>
      <c r="Y179" s="44">
        <v>4.68</v>
      </c>
      <c r="Z179" s="44">
        <v>4.68</v>
      </c>
      <c r="AA179" s="44">
        <v>4.68</v>
      </c>
    </row>
    <row r="180" spans="1:27" ht="12.75" hidden="1" customHeight="1" outlineLevel="1" x14ac:dyDescent="0.2">
      <c r="A180" s="89" t="s">
        <v>2350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collapsed="1" x14ac:dyDescent="0.2">
      <c r="A181" s="88" t="s">
        <v>2351</v>
      </c>
      <c r="B181" s="28" t="str">
        <f>"05"&amp;"."&amp;$B$777&amp;"."&amp;$B$778</f>
        <v>05.09.2023</v>
      </c>
      <c r="C181" s="80" t="s">
        <v>76</v>
      </c>
      <c r="D181" s="81">
        <f>ROUND(((D182+D183+D185+D184)/1000),5)</f>
        <v>1.5483199999999999</v>
      </c>
      <c r="E181" s="81">
        <f>ROUND(((E182+E183+E185+E184)/1000),5)</f>
        <v>1.45827</v>
      </c>
      <c r="F181" s="81">
        <f>ROUND(((F182+F183+F185+F184)/1000),5)</f>
        <v>1.37009</v>
      </c>
      <c r="G181" s="81">
        <f t="shared" ref="G181:AA181" si="102">ROUND(((G182+G183+G185+G184)/1000),5)</f>
        <v>1.3517399999999999</v>
      </c>
      <c r="H181" s="81">
        <f t="shared" si="102"/>
        <v>1.4157999999999999</v>
      </c>
      <c r="I181" s="81">
        <f t="shared" si="102"/>
        <v>1.5295799999999999</v>
      </c>
      <c r="J181" s="81">
        <f t="shared" si="102"/>
        <v>1.6335900000000001</v>
      </c>
      <c r="K181" s="81">
        <f t="shared" si="102"/>
        <v>1.9195599999999999</v>
      </c>
      <c r="L181" s="81">
        <f t="shared" si="102"/>
        <v>1.9949399999999999</v>
      </c>
      <c r="M181" s="81">
        <f t="shared" si="102"/>
        <v>2.1942200000000001</v>
      </c>
      <c r="N181" s="81">
        <f t="shared" si="102"/>
        <v>2.22715</v>
      </c>
      <c r="O181" s="81">
        <f t="shared" si="102"/>
        <v>2.2254</v>
      </c>
      <c r="P181" s="81">
        <f t="shared" si="102"/>
        <v>2.2091400000000001</v>
      </c>
      <c r="Q181" s="81">
        <f t="shared" si="102"/>
        <v>2.2286000000000001</v>
      </c>
      <c r="R181" s="81">
        <f t="shared" si="102"/>
        <v>2.2813300000000001</v>
      </c>
      <c r="S181" s="81">
        <f t="shared" si="102"/>
        <v>2.2768099999999998</v>
      </c>
      <c r="T181" s="81">
        <f t="shared" si="102"/>
        <v>2.2616200000000002</v>
      </c>
      <c r="U181" s="81">
        <f t="shared" si="102"/>
        <v>2.2231000000000001</v>
      </c>
      <c r="V181" s="81">
        <f t="shared" si="102"/>
        <v>2.2174700000000001</v>
      </c>
      <c r="W181" s="81">
        <f t="shared" si="102"/>
        <v>2.2710900000000001</v>
      </c>
      <c r="X181" s="81">
        <f t="shared" si="102"/>
        <v>2.26261</v>
      </c>
      <c r="Y181" s="81">
        <f t="shared" si="102"/>
        <v>2.20601</v>
      </c>
      <c r="Z181" s="81">
        <f t="shared" si="102"/>
        <v>1.9968399999999999</v>
      </c>
      <c r="AA181" s="81">
        <f t="shared" si="102"/>
        <v>1.85348</v>
      </c>
    </row>
    <row r="182" spans="1:27" ht="12.75" hidden="1" customHeight="1" outlineLevel="1" x14ac:dyDescent="0.2">
      <c r="A182" s="89" t="s">
        <v>2352</v>
      </c>
      <c r="B182" s="63" t="s">
        <v>230</v>
      </c>
      <c r="C182" s="43" t="s">
        <v>79</v>
      </c>
      <c r="D182" s="44">
        <v>1320.29</v>
      </c>
      <c r="E182" s="44">
        <v>1230.24</v>
      </c>
      <c r="F182" s="44">
        <v>1142.06</v>
      </c>
      <c r="G182" s="44">
        <v>1123.71</v>
      </c>
      <c r="H182" s="44">
        <v>1187.77</v>
      </c>
      <c r="I182" s="44">
        <v>1301.55</v>
      </c>
      <c r="J182" s="44">
        <v>1405.56</v>
      </c>
      <c r="K182" s="44">
        <v>1691.53</v>
      </c>
      <c r="L182" s="44">
        <v>1766.91</v>
      </c>
      <c r="M182" s="44">
        <v>1966.19</v>
      </c>
      <c r="N182" s="44">
        <v>1999.12</v>
      </c>
      <c r="O182" s="44">
        <v>1997.37</v>
      </c>
      <c r="P182" s="44">
        <v>1981.11</v>
      </c>
      <c r="Q182" s="44">
        <v>2000.57</v>
      </c>
      <c r="R182" s="44">
        <v>2053.3000000000002</v>
      </c>
      <c r="S182" s="44">
        <v>2048.7800000000002</v>
      </c>
      <c r="T182" s="44">
        <v>2033.59</v>
      </c>
      <c r="U182" s="44">
        <v>1995.07</v>
      </c>
      <c r="V182" s="44">
        <v>1989.44</v>
      </c>
      <c r="W182" s="44">
        <v>2043.06</v>
      </c>
      <c r="X182" s="44">
        <v>2034.58</v>
      </c>
      <c r="Y182" s="44">
        <v>1977.98</v>
      </c>
      <c r="Z182" s="44">
        <v>1768.81</v>
      </c>
      <c r="AA182" s="44">
        <v>1625.45</v>
      </c>
    </row>
    <row r="183" spans="1:27" ht="12.75" hidden="1" customHeight="1" outlineLevel="1" x14ac:dyDescent="0.2">
      <c r="A183" s="89" t="s">
        <v>2353</v>
      </c>
      <c r="B183" s="63" t="s">
        <v>90</v>
      </c>
      <c r="C183" s="43" t="s">
        <v>79</v>
      </c>
      <c r="D183" s="44">
        <f>$D$163</f>
        <v>113.12</v>
      </c>
      <c r="E183" s="44">
        <f>$D$163</f>
        <v>113.12</v>
      </c>
      <c r="F183" s="44">
        <f t="shared" ref="F183:AA183" si="103">$D$163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2">
      <c r="A184" s="89" t="s">
        <v>2354</v>
      </c>
      <c r="B184" s="63" t="s">
        <v>83</v>
      </c>
      <c r="C184" s="43" t="s">
        <v>79</v>
      </c>
      <c r="D184" s="44">
        <v>4.68</v>
      </c>
      <c r="E184" s="44">
        <v>4.68</v>
      </c>
      <c r="F184" s="44">
        <v>4.68</v>
      </c>
      <c r="G184" s="44">
        <v>4.68</v>
      </c>
      <c r="H184" s="44">
        <v>4.68</v>
      </c>
      <c r="I184" s="44">
        <v>4.68</v>
      </c>
      <c r="J184" s="44">
        <v>4.68</v>
      </c>
      <c r="K184" s="44">
        <v>4.68</v>
      </c>
      <c r="L184" s="44">
        <v>4.68</v>
      </c>
      <c r="M184" s="44">
        <v>4.68</v>
      </c>
      <c r="N184" s="44">
        <v>4.68</v>
      </c>
      <c r="O184" s="44">
        <v>4.68</v>
      </c>
      <c r="P184" s="44">
        <v>4.68</v>
      </c>
      <c r="Q184" s="44">
        <v>4.68</v>
      </c>
      <c r="R184" s="44">
        <v>4.68</v>
      </c>
      <c r="S184" s="44">
        <v>4.68</v>
      </c>
      <c r="T184" s="44">
        <v>4.68</v>
      </c>
      <c r="U184" s="44">
        <v>4.68</v>
      </c>
      <c r="V184" s="44">
        <v>4.68</v>
      </c>
      <c r="W184" s="44">
        <v>4.68</v>
      </c>
      <c r="X184" s="44">
        <v>4.68</v>
      </c>
      <c r="Y184" s="44">
        <v>4.68</v>
      </c>
      <c r="Z184" s="44">
        <v>4.68</v>
      </c>
      <c r="AA184" s="44">
        <v>4.68</v>
      </c>
    </row>
    <row r="185" spans="1:27" ht="12.75" hidden="1" customHeight="1" outlineLevel="1" x14ac:dyDescent="0.2">
      <c r="A185" s="89" t="s">
        <v>2355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collapsed="1" x14ac:dyDescent="0.2">
      <c r="A186" s="88" t="s">
        <v>2356</v>
      </c>
      <c r="B186" s="28" t="str">
        <f>"06"&amp;"."&amp;$B$777&amp;"."&amp;$B$778</f>
        <v>06.09.2023</v>
      </c>
      <c r="C186" s="80" t="s">
        <v>76</v>
      </c>
      <c r="D186" s="81">
        <f>ROUND(((D187+D188+D190+D189)/1000),5)</f>
        <v>1.5195000000000001</v>
      </c>
      <c r="E186" s="81">
        <f>ROUND(((E187+E188+E190+E189)/1000),5)</f>
        <v>1.3833599999999999</v>
      </c>
      <c r="F186" s="81">
        <f>ROUND(((F187+F188+F190+F189)/1000),5)</f>
        <v>1.3073300000000001</v>
      </c>
      <c r="G186" s="81">
        <f t="shared" ref="G186:AA186" si="105">ROUND(((G187+G188+G190+G189)/1000),5)</f>
        <v>1.30593</v>
      </c>
      <c r="H186" s="81">
        <f t="shared" si="105"/>
        <v>1.38259</v>
      </c>
      <c r="I186" s="81">
        <f t="shared" si="105"/>
        <v>1.5089399999999999</v>
      </c>
      <c r="J186" s="81">
        <f t="shared" si="105"/>
        <v>1.63432</v>
      </c>
      <c r="K186" s="81">
        <f t="shared" si="105"/>
        <v>1.93032</v>
      </c>
      <c r="L186" s="81">
        <f t="shared" si="105"/>
        <v>2.17381</v>
      </c>
      <c r="M186" s="81">
        <f t="shared" si="105"/>
        <v>2.2445400000000002</v>
      </c>
      <c r="N186" s="81">
        <f t="shared" si="105"/>
        <v>2.2715299999999998</v>
      </c>
      <c r="O186" s="81">
        <f t="shared" si="105"/>
        <v>2.2689300000000001</v>
      </c>
      <c r="P186" s="81">
        <f t="shared" si="105"/>
        <v>2.2617699999999998</v>
      </c>
      <c r="Q186" s="81">
        <f t="shared" si="105"/>
        <v>2.2718799999999999</v>
      </c>
      <c r="R186" s="81">
        <f t="shared" si="105"/>
        <v>2.31054</v>
      </c>
      <c r="S186" s="81">
        <f t="shared" si="105"/>
        <v>2.29766</v>
      </c>
      <c r="T186" s="81">
        <f t="shared" si="105"/>
        <v>2.2898800000000001</v>
      </c>
      <c r="U186" s="81">
        <f t="shared" si="105"/>
        <v>2.2806000000000002</v>
      </c>
      <c r="V186" s="81">
        <f t="shared" si="105"/>
        <v>2.2794599999999998</v>
      </c>
      <c r="W186" s="81">
        <f t="shared" si="105"/>
        <v>2.2983899999999999</v>
      </c>
      <c r="X186" s="81">
        <f t="shared" si="105"/>
        <v>2.2958599999999998</v>
      </c>
      <c r="Y186" s="81">
        <f t="shared" si="105"/>
        <v>2.18513</v>
      </c>
      <c r="Z186" s="81">
        <f t="shared" si="105"/>
        <v>1.96974</v>
      </c>
      <c r="AA186" s="81">
        <f t="shared" si="105"/>
        <v>1.7542</v>
      </c>
    </row>
    <row r="187" spans="1:27" ht="12.75" hidden="1" customHeight="1" outlineLevel="1" x14ac:dyDescent="0.2">
      <c r="A187" s="89" t="s">
        <v>2357</v>
      </c>
      <c r="B187" s="63" t="s">
        <v>230</v>
      </c>
      <c r="C187" s="43" t="s">
        <v>79</v>
      </c>
      <c r="D187" s="44">
        <v>1291.47</v>
      </c>
      <c r="E187" s="44">
        <v>1155.33</v>
      </c>
      <c r="F187" s="44">
        <v>1079.3</v>
      </c>
      <c r="G187" s="44">
        <v>1077.9000000000001</v>
      </c>
      <c r="H187" s="44">
        <v>1154.56</v>
      </c>
      <c r="I187" s="44">
        <v>1280.9100000000001</v>
      </c>
      <c r="J187" s="44">
        <v>1406.29</v>
      </c>
      <c r="K187" s="44">
        <v>1702.29</v>
      </c>
      <c r="L187" s="44">
        <v>1945.78</v>
      </c>
      <c r="M187" s="44">
        <v>2016.51</v>
      </c>
      <c r="N187" s="44">
        <v>2043.5</v>
      </c>
      <c r="O187" s="44">
        <v>2040.9</v>
      </c>
      <c r="P187" s="44">
        <v>2033.74</v>
      </c>
      <c r="Q187" s="44">
        <v>2043.85</v>
      </c>
      <c r="R187" s="44">
        <v>2082.5100000000002</v>
      </c>
      <c r="S187" s="44">
        <v>2069.63</v>
      </c>
      <c r="T187" s="44">
        <v>2061.85</v>
      </c>
      <c r="U187" s="44">
        <v>2052.5700000000002</v>
      </c>
      <c r="V187" s="44">
        <v>2051.4299999999998</v>
      </c>
      <c r="W187" s="44">
        <v>2070.36</v>
      </c>
      <c r="X187" s="44">
        <v>2067.83</v>
      </c>
      <c r="Y187" s="44">
        <v>1957.1</v>
      </c>
      <c r="Z187" s="44">
        <v>1741.71</v>
      </c>
      <c r="AA187" s="44">
        <v>1526.17</v>
      </c>
    </row>
    <row r="188" spans="1:27" ht="12.75" hidden="1" customHeight="1" outlineLevel="1" x14ac:dyDescent="0.2">
      <c r="A188" s="89" t="s">
        <v>2358</v>
      </c>
      <c r="B188" s="63" t="s">
        <v>90</v>
      </c>
      <c r="C188" s="43" t="s">
        <v>79</v>
      </c>
      <c r="D188" s="44">
        <f>$D$163</f>
        <v>113.12</v>
      </c>
      <c r="E188" s="44">
        <f>$D$163</f>
        <v>113.12</v>
      </c>
      <c r="F188" s="44">
        <f t="shared" ref="F188:AA188" si="106">$D$163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2">
      <c r="A189" s="89" t="s">
        <v>2359</v>
      </c>
      <c r="B189" s="63" t="s">
        <v>83</v>
      </c>
      <c r="C189" s="43" t="s">
        <v>79</v>
      </c>
      <c r="D189" s="44">
        <v>4.68</v>
      </c>
      <c r="E189" s="44">
        <v>4.68</v>
      </c>
      <c r="F189" s="44">
        <v>4.68</v>
      </c>
      <c r="G189" s="44">
        <v>4.68</v>
      </c>
      <c r="H189" s="44">
        <v>4.68</v>
      </c>
      <c r="I189" s="44">
        <v>4.68</v>
      </c>
      <c r="J189" s="44">
        <v>4.68</v>
      </c>
      <c r="K189" s="44">
        <v>4.68</v>
      </c>
      <c r="L189" s="44">
        <v>4.68</v>
      </c>
      <c r="M189" s="44">
        <v>4.68</v>
      </c>
      <c r="N189" s="44">
        <v>4.68</v>
      </c>
      <c r="O189" s="44">
        <v>4.68</v>
      </c>
      <c r="P189" s="44">
        <v>4.68</v>
      </c>
      <c r="Q189" s="44">
        <v>4.68</v>
      </c>
      <c r="R189" s="44">
        <v>4.68</v>
      </c>
      <c r="S189" s="44">
        <v>4.68</v>
      </c>
      <c r="T189" s="44">
        <v>4.68</v>
      </c>
      <c r="U189" s="44">
        <v>4.68</v>
      </c>
      <c r="V189" s="44">
        <v>4.68</v>
      </c>
      <c r="W189" s="44">
        <v>4.68</v>
      </c>
      <c r="X189" s="44">
        <v>4.68</v>
      </c>
      <c r="Y189" s="44">
        <v>4.68</v>
      </c>
      <c r="Z189" s="44">
        <v>4.68</v>
      </c>
      <c r="AA189" s="44">
        <v>4.68</v>
      </c>
    </row>
    <row r="190" spans="1:27" ht="12.75" hidden="1" customHeight="1" outlineLevel="1" x14ac:dyDescent="0.2">
      <c r="A190" s="89" t="s">
        <v>2360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collapsed="1" x14ac:dyDescent="0.2">
      <c r="A191" s="88" t="s">
        <v>2361</v>
      </c>
      <c r="B191" s="28" t="str">
        <f>"07"&amp;"."&amp;$B$777&amp;"."&amp;$B$778</f>
        <v>07.09.2023</v>
      </c>
      <c r="C191" s="80" t="s">
        <v>76</v>
      </c>
      <c r="D191" s="81">
        <f>ROUND(((D192+D193+D195+D194)/1000),5)</f>
        <v>1.54531</v>
      </c>
      <c r="E191" s="81">
        <f>ROUND(((E192+E193+E195+E194)/1000),5)</f>
        <v>1.41353</v>
      </c>
      <c r="F191" s="81">
        <f>ROUND(((F192+F193+F195+F194)/1000),5)</f>
        <v>1.34111</v>
      </c>
      <c r="G191" s="81">
        <f t="shared" ref="G191:AA191" si="108">ROUND(((G192+G193+G195+G194)/1000),5)</f>
        <v>1.3361499999999999</v>
      </c>
      <c r="H191" s="81">
        <f t="shared" si="108"/>
        <v>1.4303999999999999</v>
      </c>
      <c r="I191" s="81">
        <f t="shared" si="108"/>
        <v>1.5388900000000001</v>
      </c>
      <c r="J191" s="81">
        <f t="shared" si="108"/>
        <v>1.6560999999999999</v>
      </c>
      <c r="K191" s="81">
        <f t="shared" si="108"/>
        <v>1.97221</v>
      </c>
      <c r="L191" s="81">
        <f t="shared" si="108"/>
        <v>2.2078600000000002</v>
      </c>
      <c r="M191" s="81">
        <f t="shared" si="108"/>
        <v>2.2981500000000001</v>
      </c>
      <c r="N191" s="81">
        <f t="shared" si="108"/>
        <v>2.3308300000000002</v>
      </c>
      <c r="O191" s="81">
        <f t="shared" si="108"/>
        <v>2.3213599999999999</v>
      </c>
      <c r="P191" s="81">
        <f t="shared" si="108"/>
        <v>2.3062900000000002</v>
      </c>
      <c r="Q191" s="81">
        <f t="shared" si="108"/>
        <v>2.3244500000000001</v>
      </c>
      <c r="R191" s="81">
        <f t="shared" si="108"/>
        <v>2.36686</v>
      </c>
      <c r="S191" s="81">
        <f t="shared" si="108"/>
        <v>2.3626</v>
      </c>
      <c r="T191" s="81">
        <f t="shared" si="108"/>
        <v>2.3379699999999999</v>
      </c>
      <c r="U191" s="81">
        <f t="shared" si="108"/>
        <v>2.3204799999999999</v>
      </c>
      <c r="V191" s="81">
        <f t="shared" si="108"/>
        <v>2.3133400000000002</v>
      </c>
      <c r="W191" s="81">
        <f t="shared" si="108"/>
        <v>2.3523800000000001</v>
      </c>
      <c r="X191" s="81">
        <f t="shared" si="108"/>
        <v>2.3308499999999999</v>
      </c>
      <c r="Y191" s="81">
        <f t="shared" si="108"/>
        <v>2.20648</v>
      </c>
      <c r="Z191" s="81">
        <f t="shared" si="108"/>
        <v>1.86897</v>
      </c>
      <c r="AA191" s="81">
        <f t="shared" si="108"/>
        <v>1.6925300000000001</v>
      </c>
    </row>
    <row r="192" spans="1:27" ht="12.75" hidden="1" customHeight="1" outlineLevel="1" x14ac:dyDescent="0.2">
      <c r="A192" s="89" t="s">
        <v>2362</v>
      </c>
      <c r="B192" s="63" t="s">
        <v>230</v>
      </c>
      <c r="C192" s="43" t="s">
        <v>79</v>
      </c>
      <c r="D192" s="44">
        <v>1317.28</v>
      </c>
      <c r="E192" s="44">
        <v>1185.5</v>
      </c>
      <c r="F192" s="44">
        <v>1113.08</v>
      </c>
      <c r="G192" s="44">
        <v>1108.1199999999999</v>
      </c>
      <c r="H192" s="44">
        <v>1202.3699999999999</v>
      </c>
      <c r="I192" s="44">
        <v>1310.86</v>
      </c>
      <c r="J192" s="44">
        <v>1428.07</v>
      </c>
      <c r="K192" s="44">
        <v>1744.18</v>
      </c>
      <c r="L192" s="44">
        <v>1979.83</v>
      </c>
      <c r="M192" s="44">
        <v>2070.12</v>
      </c>
      <c r="N192" s="44">
        <v>2102.8000000000002</v>
      </c>
      <c r="O192" s="44">
        <v>2093.33</v>
      </c>
      <c r="P192" s="44">
        <v>2078.2600000000002</v>
      </c>
      <c r="Q192" s="44">
        <v>2096.42</v>
      </c>
      <c r="R192" s="44">
        <v>2138.83</v>
      </c>
      <c r="S192" s="44">
        <v>2134.5700000000002</v>
      </c>
      <c r="T192" s="44">
        <v>2109.94</v>
      </c>
      <c r="U192" s="44">
        <v>2092.4499999999998</v>
      </c>
      <c r="V192" s="44">
        <v>2085.31</v>
      </c>
      <c r="W192" s="44">
        <v>2124.35</v>
      </c>
      <c r="X192" s="44">
        <v>2102.8200000000002</v>
      </c>
      <c r="Y192" s="44">
        <v>1978.45</v>
      </c>
      <c r="Z192" s="44">
        <v>1640.94</v>
      </c>
      <c r="AA192" s="44">
        <v>1464.5</v>
      </c>
    </row>
    <row r="193" spans="1:27" ht="12.75" hidden="1" customHeight="1" outlineLevel="1" x14ac:dyDescent="0.2">
      <c r="A193" s="89" t="s">
        <v>2363</v>
      </c>
      <c r="B193" s="63" t="s">
        <v>90</v>
      </c>
      <c r="C193" s="43" t="s">
        <v>79</v>
      </c>
      <c r="D193" s="44">
        <f>$D$163</f>
        <v>113.12</v>
      </c>
      <c r="E193" s="44">
        <f>$D$163</f>
        <v>113.12</v>
      </c>
      <c r="F193" s="44">
        <f t="shared" ref="F193:AA193" si="109">$D$163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2">
      <c r="A194" s="89" t="s">
        <v>2364</v>
      </c>
      <c r="B194" s="63" t="s">
        <v>83</v>
      </c>
      <c r="C194" s="43" t="s">
        <v>79</v>
      </c>
      <c r="D194" s="44">
        <v>4.68</v>
      </c>
      <c r="E194" s="44">
        <v>4.68</v>
      </c>
      <c r="F194" s="44">
        <v>4.68</v>
      </c>
      <c r="G194" s="44">
        <v>4.68</v>
      </c>
      <c r="H194" s="44">
        <v>4.68</v>
      </c>
      <c r="I194" s="44">
        <v>4.68</v>
      </c>
      <c r="J194" s="44">
        <v>4.68</v>
      </c>
      <c r="K194" s="44">
        <v>4.68</v>
      </c>
      <c r="L194" s="44">
        <v>4.68</v>
      </c>
      <c r="M194" s="44">
        <v>4.68</v>
      </c>
      <c r="N194" s="44">
        <v>4.68</v>
      </c>
      <c r="O194" s="44">
        <v>4.68</v>
      </c>
      <c r="P194" s="44">
        <v>4.68</v>
      </c>
      <c r="Q194" s="44">
        <v>4.68</v>
      </c>
      <c r="R194" s="44">
        <v>4.68</v>
      </c>
      <c r="S194" s="44">
        <v>4.68</v>
      </c>
      <c r="T194" s="44">
        <v>4.68</v>
      </c>
      <c r="U194" s="44">
        <v>4.68</v>
      </c>
      <c r="V194" s="44">
        <v>4.68</v>
      </c>
      <c r="W194" s="44">
        <v>4.68</v>
      </c>
      <c r="X194" s="44">
        <v>4.68</v>
      </c>
      <c r="Y194" s="44">
        <v>4.68</v>
      </c>
      <c r="Z194" s="44">
        <v>4.68</v>
      </c>
      <c r="AA194" s="44">
        <v>4.68</v>
      </c>
    </row>
    <row r="195" spans="1:27" ht="12.75" hidden="1" customHeight="1" outlineLevel="1" x14ac:dyDescent="0.2">
      <c r="A195" s="89" t="s">
        <v>2365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collapsed="1" x14ac:dyDescent="0.2">
      <c r="A196" s="88" t="s">
        <v>2366</v>
      </c>
      <c r="B196" s="28" t="str">
        <f>"08"&amp;"."&amp;$B$777&amp;"."&amp;$B$778</f>
        <v>08.09.2023</v>
      </c>
      <c r="C196" s="80" t="s">
        <v>76</v>
      </c>
      <c r="D196" s="81">
        <f>ROUND(((D197+D198+D200+D199)/1000),5)</f>
        <v>1.5600099999999999</v>
      </c>
      <c r="E196" s="81">
        <f>ROUND(((E197+E198+E200+E199)/1000),5)</f>
        <v>1.40509</v>
      </c>
      <c r="F196" s="81">
        <f>ROUND(((F197+F198+F200+F199)/1000),5)</f>
        <v>1.3046</v>
      </c>
      <c r="G196" s="81">
        <f t="shared" ref="G196:AA196" si="111">ROUND(((G197+G198+G200+G199)/1000),5)</f>
        <v>1.27905</v>
      </c>
      <c r="H196" s="81">
        <f t="shared" si="111"/>
        <v>1.4278999999999999</v>
      </c>
      <c r="I196" s="81">
        <f t="shared" si="111"/>
        <v>1.5440100000000001</v>
      </c>
      <c r="J196" s="81">
        <f t="shared" si="111"/>
        <v>1.6781699999999999</v>
      </c>
      <c r="K196" s="81">
        <f t="shared" si="111"/>
        <v>1.9459200000000001</v>
      </c>
      <c r="L196" s="81">
        <f t="shared" si="111"/>
        <v>2.1682100000000002</v>
      </c>
      <c r="M196" s="81">
        <f t="shared" si="111"/>
        <v>2.2639900000000002</v>
      </c>
      <c r="N196" s="81">
        <f t="shared" si="111"/>
        <v>2.2933300000000001</v>
      </c>
      <c r="O196" s="81">
        <f t="shared" si="111"/>
        <v>2.2819500000000001</v>
      </c>
      <c r="P196" s="81">
        <f t="shared" si="111"/>
        <v>2.2845</v>
      </c>
      <c r="Q196" s="81">
        <f t="shared" si="111"/>
        <v>2.2961499999999999</v>
      </c>
      <c r="R196" s="81">
        <f t="shared" si="111"/>
        <v>2.3202600000000002</v>
      </c>
      <c r="S196" s="81">
        <f t="shared" si="111"/>
        <v>2.3097099999999999</v>
      </c>
      <c r="T196" s="81">
        <f t="shared" si="111"/>
        <v>2.2870499999999998</v>
      </c>
      <c r="U196" s="81">
        <f t="shared" si="111"/>
        <v>2.2706</v>
      </c>
      <c r="V196" s="81">
        <f t="shared" si="111"/>
        <v>2.2767599999999999</v>
      </c>
      <c r="W196" s="81">
        <f t="shared" si="111"/>
        <v>2.3295300000000001</v>
      </c>
      <c r="X196" s="81">
        <f t="shared" si="111"/>
        <v>2.3379400000000001</v>
      </c>
      <c r="Y196" s="81">
        <f t="shared" si="111"/>
        <v>2.2839100000000001</v>
      </c>
      <c r="Z196" s="81">
        <f t="shared" si="111"/>
        <v>2.1062400000000001</v>
      </c>
      <c r="AA196" s="81">
        <f t="shared" si="111"/>
        <v>1.8127800000000001</v>
      </c>
    </row>
    <row r="197" spans="1:27" ht="12.75" hidden="1" customHeight="1" outlineLevel="1" x14ac:dyDescent="0.2">
      <c r="A197" s="89" t="s">
        <v>2367</v>
      </c>
      <c r="B197" s="63" t="s">
        <v>230</v>
      </c>
      <c r="C197" s="43" t="s">
        <v>79</v>
      </c>
      <c r="D197" s="44">
        <v>1331.98</v>
      </c>
      <c r="E197" s="44">
        <v>1177.06</v>
      </c>
      <c r="F197" s="44">
        <v>1076.57</v>
      </c>
      <c r="G197" s="44">
        <v>1051.02</v>
      </c>
      <c r="H197" s="44">
        <v>1199.8699999999999</v>
      </c>
      <c r="I197" s="44">
        <v>1315.98</v>
      </c>
      <c r="J197" s="44">
        <v>1450.14</v>
      </c>
      <c r="K197" s="44">
        <v>1717.89</v>
      </c>
      <c r="L197" s="44">
        <v>1940.18</v>
      </c>
      <c r="M197" s="44">
        <v>2035.96</v>
      </c>
      <c r="N197" s="44">
        <v>2065.3000000000002</v>
      </c>
      <c r="O197" s="44">
        <v>2053.92</v>
      </c>
      <c r="P197" s="44">
        <v>2056.4699999999998</v>
      </c>
      <c r="Q197" s="44">
        <v>2068.12</v>
      </c>
      <c r="R197" s="44">
        <v>2092.23</v>
      </c>
      <c r="S197" s="44">
        <v>2081.6799999999998</v>
      </c>
      <c r="T197" s="44">
        <v>2059.02</v>
      </c>
      <c r="U197" s="44">
        <v>2042.57</v>
      </c>
      <c r="V197" s="44">
        <v>2048.73</v>
      </c>
      <c r="W197" s="44">
        <v>2101.5</v>
      </c>
      <c r="X197" s="44">
        <v>2109.91</v>
      </c>
      <c r="Y197" s="44">
        <v>2055.88</v>
      </c>
      <c r="Z197" s="44">
        <v>1878.21</v>
      </c>
      <c r="AA197" s="44">
        <v>1584.75</v>
      </c>
    </row>
    <row r="198" spans="1:27" ht="12.75" hidden="1" customHeight="1" outlineLevel="1" x14ac:dyDescent="0.2">
      <c r="A198" s="89" t="s">
        <v>2368</v>
      </c>
      <c r="B198" s="63" t="s">
        <v>90</v>
      </c>
      <c r="C198" s="43" t="s">
        <v>79</v>
      </c>
      <c r="D198" s="44">
        <f>$D$163</f>
        <v>113.12</v>
      </c>
      <c r="E198" s="44">
        <f>$D$163</f>
        <v>113.12</v>
      </c>
      <c r="F198" s="44">
        <f t="shared" ref="F198:AA198" si="112">$D$163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2">
      <c r="A199" s="89" t="s">
        <v>2369</v>
      </c>
      <c r="B199" s="63" t="s">
        <v>83</v>
      </c>
      <c r="C199" s="43" t="s">
        <v>79</v>
      </c>
      <c r="D199" s="44">
        <v>4.68</v>
      </c>
      <c r="E199" s="44">
        <v>4.68</v>
      </c>
      <c r="F199" s="44">
        <v>4.68</v>
      </c>
      <c r="G199" s="44">
        <v>4.68</v>
      </c>
      <c r="H199" s="44">
        <v>4.68</v>
      </c>
      <c r="I199" s="44">
        <v>4.68</v>
      </c>
      <c r="J199" s="44">
        <v>4.68</v>
      </c>
      <c r="K199" s="44">
        <v>4.68</v>
      </c>
      <c r="L199" s="44">
        <v>4.68</v>
      </c>
      <c r="M199" s="44">
        <v>4.68</v>
      </c>
      <c r="N199" s="44">
        <v>4.68</v>
      </c>
      <c r="O199" s="44">
        <v>4.68</v>
      </c>
      <c r="P199" s="44">
        <v>4.68</v>
      </c>
      <c r="Q199" s="44">
        <v>4.68</v>
      </c>
      <c r="R199" s="44">
        <v>4.68</v>
      </c>
      <c r="S199" s="44">
        <v>4.68</v>
      </c>
      <c r="T199" s="44">
        <v>4.68</v>
      </c>
      <c r="U199" s="44">
        <v>4.68</v>
      </c>
      <c r="V199" s="44">
        <v>4.68</v>
      </c>
      <c r="W199" s="44">
        <v>4.68</v>
      </c>
      <c r="X199" s="44">
        <v>4.68</v>
      </c>
      <c r="Y199" s="44">
        <v>4.68</v>
      </c>
      <c r="Z199" s="44">
        <v>4.68</v>
      </c>
      <c r="AA199" s="44">
        <v>4.68</v>
      </c>
    </row>
    <row r="200" spans="1:27" ht="12.75" hidden="1" customHeight="1" outlineLevel="1" x14ac:dyDescent="0.2">
      <c r="A200" s="89" t="s">
        <v>2370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collapsed="1" x14ac:dyDescent="0.2">
      <c r="A201" s="88" t="s">
        <v>2371</v>
      </c>
      <c r="B201" s="28" t="str">
        <f>"09"&amp;"."&amp;$B$777&amp;"."&amp;$B$778</f>
        <v>09.09.2023</v>
      </c>
      <c r="C201" s="80" t="s">
        <v>76</v>
      </c>
      <c r="D201" s="81">
        <f>ROUND(((D202+D203+D205+D204)/1000),5)</f>
        <v>1.71896</v>
      </c>
      <c r="E201" s="81">
        <f>ROUND(((E202+E203+E205+E204)/1000),5)</f>
        <v>1.6140399999999999</v>
      </c>
      <c r="F201" s="81">
        <f>ROUND(((F202+F203+F205+F204)/1000),5)</f>
        <v>1.5612900000000001</v>
      </c>
      <c r="G201" s="81">
        <f t="shared" ref="G201:AA201" si="114">ROUND(((G202+G203+G205+G204)/1000),5)</f>
        <v>1.5364899999999999</v>
      </c>
      <c r="H201" s="81">
        <f t="shared" si="114"/>
        <v>1.54755</v>
      </c>
      <c r="I201" s="81">
        <f t="shared" si="114"/>
        <v>1.5513300000000001</v>
      </c>
      <c r="J201" s="81">
        <f t="shared" si="114"/>
        <v>1.5772699999999999</v>
      </c>
      <c r="K201" s="81">
        <f t="shared" si="114"/>
        <v>1.79708</v>
      </c>
      <c r="L201" s="81">
        <f t="shared" si="114"/>
        <v>2.1065100000000001</v>
      </c>
      <c r="M201" s="81">
        <f t="shared" si="114"/>
        <v>2.2043599999999999</v>
      </c>
      <c r="N201" s="81">
        <f t="shared" si="114"/>
        <v>2.2387000000000001</v>
      </c>
      <c r="O201" s="81">
        <f t="shared" si="114"/>
        <v>2.2418200000000001</v>
      </c>
      <c r="P201" s="81">
        <f t="shared" si="114"/>
        <v>2.23935</v>
      </c>
      <c r="Q201" s="81">
        <f t="shared" si="114"/>
        <v>2.2389100000000002</v>
      </c>
      <c r="R201" s="81">
        <f t="shared" si="114"/>
        <v>2.2388599999999999</v>
      </c>
      <c r="S201" s="81">
        <f t="shared" si="114"/>
        <v>2.2349299999999999</v>
      </c>
      <c r="T201" s="81">
        <f t="shared" si="114"/>
        <v>2.22296</v>
      </c>
      <c r="U201" s="81">
        <f t="shared" si="114"/>
        <v>2.1974</v>
      </c>
      <c r="V201" s="81">
        <f t="shared" si="114"/>
        <v>2.22017</v>
      </c>
      <c r="W201" s="81">
        <f t="shared" si="114"/>
        <v>2.2433900000000002</v>
      </c>
      <c r="X201" s="81">
        <f t="shared" si="114"/>
        <v>2.24403</v>
      </c>
      <c r="Y201" s="81">
        <f t="shared" si="114"/>
        <v>2.16594</v>
      </c>
      <c r="Z201" s="81">
        <f t="shared" si="114"/>
        <v>1.9660200000000001</v>
      </c>
      <c r="AA201" s="81">
        <f t="shared" si="114"/>
        <v>1.75166</v>
      </c>
    </row>
    <row r="202" spans="1:27" ht="12.75" hidden="1" customHeight="1" outlineLevel="1" x14ac:dyDescent="0.2">
      <c r="A202" s="89" t="s">
        <v>2372</v>
      </c>
      <c r="B202" s="63" t="s">
        <v>230</v>
      </c>
      <c r="C202" s="43" t="s">
        <v>79</v>
      </c>
      <c r="D202" s="44">
        <v>1490.93</v>
      </c>
      <c r="E202" s="44">
        <v>1386.01</v>
      </c>
      <c r="F202" s="44">
        <v>1333.26</v>
      </c>
      <c r="G202" s="44">
        <v>1308.46</v>
      </c>
      <c r="H202" s="44">
        <v>1319.52</v>
      </c>
      <c r="I202" s="44">
        <v>1323.3</v>
      </c>
      <c r="J202" s="44">
        <v>1349.24</v>
      </c>
      <c r="K202" s="44">
        <v>1569.05</v>
      </c>
      <c r="L202" s="44">
        <v>1878.48</v>
      </c>
      <c r="M202" s="44">
        <v>1976.33</v>
      </c>
      <c r="N202" s="44">
        <v>2010.67</v>
      </c>
      <c r="O202" s="44">
        <v>2013.79</v>
      </c>
      <c r="P202" s="44">
        <v>2011.32</v>
      </c>
      <c r="Q202" s="44">
        <v>2010.88</v>
      </c>
      <c r="R202" s="44">
        <v>2010.83</v>
      </c>
      <c r="S202" s="44">
        <v>2006.9</v>
      </c>
      <c r="T202" s="44">
        <v>1994.93</v>
      </c>
      <c r="U202" s="44">
        <v>1969.37</v>
      </c>
      <c r="V202" s="44">
        <v>1992.14</v>
      </c>
      <c r="W202" s="44">
        <v>2015.36</v>
      </c>
      <c r="X202" s="44">
        <v>2016</v>
      </c>
      <c r="Y202" s="44">
        <v>1937.91</v>
      </c>
      <c r="Z202" s="44">
        <v>1737.99</v>
      </c>
      <c r="AA202" s="44">
        <v>1523.63</v>
      </c>
    </row>
    <row r="203" spans="1:27" ht="12.75" hidden="1" customHeight="1" outlineLevel="1" x14ac:dyDescent="0.2">
      <c r="A203" s="89" t="s">
        <v>2373</v>
      </c>
      <c r="B203" s="63" t="s">
        <v>90</v>
      </c>
      <c r="C203" s="43" t="s">
        <v>79</v>
      </c>
      <c r="D203" s="44">
        <f>$D$163</f>
        <v>113.12</v>
      </c>
      <c r="E203" s="44">
        <f>$D$163</f>
        <v>113.12</v>
      </c>
      <c r="F203" s="44">
        <f t="shared" ref="F203:AA203" si="115">$D$163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2">
      <c r="A204" s="89" t="s">
        <v>2374</v>
      </c>
      <c r="B204" s="63" t="s">
        <v>83</v>
      </c>
      <c r="C204" s="43" t="s">
        <v>79</v>
      </c>
      <c r="D204" s="44">
        <v>4.68</v>
      </c>
      <c r="E204" s="44">
        <v>4.68</v>
      </c>
      <c r="F204" s="44">
        <v>4.68</v>
      </c>
      <c r="G204" s="44">
        <v>4.68</v>
      </c>
      <c r="H204" s="44">
        <v>4.68</v>
      </c>
      <c r="I204" s="44">
        <v>4.68</v>
      </c>
      <c r="J204" s="44">
        <v>4.68</v>
      </c>
      <c r="K204" s="44">
        <v>4.68</v>
      </c>
      <c r="L204" s="44">
        <v>4.68</v>
      </c>
      <c r="M204" s="44">
        <v>4.68</v>
      </c>
      <c r="N204" s="44">
        <v>4.68</v>
      </c>
      <c r="O204" s="44">
        <v>4.68</v>
      </c>
      <c r="P204" s="44">
        <v>4.68</v>
      </c>
      <c r="Q204" s="44">
        <v>4.68</v>
      </c>
      <c r="R204" s="44">
        <v>4.68</v>
      </c>
      <c r="S204" s="44">
        <v>4.68</v>
      </c>
      <c r="T204" s="44">
        <v>4.68</v>
      </c>
      <c r="U204" s="44">
        <v>4.68</v>
      </c>
      <c r="V204" s="44">
        <v>4.68</v>
      </c>
      <c r="W204" s="44">
        <v>4.68</v>
      </c>
      <c r="X204" s="44">
        <v>4.68</v>
      </c>
      <c r="Y204" s="44">
        <v>4.68</v>
      </c>
      <c r="Z204" s="44">
        <v>4.68</v>
      </c>
      <c r="AA204" s="44">
        <v>4.68</v>
      </c>
    </row>
    <row r="205" spans="1:27" ht="12.75" hidden="1" customHeight="1" outlineLevel="1" x14ac:dyDescent="0.2">
      <c r="A205" s="89" t="s">
        <v>2375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collapsed="1" x14ac:dyDescent="0.2">
      <c r="A206" s="88" t="s">
        <v>2376</v>
      </c>
      <c r="B206" s="28" t="str">
        <f>"10"&amp;"."&amp;$B$777&amp;"."&amp;$B$778</f>
        <v>10.09.2023</v>
      </c>
      <c r="C206" s="80" t="s">
        <v>76</v>
      </c>
      <c r="D206" s="81">
        <f>ROUND(((D207+D208+D210+D209)/1000),5)</f>
        <v>1.64154</v>
      </c>
      <c r="E206" s="81">
        <f>ROUND(((E207+E208+E210+E209)/1000),5)</f>
        <v>1.5847800000000001</v>
      </c>
      <c r="F206" s="81">
        <f>ROUND(((F207+F208+F210+F209)/1000),5)</f>
        <v>1.46574</v>
      </c>
      <c r="G206" s="81">
        <f t="shared" ref="G206:AA206" si="117">ROUND(((G207+G208+G210+G209)/1000),5)</f>
        <v>1.4355100000000001</v>
      </c>
      <c r="H206" s="81">
        <f t="shared" si="117"/>
        <v>1.4430099999999999</v>
      </c>
      <c r="I206" s="81">
        <f t="shared" si="117"/>
        <v>1.4349099999999999</v>
      </c>
      <c r="J206" s="81">
        <f t="shared" si="117"/>
        <v>1.43675</v>
      </c>
      <c r="K206" s="81">
        <f t="shared" si="117"/>
        <v>1.6228100000000001</v>
      </c>
      <c r="L206" s="81">
        <f t="shared" si="117"/>
        <v>1.8596699999999999</v>
      </c>
      <c r="M206" s="81">
        <f t="shared" si="117"/>
        <v>2.1022099999999999</v>
      </c>
      <c r="N206" s="81">
        <f t="shared" si="117"/>
        <v>2.1815899999999999</v>
      </c>
      <c r="O206" s="81">
        <f t="shared" si="117"/>
        <v>2.1880000000000002</v>
      </c>
      <c r="P206" s="81">
        <f t="shared" si="117"/>
        <v>2.1832600000000002</v>
      </c>
      <c r="Q206" s="81">
        <f t="shared" si="117"/>
        <v>2.18432</v>
      </c>
      <c r="R206" s="81">
        <f t="shared" si="117"/>
        <v>2.18811</v>
      </c>
      <c r="S206" s="81">
        <f t="shared" si="117"/>
        <v>2.1864699999999999</v>
      </c>
      <c r="T206" s="81">
        <f t="shared" si="117"/>
        <v>2.1872500000000001</v>
      </c>
      <c r="U206" s="81">
        <f t="shared" si="117"/>
        <v>2.18221</v>
      </c>
      <c r="V206" s="81">
        <f t="shared" si="117"/>
        <v>2.2052700000000001</v>
      </c>
      <c r="W206" s="81">
        <f t="shared" si="117"/>
        <v>2.2459199999999999</v>
      </c>
      <c r="X206" s="81">
        <f t="shared" si="117"/>
        <v>2.2502599999999999</v>
      </c>
      <c r="Y206" s="81">
        <f t="shared" si="117"/>
        <v>2.1828699999999999</v>
      </c>
      <c r="Z206" s="81">
        <f t="shared" si="117"/>
        <v>1.9861899999999999</v>
      </c>
      <c r="AA206" s="81">
        <f t="shared" si="117"/>
        <v>1.7553300000000001</v>
      </c>
    </row>
    <row r="207" spans="1:27" ht="12.75" hidden="1" customHeight="1" outlineLevel="1" x14ac:dyDescent="0.2">
      <c r="A207" s="89" t="s">
        <v>2377</v>
      </c>
      <c r="B207" s="63" t="s">
        <v>230</v>
      </c>
      <c r="C207" s="43" t="s">
        <v>79</v>
      </c>
      <c r="D207" s="44">
        <v>1413.51</v>
      </c>
      <c r="E207" s="44">
        <v>1356.75</v>
      </c>
      <c r="F207" s="44">
        <v>1237.71</v>
      </c>
      <c r="G207" s="44">
        <v>1207.48</v>
      </c>
      <c r="H207" s="44">
        <v>1214.98</v>
      </c>
      <c r="I207" s="44">
        <v>1206.8800000000001</v>
      </c>
      <c r="J207" s="44">
        <v>1208.72</v>
      </c>
      <c r="K207" s="44">
        <v>1394.78</v>
      </c>
      <c r="L207" s="44">
        <v>1631.64</v>
      </c>
      <c r="M207" s="44">
        <v>1874.18</v>
      </c>
      <c r="N207" s="44">
        <v>1953.56</v>
      </c>
      <c r="O207" s="44">
        <v>1959.97</v>
      </c>
      <c r="P207" s="44">
        <v>1955.23</v>
      </c>
      <c r="Q207" s="44">
        <v>1956.29</v>
      </c>
      <c r="R207" s="44">
        <v>1960.08</v>
      </c>
      <c r="S207" s="44">
        <v>1958.44</v>
      </c>
      <c r="T207" s="44">
        <v>1959.22</v>
      </c>
      <c r="U207" s="44">
        <v>1954.18</v>
      </c>
      <c r="V207" s="44">
        <v>1977.24</v>
      </c>
      <c r="W207" s="44">
        <v>2017.89</v>
      </c>
      <c r="X207" s="44">
        <v>2022.23</v>
      </c>
      <c r="Y207" s="44">
        <v>1954.84</v>
      </c>
      <c r="Z207" s="44">
        <v>1758.16</v>
      </c>
      <c r="AA207" s="44">
        <v>1527.3</v>
      </c>
    </row>
    <row r="208" spans="1:27" ht="12.75" hidden="1" customHeight="1" outlineLevel="1" x14ac:dyDescent="0.2">
      <c r="A208" s="89" t="s">
        <v>2378</v>
      </c>
      <c r="B208" s="63" t="s">
        <v>90</v>
      </c>
      <c r="C208" s="43" t="s">
        <v>79</v>
      </c>
      <c r="D208" s="44">
        <f>$D$163</f>
        <v>113.12</v>
      </c>
      <c r="E208" s="44">
        <f>$D$163</f>
        <v>113.12</v>
      </c>
      <c r="F208" s="44">
        <f t="shared" ref="F208:AA208" si="118">$D$163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2">
      <c r="A209" s="89" t="s">
        <v>2379</v>
      </c>
      <c r="B209" s="63" t="s">
        <v>83</v>
      </c>
      <c r="C209" s="43" t="s">
        <v>79</v>
      </c>
      <c r="D209" s="44">
        <v>4.68</v>
      </c>
      <c r="E209" s="44">
        <v>4.68</v>
      </c>
      <c r="F209" s="44">
        <v>4.68</v>
      </c>
      <c r="G209" s="44">
        <v>4.68</v>
      </c>
      <c r="H209" s="44">
        <v>4.68</v>
      </c>
      <c r="I209" s="44">
        <v>4.68</v>
      </c>
      <c r="J209" s="44">
        <v>4.68</v>
      </c>
      <c r="K209" s="44">
        <v>4.68</v>
      </c>
      <c r="L209" s="44">
        <v>4.68</v>
      </c>
      <c r="M209" s="44">
        <v>4.68</v>
      </c>
      <c r="N209" s="44">
        <v>4.68</v>
      </c>
      <c r="O209" s="44">
        <v>4.68</v>
      </c>
      <c r="P209" s="44">
        <v>4.68</v>
      </c>
      <c r="Q209" s="44">
        <v>4.68</v>
      </c>
      <c r="R209" s="44">
        <v>4.68</v>
      </c>
      <c r="S209" s="44">
        <v>4.68</v>
      </c>
      <c r="T209" s="44">
        <v>4.68</v>
      </c>
      <c r="U209" s="44">
        <v>4.68</v>
      </c>
      <c r="V209" s="44">
        <v>4.68</v>
      </c>
      <c r="W209" s="44">
        <v>4.68</v>
      </c>
      <c r="X209" s="44">
        <v>4.68</v>
      </c>
      <c r="Y209" s="44">
        <v>4.68</v>
      </c>
      <c r="Z209" s="44">
        <v>4.68</v>
      </c>
      <c r="AA209" s="44">
        <v>4.68</v>
      </c>
    </row>
    <row r="210" spans="1:27" ht="12.75" hidden="1" customHeight="1" outlineLevel="1" x14ac:dyDescent="0.2">
      <c r="A210" s="89" t="s">
        <v>2380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collapsed="1" x14ac:dyDescent="0.2">
      <c r="A211" s="88" t="s">
        <v>2381</v>
      </c>
      <c r="B211" s="28" t="str">
        <f>"11"&amp;"."&amp;$B$777&amp;"."&amp;$B$778</f>
        <v>11.09.2023</v>
      </c>
      <c r="C211" s="80" t="s">
        <v>76</v>
      </c>
      <c r="D211" s="81">
        <f>ROUND(((D212+D213+D215+D214)/1000),5)</f>
        <v>1.6372</v>
      </c>
      <c r="E211" s="81">
        <f>ROUND(((E212+E213+E215+E214)/1000),5)</f>
        <v>1.5212000000000001</v>
      </c>
      <c r="F211" s="81">
        <f>ROUND(((F212+F213+F215+F214)/1000),5)</f>
        <v>1.4632700000000001</v>
      </c>
      <c r="G211" s="81">
        <f t="shared" ref="G211:AA211" si="120">ROUND(((G212+G213+G215+G214)/1000),5)</f>
        <v>1.4654100000000001</v>
      </c>
      <c r="H211" s="81">
        <f t="shared" si="120"/>
        <v>1.53288</v>
      </c>
      <c r="I211" s="81">
        <f t="shared" si="120"/>
        <v>1.5479499999999999</v>
      </c>
      <c r="J211" s="81">
        <f t="shared" si="120"/>
        <v>1.7203999999999999</v>
      </c>
      <c r="K211" s="81">
        <f t="shared" si="120"/>
        <v>1.97784</v>
      </c>
      <c r="L211" s="81">
        <f t="shared" si="120"/>
        <v>2.1832400000000001</v>
      </c>
      <c r="M211" s="81">
        <f t="shared" si="120"/>
        <v>2.2515999999999998</v>
      </c>
      <c r="N211" s="81">
        <f t="shared" si="120"/>
        <v>2.2588499999999998</v>
      </c>
      <c r="O211" s="81">
        <f t="shared" si="120"/>
        <v>2.2442600000000001</v>
      </c>
      <c r="P211" s="81">
        <f t="shared" si="120"/>
        <v>2.2341000000000002</v>
      </c>
      <c r="Q211" s="81">
        <f t="shared" si="120"/>
        <v>2.2457199999999999</v>
      </c>
      <c r="R211" s="81">
        <f t="shared" si="120"/>
        <v>2.2710400000000002</v>
      </c>
      <c r="S211" s="81">
        <f t="shared" si="120"/>
        <v>2.2610199999999998</v>
      </c>
      <c r="T211" s="81">
        <f t="shared" si="120"/>
        <v>2.2479300000000002</v>
      </c>
      <c r="U211" s="81">
        <f t="shared" si="120"/>
        <v>2.2263799999999998</v>
      </c>
      <c r="V211" s="81">
        <f t="shared" si="120"/>
        <v>2.2464300000000001</v>
      </c>
      <c r="W211" s="81">
        <f t="shared" si="120"/>
        <v>2.3206500000000001</v>
      </c>
      <c r="X211" s="81">
        <f t="shared" si="120"/>
        <v>2.2755100000000001</v>
      </c>
      <c r="Y211" s="81">
        <f t="shared" si="120"/>
        <v>2.1705899999999998</v>
      </c>
      <c r="Z211" s="81">
        <f t="shared" si="120"/>
        <v>1.9014</v>
      </c>
      <c r="AA211" s="81">
        <f t="shared" si="120"/>
        <v>1.68997</v>
      </c>
    </row>
    <row r="212" spans="1:27" ht="12.75" hidden="1" customHeight="1" outlineLevel="1" x14ac:dyDescent="0.2">
      <c r="A212" s="89" t="s">
        <v>2382</v>
      </c>
      <c r="B212" s="63" t="s">
        <v>230</v>
      </c>
      <c r="C212" s="43" t="s">
        <v>79</v>
      </c>
      <c r="D212" s="44">
        <v>1409.17</v>
      </c>
      <c r="E212" s="44">
        <v>1293.17</v>
      </c>
      <c r="F212" s="44">
        <v>1235.24</v>
      </c>
      <c r="G212" s="44">
        <v>1237.3800000000001</v>
      </c>
      <c r="H212" s="44">
        <v>1304.8499999999999</v>
      </c>
      <c r="I212" s="44">
        <v>1319.92</v>
      </c>
      <c r="J212" s="44">
        <v>1492.37</v>
      </c>
      <c r="K212" s="44">
        <v>1749.81</v>
      </c>
      <c r="L212" s="44">
        <v>1955.21</v>
      </c>
      <c r="M212" s="44">
        <v>2023.57</v>
      </c>
      <c r="N212" s="44">
        <v>2030.82</v>
      </c>
      <c r="O212" s="44">
        <v>2016.23</v>
      </c>
      <c r="P212" s="44">
        <v>2006.07</v>
      </c>
      <c r="Q212" s="44">
        <v>2017.69</v>
      </c>
      <c r="R212" s="44">
        <v>2043.01</v>
      </c>
      <c r="S212" s="44">
        <v>2032.99</v>
      </c>
      <c r="T212" s="44">
        <v>2019.9</v>
      </c>
      <c r="U212" s="44">
        <v>1998.35</v>
      </c>
      <c r="V212" s="44">
        <v>2018.4</v>
      </c>
      <c r="W212" s="44">
        <v>2092.62</v>
      </c>
      <c r="X212" s="44">
        <v>2047.48</v>
      </c>
      <c r="Y212" s="44">
        <v>1942.56</v>
      </c>
      <c r="Z212" s="44">
        <v>1673.37</v>
      </c>
      <c r="AA212" s="44">
        <v>1461.94</v>
      </c>
    </row>
    <row r="213" spans="1:27" ht="12.75" hidden="1" customHeight="1" outlineLevel="1" x14ac:dyDescent="0.2">
      <c r="A213" s="89" t="s">
        <v>2383</v>
      </c>
      <c r="B213" s="63" t="s">
        <v>90</v>
      </c>
      <c r="C213" s="43" t="s">
        <v>79</v>
      </c>
      <c r="D213" s="44">
        <f>$D$163</f>
        <v>113.12</v>
      </c>
      <c r="E213" s="44">
        <f>$D$163</f>
        <v>113.12</v>
      </c>
      <c r="F213" s="44">
        <f t="shared" ref="F213:AA213" si="121">$D$163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2">
      <c r="A214" s="89" t="s">
        <v>2384</v>
      </c>
      <c r="B214" s="63" t="s">
        <v>83</v>
      </c>
      <c r="C214" s="43" t="s">
        <v>79</v>
      </c>
      <c r="D214" s="44">
        <v>4.68</v>
      </c>
      <c r="E214" s="44">
        <v>4.68</v>
      </c>
      <c r="F214" s="44">
        <v>4.68</v>
      </c>
      <c r="G214" s="44">
        <v>4.68</v>
      </c>
      <c r="H214" s="44">
        <v>4.68</v>
      </c>
      <c r="I214" s="44">
        <v>4.68</v>
      </c>
      <c r="J214" s="44">
        <v>4.68</v>
      </c>
      <c r="K214" s="44">
        <v>4.68</v>
      </c>
      <c r="L214" s="44">
        <v>4.68</v>
      </c>
      <c r="M214" s="44">
        <v>4.68</v>
      </c>
      <c r="N214" s="44">
        <v>4.68</v>
      </c>
      <c r="O214" s="44">
        <v>4.68</v>
      </c>
      <c r="P214" s="44">
        <v>4.68</v>
      </c>
      <c r="Q214" s="44">
        <v>4.68</v>
      </c>
      <c r="R214" s="44">
        <v>4.68</v>
      </c>
      <c r="S214" s="44">
        <v>4.68</v>
      </c>
      <c r="T214" s="44">
        <v>4.68</v>
      </c>
      <c r="U214" s="44">
        <v>4.68</v>
      </c>
      <c r="V214" s="44">
        <v>4.68</v>
      </c>
      <c r="W214" s="44">
        <v>4.68</v>
      </c>
      <c r="X214" s="44">
        <v>4.68</v>
      </c>
      <c r="Y214" s="44">
        <v>4.68</v>
      </c>
      <c r="Z214" s="44">
        <v>4.68</v>
      </c>
      <c r="AA214" s="44">
        <v>4.68</v>
      </c>
    </row>
    <row r="215" spans="1:27" ht="12.75" hidden="1" customHeight="1" outlineLevel="1" x14ac:dyDescent="0.2">
      <c r="A215" s="89" t="s">
        <v>2385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collapsed="1" x14ac:dyDescent="0.2">
      <c r="A216" s="88" t="s">
        <v>2386</v>
      </c>
      <c r="B216" s="28" t="str">
        <f>"12"&amp;"."&amp;$B$777&amp;"."&amp;$B$778</f>
        <v>12.09.2023</v>
      </c>
      <c r="C216" s="80" t="s">
        <v>76</v>
      </c>
      <c r="D216" s="81">
        <f>ROUND(((D217+D218+D220+D219)/1000),5)</f>
        <v>1.5440400000000001</v>
      </c>
      <c r="E216" s="81">
        <f>ROUND(((E217+E218+E220+E219)/1000),5)</f>
        <v>1.4392400000000001</v>
      </c>
      <c r="F216" s="81">
        <f>ROUND(((F217+F218+F220+F219)/1000),5)</f>
        <v>1.3668499999999999</v>
      </c>
      <c r="G216" s="81">
        <f t="shared" ref="G216:AA216" si="123">ROUND(((G217+G218+G220+G219)/1000),5)</f>
        <v>1.39785</v>
      </c>
      <c r="H216" s="81">
        <f t="shared" si="123"/>
        <v>1.51387</v>
      </c>
      <c r="I216" s="81">
        <f t="shared" si="123"/>
        <v>1.55124</v>
      </c>
      <c r="J216" s="81">
        <f t="shared" si="123"/>
        <v>1.69737</v>
      </c>
      <c r="K216" s="81">
        <f t="shared" si="123"/>
        <v>1.85836</v>
      </c>
      <c r="L216" s="81">
        <f t="shared" si="123"/>
        <v>2.1680700000000002</v>
      </c>
      <c r="M216" s="81">
        <f t="shared" si="123"/>
        <v>2.2364899999999999</v>
      </c>
      <c r="N216" s="81">
        <f t="shared" si="123"/>
        <v>2.2448199999999998</v>
      </c>
      <c r="O216" s="81">
        <f t="shared" si="123"/>
        <v>2.2398699999999998</v>
      </c>
      <c r="P216" s="81">
        <f t="shared" si="123"/>
        <v>2.2249699999999999</v>
      </c>
      <c r="Q216" s="81">
        <f t="shared" si="123"/>
        <v>2.2218499999999999</v>
      </c>
      <c r="R216" s="81">
        <f t="shared" si="123"/>
        <v>2.2533599999999998</v>
      </c>
      <c r="S216" s="81">
        <f t="shared" si="123"/>
        <v>2.2460200000000001</v>
      </c>
      <c r="T216" s="81">
        <f t="shared" si="123"/>
        <v>2.2353900000000002</v>
      </c>
      <c r="U216" s="81">
        <f t="shared" si="123"/>
        <v>2.2138100000000001</v>
      </c>
      <c r="V216" s="81">
        <f t="shared" si="123"/>
        <v>2.2366299999999999</v>
      </c>
      <c r="W216" s="81">
        <f t="shared" si="123"/>
        <v>2.2920699999999998</v>
      </c>
      <c r="X216" s="81">
        <f t="shared" si="123"/>
        <v>2.27623</v>
      </c>
      <c r="Y216" s="81">
        <f t="shared" si="123"/>
        <v>2.1869000000000001</v>
      </c>
      <c r="Z216" s="81">
        <f t="shared" si="123"/>
        <v>1.9237599999999999</v>
      </c>
      <c r="AA216" s="81">
        <f t="shared" si="123"/>
        <v>1.7180200000000001</v>
      </c>
    </row>
    <row r="217" spans="1:27" ht="12.75" hidden="1" customHeight="1" outlineLevel="1" x14ac:dyDescent="0.2">
      <c r="A217" s="89" t="s">
        <v>2387</v>
      </c>
      <c r="B217" s="63" t="s">
        <v>230</v>
      </c>
      <c r="C217" s="43" t="s">
        <v>79</v>
      </c>
      <c r="D217" s="44">
        <v>1316.01</v>
      </c>
      <c r="E217" s="44">
        <v>1211.21</v>
      </c>
      <c r="F217" s="44">
        <v>1138.82</v>
      </c>
      <c r="G217" s="44">
        <v>1169.82</v>
      </c>
      <c r="H217" s="44">
        <v>1285.8399999999999</v>
      </c>
      <c r="I217" s="44">
        <v>1323.21</v>
      </c>
      <c r="J217" s="44">
        <v>1469.34</v>
      </c>
      <c r="K217" s="44">
        <v>1630.33</v>
      </c>
      <c r="L217" s="44">
        <v>1940.04</v>
      </c>
      <c r="M217" s="44">
        <v>2008.46</v>
      </c>
      <c r="N217" s="44">
        <v>2016.79</v>
      </c>
      <c r="O217" s="44">
        <v>2011.84</v>
      </c>
      <c r="P217" s="44">
        <v>1996.94</v>
      </c>
      <c r="Q217" s="44">
        <v>1993.82</v>
      </c>
      <c r="R217" s="44">
        <v>2025.33</v>
      </c>
      <c r="S217" s="44">
        <v>2017.99</v>
      </c>
      <c r="T217" s="44">
        <v>2007.36</v>
      </c>
      <c r="U217" s="44">
        <v>1985.78</v>
      </c>
      <c r="V217" s="44">
        <v>2008.6</v>
      </c>
      <c r="W217" s="44">
        <v>2064.04</v>
      </c>
      <c r="X217" s="44">
        <v>2048.1999999999998</v>
      </c>
      <c r="Y217" s="44">
        <v>1958.87</v>
      </c>
      <c r="Z217" s="44">
        <v>1695.73</v>
      </c>
      <c r="AA217" s="44">
        <v>1489.99</v>
      </c>
    </row>
    <row r="218" spans="1:27" ht="12.75" hidden="1" customHeight="1" outlineLevel="1" x14ac:dyDescent="0.2">
      <c r="A218" s="89" t="s">
        <v>2388</v>
      </c>
      <c r="B218" s="63" t="s">
        <v>90</v>
      </c>
      <c r="C218" s="43" t="s">
        <v>79</v>
      </c>
      <c r="D218" s="44">
        <f>$D$163</f>
        <v>113.12</v>
      </c>
      <c r="E218" s="44">
        <f>$D$163</f>
        <v>113.12</v>
      </c>
      <c r="F218" s="44">
        <f t="shared" ref="F218:AA218" si="124">$D$163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2">
      <c r="A219" s="89" t="s">
        <v>2389</v>
      </c>
      <c r="B219" s="63" t="s">
        <v>83</v>
      </c>
      <c r="C219" s="43" t="s">
        <v>79</v>
      </c>
      <c r="D219" s="44">
        <v>4.68</v>
      </c>
      <c r="E219" s="44">
        <v>4.68</v>
      </c>
      <c r="F219" s="44">
        <v>4.68</v>
      </c>
      <c r="G219" s="44">
        <v>4.68</v>
      </c>
      <c r="H219" s="44">
        <v>4.68</v>
      </c>
      <c r="I219" s="44">
        <v>4.68</v>
      </c>
      <c r="J219" s="44">
        <v>4.68</v>
      </c>
      <c r="K219" s="44">
        <v>4.68</v>
      </c>
      <c r="L219" s="44">
        <v>4.68</v>
      </c>
      <c r="M219" s="44">
        <v>4.68</v>
      </c>
      <c r="N219" s="44">
        <v>4.68</v>
      </c>
      <c r="O219" s="44">
        <v>4.68</v>
      </c>
      <c r="P219" s="44">
        <v>4.68</v>
      </c>
      <c r="Q219" s="44">
        <v>4.68</v>
      </c>
      <c r="R219" s="44">
        <v>4.68</v>
      </c>
      <c r="S219" s="44">
        <v>4.68</v>
      </c>
      <c r="T219" s="44">
        <v>4.68</v>
      </c>
      <c r="U219" s="44">
        <v>4.68</v>
      </c>
      <c r="V219" s="44">
        <v>4.68</v>
      </c>
      <c r="W219" s="44">
        <v>4.68</v>
      </c>
      <c r="X219" s="44">
        <v>4.68</v>
      </c>
      <c r="Y219" s="44">
        <v>4.68</v>
      </c>
      <c r="Z219" s="44">
        <v>4.68</v>
      </c>
      <c r="AA219" s="44">
        <v>4.68</v>
      </c>
    </row>
    <row r="220" spans="1:27" ht="12.75" hidden="1" customHeight="1" outlineLevel="1" x14ac:dyDescent="0.2">
      <c r="A220" s="89" t="s">
        <v>2390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collapsed="1" x14ac:dyDescent="0.2">
      <c r="A221" s="88" t="s">
        <v>2391</v>
      </c>
      <c r="B221" s="28" t="str">
        <f>"13"&amp;"."&amp;$B$777&amp;"."&amp;$B$778</f>
        <v>13.09.2023</v>
      </c>
      <c r="C221" s="80" t="s">
        <v>76</v>
      </c>
      <c r="D221" s="81">
        <f>ROUND(((D222+D223+D225+D224)/1000),5)</f>
        <v>1.5728200000000001</v>
      </c>
      <c r="E221" s="81">
        <f>ROUND(((E222+E223+E225+E224)/1000),5)</f>
        <v>1.49258</v>
      </c>
      <c r="F221" s="81">
        <f>ROUND(((F222+F223+F225+F224)/1000),5)</f>
        <v>1.44604</v>
      </c>
      <c r="G221" s="81">
        <f t="shared" ref="G221:AA221" si="126">ROUND(((G222+G223+G225+G224)/1000),5)</f>
        <v>1.4454400000000001</v>
      </c>
      <c r="H221" s="81">
        <f t="shared" si="126"/>
        <v>1.51709</v>
      </c>
      <c r="I221" s="81">
        <f t="shared" si="126"/>
        <v>1.5530999999999999</v>
      </c>
      <c r="J221" s="81">
        <f t="shared" si="126"/>
        <v>1.7186900000000001</v>
      </c>
      <c r="K221" s="81">
        <f t="shared" si="126"/>
        <v>1.93855</v>
      </c>
      <c r="L221" s="81">
        <f t="shared" si="126"/>
        <v>2.19625</v>
      </c>
      <c r="M221" s="81">
        <f t="shared" si="126"/>
        <v>2.2731400000000002</v>
      </c>
      <c r="N221" s="81">
        <f t="shared" si="126"/>
        <v>2.3116500000000002</v>
      </c>
      <c r="O221" s="81">
        <f t="shared" si="126"/>
        <v>2.2711000000000001</v>
      </c>
      <c r="P221" s="81">
        <f t="shared" si="126"/>
        <v>2.2341500000000001</v>
      </c>
      <c r="Q221" s="81">
        <f t="shared" si="126"/>
        <v>2.25847</v>
      </c>
      <c r="R221" s="81">
        <f t="shared" si="126"/>
        <v>2.3580700000000001</v>
      </c>
      <c r="S221" s="81">
        <f t="shared" si="126"/>
        <v>2.34823</v>
      </c>
      <c r="T221" s="81">
        <f t="shared" si="126"/>
        <v>2.3013499999999998</v>
      </c>
      <c r="U221" s="81">
        <f t="shared" si="126"/>
        <v>2.2328299999999999</v>
      </c>
      <c r="V221" s="81">
        <f t="shared" si="126"/>
        <v>2.2946200000000001</v>
      </c>
      <c r="W221" s="81">
        <f t="shared" si="126"/>
        <v>2.4119299999999999</v>
      </c>
      <c r="X221" s="81">
        <f t="shared" si="126"/>
        <v>2.3536800000000002</v>
      </c>
      <c r="Y221" s="81">
        <f t="shared" si="126"/>
        <v>2.1997200000000001</v>
      </c>
      <c r="Z221" s="81">
        <f t="shared" si="126"/>
        <v>1.92198</v>
      </c>
      <c r="AA221" s="81">
        <f t="shared" si="126"/>
        <v>1.72227</v>
      </c>
    </row>
    <row r="222" spans="1:27" ht="12.75" hidden="1" customHeight="1" outlineLevel="1" x14ac:dyDescent="0.2">
      <c r="A222" s="89" t="s">
        <v>2392</v>
      </c>
      <c r="B222" s="63" t="s">
        <v>230</v>
      </c>
      <c r="C222" s="43" t="s">
        <v>79</v>
      </c>
      <c r="D222" s="44">
        <v>1344.79</v>
      </c>
      <c r="E222" s="44">
        <v>1264.55</v>
      </c>
      <c r="F222" s="44">
        <v>1218.01</v>
      </c>
      <c r="G222" s="44">
        <v>1217.4100000000001</v>
      </c>
      <c r="H222" s="44">
        <v>1289.06</v>
      </c>
      <c r="I222" s="44">
        <v>1325.07</v>
      </c>
      <c r="J222" s="44">
        <v>1490.66</v>
      </c>
      <c r="K222" s="44">
        <v>1710.52</v>
      </c>
      <c r="L222" s="44">
        <v>1968.22</v>
      </c>
      <c r="M222" s="44">
        <v>2045.11</v>
      </c>
      <c r="N222" s="44">
        <v>2083.62</v>
      </c>
      <c r="O222" s="44">
        <v>2043.07</v>
      </c>
      <c r="P222" s="44">
        <v>2006.12</v>
      </c>
      <c r="Q222" s="44">
        <v>2030.44</v>
      </c>
      <c r="R222" s="44">
        <v>2130.04</v>
      </c>
      <c r="S222" s="44">
        <v>2120.1999999999998</v>
      </c>
      <c r="T222" s="44">
        <v>2073.3200000000002</v>
      </c>
      <c r="U222" s="44">
        <v>2004.8</v>
      </c>
      <c r="V222" s="44">
        <v>2066.59</v>
      </c>
      <c r="W222" s="44">
        <v>2183.9</v>
      </c>
      <c r="X222" s="44">
        <v>2125.65</v>
      </c>
      <c r="Y222" s="44">
        <v>1971.69</v>
      </c>
      <c r="Z222" s="44">
        <v>1693.95</v>
      </c>
      <c r="AA222" s="44">
        <v>1494.24</v>
      </c>
    </row>
    <row r="223" spans="1:27" ht="12.75" hidden="1" customHeight="1" outlineLevel="1" x14ac:dyDescent="0.2">
      <c r="A223" s="89" t="s">
        <v>2393</v>
      </c>
      <c r="B223" s="63" t="s">
        <v>90</v>
      </c>
      <c r="C223" s="43" t="s">
        <v>79</v>
      </c>
      <c r="D223" s="44">
        <f>$D$163</f>
        <v>113.12</v>
      </c>
      <c r="E223" s="44">
        <f>$D$163</f>
        <v>113.12</v>
      </c>
      <c r="F223" s="44">
        <f t="shared" ref="F223:AA223" si="127">$D$163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2">
      <c r="A224" s="89" t="s">
        <v>2394</v>
      </c>
      <c r="B224" s="63" t="s">
        <v>83</v>
      </c>
      <c r="C224" s="43" t="s">
        <v>79</v>
      </c>
      <c r="D224" s="44">
        <v>4.68</v>
      </c>
      <c r="E224" s="44">
        <v>4.68</v>
      </c>
      <c r="F224" s="44">
        <v>4.68</v>
      </c>
      <c r="G224" s="44">
        <v>4.68</v>
      </c>
      <c r="H224" s="44">
        <v>4.68</v>
      </c>
      <c r="I224" s="44">
        <v>4.68</v>
      </c>
      <c r="J224" s="44">
        <v>4.68</v>
      </c>
      <c r="K224" s="44">
        <v>4.68</v>
      </c>
      <c r="L224" s="44">
        <v>4.68</v>
      </c>
      <c r="M224" s="44">
        <v>4.68</v>
      </c>
      <c r="N224" s="44">
        <v>4.68</v>
      </c>
      <c r="O224" s="44">
        <v>4.68</v>
      </c>
      <c r="P224" s="44">
        <v>4.68</v>
      </c>
      <c r="Q224" s="44">
        <v>4.68</v>
      </c>
      <c r="R224" s="44">
        <v>4.68</v>
      </c>
      <c r="S224" s="44">
        <v>4.68</v>
      </c>
      <c r="T224" s="44">
        <v>4.68</v>
      </c>
      <c r="U224" s="44">
        <v>4.68</v>
      </c>
      <c r="V224" s="44">
        <v>4.68</v>
      </c>
      <c r="W224" s="44">
        <v>4.68</v>
      </c>
      <c r="X224" s="44">
        <v>4.68</v>
      </c>
      <c r="Y224" s="44">
        <v>4.68</v>
      </c>
      <c r="Z224" s="44">
        <v>4.68</v>
      </c>
      <c r="AA224" s="44">
        <v>4.68</v>
      </c>
    </row>
    <row r="225" spans="1:27" ht="12.75" hidden="1" customHeight="1" outlineLevel="1" x14ac:dyDescent="0.2">
      <c r="A225" s="89" t="s">
        <v>2395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collapsed="1" x14ac:dyDescent="0.2">
      <c r="A226" s="88" t="s">
        <v>2396</v>
      </c>
      <c r="B226" s="28" t="str">
        <f>"14"&amp;"."&amp;$B$777&amp;"."&amp;$B$778</f>
        <v>14.09.2023</v>
      </c>
      <c r="C226" s="80" t="s">
        <v>76</v>
      </c>
      <c r="D226" s="81">
        <f>ROUND(((D227+D228+D230+D229)/1000),5)</f>
        <v>1.58847</v>
      </c>
      <c r="E226" s="81">
        <f>ROUND(((E227+E228+E230+E229)/1000),5)</f>
        <v>1.49153</v>
      </c>
      <c r="F226" s="81">
        <f>ROUND(((F227+F228+F230+F229)/1000),5)</f>
        <v>1.43666</v>
      </c>
      <c r="G226" s="81">
        <f t="shared" ref="G226:AA226" si="129">ROUND(((G227+G228+G230+G229)/1000),5)</f>
        <v>1.44876</v>
      </c>
      <c r="H226" s="81">
        <f t="shared" si="129"/>
        <v>1.5097700000000001</v>
      </c>
      <c r="I226" s="81">
        <f t="shared" si="129"/>
        <v>1.5684800000000001</v>
      </c>
      <c r="J226" s="81">
        <f t="shared" si="129"/>
        <v>1.7491300000000001</v>
      </c>
      <c r="K226" s="81">
        <f t="shared" si="129"/>
        <v>1.9912000000000001</v>
      </c>
      <c r="L226" s="81">
        <f t="shared" si="129"/>
        <v>2.1785299999999999</v>
      </c>
      <c r="M226" s="81">
        <f t="shared" si="129"/>
        <v>2.2502499999999999</v>
      </c>
      <c r="N226" s="81">
        <f t="shared" si="129"/>
        <v>2.25237</v>
      </c>
      <c r="O226" s="81">
        <f t="shared" si="129"/>
        <v>2.24932</v>
      </c>
      <c r="P226" s="81">
        <f t="shared" si="129"/>
        <v>2.2400199999999999</v>
      </c>
      <c r="Q226" s="81">
        <f t="shared" si="129"/>
        <v>2.2471100000000002</v>
      </c>
      <c r="R226" s="81">
        <f t="shared" si="129"/>
        <v>2.2982100000000001</v>
      </c>
      <c r="S226" s="81">
        <f t="shared" si="129"/>
        <v>2.29067</v>
      </c>
      <c r="T226" s="81">
        <f t="shared" si="129"/>
        <v>2.2618100000000001</v>
      </c>
      <c r="U226" s="81">
        <f t="shared" si="129"/>
        <v>2.2522000000000002</v>
      </c>
      <c r="V226" s="81">
        <f t="shared" si="129"/>
        <v>2.26126</v>
      </c>
      <c r="W226" s="81">
        <f t="shared" si="129"/>
        <v>2.3412700000000002</v>
      </c>
      <c r="X226" s="81">
        <f t="shared" si="129"/>
        <v>2.2995000000000001</v>
      </c>
      <c r="Y226" s="81">
        <f t="shared" si="129"/>
        <v>2.2086299999999999</v>
      </c>
      <c r="Z226" s="81">
        <f t="shared" si="129"/>
        <v>1.98166</v>
      </c>
      <c r="AA226" s="81">
        <f t="shared" si="129"/>
        <v>1.7285600000000001</v>
      </c>
    </row>
    <row r="227" spans="1:27" ht="12.75" hidden="1" customHeight="1" outlineLevel="1" x14ac:dyDescent="0.2">
      <c r="A227" s="89" t="s">
        <v>2397</v>
      </c>
      <c r="B227" s="63" t="s">
        <v>230</v>
      </c>
      <c r="C227" s="43" t="s">
        <v>79</v>
      </c>
      <c r="D227" s="44">
        <v>1360.44</v>
      </c>
      <c r="E227" s="44">
        <v>1263.5</v>
      </c>
      <c r="F227" s="44">
        <v>1208.6300000000001</v>
      </c>
      <c r="G227" s="44">
        <v>1220.73</v>
      </c>
      <c r="H227" s="44">
        <v>1281.74</v>
      </c>
      <c r="I227" s="44">
        <v>1340.45</v>
      </c>
      <c r="J227" s="44">
        <v>1521.1</v>
      </c>
      <c r="K227" s="44">
        <v>1763.17</v>
      </c>
      <c r="L227" s="44">
        <v>1950.5</v>
      </c>
      <c r="M227" s="44">
        <v>2022.22</v>
      </c>
      <c r="N227" s="44">
        <v>2024.34</v>
      </c>
      <c r="O227" s="44">
        <v>2021.29</v>
      </c>
      <c r="P227" s="44">
        <v>2011.99</v>
      </c>
      <c r="Q227" s="44">
        <v>2019.08</v>
      </c>
      <c r="R227" s="44">
        <v>2070.1799999999998</v>
      </c>
      <c r="S227" s="44">
        <v>2062.64</v>
      </c>
      <c r="T227" s="44">
        <v>2033.78</v>
      </c>
      <c r="U227" s="44">
        <v>2024.17</v>
      </c>
      <c r="V227" s="44">
        <v>2033.23</v>
      </c>
      <c r="W227" s="44">
        <v>2113.2399999999998</v>
      </c>
      <c r="X227" s="44">
        <v>2071.4699999999998</v>
      </c>
      <c r="Y227" s="44">
        <v>1980.6</v>
      </c>
      <c r="Z227" s="44">
        <v>1753.63</v>
      </c>
      <c r="AA227" s="44">
        <v>1500.53</v>
      </c>
    </row>
    <row r="228" spans="1:27" ht="12.75" hidden="1" customHeight="1" outlineLevel="1" x14ac:dyDescent="0.2">
      <c r="A228" s="89" t="s">
        <v>2398</v>
      </c>
      <c r="B228" s="63" t="s">
        <v>90</v>
      </c>
      <c r="C228" s="43" t="s">
        <v>79</v>
      </c>
      <c r="D228" s="44">
        <f>$D$163</f>
        <v>113.12</v>
      </c>
      <c r="E228" s="44">
        <f>$D$163</f>
        <v>113.12</v>
      </c>
      <c r="F228" s="44">
        <f t="shared" ref="F228:AA228" si="130">$D$163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2">
      <c r="A229" s="89" t="s">
        <v>2399</v>
      </c>
      <c r="B229" s="63" t="s">
        <v>83</v>
      </c>
      <c r="C229" s="43" t="s">
        <v>79</v>
      </c>
      <c r="D229" s="44">
        <v>4.68</v>
      </c>
      <c r="E229" s="44">
        <v>4.68</v>
      </c>
      <c r="F229" s="44">
        <v>4.68</v>
      </c>
      <c r="G229" s="44">
        <v>4.68</v>
      </c>
      <c r="H229" s="44">
        <v>4.68</v>
      </c>
      <c r="I229" s="44">
        <v>4.68</v>
      </c>
      <c r="J229" s="44">
        <v>4.68</v>
      </c>
      <c r="K229" s="44">
        <v>4.68</v>
      </c>
      <c r="L229" s="44">
        <v>4.68</v>
      </c>
      <c r="M229" s="44">
        <v>4.68</v>
      </c>
      <c r="N229" s="44">
        <v>4.68</v>
      </c>
      <c r="O229" s="44">
        <v>4.68</v>
      </c>
      <c r="P229" s="44">
        <v>4.68</v>
      </c>
      <c r="Q229" s="44">
        <v>4.68</v>
      </c>
      <c r="R229" s="44">
        <v>4.68</v>
      </c>
      <c r="S229" s="44">
        <v>4.68</v>
      </c>
      <c r="T229" s="44">
        <v>4.68</v>
      </c>
      <c r="U229" s="44">
        <v>4.68</v>
      </c>
      <c r="V229" s="44">
        <v>4.68</v>
      </c>
      <c r="W229" s="44">
        <v>4.68</v>
      </c>
      <c r="X229" s="44">
        <v>4.68</v>
      </c>
      <c r="Y229" s="44">
        <v>4.68</v>
      </c>
      <c r="Z229" s="44">
        <v>4.68</v>
      </c>
      <c r="AA229" s="44">
        <v>4.68</v>
      </c>
    </row>
    <row r="230" spans="1:27" ht="12.75" hidden="1" customHeight="1" outlineLevel="1" x14ac:dyDescent="0.2">
      <c r="A230" s="89" t="s">
        <v>2400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collapsed="1" x14ac:dyDescent="0.2">
      <c r="A231" s="88" t="s">
        <v>2401</v>
      </c>
      <c r="B231" s="28" t="str">
        <f>"15"&amp;"."&amp;$B$777&amp;"."&amp;$B$778</f>
        <v>15.09.2023</v>
      </c>
      <c r="C231" s="80" t="s">
        <v>76</v>
      </c>
      <c r="D231" s="81">
        <f>ROUND(((D232+D233+D235+D234)/1000),5)</f>
        <v>1.6296200000000001</v>
      </c>
      <c r="E231" s="81">
        <f>ROUND(((E232+E233+E235+E234)/1000),5)</f>
        <v>1.5419</v>
      </c>
      <c r="F231" s="81">
        <f>ROUND(((F232+F233+F235+F234)/1000),5)</f>
        <v>1.47709</v>
      </c>
      <c r="G231" s="81">
        <f t="shared" ref="G231:AA231" si="132">ROUND(((G232+G233+G235+G234)/1000),5)</f>
        <v>1.4629300000000001</v>
      </c>
      <c r="H231" s="81">
        <f t="shared" si="132"/>
        <v>1.5486500000000001</v>
      </c>
      <c r="I231" s="81">
        <f t="shared" si="132"/>
        <v>1.61724</v>
      </c>
      <c r="J231" s="81">
        <f t="shared" si="132"/>
        <v>1.7046600000000001</v>
      </c>
      <c r="K231" s="81">
        <f t="shared" si="132"/>
        <v>1.9502699999999999</v>
      </c>
      <c r="L231" s="81">
        <f t="shared" si="132"/>
        <v>2.1823000000000001</v>
      </c>
      <c r="M231" s="81">
        <f t="shared" si="132"/>
        <v>2.39757</v>
      </c>
      <c r="N231" s="81">
        <f t="shared" si="132"/>
        <v>2.5996800000000002</v>
      </c>
      <c r="O231" s="81">
        <f t="shared" si="132"/>
        <v>2.2846600000000001</v>
      </c>
      <c r="P231" s="81">
        <f t="shared" si="132"/>
        <v>2.2076799999999999</v>
      </c>
      <c r="Q231" s="81">
        <f t="shared" si="132"/>
        <v>2.2801399999999998</v>
      </c>
      <c r="R231" s="81">
        <f t="shared" si="132"/>
        <v>2.2424900000000001</v>
      </c>
      <c r="S231" s="81">
        <f t="shared" si="132"/>
        <v>2.2364799999999998</v>
      </c>
      <c r="T231" s="81">
        <f t="shared" si="132"/>
        <v>2.2115100000000001</v>
      </c>
      <c r="U231" s="81">
        <f t="shared" si="132"/>
        <v>2.1935799999999999</v>
      </c>
      <c r="V231" s="81">
        <f t="shared" si="132"/>
        <v>2.2388699999999999</v>
      </c>
      <c r="W231" s="81">
        <f t="shared" si="132"/>
        <v>2.3066</v>
      </c>
      <c r="X231" s="81">
        <f t="shared" si="132"/>
        <v>2.32395</v>
      </c>
      <c r="Y231" s="81">
        <f t="shared" si="132"/>
        <v>2.2371599999999998</v>
      </c>
      <c r="Z231" s="81">
        <f t="shared" si="132"/>
        <v>1.9924900000000001</v>
      </c>
      <c r="AA231" s="81">
        <f t="shared" si="132"/>
        <v>1.8029999999999999</v>
      </c>
    </row>
    <row r="232" spans="1:27" ht="12.75" hidden="1" customHeight="1" outlineLevel="1" x14ac:dyDescent="0.2">
      <c r="A232" s="89" t="s">
        <v>2402</v>
      </c>
      <c r="B232" s="63" t="s">
        <v>230</v>
      </c>
      <c r="C232" s="43" t="s">
        <v>79</v>
      </c>
      <c r="D232" s="44">
        <v>1401.59</v>
      </c>
      <c r="E232" s="44">
        <v>1313.87</v>
      </c>
      <c r="F232" s="44">
        <v>1249.06</v>
      </c>
      <c r="G232" s="44">
        <v>1234.9000000000001</v>
      </c>
      <c r="H232" s="44">
        <v>1320.62</v>
      </c>
      <c r="I232" s="44">
        <v>1389.21</v>
      </c>
      <c r="J232" s="44">
        <v>1476.63</v>
      </c>
      <c r="K232" s="44">
        <v>1722.24</v>
      </c>
      <c r="L232" s="44">
        <v>1954.27</v>
      </c>
      <c r="M232" s="44">
        <v>2169.54</v>
      </c>
      <c r="N232" s="44">
        <v>2371.65</v>
      </c>
      <c r="O232" s="44">
        <v>2056.63</v>
      </c>
      <c r="P232" s="44">
        <v>1979.65</v>
      </c>
      <c r="Q232" s="44">
        <v>2052.11</v>
      </c>
      <c r="R232" s="44">
        <v>2014.46</v>
      </c>
      <c r="S232" s="44">
        <v>2008.45</v>
      </c>
      <c r="T232" s="44">
        <v>1983.48</v>
      </c>
      <c r="U232" s="44">
        <v>1965.55</v>
      </c>
      <c r="V232" s="44">
        <v>2010.84</v>
      </c>
      <c r="W232" s="44">
        <v>2078.5700000000002</v>
      </c>
      <c r="X232" s="44">
        <v>2095.92</v>
      </c>
      <c r="Y232" s="44">
        <v>2009.13</v>
      </c>
      <c r="Z232" s="44">
        <v>1764.46</v>
      </c>
      <c r="AA232" s="44">
        <v>1574.97</v>
      </c>
    </row>
    <row r="233" spans="1:27" ht="12.75" hidden="1" customHeight="1" outlineLevel="1" x14ac:dyDescent="0.2">
      <c r="A233" s="89" t="s">
        <v>2403</v>
      </c>
      <c r="B233" s="63" t="s">
        <v>90</v>
      </c>
      <c r="C233" s="43" t="s">
        <v>79</v>
      </c>
      <c r="D233" s="44">
        <f>$D$163</f>
        <v>113.12</v>
      </c>
      <c r="E233" s="44">
        <f>$D$163</f>
        <v>113.12</v>
      </c>
      <c r="F233" s="44">
        <f t="shared" ref="F233:AA233" si="133">$D$163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2">
      <c r="A234" s="89" t="s">
        <v>2404</v>
      </c>
      <c r="B234" s="63" t="s">
        <v>83</v>
      </c>
      <c r="C234" s="43" t="s">
        <v>79</v>
      </c>
      <c r="D234" s="44">
        <v>4.68</v>
      </c>
      <c r="E234" s="44">
        <v>4.68</v>
      </c>
      <c r="F234" s="44">
        <v>4.68</v>
      </c>
      <c r="G234" s="44">
        <v>4.68</v>
      </c>
      <c r="H234" s="44">
        <v>4.68</v>
      </c>
      <c r="I234" s="44">
        <v>4.68</v>
      </c>
      <c r="J234" s="44">
        <v>4.68</v>
      </c>
      <c r="K234" s="44">
        <v>4.68</v>
      </c>
      <c r="L234" s="44">
        <v>4.68</v>
      </c>
      <c r="M234" s="44">
        <v>4.68</v>
      </c>
      <c r="N234" s="44">
        <v>4.68</v>
      </c>
      <c r="O234" s="44">
        <v>4.68</v>
      </c>
      <c r="P234" s="44">
        <v>4.68</v>
      </c>
      <c r="Q234" s="44">
        <v>4.68</v>
      </c>
      <c r="R234" s="44">
        <v>4.68</v>
      </c>
      <c r="S234" s="44">
        <v>4.68</v>
      </c>
      <c r="T234" s="44">
        <v>4.68</v>
      </c>
      <c r="U234" s="44">
        <v>4.68</v>
      </c>
      <c r="V234" s="44">
        <v>4.68</v>
      </c>
      <c r="W234" s="44">
        <v>4.68</v>
      </c>
      <c r="X234" s="44">
        <v>4.68</v>
      </c>
      <c r="Y234" s="44">
        <v>4.68</v>
      </c>
      <c r="Z234" s="44">
        <v>4.68</v>
      </c>
      <c r="AA234" s="44">
        <v>4.68</v>
      </c>
    </row>
    <row r="235" spans="1:27" ht="12.75" hidden="1" customHeight="1" outlineLevel="1" x14ac:dyDescent="0.2">
      <c r="A235" s="89" t="s">
        <v>2405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collapsed="1" x14ac:dyDescent="0.2">
      <c r="A236" s="88" t="s">
        <v>2406</v>
      </c>
      <c r="B236" s="28" t="str">
        <f>"16"&amp;"."&amp;$B$777&amp;"."&amp;$B$778</f>
        <v>16.09.2023</v>
      </c>
      <c r="C236" s="80" t="s">
        <v>76</v>
      </c>
      <c r="D236" s="81">
        <f>ROUND(((D237+D238+D240+D239)/1000),5)</f>
        <v>1.68919</v>
      </c>
      <c r="E236" s="81">
        <f>ROUND(((E237+E238+E240+E239)/1000),5)</f>
        <v>1.53237</v>
      </c>
      <c r="F236" s="81">
        <f>ROUND(((F237+F238+F240+F239)/1000),5)</f>
        <v>1.4604999999999999</v>
      </c>
      <c r="G236" s="81">
        <f t="shared" ref="G236:AA236" si="135">ROUND(((G237+G238+G240+G239)/1000),5)</f>
        <v>1.4394800000000001</v>
      </c>
      <c r="H236" s="81">
        <f t="shared" si="135"/>
        <v>1.4857100000000001</v>
      </c>
      <c r="I236" s="81">
        <f t="shared" si="135"/>
        <v>1.54156</v>
      </c>
      <c r="J236" s="81">
        <f t="shared" si="135"/>
        <v>1.56182</v>
      </c>
      <c r="K236" s="81">
        <f t="shared" si="135"/>
        <v>1.7175499999999999</v>
      </c>
      <c r="L236" s="81">
        <f t="shared" si="135"/>
        <v>2.0216799999999999</v>
      </c>
      <c r="M236" s="81">
        <f t="shared" si="135"/>
        <v>2.1890700000000001</v>
      </c>
      <c r="N236" s="81">
        <f t="shared" si="135"/>
        <v>2.2311700000000001</v>
      </c>
      <c r="O236" s="81">
        <f t="shared" si="135"/>
        <v>2.2337699999999998</v>
      </c>
      <c r="P236" s="81">
        <f t="shared" si="135"/>
        <v>2.2267800000000002</v>
      </c>
      <c r="Q236" s="81">
        <f t="shared" si="135"/>
        <v>2.22065</v>
      </c>
      <c r="R236" s="81">
        <f t="shared" si="135"/>
        <v>2.2217799999999999</v>
      </c>
      <c r="S236" s="81">
        <f t="shared" si="135"/>
        <v>2.21827</v>
      </c>
      <c r="T236" s="81">
        <f t="shared" si="135"/>
        <v>2.2177600000000002</v>
      </c>
      <c r="U236" s="81">
        <f t="shared" si="135"/>
        <v>2.2077100000000001</v>
      </c>
      <c r="V236" s="81">
        <f t="shared" si="135"/>
        <v>2.2881100000000001</v>
      </c>
      <c r="W236" s="81">
        <f t="shared" si="135"/>
        <v>2.4357600000000001</v>
      </c>
      <c r="X236" s="81">
        <f t="shared" si="135"/>
        <v>2.5974599999999999</v>
      </c>
      <c r="Y236" s="81">
        <f t="shared" si="135"/>
        <v>2.2679399999999998</v>
      </c>
      <c r="Z236" s="81">
        <f t="shared" si="135"/>
        <v>1.9110799999999999</v>
      </c>
      <c r="AA236" s="81">
        <f t="shared" si="135"/>
        <v>1.77881</v>
      </c>
    </row>
    <row r="237" spans="1:27" ht="12.75" hidden="1" customHeight="1" outlineLevel="1" x14ac:dyDescent="0.2">
      <c r="A237" s="89" t="s">
        <v>2407</v>
      </c>
      <c r="B237" s="63" t="s">
        <v>230</v>
      </c>
      <c r="C237" s="43" t="s">
        <v>79</v>
      </c>
      <c r="D237" s="44">
        <v>1461.16</v>
      </c>
      <c r="E237" s="44">
        <v>1304.3399999999999</v>
      </c>
      <c r="F237" s="44">
        <v>1232.47</v>
      </c>
      <c r="G237" s="44">
        <v>1211.45</v>
      </c>
      <c r="H237" s="44">
        <v>1257.68</v>
      </c>
      <c r="I237" s="44">
        <v>1313.53</v>
      </c>
      <c r="J237" s="44">
        <v>1333.79</v>
      </c>
      <c r="K237" s="44">
        <v>1489.52</v>
      </c>
      <c r="L237" s="44">
        <v>1793.65</v>
      </c>
      <c r="M237" s="44">
        <v>1961.04</v>
      </c>
      <c r="N237" s="44">
        <v>2003.14</v>
      </c>
      <c r="O237" s="44">
        <v>2005.74</v>
      </c>
      <c r="P237" s="44">
        <v>1998.75</v>
      </c>
      <c r="Q237" s="44">
        <v>1992.62</v>
      </c>
      <c r="R237" s="44">
        <v>1993.75</v>
      </c>
      <c r="S237" s="44">
        <v>1990.24</v>
      </c>
      <c r="T237" s="44">
        <v>1989.73</v>
      </c>
      <c r="U237" s="44">
        <v>1979.68</v>
      </c>
      <c r="V237" s="44">
        <v>2060.08</v>
      </c>
      <c r="W237" s="44">
        <v>2207.73</v>
      </c>
      <c r="X237" s="44">
        <v>2369.4299999999998</v>
      </c>
      <c r="Y237" s="44">
        <v>2039.91</v>
      </c>
      <c r="Z237" s="44">
        <v>1683.05</v>
      </c>
      <c r="AA237" s="44">
        <v>1550.78</v>
      </c>
    </row>
    <row r="238" spans="1:27" ht="12.75" hidden="1" customHeight="1" outlineLevel="1" x14ac:dyDescent="0.2">
      <c r="A238" s="89" t="s">
        <v>2408</v>
      </c>
      <c r="B238" s="63" t="s">
        <v>90</v>
      </c>
      <c r="C238" s="43" t="s">
        <v>79</v>
      </c>
      <c r="D238" s="44">
        <f>$D$163</f>
        <v>113.12</v>
      </c>
      <c r="E238" s="44">
        <f>$D$163</f>
        <v>113.12</v>
      </c>
      <c r="F238" s="44">
        <f t="shared" ref="F238:AA238" si="136">$D$163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2">
      <c r="A239" s="89" t="s">
        <v>2409</v>
      </c>
      <c r="B239" s="63" t="s">
        <v>83</v>
      </c>
      <c r="C239" s="43" t="s">
        <v>79</v>
      </c>
      <c r="D239" s="44">
        <v>4.68</v>
      </c>
      <c r="E239" s="44">
        <v>4.68</v>
      </c>
      <c r="F239" s="44">
        <v>4.68</v>
      </c>
      <c r="G239" s="44">
        <v>4.68</v>
      </c>
      <c r="H239" s="44">
        <v>4.68</v>
      </c>
      <c r="I239" s="44">
        <v>4.68</v>
      </c>
      <c r="J239" s="44">
        <v>4.68</v>
      </c>
      <c r="K239" s="44">
        <v>4.68</v>
      </c>
      <c r="L239" s="44">
        <v>4.68</v>
      </c>
      <c r="M239" s="44">
        <v>4.68</v>
      </c>
      <c r="N239" s="44">
        <v>4.68</v>
      </c>
      <c r="O239" s="44">
        <v>4.68</v>
      </c>
      <c r="P239" s="44">
        <v>4.68</v>
      </c>
      <c r="Q239" s="44">
        <v>4.68</v>
      </c>
      <c r="R239" s="44">
        <v>4.68</v>
      </c>
      <c r="S239" s="44">
        <v>4.68</v>
      </c>
      <c r="T239" s="44">
        <v>4.68</v>
      </c>
      <c r="U239" s="44">
        <v>4.68</v>
      </c>
      <c r="V239" s="44">
        <v>4.68</v>
      </c>
      <c r="W239" s="44">
        <v>4.68</v>
      </c>
      <c r="X239" s="44">
        <v>4.68</v>
      </c>
      <c r="Y239" s="44">
        <v>4.68</v>
      </c>
      <c r="Z239" s="44">
        <v>4.68</v>
      </c>
      <c r="AA239" s="44">
        <v>4.68</v>
      </c>
    </row>
    <row r="240" spans="1:27" ht="12.75" hidden="1" customHeight="1" outlineLevel="1" x14ac:dyDescent="0.2">
      <c r="A240" s="89" t="s">
        <v>2410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collapsed="1" x14ac:dyDescent="0.2">
      <c r="A241" s="88" t="s">
        <v>2411</v>
      </c>
      <c r="B241" s="28" t="str">
        <f>"17"&amp;"."&amp;$B$777&amp;"."&amp;$B$778</f>
        <v>17.09.2023</v>
      </c>
      <c r="C241" s="80" t="s">
        <v>76</v>
      </c>
      <c r="D241" s="81">
        <f>ROUND(((D242+D243+D245+D244)/1000),5)</f>
        <v>1.66395</v>
      </c>
      <c r="E241" s="81">
        <f>ROUND(((E242+E243+E245+E244)/1000),5)</f>
        <v>1.51356</v>
      </c>
      <c r="F241" s="81">
        <f>ROUND(((F242+F243+F245+F244)/1000),5)</f>
        <v>1.4420999999999999</v>
      </c>
      <c r="G241" s="81">
        <f t="shared" ref="G241:AA241" si="138">ROUND(((G242+G243+G245+G244)/1000),5)</f>
        <v>1.43269</v>
      </c>
      <c r="H241" s="81">
        <f t="shared" si="138"/>
        <v>1.4432400000000001</v>
      </c>
      <c r="I241" s="81">
        <f t="shared" si="138"/>
        <v>1.4704999999999999</v>
      </c>
      <c r="J241" s="81">
        <f t="shared" si="138"/>
        <v>1.4374199999999999</v>
      </c>
      <c r="K241" s="81">
        <f t="shared" si="138"/>
        <v>1.607</v>
      </c>
      <c r="L241" s="81">
        <f t="shared" si="138"/>
        <v>1.78718</v>
      </c>
      <c r="M241" s="81">
        <f t="shared" si="138"/>
        <v>1.9272800000000001</v>
      </c>
      <c r="N241" s="81">
        <f t="shared" si="138"/>
        <v>1.9743999999999999</v>
      </c>
      <c r="O241" s="81">
        <f t="shared" si="138"/>
        <v>1.9861500000000001</v>
      </c>
      <c r="P241" s="81">
        <f t="shared" si="138"/>
        <v>1.9785999999999999</v>
      </c>
      <c r="Q241" s="81">
        <f t="shared" si="138"/>
        <v>1.97028</v>
      </c>
      <c r="R241" s="81">
        <f t="shared" si="138"/>
        <v>1.97909</v>
      </c>
      <c r="S241" s="81">
        <f t="shared" si="138"/>
        <v>1.9874700000000001</v>
      </c>
      <c r="T241" s="81">
        <f t="shared" si="138"/>
        <v>2.0284900000000001</v>
      </c>
      <c r="U241" s="81">
        <f t="shared" si="138"/>
        <v>2.0804200000000002</v>
      </c>
      <c r="V241" s="81">
        <f t="shared" si="138"/>
        <v>2.2402700000000002</v>
      </c>
      <c r="W241" s="81">
        <f t="shared" si="138"/>
        <v>2.3301799999999999</v>
      </c>
      <c r="X241" s="81">
        <f t="shared" si="138"/>
        <v>2.59198</v>
      </c>
      <c r="Y241" s="81">
        <f t="shared" si="138"/>
        <v>2.2694999999999999</v>
      </c>
      <c r="Z241" s="81">
        <f t="shared" si="138"/>
        <v>1.8616200000000001</v>
      </c>
      <c r="AA241" s="81">
        <f t="shared" si="138"/>
        <v>1.6660900000000001</v>
      </c>
    </row>
    <row r="242" spans="1:27" ht="12.75" hidden="1" customHeight="1" outlineLevel="1" x14ac:dyDescent="0.2">
      <c r="A242" s="89" t="s">
        <v>2412</v>
      </c>
      <c r="B242" s="63" t="s">
        <v>230</v>
      </c>
      <c r="C242" s="43" t="s">
        <v>79</v>
      </c>
      <c r="D242" s="44">
        <v>1435.92</v>
      </c>
      <c r="E242" s="44">
        <v>1285.53</v>
      </c>
      <c r="F242" s="44">
        <v>1214.07</v>
      </c>
      <c r="G242" s="44">
        <v>1204.6600000000001</v>
      </c>
      <c r="H242" s="44">
        <v>1215.21</v>
      </c>
      <c r="I242" s="44">
        <v>1242.47</v>
      </c>
      <c r="J242" s="44">
        <v>1209.3900000000001</v>
      </c>
      <c r="K242" s="44">
        <v>1378.97</v>
      </c>
      <c r="L242" s="44">
        <v>1559.15</v>
      </c>
      <c r="M242" s="44">
        <v>1699.25</v>
      </c>
      <c r="N242" s="44">
        <v>1746.37</v>
      </c>
      <c r="O242" s="44">
        <v>1758.12</v>
      </c>
      <c r="P242" s="44">
        <v>1750.57</v>
      </c>
      <c r="Q242" s="44">
        <v>1742.25</v>
      </c>
      <c r="R242" s="44">
        <v>1751.06</v>
      </c>
      <c r="S242" s="44">
        <v>1759.44</v>
      </c>
      <c r="T242" s="44">
        <v>1800.46</v>
      </c>
      <c r="U242" s="44">
        <v>1852.39</v>
      </c>
      <c r="V242" s="44">
        <v>2012.24</v>
      </c>
      <c r="W242" s="44">
        <v>2102.15</v>
      </c>
      <c r="X242" s="44">
        <v>2363.9499999999998</v>
      </c>
      <c r="Y242" s="44">
        <v>2041.47</v>
      </c>
      <c r="Z242" s="44">
        <v>1633.59</v>
      </c>
      <c r="AA242" s="44">
        <v>1438.06</v>
      </c>
    </row>
    <row r="243" spans="1:27" ht="12.75" hidden="1" customHeight="1" outlineLevel="1" x14ac:dyDescent="0.2">
      <c r="A243" s="89" t="s">
        <v>2413</v>
      </c>
      <c r="B243" s="63" t="s">
        <v>90</v>
      </c>
      <c r="C243" s="43" t="s">
        <v>79</v>
      </c>
      <c r="D243" s="44">
        <f>$D$163</f>
        <v>113.12</v>
      </c>
      <c r="E243" s="44">
        <f>$D$163</f>
        <v>113.12</v>
      </c>
      <c r="F243" s="44">
        <f t="shared" ref="F243:AA243" si="139">$D$163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2">
      <c r="A244" s="89" t="s">
        <v>2414</v>
      </c>
      <c r="B244" s="63" t="s">
        <v>83</v>
      </c>
      <c r="C244" s="43" t="s">
        <v>79</v>
      </c>
      <c r="D244" s="44">
        <v>4.68</v>
      </c>
      <c r="E244" s="44">
        <v>4.68</v>
      </c>
      <c r="F244" s="44">
        <v>4.68</v>
      </c>
      <c r="G244" s="44">
        <v>4.68</v>
      </c>
      <c r="H244" s="44">
        <v>4.68</v>
      </c>
      <c r="I244" s="44">
        <v>4.68</v>
      </c>
      <c r="J244" s="44">
        <v>4.68</v>
      </c>
      <c r="K244" s="44">
        <v>4.68</v>
      </c>
      <c r="L244" s="44">
        <v>4.68</v>
      </c>
      <c r="M244" s="44">
        <v>4.68</v>
      </c>
      <c r="N244" s="44">
        <v>4.68</v>
      </c>
      <c r="O244" s="44">
        <v>4.68</v>
      </c>
      <c r="P244" s="44">
        <v>4.68</v>
      </c>
      <c r="Q244" s="44">
        <v>4.68</v>
      </c>
      <c r="R244" s="44">
        <v>4.68</v>
      </c>
      <c r="S244" s="44">
        <v>4.68</v>
      </c>
      <c r="T244" s="44">
        <v>4.68</v>
      </c>
      <c r="U244" s="44">
        <v>4.68</v>
      </c>
      <c r="V244" s="44">
        <v>4.68</v>
      </c>
      <c r="W244" s="44">
        <v>4.68</v>
      </c>
      <c r="X244" s="44">
        <v>4.68</v>
      </c>
      <c r="Y244" s="44">
        <v>4.68</v>
      </c>
      <c r="Z244" s="44">
        <v>4.68</v>
      </c>
      <c r="AA244" s="44">
        <v>4.68</v>
      </c>
    </row>
    <row r="245" spans="1:27" ht="12.75" hidden="1" customHeight="1" outlineLevel="1" x14ac:dyDescent="0.2">
      <c r="A245" s="89" t="s">
        <v>2415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collapsed="1" x14ac:dyDescent="0.2">
      <c r="A246" s="88" t="s">
        <v>2416</v>
      </c>
      <c r="B246" s="28" t="str">
        <f>"18"&amp;"."&amp;$B$777&amp;"."&amp;$B$778</f>
        <v>18.09.2023</v>
      </c>
      <c r="C246" s="80" t="s">
        <v>76</v>
      </c>
      <c r="D246" s="81">
        <f>ROUND(((D247+D248+D250+D249)/1000),5)</f>
        <v>1.50109</v>
      </c>
      <c r="E246" s="81">
        <f>ROUND(((E247+E248+E250+E249)/1000),5)</f>
        <v>1.44398</v>
      </c>
      <c r="F246" s="81">
        <f>ROUND(((F247+F248+F250+F249)/1000),5)</f>
        <v>1.3735999999999999</v>
      </c>
      <c r="G246" s="81">
        <f t="shared" ref="G246:AA246" si="141">ROUND(((G247+G248+G250+G249)/1000),5)</f>
        <v>1.3661399999999999</v>
      </c>
      <c r="H246" s="81">
        <f t="shared" si="141"/>
        <v>1.4633100000000001</v>
      </c>
      <c r="I246" s="81">
        <f t="shared" si="141"/>
        <v>1.6124700000000001</v>
      </c>
      <c r="J246" s="81">
        <f t="shared" si="141"/>
        <v>1.7155499999999999</v>
      </c>
      <c r="K246" s="81">
        <f t="shared" si="141"/>
        <v>1.9479599999999999</v>
      </c>
      <c r="L246" s="81">
        <f t="shared" si="141"/>
        <v>2.1813799999999999</v>
      </c>
      <c r="M246" s="81">
        <f t="shared" si="141"/>
        <v>2.33724</v>
      </c>
      <c r="N246" s="81">
        <f t="shared" si="141"/>
        <v>2.4150499999999999</v>
      </c>
      <c r="O246" s="81">
        <f t="shared" si="141"/>
        <v>2.3930799999999999</v>
      </c>
      <c r="P246" s="81">
        <f t="shared" si="141"/>
        <v>2.3466300000000002</v>
      </c>
      <c r="Q246" s="81">
        <f t="shared" si="141"/>
        <v>2.4341599999999999</v>
      </c>
      <c r="R246" s="81">
        <f t="shared" si="141"/>
        <v>2.2877200000000002</v>
      </c>
      <c r="S246" s="81">
        <f t="shared" si="141"/>
        <v>2.2848000000000002</v>
      </c>
      <c r="T246" s="81">
        <f t="shared" si="141"/>
        <v>2.2576900000000002</v>
      </c>
      <c r="U246" s="81">
        <f t="shared" si="141"/>
        <v>2.23095</v>
      </c>
      <c r="V246" s="81">
        <f t="shared" si="141"/>
        <v>2.29264</v>
      </c>
      <c r="W246" s="81">
        <f t="shared" si="141"/>
        <v>2.41675</v>
      </c>
      <c r="X246" s="81">
        <f t="shared" si="141"/>
        <v>2.3742700000000001</v>
      </c>
      <c r="Y246" s="81">
        <f t="shared" si="141"/>
        <v>2.1952600000000002</v>
      </c>
      <c r="Z246" s="81">
        <f t="shared" si="141"/>
        <v>1.8743700000000001</v>
      </c>
      <c r="AA246" s="81">
        <f t="shared" si="141"/>
        <v>1.7215199999999999</v>
      </c>
    </row>
    <row r="247" spans="1:27" ht="12.75" hidden="1" customHeight="1" outlineLevel="1" x14ac:dyDescent="0.2">
      <c r="A247" s="89" t="s">
        <v>2417</v>
      </c>
      <c r="B247" s="63" t="s">
        <v>230</v>
      </c>
      <c r="C247" s="43" t="s">
        <v>79</v>
      </c>
      <c r="D247" s="44">
        <v>1273.06</v>
      </c>
      <c r="E247" s="44">
        <v>1215.95</v>
      </c>
      <c r="F247" s="44">
        <v>1145.57</v>
      </c>
      <c r="G247" s="44">
        <v>1138.1099999999999</v>
      </c>
      <c r="H247" s="44">
        <v>1235.28</v>
      </c>
      <c r="I247" s="44">
        <v>1384.44</v>
      </c>
      <c r="J247" s="44">
        <v>1487.52</v>
      </c>
      <c r="K247" s="44">
        <v>1719.93</v>
      </c>
      <c r="L247" s="44">
        <v>1953.35</v>
      </c>
      <c r="M247" s="44">
        <v>2109.21</v>
      </c>
      <c r="N247" s="44">
        <v>2187.02</v>
      </c>
      <c r="O247" s="44">
        <v>2165.0500000000002</v>
      </c>
      <c r="P247" s="44">
        <v>2118.6</v>
      </c>
      <c r="Q247" s="44">
        <v>2206.13</v>
      </c>
      <c r="R247" s="44">
        <v>2059.69</v>
      </c>
      <c r="S247" s="44">
        <v>2056.77</v>
      </c>
      <c r="T247" s="44">
        <v>2029.66</v>
      </c>
      <c r="U247" s="44">
        <v>2002.92</v>
      </c>
      <c r="V247" s="44">
        <v>2064.61</v>
      </c>
      <c r="W247" s="44">
        <v>2188.7199999999998</v>
      </c>
      <c r="X247" s="44">
        <v>2146.2399999999998</v>
      </c>
      <c r="Y247" s="44">
        <v>1967.23</v>
      </c>
      <c r="Z247" s="44">
        <v>1646.34</v>
      </c>
      <c r="AA247" s="44">
        <v>1493.49</v>
      </c>
    </row>
    <row r="248" spans="1:27" ht="12.75" hidden="1" customHeight="1" outlineLevel="1" x14ac:dyDescent="0.2">
      <c r="A248" s="89" t="s">
        <v>2418</v>
      </c>
      <c r="B248" s="63" t="s">
        <v>90</v>
      </c>
      <c r="C248" s="43" t="s">
        <v>79</v>
      </c>
      <c r="D248" s="44">
        <f>$D$163</f>
        <v>113.12</v>
      </c>
      <c r="E248" s="44">
        <f>$D$163</f>
        <v>113.12</v>
      </c>
      <c r="F248" s="44">
        <f t="shared" ref="F248:AA248" si="142">$D$163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2">
      <c r="A249" s="89" t="s">
        <v>2419</v>
      </c>
      <c r="B249" s="63" t="s">
        <v>83</v>
      </c>
      <c r="C249" s="43" t="s">
        <v>79</v>
      </c>
      <c r="D249" s="44">
        <v>4.68</v>
      </c>
      <c r="E249" s="44">
        <v>4.68</v>
      </c>
      <c r="F249" s="44">
        <v>4.68</v>
      </c>
      <c r="G249" s="44">
        <v>4.68</v>
      </c>
      <c r="H249" s="44">
        <v>4.68</v>
      </c>
      <c r="I249" s="44">
        <v>4.68</v>
      </c>
      <c r="J249" s="44">
        <v>4.68</v>
      </c>
      <c r="K249" s="44">
        <v>4.68</v>
      </c>
      <c r="L249" s="44">
        <v>4.68</v>
      </c>
      <c r="M249" s="44">
        <v>4.68</v>
      </c>
      <c r="N249" s="44">
        <v>4.68</v>
      </c>
      <c r="O249" s="44">
        <v>4.68</v>
      </c>
      <c r="P249" s="44">
        <v>4.68</v>
      </c>
      <c r="Q249" s="44">
        <v>4.68</v>
      </c>
      <c r="R249" s="44">
        <v>4.68</v>
      </c>
      <c r="S249" s="44">
        <v>4.68</v>
      </c>
      <c r="T249" s="44">
        <v>4.68</v>
      </c>
      <c r="U249" s="44">
        <v>4.68</v>
      </c>
      <c r="V249" s="44">
        <v>4.68</v>
      </c>
      <c r="W249" s="44">
        <v>4.68</v>
      </c>
      <c r="X249" s="44">
        <v>4.68</v>
      </c>
      <c r="Y249" s="44">
        <v>4.68</v>
      </c>
      <c r="Z249" s="44">
        <v>4.68</v>
      </c>
      <c r="AA249" s="44">
        <v>4.68</v>
      </c>
    </row>
    <row r="250" spans="1:27" ht="12.75" hidden="1" customHeight="1" outlineLevel="1" x14ac:dyDescent="0.2">
      <c r="A250" s="89" t="s">
        <v>2420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collapsed="1" x14ac:dyDescent="0.2">
      <c r="A251" s="88" t="s">
        <v>2421</v>
      </c>
      <c r="B251" s="28" t="str">
        <f>"19"&amp;"."&amp;$B$777&amp;"."&amp;$B$778</f>
        <v>19.09.2023</v>
      </c>
      <c r="C251" s="80" t="s">
        <v>76</v>
      </c>
      <c r="D251" s="81">
        <f>ROUND(((D252+D253+D255+D254)/1000),5)</f>
        <v>1.48878</v>
      </c>
      <c r="E251" s="81">
        <f>ROUND(((E252+E253+E255+E254)/1000),5)</f>
        <v>1.44123</v>
      </c>
      <c r="F251" s="81">
        <f>ROUND(((F252+F253+F255+F254)/1000),5)</f>
        <v>1.3737699999999999</v>
      </c>
      <c r="G251" s="81">
        <f t="shared" ref="G251:AA251" si="144">ROUND(((G252+G253+G255+G254)/1000),5)</f>
        <v>1.3690199999999999</v>
      </c>
      <c r="H251" s="81">
        <f t="shared" si="144"/>
        <v>1.4478899999999999</v>
      </c>
      <c r="I251" s="81">
        <f t="shared" si="144"/>
        <v>1.5868899999999999</v>
      </c>
      <c r="J251" s="81">
        <f t="shared" si="144"/>
        <v>1.72553</v>
      </c>
      <c r="K251" s="81">
        <f t="shared" si="144"/>
        <v>1.9614799999999999</v>
      </c>
      <c r="L251" s="81">
        <f t="shared" si="144"/>
        <v>2.2637399999999999</v>
      </c>
      <c r="M251" s="81">
        <f t="shared" si="144"/>
        <v>2.5709399999999998</v>
      </c>
      <c r="N251" s="81">
        <f t="shared" si="144"/>
        <v>2.5926499999999999</v>
      </c>
      <c r="O251" s="81">
        <f t="shared" si="144"/>
        <v>2.5751499999999998</v>
      </c>
      <c r="P251" s="81">
        <f t="shared" si="144"/>
        <v>2.55267</v>
      </c>
      <c r="Q251" s="81">
        <f t="shared" si="144"/>
        <v>2.56982</v>
      </c>
      <c r="R251" s="81">
        <f t="shared" si="144"/>
        <v>2.2906399999999998</v>
      </c>
      <c r="S251" s="81">
        <f t="shared" si="144"/>
        <v>2.2928199999999999</v>
      </c>
      <c r="T251" s="81">
        <f t="shared" si="144"/>
        <v>2.2674400000000001</v>
      </c>
      <c r="U251" s="81">
        <f t="shared" si="144"/>
        <v>2.2345799999999998</v>
      </c>
      <c r="V251" s="81">
        <f t="shared" si="144"/>
        <v>2.2930799999999998</v>
      </c>
      <c r="W251" s="81">
        <f t="shared" si="144"/>
        <v>2.39717</v>
      </c>
      <c r="X251" s="81">
        <f t="shared" si="144"/>
        <v>2.39086</v>
      </c>
      <c r="Y251" s="81">
        <f t="shared" si="144"/>
        <v>2.29304</v>
      </c>
      <c r="Z251" s="81">
        <f t="shared" si="144"/>
        <v>1.9267099999999999</v>
      </c>
      <c r="AA251" s="81">
        <f t="shared" si="144"/>
        <v>1.69085</v>
      </c>
    </row>
    <row r="252" spans="1:27" ht="12.75" hidden="1" customHeight="1" outlineLevel="1" x14ac:dyDescent="0.2">
      <c r="A252" s="89" t="s">
        <v>2422</v>
      </c>
      <c r="B252" s="63" t="s">
        <v>230</v>
      </c>
      <c r="C252" s="43" t="s">
        <v>79</v>
      </c>
      <c r="D252" s="44">
        <v>1260.75</v>
      </c>
      <c r="E252" s="44">
        <v>1213.2</v>
      </c>
      <c r="F252" s="44">
        <v>1145.74</v>
      </c>
      <c r="G252" s="44">
        <v>1140.99</v>
      </c>
      <c r="H252" s="44">
        <v>1219.8599999999999</v>
      </c>
      <c r="I252" s="44">
        <v>1358.86</v>
      </c>
      <c r="J252" s="44">
        <v>1497.5</v>
      </c>
      <c r="K252" s="44">
        <v>1733.45</v>
      </c>
      <c r="L252" s="44">
        <v>2035.71</v>
      </c>
      <c r="M252" s="44">
        <v>2342.91</v>
      </c>
      <c r="N252" s="44">
        <v>2364.62</v>
      </c>
      <c r="O252" s="44">
        <v>2347.12</v>
      </c>
      <c r="P252" s="44">
        <v>2324.64</v>
      </c>
      <c r="Q252" s="44">
        <v>2341.79</v>
      </c>
      <c r="R252" s="44">
        <v>2062.61</v>
      </c>
      <c r="S252" s="44">
        <v>2064.79</v>
      </c>
      <c r="T252" s="44">
        <v>2039.41</v>
      </c>
      <c r="U252" s="44">
        <v>2006.55</v>
      </c>
      <c r="V252" s="44">
        <v>2065.0500000000002</v>
      </c>
      <c r="W252" s="44">
        <v>2169.14</v>
      </c>
      <c r="X252" s="44">
        <v>2162.83</v>
      </c>
      <c r="Y252" s="44">
        <v>2065.0100000000002</v>
      </c>
      <c r="Z252" s="44">
        <v>1698.68</v>
      </c>
      <c r="AA252" s="44">
        <v>1462.82</v>
      </c>
    </row>
    <row r="253" spans="1:27" ht="12.75" hidden="1" customHeight="1" outlineLevel="1" x14ac:dyDescent="0.2">
      <c r="A253" s="89" t="s">
        <v>2423</v>
      </c>
      <c r="B253" s="63" t="s">
        <v>90</v>
      </c>
      <c r="C253" s="43" t="s">
        <v>79</v>
      </c>
      <c r="D253" s="44">
        <f>$D$163</f>
        <v>113.12</v>
      </c>
      <c r="E253" s="44">
        <f>$D$163</f>
        <v>113.12</v>
      </c>
      <c r="F253" s="44">
        <f t="shared" ref="F253:AA253" si="145">$D$163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2">
      <c r="A254" s="89" t="s">
        <v>2424</v>
      </c>
      <c r="B254" s="63" t="s">
        <v>83</v>
      </c>
      <c r="C254" s="43" t="s">
        <v>79</v>
      </c>
      <c r="D254" s="44">
        <v>4.68</v>
      </c>
      <c r="E254" s="44">
        <v>4.68</v>
      </c>
      <c r="F254" s="44">
        <v>4.68</v>
      </c>
      <c r="G254" s="44">
        <v>4.68</v>
      </c>
      <c r="H254" s="44">
        <v>4.68</v>
      </c>
      <c r="I254" s="44">
        <v>4.68</v>
      </c>
      <c r="J254" s="44">
        <v>4.68</v>
      </c>
      <c r="K254" s="44">
        <v>4.68</v>
      </c>
      <c r="L254" s="44">
        <v>4.68</v>
      </c>
      <c r="M254" s="44">
        <v>4.68</v>
      </c>
      <c r="N254" s="44">
        <v>4.68</v>
      </c>
      <c r="O254" s="44">
        <v>4.68</v>
      </c>
      <c r="P254" s="44">
        <v>4.68</v>
      </c>
      <c r="Q254" s="44">
        <v>4.68</v>
      </c>
      <c r="R254" s="44">
        <v>4.68</v>
      </c>
      <c r="S254" s="44">
        <v>4.68</v>
      </c>
      <c r="T254" s="44">
        <v>4.68</v>
      </c>
      <c r="U254" s="44">
        <v>4.68</v>
      </c>
      <c r="V254" s="44">
        <v>4.68</v>
      </c>
      <c r="W254" s="44">
        <v>4.68</v>
      </c>
      <c r="X254" s="44">
        <v>4.68</v>
      </c>
      <c r="Y254" s="44">
        <v>4.68</v>
      </c>
      <c r="Z254" s="44">
        <v>4.68</v>
      </c>
      <c r="AA254" s="44">
        <v>4.68</v>
      </c>
    </row>
    <row r="255" spans="1:27" ht="12.75" hidden="1" customHeight="1" outlineLevel="1" x14ac:dyDescent="0.2">
      <c r="A255" s="89" t="s">
        <v>2425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collapsed="1" x14ac:dyDescent="0.2">
      <c r="A256" s="88" t="s">
        <v>2426</v>
      </c>
      <c r="B256" s="28" t="str">
        <f>"20"&amp;"."&amp;$B$777&amp;"."&amp;$B$778</f>
        <v>20.09.2023</v>
      </c>
      <c r="C256" s="80" t="s">
        <v>76</v>
      </c>
      <c r="D256" s="81">
        <f>ROUND(((D257+D258+D260+D259)/1000),5)</f>
        <v>1.4961599999999999</v>
      </c>
      <c r="E256" s="81">
        <f>ROUND(((E257+E258+E260+E259)/1000),5)</f>
        <v>1.3763399999999999</v>
      </c>
      <c r="F256" s="81">
        <f>ROUND(((F257+F258+F260+F259)/1000),5)</f>
        <v>1.3252200000000001</v>
      </c>
      <c r="G256" s="81">
        <f t="shared" ref="G256:AA256" si="147">ROUND(((G257+G258+G260+G259)/1000),5)</f>
        <v>1.3114600000000001</v>
      </c>
      <c r="H256" s="81">
        <f t="shared" si="147"/>
        <v>1.3824799999999999</v>
      </c>
      <c r="I256" s="81">
        <f t="shared" si="147"/>
        <v>1.5348599999999999</v>
      </c>
      <c r="J256" s="81">
        <f t="shared" si="147"/>
        <v>1.71637</v>
      </c>
      <c r="K256" s="81">
        <f t="shared" si="147"/>
        <v>1.93855</v>
      </c>
      <c r="L256" s="81">
        <f t="shared" si="147"/>
        <v>2.2090200000000002</v>
      </c>
      <c r="M256" s="81">
        <f t="shared" si="147"/>
        <v>2.7819600000000002</v>
      </c>
      <c r="N256" s="81">
        <f t="shared" si="147"/>
        <v>2.8216100000000002</v>
      </c>
      <c r="O256" s="81">
        <f t="shared" si="147"/>
        <v>2.78423</v>
      </c>
      <c r="P256" s="81">
        <f t="shared" si="147"/>
        <v>2.6399400000000002</v>
      </c>
      <c r="Q256" s="81">
        <f t="shared" si="147"/>
        <v>2.7835899999999998</v>
      </c>
      <c r="R256" s="81">
        <f t="shared" si="147"/>
        <v>2.2950499999999998</v>
      </c>
      <c r="S256" s="81">
        <f t="shared" si="147"/>
        <v>2.2935500000000002</v>
      </c>
      <c r="T256" s="81">
        <f t="shared" si="147"/>
        <v>2.28037</v>
      </c>
      <c r="U256" s="81">
        <f t="shared" si="147"/>
        <v>2.2603800000000001</v>
      </c>
      <c r="V256" s="81">
        <f t="shared" si="147"/>
        <v>2.3002400000000001</v>
      </c>
      <c r="W256" s="81">
        <f t="shared" si="147"/>
        <v>2.3898700000000002</v>
      </c>
      <c r="X256" s="81">
        <f t="shared" si="147"/>
        <v>2.5347599999999999</v>
      </c>
      <c r="Y256" s="81">
        <f t="shared" si="147"/>
        <v>2.2740300000000002</v>
      </c>
      <c r="Z256" s="81">
        <f t="shared" si="147"/>
        <v>1.95705</v>
      </c>
      <c r="AA256" s="81">
        <f t="shared" si="147"/>
        <v>1.66761</v>
      </c>
    </row>
    <row r="257" spans="1:27" ht="12.75" hidden="1" customHeight="1" outlineLevel="1" x14ac:dyDescent="0.2">
      <c r="A257" s="89" t="s">
        <v>2427</v>
      </c>
      <c r="B257" s="63" t="s">
        <v>230</v>
      </c>
      <c r="C257" s="43" t="s">
        <v>79</v>
      </c>
      <c r="D257" s="44">
        <v>1268.1300000000001</v>
      </c>
      <c r="E257" s="44">
        <v>1148.31</v>
      </c>
      <c r="F257" s="44">
        <v>1097.19</v>
      </c>
      <c r="G257" s="44">
        <v>1083.43</v>
      </c>
      <c r="H257" s="44">
        <v>1154.45</v>
      </c>
      <c r="I257" s="44">
        <v>1306.83</v>
      </c>
      <c r="J257" s="44">
        <v>1488.34</v>
      </c>
      <c r="K257" s="44">
        <v>1710.52</v>
      </c>
      <c r="L257" s="44">
        <v>1980.99</v>
      </c>
      <c r="M257" s="44">
        <v>2553.9299999999998</v>
      </c>
      <c r="N257" s="44">
        <v>2593.58</v>
      </c>
      <c r="O257" s="44">
        <v>2556.1999999999998</v>
      </c>
      <c r="P257" s="44">
        <v>2411.91</v>
      </c>
      <c r="Q257" s="44">
        <v>2555.56</v>
      </c>
      <c r="R257" s="44">
        <v>2067.02</v>
      </c>
      <c r="S257" s="44">
        <v>2065.52</v>
      </c>
      <c r="T257" s="44">
        <v>2052.34</v>
      </c>
      <c r="U257" s="44">
        <v>2032.35</v>
      </c>
      <c r="V257" s="44">
        <v>2072.21</v>
      </c>
      <c r="W257" s="44">
        <v>2161.84</v>
      </c>
      <c r="X257" s="44">
        <v>2306.73</v>
      </c>
      <c r="Y257" s="44">
        <v>2046</v>
      </c>
      <c r="Z257" s="44">
        <v>1729.02</v>
      </c>
      <c r="AA257" s="44">
        <v>1439.58</v>
      </c>
    </row>
    <row r="258" spans="1:27" ht="12.75" hidden="1" customHeight="1" outlineLevel="1" x14ac:dyDescent="0.2">
      <c r="A258" s="89" t="s">
        <v>2428</v>
      </c>
      <c r="B258" s="63" t="s">
        <v>90</v>
      </c>
      <c r="C258" s="43" t="s">
        <v>79</v>
      </c>
      <c r="D258" s="44">
        <f>$D$163</f>
        <v>113.12</v>
      </c>
      <c r="E258" s="44">
        <f>$D$163</f>
        <v>113.12</v>
      </c>
      <c r="F258" s="44">
        <f t="shared" ref="F258:AA258" si="148">$D$163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2">
      <c r="A259" s="89" t="s">
        <v>2429</v>
      </c>
      <c r="B259" s="63" t="s">
        <v>83</v>
      </c>
      <c r="C259" s="43" t="s">
        <v>79</v>
      </c>
      <c r="D259" s="44">
        <v>4.68</v>
      </c>
      <c r="E259" s="44">
        <v>4.68</v>
      </c>
      <c r="F259" s="44">
        <v>4.68</v>
      </c>
      <c r="G259" s="44">
        <v>4.68</v>
      </c>
      <c r="H259" s="44">
        <v>4.68</v>
      </c>
      <c r="I259" s="44">
        <v>4.68</v>
      </c>
      <c r="J259" s="44">
        <v>4.68</v>
      </c>
      <c r="K259" s="44">
        <v>4.68</v>
      </c>
      <c r="L259" s="44">
        <v>4.68</v>
      </c>
      <c r="M259" s="44">
        <v>4.68</v>
      </c>
      <c r="N259" s="44">
        <v>4.68</v>
      </c>
      <c r="O259" s="44">
        <v>4.68</v>
      </c>
      <c r="P259" s="44">
        <v>4.68</v>
      </c>
      <c r="Q259" s="44">
        <v>4.68</v>
      </c>
      <c r="R259" s="44">
        <v>4.68</v>
      </c>
      <c r="S259" s="44">
        <v>4.68</v>
      </c>
      <c r="T259" s="44">
        <v>4.68</v>
      </c>
      <c r="U259" s="44">
        <v>4.68</v>
      </c>
      <c r="V259" s="44">
        <v>4.68</v>
      </c>
      <c r="W259" s="44">
        <v>4.68</v>
      </c>
      <c r="X259" s="44">
        <v>4.68</v>
      </c>
      <c r="Y259" s="44">
        <v>4.68</v>
      </c>
      <c r="Z259" s="44">
        <v>4.68</v>
      </c>
      <c r="AA259" s="44">
        <v>4.68</v>
      </c>
    </row>
    <row r="260" spans="1:27" ht="12.75" hidden="1" customHeight="1" outlineLevel="1" x14ac:dyDescent="0.2">
      <c r="A260" s="89" t="s">
        <v>2430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collapsed="1" x14ac:dyDescent="0.2">
      <c r="A261" s="88" t="s">
        <v>2431</v>
      </c>
      <c r="B261" s="28" t="str">
        <f>"21"&amp;"."&amp;$B$777&amp;"."&amp;$B$778</f>
        <v>21.09.2023</v>
      </c>
      <c r="C261" s="80" t="s">
        <v>76</v>
      </c>
      <c r="D261" s="81">
        <f>ROUND(((D262+D263+D265+D264)/1000),5)</f>
        <v>1.4783299999999999</v>
      </c>
      <c r="E261" s="81">
        <f>ROUND(((E262+E263+E265+E264)/1000),5)</f>
        <v>1.3788</v>
      </c>
      <c r="F261" s="81">
        <f>ROUND(((F262+F263+F265+F264)/1000),5)</f>
        <v>1.3093300000000001</v>
      </c>
      <c r="G261" s="81">
        <f t="shared" ref="G261:AA261" si="150">ROUND(((G262+G263+G265+G264)/1000),5)</f>
        <v>1.32148</v>
      </c>
      <c r="H261" s="81">
        <f t="shared" si="150"/>
        <v>1.40517</v>
      </c>
      <c r="I261" s="81">
        <f t="shared" si="150"/>
        <v>1.5247900000000001</v>
      </c>
      <c r="J261" s="81">
        <f t="shared" si="150"/>
        <v>1.6607700000000001</v>
      </c>
      <c r="K261" s="81">
        <f t="shared" si="150"/>
        <v>1.87382</v>
      </c>
      <c r="L261" s="81">
        <f t="shared" si="150"/>
        <v>2.2168700000000001</v>
      </c>
      <c r="M261" s="81">
        <f t="shared" si="150"/>
        <v>2.5541999999999998</v>
      </c>
      <c r="N261" s="81">
        <f t="shared" si="150"/>
        <v>2.5649899999999999</v>
      </c>
      <c r="O261" s="81">
        <f t="shared" si="150"/>
        <v>2.5630899999999999</v>
      </c>
      <c r="P261" s="81">
        <f t="shared" si="150"/>
        <v>2.5577399999999999</v>
      </c>
      <c r="Q261" s="81">
        <f t="shared" si="150"/>
        <v>2.5600900000000002</v>
      </c>
      <c r="R261" s="81">
        <f t="shared" si="150"/>
        <v>2.2719800000000001</v>
      </c>
      <c r="S261" s="81">
        <f t="shared" si="150"/>
        <v>2.2700999999999998</v>
      </c>
      <c r="T261" s="81">
        <f t="shared" si="150"/>
        <v>2.25021</v>
      </c>
      <c r="U261" s="81">
        <f t="shared" si="150"/>
        <v>2.2393200000000002</v>
      </c>
      <c r="V261" s="81">
        <f t="shared" si="150"/>
        <v>2.3647200000000002</v>
      </c>
      <c r="W261" s="81">
        <f t="shared" si="150"/>
        <v>2.4256000000000002</v>
      </c>
      <c r="X261" s="81">
        <f t="shared" si="150"/>
        <v>2.4001899999999998</v>
      </c>
      <c r="Y261" s="81">
        <f t="shared" si="150"/>
        <v>2.2463099999999998</v>
      </c>
      <c r="Z261" s="81">
        <f t="shared" si="150"/>
        <v>1.9639899999999999</v>
      </c>
      <c r="AA261" s="81">
        <f t="shared" si="150"/>
        <v>1.6972</v>
      </c>
    </row>
    <row r="262" spans="1:27" ht="12.75" hidden="1" customHeight="1" outlineLevel="1" x14ac:dyDescent="0.2">
      <c r="A262" s="89" t="s">
        <v>2432</v>
      </c>
      <c r="B262" s="63" t="s">
        <v>230</v>
      </c>
      <c r="C262" s="43" t="s">
        <v>79</v>
      </c>
      <c r="D262" s="44">
        <v>1250.3</v>
      </c>
      <c r="E262" s="44">
        <v>1150.77</v>
      </c>
      <c r="F262" s="44">
        <v>1081.3</v>
      </c>
      <c r="G262" s="44">
        <v>1093.45</v>
      </c>
      <c r="H262" s="44">
        <v>1177.1400000000001</v>
      </c>
      <c r="I262" s="44">
        <v>1296.76</v>
      </c>
      <c r="J262" s="44">
        <v>1432.74</v>
      </c>
      <c r="K262" s="44">
        <v>1645.79</v>
      </c>
      <c r="L262" s="44">
        <v>1988.84</v>
      </c>
      <c r="M262" s="44">
        <v>2326.17</v>
      </c>
      <c r="N262" s="44">
        <v>2336.96</v>
      </c>
      <c r="O262" s="44">
        <v>2335.06</v>
      </c>
      <c r="P262" s="44">
        <v>2329.71</v>
      </c>
      <c r="Q262" s="44">
        <v>2332.06</v>
      </c>
      <c r="R262" s="44">
        <v>2043.95</v>
      </c>
      <c r="S262" s="44">
        <v>2042.07</v>
      </c>
      <c r="T262" s="44">
        <v>2022.18</v>
      </c>
      <c r="U262" s="44">
        <v>2011.29</v>
      </c>
      <c r="V262" s="44">
        <v>2136.69</v>
      </c>
      <c r="W262" s="44">
        <v>2197.5700000000002</v>
      </c>
      <c r="X262" s="44">
        <v>2172.16</v>
      </c>
      <c r="Y262" s="44">
        <v>2018.28</v>
      </c>
      <c r="Z262" s="44">
        <v>1735.96</v>
      </c>
      <c r="AA262" s="44">
        <v>1469.17</v>
      </c>
    </row>
    <row r="263" spans="1:27" ht="12.75" hidden="1" customHeight="1" outlineLevel="1" x14ac:dyDescent="0.2">
      <c r="A263" s="89" t="s">
        <v>2433</v>
      </c>
      <c r="B263" s="63" t="s">
        <v>90</v>
      </c>
      <c r="C263" s="43" t="s">
        <v>79</v>
      </c>
      <c r="D263" s="44">
        <f>$D$163</f>
        <v>113.12</v>
      </c>
      <c r="E263" s="44">
        <f>$D$163</f>
        <v>113.12</v>
      </c>
      <c r="F263" s="44">
        <f t="shared" ref="F263:AA263" si="151">$D$163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2">
      <c r="A264" s="89" t="s">
        <v>2434</v>
      </c>
      <c r="B264" s="63" t="s">
        <v>83</v>
      </c>
      <c r="C264" s="43" t="s">
        <v>79</v>
      </c>
      <c r="D264" s="44">
        <v>4.68</v>
      </c>
      <c r="E264" s="44">
        <v>4.68</v>
      </c>
      <c r="F264" s="44">
        <v>4.68</v>
      </c>
      <c r="G264" s="44">
        <v>4.68</v>
      </c>
      <c r="H264" s="44">
        <v>4.68</v>
      </c>
      <c r="I264" s="44">
        <v>4.68</v>
      </c>
      <c r="J264" s="44">
        <v>4.68</v>
      </c>
      <c r="K264" s="44">
        <v>4.68</v>
      </c>
      <c r="L264" s="44">
        <v>4.68</v>
      </c>
      <c r="M264" s="44">
        <v>4.68</v>
      </c>
      <c r="N264" s="44">
        <v>4.68</v>
      </c>
      <c r="O264" s="44">
        <v>4.68</v>
      </c>
      <c r="P264" s="44">
        <v>4.68</v>
      </c>
      <c r="Q264" s="44">
        <v>4.68</v>
      </c>
      <c r="R264" s="44">
        <v>4.68</v>
      </c>
      <c r="S264" s="44">
        <v>4.68</v>
      </c>
      <c r="T264" s="44">
        <v>4.68</v>
      </c>
      <c r="U264" s="44">
        <v>4.68</v>
      </c>
      <c r="V264" s="44">
        <v>4.68</v>
      </c>
      <c r="W264" s="44">
        <v>4.68</v>
      </c>
      <c r="X264" s="44">
        <v>4.68</v>
      </c>
      <c r="Y264" s="44">
        <v>4.68</v>
      </c>
      <c r="Z264" s="44">
        <v>4.68</v>
      </c>
      <c r="AA264" s="44">
        <v>4.68</v>
      </c>
    </row>
    <row r="265" spans="1:27" ht="12.75" hidden="1" customHeight="1" outlineLevel="1" x14ac:dyDescent="0.2">
      <c r="A265" s="89" t="s">
        <v>2435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collapsed="1" x14ac:dyDescent="0.2">
      <c r="A266" s="88" t="s">
        <v>2436</v>
      </c>
      <c r="B266" s="28" t="str">
        <f>"22"&amp;"."&amp;$B$777&amp;"."&amp;$B$778</f>
        <v>22.09.2023</v>
      </c>
      <c r="C266" s="80" t="s">
        <v>76</v>
      </c>
      <c r="D266" s="81">
        <f>ROUND(((D267+D268+D270+D269)/1000),5)</f>
        <v>1.48058</v>
      </c>
      <c r="E266" s="81">
        <f>ROUND(((E267+E268+E270+E269)/1000),5)</f>
        <v>1.37521</v>
      </c>
      <c r="F266" s="81">
        <f>ROUND(((F267+F268+F270+F269)/1000),5)</f>
        <v>1.32084</v>
      </c>
      <c r="G266" s="81">
        <f t="shared" ref="G266:AA266" si="153">ROUND(((G267+G268+G270+G269)/1000),5)</f>
        <v>1.3214600000000001</v>
      </c>
      <c r="H266" s="81">
        <f t="shared" si="153"/>
        <v>1.3878600000000001</v>
      </c>
      <c r="I266" s="81">
        <f t="shared" si="153"/>
        <v>1.5637000000000001</v>
      </c>
      <c r="J266" s="81">
        <f t="shared" si="153"/>
        <v>1.7575700000000001</v>
      </c>
      <c r="K266" s="81">
        <f t="shared" si="153"/>
        <v>1.97224</v>
      </c>
      <c r="L266" s="81">
        <f t="shared" si="153"/>
        <v>2.2141600000000001</v>
      </c>
      <c r="M266" s="81">
        <f t="shared" si="153"/>
        <v>2.3911899999999999</v>
      </c>
      <c r="N266" s="81">
        <f t="shared" si="153"/>
        <v>2.4062199999999998</v>
      </c>
      <c r="O266" s="81">
        <f t="shared" si="153"/>
        <v>2.5611999999999999</v>
      </c>
      <c r="P266" s="81">
        <f t="shared" si="153"/>
        <v>2.3641299999999998</v>
      </c>
      <c r="Q266" s="81">
        <f t="shared" si="153"/>
        <v>2.3966699999999999</v>
      </c>
      <c r="R266" s="81">
        <f t="shared" si="153"/>
        <v>2.2776100000000001</v>
      </c>
      <c r="S266" s="81">
        <f t="shared" si="153"/>
        <v>2.26817</v>
      </c>
      <c r="T266" s="81">
        <f t="shared" si="153"/>
        <v>2.2649499999999998</v>
      </c>
      <c r="U266" s="81">
        <f t="shared" si="153"/>
        <v>2.2412700000000001</v>
      </c>
      <c r="V266" s="81">
        <f t="shared" si="153"/>
        <v>2.3138000000000001</v>
      </c>
      <c r="W266" s="81">
        <f t="shared" si="153"/>
        <v>2.34423</v>
      </c>
      <c r="X266" s="81">
        <f t="shared" si="153"/>
        <v>2.3397199999999998</v>
      </c>
      <c r="Y266" s="81">
        <f t="shared" si="153"/>
        <v>2.2555399999999999</v>
      </c>
      <c r="Z266" s="81">
        <f t="shared" si="153"/>
        <v>1.97766</v>
      </c>
      <c r="AA266" s="81">
        <f t="shared" si="153"/>
        <v>1.78434</v>
      </c>
    </row>
    <row r="267" spans="1:27" ht="12.75" hidden="1" customHeight="1" outlineLevel="1" x14ac:dyDescent="0.2">
      <c r="A267" s="89" t="s">
        <v>2437</v>
      </c>
      <c r="B267" s="63" t="s">
        <v>230</v>
      </c>
      <c r="C267" s="43" t="s">
        <v>79</v>
      </c>
      <c r="D267" s="44">
        <v>1252.55</v>
      </c>
      <c r="E267" s="44">
        <v>1147.18</v>
      </c>
      <c r="F267" s="44">
        <v>1092.81</v>
      </c>
      <c r="G267" s="44">
        <v>1093.43</v>
      </c>
      <c r="H267" s="44">
        <v>1159.83</v>
      </c>
      <c r="I267" s="44">
        <v>1335.67</v>
      </c>
      <c r="J267" s="44">
        <v>1529.54</v>
      </c>
      <c r="K267" s="44">
        <v>1744.21</v>
      </c>
      <c r="L267" s="44">
        <v>1986.13</v>
      </c>
      <c r="M267" s="44">
        <v>2163.16</v>
      </c>
      <c r="N267" s="44">
        <v>2178.19</v>
      </c>
      <c r="O267" s="44">
        <v>2333.17</v>
      </c>
      <c r="P267" s="44">
        <v>2136.1</v>
      </c>
      <c r="Q267" s="44">
        <v>2168.64</v>
      </c>
      <c r="R267" s="44">
        <v>2049.58</v>
      </c>
      <c r="S267" s="44">
        <v>2040.14</v>
      </c>
      <c r="T267" s="44">
        <v>2036.92</v>
      </c>
      <c r="U267" s="44">
        <v>2013.24</v>
      </c>
      <c r="V267" s="44">
        <v>2085.77</v>
      </c>
      <c r="W267" s="44">
        <v>2116.1999999999998</v>
      </c>
      <c r="X267" s="44">
        <v>2111.69</v>
      </c>
      <c r="Y267" s="44">
        <v>2027.51</v>
      </c>
      <c r="Z267" s="44">
        <v>1749.63</v>
      </c>
      <c r="AA267" s="44">
        <v>1556.31</v>
      </c>
    </row>
    <row r="268" spans="1:27" ht="12.75" hidden="1" customHeight="1" outlineLevel="1" x14ac:dyDescent="0.2">
      <c r="A268" s="89" t="s">
        <v>2438</v>
      </c>
      <c r="B268" s="63" t="s">
        <v>90</v>
      </c>
      <c r="C268" s="43" t="s">
        <v>79</v>
      </c>
      <c r="D268" s="44">
        <f>$D$163</f>
        <v>113.12</v>
      </c>
      <c r="E268" s="44">
        <f>$D$163</f>
        <v>113.12</v>
      </c>
      <c r="F268" s="44">
        <f t="shared" ref="F268:AA268" si="154">$D$163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2">
      <c r="A269" s="89" t="s">
        <v>2439</v>
      </c>
      <c r="B269" s="63" t="s">
        <v>83</v>
      </c>
      <c r="C269" s="43" t="s">
        <v>79</v>
      </c>
      <c r="D269" s="44">
        <v>4.68</v>
      </c>
      <c r="E269" s="44">
        <v>4.68</v>
      </c>
      <c r="F269" s="44">
        <v>4.68</v>
      </c>
      <c r="G269" s="44">
        <v>4.68</v>
      </c>
      <c r="H269" s="44">
        <v>4.68</v>
      </c>
      <c r="I269" s="44">
        <v>4.68</v>
      </c>
      <c r="J269" s="44">
        <v>4.68</v>
      </c>
      <c r="K269" s="44">
        <v>4.68</v>
      </c>
      <c r="L269" s="44">
        <v>4.68</v>
      </c>
      <c r="M269" s="44">
        <v>4.68</v>
      </c>
      <c r="N269" s="44">
        <v>4.68</v>
      </c>
      <c r="O269" s="44">
        <v>4.68</v>
      </c>
      <c r="P269" s="44">
        <v>4.68</v>
      </c>
      <c r="Q269" s="44">
        <v>4.68</v>
      </c>
      <c r="R269" s="44">
        <v>4.68</v>
      </c>
      <c r="S269" s="44">
        <v>4.68</v>
      </c>
      <c r="T269" s="44">
        <v>4.68</v>
      </c>
      <c r="U269" s="44">
        <v>4.68</v>
      </c>
      <c r="V269" s="44">
        <v>4.68</v>
      </c>
      <c r="W269" s="44">
        <v>4.68</v>
      </c>
      <c r="X269" s="44">
        <v>4.68</v>
      </c>
      <c r="Y269" s="44">
        <v>4.68</v>
      </c>
      <c r="Z269" s="44">
        <v>4.68</v>
      </c>
      <c r="AA269" s="44">
        <v>4.68</v>
      </c>
    </row>
    <row r="270" spans="1:27" ht="12.75" hidden="1" customHeight="1" outlineLevel="1" x14ac:dyDescent="0.2">
      <c r="A270" s="89" t="s">
        <v>2440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collapsed="1" x14ac:dyDescent="0.2">
      <c r="A271" s="88" t="s">
        <v>2441</v>
      </c>
      <c r="B271" s="28" t="str">
        <f>"23"&amp;"."&amp;$B$777&amp;"."&amp;$B$778</f>
        <v>23.09.2023</v>
      </c>
      <c r="C271" s="80" t="s">
        <v>76</v>
      </c>
      <c r="D271" s="81">
        <f>ROUND(((D272+D273+D275+D274)/1000),5)</f>
        <v>1.80694</v>
      </c>
      <c r="E271" s="81">
        <f>ROUND(((E272+E273+E275+E274)/1000),5)</f>
        <v>1.65638</v>
      </c>
      <c r="F271" s="81">
        <f>ROUND(((F272+F273+F275+F274)/1000),5)</f>
        <v>1.5537000000000001</v>
      </c>
      <c r="G271" s="81">
        <f t="shared" ref="G271:AA271" si="156">ROUND(((G272+G273+G275+G274)/1000),5)</f>
        <v>1.4990600000000001</v>
      </c>
      <c r="H271" s="81">
        <f t="shared" si="156"/>
        <v>1.57978</v>
      </c>
      <c r="I271" s="81">
        <f t="shared" si="156"/>
        <v>1.5973200000000001</v>
      </c>
      <c r="J271" s="81">
        <f t="shared" si="156"/>
        <v>1.69232</v>
      </c>
      <c r="K271" s="81">
        <f t="shared" si="156"/>
        <v>1.81721</v>
      </c>
      <c r="L271" s="81">
        <f t="shared" si="156"/>
        <v>2.0629599999999999</v>
      </c>
      <c r="M271" s="81">
        <f t="shared" si="156"/>
        <v>2.2081499999999998</v>
      </c>
      <c r="N271" s="81">
        <f t="shared" si="156"/>
        <v>2.3042400000000001</v>
      </c>
      <c r="O271" s="81">
        <f t="shared" si="156"/>
        <v>2.3363900000000002</v>
      </c>
      <c r="P271" s="81">
        <f t="shared" si="156"/>
        <v>2.5336699999999999</v>
      </c>
      <c r="Q271" s="81">
        <f t="shared" si="156"/>
        <v>2.5595400000000001</v>
      </c>
      <c r="R271" s="81">
        <f t="shared" si="156"/>
        <v>2.5494300000000001</v>
      </c>
      <c r="S271" s="81">
        <f t="shared" si="156"/>
        <v>2.4242900000000001</v>
      </c>
      <c r="T271" s="81">
        <f t="shared" si="156"/>
        <v>2.3659300000000001</v>
      </c>
      <c r="U271" s="81">
        <f t="shared" si="156"/>
        <v>2.2962899999999999</v>
      </c>
      <c r="V271" s="81">
        <f t="shared" si="156"/>
        <v>2.43228</v>
      </c>
      <c r="W271" s="81">
        <f t="shared" si="156"/>
        <v>2.4765700000000002</v>
      </c>
      <c r="X271" s="81">
        <f t="shared" si="156"/>
        <v>2.5799599999999998</v>
      </c>
      <c r="Y271" s="81">
        <f t="shared" si="156"/>
        <v>2.25644</v>
      </c>
      <c r="Z271" s="81">
        <f t="shared" si="156"/>
        <v>1.8938699999999999</v>
      </c>
      <c r="AA271" s="81">
        <f t="shared" si="156"/>
        <v>1.7148399999999999</v>
      </c>
    </row>
    <row r="272" spans="1:27" ht="12.75" hidden="1" customHeight="1" outlineLevel="1" x14ac:dyDescent="0.2">
      <c r="A272" s="89" t="s">
        <v>2442</v>
      </c>
      <c r="B272" s="63" t="s">
        <v>230</v>
      </c>
      <c r="C272" s="43" t="s">
        <v>79</v>
      </c>
      <c r="D272" s="44">
        <v>1578.91</v>
      </c>
      <c r="E272" s="44">
        <v>1428.35</v>
      </c>
      <c r="F272" s="44">
        <v>1325.67</v>
      </c>
      <c r="G272" s="44">
        <v>1271.03</v>
      </c>
      <c r="H272" s="44">
        <v>1351.75</v>
      </c>
      <c r="I272" s="44">
        <v>1369.29</v>
      </c>
      <c r="J272" s="44">
        <v>1464.29</v>
      </c>
      <c r="K272" s="44">
        <v>1589.18</v>
      </c>
      <c r="L272" s="44">
        <v>1834.93</v>
      </c>
      <c r="M272" s="44">
        <v>1980.12</v>
      </c>
      <c r="N272" s="44">
        <v>2076.21</v>
      </c>
      <c r="O272" s="44">
        <v>2108.36</v>
      </c>
      <c r="P272" s="44">
        <v>2305.64</v>
      </c>
      <c r="Q272" s="44">
        <v>2331.5100000000002</v>
      </c>
      <c r="R272" s="44">
        <v>2321.4</v>
      </c>
      <c r="S272" s="44">
        <v>2196.2600000000002</v>
      </c>
      <c r="T272" s="44">
        <v>2137.9</v>
      </c>
      <c r="U272" s="44">
        <v>2068.2600000000002</v>
      </c>
      <c r="V272" s="44">
        <v>2204.25</v>
      </c>
      <c r="W272" s="44">
        <v>2248.54</v>
      </c>
      <c r="X272" s="44">
        <v>2351.9299999999998</v>
      </c>
      <c r="Y272" s="44">
        <v>2028.41</v>
      </c>
      <c r="Z272" s="44">
        <v>1665.84</v>
      </c>
      <c r="AA272" s="44">
        <v>1486.81</v>
      </c>
    </row>
    <row r="273" spans="1:27" ht="12.75" hidden="1" customHeight="1" outlineLevel="1" x14ac:dyDescent="0.2">
      <c r="A273" s="89" t="s">
        <v>2443</v>
      </c>
      <c r="B273" s="63" t="s">
        <v>90</v>
      </c>
      <c r="C273" s="43" t="s">
        <v>79</v>
      </c>
      <c r="D273" s="44">
        <f>$D$163</f>
        <v>113.12</v>
      </c>
      <c r="E273" s="44">
        <f>$D$163</f>
        <v>113.12</v>
      </c>
      <c r="F273" s="44">
        <f t="shared" ref="F273:AA273" si="157">$D$163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2">
      <c r="A274" s="89" t="s">
        <v>2444</v>
      </c>
      <c r="B274" s="63" t="s">
        <v>83</v>
      </c>
      <c r="C274" s="43" t="s">
        <v>79</v>
      </c>
      <c r="D274" s="44">
        <v>4.68</v>
      </c>
      <c r="E274" s="44">
        <v>4.68</v>
      </c>
      <c r="F274" s="44">
        <v>4.68</v>
      </c>
      <c r="G274" s="44">
        <v>4.68</v>
      </c>
      <c r="H274" s="44">
        <v>4.68</v>
      </c>
      <c r="I274" s="44">
        <v>4.68</v>
      </c>
      <c r="J274" s="44">
        <v>4.68</v>
      </c>
      <c r="K274" s="44">
        <v>4.68</v>
      </c>
      <c r="L274" s="44">
        <v>4.68</v>
      </c>
      <c r="M274" s="44">
        <v>4.68</v>
      </c>
      <c r="N274" s="44">
        <v>4.68</v>
      </c>
      <c r="O274" s="44">
        <v>4.68</v>
      </c>
      <c r="P274" s="44">
        <v>4.68</v>
      </c>
      <c r="Q274" s="44">
        <v>4.68</v>
      </c>
      <c r="R274" s="44">
        <v>4.68</v>
      </c>
      <c r="S274" s="44">
        <v>4.68</v>
      </c>
      <c r="T274" s="44">
        <v>4.68</v>
      </c>
      <c r="U274" s="44">
        <v>4.68</v>
      </c>
      <c r="V274" s="44">
        <v>4.68</v>
      </c>
      <c r="W274" s="44">
        <v>4.68</v>
      </c>
      <c r="X274" s="44">
        <v>4.68</v>
      </c>
      <c r="Y274" s="44">
        <v>4.68</v>
      </c>
      <c r="Z274" s="44">
        <v>4.68</v>
      </c>
      <c r="AA274" s="44">
        <v>4.68</v>
      </c>
    </row>
    <row r="275" spans="1:27" ht="12.75" hidden="1" customHeight="1" outlineLevel="1" x14ac:dyDescent="0.2">
      <c r="A275" s="89" t="s">
        <v>2445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collapsed="1" x14ac:dyDescent="0.2">
      <c r="A276" s="88" t="s">
        <v>2446</v>
      </c>
      <c r="B276" s="28" t="str">
        <f>"24"&amp;"."&amp;$B$777&amp;"."&amp;$B$778</f>
        <v>24.09.2023</v>
      </c>
      <c r="C276" s="80" t="s">
        <v>76</v>
      </c>
      <c r="D276" s="81">
        <f>ROUND(((D277+D278+D280+D279)/1000),5)</f>
        <v>1.5311900000000001</v>
      </c>
      <c r="E276" s="81">
        <f>ROUND(((E277+E278+E280+E279)/1000),5)</f>
        <v>1.3758600000000001</v>
      </c>
      <c r="F276" s="81">
        <f>ROUND(((F277+F278+F280+F279)/1000),5)</f>
        <v>1.30236</v>
      </c>
      <c r="G276" s="81">
        <f t="shared" ref="G276:AA276" si="159">ROUND(((G277+G278+G280+G279)/1000),5)</f>
        <v>1.25149</v>
      </c>
      <c r="H276" s="81">
        <f t="shared" si="159"/>
        <v>1.30891</v>
      </c>
      <c r="I276" s="81">
        <f t="shared" si="159"/>
        <v>1.35439</v>
      </c>
      <c r="J276" s="81">
        <f t="shared" si="159"/>
        <v>1.1045199999999999</v>
      </c>
      <c r="K276" s="81">
        <f t="shared" si="159"/>
        <v>1.6009899999999999</v>
      </c>
      <c r="L276" s="81">
        <f t="shared" si="159"/>
        <v>1.8049999999999999</v>
      </c>
      <c r="M276" s="81">
        <f t="shared" si="159"/>
        <v>1.9686600000000001</v>
      </c>
      <c r="N276" s="81">
        <f t="shared" si="159"/>
        <v>2.0160300000000002</v>
      </c>
      <c r="O276" s="81">
        <f t="shared" si="159"/>
        <v>2.0265200000000001</v>
      </c>
      <c r="P276" s="81">
        <f t="shared" si="159"/>
        <v>2.01756</v>
      </c>
      <c r="Q276" s="81">
        <f t="shared" si="159"/>
        <v>2.03071</v>
      </c>
      <c r="R276" s="81">
        <f t="shared" si="159"/>
        <v>2.0465900000000001</v>
      </c>
      <c r="S276" s="81">
        <f t="shared" si="159"/>
        <v>2.0828099999999998</v>
      </c>
      <c r="T276" s="81">
        <f t="shared" si="159"/>
        <v>2.0983299999999998</v>
      </c>
      <c r="U276" s="81">
        <f t="shared" si="159"/>
        <v>2.09857</v>
      </c>
      <c r="V276" s="81">
        <f t="shared" si="159"/>
        <v>2.2900299999999998</v>
      </c>
      <c r="W276" s="81">
        <f t="shared" si="159"/>
        <v>2.4017599999999999</v>
      </c>
      <c r="X276" s="81">
        <f t="shared" si="159"/>
        <v>2.4368099999999999</v>
      </c>
      <c r="Y276" s="81">
        <f t="shared" si="159"/>
        <v>2.2002000000000002</v>
      </c>
      <c r="Z276" s="81">
        <f t="shared" si="159"/>
        <v>1.8412299999999999</v>
      </c>
      <c r="AA276" s="81">
        <f t="shared" si="159"/>
        <v>1.5383</v>
      </c>
    </row>
    <row r="277" spans="1:27" ht="12.75" hidden="1" customHeight="1" outlineLevel="1" x14ac:dyDescent="0.2">
      <c r="A277" s="89" t="s">
        <v>2447</v>
      </c>
      <c r="B277" s="63" t="s">
        <v>230</v>
      </c>
      <c r="C277" s="43" t="s">
        <v>79</v>
      </c>
      <c r="D277" s="44">
        <v>1303.1600000000001</v>
      </c>
      <c r="E277" s="44">
        <v>1147.83</v>
      </c>
      <c r="F277" s="44">
        <v>1074.33</v>
      </c>
      <c r="G277" s="44">
        <v>1023.46</v>
      </c>
      <c r="H277" s="44">
        <v>1080.8800000000001</v>
      </c>
      <c r="I277" s="44">
        <v>1126.3599999999999</v>
      </c>
      <c r="J277" s="44">
        <v>876.49</v>
      </c>
      <c r="K277" s="44">
        <v>1372.96</v>
      </c>
      <c r="L277" s="44">
        <v>1576.97</v>
      </c>
      <c r="M277" s="44">
        <v>1740.63</v>
      </c>
      <c r="N277" s="44">
        <v>1788</v>
      </c>
      <c r="O277" s="44">
        <v>1798.49</v>
      </c>
      <c r="P277" s="44">
        <v>1789.53</v>
      </c>
      <c r="Q277" s="44">
        <v>1802.68</v>
      </c>
      <c r="R277" s="44">
        <v>1818.56</v>
      </c>
      <c r="S277" s="44">
        <v>1854.78</v>
      </c>
      <c r="T277" s="44">
        <v>1870.3</v>
      </c>
      <c r="U277" s="44">
        <v>1870.54</v>
      </c>
      <c r="V277" s="44">
        <v>2062</v>
      </c>
      <c r="W277" s="44">
        <v>2173.73</v>
      </c>
      <c r="X277" s="44">
        <v>2208.7800000000002</v>
      </c>
      <c r="Y277" s="44">
        <v>1972.17</v>
      </c>
      <c r="Z277" s="44">
        <v>1613.2</v>
      </c>
      <c r="AA277" s="44">
        <v>1310.27</v>
      </c>
    </row>
    <row r="278" spans="1:27" ht="12.75" hidden="1" customHeight="1" outlineLevel="1" x14ac:dyDescent="0.2">
      <c r="A278" s="89" t="s">
        <v>2448</v>
      </c>
      <c r="B278" s="63" t="s">
        <v>90</v>
      </c>
      <c r="C278" s="43" t="s">
        <v>79</v>
      </c>
      <c r="D278" s="44">
        <f>$D$163</f>
        <v>113.12</v>
      </c>
      <c r="E278" s="44">
        <f>$D$163</f>
        <v>113.12</v>
      </c>
      <c r="F278" s="44">
        <f t="shared" ref="F278:AA278" si="160">$D$163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2">
      <c r="A279" s="89" t="s">
        <v>2449</v>
      </c>
      <c r="B279" s="63" t="s">
        <v>83</v>
      </c>
      <c r="C279" s="43" t="s">
        <v>79</v>
      </c>
      <c r="D279" s="44">
        <v>4.68</v>
      </c>
      <c r="E279" s="44">
        <v>4.68</v>
      </c>
      <c r="F279" s="44">
        <v>4.68</v>
      </c>
      <c r="G279" s="44">
        <v>4.68</v>
      </c>
      <c r="H279" s="44">
        <v>4.68</v>
      </c>
      <c r="I279" s="44">
        <v>4.68</v>
      </c>
      <c r="J279" s="44">
        <v>4.68</v>
      </c>
      <c r="K279" s="44">
        <v>4.68</v>
      </c>
      <c r="L279" s="44">
        <v>4.68</v>
      </c>
      <c r="M279" s="44">
        <v>4.68</v>
      </c>
      <c r="N279" s="44">
        <v>4.68</v>
      </c>
      <c r="O279" s="44">
        <v>4.68</v>
      </c>
      <c r="P279" s="44">
        <v>4.68</v>
      </c>
      <c r="Q279" s="44">
        <v>4.68</v>
      </c>
      <c r="R279" s="44">
        <v>4.68</v>
      </c>
      <c r="S279" s="44">
        <v>4.68</v>
      </c>
      <c r="T279" s="44">
        <v>4.68</v>
      </c>
      <c r="U279" s="44">
        <v>4.68</v>
      </c>
      <c r="V279" s="44">
        <v>4.68</v>
      </c>
      <c r="W279" s="44">
        <v>4.68</v>
      </c>
      <c r="X279" s="44">
        <v>4.68</v>
      </c>
      <c r="Y279" s="44">
        <v>4.68</v>
      </c>
      <c r="Z279" s="44">
        <v>4.68</v>
      </c>
      <c r="AA279" s="44">
        <v>4.68</v>
      </c>
    </row>
    <row r="280" spans="1:27" ht="12.75" hidden="1" customHeight="1" outlineLevel="1" x14ac:dyDescent="0.2">
      <c r="A280" s="89" t="s">
        <v>2450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collapsed="1" x14ac:dyDescent="0.2">
      <c r="A281" s="88" t="s">
        <v>2451</v>
      </c>
      <c r="B281" s="28" t="str">
        <f>"25"&amp;"."&amp;$B$777&amp;"."&amp;$B$778</f>
        <v>25.09.2023</v>
      </c>
      <c r="C281" s="80" t="s">
        <v>76</v>
      </c>
      <c r="D281" s="81">
        <f>ROUND(((D282+D283+D285+D284)/1000),5)</f>
        <v>1.3739699999999999</v>
      </c>
      <c r="E281" s="81">
        <f>ROUND(((E282+E283+E285+E284)/1000),5)</f>
        <v>1.19841</v>
      </c>
      <c r="F281" s="81">
        <f>ROUND(((F282+F283+F285+F284)/1000),5)</f>
        <v>0.43280000000000002</v>
      </c>
      <c r="G281" s="81">
        <f t="shared" ref="G281:AA281" si="162">ROUND(((G282+G283+G285+G284)/1000),5)</f>
        <v>0.39040999999999998</v>
      </c>
      <c r="H281" s="81">
        <f t="shared" si="162"/>
        <v>0.45696999999999999</v>
      </c>
      <c r="I281" s="81">
        <f t="shared" si="162"/>
        <v>1.4965999999999999</v>
      </c>
      <c r="J281" s="81">
        <f t="shared" si="162"/>
        <v>1.65869</v>
      </c>
      <c r="K281" s="81">
        <f t="shared" si="162"/>
        <v>1.8855900000000001</v>
      </c>
      <c r="L281" s="81">
        <f t="shared" si="162"/>
        <v>2.2086100000000002</v>
      </c>
      <c r="M281" s="81">
        <f t="shared" si="162"/>
        <v>2.4063599999999998</v>
      </c>
      <c r="N281" s="81">
        <f t="shared" si="162"/>
        <v>2.4946000000000002</v>
      </c>
      <c r="O281" s="81">
        <f t="shared" si="162"/>
        <v>2.4681999999999999</v>
      </c>
      <c r="P281" s="81">
        <f t="shared" si="162"/>
        <v>2.4364400000000002</v>
      </c>
      <c r="Q281" s="81">
        <f t="shared" si="162"/>
        <v>2.4076200000000001</v>
      </c>
      <c r="R281" s="81">
        <f t="shared" si="162"/>
        <v>2.3990800000000001</v>
      </c>
      <c r="S281" s="81">
        <f t="shared" si="162"/>
        <v>2.39832</v>
      </c>
      <c r="T281" s="81">
        <f t="shared" si="162"/>
        <v>2.39588</v>
      </c>
      <c r="U281" s="81">
        <f t="shared" si="162"/>
        <v>2.3822100000000002</v>
      </c>
      <c r="V281" s="81">
        <f t="shared" si="162"/>
        <v>2.4789599999999998</v>
      </c>
      <c r="W281" s="81">
        <f t="shared" si="162"/>
        <v>2.5238800000000001</v>
      </c>
      <c r="X281" s="81">
        <f t="shared" si="162"/>
        <v>2.4735999999999998</v>
      </c>
      <c r="Y281" s="81">
        <f t="shared" si="162"/>
        <v>2.2513899999999998</v>
      </c>
      <c r="Z281" s="81">
        <f t="shared" si="162"/>
        <v>1.73709</v>
      </c>
      <c r="AA281" s="81">
        <f t="shared" si="162"/>
        <v>1.4458299999999999</v>
      </c>
    </row>
    <row r="282" spans="1:27" ht="12.75" hidden="1" customHeight="1" outlineLevel="1" x14ac:dyDescent="0.2">
      <c r="A282" s="89" t="s">
        <v>2452</v>
      </c>
      <c r="B282" s="63" t="s">
        <v>230</v>
      </c>
      <c r="C282" s="43" t="s">
        <v>79</v>
      </c>
      <c r="D282" s="44">
        <v>1145.94</v>
      </c>
      <c r="E282" s="44">
        <v>970.38</v>
      </c>
      <c r="F282" s="44">
        <v>204.77</v>
      </c>
      <c r="G282" s="44">
        <v>162.38</v>
      </c>
      <c r="H282" s="44">
        <v>228.94</v>
      </c>
      <c r="I282" s="44">
        <v>1268.57</v>
      </c>
      <c r="J282" s="44">
        <v>1430.66</v>
      </c>
      <c r="K282" s="44">
        <v>1657.56</v>
      </c>
      <c r="L282" s="44">
        <v>1980.58</v>
      </c>
      <c r="M282" s="44">
        <v>2178.33</v>
      </c>
      <c r="N282" s="44">
        <v>2266.5700000000002</v>
      </c>
      <c r="O282" s="44">
        <v>2240.17</v>
      </c>
      <c r="P282" s="44">
        <v>2208.41</v>
      </c>
      <c r="Q282" s="44">
        <v>2179.59</v>
      </c>
      <c r="R282" s="44">
        <v>2171.0500000000002</v>
      </c>
      <c r="S282" s="44">
        <v>2170.29</v>
      </c>
      <c r="T282" s="44">
        <v>2167.85</v>
      </c>
      <c r="U282" s="44">
        <v>2154.1799999999998</v>
      </c>
      <c r="V282" s="44">
        <v>2250.9299999999998</v>
      </c>
      <c r="W282" s="44">
        <v>2295.85</v>
      </c>
      <c r="X282" s="44">
        <v>2245.5700000000002</v>
      </c>
      <c r="Y282" s="44">
        <v>2023.36</v>
      </c>
      <c r="Z282" s="44">
        <v>1509.06</v>
      </c>
      <c r="AA282" s="44">
        <v>1217.8</v>
      </c>
    </row>
    <row r="283" spans="1:27" ht="12.75" hidden="1" customHeight="1" outlineLevel="1" x14ac:dyDescent="0.2">
      <c r="A283" s="89" t="s">
        <v>2453</v>
      </c>
      <c r="B283" s="63" t="s">
        <v>90</v>
      </c>
      <c r="C283" s="43" t="s">
        <v>79</v>
      </c>
      <c r="D283" s="44">
        <f>$D$163</f>
        <v>113.12</v>
      </c>
      <c r="E283" s="44">
        <f>$D$163</f>
        <v>113.12</v>
      </c>
      <c r="F283" s="44">
        <f t="shared" ref="F283:AA283" si="163">$D$163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2">
      <c r="A284" s="89" t="s">
        <v>2454</v>
      </c>
      <c r="B284" s="63" t="s">
        <v>83</v>
      </c>
      <c r="C284" s="43" t="s">
        <v>79</v>
      </c>
      <c r="D284" s="44">
        <v>4.68</v>
      </c>
      <c r="E284" s="44">
        <v>4.68</v>
      </c>
      <c r="F284" s="44">
        <v>4.68</v>
      </c>
      <c r="G284" s="44">
        <v>4.68</v>
      </c>
      <c r="H284" s="44">
        <v>4.68</v>
      </c>
      <c r="I284" s="44">
        <v>4.68</v>
      </c>
      <c r="J284" s="44">
        <v>4.68</v>
      </c>
      <c r="K284" s="44">
        <v>4.68</v>
      </c>
      <c r="L284" s="44">
        <v>4.68</v>
      </c>
      <c r="M284" s="44">
        <v>4.68</v>
      </c>
      <c r="N284" s="44">
        <v>4.68</v>
      </c>
      <c r="O284" s="44">
        <v>4.68</v>
      </c>
      <c r="P284" s="44">
        <v>4.68</v>
      </c>
      <c r="Q284" s="44">
        <v>4.68</v>
      </c>
      <c r="R284" s="44">
        <v>4.68</v>
      </c>
      <c r="S284" s="44">
        <v>4.68</v>
      </c>
      <c r="T284" s="44">
        <v>4.68</v>
      </c>
      <c r="U284" s="44">
        <v>4.68</v>
      </c>
      <c r="V284" s="44">
        <v>4.68</v>
      </c>
      <c r="W284" s="44">
        <v>4.68</v>
      </c>
      <c r="X284" s="44">
        <v>4.68</v>
      </c>
      <c r="Y284" s="44">
        <v>4.68</v>
      </c>
      <c r="Z284" s="44">
        <v>4.68</v>
      </c>
      <c r="AA284" s="44">
        <v>4.68</v>
      </c>
    </row>
    <row r="285" spans="1:27" ht="12.75" hidden="1" customHeight="1" outlineLevel="1" x14ac:dyDescent="0.2">
      <c r="A285" s="89" t="s">
        <v>2455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collapsed="1" x14ac:dyDescent="0.2">
      <c r="A286" s="88" t="s">
        <v>2456</v>
      </c>
      <c r="B286" s="28" t="str">
        <f>"26"&amp;"."&amp;$B$777&amp;"."&amp;$B$778</f>
        <v>26.09.2023</v>
      </c>
      <c r="C286" s="80" t="s">
        <v>76</v>
      </c>
      <c r="D286" s="81">
        <f>ROUND(((D287+D288+D290+D289)/1000),5)</f>
        <v>1.36555</v>
      </c>
      <c r="E286" s="81">
        <f>ROUND(((E287+E288+E290+E289)/1000),5)</f>
        <v>1.1799599999999999</v>
      </c>
      <c r="F286" s="81">
        <f>ROUND(((F287+F288+F290+F289)/1000),5)</f>
        <v>0.41893999999999998</v>
      </c>
      <c r="G286" s="81">
        <f t="shared" ref="G286:AA286" si="165">ROUND(((G287+G288+G290+G289)/1000),5)</f>
        <v>0.43117</v>
      </c>
      <c r="H286" s="81">
        <f t="shared" si="165"/>
        <v>1.1563099999999999</v>
      </c>
      <c r="I286" s="81">
        <f t="shared" si="165"/>
        <v>1.55071</v>
      </c>
      <c r="J286" s="81">
        <f t="shared" si="165"/>
        <v>1.7311000000000001</v>
      </c>
      <c r="K286" s="81">
        <f t="shared" si="165"/>
        <v>1.82694</v>
      </c>
      <c r="L286" s="81">
        <f t="shared" si="165"/>
        <v>2.20547</v>
      </c>
      <c r="M286" s="81">
        <f t="shared" si="165"/>
        <v>2.4271199999999999</v>
      </c>
      <c r="N286" s="81">
        <f t="shared" si="165"/>
        <v>2.50658</v>
      </c>
      <c r="O286" s="81">
        <f t="shared" si="165"/>
        <v>2.4948700000000001</v>
      </c>
      <c r="P286" s="81">
        <f t="shared" si="165"/>
        <v>2.4481899999999999</v>
      </c>
      <c r="Q286" s="81">
        <f t="shared" si="165"/>
        <v>2.4549799999999999</v>
      </c>
      <c r="R286" s="81">
        <f t="shared" si="165"/>
        <v>2.4264399999999999</v>
      </c>
      <c r="S286" s="81">
        <f t="shared" si="165"/>
        <v>2.4242400000000002</v>
      </c>
      <c r="T286" s="81">
        <f t="shared" si="165"/>
        <v>2.3519600000000001</v>
      </c>
      <c r="U286" s="81">
        <f t="shared" si="165"/>
        <v>2.2871700000000001</v>
      </c>
      <c r="V286" s="81">
        <f t="shared" si="165"/>
        <v>2.4690400000000001</v>
      </c>
      <c r="W286" s="81">
        <f t="shared" si="165"/>
        <v>2.53451</v>
      </c>
      <c r="X286" s="81">
        <f t="shared" si="165"/>
        <v>2.48292</v>
      </c>
      <c r="Y286" s="81">
        <f t="shared" si="165"/>
        <v>2.2254299999999998</v>
      </c>
      <c r="Z286" s="81">
        <f t="shared" si="165"/>
        <v>1.7521899999999999</v>
      </c>
      <c r="AA286" s="81">
        <f t="shared" si="165"/>
        <v>1.54447</v>
      </c>
    </row>
    <row r="287" spans="1:27" ht="12.75" hidden="1" customHeight="1" outlineLevel="1" x14ac:dyDescent="0.2">
      <c r="A287" s="89" t="s">
        <v>2457</v>
      </c>
      <c r="B287" s="63" t="s">
        <v>230</v>
      </c>
      <c r="C287" s="43" t="s">
        <v>79</v>
      </c>
      <c r="D287" s="44">
        <v>1137.52</v>
      </c>
      <c r="E287" s="44">
        <v>951.93</v>
      </c>
      <c r="F287" s="44">
        <v>190.91</v>
      </c>
      <c r="G287" s="44">
        <v>203.14</v>
      </c>
      <c r="H287" s="44">
        <v>928.28</v>
      </c>
      <c r="I287" s="44">
        <v>1322.68</v>
      </c>
      <c r="J287" s="44">
        <v>1503.07</v>
      </c>
      <c r="K287" s="44">
        <v>1598.91</v>
      </c>
      <c r="L287" s="44">
        <v>1977.44</v>
      </c>
      <c r="M287" s="44">
        <v>2199.09</v>
      </c>
      <c r="N287" s="44">
        <v>2278.5500000000002</v>
      </c>
      <c r="O287" s="44">
        <v>2266.84</v>
      </c>
      <c r="P287" s="44">
        <v>2220.16</v>
      </c>
      <c r="Q287" s="44">
        <v>2226.9499999999998</v>
      </c>
      <c r="R287" s="44">
        <v>2198.41</v>
      </c>
      <c r="S287" s="44">
        <v>2196.21</v>
      </c>
      <c r="T287" s="44">
        <v>2123.9299999999998</v>
      </c>
      <c r="U287" s="44">
        <v>2059.14</v>
      </c>
      <c r="V287" s="44">
        <v>2241.0100000000002</v>
      </c>
      <c r="W287" s="44">
        <v>2306.48</v>
      </c>
      <c r="X287" s="44">
        <v>2254.89</v>
      </c>
      <c r="Y287" s="44">
        <v>1997.4</v>
      </c>
      <c r="Z287" s="44">
        <v>1524.16</v>
      </c>
      <c r="AA287" s="44">
        <v>1316.44</v>
      </c>
    </row>
    <row r="288" spans="1:27" ht="12.75" hidden="1" customHeight="1" outlineLevel="1" x14ac:dyDescent="0.2">
      <c r="A288" s="89" t="s">
        <v>2458</v>
      </c>
      <c r="B288" s="63" t="s">
        <v>90</v>
      </c>
      <c r="C288" s="43" t="s">
        <v>79</v>
      </c>
      <c r="D288" s="44">
        <f>$D$163</f>
        <v>113.12</v>
      </c>
      <c r="E288" s="44">
        <f>$D$163</f>
        <v>113.12</v>
      </c>
      <c r="F288" s="44">
        <f t="shared" ref="F288:AA288" si="166">$D$163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2">
      <c r="A289" s="89" t="s">
        <v>2459</v>
      </c>
      <c r="B289" s="63" t="s">
        <v>83</v>
      </c>
      <c r="C289" s="43" t="s">
        <v>79</v>
      </c>
      <c r="D289" s="44">
        <v>4.68</v>
      </c>
      <c r="E289" s="44">
        <v>4.68</v>
      </c>
      <c r="F289" s="44">
        <v>4.68</v>
      </c>
      <c r="G289" s="44">
        <v>4.68</v>
      </c>
      <c r="H289" s="44">
        <v>4.68</v>
      </c>
      <c r="I289" s="44">
        <v>4.68</v>
      </c>
      <c r="J289" s="44">
        <v>4.68</v>
      </c>
      <c r="K289" s="44">
        <v>4.68</v>
      </c>
      <c r="L289" s="44">
        <v>4.68</v>
      </c>
      <c r="M289" s="44">
        <v>4.68</v>
      </c>
      <c r="N289" s="44">
        <v>4.68</v>
      </c>
      <c r="O289" s="44">
        <v>4.68</v>
      </c>
      <c r="P289" s="44">
        <v>4.68</v>
      </c>
      <c r="Q289" s="44">
        <v>4.68</v>
      </c>
      <c r="R289" s="44">
        <v>4.68</v>
      </c>
      <c r="S289" s="44">
        <v>4.68</v>
      </c>
      <c r="T289" s="44">
        <v>4.68</v>
      </c>
      <c r="U289" s="44">
        <v>4.68</v>
      </c>
      <c r="V289" s="44">
        <v>4.68</v>
      </c>
      <c r="W289" s="44">
        <v>4.68</v>
      </c>
      <c r="X289" s="44">
        <v>4.68</v>
      </c>
      <c r="Y289" s="44">
        <v>4.68</v>
      </c>
      <c r="Z289" s="44">
        <v>4.68</v>
      </c>
      <c r="AA289" s="44">
        <v>4.68</v>
      </c>
    </row>
    <row r="290" spans="1:27" ht="12.75" hidden="1" customHeight="1" outlineLevel="1" x14ac:dyDescent="0.2">
      <c r="A290" s="89" t="s">
        <v>2460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collapsed="1" x14ac:dyDescent="0.2">
      <c r="A291" s="88" t="s">
        <v>2461</v>
      </c>
      <c r="B291" s="28" t="str">
        <f>"27"&amp;"."&amp;$B$777&amp;"."&amp;$B$778</f>
        <v>27.09.2023</v>
      </c>
      <c r="C291" s="80" t="s">
        <v>76</v>
      </c>
      <c r="D291" s="81">
        <f>ROUND(((D292+D293+D295+D294)/1000),5)</f>
        <v>1.3766499999999999</v>
      </c>
      <c r="E291" s="81">
        <f>ROUND(((E292+E293+E295+E294)/1000),5)</f>
        <v>1.15177</v>
      </c>
      <c r="F291" s="81">
        <f>ROUND(((F292+F293+F295+F294)/1000),5)</f>
        <v>0.87266999999999995</v>
      </c>
      <c r="G291" s="81">
        <f t="shared" ref="G291:AA291" si="168">ROUND(((G292+G293+G295+G294)/1000),5)</f>
        <v>0.92532999999999999</v>
      </c>
      <c r="H291" s="81">
        <f t="shared" si="168"/>
        <v>1.1692400000000001</v>
      </c>
      <c r="I291" s="81">
        <f t="shared" si="168"/>
        <v>1.56131</v>
      </c>
      <c r="J291" s="81">
        <f t="shared" si="168"/>
        <v>1.7186699999999999</v>
      </c>
      <c r="K291" s="81">
        <f t="shared" si="168"/>
        <v>1.89967</v>
      </c>
      <c r="L291" s="81">
        <f t="shared" si="168"/>
        <v>2.22492</v>
      </c>
      <c r="M291" s="81">
        <f t="shared" si="168"/>
        <v>2.40055</v>
      </c>
      <c r="N291" s="81">
        <f t="shared" si="168"/>
        <v>2.47044</v>
      </c>
      <c r="O291" s="81">
        <f t="shared" si="168"/>
        <v>2.4020800000000002</v>
      </c>
      <c r="P291" s="81">
        <f t="shared" si="168"/>
        <v>2.3471199999999999</v>
      </c>
      <c r="Q291" s="81">
        <f t="shared" si="168"/>
        <v>2.3477899999999998</v>
      </c>
      <c r="R291" s="81">
        <f t="shared" si="168"/>
        <v>2.33527</v>
      </c>
      <c r="S291" s="81">
        <f t="shared" si="168"/>
        <v>2.33413</v>
      </c>
      <c r="T291" s="81">
        <f t="shared" si="168"/>
        <v>2.31304</v>
      </c>
      <c r="U291" s="81">
        <f t="shared" si="168"/>
        <v>2.3264200000000002</v>
      </c>
      <c r="V291" s="81">
        <f t="shared" si="168"/>
        <v>2.3483700000000001</v>
      </c>
      <c r="W291" s="81">
        <f t="shared" si="168"/>
        <v>2.3672599999999999</v>
      </c>
      <c r="X291" s="81">
        <f t="shared" si="168"/>
        <v>2.2194600000000002</v>
      </c>
      <c r="Y291" s="81">
        <f t="shared" si="168"/>
        <v>1.99227</v>
      </c>
      <c r="Z291" s="81">
        <f t="shared" si="168"/>
        <v>1.73495</v>
      </c>
      <c r="AA291" s="81">
        <f t="shared" si="168"/>
        <v>1.5615399999999999</v>
      </c>
    </row>
    <row r="292" spans="1:27" ht="12.75" hidden="1" customHeight="1" outlineLevel="1" x14ac:dyDescent="0.2">
      <c r="A292" s="89" t="s">
        <v>2462</v>
      </c>
      <c r="B292" s="63" t="s">
        <v>230</v>
      </c>
      <c r="C292" s="43" t="s">
        <v>79</v>
      </c>
      <c r="D292" s="44">
        <v>1148.6199999999999</v>
      </c>
      <c r="E292" s="44">
        <v>923.74</v>
      </c>
      <c r="F292" s="44">
        <v>644.64</v>
      </c>
      <c r="G292" s="44">
        <v>697.3</v>
      </c>
      <c r="H292" s="44">
        <v>941.21</v>
      </c>
      <c r="I292" s="44">
        <v>1333.28</v>
      </c>
      <c r="J292" s="44">
        <v>1490.64</v>
      </c>
      <c r="K292" s="44">
        <v>1671.64</v>
      </c>
      <c r="L292" s="44">
        <v>1996.89</v>
      </c>
      <c r="M292" s="44">
        <v>2172.52</v>
      </c>
      <c r="N292" s="44">
        <v>2242.41</v>
      </c>
      <c r="O292" s="44">
        <v>2174.0500000000002</v>
      </c>
      <c r="P292" s="44">
        <v>2119.09</v>
      </c>
      <c r="Q292" s="44">
        <v>2119.7600000000002</v>
      </c>
      <c r="R292" s="44">
        <v>2107.2399999999998</v>
      </c>
      <c r="S292" s="44">
        <v>2106.1</v>
      </c>
      <c r="T292" s="44">
        <v>2085.0100000000002</v>
      </c>
      <c r="U292" s="44">
        <v>2098.39</v>
      </c>
      <c r="V292" s="44">
        <v>2120.34</v>
      </c>
      <c r="W292" s="44">
        <v>2139.23</v>
      </c>
      <c r="X292" s="44">
        <v>1991.43</v>
      </c>
      <c r="Y292" s="44">
        <v>1764.24</v>
      </c>
      <c r="Z292" s="44">
        <v>1506.92</v>
      </c>
      <c r="AA292" s="44">
        <v>1333.51</v>
      </c>
    </row>
    <row r="293" spans="1:27" ht="12.75" hidden="1" customHeight="1" outlineLevel="1" x14ac:dyDescent="0.2">
      <c r="A293" s="89" t="s">
        <v>2463</v>
      </c>
      <c r="B293" s="63" t="s">
        <v>90</v>
      </c>
      <c r="C293" s="43" t="s">
        <v>79</v>
      </c>
      <c r="D293" s="44">
        <f>$D$163</f>
        <v>113.12</v>
      </c>
      <c r="E293" s="44">
        <f>$D$163</f>
        <v>113.12</v>
      </c>
      <c r="F293" s="44">
        <f t="shared" ref="F293:AA293" si="169">$D$163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2">
      <c r="A294" s="89" t="s">
        <v>2464</v>
      </c>
      <c r="B294" s="63" t="s">
        <v>83</v>
      </c>
      <c r="C294" s="43" t="s">
        <v>79</v>
      </c>
      <c r="D294" s="44">
        <v>4.68</v>
      </c>
      <c r="E294" s="44">
        <v>4.68</v>
      </c>
      <c r="F294" s="44">
        <v>4.68</v>
      </c>
      <c r="G294" s="44">
        <v>4.68</v>
      </c>
      <c r="H294" s="44">
        <v>4.68</v>
      </c>
      <c r="I294" s="44">
        <v>4.68</v>
      </c>
      <c r="J294" s="44">
        <v>4.68</v>
      </c>
      <c r="K294" s="44">
        <v>4.68</v>
      </c>
      <c r="L294" s="44">
        <v>4.68</v>
      </c>
      <c r="M294" s="44">
        <v>4.68</v>
      </c>
      <c r="N294" s="44">
        <v>4.68</v>
      </c>
      <c r="O294" s="44">
        <v>4.68</v>
      </c>
      <c r="P294" s="44">
        <v>4.68</v>
      </c>
      <c r="Q294" s="44">
        <v>4.68</v>
      </c>
      <c r="R294" s="44">
        <v>4.68</v>
      </c>
      <c r="S294" s="44">
        <v>4.68</v>
      </c>
      <c r="T294" s="44">
        <v>4.68</v>
      </c>
      <c r="U294" s="44">
        <v>4.68</v>
      </c>
      <c r="V294" s="44">
        <v>4.68</v>
      </c>
      <c r="W294" s="44">
        <v>4.68</v>
      </c>
      <c r="X294" s="44">
        <v>4.68</v>
      </c>
      <c r="Y294" s="44">
        <v>4.68</v>
      </c>
      <c r="Z294" s="44">
        <v>4.68</v>
      </c>
      <c r="AA294" s="44">
        <v>4.68</v>
      </c>
    </row>
    <row r="295" spans="1:27" ht="12.75" hidden="1" customHeight="1" outlineLevel="1" x14ac:dyDescent="0.2">
      <c r="A295" s="89" t="s">
        <v>2465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collapsed="1" x14ac:dyDescent="0.2">
      <c r="A296" s="88" t="s">
        <v>2466</v>
      </c>
      <c r="B296" s="28" t="str">
        <f>"28"&amp;"."&amp;$B$777&amp;"."&amp;$B$778</f>
        <v>28.09.2023</v>
      </c>
      <c r="C296" s="80" t="s">
        <v>76</v>
      </c>
      <c r="D296" s="81">
        <f>ROUND(((D297+D298+D300+D299)/1000),5)</f>
        <v>1.42028</v>
      </c>
      <c r="E296" s="81">
        <f>ROUND(((E297+E298+E300+E299)/1000),5)</f>
        <v>1.3071600000000001</v>
      </c>
      <c r="F296" s="81">
        <f>ROUND(((F297+F298+F300+F299)/1000),5)</f>
        <v>1.29061</v>
      </c>
      <c r="G296" s="81">
        <f t="shared" ref="G296:AA296" si="171">ROUND(((G297+G298+G300+G299)/1000),5)</f>
        <v>1.27596</v>
      </c>
      <c r="H296" s="81">
        <f t="shared" si="171"/>
        <v>1.3753500000000001</v>
      </c>
      <c r="I296" s="81">
        <f t="shared" si="171"/>
        <v>1.5886400000000001</v>
      </c>
      <c r="J296" s="81">
        <f t="shared" si="171"/>
        <v>1.67438</v>
      </c>
      <c r="K296" s="81">
        <f t="shared" si="171"/>
        <v>1.8021499999999999</v>
      </c>
      <c r="L296" s="81">
        <f t="shared" si="171"/>
        <v>2.0547499999999999</v>
      </c>
      <c r="M296" s="81">
        <f t="shared" si="171"/>
        <v>2.1627800000000001</v>
      </c>
      <c r="N296" s="81">
        <f t="shared" si="171"/>
        <v>2.1710199999999999</v>
      </c>
      <c r="O296" s="81">
        <f t="shared" si="171"/>
        <v>2.1494499999999999</v>
      </c>
      <c r="P296" s="81">
        <f t="shared" si="171"/>
        <v>2.10229</v>
      </c>
      <c r="Q296" s="81">
        <f t="shared" si="171"/>
        <v>2.11849</v>
      </c>
      <c r="R296" s="81">
        <f t="shared" si="171"/>
        <v>2.1829100000000001</v>
      </c>
      <c r="S296" s="81">
        <f t="shared" si="171"/>
        <v>2.18025</v>
      </c>
      <c r="T296" s="81">
        <f t="shared" si="171"/>
        <v>2.1759400000000002</v>
      </c>
      <c r="U296" s="81">
        <f t="shared" si="171"/>
        <v>2.1575799999999998</v>
      </c>
      <c r="V296" s="81">
        <f t="shared" si="171"/>
        <v>2.3192599999999999</v>
      </c>
      <c r="W296" s="81">
        <f t="shared" si="171"/>
        <v>2.3405399999999998</v>
      </c>
      <c r="X296" s="81">
        <f t="shared" si="171"/>
        <v>2.2130100000000001</v>
      </c>
      <c r="Y296" s="81">
        <f t="shared" si="171"/>
        <v>2.0255899999999998</v>
      </c>
      <c r="Z296" s="81">
        <f t="shared" si="171"/>
        <v>1.7131099999999999</v>
      </c>
      <c r="AA296" s="81">
        <f t="shared" si="171"/>
        <v>1.58952</v>
      </c>
    </row>
    <row r="297" spans="1:27" ht="12.75" hidden="1" customHeight="1" outlineLevel="1" x14ac:dyDescent="0.2">
      <c r="A297" s="89" t="s">
        <v>2467</v>
      </c>
      <c r="B297" s="63" t="s">
        <v>230</v>
      </c>
      <c r="C297" s="43" t="s">
        <v>79</v>
      </c>
      <c r="D297" s="44">
        <v>1192.25</v>
      </c>
      <c r="E297" s="44">
        <v>1079.1300000000001</v>
      </c>
      <c r="F297" s="44">
        <v>1062.58</v>
      </c>
      <c r="G297" s="44">
        <v>1047.93</v>
      </c>
      <c r="H297" s="44">
        <v>1147.32</v>
      </c>
      <c r="I297" s="44">
        <v>1360.61</v>
      </c>
      <c r="J297" s="44">
        <v>1446.35</v>
      </c>
      <c r="K297" s="44">
        <v>1574.12</v>
      </c>
      <c r="L297" s="44">
        <v>1826.72</v>
      </c>
      <c r="M297" s="44">
        <v>1934.75</v>
      </c>
      <c r="N297" s="44">
        <v>1942.99</v>
      </c>
      <c r="O297" s="44">
        <v>1921.42</v>
      </c>
      <c r="P297" s="44">
        <v>1874.26</v>
      </c>
      <c r="Q297" s="44">
        <v>1890.46</v>
      </c>
      <c r="R297" s="44">
        <v>1954.88</v>
      </c>
      <c r="S297" s="44">
        <v>1952.22</v>
      </c>
      <c r="T297" s="44">
        <v>1947.91</v>
      </c>
      <c r="U297" s="44">
        <v>1929.55</v>
      </c>
      <c r="V297" s="44">
        <v>2091.23</v>
      </c>
      <c r="W297" s="44">
        <v>2112.5100000000002</v>
      </c>
      <c r="X297" s="44">
        <v>1984.98</v>
      </c>
      <c r="Y297" s="44">
        <v>1797.56</v>
      </c>
      <c r="Z297" s="44">
        <v>1485.08</v>
      </c>
      <c r="AA297" s="44">
        <v>1361.49</v>
      </c>
    </row>
    <row r="298" spans="1:27" ht="12.75" hidden="1" customHeight="1" outlineLevel="1" x14ac:dyDescent="0.2">
      <c r="A298" s="89" t="s">
        <v>2468</v>
      </c>
      <c r="B298" s="63" t="s">
        <v>90</v>
      </c>
      <c r="C298" s="43" t="s">
        <v>79</v>
      </c>
      <c r="D298" s="44">
        <f>$D$163</f>
        <v>113.12</v>
      </c>
      <c r="E298" s="44">
        <f>$D$163</f>
        <v>113.12</v>
      </c>
      <c r="F298" s="44">
        <f t="shared" ref="F298:AA298" si="172">$D$163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2">
      <c r="A299" s="89" t="s">
        <v>2469</v>
      </c>
      <c r="B299" s="63" t="s">
        <v>83</v>
      </c>
      <c r="C299" s="43" t="s">
        <v>79</v>
      </c>
      <c r="D299" s="44">
        <v>4.68</v>
      </c>
      <c r="E299" s="44">
        <v>4.68</v>
      </c>
      <c r="F299" s="44">
        <v>4.68</v>
      </c>
      <c r="G299" s="44">
        <v>4.68</v>
      </c>
      <c r="H299" s="44">
        <v>4.68</v>
      </c>
      <c r="I299" s="44">
        <v>4.68</v>
      </c>
      <c r="J299" s="44">
        <v>4.68</v>
      </c>
      <c r="K299" s="44">
        <v>4.68</v>
      </c>
      <c r="L299" s="44">
        <v>4.68</v>
      </c>
      <c r="M299" s="44">
        <v>4.68</v>
      </c>
      <c r="N299" s="44">
        <v>4.68</v>
      </c>
      <c r="O299" s="44">
        <v>4.68</v>
      </c>
      <c r="P299" s="44">
        <v>4.68</v>
      </c>
      <c r="Q299" s="44">
        <v>4.68</v>
      </c>
      <c r="R299" s="44">
        <v>4.68</v>
      </c>
      <c r="S299" s="44">
        <v>4.68</v>
      </c>
      <c r="T299" s="44">
        <v>4.68</v>
      </c>
      <c r="U299" s="44">
        <v>4.68</v>
      </c>
      <c r="V299" s="44">
        <v>4.68</v>
      </c>
      <c r="W299" s="44">
        <v>4.68</v>
      </c>
      <c r="X299" s="44">
        <v>4.68</v>
      </c>
      <c r="Y299" s="44">
        <v>4.68</v>
      </c>
      <c r="Z299" s="44">
        <v>4.68</v>
      </c>
      <c r="AA299" s="44">
        <v>4.68</v>
      </c>
    </row>
    <row r="300" spans="1:27" ht="12.75" hidden="1" customHeight="1" outlineLevel="1" x14ac:dyDescent="0.2">
      <c r="A300" s="89" t="s">
        <v>2470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collapsed="1" x14ac:dyDescent="0.2">
      <c r="A301" s="88" t="s">
        <v>2471</v>
      </c>
      <c r="B301" s="28" t="str">
        <f>"29"&amp;"."&amp;$B$777&amp;"."&amp;$B$778</f>
        <v>29.09.2023</v>
      </c>
      <c r="C301" s="80" t="s">
        <v>76</v>
      </c>
      <c r="D301" s="81">
        <f>ROUND(((D302+D303+D305+D304)/1000),5)</f>
        <v>1.40235</v>
      </c>
      <c r="E301" s="81">
        <f>ROUND(((E302+E303+E305+E304)/1000),5)</f>
        <v>1.21608</v>
      </c>
      <c r="F301" s="81">
        <f>ROUND(((F302+F303+F305+F304)/1000),5)</f>
        <v>1.1641600000000001</v>
      </c>
      <c r="G301" s="81">
        <f t="shared" ref="G301:AA301" si="174">ROUND(((G302+G303+G305+G304)/1000),5)</f>
        <v>1.18038</v>
      </c>
      <c r="H301" s="81">
        <f t="shared" si="174"/>
        <v>1.29359</v>
      </c>
      <c r="I301" s="81">
        <f t="shared" si="174"/>
        <v>1.52095</v>
      </c>
      <c r="J301" s="81">
        <f t="shared" si="174"/>
        <v>1.6223399999999999</v>
      </c>
      <c r="K301" s="81">
        <f t="shared" si="174"/>
        <v>1.80718</v>
      </c>
      <c r="L301" s="81">
        <f t="shared" si="174"/>
        <v>2.0362900000000002</v>
      </c>
      <c r="M301" s="81">
        <f t="shared" si="174"/>
        <v>2.16805</v>
      </c>
      <c r="N301" s="81">
        <f t="shared" si="174"/>
        <v>2.1728299999999998</v>
      </c>
      <c r="O301" s="81">
        <f t="shared" si="174"/>
        <v>2.1287699999999998</v>
      </c>
      <c r="P301" s="81">
        <f t="shared" si="174"/>
        <v>2.10392</v>
      </c>
      <c r="Q301" s="81">
        <f t="shared" si="174"/>
        <v>2.1613699999999998</v>
      </c>
      <c r="R301" s="81">
        <f t="shared" si="174"/>
        <v>2.1844000000000001</v>
      </c>
      <c r="S301" s="81">
        <f t="shared" si="174"/>
        <v>2.1781100000000002</v>
      </c>
      <c r="T301" s="81">
        <f t="shared" si="174"/>
        <v>2.1685300000000001</v>
      </c>
      <c r="U301" s="81">
        <f t="shared" si="174"/>
        <v>2.1626500000000002</v>
      </c>
      <c r="V301" s="81">
        <f t="shared" si="174"/>
        <v>2.2536200000000002</v>
      </c>
      <c r="W301" s="81">
        <f t="shared" si="174"/>
        <v>2.3059099999999999</v>
      </c>
      <c r="X301" s="81">
        <f t="shared" si="174"/>
        <v>2.2168299999999999</v>
      </c>
      <c r="Y301" s="81">
        <f t="shared" si="174"/>
        <v>2.07308</v>
      </c>
      <c r="Z301" s="81">
        <f t="shared" si="174"/>
        <v>1.7708900000000001</v>
      </c>
      <c r="AA301" s="81">
        <f t="shared" si="174"/>
        <v>1.6553899999999999</v>
      </c>
    </row>
    <row r="302" spans="1:27" ht="12.75" hidden="1" customHeight="1" outlineLevel="1" x14ac:dyDescent="0.2">
      <c r="A302" s="89" t="s">
        <v>2472</v>
      </c>
      <c r="B302" s="63" t="s">
        <v>230</v>
      </c>
      <c r="C302" s="43" t="s">
        <v>79</v>
      </c>
      <c r="D302" s="44">
        <v>1174.32</v>
      </c>
      <c r="E302" s="44">
        <v>988.05</v>
      </c>
      <c r="F302" s="44">
        <v>936.13</v>
      </c>
      <c r="G302" s="44">
        <v>952.35</v>
      </c>
      <c r="H302" s="44">
        <v>1065.56</v>
      </c>
      <c r="I302" s="44">
        <v>1292.92</v>
      </c>
      <c r="J302" s="44">
        <v>1394.31</v>
      </c>
      <c r="K302" s="44">
        <v>1579.15</v>
      </c>
      <c r="L302" s="44">
        <v>1808.26</v>
      </c>
      <c r="M302" s="44">
        <v>1940.02</v>
      </c>
      <c r="N302" s="44">
        <v>1944.8</v>
      </c>
      <c r="O302" s="44">
        <v>1900.74</v>
      </c>
      <c r="P302" s="44">
        <v>1875.89</v>
      </c>
      <c r="Q302" s="44">
        <v>1933.34</v>
      </c>
      <c r="R302" s="44">
        <v>1956.37</v>
      </c>
      <c r="S302" s="44">
        <v>1950.08</v>
      </c>
      <c r="T302" s="44">
        <v>1940.5</v>
      </c>
      <c r="U302" s="44">
        <v>1934.62</v>
      </c>
      <c r="V302" s="44">
        <v>2025.59</v>
      </c>
      <c r="W302" s="44">
        <v>2077.88</v>
      </c>
      <c r="X302" s="44">
        <v>1988.8</v>
      </c>
      <c r="Y302" s="44">
        <v>1845.05</v>
      </c>
      <c r="Z302" s="44">
        <v>1542.86</v>
      </c>
      <c r="AA302" s="44">
        <v>1427.36</v>
      </c>
    </row>
    <row r="303" spans="1:27" ht="12.75" hidden="1" customHeight="1" outlineLevel="1" x14ac:dyDescent="0.2">
      <c r="A303" s="89" t="s">
        <v>2473</v>
      </c>
      <c r="B303" s="63" t="s">
        <v>90</v>
      </c>
      <c r="C303" s="43" t="s">
        <v>79</v>
      </c>
      <c r="D303" s="44">
        <f>$D$163</f>
        <v>113.12</v>
      </c>
      <c r="E303" s="44">
        <f>$D$163</f>
        <v>113.12</v>
      </c>
      <c r="F303" s="44">
        <f t="shared" ref="F303:AA303" si="175">$D$163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2">
      <c r="A304" s="89" t="s">
        <v>2474</v>
      </c>
      <c r="B304" s="63" t="s">
        <v>83</v>
      </c>
      <c r="C304" s="43" t="s">
        <v>79</v>
      </c>
      <c r="D304" s="44">
        <v>4.68</v>
      </c>
      <c r="E304" s="44">
        <v>4.68</v>
      </c>
      <c r="F304" s="44">
        <v>4.68</v>
      </c>
      <c r="G304" s="44">
        <v>4.68</v>
      </c>
      <c r="H304" s="44">
        <v>4.68</v>
      </c>
      <c r="I304" s="44">
        <v>4.68</v>
      </c>
      <c r="J304" s="44">
        <v>4.68</v>
      </c>
      <c r="K304" s="44">
        <v>4.68</v>
      </c>
      <c r="L304" s="44">
        <v>4.68</v>
      </c>
      <c r="M304" s="44">
        <v>4.68</v>
      </c>
      <c r="N304" s="44">
        <v>4.68</v>
      </c>
      <c r="O304" s="44">
        <v>4.68</v>
      </c>
      <c r="P304" s="44">
        <v>4.68</v>
      </c>
      <c r="Q304" s="44">
        <v>4.68</v>
      </c>
      <c r="R304" s="44">
        <v>4.68</v>
      </c>
      <c r="S304" s="44">
        <v>4.68</v>
      </c>
      <c r="T304" s="44">
        <v>4.68</v>
      </c>
      <c r="U304" s="44">
        <v>4.68</v>
      </c>
      <c r="V304" s="44">
        <v>4.68</v>
      </c>
      <c r="W304" s="44">
        <v>4.68</v>
      </c>
      <c r="X304" s="44">
        <v>4.68</v>
      </c>
      <c r="Y304" s="44">
        <v>4.68</v>
      </c>
      <c r="Z304" s="44">
        <v>4.68</v>
      </c>
      <c r="AA304" s="44">
        <v>4.68</v>
      </c>
    </row>
    <row r="305" spans="1:27" ht="12.75" hidden="1" customHeight="1" outlineLevel="1" x14ac:dyDescent="0.2">
      <c r="A305" s="89" t="s">
        <v>2475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collapsed="1" x14ac:dyDescent="0.2">
      <c r="A306" s="88" t="s">
        <v>2476</v>
      </c>
      <c r="B306" s="28" t="str">
        <f>"30"&amp;"."&amp;$B$777&amp;"."&amp;$B$778</f>
        <v>30.09.2023</v>
      </c>
      <c r="C306" s="80" t="s">
        <v>76</v>
      </c>
      <c r="D306" s="81">
        <f>ROUND(((D307+D308+D310+D309)/1000),5)</f>
        <v>1.5538400000000001</v>
      </c>
      <c r="E306" s="81">
        <f>ROUND(((E307+E308+E310+E309)/1000),5)</f>
        <v>1.47332</v>
      </c>
      <c r="F306" s="81">
        <f>ROUND(((F307+F308+F310+F309)/1000),5)</f>
        <v>1.4029</v>
      </c>
      <c r="G306" s="81">
        <f t="shared" ref="G306:AA306" si="177">ROUND(((G307+G308+G310+G309)/1000),5)</f>
        <v>1.3691800000000001</v>
      </c>
      <c r="H306" s="81">
        <f t="shared" si="177"/>
        <v>1.4168700000000001</v>
      </c>
      <c r="I306" s="81">
        <f t="shared" si="177"/>
        <v>1.5103800000000001</v>
      </c>
      <c r="J306" s="81">
        <f t="shared" si="177"/>
        <v>1.5388999999999999</v>
      </c>
      <c r="K306" s="81">
        <f t="shared" si="177"/>
        <v>1.7064999999999999</v>
      </c>
      <c r="L306" s="81">
        <f t="shared" si="177"/>
        <v>1.99437</v>
      </c>
      <c r="M306" s="81">
        <f t="shared" si="177"/>
        <v>2.2012499999999999</v>
      </c>
      <c r="N306" s="81">
        <f t="shared" si="177"/>
        <v>2.2336399999999998</v>
      </c>
      <c r="O306" s="81">
        <f t="shared" si="177"/>
        <v>2.2380499999999999</v>
      </c>
      <c r="P306" s="81">
        <f t="shared" si="177"/>
        <v>2.2135500000000001</v>
      </c>
      <c r="Q306" s="81">
        <f t="shared" si="177"/>
        <v>2.2110799999999999</v>
      </c>
      <c r="R306" s="81">
        <f t="shared" si="177"/>
        <v>2.2128999999999999</v>
      </c>
      <c r="S306" s="81">
        <f t="shared" si="177"/>
        <v>2.20967</v>
      </c>
      <c r="T306" s="81">
        <f t="shared" si="177"/>
        <v>2.1957200000000001</v>
      </c>
      <c r="U306" s="81">
        <f t="shared" si="177"/>
        <v>2.1290800000000001</v>
      </c>
      <c r="V306" s="81">
        <f t="shared" si="177"/>
        <v>2.2284899999999999</v>
      </c>
      <c r="W306" s="81">
        <f t="shared" si="177"/>
        <v>2.2780999999999998</v>
      </c>
      <c r="X306" s="81">
        <f t="shared" si="177"/>
        <v>2.2212200000000002</v>
      </c>
      <c r="Y306" s="81">
        <f t="shared" si="177"/>
        <v>1.9629700000000001</v>
      </c>
      <c r="Z306" s="81">
        <f t="shared" si="177"/>
        <v>1.8203199999999999</v>
      </c>
      <c r="AA306" s="81">
        <f t="shared" si="177"/>
        <v>1.6116200000000001</v>
      </c>
    </row>
    <row r="307" spans="1:27" ht="12.75" hidden="1" customHeight="1" outlineLevel="1" x14ac:dyDescent="0.2">
      <c r="A307" s="89" t="s">
        <v>2477</v>
      </c>
      <c r="B307" s="63" t="s">
        <v>230</v>
      </c>
      <c r="C307" s="43" t="s">
        <v>79</v>
      </c>
      <c r="D307" s="44">
        <v>1325.81</v>
      </c>
      <c r="E307" s="44">
        <v>1245.29</v>
      </c>
      <c r="F307" s="44">
        <v>1174.8699999999999</v>
      </c>
      <c r="G307" s="44">
        <v>1141.1500000000001</v>
      </c>
      <c r="H307" s="44">
        <v>1188.8399999999999</v>
      </c>
      <c r="I307" s="44">
        <v>1282.3499999999999</v>
      </c>
      <c r="J307" s="44">
        <v>1310.87</v>
      </c>
      <c r="K307" s="44">
        <v>1478.47</v>
      </c>
      <c r="L307" s="44">
        <v>1766.34</v>
      </c>
      <c r="M307" s="44">
        <v>1973.22</v>
      </c>
      <c r="N307" s="44">
        <v>2005.61</v>
      </c>
      <c r="O307" s="44">
        <v>2010.02</v>
      </c>
      <c r="P307" s="44">
        <v>1985.52</v>
      </c>
      <c r="Q307" s="44">
        <v>1983.05</v>
      </c>
      <c r="R307" s="44">
        <v>1984.87</v>
      </c>
      <c r="S307" s="44">
        <v>1981.64</v>
      </c>
      <c r="T307" s="44">
        <v>1967.69</v>
      </c>
      <c r="U307" s="44">
        <v>1901.05</v>
      </c>
      <c r="V307" s="44">
        <v>2000.46</v>
      </c>
      <c r="W307" s="44">
        <v>2050.0700000000002</v>
      </c>
      <c r="X307" s="44">
        <v>1993.19</v>
      </c>
      <c r="Y307" s="44">
        <v>1734.94</v>
      </c>
      <c r="Z307" s="44">
        <v>1592.29</v>
      </c>
      <c r="AA307" s="44">
        <v>1383.59</v>
      </c>
    </row>
    <row r="308" spans="1:27" ht="12.75" hidden="1" customHeight="1" outlineLevel="1" x14ac:dyDescent="0.2">
      <c r="A308" s="89" t="s">
        <v>2478</v>
      </c>
      <c r="B308" s="63" t="s">
        <v>90</v>
      </c>
      <c r="C308" s="43" t="s">
        <v>79</v>
      </c>
      <c r="D308" s="44">
        <f>$D$163</f>
        <v>113.12</v>
      </c>
      <c r="E308" s="44">
        <f>$D$163</f>
        <v>113.12</v>
      </c>
      <c r="F308" s="44">
        <f t="shared" ref="F308:AA308" si="178">$D$163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2">
      <c r="A309" s="89" t="s">
        <v>2479</v>
      </c>
      <c r="B309" s="63" t="s">
        <v>83</v>
      </c>
      <c r="C309" s="43" t="s">
        <v>79</v>
      </c>
      <c r="D309" s="44">
        <v>4.68</v>
      </c>
      <c r="E309" s="44">
        <v>4.68</v>
      </c>
      <c r="F309" s="44">
        <v>4.68</v>
      </c>
      <c r="G309" s="44">
        <v>4.68</v>
      </c>
      <c r="H309" s="44">
        <v>4.68</v>
      </c>
      <c r="I309" s="44">
        <v>4.68</v>
      </c>
      <c r="J309" s="44">
        <v>4.68</v>
      </c>
      <c r="K309" s="44">
        <v>4.68</v>
      </c>
      <c r="L309" s="44">
        <v>4.68</v>
      </c>
      <c r="M309" s="44">
        <v>4.68</v>
      </c>
      <c r="N309" s="44">
        <v>4.68</v>
      </c>
      <c r="O309" s="44">
        <v>4.68</v>
      </c>
      <c r="P309" s="44">
        <v>4.68</v>
      </c>
      <c r="Q309" s="44">
        <v>4.68</v>
      </c>
      <c r="R309" s="44">
        <v>4.68</v>
      </c>
      <c r="S309" s="44">
        <v>4.68</v>
      </c>
      <c r="T309" s="44">
        <v>4.68</v>
      </c>
      <c r="U309" s="44">
        <v>4.68</v>
      </c>
      <c r="V309" s="44">
        <v>4.68</v>
      </c>
      <c r="W309" s="44">
        <v>4.68</v>
      </c>
      <c r="X309" s="44">
        <v>4.68</v>
      </c>
      <c r="Y309" s="44">
        <v>4.68</v>
      </c>
      <c r="Z309" s="44">
        <v>4.68</v>
      </c>
      <c r="AA309" s="44">
        <v>4.68</v>
      </c>
    </row>
    <row r="310" spans="1:27" ht="12.75" hidden="1" customHeight="1" outlineLevel="1" x14ac:dyDescent="0.2">
      <c r="A310" s="89" t="s">
        <v>2480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collapsed="1" x14ac:dyDescent="0.2">
      <c r="A311" s="90"/>
      <c r="B311" s="91" t="s">
        <v>379</v>
      </c>
      <c r="C311" s="92"/>
      <c r="D311" s="93"/>
      <c r="E311" s="93"/>
      <c r="F311" s="93"/>
      <c r="G311" s="93"/>
      <c r="I311" s="39"/>
    </row>
    <row r="312" spans="1:27" ht="12.75" customHeight="1" x14ac:dyDescent="0.2">
      <c r="A312" s="90"/>
      <c r="B312" s="91" t="s">
        <v>379</v>
      </c>
      <c r="C312" s="92"/>
      <c r="D312" s="93"/>
      <c r="E312" s="93"/>
      <c r="F312" s="93"/>
      <c r="G312" s="93"/>
      <c r="I312" s="39"/>
    </row>
    <row r="313" spans="1:27" ht="12.75" customHeight="1" x14ac:dyDescent="0.2">
      <c r="A313" s="179" t="s">
        <v>531</v>
      </c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1"/>
    </row>
    <row r="314" spans="1:27" ht="25.5" x14ac:dyDescent="0.2">
      <c r="A314" s="26" t="s">
        <v>64</v>
      </c>
      <c r="B314" s="27" t="s">
        <v>202</v>
      </c>
      <c r="C314" s="26" t="s">
        <v>203</v>
      </c>
      <c r="D314" s="27" t="s">
        <v>204</v>
      </c>
      <c r="E314" s="27" t="s">
        <v>205</v>
      </c>
      <c r="F314" s="27" t="s">
        <v>206</v>
      </c>
      <c r="G314" s="27" t="s">
        <v>207</v>
      </c>
      <c r="H314" s="27" t="s">
        <v>208</v>
      </c>
      <c r="I314" s="27" t="s">
        <v>209</v>
      </c>
      <c r="J314" s="27" t="s">
        <v>210</v>
      </c>
      <c r="K314" s="27" t="s">
        <v>211</v>
      </c>
      <c r="L314" s="27" t="s">
        <v>212</v>
      </c>
      <c r="M314" s="27" t="s">
        <v>213</v>
      </c>
      <c r="N314" s="27" t="s">
        <v>214</v>
      </c>
      <c r="O314" s="27" t="s">
        <v>215</v>
      </c>
      <c r="P314" s="27" t="s">
        <v>216</v>
      </c>
      <c r="Q314" s="27" t="s">
        <v>217</v>
      </c>
      <c r="R314" s="27" t="s">
        <v>218</v>
      </c>
      <c r="S314" s="27" t="s">
        <v>219</v>
      </c>
      <c r="T314" s="27" t="s">
        <v>220</v>
      </c>
      <c r="U314" s="27" t="s">
        <v>221</v>
      </c>
      <c r="V314" s="27" t="s">
        <v>222</v>
      </c>
      <c r="W314" s="27" t="s">
        <v>223</v>
      </c>
      <c r="X314" s="27" t="s">
        <v>224</v>
      </c>
      <c r="Y314" s="27" t="s">
        <v>225</v>
      </c>
      <c r="Z314" s="27" t="s">
        <v>226</v>
      </c>
      <c r="AA314" s="27" t="s">
        <v>227</v>
      </c>
    </row>
    <row r="315" spans="1:27" ht="12.75" customHeight="1" x14ac:dyDescent="0.2">
      <c r="A315" s="88" t="s">
        <v>2481</v>
      </c>
      <c r="B315" s="28" t="str">
        <f>"01"&amp;"."&amp;$B$777&amp;"."&amp;$B$778</f>
        <v>01.09.2023</v>
      </c>
      <c r="C315" s="80" t="s">
        <v>76</v>
      </c>
      <c r="D315" s="81">
        <f>ROUND(((D316+D317+D319+D318)/1000),5)</f>
        <v>1.68668</v>
      </c>
      <c r="E315" s="81">
        <f>ROUND(((E316+E317+E319+E318)/1000),5)</f>
        <v>1.57789</v>
      </c>
      <c r="F315" s="81">
        <f>ROUND(((F316+F317+F319+F318)/1000),5)</f>
        <v>1.5142899999999999</v>
      </c>
      <c r="G315" s="81">
        <f t="shared" ref="G315:AA315" si="180">ROUND(((G316+G317+G319+G318)/1000),5)</f>
        <v>1.5212699999999999</v>
      </c>
      <c r="H315" s="81">
        <f t="shared" si="180"/>
        <v>1.56595</v>
      </c>
      <c r="I315" s="81">
        <f t="shared" si="180"/>
        <v>1.64503</v>
      </c>
      <c r="J315" s="81">
        <f t="shared" si="180"/>
        <v>1.75474</v>
      </c>
      <c r="K315" s="81">
        <f t="shared" si="180"/>
        <v>2.0051000000000001</v>
      </c>
      <c r="L315" s="81">
        <f t="shared" si="180"/>
        <v>2.1993</v>
      </c>
      <c r="M315" s="81">
        <f t="shared" si="180"/>
        <v>2.4217599999999999</v>
      </c>
      <c r="N315" s="81">
        <f t="shared" si="180"/>
        <v>2.4569200000000002</v>
      </c>
      <c r="O315" s="81">
        <f t="shared" si="180"/>
        <v>2.43262</v>
      </c>
      <c r="P315" s="81">
        <f t="shared" si="180"/>
        <v>2.4395899999999999</v>
      </c>
      <c r="Q315" s="81">
        <f t="shared" si="180"/>
        <v>2.44279</v>
      </c>
      <c r="R315" s="81">
        <f t="shared" si="180"/>
        <v>2.5179100000000001</v>
      </c>
      <c r="S315" s="81">
        <f t="shared" si="180"/>
        <v>2.50407</v>
      </c>
      <c r="T315" s="81">
        <f t="shared" si="180"/>
        <v>2.4965899999999999</v>
      </c>
      <c r="U315" s="81">
        <f t="shared" si="180"/>
        <v>2.4648099999999999</v>
      </c>
      <c r="V315" s="81">
        <f t="shared" si="180"/>
        <v>2.4657399999999998</v>
      </c>
      <c r="W315" s="81">
        <f t="shared" si="180"/>
        <v>2.5023200000000001</v>
      </c>
      <c r="X315" s="81">
        <f t="shared" si="180"/>
        <v>2.4948999999999999</v>
      </c>
      <c r="Y315" s="81">
        <f t="shared" si="180"/>
        <v>2.3658299999999999</v>
      </c>
      <c r="Z315" s="81">
        <f t="shared" si="180"/>
        <v>2.09219</v>
      </c>
      <c r="AA315" s="81">
        <f t="shared" si="180"/>
        <v>1.8873500000000001</v>
      </c>
    </row>
    <row r="316" spans="1:27" ht="12.75" hidden="1" customHeight="1" outlineLevel="1" x14ac:dyDescent="0.2">
      <c r="A316" s="89" t="s">
        <v>2482</v>
      </c>
      <c r="B316" s="63" t="s">
        <v>230</v>
      </c>
      <c r="C316" s="43" t="s">
        <v>79</v>
      </c>
      <c r="D316" s="44">
        <v>1354.74</v>
      </c>
      <c r="E316" s="44">
        <v>1245.95</v>
      </c>
      <c r="F316" s="44">
        <v>1182.3499999999999</v>
      </c>
      <c r="G316" s="44">
        <v>1189.33</v>
      </c>
      <c r="H316" s="44">
        <v>1234.01</v>
      </c>
      <c r="I316" s="44">
        <v>1313.09</v>
      </c>
      <c r="J316" s="44">
        <v>1422.8</v>
      </c>
      <c r="K316" s="44">
        <v>1673.16</v>
      </c>
      <c r="L316" s="44">
        <v>1867.36</v>
      </c>
      <c r="M316" s="44">
        <v>2089.8200000000002</v>
      </c>
      <c r="N316" s="44">
        <v>2124.98</v>
      </c>
      <c r="O316" s="44">
        <v>2100.6799999999998</v>
      </c>
      <c r="P316" s="44">
        <v>2107.65</v>
      </c>
      <c r="Q316" s="44">
        <v>2110.85</v>
      </c>
      <c r="R316" s="44">
        <v>2185.9699999999998</v>
      </c>
      <c r="S316" s="44">
        <v>2172.13</v>
      </c>
      <c r="T316" s="44">
        <v>2164.65</v>
      </c>
      <c r="U316" s="44">
        <v>2132.87</v>
      </c>
      <c r="V316" s="44">
        <v>2133.8000000000002</v>
      </c>
      <c r="W316" s="44">
        <v>2170.38</v>
      </c>
      <c r="X316" s="44">
        <v>2162.96</v>
      </c>
      <c r="Y316" s="44">
        <v>2033.89</v>
      </c>
      <c r="Z316" s="44">
        <v>1760.25</v>
      </c>
      <c r="AA316" s="44">
        <v>1555.41</v>
      </c>
    </row>
    <row r="317" spans="1:27" ht="12.75" hidden="1" customHeight="1" outlineLevel="1" x14ac:dyDescent="0.2">
      <c r="A317" s="89" t="s">
        <v>2483</v>
      </c>
      <c r="B317" s="63" t="s">
        <v>90</v>
      </c>
      <c r="C317" s="43" t="s">
        <v>79</v>
      </c>
      <c r="D317" s="44">
        <v>217.03</v>
      </c>
      <c r="E317" s="44">
        <f>$D$317</f>
        <v>217.03</v>
      </c>
      <c r="F317" s="44">
        <f t="shared" ref="F317:AA317" si="181">$D$317</f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hidden="1" customHeight="1" outlineLevel="1" x14ac:dyDescent="0.2">
      <c r="A318" s="89" t="s">
        <v>2484</v>
      </c>
      <c r="B318" s="63" t="s">
        <v>83</v>
      </c>
      <c r="C318" s="43" t="s">
        <v>79</v>
      </c>
      <c r="D318" s="44">
        <v>4.68</v>
      </c>
      <c r="E318" s="44">
        <v>4.68</v>
      </c>
      <c r="F318" s="44">
        <v>4.68</v>
      </c>
      <c r="G318" s="44">
        <v>4.68</v>
      </c>
      <c r="H318" s="44">
        <v>4.68</v>
      </c>
      <c r="I318" s="44">
        <v>4.68</v>
      </c>
      <c r="J318" s="44">
        <v>4.68</v>
      </c>
      <c r="K318" s="44">
        <v>4.68</v>
      </c>
      <c r="L318" s="44">
        <v>4.68</v>
      </c>
      <c r="M318" s="44">
        <v>4.68</v>
      </c>
      <c r="N318" s="44">
        <v>4.68</v>
      </c>
      <c r="O318" s="44">
        <v>4.68</v>
      </c>
      <c r="P318" s="44">
        <v>4.68</v>
      </c>
      <c r="Q318" s="44">
        <v>4.68</v>
      </c>
      <c r="R318" s="44">
        <v>4.68</v>
      </c>
      <c r="S318" s="44">
        <v>4.68</v>
      </c>
      <c r="T318" s="44">
        <v>4.68</v>
      </c>
      <c r="U318" s="44">
        <v>4.68</v>
      </c>
      <c r="V318" s="44">
        <v>4.68</v>
      </c>
      <c r="W318" s="44">
        <v>4.68</v>
      </c>
      <c r="X318" s="44">
        <v>4.68</v>
      </c>
      <c r="Y318" s="44">
        <v>4.68</v>
      </c>
      <c r="Z318" s="44">
        <v>4.68</v>
      </c>
      <c r="AA318" s="44">
        <v>4.68</v>
      </c>
    </row>
    <row r="319" spans="1:27" ht="12.75" hidden="1" customHeight="1" outlineLevel="1" x14ac:dyDescent="0.2">
      <c r="A319" s="89" t="s">
        <v>2485</v>
      </c>
      <c r="B319" s="63" t="s">
        <v>81</v>
      </c>
      <c r="C319" s="43" t="s">
        <v>79</v>
      </c>
      <c r="D319" s="44">
        <f>$D$11</f>
        <v>110.23</v>
      </c>
      <c r="E319" s="44">
        <f t="shared" ref="E319:AA319" si="182">$D$11</f>
        <v>110.23</v>
      </c>
      <c r="F319" s="44">
        <f t="shared" si="182"/>
        <v>110.23</v>
      </c>
      <c r="G319" s="44">
        <f t="shared" si="182"/>
        <v>110.23</v>
      </c>
      <c r="H319" s="44">
        <f t="shared" si="182"/>
        <v>110.23</v>
      </c>
      <c r="I319" s="44">
        <f t="shared" si="182"/>
        <v>110.23</v>
      </c>
      <c r="J319" s="44">
        <f t="shared" si="182"/>
        <v>110.23</v>
      </c>
      <c r="K319" s="44">
        <f t="shared" si="182"/>
        <v>110.23</v>
      </c>
      <c r="L319" s="44">
        <f t="shared" si="182"/>
        <v>110.23</v>
      </c>
      <c r="M319" s="44">
        <f t="shared" si="182"/>
        <v>110.23</v>
      </c>
      <c r="N319" s="44">
        <f t="shared" si="182"/>
        <v>110.23</v>
      </c>
      <c r="O319" s="44">
        <f t="shared" si="182"/>
        <v>110.23</v>
      </c>
      <c r="P319" s="44">
        <f t="shared" si="182"/>
        <v>110.23</v>
      </c>
      <c r="Q319" s="44">
        <f t="shared" si="182"/>
        <v>110.23</v>
      </c>
      <c r="R319" s="44">
        <f t="shared" si="182"/>
        <v>110.23</v>
      </c>
      <c r="S319" s="44">
        <f t="shared" si="182"/>
        <v>110.23</v>
      </c>
      <c r="T319" s="44">
        <f t="shared" si="182"/>
        <v>110.23</v>
      </c>
      <c r="U319" s="44">
        <f t="shared" si="182"/>
        <v>110.23</v>
      </c>
      <c r="V319" s="44">
        <f t="shared" si="182"/>
        <v>110.23</v>
      </c>
      <c r="W319" s="44">
        <f t="shared" si="182"/>
        <v>110.23</v>
      </c>
      <c r="X319" s="44">
        <f t="shared" si="182"/>
        <v>110.23</v>
      </c>
      <c r="Y319" s="44">
        <f t="shared" si="182"/>
        <v>110.23</v>
      </c>
      <c r="Z319" s="44">
        <f t="shared" si="182"/>
        <v>110.23</v>
      </c>
      <c r="AA319" s="44">
        <f t="shared" si="182"/>
        <v>110.23</v>
      </c>
    </row>
    <row r="320" spans="1:27" ht="12.75" customHeight="1" collapsed="1" x14ac:dyDescent="0.2">
      <c r="A320" s="88" t="s">
        <v>2486</v>
      </c>
      <c r="B320" s="28" t="str">
        <f>"02"&amp;"."&amp;$B$777&amp;"."&amp;$B$778</f>
        <v>02.09.2023</v>
      </c>
      <c r="C320" s="80" t="s">
        <v>76</v>
      </c>
      <c r="D320" s="81">
        <f>ROUND(((D321+D322+D324+D323)/1000),5)</f>
        <v>1.85287</v>
      </c>
      <c r="E320" s="81">
        <f>ROUND(((E321+E322+E324+E323)/1000),5)</f>
        <v>1.6624699999999999</v>
      </c>
      <c r="F320" s="81">
        <f>ROUND(((F321+F322+F324+F323)/1000),5)</f>
        <v>1.6220300000000001</v>
      </c>
      <c r="G320" s="81">
        <f t="shared" ref="G320:AA320" si="183">ROUND(((G321+G322+G324+G323)/1000),5)</f>
        <v>1.5902000000000001</v>
      </c>
      <c r="H320" s="81">
        <f t="shared" si="183"/>
        <v>1.6081399999999999</v>
      </c>
      <c r="I320" s="81">
        <f t="shared" si="183"/>
        <v>1.6044700000000001</v>
      </c>
      <c r="J320" s="81">
        <f t="shared" si="183"/>
        <v>1.6318600000000001</v>
      </c>
      <c r="K320" s="81">
        <f t="shared" si="183"/>
        <v>1.9249499999999999</v>
      </c>
      <c r="L320" s="81">
        <f t="shared" si="183"/>
        <v>2.1184799999999999</v>
      </c>
      <c r="M320" s="81">
        <f t="shared" si="183"/>
        <v>2.3275999999999999</v>
      </c>
      <c r="N320" s="81">
        <f t="shared" si="183"/>
        <v>2.3973100000000001</v>
      </c>
      <c r="O320" s="81">
        <f t="shared" si="183"/>
        <v>2.4119000000000002</v>
      </c>
      <c r="P320" s="81">
        <f t="shared" si="183"/>
        <v>2.40428</v>
      </c>
      <c r="Q320" s="81">
        <f t="shared" si="183"/>
        <v>2.4098899999999999</v>
      </c>
      <c r="R320" s="81">
        <f t="shared" si="183"/>
        <v>2.40855</v>
      </c>
      <c r="S320" s="81">
        <f t="shared" si="183"/>
        <v>2.4031600000000002</v>
      </c>
      <c r="T320" s="81">
        <f t="shared" si="183"/>
        <v>2.3826299999999998</v>
      </c>
      <c r="U320" s="81">
        <f t="shared" si="183"/>
        <v>2.3536999999999999</v>
      </c>
      <c r="V320" s="81">
        <f t="shared" si="183"/>
        <v>2.3525399999999999</v>
      </c>
      <c r="W320" s="81">
        <f t="shared" si="183"/>
        <v>2.3601800000000002</v>
      </c>
      <c r="X320" s="81">
        <f t="shared" si="183"/>
        <v>2.3540899999999998</v>
      </c>
      <c r="Y320" s="81">
        <f t="shared" si="183"/>
        <v>2.2719499999999999</v>
      </c>
      <c r="Z320" s="81">
        <f t="shared" si="183"/>
        <v>2.09782</v>
      </c>
      <c r="AA320" s="81">
        <f t="shared" si="183"/>
        <v>1.97115</v>
      </c>
    </row>
    <row r="321" spans="1:27" ht="12.75" hidden="1" customHeight="1" outlineLevel="1" x14ac:dyDescent="0.2">
      <c r="A321" s="89" t="s">
        <v>2487</v>
      </c>
      <c r="B321" s="63" t="s">
        <v>230</v>
      </c>
      <c r="C321" s="43" t="s">
        <v>79</v>
      </c>
      <c r="D321" s="44">
        <v>1520.93</v>
      </c>
      <c r="E321" s="44">
        <v>1330.53</v>
      </c>
      <c r="F321" s="44">
        <v>1290.0899999999999</v>
      </c>
      <c r="G321" s="44">
        <v>1258.26</v>
      </c>
      <c r="H321" s="44">
        <v>1276.2</v>
      </c>
      <c r="I321" s="44">
        <v>1272.53</v>
      </c>
      <c r="J321" s="44">
        <v>1299.92</v>
      </c>
      <c r="K321" s="44">
        <v>1593.01</v>
      </c>
      <c r="L321" s="44">
        <v>1786.54</v>
      </c>
      <c r="M321" s="44">
        <v>1995.66</v>
      </c>
      <c r="N321" s="44">
        <v>2065.37</v>
      </c>
      <c r="O321" s="44">
        <v>2079.96</v>
      </c>
      <c r="P321" s="44">
        <v>2072.34</v>
      </c>
      <c r="Q321" s="44">
        <v>2077.9499999999998</v>
      </c>
      <c r="R321" s="44">
        <v>2076.61</v>
      </c>
      <c r="S321" s="44">
        <v>2071.2199999999998</v>
      </c>
      <c r="T321" s="44">
        <v>2050.69</v>
      </c>
      <c r="U321" s="44">
        <v>2021.76</v>
      </c>
      <c r="V321" s="44">
        <v>2020.6</v>
      </c>
      <c r="W321" s="44">
        <v>2028.24</v>
      </c>
      <c r="X321" s="44">
        <v>2022.15</v>
      </c>
      <c r="Y321" s="44">
        <v>1940.01</v>
      </c>
      <c r="Z321" s="44">
        <v>1765.88</v>
      </c>
      <c r="AA321" s="44">
        <v>1639.21</v>
      </c>
    </row>
    <row r="322" spans="1:27" ht="12.75" hidden="1" customHeight="1" outlineLevel="1" x14ac:dyDescent="0.2">
      <c r="A322" s="89" t="s">
        <v>2488</v>
      </c>
      <c r="B322" s="63" t="s">
        <v>90</v>
      </c>
      <c r="C322" s="43" t="s">
        <v>79</v>
      </c>
      <c r="D322" s="44">
        <f>$D$317</f>
        <v>217.03</v>
      </c>
      <c r="E322" s="44">
        <f t="shared" ref="E322:AA322" si="184">$D$317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hidden="1" customHeight="1" outlineLevel="1" x14ac:dyDescent="0.2">
      <c r="A323" s="89" t="s">
        <v>2489</v>
      </c>
      <c r="B323" s="63" t="s">
        <v>83</v>
      </c>
      <c r="C323" s="43" t="s">
        <v>79</v>
      </c>
      <c r="D323" s="44">
        <v>4.68</v>
      </c>
      <c r="E323" s="44">
        <v>4.68</v>
      </c>
      <c r="F323" s="44">
        <v>4.68</v>
      </c>
      <c r="G323" s="44">
        <v>4.68</v>
      </c>
      <c r="H323" s="44">
        <v>4.68</v>
      </c>
      <c r="I323" s="44">
        <v>4.68</v>
      </c>
      <c r="J323" s="44">
        <v>4.68</v>
      </c>
      <c r="K323" s="44">
        <v>4.68</v>
      </c>
      <c r="L323" s="44">
        <v>4.68</v>
      </c>
      <c r="M323" s="44">
        <v>4.68</v>
      </c>
      <c r="N323" s="44">
        <v>4.68</v>
      </c>
      <c r="O323" s="44">
        <v>4.68</v>
      </c>
      <c r="P323" s="44">
        <v>4.68</v>
      </c>
      <c r="Q323" s="44">
        <v>4.68</v>
      </c>
      <c r="R323" s="44">
        <v>4.68</v>
      </c>
      <c r="S323" s="44">
        <v>4.68</v>
      </c>
      <c r="T323" s="44">
        <v>4.68</v>
      </c>
      <c r="U323" s="44">
        <v>4.68</v>
      </c>
      <c r="V323" s="44">
        <v>4.68</v>
      </c>
      <c r="W323" s="44">
        <v>4.68</v>
      </c>
      <c r="X323" s="44">
        <v>4.68</v>
      </c>
      <c r="Y323" s="44">
        <v>4.68</v>
      </c>
      <c r="Z323" s="44">
        <v>4.68</v>
      </c>
      <c r="AA323" s="44">
        <v>4.68</v>
      </c>
    </row>
    <row r="324" spans="1:27" ht="12.75" hidden="1" customHeight="1" outlineLevel="1" x14ac:dyDescent="0.2">
      <c r="A324" s="89" t="s">
        <v>2490</v>
      </c>
      <c r="B324" s="63" t="s">
        <v>81</v>
      </c>
      <c r="C324" s="43" t="s">
        <v>79</v>
      </c>
      <c r="D324" s="44">
        <f>$D$11</f>
        <v>110.23</v>
      </c>
      <c r="E324" s="44">
        <f t="shared" ref="E324:AA324" si="185">$D$11</f>
        <v>110.23</v>
      </c>
      <c r="F324" s="44">
        <f t="shared" si="185"/>
        <v>110.23</v>
      </c>
      <c r="G324" s="44">
        <f t="shared" si="185"/>
        <v>110.23</v>
      </c>
      <c r="H324" s="44">
        <f t="shared" si="185"/>
        <v>110.23</v>
      </c>
      <c r="I324" s="44">
        <f t="shared" si="185"/>
        <v>110.23</v>
      </c>
      <c r="J324" s="44">
        <f t="shared" si="185"/>
        <v>110.23</v>
      </c>
      <c r="K324" s="44">
        <f t="shared" si="185"/>
        <v>110.23</v>
      </c>
      <c r="L324" s="44">
        <f t="shared" si="185"/>
        <v>110.23</v>
      </c>
      <c r="M324" s="44">
        <f t="shared" si="185"/>
        <v>110.23</v>
      </c>
      <c r="N324" s="44">
        <f t="shared" si="185"/>
        <v>110.23</v>
      </c>
      <c r="O324" s="44">
        <f t="shared" si="185"/>
        <v>110.23</v>
      </c>
      <c r="P324" s="44">
        <f t="shared" si="185"/>
        <v>110.23</v>
      </c>
      <c r="Q324" s="44">
        <f t="shared" si="185"/>
        <v>110.23</v>
      </c>
      <c r="R324" s="44">
        <f t="shared" si="185"/>
        <v>110.23</v>
      </c>
      <c r="S324" s="44">
        <f t="shared" si="185"/>
        <v>110.23</v>
      </c>
      <c r="T324" s="44">
        <f t="shared" si="185"/>
        <v>110.23</v>
      </c>
      <c r="U324" s="44">
        <f t="shared" si="185"/>
        <v>110.23</v>
      </c>
      <c r="V324" s="44">
        <f t="shared" si="185"/>
        <v>110.23</v>
      </c>
      <c r="W324" s="44">
        <f t="shared" si="185"/>
        <v>110.23</v>
      </c>
      <c r="X324" s="44">
        <f t="shared" si="185"/>
        <v>110.23</v>
      </c>
      <c r="Y324" s="44">
        <f t="shared" si="185"/>
        <v>110.23</v>
      </c>
      <c r="Z324" s="44">
        <f t="shared" si="185"/>
        <v>110.23</v>
      </c>
      <c r="AA324" s="44">
        <f t="shared" si="185"/>
        <v>110.23</v>
      </c>
    </row>
    <row r="325" spans="1:27" ht="12.75" customHeight="1" collapsed="1" x14ac:dyDescent="0.2">
      <c r="A325" s="88" t="s">
        <v>2491</v>
      </c>
      <c r="B325" s="28" t="str">
        <f>"03"&amp;"."&amp;$B$777&amp;"."&amp;$B$778</f>
        <v>03.09.2023</v>
      </c>
      <c r="C325" s="80" t="s">
        <v>76</v>
      </c>
      <c r="D325" s="81">
        <f>ROUND(((D326+D327+D329+D328)/1000),5)</f>
        <v>1.63411</v>
      </c>
      <c r="E325" s="81">
        <f>ROUND(((E326+E327+E329+E328)/1000),5)</f>
        <v>1.4970600000000001</v>
      </c>
      <c r="F325" s="81">
        <f>ROUND(((F326+F327+F329+F328)/1000),5)</f>
        <v>1.41923</v>
      </c>
      <c r="G325" s="81">
        <f t="shared" ref="G325:AA325" si="186">ROUND(((G326+G327+G329+G328)/1000),5)</f>
        <v>1.41364</v>
      </c>
      <c r="H325" s="81">
        <f t="shared" si="186"/>
        <v>1.4116299999999999</v>
      </c>
      <c r="I325" s="81">
        <f t="shared" si="186"/>
        <v>1.37636</v>
      </c>
      <c r="J325" s="81">
        <f t="shared" si="186"/>
        <v>1.39564</v>
      </c>
      <c r="K325" s="81">
        <f t="shared" si="186"/>
        <v>1.56725</v>
      </c>
      <c r="L325" s="81">
        <f t="shared" si="186"/>
        <v>1.8404199999999999</v>
      </c>
      <c r="M325" s="81">
        <f t="shared" si="186"/>
        <v>2.0623900000000002</v>
      </c>
      <c r="N325" s="81">
        <f t="shared" si="186"/>
        <v>2.1559900000000001</v>
      </c>
      <c r="O325" s="81">
        <f t="shared" si="186"/>
        <v>2.1813799999999999</v>
      </c>
      <c r="P325" s="81">
        <f t="shared" si="186"/>
        <v>2.14771</v>
      </c>
      <c r="Q325" s="81">
        <f t="shared" si="186"/>
        <v>2.1573500000000001</v>
      </c>
      <c r="R325" s="81">
        <f t="shared" si="186"/>
        <v>2.1498900000000001</v>
      </c>
      <c r="S325" s="81">
        <f t="shared" si="186"/>
        <v>2.12392</v>
      </c>
      <c r="T325" s="81">
        <f t="shared" si="186"/>
        <v>2.1257000000000001</v>
      </c>
      <c r="U325" s="81">
        <f t="shared" si="186"/>
        <v>2.0734300000000001</v>
      </c>
      <c r="V325" s="81">
        <f t="shared" si="186"/>
        <v>2.0979000000000001</v>
      </c>
      <c r="W325" s="81">
        <f t="shared" si="186"/>
        <v>2.2640799999999999</v>
      </c>
      <c r="X325" s="81">
        <f t="shared" si="186"/>
        <v>2.25413</v>
      </c>
      <c r="Y325" s="81">
        <f t="shared" si="186"/>
        <v>2.18303</v>
      </c>
      <c r="Z325" s="81">
        <f t="shared" si="186"/>
        <v>2.0030299999999999</v>
      </c>
      <c r="AA325" s="81">
        <f t="shared" si="186"/>
        <v>1.6897599999999999</v>
      </c>
    </row>
    <row r="326" spans="1:27" ht="12.75" hidden="1" customHeight="1" outlineLevel="1" x14ac:dyDescent="0.2">
      <c r="A326" s="89" t="s">
        <v>2492</v>
      </c>
      <c r="B326" s="63" t="s">
        <v>230</v>
      </c>
      <c r="C326" s="43" t="s">
        <v>79</v>
      </c>
      <c r="D326" s="44">
        <v>1302.17</v>
      </c>
      <c r="E326" s="44">
        <v>1165.1199999999999</v>
      </c>
      <c r="F326" s="44">
        <v>1087.29</v>
      </c>
      <c r="G326" s="44">
        <v>1081.7</v>
      </c>
      <c r="H326" s="44">
        <v>1079.69</v>
      </c>
      <c r="I326" s="44">
        <v>1044.42</v>
      </c>
      <c r="J326" s="44">
        <v>1063.7</v>
      </c>
      <c r="K326" s="44">
        <v>1235.31</v>
      </c>
      <c r="L326" s="44">
        <v>1508.48</v>
      </c>
      <c r="M326" s="44">
        <v>1730.45</v>
      </c>
      <c r="N326" s="44">
        <v>1824.05</v>
      </c>
      <c r="O326" s="44">
        <v>1849.44</v>
      </c>
      <c r="P326" s="44">
        <v>1815.77</v>
      </c>
      <c r="Q326" s="44">
        <v>1825.41</v>
      </c>
      <c r="R326" s="44">
        <v>1817.95</v>
      </c>
      <c r="S326" s="44">
        <v>1791.98</v>
      </c>
      <c r="T326" s="44">
        <v>1793.76</v>
      </c>
      <c r="U326" s="44">
        <v>1741.49</v>
      </c>
      <c r="V326" s="44">
        <v>1765.96</v>
      </c>
      <c r="W326" s="44">
        <v>1932.14</v>
      </c>
      <c r="X326" s="44">
        <v>1922.19</v>
      </c>
      <c r="Y326" s="44">
        <v>1851.09</v>
      </c>
      <c r="Z326" s="44">
        <v>1671.09</v>
      </c>
      <c r="AA326" s="44">
        <v>1357.82</v>
      </c>
    </row>
    <row r="327" spans="1:27" ht="12.75" hidden="1" customHeight="1" outlineLevel="1" x14ac:dyDescent="0.2">
      <c r="A327" s="89" t="s">
        <v>2493</v>
      </c>
      <c r="B327" s="63" t="s">
        <v>90</v>
      </c>
      <c r="C327" s="43" t="s">
        <v>79</v>
      </c>
      <c r="D327" s="44">
        <f>$D$317</f>
        <v>217.03</v>
      </c>
      <c r="E327" s="44">
        <f t="shared" ref="E327:AA327" si="187">$D$317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2">
      <c r="A328" s="89" t="s">
        <v>2494</v>
      </c>
      <c r="B328" s="63" t="s">
        <v>83</v>
      </c>
      <c r="C328" s="43" t="s">
        <v>79</v>
      </c>
      <c r="D328" s="44">
        <v>4.68</v>
      </c>
      <c r="E328" s="44">
        <v>4.68</v>
      </c>
      <c r="F328" s="44">
        <v>4.68</v>
      </c>
      <c r="G328" s="44">
        <v>4.68</v>
      </c>
      <c r="H328" s="44">
        <v>4.68</v>
      </c>
      <c r="I328" s="44">
        <v>4.68</v>
      </c>
      <c r="J328" s="44">
        <v>4.68</v>
      </c>
      <c r="K328" s="44">
        <v>4.68</v>
      </c>
      <c r="L328" s="44">
        <v>4.68</v>
      </c>
      <c r="M328" s="44">
        <v>4.68</v>
      </c>
      <c r="N328" s="44">
        <v>4.68</v>
      </c>
      <c r="O328" s="44">
        <v>4.68</v>
      </c>
      <c r="P328" s="44">
        <v>4.68</v>
      </c>
      <c r="Q328" s="44">
        <v>4.68</v>
      </c>
      <c r="R328" s="44">
        <v>4.68</v>
      </c>
      <c r="S328" s="44">
        <v>4.68</v>
      </c>
      <c r="T328" s="44">
        <v>4.68</v>
      </c>
      <c r="U328" s="44">
        <v>4.68</v>
      </c>
      <c r="V328" s="44">
        <v>4.68</v>
      </c>
      <c r="W328" s="44">
        <v>4.68</v>
      </c>
      <c r="X328" s="44">
        <v>4.68</v>
      </c>
      <c r="Y328" s="44">
        <v>4.68</v>
      </c>
      <c r="Z328" s="44">
        <v>4.68</v>
      </c>
      <c r="AA328" s="44">
        <v>4.68</v>
      </c>
    </row>
    <row r="329" spans="1:27" ht="12.75" hidden="1" customHeight="1" outlineLevel="1" x14ac:dyDescent="0.2">
      <c r="A329" s="89" t="s">
        <v>2495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collapsed="1" x14ac:dyDescent="0.2">
      <c r="A330" s="88" t="s">
        <v>2496</v>
      </c>
      <c r="B330" s="28" t="str">
        <f>"04"&amp;"."&amp;$B$777&amp;"."&amp;$B$778</f>
        <v>04.09.2023</v>
      </c>
      <c r="C330" s="80" t="s">
        <v>76</v>
      </c>
      <c r="D330" s="81">
        <f>ROUND(((D331+D332+D334+D333)/1000),5)</f>
        <v>1.6715199999999999</v>
      </c>
      <c r="E330" s="81">
        <f>ROUND(((E331+E332+E334+E333)/1000),5)</f>
        <v>1.54356</v>
      </c>
      <c r="F330" s="81">
        <f>ROUND(((F331+F332+F334+F333)/1000),5)</f>
        <v>1.4739500000000001</v>
      </c>
      <c r="G330" s="81">
        <f t="shared" ref="G330:AA330" si="189">ROUND(((G331+G332+G334+G333)/1000),5)</f>
        <v>1.4340599999999999</v>
      </c>
      <c r="H330" s="81">
        <f t="shared" si="189"/>
        <v>1.48062</v>
      </c>
      <c r="I330" s="81">
        <f t="shared" si="189"/>
        <v>1.5388900000000001</v>
      </c>
      <c r="J330" s="81">
        <f t="shared" si="189"/>
        <v>1.69292</v>
      </c>
      <c r="K330" s="81">
        <f t="shared" si="189"/>
        <v>1.95869</v>
      </c>
      <c r="L330" s="81">
        <f t="shared" si="189"/>
        <v>2.1536499999999998</v>
      </c>
      <c r="M330" s="81">
        <f t="shared" si="189"/>
        <v>2.2988599999999999</v>
      </c>
      <c r="N330" s="81">
        <f t="shared" si="189"/>
        <v>2.3425400000000001</v>
      </c>
      <c r="O330" s="81">
        <f t="shared" si="189"/>
        <v>2.3363</v>
      </c>
      <c r="P330" s="81">
        <f t="shared" si="189"/>
        <v>2.3019500000000002</v>
      </c>
      <c r="Q330" s="81">
        <f t="shared" si="189"/>
        <v>2.34104</v>
      </c>
      <c r="R330" s="81">
        <f t="shared" si="189"/>
        <v>2.40469</v>
      </c>
      <c r="S330" s="81">
        <f t="shared" si="189"/>
        <v>2.4019599999999999</v>
      </c>
      <c r="T330" s="81">
        <f t="shared" si="189"/>
        <v>2.3949199999999999</v>
      </c>
      <c r="U330" s="81">
        <f t="shared" si="189"/>
        <v>2.3375499999999998</v>
      </c>
      <c r="V330" s="81">
        <f t="shared" si="189"/>
        <v>2.3494899999999999</v>
      </c>
      <c r="W330" s="81">
        <f t="shared" si="189"/>
        <v>2.3978000000000002</v>
      </c>
      <c r="X330" s="81">
        <f t="shared" si="189"/>
        <v>2.3977300000000001</v>
      </c>
      <c r="Y330" s="81">
        <f t="shared" si="189"/>
        <v>2.2823899999999999</v>
      </c>
      <c r="Z330" s="81">
        <f t="shared" si="189"/>
        <v>2.0731199999999999</v>
      </c>
      <c r="AA330" s="81">
        <f t="shared" si="189"/>
        <v>1.78125</v>
      </c>
    </row>
    <row r="331" spans="1:27" ht="12.75" hidden="1" customHeight="1" outlineLevel="1" x14ac:dyDescent="0.2">
      <c r="A331" s="89" t="s">
        <v>2497</v>
      </c>
      <c r="B331" s="63" t="s">
        <v>230</v>
      </c>
      <c r="C331" s="43" t="s">
        <v>79</v>
      </c>
      <c r="D331" s="44">
        <v>1339.58</v>
      </c>
      <c r="E331" s="44">
        <v>1211.6199999999999</v>
      </c>
      <c r="F331" s="44">
        <v>1142.01</v>
      </c>
      <c r="G331" s="44">
        <v>1102.1199999999999</v>
      </c>
      <c r="H331" s="44">
        <v>1148.68</v>
      </c>
      <c r="I331" s="44">
        <v>1206.95</v>
      </c>
      <c r="J331" s="44">
        <v>1360.98</v>
      </c>
      <c r="K331" s="44">
        <v>1626.75</v>
      </c>
      <c r="L331" s="44">
        <v>1821.71</v>
      </c>
      <c r="M331" s="44">
        <v>1966.92</v>
      </c>
      <c r="N331" s="44">
        <v>2010.6</v>
      </c>
      <c r="O331" s="44">
        <v>2004.36</v>
      </c>
      <c r="P331" s="44">
        <v>1970.01</v>
      </c>
      <c r="Q331" s="44">
        <v>2009.1</v>
      </c>
      <c r="R331" s="44">
        <v>2072.75</v>
      </c>
      <c r="S331" s="44">
        <v>2070.02</v>
      </c>
      <c r="T331" s="44">
        <v>2062.98</v>
      </c>
      <c r="U331" s="44">
        <v>2005.61</v>
      </c>
      <c r="V331" s="44">
        <v>2017.55</v>
      </c>
      <c r="W331" s="44">
        <v>2065.86</v>
      </c>
      <c r="X331" s="44">
        <v>2065.79</v>
      </c>
      <c r="Y331" s="44">
        <v>1950.45</v>
      </c>
      <c r="Z331" s="44">
        <v>1741.18</v>
      </c>
      <c r="AA331" s="44">
        <v>1449.31</v>
      </c>
    </row>
    <row r="332" spans="1:27" ht="12.75" hidden="1" customHeight="1" outlineLevel="1" x14ac:dyDescent="0.2">
      <c r="A332" s="89" t="s">
        <v>2498</v>
      </c>
      <c r="B332" s="63" t="s">
        <v>90</v>
      </c>
      <c r="C332" s="43" t="s">
        <v>79</v>
      </c>
      <c r="D332" s="44">
        <f>$D$317</f>
        <v>217.03</v>
      </c>
      <c r="E332" s="44">
        <f t="shared" ref="E332:AA332" si="190">$D$317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2">
      <c r="A333" s="89" t="s">
        <v>2499</v>
      </c>
      <c r="B333" s="63" t="s">
        <v>83</v>
      </c>
      <c r="C333" s="43" t="s">
        <v>79</v>
      </c>
      <c r="D333" s="44">
        <v>4.68</v>
      </c>
      <c r="E333" s="44">
        <v>4.68</v>
      </c>
      <c r="F333" s="44">
        <v>4.68</v>
      </c>
      <c r="G333" s="44">
        <v>4.68</v>
      </c>
      <c r="H333" s="44">
        <v>4.68</v>
      </c>
      <c r="I333" s="44">
        <v>4.68</v>
      </c>
      <c r="J333" s="44">
        <v>4.68</v>
      </c>
      <c r="K333" s="44">
        <v>4.68</v>
      </c>
      <c r="L333" s="44">
        <v>4.68</v>
      </c>
      <c r="M333" s="44">
        <v>4.68</v>
      </c>
      <c r="N333" s="44">
        <v>4.68</v>
      </c>
      <c r="O333" s="44">
        <v>4.68</v>
      </c>
      <c r="P333" s="44">
        <v>4.68</v>
      </c>
      <c r="Q333" s="44">
        <v>4.68</v>
      </c>
      <c r="R333" s="44">
        <v>4.68</v>
      </c>
      <c r="S333" s="44">
        <v>4.68</v>
      </c>
      <c r="T333" s="44">
        <v>4.68</v>
      </c>
      <c r="U333" s="44">
        <v>4.68</v>
      </c>
      <c r="V333" s="44">
        <v>4.68</v>
      </c>
      <c r="W333" s="44">
        <v>4.68</v>
      </c>
      <c r="X333" s="44">
        <v>4.68</v>
      </c>
      <c r="Y333" s="44">
        <v>4.68</v>
      </c>
      <c r="Z333" s="44">
        <v>4.68</v>
      </c>
      <c r="AA333" s="44">
        <v>4.68</v>
      </c>
    </row>
    <row r="334" spans="1:27" ht="12.75" hidden="1" customHeight="1" outlineLevel="1" x14ac:dyDescent="0.2">
      <c r="A334" s="89" t="s">
        <v>2500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collapsed="1" x14ac:dyDescent="0.2">
      <c r="A335" s="88" t="s">
        <v>2501</v>
      </c>
      <c r="B335" s="28" t="str">
        <f>"05"&amp;"."&amp;$B$777&amp;"."&amp;$B$778</f>
        <v>05.09.2023</v>
      </c>
      <c r="C335" s="80" t="s">
        <v>76</v>
      </c>
      <c r="D335" s="81">
        <f>ROUND(((D336+D337+D339+D338)/1000),5)</f>
        <v>1.6522300000000001</v>
      </c>
      <c r="E335" s="81">
        <f>ROUND(((E336+E337+E339+E338)/1000),5)</f>
        <v>1.5621799999999999</v>
      </c>
      <c r="F335" s="81">
        <f>ROUND(((F336+F337+F339+F338)/1000),5)</f>
        <v>1.474</v>
      </c>
      <c r="G335" s="81">
        <f t="shared" ref="G335:AA335" si="192">ROUND(((G336+G337+G339+G338)/1000),5)</f>
        <v>1.4556500000000001</v>
      </c>
      <c r="H335" s="81">
        <f t="shared" si="192"/>
        <v>1.5197099999999999</v>
      </c>
      <c r="I335" s="81">
        <f t="shared" si="192"/>
        <v>1.6334900000000001</v>
      </c>
      <c r="J335" s="81">
        <f t="shared" si="192"/>
        <v>1.7375</v>
      </c>
      <c r="K335" s="81">
        <f t="shared" si="192"/>
        <v>2.0234700000000001</v>
      </c>
      <c r="L335" s="81">
        <f t="shared" si="192"/>
        <v>2.0988500000000001</v>
      </c>
      <c r="M335" s="81">
        <f t="shared" si="192"/>
        <v>2.29813</v>
      </c>
      <c r="N335" s="81">
        <f t="shared" si="192"/>
        <v>2.3310599999999999</v>
      </c>
      <c r="O335" s="81">
        <f t="shared" si="192"/>
        <v>2.32931</v>
      </c>
      <c r="P335" s="81">
        <f t="shared" si="192"/>
        <v>2.3130500000000001</v>
      </c>
      <c r="Q335" s="81">
        <f t="shared" si="192"/>
        <v>2.3325100000000001</v>
      </c>
      <c r="R335" s="81">
        <f t="shared" si="192"/>
        <v>2.38524</v>
      </c>
      <c r="S335" s="81">
        <f t="shared" si="192"/>
        <v>2.3807200000000002</v>
      </c>
      <c r="T335" s="81">
        <f t="shared" si="192"/>
        <v>2.3655300000000001</v>
      </c>
      <c r="U335" s="81">
        <f t="shared" si="192"/>
        <v>2.32701</v>
      </c>
      <c r="V335" s="81">
        <f t="shared" si="192"/>
        <v>2.32138</v>
      </c>
      <c r="W335" s="81">
        <f t="shared" si="192"/>
        <v>2.375</v>
      </c>
      <c r="X335" s="81">
        <f t="shared" si="192"/>
        <v>2.36652</v>
      </c>
      <c r="Y335" s="81">
        <f t="shared" si="192"/>
        <v>2.30992</v>
      </c>
      <c r="Z335" s="81">
        <f t="shared" si="192"/>
        <v>2.1007500000000001</v>
      </c>
      <c r="AA335" s="81">
        <f t="shared" si="192"/>
        <v>1.95739</v>
      </c>
    </row>
    <row r="336" spans="1:27" ht="12.75" hidden="1" customHeight="1" outlineLevel="1" x14ac:dyDescent="0.2">
      <c r="A336" s="89" t="s">
        <v>2502</v>
      </c>
      <c r="B336" s="63" t="s">
        <v>230</v>
      </c>
      <c r="C336" s="43" t="s">
        <v>79</v>
      </c>
      <c r="D336" s="44">
        <v>1320.29</v>
      </c>
      <c r="E336" s="44">
        <v>1230.24</v>
      </c>
      <c r="F336" s="44">
        <v>1142.06</v>
      </c>
      <c r="G336" s="44">
        <v>1123.71</v>
      </c>
      <c r="H336" s="44">
        <v>1187.77</v>
      </c>
      <c r="I336" s="44">
        <v>1301.55</v>
      </c>
      <c r="J336" s="44">
        <v>1405.56</v>
      </c>
      <c r="K336" s="44">
        <v>1691.53</v>
      </c>
      <c r="L336" s="44">
        <v>1766.91</v>
      </c>
      <c r="M336" s="44">
        <v>1966.19</v>
      </c>
      <c r="N336" s="44">
        <v>1999.12</v>
      </c>
      <c r="O336" s="44">
        <v>1997.37</v>
      </c>
      <c r="P336" s="44">
        <v>1981.11</v>
      </c>
      <c r="Q336" s="44">
        <v>2000.57</v>
      </c>
      <c r="R336" s="44">
        <v>2053.3000000000002</v>
      </c>
      <c r="S336" s="44">
        <v>2048.7800000000002</v>
      </c>
      <c r="T336" s="44">
        <v>2033.59</v>
      </c>
      <c r="U336" s="44">
        <v>1995.07</v>
      </c>
      <c r="V336" s="44">
        <v>1989.44</v>
      </c>
      <c r="W336" s="44">
        <v>2043.06</v>
      </c>
      <c r="X336" s="44">
        <v>2034.58</v>
      </c>
      <c r="Y336" s="44">
        <v>1977.98</v>
      </c>
      <c r="Z336" s="44">
        <v>1768.81</v>
      </c>
      <c r="AA336" s="44">
        <v>1625.45</v>
      </c>
    </row>
    <row r="337" spans="1:27" ht="12.75" hidden="1" customHeight="1" outlineLevel="1" x14ac:dyDescent="0.2">
      <c r="A337" s="89" t="s">
        <v>2503</v>
      </c>
      <c r="B337" s="63" t="s">
        <v>90</v>
      </c>
      <c r="C337" s="43" t="s">
        <v>79</v>
      </c>
      <c r="D337" s="44">
        <f>$D$317</f>
        <v>217.03</v>
      </c>
      <c r="E337" s="44">
        <f t="shared" ref="E337:AA337" si="193">$D$317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2">
      <c r="A338" s="89" t="s">
        <v>2504</v>
      </c>
      <c r="B338" s="63" t="s">
        <v>83</v>
      </c>
      <c r="C338" s="43" t="s">
        <v>79</v>
      </c>
      <c r="D338" s="44">
        <v>4.68</v>
      </c>
      <c r="E338" s="44">
        <v>4.68</v>
      </c>
      <c r="F338" s="44">
        <v>4.68</v>
      </c>
      <c r="G338" s="44">
        <v>4.68</v>
      </c>
      <c r="H338" s="44">
        <v>4.68</v>
      </c>
      <c r="I338" s="44">
        <v>4.68</v>
      </c>
      <c r="J338" s="44">
        <v>4.68</v>
      </c>
      <c r="K338" s="44">
        <v>4.68</v>
      </c>
      <c r="L338" s="44">
        <v>4.68</v>
      </c>
      <c r="M338" s="44">
        <v>4.68</v>
      </c>
      <c r="N338" s="44">
        <v>4.68</v>
      </c>
      <c r="O338" s="44">
        <v>4.68</v>
      </c>
      <c r="P338" s="44">
        <v>4.68</v>
      </c>
      <c r="Q338" s="44">
        <v>4.68</v>
      </c>
      <c r="R338" s="44">
        <v>4.68</v>
      </c>
      <c r="S338" s="44">
        <v>4.68</v>
      </c>
      <c r="T338" s="44">
        <v>4.68</v>
      </c>
      <c r="U338" s="44">
        <v>4.68</v>
      </c>
      <c r="V338" s="44">
        <v>4.68</v>
      </c>
      <c r="W338" s="44">
        <v>4.68</v>
      </c>
      <c r="X338" s="44">
        <v>4.68</v>
      </c>
      <c r="Y338" s="44">
        <v>4.68</v>
      </c>
      <c r="Z338" s="44">
        <v>4.68</v>
      </c>
      <c r="AA338" s="44">
        <v>4.68</v>
      </c>
    </row>
    <row r="339" spans="1:27" ht="12.75" hidden="1" customHeight="1" outlineLevel="1" x14ac:dyDescent="0.2">
      <c r="A339" s="89" t="s">
        <v>2505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collapsed="1" x14ac:dyDescent="0.2">
      <c r="A340" s="88" t="s">
        <v>2506</v>
      </c>
      <c r="B340" s="28" t="str">
        <f>"06"&amp;"."&amp;$B$777&amp;"."&amp;$B$778</f>
        <v>06.09.2023</v>
      </c>
      <c r="C340" s="80" t="s">
        <v>76</v>
      </c>
      <c r="D340" s="81">
        <f>ROUND(((D341+D342+D344+D343)/1000),5)</f>
        <v>1.62341</v>
      </c>
      <c r="E340" s="81">
        <f>ROUND(((E341+E342+E344+E343)/1000),5)</f>
        <v>1.4872700000000001</v>
      </c>
      <c r="F340" s="81">
        <f>ROUND(((F341+F342+F344+F343)/1000),5)</f>
        <v>1.41124</v>
      </c>
      <c r="G340" s="81">
        <f t="shared" ref="G340:AA340" si="195">ROUND(((G341+G342+G344+G343)/1000),5)</f>
        <v>1.40984</v>
      </c>
      <c r="H340" s="81">
        <f t="shared" si="195"/>
        <v>1.4864999999999999</v>
      </c>
      <c r="I340" s="81">
        <f t="shared" si="195"/>
        <v>1.6128499999999999</v>
      </c>
      <c r="J340" s="81">
        <f t="shared" si="195"/>
        <v>1.7382299999999999</v>
      </c>
      <c r="K340" s="81">
        <f t="shared" si="195"/>
        <v>2.03423</v>
      </c>
      <c r="L340" s="81">
        <f t="shared" si="195"/>
        <v>2.27772</v>
      </c>
      <c r="M340" s="81">
        <f t="shared" si="195"/>
        <v>2.3484500000000001</v>
      </c>
      <c r="N340" s="81">
        <f t="shared" si="195"/>
        <v>2.3754400000000002</v>
      </c>
      <c r="O340" s="81">
        <f t="shared" si="195"/>
        <v>2.3728400000000001</v>
      </c>
      <c r="P340" s="81">
        <f t="shared" si="195"/>
        <v>2.3656799999999998</v>
      </c>
      <c r="Q340" s="81">
        <f t="shared" si="195"/>
        <v>2.3757899999999998</v>
      </c>
      <c r="R340" s="81">
        <f t="shared" si="195"/>
        <v>2.41445</v>
      </c>
      <c r="S340" s="81">
        <f t="shared" si="195"/>
        <v>2.40157</v>
      </c>
      <c r="T340" s="81">
        <f t="shared" si="195"/>
        <v>2.3937900000000001</v>
      </c>
      <c r="U340" s="81">
        <f t="shared" si="195"/>
        <v>2.3845100000000001</v>
      </c>
      <c r="V340" s="81">
        <f t="shared" si="195"/>
        <v>2.3833700000000002</v>
      </c>
      <c r="W340" s="81">
        <f t="shared" si="195"/>
        <v>2.4022999999999999</v>
      </c>
      <c r="X340" s="81">
        <f t="shared" si="195"/>
        <v>2.3997700000000002</v>
      </c>
      <c r="Y340" s="81">
        <f t="shared" si="195"/>
        <v>2.28904</v>
      </c>
      <c r="Z340" s="81">
        <f t="shared" si="195"/>
        <v>2.0736500000000002</v>
      </c>
      <c r="AA340" s="81">
        <f t="shared" si="195"/>
        <v>1.8581099999999999</v>
      </c>
    </row>
    <row r="341" spans="1:27" ht="12.75" hidden="1" customHeight="1" outlineLevel="1" x14ac:dyDescent="0.2">
      <c r="A341" s="89" t="s">
        <v>2507</v>
      </c>
      <c r="B341" s="63" t="s">
        <v>230</v>
      </c>
      <c r="C341" s="43" t="s">
        <v>79</v>
      </c>
      <c r="D341" s="44">
        <v>1291.47</v>
      </c>
      <c r="E341" s="44">
        <v>1155.33</v>
      </c>
      <c r="F341" s="44">
        <v>1079.3</v>
      </c>
      <c r="G341" s="44">
        <v>1077.9000000000001</v>
      </c>
      <c r="H341" s="44">
        <v>1154.56</v>
      </c>
      <c r="I341" s="44">
        <v>1280.9100000000001</v>
      </c>
      <c r="J341" s="44">
        <v>1406.29</v>
      </c>
      <c r="K341" s="44">
        <v>1702.29</v>
      </c>
      <c r="L341" s="44">
        <v>1945.78</v>
      </c>
      <c r="M341" s="44">
        <v>2016.51</v>
      </c>
      <c r="N341" s="44">
        <v>2043.5</v>
      </c>
      <c r="O341" s="44">
        <v>2040.9</v>
      </c>
      <c r="P341" s="44">
        <v>2033.74</v>
      </c>
      <c r="Q341" s="44">
        <v>2043.85</v>
      </c>
      <c r="R341" s="44">
        <v>2082.5100000000002</v>
      </c>
      <c r="S341" s="44">
        <v>2069.63</v>
      </c>
      <c r="T341" s="44">
        <v>2061.85</v>
      </c>
      <c r="U341" s="44">
        <v>2052.5700000000002</v>
      </c>
      <c r="V341" s="44">
        <v>2051.4299999999998</v>
      </c>
      <c r="W341" s="44">
        <v>2070.36</v>
      </c>
      <c r="X341" s="44">
        <v>2067.83</v>
      </c>
      <c r="Y341" s="44">
        <v>1957.1</v>
      </c>
      <c r="Z341" s="44">
        <v>1741.71</v>
      </c>
      <c r="AA341" s="44">
        <v>1526.17</v>
      </c>
    </row>
    <row r="342" spans="1:27" ht="12.75" hidden="1" customHeight="1" outlineLevel="1" x14ac:dyDescent="0.2">
      <c r="A342" s="89" t="s">
        <v>2508</v>
      </c>
      <c r="B342" s="63" t="s">
        <v>90</v>
      </c>
      <c r="C342" s="43" t="s">
        <v>79</v>
      </c>
      <c r="D342" s="44">
        <f>$D$317</f>
        <v>217.03</v>
      </c>
      <c r="E342" s="44">
        <f t="shared" ref="E342:AA342" si="196">$D$317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2">
      <c r="A343" s="89" t="s">
        <v>2509</v>
      </c>
      <c r="B343" s="63" t="s">
        <v>83</v>
      </c>
      <c r="C343" s="43" t="s">
        <v>79</v>
      </c>
      <c r="D343" s="44">
        <v>4.68</v>
      </c>
      <c r="E343" s="44">
        <v>4.68</v>
      </c>
      <c r="F343" s="44">
        <v>4.68</v>
      </c>
      <c r="G343" s="44">
        <v>4.68</v>
      </c>
      <c r="H343" s="44">
        <v>4.68</v>
      </c>
      <c r="I343" s="44">
        <v>4.68</v>
      </c>
      <c r="J343" s="44">
        <v>4.68</v>
      </c>
      <c r="K343" s="44">
        <v>4.68</v>
      </c>
      <c r="L343" s="44">
        <v>4.68</v>
      </c>
      <c r="M343" s="44">
        <v>4.68</v>
      </c>
      <c r="N343" s="44">
        <v>4.68</v>
      </c>
      <c r="O343" s="44">
        <v>4.68</v>
      </c>
      <c r="P343" s="44">
        <v>4.68</v>
      </c>
      <c r="Q343" s="44">
        <v>4.68</v>
      </c>
      <c r="R343" s="44">
        <v>4.68</v>
      </c>
      <c r="S343" s="44">
        <v>4.68</v>
      </c>
      <c r="T343" s="44">
        <v>4.68</v>
      </c>
      <c r="U343" s="44">
        <v>4.68</v>
      </c>
      <c r="V343" s="44">
        <v>4.68</v>
      </c>
      <c r="W343" s="44">
        <v>4.68</v>
      </c>
      <c r="X343" s="44">
        <v>4.68</v>
      </c>
      <c r="Y343" s="44">
        <v>4.68</v>
      </c>
      <c r="Z343" s="44">
        <v>4.68</v>
      </c>
      <c r="AA343" s="44">
        <v>4.68</v>
      </c>
    </row>
    <row r="344" spans="1:27" ht="12.75" hidden="1" customHeight="1" outlineLevel="1" x14ac:dyDescent="0.2">
      <c r="A344" s="89" t="s">
        <v>2510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collapsed="1" x14ac:dyDescent="0.2">
      <c r="A345" s="88" t="s">
        <v>2511</v>
      </c>
      <c r="B345" s="28" t="str">
        <f>"07"&amp;"."&amp;$B$777&amp;"."&amp;$B$778</f>
        <v>07.09.2023</v>
      </c>
      <c r="C345" s="80" t="s">
        <v>76</v>
      </c>
      <c r="D345" s="81">
        <f>ROUND(((D346+D347+D349+D348)/1000),5)</f>
        <v>1.6492199999999999</v>
      </c>
      <c r="E345" s="81">
        <f>ROUND(((E346+E347+E349+E348)/1000),5)</f>
        <v>1.5174399999999999</v>
      </c>
      <c r="F345" s="81">
        <f>ROUND(((F346+F347+F349+F348)/1000),5)</f>
        <v>1.44502</v>
      </c>
      <c r="G345" s="81">
        <f t="shared" ref="G345:AA345" si="198">ROUND(((G346+G347+G349+G348)/1000),5)</f>
        <v>1.4400599999999999</v>
      </c>
      <c r="H345" s="81">
        <f t="shared" si="198"/>
        <v>1.5343100000000001</v>
      </c>
      <c r="I345" s="81">
        <f t="shared" si="198"/>
        <v>1.6428</v>
      </c>
      <c r="J345" s="81">
        <f t="shared" si="198"/>
        <v>1.7600100000000001</v>
      </c>
      <c r="K345" s="81">
        <f t="shared" si="198"/>
        <v>2.07612</v>
      </c>
      <c r="L345" s="81">
        <f t="shared" si="198"/>
        <v>2.3117700000000001</v>
      </c>
      <c r="M345" s="81">
        <f t="shared" si="198"/>
        <v>2.4020600000000001</v>
      </c>
      <c r="N345" s="81">
        <f t="shared" si="198"/>
        <v>2.4347400000000001</v>
      </c>
      <c r="O345" s="81">
        <f t="shared" si="198"/>
        <v>2.4252699999999998</v>
      </c>
      <c r="P345" s="81">
        <f t="shared" si="198"/>
        <v>2.4102000000000001</v>
      </c>
      <c r="Q345" s="81">
        <f t="shared" si="198"/>
        <v>2.4283600000000001</v>
      </c>
      <c r="R345" s="81">
        <f t="shared" si="198"/>
        <v>2.4707699999999999</v>
      </c>
      <c r="S345" s="81">
        <f t="shared" si="198"/>
        <v>2.46651</v>
      </c>
      <c r="T345" s="81">
        <f t="shared" si="198"/>
        <v>2.4418799999999998</v>
      </c>
      <c r="U345" s="81">
        <f t="shared" si="198"/>
        <v>2.4243899999999998</v>
      </c>
      <c r="V345" s="81">
        <f t="shared" si="198"/>
        <v>2.4172500000000001</v>
      </c>
      <c r="W345" s="81">
        <f t="shared" si="198"/>
        <v>2.4562900000000001</v>
      </c>
      <c r="X345" s="81">
        <f t="shared" si="198"/>
        <v>2.4347599999999998</v>
      </c>
      <c r="Y345" s="81">
        <f t="shared" si="198"/>
        <v>2.3103899999999999</v>
      </c>
      <c r="Z345" s="81">
        <f t="shared" si="198"/>
        <v>1.97288</v>
      </c>
      <c r="AA345" s="81">
        <f t="shared" si="198"/>
        <v>1.79644</v>
      </c>
    </row>
    <row r="346" spans="1:27" ht="12.75" hidden="1" customHeight="1" outlineLevel="1" x14ac:dyDescent="0.2">
      <c r="A346" s="89" t="s">
        <v>2512</v>
      </c>
      <c r="B346" s="63" t="s">
        <v>230</v>
      </c>
      <c r="C346" s="43" t="s">
        <v>79</v>
      </c>
      <c r="D346" s="44">
        <v>1317.28</v>
      </c>
      <c r="E346" s="44">
        <v>1185.5</v>
      </c>
      <c r="F346" s="44">
        <v>1113.08</v>
      </c>
      <c r="G346" s="44">
        <v>1108.1199999999999</v>
      </c>
      <c r="H346" s="44">
        <v>1202.3699999999999</v>
      </c>
      <c r="I346" s="44">
        <v>1310.86</v>
      </c>
      <c r="J346" s="44">
        <v>1428.07</v>
      </c>
      <c r="K346" s="44">
        <v>1744.18</v>
      </c>
      <c r="L346" s="44">
        <v>1979.83</v>
      </c>
      <c r="M346" s="44">
        <v>2070.12</v>
      </c>
      <c r="N346" s="44">
        <v>2102.8000000000002</v>
      </c>
      <c r="O346" s="44">
        <v>2093.33</v>
      </c>
      <c r="P346" s="44">
        <v>2078.2600000000002</v>
      </c>
      <c r="Q346" s="44">
        <v>2096.42</v>
      </c>
      <c r="R346" s="44">
        <v>2138.83</v>
      </c>
      <c r="S346" s="44">
        <v>2134.5700000000002</v>
      </c>
      <c r="T346" s="44">
        <v>2109.94</v>
      </c>
      <c r="U346" s="44">
        <v>2092.4499999999998</v>
      </c>
      <c r="V346" s="44">
        <v>2085.31</v>
      </c>
      <c r="W346" s="44">
        <v>2124.35</v>
      </c>
      <c r="X346" s="44">
        <v>2102.8200000000002</v>
      </c>
      <c r="Y346" s="44">
        <v>1978.45</v>
      </c>
      <c r="Z346" s="44">
        <v>1640.94</v>
      </c>
      <c r="AA346" s="44">
        <v>1464.5</v>
      </c>
    </row>
    <row r="347" spans="1:27" ht="12.75" hidden="1" customHeight="1" outlineLevel="1" x14ac:dyDescent="0.2">
      <c r="A347" s="89" t="s">
        <v>2513</v>
      </c>
      <c r="B347" s="63" t="s">
        <v>90</v>
      </c>
      <c r="C347" s="43" t="s">
        <v>79</v>
      </c>
      <c r="D347" s="44">
        <f>$D$317</f>
        <v>217.03</v>
      </c>
      <c r="E347" s="44">
        <f t="shared" ref="E347:AA347" si="199">$D$317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2">
      <c r="A348" s="89" t="s">
        <v>2514</v>
      </c>
      <c r="B348" s="63" t="s">
        <v>83</v>
      </c>
      <c r="C348" s="43" t="s">
        <v>79</v>
      </c>
      <c r="D348" s="44">
        <v>4.68</v>
      </c>
      <c r="E348" s="44">
        <v>4.68</v>
      </c>
      <c r="F348" s="44">
        <v>4.68</v>
      </c>
      <c r="G348" s="44">
        <v>4.68</v>
      </c>
      <c r="H348" s="44">
        <v>4.68</v>
      </c>
      <c r="I348" s="44">
        <v>4.68</v>
      </c>
      <c r="J348" s="44">
        <v>4.68</v>
      </c>
      <c r="K348" s="44">
        <v>4.68</v>
      </c>
      <c r="L348" s="44">
        <v>4.68</v>
      </c>
      <c r="M348" s="44">
        <v>4.68</v>
      </c>
      <c r="N348" s="44">
        <v>4.68</v>
      </c>
      <c r="O348" s="44">
        <v>4.68</v>
      </c>
      <c r="P348" s="44">
        <v>4.68</v>
      </c>
      <c r="Q348" s="44">
        <v>4.68</v>
      </c>
      <c r="R348" s="44">
        <v>4.68</v>
      </c>
      <c r="S348" s="44">
        <v>4.68</v>
      </c>
      <c r="T348" s="44">
        <v>4.68</v>
      </c>
      <c r="U348" s="44">
        <v>4.68</v>
      </c>
      <c r="V348" s="44">
        <v>4.68</v>
      </c>
      <c r="W348" s="44">
        <v>4.68</v>
      </c>
      <c r="X348" s="44">
        <v>4.68</v>
      </c>
      <c r="Y348" s="44">
        <v>4.68</v>
      </c>
      <c r="Z348" s="44">
        <v>4.68</v>
      </c>
      <c r="AA348" s="44">
        <v>4.68</v>
      </c>
    </row>
    <row r="349" spans="1:27" ht="12.75" hidden="1" customHeight="1" outlineLevel="1" x14ac:dyDescent="0.2">
      <c r="A349" s="89" t="s">
        <v>2515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collapsed="1" x14ac:dyDescent="0.2">
      <c r="A350" s="88" t="s">
        <v>2516</v>
      </c>
      <c r="B350" s="28" t="str">
        <f>"08"&amp;"."&amp;$B$777&amp;"."&amp;$B$778</f>
        <v>08.09.2023</v>
      </c>
      <c r="C350" s="80" t="s">
        <v>76</v>
      </c>
      <c r="D350" s="81">
        <f>ROUND(((D351+D352+D354+D353)/1000),5)</f>
        <v>1.6639200000000001</v>
      </c>
      <c r="E350" s="81">
        <f>ROUND(((E351+E352+E354+E353)/1000),5)</f>
        <v>1.5089999999999999</v>
      </c>
      <c r="F350" s="81">
        <f>ROUND(((F351+F352+F354+F353)/1000),5)</f>
        <v>1.4085099999999999</v>
      </c>
      <c r="G350" s="81">
        <f t="shared" ref="G350:AA350" si="201">ROUND(((G351+G352+G354+G353)/1000),5)</f>
        <v>1.38296</v>
      </c>
      <c r="H350" s="81">
        <f t="shared" si="201"/>
        <v>1.5318099999999999</v>
      </c>
      <c r="I350" s="81">
        <f t="shared" si="201"/>
        <v>1.6479200000000001</v>
      </c>
      <c r="J350" s="81">
        <f t="shared" si="201"/>
        <v>1.7820800000000001</v>
      </c>
      <c r="K350" s="81">
        <f t="shared" si="201"/>
        <v>2.04983</v>
      </c>
      <c r="L350" s="81">
        <f t="shared" si="201"/>
        <v>2.2721200000000001</v>
      </c>
      <c r="M350" s="81">
        <f t="shared" si="201"/>
        <v>2.3679000000000001</v>
      </c>
      <c r="N350" s="81">
        <f t="shared" si="201"/>
        <v>2.39724</v>
      </c>
      <c r="O350" s="81">
        <f t="shared" si="201"/>
        <v>2.3858600000000001</v>
      </c>
      <c r="P350" s="81">
        <f t="shared" si="201"/>
        <v>2.3884099999999999</v>
      </c>
      <c r="Q350" s="81">
        <f t="shared" si="201"/>
        <v>2.4000599999999999</v>
      </c>
      <c r="R350" s="81">
        <f t="shared" si="201"/>
        <v>2.4241700000000002</v>
      </c>
      <c r="S350" s="81">
        <f t="shared" si="201"/>
        <v>2.4136199999999999</v>
      </c>
      <c r="T350" s="81">
        <f t="shared" si="201"/>
        <v>2.3909600000000002</v>
      </c>
      <c r="U350" s="81">
        <f t="shared" si="201"/>
        <v>2.3745099999999999</v>
      </c>
      <c r="V350" s="81">
        <f t="shared" si="201"/>
        <v>2.3806699999999998</v>
      </c>
      <c r="W350" s="81">
        <f t="shared" si="201"/>
        <v>2.43344</v>
      </c>
      <c r="X350" s="81">
        <f t="shared" si="201"/>
        <v>2.4418500000000001</v>
      </c>
      <c r="Y350" s="81">
        <f t="shared" si="201"/>
        <v>2.3878200000000001</v>
      </c>
      <c r="Z350" s="81">
        <f t="shared" si="201"/>
        <v>2.2101500000000001</v>
      </c>
      <c r="AA350" s="81">
        <f t="shared" si="201"/>
        <v>1.91669</v>
      </c>
    </row>
    <row r="351" spans="1:27" ht="12.75" hidden="1" customHeight="1" outlineLevel="1" x14ac:dyDescent="0.2">
      <c r="A351" s="89" t="s">
        <v>2517</v>
      </c>
      <c r="B351" s="63" t="s">
        <v>230</v>
      </c>
      <c r="C351" s="43" t="s">
        <v>79</v>
      </c>
      <c r="D351" s="44">
        <v>1331.98</v>
      </c>
      <c r="E351" s="44">
        <v>1177.06</v>
      </c>
      <c r="F351" s="44">
        <v>1076.57</v>
      </c>
      <c r="G351" s="44">
        <v>1051.02</v>
      </c>
      <c r="H351" s="44">
        <v>1199.8699999999999</v>
      </c>
      <c r="I351" s="44">
        <v>1315.98</v>
      </c>
      <c r="J351" s="44">
        <v>1450.14</v>
      </c>
      <c r="K351" s="44">
        <v>1717.89</v>
      </c>
      <c r="L351" s="44">
        <v>1940.18</v>
      </c>
      <c r="M351" s="44">
        <v>2035.96</v>
      </c>
      <c r="N351" s="44">
        <v>2065.3000000000002</v>
      </c>
      <c r="O351" s="44">
        <v>2053.92</v>
      </c>
      <c r="P351" s="44">
        <v>2056.4699999999998</v>
      </c>
      <c r="Q351" s="44">
        <v>2068.12</v>
      </c>
      <c r="R351" s="44">
        <v>2092.23</v>
      </c>
      <c r="S351" s="44">
        <v>2081.6799999999998</v>
      </c>
      <c r="T351" s="44">
        <v>2059.02</v>
      </c>
      <c r="U351" s="44">
        <v>2042.57</v>
      </c>
      <c r="V351" s="44">
        <v>2048.73</v>
      </c>
      <c r="W351" s="44">
        <v>2101.5</v>
      </c>
      <c r="X351" s="44">
        <v>2109.91</v>
      </c>
      <c r="Y351" s="44">
        <v>2055.88</v>
      </c>
      <c r="Z351" s="44">
        <v>1878.21</v>
      </c>
      <c r="AA351" s="44">
        <v>1584.75</v>
      </c>
    </row>
    <row r="352" spans="1:27" ht="12.75" hidden="1" customHeight="1" outlineLevel="1" x14ac:dyDescent="0.2">
      <c r="A352" s="89" t="s">
        <v>2518</v>
      </c>
      <c r="B352" s="63" t="s">
        <v>90</v>
      </c>
      <c r="C352" s="43" t="s">
        <v>79</v>
      </c>
      <c r="D352" s="44">
        <f>$D$317</f>
        <v>217.03</v>
      </c>
      <c r="E352" s="44">
        <f t="shared" ref="E352:AA352" si="202">$D$317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2">
      <c r="A353" s="89" t="s">
        <v>2519</v>
      </c>
      <c r="B353" s="63" t="s">
        <v>83</v>
      </c>
      <c r="C353" s="43" t="s">
        <v>79</v>
      </c>
      <c r="D353" s="44">
        <v>4.68</v>
      </c>
      <c r="E353" s="44">
        <v>4.68</v>
      </c>
      <c r="F353" s="44">
        <v>4.68</v>
      </c>
      <c r="G353" s="44">
        <v>4.68</v>
      </c>
      <c r="H353" s="44">
        <v>4.68</v>
      </c>
      <c r="I353" s="44">
        <v>4.68</v>
      </c>
      <c r="J353" s="44">
        <v>4.68</v>
      </c>
      <c r="K353" s="44">
        <v>4.68</v>
      </c>
      <c r="L353" s="44">
        <v>4.68</v>
      </c>
      <c r="M353" s="44">
        <v>4.68</v>
      </c>
      <c r="N353" s="44">
        <v>4.68</v>
      </c>
      <c r="O353" s="44">
        <v>4.68</v>
      </c>
      <c r="P353" s="44">
        <v>4.68</v>
      </c>
      <c r="Q353" s="44">
        <v>4.68</v>
      </c>
      <c r="R353" s="44">
        <v>4.68</v>
      </c>
      <c r="S353" s="44">
        <v>4.68</v>
      </c>
      <c r="T353" s="44">
        <v>4.68</v>
      </c>
      <c r="U353" s="44">
        <v>4.68</v>
      </c>
      <c r="V353" s="44">
        <v>4.68</v>
      </c>
      <c r="W353" s="44">
        <v>4.68</v>
      </c>
      <c r="X353" s="44">
        <v>4.68</v>
      </c>
      <c r="Y353" s="44">
        <v>4.68</v>
      </c>
      <c r="Z353" s="44">
        <v>4.68</v>
      </c>
      <c r="AA353" s="44">
        <v>4.68</v>
      </c>
    </row>
    <row r="354" spans="1:27" ht="12.75" hidden="1" customHeight="1" outlineLevel="1" x14ac:dyDescent="0.2">
      <c r="A354" s="89" t="s">
        <v>2520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collapsed="1" x14ac:dyDescent="0.2">
      <c r="A355" s="88" t="s">
        <v>2521</v>
      </c>
      <c r="B355" s="28" t="str">
        <f>"09"&amp;"."&amp;$B$777&amp;"."&amp;$B$778</f>
        <v>09.09.2023</v>
      </c>
      <c r="C355" s="80" t="s">
        <v>76</v>
      </c>
      <c r="D355" s="81">
        <f>ROUND(((D356+D357+D359+D358)/1000),5)</f>
        <v>1.82287</v>
      </c>
      <c r="E355" s="81">
        <f>ROUND(((E356+E357+E359+E358)/1000),5)</f>
        <v>1.7179500000000001</v>
      </c>
      <c r="F355" s="81">
        <f>ROUND(((F356+F357+F359+F358)/1000),5)</f>
        <v>1.6652</v>
      </c>
      <c r="G355" s="81">
        <f t="shared" ref="G355:AA355" si="204">ROUND(((G356+G357+G359+G358)/1000),5)</f>
        <v>1.6404000000000001</v>
      </c>
      <c r="H355" s="81">
        <f t="shared" si="204"/>
        <v>1.6514599999999999</v>
      </c>
      <c r="I355" s="81">
        <f t="shared" si="204"/>
        <v>1.65524</v>
      </c>
      <c r="J355" s="81">
        <f t="shared" si="204"/>
        <v>1.6811799999999999</v>
      </c>
      <c r="K355" s="81">
        <f t="shared" si="204"/>
        <v>1.90099</v>
      </c>
      <c r="L355" s="81">
        <f t="shared" si="204"/>
        <v>2.2104200000000001</v>
      </c>
      <c r="M355" s="81">
        <f t="shared" si="204"/>
        <v>2.3082699999999998</v>
      </c>
      <c r="N355" s="81">
        <f t="shared" si="204"/>
        <v>2.3426100000000001</v>
      </c>
      <c r="O355" s="81">
        <f t="shared" si="204"/>
        <v>2.3457300000000001</v>
      </c>
      <c r="P355" s="81">
        <f t="shared" si="204"/>
        <v>2.3432599999999999</v>
      </c>
      <c r="Q355" s="81">
        <f t="shared" si="204"/>
        <v>2.3428200000000001</v>
      </c>
      <c r="R355" s="81">
        <f t="shared" si="204"/>
        <v>2.3427699999999998</v>
      </c>
      <c r="S355" s="81">
        <f t="shared" si="204"/>
        <v>2.3388399999999998</v>
      </c>
      <c r="T355" s="81">
        <f t="shared" si="204"/>
        <v>2.32687</v>
      </c>
      <c r="U355" s="81">
        <f t="shared" si="204"/>
        <v>2.30131</v>
      </c>
      <c r="V355" s="81">
        <f t="shared" si="204"/>
        <v>2.3240799999999999</v>
      </c>
      <c r="W355" s="81">
        <f t="shared" si="204"/>
        <v>2.3473000000000002</v>
      </c>
      <c r="X355" s="81">
        <f t="shared" si="204"/>
        <v>2.3479399999999999</v>
      </c>
      <c r="Y355" s="81">
        <f t="shared" si="204"/>
        <v>2.2698499999999999</v>
      </c>
      <c r="Z355" s="81">
        <f t="shared" si="204"/>
        <v>2.0699299999999998</v>
      </c>
      <c r="AA355" s="81">
        <f t="shared" si="204"/>
        <v>1.8555699999999999</v>
      </c>
    </row>
    <row r="356" spans="1:27" ht="12.75" hidden="1" customHeight="1" outlineLevel="1" x14ac:dyDescent="0.2">
      <c r="A356" s="89" t="s">
        <v>2522</v>
      </c>
      <c r="B356" s="63" t="s">
        <v>230</v>
      </c>
      <c r="C356" s="43" t="s">
        <v>79</v>
      </c>
      <c r="D356" s="44">
        <v>1490.93</v>
      </c>
      <c r="E356" s="44">
        <v>1386.01</v>
      </c>
      <c r="F356" s="44">
        <v>1333.26</v>
      </c>
      <c r="G356" s="44">
        <v>1308.46</v>
      </c>
      <c r="H356" s="44">
        <v>1319.52</v>
      </c>
      <c r="I356" s="44">
        <v>1323.3</v>
      </c>
      <c r="J356" s="44">
        <v>1349.24</v>
      </c>
      <c r="K356" s="44">
        <v>1569.05</v>
      </c>
      <c r="L356" s="44">
        <v>1878.48</v>
      </c>
      <c r="M356" s="44">
        <v>1976.33</v>
      </c>
      <c r="N356" s="44">
        <v>2010.67</v>
      </c>
      <c r="O356" s="44">
        <v>2013.79</v>
      </c>
      <c r="P356" s="44">
        <v>2011.32</v>
      </c>
      <c r="Q356" s="44">
        <v>2010.88</v>
      </c>
      <c r="R356" s="44">
        <v>2010.83</v>
      </c>
      <c r="S356" s="44">
        <v>2006.9</v>
      </c>
      <c r="T356" s="44">
        <v>1994.93</v>
      </c>
      <c r="U356" s="44">
        <v>1969.37</v>
      </c>
      <c r="V356" s="44">
        <v>1992.14</v>
      </c>
      <c r="W356" s="44">
        <v>2015.36</v>
      </c>
      <c r="X356" s="44">
        <v>2016</v>
      </c>
      <c r="Y356" s="44">
        <v>1937.91</v>
      </c>
      <c r="Z356" s="44">
        <v>1737.99</v>
      </c>
      <c r="AA356" s="44">
        <v>1523.63</v>
      </c>
    </row>
    <row r="357" spans="1:27" ht="12.75" hidden="1" customHeight="1" outlineLevel="1" x14ac:dyDescent="0.2">
      <c r="A357" s="89" t="s">
        <v>2523</v>
      </c>
      <c r="B357" s="63" t="s">
        <v>90</v>
      </c>
      <c r="C357" s="43" t="s">
        <v>79</v>
      </c>
      <c r="D357" s="44">
        <f>$D$317</f>
        <v>217.03</v>
      </c>
      <c r="E357" s="44">
        <f t="shared" ref="E357:AA357" si="205">$D$317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2">
      <c r="A358" s="89" t="s">
        <v>2524</v>
      </c>
      <c r="B358" s="63" t="s">
        <v>83</v>
      </c>
      <c r="C358" s="43" t="s">
        <v>79</v>
      </c>
      <c r="D358" s="44">
        <v>4.68</v>
      </c>
      <c r="E358" s="44">
        <v>4.68</v>
      </c>
      <c r="F358" s="44">
        <v>4.68</v>
      </c>
      <c r="G358" s="44">
        <v>4.68</v>
      </c>
      <c r="H358" s="44">
        <v>4.68</v>
      </c>
      <c r="I358" s="44">
        <v>4.68</v>
      </c>
      <c r="J358" s="44">
        <v>4.68</v>
      </c>
      <c r="K358" s="44">
        <v>4.68</v>
      </c>
      <c r="L358" s="44">
        <v>4.68</v>
      </c>
      <c r="M358" s="44">
        <v>4.68</v>
      </c>
      <c r="N358" s="44">
        <v>4.68</v>
      </c>
      <c r="O358" s="44">
        <v>4.68</v>
      </c>
      <c r="P358" s="44">
        <v>4.68</v>
      </c>
      <c r="Q358" s="44">
        <v>4.68</v>
      </c>
      <c r="R358" s="44">
        <v>4.68</v>
      </c>
      <c r="S358" s="44">
        <v>4.68</v>
      </c>
      <c r="T358" s="44">
        <v>4.68</v>
      </c>
      <c r="U358" s="44">
        <v>4.68</v>
      </c>
      <c r="V358" s="44">
        <v>4.68</v>
      </c>
      <c r="W358" s="44">
        <v>4.68</v>
      </c>
      <c r="X358" s="44">
        <v>4.68</v>
      </c>
      <c r="Y358" s="44">
        <v>4.68</v>
      </c>
      <c r="Z358" s="44">
        <v>4.68</v>
      </c>
      <c r="AA358" s="44">
        <v>4.68</v>
      </c>
    </row>
    <row r="359" spans="1:27" ht="12.75" hidden="1" customHeight="1" outlineLevel="1" x14ac:dyDescent="0.2">
      <c r="A359" s="89" t="s">
        <v>2525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collapsed="1" x14ac:dyDescent="0.2">
      <c r="A360" s="88" t="s">
        <v>2526</v>
      </c>
      <c r="B360" s="28" t="str">
        <f>"10"&amp;"."&amp;$B$777&amp;"."&amp;$B$778</f>
        <v>10.09.2023</v>
      </c>
      <c r="C360" s="80" t="s">
        <v>76</v>
      </c>
      <c r="D360" s="81">
        <f>ROUND(((D361+D362+D364+D363)/1000),5)</f>
        <v>1.7454499999999999</v>
      </c>
      <c r="E360" s="81">
        <f>ROUND(((E361+E362+E364+E363)/1000),5)</f>
        <v>1.68869</v>
      </c>
      <c r="F360" s="81">
        <f>ROUND(((F361+F362+F364+F363)/1000),5)</f>
        <v>1.56965</v>
      </c>
      <c r="G360" s="81">
        <f t="shared" ref="G360:AA360" si="207">ROUND(((G361+G362+G364+G363)/1000),5)</f>
        <v>1.53942</v>
      </c>
      <c r="H360" s="81">
        <f t="shared" si="207"/>
        <v>1.5469200000000001</v>
      </c>
      <c r="I360" s="81">
        <f t="shared" si="207"/>
        <v>1.5388200000000001</v>
      </c>
      <c r="J360" s="81">
        <f t="shared" si="207"/>
        <v>1.5406599999999999</v>
      </c>
      <c r="K360" s="81">
        <f t="shared" si="207"/>
        <v>1.72672</v>
      </c>
      <c r="L360" s="81">
        <f t="shared" si="207"/>
        <v>1.9635800000000001</v>
      </c>
      <c r="M360" s="81">
        <f t="shared" si="207"/>
        <v>2.2061199999999999</v>
      </c>
      <c r="N360" s="81">
        <f t="shared" si="207"/>
        <v>2.2854999999999999</v>
      </c>
      <c r="O360" s="81">
        <f t="shared" si="207"/>
        <v>2.2919100000000001</v>
      </c>
      <c r="P360" s="81">
        <f t="shared" si="207"/>
        <v>2.2871700000000001</v>
      </c>
      <c r="Q360" s="81">
        <f t="shared" si="207"/>
        <v>2.28823</v>
      </c>
      <c r="R360" s="81">
        <f t="shared" si="207"/>
        <v>2.2920199999999999</v>
      </c>
      <c r="S360" s="81">
        <f t="shared" si="207"/>
        <v>2.2903799999999999</v>
      </c>
      <c r="T360" s="81">
        <f t="shared" si="207"/>
        <v>2.2911600000000001</v>
      </c>
      <c r="U360" s="81">
        <f t="shared" si="207"/>
        <v>2.2861199999999999</v>
      </c>
      <c r="V360" s="81">
        <f t="shared" si="207"/>
        <v>2.30918</v>
      </c>
      <c r="W360" s="81">
        <f t="shared" si="207"/>
        <v>2.3498299999999999</v>
      </c>
      <c r="X360" s="81">
        <f t="shared" si="207"/>
        <v>2.3541699999999999</v>
      </c>
      <c r="Y360" s="81">
        <f t="shared" si="207"/>
        <v>2.2867799999999998</v>
      </c>
      <c r="Z360" s="81">
        <f t="shared" si="207"/>
        <v>2.0901000000000001</v>
      </c>
      <c r="AA360" s="81">
        <f t="shared" si="207"/>
        <v>1.85924</v>
      </c>
    </row>
    <row r="361" spans="1:27" ht="12.75" hidden="1" customHeight="1" outlineLevel="1" x14ac:dyDescent="0.2">
      <c r="A361" s="89" t="s">
        <v>2527</v>
      </c>
      <c r="B361" s="63" t="s">
        <v>230</v>
      </c>
      <c r="C361" s="43" t="s">
        <v>79</v>
      </c>
      <c r="D361" s="44">
        <v>1413.51</v>
      </c>
      <c r="E361" s="44">
        <v>1356.75</v>
      </c>
      <c r="F361" s="44">
        <v>1237.71</v>
      </c>
      <c r="G361" s="44">
        <v>1207.48</v>
      </c>
      <c r="H361" s="44">
        <v>1214.98</v>
      </c>
      <c r="I361" s="44">
        <v>1206.8800000000001</v>
      </c>
      <c r="J361" s="44">
        <v>1208.72</v>
      </c>
      <c r="K361" s="44">
        <v>1394.78</v>
      </c>
      <c r="L361" s="44">
        <v>1631.64</v>
      </c>
      <c r="M361" s="44">
        <v>1874.18</v>
      </c>
      <c r="N361" s="44">
        <v>1953.56</v>
      </c>
      <c r="O361" s="44">
        <v>1959.97</v>
      </c>
      <c r="P361" s="44">
        <v>1955.23</v>
      </c>
      <c r="Q361" s="44">
        <v>1956.29</v>
      </c>
      <c r="R361" s="44">
        <v>1960.08</v>
      </c>
      <c r="S361" s="44">
        <v>1958.44</v>
      </c>
      <c r="T361" s="44">
        <v>1959.22</v>
      </c>
      <c r="U361" s="44">
        <v>1954.18</v>
      </c>
      <c r="V361" s="44">
        <v>1977.24</v>
      </c>
      <c r="W361" s="44">
        <v>2017.89</v>
      </c>
      <c r="X361" s="44">
        <v>2022.23</v>
      </c>
      <c r="Y361" s="44">
        <v>1954.84</v>
      </c>
      <c r="Z361" s="44">
        <v>1758.16</v>
      </c>
      <c r="AA361" s="44">
        <v>1527.3</v>
      </c>
    </row>
    <row r="362" spans="1:27" ht="12.75" hidden="1" customHeight="1" outlineLevel="1" x14ac:dyDescent="0.2">
      <c r="A362" s="89" t="s">
        <v>2528</v>
      </c>
      <c r="B362" s="63" t="s">
        <v>90</v>
      </c>
      <c r="C362" s="43" t="s">
        <v>79</v>
      </c>
      <c r="D362" s="44">
        <f>$D$317</f>
        <v>217.03</v>
      </c>
      <c r="E362" s="44">
        <f t="shared" ref="E362:AA362" si="208">$D$317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2">
      <c r="A363" s="89" t="s">
        <v>2529</v>
      </c>
      <c r="B363" s="63" t="s">
        <v>83</v>
      </c>
      <c r="C363" s="43" t="s">
        <v>79</v>
      </c>
      <c r="D363" s="44">
        <v>4.68</v>
      </c>
      <c r="E363" s="44">
        <v>4.68</v>
      </c>
      <c r="F363" s="44">
        <v>4.68</v>
      </c>
      <c r="G363" s="44">
        <v>4.68</v>
      </c>
      <c r="H363" s="44">
        <v>4.68</v>
      </c>
      <c r="I363" s="44">
        <v>4.68</v>
      </c>
      <c r="J363" s="44">
        <v>4.68</v>
      </c>
      <c r="K363" s="44">
        <v>4.68</v>
      </c>
      <c r="L363" s="44">
        <v>4.68</v>
      </c>
      <c r="M363" s="44">
        <v>4.68</v>
      </c>
      <c r="N363" s="44">
        <v>4.68</v>
      </c>
      <c r="O363" s="44">
        <v>4.68</v>
      </c>
      <c r="P363" s="44">
        <v>4.68</v>
      </c>
      <c r="Q363" s="44">
        <v>4.68</v>
      </c>
      <c r="R363" s="44">
        <v>4.68</v>
      </c>
      <c r="S363" s="44">
        <v>4.68</v>
      </c>
      <c r="T363" s="44">
        <v>4.68</v>
      </c>
      <c r="U363" s="44">
        <v>4.68</v>
      </c>
      <c r="V363" s="44">
        <v>4.68</v>
      </c>
      <c r="W363" s="44">
        <v>4.68</v>
      </c>
      <c r="X363" s="44">
        <v>4.68</v>
      </c>
      <c r="Y363" s="44">
        <v>4.68</v>
      </c>
      <c r="Z363" s="44">
        <v>4.68</v>
      </c>
      <c r="AA363" s="44">
        <v>4.68</v>
      </c>
    </row>
    <row r="364" spans="1:27" ht="12.75" hidden="1" customHeight="1" outlineLevel="1" x14ac:dyDescent="0.2">
      <c r="A364" s="89" t="s">
        <v>2530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collapsed="1" x14ac:dyDescent="0.2">
      <c r="A365" s="88" t="s">
        <v>2531</v>
      </c>
      <c r="B365" s="28" t="str">
        <f>"11"&amp;"."&amp;$B$777&amp;"."&amp;$B$778</f>
        <v>11.09.2023</v>
      </c>
      <c r="C365" s="80" t="s">
        <v>76</v>
      </c>
      <c r="D365" s="81">
        <f>ROUND(((D366+D367+D369+D368)/1000),5)</f>
        <v>1.7411099999999999</v>
      </c>
      <c r="E365" s="81">
        <f>ROUND(((E366+E367+E369+E368)/1000),5)</f>
        <v>1.6251100000000001</v>
      </c>
      <c r="F365" s="81">
        <f>ROUND(((F366+F367+F369+F368)/1000),5)</f>
        <v>1.56718</v>
      </c>
      <c r="G365" s="81">
        <f t="shared" ref="G365:AA365" si="210">ROUND(((G366+G367+G369+G368)/1000),5)</f>
        <v>1.56932</v>
      </c>
      <c r="H365" s="81">
        <f t="shared" si="210"/>
        <v>1.63679</v>
      </c>
      <c r="I365" s="81">
        <f t="shared" si="210"/>
        <v>1.6518600000000001</v>
      </c>
      <c r="J365" s="81">
        <f t="shared" si="210"/>
        <v>1.8243100000000001</v>
      </c>
      <c r="K365" s="81">
        <f t="shared" si="210"/>
        <v>2.08175</v>
      </c>
      <c r="L365" s="81">
        <f t="shared" si="210"/>
        <v>2.28715</v>
      </c>
      <c r="M365" s="81">
        <f t="shared" si="210"/>
        <v>2.3555100000000002</v>
      </c>
      <c r="N365" s="81">
        <f t="shared" si="210"/>
        <v>2.3627600000000002</v>
      </c>
      <c r="O365" s="81">
        <f t="shared" si="210"/>
        <v>2.3481700000000001</v>
      </c>
      <c r="P365" s="81">
        <f t="shared" si="210"/>
        <v>2.3380100000000001</v>
      </c>
      <c r="Q365" s="81">
        <f t="shared" si="210"/>
        <v>2.3496299999999999</v>
      </c>
      <c r="R365" s="81">
        <f t="shared" si="210"/>
        <v>2.3749500000000001</v>
      </c>
      <c r="S365" s="81">
        <f t="shared" si="210"/>
        <v>2.3649300000000002</v>
      </c>
      <c r="T365" s="81">
        <f t="shared" si="210"/>
        <v>2.3518400000000002</v>
      </c>
      <c r="U365" s="81">
        <f t="shared" si="210"/>
        <v>2.3302900000000002</v>
      </c>
      <c r="V365" s="81">
        <f t="shared" si="210"/>
        <v>2.3503400000000001</v>
      </c>
      <c r="W365" s="81">
        <f t="shared" si="210"/>
        <v>2.42456</v>
      </c>
      <c r="X365" s="81">
        <f t="shared" si="210"/>
        <v>2.3794200000000001</v>
      </c>
      <c r="Y365" s="81">
        <f t="shared" si="210"/>
        <v>2.2745000000000002</v>
      </c>
      <c r="Z365" s="81">
        <f t="shared" si="210"/>
        <v>2.0053100000000001</v>
      </c>
      <c r="AA365" s="81">
        <f t="shared" si="210"/>
        <v>1.7938799999999999</v>
      </c>
    </row>
    <row r="366" spans="1:27" ht="12.75" hidden="1" customHeight="1" outlineLevel="1" x14ac:dyDescent="0.2">
      <c r="A366" s="89" t="s">
        <v>2532</v>
      </c>
      <c r="B366" s="63" t="s">
        <v>230</v>
      </c>
      <c r="C366" s="43" t="s">
        <v>79</v>
      </c>
      <c r="D366" s="44">
        <v>1409.17</v>
      </c>
      <c r="E366" s="44">
        <v>1293.17</v>
      </c>
      <c r="F366" s="44">
        <v>1235.24</v>
      </c>
      <c r="G366" s="44">
        <v>1237.3800000000001</v>
      </c>
      <c r="H366" s="44">
        <v>1304.8499999999999</v>
      </c>
      <c r="I366" s="44">
        <v>1319.92</v>
      </c>
      <c r="J366" s="44">
        <v>1492.37</v>
      </c>
      <c r="K366" s="44">
        <v>1749.81</v>
      </c>
      <c r="L366" s="44">
        <v>1955.21</v>
      </c>
      <c r="M366" s="44">
        <v>2023.57</v>
      </c>
      <c r="N366" s="44">
        <v>2030.82</v>
      </c>
      <c r="O366" s="44">
        <v>2016.23</v>
      </c>
      <c r="P366" s="44">
        <v>2006.07</v>
      </c>
      <c r="Q366" s="44">
        <v>2017.69</v>
      </c>
      <c r="R366" s="44">
        <v>2043.01</v>
      </c>
      <c r="S366" s="44">
        <v>2032.99</v>
      </c>
      <c r="T366" s="44">
        <v>2019.9</v>
      </c>
      <c r="U366" s="44">
        <v>1998.35</v>
      </c>
      <c r="V366" s="44">
        <v>2018.4</v>
      </c>
      <c r="W366" s="44">
        <v>2092.62</v>
      </c>
      <c r="X366" s="44">
        <v>2047.48</v>
      </c>
      <c r="Y366" s="44">
        <v>1942.56</v>
      </c>
      <c r="Z366" s="44">
        <v>1673.37</v>
      </c>
      <c r="AA366" s="44">
        <v>1461.94</v>
      </c>
    </row>
    <row r="367" spans="1:27" ht="12.75" hidden="1" customHeight="1" outlineLevel="1" x14ac:dyDescent="0.2">
      <c r="A367" s="89" t="s">
        <v>2533</v>
      </c>
      <c r="B367" s="63" t="s">
        <v>90</v>
      </c>
      <c r="C367" s="43" t="s">
        <v>79</v>
      </c>
      <c r="D367" s="44">
        <f>$D$317</f>
        <v>217.03</v>
      </c>
      <c r="E367" s="44">
        <f t="shared" ref="E367:AA367" si="211">$D$317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2">
      <c r="A368" s="89" t="s">
        <v>2534</v>
      </c>
      <c r="B368" s="63" t="s">
        <v>83</v>
      </c>
      <c r="C368" s="43" t="s">
        <v>79</v>
      </c>
      <c r="D368" s="44">
        <v>4.68</v>
      </c>
      <c r="E368" s="44">
        <v>4.68</v>
      </c>
      <c r="F368" s="44">
        <v>4.68</v>
      </c>
      <c r="G368" s="44">
        <v>4.68</v>
      </c>
      <c r="H368" s="44">
        <v>4.68</v>
      </c>
      <c r="I368" s="44">
        <v>4.68</v>
      </c>
      <c r="J368" s="44">
        <v>4.68</v>
      </c>
      <c r="K368" s="44">
        <v>4.68</v>
      </c>
      <c r="L368" s="44">
        <v>4.68</v>
      </c>
      <c r="M368" s="44">
        <v>4.68</v>
      </c>
      <c r="N368" s="44">
        <v>4.68</v>
      </c>
      <c r="O368" s="44">
        <v>4.68</v>
      </c>
      <c r="P368" s="44">
        <v>4.68</v>
      </c>
      <c r="Q368" s="44">
        <v>4.68</v>
      </c>
      <c r="R368" s="44">
        <v>4.68</v>
      </c>
      <c r="S368" s="44">
        <v>4.68</v>
      </c>
      <c r="T368" s="44">
        <v>4.68</v>
      </c>
      <c r="U368" s="44">
        <v>4.68</v>
      </c>
      <c r="V368" s="44">
        <v>4.68</v>
      </c>
      <c r="W368" s="44">
        <v>4.68</v>
      </c>
      <c r="X368" s="44">
        <v>4.68</v>
      </c>
      <c r="Y368" s="44">
        <v>4.68</v>
      </c>
      <c r="Z368" s="44">
        <v>4.68</v>
      </c>
      <c r="AA368" s="44">
        <v>4.68</v>
      </c>
    </row>
    <row r="369" spans="1:27" ht="12.75" hidden="1" customHeight="1" outlineLevel="1" x14ac:dyDescent="0.2">
      <c r="A369" s="89" t="s">
        <v>2535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collapsed="1" x14ac:dyDescent="0.2">
      <c r="A370" s="88" t="s">
        <v>2536</v>
      </c>
      <c r="B370" s="28" t="str">
        <f>"12"&amp;"."&amp;$B$777&amp;"."&amp;$B$778</f>
        <v>12.09.2023</v>
      </c>
      <c r="C370" s="80" t="s">
        <v>76</v>
      </c>
      <c r="D370" s="81">
        <f>ROUND(((D371+D372+D374+D373)/1000),5)</f>
        <v>1.64795</v>
      </c>
      <c r="E370" s="81">
        <f>ROUND(((E371+E372+E374+E373)/1000),5)</f>
        <v>1.54315</v>
      </c>
      <c r="F370" s="81">
        <f>ROUND(((F371+F372+F374+F373)/1000),5)</f>
        <v>1.4707600000000001</v>
      </c>
      <c r="G370" s="81">
        <f t="shared" ref="G370:AA370" si="213">ROUND(((G371+G372+G374+G373)/1000),5)</f>
        <v>1.50176</v>
      </c>
      <c r="H370" s="81">
        <f t="shared" si="213"/>
        <v>1.61778</v>
      </c>
      <c r="I370" s="81">
        <f t="shared" si="213"/>
        <v>1.6551499999999999</v>
      </c>
      <c r="J370" s="81">
        <f t="shared" si="213"/>
        <v>1.80128</v>
      </c>
      <c r="K370" s="81">
        <f t="shared" si="213"/>
        <v>1.96227</v>
      </c>
      <c r="L370" s="81">
        <f t="shared" si="213"/>
        <v>2.2719800000000001</v>
      </c>
      <c r="M370" s="81">
        <f t="shared" si="213"/>
        <v>2.3403999999999998</v>
      </c>
      <c r="N370" s="81">
        <f t="shared" si="213"/>
        <v>2.3487300000000002</v>
      </c>
      <c r="O370" s="81">
        <f t="shared" si="213"/>
        <v>2.3437800000000002</v>
      </c>
      <c r="P370" s="81">
        <f t="shared" si="213"/>
        <v>2.3288799999999998</v>
      </c>
      <c r="Q370" s="81">
        <f t="shared" si="213"/>
        <v>2.3257599999999998</v>
      </c>
      <c r="R370" s="81">
        <f t="shared" si="213"/>
        <v>2.3572700000000002</v>
      </c>
      <c r="S370" s="81">
        <f t="shared" si="213"/>
        <v>2.3499300000000001</v>
      </c>
      <c r="T370" s="81">
        <f t="shared" si="213"/>
        <v>2.3393000000000002</v>
      </c>
      <c r="U370" s="81">
        <f t="shared" si="213"/>
        <v>2.31772</v>
      </c>
      <c r="V370" s="81">
        <f t="shared" si="213"/>
        <v>2.3405399999999998</v>
      </c>
      <c r="W370" s="81">
        <f t="shared" si="213"/>
        <v>2.3959800000000002</v>
      </c>
      <c r="X370" s="81">
        <f t="shared" si="213"/>
        <v>2.3801399999999999</v>
      </c>
      <c r="Y370" s="81">
        <f t="shared" si="213"/>
        <v>2.29081</v>
      </c>
      <c r="Z370" s="81">
        <f t="shared" si="213"/>
        <v>2.0276700000000001</v>
      </c>
      <c r="AA370" s="81">
        <f t="shared" si="213"/>
        <v>1.82193</v>
      </c>
    </row>
    <row r="371" spans="1:27" ht="12.75" hidden="1" customHeight="1" outlineLevel="1" x14ac:dyDescent="0.2">
      <c r="A371" s="89" t="s">
        <v>2537</v>
      </c>
      <c r="B371" s="63" t="s">
        <v>230</v>
      </c>
      <c r="C371" s="43" t="s">
        <v>79</v>
      </c>
      <c r="D371" s="44">
        <v>1316.01</v>
      </c>
      <c r="E371" s="44">
        <v>1211.21</v>
      </c>
      <c r="F371" s="44">
        <v>1138.82</v>
      </c>
      <c r="G371" s="44">
        <v>1169.82</v>
      </c>
      <c r="H371" s="44">
        <v>1285.8399999999999</v>
      </c>
      <c r="I371" s="44">
        <v>1323.21</v>
      </c>
      <c r="J371" s="44">
        <v>1469.34</v>
      </c>
      <c r="K371" s="44">
        <v>1630.33</v>
      </c>
      <c r="L371" s="44">
        <v>1940.04</v>
      </c>
      <c r="M371" s="44">
        <v>2008.46</v>
      </c>
      <c r="N371" s="44">
        <v>2016.79</v>
      </c>
      <c r="O371" s="44">
        <v>2011.84</v>
      </c>
      <c r="P371" s="44">
        <v>1996.94</v>
      </c>
      <c r="Q371" s="44">
        <v>1993.82</v>
      </c>
      <c r="R371" s="44">
        <v>2025.33</v>
      </c>
      <c r="S371" s="44">
        <v>2017.99</v>
      </c>
      <c r="T371" s="44">
        <v>2007.36</v>
      </c>
      <c r="U371" s="44">
        <v>1985.78</v>
      </c>
      <c r="V371" s="44">
        <v>2008.6</v>
      </c>
      <c r="W371" s="44">
        <v>2064.04</v>
      </c>
      <c r="X371" s="44">
        <v>2048.1999999999998</v>
      </c>
      <c r="Y371" s="44">
        <v>1958.87</v>
      </c>
      <c r="Z371" s="44">
        <v>1695.73</v>
      </c>
      <c r="AA371" s="44">
        <v>1489.99</v>
      </c>
    </row>
    <row r="372" spans="1:27" ht="12.75" hidden="1" customHeight="1" outlineLevel="1" x14ac:dyDescent="0.2">
      <c r="A372" s="89" t="s">
        <v>2538</v>
      </c>
      <c r="B372" s="63" t="s">
        <v>90</v>
      </c>
      <c r="C372" s="43" t="s">
        <v>79</v>
      </c>
      <c r="D372" s="44">
        <f>$D$317</f>
        <v>217.03</v>
      </c>
      <c r="E372" s="44">
        <f t="shared" ref="E372:AA372" si="214">$D$317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2">
      <c r="A373" s="89" t="s">
        <v>2539</v>
      </c>
      <c r="B373" s="63" t="s">
        <v>83</v>
      </c>
      <c r="C373" s="43" t="s">
        <v>79</v>
      </c>
      <c r="D373" s="44">
        <v>4.68</v>
      </c>
      <c r="E373" s="44">
        <v>4.68</v>
      </c>
      <c r="F373" s="44">
        <v>4.68</v>
      </c>
      <c r="G373" s="44">
        <v>4.68</v>
      </c>
      <c r="H373" s="44">
        <v>4.68</v>
      </c>
      <c r="I373" s="44">
        <v>4.68</v>
      </c>
      <c r="J373" s="44">
        <v>4.68</v>
      </c>
      <c r="K373" s="44">
        <v>4.68</v>
      </c>
      <c r="L373" s="44">
        <v>4.68</v>
      </c>
      <c r="M373" s="44">
        <v>4.68</v>
      </c>
      <c r="N373" s="44">
        <v>4.68</v>
      </c>
      <c r="O373" s="44">
        <v>4.68</v>
      </c>
      <c r="P373" s="44">
        <v>4.68</v>
      </c>
      <c r="Q373" s="44">
        <v>4.68</v>
      </c>
      <c r="R373" s="44">
        <v>4.68</v>
      </c>
      <c r="S373" s="44">
        <v>4.68</v>
      </c>
      <c r="T373" s="44">
        <v>4.68</v>
      </c>
      <c r="U373" s="44">
        <v>4.68</v>
      </c>
      <c r="V373" s="44">
        <v>4.68</v>
      </c>
      <c r="W373" s="44">
        <v>4.68</v>
      </c>
      <c r="X373" s="44">
        <v>4.68</v>
      </c>
      <c r="Y373" s="44">
        <v>4.68</v>
      </c>
      <c r="Z373" s="44">
        <v>4.68</v>
      </c>
      <c r="AA373" s="44">
        <v>4.68</v>
      </c>
    </row>
    <row r="374" spans="1:27" ht="12.75" hidden="1" customHeight="1" outlineLevel="1" x14ac:dyDescent="0.2">
      <c r="A374" s="89" t="s">
        <v>2540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collapsed="1" x14ac:dyDescent="0.2">
      <c r="A375" s="88" t="s">
        <v>2541</v>
      </c>
      <c r="B375" s="28" t="str">
        <f>"13"&amp;"."&amp;$B$777&amp;"."&amp;$B$778</f>
        <v>13.09.2023</v>
      </c>
      <c r="C375" s="80" t="s">
        <v>76</v>
      </c>
      <c r="D375" s="81">
        <f>ROUND(((D376+D377+D379+D378)/1000),5)</f>
        <v>1.6767300000000001</v>
      </c>
      <c r="E375" s="81">
        <f>ROUND(((E376+E377+E379+E378)/1000),5)</f>
        <v>1.59649</v>
      </c>
      <c r="F375" s="81">
        <f>ROUND(((F376+F377+F379+F378)/1000),5)</f>
        <v>1.5499499999999999</v>
      </c>
      <c r="G375" s="81">
        <f t="shared" ref="G375:AA375" si="216">ROUND(((G376+G377+G379+G378)/1000),5)</f>
        <v>1.54935</v>
      </c>
      <c r="H375" s="81">
        <f t="shared" si="216"/>
        <v>1.621</v>
      </c>
      <c r="I375" s="81">
        <f t="shared" si="216"/>
        <v>1.6570100000000001</v>
      </c>
      <c r="J375" s="81">
        <f t="shared" si="216"/>
        <v>1.8226</v>
      </c>
      <c r="K375" s="81">
        <f t="shared" si="216"/>
        <v>2.0424600000000002</v>
      </c>
      <c r="L375" s="81">
        <f t="shared" si="216"/>
        <v>2.30016</v>
      </c>
      <c r="M375" s="81">
        <f t="shared" si="216"/>
        <v>2.3770500000000001</v>
      </c>
      <c r="N375" s="81">
        <f t="shared" si="216"/>
        <v>2.4155600000000002</v>
      </c>
      <c r="O375" s="81">
        <f t="shared" si="216"/>
        <v>2.3750100000000001</v>
      </c>
      <c r="P375" s="81">
        <f t="shared" si="216"/>
        <v>2.33806</v>
      </c>
      <c r="Q375" s="81">
        <f t="shared" si="216"/>
        <v>2.3623799999999999</v>
      </c>
      <c r="R375" s="81">
        <f t="shared" si="216"/>
        <v>2.4619800000000001</v>
      </c>
      <c r="S375" s="81">
        <f t="shared" si="216"/>
        <v>2.45214</v>
      </c>
      <c r="T375" s="81">
        <f t="shared" si="216"/>
        <v>2.4052600000000002</v>
      </c>
      <c r="U375" s="81">
        <f t="shared" si="216"/>
        <v>2.3367399999999998</v>
      </c>
      <c r="V375" s="81">
        <f t="shared" si="216"/>
        <v>2.3985300000000001</v>
      </c>
      <c r="W375" s="81">
        <f t="shared" si="216"/>
        <v>2.5158399999999999</v>
      </c>
      <c r="X375" s="81">
        <f t="shared" si="216"/>
        <v>2.4575900000000002</v>
      </c>
      <c r="Y375" s="81">
        <f t="shared" si="216"/>
        <v>2.3036300000000001</v>
      </c>
      <c r="Z375" s="81">
        <f t="shared" si="216"/>
        <v>2.02589</v>
      </c>
      <c r="AA375" s="81">
        <f t="shared" si="216"/>
        <v>1.8261799999999999</v>
      </c>
    </row>
    <row r="376" spans="1:27" ht="12.75" hidden="1" customHeight="1" outlineLevel="1" x14ac:dyDescent="0.2">
      <c r="A376" s="89" t="s">
        <v>2542</v>
      </c>
      <c r="B376" s="63" t="s">
        <v>230</v>
      </c>
      <c r="C376" s="43" t="s">
        <v>79</v>
      </c>
      <c r="D376" s="44">
        <v>1344.79</v>
      </c>
      <c r="E376" s="44">
        <v>1264.55</v>
      </c>
      <c r="F376" s="44">
        <v>1218.01</v>
      </c>
      <c r="G376" s="44">
        <v>1217.4100000000001</v>
      </c>
      <c r="H376" s="44">
        <v>1289.06</v>
      </c>
      <c r="I376" s="44">
        <v>1325.07</v>
      </c>
      <c r="J376" s="44">
        <v>1490.66</v>
      </c>
      <c r="K376" s="44">
        <v>1710.52</v>
      </c>
      <c r="L376" s="44">
        <v>1968.22</v>
      </c>
      <c r="M376" s="44">
        <v>2045.11</v>
      </c>
      <c r="N376" s="44">
        <v>2083.62</v>
      </c>
      <c r="O376" s="44">
        <v>2043.07</v>
      </c>
      <c r="P376" s="44">
        <v>2006.12</v>
      </c>
      <c r="Q376" s="44">
        <v>2030.44</v>
      </c>
      <c r="R376" s="44">
        <v>2130.04</v>
      </c>
      <c r="S376" s="44">
        <v>2120.1999999999998</v>
      </c>
      <c r="T376" s="44">
        <v>2073.3200000000002</v>
      </c>
      <c r="U376" s="44">
        <v>2004.8</v>
      </c>
      <c r="V376" s="44">
        <v>2066.59</v>
      </c>
      <c r="W376" s="44">
        <v>2183.9</v>
      </c>
      <c r="X376" s="44">
        <v>2125.65</v>
      </c>
      <c r="Y376" s="44">
        <v>1971.69</v>
      </c>
      <c r="Z376" s="44">
        <v>1693.95</v>
      </c>
      <c r="AA376" s="44">
        <v>1494.24</v>
      </c>
    </row>
    <row r="377" spans="1:27" ht="12.75" hidden="1" customHeight="1" outlineLevel="1" x14ac:dyDescent="0.2">
      <c r="A377" s="89" t="s">
        <v>2543</v>
      </c>
      <c r="B377" s="63" t="s">
        <v>90</v>
      </c>
      <c r="C377" s="43" t="s">
        <v>79</v>
      </c>
      <c r="D377" s="44">
        <f>$D$317</f>
        <v>217.03</v>
      </c>
      <c r="E377" s="44">
        <f t="shared" ref="E377:AA377" si="217">$D$317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2">
      <c r="A378" s="89" t="s">
        <v>2544</v>
      </c>
      <c r="B378" s="63" t="s">
        <v>83</v>
      </c>
      <c r="C378" s="43" t="s">
        <v>79</v>
      </c>
      <c r="D378" s="44">
        <v>4.68</v>
      </c>
      <c r="E378" s="44">
        <v>4.68</v>
      </c>
      <c r="F378" s="44">
        <v>4.68</v>
      </c>
      <c r="G378" s="44">
        <v>4.68</v>
      </c>
      <c r="H378" s="44">
        <v>4.68</v>
      </c>
      <c r="I378" s="44">
        <v>4.68</v>
      </c>
      <c r="J378" s="44">
        <v>4.68</v>
      </c>
      <c r="K378" s="44">
        <v>4.68</v>
      </c>
      <c r="L378" s="44">
        <v>4.68</v>
      </c>
      <c r="M378" s="44">
        <v>4.68</v>
      </c>
      <c r="N378" s="44">
        <v>4.68</v>
      </c>
      <c r="O378" s="44">
        <v>4.68</v>
      </c>
      <c r="P378" s="44">
        <v>4.68</v>
      </c>
      <c r="Q378" s="44">
        <v>4.68</v>
      </c>
      <c r="R378" s="44">
        <v>4.68</v>
      </c>
      <c r="S378" s="44">
        <v>4.68</v>
      </c>
      <c r="T378" s="44">
        <v>4.68</v>
      </c>
      <c r="U378" s="44">
        <v>4.68</v>
      </c>
      <c r="V378" s="44">
        <v>4.68</v>
      </c>
      <c r="W378" s="44">
        <v>4.68</v>
      </c>
      <c r="X378" s="44">
        <v>4.68</v>
      </c>
      <c r="Y378" s="44">
        <v>4.68</v>
      </c>
      <c r="Z378" s="44">
        <v>4.68</v>
      </c>
      <c r="AA378" s="44">
        <v>4.68</v>
      </c>
    </row>
    <row r="379" spans="1:27" ht="12.75" hidden="1" customHeight="1" outlineLevel="1" x14ac:dyDescent="0.2">
      <c r="A379" s="89" t="s">
        <v>2545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collapsed="1" x14ac:dyDescent="0.2">
      <c r="A380" s="88" t="s">
        <v>2546</v>
      </c>
      <c r="B380" s="28" t="str">
        <f>"14"&amp;"."&amp;$B$777&amp;"."&amp;$B$778</f>
        <v>14.09.2023</v>
      </c>
      <c r="C380" s="80" t="s">
        <v>76</v>
      </c>
      <c r="D380" s="81">
        <f>ROUND(((D381+D382+D384+D383)/1000),5)</f>
        <v>1.69238</v>
      </c>
      <c r="E380" s="81">
        <f>ROUND(((E381+E382+E384+E383)/1000),5)</f>
        <v>1.59544</v>
      </c>
      <c r="F380" s="81">
        <f>ROUND(((F381+F382+F384+F383)/1000),5)</f>
        <v>1.54057</v>
      </c>
      <c r="G380" s="81">
        <f t="shared" ref="G380:AA380" si="219">ROUND(((G381+G382+G384+G383)/1000),5)</f>
        <v>1.55267</v>
      </c>
      <c r="H380" s="81">
        <f t="shared" si="219"/>
        <v>1.61368</v>
      </c>
      <c r="I380" s="81">
        <f t="shared" si="219"/>
        <v>1.67239</v>
      </c>
      <c r="J380" s="81">
        <f t="shared" si="219"/>
        <v>1.85304</v>
      </c>
      <c r="K380" s="81">
        <f t="shared" si="219"/>
        <v>2.09511</v>
      </c>
      <c r="L380" s="81">
        <f t="shared" si="219"/>
        <v>2.2824399999999998</v>
      </c>
      <c r="M380" s="81">
        <f t="shared" si="219"/>
        <v>2.3541599999999998</v>
      </c>
      <c r="N380" s="81">
        <f t="shared" si="219"/>
        <v>2.3562799999999999</v>
      </c>
      <c r="O380" s="81">
        <f t="shared" si="219"/>
        <v>2.3532299999999999</v>
      </c>
      <c r="P380" s="81">
        <f t="shared" si="219"/>
        <v>2.3439299999999998</v>
      </c>
      <c r="Q380" s="81">
        <f t="shared" si="219"/>
        <v>2.3510200000000001</v>
      </c>
      <c r="R380" s="81">
        <f t="shared" si="219"/>
        <v>2.40212</v>
      </c>
      <c r="S380" s="81">
        <f t="shared" si="219"/>
        <v>2.3945799999999999</v>
      </c>
      <c r="T380" s="81">
        <f t="shared" si="219"/>
        <v>2.36572</v>
      </c>
      <c r="U380" s="81">
        <f t="shared" si="219"/>
        <v>2.3561100000000001</v>
      </c>
      <c r="V380" s="81">
        <f t="shared" si="219"/>
        <v>2.36517</v>
      </c>
      <c r="W380" s="81">
        <f t="shared" si="219"/>
        <v>2.4451800000000001</v>
      </c>
      <c r="X380" s="81">
        <f t="shared" si="219"/>
        <v>2.40341</v>
      </c>
      <c r="Y380" s="81">
        <f t="shared" si="219"/>
        <v>2.3125399999999998</v>
      </c>
      <c r="Z380" s="81">
        <f t="shared" si="219"/>
        <v>2.0855700000000001</v>
      </c>
      <c r="AA380" s="81">
        <f t="shared" si="219"/>
        <v>1.83247</v>
      </c>
    </row>
    <row r="381" spans="1:27" ht="12.75" hidden="1" customHeight="1" outlineLevel="1" x14ac:dyDescent="0.2">
      <c r="A381" s="89" t="s">
        <v>2547</v>
      </c>
      <c r="B381" s="63" t="s">
        <v>230</v>
      </c>
      <c r="C381" s="43" t="s">
        <v>79</v>
      </c>
      <c r="D381" s="44">
        <v>1360.44</v>
      </c>
      <c r="E381" s="44">
        <v>1263.5</v>
      </c>
      <c r="F381" s="44">
        <v>1208.6300000000001</v>
      </c>
      <c r="G381" s="44">
        <v>1220.73</v>
      </c>
      <c r="H381" s="44">
        <v>1281.74</v>
      </c>
      <c r="I381" s="44">
        <v>1340.45</v>
      </c>
      <c r="J381" s="44">
        <v>1521.1</v>
      </c>
      <c r="K381" s="44">
        <v>1763.17</v>
      </c>
      <c r="L381" s="44">
        <v>1950.5</v>
      </c>
      <c r="M381" s="44">
        <v>2022.22</v>
      </c>
      <c r="N381" s="44">
        <v>2024.34</v>
      </c>
      <c r="O381" s="44">
        <v>2021.29</v>
      </c>
      <c r="P381" s="44">
        <v>2011.99</v>
      </c>
      <c r="Q381" s="44">
        <v>2019.08</v>
      </c>
      <c r="R381" s="44">
        <v>2070.1799999999998</v>
      </c>
      <c r="S381" s="44">
        <v>2062.64</v>
      </c>
      <c r="T381" s="44">
        <v>2033.78</v>
      </c>
      <c r="U381" s="44">
        <v>2024.17</v>
      </c>
      <c r="V381" s="44">
        <v>2033.23</v>
      </c>
      <c r="W381" s="44">
        <v>2113.2399999999998</v>
      </c>
      <c r="X381" s="44">
        <v>2071.4699999999998</v>
      </c>
      <c r="Y381" s="44">
        <v>1980.6</v>
      </c>
      <c r="Z381" s="44">
        <v>1753.63</v>
      </c>
      <c r="AA381" s="44">
        <v>1500.53</v>
      </c>
    </row>
    <row r="382" spans="1:27" ht="12.75" hidden="1" customHeight="1" outlineLevel="1" x14ac:dyDescent="0.2">
      <c r="A382" s="89" t="s">
        <v>2548</v>
      </c>
      <c r="B382" s="63" t="s">
        <v>90</v>
      </c>
      <c r="C382" s="43" t="s">
        <v>79</v>
      </c>
      <c r="D382" s="44">
        <f>$D$317</f>
        <v>217.03</v>
      </c>
      <c r="E382" s="44">
        <f t="shared" ref="E382:AA382" si="220">$D$317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2">
      <c r="A383" s="89" t="s">
        <v>2549</v>
      </c>
      <c r="B383" s="63" t="s">
        <v>83</v>
      </c>
      <c r="C383" s="43" t="s">
        <v>79</v>
      </c>
      <c r="D383" s="44">
        <v>4.68</v>
      </c>
      <c r="E383" s="44">
        <v>4.68</v>
      </c>
      <c r="F383" s="44">
        <v>4.68</v>
      </c>
      <c r="G383" s="44">
        <v>4.68</v>
      </c>
      <c r="H383" s="44">
        <v>4.68</v>
      </c>
      <c r="I383" s="44">
        <v>4.68</v>
      </c>
      <c r="J383" s="44">
        <v>4.68</v>
      </c>
      <c r="K383" s="44">
        <v>4.68</v>
      </c>
      <c r="L383" s="44">
        <v>4.68</v>
      </c>
      <c r="M383" s="44">
        <v>4.68</v>
      </c>
      <c r="N383" s="44">
        <v>4.68</v>
      </c>
      <c r="O383" s="44">
        <v>4.68</v>
      </c>
      <c r="P383" s="44">
        <v>4.68</v>
      </c>
      <c r="Q383" s="44">
        <v>4.68</v>
      </c>
      <c r="R383" s="44">
        <v>4.68</v>
      </c>
      <c r="S383" s="44">
        <v>4.68</v>
      </c>
      <c r="T383" s="44">
        <v>4.68</v>
      </c>
      <c r="U383" s="44">
        <v>4.68</v>
      </c>
      <c r="V383" s="44">
        <v>4.68</v>
      </c>
      <c r="W383" s="44">
        <v>4.68</v>
      </c>
      <c r="X383" s="44">
        <v>4.68</v>
      </c>
      <c r="Y383" s="44">
        <v>4.68</v>
      </c>
      <c r="Z383" s="44">
        <v>4.68</v>
      </c>
      <c r="AA383" s="44">
        <v>4.68</v>
      </c>
    </row>
    <row r="384" spans="1:27" ht="12.75" hidden="1" customHeight="1" outlineLevel="1" x14ac:dyDescent="0.2">
      <c r="A384" s="89" t="s">
        <v>2550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collapsed="1" x14ac:dyDescent="0.2">
      <c r="A385" s="88" t="s">
        <v>2551</v>
      </c>
      <c r="B385" s="28" t="str">
        <f>"15"&amp;"."&amp;$B$777&amp;"."&amp;$B$778</f>
        <v>15.09.2023</v>
      </c>
      <c r="C385" s="80" t="s">
        <v>76</v>
      </c>
      <c r="D385" s="81">
        <f>ROUND(((D386+D387+D389+D388)/1000),5)</f>
        <v>1.73353</v>
      </c>
      <c r="E385" s="81">
        <f>ROUND(((E386+E387+E389+E388)/1000),5)</f>
        <v>1.64581</v>
      </c>
      <c r="F385" s="81">
        <f>ROUND(((F386+F387+F389+F388)/1000),5)</f>
        <v>1.581</v>
      </c>
      <c r="G385" s="81">
        <f t="shared" ref="G385:AA385" si="222">ROUND(((G386+G387+G389+G388)/1000),5)</f>
        <v>1.56684</v>
      </c>
      <c r="H385" s="81">
        <f t="shared" si="222"/>
        <v>1.65256</v>
      </c>
      <c r="I385" s="81">
        <f t="shared" si="222"/>
        <v>1.72115</v>
      </c>
      <c r="J385" s="81">
        <f t="shared" si="222"/>
        <v>1.80857</v>
      </c>
      <c r="K385" s="81">
        <f t="shared" si="222"/>
        <v>2.0541800000000001</v>
      </c>
      <c r="L385" s="81">
        <f t="shared" si="222"/>
        <v>2.2862100000000001</v>
      </c>
      <c r="M385" s="81">
        <f t="shared" si="222"/>
        <v>2.5014799999999999</v>
      </c>
      <c r="N385" s="81">
        <f t="shared" si="222"/>
        <v>2.7035900000000002</v>
      </c>
      <c r="O385" s="81">
        <f t="shared" si="222"/>
        <v>2.3885700000000001</v>
      </c>
      <c r="P385" s="81">
        <f t="shared" si="222"/>
        <v>2.3115899999999998</v>
      </c>
      <c r="Q385" s="81">
        <f t="shared" si="222"/>
        <v>2.3840499999999998</v>
      </c>
      <c r="R385" s="81">
        <f t="shared" si="222"/>
        <v>2.3464</v>
      </c>
      <c r="S385" s="81">
        <f t="shared" si="222"/>
        <v>2.3403900000000002</v>
      </c>
      <c r="T385" s="81">
        <f t="shared" si="222"/>
        <v>2.31542</v>
      </c>
      <c r="U385" s="81">
        <f t="shared" si="222"/>
        <v>2.2974899999999998</v>
      </c>
      <c r="V385" s="81">
        <f t="shared" si="222"/>
        <v>2.3427799999999999</v>
      </c>
      <c r="W385" s="81">
        <f t="shared" si="222"/>
        <v>2.4105099999999999</v>
      </c>
      <c r="X385" s="81">
        <f t="shared" si="222"/>
        <v>2.4278599999999999</v>
      </c>
      <c r="Y385" s="81">
        <f t="shared" si="222"/>
        <v>2.3410700000000002</v>
      </c>
      <c r="Z385" s="81">
        <f t="shared" si="222"/>
        <v>2.0964</v>
      </c>
      <c r="AA385" s="81">
        <f t="shared" si="222"/>
        <v>1.9069100000000001</v>
      </c>
    </row>
    <row r="386" spans="1:27" ht="12.75" hidden="1" customHeight="1" outlineLevel="1" x14ac:dyDescent="0.2">
      <c r="A386" s="89" t="s">
        <v>2552</v>
      </c>
      <c r="B386" s="63" t="s">
        <v>230</v>
      </c>
      <c r="C386" s="43" t="s">
        <v>79</v>
      </c>
      <c r="D386" s="44">
        <v>1401.59</v>
      </c>
      <c r="E386" s="44">
        <v>1313.87</v>
      </c>
      <c r="F386" s="44">
        <v>1249.06</v>
      </c>
      <c r="G386" s="44">
        <v>1234.9000000000001</v>
      </c>
      <c r="H386" s="44">
        <v>1320.62</v>
      </c>
      <c r="I386" s="44">
        <v>1389.21</v>
      </c>
      <c r="J386" s="44">
        <v>1476.63</v>
      </c>
      <c r="K386" s="44">
        <v>1722.24</v>
      </c>
      <c r="L386" s="44">
        <v>1954.27</v>
      </c>
      <c r="M386" s="44">
        <v>2169.54</v>
      </c>
      <c r="N386" s="44">
        <v>2371.65</v>
      </c>
      <c r="O386" s="44">
        <v>2056.63</v>
      </c>
      <c r="P386" s="44">
        <v>1979.65</v>
      </c>
      <c r="Q386" s="44">
        <v>2052.11</v>
      </c>
      <c r="R386" s="44">
        <v>2014.46</v>
      </c>
      <c r="S386" s="44">
        <v>2008.45</v>
      </c>
      <c r="T386" s="44">
        <v>1983.48</v>
      </c>
      <c r="U386" s="44">
        <v>1965.55</v>
      </c>
      <c r="V386" s="44">
        <v>2010.84</v>
      </c>
      <c r="W386" s="44">
        <v>2078.5700000000002</v>
      </c>
      <c r="X386" s="44">
        <v>2095.92</v>
      </c>
      <c r="Y386" s="44">
        <v>2009.13</v>
      </c>
      <c r="Z386" s="44">
        <v>1764.46</v>
      </c>
      <c r="AA386" s="44">
        <v>1574.97</v>
      </c>
    </row>
    <row r="387" spans="1:27" ht="12.75" hidden="1" customHeight="1" outlineLevel="1" x14ac:dyDescent="0.2">
      <c r="A387" s="89" t="s">
        <v>2553</v>
      </c>
      <c r="B387" s="63" t="s">
        <v>90</v>
      </c>
      <c r="C387" s="43" t="s">
        <v>79</v>
      </c>
      <c r="D387" s="44">
        <f>$D$317</f>
        <v>217.03</v>
      </c>
      <c r="E387" s="44">
        <f t="shared" ref="E387:AA387" si="223">$D$317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2">
      <c r="A388" s="89" t="s">
        <v>2554</v>
      </c>
      <c r="B388" s="63" t="s">
        <v>83</v>
      </c>
      <c r="C388" s="43" t="s">
        <v>79</v>
      </c>
      <c r="D388" s="44">
        <v>4.68</v>
      </c>
      <c r="E388" s="44">
        <v>4.68</v>
      </c>
      <c r="F388" s="44">
        <v>4.68</v>
      </c>
      <c r="G388" s="44">
        <v>4.68</v>
      </c>
      <c r="H388" s="44">
        <v>4.68</v>
      </c>
      <c r="I388" s="44">
        <v>4.68</v>
      </c>
      <c r="J388" s="44">
        <v>4.68</v>
      </c>
      <c r="K388" s="44">
        <v>4.68</v>
      </c>
      <c r="L388" s="44">
        <v>4.68</v>
      </c>
      <c r="M388" s="44">
        <v>4.68</v>
      </c>
      <c r="N388" s="44">
        <v>4.68</v>
      </c>
      <c r="O388" s="44">
        <v>4.68</v>
      </c>
      <c r="P388" s="44">
        <v>4.68</v>
      </c>
      <c r="Q388" s="44">
        <v>4.68</v>
      </c>
      <c r="R388" s="44">
        <v>4.68</v>
      </c>
      <c r="S388" s="44">
        <v>4.68</v>
      </c>
      <c r="T388" s="44">
        <v>4.68</v>
      </c>
      <c r="U388" s="44">
        <v>4.68</v>
      </c>
      <c r="V388" s="44">
        <v>4.68</v>
      </c>
      <c r="W388" s="44">
        <v>4.68</v>
      </c>
      <c r="X388" s="44">
        <v>4.68</v>
      </c>
      <c r="Y388" s="44">
        <v>4.68</v>
      </c>
      <c r="Z388" s="44">
        <v>4.68</v>
      </c>
      <c r="AA388" s="44">
        <v>4.68</v>
      </c>
    </row>
    <row r="389" spans="1:27" ht="12.75" hidden="1" customHeight="1" outlineLevel="1" x14ac:dyDescent="0.2">
      <c r="A389" s="89" t="s">
        <v>2555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collapsed="1" x14ac:dyDescent="0.2">
      <c r="A390" s="88" t="s">
        <v>2556</v>
      </c>
      <c r="B390" s="28" t="str">
        <f>"16"&amp;"."&amp;$B$777&amp;"."&amp;$B$778</f>
        <v>16.09.2023</v>
      </c>
      <c r="C390" s="80" t="s">
        <v>76</v>
      </c>
      <c r="D390" s="81">
        <f>ROUND(((D391+D392+D394+D393)/1000),5)</f>
        <v>1.7930999999999999</v>
      </c>
      <c r="E390" s="81">
        <f>ROUND(((E391+E392+E394+E393)/1000),5)</f>
        <v>1.63628</v>
      </c>
      <c r="F390" s="81">
        <f>ROUND(((F391+F392+F394+F393)/1000),5)</f>
        <v>1.5644100000000001</v>
      </c>
      <c r="G390" s="81">
        <f t="shared" ref="G390:AA390" si="225">ROUND(((G391+G392+G394+G393)/1000),5)</f>
        <v>1.54339</v>
      </c>
      <c r="H390" s="81">
        <f t="shared" si="225"/>
        <v>1.58962</v>
      </c>
      <c r="I390" s="81">
        <f t="shared" si="225"/>
        <v>1.64547</v>
      </c>
      <c r="J390" s="81">
        <f t="shared" si="225"/>
        <v>1.6657299999999999</v>
      </c>
      <c r="K390" s="81">
        <f t="shared" si="225"/>
        <v>1.8214600000000001</v>
      </c>
      <c r="L390" s="81">
        <f t="shared" si="225"/>
        <v>2.1255899999999999</v>
      </c>
      <c r="M390" s="81">
        <f t="shared" si="225"/>
        <v>2.29298</v>
      </c>
      <c r="N390" s="81">
        <f t="shared" si="225"/>
        <v>2.33508</v>
      </c>
      <c r="O390" s="81">
        <f t="shared" si="225"/>
        <v>2.3376800000000002</v>
      </c>
      <c r="P390" s="81">
        <f t="shared" si="225"/>
        <v>2.3306900000000002</v>
      </c>
      <c r="Q390" s="81">
        <f t="shared" si="225"/>
        <v>2.32456</v>
      </c>
      <c r="R390" s="81">
        <f t="shared" si="225"/>
        <v>2.3256899999999998</v>
      </c>
      <c r="S390" s="81">
        <f t="shared" si="225"/>
        <v>2.3221799999999999</v>
      </c>
      <c r="T390" s="81">
        <f t="shared" si="225"/>
        <v>2.3216700000000001</v>
      </c>
      <c r="U390" s="81">
        <f t="shared" si="225"/>
        <v>2.31162</v>
      </c>
      <c r="V390" s="81">
        <f t="shared" si="225"/>
        <v>2.39202</v>
      </c>
      <c r="W390" s="81">
        <f t="shared" si="225"/>
        <v>2.5396700000000001</v>
      </c>
      <c r="X390" s="81">
        <f t="shared" si="225"/>
        <v>2.7013699999999998</v>
      </c>
      <c r="Y390" s="81">
        <f t="shared" si="225"/>
        <v>2.3718499999999998</v>
      </c>
      <c r="Z390" s="81">
        <f t="shared" si="225"/>
        <v>2.0149900000000001</v>
      </c>
      <c r="AA390" s="81">
        <f t="shared" si="225"/>
        <v>1.8827199999999999</v>
      </c>
    </row>
    <row r="391" spans="1:27" ht="12.75" hidden="1" customHeight="1" outlineLevel="1" x14ac:dyDescent="0.2">
      <c r="A391" s="89" t="s">
        <v>2557</v>
      </c>
      <c r="B391" s="63" t="s">
        <v>230</v>
      </c>
      <c r="C391" s="43" t="s">
        <v>79</v>
      </c>
      <c r="D391" s="44">
        <v>1461.16</v>
      </c>
      <c r="E391" s="44">
        <v>1304.3399999999999</v>
      </c>
      <c r="F391" s="44">
        <v>1232.47</v>
      </c>
      <c r="G391" s="44">
        <v>1211.45</v>
      </c>
      <c r="H391" s="44">
        <v>1257.68</v>
      </c>
      <c r="I391" s="44">
        <v>1313.53</v>
      </c>
      <c r="J391" s="44">
        <v>1333.79</v>
      </c>
      <c r="K391" s="44">
        <v>1489.52</v>
      </c>
      <c r="L391" s="44">
        <v>1793.65</v>
      </c>
      <c r="M391" s="44">
        <v>1961.04</v>
      </c>
      <c r="N391" s="44">
        <v>2003.14</v>
      </c>
      <c r="O391" s="44">
        <v>2005.74</v>
      </c>
      <c r="P391" s="44">
        <v>1998.75</v>
      </c>
      <c r="Q391" s="44">
        <v>1992.62</v>
      </c>
      <c r="R391" s="44">
        <v>1993.75</v>
      </c>
      <c r="S391" s="44">
        <v>1990.24</v>
      </c>
      <c r="T391" s="44">
        <v>1989.73</v>
      </c>
      <c r="U391" s="44">
        <v>1979.68</v>
      </c>
      <c r="V391" s="44">
        <v>2060.08</v>
      </c>
      <c r="W391" s="44">
        <v>2207.73</v>
      </c>
      <c r="X391" s="44">
        <v>2369.4299999999998</v>
      </c>
      <c r="Y391" s="44">
        <v>2039.91</v>
      </c>
      <c r="Z391" s="44">
        <v>1683.05</v>
      </c>
      <c r="AA391" s="44">
        <v>1550.78</v>
      </c>
    </row>
    <row r="392" spans="1:27" ht="12.75" hidden="1" customHeight="1" outlineLevel="1" x14ac:dyDescent="0.2">
      <c r="A392" s="89" t="s">
        <v>2558</v>
      </c>
      <c r="B392" s="63" t="s">
        <v>90</v>
      </c>
      <c r="C392" s="43" t="s">
        <v>79</v>
      </c>
      <c r="D392" s="44">
        <f>$D$317</f>
        <v>217.03</v>
      </c>
      <c r="E392" s="44">
        <f t="shared" ref="E392:AA392" si="226">$D$317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2">
      <c r="A393" s="89" t="s">
        <v>2559</v>
      </c>
      <c r="B393" s="63" t="s">
        <v>83</v>
      </c>
      <c r="C393" s="43" t="s">
        <v>79</v>
      </c>
      <c r="D393" s="44">
        <v>4.68</v>
      </c>
      <c r="E393" s="44">
        <v>4.68</v>
      </c>
      <c r="F393" s="44">
        <v>4.68</v>
      </c>
      <c r="G393" s="44">
        <v>4.68</v>
      </c>
      <c r="H393" s="44">
        <v>4.68</v>
      </c>
      <c r="I393" s="44">
        <v>4.68</v>
      </c>
      <c r="J393" s="44">
        <v>4.68</v>
      </c>
      <c r="K393" s="44">
        <v>4.68</v>
      </c>
      <c r="L393" s="44">
        <v>4.68</v>
      </c>
      <c r="M393" s="44">
        <v>4.68</v>
      </c>
      <c r="N393" s="44">
        <v>4.68</v>
      </c>
      <c r="O393" s="44">
        <v>4.68</v>
      </c>
      <c r="P393" s="44">
        <v>4.68</v>
      </c>
      <c r="Q393" s="44">
        <v>4.68</v>
      </c>
      <c r="R393" s="44">
        <v>4.68</v>
      </c>
      <c r="S393" s="44">
        <v>4.68</v>
      </c>
      <c r="T393" s="44">
        <v>4.68</v>
      </c>
      <c r="U393" s="44">
        <v>4.68</v>
      </c>
      <c r="V393" s="44">
        <v>4.68</v>
      </c>
      <c r="W393" s="44">
        <v>4.68</v>
      </c>
      <c r="X393" s="44">
        <v>4.68</v>
      </c>
      <c r="Y393" s="44">
        <v>4.68</v>
      </c>
      <c r="Z393" s="44">
        <v>4.68</v>
      </c>
      <c r="AA393" s="44">
        <v>4.68</v>
      </c>
    </row>
    <row r="394" spans="1:27" ht="12.75" hidden="1" customHeight="1" outlineLevel="1" x14ac:dyDescent="0.2">
      <c r="A394" s="89" t="s">
        <v>2560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collapsed="1" x14ac:dyDescent="0.2">
      <c r="A395" s="88" t="s">
        <v>2561</v>
      </c>
      <c r="B395" s="28" t="str">
        <f>"17"&amp;"."&amp;$B$777&amp;"."&amp;$B$778</f>
        <v>17.09.2023</v>
      </c>
      <c r="C395" s="80" t="s">
        <v>76</v>
      </c>
      <c r="D395" s="81">
        <f>ROUND(((D396+D397+D399+D398)/1000),5)</f>
        <v>1.76786</v>
      </c>
      <c r="E395" s="81">
        <f>ROUND(((E396+E397+E399+E398)/1000),5)</f>
        <v>1.61747</v>
      </c>
      <c r="F395" s="81">
        <f>ROUND(((F396+F397+F399+F398)/1000),5)</f>
        <v>1.5460100000000001</v>
      </c>
      <c r="G395" s="81">
        <f t="shared" ref="G395:AA395" si="228">ROUND(((G396+G397+G399+G398)/1000),5)</f>
        <v>1.5366</v>
      </c>
      <c r="H395" s="81">
        <f t="shared" si="228"/>
        <v>1.54715</v>
      </c>
      <c r="I395" s="81">
        <f t="shared" si="228"/>
        <v>1.5744100000000001</v>
      </c>
      <c r="J395" s="81">
        <f t="shared" si="228"/>
        <v>1.5413300000000001</v>
      </c>
      <c r="K395" s="81">
        <f t="shared" si="228"/>
        <v>1.7109099999999999</v>
      </c>
      <c r="L395" s="81">
        <f t="shared" si="228"/>
        <v>1.8910899999999999</v>
      </c>
      <c r="M395" s="81">
        <f t="shared" si="228"/>
        <v>2.0311900000000001</v>
      </c>
      <c r="N395" s="81">
        <f t="shared" si="228"/>
        <v>2.0783100000000001</v>
      </c>
      <c r="O395" s="81">
        <f t="shared" si="228"/>
        <v>2.0900599999999998</v>
      </c>
      <c r="P395" s="81">
        <f t="shared" si="228"/>
        <v>2.0825100000000001</v>
      </c>
      <c r="Q395" s="81">
        <f t="shared" si="228"/>
        <v>2.0741900000000002</v>
      </c>
      <c r="R395" s="81">
        <f t="shared" si="228"/>
        <v>2.0830000000000002</v>
      </c>
      <c r="S395" s="81">
        <f t="shared" si="228"/>
        <v>2.09138</v>
      </c>
      <c r="T395" s="81">
        <f t="shared" si="228"/>
        <v>2.1324000000000001</v>
      </c>
      <c r="U395" s="81">
        <f t="shared" si="228"/>
        <v>2.1843300000000001</v>
      </c>
      <c r="V395" s="81">
        <f t="shared" si="228"/>
        <v>2.3441800000000002</v>
      </c>
      <c r="W395" s="81">
        <f t="shared" si="228"/>
        <v>2.4340899999999999</v>
      </c>
      <c r="X395" s="81">
        <f t="shared" si="228"/>
        <v>2.6958899999999999</v>
      </c>
      <c r="Y395" s="81">
        <f t="shared" si="228"/>
        <v>2.3734099999999998</v>
      </c>
      <c r="Z395" s="81">
        <f t="shared" si="228"/>
        <v>1.96553</v>
      </c>
      <c r="AA395" s="81">
        <f t="shared" si="228"/>
        <v>1.77</v>
      </c>
    </row>
    <row r="396" spans="1:27" ht="12.75" hidden="1" customHeight="1" outlineLevel="1" x14ac:dyDescent="0.2">
      <c r="A396" s="89" t="s">
        <v>2562</v>
      </c>
      <c r="B396" s="63" t="s">
        <v>230</v>
      </c>
      <c r="C396" s="43" t="s">
        <v>79</v>
      </c>
      <c r="D396" s="44">
        <v>1435.92</v>
      </c>
      <c r="E396" s="44">
        <v>1285.53</v>
      </c>
      <c r="F396" s="44">
        <v>1214.07</v>
      </c>
      <c r="G396" s="44">
        <v>1204.6600000000001</v>
      </c>
      <c r="H396" s="44">
        <v>1215.21</v>
      </c>
      <c r="I396" s="44">
        <v>1242.47</v>
      </c>
      <c r="J396" s="44">
        <v>1209.3900000000001</v>
      </c>
      <c r="K396" s="44">
        <v>1378.97</v>
      </c>
      <c r="L396" s="44">
        <v>1559.15</v>
      </c>
      <c r="M396" s="44">
        <v>1699.25</v>
      </c>
      <c r="N396" s="44">
        <v>1746.37</v>
      </c>
      <c r="O396" s="44">
        <v>1758.12</v>
      </c>
      <c r="P396" s="44">
        <v>1750.57</v>
      </c>
      <c r="Q396" s="44">
        <v>1742.25</v>
      </c>
      <c r="R396" s="44">
        <v>1751.06</v>
      </c>
      <c r="S396" s="44">
        <v>1759.44</v>
      </c>
      <c r="T396" s="44">
        <v>1800.46</v>
      </c>
      <c r="U396" s="44">
        <v>1852.39</v>
      </c>
      <c r="V396" s="44">
        <v>2012.24</v>
      </c>
      <c r="W396" s="44">
        <v>2102.15</v>
      </c>
      <c r="X396" s="44">
        <v>2363.9499999999998</v>
      </c>
      <c r="Y396" s="44">
        <v>2041.47</v>
      </c>
      <c r="Z396" s="44">
        <v>1633.59</v>
      </c>
      <c r="AA396" s="44">
        <v>1438.06</v>
      </c>
    </row>
    <row r="397" spans="1:27" ht="12.75" hidden="1" customHeight="1" outlineLevel="1" x14ac:dyDescent="0.2">
      <c r="A397" s="89" t="s">
        <v>2563</v>
      </c>
      <c r="B397" s="63" t="s">
        <v>90</v>
      </c>
      <c r="C397" s="43" t="s">
        <v>79</v>
      </c>
      <c r="D397" s="44">
        <f>$D$317</f>
        <v>217.03</v>
      </c>
      <c r="E397" s="44">
        <f t="shared" ref="E397:AA397" si="229">$D$317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2">
      <c r="A398" s="89" t="s">
        <v>2564</v>
      </c>
      <c r="B398" s="63" t="s">
        <v>83</v>
      </c>
      <c r="C398" s="43" t="s">
        <v>79</v>
      </c>
      <c r="D398" s="44">
        <v>4.68</v>
      </c>
      <c r="E398" s="44">
        <v>4.68</v>
      </c>
      <c r="F398" s="44">
        <v>4.68</v>
      </c>
      <c r="G398" s="44">
        <v>4.68</v>
      </c>
      <c r="H398" s="44">
        <v>4.68</v>
      </c>
      <c r="I398" s="44">
        <v>4.68</v>
      </c>
      <c r="J398" s="44">
        <v>4.68</v>
      </c>
      <c r="K398" s="44">
        <v>4.68</v>
      </c>
      <c r="L398" s="44">
        <v>4.68</v>
      </c>
      <c r="M398" s="44">
        <v>4.68</v>
      </c>
      <c r="N398" s="44">
        <v>4.68</v>
      </c>
      <c r="O398" s="44">
        <v>4.68</v>
      </c>
      <c r="P398" s="44">
        <v>4.68</v>
      </c>
      <c r="Q398" s="44">
        <v>4.68</v>
      </c>
      <c r="R398" s="44">
        <v>4.68</v>
      </c>
      <c r="S398" s="44">
        <v>4.68</v>
      </c>
      <c r="T398" s="44">
        <v>4.68</v>
      </c>
      <c r="U398" s="44">
        <v>4.68</v>
      </c>
      <c r="V398" s="44">
        <v>4.68</v>
      </c>
      <c r="W398" s="44">
        <v>4.68</v>
      </c>
      <c r="X398" s="44">
        <v>4.68</v>
      </c>
      <c r="Y398" s="44">
        <v>4.68</v>
      </c>
      <c r="Z398" s="44">
        <v>4.68</v>
      </c>
      <c r="AA398" s="44">
        <v>4.68</v>
      </c>
    </row>
    <row r="399" spans="1:27" ht="12.75" hidden="1" customHeight="1" outlineLevel="1" x14ac:dyDescent="0.2">
      <c r="A399" s="89" t="s">
        <v>2565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collapsed="1" x14ac:dyDescent="0.2">
      <c r="A400" s="88" t="s">
        <v>2566</v>
      </c>
      <c r="B400" s="28" t="str">
        <f>"18"&amp;"."&amp;$B$777&amp;"."&amp;$B$778</f>
        <v>18.09.2023</v>
      </c>
      <c r="C400" s="80" t="s">
        <v>76</v>
      </c>
      <c r="D400" s="81">
        <f>ROUND(((D401+D402+D404+D403)/1000),5)</f>
        <v>1.605</v>
      </c>
      <c r="E400" s="81">
        <f>ROUND(((E401+E402+E404+E403)/1000),5)</f>
        <v>1.54789</v>
      </c>
      <c r="F400" s="81">
        <f>ROUND(((F401+F402+F404+F403)/1000),5)</f>
        <v>1.4775100000000001</v>
      </c>
      <c r="G400" s="81">
        <f t="shared" ref="G400:AA400" si="231">ROUND(((G401+G402+G404+G403)/1000),5)</f>
        <v>1.4700500000000001</v>
      </c>
      <c r="H400" s="81">
        <f t="shared" si="231"/>
        <v>1.5672200000000001</v>
      </c>
      <c r="I400" s="81">
        <f t="shared" si="231"/>
        <v>1.71638</v>
      </c>
      <c r="J400" s="81">
        <f t="shared" si="231"/>
        <v>1.8194600000000001</v>
      </c>
      <c r="K400" s="81">
        <f t="shared" si="231"/>
        <v>2.0518700000000001</v>
      </c>
      <c r="L400" s="81">
        <f t="shared" si="231"/>
        <v>2.2852899999999998</v>
      </c>
      <c r="M400" s="81">
        <f t="shared" si="231"/>
        <v>2.4411499999999999</v>
      </c>
      <c r="N400" s="81">
        <f t="shared" si="231"/>
        <v>2.5189599999999999</v>
      </c>
      <c r="O400" s="81">
        <f t="shared" si="231"/>
        <v>2.4969899999999998</v>
      </c>
      <c r="P400" s="81">
        <f t="shared" si="231"/>
        <v>2.4505400000000002</v>
      </c>
      <c r="Q400" s="81">
        <f t="shared" si="231"/>
        <v>2.5380699999999998</v>
      </c>
      <c r="R400" s="81">
        <f t="shared" si="231"/>
        <v>2.3916300000000001</v>
      </c>
      <c r="S400" s="81">
        <f t="shared" si="231"/>
        <v>2.3887100000000001</v>
      </c>
      <c r="T400" s="81">
        <f t="shared" si="231"/>
        <v>2.3616000000000001</v>
      </c>
      <c r="U400" s="81">
        <f t="shared" si="231"/>
        <v>2.3348599999999999</v>
      </c>
      <c r="V400" s="81">
        <f t="shared" si="231"/>
        <v>2.39655</v>
      </c>
      <c r="W400" s="81">
        <f t="shared" si="231"/>
        <v>2.5206599999999999</v>
      </c>
      <c r="X400" s="81">
        <f t="shared" si="231"/>
        <v>2.47818</v>
      </c>
      <c r="Y400" s="81">
        <f t="shared" si="231"/>
        <v>2.2991700000000002</v>
      </c>
      <c r="Z400" s="81">
        <f t="shared" si="231"/>
        <v>1.97828</v>
      </c>
      <c r="AA400" s="81">
        <f t="shared" si="231"/>
        <v>1.8254300000000001</v>
      </c>
    </row>
    <row r="401" spans="1:27" ht="12.75" hidden="1" customHeight="1" outlineLevel="1" x14ac:dyDescent="0.2">
      <c r="A401" s="89" t="s">
        <v>2567</v>
      </c>
      <c r="B401" s="63" t="s">
        <v>230</v>
      </c>
      <c r="C401" s="43" t="s">
        <v>79</v>
      </c>
      <c r="D401" s="44">
        <v>1273.06</v>
      </c>
      <c r="E401" s="44">
        <v>1215.95</v>
      </c>
      <c r="F401" s="44">
        <v>1145.57</v>
      </c>
      <c r="G401" s="44">
        <v>1138.1099999999999</v>
      </c>
      <c r="H401" s="44">
        <v>1235.28</v>
      </c>
      <c r="I401" s="44">
        <v>1384.44</v>
      </c>
      <c r="J401" s="44">
        <v>1487.52</v>
      </c>
      <c r="K401" s="44">
        <v>1719.93</v>
      </c>
      <c r="L401" s="44">
        <v>1953.35</v>
      </c>
      <c r="M401" s="44">
        <v>2109.21</v>
      </c>
      <c r="N401" s="44">
        <v>2187.02</v>
      </c>
      <c r="O401" s="44">
        <v>2165.0500000000002</v>
      </c>
      <c r="P401" s="44">
        <v>2118.6</v>
      </c>
      <c r="Q401" s="44">
        <v>2206.13</v>
      </c>
      <c r="R401" s="44">
        <v>2059.69</v>
      </c>
      <c r="S401" s="44">
        <v>2056.77</v>
      </c>
      <c r="T401" s="44">
        <v>2029.66</v>
      </c>
      <c r="U401" s="44">
        <v>2002.92</v>
      </c>
      <c r="V401" s="44">
        <v>2064.61</v>
      </c>
      <c r="W401" s="44">
        <v>2188.7199999999998</v>
      </c>
      <c r="X401" s="44">
        <v>2146.2399999999998</v>
      </c>
      <c r="Y401" s="44">
        <v>1967.23</v>
      </c>
      <c r="Z401" s="44">
        <v>1646.34</v>
      </c>
      <c r="AA401" s="44">
        <v>1493.49</v>
      </c>
    </row>
    <row r="402" spans="1:27" ht="12.75" hidden="1" customHeight="1" outlineLevel="1" x14ac:dyDescent="0.2">
      <c r="A402" s="89" t="s">
        <v>2568</v>
      </c>
      <c r="B402" s="63" t="s">
        <v>90</v>
      </c>
      <c r="C402" s="43" t="s">
        <v>79</v>
      </c>
      <c r="D402" s="44">
        <f>$D$317</f>
        <v>217.03</v>
      </c>
      <c r="E402" s="44">
        <f t="shared" ref="E402:AA402" si="232">$D$317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2">
      <c r="A403" s="89" t="s">
        <v>2569</v>
      </c>
      <c r="B403" s="63" t="s">
        <v>83</v>
      </c>
      <c r="C403" s="43" t="s">
        <v>79</v>
      </c>
      <c r="D403" s="44">
        <v>4.68</v>
      </c>
      <c r="E403" s="44">
        <v>4.68</v>
      </c>
      <c r="F403" s="44">
        <v>4.68</v>
      </c>
      <c r="G403" s="44">
        <v>4.68</v>
      </c>
      <c r="H403" s="44">
        <v>4.68</v>
      </c>
      <c r="I403" s="44">
        <v>4.68</v>
      </c>
      <c r="J403" s="44">
        <v>4.68</v>
      </c>
      <c r="K403" s="44">
        <v>4.68</v>
      </c>
      <c r="L403" s="44">
        <v>4.68</v>
      </c>
      <c r="M403" s="44">
        <v>4.68</v>
      </c>
      <c r="N403" s="44">
        <v>4.68</v>
      </c>
      <c r="O403" s="44">
        <v>4.68</v>
      </c>
      <c r="P403" s="44">
        <v>4.68</v>
      </c>
      <c r="Q403" s="44">
        <v>4.68</v>
      </c>
      <c r="R403" s="44">
        <v>4.68</v>
      </c>
      <c r="S403" s="44">
        <v>4.68</v>
      </c>
      <c r="T403" s="44">
        <v>4.68</v>
      </c>
      <c r="U403" s="44">
        <v>4.68</v>
      </c>
      <c r="V403" s="44">
        <v>4.68</v>
      </c>
      <c r="W403" s="44">
        <v>4.68</v>
      </c>
      <c r="X403" s="44">
        <v>4.68</v>
      </c>
      <c r="Y403" s="44">
        <v>4.68</v>
      </c>
      <c r="Z403" s="44">
        <v>4.68</v>
      </c>
      <c r="AA403" s="44">
        <v>4.68</v>
      </c>
    </row>
    <row r="404" spans="1:27" ht="12.75" hidden="1" customHeight="1" outlineLevel="1" x14ac:dyDescent="0.2">
      <c r="A404" s="89" t="s">
        <v>2570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collapsed="1" x14ac:dyDescent="0.2">
      <c r="A405" s="88" t="s">
        <v>2571</v>
      </c>
      <c r="B405" s="28" t="str">
        <f>"19"&amp;"."&amp;$B$777&amp;"."&amp;$B$778</f>
        <v>19.09.2023</v>
      </c>
      <c r="C405" s="80" t="s">
        <v>76</v>
      </c>
      <c r="D405" s="81">
        <f>ROUND(((D406+D407+D409+D408)/1000),5)</f>
        <v>1.5926899999999999</v>
      </c>
      <c r="E405" s="81">
        <f>ROUND(((E406+E407+E409+E408)/1000),5)</f>
        <v>1.54514</v>
      </c>
      <c r="F405" s="81">
        <f>ROUND(((F406+F407+F409+F408)/1000),5)</f>
        <v>1.4776800000000001</v>
      </c>
      <c r="G405" s="81">
        <f t="shared" ref="G405:AA405" si="234">ROUND(((G406+G407+G409+G408)/1000),5)</f>
        <v>1.4729300000000001</v>
      </c>
      <c r="H405" s="81">
        <f t="shared" si="234"/>
        <v>1.5518000000000001</v>
      </c>
      <c r="I405" s="81">
        <f t="shared" si="234"/>
        <v>1.6908000000000001</v>
      </c>
      <c r="J405" s="81">
        <f t="shared" si="234"/>
        <v>1.82944</v>
      </c>
      <c r="K405" s="81">
        <f t="shared" si="234"/>
        <v>2.0653899999999998</v>
      </c>
      <c r="L405" s="81">
        <f t="shared" si="234"/>
        <v>2.3676499999999998</v>
      </c>
      <c r="M405" s="81">
        <f t="shared" si="234"/>
        <v>2.6748500000000002</v>
      </c>
      <c r="N405" s="81">
        <f t="shared" si="234"/>
        <v>2.6965599999999998</v>
      </c>
      <c r="O405" s="81">
        <f t="shared" si="234"/>
        <v>2.6790600000000002</v>
      </c>
      <c r="P405" s="81">
        <f t="shared" si="234"/>
        <v>2.6565799999999999</v>
      </c>
      <c r="Q405" s="81">
        <f t="shared" si="234"/>
        <v>2.6737299999999999</v>
      </c>
      <c r="R405" s="81">
        <f t="shared" si="234"/>
        <v>2.3945500000000002</v>
      </c>
      <c r="S405" s="81">
        <f t="shared" si="234"/>
        <v>2.3967299999999998</v>
      </c>
      <c r="T405" s="81">
        <f t="shared" si="234"/>
        <v>2.3713500000000001</v>
      </c>
      <c r="U405" s="81">
        <f t="shared" si="234"/>
        <v>2.3384900000000002</v>
      </c>
      <c r="V405" s="81">
        <f t="shared" si="234"/>
        <v>2.3969900000000002</v>
      </c>
      <c r="W405" s="81">
        <f t="shared" si="234"/>
        <v>2.50108</v>
      </c>
      <c r="X405" s="81">
        <f t="shared" si="234"/>
        <v>2.4947699999999999</v>
      </c>
      <c r="Y405" s="81">
        <f t="shared" si="234"/>
        <v>2.3969499999999999</v>
      </c>
      <c r="Z405" s="81">
        <f t="shared" si="234"/>
        <v>2.0306199999999999</v>
      </c>
      <c r="AA405" s="81">
        <f t="shared" si="234"/>
        <v>1.7947599999999999</v>
      </c>
    </row>
    <row r="406" spans="1:27" ht="12.75" hidden="1" customHeight="1" outlineLevel="1" x14ac:dyDescent="0.2">
      <c r="A406" s="89" t="s">
        <v>2572</v>
      </c>
      <c r="B406" s="63" t="s">
        <v>230</v>
      </c>
      <c r="C406" s="43" t="s">
        <v>79</v>
      </c>
      <c r="D406" s="44">
        <v>1260.75</v>
      </c>
      <c r="E406" s="44">
        <v>1213.2</v>
      </c>
      <c r="F406" s="44">
        <v>1145.74</v>
      </c>
      <c r="G406" s="44">
        <v>1140.99</v>
      </c>
      <c r="H406" s="44">
        <v>1219.8599999999999</v>
      </c>
      <c r="I406" s="44">
        <v>1358.86</v>
      </c>
      <c r="J406" s="44">
        <v>1497.5</v>
      </c>
      <c r="K406" s="44">
        <v>1733.45</v>
      </c>
      <c r="L406" s="44">
        <v>2035.71</v>
      </c>
      <c r="M406" s="44">
        <v>2342.91</v>
      </c>
      <c r="N406" s="44">
        <v>2364.62</v>
      </c>
      <c r="O406" s="44">
        <v>2347.12</v>
      </c>
      <c r="P406" s="44">
        <v>2324.64</v>
      </c>
      <c r="Q406" s="44">
        <v>2341.79</v>
      </c>
      <c r="R406" s="44">
        <v>2062.61</v>
      </c>
      <c r="S406" s="44">
        <v>2064.79</v>
      </c>
      <c r="T406" s="44">
        <v>2039.41</v>
      </c>
      <c r="U406" s="44">
        <v>2006.55</v>
      </c>
      <c r="V406" s="44">
        <v>2065.0500000000002</v>
      </c>
      <c r="W406" s="44">
        <v>2169.14</v>
      </c>
      <c r="X406" s="44">
        <v>2162.83</v>
      </c>
      <c r="Y406" s="44">
        <v>2065.0100000000002</v>
      </c>
      <c r="Z406" s="44">
        <v>1698.68</v>
      </c>
      <c r="AA406" s="44">
        <v>1462.82</v>
      </c>
    </row>
    <row r="407" spans="1:27" ht="12.75" hidden="1" customHeight="1" outlineLevel="1" x14ac:dyDescent="0.2">
      <c r="A407" s="89" t="s">
        <v>2573</v>
      </c>
      <c r="B407" s="63" t="s">
        <v>90</v>
      </c>
      <c r="C407" s="43" t="s">
        <v>79</v>
      </c>
      <c r="D407" s="44">
        <f>$D$317</f>
        <v>217.03</v>
      </c>
      <c r="E407" s="44">
        <f t="shared" ref="E407:AA407" si="235">$D$317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2">
      <c r="A408" s="89" t="s">
        <v>2574</v>
      </c>
      <c r="B408" s="63" t="s">
        <v>83</v>
      </c>
      <c r="C408" s="43" t="s">
        <v>79</v>
      </c>
      <c r="D408" s="101">
        <v>4.68</v>
      </c>
      <c r="E408" s="101">
        <v>4.68</v>
      </c>
      <c r="F408" s="101">
        <v>4.68</v>
      </c>
      <c r="G408" s="101">
        <v>4.68</v>
      </c>
      <c r="H408" s="101">
        <v>4.68</v>
      </c>
      <c r="I408" s="101">
        <v>4.68</v>
      </c>
      <c r="J408" s="101">
        <v>4.68</v>
      </c>
      <c r="K408" s="101">
        <v>4.68</v>
      </c>
      <c r="L408" s="101">
        <v>4.68</v>
      </c>
      <c r="M408" s="101">
        <v>4.68</v>
      </c>
      <c r="N408" s="101">
        <v>4.68</v>
      </c>
      <c r="O408" s="101">
        <v>4.68</v>
      </c>
      <c r="P408" s="101">
        <v>4.68</v>
      </c>
      <c r="Q408" s="101">
        <v>4.68</v>
      </c>
      <c r="R408" s="101">
        <v>4.68</v>
      </c>
      <c r="S408" s="101">
        <v>4.68</v>
      </c>
      <c r="T408" s="101">
        <v>4.68</v>
      </c>
      <c r="U408" s="101">
        <v>4.68</v>
      </c>
      <c r="V408" s="101">
        <v>4.68</v>
      </c>
      <c r="W408" s="101">
        <v>4.68</v>
      </c>
      <c r="X408" s="101">
        <v>4.68</v>
      </c>
      <c r="Y408" s="101">
        <v>4.68</v>
      </c>
      <c r="Z408" s="101">
        <v>4.68</v>
      </c>
      <c r="AA408" s="101">
        <v>4.68</v>
      </c>
    </row>
    <row r="409" spans="1:27" ht="12.75" hidden="1" customHeight="1" outlineLevel="1" x14ac:dyDescent="0.2">
      <c r="A409" s="89" t="s">
        <v>2575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collapsed="1" x14ac:dyDescent="0.2">
      <c r="A410" s="88" t="s">
        <v>2576</v>
      </c>
      <c r="B410" s="28" t="str">
        <f>"20"&amp;"."&amp;$B$777&amp;"."&amp;$B$778</f>
        <v>20.09.2023</v>
      </c>
      <c r="C410" s="80" t="s">
        <v>76</v>
      </c>
      <c r="D410" s="81">
        <f>ROUND(((D411+D412+D414+D413)/1000),5)</f>
        <v>1.6000700000000001</v>
      </c>
      <c r="E410" s="81">
        <f>ROUND(((E411+E412+E414+E413)/1000),5)</f>
        <v>1.4802500000000001</v>
      </c>
      <c r="F410" s="81">
        <f>ROUND(((F411+F412+F414+F413)/1000),5)</f>
        <v>1.42913</v>
      </c>
      <c r="G410" s="81">
        <f t="shared" ref="G410:AA410" si="237">ROUND(((G411+G412+G414+G413)/1000),5)</f>
        <v>1.41537</v>
      </c>
      <c r="H410" s="81">
        <f t="shared" si="237"/>
        <v>1.4863900000000001</v>
      </c>
      <c r="I410" s="81">
        <f t="shared" si="237"/>
        <v>1.6387700000000001</v>
      </c>
      <c r="J410" s="81">
        <f t="shared" si="237"/>
        <v>1.8202799999999999</v>
      </c>
      <c r="K410" s="81">
        <f t="shared" si="237"/>
        <v>2.0424600000000002</v>
      </c>
      <c r="L410" s="81">
        <f t="shared" si="237"/>
        <v>2.3129300000000002</v>
      </c>
      <c r="M410" s="81">
        <f t="shared" si="237"/>
        <v>2.8858700000000002</v>
      </c>
      <c r="N410" s="81">
        <f t="shared" si="237"/>
        <v>2.9255200000000001</v>
      </c>
      <c r="O410" s="81">
        <f t="shared" si="237"/>
        <v>2.8881399999999999</v>
      </c>
      <c r="P410" s="81">
        <f t="shared" si="237"/>
        <v>2.7438500000000001</v>
      </c>
      <c r="Q410" s="81">
        <f t="shared" si="237"/>
        <v>2.8875000000000002</v>
      </c>
      <c r="R410" s="81">
        <f t="shared" si="237"/>
        <v>2.3989600000000002</v>
      </c>
      <c r="S410" s="81">
        <f t="shared" si="237"/>
        <v>2.3974600000000001</v>
      </c>
      <c r="T410" s="81">
        <f t="shared" si="237"/>
        <v>2.38428</v>
      </c>
      <c r="U410" s="81">
        <f t="shared" si="237"/>
        <v>2.36429</v>
      </c>
      <c r="V410" s="81">
        <f t="shared" si="237"/>
        <v>2.40415</v>
      </c>
      <c r="W410" s="81">
        <f t="shared" si="237"/>
        <v>2.4937800000000001</v>
      </c>
      <c r="X410" s="81">
        <f t="shared" si="237"/>
        <v>2.6386699999999998</v>
      </c>
      <c r="Y410" s="81">
        <f t="shared" si="237"/>
        <v>2.3779400000000002</v>
      </c>
      <c r="Z410" s="81">
        <f t="shared" si="237"/>
        <v>2.0609600000000001</v>
      </c>
      <c r="AA410" s="81">
        <f t="shared" si="237"/>
        <v>1.77152</v>
      </c>
    </row>
    <row r="411" spans="1:27" ht="12.75" hidden="1" customHeight="1" outlineLevel="1" x14ac:dyDescent="0.2">
      <c r="A411" s="89" t="s">
        <v>2577</v>
      </c>
      <c r="B411" s="63" t="s">
        <v>230</v>
      </c>
      <c r="C411" s="43" t="s">
        <v>79</v>
      </c>
      <c r="D411" s="44">
        <v>1268.1300000000001</v>
      </c>
      <c r="E411" s="44">
        <v>1148.31</v>
      </c>
      <c r="F411" s="44">
        <v>1097.19</v>
      </c>
      <c r="G411" s="44">
        <v>1083.43</v>
      </c>
      <c r="H411" s="44">
        <v>1154.45</v>
      </c>
      <c r="I411" s="44">
        <v>1306.83</v>
      </c>
      <c r="J411" s="44">
        <v>1488.34</v>
      </c>
      <c r="K411" s="44">
        <v>1710.52</v>
      </c>
      <c r="L411" s="44">
        <v>1980.99</v>
      </c>
      <c r="M411" s="44">
        <v>2553.9299999999998</v>
      </c>
      <c r="N411" s="44">
        <v>2593.58</v>
      </c>
      <c r="O411" s="44">
        <v>2556.1999999999998</v>
      </c>
      <c r="P411" s="44">
        <v>2411.91</v>
      </c>
      <c r="Q411" s="44">
        <v>2555.56</v>
      </c>
      <c r="R411" s="44">
        <v>2067.02</v>
      </c>
      <c r="S411" s="44">
        <v>2065.52</v>
      </c>
      <c r="T411" s="44">
        <v>2052.34</v>
      </c>
      <c r="U411" s="44">
        <v>2032.35</v>
      </c>
      <c r="V411" s="44">
        <v>2072.21</v>
      </c>
      <c r="W411" s="44">
        <v>2161.84</v>
      </c>
      <c r="X411" s="44">
        <v>2306.73</v>
      </c>
      <c r="Y411" s="44">
        <v>2046</v>
      </c>
      <c r="Z411" s="44">
        <v>1729.02</v>
      </c>
      <c r="AA411" s="44">
        <v>1439.58</v>
      </c>
    </row>
    <row r="412" spans="1:27" ht="12.75" hidden="1" customHeight="1" outlineLevel="1" x14ac:dyDescent="0.2">
      <c r="A412" s="89" t="s">
        <v>2578</v>
      </c>
      <c r="B412" s="63" t="s">
        <v>90</v>
      </c>
      <c r="C412" s="43" t="s">
        <v>79</v>
      </c>
      <c r="D412" s="44">
        <f>$D$317</f>
        <v>217.03</v>
      </c>
      <c r="E412" s="44">
        <f t="shared" ref="E412:AA412" si="238">$D$317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2">
      <c r="A413" s="89" t="s">
        <v>2579</v>
      </c>
      <c r="B413" s="63" t="s">
        <v>83</v>
      </c>
      <c r="C413" s="43" t="s">
        <v>79</v>
      </c>
      <c r="D413" s="44">
        <v>4.68</v>
      </c>
      <c r="E413" s="44">
        <v>4.68</v>
      </c>
      <c r="F413" s="44">
        <v>4.68</v>
      </c>
      <c r="G413" s="44">
        <v>4.68</v>
      </c>
      <c r="H413" s="44">
        <v>4.68</v>
      </c>
      <c r="I413" s="44">
        <v>4.68</v>
      </c>
      <c r="J413" s="44">
        <v>4.68</v>
      </c>
      <c r="K413" s="44">
        <v>4.68</v>
      </c>
      <c r="L413" s="44">
        <v>4.68</v>
      </c>
      <c r="M413" s="44">
        <v>4.68</v>
      </c>
      <c r="N413" s="44">
        <v>4.68</v>
      </c>
      <c r="O413" s="44">
        <v>4.68</v>
      </c>
      <c r="P413" s="44">
        <v>4.68</v>
      </c>
      <c r="Q413" s="44">
        <v>4.68</v>
      </c>
      <c r="R413" s="44">
        <v>4.68</v>
      </c>
      <c r="S413" s="44">
        <v>4.68</v>
      </c>
      <c r="T413" s="44">
        <v>4.68</v>
      </c>
      <c r="U413" s="44">
        <v>4.68</v>
      </c>
      <c r="V413" s="44">
        <v>4.68</v>
      </c>
      <c r="W413" s="44">
        <v>4.68</v>
      </c>
      <c r="X413" s="44">
        <v>4.68</v>
      </c>
      <c r="Y413" s="44">
        <v>4.68</v>
      </c>
      <c r="Z413" s="44">
        <v>4.68</v>
      </c>
      <c r="AA413" s="44">
        <v>4.68</v>
      </c>
    </row>
    <row r="414" spans="1:27" ht="12.75" hidden="1" customHeight="1" outlineLevel="1" x14ac:dyDescent="0.2">
      <c r="A414" s="89" t="s">
        <v>2580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collapsed="1" x14ac:dyDescent="0.2">
      <c r="A415" s="88" t="s">
        <v>2581</v>
      </c>
      <c r="B415" s="28" t="str">
        <f>"21"&amp;"."&amp;$B$777&amp;"."&amp;$B$778</f>
        <v>21.09.2023</v>
      </c>
      <c r="C415" s="80" t="s">
        <v>76</v>
      </c>
      <c r="D415" s="81">
        <f>ROUND(((D416+D417+D419+D418)/1000),5)</f>
        <v>1.5822400000000001</v>
      </c>
      <c r="E415" s="81">
        <f>ROUND(((E416+E417+E419+E418)/1000),5)</f>
        <v>1.48271</v>
      </c>
      <c r="F415" s="81">
        <f>ROUND(((F416+F417+F419+F418)/1000),5)</f>
        <v>1.4132400000000001</v>
      </c>
      <c r="G415" s="81">
        <f t="shared" ref="G415:AA415" si="240">ROUND(((G416+G417+G419+G418)/1000),5)</f>
        <v>1.4253899999999999</v>
      </c>
      <c r="H415" s="81">
        <f t="shared" si="240"/>
        <v>1.50908</v>
      </c>
      <c r="I415" s="81">
        <f t="shared" si="240"/>
        <v>1.6287</v>
      </c>
      <c r="J415" s="81">
        <f t="shared" si="240"/>
        <v>1.76468</v>
      </c>
      <c r="K415" s="81">
        <f t="shared" si="240"/>
        <v>1.97773</v>
      </c>
      <c r="L415" s="81">
        <f t="shared" si="240"/>
        <v>2.3207800000000001</v>
      </c>
      <c r="M415" s="81">
        <f t="shared" si="240"/>
        <v>2.6581100000000002</v>
      </c>
      <c r="N415" s="81">
        <f t="shared" si="240"/>
        <v>2.6688999999999998</v>
      </c>
      <c r="O415" s="81">
        <f t="shared" si="240"/>
        <v>2.6669999999999998</v>
      </c>
      <c r="P415" s="81">
        <f t="shared" si="240"/>
        <v>2.6616499999999998</v>
      </c>
      <c r="Q415" s="81">
        <f t="shared" si="240"/>
        <v>2.6640000000000001</v>
      </c>
      <c r="R415" s="81">
        <f t="shared" si="240"/>
        <v>2.3758900000000001</v>
      </c>
      <c r="S415" s="81">
        <f t="shared" si="240"/>
        <v>2.3740100000000002</v>
      </c>
      <c r="T415" s="81">
        <f t="shared" si="240"/>
        <v>2.35412</v>
      </c>
      <c r="U415" s="81">
        <f t="shared" si="240"/>
        <v>2.3432300000000001</v>
      </c>
      <c r="V415" s="81">
        <f t="shared" si="240"/>
        <v>2.4686300000000001</v>
      </c>
      <c r="W415" s="81">
        <f t="shared" si="240"/>
        <v>2.5295100000000001</v>
      </c>
      <c r="X415" s="81">
        <f t="shared" si="240"/>
        <v>2.5041000000000002</v>
      </c>
      <c r="Y415" s="81">
        <f t="shared" si="240"/>
        <v>2.3502200000000002</v>
      </c>
      <c r="Z415" s="81">
        <f t="shared" si="240"/>
        <v>2.0678999999999998</v>
      </c>
      <c r="AA415" s="81">
        <f t="shared" si="240"/>
        <v>1.80111</v>
      </c>
    </row>
    <row r="416" spans="1:27" ht="12.75" hidden="1" customHeight="1" outlineLevel="1" x14ac:dyDescent="0.2">
      <c r="A416" s="89" t="s">
        <v>2582</v>
      </c>
      <c r="B416" s="63" t="s">
        <v>230</v>
      </c>
      <c r="C416" s="43" t="s">
        <v>79</v>
      </c>
      <c r="D416" s="44">
        <v>1250.3</v>
      </c>
      <c r="E416" s="44">
        <v>1150.77</v>
      </c>
      <c r="F416" s="44">
        <v>1081.3</v>
      </c>
      <c r="G416" s="44">
        <v>1093.45</v>
      </c>
      <c r="H416" s="44">
        <v>1177.1400000000001</v>
      </c>
      <c r="I416" s="44">
        <v>1296.76</v>
      </c>
      <c r="J416" s="44">
        <v>1432.74</v>
      </c>
      <c r="K416" s="44">
        <v>1645.79</v>
      </c>
      <c r="L416" s="44">
        <v>1988.84</v>
      </c>
      <c r="M416" s="44">
        <v>2326.17</v>
      </c>
      <c r="N416" s="44">
        <v>2336.96</v>
      </c>
      <c r="O416" s="44">
        <v>2335.06</v>
      </c>
      <c r="P416" s="44">
        <v>2329.71</v>
      </c>
      <c r="Q416" s="44">
        <v>2332.06</v>
      </c>
      <c r="R416" s="44">
        <v>2043.95</v>
      </c>
      <c r="S416" s="44">
        <v>2042.07</v>
      </c>
      <c r="T416" s="44">
        <v>2022.18</v>
      </c>
      <c r="U416" s="44">
        <v>2011.29</v>
      </c>
      <c r="V416" s="44">
        <v>2136.69</v>
      </c>
      <c r="W416" s="44">
        <v>2197.5700000000002</v>
      </c>
      <c r="X416" s="44">
        <v>2172.16</v>
      </c>
      <c r="Y416" s="44">
        <v>2018.28</v>
      </c>
      <c r="Z416" s="44">
        <v>1735.96</v>
      </c>
      <c r="AA416" s="44">
        <v>1469.17</v>
      </c>
    </row>
    <row r="417" spans="1:27" ht="12.75" hidden="1" customHeight="1" outlineLevel="1" x14ac:dyDescent="0.2">
      <c r="A417" s="89" t="s">
        <v>2583</v>
      </c>
      <c r="B417" s="63" t="s">
        <v>90</v>
      </c>
      <c r="C417" s="43" t="s">
        <v>79</v>
      </c>
      <c r="D417" s="44">
        <f>$D$317</f>
        <v>217.03</v>
      </c>
      <c r="E417" s="44">
        <f t="shared" ref="E417:AA417" si="241">$D$317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2">
      <c r="A418" s="89" t="s">
        <v>2584</v>
      </c>
      <c r="B418" s="63" t="s">
        <v>83</v>
      </c>
      <c r="C418" s="43" t="s">
        <v>79</v>
      </c>
      <c r="D418" s="44">
        <v>4.68</v>
      </c>
      <c r="E418" s="44">
        <v>4.68</v>
      </c>
      <c r="F418" s="44">
        <v>4.68</v>
      </c>
      <c r="G418" s="44">
        <v>4.68</v>
      </c>
      <c r="H418" s="44">
        <v>4.68</v>
      </c>
      <c r="I418" s="44">
        <v>4.68</v>
      </c>
      <c r="J418" s="44">
        <v>4.68</v>
      </c>
      <c r="K418" s="44">
        <v>4.68</v>
      </c>
      <c r="L418" s="44">
        <v>4.68</v>
      </c>
      <c r="M418" s="44">
        <v>4.68</v>
      </c>
      <c r="N418" s="44">
        <v>4.68</v>
      </c>
      <c r="O418" s="44">
        <v>4.68</v>
      </c>
      <c r="P418" s="44">
        <v>4.68</v>
      </c>
      <c r="Q418" s="44">
        <v>4.68</v>
      </c>
      <c r="R418" s="44">
        <v>4.68</v>
      </c>
      <c r="S418" s="44">
        <v>4.68</v>
      </c>
      <c r="T418" s="44">
        <v>4.68</v>
      </c>
      <c r="U418" s="44">
        <v>4.68</v>
      </c>
      <c r="V418" s="44">
        <v>4.68</v>
      </c>
      <c r="W418" s="44">
        <v>4.68</v>
      </c>
      <c r="X418" s="44">
        <v>4.68</v>
      </c>
      <c r="Y418" s="44">
        <v>4.68</v>
      </c>
      <c r="Z418" s="44">
        <v>4.68</v>
      </c>
      <c r="AA418" s="44">
        <v>4.68</v>
      </c>
    </row>
    <row r="419" spans="1:27" ht="12.75" hidden="1" customHeight="1" outlineLevel="1" x14ac:dyDescent="0.2">
      <c r="A419" s="89" t="s">
        <v>2585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collapsed="1" x14ac:dyDescent="0.2">
      <c r="A420" s="88" t="s">
        <v>2586</v>
      </c>
      <c r="B420" s="28" t="str">
        <f>"22"&amp;"."&amp;$B$777&amp;"."&amp;$B$778</f>
        <v>22.09.2023</v>
      </c>
      <c r="C420" s="80" t="s">
        <v>76</v>
      </c>
      <c r="D420" s="81">
        <f>ROUND(((D421+D422+D424+D423)/1000),5)</f>
        <v>1.58449</v>
      </c>
      <c r="E420" s="81">
        <f>ROUND(((E421+E422+E424+E423)/1000),5)</f>
        <v>1.47912</v>
      </c>
      <c r="F420" s="81">
        <f>ROUND(((F421+F422+F424+F423)/1000),5)</f>
        <v>1.42475</v>
      </c>
      <c r="G420" s="81">
        <f t="shared" ref="G420:AA420" si="243">ROUND(((G421+G422+G424+G423)/1000),5)</f>
        <v>1.42537</v>
      </c>
      <c r="H420" s="81">
        <f t="shared" si="243"/>
        <v>1.49177</v>
      </c>
      <c r="I420" s="81">
        <f t="shared" si="243"/>
        <v>1.66761</v>
      </c>
      <c r="J420" s="81">
        <f t="shared" si="243"/>
        <v>1.86148</v>
      </c>
      <c r="K420" s="81">
        <f t="shared" si="243"/>
        <v>2.0761500000000002</v>
      </c>
      <c r="L420" s="81">
        <f t="shared" si="243"/>
        <v>2.3180700000000001</v>
      </c>
      <c r="M420" s="81">
        <f t="shared" si="243"/>
        <v>2.4950999999999999</v>
      </c>
      <c r="N420" s="81">
        <f t="shared" si="243"/>
        <v>2.5101300000000002</v>
      </c>
      <c r="O420" s="81">
        <f t="shared" si="243"/>
        <v>2.6651099999999999</v>
      </c>
      <c r="P420" s="81">
        <f t="shared" si="243"/>
        <v>2.4680399999999998</v>
      </c>
      <c r="Q420" s="81">
        <f t="shared" si="243"/>
        <v>2.5005799999999998</v>
      </c>
      <c r="R420" s="81">
        <f t="shared" si="243"/>
        <v>2.3815200000000001</v>
      </c>
      <c r="S420" s="81">
        <f t="shared" si="243"/>
        <v>2.37208</v>
      </c>
      <c r="T420" s="81">
        <f t="shared" si="243"/>
        <v>2.3688600000000002</v>
      </c>
      <c r="U420" s="81">
        <f t="shared" si="243"/>
        <v>2.34518</v>
      </c>
      <c r="V420" s="81">
        <f t="shared" si="243"/>
        <v>2.41771</v>
      </c>
      <c r="W420" s="81">
        <f t="shared" si="243"/>
        <v>2.44814</v>
      </c>
      <c r="X420" s="81">
        <f t="shared" si="243"/>
        <v>2.4436300000000002</v>
      </c>
      <c r="Y420" s="81">
        <f t="shared" si="243"/>
        <v>2.3594499999999998</v>
      </c>
      <c r="Z420" s="81">
        <f t="shared" si="243"/>
        <v>2.0815700000000001</v>
      </c>
      <c r="AA420" s="81">
        <f t="shared" si="243"/>
        <v>1.88825</v>
      </c>
    </row>
    <row r="421" spans="1:27" ht="12.75" hidden="1" customHeight="1" outlineLevel="1" x14ac:dyDescent="0.2">
      <c r="A421" s="89" t="s">
        <v>2587</v>
      </c>
      <c r="B421" s="63" t="s">
        <v>230</v>
      </c>
      <c r="C421" s="43" t="s">
        <v>79</v>
      </c>
      <c r="D421" s="44">
        <v>1252.55</v>
      </c>
      <c r="E421" s="44">
        <v>1147.18</v>
      </c>
      <c r="F421" s="44">
        <v>1092.81</v>
      </c>
      <c r="G421" s="44">
        <v>1093.43</v>
      </c>
      <c r="H421" s="44">
        <v>1159.83</v>
      </c>
      <c r="I421" s="44">
        <v>1335.67</v>
      </c>
      <c r="J421" s="44">
        <v>1529.54</v>
      </c>
      <c r="K421" s="44">
        <v>1744.21</v>
      </c>
      <c r="L421" s="44">
        <v>1986.13</v>
      </c>
      <c r="M421" s="44">
        <v>2163.16</v>
      </c>
      <c r="N421" s="44">
        <v>2178.19</v>
      </c>
      <c r="O421" s="44">
        <v>2333.17</v>
      </c>
      <c r="P421" s="44">
        <v>2136.1</v>
      </c>
      <c r="Q421" s="44">
        <v>2168.64</v>
      </c>
      <c r="R421" s="44">
        <v>2049.58</v>
      </c>
      <c r="S421" s="44">
        <v>2040.14</v>
      </c>
      <c r="T421" s="44">
        <v>2036.92</v>
      </c>
      <c r="U421" s="44">
        <v>2013.24</v>
      </c>
      <c r="V421" s="44">
        <v>2085.77</v>
      </c>
      <c r="W421" s="44">
        <v>2116.1999999999998</v>
      </c>
      <c r="X421" s="44">
        <v>2111.69</v>
      </c>
      <c r="Y421" s="44">
        <v>2027.51</v>
      </c>
      <c r="Z421" s="44">
        <v>1749.63</v>
      </c>
      <c r="AA421" s="44">
        <v>1556.31</v>
      </c>
    </row>
    <row r="422" spans="1:27" ht="12.75" hidden="1" customHeight="1" outlineLevel="1" x14ac:dyDescent="0.2">
      <c r="A422" s="89" t="s">
        <v>2588</v>
      </c>
      <c r="B422" s="63" t="s">
        <v>90</v>
      </c>
      <c r="C422" s="43" t="s">
        <v>79</v>
      </c>
      <c r="D422" s="44">
        <f>$D$317</f>
        <v>217.03</v>
      </c>
      <c r="E422" s="44">
        <f t="shared" ref="E422:AA422" si="244">$D$317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2">
      <c r="A423" s="89" t="s">
        <v>2589</v>
      </c>
      <c r="B423" s="63" t="s">
        <v>83</v>
      </c>
      <c r="C423" s="43" t="s">
        <v>79</v>
      </c>
      <c r="D423" s="44">
        <v>4.68</v>
      </c>
      <c r="E423" s="44">
        <v>4.68</v>
      </c>
      <c r="F423" s="44">
        <v>4.68</v>
      </c>
      <c r="G423" s="44">
        <v>4.68</v>
      </c>
      <c r="H423" s="44">
        <v>4.68</v>
      </c>
      <c r="I423" s="44">
        <v>4.68</v>
      </c>
      <c r="J423" s="44">
        <v>4.68</v>
      </c>
      <c r="K423" s="44">
        <v>4.68</v>
      </c>
      <c r="L423" s="44">
        <v>4.68</v>
      </c>
      <c r="M423" s="44">
        <v>4.68</v>
      </c>
      <c r="N423" s="44">
        <v>4.68</v>
      </c>
      <c r="O423" s="44">
        <v>4.68</v>
      </c>
      <c r="P423" s="44">
        <v>4.68</v>
      </c>
      <c r="Q423" s="44">
        <v>4.68</v>
      </c>
      <c r="R423" s="44">
        <v>4.68</v>
      </c>
      <c r="S423" s="44">
        <v>4.68</v>
      </c>
      <c r="T423" s="44">
        <v>4.68</v>
      </c>
      <c r="U423" s="44">
        <v>4.68</v>
      </c>
      <c r="V423" s="44">
        <v>4.68</v>
      </c>
      <c r="W423" s="44">
        <v>4.68</v>
      </c>
      <c r="X423" s="44">
        <v>4.68</v>
      </c>
      <c r="Y423" s="44">
        <v>4.68</v>
      </c>
      <c r="Z423" s="44">
        <v>4.68</v>
      </c>
      <c r="AA423" s="44">
        <v>4.68</v>
      </c>
    </row>
    <row r="424" spans="1:27" ht="12.75" hidden="1" customHeight="1" outlineLevel="1" x14ac:dyDescent="0.2">
      <c r="A424" s="89" t="s">
        <v>2590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collapsed="1" x14ac:dyDescent="0.2">
      <c r="A425" s="88" t="s">
        <v>2591</v>
      </c>
      <c r="B425" s="28" t="str">
        <f>"23"&amp;"."&amp;$B$777&amp;"."&amp;$B$778</f>
        <v>23.09.2023</v>
      </c>
      <c r="C425" s="80" t="s">
        <v>76</v>
      </c>
      <c r="D425" s="81">
        <f>ROUND(((D426+D427+D429+D428)/1000),5)</f>
        <v>1.9108499999999999</v>
      </c>
      <c r="E425" s="81">
        <f>ROUND(((E426+E427+E429+E428)/1000),5)</f>
        <v>1.7602899999999999</v>
      </c>
      <c r="F425" s="81">
        <f>ROUND(((F426+F427+F429+F428)/1000),5)</f>
        <v>1.65761</v>
      </c>
      <c r="G425" s="81">
        <f t="shared" ref="G425:AA425" si="246">ROUND(((G426+G427+G429+G428)/1000),5)</f>
        <v>1.60297</v>
      </c>
      <c r="H425" s="81">
        <f t="shared" si="246"/>
        <v>1.6836899999999999</v>
      </c>
      <c r="I425" s="81">
        <f t="shared" si="246"/>
        <v>1.70123</v>
      </c>
      <c r="J425" s="81">
        <f t="shared" si="246"/>
        <v>1.79623</v>
      </c>
      <c r="K425" s="81">
        <f t="shared" si="246"/>
        <v>1.9211199999999999</v>
      </c>
      <c r="L425" s="81">
        <f t="shared" si="246"/>
        <v>2.1668699999999999</v>
      </c>
      <c r="M425" s="81">
        <f t="shared" si="246"/>
        <v>2.3120599999999998</v>
      </c>
      <c r="N425" s="81">
        <f t="shared" si="246"/>
        <v>2.40815</v>
      </c>
      <c r="O425" s="81">
        <f t="shared" si="246"/>
        <v>2.4403000000000001</v>
      </c>
      <c r="P425" s="81">
        <f t="shared" si="246"/>
        <v>2.6375799999999998</v>
      </c>
      <c r="Q425" s="81">
        <f t="shared" si="246"/>
        <v>2.6634500000000001</v>
      </c>
      <c r="R425" s="81">
        <f t="shared" si="246"/>
        <v>2.65334</v>
      </c>
      <c r="S425" s="81">
        <f t="shared" si="246"/>
        <v>2.5282</v>
      </c>
      <c r="T425" s="81">
        <f t="shared" si="246"/>
        <v>2.46984</v>
      </c>
      <c r="U425" s="81">
        <f t="shared" si="246"/>
        <v>2.4001999999999999</v>
      </c>
      <c r="V425" s="81">
        <f t="shared" si="246"/>
        <v>2.5361899999999999</v>
      </c>
      <c r="W425" s="81">
        <f t="shared" si="246"/>
        <v>2.5804800000000001</v>
      </c>
      <c r="X425" s="81">
        <f t="shared" si="246"/>
        <v>2.6838700000000002</v>
      </c>
      <c r="Y425" s="81">
        <f t="shared" si="246"/>
        <v>2.3603499999999999</v>
      </c>
      <c r="Z425" s="81">
        <f t="shared" si="246"/>
        <v>1.9977799999999999</v>
      </c>
      <c r="AA425" s="81">
        <f t="shared" si="246"/>
        <v>1.8187500000000001</v>
      </c>
    </row>
    <row r="426" spans="1:27" ht="12.75" hidden="1" customHeight="1" outlineLevel="1" x14ac:dyDescent="0.2">
      <c r="A426" s="89" t="s">
        <v>2592</v>
      </c>
      <c r="B426" s="63" t="s">
        <v>230</v>
      </c>
      <c r="C426" s="43" t="s">
        <v>79</v>
      </c>
      <c r="D426" s="44">
        <v>1578.91</v>
      </c>
      <c r="E426" s="44">
        <v>1428.35</v>
      </c>
      <c r="F426" s="44">
        <v>1325.67</v>
      </c>
      <c r="G426" s="44">
        <v>1271.03</v>
      </c>
      <c r="H426" s="44">
        <v>1351.75</v>
      </c>
      <c r="I426" s="44">
        <v>1369.29</v>
      </c>
      <c r="J426" s="44">
        <v>1464.29</v>
      </c>
      <c r="K426" s="44">
        <v>1589.18</v>
      </c>
      <c r="L426" s="44">
        <v>1834.93</v>
      </c>
      <c r="M426" s="44">
        <v>1980.12</v>
      </c>
      <c r="N426" s="44">
        <v>2076.21</v>
      </c>
      <c r="O426" s="44">
        <v>2108.36</v>
      </c>
      <c r="P426" s="44">
        <v>2305.64</v>
      </c>
      <c r="Q426" s="44">
        <v>2331.5100000000002</v>
      </c>
      <c r="R426" s="44">
        <v>2321.4</v>
      </c>
      <c r="S426" s="44">
        <v>2196.2600000000002</v>
      </c>
      <c r="T426" s="44">
        <v>2137.9</v>
      </c>
      <c r="U426" s="44">
        <v>2068.2600000000002</v>
      </c>
      <c r="V426" s="44">
        <v>2204.25</v>
      </c>
      <c r="W426" s="44">
        <v>2248.54</v>
      </c>
      <c r="X426" s="44">
        <v>2351.9299999999998</v>
      </c>
      <c r="Y426" s="44">
        <v>2028.41</v>
      </c>
      <c r="Z426" s="44">
        <v>1665.84</v>
      </c>
      <c r="AA426" s="44">
        <v>1486.81</v>
      </c>
    </row>
    <row r="427" spans="1:27" ht="12.75" hidden="1" customHeight="1" outlineLevel="1" x14ac:dyDescent="0.2">
      <c r="A427" s="89" t="s">
        <v>2593</v>
      </c>
      <c r="B427" s="63" t="s">
        <v>90</v>
      </c>
      <c r="C427" s="43" t="s">
        <v>79</v>
      </c>
      <c r="D427" s="44">
        <f>$D$317</f>
        <v>217.03</v>
      </c>
      <c r="E427" s="44">
        <f t="shared" ref="E427:AA427" si="247">$D$317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2">
      <c r="A428" s="89" t="s">
        <v>2594</v>
      </c>
      <c r="B428" s="63" t="s">
        <v>83</v>
      </c>
      <c r="C428" s="43" t="s">
        <v>79</v>
      </c>
      <c r="D428" s="44">
        <v>4.68</v>
      </c>
      <c r="E428" s="44">
        <v>4.68</v>
      </c>
      <c r="F428" s="44">
        <v>4.68</v>
      </c>
      <c r="G428" s="44">
        <v>4.68</v>
      </c>
      <c r="H428" s="44">
        <v>4.68</v>
      </c>
      <c r="I428" s="44">
        <v>4.68</v>
      </c>
      <c r="J428" s="44">
        <v>4.68</v>
      </c>
      <c r="K428" s="44">
        <v>4.68</v>
      </c>
      <c r="L428" s="44">
        <v>4.68</v>
      </c>
      <c r="M428" s="44">
        <v>4.68</v>
      </c>
      <c r="N428" s="44">
        <v>4.68</v>
      </c>
      <c r="O428" s="44">
        <v>4.68</v>
      </c>
      <c r="P428" s="44">
        <v>4.68</v>
      </c>
      <c r="Q428" s="44">
        <v>4.68</v>
      </c>
      <c r="R428" s="44">
        <v>4.68</v>
      </c>
      <c r="S428" s="44">
        <v>4.68</v>
      </c>
      <c r="T428" s="44">
        <v>4.68</v>
      </c>
      <c r="U428" s="44">
        <v>4.68</v>
      </c>
      <c r="V428" s="44">
        <v>4.68</v>
      </c>
      <c r="W428" s="44">
        <v>4.68</v>
      </c>
      <c r="X428" s="44">
        <v>4.68</v>
      </c>
      <c r="Y428" s="44">
        <v>4.68</v>
      </c>
      <c r="Z428" s="44">
        <v>4.68</v>
      </c>
      <c r="AA428" s="44">
        <v>4.68</v>
      </c>
    </row>
    <row r="429" spans="1:27" ht="12.75" hidden="1" customHeight="1" outlineLevel="1" x14ac:dyDescent="0.2">
      <c r="A429" s="89" t="s">
        <v>2595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collapsed="1" x14ac:dyDescent="0.2">
      <c r="A430" s="88" t="s">
        <v>2596</v>
      </c>
      <c r="B430" s="28" t="str">
        <f>"24"&amp;"."&amp;$B$777&amp;"."&amp;$B$778</f>
        <v>24.09.2023</v>
      </c>
      <c r="C430" s="80" t="s">
        <v>76</v>
      </c>
      <c r="D430" s="81">
        <f>ROUND(((D431+D432+D434+D433)/1000),5)</f>
        <v>1.6351</v>
      </c>
      <c r="E430" s="81">
        <f>ROUND(((E431+E432+E434+E433)/1000),5)</f>
        <v>1.47977</v>
      </c>
      <c r="F430" s="81">
        <f>ROUND(((F431+F432+F434+F433)/1000),5)</f>
        <v>1.4062699999999999</v>
      </c>
      <c r="G430" s="81">
        <f t="shared" ref="G430:AA430" si="249">ROUND(((G431+G432+G434+G433)/1000),5)</f>
        <v>1.3553999999999999</v>
      </c>
      <c r="H430" s="81">
        <f t="shared" si="249"/>
        <v>1.41282</v>
      </c>
      <c r="I430" s="81">
        <f t="shared" si="249"/>
        <v>1.4582999999999999</v>
      </c>
      <c r="J430" s="81">
        <f t="shared" si="249"/>
        <v>1.2084299999999999</v>
      </c>
      <c r="K430" s="81">
        <f t="shared" si="249"/>
        <v>1.7049000000000001</v>
      </c>
      <c r="L430" s="81">
        <f t="shared" si="249"/>
        <v>1.9089100000000001</v>
      </c>
      <c r="M430" s="81">
        <f t="shared" si="249"/>
        <v>2.0725699999999998</v>
      </c>
      <c r="N430" s="81">
        <f t="shared" si="249"/>
        <v>2.1199400000000002</v>
      </c>
      <c r="O430" s="81">
        <f t="shared" si="249"/>
        <v>2.13043</v>
      </c>
      <c r="P430" s="81">
        <f t="shared" si="249"/>
        <v>2.12147</v>
      </c>
      <c r="Q430" s="81">
        <f t="shared" si="249"/>
        <v>2.13462</v>
      </c>
      <c r="R430" s="81">
        <f t="shared" si="249"/>
        <v>2.1505000000000001</v>
      </c>
      <c r="S430" s="81">
        <f t="shared" si="249"/>
        <v>2.1867200000000002</v>
      </c>
      <c r="T430" s="81">
        <f t="shared" si="249"/>
        <v>2.2022400000000002</v>
      </c>
      <c r="U430" s="81">
        <f t="shared" si="249"/>
        <v>2.20248</v>
      </c>
      <c r="V430" s="81">
        <f t="shared" si="249"/>
        <v>2.3939400000000002</v>
      </c>
      <c r="W430" s="81">
        <f t="shared" si="249"/>
        <v>2.5056699999999998</v>
      </c>
      <c r="X430" s="81">
        <f t="shared" si="249"/>
        <v>2.5407199999999999</v>
      </c>
      <c r="Y430" s="81">
        <f t="shared" si="249"/>
        <v>2.3041100000000001</v>
      </c>
      <c r="Z430" s="81">
        <f t="shared" si="249"/>
        <v>1.9451400000000001</v>
      </c>
      <c r="AA430" s="81">
        <f t="shared" si="249"/>
        <v>1.6422099999999999</v>
      </c>
    </row>
    <row r="431" spans="1:27" ht="12.75" hidden="1" customHeight="1" outlineLevel="1" x14ac:dyDescent="0.2">
      <c r="A431" s="89" t="s">
        <v>2597</v>
      </c>
      <c r="B431" s="63" t="s">
        <v>230</v>
      </c>
      <c r="C431" s="43" t="s">
        <v>79</v>
      </c>
      <c r="D431" s="44">
        <v>1303.1600000000001</v>
      </c>
      <c r="E431" s="44">
        <v>1147.83</v>
      </c>
      <c r="F431" s="44">
        <v>1074.33</v>
      </c>
      <c r="G431" s="44">
        <v>1023.46</v>
      </c>
      <c r="H431" s="44">
        <v>1080.8800000000001</v>
      </c>
      <c r="I431" s="44">
        <v>1126.3599999999999</v>
      </c>
      <c r="J431" s="44">
        <v>876.49</v>
      </c>
      <c r="K431" s="44">
        <v>1372.96</v>
      </c>
      <c r="L431" s="44">
        <v>1576.97</v>
      </c>
      <c r="M431" s="44">
        <v>1740.63</v>
      </c>
      <c r="N431" s="44">
        <v>1788</v>
      </c>
      <c r="O431" s="44">
        <v>1798.49</v>
      </c>
      <c r="P431" s="44">
        <v>1789.53</v>
      </c>
      <c r="Q431" s="44">
        <v>1802.68</v>
      </c>
      <c r="R431" s="44">
        <v>1818.56</v>
      </c>
      <c r="S431" s="44">
        <v>1854.78</v>
      </c>
      <c r="T431" s="44">
        <v>1870.3</v>
      </c>
      <c r="U431" s="44">
        <v>1870.54</v>
      </c>
      <c r="V431" s="44">
        <v>2062</v>
      </c>
      <c r="W431" s="44">
        <v>2173.73</v>
      </c>
      <c r="X431" s="44">
        <v>2208.7800000000002</v>
      </c>
      <c r="Y431" s="44">
        <v>1972.17</v>
      </c>
      <c r="Z431" s="44">
        <v>1613.2</v>
      </c>
      <c r="AA431" s="44">
        <v>1310.27</v>
      </c>
    </row>
    <row r="432" spans="1:27" ht="12.75" hidden="1" customHeight="1" outlineLevel="1" x14ac:dyDescent="0.2">
      <c r="A432" s="89" t="s">
        <v>2598</v>
      </c>
      <c r="B432" s="63" t="s">
        <v>90</v>
      </c>
      <c r="C432" s="43" t="s">
        <v>79</v>
      </c>
      <c r="D432" s="44">
        <f>$D$317</f>
        <v>217.03</v>
      </c>
      <c r="E432" s="44">
        <f t="shared" ref="E432:AA432" si="250">$D$317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2">
      <c r="A433" s="89" t="s">
        <v>2599</v>
      </c>
      <c r="B433" s="63" t="s">
        <v>83</v>
      </c>
      <c r="C433" s="43" t="s">
        <v>79</v>
      </c>
      <c r="D433" s="44">
        <v>4.68</v>
      </c>
      <c r="E433" s="44">
        <v>4.68</v>
      </c>
      <c r="F433" s="44">
        <v>4.68</v>
      </c>
      <c r="G433" s="44">
        <v>4.68</v>
      </c>
      <c r="H433" s="44">
        <v>4.68</v>
      </c>
      <c r="I433" s="44">
        <v>4.68</v>
      </c>
      <c r="J433" s="44">
        <v>4.68</v>
      </c>
      <c r="K433" s="44">
        <v>4.68</v>
      </c>
      <c r="L433" s="44">
        <v>4.68</v>
      </c>
      <c r="M433" s="44">
        <v>4.68</v>
      </c>
      <c r="N433" s="44">
        <v>4.68</v>
      </c>
      <c r="O433" s="44">
        <v>4.68</v>
      </c>
      <c r="P433" s="44">
        <v>4.68</v>
      </c>
      <c r="Q433" s="44">
        <v>4.68</v>
      </c>
      <c r="R433" s="44">
        <v>4.68</v>
      </c>
      <c r="S433" s="44">
        <v>4.68</v>
      </c>
      <c r="T433" s="44">
        <v>4.68</v>
      </c>
      <c r="U433" s="44">
        <v>4.68</v>
      </c>
      <c r="V433" s="44">
        <v>4.68</v>
      </c>
      <c r="W433" s="44">
        <v>4.68</v>
      </c>
      <c r="X433" s="44">
        <v>4.68</v>
      </c>
      <c r="Y433" s="44">
        <v>4.68</v>
      </c>
      <c r="Z433" s="44">
        <v>4.68</v>
      </c>
      <c r="AA433" s="44">
        <v>4.68</v>
      </c>
    </row>
    <row r="434" spans="1:27" ht="12.75" hidden="1" customHeight="1" outlineLevel="1" x14ac:dyDescent="0.2">
      <c r="A434" s="89" t="s">
        <v>2600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collapsed="1" x14ac:dyDescent="0.2">
      <c r="A435" s="88" t="s">
        <v>2601</v>
      </c>
      <c r="B435" s="28" t="str">
        <f>"25"&amp;"."&amp;$B$777&amp;"."&amp;$B$778</f>
        <v>25.09.2023</v>
      </c>
      <c r="C435" s="80" t="s">
        <v>76</v>
      </c>
      <c r="D435" s="81">
        <f>ROUND(((D436+D437+D439+D438)/1000),5)</f>
        <v>1.4778800000000001</v>
      </c>
      <c r="E435" s="81">
        <f>ROUND(((E436+E437+E439+E438)/1000),5)</f>
        <v>1.3023199999999999</v>
      </c>
      <c r="F435" s="81">
        <f>ROUND(((F436+F437+F439+F438)/1000),5)</f>
        <v>0.53671000000000002</v>
      </c>
      <c r="G435" s="81">
        <f t="shared" ref="G435:AA435" si="252">ROUND(((G436+G437+G439+G438)/1000),5)</f>
        <v>0.49431999999999998</v>
      </c>
      <c r="H435" s="81">
        <f t="shared" si="252"/>
        <v>0.56088000000000005</v>
      </c>
      <c r="I435" s="81">
        <f t="shared" si="252"/>
        <v>1.6005100000000001</v>
      </c>
      <c r="J435" s="81">
        <f t="shared" si="252"/>
        <v>1.7625999999999999</v>
      </c>
      <c r="K435" s="81">
        <f t="shared" si="252"/>
        <v>1.9895</v>
      </c>
      <c r="L435" s="81">
        <f t="shared" si="252"/>
        <v>2.3125200000000001</v>
      </c>
      <c r="M435" s="81">
        <f t="shared" si="252"/>
        <v>2.5102699999999998</v>
      </c>
      <c r="N435" s="81">
        <f t="shared" si="252"/>
        <v>2.5985100000000001</v>
      </c>
      <c r="O435" s="81">
        <f t="shared" si="252"/>
        <v>2.5721099999999999</v>
      </c>
      <c r="P435" s="81">
        <f t="shared" si="252"/>
        <v>2.5403500000000001</v>
      </c>
      <c r="Q435" s="81">
        <f t="shared" si="252"/>
        <v>2.51153</v>
      </c>
      <c r="R435" s="81">
        <f t="shared" si="252"/>
        <v>2.50299</v>
      </c>
      <c r="S435" s="81">
        <f t="shared" si="252"/>
        <v>2.50223</v>
      </c>
      <c r="T435" s="81">
        <f t="shared" si="252"/>
        <v>2.49979</v>
      </c>
      <c r="U435" s="81">
        <f t="shared" si="252"/>
        <v>2.4861200000000001</v>
      </c>
      <c r="V435" s="81">
        <f t="shared" si="252"/>
        <v>2.5828700000000002</v>
      </c>
      <c r="W435" s="81">
        <f t="shared" si="252"/>
        <v>2.6277900000000001</v>
      </c>
      <c r="X435" s="81">
        <f t="shared" si="252"/>
        <v>2.5775100000000002</v>
      </c>
      <c r="Y435" s="81">
        <f t="shared" si="252"/>
        <v>2.3553000000000002</v>
      </c>
      <c r="Z435" s="81">
        <f t="shared" si="252"/>
        <v>1.841</v>
      </c>
      <c r="AA435" s="81">
        <f t="shared" si="252"/>
        <v>1.5497399999999999</v>
      </c>
    </row>
    <row r="436" spans="1:27" ht="12.75" hidden="1" customHeight="1" outlineLevel="1" x14ac:dyDescent="0.2">
      <c r="A436" s="89" t="s">
        <v>2602</v>
      </c>
      <c r="B436" s="63" t="s">
        <v>230</v>
      </c>
      <c r="C436" s="43" t="s">
        <v>79</v>
      </c>
      <c r="D436" s="44">
        <v>1145.94</v>
      </c>
      <c r="E436" s="44">
        <v>970.38</v>
      </c>
      <c r="F436" s="44">
        <v>204.77</v>
      </c>
      <c r="G436" s="44">
        <v>162.38</v>
      </c>
      <c r="H436" s="44">
        <v>228.94</v>
      </c>
      <c r="I436" s="44">
        <v>1268.57</v>
      </c>
      <c r="J436" s="44">
        <v>1430.66</v>
      </c>
      <c r="K436" s="44">
        <v>1657.56</v>
      </c>
      <c r="L436" s="44">
        <v>1980.58</v>
      </c>
      <c r="M436" s="44">
        <v>2178.33</v>
      </c>
      <c r="N436" s="44">
        <v>2266.5700000000002</v>
      </c>
      <c r="O436" s="44">
        <v>2240.17</v>
      </c>
      <c r="P436" s="44">
        <v>2208.41</v>
      </c>
      <c r="Q436" s="44">
        <v>2179.59</v>
      </c>
      <c r="R436" s="44">
        <v>2171.0500000000002</v>
      </c>
      <c r="S436" s="44">
        <v>2170.29</v>
      </c>
      <c r="T436" s="44">
        <v>2167.85</v>
      </c>
      <c r="U436" s="44">
        <v>2154.1799999999998</v>
      </c>
      <c r="V436" s="44">
        <v>2250.9299999999998</v>
      </c>
      <c r="W436" s="44">
        <v>2295.85</v>
      </c>
      <c r="X436" s="44">
        <v>2245.5700000000002</v>
      </c>
      <c r="Y436" s="44">
        <v>2023.36</v>
      </c>
      <c r="Z436" s="44">
        <v>1509.06</v>
      </c>
      <c r="AA436" s="44">
        <v>1217.8</v>
      </c>
    </row>
    <row r="437" spans="1:27" ht="12.75" hidden="1" customHeight="1" outlineLevel="1" x14ac:dyDescent="0.2">
      <c r="A437" s="89" t="s">
        <v>2603</v>
      </c>
      <c r="B437" s="63" t="s">
        <v>90</v>
      </c>
      <c r="C437" s="43" t="s">
        <v>79</v>
      </c>
      <c r="D437" s="44">
        <f>$D$317</f>
        <v>217.03</v>
      </c>
      <c r="E437" s="44">
        <f t="shared" ref="E437:AA437" si="253">$D$317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2">
      <c r="A438" s="89" t="s">
        <v>2604</v>
      </c>
      <c r="B438" s="63" t="s">
        <v>83</v>
      </c>
      <c r="C438" s="43" t="s">
        <v>79</v>
      </c>
      <c r="D438" s="44">
        <v>4.68</v>
      </c>
      <c r="E438" s="44">
        <v>4.68</v>
      </c>
      <c r="F438" s="44">
        <v>4.68</v>
      </c>
      <c r="G438" s="44">
        <v>4.68</v>
      </c>
      <c r="H438" s="44">
        <v>4.68</v>
      </c>
      <c r="I438" s="44">
        <v>4.68</v>
      </c>
      <c r="J438" s="44">
        <v>4.68</v>
      </c>
      <c r="K438" s="44">
        <v>4.68</v>
      </c>
      <c r="L438" s="44">
        <v>4.68</v>
      </c>
      <c r="M438" s="44">
        <v>4.68</v>
      </c>
      <c r="N438" s="44">
        <v>4.68</v>
      </c>
      <c r="O438" s="44">
        <v>4.68</v>
      </c>
      <c r="P438" s="44">
        <v>4.68</v>
      </c>
      <c r="Q438" s="44">
        <v>4.68</v>
      </c>
      <c r="R438" s="44">
        <v>4.68</v>
      </c>
      <c r="S438" s="44">
        <v>4.68</v>
      </c>
      <c r="T438" s="44">
        <v>4.68</v>
      </c>
      <c r="U438" s="44">
        <v>4.68</v>
      </c>
      <c r="V438" s="44">
        <v>4.68</v>
      </c>
      <c r="W438" s="44">
        <v>4.68</v>
      </c>
      <c r="X438" s="44">
        <v>4.68</v>
      </c>
      <c r="Y438" s="44">
        <v>4.68</v>
      </c>
      <c r="Z438" s="44">
        <v>4.68</v>
      </c>
      <c r="AA438" s="44">
        <v>4.68</v>
      </c>
    </row>
    <row r="439" spans="1:27" ht="12.75" hidden="1" customHeight="1" outlineLevel="1" x14ac:dyDescent="0.2">
      <c r="A439" s="89" t="s">
        <v>2605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collapsed="1" x14ac:dyDescent="0.2">
      <c r="A440" s="88" t="s">
        <v>2606</v>
      </c>
      <c r="B440" s="28" t="str">
        <f>"26"&amp;"."&amp;$B$777&amp;"."&amp;$B$778</f>
        <v>26.09.2023</v>
      </c>
      <c r="C440" s="80" t="s">
        <v>76</v>
      </c>
      <c r="D440" s="81">
        <f>ROUND(((D441+D442+D444+D443)/1000),5)</f>
        <v>1.46946</v>
      </c>
      <c r="E440" s="81">
        <f>ROUND(((E441+E442+E444+E443)/1000),5)</f>
        <v>1.2838700000000001</v>
      </c>
      <c r="F440" s="81">
        <f>ROUND(((F441+F442+F444+F443)/1000),5)</f>
        <v>0.52285000000000004</v>
      </c>
      <c r="G440" s="81">
        <f t="shared" ref="G440:AA440" si="255">ROUND(((G441+G442+G444+G443)/1000),5)</f>
        <v>0.53508</v>
      </c>
      <c r="H440" s="81">
        <f t="shared" si="255"/>
        <v>1.2602199999999999</v>
      </c>
      <c r="I440" s="81">
        <f t="shared" si="255"/>
        <v>1.65462</v>
      </c>
      <c r="J440" s="81">
        <f t="shared" si="255"/>
        <v>1.83501</v>
      </c>
      <c r="K440" s="81">
        <f t="shared" si="255"/>
        <v>1.93085</v>
      </c>
      <c r="L440" s="81">
        <f t="shared" si="255"/>
        <v>2.30938</v>
      </c>
      <c r="M440" s="81">
        <f t="shared" si="255"/>
        <v>2.5310299999999999</v>
      </c>
      <c r="N440" s="81">
        <f t="shared" si="255"/>
        <v>2.61049</v>
      </c>
      <c r="O440" s="81">
        <f t="shared" si="255"/>
        <v>2.5987800000000001</v>
      </c>
      <c r="P440" s="81">
        <f t="shared" si="255"/>
        <v>2.5520999999999998</v>
      </c>
      <c r="Q440" s="81">
        <f t="shared" si="255"/>
        <v>2.5588899999999999</v>
      </c>
      <c r="R440" s="81">
        <f t="shared" si="255"/>
        <v>2.5303499999999999</v>
      </c>
      <c r="S440" s="81">
        <f t="shared" si="255"/>
        <v>2.5281500000000001</v>
      </c>
      <c r="T440" s="81">
        <f t="shared" si="255"/>
        <v>2.45587</v>
      </c>
      <c r="U440" s="81">
        <f t="shared" si="255"/>
        <v>2.3910800000000001</v>
      </c>
      <c r="V440" s="81">
        <f t="shared" si="255"/>
        <v>2.5729500000000001</v>
      </c>
      <c r="W440" s="81">
        <f t="shared" si="255"/>
        <v>2.63842</v>
      </c>
      <c r="X440" s="81">
        <f t="shared" si="255"/>
        <v>2.58683</v>
      </c>
      <c r="Y440" s="81">
        <f t="shared" si="255"/>
        <v>2.3293400000000002</v>
      </c>
      <c r="Z440" s="81">
        <f t="shared" si="255"/>
        <v>1.8561000000000001</v>
      </c>
      <c r="AA440" s="81">
        <f t="shared" si="255"/>
        <v>1.64838</v>
      </c>
    </row>
    <row r="441" spans="1:27" ht="12.75" hidden="1" customHeight="1" outlineLevel="1" x14ac:dyDescent="0.2">
      <c r="A441" s="89" t="s">
        <v>2607</v>
      </c>
      <c r="B441" s="63" t="s">
        <v>230</v>
      </c>
      <c r="C441" s="43" t="s">
        <v>79</v>
      </c>
      <c r="D441" s="44">
        <v>1137.52</v>
      </c>
      <c r="E441" s="44">
        <v>951.93</v>
      </c>
      <c r="F441" s="44">
        <v>190.91</v>
      </c>
      <c r="G441" s="44">
        <v>203.14</v>
      </c>
      <c r="H441" s="44">
        <v>928.28</v>
      </c>
      <c r="I441" s="44">
        <v>1322.68</v>
      </c>
      <c r="J441" s="44">
        <v>1503.07</v>
      </c>
      <c r="K441" s="44">
        <v>1598.91</v>
      </c>
      <c r="L441" s="44">
        <v>1977.44</v>
      </c>
      <c r="M441" s="44">
        <v>2199.09</v>
      </c>
      <c r="N441" s="44">
        <v>2278.5500000000002</v>
      </c>
      <c r="O441" s="44">
        <v>2266.84</v>
      </c>
      <c r="P441" s="44">
        <v>2220.16</v>
      </c>
      <c r="Q441" s="44">
        <v>2226.9499999999998</v>
      </c>
      <c r="R441" s="44">
        <v>2198.41</v>
      </c>
      <c r="S441" s="44">
        <v>2196.21</v>
      </c>
      <c r="T441" s="44">
        <v>2123.9299999999998</v>
      </c>
      <c r="U441" s="44">
        <v>2059.14</v>
      </c>
      <c r="V441" s="44">
        <v>2241.0100000000002</v>
      </c>
      <c r="W441" s="44">
        <v>2306.48</v>
      </c>
      <c r="X441" s="44">
        <v>2254.89</v>
      </c>
      <c r="Y441" s="44">
        <v>1997.4</v>
      </c>
      <c r="Z441" s="44">
        <v>1524.16</v>
      </c>
      <c r="AA441" s="44">
        <v>1316.44</v>
      </c>
    </row>
    <row r="442" spans="1:27" ht="12.75" hidden="1" customHeight="1" outlineLevel="1" x14ac:dyDescent="0.2">
      <c r="A442" s="89" t="s">
        <v>2608</v>
      </c>
      <c r="B442" s="63" t="s">
        <v>90</v>
      </c>
      <c r="C442" s="43" t="s">
        <v>79</v>
      </c>
      <c r="D442" s="44">
        <f>$D$317</f>
        <v>217.03</v>
      </c>
      <c r="E442" s="44">
        <f t="shared" ref="E442:AA442" si="256">$D$317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2">
      <c r="A443" s="89" t="s">
        <v>2609</v>
      </c>
      <c r="B443" s="63" t="s">
        <v>83</v>
      </c>
      <c r="C443" s="43" t="s">
        <v>79</v>
      </c>
      <c r="D443" s="44">
        <v>4.68</v>
      </c>
      <c r="E443" s="44">
        <v>4.68</v>
      </c>
      <c r="F443" s="44">
        <v>4.68</v>
      </c>
      <c r="G443" s="44">
        <v>4.68</v>
      </c>
      <c r="H443" s="44">
        <v>4.68</v>
      </c>
      <c r="I443" s="44">
        <v>4.68</v>
      </c>
      <c r="J443" s="44">
        <v>4.68</v>
      </c>
      <c r="K443" s="44">
        <v>4.68</v>
      </c>
      <c r="L443" s="44">
        <v>4.68</v>
      </c>
      <c r="M443" s="44">
        <v>4.68</v>
      </c>
      <c r="N443" s="44">
        <v>4.68</v>
      </c>
      <c r="O443" s="44">
        <v>4.68</v>
      </c>
      <c r="P443" s="44">
        <v>4.68</v>
      </c>
      <c r="Q443" s="44">
        <v>4.68</v>
      </c>
      <c r="R443" s="44">
        <v>4.68</v>
      </c>
      <c r="S443" s="44">
        <v>4.68</v>
      </c>
      <c r="T443" s="44">
        <v>4.68</v>
      </c>
      <c r="U443" s="44">
        <v>4.68</v>
      </c>
      <c r="V443" s="44">
        <v>4.68</v>
      </c>
      <c r="W443" s="44">
        <v>4.68</v>
      </c>
      <c r="X443" s="44">
        <v>4.68</v>
      </c>
      <c r="Y443" s="44">
        <v>4.68</v>
      </c>
      <c r="Z443" s="44">
        <v>4.68</v>
      </c>
      <c r="AA443" s="44">
        <v>4.68</v>
      </c>
    </row>
    <row r="444" spans="1:27" ht="12.75" hidden="1" customHeight="1" outlineLevel="1" x14ac:dyDescent="0.2">
      <c r="A444" s="89" t="s">
        <v>2610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collapsed="1" x14ac:dyDescent="0.2">
      <c r="A445" s="88" t="s">
        <v>2611</v>
      </c>
      <c r="B445" s="28" t="str">
        <f>"27"&amp;"."&amp;$B$777&amp;"."&amp;$B$778</f>
        <v>27.09.2023</v>
      </c>
      <c r="C445" s="80" t="s">
        <v>76</v>
      </c>
      <c r="D445" s="81">
        <f>ROUND(((D446+D447+D449+D448)/1000),5)</f>
        <v>1.4805600000000001</v>
      </c>
      <c r="E445" s="81">
        <f>ROUND(((E446+E447+E449+E448)/1000),5)</f>
        <v>1.2556799999999999</v>
      </c>
      <c r="F445" s="81">
        <f>ROUND(((F446+F447+F449+F448)/1000),5)</f>
        <v>0.97658</v>
      </c>
      <c r="G445" s="81">
        <f t="shared" ref="G445:AA445" si="258">ROUND(((G446+G447+G449+G448)/1000),5)</f>
        <v>1.0292399999999999</v>
      </c>
      <c r="H445" s="81">
        <f t="shared" si="258"/>
        <v>1.27315</v>
      </c>
      <c r="I445" s="81">
        <f t="shared" si="258"/>
        <v>1.6652199999999999</v>
      </c>
      <c r="J445" s="81">
        <f t="shared" si="258"/>
        <v>1.8225800000000001</v>
      </c>
      <c r="K445" s="81">
        <f t="shared" si="258"/>
        <v>2.0035799999999999</v>
      </c>
      <c r="L445" s="81">
        <f t="shared" si="258"/>
        <v>2.32883</v>
      </c>
      <c r="M445" s="81">
        <f t="shared" si="258"/>
        <v>2.5044599999999999</v>
      </c>
      <c r="N445" s="81">
        <f t="shared" si="258"/>
        <v>2.5743499999999999</v>
      </c>
      <c r="O445" s="81">
        <f t="shared" si="258"/>
        <v>2.5059900000000002</v>
      </c>
      <c r="P445" s="81">
        <f t="shared" si="258"/>
        <v>2.4510299999999998</v>
      </c>
      <c r="Q445" s="81">
        <f t="shared" si="258"/>
        <v>2.4517000000000002</v>
      </c>
      <c r="R445" s="81">
        <f t="shared" si="258"/>
        <v>2.4391799999999999</v>
      </c>
      <c r="S445" s="81">
        <f t="shared" si="258"/>
        <v>2.43804</v>
      </c>
      <c r="T445" s="81">
        <f t="shared" si="258"/>
        <v>2.4169499999999999</v>
      </c>
      <c r="U445" s="81">
        <f t="shared" si="258"/>
        <v>2.4303300000000001</v>
      </c>
      <c r="V445" s="81">
        <f t="shared" si="258"/>
        <v>2.45228</v>
      </c>
      <c r="W445" s="81">
        <f t="shared" si="258"/>
        <v>2.4711699999999999</v>
      </c>
      <c r="X445" s="81">
        <f t="shared" si="258"/>
        <v>2.3233700000000002</v>
      </c>
      <c r="Y445" s="81">
        <f t="shared" si="258"/>
        <v>2.0961799999999999</v>
      </c>
      <c r="Z445" s="81">
        <f t="shared" si="258"/>
        <v>1.8388599999999999</v>
      </c>
      <c r="AA445" s="81">
        <f t="shared" si="258"/>
        <v>1.6654500000000001</v>
      </c>
    </row>
    <row r="446" spans="1:27" ht="12.75" hidden="1" customHeight="1" outlineLevel="1" x14ac:dyDescent="0.2">
      <c r="A446" s="89" t="s">
        <v>2612</v>
      </c>
      <c r="B446" s="63" t="s">
        <v>230</v>
      </c>
      <c r="C446" s="43" t="s">
        <v>79</v>
      </c>
      <c r="D446" s="44">
        <v>1148.6199999999999</v>
      </c>
      <c r="E446" s="44">
        <v>923.74</v>
      </c>
      <c r="F446" s="44">
        <v>644.64</v>
      </c>
      <c r="G446" s="44">
        <v>697.3</v>
      </c>
      <c r="H446" s="44">
        <v>941.21</v>
      </c>
      <c r="I446" s="44">
        <v>1333.28</v>
      </c>
      <c r="J446" s="44">
        <v>1490.64</v>
      </c>
      <c r="K446" s="44">
        <v>1671.64</v>
      </c>
      <c r="L446" s="44">
        <v>1996.89</v>
      </c>
      <c r="M446" s="44">
        <v>2172.52</v>
      </c>
      <c r="N446" s="44">
        <v>2242.41</v>
      </c>
      <c r="O446" s="44">
        <v>2174.0500000000002</v>
      </c>
      <c r="P446" s="44">
        <v>2119.09</v>
      </c>
      <c r="Q446" s="44">
        <v>2119.7600000000002</v>
      </c>
      <c r="R446" s="44">
        <v>2107.2399999999998</v>
      </c>
      <c r="S446" s="44">
        <v>2106.1</v>
      </c>
      <c r="T446" s="44">
        <v>2085.0100000000002</v>
      </c>
      <c r="U446" s="44">
        <v>2098.39</v>
      </c>
      <c r="V446" s="44">
        <v>2120.34</v>
      </c>
      <c r="W446" s="44">
        <v>2139.23</v>
      </c>
      <c r="X446" s="44">
        <v>1991.43</v>
      </c>
      <c r="Y446" s="44">
        <v>1764.24</v>
      </c>
      <c r="Z446" s="44">
        <v>1506.92</v>
      </c>
      <c r="AA446" s="44">
        <v>1333.51</v>
      </c>
    </row>
    <row r="447" spans="1:27" ht="12.75" hidden="1" customHeight="1" outlineLevel="1" x14ac:dyDescent="0.2">
      <c r="A447" s="89" t="s">
        <v>2613</v>
      </c>
      <c r="B447" s="63" t="s">
        <v>90</v>
      </c>
      <c r="C447" s="43" t="s">
        <v>79</v>
      </c>
      <c r="D447" s="44">
        <f>$D$317</f>
        <v>217.03</v>
      </c>
      <c r="E447" s="44">
        <f t="shared" ref="E447:AA447" si="259">$D$317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2">
      <c r="A448" s="89" t="s">
        <v>2614</v>
      </c>
      <c r="B448" s="63" t="s">
        <v>83</v>
      </c>
      <c r="C448" s="43" t="s">
        <v>79</v>
      </c>
      <c r="D448" s="44">
        <v>4.68</v>
      </c>
      <c r="E448" s="44">
        <v>4.68</v>
      </c>
      <c r="F448" s="44">
        <v>4.68</v>
      </c>
      <c r="G448" s="44">
        <v>4.68</v>
      </c>
      <c r="H448" s="44">
        <v>4.68</v>
      </c>
      <c r="I448" s="44">
        <v>4.68</v>
      </c>
      <c r="J448" s="44">
        <v>4.68</v>
      </c>
      <c r="K448" s="44">
        <v>4.68</v>
      </c>
      <c r="L448" s="44">
        <v>4.68</v>
      </c>
      <c r="M448" s="44">
        <v>4.68</v>
      </c>
      <c r="N448" s="44">
        <v>4.68</v>
      </c>
      <c r="O448" s="44">
        <v>4.68</v>
      </c>
      <c r="P448" s="44">
        <v>4.68</v>
      </c>
      <c r="Q448" s="44">
        <v>4.68</v>
      </c>
      <c r="R448" s="44">
        <v>4.68</v>
      </c>
      <c r="S448" s="44">
        <v>4.68</v>
      </c>
      <c r="T448" s="44">
        <v>4.68</v>
      </c>
      <c r="U448" s="44">
        <v>4.68</v>
      </c>
      <c r="V448" s="44">
        <v>4.68</v>
      </c>
      <c r="W448" s="44">
        <v>4.68</v>
      </c>
      <c r="X448" s="44">
        <v>4.68</v>
      </c>
      <c r="Y448" s="44">
        <v>4.68</v>
      </c>
      <c r="Z448" s="44">
        <v>4.68</v>
      </c>
      <c r="AA448" s="44">
        <v>4.68</v>
      </c>
    </row>
    <row r="449" spans="1:27" ht="12.75" hidden="1" customHeight="1" outlineLevel="1" x14ac:dyDescent="0.2">
      <c r="A449" s="89" t="s">
        <v>2615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collapsed="1" x14ac:dyDescent="0.2">
      <c r="A450" s="88" t="s">
        <v>2616</v>
      </c>
      <c r="B450" s="28" t="str">
        <f>"28"&amp;"."&amp;$B$777&amp;"."&amp;$B$778</f>
        <v>28.09.2023</v>
      </c>
      <c r="C450" s="80" t="s">
        <v>76</v>
      </c>
      <c r="D450" s="81">
        <f>ROUND(((D451+D452+D454+D453)/1000),5)</f>
        <v>1.5241899999999999</v>
      </c>
      <c r="E450" s="81">
        <f>ROUND(((E451+E452+E454+E453)/1000),5)</f>
        <v>1.41107</v>
      </c>
      <c r="F450" s="81">
        <f>ROUND(((F451+F452+F454+F453)/1000),5)</f>
        <v>1.39452</v>
      </c>
      <c r="G450" s="81">
        <f t="shared" ref="G450:AA450" si="261">ROUND(((G451+G452+G454+G453)/1000),5)</f>
        <v>1.3798699999999999</v>
      </c>
      <c r="H450" s="81">
        <f t="shared" si="261"/>
        <v>1.47926</v>
      </c>
      <c r="I450" s="81">
        <f t="shared" si="261"/>
        <v>1.69255</v>
      </c>
      <c r="J450" s="81">
        <f t="shared" si="261"/>
        <v>1.7782899999999999</v>
      </c>
      <c r="K450" s="81">
        <f t="shared" si="261"/>
        <v>1.9060600000000001</v>
      </c>
      <c r="L450" s="81">
        <f t="shared" si="261"/>
        <v>2.1586599999999998</v>
      </c>
      <c r="M450" s="81">
        <f t="shared" si="261"/>
        <v>2.2666900000000001</v>
      </c>
      <c r="N450" s="81">
        <f t="shared" si="261"/>
        <v>2.2749299999999999</v>
      </c>
      <c r="O450" s="81">
        <f t="shared" si="261"/>
        <v>2.2533599999999998</v>
      </c>
      <c r="P450" s="81">
        <f t="shared" si="261"/>
        <v>2.2061999999999999</v>
      </c>
      <c r="Q450" s="81">
        <f t="shared" si="261"/>
        <v>2.2223999999999999</v>
      </c>
      <c r="R450" s="81">
        <f t="shared" si="261"/>
        <v>2.2868200000000001</v>
      </c>
      <c r="S450" s="81">
        <f t="shared" si="261"/>
        <v>2.28416</v>
      </c>
      <c r="T450" s="81">
        <f t="shared" si="261"/>
        <v>2.2798500000000002</v>
      </c>
      <c r="U450" s="81">
        <f t="shared" si="261"/>
        <v>2.2614899999999998</v>
      </c>
      <c r="V450" s="81">
        <f t="shared" si="261"/>
        <v>2.4231699999999998</v>
      </c>
      <c r="W450" s="81">
        <f t="shared" si="261"/>
        <v>2.4444499999999998</v>
      </c>
      <c r="X450" s="81">
        <f t="shared" si="261"/>
        <v>2.3169200000000001</v>
      </c>
      <c r="Y450" s="81">
        <f t="shared" si="261"/>
        <v>2.1295000000000002</v>
      </c>
      <c r="Z450" s="81">
        <f t="shared" si="261"/>
        <v>1.8170200000000001</v>
      </c>
      <c r="AA450" s="81">
        <f t="shared" si="261"/>
        <v>1.69343</v>
      </c>
    </row>
    <row r="451" spans="1:27" ht="12.75" hidden="1" customHeight="1" outlineLevel="1" x14ac:dyDescent="0.2">
      <c r="A451" s="89" t="s">
        <v>2617</v>
      </c>
      <c r="B451" s="63" t="s">
        <v>230</v>
      </c>
      <c r="C451" s="43" t="s">
        <v>79</v>
      </c>
      <c r="D451" s="44">
        <v>1192.25</v>
      </c>
      <c r="E451" s="44">
        <v>1079.1300000000001</v>
      </c>
      <c r="F451" s="44">
        <v>1062.58</v>
      </c>
      <c r="G451" s="44">
        <v>1047.93</v>
      </c>
      <c r="H451" s="44">
        <v>1147.32</v>
      </c>
      <c r="I451" s="44">
        <v>1360.61</v>
      </c>
      <c r="J451" s="44">
        <v>1446.35</v>
      </c>
      <c r="K451" s="44">
        <v>1574.12</v>
      </c>
      <c r="L451" s="44">
        <v>1826.72</v>
      </c>
      <c r="M451" s="44">
        <v>1934.75</v>
      </c>
      <c r="N451" s="44">
        <v>1942.99</v>
      </c>
      <c r="O451" s="44">
        <v>1921.42</v>
      </c>
      <c r="P451" s="44">
        <v>1874.26</v>
      </c>
      <c r="Q451" s="44">
        <v>1890.46</v>
      </c>
      <c r="R451" s="44">
        <v>1954.88</v>
      </c>
      <c r="S451" s="44">
        <v>1952.22</v>
      </c>
      <c r="T451" s="44">
        <v>1947.91</v>
      </c>
      <c r="U451" s="44">
        <v>1929.55</v>
      </c>
      <c r="V451" s="44">
        <v>2091.23</v>
      </c>
      <c r="W451" s="44">
        <v>2112.5100000000002</v>
      </c>
      <c r="X451" s="44">
        <v>1984.98</v>
      </c>
      <c r="Y451" s="44">
        <v>1797.56</v>
      </c>
      <c r="Z451" s="44">
        <v>1485.08</v>
      </c>
      <c r="AA451" s="44">
        <v>1361.49</v>
      </c>
    </row>
    <row r="452" spans="1:27" ht="12.75" hidden="1" customHeight="1" outlineLevel="1" x14ac:dyDescent="0.2">
      <c r="A452" s="89" t="s">
        <v>2618</v>
      </c>
      <c r="B452" s="63" t="s">
        <v>90</v>
      </c>
      <c r="C452" s="43" t="s">
        <v>79</v>
      </c>
      <c r="D452" s="44">
        <f>$D$317</f>
        <v>217.03</v>
      </c>
      <c r="E452" s="44">
        <f t="shared" ref="E452:AA452" si="262">$D$317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2">
      <c r="A453" s="89" t="s">
        <v>2619</v>
      </c>
      <c r="B453" s="63" t="s">
        <v>83</v>
      </c>
      <c r="C453" s="43" t="s">
        <v>79</v>
      </c>
      <c r="D453" s="44">
        <v>4.68</v>
      </c>
      <c r="E453" s="44">
        <v>4.68</v>
      </c>
      <c r="F453" s="44">
        <v>4.68</v>
      </c>
      <c r="G453" s="44">
        <v>4.68</v>
      </c>
      <c r="H453" s="44">
        <v>4.68</v>
      </c>
      <c r="I453" s="44">
        <v>4.68</v>
      </c>
      <c r="J453" s="44">
        <v>4.68</v>
      </c>
      <c r="K453" s="44">
        <v>4.68</v>
      </c>
      <c r="L453" s="44">
        <v>4.68</v>
      </c>
      <c r="M453" s="44">
        <v>4.68</v>
      </c>
      <c r="N453" s="44">
        <v>4.68</v>
      </c>
      <c r="O453" s="44">
        <v>4.68</v>
      </c>
      <c r="P453" s="44">
        <v>4.68</v>
      </c>
      <c r="Q453" s="44">
        <v>4.68</v>
      </c>
      <c r="R453" s="44">
        <v>4.68</v>
      </c>
      <c r="S453" s="44">
        <v>4.68</v>
      </c>
      <c r="T453" s="44">
        <v>4.68</v>
      </c>
      <c r="U453" s="44">
        <v>4.68</v>
      </c>
      <c r="V453" s="44">
        <v>4.68</v>
      </c>
      <c r="W453" s="44">
        <v>4.68</v>
      </c>
      <c r="X453" s="44">
        <v>4.68</v>
      </c>
      <c r="Y453" s="44">
        <v>4.68</v>
      </c>
      <c r="Z453" s="44">
        <v>4.68</v>
      </c>
      <c r="AA453" s="44">
        <v>4.68</v>
      </c>
    </row>
    <row r="454" spans="1:27" ht="12.75" hidden="1" customHeight="1" outlineLevel="1" x14ac:dyDescent="0.2">
      <c r="A454" s="89" t="s">
        <v>2620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collapsed="1" x14ac:dyDescent="0.2">
      <c r="A455" s="88" t="s">
        <v>2621</v>
      </c>
      <c r="B455" s="28" t="str">
        <f>"29"&amp;"."&amp;$B$777&amp;"."&amp;$B$778</f>
        <v>29.09.2023</v>
      </c>
      <c r="C455" s="80" t="s">
        <v>76</v>
      </c>
      <c r="D455" s="81">
        <f>ROUND(((D456+D457+D459+D458)/1000),5)</f>
        <v>1.5062599999999999</v>
      </c>
      <c r="E455" s="81">
        <f>ROUND(((E456+E457+E459+E458)/1000),5)</f>
        <v>1.31999</v>
      </c>
      <c r="F455" s="81">
        <f>ROUND(((F456+F457+F459+F458)/1000),5)</f>
        <v>1.26807</v>
      </c>
      <c r="G455" s="81">
        <f t="shared" ref="G455:AA455" si="264">ROUND(((G456+G457+G459+G458)/1000),5)</f>
        <v>1.2842899999999999</v>
      </c>
      <c r="H455" s="81">
        <f t="shared" si="264"/>
        <v>1.3975</v>
      </c>
      <c r="I455" s="81">
        <f t="shared" si="264"/>
        <v>1.62486</v>
      </c>
      <c r="J455" s="81">
        <f t="shared" si="264"/>
        <v>1.7262500000000001</v>
      </c>
      <c r="K455" s="81">
        <f t="shared" si="264"/>
        <v>1.91109</v>
      </c>
      <c r="L455" s="81">
        <f t="shared" si="264"/>
        <v>2.1402000000000001</v>
      </c>
      <c r="M455" s="81">
        <f t="shared" si="264"/>
        <v>2.27196</v>
      </c>
      <c r="N455" s="81">
        <f t="shared" si="264"/>
        <v>2.2767400000000002</v>
      </c>
      <c r="O455" s="81">
        <f t="shared" si="264"/>
        <v>2.2326800000000002</v>
      </c>
      <c r="P455" s="81">
        <f t="shared" si="264"/>
        <v>2.20783</v>
      </c>
      <c r="Q455" s="81">
        <f t="shared" si="264"/>
        <v>2.2652800000000002</v>
      </c>
      <c r="R455" s="81">
        <f t="shared" si="264"/>
        <v>2.2883100000000001</v>
      </c>
      <c r="S455" s="81">
        <f t="shared" si="264"/>
        <v>2.2820200000000002</v>
      </c>
      <c r="T455" s="81">
        <f t="shared" si="264"/>
        <v>2.27244</v>
      </c>
      <c r="U455" s="81">
        <f t="shared" si="264"/>
        <v>2.2665600000000001</v>
      </c>
      <c r="V455" s="81">
        <f t="shared" si="264"/>
        <v>2.3575300000000001</v>
      </c>
      <c r="W455" s="81">
        <f t="shared" si="264"/>
        <v>2.4098199999999999</v>
      </c>
      <c r="X455" s="81">
        <f t="shared" si="264"/>
        <v>2.3207399999999998</v>
      </c>
      <c r="Y455" s="81">
        <f t="shared" si="264"/>
        <v>2.17699</v>
      </c>
      <c r="Z455" s="81">
        <f t="shared" si="264"/>
        <v>1.8748</v>
      </c>
      <c r="AA455" s="81">
        <f t="shared" si="264"/>
        <v>1.7593000000000001</v>
      </c>
    </row>
    <row r="456" spans="1:27" ht="12.75" hidden="1" customHeight="1" outlineLevel="1" x14ac:dyDescent="0.2">
      <c r="A456" s="89" t="s">
        <v>2622</v>
      </c>
      <c r="B456" s="63" t="s">
        <v>230</v>
      </c>
      <c r="C456" s="43" t="s">
        <v>79</v>
      </c>
      <c r="D456" s="44">
        <v>1174.32</v>
      </c>
      <c r="E456" s="44">
        <v>988.05</v>
      </c>
      <c r="F456" s="44">
        <v>936.13</v>
      </c>
      <c r="G456" s="44">
        <v>952.35</v>
      </c>
      <c r="H456" s="44">
        <v>1065.56</v>
      </c>
      <c r="I456" s="44">
        <v>1292.92</v>
      </c>
      <c r="J456" s="44">
        <v>1394.31</v>
      </c>
      <c r="K456" s="44">
        <v>1579.15</v>
      </c>
      <c r="L456" s="44">
        <v>1808.26</v>
      </c>
      <c r="M456" s="44">
        <v>1940.02</v>
      </c>
      <c r="N456" s="44">
        <v>1944.8</v>
      </c>
      <c r="O456" s="44">
        <v>1900.74</v>
      </c>
      <c r="P456" s="44">
        <v>1875.89</v>
      </c>
      <c r="Q456" s="44">
        <v>1933.34</v>
      </c>
      <c r="R456" s="44">
        <v>1956.37</v>
      </c>
      <c r="S456" s="44">
        <v>1950.08</v>
      </c>
      <c r="T456" s="44">
        <v>1940.5</v>
      </c>
      <c r="U456" s="44">
        <v>1934.62</v>
      </c>
      <c r="V456" s="44">
        <v>2025.59</v>
      </c>
      <c r="W456" s="44">
        <v>2077.88</v>
      </c>
      <c r="X456" s="44">
        <v>1988.8</v>
      </c>
      <c r="Y456" s="44">
        <v>1845.05</v>
      </c>
      <c r="Z456" s="44">
        <v>1542.86</v>
      </c>
      <c r="AA456" s="44">
        <v>1427.36</v>
      </c>
    </row>
    <row r="457" spans="1:27" ht="12.75" hidden="1" customHeight="1" outlineLevel="1" x14ac:dyDescent="0.2">
      <c r="A457" s="89" t="s">
        <v>2623</v>
      </c>
      <c r="B457" s="63" t="s">
        <v>90</v>
      </c>
      <c r="C457" s="43" t="s">
        <v>79</v>
      </c>
      <c r="D457" s="44">
        <f>$D$317</f>
        <v>217.03</v>
      </c>
      <c r="E457" s="44">
        <f t="shared" ref="E457:AA457" si="265">$D$317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2">
      <c r="A458" s="89" t="s">
        <v>2624</v>
      </c>
      <c r="B458" s="63" t="s">
        <v>83</v>
      </c>
      <c r="C458" s="43" t="s">
        <v>79</v>
      </c>
      <c r="D458" s="44">
        <v>4.68</v>
      </c>
      <c r="E458" s="44">
        <v>4.68</v>
      </c>
      <c r="F458" s="44">
        <v>4.68</v>
      </c>
      <c r="G458" s="44">
        <v>4.68</v>
      </c>
      <c r="H458" s="44">
        <v>4.68</v>
      </c>
      <c r="I458" s="44">
        <v>4.68</v>
      </c>
      <c r="J458" s="44">
        <v>4.68</v>
      </c>
      <c r="K458" s="44">
        <v>4.68</v>
      </c>
      <c r="L458" s="44">
        <v>4.68</v>
      </c>
      <c r="M458" s="44">
        <v>4.68</v>
      </c>
      <c r="N458" s="44">
        <v>4.68</v>
      </c>
      <c r="O458" s="44">
        <v>4.68</v>
      </c>
      <c r="P458" s="44">
        <v>4.68</v>
      </c>
      <c r="Q458" s="44">
        <v>4.68</v>
      </c>
      <c r="R458" s="44">
        <v>4.68</v>
      </c>
      <c r="S458" s="44">
        <v>4.68</v>
      </c>
      <c r="T458" s="44">
        <v>4.68</v>
      </c>
      <c r="U458" s="44">
        <v>4.68</v>
      </c>
      <c r="V458" s="44">
        <v>4.68</v>
      </c>
      <c r="W458" s="44">
        <v>4.68</v>
      </c>
      <c r="X458" s="44">
        <v>4.68</v>
      </c>
      <c r="Y458" s="44">
        <v>4.68</v>
      </c>
      <c r="Z458" s="44">
        <v>4.68</v>
      </c>
      <c r="AA458" s="44">
        <v>4.68</v>
      </c>
    </row>
    <row r="459" spans="1:27" ht="12.75" hidden="1" customHeight="1" outlineLevel="1" x14ac:dyDescent="0.2">
      <c r="A459" s="89" t="s">
        <v>2625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collapsed="1" x14ac:dyDescent="0.2">
      <c r="A460" s="88" t="s">
        <v>2626</v>
      </c>
      <c r="B460" s="28" t="str">
        <f>"30"&amp;"."&amp;$B$777&amp;"."&amp;$B$778</f>
        <v>30.09.2023</v>
      </c>
      <c r="C460" s="80" t="s">
        <v>76</v>
      </c>
      <c r="D460" s="81">
        <f>ROUND(((D461+D462+D464+D463)/1000),5)</f>
        <v>1.6577500000000001</v>
      </c>
      <c r="E460" s="81">
        <f>ROUND(((E461+E462+E464+E463)/1000),5)</f>
        <v>1.5772299999999999</v>
      </c>
      <c r="F460" s="81">
        <f>ROUND(((F461+F462+F464+F463)/1000),5)</f>
        <v>1.50681</v>
      </c>
      <c r="G460" s="81">
        <f t="shared" ref="G460:AA460" si="267">ROUND(((G461+G462+G464+G463)/1000),5)</f>
        <v>1.47309</v>
      </c>
      <c r="H460" s="81">
        <f t="shared" si="267"/>
        <v>1.52078</v>
      </c>
      <c r="I460" s="81">
        <f t="shared" si="267"/>
        <v>1.61429</v>
      </c>
      <c r="J460" s="81">
        <f t="shared" si="267"/>
        <v>1.6428100000000001</v>
      </c>
      <c r="K460" s="81">
        <f t="shared" si="267"/>
        <v>1.8104100000000001</v>
      </c>
      <c r="L460" s="81">
        <f t="shared" si="267"/>
        <v>2.0982799999999999</v>
      </c>
      <c r="M460" s="81">
        <f t="shared" si="267"/>
        <v>2.3051599999999999</v>
      </c>
      <c r="N460" s="81">
        <f t="shared" si="267"/>
        <v>2.3375499999999998</v>
      </c>
      <c r="O460" s="81">
        <f t="shared" si="267"/>
        <v>2.3419599999999998</v>
      </c>
      <c r="P460" s="81">
        <f t="shared" si="267"/>
        <v>2.3174600000000001</v>
      </c>
      <c r="Q460" s="81">
        <f t="shared" si="267"/>
        <v>2.3149899999999999</v>
      </c>
      <c r="R460" s="81">
        <f t="shared" si="267"/>
        <v>2.3168099999999998</v>
      </c>
      <c r="S460" s="81">
        <f t="shared" si="267"/>
        <v>2.31358</v>
      </c>
      <c r="T460" s="81">
        <f t="shared" si="267"/>
        <v>2.2996300000000001</v>
      </c>
      <c r="U460" s="81">
        <f t="shared" si="267"/>
        <v>2.23299</v>
      </c>
      <c r="V460" s="81">
        <f t="shared" si="267"/>
        <v>2.3323999999999998</v>
      </c>
      <c r="W460" s="81">
        <f t="shared" si="267"/>
        <v>2.3820100000000002</v>
      </c>
      <c r="X460" s="81">
        <f t="shared" si="267"/>
        <v>2.3251300000000001</v>
      </c>
      <c r="Y460" s="81">
        <f t="shared" si="267"/>
        <v>2.0668799999999998</v>
      </c>
      <c r="Z460" s="81">
        <f t="shared" si="267"/>
        <v>1.9242300000000001</v>
      </c>
      <c r="AA460" s="81">
        <f t="shared" si="267"/>
        <v>1.71553</v>
      </c>
    </row>
    <row r="461" spans="1:27" ht="12.75" hidden="1" customHeight="1" outlineLevel="1" x14ac:dyDescent="0.2">
      <c r="A461" s="89" t="s">
        <v>2627</v>
      </c>
      <c r="B461" s="63" t="s">
        <v>230</v>
      </c>
      <c r="C461" s="43" t="s">
        <v>79</v>
      </c>
      <c r="D461" s="44">
        <v>1325.81</v>
      </c>
      <c r="E461" s="44">
        <v>1245.29</v>
      </c>
      <c r="F461" s="44">
        <v>1174.8699999999999</v>
      </c>
      <c r="G461" s="44">
        <v>1141.1500000000001</v>
      </c>
      <c r="H461" s="44">
        <v>1188.8399999999999</v>
      </c>
      <c r="I461" s="44">
        <v>1282.3499999999999</v>
      </c>
      <c r="J461" s="44">
        <v>1310.87</v>
      </c>
      <c r="K461" s="44">
        <v>1478.47</v>
      </c>
      <c r="L461" s="44">
        <v>1766.34</v>
      </c>
      <c r="M461" s="44">
        <v>1973.22</v>
      </c>
      <c r="N461" s="44">
        <v>2005.61</v>
      </c>
      <c r="O461" s="44">
        <v>2010.02</v>
      </c>
      <c r="P461" s="44">
        <v>1985.52</v>
      </c>
      <c r="Q461" s="44">
        <v>1983.05</v>
      </c>
      <c r="R461" s="44">
        <v>1984.87</v>
      </c>
      <c r="S461" s="44">
        <v>1981.64</v>
      </c>
      <c r="T461" s="44">
        <v>1967.69</v>
      </c>
      <c r="U461" s="44">
        <v>1901.05</v>
      </c>
      <c r="V461" s="44">
        <v>2000.46</v>
      </c>
      <c r="W461" s="44">
        <v>2050.0700000000002</v>
      </c>
      <c r="X461" s="44">
        <v>1993.19</v>
      </c>
      <c r="Y461" s="44">
        <v>1734.94</v>
      </c>
      <c r="Z461" s="44">
        <v>1592.29</v>
      </c>
      <c r="AA461" s="44">
        <v>1383.59</v>
      </c>
    </row>
    <row r="462" spans="1:27" ht="12.75" hidden="1" customHeight="1" outlineLevel="1" x14ac:dyDescent="0.2">
      <c r="A462" s="89" t="s">
        <v>2628</v>
      </c>
      <c r="B462" s="63" t="s">
        <v>90</v>
      </c>
      <c r="C462" s="43" t="s">
        <v>79</v>
      </c>
      <c r="D462" s="44">
        <f>$D$317</f>
        <v>217.03</v>
      </c>
      <c r="E462" s="44">
        <f t="shared" ref="E462:AA462" si="268">$D$317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2">
      <c r="A463" s="89" t="s">
        <v>2629</v>
      </c>
      <c r="B463" s="63" t="s">
        <v>83</v>
      </c>
      <c r="C463" s="43" t="s">
        <v>79</v>
      </c>
      <c r="D463" s="44">
        <v>4.68</v>
      </c>
      <c r="E463" s="44">
        <v>4.68</v>
      </c>
      <c r="F463" s="44">
        <v>4.68</v>
      </c>
      <c r="G463" s="44">
        <v>4.68</v>
      </c>
      <c r="H463" s="44">
        <v>4.68</v>
      </c>
      <c r="I463" s="44">
        <v>4.68</v>
      </c>
      <c r="J463" s="44">
        <v>4.68</v>
      </c>
      <c r="K463" s="44">
        <v>4.68</v>
      </c>
      <c r="L463" s="44">
        <v>4.68</v>
      </c>
      <c r="M463" s="44">
        <v>4.68</v>
      </c>
      <c r="N463" s="44">
        <v>4.68</v>
      </c>
      <c r="O463" s="44">
        <v>4.68</v>
      </c>
      <c r="P463" s="44">
        <v>4.68</v>
      </c>
      <c r="Q463" s="44">
        <v>4.68</v>
      </c>
      <c r="R463" s="44">
        <v>4.68</v>
      </c>
      <c r="S463" s="44">
        <v>4.68</v>
      </c>
      <c r="T463" s="44">
        <v>4.68</v>
      </c>
      <c r="U463" s="44">
        <v>4.68</v>
      </c>
      <c r="V463" s="44">
        <v>4.68</v>
      </c>
      <c r="W463" s="44">
        <v>4.68</v>
      </c>
      <c r="X463" s="44">
        <v>4.68</v>
      </c>
      <c r="Y463" s="44">
        <v>4.68</v>
      </c>
      <c r="Z463" s="44">
        <v>4.68</v>
      </c>
      <c r="AA463" s="44">
        <v>4.68</v>
      </c>
    </row>
    <row r="464" spans="1:27" ht="12.75" hidden="1" customHeight="1" outlineLevel="1" x14ac:dyDescent="0.2">
      <c r="A464" s="89" t="s">
        <v>2630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collapsed="1" x14ac:dyDescent="0.2">
      <c r="B465" s="91" t="s">
        <v>379</v>
      </c>
    </row>
    <row r="466" spans="1:27" x14ac:dyDescent="0.2">
      <c r="B466" s="91" t="s">
        <v>379</v>
      </c>
    </row>
    <row r="467" spans="1:27" x14ac:dyDescent="0.2">
      <c r="A467" s="179" t="s">
        <v>682</v>
      </c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1"/>
    </row>
    <row r="468" spans="1:27" ht="25.5" x14ac:dyDescent="0.2">
      <c r="A468" s="26" t="s">
        <v>64</v>
      </c>
      <c r="B468" s="27" t="s">
        <v>202</v>
      </c>
      <c r="C468" s="26" t="s">
        <v>203</v>
      </c>
      <c r="D468" s="27" t="s">
        <v>204</v>
      </c>
      <c r="E468" s="27" t="s">
        <v>205</v>
      </c>
      <c r="F468" s="27" t="s">
        <v>206</v>
      </c>
      <c r="G468" s="27" t="s">
        <v>207</v>
      </c>
      <c r="H468" s="27" t="s">
        <v>208</v>
      </c>
      <c r="I468" s="27" t="s">
        <v>209</v>
      </c>
      <c r="J468" s="27" t="s">
        <v>210</v>
      </c>
      <c r="K468" s="27" t="s">
        <v>211</v>
      </c>
      <c r="L468" s="27" t="s">
        <v>212</v>
      </c>
      <c r="M468" s="27" t="s">
        <v>213</v>
      </c>
      <c r="N468" s="27" t="s">
        <v>214</v>
      </c>
      <c r="O468" s="27" t="s">
        <v>215</v>
      </c>
      <c r="P468" s="27" t="s">
        <v>216</v>
      </c>
      <c r="Q468" s="27" t="s">
        <v>217</v>
      </c>
      <c r="R468" s="27" t="s">
        <v>218</v>
      </c>
      <c r="S468" s="27" t="s">
        <v>219</v>
      </c>
      <c r="T468" s="27" t="s">
        <v>220</v>
      </c>
      <c r="U468" s="27" t="s">
        <v>221</v>
      </c>
      <c r="V468" s="27" t="s">
        <v>222</v>
      </c>
      <c r="W468" s="27" t="s">
        <v>223</v>
      </c>
      <c r="X468" s="27" t="s">
        <v>224</v>
      </c>
      <c r="Y468" s="27" t="s">
        <v>225</v>
      </c>
      <c r="Z468" s="27" t="s">
        <v>226</v>
      </c>
      <c r="AA468" s="27" t="s">
        <v>227</v>
      </c>
    </row>
    <row r="469" spans="1:27" x14ac:dyDescent="0.2">
      <c r="A469" s="88" t="s">
        <v>2631</v>
      </c>
      <c r="B469" s="28" t="str">
        <f>"01"&amp;"."&amp;$B$777&amp;"."&amp;$B$778</f>
        <v>01.09.2023</v>
      </c>
      <c r="C469" s="80" t="s">
        <v>76</v>
      </c>
      <c r="D469" s="81">
        <f>ROUND(((D470+D471+D473+D472)/1000),5)</f>
        <v>1.9038299999999999</v>
      </c>
      <c r="E469" s="81">
        <f>ROUND(((E470+E471+E473+E472)/1000),5)</f>
        <v>1.79504</v>
      </c>
      <c r="F469" s="81">
        <f>ROUND(((F470+F471+F473+F472)/1000),5)</f>
        <v>1.7314400000000001</v>
      </c>
      <c r="G469" s="81">
        <f t="shared" ref="G469:AA469" si="270">ROUND(((G470+G471+G473+G472)/1000),5)</f>
        <v>1.7384200000000001</v>
      </c>
      <c r="H469" s="81">
        <f t="shared" si="270"/>
        <v>1.7830999999999999</v>
      </c>
      <c r="I469" s="81">
        <f t="shared" si="270"/>
        <v>1.8621799999999999</v>
      </c>
      <c r="J469" s="81">
        <f t="shared" si="270"/>
        <v>1.9718899999999999</v>
      </c>
      <c r="K469" s="81">
        <f t="shared" si="270"/>
        <v>2.2222499999999998</v>
      </c>
      <c r="L469" s="81">
        <f t="shared" si="270"/>
        <v>2.4164500000000002</v>
      </c>
      <c r="M469" s="81">
        <f t="shared" si="270"/>
        <v>2.6389100000000001</v>
      </c>
      <c r="N469" s="81">
        <f t="shared" si="270"/>
        <v>2.6740699999999999</v>
      </c>
      <c r="O469" s="81">
        <f t="shared" si="270"/>
        <v>2.6497700000000002</v>
      </c>
      <c r="P469" s="81">
        <f t="shared" si="270"/>
        <v>2.6567400000000001</v>
      </c>
      <c r="Q469" s="81">
        <f t="shared" si="270"/>
        <v>2.6599400000000002</v>
      </c>
      <c r="R469" s="81">
        <f t="shared" si="270"/>
        <v>2.7350599999999998</v>
      </c>
      <c r="S469" s="81">
        <f t="shared" si="270"/>
        <v>2.7212200000000002</v>
      </c>
      <c r="T469" s="81">
        <f t="shared" si="270"/>
        <v>2.71374</v>
      </c>
      <c r="U469" s="81">
        <f t="shared" si="270"/>
        <v>2.6819600000000001</v>
      </c>
      <c r="V469" s="81">
        <f t="shared" si="270"/>
        <v>2.68289</v>
      </c>
      <c r="W469" s="81">
        <f t="shared" si="270"/>
        <v>2.7194699999999998</v>
      </c>
      <c r="X469" s="81">
        <f t="shared" si="270"/>
        <v>2.7120500000000001</v>
      </c>
      <c r="Y469" s="81">
        <f t="shared" si="270"/>
        <v>2.5829800000000001</v>
      </c>
      <c r="Z469" s="81">
        <f t="shared" si="270"/>
        <v>2.3093400000000002</v>
      </c>
      <c r="AA469" s="81">
        <f t="shared" si="270"/>
        <v>2.1044999999999998</v>
      </c>
    </row>
    <row r="470" spans="1:27" ht="12.75" hidden="1" customHeight="1" outlineLevel="1" x14ac:dyDescent="0.2">
      <c r="A470" s="89" t="s">
        <v>2632</v>
      </c>
      <c r="B470" s="63" t="s">
        <v>230</v>
      </c>
      <c r="C470" s="43" t="s">
        <v>79</v>
      </c>
      <c r="D470" s="44">
        <v>1354.74</v>
      </c>
      <c r="E470" s="44">
        <v>1245.95</v>
      </c>
      <c r="F470" s="44">
        <v>1182.3499999999999</v>
      </c>
      <c r="G470" s="44">
        <v>1189.33</v>
      </c>
      <c r="H470" s="44">
        <v>1234.01</v>
      </c>
      <c r="I470" s="44">
        <v>1313.09</v>
      </c>
      <c r="J470" s="44">
        <v>1422.8</v>
      </c>
      <c r="K470" s="44">
        <v>1673.16</v>
      </c>
      <c r="L470" s="44">
        <v>1867.36</v>
      </c>
      <c r="M470" s="44">
        <v>2089.8200000000002</v>
      </c>
      <c r="N470" s="44">
        <v>2124.98</v>
      </c>
      <c r="O470" s="44">
        <v>2100.6799999999998</v>
      </c>
      <c r="P470" s="44">
        <v>2107.65</v>
      </c>
      <c r="Q470" s="44">
        <v>2110.85</v>
      </c>
      <c r="R470" s="44">
        <v>2185.9699999999998</v>
      </c>
      <c r="S470" s="44">
        <v>2172.13</v>
      </c>
      <c r="T470" s="44">
        <v>2164.65</v>
      </c>
      <c r="U470" s="44">
        <v>2132.87</v>
      </c>
      <c r="V470" s="44">
        <v>2133.8000000000002</v>
      </c>
      <c r="W470" s="44">
        <v>2170.38</v>
      </c>
      <c r="X470" s="44">
        <v>2162.96</v>
      </c>
      <c r="Y470" s="44">
        <v>2033.89</v>
      </c>
      <c r="Z470" s="44">
        <v>1760.25</v>
      </c>
      <c r="AA470" s="44">
        <v>1555.41</v>
      </c>
    </row>
    <row r="471" spans="1:27" ht="12.75" hidden="1" customHeight="1" outlineLevel="1" x14ac:dyDescent="0.2">
      <c r="A471" s="89" t="s">
        <v>2633</v>
      </c>
      <c r="B471" s="63" t="s">
        <v>90</v>
      </c>
      <c r="C471" s="43" t="s">
        <v>79</v>
      </c>
      <c r="D471" s="44">
        <v>434.18</v>
      </c>
      <c r="E471" s="44">
        <f>$D$471</f>
        <v>434.18</v>
      </c>
      <c r="F471" s="44">
        <f t="shared" ref="F471:AA471" si="271">$D$471</f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hidden="1" customHeight="1" outlineLevel="1" x14ac:dyDescent="0.2">
      <c r="A472" s="89" t="s">
        <v>2634</v>
      </c>
      <c r="B472" s="63" t="s">
        <v>83</v>
      </c>
      <c r="C472" s="43" t="s">
        <v>79</v>
      </c>
      <c r="D472" s="44">
        <v>4.68</v>
      </c>
      <c r="E472" s="44">
        <v>4.68</v>
      </c>
      <c r="F472" s="44">
        <v>4.68</v>
      </c>
      <c r="G472" s="44">
        <v>4.68</v>
      </c>
      <c r="H472" s="44">
        <v>4.68</v>
      </c>
      <c r="I472" s="44">
        <v>4.68</v>
      </c>
      <c r="J472" s="44">
        <v>4.68</v>
      </c>
      <c r="K472" s="44">
        <v>4.68</v>
      </c>
      <c r="L472" s="44">
        <v>4.68</v>
      </c>
      <c r="M472" s="44">
        <v>4.68</v>
      </c>
      <c r="N472" s="44">
        <v>4.68</v>
      </c>
      <c r="O472" s="44">
        <v>4.68</v>
      </c>
      <c r="P472" s="44">
        <v>4.68</v>
      </c>
      <c r="Q472" s="44">
        <v>4.68</v>
      </c>
      <c r="R472" s="44">
        <v>4.68</v>
      </c>
      <c r="S472" s="44">
        <v>4.68</v>
      </c>
      <c r="T472" s="44">
        <v>4.68</v>
      </c>
      <c r="U472" s="44">
        <v>4.68</v>
      </c>
      <c r="V472" s="44">
        <v>4.68</v>
      </c>
      <c r="W472" s="44">
        <v>4.68</v>
      </c>
      <c r="X472" s="44">
        <v>4.68</v>
      </c>
      <c r="Y472" s="44">
        <v>4.68</v>
      </c>
      <c r="Z472" s="44">
        <v>4.68</v>
      </c>
      <c r="AA472" s="44">
        <v>4.68</v>
      </c>
    </row>
    <row r="473" spans="1:27" ht="12.75" hidden="1" customHeight="1" outlineLevel="1" x14ac:dyDescent="0.2">
      <c r="A473" s="89" t="s">
        <v>2635</v>
      </c>
      <c r="B473" s="63" t="s">
        <v>81</v>
      </c>
      <c r="C473" s="43" t="s">
        <v>79</v>
      </c>
      <c r="D473" s="44">
        <f>$D$11</f>
        <v>110.23</v>
      </c>
      <c r="E473" s="44">
        <f t="shared" ref="E473:AA473" si="272">$D$11</f>
        <v>110.23</v>
      </c>
      <c r="F473" s="44">
        <f t="shared" si="272"/>
        <v>110.23</v>
      </c>
      <c r="G473" s="44">
        <f t="shared" si="272"/>
        <v>110.23</v>
      </c>
      <c r="H473" s="44">
        <f t="shared" si="272"/>
        <v>110.23</v>
      </c>
      <c r="I473" s="44">
        <f t="shared" si="272"/>
        <v>110.23</v>
      </c>
      <c r="J473" s="44">
        <f t="shared" si="272"/>
        <v>110.23</v>
      </c>
      <c r="K473" s="44">
        <f t="shared" si="272"/>
        <v>110.23</v>
      </c>
      <c r="L473" s="44">
        <f t="shared" si="272"/>
        <v>110.23</v>
      </c>
      <c r="M473" s="44">
        <f t="shared" si="272"/>
        <v>110.23</v>
      </c>
      <c r="N473" s="44">
        <f t="shared" si="272"/>
        <v>110.23</v>
      </c>
      <c r="O473" s="44">
        <f t="shared" si="272"/>
        <v>110.23</v>
      </c>
      <c r="P473" s="44">
        <f t="shared" si="272"/>
        <v>110.23</v>
      </c>
      <c r="Q473" s="44">
        <f t="shared" si="272"/>
        <v>110.23</v>
      </c>
      <c r="R473" s="44">
        <f t="shared" si="272"/>
        <v>110.23</v>
      </c>
      <c r="S473" s="44">
        <f t="shared" si="272"/>
        <v>110.23</v>
      </c>
      <c r="T473" s="44">
        <f t="shared" si="272"/>
        <v>110.23</v>
      </c>
      <c r="U473" s="44">
        <f t="shared" si="272"/>
        <v>110.23</v>
      </c>
      <c r="V473" s="44">
        <f t="shared" si="272"/>
        <v>110.23</v>
      </c>
      <c r="W473" s="44">
        <f t="shared" si="272"/>
        <v>110.23</v>
      </c>
      <c r="X473" s="44">
        <f t="shared" si="272"/>
        <v>110.23</v>
      </c>
      <c r="Y473" s="44">
        <f t="shared" si="272"/>
        <v>110.23</v>
      </c>
      <c r="Z473" s="44">
        <f t="shared" si="272"/>
        <v>110.23</v>
      </c>
      <c r="AA473" s="44">
        <f t="shared" si="272"/>
        <v>110.23</v>
      </c>
    </row>
    <row r="474" spans="1:27" collapsed="1" x14ac:dyDescent="0.2">
      <c r="A474" s="88" t="s">
        <v>2636</v>
      </c>
      <c r="B474" s="28" t="str">
        <f>"02"&amp;"."&amp;$B$777&amp;"."&amp;$B$778</f>
        <v>02.09.2023</v>
      </c>
      <c r="C474" s="80" t="s">
        <v>76</v>
      </c>
      <c r="D474" s="81">
        <f>ROUND(((D475+D476+D478+D477)/1000),5)</f>
        <v>2.07002</v>
      </c>
      <c r="E474" s="81">
        <f>ROUND(((E475+E476+E478+E477)/1000),5)</f>
        <v>1.8796200000000001</v>
      </c>
      <c r="F474" s="81">
        <f>ROUND(((F475+F476+F478+F477)/1000),5)</f>
        <v>1.83918</v>
      </c>
      <c r="G474" s="81">
        <f t="shared" ref="G474:AA474" si="273">ROUND(((G475+G476+G478+G477)/1000),5)</f>
        <v>1.80735</v>
      </c>
      <c r="H474" s="81">
        <f t="shared" si="273"/>
        <v>1.8252900000000001</v>
      </c>
      <c r="I474" s="81">
        <f t="shared" si="273"/>
        <v>1.82162</v>
      </c>
      <c r="J474" s="81">
        <f t="shared" si="273"/>
        <v>1.84901</v>
      </c>
      <c r="K474" s="81">
        <f t="shared" si="273"/>
        <v>2.1421000000000001</v>
      </c>
      <c r="L474" s="81">
        <f t="shared" si="273"/>
        <v>2.3356300000000001</v>
      </c>
      <c r="M474" s="81">
        <f t="shared" si="273"/>
        <v>2.5447500000000001</v>
      </c>
      <c r="N474" s="81">
        <f t="shared" si="273"/>
        <v>2.6144599999999998</v>
      </c>
      <c r="O474" s="81">
        <f t="shared" si="273"/>
        <v>2.6290499999999999</v>
      </c>
      <c r="P474" s="81">
        <f t="shared" si="273"/>
        <v>2.6214300000000001</v>
      </c>
      <c r="Q474" s="81">
        <f t="shared" si="273"/>
        <v>2.62704</v>
      </c>
      <c r="R474" s="81">
        <f t="shared" si="273"/>
        <v>2.6257000000000001</v>
      </c>
      <c r="S474" s="81">
        <f t="shared" si="273"/>
        <v>2.6203099999999999</v>
      </c>
      <c r="T474" s="81">
        <f t="shared" si="273"/>
        <v>2.59978</v>
      </c>
      <c r="U474" s="81">
        <f t="shared" si="273"/>
        <v>2.5708500000000001</v>
      </c>
      <c r="V474" s="81">
        <f t="shared" si="273"/>
        <v>2.56969</v>
      </c>
      <c r="W474" s="81">
        <f t="shared" si="273"/>
        <v>2.5773299999999999</v>
      </c>
      <c r="X474" s="81">
        <f t="shared" si="273"/>
        <v>2.57124</v>
      </c>
      <c r="Y474" s="81">
        <f t="shared" si="273"/>
        <v>2.4891000000000001</v>
      </c>
      <c r="Z474" s="81">
        <f t="shared" si="273"/>
        <v>2.3149700000000002</v>
      </c>
      <c r="AA474" s="81">
        <f t="shared" si="273"/>
        <v>2.1882999999999999</v>
      </c>
    </row>
    <row r="475" spans="1:27" ht="12.75" hidden="1" customHeight="1" outlineLevel="1" x14ac:dyDescent="0.2">
      <c r="A475" s="89" t="s">
        <v>2637</v>
      </c>
      <c r="B475" s="63" t="s">
        <v>230</v>
      </c>
      <c r="C475" s="43" t="s">
        <v>79</v>
      </c>
      <c r="D475" s="44">
        <v>1520.93</v>
      </c>
      <c r="E475" s="44">
        <v>1330.53</v>
      </c>
      <c r="F475" s="44">
        <v>1290.0899999999999</v>
      </c>
      <c r="G475" s="44">
        <v>1258.26</v>
      </c>
      <c r="H475" s="44">
        <v>1276.2</v>
      </c>
      <c r="I475" s="44">
        <v>1272.53</v>
      </c>
      <c r="J475" s="44">
        <v>1299.92</v>
      </c>
      <c r="K475" s="44">
        <v>1593.01</v>
      </c>
      <c r="L475" s="44">
        <v>1786.54</v>
      </c>
      <c r="M475" s="44">
        <v>1995.66</v>
      </c>
      <c r="N475" s="44">
        <v>2065.37</v>
      </c>
      <c r="O475" s="44">
        <v>2079.96</v>
      </c>
      <c r="P475" s="44">
        <v>2072.34</v>
      </c>
      <c r="Q475" s="44">
        <v>2077.9499999999998</v>
      </c>
      <c r="R475" s="44">
        <v>2076.61</v>
      </c>
      <c r="S475" s="44">
        <v>2071.2199999999998</v>
      </c>
      <c r="T475" s="44">
        <v>2050.69</v>
      </c>
      <c r="U475" s="44">
        <v>2021.76</v>
      </c>
      <c r="V475" s="44">
        <v>2020.6</v>
      </c>
      <c r="W475" s="44">
        <v>2028.24</v>
      </c>
      <c r="X475" s="44">
        <v>2022.15</v>
      </c>
      <c r="Y475" s="44">
        <v>1940.01</v>
      </c>
      <c r="Z475" s="44">
        <v>1765.88</v>
      </c>
      <c r="AA475" s="44">
        <v>1639.21</v>
      </c>
    </row>
    <row r="476" spans="1:27" ht="12.75" hidden="1" customHeight="1" outlineLevel="1" x14ac:dyDescent="0.2">
      <c r="A476" s="89" t="s">
        <v>2638</v>
      </c>
      <c r="B476" s="63" t="s">
        <v>90</v>
      </c>
      <c r="C476" s="43" t="s">
        <v>79</v>
      </c>
      <c r="D476" s="44">
        <f>$D$471</f>
        <v>434.18</v>
      </c>
      <c r="E476" s="44">
        <f t="shared" ref="E476:AA476" si="274">$D$471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hidden="1" customHeight="1" outlineLevel="1" x14ac:dyDescent="0.2">
      <c r="A477" s="89" t="s">
        <v>2639</v>
      </c>
      <c r="B477" s="63" t="s">
        <v>83</v>
      </c>
      <c r="C477" s="43" t="s">
        <v>79</v>
      </c>
      <c r="D477" s="44">
        <v>4.68</v>
      </c>
      <c r="E477" s="44">
        <v>4.68</v>
      </c>
      <c r="F477" s="44">
        <v>4.68</v>
      </c>
      <c r="G477" s="44">
        <v>4.68</v>
      </c>
      <c r="H477" s="44">
        <v>4.68</v>
      </c>
      <c r="I477" s="44">
        <v>4.68</v>
      </c>
      <c r="J477" s="44">
        <v>4.68</v>
      </c>
      <c r="K477" s="44">
        <v>4.68</v>
      </c>
      <c r="L477" s="44">
        <v>4.68</v>
      </c>
      <c r="M477" s="44">
        <v>4.68</v>
      </c>
      <c r="N477" s="44">
        <v>4.68</v>
      </c>
      <c r="O477" s="44">
        <v>4.68</v>
      </c>
      <c r="P477" s="44">
        <v>4.68</v>
      </c>
      <c r="Q477" s="44">
        <v>4.68</v>
      </c>
      <c r="R477" s="44">
        <v>4.68</v>
      </c>
      <c r="S477" s="44">
        <v>4.68</v>
      </c>
      <c r="T477" s="44">
        <v>4.68</v>
      </c>
      <c r="U477" s="44">
        <v>4.68</v>
      </c>
      <c r="V477" s="44">
        <v>4.68</v>
      </c>
      <c r="W477" s="44">
        <v>4.68</v>
      </c>
      <c r="X477" s="44">
        <v>4.68</v>
      </c>
      <c r="Y477" s="44">
        <v>4.68</v>
      </c>
      <c r="Z477" s="44">
        <v>4.68</v>
      </c>
      <c r="AA477" s="44">
        <v>4.68</v>
      </c>
    </row>
    <row r="478" spans="1:27" ht="12.75" hidden="1" customHeight="1" outlineLevel="1" x14ac:dyDescent="0.2">
      <c r="A478" s="89" t="s">
        <v>2640</v>
      </c>
      <c r="B478" s="63" t="s">
        <v>81</v>
      </c>
      <c r="C478" s="43" t="s">
        <v>79</v>
      </c>
      <c r="D478" s="44">
        <f>$D$11</f>
        <v>110.23</v>
      </c>
      <c r="E478" s="44">
        <f t="shared" ref="E478:AA478" si="275">$D$11</f>
        <v>110.23</v>
      </c>
      <c r="F478" s="44">
        <f t="shared" si="275"/>
        <v>110.23</v>
      </c>
      <c r="G478" s="44">
        <f t="shared" si="275"/>
        <v>110.23</v>
      </c>
      <c r="H478" s="44">
        <f t="shared" si="275"/>
        <v>110.23</v>
      </c>
      <c r="I478" s="44">
        <f t="shared" si="275"/>
        <v>110.23</v>
      </c>
      <c r="J478" s="44">
        <f t="shared" si="275"/>
        <v>110.23</v>
      </c>
      <c r="K478" s="44">
        <f t="shared" si="275"/>
        <v>110.23</v>
      </c>
      <c r="L478" s="44">
        <f t="shared" si="275"/>
        <v>110.23</v>
      </c>
      <c r="M478" s="44">
        <f t="shared" si="275"/>
        <v>110.23</v>
      </c>
      <c r="N478" s="44">
        <f t="shared" si="275"/>
        <v>110.23</v>
      </c>
      <c r="O478" s="44">
        <f t="shared" si="275"/>
        <v>110.23</v>
      </c>
      <c r="P478" s="44">
        <f t="shared" si="275"/>
        <v>110.23</v>
      </c>
      <c r="Q478" s="44">
        <f t="shared" si="275"/>
        <v>110.23</v>
      </c>
      <c r="R478" s="44">
        <f t="shared" si="275"/>
        <v>110.23</v>
      </c>
      <c r="S478" s="44">
        <f t="shared" si="275"/>
        <v>110.23</v>
      </c>
      <c r="T478" s="44">
        <f t="shared" si="275"/>
        <v>110.23</v>
      </c>
      <c r="U478" s="44">
        <f t="shared" si="275"/>
        <v>110.23</v>
      </c>
      <c r="V478" s="44">
        <f t="shared" si="275"/>
        <v>110.23</v>
      </c>
      <c r="W478" s="44">
        <f t="shared" si="275"/>
        <v>110.23</v>
      </c>
      <c r="X478" s="44">
        <f t="shared" si="275"/>
        <v>110.23</v>
      </c>
      <c r="Y478" s="44">
        <f t="shared" si="275"/>
        <v>110.23</v>
      </c>
      <c r="Z478" s="44">
        <f t="shared" si="275"/>
        <v>110.23</v>
      </c>
      <c r="AA478" s="44">
        <f t="shared" si="275"/>
        <v>110.23</v>
      </c>
    </row>
    <row r="479" spans="1:27" collapsed="1" x14ac:dyDescent="0.2">
      <c r="A479" s="88" t="s">
        <v>2641</v>
      </c>
      <c r="B479" s="28" t="str">
        <f>"03"&amp;"."&amp;$B$777&amp;"."&amp;$B$778</f>
        <v>03.09.2023</v>
      </c>
      <c r="C479" s="80" t="s">
        <v>76</v>
      </c>
      <c r="D479" s="81">
        <f>ROUND(((D480+D481+D483+D482)/1000),5)</f>
        <v>1.8512599999999999</v>
      </c>
      <c r="E479" s="81">
        <f>ROUND(((E480+E481+E483+E482)/1000),5)</f>
        <v>1.71421</v>
      </c>
      <c r="F479" s="81">
        <f>ROUND(((F480+F481+F483+F482)/1000),5)</f>
        <v>1.6363799999999999</v>
      </c>
      <c r="G479" s="81">
        <f t="shared" ref="G479:AA479" si="276">ROUND(((G480+G481+G483+G482)/1000),5)</f>
        <v>1.63079</v>
      </c>
      <c r="H479" s="81">
        <f t="shared" si="276"/>
        <v>1.6287799999999999</v>
      </c>
      <c r="I479" s="81">
        <f t="shared" si="276"/>
        <v>1.59351</v>
      </c>
      <c r="J479" s="81">
        <f t="shared" si="276"/>
        <v>1.6127899999999999</v>
      </c>
      <c r="K479" s="81">
        <f t="shared" si="276"/>
        <v>1.7844</v>
      </c>
      <c r="L479" s="81">
        <f t="shared" si="276"/>
        <v>2.0575700000000001</v>
      </c>
      <c r="M479" s="81">
        <f t="shared" si="276"/>
        <v>2.2795399999999999</v>
      </c>
      <c r="N479" s="81">
        <f t="shared" si="276"/>
        <v>2.3731399999999998</v>
      </c>
      <c r="O479" s="81">
        <f t="shared" si="276"/>
        <v>2.3985300000000001</v>
      </c>
      <c r="P479" s="81">
        <f t="shared" si="276"/>
        <v>2.3648600000000002</v>
      </c>
      <c r="Q479" s="81">
        <f t="shared" si="276"/>
        <v>2.3744999999999998</v>
      </c>
      <c r="R479" s="81">
        <f t="shared" si="276"/>
        <v>2.3670399999999998</v>
      </c>
      <c r="S479" s="81">
        <f t="shared" si="276"/>
        <v>2.3410700000000002</v>
      </c>
      <c r="T479" s="81">
        <f t="shared" si="276"/>
        <v>2.3428499999999999</v>
      </c>
      <c r="U479" s="81">
        <f t="shared" si="276"/>
        <v>2.2905799999999998</v>
      </c>
      <c r="V479" s="81">
        <f t="shared" si="276"/>
        <v>2.3150499999999998</v>
      </c>
      <c r="W479" s="81">
        <f t="shared" si="276"/>
        <v>2.48123</v>
      </c>
      <c r="X479" s="81">
        <f t="shared" si="276"/>
        <v>2.4712800000000001</v>
      </c>
      <c r="Y479" s="81">
        <f t="shared" si="276"/>
        <v>2.4001800000000002</v>
      </c>
      <c r="Z479" s="81">
        <f t="shared" si="276"/>
        <v>2.22018</v>
      </c>
      <c r="AA479" s="81">
        <f t="shared" si="276"/>
        <v>1.9069100000000001</v>
      </c>
    </row>
    <row r="480" spans="1:27" ht="12.75" hidden="1" customHeight="1" outlineLevel="1" x14ac:dyDescent="0.2">
      <c r="A480" s="89" t="s">
        <v>2642</v>
      </c>
      <c r="B480" s="63" t="s">
        <v>230</v>
      </c>
      <c r="C480" s="43" t="s">
        <v>79</v>
      </c>
      <c r="D480" s="44">
        <v>1302.17</v>
      </c>
      <c r="E480" s="44">
        <v>1165.1199999999999</v>
      </c>
      <c r="F480" s="44">
        <v>1087.29</v>
      </c>
      <c r="G480" s="44">
        <v>1081.7</v>
      </c>
      <c r="H480" s="44">
        <v>1079.69</v>
      </c>
      <c r="I480" s="44">
        <v>1044.42</v>
      </c>
      <c r="J480" s="44">
        <v>1063.7</v>
      </c>
      <c r="K480" s="44">
        <v>1235.31</v>
      </c>
      <c r="L480" s="44">
        <v>1508.48</v>
      </c>
      <c r="M480" s="44">
        <v>1730.45</v>
      </c>
      <c r="N480" s="44">
        <v>1824.05</v>
      </c>
      <c r="O480" s="44">
        <v>1849.44</v>
      </c>
      <c r="P480" s="44">
        <v>1815.77</v>
      </c>
      <c r="Q480" s="44">
        <v>1825.41</v>
      </c>
      <c r="R480" s="44">
        <v>1817.95</v>
      </c>
      <c r="S480" s="44">
        <v>1791.98</v>
      </c>
      <c r="T480" s="44">
        <v>1793.76</v>
      </c>
      <c r="U480" s="44">
        <v>1741.49</v>
      </c>
      <c r="V480" s="44">
        <v>1765.96</v>
      </c>
      <c r="W480" s="44">
        <v>1932.14</v>
      </c>
      <c r="X480" s="44">
        <v>1922.19</v>
      </c>
      <c r="Y480" s="44">
        <v>1851.09</v>
      </c>
      <c r="Z480" s="44">
        <v>1671.09</v>
      </c>
      <c r="AA480" s="44">
        <v>1357.82</v>
      </c>
    </row>
    <row r="481" spans="1:27" ht="12.75" hidden="1" customHeight="1" outlineLevel="1" x14ac:dyDescent="0.2">
      <c r="A481" s="89" t="s">
        <v>2643</v>
      </c>
      <c r="B481" s="63" t="s">
        <v>90</v>
      </c>
      <c r="C481" s="43" t="s">
        <v>79</v>
      </c>
      <c r="D481" s="44">
        <f>$D$471</f>
        <v>434.18</v>
      </c>
      <c r="E481" s="44">
        <f t="shared" ref="E481:AA481" si="277">$D$471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hidden="1" customHeight="1" outlineLevel="1" x14ac:dyDescent="0.2">
      <c r="A482" s="89" t="s">
        <v>2644</v>
      </c>
      <c r="B482" s="63" t="s">
        <v>83</v>
      </c>
      <c r="C482" s="43" t="s">
        <v>79</v>
      </c>
      <c r="D482" s="44">
        <v>4.68</v>
      </c>
      <c r="E482" s="44">
        <v>4.68</v>
      </c>
      <c r="F482" s="44">
        <v>4.68</v>
      </c>
      <c r="G482" s="44">
        <v>4.68</v>
      </c>
      <c r="H482" s="44">
        <v>4.68</v>
      </c>
      <c r="I482" s="44">
        <v>4.68</v>
      </c>
      <c r="J482" s="44">
        <v>4.68</v>
      </c>
      <c r="K482" s="44">
        <v>4.68</v>
      </c>
      <c r="L482" s="44">
        <v>4.68</v>
      </c>
      <c r="M482" s="44">
        <v>4.68</v>
      </c>
      <c r="N482" s="44">
        <v>4.68</v>
      </c>
      <c r="O482" s="44">
        <v>4.68</v>
      </c>
      <c r="P482" s="44">
        <v>4.68</v>
      </c>
      <c r="Q482" s="44">
        <v>4.68</v>
      </c>
      <c r="R482" s="44">
        <v>4.68</v>
      </c>
      <c r="S482" s="44">
        <v>4.68</v>
      </c>
      <c r="T482" s="44">
        <v>4.68</v>
      </c>
      <c r="U482" s="44">
        <v>4.68</v>
      </c>
      <c r="V482" s="44">
        <v>4.68</v>
      </c>
      <c r="W482" s="44">
        <v>4.68</v>
      </c>
      <c r="X482" s="44">
        <v>4.68</v>
      </c>
      <c r="Y482" s="44">
        <v>4.68</v>
      </c>
      <c r="Z482" s="44">
        <v>4.68</v>
      </c>
      <c r="AA482" s="44">
        <v>4.68</v>
      </c>
    </row>
    <row r="483" spans="1:27" ht="12.75" hidden="1" customHeight="1" outlineLevel="1" x14ac:dyDescent="0.2">
      <c r="A483" s="89" t="s">
        <v>2645</v>
      </c>
      <c r="B483" s="63" t="s">
        <v>81</v>
      </c>
      <c r="C483" s="43" t="s">
        <v>79</v>
      </c>
      <c r="D483" s="44">
        <f>$D$11</f>
        <v>110.23</v>
      </c>
      <c r="E483" s="44">
        <f t="shared" ref="E483:AA483" si="278">$D$11</f>
        <v>110.23</v>
      </c>
      <c r="F483" s="44">
        <f t="shared" si="278"/>
        <v>110.23</v>
      </c>
      <c r="G483" s="44">
        <f t="shared" si="278"/>
        <v>110.23</v>
      </c>
      <c r="H483" s="44">
        <f t="shared" si="278"/>
        <v>110.23</v>
      </c>
      <c r="I483" s="44">
        <f t="shared" si="278"/>
        <v>110.23</v>
      </c>
      <c r="J483" s="44">
        <f t="shared" si="278"/>
        <v>110.23</v>
      </c>
      <c r="K483" s="44">
        <f t="shared" si="278"/>
        <v>110.23</v>
      </c>
      <c r="L483" s="44">
        <f t="shared" si="278"/>
        <v>110.23</v>
      </c>
      <c r="M483" s="44">
        <f t="shared" si="278"/>
        <v>110.23</v>
      </c>
      <c r="N483" s="44">
        <f t="shared" si="278"/>
        <v>110.23</v>
      </c>
      <c r="O483" s="44">
        <f t="shared" si="278"/>
        <v>110.23</v>
      </c>
      <c r="P483" s="44">
        <f t="shared" si="278"/>
        <v>110.23</v>
      </c>
      <c r="Q483" s="44">
        <f t="shared" si="278"/>
        <v>110.23</v>
      </c>
      <c r="R483" s="44">
        <f t="shared" si="278"/>
        <v>110.23</v>
      </c>
      <c r="S483" s="44">
        <f t="shared" si="278"/>
        <v>110.23</v>
      </c>
      <c r="T483" s="44">
        <f t="shared" si="278"/>
        <v>110.23</v>
      </c>
      <c r="U483" s="44">
        <f t="shared" si="278"/>
        <v>110.23</v>
      </c>
      <c r="V483" s="44">
        <f t="shared" si="278"/>
        <v>110.23</v>
      </c>
      <c r="W483" s="44">
        <f t="shared" si="278"/>
        <v>110.23</v>
      </c>
      <c r="X483" s="44">
        <f t="shared" si="278"/>
        <v>110.23</v>
      </c>
      <c r="Y483" s="44">
        <f t="shared" si="278"/>
        <v>110.23</v>
      </c>
      <c r="Z483" s="44">
        <f t="shared" si="278"/>
        <v>110.23</v>
      </c>
      <c r="AA483" s="44">
        <f t="shared" si="278"/>
        <v>110.23</v>
      </c>
    </row>
    <row r="484" spans="1:27" collapsed="1" x14ac:dyDescent="0.2">
      <c r="A484" s="88" t="s">
        <v>2646</v>
      </c>
      <c r="B484" s="28" t="str">
        <f>"04"&amp;"."&amp;$B$777&amp;"."&amp;$B$778</f>
        <v>04.09.2023</v>
      </c>
      <c r="C484" s="80" t="s">
        <v>76</v>
      </c>
      <c r="D484" s="81">
        <f>ROUND(((D485+D486+D488+D487)/1000),5)</f>
        <v>1.8886700000000001</v>
      </c>
      <c r="E484" s="81">
        <f>ROUND(((E485+E486+E488+E487)/1000),5)</f>
        <v>1.76071</v>
      </c>
      <c r="F484" s="81">
        <f>ROUND(((F485+F486+F488+F487)/1000),5)</f>
        <v>1.6911</v>
      </c>
      <c r="G484" s="81">
        <f t="shared" ref="G484:AA484" si="279">ROUND(((G485+G486+G488+G487)/1000),5)</f>
        <v>1.6512100000000001</v>
      </c>
      <c r="H484" s="81">
        <f t="shared" si="279"/>
        <v>1.69777</v>
      </c>
      <c r="I484" s="81">
        <f t="shared" si="279"/>
        <v>1.75604</v>
      </c>
      <c r="J484" s="81">
        <f t="shared" si="279"/>
        <v>1.9100699999999999</v>
      </c>
      <c r="K484" s="81">
        <f t="shared" si="279"/>
        <v>2.17584</v>
      </c>
      <c r="L484" s="81">
        <f t="shared" si="279"/>
        <v>2.3708</v>
      </c>
      <c r="M484" s="81">
        <f t="shared" si="279"/>
        <v>2.5160100000000001</v>
      </c>
      <c r="N484" s="81">
        <f t="shared" si="279"/>
        <v>2.5596899999999998</v>
      </c>
      <c r="O484" s="81">
        <f t="shared" si="279"/>
        <v>2.5534500000000002</v>
      </c>
      <c r="P484" s="81">
        <f t="shared" si="279"/>
        <v>2.5190999999999999</v>
      </c>
      <c r="Q484" s="81">
        <f t="shared" si="279"/>
        <v>2.5581900000000002</v>
      </c>
      <c r="R484" s="81">
        <f t="shared" si="279"/>
        <v>2.6218400000000002</v>
      </c>
      <c r="S484" s="81">
        <f t="shared" si="279"/>
        <v>2.61911</v>
      </c>
      <c r="T484" s="81">
        <f t="shared" si="279"/>
        <v>2.6120700000000001</v>
      </c>
      <c r="U484" s="81">
        <f t="shared" si="279"/>
        <v>2.5547</v>
      </c>
      <c r="V484" s="81">
        <f t="shared" si="279"/>
        <v>2.56664</v>
      </c>
      <c r="W484" s="81">
        <f t="shared" si="279"/>
        <v>2.6149499999999999</v>
      </c>
      <c r="X484" s="81">
        <f t="shared" si="279"/>
        <v>2.6148799999999999</v>
      </c>
      <c r="Y484" s="81">
        <f t="shared" si="279"/>
        <v>2.4995400000000001</v>
      </c>
      <c r="Z484" s="81">
        <f t="shared" si="279"/>
        <v>2.29027</v>
      </c>
      <c r="AA484" s="81">
        <f t="shared" si="279"/>
        <v>1.9984</v>
      </c>
    </row>
    <row r="485" spans="1:27" ht="12.75" hidden="1" customHeight="1" outlineLevel="1" x14ac:dyDescent="0.2">
      <c r="A485" s="89" t="s">
        <v>2647</v>
      </c>
      <c r="B485" s="63" t="s">
        <v>230</v>
      </c>
      <c r="C485" s="43" t="s">
        <v>79</v>
      </c>
      <c r="D485" s="44">
        <v>1339.58</v>
      </c>
      <c r="E485" s="44">
        <v>1211.6199999999999</v>
      </c>
      <c r="F485" s="44">
        <v>1142.01</v>
      </c>
      <c r="G485" s="44">
        <v>1102.1199999999999</v>
      </c>
      <c r="H485" s="44">
        <v>1148.68</v>
      </c>
      <c r="I485" s="44">
        <v>1206.95</v>
      </c>
      <c r="J485" s="44">
        <v>1360.98</v>
      </c>
      <c r="K485" s="44">
        <v>1626.75</v>
      </c>
      <c r="L485" s="44">
        <v>1821.71</v>
      </c>
      <c r="M485" s="44">
        <v>1966.92</v>
      </c>
      <c r="N485" s="44">
        <v>2010.6</v>
      </c>
      <c r="O485" s="44">
        <v>2004.36</v>
      </c>
      <c r="P485" s="44">
        <v>1970.01</v>
      </c>
      <c r="Q485" s="44">
        <v>2009.1</v>
      </c>
      <c r="R485" s="44">
        <v>2072.75</v>
      </c>
      <c r="S485" s="44">
        <v>2070.02</v>
      </c>
      <c r="T485" s="44">
        <v>2062.98</v>
      </c>
      <c r="U485" s="44">
        <v>2005.61</v>
      </c>
      <c r="V485" s="44">
        <v>2017.55</v>
      </c>
      <c r="W485" s="44">
        <v>2065.86</v>
      </c>
      <c r="X485" s="44">
        <v>2065.79</v>
      </c>
      <c r="Y485" s="44">
        <v>1950.45</v>
      </c>
      <c r="Z485" s="44">
        <v>1741.18</v>
      </c>
      <c r="AA485" s="44">
        <v>1449.31</v>
      </c>
    </row>
    <row r="486" spans="1:27" ht="12.75" hidden="1" customHeight="1" outlineLevel="1" x14ac:dyDescent="0.2">
      <c r="A486" s="89" t="s">
        <v>2648</v>
      </c>
      <c r="B486" s="63" t="s">
        <v>90</v>
      </c>
      <c r="C486" s="43" t="s">
        <v>79</v>
      </c>
      <c r="D486" s="44">
        <f>$D$471</f>
        <v>434.18</v>
      </c>
      <c r="E486" s="44">
        <f t="shared" ref="E486:AA486" si="280">$D$471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2">
      <c r="A487" s="89" t="s">
        <v>2649</v>
      </c>
      <c r="B487" s="63" t="s">
        <v>83</v>
      </c>
      <c r="C487" s="43" t="s">
        <v>79</v>
      </c>
      <c r="D487" s="44">
        <v>4.68</v>
      </c>
      <c r="E487" s="44">
        <v>4.68</v>
      </c>
      <c r="F487" s="44">
        <v>4.68</v>
      </c>
      <c r="G487" s="44">
        <v>4.68</v>
      </c>
      <c r="H487" s="44">
        <v>4.68</v>
      </c>
      <c r="I487" s="44">
        <v>4.68</v>
      </c>
      <c r="J487" s="44">
        <v>4.68</v>
      </c>
      <c r="K487" s="44">
        <v>4.68</v>
      </c>
      <c r="L487" s="44">
        <v>4.68</v>
      </c>
      <c r="M487" s="44">
        <v>4.68</v>
      </c>
      <c r="N487" s="44">
        <v>4.68</v>
      </c>
      <c r="O487" s="44">
        <v>4.68</v>
      </c>
      <c r="P487" s="44">
        <v>4.68</v>
      </c>
      <c r="Q487" s="44">
        <v>4.68</v>
      </c>
      <c r="R487" s="44">
        <v>4.68</v>
      </c>
      <c r="S487" s="44">
        <v>4.68</v>
      </c>
      <c r="T487" s="44">
        <v>4.68</v>
      </c>
      <c r="U487" s="44">
        <v>4.68</v>
      </c>
      <c r="V487" s="44">
        <v>4.68</v>
      </c>
      <c r="W487" s="44">
        <v>4.68</v>
      </c>
      <c r="X487" s="44">
        <v>4.68</v>
      </c>
      <c r="Y487" s="44">
        <v>4.68</v>
      </c>
      <c r="Z487" s="44">
        <v>4.68</v>
      </c>
      <c r="AA487" s="44">
        <v>4.68</v>
      </c>
    </row>
    <row r="488" spans="1:27" ht="12.75" hidden="1" customHeight="1" outlineLevel="1" x14ac:dyDescent="0.2">
      <c r="A488" s="89" t="s">
        <v>2650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collapsed="1" x14ac:dyDescent="0.2">
      <c r="A489" s="88" t="s">
        <v>2651</v>
      </c>
      <c r="B489" s="28" t="str">
        <f>"05"&amp;"."&amp;$B$777&amp;"."&amp;$B$778</f>
        <v>05.09.2023</v>
      </c>
      <c r="C489" s="80" t="s">
        <v>76</v>
      </c>
      <c r="D489" s="81">
        <f>ROUND(((D490+D491+D493+D492)/1000),5)</f>
        <v>1.86938</v>
      </c>
      <c r="E489" s="81">
        <f>ROUND(((E490+E491+E493+E492)/1000),5)</f>
        <v>1.7793300000000001</v>
      </c>
      <c r="F489" s="81">
        <f>ROUND(((F490+F491+F493+F492)/1000),5)</f>
        <v>1.6911499999999999</v>
      </c>
      <c r="G489" s="81">
        <f t="shared" ref="G489:AA489" si="282">ROUND(((G490+G491+G493+G492)/1000),5)</f>
        <v>1.6728000000000001</v>
      </c>
      <c r="H489" s="81">
        <f t="shared" si="282"/>
        <v>1.7368600000000001</v>
      </c>
      <c r="I489" s="81">
        <f t="shared" si="282"/>
        <v>1.8506400000000001</v>
      </c>
      <c r="J489" s="81">
        <f t="shared" si="282"/>
        <v>1.95465</v>
      </c>
      <c r="K489" s="81">
        <f t="shared" si="282"/>
        <v>2.2406199999999998</v>
      </c>
      <c r="L489" s="81">
        <f t="shared" si="282"/>
        <v>2.3159999999999998</v>
      </c>
      <c r="M489" s="81">
        <f t="shared" si="282"/>
        <v>2.5152800000000002</v>
      </c>
      <c r="N489" s="81">
        <f t="shared" si="282"/>
        <v>2.5482100000000001</v>
      </c>
      <c r="O489" s="81">
        <f t="shared" si="282"/>
        <v>2.5464600000000002</v>
      </c>
      <c r="P489" s="81">
        <f t="shared" si="282"/>
        <v>2.5301999999999998</v>
      </c>
      <c r="Q489" s="81">
        <f t="shared" si="282"/>
        <v>2.5496599999999998</v>
      </c>
      <c r="R489" s="81">
        <f t="shared" si="282"/>
        <v>2.6023900000000002</v>
      </c>
      <c r="S489" s="81">
        <f t="shared" si="282"/>
        <v>2.5978699999999999</v>
      </c>
      <c r="T489" s="81">
        <f t="shared" si="282"/>
        <v>2.5826799999999999</v>
      </c>
      <c r="U489" s="81">
        <f t="shared" si="282"/>
        <v>2.5441600000000002</v>
      </c>
      <c r="V489" s="81">
        <f t="shared" si="282"/>
        <v>2.5385300000000002</v>
      </c>
      <c r="W489" s="81">
        <f t="shared" si="282"/>
        <v>2.5921500000000002</v>
      </c>
      <c r="X489" s="81">
        <f t="shared" si="282"/>
        <v>2.5836700000000001</v>
      </c>
      <c r="Y489" s="81">
        <f t="shared" si="282"/>
        <v>2.5270700000000001</v>
      </c>
      <c r="Z489" s="81">
        <f t="shared" si="282"/>
        <v>2.3178999999999998</v>
      </c>
      <c r="AA489" s="81">
        <f t="shared" si="282"/>
        <v>2.1745399999999999</v>
      </c>
    </row>
    <row r="490" spans="1:27" ht="12.75" hidden="1" customHeight="1" outlineLevel="1" x14ac:dyDescent="0.2">
      <c r="A490" s="89" t="s">
        <v>2652</v>
      </c>
      <c r="B490" s="63" t="s">
        <v>230</v>
      </c>
      <c r="C490" s="43" t="s">
        <v>79</v>
      </c>
      <c r="D490" s="44">
        <v>1320.29</v>
      </c>
      <c r="E490" s="44">
        <v>1230.24</v>
      </c>
      <c r="F490" s="44">
        <v>1142.06</v>
      </c>
      <c r="G490" s="44">
        <v>1123.71</v>
      </c>
      <c r="H490" s="44">
        <v>1187.77</v>
      </c>
      <c r="I490" s="44">
        <v>1301.55</v>
      </c>
      <c r="J490" s="44">
        <v>1405.56</v>
      </c>
      <c r="K490" s="44">
        <v>1691.53</v>
      </c>
      <c r="L490" s="44">
        <v>1766.91</v>
      </c>
      <c r="M490" s="44">
        <v>1966.19</v>
      </c>
      <c r="N490" s="44">
        <v>1999.12</v>
      </c>
      <c r="O490" s="44">
        <v>1997.37</v>
      </c>
      <c r="P490" s="44">
        <v>1981.11</v>
      </c>
      <c r="Q490" s="44">
        <v>2000.57</v>
      </c>
      <c r="R490" s="44">
        <v>2053.3000000000002</v>
      </c>
      <c r="S490" s="44">
        <v>2048.7800000000002</v>
      </c>
      <c r="T490" s="44">
        <v>2033.59</v>
      </c>
      <c r="U490" s="44">
        <v>1995.07</v>
      </c>
      <c r="V490" s="44">
        <v>1989.44</v>
      </c>
      <c r="W490" s="44">
        <v>2043.06</v>
      </c>
      <c r="X490" s="44">
        <v>2034.58</v>
      </c>
      <c r="Y490" s="44">
        <v>1977.98</v>
      </c>
      <c r="Z490" s="44">
        <v>1768.81</v>
      </c>
      <c r="AA490" s="44">
        <v>1625.45</v>
      </c>
    </row>
    <row r="491" spans="1:27" ht="12.75" hidden="1" customHeight="1" outlineLevel="1" x14ac:dyDescent="0.2">
      <c r="A491" s="89" t="s">
        <v>2653</v>
      </c>
      <c r="B491" s="63" t="s">
        <v>90</v>
      </c>
      <c r="C491" s="43" t="s">
        <v>79</v>
      </c>
      <c r="D491" s="44">
        <f>$D$471</f>
        <v>434.18</v>
      </c>
      <c r="E491" s="44">
        <f t="shared" ref="E491:AA491" si="283">$D$471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2">
      <c r="A492" s="89" t="s">
        <v>2654</v>
      </c>
      <c r="B492" s="63" t="s">
        <v>83</v>
      </c>
      <c r="C492" s="43" t="s">
        <v>79</v>
      </c>
      <c r="D492" s="44">
        <v>4.68</v>
      </c>
      <c r="E492" s="44">
        <v>4.68</v>
      </c>
      <c r="F492" s="44">
        <v>4.68</v>
      </c>
      <c r="G492" s="44">
        <v>4.68</v>
      </c>
      <c r="H492" s="44">
        <v>4.68</v>
      </c>
      <c r="I492" s="44">
        <v>4.68</v>
      </c>
      <c r="J492" s="44">
        <v>4.68</v>
      </c>
      <c r="K492" s="44">
        <v>4.68</v>
      </c>
      <c r="L492" s="44">
        <v>4.68</v>
      </c>
      <c r="M492" s="44">
        <v>4.68</v>
      </c>
      <c r="N492" s="44">
        <v>4.68</v>
      </c>
      <c r="O492" s="44">
        <v>4.68</v>
      </c>
      <c r="P492" s="44">
        <v>4.68</v>
      </c>
      <c r="Q492" s="44">
        <v>4.68</v>
      </c>
      <c r="R492" s="44">
        <v>4.68</v>
      </c>
      <c r="S492" s="44">
        <v>4.68</v>
      </c>
      <c r="T492" s="44">
        <v>4.68</v>
      </c>
      <c r="U492" s="44">
        <v>4.68</v>
      </c>
      <c r="V492" s="44">
        <v>4.68</v>
      </c>
      <c r="W492" s="44">
        <v>4.68</v>
      </c>
      <c r="X492" s="44">
        <v>4.68</v>
      </c>
      <c r="Y492" s="44">
        <v>4.68</v>
      </c>
      <c r="Z492" s="44">
        <v>4.68</v>
      </c>
      <c r="AA492" s="44">
        <v>4.68</v>
      </c>
    </row>
    <row r="493" spans="1:27" ht="12.75" hidden="1" customHeight="1" outlineLevel="1" x14ac:dyDescent="0.2">
      <c r="A493" s="89" t="s">
        <v>2655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collapsed="1" x14ac:dyDescent="0.2">
      <c r="A494" s="88" t="s">
        <v>2656</v>
      </c>
      <c r="B494" s="28" t="str">
        <f>"06"&amp;"."&amp;$B$777&amp;"."&amp;$B$778</f>
        <v>06.09.2023</v>
      </c>
      <c r="C494" s="80" t="s">
        <v>76</v>
      </c>
      <c r="D494" s="81">
        <f>ROUND(((D495+D496+D498+D497)/1000),5)</f>
        <v>1.84056</v>
      </c>
      <c r="E494" s="81">
        <f>ROUND(((E495+E496+E498+E497)/1000),5)</f>
        <v>1.70442</v>
      </c>
      <c r="F494" s="81">
        <f>ROUND(((F495+F496+F498+F497)/1000),5)</f>
        <v>1.62839</v>
      </c>
      <c r="G494" s="81">
        <f t="shared" ref="G494:AA494" si="285">ROUND(((G495+G496+G498+G497)/1000),5)</f>
        <v>1.6269899999999999</v>
      </c>
      <c r="H494" s="81">
        <f t="shared" si="285"/>
        <v>1.7036500000000001</v>
      </c>
      <c r="I494" s="81">
        <f t="shared" si="285"/>
        <v>1.83</v>
      </c>
      <c r="J494" s="81">
        <f t="shared" si="285"/>
        <v>1.9553799999999999</v>
      </c>
      <c r="K494" s="81">
        <f t="shared" si="285"/>
        <v>2.2513800000000002</v>
      </c>
      <c r="L494" s="81">
        <f t="shared" si="285"/>
        <v>2.4948700000000001</v>
      </c>
      <c r="M494" s="81">
        <f t="shared" si="285"/>
        <v>2.5655999999999999</v>
      </c>
      <c r="N494" s="81">
        <f t="shared" si="285"/>
        <v>2.59259</v>
      </c>
      <c r="O494" s="81">
        <f t="shared" si="285"/>
        <v>2.5899899999999998</v>
      </c>
      <c r="P494" s="81">
        <f t="shared" si="285"/>
        <v>2.58283</v>
      </c>
      <c r="Q494" s="81">
        <f t="shared" si="285"/>
        <v>2.59294</v>
      </c>
      <c r="R494" s="81">
        <f t="shared" si="285"/>
        <v>2.6316000000000002</v>
      </c>
      <c r="S494" s="81">
        <f t="shared" si="285"/>
        <v>2.6187200000000002</v>
      </c>
      <c r="T494" s="81">
        <f t="shared" si="285"/>
        <v>2.6109399999999998</v>
      </c>
      <c r="U494" s="81">
        <f t="shared" si="285"/>
        <v>2.6016599999999999</v>
      </c>
      <c r="V494" s="81">
        <f t="shared" si="285"/>
        <v>2.6005199999999999</v>
      </c>
      <c r="W494" s="81">
        <f t="shared" si="285"/>
        <v>2.6194500000000001</v>
      </c>
      <c r="X494" s="81">
        <f t="shared" si="285"/>
        <v>2.6169199999999999</v>
      </c>
      <c r="Y494" s="81">
        <f t="shared" si="285"/>
        <v>2.5061900000000001</v>
      </c>
      <c r="Z494" s="81">
        <f t="shared" si="285"/>
        <v>2.2907999999999999</v>
      </c>
      <c r="AA494" s="81">
        <f t="shared" si="285"/>
        <v>2.0752600000000001</v>
      </c>
    </row>
    <row r="495" spans="1:27" ht="12.75" hidden="1" customHeight="1" outlineLevel="1" x14ac:dyDescent="0.2">
      <c r="A495" s="89" t="s">
        <v>2657</v>
      </c>
      <c r="B495" s="63" t="s">
        <v>230</v>
      </c>
      <c r="C495" s="43" t="s">
        <v>79</v>
      </c>
      <c r="D495" s="44">
        <v>1291.47</v>
      </c>
      <c r="E495" s="44">
        <v>1155.33</v>
      </c>
      <c r="F495" s="44">
        <v>1079.3</v>
      </c>
      <c r="G495" s="44">
        <v>1077.9000000000001</v>
      </c>
      <c r="H495" s="44">
        <v>1154.56</v>
      </c>
      <c r="I495" s="44">
        <v>1280.9100000000001</v>
      </c>
      <c r="J495" s="44">
        <v>1406.29</v>
      </c>
      <c r="K495" s="44">
        <v>1702.29</v>
      </c>
      <c r="L495" s="44">
        <v>1945.78</v>
      </c>
      <c r="M495" s="44">
        <v>2016.51</v>
      </c>
      <c r="N495" s="44">
        <v>2043.5</v>
      </c>
      <c r="O495" s="44">
        <v>2040.9</v>
      </c>
      <c r="P495" s="44">
        <v>2033.74</v>
      </c>
      <c r="Q495" s="44">
        <v>2043.85</v>
      </c>
      <c r="R495" s="44">
        <v>2082.5100000000002</v>
      </c>
      <c r="S495" s="44">
        <v>2069.63</v>
      </c>
      <c r="T495" s="44">
        <v>2061.85</v>
      </c>
      <c r="U495" s="44">
        <v>2052.5700000000002</v>
      </c>
      <c r="V495" s="44">
        <v>2051.4299999999998</v>
      </c>
      <c r="W495" s="44">
        <v>2070.36</v>
      </c>
      <c r="X495" s="44">
        <v>2067.83</v>
      </c>
      <c r="Y495" s="44">
        <v>1957.1</v>
      </c>
      <c r="Z495" s="44">
        <v>1741.71</v>
      </c>
      <c r="AA495" s="44">
        <v>1526.17</v>
      </c>
    </row>
    <row r="496" spans="1:27" ht="12.75" hidden="1" customHeight="1" outlineLevel="1" x14ac:dyDescent="0.2">
      <c r="A496" s="89" t="s">
        <v>2658</v>
      </c>
      <c r="B496" s="63" t="s">
        <v>90</v>
      </c>
      <c r="C496" s="43" t="s">
        <v>79</v>
      </c>
      <c r="D496" s="44">
        <f>$D$471</f>
        <v>434.18</v>
      </c>
      <c r="E496" s="44">
        <f t="shared" ref="E496:AA496" si="286">$D$471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2">
      <c r="A497" s="89" t="s">
        <v>2659</v>
      </c>
      <c r="B497" s="63" t="s">
        <v>83</v>
      </c>
      <c r="C497" s="43" t="s">
        <v>79</v>
      </c>
      <c r="D497" s="44">
        <v>4.68</v>
      </c>
      <c r="E497" s="44">
        <v>4.68</v>
      </c>
      <c r="F497" s="44">
        <v>4.68</v>
      </c>
      <c r="G497" s="44">
        <v>4.68</v>
      </c>
      <c r="H497" s="44">
        <v>4.68</v>
      </c>
      <c r="I497" s="44">
        <v>4.68</v>
      </c>
      <c r="J497" s="44">
        <v>4.68</v>
      </c>
      <c r="K497" s="44">
        <v>4.68</v>
      </c>
      <c r="L497" s="44">
        <v>4.68</v>
      </c>
      <c r="M497" s="44">
        <v>4.68</v>
      </c>
      <c r="N497" s="44">
        <v>4.68</v>
      </c>
      <c r="O497" s="44">
        <v>4.68</v>
      </c>
      <c r="P497" s="44">
        <v>4.68</v>
      </c>
      <c r="Q497" s="44">
        <v>4.68</v>
      </c>
      <c r="R497" s="44">
        <v>4.68</v>
      </c>
      <c r="S497" s="44">
        <v>4.68</v>
      </c>
      <c r="T497" s="44">
        <v>4.68</v>
      </c>
      <c r="U497" s="44">
        <v>4.68</v>
      </c>
      <c r="V497" s="44">
        <v>4.68</v>
      </c>
      <c r="W497" s="44">
        <v>4.68</v>
      </c>
      <c r="X497" s="44">
        <v>4.68</v>
      </c>
      <c r="Y497" s="44">
        <v>4.68</v>
      </c>
      <c r="Z497" s="44">
        <v>4.68</v>
      </c>
      <c r="AA497" s="44">
        <v>4.68</v>
      </c>
    </row>
    <row r="498" spans="1:27" ht="12.75" hidden="1" customHeight="1" outlineLevel="1" x14ac:dyDescent="0.2">
      <c r="A498" s="89" t="s">
        <v>2660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collapsed="1" x14ac:dyDescent="0.2">
      <c r="A499" s="88" t="s">
        <v>2661</v>
      </c>
      <c r="B499" s="28" t="str">
        <f>"07"&amp;"."&amp;$B$777&amp;"."&amp;$B$778</f>
        <v>07.09.2023</v>
      </c>
      <c r="C499" s="80" t="s">
        <v>76</v>
      </c>
      <c r="D499" s="81">
        <f>ROUND(((D500+D501+D503+D502)/1000),5)</f>
        <v>1.8663700000000001</v>
      </c>
      <c r="E499" s="81">
        <f>ROUND(((E500+E501+E503+E502)/1000),5)</f>
        <v>1.7345900000000001</v>
      </c>
      <c r="F499" s="81">
        <f>ROUND(((F500+F501+F503+F502)/1000),5)</f>
        <v>1.6621699999999999</v>
      </c>
      <c r="G499" s="81">
        <f t="shared" ref="G499:AA499" si="288">ROUND(((G500+G501+G503+G502)/1000),5)</f>
        <v>1.6572100000000001</v>
      </c>
      <c r="H499" s="81">
        <f t="shared" si="288"/>
        <v>1.75146</v>
      </c>
      <c r="I499" s="81">
        <f t="shared" si="288"/>
        <v>1.85995</v>
      </c>
      <c r="J499" s="81">
        <f t="shared" si="288"/>
        <v>1.97716</v>
      </c>
      <c r="K499" s="81">
        <f t="shared" si="288"/>
        <v>2.2932700000000001</v>
      </c>
      <c r="L499" s="81">
        <f t="shared" si="288"/>
        <v>2.5289199999999998</v>
      </c>
      <c r="M499" s="81">
        <f t="shared" si="288"/>
        <v>2.6192099999999998</v>
      </c>
      <c r="N499" s="81">
        <f t="shared" si="288"/>
        <v>2.6518899999999999</v>
      </c>
      <c r="O499" s="81">
        <f t="shared" si="288"/>
        <v>2.64242</v>
      </c>
      <c r="P499" s="81">
        <f t="shared" si="288"/>
        <v>2.6273499999999999</v>
      </c>
      <c r="Q499" s="81">
        <f t="shared" si="288"/>
        <v>2.6455099999999998</v>
      </c>
      <c r="R499" s="81">
        <f t="shared" si="288"/>
        <v>2.6879200000000001</v>
      </c>
      <c r="S499" s="81">
        <f t="shared" si="288"/>
        <v>2.6836600000000002</v>
      </c>
      <c r="T499" s="81">
        <f t="shared" si="288"/>
        <v>2.65903</v>
      </c>
      <c r="U499" s="81">
        <f t="shared" si="288"/>
        <v>2.64154</v>
      </c>
      <c r="V499" s="81">
        <f t="shared" si="288"/>
        <v>2.6343999999999999</v>
      </c>
      <c r="W499" s="81">
        <f t="shared" si="288"/>
        <v>2.6734399999999998</v>
      </c>
      <c r="X499" s="81">
        <f t="shared" si="288"/>
        <v>2.65191</v>
      </c>
      <c r="Y499" s="81">
        <f t="shared" si="288"/>
        <v>2.5275400000000001</v>
      </c>
      <c r="Z499" s="81">
        <f t="shared" si="288"/>
        <v>2.1900300000000001</v>
      </c>
      <c r="AA499" s="81">
        <f t="shared" si="288"/>
        <v>2.0135900000000002</v>
      </c>
    </row>
    <row r="500" spans="1:27" ht="12.75" hidden="1" customHeight="1" outlineLevel="1" x14ac:dyDescent="0.2">
      <c r="A500" s="89" t="s">
        <v>2662</v>
      </c>
      <c r="B500" s="63" t="s">
        <v>230</v>
      </c>
      <c r="C500" s="43" t="s">
        <v>79</v>
      </c>
      <c r="D500" s="44">
        <v>1317.28</v>
      </c>
      <c r="E500" s="44">
        <v>1185.5</v>
      </c>
      <c r="F500" s="44">
        <v>1113.08</v>
      </c>
      <c r="G500" s="44">
        <v>1108.1199999999999</v>
      </c>
      <c r="H500" s="44">
        <v>1202.3699999999999</v>
      </c>
      <c r="I500" s="44">
        <v>1310.86</v>
      </c>
      <c r="J500" s="44">
        <v>1428.07</v>
      </c>
      <c r="K500" s="44">
        <v>1744.18</v>
      </c>
      <c r="L500" s="44">
        <v>1979.83</v>
      </c>
      <c r="M500" s="44">
        <v>2070.12</v>
      </c>
      <c r="N500" s="44">
        <v>2102.8000000000002</v>
      </c>
      <c r="O500" s="44">
        <v>2093.33</v>
      </c>
      <c r="P500" s="44">
        <v>2078.2600000000002</v>
      </c>
      <c r="Q500" s="44">
        <v>2096.42</v>
      </c>
      <c r="R500" s="44">
        <v>2138.83</v>
      </c>
      <c r="S500" s="44">
        <v>2134.5700000000002</v>
      </c>
      <c r="T500" s="44">
        <v>2109.94</v>
      </c>
      <c r="U500" s="44">
        <v>2092.4499999999998</v>
      </c>
      <c r="V500" s="44">
        <v>2085.31</v>
      </c>
      <c r="W500" s="44">
        <v>2124.35</v>
      </c>
      <c r="X500" s="44">
        <v>2102.8200000000002</v>
      </c>
      <c r="Y500" s="44">
        <v>1978.45</v>
      </c>
      <c r="Z500" s="44">
        <v>1640.94</v>
      </c>
      <c r="AA500" s="44">
        <v>1464.5</v>
      </c>
    </row>
    <row r="501" spans="1:27" ht="12.75" hidden="1" customHeight="1" outlineLevel="1" x14ac:dyDescent="0.2">
      <c r="A501" s="89" t="s">
        <v>2663</v>
      </c>
      <c r="B501" s="63" t="s">
        <v>90</v>
      </c>
      <c r="C501" s="43" t="s">
        <v>79</v>
      </c>
      <c r="D501" s="44">
        <f>$D$471</f>
        <v>434.18</v>
      </c>
      <c r="E501" s="44">
        <f t="shared" ref="E501:AA501" si="289">$D$471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2">
      <c r="A502" s="89" t="s">
        <v>2664</v>
      </c>
      <c r="B502" s="63" t="s">
        <v>83</v>
      </c>
      <c r="C502" s="43" t="s">
        <v>79</v>
      </c>
      <c r="D502" s="44">
        <v>4.68</v>
      </c>
      <c r="E502" s="44">
        <v>4.68</v>
      </c>
      <c r="F502" s="44">
        <v>4.68</v>
      </c>
      <c r="G502" s="44">
        <v>4.68</v>
      </c>
      <c r="H502" s="44">
        <v>4.68</v>
      </c>
      <c r="I502" s="44">
        <v>4.68</v>
      </c>
      <c r="J502" s="44">
        <v>4.68</v>
      </c>
      <c r="K502" s="44">
        <v>4.68</v>
      </c>
      <c r="L502" s="44">
        <v>4.68</v>
      </c>
      <c r="M502" s="44">
        <v>4.68</v>
      </c>
      <c r="N502" s="44">
        <v>4.68</v>
      </c>
      <c r="O502" s="44">
        <v>4.68</v>
      </c>
      <c r="P502" s="44">
        <v>4.68</v>
      </c>
      <c r="Q502" s="44">
        <v>4.68</v>
      </c>
      <c r="R502" s="44">
        <v>4.68</v>
      </c>
      <c r="S502" s="44">
        <v>4.68</v>
      </c>
      <c r="T502" s="44">
        <v>4.68</v>
      </c>
      <c r="U502" s="44">
        <v>4.68</v>
      </c>
      <c r="V502" s="44">
        <v>4.68</v>
      </c>
      <c r="W502" s="44">
        <v>4.68</v>
      </c>
      <c r="X502" s="44">
        <v>4.68</v>
      </c>
      <c r="Y502" s="44">
        <v>4.68</v>
      </c>
      <c r="Z502" s="44">
        <v>4.68</v>
      </c>
      <c r="AA502" s="44">
        <v>4.68</v>
      </c>
    </row>
    <row r="503" spans="1:27" ht="12.75" hidden="1" customHeight="1" outlineLevel="1" x14ac:dyDescent="0.2">
      <c r="A503" s="89" t="s">
        <v>2665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collapsed="1" x14ac:dyDescent="0.2">
      <c r="A504" s="88" t="s">
        <v>2666</v>
      </c>
      <c r="B504" s="28" t="str">
        <f>"08"&amp;"."&amp;$B$777&amp;"."&amp;$B$778</f>
        <v>08.09.2023</v>
      </c>
      <c r="C504" s="80" t="s">
        <v>76</v>
      </c>
      <c r="D504" s="81">
        <f>ROUND(((D505+D506+D508+D507)/1000),5)</f>
        <v>1.88107</v>
      </c>
      <c r="E504" s="81">
        <f>ROUND(((E505+E506+E508+E507)/1000),5)</f>
        <v>1.7261500000000001</v>
      </c>
      <c r="F504" s="81">
        <f>ROUND(((F505+F506+F508+F507)/1000),5)</f>
        <v>1.6256600000000001</v>
      </c>
      <c r="G504" s="81">
        <f t="shared" ref="G504:AA504" si="291">ROUND(((G505+G506+G508+G507)/1000),5)</f>
        <v>1.6001099999999999</v>
      </c>
      <c r="H504" s="81">
        <f t="shared" si="291"/>
        <v>1.7489600000000001</v>
      </c>
      <c r="I504" s="81">
        <f t="shared" si="291"/>
        <v>1.86507</v>
      </c>
      <c r="J504" s="81">
        <f t="shared" si="291"/>
        <v>1.9992300000000001</v>
      </c>
      <c r="K504" s="81">
        <f t="shared" si="291"/>
        <v>2.2669800000000002</v>
      </c>
      <c r="L504" s="81">
        <f t="shared" si="291"/>
        <v>2.4892699999999999</v>
      </c>
      <c r="M504" s="81">
        <f t="shared" si="291"/>
        <v>2.5850499999999998</v>
      </c>
      <c r="N504" s="81">
        <f t="shared" si="291"/>
        <v>2.6143900000000002</v>
      </c>
      <c r="O504" s="81">
        <f t="shared" si="291"/>
        <v>2.6030099999999998</v>
      </c>
      <c r="P504" s="81">
        <f t="shared" si="291"/>
        <v>2.6055600000000001</v>
      </c>
      <c r="Q504" s="81">
        <f t="shared" si="291"/>
        <v>2.61721</v>
      </c>
      <c r="R504" s="81">
        <f t="shared" si="291"/>
        <v>2.6413199999999999</v>
      </c>
      <c r="S504" s="81">
        <f t="shared" si="291"/>
        <v>2.6307700000000001</v>
      </c>
      <c r="T504" s="81">
        <f t="shared" si="291"/>
        <v>2.6081099999999999</v>
      </c>
      <c r="U504" s="81">
        <f t="shared" si="291"/>
        <v>2.5916600000000001</v>
      </c>
      <c r="V504" s="81">
        <f t="shared" si="291"/>
        <v>2.59782</v>
      </c>
      <c r="W504" s="81">
        <f t="shared" si="291"/>
        <v>2.6505899999999998</v>
      </c>
      <c r="X504" s="81">
        <f t="shared" si="291"/>
        <v>2.6589999999999998</v>
      </c>
      <c r="Y504" s="81">
        <f t="shared" si="291"/>
        <v>2.6049699999999998</v>
      </c>
      <c r="Z504" s="81">
        <f t="shared" si="291"/>
        <v>2.4272999999999998</v>
      </c>
      <c r="AA504" s="81">
        <f t="shared" si="291"/>
        <v>2.1338400000000002</v>
      </c>
    </row>
    <row r="505" spans="1:27" ht="12.75" hidden="1" customHeight="1" outlineLevel="1" x14ac:dyDescent="0.2">
      <c r="A505" s="89" t="s">
        <v>2667</v>
      </c>
      <c r="B505" s="63" t="s">
        <v>230</v>
      </c>
      <c r="C505" s="43" t="s">
        <v>79</v>
      </c>
      <c r="D505" s="44">
        <v>1331.98</v>
      </c>
      <c r="E505" s="44">
        <v>1177.06</v>
      </c>
      <c r="F505" s="44">
        <v>1076.57</v>
      </c>
      <c r="G505" s="44">
        <v>1051.02</v>
      </c>
      <c r="H505" s="44">
        <v>1199.8699999999999</v>
      </c>
      <c r="I505" s="44">
        <v>1315.98</v>
      </c>
      <c r="J505" s="44">
        <v>1450.14</v>
      </c>
      <c r="K505" s="44">
        <v>1717.89</v>
      </c>
      <c r="L505" s="44">
        <v>1940.18</v>
      </c>
      <c r="M505" s="44">
        <v>2035.96</v>
      </c>
      <c r="N505" s="44">
        <v>2065.3000000000002</v>
      </c>
      <c r="O505" s="44">
        <v>2053.92</v>
      </c>
      <c r="P505" s="44">
        <v>2056.4699999999998</v>
      </c>
      <c r="Q505" s="44">
        <v>2068.12</v>
      </c>
      <c r="R505" s="44">
        <v>2092.23</v>
      </c>
      <c r="S505" s="44">
        <v>2081.6799999999998</v>
      </c>
      <c r="T505" s="44">
        <v>2059.02</v>
      </c>
      <c r="U505" s="44">
        <v>2042.57</v>
      </c>
      <c r="V505" s="44">
        <v>2048.73</v>
      </c>
      <c r="W505" s="44">
        <v>2101.5</v>
      </c>
      <c r="X505" s="44">
        <v>2109.91</v>
      </c>
      <c r="Y505" s="44">
        <v>2055.88</v>
      </c>
      <c r="Z505" s="44">
        <v>1878.21</v>
      </c>
      <c r="AA505" s="44">
        <v>1584.75</v>
      </c>
    </row>
    <row r="506" spans="1:27" ht="12.75" hidden="1" customHeight="1" outlineLevel="1" x14ac:dyDescent="0.2">
      <c r="A506" s="89" t="s">
        <v>2668</v>
      </c>
      <c r="B506" s="63" t="s">
        <v>90</v>
      </c>
      <c r="C506" s="43" t="s">
        <v>79</v>
      </c>
      <c r="D506" s="44">
        <f>$D$471</f>
        <v>434.18</v>
      </c>
      <c r="E506" s="44">
        <f t="shared" ref="E506:AA506" si="292">$D$471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2">
      <c r="A507" s="89" t="s">
        <v>2669</v>
      </c>
      <c r="B507" s="63" t="s">
        <v>83</v>
      </c>
      <c r="C507" s="43" t="s">
        <v>79</v>
      </c>
      <c r="D507" s="44">
        <v>4.68</v>
      </c>
      <c r="E507" s="44">
        <v>4.68</v>
      </c>
      <c r="F507" s="44">
        <v>4.68</v>
      </c>
      <c r="G507" s="44">
        <v>4.68</v>
      </c>
      <c r="H507" s="44">
        <v>4.68</v>
      </c>
      <c r="I507" s="44">
        <v>4.68</v>
      </c>
      <c r="J507" s="44">
        <v>4.68</v>
      </c>
      <c r="K507" s="44">
        <v>4.68</v>
      </c>
      <c r="L507" s="44">
        <v>4.68</v>
      </c>
      <c r="M507" s="44">
        <v>4.68</v>
      </c>
      <c r="N507" s="44">
        <v>4.68</v>
      </c>
      <c r="O507" s="44">
        <v>4.68</v>
      </c>
      <c r="P507" s="44">
        <v>4.68</v>
      </c>
      <c r="Q507" s="44">
        <v>4.68</v>
      </c>
      <c r="R507" s="44">
        <v>4.68</v>
      </c>
      <c r="S507" s="44">
        <v>4.68</v>
      </c>
      <c r="T507" s="44">
        <v>4.68</v>
      </c>
      <c r="U507" s="44">
        <v>4.68</v>
      </c>
      <c r="V507" s="44">
        <v>4.68</v>
      </c>
      <c r="W507" s="44">
        <v>4.68</v>
      </c>
      <c r="X507" s="44">
        <v>4.68</v>
      </c>
      <c r="Y507" s="44">
        <v>4.68</v>
      </c>
      <c r="Z507" s="44">
        <v>4.68</v>
      </c>
      <c r="AA507" s="44">
        <v>4.68</v>
      </c>
    </row>
    <row r="508" spans="1:27" ht="12.75" hidden="1" customHeight="1" outlineLevel="1" x14ac:dyDescent="0.2">
      <c r="A508" s="89" t="s">
        <v>2670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collapsed="1" x14ac:dyDescent="0.2">
      <c r="A509" s="88" t="s">
        <v>2671</v>
      </c>
      <c r="B509" s="28" t="str">
        <f>"09"&amp;"."&amp;$B$777&amp;"."&amp;$B$778</f>
        <v>09.09.2023</v>
      </c>
      <c r="C509" s="80" t="s">
        <v>76</v>
      </c>
      <c r="D509" s="81">
        <f>ROUND(((D510+D511+D513+D512)/1000),5)</f>
        <v>2.0400200000000002</v>
      </c>
      <c r="E509" s="81">
        <f>ROUND(((E510+E511+E513+E512)/1000),5)</f>
        <v>1.9351</v>
      </c>
      <c r="F509" s="81">
        <f>ROUND(((F510+F511+F513+F512)/1000),5)</f>
        <v>1.88235</v>
      </c>
      <c r="G509" s="81">
        <f t="shared" ref="G509:AA509" si="294">ROUND(((G510+G511+G513+G512)/1000),5)</f>
        <v>1.85755</v>
      </c>
      <c r="H509" s="81">
        <f t="shared" si="294"/>
        <v>1.8686100000000001</v>
      </c>
      <c r="I509" s="81">
        <f t="shared" si="294"/>
        <v>1.87239</v>
      </c>
      <c r="J509" s="81">
        <f t="shared" si="294"/>
        <v>1.8983300000000001</v>
      </c>
      <c r="K509" s="81">
        <f t="shared" si="294"/>
        <v>2.1181399999999999</v>
      </c>
      <c r="L509" s="81">
        <f t="shared" si="294"/>
        <v>2.4275699999999998</v>
      </c>
      <c r="M509" s="81">
        <f t="shared" si="294"/>
        <v>2.52542</v>
      </c>
      <c r="N509" s="81">
        <f t="shared" si="294"/>
        <v>2.5597599999999998</v>
      </c>
      <c r="O509" s="81">
        <f t="shared" si="294"/>
        <v>2.5628799999999998</v>
      </c>
      <c r="P509" s="81">
        <f t="shared" si="294"/>
        <v>2.5604100000000001</v>
      </c>
      <c r="Q509" s="81">
        <f t="shared" si="294"/>
        <v>2.5599699999999999</v>
      </c>
      <c r="R509" s="81">
        <f t="shared" si="294"/>
        <v>2.55992</v>
      </c>
      <c r="S509" s="81">
        <f t="shared" si="294"/>
        <v>2.55599</v>
      </c>
      <c r="T509" s="81">
        <f t="shared" si="294"/>
        <v>2.5440200000000002</v>
      </c>
      <c r="U509" s="81">
        <f t="shared" si="294"/>
        <v>2.5184600000000001</v>
      </c>
      <c r="V509" s="81">
        <f t="shared" si="294"/>
        <v>2.5412300000000001</v>
      </c>
      <c r="W509" s="81">
        <f t="shared" si="294"/>
        <v>2.5644499999999999</v>
      </c>
      <c r="X509" s="81">
        <f t="shared" si="294"/>
        <v>2.5650900000000001</v>
      </c>
      <c r="Y509" s="81">
        <f t="shared" si="294"/>
        <v>2.4870000000000001</v>
      </c>
      <c r="Z509" s="81">
        <f t="shared" si="294"/>
        <v>2.28708</v>
      </c>
      <c r="AA509" s="81">
        <f t="shared" si="294"/>
        <v>2.0727199999999999</v>
      </c>
    </row>
    <row r="510" spans="1:27" ht="12.75" hidden="1" customHeight="1" outlineLevel="1" x14ac:dyDescent="0.2">
      <c r="A510" s="89" t="s">
        <v>2672</v>
      </c>
      <c r="B510" s="63" t="s">
        <v>230</v>
      </c>
      <c r="C510" s="43" t="s">
        <v>79</v>
      </c>
      <c r="D510" s="44">
        <v>1490.93</v>
      </c>
      <c r="E510" s="44">
        <v>1386.01</v>
      </c>
      <c r="F510" s="44">
        <v>1333.26</v>
      </c>
      <c r="G510" s="44">
        <v>1308.46</v>
      </c>
      <c r="H510" s="44">
        <v>1319.52</v>
      </c>
      <c r="I510" s="44">
        <v>1323.3</v>
      </c>
      <c r="J510" s="44">
        <v>1349.24</v>
      </c>
      <c r="K510" s="44">
        <v>1569.05</v>
      </c>
      <c r="L510" s="44">
        <v>1878.48</v>
      </c>
      <c r="M510" s="44">
        <v>1976.33</v>
      </c>
      <c r="N510" s="44">
        <v>2010.67</v>
      </c>
      <c r="O510" s="44">
        <v>2013.79</v>
      </c>
      <c r="P510" s="44">
        <v>2011.32</v>
      </c>
      <c r="Q510" s="44">
        <v>2010.88</v>
      </c>
      <c r="R510" s="44">
        <v>2010.83</v>
      </c>
      <c r="S510" s="44">
        <v>2006.9</v>
      </c>
      <c r="T510" s="44">
        <v>1994.93</v>
      </c>
      <c r="U510" s="44">
        <v>1969.37</v>
      </c>
      <c r="V510" s="44">
        <v>1992.14</v>
      </c>
      <c r="W510" s="44">
        <v>2015.36</v>
      </c>
      <c r="X510" s="44">
        <v>2016</v>
      </c>
      <c r="Y510" s="44">
        <v>1937.91</v>
      </c>
      <c r="Z510" s="44">
        <v>1737.99</v>
      </c>
      <c r="AA510" s="44">
        <v>1523.63</v>
      </c>
    </row>
    <row r="511" spans="1:27" ht="12.75" hidden="1" customHeight="1" outlineLevel="1" x14ac:dyDescent="0.2">
      <c r="A511" s="89" t="s">
        <v>2673</v>
      </c>
      <c r="B511" s="63" t="s">
        <v>90</v>
      </c>
      <c r="C511" s="43" t="s">
        <v>79</v>
      </c>
      <c r="D511" s="44">
        <f>$D$471</f>
        <v>434.18</v>
      </c>
      <c r="E511" s="44">
        <f t="shared" ref="E511:AA511" si="295">$D$471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2">
      <c r="A512" s="89" t="s">
        <v>2674</v>
      </c>
      <c r="B512" s="63" t="s">
        <v>83</v>
      </c>
      <c r="C512" s="43" t="s">
        <v>79</v>
      </c>
      <c r="D512" s="44">
        <v>4.68</v>
      </c>
      <c r="E512" s="44">
        <v>4.68</v>
      </c>
      <c r="F512" s="44">
        <v>4.68</v>
      </c>
      <c r="G512" s="44">
        <v>4.68</v>
      </c>
      <c r="H512" s="44">
        <v>4.68</v>
      </c>
      <c r="I512" s="44">
        <v>4.68</v>
      </c>
      <c r="J512" s="44">
        <v>4.68</v>
      </c>
      <c r="K512" s="44">
        <v>4.68</v>
      </c>
      <c r="L512" s="44">
        <v>4.68</v>
      </c>
      <c r="M512" s="44">
        <v>4.68</v>
      </c>
      <c r="N512" s="44">
        <v>4.68</v>
      </c>
      <c r="O512" s="44">
        <v>4.68</v>
      </c>
      <c r="P512" s="44">
        <v>4.68</v>
      </c>
      <c r="Q512" s="44">
        <v>4.68</v>
      </c>
      <c r="R512" s="44">
        <v>4.68</v>
      </c>
      <c r="S512" s="44">
        <v>4.68</v>
      </c>
      <c r="T512" s="44">
        <v>4.68</v>
      </c>
      <c r="U512" s="44">
        <v>4.68</v>
      </c>
      <c r="V512" s="44">
        <v>4.68</v>
      </c>
      <c r="W512" s="44">
        <v>4.68</v>
      </c>
      <c r="X512" s="44">
        <v>4.68</v>
      </c>
      <c r="Y512" s="44">
        <v>4.68</v>
      </c>
      <c r="Z512" s="44">
        <v>4.68</v>
      </c>
      <c r="AA512" s="44">
        <v>4.68</v>
      </c>
    </row>
    <row r="513" spans="1:27" ht="12.75" hidden="1" customHeight="1" outlineLevel="1" x14ac:dyDescent="0.2">
      <c r="A513" s="89" t="s">
        <v>2675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collapsed="1" x14ac:dyDescent="0.2">
      <c r="A514" s="88" t="s">
        <v>2676</v>
      </c>
      <c r="B514" s="28" t="str">
        <f>"10"&amp;"."&amp;$B$777&amp;"."&amp;$B$778</f>
        <v>10.09.2023</v>
      </c>
      <c r="C514" s="80" t="s">
        <v>76</v>
      </c>
      <c r="D514" s="81">
        <f>ROUND(((D515+D516+D518+D517)/1000),5)</f>
        <v>1.9625999999999999</v>
      </c>
      <c r="E514" s="81">
        <f>ROUND(((E515+E516+E518+E517)/1000),5)</f>
        <v>1.90584</v>
      </c>
      <c r="F514" s="81">
        <f>ROUND(((F515+F516+F518+F517)/1000),5)</f>
        <v>1.7867999999999999</v>
      </c>
      <c r="G514" s="81">
        <f t="shared" ref="G514:AA514" si="297">ROUND(((G515+G516+G518+G517)/1000),5)</f>
        <v>1.75657</v>
      </c>
      <c r="H514" s="81">
        <f t="shared" si="297"/>
        <v>1.76407</v>
      </c>
      <c r="I514" s="81">
        <f t="shared" si="297"/>
        <v>1.75597</v>
      </c>
      <c r="J514" s="81">
        <f t="shared" si="297"/>
        <v>1.7578100000000001</v>
      </c>
      <c r="K514" s="81">
        <f t="shared" si="297"/>
        <v>1.94387</v>
      </c>
      <c r="L514" s="81">
        <f t="shared" si="297"/>
        <v>2.1807300000000001</v>
      </c>
      <c r="M514" s="81">
        <f t="shared" si="297"/>
        <v>2.42327</v>
      </c>
      <c r="N514" s="81">
        <f t="shared" si="297"/>
        <v>2.50265</v>
      </c>
      <c r="O514" s="81">
        <f t="shared" si="297"/>
        <v>2.5090599999999998</v>
      </c>
      <c r="P514" s="81">
        <f t="shared" si="297"/>
        <v>2.5043199999999999</v>
      </c>
      <c r="Q514" s="81">
        <f t="shared" si="297"/>
        <v>2.5053800000000002</v>
      </c>
      <c r="R514" s="81">
        <f t="shared" si="297"/>
        <v>2.5091700000000001</v>
      </c>
      <c r="S514" s="81">
        <f t="shared" si="297"/>
        <v>2.50753</v>
      </c>
      <c r="T514" s="81">
        <f t="shared" si="297"/>
        <v>2.5083099999999998</v>
      </c>
      <c r="U514" s="81">
        <f t="shared" si="297"/>
        <v>2.5032700000000001</v>
      </c>
      <c r="V514" s="81">
        <f t="shared" si="297"/>
        <v>2.5263300000000002</v>
      </c>
      <c r="W514" s="81">
        <f t="shared" si="297"/>
        <v>2.56698</v>
      </c>
      <c r="X514" s="81">
        <f t="shared" si="297"/>
        <v>2.5713200000000001</v>
      </c>
      <c r="Y514" s="81">
        <f t="shared" si="297"/>
        <v>2.50393</v>
      </c>
      <c r="Z514" s="81">
        <f t="shared" si="297"/>
        <v>2.3072499999999998</v>
      </c>
      <c r="AA514" s="81">
        <f t="shared" si="297"/>
        <v>2.07639</v>
      </c>
    </row>
    <row r="515" spans="1:27" ht="12.75" hidden="1" customHeight="1" outlineLevel="1" x14ac:dyDescent="0.2">
      <c r="A515" s="89" t="s">
        <v>2677</v>
      </c>
      <c r="B515" s="63" t="s">
        <v>230</v>
      </c>
      <c r="C515" s="43" t="s">
        <v>79</v>
      </c>
      <c r="D515" s="44">
        <v>1413.51</v>
      </c>
      <c r="E515" s="44">
        <v>1356.75</v>
      </c>
      <c r="F515" s="44">
        <v>1237.71</v>
      </c>
      <c r="G515" s="44">
        <v>1207.48</v>
      </c>
      <c r="H515" s="44">
        <v>1214.98</v>
      </c>
      <c r="I515" s="44">
        <v>1206.8800000000001</v>
      </c>
      <c r="J515" s="44">
        <v>1208.72</v>
      </c>
      <c r="K515" s="44">
        <v>1394.78</v>
      </c>
      <c r="L515" s="44">
        <v>1631.64</v>
      </c>
      <c r="M515" s="44">
        <v>1874.18</v>
      </c>
      <c r="N515" s="44">
        <v>1953.56</v>
      </c>
      <c r="O515" s="44">
        <v>1959.97</v>
      </c>
      <c r="P515" s="44">
        <v>1955.23</v>
      </c>
      <c r="Q515" s="44">
        <v>1956.29</v>
      </c>
      <c r="R515" s="44">
        <v>1960.08</v>
      </c>
      <c r="S515" s="44">
        <v>1958.44</v>
      </c>
      <c r="T515" s="44">
        <v>1959.22</v>
      </c>
      <c r="U515" s="44">
        <v>1954.18</v>
      </c>
      <c r="V515" s="44">
        <v>1977.24</v>
      </c>
      <c r="W515" s="44">
        <v>2017.89</v>
      </c>
      <c r="X515" s="44">
        <v>2022.23</v>
      </c>
      <c r="Y515" s="44">
        <v>1954.84</v>
      </c>
      <c r="Z515" s="44">
        <v>1758.16</v>
      </c>
      <c r="AA515" s="44">
        <v>1527.3</v>
      </c>
    </row>
    <row r="516" spans="1:27" ht="12.75" hidden="1" customHeight="1" outlineLevel="1" x14ac:dyDescent="0.2">
      <c r="A516" s="89" t="s">
        <v>2678</v>
      </c>
      <c r="B516" s="63" t="s">
        <v>90</v>
      </c>
      <c r="C516" s="43" t="s">
        <v>79</v>
      </c>
      <c r="D516" s="44">
        <f>$D$471</f>
        <v>434.18</v>
      </c>
      <c r="E516" s="44">
        <f t="shared" ref="E516:AA516" si="298">$D$471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2">
      <c r="A517" s="89" t="s">
        <v>2679</v>
      </c>
      <c r="B517" s="63" t="s">
        <v>83</v>
      </c>
      <c r="C517" s="43" t="s">
        <v>79</v>
      </c>
      <c r="D517" s="44">
        <v>4.68</v>
      </c>
      <c r="E517" s="44">
        <v>4.68</v>
      </c>
      <c r="F517" s="44">
        <v>4.68</v>
      </c>
      <c r="G517" s="44">
        <v>4.68</v>
      </c>
      <c r="H517" s="44">
        <v>4.68</v>
      </c>
      <c r="I517" s="44">
        <v>4.68</v>
      </c>
      <c r="J517" s="44">
        <v>4.68</v>
      </c>
      <c r="K517" s="44">
        <v>4.68</v>
      </c>
      <c r="L517" s="44">
        <v>4.68</v>
      </c>
      <c r="M517" s="44">
        <v>4.68</v>
      </c>
      <c r="N517" s="44">
        <v>4.68</v>
      </c>
      <c r="O517" s="44">
        <v>4.68</v>
      </c>
      <c r="P517" s="44">
        <v>4.68</v>
      </c>
      <c r="Q517" s="44">
        <v>4.68</v>
      </c>
      <c r="R517" s="44">
        <v>4.68</v>
      </c>
      <c r="S517" s="44">
        <v>4.68</v>
      </c>
      <c r="T517" s="44">
        <v>4.68</v>
      </c>
      <c r="U517" s="44">
        <v>4.68</v>
      </c>
      <c r="V517" s="44">
        <v>4.68</v>
      </c>
      <c r="W517" s="44">
        <v>4.68</v>
      </c>
      <c r="X517" s="44">
        <v>4.68</v>
      </c>
      <c r="Y517" s="44">
        <v>4.68</v>
      </c>
      <c r="Z517" s="44">
        <v>4.68</v>
      </c>
      <c r="AA517" s="44">
        <v>4.68</v>
      </c>
    </row>
    <row r="518" spans="1:27" ht="12.75" hidden="1" customHeight="1" outlineLevel="1" x14ac:dyDescent="0.2">
      <c r="A518" s="89" t="s">
        <v>2680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collapsed="1" x14ac:dyDescent="0.2">
      <c r="A519" s="88" t="s">
        <v>2681</v>
      </c>
      <c r="B519" s="28" t="str">
        <f>"11"&amp;"."&amp;$B$777&amp;"."&amp;$B$778</f>
        <v>11.09.2023</v>
      </c>
      <c r="C519" s="80" t="s">
        <v>76</v>
      </c>
      <c r="D519" s="81">
        <f>ROUND(((D520+D521+D523+D522)/1000),5)</f>
        <v>1.9582599999999999</v>
      </c>
      <c r="E519" s="81">
        <f>ROUND(((E520+E521+E523+E522)/1000),5)</f>
        <v>1.84226</v>
      </c>
      <c r="F519" s="81">
        <f>ROUND(((F520+F521+F523+F522)/1000),5)</f>
        <v>1.78433</v>
      </c>
      <c r="G519" s="81">
        <f t="shared" ref="G519:AA519" si="300">ROUND(((G520+G521+G523+G522)/1000),5)</f>
        <v>1.78647</v>
      </c>
      <c r="H519" s="81">
        <f t="shared" si="300"/>
        <v>1.8539399999999999</v>
      </c>
      <c r="I519" s="81">
        <f t="shared" si="300"/>
        <v>1.8690100000000001</v>
      </c>
      <c r="J519" s="81">
        <f t="shared" si="300"/>
        <v>2.0414599999999998</v>
      </c>
      <c r="K519" s="81">
        <f t="shared" si="300"/>
        <v>2.2989000000000002</v>
      </c>
      <c r="L519" s="81">
        <f t="shared" si="300"/>
        <v>2.5043000000000002</v>
      </c>
      <c r="M519" s="81">
        <f t="shared" si="300"/>
        <v>2.5726599999999999</v>
      </c>
      <c r="N519" s="81">
        <f t="shared" si="300"/>
        <v>2.5799099999999999</v>
      </c>
      <c r="O519" s="81">
        <f t="shared" si="300"/>
        <v>2.5653199999999998</v>
      </c>
      <c r="P519" s="81">
        <f t="shared" si="300"/>
        <v>2.5551599999999999</v>
      </c>
      <c r="Q519" s="81">
        <f t="shared" si="300"/>
        <v>2.5667800000000001</v>
      </c>
      <c r="R519" s="81">
        <f t="shared" si="300"/>
        <v>2.5920999999999998</v>
      </c>
      <c r="S519" s="81">
        <f t="shared" si="300"/>
        <v>2.5820799999999999</v>
      </c>
      <c r="T519" s="81">
        <f t="shared" si="300"/>
        <v>2.5689899999999999</v>
      </c>
      <c r="U519" s="81">
        <f t="shared" si="300"/>
        <v>2.5474399999999999</v>
      </c>
      <c r="V519" s="81">
        <f t="shared" si="300"/>
        <v>2.5674899999999998</v>
      </c>
      <c r="W519" s="81">
        <f t="shared" si="300"/>
        <v>2.6417099999999998</v>
      </c>
      <c r="X519" s="81">
        <f t="shared" si="300"/>
        <v>2.5965699999999998</v>
      </c>
      <c r="Y519" s="81">
        <f t="shared" si="300"/>
        <v>2.4916499999999999</v>
      </c>
      <c r="Z519" s="81">
        <f t="shared" si="300"/>
        <v>2.2224599999999999</v>
      </c>
      <c r="AA519" s="81">
        <f t="shared" si="300"/>
        <v>2.0110299999999999</v>
      </c>
    </row>
    <row r="520" spans="1:27" ht="12.75" hidden="1" customHeight="1" outlineLevel="1" x14ac:dyDescent="0.2">
      <c r="A520" s="89" t="s">
        <v>2682</v>
      </c>
      <c r="B520" s="63" t="s">
        <v>230</v>
      </c>
      <c r="C520" s="43" t="s">
        <v>79</v>
      </c>
      <c r="D520" s="44">
        <v>1409.17</v>
      </c>
      <c r="E520" s="44">
        <v>1293.17</v>
      </c>
      <c r="F520" s="44">
        <v>1235.24</v>
      </c>
      <c r="G520" s="44">
        <v>1237.3800000000001</v>
      </c>
      <c r="H520" s="44">
        <v>1304.8499999999999</v>
      </c>
      <c r="I520" s="44">
        <v>1319.92</v>
      </c>
      <c r="J520" s="44">
        <v>1492.37</v>
      </c>
      <c r="K520" s="44">
        <v>1749.81</v>
      </c>
      <c r="L520" s="44">
        <v>1955.21</v>
      </c>
      <c r="M520" s="44">
        <v>2023.57</v>
      </c>
      <c r="N520" s="44">
        <v>2030.82</v>
      </c>
      <c r="O520" s="44">
        <v>2016.23</v>
      </c>
      <c r="P520" s="44">
        <v>2006.07</v>
      </c>
      <c r="Q520" s="44">
        <v>2017.69</v>
      </c>
      <c r="R520" s="44">
        <v>2043.01</v>
      </c>
      <c r="S520" s="44">
        <v>2032.99</v>
      </c>
      <c r="T520" s="44">
        <v>2019.9</v>
      </c>
      <c r="U520" s="44">
        <v>1998.35</v>
      </c>
      <c r="V520" s="44">
        <v>2018.4</v>
      </c>
      <c r="W520" s="44">
        <v>2092.62</v>
      </c>
      <c r="X520" s="44">
        <v>2047.48</v>
      </c>
      <c r="Y520" s="44">
        <v>1942.56</v>
      </c>
      <c r="Z520" s="44">
        <v>1673.37</v>
      </c>
      <c r="AA520" s="44">
        <v>1461.94</v>
      </c>
    </row>
    <row r="521" spans="1:27" ht="12.75" hidden="1" customHeight="1" outlineLevel="1" x14ac:dyDescent="0.2">
      <c r="A521" s="89" t="s">
        <v>2683</v>
      </c>
      <c r="B521" s="63" t="s">
        <v>90</v>
      </c>
      <c r="C521" s="43" t="s">
        <v>79</v>
      </c>
      <c r="D521" s="44">
        <f>$D$471</f>
        <v>434.18</v>
      </c>
      <c r="E521" s="44">
        <f t="shared" ref="E521:AA521" si="301">$D$471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2">
      <c r="A522" s="89" t="s">
        <v>2684</v>
      </c>
      <c r="B522" s="63" t="s">
        <v>83</v>
      </c>
      <c r="C522" s="43" t="s">
        <v>79</v>
      </c>
      <c r="D522" s="44">
        <v>4.68</v>
      </c>
      <c r="E522" s="44">
        <v>4.68</v>
      </c>
      <c r="F522" s="44">
        <v>4.68</v>
      </c>
      <c r="G522" s="44">
        <v>4.68</v>
      </c>
      <c r="H522" s="44">
        <v>4.68</v>
      </c>
      <c r="I522" s="44">
        <v>4.68</v>
      </c>
      <c r="J522" s="44">
        <v>4.68</v>
      </c>
      <c r="K522" s="44">
        <v>4.68</v>
      </c>
      <c r="L522" s="44">
        <v>4.68</v>
      </c>
      <c r="M522" s="44">
        <v>4.68</v>
      </c>
      <c r="N522" s="44">
        <v>4.68</v>
      </c>
      <c r="O522" s="44">
        <v>4.68</v>
      </c>
      <c r="P522" s="44">
        <v>4.68</v>
      </c>
      <c r="Q522" s="44">
        <v>4.68</v>
      </c>
      <c r="R522" s="44">
        <v>4.68</v>
      </c>
      <c r="S522" s="44">
        <v>4.68</v>
      </c>
      <c r="T522" s="44">
        <v>4.68</v>
      </c>
      <c r="U522" s="44">
        <v>4.68</v>
      </c>
      <c r="V522" s="44">
        <v>4.68</v>
      </c>
      <c r="W522" s="44">
        <v>4.68</v>
      </c>
      <c r="X522" s="44">
        <v>4.68</v>
      </c>
      <c r="Y522" s="44">
        <v>4.68</v>
      </c>
      <c r="Z522" s="44">
        <v>4.68</v>
      </c>
      <c r="AA522" s="44">
        <v>4.68</v>
      </c>
    </row>
    <row r="523" spans="1:27" ht="12.75" hidden="1" customHeight="1" outlineLevel="1" x14ac:dyDescent="0.2">
      <c r="A523" s="89" t="s">
        <v>2685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collapsed="1" x14ac:dyDescent="0.2">
      <c r="A524" s="88" t="s">
        <v>2686</v>
      </c>
      <c r="B524" s="28" t="str">
        <f>"12"&amp;"."&amp;$B$777&amp;"."&amp;$B$778</f>
        <v>12.09.2023</v>
      </c>
      <c r="C524" s="80" t="s">
        <v>76</v>
      </c>
      <c r="D524" s="81">
        <f>ROUND(((D525+D526+D528+D527)/1000),5)</f>
        <v>1.8651</v>
      </c>
      <c r="E524" s="81">
        <f>ROUND(((E525+E526+E528+E527)/1000),5)</f>
        <v>1.7603</v>
      </c>
      <c r="F524" s="81">
        <f>ROUND(((F525+F526+F528+F527)/1000),5)</f>
        <v>1.68791</v>
      </c>
      <c r="G524" s="81">
        <f t="shared" ref="G524:AA524" si="303">ROUND(((G525+G526+G528+G527)/1000),5)</f>
        <v>1.7189099999999999</v>
      </c>
      <c r="H524" s="81">
        <f t="shared" si="303"/>
        <v>1.8349299999999999</v>
      </c>
      <c r="I524" s="81">
        <f t="shared" si="303"/>
        <v>1.8723000000000001</v>
      </c>
      <c r="J524" s="81">
        <f t="shared" si="303"/>
        <v>2.0184299999999999</v>
      </c>
      <c r="K524" s="81">
        <f t="shared" si="303"/>
        <v>2.1794199999999999</v>
      </c>
      <c r="L524" s="81">
        <f t="shared" si="303"/>
        <v>2.4891299999999998</v>
      </c>
      <c r="M524" s="81">
        <f t="shared" si="303"/>
        <v>2.55755</v>
      </c>
      <c r="N524" s="81">
        <f t="shared" si="303"/>
        <v>2.5658799999999999</v>
      </c>
      <c r="O524" s="81">
        <f t="shared" si="303"/>
        <v>2.5609299999999999</v>
      </c>
      <c r="P524" s="81">
        <f t="shared" si="303"/>
        <v>2.54603</v>
      </c>
      <c r="Q524" s="81">
        <f t="shared" si="303"/>
        <v>2.54291</v>
      </c>
      <c r="R524" s="81">
        <f t="shared" si="303"/>
        <v>2.5744199999999999</v>
      </c>
      <c r="S524" s="81">
        <f t="shared" si="303"/>
        <v>2.5670799999999998</v>
      </c>
      <c r="T524" s="81">
        <f t="shared" si="303"/>
        <v>2.5564499999999999</v>
      </c>
      <c r="U524" s="81">
        <f t="shared" si="303"/>
        <v>2.5348700000000002</v>
      </c>
      <c r="V524" s="81">
        <f t="shared" si="303"/>
        <v>2.55769</v>
      </c>
      <c r="W524" s="81">
        <f t="shared" si="303"/>
        <v>2.61313</v>
      </c>
      <c r="X524" s="81">
        <f t="shared" si="303"/>
        <v>2.5972900000000001</v>
      </c>
      <c r="Y524" s="81">
        <f t="shared" si="303"/>
        <v>2.5079600000000002</v>
      </c>
      <c r="Z524" s="81">
        <f t="shared" si="303"/>
        <v>2.2448199999999998</v>
      </c>
      <c r="AA524" s="81">
        <f t="shared" si="303"/>
        <v>2.0390799999999998</v>
      </c>
    </row>
    <row r="525" spans="1:27" ht="12.75" hidden="1" customHeight="1" outlineLevel="1" x14ac:dyDescent="0.2">
      <c r="A525" s="89" t="s">
        <v>2687</v>
      </c>
      <c r="B525" s="63" t="s">
        <v>230</v>
      </c>
      <c r="C525" s="43" t="s">
        <v>79</v>
      </c>
      <c r="D525" s="44">
        <v>1316.01</v>
      </c>
      <c r="E525" s="44">
        <v>1211.21</v>
      </c>
      <c r="F525" s="44">
        <v>1138.82</v>
      </c>
      <c r="G525" s="44">
        <v>1169.82</v>
      </c>
      <c r="H525" s="44">
        <v>1285.8399999999999</v>
      </c>
      <c r="I525" s="44">
        <v>1323.21</v>
      </c>
      <c r="J525" s="44">
        <v>1469.34</v>
      </c>
      <c r="K525" s="44">
        <v>1630.33</v>
      </c>
      <c r="L525" s="44">
        <v>1940.04</v>
      </c>
      <c r="M525" s="44">
        <v>2008.46</v>
      </c>
      <c r="N525" s="44">
        <v>2016.79</v>
      </c>
      <c r="O525" s="44">
        <v>2011.84</v>
      </c>
      <c r="P525" s="44">
        <v>1996.94</v>
      </c>
      <c r="Q525" s="44">
        <v>1993.82</v>
      </c>
      <c r="R525" s="44">
        <v>2025.33</v>
      </c>
      <c r="S525" s="44">
        <v>2017.99</v>
      </c>
      <c r="T525" s="44">
        <v>2007.36</v>
      </c>
      <c r="U525" s="44">
        <v>1985.78</v>
      </c>
      <c r="V525" s="44">
        <v>2008.6</v>
      </c>
      <c r="W525" s="44">
        <v>2064.04</v>
      </c>
      <c r="X525" s="44">
        <v>2048.1999999999998</v>
      </c>
      <c r="Y525" s="44">
        <v>1958.87</v>
      </c>
      <c r="Z525" s="44">
        <v>1695.73</v>
      </c>
      <c r="AA525" s="44">
        <v>1489.99</v>
      </c>
    </row>
    <row r="526" spans="1:27" ht="12.75" hidden="1" customHeight="1" outlineLevel="1" x14ac:dyDescent="0.2">
      <c r="A526" s="89" t="s">
        <v>2688</v>
      </c>
      <c r="B526" s="63" t="s">
        <v>90</v>
      </c>
      <c r="C526" s="43" t="s">
        <v>79</v>
      </c>
      <c r="D526" s="44">
        <f>$D$471</f>
        <v>434.18</v>
      </c>
      <c r="E526" s="44">
        <f t="shared" ref="E526:AA526" si="304">$D$471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2">
      <c r="A527" s="89" t="s">
        <v>2689</v>
      </c>
      <c r="B527" s="63" t="s">
        <v>83</v>
      </c>
      <c r="C527" s="43" t="s">
        <v>79</v>
      </c>
      <c r="D527" s="44">
        <v>4.68</v>
      </c>
      <c r="E527" s="44">
        <v>4.68</v>
      </c>
      <c r="F527" s="44">
        <v>4.68</v>
      </c>
      <c r="G527" s="44">
        <v>4.68</v>
      </c>
      <c r="H527" s="44">
        <v>4.68</v>
      </c>
      <c r="I527" s="44">
        <v>4.68</v>
      </c>
      <c r="J527" s="44">
        <v>4.68</v>
      </c>
      <c r="K527" s="44">
        <v>4.68</v>
      </c>
      <c r="L527" s="44">
        <v>4.68</v>
      </c>
      <c r="M527" s="44">
        <v>4.68</v>
      </c>
      <c r="N527" s="44">
        <v>4.68</v>
      </c>
      <c r="O527" s="44">
        <v>4.68</v>
      </c>
      <c r="P527" s="44">
        <v>4.68</v>
      </c>
      <c r="Q527" s="44">
        <v>4.68</v>
      </c>
      <c r="R527" s="44">
        <v>4.68</v>
      </c>
      <c r="S527" s="44">
        <v>4.68</v>
      </c>
      <c r="T527" s="44">
        <v>4.68</v>
      </c>
      <c r="U527" s="44">
        <v>4.68</v>
      </c>
      <c r="V527" s="44">
        <v>4.68</v>
      </c>
      <c r="W527" s="44">
        <v>4.68</v>
      </c>
      <c r="X527" s="44">
        <v>4.68</v>
      </c>
      <c r="Y527" s="44">
        <v>4.68</v>
      </c>
      <c r="Z527" s="44">
        <v>4.68</v>
      </c>
      <c r="AA527" s="44">
        <v>4.68</v>
      </c>
    </row>
    <row r="528" spans="1:27" ht="12.75" hidden="1" customHeight="1" outlineLevel="1" x14ac:dyDescent="0.2">
      <c r="A528" s="89" t="s">
        <v>2690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collapsed="1" x14ac:dyDescent="0.2">
      <c r="A529" s="88" t="s">
        <v>2691</v>
      </c>
      <c r="B529" s="28" t="str">
        <f>"13"&amp;"."&amp;$B$777&amp;"."&amp;$B$778</f>
        <v>13.09.2023</v>
      </c>
      <c r="C529" s="80" t="s">
        <v>76</v>
      </c>
      <c r="D529" s="81">
        <f>ROUND(((D530+D531+D533+D532)/1000),5)</f>
        <v>1.89388</v>
      </c>
      <c r="E529" s="81">
        <f>ROUND(((E530+E531+E533+E532)/1000),5)</f>
        <v>1.8136399999999999</v>
      </c>
      <c r="F529" s="81">
        <f>ROUND(((F530+F531+F533+F532)/1000),5)</f>
        <v>1.7670999999999999</v>
      </c>
      <c r="G529" s="81">
        <f t="shared" ref="G529:AA529" si="306">ROUND(((G530+G531+G533+G532)/1000),5)</f>
        <v>1.7665</v>
      </c>
      <c r="H529" s="81">
        <f t="shared" si="306"/>
        <v>1.83815</v>
      </c>
      <c r="I529" s="81">
        <f t="shared" si="306"/>
        <v>1.87416</v>
      </c>
      <c r="J529" s="81">
        <f t="shared" si="306"/>
        <v>2.0397500000000002</v>
      </c>
      <c r="K529" s="81">
        <f t="shared" si="306"/>
        <v>2.2596099999999999</v>
      </c>
      <c r="L529" s="81">
        <f t="shared" si="306"/>
        <v>2.5173100000000002</v>
      </c>
      <c r="M529" s="81">
        <f t="shared" si="306"/>
        <v>2.5941999999999998</v>
      </c>
      <c r="N529" s="81">
        <f t="shared" si="306"/>
        <v>2.6327099999999999</v>
      </c>
      <c r="O529" s="81">
        <f t="shared" si="306"/>
        <v>2.5921599999999998</v>
      </c>
      <c r="P529" s="81">
        <f t="shared" si="306"/>
        <v>2.5552100000000002</v>
      </c>
      <c r="Q529" s="81">
        <f t="shared" si="306"/>
        <v>2.5795300000000001</v>
      </c>
      <c r="R529" s="81">
        <f t="shared" si="306"/>
        <v>2.6791299999999998</v>
      </c>
      <c r="S529" s="81">
        <f t="shared" si="306"/>
        <v>2.6692900000000002</v>
      </c>
      <c r="T529" s="81">
        <f t="shared" si="306"/>
        <v>2.6224099999999999</v>
      </c>
      <c r="U529" s="81">
        <f t="shared" si="306"/>
        <v>2.55389</v>
      </c>
      <c r="V529" s="81">
        <f t="shared" si="306"/>
        <v>2.6156799999999998</v>
      </c>
      <c r="W529" s="81">
        <f t="shared" si="306"/>
        <v>2.73299</v>
      </c>
      <c r="X529" s="81">
        <f t="shared" si="306"/>
        <v>2.6747399999999999</v>
      </c>
      <c r="Y529" s="81">
        <f t="shared" si="306"/>
        <v>2.5207799999999998</v>
      </c>
      <c r="Z529" s="81">
        <f t="shared" si="306"/>
        <v>2.2430400000000001</v>
      </c>
      <c r="AA529" s="81">
        <f t="shared" si="306"/>
        <v>2.0433300000000001</v>
      </c>
    </row>
    <row r="530" spans="1:27" ht="12.75" hidden="1" customHeight="1" outlineLevel="1" x14ac:dyDescent="0.2">
      <c r="A530" s="89" t="s">
        <v>2692</v>
      </c>
      <c r="B530" s="63" t="s">
        <v>230</v>
      </c>
      <c r="C530" s="43" t="s">
        <v>79</v>
      </c>
      <c r="D530" s="44">
        <v>1344.79</v>
      </c>
      <c r="E530" s="44">
        <v>1264.55</v>
      </c>
      <c r="F530" s="44">
        <v>1218.01</v>
      </c>
      <c r="G530" s="44">
        <v>1217.4100000000001</v>
      </c>
      <c r="H530" s="44">
        <v>1289.06</v>
      </c>
      <c r="I530" s="44">
        <v>1325.07</v>
      </c>
      <c r="J530" s="44">
        <v>1490.66</v>
      </c>
      <c r="K530" s="44">
        <v>1710.52</v>
      </c>
      <c r="L530" s="44">
        <v>1968.22</v>
      </c>
      <c r="M530" s="44">
        <v>2045.11</v>
      </c>
      <c r="N530" s="44">
        <v>2083.62</v>
      </c>
      <c r="O530" s="44">
        <v>2043.07</v>
      </c>
      <c r="P530" s="44">
        <v>2006.12</v>
      </c>
      <c r="Q530" s="44">
        <v>2030.44</v>
      </c>
      <c r="R530" s="44">
        <v>2130.04</v>
      </c>
      <c r="S530" s="44">
        <v>2120.1999999999998</v>
      </c>
      <c r="T530" s="44">
        <v>2073.3200000000002</v>
      </c>
      <c r="U530" s="44">
        <v>2004.8</v>
      </c>
      <c r="V530" s="44">
        <v>2066.59</v>
      </c>
      <c r="W530" s="44">
        <v>2183.9</v>
      </c>
      <c r="X530" s="44">
        <v>2125.65</v>
      </c>
      <c r="Y530" s="44">
        <v>1971.69</v>
      </c>
      <c r="Z530" s="44">
        <v>1693.95</v>
      </c>
      <c r="AA530" s="44">
        <v>1494.24</v>
      </c>
    </row>
    <row r="531" spans="1:27" ht="12.75" hidden="1" customHeight="1" outlineLevel="1" x14ac:dyDescent="0.2">
      <c r="A531" s="89" t="s">
        <v>2693</v>
      </c>
      <c r="B531" s="63" t="s">
        <v>90</v>
      </c>
      <c r="C531" s="43" t="s">
        <v>79</v>
      </c>
      <c r="D531" s="44">
        <f>$D$471</f>
        <v>434.18</v>
      </c>
      <c r="E531" s="44">
        <f t="shared" ref="E531:AA531" si="307">$D$471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2">
      <c r="A532" s="89" t="s">
        <v>2694</v>
      </c>
      <c r="B532" s="63" t="s">
        <v>83</v>
      </c>
      <c r="C532" s="43" t="s">
        <v>79</v>
      </c>
      <c r="D532" s="44">
        <v>4.68</v>
      </c>
      <c r="E532" s="44">
        <v>4.68</v>
      </c>
      <c r="F532" s="44">
        <v>4.68</v>
      </c>
      <c r="G532" s="44">
        <v>4.68</v>
      </c>
      <c r="H532" s="44">
        <v>4.68</v>
      </c>
      <c r="I532" s="44">
        <v>4.68</v>
      </c>
      <c r="J532" s="44">
        <v>4.68</v>
      </c>
      <c r="K532" s="44">
        <v>4.68</v>
      </c>
      <c r="L532" s="44">
        <v>4.68</v>
      </c>
      <c r="M532" s="44">
        <v>4.68</v>
      </c>
      <c r="N532" s="44">
        <v>4.68</v>
      </c>
      <c r="O532" s="44">
        <v>4.68</v>
      </c>
      <c r="P532" s="44">
        <v>4.68</v>
      </c>
      <c r="Q532" s="44">
        <v>4.68</v>
      </c>
      <c r="R532" s="44">
        <v>4.68</v>
      </c>
      <c r="S532" s="44">
        <v>4.68</v>
      </c>
      <c r="T532" s="44">
        <v>4.68</v>
      </c>
      <c r="U532" s="44">
        <v>4.68</v>
      </c>
      <c r="V532" s="44">
        <v>4.68</v>
      </c>
      <c r="W532" s="44">
        <v>4.68</v>
      </c>
      <c r="X532" s="44">
        <v>4.68</v>
      </c>
      <c r="Y532" s="44">
        <v>4.68</v>
      </c>
      <c r="Z532" s="44">
        <v>4.68</v>
      </c>
      <c r="AA532" s="44">
        <v>4.68</v>
      </c>
    </row>
    <row r="533" spans="1:27" ht="12.75" hidden="1" customHeight="1" outlineLevel="1" x14ac:dyDescent="0.2">
      <c r="A533" s="89" t="s">
        <v>2695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collapsed="1" x14ac:dyDescent="0.2">
      <c r="A534" s="88" t="s">
        <v>2696</v>
      </c>
      <c r="B534" s="28" t="str">
        <f>"14"&amp;"."&amp;$B$777&amp;"."&amp;$B$778</f>
        <v>14.09.2023</v>
      </c>
      <c r="C534" s="80" t="s">
        <v>76</v>
      </c>
      <c r="D534" s="81">
        <f>ROUND(((D535+D536+D538+D537)/1000),5)</f>
        <v>1.9095299999999999</v>
      </c>
      <c r="E534" s="81">
        <f>ROUND(((E535+E536+E538+E537)/1000),5)</f>
        <v>1.8125899999999999</v>
      </c>
      <c r="F534" s="81">
        <f>ROUND(((F535+F536+F538+F537)/1000),5)</f>
        <v>1.7577199999999999</v>
      </c>
      <c r="G534" s="81">
        <f t="shared" ref="G534:AA534" si="309">ROUND(((G535+G536+G538+G537)/1000),5)</f>
        <v>1.7698199999999999</v>
      </c>
      <c r="H534" s="81">
        <f t="shared" si="309"/>
        <v>1.83083</v>
      </c>
      <c r="I534" s="81">
        <f t="shared" si="309"/>
        <v>1.88954</v>
      </c>
      <c r="J534" s="81">
        <f t="shared" si="309"/>
        <v>2.0701900000000002</v>
      </c>
      <c r="K534" s="81">
        <f t="shared" si="309"/>
        <v>2.3122600000000002</v>
      </c>
      <c r="L534" s="81">
        <f t="shared" si="309"/>
        <v>2.49959</v>
      </c>
      <c r="M534" s="81">
        <f t="shared" si="309"/>
        <v>2.57131</v>
      </c>
      <c r="N534" s="81">
        <f t="shared" si="309"/>
        <v>2.5734300000000001</v>
      </c>
      <c r="O534" s="81">
        <f t="shared" si="309"/>
        <v>2.5703800000000001</v>
      </c>
      <c r="P534" s="81">
        <f t="shared" si="309"/>
        <v>2.56108</v>
      </c>
      <c r="Q534" s="81">
        <f t="shared" si="309"/>
        <v>2.5681699999999998</v>
      </c>
      <c r="R534" s="81">
        <f t="shared" si="309"/>
        <v>2.6192700000000002</v>
      </c>
      <c r="S534" s="81">
        <f t="shared" si="309"/>
        <v>2.6117300000000001</v>
      </c>
      <c r="T534" s="81">
        <f t="shared" si="309"/>
        <v>2.5828700000000002</v>
      </c>
      <c r="U534" s="81">
        <f t="shared" si="309"/>
        <v>2.5732599999999999</v>
      </c>
      <c r="V534" s="81">
        <f t="shared" si="309"/>
        <v>2.5823200000000002</v>
      </c>
      <c r="W534" s="81">
        <f t="shared" si="309"/>
        <v>2.6623299999999999</v>
      </c>
      <c r="X534" s="81">
        <f t="shared" si="309"/>
        <v>2.6205599999999998</v>
      </c>
      <c r="Y534" s="81">
        <f t="shared" si="309"/>
        <v>2.52969</v>
      </c>
      <c r="Z534" s="81">
        <f t="shared" si="309"/>
        <v>2.3027199999999999</v>
      </c>
      <c r="AA534" s="81">
        <f t="shared" si="309"/>
        <v>2.04962</v>
      </c>
    </row>
    <row r="535" spans="1:27" ht="12.75" hidden="1" customHeight="1" outlineLevel="1" x14ac:dyDescent="0.2">
      <c r="A535" s="89" t="s">
        <v>2697</v>
      </c>
      <c r="B535" s="63" t="s">
        <v>230</v>
      </c>
      <c r="C535" s="43" t="s">
        <v>79</v>
      </c>
      <c r="D535" s="44">
        <v>1360.44</v>
      </c>
      <c r="E535" s="44">
        <v>1263.5</v>
      </c>
      <c r="F535" s="44">
        <v>1208.6300000000001</v>
      </c>
      <c r="G535" s="44">
        <v>1220.73</v>
      </c>
      <c r="H535" s="44">
        <v>1281.74</v>
      </c>
      <c r="I535" s="44">
        <v>1340.45</v>
      </c>
      <c r="J535" s="44">
        <v>1521.1</v>
      </c>
      <c r="K535" s="44">
        <v>1763.17</v>
      </c>
      <c r="L535" s="44">
        <v>1950.5</v>
      </c>
      <c r="M535" s="44">
        <v>2022.22</v>
      </c>
      <c r="N535" s="44">
        <v>2024.34</v>
      </c>
      <c r="O535" s="44">
        <v>2021.29</v>
      </c>
      <c r="P535" s="44">
        <v>2011.99</v>
      </c>
      <c r="Q535" s="44">
        <v>2019.08</v>
      </c>
      <c r="R535" s="44">
        <v>2070.1799999999998</v>
      </c>
      <c r="S535" s="44">
        <v>2062.64</v>
      </c>
      <c r="T535" s="44">
        <v>2033.78</v>
      </c>
      <c r="U535" s="44">
        <v>2024.17</v>
      </c>
      <c r="V535" s="44">
        <v>2033.23</v>
      </c>
      <c r="W535" s="44">
        <v>2113.2399999999998</v>
      </c>
      <c r="X535" s="44">
        <v>2071.4699999999998</v>
      </c>
      <c r="Y535" s="44">
        <v>1980.6</v>
      </c>
      <c r="Z535" s="44">
        <v>1753.63</v>
      </c>
      <c r="AA535" s="44">
        <v>1500.53</v>
      </c>
    </row>
    <row r="536" spans="1:27" ht="12.75" hidden="1" customHeight="1" outlineLevel="1" x14ac:dyDescent="0.2">
      <c r="A536" s="89" t="s">
        <v>2698</v>
      </c>
      <c r="B536" s="63" t="s">
        <v>90</v>
      </c>
      <c r="C536" s="43" t="s">
        <v>79</v>
      </c>
      <c r="D536" s="44">
        <f>$D$471</f>
        <v>434.18</v>
      </c>
      <c r="E536" s="44">
        <f t="shared" ref="E536:AA536" si="310">$D$471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2">
      <c r="A537" s="89" t="s">
        <v>2699</v>
      </c>
      <c r="B537" s="63" t="s">
        <v>83</v>
      </c>
      <c r="C537" s="43" t="s">
        <v>79</v>
      </c>
      <c r="D537" s="44">
        <v>4.68</v>
      </c>
      <c r="E537" s="44">
        <v>4.68</v>
      </c>
      <c r="F537" s="44">
        <v>4.68</v>
      </c>
      <c r="G537" s="44">
        <v>4.68</v>
      </c>
      <c r="H537" s="44">
        <v>4.68</v>
      </c>
      <c r="I537" s="44">
        <v>4.68</v>
      </c>
      <c r="J537" s="44">
        <v>4.68</v>
      </c>
      <c r="K537" s="44">
        <v>4.68</v>
      </c>
      <c r="L537" s="44">
        <v>4.68</v>
      </c>
      <c r="M537" s="44">
        <v>4.68</v>
      </c>
      <c r="N537" s="44">
        <v>4.68</v>
      </c>
      <c r="O537" s="44">
        <v>4.68</v>
      </c>
      <c r="P537" s="44">
        <v>4.68</v>
      </c>
      <c r="Q537" s="44">
        <v>4.68</v>
      </c>
      <c r="R537" s="44">
        <v>4.68</v>
      </c>
      <c r="S537" s="44">
        <v>4.68</v>
      </c>
      <c r="T537" s="44">
        <v>4.68</v>
      </c>
      <c r="U537" s="44">
        <v>4.68</v>
      </c>
      <c r="V537" s="44">
        <v>4.68</v>
      </c>
      <c r="W537" s="44">
        <v>4.68</v>
      </c>
      <c r="X537" s="44">
        <v>4.68</v>
      </c>
      <c r="Y537" s="44">
        <v>4.68</v>
      </c>
      <c r="Z537" s="44">
        <v>4.68</v>
      </c>
      <c r="AA537" s="44">
        <v>4.68</v>
      </c>
    </row>
    <row r="538" spans="1:27" ht="12.75" hidden="1" customHeight="1" outlineLevel="1" x14ac:dyDescent="0.2">
      <c r="A538" s="89" t="s">
        <v>2700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collapsed="1" x14ac:dyDescent="0.2">
      <c r="A539" s="88" t="s">
        <v>2701</v>
      </c>
      <c r="B539" s="28" t="str">
        <f>"15"&amp;"."&amp;$B$777&amp;"."&amp;$B$778</f>
        <v>15.09.2023</v>
      </c>
      <c r="C539" s="80" t="s">
        <v>76</v>
      </c>
      <c r="D539" s="81">
        <f>ROUND(((D540+D541+D543+D542)/1000),5)</f>
        <v>1.95068</v>
      </c>
      <c r="E539" s="81">
        <f>ROUND(((E540+E541+E543+E542)/1000),5)</f>
        <v>1.8629599999999999</v>
      </c>
      <c r="F539" s="81">
        <f>ROUND(((F540+F541+F543+F542)/1000),5)</f>
        <v>1.7981499999999999</v>
      </c>
      <c r="G539" s="81">
        <f t="shared" ref="G539:AA539" si="312">ROUND(((G540+G541+G543+G542)/1000),5)</f>
        <v>1.78399</v>
      </c>
      <c r="H539" s="81">
        <f t="shared" si="312"/>
        <v>1.86971</v>
      </c>
      <c r="I539" s="81">
        <f t="shared" si="312"/>
        <v>1.9382999999999999</v>
      </c>
      <c r="J539" s="81">
        <f t="shared" si="312"/>
        <v>2.0257200000000002</v>
      </c>
      <c r="K539" s="81">
        <f t="shared" si="312"/>
        <v>2.2713299999999998</v>
      </c>
      <c r="L539" s="81">
        <f t="shared" si="312"/>
        <v>2.5033599999999998</v>
      </c>
      <c r="M539" s="81">
        <f t="shared" si="312"/>
        <v>2.7186300000000001</v>
      </c>
      <c r="N539" s="81">
        <f t="shared" si="312"/>
        <v>2.9207399999999999</v>
      </c>
      <c r="O539" s="81">
        <f t="shared" si="312"/>
        <v>2.6057199999999998</v>
      </c>
      <c r="P539" s="81">
        <f t="shared" si="312"/>
        <v>2.52874</v>
      </c>
      <c r="Q539" s="81">
        <f t="shared" si="312"/>
        <v>2.6012</v>
      </c>
      <c r="R539" s="81">
        <f t="shared" si="312"/>
        <v>2.5635500000000002</v>
      </c>
      <c r="S539" s="81">
        <f t="shared" si="312"/>
        <v>2.5575399999999999</v>
      </c>
      <c r="T539" s="81">
        <f t="shared" si="312"/>
        <v>2.5325700000000002</v>
      </c>
      <c r="U539" s="81">
        <f t="shared" si="312"/>
        <v>2.51464</v>
      </c>
      <c r="V539" s="81">
        <f t="shared" si="312"/>
        <v>2.55993</v>
      </c>
      <c r="W539" s="81">
        <f t="shared" si="312"/>
        <v>2.6276600000000001</v>
      </c>
      <c r="X539" s="81">
        <f t="shared" si="312"/>
        <v>2.6450100000000001</v>
      </c>
      <c r="Y539" s="81">
        <f t="shared" si="312"/>
        <v>2.5582199999999999</v>
      </c>
      <c r="Z539" s="81">
        <f t="shared" si="312"/>
        <v>2.3135500000000002</v>
      </c>
      <c r="AA539" s="81">
        <f t="shared" si="312"/>
        <v>2.1240600000000001</v>
      </c>
    </row>
    <row r="540" spans="1:27" ht="12.75" hidden="1" customHeight="1" outlineLevel="1" x14ac:dyDescent="0.2">
      <c r="A540" s="89" t="s">
        <v>2702</v>
      </c>
      <c r="B540" s="63" t="s">
        <v>230</v>
      </c>
      <c r="C540" s="43" t="s">
        <v>79</v>
      </c>
      <c r="D540" s="44">
        <v>1401.59</v>
      </c>
      <c r="E540" s="44">
        <v>1313.87</v>
      </c>
      <c r="F540" s="44">
        <v>1249.06</v>
      </c>
      <c r="G540" s="44">
        <v>1234.9000000000001</v>
      </c>
      <c r="H540" s="44">
        <v>1320.62</v>
      </c>
      <c r="I540" s="44">
        <v>1389.21</v>
      </c>
      <c r="J540" s="44">
        <v>1476.63</v>
      </c>
      <c r="K540" s="44">
        <v>1722.24</v>
      </c>
      <c r="L540" s="44">
        <v>1954.27</v>
      </c>
      <c r="M540" s="44">
        <v>2169.54</v>
      </c>
      <c r="N540" s="44">
        <v>2371.65</v>
      </c>
      <c r="O540" s="44">
        <v>2056.63</v>
      </c>
      <c r="P540" s="44">
        <v>1979.65</v>
      </c>
      <c r="Q540" s="44">
        <v>2052.11</v>
      </c>
      <c r="R540" s="44">
        <v>2014.46</v>
      </c>
      <c r="S540" s="44">
        <v>2008.45</v>
      </c>
      <c r="T540" s="44">
        <v>1983.48</v>
      </c>
      <c r="U540" s="44">
        <v>1965.55</v>
      </c>
      <c r="V540" s="44">
        <v>2010.84</v>
      </c>
      <c r="W540" s="44">
        <v>2078.5700000000002</v>
      </c>
      <c r="X540" s="44">
        <v>2095.92</v>
      </c>
      <c r="Y540" s="44">
        <v>2009.13</v>
      </c>
      <c r="Z540" s="44">
        <v>1764.46</v>
      </c>
      <c r="AA540" s="44">
        <v>1574.97</v>
      </c>
    </row>
    <row r="541" spans="1:27" ht="12.75" hidden="1" customHeight="1" outlineLevel="1" x14ac:dyDescent="0.2">
      <c r="A541" s="89" t="s">
        <v>2703</v>
      </c>
      <c r="B541" s="63" t="s">
        <v>90</v>
      </c>
      <c r="C541" s="43" t="s">
        <v>79</v>
      </c>
      <c r="D541" s="44">
        <f>$D$471</f>
        <v>434.18</v>
      </c>
      <c r="E541" s="44">
        <f t="shared" ref="E541:AA541" si="313">$D$471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2">
      <c r="A542" s="89" t="s">
        <v>2704</v>
      </c>
      <c r="B542" s="63" t="s">
        <v>83</v>
      </c>
      <c r="C542" s="43" t="s">
        <v>79</v>
      </c>
      <c r="D542" s="44">
        <v>4.68</v>
      </c>
      <c r="E542" s="44">
        <v>4.68</v>
      </c>
      <c r="F542" s="44">
        <v>4.68</v>
      </c>
      <c r="G542" s="44">
        <v>4.68</v>
      </c>
      <c r="H542" s="44">
        <v>4.68</v>
      </c>
      <c r="I542" s="44">
        <v>4.68</v>
      </c>
      <c r="J542" s="44">
        <v>4.68</v>
      </c>
      <c r="K542" s="44">
        <v>4.68</v>
      </c>
      <c r="L542" s="44">
        <v>4.68</v>
      </c>
      <c r="M542" s="44">
        <v>4.68</v>
      </c>
      <c r="N542" s="44">
        <v>4.68</v>
      </c>
      <c r="O542" s="44">
        <v>4.68</v>
      </c>
      <c r="P542" s="44">
        <v>4.68</v>
      </c>
      <c r="Q542" s="44">
        <v>4.68</v>
      </c>
      <c r="R542" s="44">
        <v>4.68</v>
      </c>
      <c r="S542" s="44">
        <v>4.68</v>
      </c>
      <c r="T542" s="44">
        <v>4.68</v>
      </c>
      <c r="U542" s="44">
        <v>4.68</v>
      </c>
      <c r="V542" s="44">
        <v>4.68</v>
      </c>
      <c r="W542" s="44">
        <v>4.68</v>
      </c>
      <c r="X542" s="44">
        <v>4.68</v>
      </c>
      <c r="Y542" s="44">
        <v>4.68</v>
      </c>
      <c r="Z542" s="44">
        <v>4.68</v>
      </c>
      <c r="AA542" s="44">
        <v>4.68</v>
      </c>
    </row>
    <row r="543" spans="1:27" ht="12.75" hidden="1" customHeight="1" outlineLevel="1" x14ac:dyDescent="0.2">
      <c r="A543" s="89" t="s">
        <v>2705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collapsed="1" x14ac:dyDescent="0.2">
      <c r="A544" s="88" t="s">
        <v>2706</v>
      </c>
      <c r="B544" s="28" t="str">
        <f>"16"&amp;"."&amp;$B$777&amp;"."&amp;$B$778</f>
        <v>16.09.2023</v>
      </c>
      <c r="C544" s="80" t="s">
        <v>76</v>
      </c>
      <c r="D544" s="81">
        <f>ROUND(((D545+D546+D548+D547)/1000),5)</f>
        <v>2.0102500000000001</v>
      </c>
      <c r="E544" s="81">
        <f>ROUND(((E545+E546+E548+E547)/1000),5)</f>
        <v>1.8534299999999999</v>
      </c>
      <c r="F544" s="81">
        <f>ROUND(((F545+F546+F548+F547)/1000),5)</f>
        <v>1.78156</v>
      </c>
      <c r="G544" s="81">
        <f t="shared" ref="G544:AA544" si="315">ROUND(((G545+G546+G548+G547)/1000),5)</f>
        <v>1.76054</v>
      </c>
      <c r="H544" s="81">
        <f t="shared" si="315"/>
        <v>1.80677</v>
      </c>
      <c r="I544" s="81">
        <f t="shared" si="315"/>
        <v>1.8626199999999999</v>
      </c>
      <c r="J544" s="81">
        <f t="shared" si="315"/>
        <v>1.8828800000000001</v>
      </c>
      <c r="K544" s="81">
        <f t="shared" si="315"/>
        <v>2.0386099999999998</v>
      </c>
      <c r="L544" s="81">
        <f t="shared" si="315"/>
        <v>2.34274</v>
      </c>
      <c r="M544" s="81">
        <f t="shared" si="315"/>
        <v>2.5101300000000002</v>
      </c>
      <c r="N544" s="81">
        <f t="shared" si="315"/>
        <v>2.5522300000000002</v>
      </c>
      <c r="O544" s="81">
        <f t="shared" si="315"/>
        <v>2.5548299999999999</v>
      </c>
      <c r="P544" s="81">
        <f t="shared" si="315"/>
        <v>2.5478399999999999</v>
      </c>
      <c r="Q544" s="81">
        <f t="shared" si="315"/>
        <v>2.5417100000000001</v>
      </c>
      <c r="R544" s="81">
        <f t="shared" si="315"/>
        <v>2.54284</v>
      </c>
      <c r="S544" s="81">
        <f t="shared" si="315"/>
        <v>2.5393300000000001</v>
      </c>
      <c r="T544" s="81">
        <f t="shared" si="315"/>
        <v>2.5388199999999999</v>
      </c>
      <c r="U544" s="81">
        <f t="shared" si="315"/>
        <v>2.5287700000000002</v>
      </c>
      <c r="V544" s="81">
        <f t="shared" si="315"/>
        <v>2.6091700000000002</v>
      </c>
      <c r="W544" s="81">
        <f t="shared" si="315"/>
        <v>2.7568199999999998</v>
      </c>
      <c r="X544" s="81">
        <f t="shared" si="315"/>
        <v>2.91852</v>
      </c>
      <c r="Y544" s="81">
        <f t="shared" si="315"/>
        <v>2.589</v>
      </c>
      <c r="Z544" s="81">
        <f t="shared" si="315"/>
        <v>2.2321399999999998</v>
      </c>
      <c r="AA544" s="81">
        <f t="shared" si="315"/>
        <v>2.0998700000000001</v>
      </c>
    </row>
    <row r="545" spans="1:27" ht="12.75" hidden="1" customHeight="1" outlineLevel="1" x14ac:dyDescent="0.2">
      <c r="A545" s="89" t="s">
        <v>2707</v>
      </c>
      <c r="B545" s="63" t="s">
        <v>230</v>
      </c>
      <c r="C545" s="43" t="s">
        <v>79</v>
      </c>
      <c r="D545" s="44">
        <v>1461.16</v>
      </c>
      <c r="E545" s="44">
        <v>1304.3399999999999</v>
      </c>
      <c r="F545" s="44">
        <v>1232.47</v>
      </c>
      <c r="G545" s="44">
        <v>1211.45</v>
      </c>
      <c r="H545" s="44">
        <v>1257.68</v>
      </c>
      <c r="I545" s="44">
        <v>1313.53</v>
      </c>
      <c r="J545" s="44">
        <v>1333.79</v>
      </c>
      <c r="K545" s="44">
        <v>1489.52</v>
      </c>
      <c r="L545" s="44">
        <v>1793.65</v>
      </c>
      <c r="M545" s="44">
        <v>1961.04</v>
      </c>
      <c r="N545" s="44">
        <v>2003.14</v>
      </c>
      <c r="O545" s="44">
        <v>2005.74</v>
      </c>
      <c r="P545" s="44">
        <v>1998.75</v>
      </c>
      <c r="Q545" s="44">
        <v>1992.62</v>
      </c>
      <c r="R545" s="44">
        <v>1993.75</v>
      </c>
      <c r="S545" s="44">
        <v>1990.24</v>
      </c>
      <c r="T545" s="44">
        <v>1989.73</v>
      </c>
      <c r="U545" s="44">
        <v>1979.68</v>
      </c>
      <c r="V545" s="44">
        <v>2060.08</v>
      </c>
      <c r="W545" s="44">
        <v>2207.73</v>
      </c>
      <c r="X545" s="44">
        <v>2369.4299999999998</v>
      </c>
      <c r="Y545" s="44">
        <v>2039.91</v>
      </c>
      <c r="Z545" s="44">
        <v>1683.05</v>
      </c>
      <c r="AA545" s="44">
        <v>1550.78</v>
      </c>
    </row>
    <row r="546" spans="1:27" ht="12.75" hidden="1" customHeight="1" outlineLevel="1" x14ac:dyDescent="0.2">
      <c r="A546" s="89" t="s">
        <v>2708</v>
      </c>
      <c r="B546" s="63" t="s">
        <v>90</v>
      </c>
      <c r="C546" s="43" t="s">
        <v>79</v>
      </c>
      <c r="D546" s="44">
        <f>$D$471</f>
        <v>434.18</v>
      </c>
      <c r="E546" s="44">
        <f t="shared" ref="E546:AA546" si="316">$D$471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2">
      <c r="A547" s="89" t="s">
        <v>2709</v>
      </c>
      <c r="B547" s="63" t="s">
        <v>83</v>
      </c>
      <c r="C547" s="43" t="s">
        <v>79</v>
      </c>
      <c r="D547" s="44">
        <v>4.68</v>
      </c>
      <c r="E547" s="44">
        <v>4.68</v>
      </c>
      <c r="F547" s="44">
        <v>4.68</v>
      </c>
      <c r="G547" s="44">
        <v>4.68</v>
      </c>
      <c r="H547" s="44">
        <v>4.68</v>
      </c>
      <c r="I547" s="44">
        <v>4.68</v>
      </c>
      <c r="J547" s="44">
        <v>4.68</v>
      </c>
      <c r="K547" s="44">
        <v>4.68</v>
      </c>
      <c r="L547" s="44">
        <v>4.68</v>
      </c>
      <c r="M547" s="44">
        <v>4.68</v>
      </c>
      <c r="N547" s="44">
        <v>4.68</v>
      </c>
      <c r="O547" s="44">
        <v>4.68</v>
      </c>
      <c r="P547" s="44">
        <v>4.68</v>
      </c>
      <c r="Q547" s="44">
        <v>4.68</v>
      </c>
      <c r="R547" s="44">
        <v>4.68</v>
      </c>
      <c r="S547" s="44">
        <v>4.68</v>
      </c>
      <c r="T547" s="44">
        <v>4.68</v>
      </c>
      <c r="U547" s="44">
        <v>4.68</v>
      </c>
      <c r="V547" s="44">
        <v>4.68</v>
      </c>
      <c r="W547" s="44">
        <v>4.68</v>
      </c>
      <c r="X547" s="44">
        <v>4.68</v>
      </c>
      <c r="Y547" s="44">
        <v>4.68</v>
      </c>
      <c r="Z547" s="44">
        <v>4.68</v>
      </c>
      <c r="AA547" s="44">
        <v>4.68</v>
      </c>
    </row>
    <row r="548" spans="1:27" ht="12.75" hidden="1" customHeight="1" outlineLevel="1" x14ac:dyDescent="0.2">
      <c r="A548" s="89" t="s">
        <v>2710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collapsed="1" x14ac:dyDescent="0.2">
      <c r="A549" s="88" t="s">
        <v>2711</v>
      </c>
      <c r="B549" s="28" t="str">
        <f>"17"&amp;"."&amp;$B$777&amp;"."&amp;$B$778</f>
        <v>17.09.2023</v>
      </c>
      <c r="C549" s="80" t="s">
        <v>76</v>
      </c>
      <c r="D549" s="81">
        <f>ROUND(((D550+D551+D553+D552)/1000),5)</f>
        <v>1.9850099999999999</v>
      </c>
      <c r="E549" s="81">
        <f>ROUND(((E550+E551+E553+E552)/1000),5)</f>
        <v>1.8346199999999999</v>
      </c>
      <c r="F549" s="81">
        <f>ROUND(((F550+F551+F553+F552)/1000),5)</f>
        <v>1.7631600000000001</v>
      </c>
      <c r="G549" s="81">
        <f t="shared" ref="G549:AA549" si="318">ROUND(((G550+G551+G553+G552)/1000),5)</f>
        <v>1.7537499999999999</v>
      </c>
      <c r="H549" s="81">
        <f t="shared" si="318"/>
        <v>1.7643</v>
      </c>
      <c r="I549" s="81">
        <f t="shared" si="318"/>
        <v>1.79156</v>
      </c>
      <c r="J549" s="81">
        <f t="shared" si="318"/>
        <v>1.75848</v>
      </c>
      <c r="K549" s="81">
        <f t="shared" si="318"/>
        <v>1.9280600000000001</v>
      </c>
      <c r="L549" s="81">
        <f t="shared" si="318"/>
        <v>2.1082399999999999</v>
      </c>
      <c r="M549" s="81">
        <f t="shared" si="318"/>
        <v>2.2483399999999998</v>
      </c>
      <c r="N549" s="81">
        <f t="shared" si="318"/>
        <v>2.2954599999999998</v>
      </c>
      <c r="O549" s="81">
        <f t="shared" si="318"/>
        <v>2.30721</v>
      </c>
      <c r="P549" s="81">
        <f t="shared" si="318"/>
        <v>2.2996599999999998</v>
      </c>
      <c r="Q549" s="81">
        <f t="shared" si="318"/>
        <v>2.2913399999999999</v>
      </c>
      <c r="R549" s="81">
        <f t="shared" si="318"/>
        <v>2.3001499999999999</v>
      </c>
      <c r="S549" s="81">
        <f t="shared" si="318"/>
        <v>2.3085300000000002</v>
      </c>
      <c r="T549" s="81">
        <f t="shared" si="318"/>
        <v>2.3495499999999998</v>
      </c>
      <c r="U549" s="81">
        <f t="shared" si="318"/>
        <v>2.4014799999999998</v>
      </c>
      <c r="V549" s="81">
        <f t="shared" si="318"/>
        <v>2.5613299999999999</v>
      </c>
      <c r="W549" s="81">
        <f t="shared" si="318"/>
        <v>2.65124</v>
      </c>
      <c r="X549" s="81">
        <f t="shared" si="318"/>
        <v>2.9130400000000001</v>
      </c>
      <c r="Y549" s="81">
        <f t="shared" si="318"/>
        <v>2.59056</v>
      </c>
      <c r="Z549" s="81">
        <f t="shared" si="318"/>
        <v>2.18268</v>
      </c>
      <c r="AA549" s="81">
        <f t="shared" si="318"/>
        <v>1.98715</v>
      </c>
    </row>
    <row r="550" spans="1:27" ht="12.75" hidden="1" customHeight="1" outlineLevel="1" x14ac:dyDescent="0.2">
      <c r="A550" s="89" t="s">
        <v>2712</v>
      </c>
      <c r="B550" s="63" t="s">
        <v>230</v>
      </c>
      <c r="C550" s="43" t="s">
        <v>79</v>
      </c>
      <c r="D550" s="44">
        <v>1435.92</v>
      </c>
      <c r="E550" s="44">
        <v>1285.53</v>
      </c>
      <c r="F550" s="44">
        <v>1214.07</v>
      </c>
      <c r="G550" s="44">
        <v>1204.6600000000001</v>
      </c>
      <c r="H550" s="44">
        <v>1215.21</v>
      </c>
      <c r="I550" s="44">
        <v>1242.47</v>
      </c>
      <c r="J550" s="44">
        <v>1209.3900000000001</v>
      </c>
      <c r="K550" s="44">
        <v>1378.97</v>
      </c>
      <c r="L550" s="44">
        <v>1559.15</v>
      </c>
      <c r="M550" s="44">
        <v>1699.25</v>
      </c>
      <c r="N550" s="44">
        <v>1746.37</v>
      </c>
      <c r="O550" s="44">
        <v>1758.12</v>
      </c>
      <c r="P550" s="44">
        <v>1750.57</v>
      </c>
      <c r="Q550" s="44">
        <v>1742.25</v>
      </c>
      <c r="R550" s="44">
        <v>1751.06</v>
      </c>
      <c r="S550" s="44">
        <v>1759.44</v>
      </c>
      <c r="T550" s="44">
        <v>1800.46</v>
      </c>
      <c r="U550" s="44">
        <v>1852.39</v>
      </c>
      <c r="V550" s="44">
        <v>2012.24</v>
      </c>
      <c r="W550" s="44">
        <v>2102.15</v>
      </c>
      <c r="X550" s="44">
        <v>2363.9499999999998</v>
      </c>
      <c r="Y550" s="44">
        <v>2041.47</v>
      </c>
      <c r="Z550" s="44">
        <v>1633.59</v>
      </c>
      <c r="AA550" s="44">
        <v>1438.06</v>
      </c>
    </row>
    <row r="551" spans="1:27" ht="12.75" hidden="1" customHeight="1" outlineLevel="1" x14ac:dyDescent="0.2">
      <c r="A551" s="89" t="s">
        <v>2713</v>
      </c>
      <c r="B551" s="63" t="s">
        <v>90</v>
      </c>
      <c r="C551" s="43" t="s">
        <v>79</v>
      </c>
      <c r="D551" s="44">
        <f>$D$471</f>
        <v>434.18</v>
      </c>
      <c r="E551" s="44">
        <f t="shared" ref="E551:AA551" si="319">$D$471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2">
      <c r="A552" s="89" t="s">
        <v>2714</v>
      </c>
      <c r="B552" s="63" t="s">
        <v>83</v>
      </c>
      <c r="C552" s="43" t="s">
        <v>79</v>
      </c>
      <c r="D552" s="44">
        <v>4.68</v>
      </c>
      <c r="E552" s="44">
        <v>4.68</v>
      </c>
      <c r="F552" s="44">
        <v>4.68</v>
      </c>
      <c r="G552" s="44">
        <v>4.68</v>
      </c>
      <c r="H552" s="44">
        <v>4.68</v>
      </c>
      <c r="I552" s="44">
        <v>4.68</v>
      </c>
      <c r="J552" s="44">
        <v>4.68</v>
      </c>
      <c r="K552" s="44">
        <v>4.68</v>
      </c>
      <c r="L552" s="44">
        <v>4.68</v>
      </c>
      <c r="M552" s="44">
        <v>4.68</v>
      </c>
      <c r="N552" s="44">
        <v>4.68</v>
      </c>
      <c r="O552" s="44">
        <v>4.68</v>
      </c>
      <c r="P552" s="44">
        <v>4.68</v>
      </c>
      <c r="Q552" s="44">
        <v>4.68</v>
      </c>
      <c r="R552" s="44">
        <v>4.68</v>
      </c>
      <c r="S552" s="44">
        <v>4.68</v>
      </c>
      <c r="T552" s="44">
        <v>4.68</v>
      </c>
      <c r="U552" s="44">
        <v>4.68</v>
      </c>
      <c r="V552" s="44">
        <v>4.68</v>
      </c>
      <c r="W552" s="44">
        <v>4.68</v>
      </c>
      <c r="X552" s="44">
        <v>4.68</v>
      </c>
      <c r="Y552" s="44">
        <v>4.68</v>
      </c>
      <c r="Z552" s="44">
        <v>4.68</v>
      </c>
      <c r="AA552" s="44">
        <v>4.68</v>
      </c>
    </row>
    <row r="553" spans="1:27" ht="12.75" hidden="1" customHeight="1" outlineLevel="1" x14ac:dyDescent="0.2">
      <c r="A553" s="89" t="s">
        <v>2715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collapsed="1" x14ac:dyDescent="0.2">
      <c r="A554" s="88" t="s">
        <v>2716</v>
      </c>
      <c r="B554" s="28" t="str">
        <f>"18"&amp;"."&amp;$B$777&amp;"."&amp;$B$778</f>
        <v>18.09.2023</v>
      </c>
      <c r="C554" s="80" t="s">
        <v>76</v>
      </c>
      <c r="D554" s="81">
        <f>ROUND(((D555+D556+D558+D557)/1000),5)</f>
        <v>1.8221499999999999</v>
      </c>
      <c r="E554" s="81">
        <f>ROUND(((E555+E556+E558+E557)/1000),5)</f>
        <v>1.7650399999999999</v>
      </c>
      <c r="F554" s="81">
        <f>ROUND(((F555+F556+F558+F557)/1000),5)</f>
        <v>1.6946600000000001</v>
      </c>
      <c r="G554" s="81">
        <f t="shared" ref="G554:AA554" si="321">ROUND(((G555+G556+G558+G557)/1000),5)</f>
        <v>1.6872</v>
      </c>
      <c r="H554" s="81">
        <f t="shared" si="321"/>
        <v>1.78437</v>
      </c>
      <c r="I554" s="81">
        <f t="shared" si="321"/>
        <v>1.93353</v>
      </c>
      <c r="J554" s="81">
        <f t="shared" si="321"/>
        <v>2.03661</v>
      </c>
      <c r="K554" s="81">
        <f t="shared" si="321"/>
        <v>2.2690199999999998</v>
      </c>
      <c r="L554" s="81">
        <f t="shared" si="321"/>
        <v>2.50244</v>
      </c>
      <c r="M554" s="81">
        <f t="shared" si="321"/>
        <v>2.6583000000000001</v>
      </c>
      <c r="N554" s="81">
        <f t="shared" si="321"/>
        <v>2.73611</v>
      </c>
      <c r="O554" s="81">
        <f t="shared" si="321"/>
        <v>2.71414</v>
      </c>
      <c r="P554" s="81">
        <f t="shared" si="321"/>
        <v>2.6676899999999999</v>
      </c>
      <c r="Q554" s="81">
        <f t="shared" si="321"/>
        <v>2.75522</v>
      </c>
      <c r="R554" s="81">
        <f t="shared" si="321"/>
        <v>2.6087799999999999</v>
      </c>
      <c r="S554" s="81">
        <f t="shared" si="321"/>
        <v>2.6058599999999998</v>
      </c>
      <c r="T554" s="81">
        <f t="shared" si="321"/>
        <v>2.5787499999999999</v>
      </c>
      <c r="U554" s="81">
        <f t="shared" si="321"/>
        <v>2.5520100000000001</v>
      </c>
      <c r="V554" s="81">
        <f t="shared" si="321"/>
        <v>2.6137000000000001</v>
      </c>
      <c r="W554" s="81">
        <f t="shared" si="321"/>
        <v>2.7378100000000001</v>
      </c>
      <c r="X554" s="81">
        <f t="shared" si="321"/>
        <v>2.6953299999999998</v>
      </c>
      <c r="Y554" s="81">
        <f t="shared" si="321"/>
        <v>2.5163199999999999</v>
      </c>
      <c r="Z554" s="81">
        <f t="shared" si="321"/>
        <v>2.19543</v>
      </c>
      <c r="AA554" s="81">
        <f t="shared" si="321"/>
        <v>2.0425800000000001</v>
      </c>
    </row>
    <row r="555" spans="1:27" ht="12.75" hidden="1" customHeight="1" outlineLevel="1" x14ac:dyDescent="0.2">
      <c r="A555" s="89" t="s">
        <v>2717</v>
      </c>
      <c r="B555" s="63" t="s">
        <v>230</v>
      </c>
      <c r="C555" s="43" t="s">
        <v>79</v>
      </c>
      <c r="D555" s="44">
        <v>1273.06</v>
      </c>
      <c r="E555" s="44">
        <v>1215.95</v>
      </c>
      <c r="F555" s="44">
        <v>1145.57</v>
      </c>
      <c r="G555" s="44">
        <v>1138.1099999999999</v>
      </c>
      <c r="H555" s="44">
        <v>1235.28</v>
      </c>
      <c r="I555" s="44">
        <v>1384.44</v>
      </c>
      <c r="J555" s="44">
        <v>1487.52</v>
      </c>
      <c r="K555" s="44">
        <v>1719.93</v>
      </c>
      <c r="L555" s="44">
        <v>1953.35</v>
      </c>
      <c r="M555" s="44">
        <v>2109.21</v>
      </c>
      <c r="N555" s="44">
        <v>2187.02</v>
      </c>
      <c r="O555" s="44">
        <v>2165.0500000000002</v>
      </c>
      <c r="P555" s="44">
        <v>2118.6</v>
      </c>
      <c r="Q555" s="44">
        <v>2206.13</v>
      </c>
      <c r="R555" s="44">
        <v>2059.69</v>
      </c>
      <c r="S555" s="44">
        <v>2056.77</v>
      </c>
      <c r="T555" s="44">
        <v>2029.66</v>
      </c>
      <c r="U555" s="44">
        <v>2002.92</v>
      </c>
      <c r="V555" s="44">
        <v>2064.61</v>
      </c>
      <c r="W555" s="44">
        <v>2188.7199999999998</v>
      </c>
      <c r="X555" s="44">
        <v>2146.2399999999998</v>
      </c>
      <c r="Y555" s="44">
        <v>1967.23</v>
      </c>
      <c r="Z555" s="44">
        <v>1646.34</v>
      </c>
      <c r="AA555" s="44">
        <v>1493.49</v>
      </c>
    </row>
    <row r="556" spans="1:27" ht="12.75" hidden="1" customHeight="1" outlineLevel="1" x14ac:dyDescent="0.2">
      <c r="A556" s="89" t="s">
        <v>2718</v>
      </c>
      <c r="B556" s="63" t="s">
        <v>90</v>
      </c>
      <c r="C556" s="43" t="s">
        <v>79</v>
      </c>
      <c r="D556" s="44">
        <f>$D$471</f>
        <v>434.18</v>
      </c>
      <c r="E556" s="44">
        <f t="shared" ref="E556:AA556" si="322">$D$471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2">
      <c r="A557" s="89" t="s">
        <v>2719</v>
      </c>
      <c r="B557" s="63" t="s">
        <v>83</v>
      </c>
      <c r="C557" s="43" t="s">
        <v>79</v>
      </c>
      <c r="D557" s="44">
        <v>4.68</v>
      </c>
      <c r="E557" s="44">
        <v>4.68</v>
      </c>
      <c r="F557" s="44">
        <v>4.68</v>
      </c>
      <c r="G557" s="44">
        <v>4.68</v>
      </c>
      <c r="H557" s="44">
        <v>4.68</v>
      </c>
      <c r="I557" s="44">
        <v>4.68</v>
      </c>
      <c r="J557" s="44">
        <v>4.68</v>
      </c>
      <c r="K557" s="44">
        <v>4.68</v>
      </c>
      <c r="L557" s="44">
        <v>4.68</v>
      </c>
      <c r="M557" s="44">
        <v>4.68</v>
      </c>
      <c r="N557" s="44">
        <v>4.68</v>
      </c>
      <c r="O557" s="44">
        <v>4.68</v>
      </c>
      <c r="P557" s="44">
        <v>4.68</v>
      </c>
      <c r="Q557" s="44">
        <v>4.68</v>
      </c>
      <c r="R557" s="44">
        <v>4.68</v>
      </c>
      <c r="S557" s="44">
        <v>4.68</v>
      </c>
      <c r="T557" s="44">
        <v>4.68</v>
      </c>
      <c r="U557" s="44">
        <v>4.68</v>
      </c>
      <c r="V557" s="44">
        <v>4.68</v>
      </c>
      <c r="W557" s="44">
        <v>4.68</v>
      </c>
      <c r="X557" s="44">
        <v>4.68</v>
      </c>
      <c r="Y557" s="44">
        <v>4.68</v>
      </c>
      <c r="Z557" s="44">
        <v>4.68</v>
      </c>
      <c r="AA557" s="44">
        <v>4.68</v>
      </c>
    </row>
    <row r="558" spans="1:27" ht="12.75" hidden="1" customHeight="1" outlineLevel="1" x14ac:dyDescent="0.2">
      <c r="A558" s="89" t="s">
        <v>2720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collapsed="1" x14ac:dyDescent="0.2">
      <c r="A559" s="88" t="s">
        <v>2721</v>
      </c>
      <c r="B559" s="28" t="str">
        <f>"19"&amp;"."&amp;$B$777&amp;"."&amp;$B$778</f>
        <v>19.09.2023</v>
      </c>
      <c r="C559" s="80" t="s">
        <v>76</v>
      </c>
      <c r="D559" s="81">
        <f>ROUND(((D560+D561+D563+D562)/1000),5)</f>
        <v>1.8098399999999999</v>
      </c>
      <c r="E559" s="81">
        <f>ROUND(((E560+E561+E563+E562)/1000),5)</f>
        <v>1.7622899999999999</v>
      </c>
      <c r="F559" s="81">
        <f>ROUND(((F560+F561+F563+F562)/1000),5)</f>
        <v>1.6948300000000001</v>
      </c>
      <c r="G559" s="81">
        <f t="shared" ref="G559:AA559" si="324">ROUND(((G560+G561+G563+G562)/1000),5)</f>
        <v>1.69008</v>
      </c>
      <c r="H559" s="81">
        <f t="shared" si="324"/>
        <v>1.76895</v>
      </c>
      <c r="I559" s="81">
        <f t="shared" si="324"/>
        <v>1.90795</v>
      </c>
      <c r="J559" s="81">
        <f t="shared" si="324"/>
        <v>2.0465900000000001</v>
      </c>
      <c r="K559" s="81">
        <f t="shared" si="324"/>
        <v>2.28254</v>
      </c>
      <c r="L559" s="81">
        <f t="shared" si="324"/>
        <v>2.5848</v>
      </c>
      <c r="M559" s="81">
        <f t="shared" si="324"/>
        <v>2.8919999999999999</v>
      </c>
      <c r="N559" s="81">
        <f t="shared" si="324"/>
        <v>2.91371</v>
      </c>
      <c r="O559" s="81">
        <f t="shared" si="324"/>
        <v>2.89621</v>
      </c>
      <c r="P559" s="81">
        <f t="shared" si="324"/>
        <v>2.8737300000000001</v>
      </c>
      <c r="Q559" s="81">
        <f t="shared" si="324"/>
        <v>2.8908800000000001</v>
      </c>
      <c r="R559" s="81">
        <f t="shared" si="324"/>
        <v>2.6116999999999999</v>
      </c>
      <c r="S559" s="81">
        <f t="shared" si="324"/>
        <v>2.61388</v>
      </c>
      <c r="T559" s="81">
        <f t="shared" si="324"/>
        <v>2.5884999999999998</v>
      </c>
      <c r="U559" s="81">
        <f t="shared" si="324"/>
        <v>2.5556399999999999</v>
      </c>
      <c r="V559" s="81">
        <f t="shared" si="324"/>
        <v>2.6141399999999999</v>
      </c>
      <c r="W559" s="81">
        <f t="shared" si="324"/>
        <v>2.7182300000000001</v>
      </c>
      <c r="X559" s="81">
        <f t="shared" si="324"/>
        <v>2.7119200000000001</v>
      </c>
      <c r="Y559" s="81">
        <f t="shared" si="324"/>
        <v>2.6141000000000001</v>
      </c>
      <c r="Z559" s="81">
        <f t="shared" si="324"/>
        <v>2.24777</v>
      </c>
      <c r="AA559" s="81">
        <f t="shared" si="324"/>
        <v>2.0119099999999999</v>
      </c>
    </row>
    <row r="560" spans="1:27" ht="12.75" hidden="1" customHeight="1" outlineLevel="1" x14ac:dyDescent="0.2">
      <c r="A560" s="89" t="s">
        <v>2722</v>
      </c>
      <c r="B560" s="63" t="s">
        <v>230</v>
      </c>
      <c r="C560" s="43" t="s">
        <v>79</v>
      </c>
      <c r="D560" s="44">
        <v>1260.75</v>
      </c>
      <c r="E560" s="44">
        <v>1213.2</v>
      </c>
      <c r="F560" s="44">
        <v>1145.74</v>
      </c>
      <c r="G560" s="44">
        <v>1140.99</v>
      </c>
      <c r="H560" s="44">
        <v>1219.8599999999999</v>
      </c>
      <c r="I560" s="44">
        <v>1358.86</v>
      </c>
      <c r="J560" s="44">
        <v>1497.5</v>
      </c>
      <c r="K560" s="44">
        <v>1733.45</v>
      </c>
      <c r="L560" s="44">
        <v>2035.71</v>
      </c>
      <c r="M560" s="44">
        <v>2342.91</v>
      </c>
      <c r="N560" s="44">
        <v>2364.62</v>
      </c>
      <c r="O560" s="44">
        <v>2347.12</v>
      </c>
      <c r="P560" s="44">
        <v>2324.64</v>
      </c>
      <c r="Q560" s="44">
        <v>2341.79</v>
      </c>
      <c r="R560" s="44">
        <v>2062.61</v>
      </c>
      <c r="S560" s="44">
        <v>2064.79</v>
      </c>
      <c r="T560" s="44">
        <v>2039.41</v>
      </c>
      <c r="U560" s="44">
        <v>2006.55</v>
      </c>
      <c r="V560" s="44">
        <v>2065.0500000000002</v>
      </c>
      <c r="W560" s="44">
        <v>2169.14</v>
      </c>
      <c r="X560" s="44">
        <v>2162.83</v>
      </c>
      <c r="Y560" s="44">
        <v>2065.0100000000002</v>
      </c>
      <c r="Z560" s="44">
        <v>1698.68</v>
      </c>
      <c r="AA560" s="44">
        <v>1462.82</v>
      </c>
    </row>
    <row r="561" spans="1:27" ht="12.75" hidden="1" customHeight="1" outlineLevel="1" x14ac:dyDescent="0.2">
      <c r="A561" s="89" t="s">
        <v>2723</v>
      </c>
      <c r="B561" s="63" t="s">
        <v>90</v>
      </c>
      <c r="C561" s="43" t="s">
        <v>79</v>
      </c>
      <c r="D561" s="44">
        <f>$D$471</f>
        <v>434.18</v>
      </c>
      <c r="E561" s="44">
        <f t="shared" ref="E561:AA561" si="325">$D$471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2">
      <c r="A562" s="89" t="s">
        <v>2724</v>
      </c>
      <c r="B562" s="63" t="s">
        <v>83</v>
      </c>
      <c r="C562" s="43" t="s">
        <v>79</v>
      </c>
      <c r="D562" s="44">
        <v>4.68</v>
      </c>
      <c r="E562" s="44">
        <v>4.68</v>
      </c>
      <c r="F562" s="44">
        <v>4.68</v>
      </c>
      <c r="G562" s="44">
        <v>4.68</v>
      </c>
      <c r="H562" s="44">
        <v>4.68</v>
      </c>
      <c r="I562" s="44">
        <v>4.68</v>
      </c>
      <c r="J562" s="44">
        <v>4.68</v>
      </c>
      <c r="K562" s="44">
        <v>4.68</v>
      </c>
      <c r="L562" s="44">
        <v>4.68</v>
      </c>
      <c r="M562" s="44">
        <v>4.68</v>
      </c>
      <c r="N562" s="44">
        <v>4.68</v>
      </c>
      <c r="O562" s="44">
        <v>4.68</v>
      </c>
      <c r="P562" s="44">
        <v>4.68</v>
      </c>
      <c r="Q562" s="44">
        <v>4.68</v>
      </c>
      <c r="R562" s="44">
        <v>4.68</v>
      </c>
      <c r="S562" s="44">
        <v>4.68</v>
      </c>
      <c r="T562" s="44">
        <v>4.68</v>
      </c>
      <c r="U562" s="44">
        <v>4.68</v>
      </c>
      <c r="V562" s="44">
        <v>4.68</v>
      </c>
      <c r="W562" s="44">
        <v>4.68</v>
      </c>
      <c r="X562" s="44">
        <v>4.68</v>
      </c>
      <c r="Y562" s="44">
        <v>4.68</v>
      </c>
      <c r="Z562" s="44">
        <v>4.68</v>
      </c>
      <c r="AA562" s="44">
        <v>4.68</v>
      </c>
    </row>
    <row r="563" spans="1:27" ht="12.75" hidden="1" customHeight="1" outlineLevel="1" x14ac:dyDescent="0.2">
      <c r="A563" s="89" t="s">
        <v>2725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collapsed="1" x14ac:dyDescent="0.2">
      <c r="A564" s="88" t="s">
        <v>2726</v>
      </c>
      <c r="B564" s="28" t="str">
        <f>"20"&amp;"."&amp;$B$777&amp;"."&amp;$B$778</f>
        <v>20.09.2023</v>
      </c>
      <c r="C564" s="80" t="s">
        <v>76</v>
      </c>
      <c r="D564" s="81">
        <f>ROUND(((D565+D566+D568+D567)/1000),5)</f>
        <v>1.8172200000000001</v>
      </c>
      <c r="E564" s="81">
        <f>ROUND(((E565+E566+E568+E567)/1000),5)</f>
        <v>1.6974</v>
      </c>
      <c r="F564" s="81">
        <f>ROUND(((F565+F566+F568+F567)/1000),5)</f>
        <v>1.64628</v>
      </c>
      <c r="G564" s="81">
        <f t="shared" ref="G564:AA564" si="327">ROUND(((G565+G566+G568+G567)/1000),5)</f>
        <v>1.63252</v>
      </c>
      <c r="H564" s="81">
        <f t="shared" si="327"/>
        <v>1.7035400000000001</v>
      </c>
      <c r="I564" s="81">
        <f t="shared" si="327"/>
        <v>1.85592</v>
      </c>
      <c r="J564" s="81">
        <f t="shared" si="327"/>
        <v>2.0374300000000001</v>
      </c>
      <c r="K564" s="81">
        <f t="shared" si="327"/>
        <v>2.2596099999999999</v>
      </c>
      <c r="L564" s="81">
        <f t="shared" si="327"/>
        <v>2.5300799999999999</v>
      </c>
      <c r="M564" s="81">
        <f t="shared" si="327"/>
        <v>3.1030199999999999</v>
      </c>
      <c r="N564" s="81">
        <f t="shared" si="327"/>
        <v>3.1426699999999999</v>
      </c>
      <c r="O564" s="81">
        <f t="shared" si="327"/>
        <v>3.1052900000000001</v>
      </c>
      <c r="P564" s="81">
        <f t="shared" si="327"/>
        <v>2.9609999999999999</v>
      </c>
      <c r="Q564" s="81">
        <f t="shared" si="327"/>
        <v>3.1046499999999999</v>
      </c>
      <c r="R564" s="81">
        <f t="shared" si="327"/>
        <v>2.6161099999999999</v>
      </c>
      <c r="S564" s="81">
        <f t="shared" si="327"/>
        <v>2.6146099999999999</v>
      </c>
      <c r="T564" s="81">
        <f t="shared" si="327"/>
        <v>2.6014300000000001</v>
      </c>
      <c r="U564" s="81">
        <f t="shared" si="327"/>
        <v>2.5814400000000002</v>
      </c>
      <c r="V564" s="81">
        <f t="shared" si="327"/>
        <v>2.6213000000000002</v>
      </c>
      <c r="W564" s="81">
        <f t="shared" si="327"/>
        <v>2.7109299999999998</v>
      </c>
      <c r="X564" s="81">
        <f t="shared" si="327"/>
        <v>2.85582</v>
      </c>
      <c r="Y564" s="81">
        <f t="shared" si="327"/>
        <v>2.5950899999999999</v>
      </c>
      <c r="Z564" s="81">
        <f t="shared" si="327"/>
        <v>2.2781099999999999</v>
      </c>
      <c r="AA564" s="81">
        <f t="shared" si="327"/>
        <v>1.9886699999999999</v>
      </c>
    </row>
    <row r="565" spans="1:27" ht="12.75" hidden="1" customHeight="1" outlineLevel="1" x14ac:dyDescent="0.2">
      <c r="A565" s="89" t="s">
        <v>2727</v>
      </c>
      <c r="B565" s="63" t="s">
        <v>230</v>
      </c>
      <c r="C565" s="43" t="s">
        <v>79</v>
      </c>
      <c r="D565" s="44">
        <v>1268.1300000000001</v>
      </c>
      <c r="E565" s="44">
        <v>1148.31</v>
      </c>
      <c r="F565" s="44">
        <v>1097.19</v>
      </c>
      <c r="G565" s="44">
        <v>1083.43</v>
      </c>
      <c r="H565" s="44">
        <v>1154.45</v>
      </c>
      <c r="I565" s="44">
        <v>1306.83</v>
      </c>
      <c r="J565" s="44">
        <v>1488.34</v>
      </c>
      <c r="K565" s="44">
        <v>1710.52</v>
      </c>
      <c r="L565" s="44">
        <v>1980.99</v>
      </c>
      <c r="M565" s="44">
        <v>2553.9299999999998</v>
      </c>
      <c r="N565" s="44">
        <v>2593.58</v>
      </c>
      <c r="O565" s="44">
        <v>2556.1999999999998</v>
      </c>
      <c r="P565" s="44">
        <v>2411.91</v>
      </c>
      <c r="Q565" s="44">
        <v>2555.56</v>
      </c>
      <c r="R565" s="44">
        <v>2067.02</v>
      </c>
      <c r="S565" s="44">
        <v>2065.52</v>
      </c>
      <c r="T565" s="44">
        <v>2052.34</v>
      </c>
      <c r="U565" s="44">
        <v>2032.35</v>
      </c>
      <c r="V565" s="44">
        <v>2072.21</v>
      </c>
      <c r="W565" s="44">
        <v>2161.84</v>
      </c>
      <c r="X565" s="44">
        <v>2306.73</v>
      </c>
      <c r="Y565" s="44">
        <v>2046</v>
      </c>
      <c r="Z565" s="44">
        <v>1729.02</v>
      </c>
      <c r="AA565" s="44">
        <v>1439.58</v>
      </c>
    </row>
    <row r="566" spans="1:27" ht="12.75" hidden="1" customHeight="1" outlineLevel="1" x14ac:dyDescent="0.2">
      <c r="A566" s="89" t="s">
        <v>2728</v>
      </c>
      <c r="B566" s="63" t="s">
        <v>90</v>
      </c>
      <c r="C566" s="43" t="s">
        <v>79</v>
      </c>
      <c r="D566" s="44">
        <f>$D$471</f>
        <v>434.18</v>
      </c>
      <c r="E566" s="44">
        <f t="shared" ref="E566:AA566" si="328">$D$471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2">
      <c r="A567" s="89" t="s">
        <v>2729</v>
      </c>
      <c r="B567" s="63" t="s">
        <v>83</v>
      </c>
      <c r="C567" s="43" t="s">
        <v>79</v>
      </c>
      <c r="D567" s="44">
        <v>4.68</v>
      </c>
      <c r="E567" s="44">
        <v>4.68</v>
      </c>
      <c r="F567" s="44">
        <v>4.68</v>
      </c>
      <c r="G567" s="44">
        <v>4.68</v>
      </c>
      <c r="H567" s="44">
        <v>4.68</v>
      </c>
      <c r="I567" s="44">
        <v>4.68</v>
      </c>
      <c r="J567" s="44">
        <v>4.68</v>
      </c>
      <c r="K567" s="44">
        <v>4.68</v>
      </c>
      <c r="L567" s="44">
        <v>4.68</v>
      </c>
      <c r="M567" s="44">
        <v>4.68</v>
      </c>
      <c r="N567" s="44">
        <v>4.68</v>
      </c>
      <c r="O567" s="44">
        <v>4.68</v>
      </c>
      <c r="P567" s="44">
        <v>4.68</v>
      </c>
      <c r="Q567" s="44">
        <v>4.68</v>
      </c>
      <c r="R567" s="44">
        <v>4.68</v>
      </c>
      <c r="S567" s="44">
        <v>4.68</v>
      </c>
      <c r="T567" s="44">
        <v>4.68</v>
      </c>
      <c r="U567" s="44">
        <v>4.68</v>
      </c>
      <c r="V567" s="44">
        <v>4.68</v>
      </c>
      <c r="W567" s="44">
        <v>4.68</v>
      </c>
      <c r="X567" s="44">
        <v>4.68</v>
      </c>
      <c r="Y567" s="44">
        <v>4.68</v>
      </c>
      <c r="Z567" s="44">
        <v>4.68</v>
      </c>
      <c r="AA567" s="44">
        <v>4.68</v>
      </c>
    </row>
    <row r="568" spans="1:27" ht="12.75" hidden="1" customHeight="1" outlineLevel="1" x14ac:dyDescent="0.2">
      <c r="A568" s="89" t="s">
        <v>2730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collapsed="1" x14ac:dyDescent="0.2">
      <c r="A569" s="88" t="s">
        <v>2731</v>
      </c>
      <c r="B569" s="28" t="str">
        <f>"21"&amp;"."&amp;$B$777&amp;"."&amp;$B$778</f>
        <v>21.09.2023</v>
      </c>
      <c r="C569" s="80" t="s">
        <v>76</v>
      </c>
      <c r="D569" s="81">
        <f>ROUND(((D570+D571+D573+D572)/1000),5)</f>
        <v>1.79939</v>
      </c>
      <c r="E569" s="81">
        <f>ROUND(((E570+E571+E573+E572)/1000),5)</f>
        <v>1.6998599999999999</v>
      </c>
      <c r="F569" s="81">
        <f>ROUND(((F570+F571+F573+F572)/1000),5)</f>
        <v>1.63039</v>
      </c>
      <c r="G569" s="81">
        <f t="shared" ref="G569:AA569" si="330">ROUND(((G570+G571+G573+G572)/1000),5)</f>
        <v>1.6425399999999999</v>
      </c>
      <c r="H569" s="81">
        <f t="shared" si="330"/>
        <v>1.7262299999999999</v>
      </c>
      <c r="I569" s="81">
        <f t="shared" si="330"/>
        <v>1.84585</v>
      </c>
      <c r="J569" s="81">
        <f t="shared" si="330"/>
        <v>1.98183</v>
      </c>
      <c r="K569" s="81">
        <f t="shared" si="330"/>
        <v>2.1948799999999999</v>
      </c>
      <c r="L569" s="81">
        <f t="shared" si="330"/>
        <v>2.5379299999999998</v>
      </c>
      <c r="M569" s="81">
        <f t="shared" si="330"/>
        <v>2.8752599999999999</v>
      </c>
      <c r="N569" s="81">
        <f t="shared" si="330"/>
        <v>2.88605</v>
      </c>
      <c r="O569" s="81">
        <f t="shared" si="330"/>
        <v>2.88415</v>
      </c>
      <c r="P569" s="81">
        <f t="shared" si="330"/>
        <v>2.8788</v>
      </c>
      <c r="Q569" s="81">
        <f t="shared" si="330"/>
        <v>2.8811499999999999</v>
      </c>
      <c r="R569" s="81">
        <f t="shared" si="330"/>
        <v>2.5930399999999998</v>
      </c>
      <c r="S569" s="81">
        <f t="shared" si="330"/>
        <v>2.5911599999999999</v>
      </c>
      <c r="T569" s="81">
        <f t="shared" si="330"/>
        <v>2.5712700000000002</v>
      </c>
      <c r="U569" s="81">
        <f t="shared" si="330"/>
        <v>2.5603799999999999</v>
      </c>
      <c r="V569" s="81">
        <f t="shared" si="330"/>
        <v>2.6857799999999998</v>
      </c>
      <c r="W569" s="81">
        <f t="shared" si="330"/>
        <v>2.7466599999999999</v>
      </c>
      <c r="X569" s="81">
        <f t="shared" si="330"/>
        <v>2.7212499999999999</v>
      </c>
      <c r="Y569" s="81">
        <f t="shared" si="330"/>
        <v>2.5673699999999999</v>
      </c>
      <c r="Z569" s="81">
        <f t="shared" si="330"/>
        <v>2.28505</v>
      </c>
      <c r="AA569" s="81">
        <f t="shared" si="330"/>
        <v>2.0182600000000002</v>
      </c>
    </row>
    <row r="570" spans="1:27" ht="12.75" hidden="1" customHeight="1" outlineLevel="1" x14ac:dyDescent="0.2">
      <c r="A570" s="89" t="s">
        <v>2732</v>
      </c>
      <c r="B570" s="63" t="s">
        <v>230</v>
      </c>
      <c r="C570" s="43" t="s">
        <v>79</v>
      </c>
      <c r="D570" s="44">
        <v>1250.3</v>
      </c>
      <c r="E570" s="44">
        <v>1150.77</v>
      </c>
      <c r="F570" s="44">
        <v>1081.3</v>
      </c>
      <c r="G570" s="44">
        <v>1093.45</v>
      </c>
      <c r="H570" s="44">
        <v>1177.1400000000001</v>
      </c>
      <c r="I570" s="44">
        <v>1296.76</v>
      </c>
      <c r="J570" s="44">
        <v>1432.74</v>
      </c>
      <c r="K570" s="44">
        <v>1645.79</v>
      </c>
      <c r="L570" s="44">
        <v>1988.84</v>
      </c>
      <c r="M570" s="44">
        <v>2326.17</v>
      </c>
      <c r="N570" s="44">
        <v>2336.96</v>
      </c>
      <c r="O570" s="44">
        <v>2335.06</v>
      </c>
      <c r="P570" s="44">
        <v>2329.71</v>
      </c>
      <c r="Q570" s="44">
        <v>2332.06</v>
      </c>
      <c r="R570" s="44">
        <v>2043.95</v>
      </c>
      <c r="S570" s="44">
        <v>2042.07</v>
      </c>
      <c r="T570" s="44">
        <v>2022.18</v>
      </c>
      <c r="U570" s="44">
        <v>2011.29</v>
      </c>
      <c r="V570" s="44">
        <v>2136.69</v>
      </c>
      <c r="W570" s="44">
        <v>2197.5700000000002</v>
      </c>
      <c r="X570" s="44">
        <v>2172.16</v>
      </c>
      <c r="Y570" s="44">
        <v>2018.28</v>
      </c>
      <c r="Z570" s="44">
        <v>1735.96</v>
      </c>
      <c r="AA570" s="44">
        <v>1469.17</v>
      </c>
    </row>
    <row r="571" spans="1:27" ht="12.75" hidden="1" customHeight="1" outlineLevel="1" x14ac:dyDescent="0.2">
      <c r="A571" s="89" t="s">
        <v>2733</v>
      </c>
      <c r="B571" s="63" t="s">
        <v>90</v>
      </c>
      <c r="C571" s="43" t="s">
        <v>79</v>
      </c>
      <c r="D571" s="44">
        <f>$D$471</f>
        <v>434.18</v>
      </c>
      <c r="E571" s="44">
        <f t="shared" ref="E571:AA571" si="331">$D$471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2">
      <c r="A572" s="89" t="s">
        <v>2734</v>
      </c>
      <c r="B572" s="63" t="s">
        <v>83</v>
      </c>
      <c r="C572" s="43" t="s">
        <v>79</v>
      </c>
      <c r="D572" s="44">
        <v>4.68</v>
      </c>
      <c r="E572" s="44">
        <v>4.68</v>
      </c>
      <c r="F572" s="44">
        <v>4.68</v>
      </c>
      <c r="G572" s="44">
        <v>4.68</v>
      </c>
      <c r="H572" s="44">
        <v>4.68</v>
      </c>
      <c r="I572" s="44">
        <v>4.68</v>
      </c>
      <c r="J572" s="44">
        <v>4.68</v>
      </c>
      <c r="K572" s="44">
        <v>4.68</v>
      </c>
      <c r="L572" s="44">
        <v>4.68</v>
      </c>
      <c r="M572" s="44">
        <v>4.68</v>
      </c>
      <c r="N572" s="44">
        <v>4.68</v>
      </c>
      <c r="O572" s="44">
        <v>4.68</v>
      </c>
      <c r="P572" s="44">
        <v>4.68</v>
      </c>
      <c r="Q572" s="44">
        <v>4.68</v>
      </c>
      <c r="R572" s="44">
        <v>4.68</v>
      </c>
      <c r="S572" s="44">
        <v>4.68</v>
      </c>
      <c r="T572" s="44">
        <v>4.68</v>
      </c>
      <c r="U572" s="44">
        <v>4.68</v>
      </c>
      <c r="V572" s="44">
        <v>4.68</v>
      </c>
      <c r="W572" s="44">
        <v>4.68</v>
      </c>
      <c r="X572" s="44">
        <v>4.68</v>
      </c>
      <c r="Y572" s="44">
        <v>4.68</v>
      </c>
      <c r="Z572" s="44">
        <v>4.68</v>
      </c>
      <c r="AA572" s="44">
        <v>4.68</v>
      </c>
    </row>
    <row r="573" spans="1:27" ht="12.75" hidden="1" customHeight="1" outlineLevel="1" x14ac:dyDescent="0.2">
      <c r="A573" s="89" t="s">
        <v>2735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collapsed="1" x14ac:dyDescent="0.2">
      <c r="A574" s="88" t="s">
        <v>2736</v>
      </c>
      <c r="B574" s="28" t="str">
        <f>"22"&amp;"."&amp;$B$777&amp;"."&amp;$B$778</f>
        <v>22.09.2023</v>
      </c>
      <c r="C574" s="80" t="s">
        <v>76</v>
      </c>
      <c r="D574" s="81">
        <f>ROUND(((D575+D576+D578+D577)/1000),5)</f>
        <v>1.8016399999999999</v>
      </c>
      <c r="E574" s="81">
        <f>ROUND(((E575+E576+E578+E577)/1000),5)</f>
        <v>1.6962699999999999</v>
      </c>
      <c r="F574" s="81">
        <f>ROUND(((F575+F576+F578+F577)/1000),5)</f>
        <v>1.6418999999999999</v>
      </c>
      <c r="G574" s="81">
        <f t="shared" ref="G574:AA574" si="333">ROUND(((G575+G576+G578+G577)/1000),5)</f>
        <v>1.64252</v>
      </c>
      <c r="H574" s="81">
        <f t="shared" si="333"/>
        <v>1.70892</v>
      </c>
      <c r="I574" s="81">
        <f t="shared" si="333"/>
        <v>1.88476</v>
      </c>
      <c r="J574" s="81">
        <f t="shared" si="333"/>
        <v>2.07863</v>
      </c>
      <c r="K574" s="81">
        <f t="shared" si="333"/>
        <v>2.2932999999999999</v>
      </c>
      <c r="L574" s="81">
        <f t="shared" si="333"/>
        <v>2.5352199999999998</v>
      </c>
      <c r="M574" s="81">
        <f t="shared" si="333"/>
        <v>2.71225</v>
      </c>
      <c r="N574" s="81">
        <f t="shared" si="333"/>
        <v>2.7272799999999999</v>
      </c>
      <c r="O574" s="81">
        <f t="shared" si="333"/>
        <v>2.88226</v>
      </c>
      <c r="P574" s="81">
        <f t="shared" si="333"/>
        <v>2.68519</v>
      </c>
      <c r="Q574" s="81">
        <f t="shared" si="333"/>
        <v>2.71773</v>
      </c>
      <c r="R574" s="81">
        <f t="shared" si="333"/>
        <v>2.5986699999999998</v>
      </c>
      <c r="S574" s="81">
        <f t="shared" si="333"/>
        <v>2.5892300000000001</v>
      </c>
      <c r="T574" s="81">
        <f t="shared" si="333"/>
        <v>2.5860099999999999</v>
      </c>
      <c r="U574" s="81">
        <f t="shared" si="333"/>
        <v>2.5623300000000002</v>
      </c>
      <c r="V574" s="81">
        <f t="shared" si="333"/>
        <v>2.6348600000000002</v>
      </c>
      <c r="W574" s="81">
        <f t="shared" si="333"/>
        <v>2.6652900000000002</v>
      </c>
      <c r="X574" s="81">
        <f t="shared" si="333"/>
        <v>2.6607799999999999</v>
      </c>
      <c r="Y574" s="81">
        <f t="shared" si="333"/>
        <v>2.5766</v>
      </c>
      <c r="Z574" s="81">
        <f t="shared" si="333"/>
        <v>2.2987199999999999</v>
      </c>
      <c r="AA574" s="81">
        <f t="shared" si="333"/>
        <v>2.1053999999999999</v>
      </c>
    </row>
    <row r="575" spans="1:27" ht="12.75" hidden="1" customHeight="1" outlineLevel="1" x14ac:dyDescent="0.2">
      <c r="A575" s="89" t="s">
        <v>2737</v>
      </c>
      <c r="B575" s="63" t="s">
        <v>230</v>
      </c>
      <c r="C575" s="43" t="s">
        <v>79</v>
      </c>
      <c r="D575" s="44">
        <v>1252.55</v>
      </c>
      <c r="E575" s="44">
        <v>1147.18</v>
      </c>
      <c r="F575" s="44">
        <v>1092.81</v>
      </c>
      <c r="G575" s="44">
        <v>1093.43</v>
      </c>
      <c r="H575" s="44">
        <v>1159.83</v>
      </c>
      <c r="I575" s="44">
        <v>1335.67</v>
      </c>
      <c r="J575" s="44">
        <v>1529.54</v>
      </c>
      <c r="K575" s="44">
        <v>1744.21</v>
      </c>
      <c r="L575" s="44">
        <v>1986.13</v>
      </c>
      <c r="M575" s="44">
        <v>2163.16</v>
      </c>
      <c r="N575" s="44">
        <v>2178.19</v>
      </c>
      <c r="O575" s="44">
        <v>2333.17</v>
      </c>
      <c r="P575" s="44">
        <v>2136.1</v>
      </c>
      <c r="Q575" s="44">
        <v>2168.64</v>
      </c>
      <c r="R575" s="44">
        <v>2049.58</v>
      </c>
      <c r="S575" s="44">
        <v>2040.14</v>
      </c>
      <c r="T575" s="44">
        <v>2036.92</v>
      </c>
      <c r="U575" s="44">
        <v>2013.24</v>
      </c>
      <c r="V575" s="44">
        <v>2085.77</v>
      </c>
      <c r="W575" s="44">
        <v>2116.1999999999998</v>
      </c>
      <c r="X575" s="44">
        <v>2111.69</v>
      </c>
      <c r="Y575" s="44">
        <v>2027.51</v>
      </c>
      <c r="Z575" s="44">
        <v>1749.63</v>
      </c>
      <c r="AA575" s="44">
        <v>1556.31</v>
      </c>
    </row>
    <row r="576" spans="1:27" ht="12.75" hidden="1" customHeight="1" outlineLevel="1" x14ac:dyDescent="0.2">
      <c r="A576" s="89" t="s">
        <v>2738</v>
      </c>
      <c r="B576" s="63" t="s">
        <v>90</v>
      </c>
      <c r="C576" s="43" t="s">
        <v>79</v>
      </c>
      <c r="D576" s="44">
        <f>$D$471</f>
        <v>434.18</v>
      </c>
      <c r="E576" s="44">
        <f t="shared" ref="E576:AA576" si="334">$D$471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2">
      <c r="A577" s="89" t="s">
        <v>2739</v>
      </c>
      <c r="B577" s="63" t="s">
        <v>83</v>
      </c>
      <c r="C577" s="43" t="s">
        <v>79</v>
      </c>
      <c r="D577" s="44">
        <v>4.68</v>
      </c>
      <c r="E577" s="44">
        <v>4.68</v>
      </c>
      <c r="F577" s="44">
        <v>4.68</v>
      </c>
      <c r="G577" s="44">
        <v>4.68</v>
      </c>
      <c r="H577" s="44">
        <v>4.68</v>
      </c>
      <c r="I577" s="44">
        <v>4.68</v>
      </c>
      <c r="J577" s="44">
        <v>4.68</v>
      </c>
      <c r="K577" s="44">
        <v>4.68</v>
      </c>
      <c r="L577" s="44">
        <v>4.68</v>
      </c>
      <c r="M577" s="44">
        <v>4.68</v>
      </c>
      <c r="N577" s="44">
        <v>4.68</v>
      </c>
      <c r="O577" s="44">
        <v>4.68</v>
      </c>
      <c r="P577" s="44">
        <v>4.68</v>
      </c>
      <c r="Q577" s="44">
        <v>4.68</v>
      </c>
      <c r="R577" s="44">
        <v>4.68</v>
      </c>
      <c r="S577" s="44">
        <v>4.68</v>
      </c>
      <c r="T577" s="44">
        <v>4.68</v>
      </c>
      <c r="U577" s="44">
        <v>4.68</v>
      </c>
      <c r="V577" s="44">
        <v>4.68</v>
      </c>
      <c r="W577" s="44">
        <v>4.68</v>
      </c>
      <c r="X577" s="44">
        <v>4.68</v>
      </c>
      <c r="Y577" s="44">
        <v>4.68</v>
      </c>
      <c r="Z577" s="44">
        <v>4.68</v>
      </c>
      <c r="AA577" s="44">
        <v>4.68</v>
      </c>
    </row>
    <row r="578" spans="1:27" ht="12.75" hidden="1" customHeight="1" outlineLevel="1" x14ac:dyDescent="0.2">
      <c r="A578" s="89" t="s">
        <v>2740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collapsed="1" x14ac:dyDescent="0.2">
      <c r="A579" s="88" t="s">
        <v>2741</v>
      </c>
      <c r="B579" s="28" t="str">
        <f>"23"&amp;"."&amp;$B$777&amp;"."&amp;$B$778</f>
        <v>23.09.2023</v>
      </c>
      <c r="C579" s="80" t="s">
        <v>76</v>
      </c>
      <c r="D579" s="81">
        <f>ROUND(((D580+D581+D583+D582)/1000),5)</f>
        <v>2.1280000000000001</v>
      </c>
      <c r="E579" s="81">
        <f>ROUND(((E580+E581+E583+E582)/1000),5)</f>
        <v>1.9774400000000001</v>
      </c>
      <c r="F579" s="81">
        <f>ROUND(((F580+F581+F583+F582)/1000),5)</f>
        <v>1.87476</v>
      </c>
      <c r="G579" s="81">
        <f t="shared" ref="G579:AA579" si="336">ROUND(((G580+G581+G583+G582)/1000),5)</f>
        <v>1.82012</v>
      </c>
      <c r="H579" s="81">
        <f t="shared" si="336"/>
        <v>1.9008400000000001</v>
      </c>
      <c r="I579" s="81">
        <f t="shared" si="336"/>
        <v>1.91838</v>
      </c>
      <c r="J579" s="81">
        <f t="shared" si="336"/>
        <v>2.0133800000000002</v>
      </c>
      <c r="K579" s="81">
        <f t="shared" si="336"/>
        <v>2.1382699999999999</v>
      </c>
      <c r="L579" s="81">
        <f t="shared" si="336"/>
        <v>2.38402</v>
      </c>
      <c r="M579" s="81">
        <f t="shared" si="336"/>
        <v>2.52921</v>
      </c>
      <c r="N579" s="81">
        <f t="shared" si="336"/>
        <v>2.6253000000000002</v>
      </c>
      <c r="O579" s="81">
        <f t="shared" si="336"/>
        <v>2.6574499999999999</v>
      </c>
      <c r="P579" s="81">
        <f t="shared" si="336"/>
        <v>2.85473</v>
      </c>
      <c r="Q579" s="81">
        <f t="shared" si="336"/>
        <v>2.8805999999999998</v>
      </c>
      <c r="R579" s="81">
        <f t="shared" si="336"/>
        <v>2.8704900000000002</v>
      </c>
      <c r="S579" s="81">
        <f t="shared" si="336"/>
        <v>2.7453500000000002</v>
      </c>
      <c r="T579" s="81">
        <f t="shared" si="336"/>
        <v>2.6869900000000002</v>
      </c>
      <c r="U579" s="81">
        <f t="shared" si="336"/>
        <v>2.6173500000000001</v>
      </c>
      <c r="V579" s="81">
        <f t="shared" si="336"/>
        <v>2.7533400000000001</v>
      </c>
      <c r="W579" s="81">
        <f t="shared" si="336"/>
        <v>2.7976299999999998</v>
      </c>
      <c r="X579" s="81">
        <f t="shared" si="336"/>
        <v>2.9010199999999999</v>
      </c>
      <c r="Y579" s="81">
        <f t="shared" si="336"/>
        <v>2.5775000000000001</v>
      </c>
      <c r="Z579" s="81">
        <f t="shared" si="336"/>
        <v>2.2149299999999998</v>
      </c>
      <c r="AA579" s="81">
        <f t="shared" si="336"/>
        <v>2.0358999999999998</v>
      </c>
    </row>
    <row r="580" spans="1:27" ht="12.75" hidden="1" customHeight="1" outlineLevel="1" x14ac:dyDescent="0.2">
      <c r="A580" s="89" t="s">
        <v>2742</v>
      </c>
      <c r="B580" s="63" t="s">
        <v>230</v>
      </c>
      <c r="C580" s="43" t="s">
        <v>79</v>
      </c>
      <c r="D580" s="44">
        <v>1578.91</v>
      </c>
      <c r="E580" s="44">
        <v>1428.35</v>
      </c>
      <c r="F580" s="44">
        <v>1325.67</v>
      </c>
      <c r="G580" s="44">
        <v>1271.03</v>
      </c>
      <c r="H580" s="44">
        <v>1351.75</v>
      </c>
      <c r="I580" s="44">
        <v>1369.29</v>
      </c>
      <c r="J580" s="44">
        <v>1464.29</v>
      </c>
      <c r="K580" s="44">
        <v>1589.18</v>
      </c>
      <c r="L580" s="44">
        <v>1834.93</v>
      </c>
      <c r="M580" s="44">
        <v>1980.12</v>
      </c>
      <c r="N580" s="44">
        <v>2076.21</v>
      </c>
      <c r="O580" s="44">
        <v>2108.36</v>
      </c>
      <c r="P580" s="44">
        <v>2305.64</v>
      </c>
      <c r="Q580" s="44">
        <v>2331.5100000000002</v>
      </c>
      <c r="R580" s="44">
        <v>2321.4</v>
      </c>
      <c r="S580" s="44">
        <v>2196.2600000000002</v>
      </c>
      <c r="T580" s="44">
        <v>2137.9</v>
      </c>
      <c r="U580" s="44">
        <v>2068.2600000000002</v>
      </c>
      <c r="V580" s="44">
        <v>2204.25</v>
      </c>
      <c r="W580" s="44">
        <v>2248.54</v>
      </c>
      <c r="X580" s="44">
        <v>2351.9299999999998</v>
      </c>
      <c r="Y580" s="44">
        <v>2028.41</v>
      </c>
      <c r="Z580" s="44">
        <v>1665.84</v>
      </c>
      <c r="AA580" s="44">
        <v>1486.81</v>
      </c>
    </row>
    <row r="581" spans="1:27" ht="12.75" hidden="1" customHeight="1" outlineLevel="1" x14ac:dyDescent="0.2">
      <c r="A581" s="89" t="s">
        <v>2743</v>
      </c>
      <c r="B581" s="63" t="s">
        <v>90</v>
      </c>
      <c r="C581" s="43" t="s">
        <v>79</v>
      </c>
      <c r="D581" s="44">
        <f>$D$471</f>
        <v>434.18</v>
      </c>
      <c r="E581" s="44">
        <f t="shared" ref="E581:AA581" si="337">$D$471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2">
      <c r="A582" s="89" t="s">
        <v>2744</v>
      </c>
      <c r="B582" s="63" t="s">
        <v>83</v>
      </c>
      <c r="C582" s="43" t="s">
        <v>79</v>
      </c>
      <c r="D582" s="44">
        <v>4.68</v>
      </c>
      <c r="E582" s="44">
        <v>4.68</v>
      </c>
      <c r="F582" s="44">
        <v>4.68</v>
      </c>
      <c r="G582" s="44">
        <v>4.68</v>
      </c>
      <c r="H582" s="44">
        <v>4.68</v>
      </c>
      <c r="I582" s="44">
        <v>4.68</v>
      </c>
      <c r="J582" s="44">
        <v>4.68</v>
      </c>
      <c r="K582" s="44">
        <v>4.68</v>
      </c>
      <c r="L582" s="44">
        <v>4.68</v>
      </c>
      <c r="M582" s="44">
        <v>4.68</v>
      </c>
      <c r="N582" s="44">
        <v>4.68</v>
      </c>
      <c r="O582" s="44">
        <v>4.68</v>
      </c>
      <c r="P582" s="44">
        <v>4.68</v>
      </c>
      <c r="Q582" s="44">
        <v>4.68</v>
      </c>
      <c r="R582" s="44">
        <v>4.68</v>
      </c>
      <c r="S582" s="44">
        <v>4.68</v>
      </c>
      <c r="T582" s="44">
        <v>4.68</v>
      </c>
      <c r="U582" s="44">
        <v>4.68</v>
      </c>
      <c r="V582" s="44">
        <v>4.68</v>
      </c>
      <c r="W582" s="44">
        <v>4.68</v>
      </c>
      <c r="X582" s="44">
        <v>4.68</v>
      </c>
      <c r="Y582" s="44">
        <v>4.68</v>
      </c>
      <c r="Z582" s="44">
        <v>4.68</v>
      </c>
      <c r="AA582" s="44">
        <v>4.68</v>
      </c>
    </row>
    <row r="583" spans="1:27" ht="12.75" hidden="1" customHeight="1" outlineLevel="1" x14ac:dyDescent="0.2">
      <c r="A583" s="89" t="s">
        <v>2745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collapsed="1" x14ac:dyDescent="0.2">
      <c r="A584" s="88" t="s">
        <v>2746</v>
      </c>
      <c r="B584" s="28" t="str">
        <f>"24"&amp;"."&amp;$B$777&amp;"."&amp;$B$778</f>
        <v>24.09.2023</v>
      </c>
      <c r="C584" s="80" t="s">
        <v>76</v>
      </c>
      <c r="D584" s="81">
        <f>ROUND(((D585+D586+D588+D587)/1000),5)</f>
        <v>1.85225</v>
      </c>
      <c r="E584" s="81">
        <f>ROUND(((E585+E586+E588+E587)/1000),5)</f>
        <v>1.69692</v>
      </c>
      <c r="F584" s="81">
        <f>ROUND(((F585+F586+F588+F587)/1000),5)</f>
        <v>1.6234200000000001</v>
      </c>
      <c r="G584" s="81">
        <f t="shared" ref="G584:AA584" si="339">ROUND(((G585+G586+G588+G587)/1000),5)</f>
        <v>1.5725499999999999</v>
      </c>
      <c r="H584" s="81">
        <f t="shared" si="339"/>
        <v>1.6299699999999999</v>
      </c>
      <c r="I584" s="81">
        <f t="shared" si="339"/>
        <v>1.6754500000000001</v>
      </c>
      <c r="J584" s="81">
        <f t="shared" si="339"/>
        <v>1.4255800000000001</v>
      </c>
      <c r="K584" s="81">
        <f t="shared" si="339"/>
        <v>1.92205</v>
      </c>
      <c r="L584" s="81">
        <f t="shared" si="339"/>
        <v>2.1260599999999998</v>
      </c>
      <c r="M584" s="81">
        <f t="shared" si="339"/>
        <v>2.28972</v>
      </c>
      <c r="N584" s="81">
        <f t="shared" si="339"/>
        <v>2.3370899999999999</v>
      </c>
      <c r="O584" s="81">
        <f t="shared" si="339"/>
        <v>2.3475799999999998</v>
      </c>
      <c r="P584" s="81">
        <f t="shared" si="339"/>
        <v>2.3386200000000001</v>
      </c>
      <c r="Q584" s="81">
        <f t="shared" si="339"/>
        <v>2.3517700000000001</v>
      </c>
      <c r="R584" s="81">
        <f t="shared" si="339"/>
        <v>2.3676499999999998</v>
      </c>
      <c r="S584" s="81">
        <f t="shared" si="339"/>
        <v>2.40387</v>
      </c>
      <c r="T584" s="81">
        <f t="shared" si="339"/>
        <v>2.4193899999999999</v>
      </c>
      <c r="U584" s="81">
        <f t="shared" si="339"/>
        <v>2.4196300000000002</v>
      </c>
      <c r="V584" s="81">
        <f t="shared" si="339"/>
        <v>2.6110899999999999</v>
      </c>
      <c r="W584" s="81">
        <f t="shared" si="339"/>
        <v>2.72282</v>
      </c>
      <c r="X584" s="81">
        <f t="shared" si="339"/>
        <v>2.75787</v>
      </c>
      <c r="Y584" s="81">
        <f t="shared" si="339"/>
        <v>2.5212599999999998</v>
      </c>
      <c r="Z584" s="81">
        <f t="shared" si="339"/>
        <v>2.16229</v>
      </c>
      <c r="AA584" s="81">
        <f t="shared" si="339"/>
        <v>1.8593599999999999</v>
      </c>
    </row>
    <row r="585" spans="1:27" ht="12.75" hidden="1" customHeight="1" outlineLevel="1" x14ac:dyDescent="0.2">
      <c r="A585" s="89" t="s">
        <v>2747</v>
      </c>
      <c r="B585" s="63" t="s">
        <v>230</v>
      </c>
      <c r="C585" s="43" t="s">
        <v>79</v>
      </c>
      <c r="D585" s="44">
        <v>1303.1600000000001</v>
      </c>
      <c r="E585" s="44">
        <v>1147.83</v>
      </c>
      <c r="F585" s="44">
        <v>1074.33</v>
      </c>
      <c r="G585" s="44">
        <v>1023.46</v>
      </c>
      <c r="H585" s="44">
        <v>1080.8800000000001</v>
      </c>
      <c r="I585" s="44">
        <v>1126.3599999999999</v>
      </c>
      <c r="J585" s="44">
        <v>876.49</v>
      </c>
      <c r="K585" s="44">
        <v>1372.96</v>
      </c>
      <c r="L585" s="44">
        <v>1576.97</v>
      </c>
      <c r="M585" s="44">
        <v>1740.63</v>
      </c>
      <c r="N585" s="44">
        <v>1788</v>
      </c>
      <c r="O585" s="44">
        <v>1798.49</v>
      </c>
      <c r="P585" s="44">
        <v>1789.53</v>
      </c>
      <c r="Q585" s="44">
        <v>1802.68</v>
      </c>
      <c r="R585" s="44">
        <v>1818.56</v>
      </c>
      <c r="S585" s="44">
        <v>1854.78</v>
      </c>
      <c r="T585" s="44">
        <v>1870.3</v>
      </c>
      <c r="U585" s="44">
        <v>1870.54</v>
      </c>
      <c r="V585" s="44">
        <v>2062</v>
      </c>
      <c r="W585" s="44">
        <v>2173.73</v>
      </c>
      <c r="X585" s="44">
        <v>2208.7800000000002</v>
      </c>
      <c r="Y585" s="44">
        <v>1972.17</v>
      </c>
      <c r="Z585" s="44">
        <v>1613.2</v>
      </c>
      <c r="AA585" s="44">
        <v>1310.27</v>
      </c>
    </row>
    <row r="586" spans="1:27" ht="12.75" hidden="1" customHeight="1" outlineLevel="1" x14ac:dyDescent="0.2">
      <c r="A586" s="89" t="s">
        <v>2748</v>
      </c>
      <c r="B586" s="63" t="s">
        <v>90</v>
      </c>
      <c r="C586" s="43" t="s">
        <v>79</v>
      </c>
      <c r="D586" s="44">
        <f>$D$471</f>
        <v>434.18</v>
      </c>
      <c r="E586" s="44">
        <f t="shared" ref="E586:AA586" si="340">$D$471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2">
      <c r="A587" s="89" t="s">
        <v>2749</v>
      </c>
      <c r="B587" s="63" t="s">
        <v>83</v>
      </c>
      <c r="C587" s="43" t="s">
        <v>79</v>
      </c>
      <c r="D587" s="44">
        <v>4.68</v>
      </c>
      <c r="E587" s="44">
        <v>4.68</v>
      </c>
      <c r="F587" s="44">
        <v>4.68</v>
      </c>
      <c r="G587" s="44">
        <v>4.68</v>
      </c>
      <c r="H587" s="44">
        <v>4.68</v>
      </c>
      <c r="I587" s="44">
        <v>4.68</v>
      </c>
      <c r="J587" s="44">
        <v>4.68</v>
      </c>
      <c r="K587" s="44">
        <v>4.68</v>
      </c>
      <c r="L587" s="44">
        <v>4.68</v>
      </c>
      <c r="M587" s="44">
        <v>4.68</v>
      </c>
      <c r="N587" s="44">
        <v>4.68</v>
      </c>
      <c r="O587" s="44">
        <v>4.68</v>
      </c>
      <c r="P587" s="44">
        <v>4.68</v>
      </c>
      <c r="Q587" s="44">
        <v>4.68</v>
      </c>
      <c r="R587" s="44">
        <v>4.68</v>
      </c>
      <c r="S587" s="44">
        <v>4.68</v>
      </c>
      <c r="T587" s="44">
        <v>4.68</v>
      </c>
      <c r="U587" s="44">
        <v>4.68</v>
      </c>
      <c r="V587" s="44">
        <v>4.68</v>
      </c>
      <c r="W587" s="44">
        <v>4.68</v>
      </c>
      <c r="X587" s="44">
        <v>4.68</v>
      </c>
      <c r="Y587" s="44">
        <v>4.68</v>
      </c>
      <c r="Z587" s="44">
        <v>4.68</v>
      </c>
      <c r="AA587" s="44">
        <v>4.68</v>
      </c>
    </row>
    <row r="588" spans="1:27" ht="12.75" hidden="1" customHeight="1" outlineLevel="1" x14ac:dyDescent="0.2">
      <c r="A588" s="89" t="s">
        <v>2750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collapsed="1" x14ac:dyDescent="0.2">
      <c r="A589" s="88" t="s">
        <v>2751</v>
      </c>
      <c r="B589" s="28" t="str">
        <f>"25"&amp;"."&amp;$B$777&amp;"."&amp;$B$778</f>
        <v>25.09.2023</v>
      </c>
      <c r="C589" s="80" t="s">
        <v>76</v>
      </c>
      <c r="D589" s="81">
        <f>ROUND(((D590+D591+D593+D592)/1000),5)</f>
        <v>1.69503</v>
      </c>
      <c r="E589" s="81">
        <f>ROUND(((E590+E591+E593+E592)/1000),5)</f>
        <v>1.5194700000000001</v>
      </c>
      <c r="F589" s="81">
        <f>ROUND(((F590+F591+F593+F592)/1000),5)</f>
        <v>0.75385999999999997</v>
      </c>
      <c r="G589" s="81">
        <f t="shared" ref="G589:AA589" si="342">ROUND(((G590+G591+G593+G592)/1000),5)</f>
        <v>0.71147000000000005</v>
      </c>
      <c r="H589" s="81">
        <f t="shared" si="342"/>
        <v>0.77803</v>
      </c>
      <c r="I589" s="81">
        <f t="shared" si="342"/>
        <v>1.8176600000000001</v>
      </c>
      <c r="J589" s="81">
        <f t="shared" si="342"/>
        <v>1.9797499999999999</v>
      </c>
      <c r="K589" s="81">
        <f t="shared" si="342"/>
        <v>2.2066499999999998</v>
      </c>
      <c r="L589" s="81">
        <f t="shared" si="342"/>
        <v>2.5296699999999999</v>
      </c>
      <c r="M589" s="81">
        <f t="shared" si="342"/>
        <v>2.72742</v>
      </c>
      <c r="N589" s="81">
        <f t="shared" si="342"/>
        <v>2.8156599999999998</v>
      </c>
      <c r="O589" s="81">
        <f t="shared" si="342"/>
        <v>2.7892600000000001</v>
      </c>
      <c r="P589" s="81">
        <f t="shared" si="342"/>
        <v>2.7574999999999998</v>
      </c>
      <c r="Q589" s="81">
        <f t="shared" si="342"/>
        <v>2.7286800000000002</v>
      </c>
      <c r="R589" s="81">
        <f t="shared" si="342"/>
        <v>2.7201399999999998</v>
      </c>
      <c r="S589" s="81">
        <f t="shared" si="342"/>
        <v>2.7193800000000001</v>
      </c>
      <c r="T589" s="81">
        <f t="shared" si="342"/>
        <v>2.7169400000000001</v>
      </c>
      <c r="U589" s="81">
        <f t="shared" si="342"/>
        <v>2.7032699999999998</v>
      </c>
      <c r="V589" s="81">
        <f t="shared" si="342"/>
        <v>2.80002</v>
      </c>
      <c r="W589" s="81">
        <f t="shared" si="342"/>
        <v>2.8449399999999998</v>
      </c>
      <c r="X589" s="81">
        <f t="shared" si="342"/>
        <v>2.7946599999999999</v>
      </c>
      <c r="Y589" s="81">
        <f t="shared" si="342"/>
        <v>2.5724499999999999</v>
      </c>
      <c r="Z589" s="81">
        <f t="shared" si="342"/>
        <v>2.0581499999999999</v>
      </c>
      <c r="AA589" s="81">
        <f t="shared" si="342"/>
        <v>1.7668900000000001</v>
      </c>
    </row>
    <row r="590" spans="1:27" ht="12.75" hidden="1" customHeight="1" outlineLevel="1" x14ac:dyDescent="0.2">
      <c r="A590" s="89" t="s">
        <v>2752</v>
      </c>
      <c r="B590" s="63" t="s">
        <v>230</v>
      </c>
      <c r="C590" s="43" t="s">
        <v>79</v>
      </c>
      <c r="D590" s="44">
        <v>1145.94</v>
      </c>
      <c r="E590" s="44">
        <v>970.38</v>
      </c>
      <c r="F590" s="44">
        <v>204.77</v>
      </c>
      <c r="G590" s="44">
        <v>162.38</v>
      </c>
      <c r="H590" s="44">
        <v>228.94</v>
      </c>
      <c r="I590" s="44">
        <v>1268.57</v>
      </c>
      <c r="J590" s="44">
        <v>1430.66</v>
      </c>
      <c r="K590" s="44">
        <v>1657.56</v>
      </c>
      <c r="L590" s="44">
        <v>1980.58</v>
      </c>
      <c r="M590" s="44">
        <v>2178.33</v>
      </c>
      <c r="N590" s="44">
        <v>2266.5700000000002</v>
      </c>
      <c r="O590" s="44">
        <v>2240.17</v>
      </c>
      <c r="P590" s="44">
        <v>2208.41</v>
      </c>
      <c r="Q590" s="44">
        <v>2179.59</v>
      </c>
      <c r="R590" s="44">
        <v>2171.0500000000002</v>
      </c>
      <c r="S590" s="44">
        <v>2170.29</v>
      </c>
      <c r="T590" s="44">
        <v>2167.85</v>
      </c>
      <c r="U590" s="44">
        <v>2154.1799999999998</v>
      </c>
      <c r="V590" s="44">
        <v>2250.9299999999998</v>
      </c>
      <c r="W590" s="44">
        <v>2295.85</v>
      </c>
      <c r="X590" s="44">
        <v>2245.5700000000002</v>
      </c>
      <c r="Y590" s="44">
        <v>2023.36</v>
      </c>
      <c r="Z590" s="44">
        <v>1509.06</v>
      </c>
      <c r="AA590" s="44">
        <v>1217.8</v>
      </c>
    </row>
    <row r="591" spans="1:27" ht="12.75" hidden="1" customHeight="1" outlineLevel="1" x14ac:dyDescent="0.2">
      <c r="A591" s="89" t="s">
        <v>2753</v>
      </c>
      <c r="B591" s="63" t="s">
        <v>90</v>
      </c>
      <c r="C591" s="43" t="s">
        <v>79</v>
      </c>
      <c r="D591" s="44">
        <f>$D$471</f>
        <v>434.18</v>
      </c>
      <c r="E591" s="44">
        <f t="shared" ref="E591:AA591" si="343">$D$471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2">
      <c r="A592" s="89" t="s">
        <v>2754</v>
      </c>
      <c r="B592" s="63" t="s">
        <v>83</v>
      </c>
      <c r="C592" s="43" t="s">
        <v>79</v>
      </c>
      <c r="D592" s="44">
        <v>4.68</v>
      </c>
      <c r="E592" s="44">
        <v>4.68</v>
      </c>
      <c r="F592" s="44">
        <v>4.68</v>
      </c>
      <c r="G592" s="44">
        <v>4.68</v>
      </c>
      <c r="H592" s="44">
        <v>4.68</v>
      </c>
      <c r="I592" s="44">
        <v>4.68</v>
      </c>
      <c r="J592" s="44">
        <v>4.68</v>
      </c>
      <c r="K592" s="44">
        <v>4.68</v>
      </c>
      <c r="L592" s="44">
        <v>4.68</v>
      </c>
      <c r="M592" s="44">
        <v>4.68</v>
      </c>
      <c r="N592" s="44">
        <v>4.68</v>
      </c>
      <c r="O592" s="44">
        <v>4.68</v>
      </c>
      <c r="P592" s="44">
        <v>4.68</v>
      </c>
      <c r="Q592" s="44">
        <v>4.68</v>
      </c>
      <c r="R592" s="44">
        <v>4.68</v>
      </c>
      <c r="S592" s="44">
        <v>4.68</v>
      </c>
      <c r="T592" s="44">
        <v>4.68</v>
      </c>
      <c r="U592" s="44">
        <v>4.68</v>
      </c>
      <c r="V592" s="44">
        <v>4.68</v>
      </c>
      <c r="W592" s="44">
        <v>4.68</v>
      </c>
      <c r="X592" s="44">
        <v>4.68</v>
      </c>
      <c r="Y592" s="44">
        <v>4.68</v>
      </c>
      <c r="Z592" s="44">
        <v>4.68</v>
      </c>
      <c r="AA592" s="44">
        <v>4.68</v>
      </c>
    </row>
    <row r="593" spans="1:27" ht="12.75" hidden="1" customHeight="1" outlineLevel="1" x14ac:dyDescent="0.2">
      <c r="A593" s="89" t="s">
        <v>2755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collapsed="1" x14ac:dyDescent="0.2">
      <c r="A594" s="88" t="s">
        <v>2756</v>
      </c>
      <c r="B594" s="28" t="str">
        <f>"26"&amp;"."&amp;$B$777&amp;"."&amp;$B$778</f>
        <v>26.09.2023</v>
      </c>
      <c r="C594" s="80" t="s">
        <v>76</v>
      </c>
      <c r="D594" s="81">
        <f>ROUND(((D595+D596+D598+D597)/1000),5)</f>
        <v>1.6866099999999999</v>
      </c>
      <c r="E594" s="81">
        <f>ROUND(((E595+E596+E598+E597)/1000),5)</f>
        <v>1.50102</v>
      </c>
      <c r="F594" s="81">
        <f>ROUND(((F595+F596+F598+F597)/1000),5)</f>
        <v>0.74</v>
      </c>
      <c r="G594" s="81">
        <f t="shared" ref="G594:AA594" si="345">ROUND(((G595+G596+G598+G597)/1000),5)</f>
        <v>0.75222999999999995</v>
      </c>
      <c r="H594" s="81">
        <f t="shared" si="345"/>
        <v>1.4773700000000001</v>
      </c>
      <c r="I594" s="81">
        <f t="shared" si="345"/>
        <v>1.8717699999999999</v>
      </c>
      <c r="J594" s="81">
        <f t="shared" si="345"/>
        <v>2.0521600000000002</v>
      </c>
      <c r="K594" s="81">
        <f t="shared" si="345"/>
        <v>2.1480000000000001</v>
      </c>
      <c r="L594" s="81">
        <f t="shared" si="345"/>
        <v>2.5265300000000002</v>
      </c>
      <c r="M594" s="81">
        <f t="shared" si="345"/>
        <v>2.7481800000000001</v>
      </c>
      <c r="N594" s="81">
        <f t="shared" si="345"/>
        <v>2.8276400000000002</v>
      </c>
      <c r="O594" s="81">
        <f t="shared" si="345"/>
        <v>2.8159299999999998</v>
      </c>
      <c r="P594" s="81">
        <f t="shared" si="345"/>
        <v>2.76925</v>
      </c>
      <c r="Q594" s="81">
        <f t="shared" si="345"/>
        <v>2.7760400000000001</v>
      </c>
      <c r="R594" s="81">
        <f t="shared" si="345"/>
        <v>2.7475000000000001</v>
      </c>
      <c r="S594" s="81">
        <f t="shared" si="345"/>
        <v>2.7452999999999999</v>
      </c>
      <c r="T594" s="81">
        <f t="shared" si="345"/>
        <v>2.6730200000000002</v>
      </c>
      <c r="U594" s="81">
        <f t="shared" si="345"/>
        <v>2.6082299999999998</v>
      </c>
      <c r="V594" s="81">
        <f t="shared" si="345"/>
        <v>2.7900999999999998</v>
      </c>
      <c r="W594" s="81">
        <f t="shared" si="345"/>
        <v>2.8555700000000002</v>
      </c>
      <c r="X594" s="81">
        <f t="shared" si="345"/>
        <v>2.8039800000000001</v>
      </c>
      <c r="Y594" s="81">
        <f t="shared" si="345"/>
        <v>2.5464899999999999</v>
      </c>
      <c r="Z594" s="81">
        <f t="shared" si="345"/>
        <v>2.0732499999999998</v>
      </c>
      <c r="AA594" s="81">
        <f t="shared" si="345"/>
        <v>1.8655299999999999</v>
      </c>
    </row>
    <row r="595" spans="1:27" ht="12.75" hidden="1" customHeight="1" outlineLevel="1" x14ac:dyDescent="0.2">
      <c r="A595" s="89" t="s">
        <v>2757</v>
      </c>
      <c r="B595" s="63" t="s">
        <v>230</v>
      </c>
      <c r="C595" s="43" t="s">
        <v>79</v>
      </c>
      <c r="D595" s="44">
        <v>1137.52</v>
      </c>
      <c r="E595" s="44">
        <v>951.93</v>
      </c>
      <c r="F595" s="44">
        <v>190.91</v>
      </c>
      <c r="G595" s="44">
        <v>203.14</v>
      </c>
      <c r="H595" s="44">
        <v>928.28</v>
      </c>
      <c r="I595" s="44">
        <v>1322.68</v>
      </c>
      <c r="J595" s="44">
        <v>1503.07</v>
      </c>
      <c r="K595" s="44">
        <v>1598.91</v>
      </c>
      <c r="L595" s="44">
        <v>1977.44</v>
      </c>
      <c r="M595" s="44">
        <v>2199.09</v>
      </c>
      <c r="N595" s="44">
        <v>2278.5500000000002</v>
      </c>
      <c r="O595" s="44">
        <v>2266.84</v>
      </c>
      <c r="P595" s="44">
        <v>2220.16</v>
      </c>
      <c r="Q595" s="44">
        <v>2226.9499999999998</v>
      </c>
      <c r="R595" s="44">
        <v>2198.41</v>
      </c>
      <c r="S595" s="44">
        <v>2196.21</v>
      </c>
      <c r="T595" s="44">
        <v>2123.9299999999998</v>
      </c>
      <c r="U595" s="44">
        <v>2059.14</v>
      </c>
      <c r="V595" s="44">
        <v>2241.0100000000002</v>
      </c>
      <c r="W595" s="44">
        <v>2306.48</v>
      </c>
      <c r="X595" s="44">
        <v>2254.89</v>
      </c>
      <c r="Y595" s="44">
        <v>1997.4</v>
      </c>
      <c r="Z595" s="44">
        <v>1524.16</v>
      </c>
      <c r="AA595" s="44">
        <v>1316.44</v>
      </c>
    </row>
    <row r="596" spans="1:27" ht="12.75" hidden="1" customHeight="1" outlineLevel="1" x14ac:dyDescent="0.2">
      <c r="A596" s="89" t="s">
        <v>2758</v>
      </c>
      <c r="B596" s="63" t="s">
        <v>90</v>
      </c>
      <c r="C596" s="43" t="s">
        <v>79</v>
      </c>
      <c r="D596" s="44">
        <f>$D$471</f>
        <v>434.18</v>
      </c>
      <c r="E596" s="44">
        <f t="shared" ref="E596:AA596" si="346">$D$471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2">
      <c r="A597" s="89" t="s">
        <v>2759</v>
      </c>
      <c r="B597" s="63" t="s">
        <v>83</v>
      </c>
      <c r="C597" s="43" t="s">
        <v>79</v>
      </c>
      <c r="D597" s="44">
        <v>4.68</v>
      </c>
      <c r="E597" s="44">
        <v>4.68</v>
      </c>
      <c r="F597" s="44">
        <v>4.68</v>
      </c>
      <c r="G597" s="44">
        <v>4.68</v>
      </c>
      <c r="H597" s="44">
        <v>4.68</v>
      </c>
      <c r="I597" s="44">
        <v>4.68</v>
      </c>
      <c r="J597" s="44">
        <v>4.68</v>
      </c>
      <c r="K597" s="44">
        <v>4.68</v>
      </c>
      <c r="L597" s="44">
        <v>4.68</v>
      </c>
      <c r="M597" s="44">
        <v>4.68</v>
      </c>
      <c r="N597" s="44">
        <v>4.68</v>
      </c>
      <c r="O597" s="44">
        <v>4.68</v>
      </c>
      <c r="P597" s="44">
        <v>4.68</v>
      </c>
      <c r="Q597" s="44">
        <v>4.68</v>
      </c>
      <c r="R597" s="44">
        <v>4.68</v>
      </c>
      <c r="S597" s="44">
        <v>4.68</v>
      </c>
      <c r="T597" s="44">
        <v>4.68</v>
      </c>
      <c r="U597" s="44">
        <v>4.68</v>
      </c>
      <c r="V597" s="44">
        <v>4.68</v>
      </c>
      <c r="W597" s="44">
        <v>4.68</v>
      </c>
      <c r="X597" s="44">
        <v>4.68</v>
      </c>
      <c r="Y597" s="44">
        <v>4.68</v>
      </c>
      <c r="Z597" s="44">
        <v>4.68</v>
      </c>
      <c r="AA597" s="44">
        <v>4.68</v>
      </c>
    </row>
    <row r="598" spans="1:27" ht="12.75" hidden="1" customHeight="1" outlineLevel="1" x14ac:dyDescent="0.2">
      <c r="A598" s="89" t="s">
        <v>2760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collapsed="1" x14ac:dyDescent="0.2">
      <c r="A599" s="88" t="s">
        <v>2761</v>
      </c>
      <c r="B599" s="28" t="str">
        <f>"27"&amp;"."&amp;$B$777&amp;"."&amp;$B$778</f>
        <v>27.09.2023</v>
      </c>
      <c r="C599" s="80" t="s">
        <v>76</v>
      </c>
      <c r="D599" s="81">
        <f>ROUND(((D600+D601+D603+D602)/1000),5)</f>
        <v>1.6977100000000001</v>
      </c>
      <c r="E599" s="81">
        <f>ROUND(((E600+E601+E603+E602)/1000),5)</f>
        <v>1.4728300000000001</v>
      </c>
      <c r="F599" s="81">
        <f>ROUND(((F600+F601+F603+F602)/1000),5)</f>
        <v>1.19373</v>
      </c>
      <c r="G599" s="81">
        <f t="shared" ref="G599:AA599" si="348">ROUND(((G600+G601+G603+G602)/1000),5)</f>
        <v>1.2463900000000001</v>
      </c>
      <c r="H599" s="81">
        <f t="shared" si="348"/>
        <v>1.4903</v>
      </c>
      <c r="I599" s="81">
        <f t="shared" si="348"/>
        <v>1.8823700000000001</v>
      </c>
      <c r="J599" s="81">
        <f t="shared" si="348"/>
        <v>2.03973</v>
      </c>
      <c r="K599" s="81">
        <f t="shared" si="348"/>
        <v>2.2207300000000001</v>
      </c>
      <c r="L599" s="81">
        <f t="shared" si="348"/>
        <v>2.5459800000000001</v>
      </c>
      <c r="M599" s="81">
        <f t="shared" si="348"/>
        <v>2.7216100000000001</v>
      </c>
      <c r="N599" s="81">
        <f t="shared" si="348"/>
        <v>2.7915000000000001</v>
      </c>
      <c r="O599" s="81">
        <f t="shared" si="348"/>
        <v>2.7231399999999999</v>
      </c>
      <c r="P599" s="81">
        <f t="shared" si="348"/>
        <v>2.66818</v>
      </c>
      <c r="Q599" s="81">
        <f t="shared" si="348"/>
        <v>2.6688499999999999</v>
      </c>
      <c r="R599" s="81">
        <f t="shared" si="348"/>
        <v>2.6563300000000001</v>
      </c>
      <c r="S599" s="81">
        <f t="shared" si="348"/>
        <v>2.6551900000000002</v>
      </c>
      <c r="T599" s="81">
        <f t="shared" si="348"/>
        <v>2.6341000000000001</v>
      </c>
      <c r="U599" s="81">
        <f t="shared" si="348"/>
        <v>2.6474799999999998</v>
      </c>
      <c r="V599" s="81">
        <f t="shared" si="348"/>
        <v>2.6694300000000002</v>
      </c>
      <c r="W599" s="81">
        <f t="shared" si="348"/>
        <v>2.68832</v>
      </c>
      <c r="X599" s="81">
        <f t="shared" si="348"/>
        <v>2.5405199999999999</v>
      </c>
      <c r="Y599" s="81">
        <f t="shared" si="348"/>
        <v>2.3133300000000001</v>
      </c>
      <c r="Z599" s="81">
        <f t="shared" si="348"/>
        <v>2.0560100000000001</v>
      </c>
      <c r="AA599" s="81">
        <f t="shared" si="348"/>
        <v>1.8826000000000001</v>
      </c>
    </row>
    <row r="600" spans="1:27" ht="12.75" hidden="1" customHeight="1" outlineLevel="1" x14ac:dyDescent="0.2">
      <c r="A600" s="89" t="s">
        <v>2762</v>
      </c>
      <c r="B600" s="63" t="s">
        <v>230</v>
      </c>
      <c r="C600" s="43" t="s">
        <v>79</v>
      </c>
      <c r="D600" s="44">
        <v>1148.6199999999999</v>
      </c>
      <c r="E600" s="44">
        <v>923.74</v>
      </c>
      <c r="F600" s="44">
        <v>644.64</v>
      </c>
      <c r="G600" s="44">
        <v>697.3</v>
      </c>
      <c r="H600" s="44">
        <v>941.21</v>
      </c>
      <c r="I600" s="44">
        <v>1333.28</v>
      </c>
      <c r="J600" s="44">
        <v>1490.64</v>
      </c>
      <c r="K600" s="44">
        <v>1671.64</v>
      </c>
      <c r="L600" s="44">
        <v>1996.89</v>
      </c>
      <c r="M600" s="44">
        <v>2172.52</v>
      </c>
      <c r="N600" s="44">
        <v>2242.41</v>
      </c>
      <c r="O600" s="44">
        <v>2174.0500000000002</v>
      </c>
      <c r="P600" s="44">
        <v>2119.09</v>
      </c>
      <c r="Q600" s="44">
        <v>2119.7600000000002</v>
      </c>
      <c r="R600" s="44">
        <v>2107.2399999999998</v>
      </c>
      <c r="S600" s="44">
        <v>2106.1</v>
      </c>
      <c r="T600" s="44">
        <v>2085.0100000000002</v>
      </c>
      <c r="U600" s="44">
        <v>2098.39</v>
      </c>
      <c r="V600" s="44">
        <v>2120.34</v>
      </c>
      <c r="W600" s="44">
        <v>2139.23</v>
      </c>
      <c r="X600" s="44">
        <v>1991.43</v>
      </c>
      <c r="Y600" s="44">
        <v>1764.24</v>
      </c>
      <c r="Z600" s="44">
        <v>1506.92</v>
      </c>
      <c r="AA600" s="44">
        <v>1333.51</v>
      </c>
    </row>
    <row r="601" spans="1:27" ht="12.75" hidden="1" customHeight="1" outlineLevel="1" x14ac:dyDescent="0.2">
      <c r="A601" s="89" t="s">
        <v>2763</v>
      </c>
      <c r="B601" s="63" t="s">
        <v>90</v>
      </c>
      <c r="C601" s="43" t="s">
        <v>79</v>
      </c>
      <c r="D601" s="44">
        <f>$D$471</f>
        <v>434.18</v>
      </c>
      <c r="E601" s="44">
        <f t="shared" ref="E601:AA601" si="349">$D$471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2">
      <c r="A602" s="89" t="s">
        <v>2764</v>
      </c>
      <c r="B602" s="63" t="s">
        <v>83</v>
      </c>
      <c r="C602" s="43" t="s">
        <v>79</v>
      </c>
      <c r="D602" s="44">
        <v>4.68</v>
      </c>
      <c r="E602" s="44">
        <v>4.68</v>
      </c>
      <c r="F602" s="44">
        <v>4.68</v>
      </c>
      <c r="G602" s="44">
        <v>4.68</v>
      </c>
      <c r="H602" s="44">
        <v>4.68</v>
      </c>
      <c r="I602" s="44">
        <v>4.68</v>
      </c>
      <c r="J602" s="44">
        <v>4.68</v>
      </c>
      <c r="K602" s="44">
        <v>4.68</v>
      </c>
      <c r="L602" s="44">
        <v>4.68</v>
      </c>
      <c r="M602" s="44">
        <v>4.68</v>
      </c>
      <c r="N602" s="44">
        <v>4.68</v>
      </c>
      <c r="O602" s="44">
        <v>4.68</v>
      </c>
      <c r="P602" s="44">
        <v>4.68</v>
      </c>
      <c r="Q602" s="44">
        <v>4.68</v>
      </c>
      <c r="R602" s="44">
        <v>4.68</v>
      </c>
      <c r="S602" s="44">
        <v>4.68</v>
      </c>
      <c r="T602" s="44">
        <v>4.68</v>
      </c>
      <c r="U602" s="44">
        <v>4.68</v>
      </c>
      <c r="V602" s="44">
        <v>4.68</v>
      </c>
      <c r="W602" s="44">
        <v>4.68</v>
      </c>
      <c r="X602" s="44">
        <v>4.68</v>
      </c>
      <c r="Y602" s="44">
        <v>4.68</v>
      </c>
      <c r="Z602" s="44">
        <v>4.68</v>
      </c>
      <c r="AA602" s="44">
        <v>4.68</v>
      </c>
    </row>
    <row r="603" spans="1:27" ht="12.75" hidden="1" customHeight="1" outlineLevel="1" x14ac:dyDescent="0.2">
      <c r="A603" s="89" t="s">
        <v>2765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collapsed="1" x14ac:dyDescent="0.2">
      <c r="A604" s="88" t="s">
        <v>2766</v>
      </c>
      <c r="B604" s="28" t="str">
        <f>"28"&amp;"."&amp;$B$777&amp;"."&amp;$B$778</f>
        <v>28.09.2023</v>
      </c>
      <c r="C604" s="80" t="s">
        <v>76</v>
      </c>
      <c r="D604" s="81">
        <f>ROUND(((D605+D606+D608+D607)/1000),5)</f>
        <v>1.7413400000000001</v>
      </c>
      <c r="E604" s="81">
        <f>ROUND(((E605+E606+E608+E607)/1000),5)</f>
        <v>1.62822</v>
      </c>
      <c r="F604" s="81">
        <f>ROUND(((F605+F606+F608+F607)/1000),5)</f>
        <v>1.6116699999999999</v>
      </c>
      <c r="G604" s="81">
        <f t="shared" ref="G604:AA604" si="351">ROUND(((G605+G606+G608+G607)/1000),5)</f>
        <v>1.5970200000000001</v>
      </c>
      <c r="H604" s="81">
        <f t="shared" si="351"/>
        <v>1.69641</v>
      </c>
      <c r="I604" s="81">
        <f t="shared" si="351"/>
        <v>1.9097</v>
      </c>
      <c r="J604" s="81">
        <f t="shared" si="351"/>
        <v>1.9954400000000001</v>
      </c>
      <c r="K604" s="81">
        <f t="shared" si="351"/>
        <v>2.1232099999999998</v>
      </c>
      <c r="L604" s="81">
        <f t="shared" si="351"/>
        <v>2.37581</v>
      </c>
      <c r="M604" s="81">
        <f t="shared" si="351"/>
        <v>2.4838399999999998</v>
      </c>
      <c r="N604" s="81">
        <f t="shared" si="351"/>
        <v>2.4920800000000001</v>
      </c>
      <c r="O604" s="81">
        <f t="shared" si="351"/>
        <v>2.47051</v>
      </c>
      <c r="P604" s="81">
        <f t="shared" si="351"/>
        <v>2.4233500000000001</v>
      </c>
      <c r="Q604" s="81">
        <f t="shared" si="351"/>
        <v>2.4395500000000001</v>
      </c>
      <c r="R604" s="81">
        <f t="shared" si="351"/>
        <v>2.5039699999999998</v>
      </c>
      <c r="S604" s="81">
        <f t="shared" si="351"/>
        <v>2.5013100000000001</v>
      </c>
      <c r="T604" s="81">
        <f t="shared" si="351"/>
        <v>2.4969999999999999</v>
      </c>
      <c r="U604" s="81">
        <f t="shared" si="351"/>
        <v>2.47864</v>
      </c>
      <c r="V604" s="81">
        <f t="shared" si="351"/>
        <v>2.64032</v>
      </c>
      <c r="W604" s="81">
        <f t="shared" si="351"/>
        <v>2.6616</v>
      </c>
      <c r="X604" s="81">
        <f t="shared" si="351"/>
        <v>2.5340699999999998</v>
      </c>
      <c r="Y604" s="81">
        <f t="shared" si="351"/>
        <v>2.3466499999999999</v>
      </c>
      <c r="Z604" s="81">
        <f t="shared" si="351"/>
        <v>2.03417</v>
      </c>
      <c r="AA604" s="81">
        <f t="shared" si="351"/>
        <v>1.9105799999999999</v>
      </c>
    </row>
    <row r="605" spans="1:27" ht="12.75" hidden="1" customHeight="1" outlineLevel="1" x14ac:dyDescent="0.2">
      <c r="A605" s="89" t="s">
        <v>2767</v>
      </c>
      <c r="B605" s="63" t="s">
        <v>230</v>
      </c>
      <c r="C605" s="43" t="s">
        <v>79</v>
      </c>
      <c r="D605" s="44">
        <v>1192.25</v>
      </c>
      <c r="E605" s="44">
        <v>1079.1300000000001</v>
      </c>
      <c r="F605" s="44">
        <v>1062.58</v>
      </c>
      <c r="G605" s="44">
        <v>1047.93</v>
      </c>
      <c r="H605" s="44">
        <v>1147.32</v>
      </c>
      <c r="I605" s="44">
        <v>1360.61</v>
      </c>
      <c r="J605" s="44">
        <v>1446.35</v>
      </c>
      <c r="K605" s="44">
        <v>1574.12</v>
      </c>
      <c r="L605" s="44">
        <v>1826.72</v>
      </c>
      <c r="M605" s="44">
        <v>1934.75</v>
      </c>
      <c r="N605" s="44">
        <v>1942.99</v>
      </c>
      <c r="O605" s="44">
        <v>1921.42</v>
      </c>
      <c r="P605" s="44">
        <v>1874.26</v>
      </c>
      <c r="Q605" s="44">
        <v>1890.46</v>
      </c>
      <c r="R605" s="44">
        <v>1954.88</v>
      </c>
      <c r="S605" s="44">
        <v>1952.22</v>
      </c>
      <c r="T605" s="44">
        <v>1947.91</v>
      </c>
      <c r="U605" s="44">
        <v>1929.55</v>
      </c>
      <c r="V605" s="44">
        <v>2091.23</v>
      </c>
      <c r="W605" s="44">
        <v>2112.5100000000002</v>
      </c>
      <c r="X605" s="44">
        <v>1984.98</v>
      </c>
      <c r="Y605" s="44">
        <v>1797.56</v>
      </c>
      <c r="Z605" s="44">
        <v>1485.08</v>
      </c>
      <c r="AA605" s="44">
        <v>1361.49</v>
      </c>
    </row>
    <row r="606" spans="1:27" ht="12.75" hidden="1" customHeight="1" outlineLevel="1" x14ac:dyDescent="0.2">
      <c r="A606" s="89" t="s">
        <v>2768</v>
      </c>
      <c r="B606" s="63" t="s">
        <v>90</v>
      </c>
      <c r="C606" s="43" t="s">
        <v>79</v>
      </c>
      <c r="D606" s="44">
        <f>$D$471</f>
        <v>434.18</v>
      </c>
      <c r="E606" s="44">
        <f t="shared" ref="E606:AA606" si="352">$D$471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2">
      <c r="A607" s="89" t="s">
        <v>2769</v>
      </c>
      <c r="B607" s="63" t="s">
        <v>83</v>
      </c>
      <c r="C607" s="43" t="s">
        <v>79</v>
      </c>
      <c r="D607" s="44">
        <v>4.68</v>
      </c>
      <c r="E607" s="44">
        <v>4.68</v>
      </c>
      <c r="F607" s="44">
        <v>4.68</v>
      </c>
      <c r="G607" s="44">
        <v>4.68</v>
      </c>
      <c r="H607" s="44">
        <v>4.68</v>
      </c>
      <c r="I607" s="44">
        <v>4.68</v>
      </c>
      <c r="J607" s="44">
        <v>4.68</v>
      </c>
      <c r="K607" s="44">
        <v>4.68</v>
      </c>
      <c r="L607" s="44">
        <v>4.68</v>
      </c>
      <c r="M607" s="44">
        <v>4.68</v>
      </c>
      <c r="N607" s="44">
        <v>4.68</v>
      </c>
      <c r="O607" s="44">
        <v>4.68</v>
      </c>
      <c r="P607" s="44">
        <v>4.68</v>
      </c>
      <c r="Q607" s="44">
        <v>4.68</v>
      </c>
      <c r="R607" s="44">
        <v>4.68</v>
      </c>
      <c r="S607" s="44">
        <v>4.68</v>
      </c>
      <c r="T607" s="44">
        <v>4.68</v>
      </c>
      <c r="U607" s="44">
        <v>4.68</v>
      </c>
      <c r="V607" s="44">
        <v>4.68</v>
      </c>
      <c r="W607" s="44">
        <v>4.68</v>
      </c>
      <c r="X607" s="44">
        <v>4.68</v>
      </c>
      <c r="Y607" s="44">
        <v>4.68</v>
      </c>
      <c r="Z607" s="44">
        <v>4.68</v>
      </c>
      <c r="AA607" s="44">
        <v>4.68</v>
      </c>
    </row>
    <row r="608" spans="1:27" ht="12.75" hidden="1" customHeight="1" outlineLevel="1" x14ac:dyDescent="0.2">
      <c r="A608" s="89" t="s">
        <v>2770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collapsed="1" x14ac:dyDescent="0.2">
      <c r="A609" s="88" t="s">
        <v>2771</v>
      </c>
      <c r="B609" s="28" t="str">
        <f>"29"&amp;"."&amp;$B$777&amp;"."&amp;$B$778</f>
        <v>29.09.2023</v>
      </c>
      <c r="C609" s="80" t="s">
        <v>76</v>
      </c>
      <c r="D609" s="81">
        <f>ROUND(((D610+D611+D613+D612)/1000),5)</f>
        <v>1.7234100000000001</v>
      </c>
      <c r="E609" s="81">
        <f>ROUND(((E610+E611+E613+E612)/1000),5)</f>
        <v>1.53714</v>
      </c>
      <c r="F609" s="81">
        <f>ROUND(((F610+F611+F613+F612)/1000),5)</f>
        <v>1.48522</v>
      </c>
      <c r="G609" s="81">
        <f t="shared" ref="G609:AA609" si="354">ROUND(((G610+G611+G613+G612)/1000),5)</f>
        <v>1.5014400000000001</v>
      </c>
      <c r="H609" s="81">
        <f t="shared" si="354"/>
        <v>1.6146499999999999</v>
      </c>
      <c r="I609" s="81">
        <f t="shared" si="354"/>
        <v>1.8420099999999999</v>
      </c>
      <c r="J609" s="81">
        <f t="shared" si="354"/>
        <v>1.9434</v>
      </c>
      <c r="K609" s="81">
        <f t="shared" si="354"/>
        <v>2.1282399999999999</v>
      </c>
      <c r="L609" s="81">
        <f t="shared" si="354"/>
        <v>2.3573499999999998</v>
      </c>
      <c r="M609" s="81">
        <f t="shared" si="354"/>
        <v>2.4891100000000002</v>
      </c>
      <c r="N609" s="81">
        <f t="shared" si="354"/>
        <v>2.4938899999999999</v>
      </c>
      <c r="O609" s="81">
        <f t="shared" si="354"/>
        <v>2.44983</v>
      </c>
      <c r="P609" s="81">
        <f t="shared" si="354"/>
        <v>2.4249800000000001</v>
      </c>
      <c r="Q609" s="81">
        <f t="shared" si="354"/>
        <v>2.4824299999999999</v>
      </c>
      <c r="R609" s="81">
        <f t="shared" si="354"/>
        <v>2.5054599999999998</v>
      </c>
      <c r="S609" s="81">
        <f t="shared" si="354"/>
        <v>2.4991699999999999</v>
      </c>
      <c r="T609" s="81">
        <f t="shared" si="354"/>
        <v>2.4895900000000002</v>
      </c>
      <c r="U609" s="81">
        <f t="shared" si="354"/>
        <v>2.4837099999999999</v>
      </c>
      <c r="V609" s="81">
        <f t="shared" si="354"/>
        <v>2.5746799999999999</v>
      </c>
      <c r="W609" s="81">
        <f t="shared" si="354"/>
        <v>2.62697</v>
      </c>
      <c r="X609" s="81">
        <f t="shared" si="354"/>
        <v>2.53789</v>
      </c>
      <c r="Y609" s="81">
        <f t="shared" si="354"/>
        <v>2.3941400000000002</v>
      </c>
      <c r="Z609" s="81">
        <f t="shared" si="354"/>
        <v>2.0919500000000002</v>
      </c>
      <c r="AA609" s="81">
        <f t="shared" si="354"/>
        <v>1.97645</v>
      </c>
    </row>
    <row r="610" spans="1:27" ht="12.75" hidden="1" customHeight="1" outlineLevel="1" x14ac:dyDescent="0.2">
      <c r="A610" s="89" t="s">
        <v>2772</v>
      </c>
      <c r="B610" s="63" t="s">
        <v>230</v>
      </c>
      <c r="C610" s="43" t="s">
        <v>79</v>
      </c>
      <c r="D610" s="44">
        <v>1174.32</v>
      </c>
      <c r="E610" s="44">
        <v>988.05</v>
      </c>
      <c r="F610" s="44">
        <v>936.13</v>
      </c>
      <c r="G610" s="44">
        <v>952.35</v>
      </c>
      <c r="H610" s="44">
        <v>1065.56</v>
      </c>
      <c r="I610" s="44">
        <v>1292.92</v>
      </c>
      <c r="J610" s="44">
        <v>1394.31</v>
      </c>
      <c r="K610" s="44">
        <v>1579.15</v>
      </c>
      <c r="L610" s="44">
        <v>1808.26</v>
      </c>
      <c r="M610" s="44">
        <v>1940.02</v>
      </c>
      <c r="N610" s="44">
        <v>1944.8</v>
      </c>
      <c r="O610" s="44">
        <v>1900.74</v>
      </c>
      <c r="P610" s="44">
        <v>1875.89</v>
      </c>
      <c r="Q610" s="44">
        <v>1933.34</v>
      </c>
      <c r="R610" s="44">
        <v>1956.37</v>
      </c>
      <c r="S610" s="44">
        <v>1950.08</v>
      </c>
      <c r="T610" s="44">
        <v>1940.5</v>
      </c>
      <c r="U610" s="44">
        <v>1934.62</v>
      </c>
      <c r="V610" s="44">
        <v>2025.59</v>
      </c>
      <c r="W610" s="44">
        <v>2077.88</v>
      </c>
      <c r="X610" s="44">
        <v>1988.8</v>
      </c>
      <c r="Y610" s="44">
        <v>1845.05</v>
      </c>
      <c r="Z610" s="44">
        <v>1542.86</v>
      </c>
      <c r="AA610" s="44">
        <v>1427.36</v>
      </c>
    </row>
    <row r="611" spans="1:27" ht="12.75" hidden="1" customHeight="1" outlineLevel="1" x14ac:dyDescent="0.2">
      <c r="A611" s="89" t="s">
        <v>2773</v>
      </c>
      <c r="B611" s="63" t="s">
        <v>90</v>
      </c>
      <c r="C611" s="43" t="s">
        <v>79</v>
      </c>
      <c r="D611" s="44">
        <f>$D$471</f>
        <v>434.18</v>
      </c>
      <c r="E611" s="44">
        <f t="shared" ref="E611:AA611" si="355">$D$471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2">
      <c r="A612" s="89" t="s">
        <v>2774</v>
      </c>
      <c r="B612" s="63" t="s">
        <v>83</v>
      </c>
      <c r="C612" s="43" t="s">
        <v>79</v>
      </c>
      <c r="D612" s="44">
        <v>4.68</v>
      </c>
      <c r="E612" s="44">
        <v>4.68</v>
      </c>
      <c r="F612" s="44">
        <v>4.68</v>
      </c>
      <c r="G612" s="44">
        <v>4.68</v>
      </c>
      <c r="H612" s="44">
        <v>4.68</v>
      </c>
      <c r="I612" s="44">
        <v>4.68</v>
      </c>
      <c r="J612" s="44">
        <v>4.68</v>
      </c>
      <c r="K612" s="44">
        <v>4.68</v>
      </c>
      <c r="L612" s="44">
        <v>4.68</v>
      </c>
      <c r="M612" s="44">
        <v>4.68</v>
      </c>
      <c r="N612" s="44">
        <v>4.68</v>
      </c>
      <c r="O612" s="44">
        <v>4.68</v>
      </c>
      <c r="P612" s="44">
        <v>4.68</v>
      </c>
      <c r="Q612" s="44">
        <v>4.68</v>
      </c>
      <c r="R612" s="44">
        <v>4.68</v>
      </c>
      <c r="S612" s="44">
        <v>4.68</v>
      </c>
      <c r="T612" s="44">
        <v>4.68</v>
      </c>
      <c r="U612" s="44">
        <v>4.68</v>
      </c>
      <c r="V612" s="44">
        <v>4.68</v>
      </c>
      <c r="W612" s="44">
        <v>4.68</v>
      </c>
      <c r="X612" s="44">
        <v>4.68</v>
      </c>
      <c r="Y612" s="44">
        <v>4.68</v>
      </c>
      <c r="Z612" s="44">
        <v>4.68</v>
      </c>
      <c r="AA612" s="44">
        <v>4.68</v>
      </c>
    </row>
    <row r="613" spans="1:27" ht="12.75" hidden="1" customHeight="1" outlineLevel="1" x14ac:dyDescent="0.2">
      <c r="A613" s="89" t="s">
        <v>2775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collapsed="1" x14ac:dyDescent="0.2">
      <c r="A614" s="88" t="s">
        <v>2776</v>
      </c>
      <c r="B614" s="28" t="str">
        <f>"30"&amp;"."&amp;$B$777&amp;"."&amp;$B$778</f>
        <v>30.09.2023</v>
      </c>
      <c r="C614" s="80" t="s">
        <v>76</v>
      </c>
      <c r="D614" s="81">
        <f>ROUND(((D615+D616+D618+D617)/1000),5)</f>
        <v>1.8749</v>
      </c>
      <c r="E614" s="81">
        <f>ROUND(((E615+E616+E618+E617)/1000),5)</f>
        <v>1.7943800000000001</v>
      </c>
      <c r="F614" s="81">
        <f>ROUND(((F615+F616+F618+F617)/1000),5)</f>
        <v>1.7239599999999999</v>
      </c>
      <c r="G614" s="81">
        <f t="shared" ref="G614:AA614" si="357">ROUND(((G615+G616+G618+G617)/1000),5)</f>
        <v>1.69024</v>
      </c>
      <c r="H614" s="81">
        <f t="shared" si="357"/>
        <v>1.73793</v>
      </c>
      <c r="I614" s="81">
        <f t="shared" si="357"/>
        <v>1.83144</v>
      </c>
      <c r="J614" s="81">
        <f t="shared" si="357"/>
        <v>1.8599600000000001</v>
      </c>
      <c r="K614" s="81">
        <f t="shared" si="357"/>
        <v>2.0275599999999998</v>
      </c>
      <c r="L614" s="81">
        <f t="shared" si="357"/>
        <v>2.3154300000000001</v>
      </c>
      <c r="M614" s="81">
        <f t="shared" si="357"/>
        <v>2.5223100000000001</v>
      </c>
      <c r="N614" s="81">
        <f t="shared" si="357"/>
        <v>2.5547</v>
      </c>
      <c r="O614" s="81">
        <f t="shared" si="357"/>
        <v>2.55911</v>
      </c>
      <c r="P614" s="81">
        <f t="shared" si="357"/>
        <v>2.5346099999999998</v>
      </c>
      <c r="Q614" s="81">
        <f t="shared" si="357"/>
        <v>2.5321400000000001</v>
      </c>
      <c r="R614" s="81">
        <f t="shared" si="357"/>
        <v>2.53396</v>
      </c>
      <c r="S614" s="81">
        <f t="shared" si="357"/>
        <v>2.5307300000000001</v>
      </c>
      <c r="T614" s="81">
        <f t="shared" si="357"/>
        <v>2.5167799999999998</v>
      </c>
      <c r="U614" s="81">
        <f t="shared" si="357"/>
        <v>2.4501400000000002</v>
      </c>
      <c r="V614" s="81">
        <f t="shared" si="357"/>
        <v>2.54955</v>
      </c>
      <c r="W614" s="81">
        <f t="shared" si="357"/>
        <v>2.5991599999999999</v>
      </c>
      <c r="X614" s="81">
        <f t="shared" si="357"/>
        <v>2.5422799999999999</v>
      </c>
      <c r="Y614" s="81">
        <f t="shared" si="357"/>
        <v>2.28403</v>
      </c>
      <c r="Z614" s="81">
        <f t="shared" si="357"/>
        <v>2.1413799999999998</v>
      </c>
      <c r="AA614" s="81">
        <f t="shared" si="357"/>
        <v>1.93268</v>
      </c>
    </row>
    <row r="615" spans="1:27" ht="12.75" hidden="1" customHeight="1" outlineLevel="1" x14ac:dyDescent="0.2">
      <c r="A615" s="89" t="s">
        <v>2777</v>
      </c>
      <c r="B615" s="63" t="s">
        <v>230</v>
      </c>
      <c r="C615" s="43" t="s">
        <v>79</v>
      </c>
      <c r="D615" s="44">
        <v>1325.81</v>
      </c>
      <c r="E615" s="44">
        <v>1245.29</v>
      </c>
      <c r="F615" s="44">
        <v>1174.8699999999999</v>
      </c>
      <c r="G615" s="44">
        <v>1141.1500000000001</v>
      </c>
      <c r="H615" s="44">
        <v>1188.8399999999999</v>
      </c>
      <c r="I615" s="44">
        <v>1282.3499999999999</v>
      </c>
      <c r="J615" s="44">
        <v>1310.87</v>
      </c>
      <c r="K615" s="44">
        <v>1478.47</v>
      </c>
      <c r="L615" s="44">
        <v>1766.34</v>
      </c>
      <c r="M615" s="44">
        <v>1973.22</v>
      </c>
      <c r="N615" s="44">
        <v>2005.61</v>
      </c>
      <c r="O615" s="44">
        <v>2010.02</v>
      </c>
      <c r="P615" s="44">
        <v>1985.52</v>
      </c>
      <c r="Q615" s="44">
        <v>1983.05</v>
      </c>
      <c r="R615" s="44">
        <v>1984.87</v>
      </c>
      <c r="S615" s="44">
        <v>1981.64</v>
      </c>
      <c r="T615" s="44">
        <v>1967.69</v>
      </c>
      <c r="U615" s="44">
        <v>1901.05</v>
      </c>
      <c r="V615" s="44">
        <v>2000.46</v>
      </c>
      <c r="W615" s="44">
        <v>2050.0700000000002</v>
      </c>
      <c r="X615" s="44">
        <v>1993.19</v>
      </c>
      <c r="Y615" s="44">
        <v>1734.94</v>
      </c>
      <c r="Z615" s="44">
        <v>1592.29</v>
      </c>
      <c r="AA615" s="44">
        <v>1383.59</v>
      </c>
    </row>
    <row r="616" spans="1:27" ht="12.75" hidden="1" customHeight="1" outlineLevel="1" x14ac:dyDescent="0.2">
      <c r="A616" s="89" t="s">
        <v>2778</v>
      </c>
      <c r="B616" s="63" t="s">
        <v>90</v>
      </c>
      <c r="C616" s="43" t="s">
        <v>79</v>
      </c>
      <c r="D616" s="44">
        <f>$D$471</f>
        <v>434.18</v>
      </c>
      <c r="E616" s="44">
        <f t="shared" ref="E616:AA616" si="358">$D$471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2">
      <c r="A617" s="89" t="s">
        <v>2779</v>
      </c>
      <c r="B617" s="63" t="s">
        <v>83</v>
      </c>
      <c r="C617" s="43" t="s">
        <v>79</v>
      </c>
      <c r="D617" s="44">
        <v>4.68</v>
      </c>
      <c r="E617" s="44">
        <v>4.68</v>
      </c>
      <c r="F617" s="44">
        <v>4.68</v>
      </c>
      <c r="G617" s="44">
        <v>4.68</v>
      </c>
      <c r="H617" s="44">
        <v>4.68</v>
      </c>
      <c r="I617" s="44">
        <v>4.68</v>
      </c>
      <c r="J617" s="44">
        <v>4.68</v>
      </c>
      <c r="K617" s="44">
        <v>4.68</v>
      </c>
      <c r="L617" s="44">
        <v>4.68</v>
      </c>
      <c r="M617" s="44">
        <v>4.68</v>
      </c>
      <c r="N617" s="44">
        <v>4.68</v>
      </c>
      <c r="O617" s="44">
        <v>4.68</v>
      </c>
      <c r="P617" s="44">
        <v>4.68</v>
      </c>
      <c r="Q617" s="44">
        <v>4.68</v>
      </c>
      <c r="R617" s="44">
        <v>4.68</v>
      </c>
      <c r="S617" s="44">
        <v>4.68</v>
      </c>
      <c r="T617" s="44">
        <v>4.68</v>
      </c>
      <c r="U617" s="44">
        <v>4.68</v>
      </c>
      <c r="V617" s="44">
        <v>4.68</v>
      </c>
      <c r="W617" s="44">
        <v>4.68</v>
      </c>
      <c r="X617" s="44">
        <v>4.68</v>
      </c>
      <c r="Y617" s="44">
        <v>4.68</v>
      </c>
      <c r="Z617" s="44">
        <v>4.68</v>
      </c>
      <c r="AA617" s="44">
        <v>4.68</v>
      </c>
    </row>
    <row r="618" spans="1:27" ht="12.75" hidden="1" customHeight="1" outlineLevel="1" x14ac:dyDescent="0.2">
      <c r="A618" s="89" t="s">
        <v>2780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collapsed="1" x14ac:dyDescent="0.2">
      <c r="B619" s="91" t="s">
        <v>379</v>
      </c>
    </row>
    <row r="620" spans="1:27" x14ac:dyDescent="0.2">
      <c r="B620" s="91" t="s">
        <v>379</v>
      </c>
    </row>
    <row r="621" spans="1:27" x14ac:dyDescent="0.2">
      <c r="A621" s="179" t="s">
        <v>2048</v>
      </c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1"/>
    </row>
    <row r="622" spans="1:27" ht="25.5" x14ac:dyDescent="0.2">
      <c r="A622" s="26" t="s">
        <v>64</v>
      </c>
      <c r="B622" s="27" t="s">
        <v>202</v>
      </c>
      <c r="C622" s="26" t="s">
        <v>203</v>
      </c>
      <c r="D622" s="27" t="s">
        <v>204</v>
      </c>
      <c r="E622" s="27" t="s">
        <v>205</v>
      </c>
      <c r="F622" s="27" t="s">
        <v>206</v>
      </c>
      <c r="G622" s="27" t="s">
        <v>207</v>
      </c>
      <c r="H622" s="27" t="s">
        <v>208</v>
      </c>
      <c r="I622" s="27" t="s">
        <v>209</v>
      </c>
      <c r="J622" s="27" t="s">
        <v>210</v>
      </c>
      <c r="K622" s="27" t="s">
        <v>211</v>
      </c>
      <c r="L622" s="27" t="s">
        <v>212</v>
      </c>
      <c r="M622" s="27" t="s">
        <v>213</v>
      </c>
      <c r="N622" s="27" t="s">
        <v>214</v>
      </c>
      <c r="O622" s="27" t="s">
        <v>215</v>
      </c>
      <c r="P622" s="27" t="s">
        <v>216</v>
      </c>
      <c r="Q622" s="27" t="s">
        <v>217</v>
      </c>
      <c r="R622" s="27" t="s">
        <v>218</v>
      </c>
      <c r="S622" s="27" t="s">
        <v>219</v>
      </c>
      <c r="T622" s="27" t="s">
        <v>220</v>
      </c>
      <c r="U622" s="27" t="s">
        <v>221</v>
      </c>
      <c r="V622" s="27" t="s">
        <v>222</v>
      </c>
      <c r="W622" s="27" t="s">
        <v>223</v>
      </c>
      <c r="X622" s="27" t="s">
        <v>224</v>
      </c>
      <c r="Y622" s="27" t="s">
        <v>225</v>
      </c>
      <c r="Z622" s="27" t="s">
        <v>226</v>
      </c>
      <c r="AA622" s="27" t="s">
        <v>227</v>
      </c>
    </row>
    <row r="623" spans="1:27" x14ac:dyDescent="0.2">
      <c r="A623" s="88" t="s">
        <v>2781</v>
      </c>
      <c r="B623" s="28" t="str">
        <f>"01"&amp;"."&amp;$B$777&amp;"."&amp;$B$778</f>
        <v>01.09.2023</v>
      </c>
      <c r="C623" s="80" t="s">
        <v>76</v>
      </c>
      <c r="D623" s="81">
        <f>ROUND((D624)/1000,5)</f>
        <v>0</v>
      </c>
      <c r="E623" s="81">
        <f t="shared" ref="E623:AA623" si="360">ROUND((E624)/1000,5)</f>
        <v>0</v>
      </c>
      <c r="F623" s="81">
        <f t="shared" si="360"/>
        <v>0</v>
      </c>
      <c r="G623" s="81">
        <f t="shared" si="360"/>
        <v>0</v>
      </c>
      <c r="H623" s="81">
        <f t="shared" si="360"/>
        <v>5.9659999999999998E-2</v>
      </c>
      <c r="I623" s="81">
        <f t="shared" si="360"/>
        <v>8.4999999999999995E-4</v>
      </c>
      <c r="J623" s="81">
        <f t="shared" si="360"/>
        <v>0.10777</v>
      </c>
      <c r="K623" s="81">
        <f t="shared" si="360"/>
        <v>0.20444999999999999</v>
      </c>
      <c r="L623" s="81">
        <f t="shared" si="360"/>
        <v>0.20619999999999999</v>
      </c>
      <c r="M623" s="81">
        <f t="shared" si="360"/>
        <v>0.33798</v>
      </c>
      <c r="N623" s="81">
        <f t="shared" si="360"/>
        <v>0.33417000000000002</v>
      </c>
      <c r="O623" s="81">
        <f t="shared" si="360"/>
        <v>0.31761</v>
      </c>
      <c r="P623" s="81">
        <f t="shared" si="360"/>
        <v>0.33313999999999999</v>
      </c>
      <c r="Q623" s="81">
        <f t="shared" si="360"/>
        <v>0.90244999999999997</v>
      </c>
      <c r="R623" s="81">
        <f t="shared" si="360"/>
        <v>1.3659399999999999</v>
      </c>
      <c r="S623" s="81">
        <f t="shared" si="360"/>
        <v>1.4050800000000001</v>
      </c>
      <c r="T623" s="81">
        <f t="shared" si="360"/>
        <v>0.52049999999999996</v>
      </c>
      <c r="U623" s="81">
        <f t="shared" si="360"/>
        <v>0.10075000000000001</v>
      </c>
      <c r="V623" s="81">
        <f t="shared" si="360"/>
        <v>8.8050000000000003E-2</v>
      </c>
      <c r="W623" s="81">
        <f t="shared" si="360"/>
        <v>5.398E-2</v>
      </c>
      <c r="X623" s="81">
        <f t="shared" si="360"/>
        <v>0</v>
      </c>
      <c r="Y623" s="81">
        <f t="shared" si="360"/>
        <v>1.74E-3</v>
      </c>
      <c r="Z623" s="81">
        <f t="shared" si="360"/>
        <v>0</v>
      </c>
      <c r="AA623" s="81">
        <f t="shared" si="360"/>
        <v>0</v>
      </c>
    </row>
    <row r="624" spans="1:27" ht="12.75" hidden="1" customHeight="1" outlineLevel="1" x14ac:dyDescent="0.2">
      <c r="A624" s="89" t="s">
        <v>2782</v>
      </c>
      <c r="B624" s="63" t="s">
        <v>230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59.66</v>
      </c>
      <c r="I624" s="44">
        <v>0.85</v>
      </c>
      <c r="J624" s="44">
        <v>107.77</v>
      </c>
      <c r="K624" s="44">
        <v>204.45</v>
      </c>
      <c r="L624" s="44">
        <v>206.2</v>
      </c>
      <c r="M624" s="44">
        <v>337.98</v>
      </c>
      <c r="N624" s="44">
        <v>334.17</v>
      </c>
      <c r="O624" s="44">
        <v>317.61</v>
      </c>
      <c r="P624" s="44">
        <v>333.14</v>
      </c>
      <c r="Q624" s="44">
        <v>902.45</v>
      </c>
      <c r="R624" s="44">
        <v>1365.94</v>
      </c>
      <c r="S624" s="44">
        <v>1405.08</v>
      </c>
      <c r="T624" s="44">
        <v>520.5</v>
      </c>
      <c r="U624" s="44">
        <v>100.75</v>
      </c>
      <c r="V624" s="44">
        <v>88.05</v>
      </c>
      <c r="W624" s="44">
        <v>53.98</v>
      </c>
      <c r="X624" s="44">
        <v>0</v>
      </c>
      <c r="Y624" s="44">
        <v>1.74</v>
      </c>
      <c r="Z624" s="44">
        <v>0</v>
      </c>
      <c r="AA624" s="44">
        <v>0</v>
      </c>
    </row>
    <row r="625" spans="1:27" collapsed="1" x14ac:dyDescent="0.2">
      <c r="A625" s="88" t="s">
        <v>2783</v>
      </c>
      <c r="B625" s="28" t="str">
        <f>"02"&amp;"."&amp;$B$777&amp;"."&amp;$B$778</f>
        <v>02.09.2023</v>
      </c>
      <c r="C625" s="80" t="s">
        <v>76</v>
      </c>
      <c r="D625" s="81">
        <f>ROUND((D626)/1000,5)</f>
        <v>0</v>
      </c>
      <c r="E625" s="81">
        <f t="shared" ref="E625:AA625" si="361">ROUND((E626)/1000,5)</f>
        <v>0</v>
      </c>
      <c r="F625" s="81">
        <f t="shared" si="361"/>
        <v>0</v>
      </c>
      <c r="G625" s="81">
        <f t="shared" si="361"/>
        <v>0</v>
      </c>
      <c r="H625" s="81">
        <f t="shared" si="361"/>
        <v>0</v>
      </c>
      <c r="I625" s="81">
        <f t="shared" si="361"/>
        <v>0</v>
      </c>
      <c r="J625" s="81">
        <f t="shared" si="361"/>
        <v>2.9690000000000001E-2</v>
      </c>
      <c r="K625" s="81">
        <f t="shared" si="361"/>
        <v>6.0000000000000002E-5</v>
      </c>
      <c r="L625" s="81">
        <f t="shared" si="361"/>
        <v>3.0939999999999999E-2</v>
      </c>
      <c r="M625" s="81">
        <f t="shared" si="361"/>
        <v>0</v>
      </c>
      <c r="N625" s="81">
        <f t="shared" si="361"/>
        <v>0</v>
      </c>
      <c r="O625" s="81">
        <f t="shared" si="361"/>
        <v>0</v>
      </c>
      <c r="P625" s="81">
        <f t="shared" si="361"/>
        <v>0</v>
      </c>
      <c r="Q625" s="81">
        <f t="shared" si="361"/>
        <v>0</v>
      </c>
      <c r="R625" s="81">
        <f t="shared" si="361"/>
        <v>0</v>
      </c>
      <c r="S625" s="81">
        <f t="shared" si="361"/>
        <v>0</v>
      </c>
      <c r="T625" s="81">
        <f t="shared" si="361"/>
        <v>0</v>
      </c>
      <c r="U625" s="81">
        <f t="shared" si="361"/>
        <v>0</v>
      </c>
      <c r="V625" s="81">
        <f t="shared" si="361"/>
        <v>0</v>
      </c>
      <c r="W625" s="81">
        <f t="shared" si="361"/>
        <v>3.9789999999999999E-2</v>
      </c>
      <c r="X625" s="81">
        <f t="shared" si="361"/>
        <v>6.9999999999999994E-5</v>
      </c>
      <c r="Y625" s="81">
        <f t="shared" si="361"/>
        <v>0</v>
      </c>
      <c r="Z625" s="81">
        <f t="shared" si="361"/>
        <v>0</v>
      </c>
      <c r="AA625" s="81">
        <f t="shared" si="361"/>
        <v>0</v>
      </c>
    </row>
    <row r="626" spans="1:27" ht="12.75" hidden="1" customHeight="1" outlineLevel="1" x14ac:dyDescent="0.2">
      <c r="A626" s="89" t="s">
        <v>2784</v>
      </c>
      <c r="B626" s="63" t="s">
        <v>230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29.69</v>
      </c>
      <c r="K626" s="44">
        <v>0.06</v>
      </c>
      <c r="L626" s="44">
        <v>30.94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39.79</v>
      </c>
      <c r="X626" s="44">
        <v>7.0000000000000007E-2</v>
      </c>
      <c r="Y626" s="44">
        <v>0</v>
      </c>
      <c r="Z626" s="44">
        <v>0</v>
      </c>
      <c r="AA626" s="44">
        <v>0</v>
      </c>
    </row>
    <row r="627" spans="1:27" collapsed="1" x14ac:dyDescent="0.2">
      <c r="A627" s="88" t="s">
        <v>2785</v>
      </c>
      <c r="B627" s="28" t="str">
        <f>"03"&amp;"."&amp;$B$777&amp;"."&amp;$B$778</f>
        <v>03.09.2023</v>
      </c>
      <c r="C627" s="80" t="s">
        <v>76</v>
      </c>
      <c r="D627" s="81">
        <f>ROUND((D628)/1000,5)</f>
        <v>0</v>
      </c>
      <c r="E627" s="81">
        <f t="shared" ref="E627:AA627" si="362">ROUND((E628)/1000,5)</f>
        <v>1.1E-4</v>
      </c>
      <c r="F627" s="81">
        <f t="shared" si="362"/>
        <v>1.7099999999999999E-3</v>
      </c>
      <c r="G627" s="81">
        <f t="shared" si="362"/>
        <v>1.08E-3</v>
      </c>
      <c r="H627" s="81">
        <f t="shared" si="362"/>
        <v>5.7499999999999999E-3</v>
      </c>
      <c r="I627" s="81">
        <f t="shared" si="362"/>
        <v>3.8589999999999999E-2</v>
      </c>
      <c r="J627" s="81">
        <f t="shared" si="362"/>
        <v>9.3469999999999998E-2</v>
      </c>
      <c r="K627" s="81">
        <f t="shared" si="362"/>
        <v>6.4519999999999994E-2</v>
      </c>
      <c r="L627" s="81">
        <f t="shared" si="362"/>
        <v>0.15173</v>
      </c>
      <c r="M627" s="81">
        <f t="shared" si="362"/>
        <v>8.5879999999999998E-2</v>
      </c>
      <c r="N627" s="81">
        <f t="shared" si="362"/>
        <v>5.7090000000000002E-2</v>
      </c>
      <c r="O627" s="81">
        <f t="shared" si="362"/>
        <v>6.2179999999999999E-2</v>
      </c>
      <c r="P627" s="81">
        <f t="shared" si="362"/>
        <v>0.15773000000000001</v>
      </c>
      <c r="Q627" s="81">
        <f t="shared" si="362"/>
        <v>0.16428000000000001</v>
      </c>
      <c r="R627" s="81">
        <f t="shared" si="362"/>
        <v>0.19813</v>
      </c>
      <c r="S627" s="81">
        <f t="shared" si="362"/>
        <v>0.25385000000000002</v>
      </c>
      <c r="T627" s="81">
        <f t="shared" si="362"/>
        <v>0.31581999999999999</v>
      </c>
      <c r="U627" s="81">
        <f t="shared" si="362"/>
        <v>0.28372000000000003</v>
      </c>
      <c r="V627" s="81">
        <f t="shared" si="362"/>
        <v>0.29494999999999999</v>
      </c>
      <c r="W627" s="81">
        <f t="shared" si="362"/>
        <v>0.13231000000000001</v>
      </c>
      <c r="X627" s="81">
        <f t="shared" si="362"/>
        <v>0.13514999999999999</v>
      </c>
      <c r="Y627" s="81">
        <f t="shared" si="362"/>
        <v>7.7099999999999998E-3</v>
      </c>
      <c r="Z627" s="81">
        <f t="shared" si="362"/>
        <v>0</v>
      </c>
      <c r="AA627" s="81">
        <f t="shared" si="362"/>
        <v>0</v>
      </c>
    </row>
    <row r="628" spans="1:27" ht="12.75" hidden="1" customHeight="1" outlineLevel="1" x14ac:dyDescent="0.2">
      <c r="A628" s="89" t="s">
        <v>2786</v>
      </c>
      <c r="B628" s="63" t="s">
        <v>230</v>
      </c>
      <c r="C628" s="43" t="s">
        <v>79</v>
      </c>
      <c r="D628" s="44">
        <v>0</v>
      </c>
      <c r="E628" s="44">
        <v>0.11</v>
      </c>
      <c r="F628" s="44">
        <v>1.71</v>
      </c>
      <c r="G628" s="44">
        <v>1.08</v>
      </c>
      <c r="H628" s="44">
        <v>5.75</v>
      </c>
      <c r="I628" s="44">
        <v>38.590000000000003</v>
      </c>
      <c r="J628" s="44">
        <v>93.47</v>
      </c>
      <c r="K628" s="44">
        <v>64.52</v>
      </c>
      <c r="L628" s="44">
        <v>151.72999999999999</v>
      </c>
      <c r="M628" s="44">
        <v>85.88</v>
      </c>
      <c r="N628" s="44">
        <v>57.09</v>
      </c>
      <c r="O628" s="44">
        <v>62.18</v>
      </c>
      <c r="P628" s="44">
        <v>157.72999999999999</v>
      </c>
      <c r="Q628" s="44">
        <v>164.28</v>
      </c>
      <c r="R628" s="44">
        <v>198.13</v>
      </c>
      <c r="S628" s="44">
        <v>253.85</v>
      </c>
      <c r="T628" s="44">
        <v>315.82</v>
      </c>
      <c r="U628" s="44">
        <v>283.72000000000003</v>
      </c>
      <c r="V628" s="44">
        <v>294.95</v>
      </c>
      <c r="W628" s="44">
        <v>132.31</v>
      </c>
      <c r="X628" s="44">
        <v>135.15</v>
      </c>
      <c r="Y628" s="44">
        <v>7.71</v>
      </c>
      <c r="Z628" s="44">
        <v>0</v>
      </c>
      <c r="AA628" s="44">
        <v>0</v>
      </c>
    </row>
    <row r="629" spans="1:27" collapsed="1" x14ac:dyDescent="0.2">
      <c r="A629" s="88" t="s">
        <v>2787</v>
      </c>
      <c r="B629" s="28" t="str">
        <f>"04"&amp;"."&amp;$B$777&amp;"."&amp;$B$778</f>
        <v>04.09.2023</v>
      </c>
      <c r="C629" s="80" t="s">
        <v>76</v>
      </c>
      <c r="D629" s="81">
        <f>ROUND((D630)/1000,5)</f>
        <v>0</v>
      </c>
      <c r="E629" s="81">
        <f t="shared" ref="E629:AA629" si="363">ROUND((E630)/1000,5)</f>
        <v>0</v>
      </c>
      <c r="F629" s="81">
        <f t="shared" si="363"/>
        <v>0</v>
      </c>
      <c r="G629" s="81">
        <f t="shared" si="363"/>
        <v>0</v>
      </c>
      <c r="H629" s="81">
        <f t="shared" si="363"/>
        <v>0</v>
      </c>
      <c r="I629" s="81">
        <f t="shared" si="363"/>
        <v>8.8660000000000003E-2</v>
      </c>
      <c r="J629" s="81">
        <f t="shared" si="363"/>
        <v>0.10546999999999999</v>
      </c>
      <c r="K629" s="81">
        <f t="shared" si="363"/>
        <v>0.11616</v>
      </c>
      <c r="L629" s="81">
        <f t="shared" si="363"/>
        <v>0.13752</v>
      </c>
      <c r="M629" s="81">
        <f t="shared" si="363"/>
        <v>0.10148</v>
      </c>
      <c r="N629" s="81">
        <f t="shared" si="363"/>
        <v>6.6699999999999995E-2</v>
      </c>
      <c r="O629" s="81">
        <f t="shared" si="363"/>
        <v>2.1250000000000002E-2</v>
      </c>
      <c r="P629" s="81">
        <f t="shared" si="363"/>
        <v>2.3380000000000001E-2</v>
      </c>
      <c r="Q629" s="81">
        <f t="shared" si="363"/>
        <v>6.6409999999999997E-2</v>
      </c>
      <c r="R629" s="81">
        <f t="shared" si="363"/>
        <v>0</v>
      </c>
      <c r="S629" s="81">
        <f t="shared" si="363"/>
        <v>0</v>
      </c>
      <c r="T629" s="81">
        <f t="shared" si="363"/>
        <v>0</v>
      </c>
      <c r="U629" s="81">
        <f t="shared" si="363"/>
        <v>0</v>
      </c>
      <c r="V629" s="81">
        <f t="shared" si="363"/>
        <v>4.6080000000000003E-2</v>
      </c>
      <c r="W629" s="81">
        <f t="shared" si="363"/>
        <v>7.9100000000000004E-3</v>
      </c>
      <c r="X629" s="81">
        <f t="shared" si="363"/>
        <v>0</v>
      </c>
      <c r="Y629" s="81">
        <f t="shared" si="363"/>
        <v>0</v>
      </c>
      <c r="Z629" s="81">
        <f t="shared" si="363"/>
        <v>0</v>
      </c>
      <c r="AA629" s="81">
        <f t="shared" si="363"/>
        <v>0</v>
      </c>
    </row>
    <row r="630" spans="1:27" ht="12.75" hidden="1" customHeight="1" outlineLevel="1" x14ac:dyDescent="0.2">
      <c r="A630" s="89" t="s">
        <v>2788</v>
      </c>
      <c r="B630" s="63" t="s">
        <v>230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0</v>
      </c>
      <c r="I630" s="44">
        <v>88.66</v>
      </c>
      <c r="J630" s="44">
        <v>105.47</v>
      </c>
      <c r="K630" s="44">
        <v>116.16</v>
      </c>
      <c r="L630" s="44">
        <v>137.52000000000001</v>
      </c>
      <c r="M630" s="44">
        <v>101.48</v>
      </c>
      <c r="N630" s="44">
        <v>66.7</v>
      </c>
      <c r="O630" s="44">
        <v>21.25</v>
      </c>
      <c r="P630" s="44">
        <v>23.38</v>
      </c>
      <c r="Q630" s="44">
        <v>66.41</v>
      </c>
      <c r="R630" s="44">
        <v>0</v>
      </c>
      <c r="S630" s="44">
        <v>0</v>
      </c>
      <c r="T630" s="44">
        <v>0</v>
      </c>
      <c r="U630" s="44">
        <v>0</v>
      </c>
      <c r="V630" s="44">
        <v>46.08</v>
      </c>
      <c r="W630" s="44">
        <v>7.91</v>
      </c>
      <c r="X630" s="44">
        <v>0</v>
      </c>
      <c r="Y630" s="44">
        <v>0</v>
      </c>
      <c r="Z630" s="44">
        <v>0</v>
      </c>
      <c r="AA630" s="44">
        <v>0</v>
      </c>
    </row>
    <row r="631" spans="1:27" collapsed="1" x14ac:dyDescent="0.2">
      <c r="A631" s="88" t="s">
        <v>2789</v>
      </c>
      <c r="B631" s="28" t="str">
        <f>"05"&amp;"."&amp;$B$777&amp;"."&amp;$B$778</f>
        <v>05.09.2023</v>
      </c>
      <c r="C631" s="80" t="s">
        <v>76</v>
      </c>
      <c r="D631" s="81">
        <f>ROUND((D632)/1000,5)</f>
        <v>0</v>
      </c>
      <c r="E631" s="81">
        <f t="shared" ref="E631:AA631" si="364">ROUND((E632)/1000,5)</f>
        <v>0</v>
      </c>
      <c r="F631" s="81">
        <f t="shared" si="364"/>
        <v>0</v>
      </c>
      <c r="G631" s="81">
        <f t="shared" si="364"/>
        <v>0</v>
      </c>
      <c r="H631" s="81">
        <f t="shared" si="364"/>
        <v>0</v>
      </c>
      <c r="I631" s="81">
        <f t="shared" si="364"/>
        <v>0</v>
      </c>
      <c r="J631" s="81">
        <f t="shared" si="364"/>
        <v>0.12894</v>
      </c>
      <c r="K631" s="81">
        <f t="shared" si="364"/>
        <v>7.3719999999999994E-2</v>
      </c>
      <c r="L631" s="81">
        <f t="shared" si="364"/>
        <v>0.18831999999999999</v>
      </c>
      <c r="M631" s="81">
        <f t="shared" si="364"/>
        <v>2.8400000000000002E-2</v>
      </c>
      <c r="N631" s="81">
        <f t="shared" si="364"/>
        <v>6.0000000000000002E-5</v>
      </c>
      <c r="O631" s="81">
        <f t="shared" si="364"/>
        <v>1.6000000000000001E-4</v>
      </c>
      <c r="P631" s="81">
        <f t="shared" si="364"/>
        <v>5.5799999999999999E-3</v>
      </c>
      <c r="Q631" s="81">
        <f t="shared" si="364"/>
        <v>0</v>
      </c>
      <c r="R631" s="81">
        <f t="shared" si="364"/>
        <v>0</v>
      </c>
      <c r="S631" s="81">
        <f t="shared" si="364"/>
        <v>0</v>
      </c>
      <c r="T631" s="81">
        <f t="shared" si="364"/>
        <v>0</v>
      </c>
      <c r="U631" s="81">
        <f t="shared" si="364"/>
        <v>0</v>
      </c>
      <c r="V631" s="81">
        <f t="shared" si="364"/>
        <v>3.5180000000000003E-2</v>
      </c>
      <c r="W631" s="81">
        <f t="shared" si="364"/>
        <v>5.7880000000000001E-2</v>
      </c>
      <c r="X631" s="81">
        <f t="shared" si="364"/>
        <v>0</v>
      </c>
      <c r="Y631" s="81">
        <f t="shared" si="364"/>
        <v>0</v>
      </c>
      <c r="Z631" s="81">
        <f t="shared" si="364"/>
        <v>0</v>
      </c>
      <c r="AA631" s="81">
        <f t="shared" si="364"/>
        <v>0</v>
      </c>
    </row>
    <row r="632" spans="1:27" ht="12.75" hidden="1" customHeight="1" outlineLevel="1" x14ac:dyDescent="0.2">
      <c r="A632" s="89" t="s">
        <v>2790</v>
      </c>
      <c r="B632" s="63" t="s">
        <v>230</v>
      </c>
      <c r="C632" s="43" t="s">
        <v>79</v>
      </c>
      <c r="D632" s="44">
        <v>0</v>
      </c>
      <c r="E632" s="44">
        <v>0</v>
      </c>
      <c r="F632" s="44">
        <v>0</v>
      </c>
      <c r="G632" s="44">
        <v>0</v>
      </c>
      <c r="H632" s="44">
        <v>0</v>
      </c>
      <c r="I632" s="44">
        <v>0</v>
      </c>
      <c r="J632" s="44">
        <v>128.94</v>
      </c>
      <c r="K632" s="44">
        <v>73.72</v>
      </c>
      <c r="L632" s="44">
        <v>188.32</v>
      </c>
      <c r="M632" s="44">
        <v>28.4</v>
      </c>
      <c r="N632" s="44">
        <v>0.06</v>
      </c>
      <c r="O632" s="44">
        <v>0.16</v>
      </c>
      <c r="P632" s="44">
        <v>5.58</v>
      </c>
      <c r="Q632" s="44">
        <v>0</v>
      </c>
      <c r="R632" s="44">
        <v>0</v>
      </c>
      <c r="S632" s="44">
        <v>0</v>
      </c>
      <c r="T632" s="44">
        <v>0</v>
      </c>
      <c r="U632" s="44">
        <v>0</v>
      </c>
      <c r="V632" s="44">
        <v>35.18</v>
      </c>
      <c r="W632" s="44">
        <v>57.88</v>
      </c>
      <c r="X632" s="44">
        <v>0</v>
      </c>
      <c r="Y632" s="44">
        <v>0</v>
      </c>
      <c r="Z632" s="44">
        <v>0</v>
      </c>
      <c r="AA632" s="44">
        <v>0</v>
      </c>
    </row>
    <row r="633" spans="1:27" collapsed="1" x14ac:dyDescent="0.2">
      <c r="A633" s="88" t="s">
        <v>2791</v>
      </c>
      <c r="B633" s="28" t="str">
        <f>"06"&amp;"."&amp;$B$777&amp;"."&amp;$B$778</f>
        <v>06.09.2023</v>
      </c>
      <c r="C633" s="80" t="s">
        <v>76</v>
      </c>
      <c r="D633" s="81">
        <f>ROUND((D634)/1000,5)</f>
        <v>0</v>
      </c>
      <c r="E633" s="81">
        <f t="shared" ref="E633:AA633" si="365">ROUND((E634)/1000,5)</f>
        <v>0</v>
      </c>
      <c r="F633" s="81">
        <f t="shared" si="365"/>
        <v>0</v>
      </c>
      <c r="G633" s="81">
        <f t="shared" si="365"/>
        <v>1.7780000000000001E-2</v>
      </c>
      <c r="H633" s="81">
        <f t="shared" si="365"/>
        <v>0.10254000000000001</v>
      </c>
      <c r="I633" s="81">
        <f t="shared" si="365"/>
        <v>7.5130000000000002E-2</v>
      </c>
      <c r="J633" s="81">
        <f t="shared" si="365"/>
        <v>0.15801999999999999</v>
      </c>
      <c r="K633" s="81">
        <f t="shared" si="365"/>
        <v>0.17449000000000001</v>
      </c>
      <c r="L633" s="81">
        <f t="shared" si="365"/>
        <v>5.2409999999999998E-2</v>
      </c>
      <c r="M633" s="81">
        <f t="shared" si="365"/>
        <v>7.9549999999999996E-2</v>
      </c>
      <c r="N633" s="81">
        <f t="shared" si="365"/>
        <v>7.7729999999999994E-2</v>
      </c>
      <c r="O633" s="81">
        <f t="shared" si="365"/>
        <v>0.11124000000000001</v>
      </c>
      <c r="P633" s="81">
        <f t="shared" si="365"/>
        <v>6.2549999999999994E-2</v>
      </c>
      <c r="Q633" s="81">
        <f t="shared" si="365"/>
        <v>8.2739999999999994E-2</v>
      </c>
      <c r="R633" s="81">
        <f t="shared" si="365"/>
        <v>0.12313</v>
      </c>
      <c r="S633" s="81">
        <f t="shared" si="365"/>
        <v>0.14426</v>
      </c>
      <c r="T633" s="81">
        <f t="shared" si="365"/>
        <v>0.14424000000000001</v>
      </c>
      <c r="U633" s="81">
        <f t="shared" si="365"/>
        <v>0.2041</v>
      </c>
      <c r="V633" s="81">
        <f t="shared" si="365"/>
        <v>0.16077</v>
      </c>
      <c r="W633" s="81">
        <f t="shared" si="365"/>
        <v>0.43803999999999998</v>
      </c>
      <c r="X633" s="81">
        <f t="shared" si="365"/>
        <v>8.1049999999999997E-2</v>
      </c>
      <c r="Y633" s="81">
        <f t="shared" si="365"/>
        <v>0</v>
      </c>
      <c r="Z633" s="81">
        <f t="shared" si="365"/>
        <v>0</v>
      </c>
      <c r="AA633" s="81">
        <f t="shared" si="365"/>
        <v>0</v>
      </c>
    </row>
    <row r="634" spans="1:27" ht="12.75" hidden="1" customHeight="1" outlineLevel="1" x14ac:dyDescent="0.2">
      <c r="A634" s="89" t="s">
        <v>2792</v>
      </c>
      <c r="B634" s="63" t="s">
        <v>230</v>
      </c>
      <c r="C634" s="43" t="s">
        <v>79</v>
      </c>
      <c r="D634" s="44">
        <v>0</v>
      </c>
      <c r="E634" s="44">
        <v>0</v>
      </c>
      <c r="F634" s="44">
        <v>0</v>
      </c>
      <c r="G634" s="44">
        <v>17.78</v>
      </c>
      <c r="H634" s="44">
        <v>102.54</v>
      </c>
      <c r="I634" s="44">
        <v>75.13</v>
      </c>
      <c r="J634" s="44">
        <v>158.02000000000001</v>
      </c>
      <c r="K634" s="44">
        <v>174.49</v>
      </c>
      <c r="L634" s="44">
        <v>52.41</v>
      </c>
      <c r="M634" s="44">
        <v>79.55</v>
      </c>
      <c r="N634" s="44">
        <v>77.73</v>
      </c>
      <c r="O634" s="44">
        <v>111.24</v>
      </c>
      <c r="P634" s="44">
        <v>62.55</v>
      </c>
      <c r="Q634" s="44">
        <v>82.74</v>
      </c>
      <c r="R634" s="44">
        <v>123.13</v>
      </c>
      <c r="S634" s="44">
        <v>144.26</v>
      </c>
      <c r="T634" s="44">
        <v>144.24</v>
      </c>
      <c r="U634" s="44">
        <v>204.1</v>
      </c>
      <c r="V634" s="44">
        <v>160.77000000000001</v>
      </c>
      <c r="W634" s="44">
        <v>438.04</v>
      </c>
      <c r="X634" s="44">
        <v>81.05</v>
      </c>
      <c r="Y634" s="44">
        <v>0</v>
      </c>
      <c r="Z634" s="44">
        <v>0</v>
      </c>
      <c r="AA634" s="44">
        <v>0</v>
      </c>
    </row>
    <row r="635" spans="1:27" collapsed="1" x14ac:dyDescent="0.2">
      <c r="A635" s="88" t="s">
        <v>2793</v>
      </c>
      <c r="B635" s="28" t="str">
        <f>"07"&amp;"."&amp;$B$777&amp;"."&amp;$B$778</f>
        <v>07.09.2023</v>
      </c>
      <c r="C635" s="80" t="s">
        <v>76</v>
      </c>
      <c r="D635" s="81">
        <f>ROUND((D636)/1000,5)</f>
        <v>0</v>
      </c>
      <c r="E635" s="81">
        <f t="shared" ref="E635:AA635" si="366">ROUND((E636)/1000,5)</f>
        <v>0</v>
      </c>
      <c r="F635" s="81">
        <f t="shared" si="366"/>
        <v>0</v>
      </c>
      <c r="G635" s="81">
        <f t="shared" si="366"/>
        <v>0</v>
      </c>
      <c r="H635" s="81">
        <f t="shared" si="366"/>
        <v>5.4690000000000003E-2</v>
      </c>
      <c r="I635" s="81">
        <f t="shared" si="366"/>
        <v>6.1429999999999998E-2</v>
      </c>
      <c r="J635" s="81">
        <f t="shared" si="366"/>
        <v>0.18845999999999999</v>
      </c>
      <c r="K635" s="81">
        <f t="shared" si="366"/>
        <v>0.16153999999999999</v>
      </c>
      <c r="L635" s="81">
        <f t="shared" si="366"/>
        <v>0.123</v>
      </c>
      <c r="M635" s="81">
        <f t="shared" si="366"/>
        <v>3.5279999999999999E-2</v>
      </c>
      <c r="N635" s="81">
        <f t="shared" si="366"/>
        <v>1.0699999999999999E-2</v>
      </c>
      <c r="O635" s="81">
        <f t="shared" si="366"/>
        <v>0</v>
      </c>
      <c r="P635" s="81">
        <f t="shared" si="366"/>
        <v>0</v>
      </c>
      <c r="Q635" s="81">
        <f t="shared" si="366"/>
        <v>0</v>
      </c>
      <c r="R635" s="81">
        <f t="shared" si="366"/>
        <v>0</v>
      </c>
      <c r="S635" s="81">
        <f t="shared" si="366"/>
        <v>0</v>
      </c>
      <c r="T635" s="81">
        <f t="shared" si="366"/>
        <v>3.8999999999999999E-4</v>
      </c>
      <c r="U635" s="81">
        <f t="shared" si="366"/>
        <v>0</v>
      </c>
      <c r="V635" s="81">
        <f t="shared" si="366"/>
        <v>0</v>
      </c>
      <c r="W635" s="81">
        <f t="shared" si="366"/>
        <v>2.528E-2</v>
      </c>
      <c r="X635" s="81">
        <f t="shared" si="366"/>
        <v>0</v>
      </c>
      <c r="Y635" s="81">
        <f t="shared" si="366"/>
        <v>0</v>
      </c>
      <c r="Z635" s="81">
        <f t="shared" si="366"/>
        <v>0</v>
      </c>
      <c r="AA635" s="81">
        <f t="shared" si="366"/>
        <v>0</v>
      </c>
    </row>
    <row r="636" spans="1:27" ht="12.75" hidden="1" customHeight="1" outlineLevel="1" x14ac:dyDescent="0.2">
      <c r="A636" s="89" t="s">
        <v>2794</v>
      </c>
      <c r="B636" s="63" t="s">
        <v>230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54.69</v>
      </c>
      <c r="I636" s="44">
        <v>61.43</v>
      </c>
      <c r="J636" s="44">
        <v>188.46</v>
      </c>
      <c r="K636" s="44">
        <v>161.54</v>
      </c>
      <c r="L636" s="44">
        <v>123</v>
      </c>
      <c r="M636" s="44">
        <v>35.28</v>
      </c>
      <c r="N636" s="44">
        <v>10.7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0.39</v>
      </c>
      <c r="U636" s="44">
        <v>0</v>
      </c>
      <c r="V636" s="44">
        <v>0</v>
      </c>
      <c r="W636" s="44">
        <v>25.28</v>
      </c>
      <c r="X636" s="44">
        <v>0</v>
      </c>
      <c r="Y636" s="44">
        <v>0</v>
      </c>
      <c r="Z636" s="44">
        <v>0</v>
      </c>
      <c r="AA636" s="44">
        <v>0</v>
      </c>
    </row>
    <row r="637" spans="1:27" collapsed="1" x14ac:dyDescent="0.2">
      <c r="A637" s="88" t="s">
        <v>2795</v>
      </c>
      <c r="B637" s="28" t="str">
        <f>"08"&amp;"."&amp;$B$777&amp;"."&amp;$B$778</f>
        <v>08.09.2023</v>
      </c>
      <c r="C637" s="80" t="s">
        <v>76</v>
      </c>
      <c r="D637" s="81">
        <f>ROUND((D638)/1000,5)</f>
        <v>0</v>
      </c>
      <c r="E637" s="81">
        <f t="shared" ref="E637:AA637" si="367">ROUND((E638)/1000,5)</f>
        <v>0</v>
      </c>
      <c r="F637" s="81">
        <f t="shared" si="367"/>
        <v>0</v>
      </c>
      <c r="G637" s="81">
        <f t="shared" si="367"/>
        <v>0</v>
      </c>
      <c r="H637" s="81">
        <f t="shared" si="367"/>
        <v>4.5280000000000001E-2</v>
      </c>
      <c r="I637" s="81">
        <f t="shared" si="367"/>
        <v>0</v>
      </c>
      <c r="J637" s="81">
        <f t="shared" si="367"/>
        <v>0.16682</v>
      </c>
      <c r="K637" s="81">
        <f t="shared" si="367"/>
        <v>0.15322</v>
      </c>
      <c r="L637" s="81">
        <f t="shared" si="367"/>
        <v>7.2059999999999999E-2</v>
      </c>
      <c r="M637" s="81">
        <f t="shared" si="367"/>
        <v>1.52E-2</v>
      </c>
      <c r="N637" s="81">
        <f t="shared" si="367"/>
        <v>0</v>
      </c>
      <c r="O637" s="81">
        <f t="shared" si="367"/>
        <v>0</v>
      </c>
      <c r="P637" s="81">
        <f t="shared" si="367"/>
        <v>0</v>
      </c>
      <c r="Q637" s="81">
        <f t="shared" si="367"/>
        <v>0</v>
      </c>
      <c r="R637" s="81">
        <f t="shared" si="367"/>
        <v>0</v>
      </c>
      <c r="S637" s="81">
        <f t="shared" si="367"/>
        <v>0</v>
      </c>
      <c r="T637" s="81">
        <f t="shared" si="367"/>
        <v>0</v>
      </c>
      <c r="U637" s="81">
        <f t="shared" si="367"/>
        <v>0</v>
      </c>
      <c r="V637" s="81">
        <f t="shared" si="367"/>
        <v>5.5980000000000002E-2</v>
      </c>
      <c r="W637" s="81">
        <f t="shared" si="367"/>
        <v>0.21543000000000001</v>
      </c>
      <c r="X637" s="81">
        <f t="shared" si="367"/>
        <v>2.0049999999999998E-2</v>
      </c>
      <c r="Y637" s="81">
        <f t="shared" si="367"/>
        <v>0</v>
      </c>
      <c r="Z637" s="81">
        <f t="shared" si="367"/>
        <v>0</v>
      </c>
      <c r="AA637" s="81">
        <f t="shared" si="367"/>
        <v>0</v>
      </c>
    </row>
    <row r="638" spans="1:27" ht="12.75" hidden="1" customHeight="1" outlineLevel="1" x14ac:dyDescent="0.2">
      <c r="A638" s="89" t="s">
        <v>2796</v>
      </c>
      <c r="B638" s="63" t="s">
        <v>230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45.28</v>
      </c>
      <c r="I638" s="44">
        <v>0</v>
      </c>
      <c r="J638" s="44">
        <v>166.82</v>
      </c>
      <c r="K638" s="44">
        <v>153.22</v>
      </c>
      <c r="L638" s="44">
        <v>72.06</v>
      </c>
      <c r="M638" s="44">
        <v>15.2</v>
      </c>
      <c r="N638" s="44">
        <v>0</v>
      </c>
      <c r="O638" s="44">
        <v>0</v>
      </c>
      <c r="P638" s="44">
        <v>0</v>
      </c>
      <c r="Q638" s="44">
        <v>0</v>
      </c>
      <c r="R638" s="44">
        <v>0</v>
      </c>
      <c r="S638" s="44">
        <v>0</v>
      </c>
      <c r="T638" s="44">
        <v>0</v>
      </c>
      <c r="U638" s="44">
        <v>0</v>
      </c>
      <c r="V638" s="44">
        <v>55.98</v>
      </c>
      <c r="W638" s="44">
        <v>215.43</v>
      </c>
      <c r="X638" s="44">
        <v>20.05</v>
      </c>
      <c r="Y638" s="44">
        <v>0</v>
      </c>
      <c r="Z638" s="44">
        <v>0</v>
      </c>
      <c r="AA638" s="44">
        <v>0</v>
      </c>
    </row>
    <row r="639" spans="1:27" collapsed="1" x14ac:dyDescent="0.2">
      <c r="A639" s="88" t="s">
        <v>2797</v>
      </c>
      <c r="B639" s="28" t="str">
        <f>"09"&amp;"."&amp;$B$777&amp;"."&amp;$B$778</f>
        <v>09.09.2023</v>
      </c>
      <c r="C639" s="80" t="s">
        <v>76</v>
      </c>
      <c r="D639" s="81">
        <f>ROUND((D640)/1000,5)</f>
        <v>0</v>
      </c>
      <c r="E639" s="81">
        <f t="shared" ref="E639:AA639" si="368">ROUND((E640)/1000,5)</f>
        <v>2.1399999999999999E-2</v>
      </c>
      <c r="F639" s="81">
        <f t="shared" si="368"/>
        <v>6.9800000000000001E-2</v>
      </c>
      <c r="G639" s="81">
        <f t="shared" si="368"/>
        <v>1.1310000000000001E-2</v>
      </c>
      <c r="H639" s="81">
        <f t="shared" si="368"/>
        <v>8.7000000000000001E-4</v>
      </c>
      <c r="I639" s="81">
        <f t="shared" si="368"/>
        <v>4.283E-2</v>
      </c>
      <c r="J639" s="81">
        <f t="shared" si="368"/>
        <v>1.494E-2</v>
      </c>
      <c r="K639" s="81">
        <f t="shared" si="368"/>
        <v>0.18643999999999999</v>
      </c>
      <c r="L639" s="81">
        <f t="shared" si="368"/>
        <v>0.10206</v>
      </c>
      <c r="M639" s="81">
        <f t="shared" si="368"/>
        <v>0.11956</v>
      </c>
      <c r="N639" s="81">
        <f t="shared" si="368"/>
        <v>8.6300000000000002E-2</v>
      </c>
      <c r="O639" s="81">
        <f t="shared" si="368"/>
        <v>9.7299999999999998E-2</v>
      </c>
      <c r="P639" s="81">
        <f t="shared" si="368"/>
        <v>0.1229</v>
      </c>
      <c r="Q639" s="81">
        <f t="shared" si="368"/>
        <v>0.14384</v>
      </c>
      <c r="R639" s="81">
        <f t="shared" si="368"/>
        <v>0.13456000000000001</v>
      </c>
      <c r="S639" s="81">
        <f t="shared" si="368"/>
        <v>5.3879999999999997E-2</v>
      </c>
      <c r="T639" s="81">
        <f t="shared" si="368"/>
        <v>0.11819</v>
      </c>
      <c r="U639" s="81">
        <f t="shared" si="368"/>
        <v>0.12848999999999999</v>
      </c>
      <c r="V639" s="81">
        <f t="shared" si="368"/>
        <v>0.18357000000000001</v>
      </c>
      <c r="W639" s="81">
        <f t="shared" si="368"/>
        <v>0.19485</v>
      </c>
      <c r="X639" s="81">
        <f t="shared" si="368"/>
        <v>5.5000000000000003E-4</v>
      </c>
      <c r="Y639" s="81">
        <f t="shared" si="368"/>
        <v>0</v>
      </c>
      <c r="Z639" s="81">
        <f t="shared" si="368"/>
        <v>0</v>
      </c>
      <c r="AA639" s="81">
        <f t="shared" si="368"/>
        <v>0</v>
      </c>
    </row>
    <row r="640" spans="1:27" ht="12.75" hidden="1" customHeight="1" outlineLevel="1" x14ac:dyDescent="0.2">
      <c r="A640" s="89" t="s">
        <v>2798</v>
      </c>
      <c r="B640" s="63" t="s">
        <v>230</v>
      </c>
      <c r="C640" s="43" t="s">
        <v>79</v>
      </c>
      <c r="D640" s="44">
        <v>0</v>
      </c>
      <c r="E640" s="44">
        <v>21.4</v>
      </c>
      <c r="F640" s="44">
        <v>69.8</v>
      </c>
      <c r="G640" s="44">
        <v>11.31</v>
      </c>
      <c r="H640" s="44">
        <v>0.87</v>
      </c>
      <c r="I640" s="44">
        <v>42.83</v>
      </c>
      <c r="J640" s="44">
        <v>14.94</v>
      </c>
      <c r="K640" s="44">
        <v>186.44</v>
      </c>
      <c r="L640" s="44">
        <v>102.06</v>
      </c>
      <c r="M640" s="44">
        <v>119.56</v>
      </c>
      <c r="N640" s="44">
        <v>86.3</v>
      </c>
      <c r="O640" s="44">
        <v>97.3</v>
      </c>
      <c r="P640" s="44">
        <v>122.9</v>
      </c>
      <c r="Q640" s="44">
        <v>143.84</v>
      </c>
      <c r="R640" s="44">
        <v>134.56</v>
      </c>
      <c r="S640" s="44">
        <v>53.88</v>
      </c>
      <c r="T640" s="44">
        <v>118.19</v>
      </c>
      <c r="U640" s="44">
        <v>128.49</v>
      </c>
      <c r="V640" s="44">
        <v>183.57</v>
      </c>
      <c r="W640" s="44">
        <v>194.85</v>
      </c>
      <c r="X640" s="44">
        <v>0.55000000000000004</v>
      </c>
      <c r="Y640" s="44">
        <v>0</v>
      </c>
      <c r="Z640" s="44">
        <v>0</v>
      </c>
      <c r="AA640" s="44">
        <v>0</v>
      </c>
    </row>
    <row r="641" spans="1:27" collapsed="1" x14ac:dyDescent="0.2">
      <c r="A641" s="88" t="s">
        <v>2799</v>
      </c>
      <c r="B641" s="28" t="str">
        <f>"10"&amp;"."&amp;$B$777&amp;"."&amp;$B$778</f>
        <v>10.09.2023</v>
      </c>
      <c r="C641" s="80" t="s">
        <v>76</v>
      </c>
      <c r="D641" s="81">
        <f>ROUND((D642)/1000,5)</f>
        <v>0</v>
      </c>
      <c r="E641" s="81">
        <f t="shared" ref="E641:AA641" si="369">ROUND((E642)/1000,5)</f>
        <v>0</v>
      </c>
      <c r="F641" s="81">
        <f t="shared" si="369"/>
        <v>0</v>
      </c>
      <c r="G641" s="81">
        <f t="shared" si="369"/>
        <v>0</v>
      </c>
      <c r="H641" s="81">
        <f t="shared" si="369"/>
        <v>2.027E-2</v>
      </c>
      <c r="I641" s="81">
        <f t="shared" si="369"/>
        <v>9.1079999999999994E-2</v>
      </c>
      <c r="J641" s="81">
        <f t="shared" si="369"/>
        <v>0.13253000000000001</v>
      </c>
      <c r="K641" s="81">
        <f t="shared" si="369"/>
        <v>0</v>
      </c>
      <c r="L641" s="81">
        <f t="shared" si="369"/>
        <v>0.13109999999999999</v>
      </c>
      <c r="M641" s="81">
        <f t="shared" si="369"/>
        <v>3.1060000000000001E-2</v>
      </c>
      <c r="N641" s="81">
        <f t="shared" si="369"/>
        <v>0</v>
      </c>
      <c r="O641" s="81">
        <f t="shared" si="369"/>
        <v>0</v>
      </c>
      <c r="P641" s="81">
        <f t="shared" si="369"/>
        <v>0</v>
      </c>
      <c r="Q641" s="81">
        <f t="shared" si="369"/>
        <v>0</v>
      </c>
      <c r="R641" s="81">
        <f t="shared" si="369"/>
        <v>0</v>
      </c>
      <c r="S641" s="81">
        <f t="shared" si="369"/>
        <v>0</v>
      </c>
      <c r="T641" s="81">
        <f t="shared" si="369"/>
        <v>0.12536</v>
      </c>
      <c r="U641" s="81">
        <f t="shared" si="369"/>
        <v>0</v>
      </c>
      <c r="V641" s="81">
        <f t="shared" si="369"/>
        <v>2.2890000000000001E-2</v>
      </c>
      <c r="W641" s="81">
        <f t="shared" si="369"/>
        <v>5.8279999999999998E-2</v>
      </c>
      <c r="X641" s="81">
        <f t="shared" si="369"/>
        <v>0</v>
      </c>
      <c r="Y641" s="81">
        <f t="shared" si="369"/>
        <v>0</v>
      </c>
      <c r="Z641" s="81">
        <f t="shared" si="369"/>
        <v>0</v>
      </c>
      <c r="AA641" s="81">
        <f t="shared" si="369"/>
        <v>0</v>
      </c>
    </row>
    <row r="642" spans="1:27" ht="12.75" hidden="1" customHeight="1" outlineLevel="1" x14ac:dyDescent="0.2">
      <c r="A642" s="89" t="s">
        <v>2800</v>
      </c>
      <c r="B642" s="63" t="s">
        <v>230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20.27</v>
      </c>
      <c r="I642" s="44">
        <v>91.08</v>
      </c>
      <c r="J642" s="44">
        <v>132.53</v>
      </c>
      <c r="K642" s="44">
        <v>0</v>
      </c>
      <c r="L642" s="44">
        <v>131.1</v>
      </c>
      <c r="M642" s="44">
        <v>31.06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125.36</v>
      </c>
      <c r="U642" s="44">
        <v>0</v>
      </c>
      <c r="V642" s="44">
        <v>22.89</v>
      </c>
      <c r="W642" s="44">
        <v>58.28</v>
      </c>
      <c r="X642" s="44">
        <v>0</v>
      </c>
      <c r="Y642" s="44">
        <v>0</v>
      </c>
      <c r="Z642" s="44">
        <v>0</v>
      </c>
      <c r="AA642" s="44">
        <v>0</v>
      </c>
    </row>
    <row r="643" spans="1:27" collapsed="1" x14ac:dyDescent="0.2">
      <c r="A643" s="88" t="s">
        <v>2801</v>
      </c>
      <c r="B643" s="28" t="str">
        <f>"11"&amp;"."&amp;$B$777&amp;"."&amp;$B$778</f>
        <v>11.09.2023</v>
      </c>
      <c r="C643" s="80" t="s">
        <v>76</v>
      </c>
      <c r="D643" s="81">
        <f>ROUND((D644)/1000,5)</f>
        <v>0</v>
      </c>
      <c r="E643" s="81">
        <f t="shared" ref="E643:AA643" si="370">ROUND((E644)/1000,5)</f>
        <v>0</v>
      </c>
      <c r="F643" s="81">
        <f t="shared" si="370"/>
        <v>0</v>
      </c>
      <c r="G643" s="81">
        <f t="shared" si="370"/>
        <v>0</v>
      </c>
      <c r="H643" s="81">
        <f t="shared" si="370"/>
        <v>0</v>
      </c>
      <c r="I643" s="81">
        <f t="shared" si="370"/>
        <v>4.6449999999999998E-2</v>
      </c>
      <c r="J643" s="81">
        <f t="shared" si="370"/>
        <v>0.19855999999999999</v>
      </c>
      <c r="K643" s="81">
        <f t="shared" si="370"/>
        <v>0.17712</v>
      </c>
      <c r="L643" s="81">
        <f t="shared" si="370"/>
        <v>8.9539999999999995E-2</v>
      </c>
      <c r="M643" s="81">
        <f t="shared" si="370"/>
        <v>7.7310000000000004E-2</v>
      </c>
      <c r="N643" s="81">
        <f t="shared" si="370"/>
        <v>1.3010000000000001E-2</v>
      </c>
      <c r="O643" s="81">
        <f t="shared" si="370"/>
        <v>7.4000000000000003E-3</v>
      </c>
      <c r="P643" s="81">
        <f t="shared" si="370"/>
        <v>2.017E-2</v>
      </c>
      <c r="Q643" s="81">
        <f t="shared" si="370"/>
        <v>6.5900000000000004E-3</v>
      </c>
      <c r="R643" s="81">
        <f t="shared" si="370"/>
        <v>2.15E-3</v>
      </c>
      <c r="S643" s="81">
        <f t="shared" si="370"/>
        <v>9.7599999999999996E-3</v>
      </c>
      <c r="T643" s="81">
        <f t="shared" si="370"/>
        <v>1.6369999999999999E-2</v>
      </c>
      <c r="U643" s="81">
        <f t="shared" si="370"/>
        <v>2.0719999999999999E-2</v>
      </c>
      <c r="V643" s="81">
        <f t="shared" si="370"/>
        <v>8.3320000000000005E-2</v>
      </c>
      <c r="W643" s="81">
        <f t="shared" si="370"/>
        <v>7.6020000000000004E-2</v>
      </c>
      <c r="X643" s="81">
        <f t="shared" si="370"/>
        <v>4.0969999999999999E-2</v>
      </c>
      <c r="Y643" s="81">
        <f t="shared" si="370"/>
        <v>0</v>
      </c>
      <c r="Z643" s="81">
        <f t="shared" si="370"/>
        <v>0</v>
      </c>
      <c r="AA643" s="81">
        <f t="shared" si="370"/>
        <v>0</v>
      </c>
    </row>
    <row r="644" spans="1:27" ht="12.75" hidden="1" customHeight="1" outlineLevel="1" x14ac:dyDescent="0.2">
      <c r="A644" s="89" t="s">
        <v>2802</v>
      </c>
      <c r="B644" s="63" t="s">
        <v>230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0</v>
      </c>
      <c r="I644" s="44">
        <v>46.45</v>
      </c>
      <c r="J644" s="44">
        <v>198.56</v>
      </c>
      <c r="K644" s="44">
        <v>177.12</v>
      </c>
      <c r="L644" s="44">
        <v>89.54</v>
      </c>
      <c r="M644" s="44">
        <v>77.31</v>
      </c>
      <c r="N644" s="44">
        <v>13.01</v>
      </c>
      <c r="O644" s="44">
        <v>7.4</v>
      </c>
      <c r="P644" s="44">
        <v>20.170000000000002</v>
      </c>
      <c r="Q644" s="44">
        <v>6.59</v>
      </c>
      <c r="R644" s="44">
        <v>2.15</v>
      </c>
      <c r="S644" s="44">
        <v>9.76</v>
      </c>
      <c r="T644" s="44">
        <v>16.37</v>
      </c>
      <c r="U644" s="44">
        <v>20.72</v>
      </c>
      <c r="V644" s="44">
        <v>83.32</v>
      </c>
      <c r="W644" s="44">
        <v>76.02</v>
      </c>
      <c r="X644" s="44">
        <v>40.97</v>
      </c>
      <c r="Y644" s="44">
        <v>0</v>
      </c>
      <c r="Z644" s="44">
        <v>0</v>
      </c>
      <c r="AA644" s="44">
        <v>0</v>
      </c>
    </row>
    <row r="645" spans="1:27" collapsed="1" x14ac:dyDescent="0.2">
      <c r="A645" s="88" t="s">
        <v>2803</v>
      </c>
      <c r="B645" s="28" t="str">
        <f>"12"&amp;"."&amp;$B$777&amp;"."&amp;$B$778</f>
        <v>12.09.2023</v>
      </c>
      <c r="C645" s="80" t="s">
        <v>76</v>
      </c>
      <c r="D645" s="81">
        <f>ROUND((D646)/1000,5)</f>
        <v>0</v>
      </c>
      <c r="E645" s="81">
        <f t="shared" ref="E645:AA645" si="371">ROUND((E646)/1000,5)</f>
        <v>1.1199999999999999E-3</v>
      </c>
      <c r="F645" s="81">
        <f t="shared" si="371"/>
        <v>8.9160000000000003E-2</v>
      </c>
      <c r="G645" s="81">
        <f t="shared" si="371"/>
        <v>0</v>
      </c>
      <c r="H645" s="81">
        <f t="shared" si="371"/>
        <v>2.5080000000000002E-2</v>
      </c>
      <c r="I645" s="81">
        <f t="shared" si="371"/>
        <v>0.13125999999999999</v>
      </c>
      <c r="J645" s="81">
        <f t="shared" si="371"/>
        <v>0.23147999999999999</v>
      </c>
      <c r="K645" s="81">
        <f t="shared" si="371"/>
        <v>0.30675999999999998</v>
      </c>
      <c r="L645" s="81">
        <f t="shared" si="371"/>
        <v>0.15187999999999999</v>
      </c>
      <c r="M645" s="81">
        <f t="shared" si="371"/>
        <v>6.6879999999999995E-2</v>
      </c>
      <c r="N645" s="81">
        <f t="shared" si="371"/>
        <v>6.9999999999999999E-4</v>
      </c>
      <c r="O645" s="81">
        <f t="shared" si="371"/>
        <v>0</v>
      </c>
      <c r="P645" s="81">
        <f t="shared" si="371"/>
        <v>0</v>
      </c>
      <c r="Q645" s="81">
        <f t="shared" si="371"/>
        <v>0</v>
      </c>
      <c r="R645" s="81">
        <f t="shared" si="371"/>
        <v>0</v>
      </c>
      <c r="S645" s="81">
        <f t="shared" si="371"/>
        <v>0</v>
      </c>
      <c r="T645" s="81">
        <f t="shared" si="371"/>
        <v>0</v>
      </c>
      <c r="U645" s="81">
        <f t="shared" si="371"/>
        <v>6.9999999999999994E-5</v>
      </c>
      <c r="V645" s="81">
        <f t="shared" si="371"/>
        <v>6.0389999999999999E-2</v>
      </c>
      <c r="W645" s="81">
        <f t="shared" si="371"/>
        <v>0.16117000000000001</v>
      </c>
      <c r="X645" s="81">
        <f t="shared" si="371"/>
        <v>0.17021</v>
      </c>
      <c r="Y645" s="81">
        <f t="shared" si="371"/>
        <v>0</v>
      </c>
      <c r="Z645" s="81">
        <f t="shared" si="371"/>
        <v>0</v>
      </c>
      <c r="AA645" s="81">
        <f t="shared" si="371"/>
        <v>0</v>
      </c>
    </row>
    <row r="646" spans="1:27" ht="12.75" hidden="1" customHeight="1" outlineLevel="1" x14ac:dyDescent="0.2">
      <c r="A646" s="89" t="s">
        <v>2804</v>
      </c>
      <c r="B646" s="63" t="s">
        <v>230</v>
      </c>
      <c r="C646" s="43" t="s">
        <v>79</v>
      </c>
      <c r="D646" s="44">
        <v>0</v>
      </c>
      <c r="E646" s="44">
        <v>1.1200000000000001</v>
      </c>
      <c r="F646" s="44">
        <v>89.16</v>
      </c>
      <c r="G646" s="44">
        <v>0</v>
      </c>
      <c r="H646" s="44">
        <v>25.08</v>
      </c>
      <c r="I646" s="44">
        <v>131.26</v>
      </c>
      <c r="J646" s="44">
        <v>231.48</v>
      </c>
      <c r="K646" s="44">
        <v>306.76</v>
      </c>
      <c r="L646" s="44">
        <v>151.88</v>
      </c>
      <c r="M646" s="44">
        <v>66.88</v>
      </c>
      <c r="N646" s="44">
        <v>0.7</v>
      </c>
      <c r="O646" s="44">
        <v>0</v>
      </c>
      <c r="P646" s="44">
        <v>0</v>
      </c>
      <c r="Q646" s="44">
        <v>0</v>
      </c>
      <c r="R646" s="44">
        <v>0</v>
      </c>
      <c r="S646" s="44">
        <v>0</v>
      </c>
      <c r="T646" s="44">
        <v>0</v>
      </c>
      <c r="U646" s="44">
        <v>7.0000000000000007E-2</v>
      </c>
      <c r="V646" s="44">
        <v>60.39</v>
      </c>
      <c r="W646" s="44">
        <v>161.16999999999999</v>
      </c>
      <c r="X646" s="44">
        <v>170.21</v>
      </c>
      <c r="Y646" s="44">
        <v>0</v>
      </c>
      <c r="Z646" s="44">
        <v>0</v>
      </c>
      <c r="AA646" s="44">
        <v>0</v>
      </c>
    </row>
    <row r="647" spans="1:27" collapsed="1" x14ac:dyDescent="0.2">
      <c r="A647" s="88" t="s">
        <v>2805</v>
      </c>
      <c r="B647" s="28" t="str">
        <f>"13"&amp;"."&amp;$B$777&amp;"."&amp;$B$778</f>
        <v>13.09.2023</v>
      </c>
      <c r="C647" s="80" t="s">
        <v>76</v>
      </c>
      <c r="D647" s="81">
        <f>ROUND((D648)/1000,5)</f>
        <v>2.3900000000000001E-2</v>
      </c>
      <c r="E647" s="81">
        <f t="shared" ref="E647:AA647" si="372">ROUND((E648)/1000,5)</f>
        <v>5.2479999999999999E-2</v>
      </c>
      <c r="F647" s="81">
        <f t="shared" si="372"/>
        <v>5.0040000000000001E-2</v>
      </c>
      <c r="G647" s="81">
        <f t="shared" si="372"/>
        <v>5.0810000000000001E-2</v>
      </c>
      <c r="H647" s="81">
        <f t="shared" si="372"/>
        <v>4.1099999999999998E-2</v>
      </c>
      <c r="I647" s="81">
        <f t="shared" si="372"/>
        <v>0.15608</v>
      </c>
      <c r="J647" s="81">
        <f t="shared" si="372"/>
        <v>0.21698000000000001</v>
      </c>
      <c r="K647" s="81">
        <f t="shared" si="372"/>
        <v>0.22938</v>
      </c>
      <c r="L647" s="81">
        <f t="shared" si="372"/>
        <v>0.27188000000000001</v>
      </c>
      <c r="M647" s="81">
        <f t="shared" si="372"/>
        <v>7.6550000000000007E-2</v>
      </c>
      <c r="N647" s="81">
        <f t="shared" si="372"/>
        <v>0</v>
      </c>
      <c r="O647" s="81">
        <f t="shared" si="372"/>
        <v>0</v>
      </c>
      <c r="P647" s="81">
        <f t="shared" si="372"/>
        <v>0</v>
      </c>
      <c r="Q647" s="81">
        <f t="shared" si="372"/>
        <v>0</v>
      </c>
      <c r="R647" s="81">
        <f t="shared" si="372"/>
        <v>0</v>
      </c>
      <c r="S647" s="81">
        <f t="shared" si="372"/>
        <v>2.4129999999999999E-2</v>
      </c>
      <c r="T647" s="81">
        <f t="shared" si="372"/>
        <v>0</v>
      </c>
      <c r="U647" s="81">
        <f t="shared" si="372"/>
        <v>6.5900000000000004E-3</v>
      </c>
      <c r="V647" s="81">
        <f t="shared" si="372"/>
        <v>8.838E-2</v>
      </c>
      <c r="W647" s="81">
        <f t="shared" si="372"/>
        <v>0.16428000000000001</v>
      </c>
      <c r="X647" s="81">
        <f t="shared" si="372"/>
        <v>7.3370000000000005E-2</v>
      </c>
      <c r="Y647" s="81">
        <f t="shared" si="372"/>
        <v>0</v>
      </c>
      <c r="Z647" s="81">
        <f t="shared" si="372"/>
        <v>0</v>
      </c>
      <c r="AA647" s="81">
        <f t="shared" si="372"/>
        <v>0</v>
      </c>
    </row>
    <row r="648" spans="1:27" ht="12.75" hidden="1" customHeight="1" outlineLevel="1" x14ac:dyDescent="0.2">
      <c r="A648" s="89" t="s">
        <v>2806</v>
      </c>
      <c r="B648" s="63" t="s">
        <v>230</v>
      </c>
      <c r="C648" s="43" t="s">
        <v>79</v>
      </c>
      <c r="D648" s="44">
        <v>23.9</v>
      </c>
      <c r="E648" s="44">
        <v>52.48</v>
      </c>
      <c r="F648" s="44">
        <v>50.04</v>
      </c>
      <c r="G648" s="44">
        <v>50.81</v>
      </c>
      <c r="H648" s="44">
        <v>41.1</v>
      </c>
      <c r="I648" s="44">
        <v>156.08000000000001</v>
      </c>
      <c r="J648" s="44">
        <v>216.98</v>
      </c>
      <c r="K648" s="44">
        <v>229.38</v>
      </c>
      <c r="L648" s="44">
        <v>271.88</v>
      </c>
      <c r="M648" s="44">
        <v>76.55</v>
      </c>
      <c r="N648" s="44">
        <v>0</v>
      </c>
      <c r="O648" s="44">
        <v>0</v>
      </c>
      <c r="P648" s="44">
        <v>0</v>
      </c>
      <c r="Q648" s="44">
        <v>0</v>
      </c>
      <c r="R648" s="44">
        <v>0</v>
      </c>
      <c r="S648" s="44">
        <v>24.13</v>
      </c>
      <c r="T648" s="44">
        <v>0</v>
      </c>
      <c r="U648" s="44">
        <v>6.59</v>
      </c>
      <c r="V648" s="44">
        <v>88.38</v>
      </c>
      <c r="W648" s="44">
        <v>164.28</v>
      </c>
      <c r="X648" s="44">
        <v>73.37</v>
      </c>
      <c r="Y648" s="44">
        <v>0</v>
      </c>
      <c r="Z648" s="44">
        <v>0</v>
      </c>
      <c r="AA648" s="44">
        <v>0</v>
      </c>
    </row>
    <row r="649" spans="1:27" collapsed="1" x14ac:dyDescent="0.2">
      <c r="A649" s="88" t="s">
        <v>2807</v>
      </c>
      <c r="B649" s="28" t="str">
        <f>"14"&amp;"."&amp;$B$777&amp;"."&amp;$B$778</f>
        <v>14.09.2023</v>
      </c>
      <c r="C649" s="80" t="s">
        <v>76</v>
      </c>
      <c r="D649" s="81">
        <f>ROUND((D650)/1000,5)</f>
        <v>9.1199999999999996E-3</v>
      </c>
      <c r="E649" s="81">
        <f t="shared" ref="E649:AA649" si="373">ROUND((E650)/1000,5)</f>
        <v>0</v>
      </c>
      <c r="F649" s="81">
        <f t="shared" si="373"/>
        <v>1.9000000000000001E-4</v>
      </c>
      <c r="G649" s="81">
        <f t="shared" si="373"/>
        <v>3.007E-2</v>
      </c>
      <c r="H649" s="81">
        <f t="shared" si="373"/>
        <v>8.9929999999999996E-2</v>
      </c>
      <c r="I649" s="81">
        <f t="shared" si="373"/>
        <v>0.15312999999999999</v>
      </c>
      <c r="J649" s="81">
        <f t="shared" si="373"/>
        <v>0.18151999999999999</v>
      </c>
      <c r="K649" s="81">
        <f t="shared" si="373"/>
        <v>0.17319000000000001</v>
      </c>
      <c r="L649" s="81">
        <f t="shared" si="373"/>
        <v>7.6189999999999994E-2</v>
      </c>
      <c r="M649" s="81">
        <f t="shared" si="373"/>
        <v>2.1680000000000001E-2</v>
      </c>
      <c r="N649" s="81">
        <f t="shared" si="373"/>
        <v>0</v>
      </c>
      <c r="O649" s="81">
        <f t="shared" si="373"/>
        <v>0</v>
      </c>
      <c r="P649" s="81">
        <f t="shared" si="373"/>
        <v>0</v>
      </c>
      <c r="Q649" s="81">
        <f t="shared" si="373"/>
        <v>0</v>
      </c>
      <c r="R649" s="81">
        <f t="shared" si="373"/>
        <v>7.0200000000000002E-3</v>
      </c>
      <c r="S649" s="81">
        <f t="shared" si="373"/>
        <v>1.7999999999999999E-2</v>
      </c>
      <c r="T649" s="81">
        <f t="shared" si="373"/>
        <v>1.7729999999999999E-2</v>
      </c>
      <c r="U649" s="81">
        <f t="shared" si="373"/>
        <v>2.6040000000000001E-2</v>
      </c>
      <c r="V649" s="81">
        <f t="shared" si="373"/>
        <v>0.13724</v>
      </c>
      <c r="W649" s="81">
        <f t="shared" si="373"/>
        <v>0.14580000000000001</v>
      </c>
      <c r="X649" s="81">
        <f t="shared" si="373"/>
        <v>1.37E-2</v>
      </c>
      <c r="Y649" s="81">
        <f t="shared" si="373"/>
        <v>0</v>
      </c>
      <c r="Z649" s="81">
        <f t="shared" si="373"/>
        <v>0</v>
      </c>
      <c r="AA649" s="81">
        <f t="shared" si="373"/>
        <v>0</v>
      </c>
    </row>
    <row r="650" spans="1:27" ht="12.75" hidden="1" customHeight="1" outlineLevel="1" x14ac:dyDescent="0.2">
      <c r="A650" s="89" t="s">
        <v>2808</v>
      </c>
      <c r="B650" s="63" t="s">
        <v>230</v>
      </c>
      <c r="C650" s="43" t="s">
        <v>79</v>
      </c>
      <c r="D650" s="44">
        <v>9.1199999999999992</v>
      </c>
      <c r="E650" s="44">
        <v>0</v>
      </c>
      <c r="F650" s="44">
        <v>0.19</v>
      </c>
      <c r="G650" s="44">
        <v>30.07</v>
      </c>
      <c r="H650" s="44">
        <v>89.93</v>
      </c>
      <c r="I650" s="44">
        <v>153.13</v>
      </c>
      <c r="J650" s="44">
        <v>181.52</v>
      </c>
      <c r="K650" s="44">
        <v>173.19</v>
      </c>
      <c r="L650" s="44">
        <v>76.19</v>
      </c>
      <c r="M650" s="44">
        <v>21.68</v>
      </c>
      <c r="N650" s="44">
        <v>0</v>
      </c>
      <c r="O650" s="44">
        <v>0</v>
      </c>
      <c r="P650" s="44">
        <v>0</v>
      </c>
      <c r="Q650" s="44">
        <v>0</v>
      </c>
      <c r="R650" s="44">
        <v>7.02</v>
      </c>
      <c r="S650" s="44">
        <v>18</v>
      </c>
      <c r="T650" s="44">
        <v>17.73</v>
      </c>
      <c r="U650" s="44">
        <v>26.04</v>
      </c>
      <c r="V650" s="44">
        <v>137.24</v>
      </c>
      <c r="W650" s="44">
        <v>145.80000000000001</v>
      </c>
      <c r="X650" s="44">
        <v>13.7</v>
      </c>
      <c r="Y650" s="44">
        <v>0</v>
      </c>
      <c r="Z650" s="44">
        <v>0</v>
      </c>
      <c r="AA650" s="44">
        <v>0</v>
      </c>
    </row>
    <row r="651" spans="1:27" collapsed="1" x14ac:dyDescent="0.2">
      <c r="A651" s="88" t="s">
        <v>2809</v>
      </c>
      <c r="B651" s="28" t="str">
        <f>"15"&amp;"."&amp;$B$777&amp;"."&amp;$B$778</f>
        <v>15.09.2023</v>
      </c>
      <c r="C651" s="80" t="s">
        <v>76</v>
      </c>
      <c r="D651" s="81">
        <f>ROUND((D652)/1000,5)</f>
        <v>0</v>
      </c>
      <c r="E651" s="81">
        <f t="shared" ref="E651:AA651" si="374">ROUND((E652)/1000,5)</f>
        <v>0</v>
      </c>
      <c r="F651" s="81">
        <f t="shared" si="374"/>
        <v>0</v>
      </c>
      <c r="G651" s="81">
        <f t="shared" si="374"/>
        <v>2.1989999999999999E-2</v>
      </c>
      <c r="H651" s="81">
        <f t="shared" si="374"/>
        <v>0</v>
      </c>
      <c r="I651" s="81">
        <f t="shared" si="374"/>
        <v>4.9169999999999998E-2</v>
      </c>
      <c r="J651" s="81">
        <f t="shared" si="374"/>
        <v>0.13688</v>
      </c>
      <c r="K651" s="81">
        <f t="shared" si="374"/>
        <v>8.0670000000000006E-2</v>
      </c>
      <c r="L651" s="81">
        <f t="shared" si="374"/>
        <v>0.14659</v>
      </c>
      <c r="M651" s="81">
        <f t="shared" si="374"/>
        <v>0.26318999999999998</v>
      </c>
      <c r="N651" s="81">
        <f t="shared" si="374"/>
        <v>4.3740000000000001E-2</v>
      </c>
      <c r="O651" s="81">
        <f t="shared" si="374"/>
        <v>0.22921</v>
      </c>
      <c r="P651" s="81">
        <f t="shared" si="374"/>
        <v>0.15556</v>
      </c>
      <c r="Q651" s="81">
        <f t="shared" si="374"/>
        <v>0.22955</v>
      </c>
      <c r="R651" s="81">
        <f t="shared" si="374"/>
        <v>0</v>
      </c>
      <c r="S651" s="81">
        <f t="shared" si="374"/>
        <v>0</v>
      </c>
      <c r="T651" s="81">
        <f t="shared" si="374"/>
        <v>0</v>
      </c>
      <c r="U651" s="81">
        <f t="shared" si="374"/>
        <v>1.95E-2</v>
      </c>
      <c r="V651" s="81">
        <f t="shared" si="374"/>
        <v>4.5809999999999997E-2</v>
      </c>
      <c r="W651" s="81">
        <f t="shared" si="374"/>
        <v>3.7650000000000003E-2</v>
      </c>
      <c r="X651" s="81">
        <f t="shared" si="374"/>
        <v>0</v>
      </c>
      <c r="Y651" s="81">
        <f t="shared" si="374"/>
        <v>0</v>
      </c>
      <c r="Z651" s="81">
        <f t="shared" si="374"/>
        <v>0</v>
      </c>
      <c r="AA651" s="81">
        <f t="shared" si="374"/>
        <v>0</v>
      </c>
    </row>
    <row r="652" spans="1:27" ht="12.75" hidden="1" customHeight="1" outlineLevel="1" x14ac:dyDescent="0.2">
      <c r="A652" s="89" t="s">
        <v>2810</v>
      </c>
      <c r="B652" s="63" t="s">
        <v>230</v>
      </c>
      <c r="C652" s="43" t="s">
        <v>79</v>
      </c>
      <c r="D652" s="44">
        <v>0</v>
      </c>
      <c r="E652" s="44">
        <v>0</v>
      </c>
      <c r="F652" s="44">
        <v>0</v>
      </c>
      <c r="G652" s="44">
        <v>21.99</v>
      </c>
      <c r="H652" s="44">
        <v>0</v>
      </c>
      <c r="I652" s="44">
        <v>49.17</v>
      </c>
      <c r="J652" s="44">
        <v>136.88</v>
      </c>
      <c r="K652" s="44">
        <v>80.67</v>
      </c>
      <c r="L652" s="44">
        <v>146.59</v>
      </c>
      <c r="M652" s="44">
        <v>263.19</v>
      </c>
      <c r="N652" s="44">
        <v>43.74</v>
      </c>
      <c r="O652" s="44">
        <v>229.21</v>
      </c>
      <c r="P652" s="44">
        <v>155.56</v>
      </c>
      <c r="Q652" s="44">
        <v>229.55</v>
      </c>
      <c r="R652" s="44">
        <v>0</v>
      </c>
      <c r="S652" s="44">
        <v>0</v>
      </c>
      <c r="T652" s="44">
        <v>0</v>
      </c>
      <c r="U652" s="44">
        <v>19.5</v>
      </c>
      <c r="V652" s="44">
        <v>45.81</v>
      </c>
      <c r="W652" s="44">
        <v>37.65</v>
      </c>
      <c r="X652" s="44">
        <v>0</v>
      </c>
      <c r="Y652" s="44">
        <v>0</v>
      </c>
      <c r="Z652" s="44">
        <v>0</v>
      </c>
      <c r="AA652" s="44">
        <v>0</v>
      </c>
    </row>
    <row r="653" spans="1:27" collapsed="1" x14ac:dyDescent="0.2">
      <c r="A653" s="88" t="s">
        <v>2811</v>
      </c>
      <c r="B653" s="28" t="str">
        <f>"16"&amp;"."&amp;$B$777&amp;"."&amp;$B$778</f>
        <v>16.09.2023</v>
      </c>
      <c r="C653" s="80" t="s">
        <v>76</v>
      </c>
      <c r="D653" s="81">
        <f>ROUND((D654)/1000,5)</f>
        <v>0</v>
      </c>
      <c r="E653" s="81">
        <f t="shared" ref="E653:AA653" si="375">ROUND((E654)/1000,5)</f>
        <v>0</v>
      </c>
      <c r="F653" s="81">
        <f t="shared" si="375"/>
        <v>1.0000000000000001E-5</v>
      </c>
      <c r="G653" s="81">
        <f t="shared" si="375"/>
        <v>4.9660000000000003E-2</v>
      </c>
      <c r="H653" s="81">
        <f t="shared" si="375"/>
        <v>4.3819999999999998E-2</v>
      </c>
      <c r="I653" s="81">
        <f t="shared" si="375"/>
        <v>0</v>
      </c>
      <c r="J653" s="81">
        <f t="shared" si="375"/>
        <v>5.8029999999999998E-2</v>
      </c>
      <c r="K653" s="81">
        <f t="shared" si="375"/>
        <v>9.6420000000000006E-2</v>
      </c>
      <c r="L653" s="81">
        <f t="shared" si="375"/>
        <v>0.12302</v>
      </c>
      <c r="M653" s="81">
        <f t="shared" si="375"/>
        <v>3.3329999999999999E-2</v>
      </c>
      <c r="N653" s="81">
        <f t="shared" si="375"/>
        <v>4.088E-2</v>
      </c>
      <c r="O653" s="81">
        <f t="shared" si="375"/>
        <v>2.3959999999999999E-2</v>
      </c>
      <c r="P653" s="81">
        <f t="shared" si="375"/>
        <v>1.5650000000000001E-2</v>
      </c>
      <c r="Q653" s="81">
        <f t="shared" si="375"/>
        <v>1.6119999999999999E-2</v>
      </c>
      <c r="R653" s="81">
        <f t="shared" si="375"/>
        <v>2.0369999999999999E-2</v>
      </c>
      <c r="S653" s="81">
        <f t="shared" si="375"/>
        <v>3.3590000000000002E-2</v>
      </c>
      <c r="T653" s="81">
        <f t="shared" si="375"/>
        <v>7.3069999999999996E-2</v>
      </c>
      <c r="U653" s="81">
        <f t="shared" si="375"/>
        <v>2.6270000000000002E-2</v>
      </c>
      <c r="V653" s="81">
        <f t="shared" si="375"/>
        <v>6.6720000000000002E-2</v>
      </c>
      <c r="W653" s="81">
        <f t="shared" si="375"/>
        <v>4.0939999999999997E-2</v>
      </c>
      <c r="X653" s="81">
        <f t="shared" si="375"/>
        <v>1.15E-3</v>
      </c>
      <c r="Y653" s="81">
        <f t="shared" si="375"/>
        <v>3.4099999999999998E-3</v>
      </c>
      <c r="Z653" s="81">
        <f t="shared" si="375"/>
        <v>0</v>
      </c>
      <c r="AA653" s="81">
        <f t="shared" si="375"/>
        <v>0</v>
      </c>
    </row>
    <row r="654" spans="1:27" ht="12.75" hidden="1" customHeight="1" outlineLevel="1" x14ac:dyDescent="0.2">
      <c r="A654" s="89" t="s">
        <v>2812</v>
      </c>
      <c r="B654" s="63" t="s">
        <v>230</v>
      </c>
      <c r="C654" s="43" t="s">
        <v>79</v>
      </c>
      <c r="D654" s="44">
        <v>0</v>
      </c>
      <c r="E654" s="44">
        <v>0</v>
      </c>
      <c r="F654" s="44">
        <v>0.01</v>
      </c>
      <c r="G654" s="44">
        <v>49.66</v>
      </c>
      <c r="H654" s="44">
        <v>43.82</v>
      </c>
      <c r="I654" s="44">
        <v>0</v>
      </c>
      <c r="J654" s="44">
        <v>58.03</v>
      </c>
      <c r="K654" s="44">
        <v>96.42</v>
      </c>
      <c r="L654" s="44">
        <v>123.02</v>
      </c>
      <c r="M654" s="44">
        <v>33.33</v>
      </c>
      <c r="N654" s="44">
        <v>40.880000000000003</v>
      </c>
      <c r="O654" s="44">
        <v>23.96</v>
      </c>
      <c r="P654" s="44">
        <v>15.65</v>
      </c>
      <c r="Q654" s="44">
        <v>16.12</v>
      </c>
      <c r="R654" s="44">
        <v>20.37</v>
      </c>
      <c r="S654" s="44">
        <v>33.590000000000003</v>
      </c>
      <c r="T654" s="44">
        <v>73.069999999999993</v>
      </c>
      <c r="U654" s="44">
        <v>26.27</v>
      </c>
      <c r="V654" s="44">
        <v>66.72</v>
      </c>
      <c r="W654" s="44">
        <v>40.94</v>
      </c>
      <c r="X654" s="44">
        <v>1.1499999999999999</v>
      </c>
      <c r="Y654" s="44">
        <v>3.41</v>
      </c>
      <c r="Z654" s="44">
        <v>0</v>
      </c>
      <c r="AA654" s="44">
        <v>0</v>
      </c>
    </row>
    <row r="655" spans="1:27" collapsed="1" x14ac:dyDescent="0.2">
      <c r="A655" s="88" t="s">
        <v>2813</v>
      </c>
      <c r="B655" s="28" t="str">
        <f>"17"&amp;"."&amp;$B$777&amp;"."&amp;$B$778</f>
        <v>17.09.2023</v>
      </c>
      <c r="C655" s="80" t="s">
        <v>76</v>
      </c>
      <c r="D655" s="81">
        <f>ROUND((D656)/1000,5)</f>
        <v>0</v>
      </c>
      <c r="E655" s="81">
        <f t="shared" ref="E655:AA655" si="376">ROUND((E656)/1000,5)</f>
        <v>3.4430000000000002E-2</v>
      </c>
      <c r="F655" s="81">
        <f t="shared" si="376"/>
        <v>2.2499999999999998E-3</v>
      </c>
      <c r="G655" s="81">
        <f t="shared" si="376"/>
        <v>1.12E-2</v>
      </c>
      <c r="H655" s="81">
        <f t="shared" si="376"/>
        <v>1.439E-2</v>
      </c>
      <c r="I655" s="81">
        <f t="shared" si="376"/>
        <v>3.8260000000000002E-2</v>
      </c>
      <c r="J655" s="81">
        <f t="shared" si="376"/>
        <v>8.3119999999999999E-2</v>
      </c>
      <c r="K655" s="81">
        <f t="shared" si="376"/>
        <v>5.7590000000000002E-2</v>
      </c>
      <c r="L655" s="81">
        <f t="shared" si="376"/>
        <v>0.16864000000000001</v>
      </c>
      <c r="M655" s="81">
        <f t="shared" si="376"/>
        <v>6.5939999999999999E-2</v>
      </c>
      <c r="N655" s="81">
        <f t="shared" si="376"/>
        <v>7.6780000000000001E-2</v>
      </c>
      <c r="O655" s="81">
        <f t="shared" si="376"/>
        <v>6.4560000000000006E-2</v>
      </c>
      <c r="P655" s="81">
        <f t="shared" si="376"/>
        <v>5.7169999999999999E-2</v>
      </c>
      <c r="Q655" s="81">
        <f t="shared" si="376"/>
        <v>1.984E-2</v>
      </c>
      <c r="R655" s="81">
        <f t="shared" si="376"/>
        <v>5.67E-2</v>
      </c>
      <c r="S655" s="81">
        <f t="shared" si="376"/>
        <v>7.6039999999999996E-2</v>
      </c>
      <c r="T655" s="81">
        <f t="shared" si="376"/>
        <v>0.11701</v>
      </c>
      <c r="U655" s="81">
        <f t="shared" si="376"/>
        <v>0.11056000000000001</v>
      </c>
      <c r="V655" s="81">
        <f t="shared" si="376"/>
        <v>0.13572999999999999</v>
      </c>
      <c r="W655" s="81">
        <f t="shared" si="376"/>
        <v>2.8809999999999999E-2</v>
      </c>
      <c r="X655" s="81">
        <f t="shared" si="376"/>
        <v>7.2999999999999996E-4</v>
      </c>
      <c r="Y655" s="81">
        <f t="shared" si="376"/>
        <v>2.1000000000000001E-4</v>
      </c>
      <c r="Z655" s="81">
        <f t="shared" si="376"/>
        <v>0</v>
      </c>
      <c r="AA655" s="81">
        <f t="shared" si="376"/>
        <v>0</v>
      </c>
    </row>
    <row r="656" spans="1:27" ht="12.75" hidden="1" customHeight="1" outlineLevel="1" x14ac:dyDescent="0.2">
      <c r="A656" s="89" t="s">
        <v>2814</v>
      </c>
      <c r="B656" s="63" t="s">
        <v>230</v>
      </c>
      <c r="C656" s="43" t="s">
        <v>79</v>
      </c>
      <c r="D656" s="44">
        <v>0</v>
      </c>
      <c r="E656" s="44">
        <v>34.43</v>
      </c>
      <c r="F656" s="44">
        <v>2.25</v>
      </c>
      <c r="G656" s="44">
        <v>11.2</v>
      </c>
      <c r="H656" s="44">
        <v>14.39</v>
      </c>
      <c r="I656" s="44">
        <v>38.26</v>
      </c>
      <c r="J656" s="44">
        <v>83.12</v>
      </c>
      <c r="K656" s="44">
        <v>57.59</v>
      </c>
      <c r="L656" s="44">
        <v>168.64</v>
      </c>
      <c r="M656" s="44">
        <v>65.94</v>
      </c>
      <c r="N656" s="44">
        <v>76.78</v>
      </c>
      <c r="O656" s="44">
        <v>64.56</v>
      </c>
      <c r="P656" s="44">
        <v>57.17</v>
      </c>
      <c r="Q656" s="44">
        <v>19.84</v>
      </c>
      <c r="R656" s="44">
        <v>56.7</v>
      </c>
      <c r="S656" s="44">
        <v>76.040000000000006</v>
      </c>
      <c r="T656" s="44">
        <v>117.01</v>
      </c>
      <c r="U656" s="44">
        <v>110.56</v>
      </c>
      <c r="V656" s="44">
        <v>135.72999999999999</v>
      </c>
      <c r="W656" s="44">
        <v>28.81</v>
      </c>
      <c r="X656" s="44">
        <v>0.73</v>
      </c>
      <c r="Y656" s="44">
        <v>0.21</v>
      </c>
      <c r="Z656" s="44">
        <v>0</v>
      </c>
      <c r="AA656" s="44">
        <v>0</v>
      </c>
    </row>
    <row r="657" spans="1:27" collapsed="1" x14ac:dyDescent="0.2">
      <c r="A657" s="88" t="s">
        <v>2815</v>
      </c>
      <c r="B657" s="28" t="str">
        <f>"18"&amp;"."&amp;$B$777&amp;"."&amp;$B$778</f>
        <v>18.09.2023</v>
      </c>
      <c r="C657" s="80" t="s">
        <v>76</v>
      </c>
      <c r="D657" s="81">
        <f>ROUND((D658)/1000,5)</f>
        <v>0</v>
      </c>
      <c r="E657" s="81">
        <f t="shared" ref="E657:AA657" si="377">ROUND((E658)/1000,5)</f>
        <v>0</v>
      </c>
      <c r="F657" s="81">
        <f t="shared" si="377"/>
        <v>5.4559999999999997E-2</v>
      </c>
      <c r="G657" s="81">
        <f t="shared" si="377"/>
        <v>6.8640000000000007E-2</v>
      </c>
      <c r="H657" s="81">
        <f t="shared" si="377"/>
        <v>9.7750000000000004E-2</v>
      </c>
      <c r="I657" s="81">
        <f t="shared" si="377"/>
        <v>7.5329999999999994E-2</v>
      </c>
      <c r="J657" s="81">
        <f t="shared" si="377"/>
        <v>0.16392000000000001</v>
      </c>
      <c r="K657" s="81">
        <f t="shared" si="377"/>
        <v>0.24587999999999999</v>
      </c>
      <c r="L657" s="81">
        <f t="shared" si="377"/>
        <v>0.25446999999999997</v>
      </c>
      <c r="M657" s="81">
        <f t="shared" si="377"/>
        <v>0.11187</v>
      </c>
      <c r="N657" s="81">
        <f t="shared" si="377"/>
        <v>2.8969999999999999E-2</v>
      </c>
      <c r="O657" s="81">
        <f t="shared" si="377"/>
        <v>2.3730000000000001E-2</v>
      </c>
      <c r="P657" s="81">
        <f t="shared" si="377"/>
        <v>3.8280000000000002E-2</v>
      </c>
      <c r="Q657" s="81">
        <f t="shared" si="377"/>
        <v>2.1350000000000001E-2</v>
      </c>
      <c r="R657" s="81">
        <f t="shared" si="377"/>
        <v>0.10611</v>
      </c>
      <c r="S657" s="81">
        <f t="shared" si="377"/>
        <v>9.7879999999999995E-2</v>
      </c>
      <c r="T657" s="81">
        <f t="shared" si="377"/>
        <v>0.11362999999999999</v>
      </c>
      <c r="U657" s="81">
        <f t="shared" si="377"/>
        <v>5.935E-2</v>
      </c>
      <c r="V657" s="81">
        <f t="shared" si="377"/>
        <v>0.14410999999999999</v>
      </c>
      <c r="W657" s="81">
        <f t="shared" si="377"/>
        <v>2.0080000000000001E-2</v>
      </c>
      <c r="X657" s="81">
        <f t="shared" si="377"/>
        <v>0</v>
      </c>
      <c r="Y657" s="81">
        <f t="shared" si="377"/>
        <v>0</v>
      </c>
      <c r="Z657" s="81">
        <f t="shared" si="377"/>
        <v>0</v>
      </c>
      <c r="AA657" s="81">
        <f t="shared" si="377"/>
        <v>0</v>
      </c>
    </row>
    <row r="658" spans="1:27" ht="12.75" hidden="1" customHeight="1" outlineLevel="1" x14ac:dyDescent="0.2">
      <c r="A658" s="89" t="s">
        <v>2816</v>
      </c>
      <c r="B658" s="63" t="s">
        <v>230</v>
      </c>
      <c r="C658" s="43" t="s">
        <v>79</v>
      </c>
      <c r="D658" s="44">
        <v>0</v>
      </c>
      <c r="E658" s="44">
        <v>0</v>
      </c>
      <c r="F658" s="44">
        <v>54.56</v>
      </c>
      <c r="G658" s="44">
        <v>68.64</v>
      </c>
      <c r="H658" s="44">
        <v>97.75</v>
      </c>
      <c r="I658" s="44">
        <v>75.33</v>
      </c>
      <c r="J658" s="44">
        <v>163.92</v>
      </c>
      <c r="K658" s="44">
        <v>245.88</v>
      </c>
      <c r="L658" s="44">
        <v>254.47</v>
      </c>
      <c r="M658" s="44">
        <v>111.87</v>
      </c>
      <c r="N658" s="44">
        <v>28.97</v>
      </c>
      <c r="O658" s="44">
        <v>23.73</v>
      </c>
      <c r="P658" s="44">
        <v>38.28</v>
      </c>
      <c r="Q658" s="44">
        <v>21.35</v>
      </c>
      <c r="R658" s="44">
        <v>106.11</v>
      </c>
      <c r="S658" s="44">
        <v>97.88</v>
      </c>
      <c r="T658" s="44">
        <v>113.63</v>
      </c>
      <c r="U658" s="44">
        <v>59.35</v>
      </c>
      <c r="V658" s="44">
        <v>144.11000000000001</v>
      </c>
      <c r="W658" s="44">
        <v>20.079999999999998</v>
      </c>
      <c r="X658" s="44">
        <v>0</v>
      </c>
      <c r="Y658" s="44">
        <v>0</v>
      </c>
      <c r="Z658" s="44">
        <v>0</v>
      </c>
      <c r="AA658" s="44">
        <v>0</v>
      </c>
    </row>
    <row r="659" spans="1:27" collapsed="1" x14ac:dyDescent="0.2">
      <c r="A659" s="88" t="s">
        <v>2817</v>
      </c>
      <c r="B659" s="28" t="str">
        <f>"19"&amp;"."&amp;$B$777&amp;"."&amp;$B$778</f>
        <v>19.09.2023</v>
      </c>
      <c r="C659" s="80" t="s">
        <v>76</v>
      </c>
      <c r="D659" s="81">
        <f>ROUND((D660)/1000,5)</f>
        <v>0</v>
      </c>
      <c r="E659" s="81">
        <f t="shared" ref="E659:AA659" si="378">ROUND((E660)/1000,5)</f>
        <v>0</v>
      </c>
      <c r="F659" s="81">
        <f t="shared" si="378"/>
        <v>9.0399999999999994E-3</v>
      </c>
      <c r="G659" s="81">
        <f t="shared" si="378"/>
        <v>3.3239999999999999E-2</v>
      </c>
      <c r="H659" s="81">
        <f t="shared" si="378"/>
        <v>3.9E-2</v>
      </c>
      <c r="I659" s="81">
        <f t="shared" si="378"/>
        <v>0.11304</v>
      </c>
      <c r="J659" s="81">
        <f t="shared" si="378"/>
        <v>0.19855</v>
      </c>
      <c r="K659" s="81">
        <f t="shared" si="378"/>
        <v>0.17509</v>
      </c>
      <c r="L659" s="81">
        <f t="shared" si="378"/>
        <v>0.10324</v>
      </c>
      <c r="M659" s="81">
        <f t="shared" si="378"/>
        <v>1.5299999999999999E-2</v>
      </c>
      <c r="N659" s="81">
        <f t="shared" si="378"/>
        <v>4.1999999999999997E-3</v>
      </c>
      <c r="O659" s="81">
        <f t="shared" si="378"/>
        <v>2.7999999999999998E-4</v>
      </c>
      <c r="P659" s="81">
        <f t="shared" si="378"/>
        <v>3.8999999999999998E-3</v>
      </c>
      <c r="Q659" s="81">
        <f t="shared" si="378"/>
        <v>6.9999999999999999E-4</v>
      </c>
      <c r="R659" s="81">
        <f t="shared" si="378"/>
        <v>0</v>
      </c>
      <c r="S659" s="81">
        <f t="shared" si="378"/>
        <v>0</v>
      </c>
      <c r="T659" s="81">
        <f t="shared" si="378"/>
        <v>0</v>
      </c>
      <c r="U659" s="81">
        <f t="shared" si="378"/>
        <v>3.9620000000000002E-2</v>
      </c>
      <c r="V659" s="81">
        <f t="shared" si="378"/>
        <v>0.26484999999999997</v>
      </c>
      <c r="W659" s="81">
        <f t="shared" si="378"/>
        <v>0.11191</v>
      </c>
      <c r="X659" s="81">
        <f t="shared" si="378"/>
        <v>1.2099999999999999E-3</v>
      </c>
      <c r="Y659" s="81">
        <f t="shared" si="378"/>
        <v>0</v>
      </c>
      <c r="Z659" s="81">
        <f t="shared" si="378"/>
        <v>0</v>
      </c>
      <c r="AA659" s="81">
        <f t="shared" si="378"/>
        <v>0</v>
      </c>
    </row>
    <row r="660" spans="1:27" ht="12.75" hidden="1" customHeight="1" outlineLevel="1" x14ac:dyDescent="0.2">
      <c r="A660" s="89" t="s">
        <v>2818</v>
      </c>
      <c r="B660" s="63" t="s">
        <v>230</v>
      </c>
      <c r="C660" s="43" t="s">
        <v>79</v>
      </c>
      <c r="D660" s="44">
        <v>0</v>
      </c>
      <c r="E660" s="44">
        <v>0</v>
      </c>
      <c r="F660" s="44">
        <v>9.0399999999999991</v>
      </c>
      <c r="G660" s="44">
        <v>33.24</v>
      </c>
      <c r="H660" s="44">
        <v>39</v>
      </c>
      <c r="I660" s="44">
        <v>113.04</v>
      </c>
      <c r="J660" s="44">
        <v>198.55</v>
      </c>
      <c r="K660" s="44">
        <v>175.09</v>
      </c>
      <c r="L660" s="44">
        <v>103.24</v>
      </c>
      <c r="M660" s="44">
        <v>15.3</v>
      </c>
      <c r="N660" s="44">
        <v>4.2</v>
      </c>
      <c r="O660" s="44">
        <v>0.28000000000000003</v>
      </c>
      <c r="P660" s="44">
        <v>3.9</v>
      </c>
      <c r="Q660" s="44">
        <v>0.7</v>
      </c>
      <c r="R660" s="44">
        <v>0</v>
      </c>
      <c r="S660" s="44">
        <v>0</v>
      </c>
      <c r="T660" s="44">
        <v>0</v>
      </c>
      <c r="U660" s="44">
        <v>39.619999999999997</v>
      </c>
      <c r="V660" s="44">
        <v>264.85000000000002</v>
      </c>
      <c r="W660" s="44">
        <v>111.91</v>
      </c>
      <c r="X660" s="44">
        <v>1.21</v>
      </c>
      <c r="Y660" s="44">
        <v>0</v>
      </c>
      <c r="Z660" s="44">
        <v>0</v>
      </c>
      <c r="AA660" s="44">
        <v>0</v>
      </c>
    </row>
    <row r="661" spans="1:27" collapsed="1" x14ac:dyDescent="0.2">
      <c r="A661" s="88" t="s">
        <v>2819</v>
      </c>
      <c r="B661" s="28" t="str">
        <f>"20"&amp;"."&amp;$B$777&amp;"."&amp;$B$778</f>
        <v>20.09.2023</v>
      </c>
      <c r="C661" s="80" t="s">
        <v>76</v>
      </c>
      <c r="D661" s="81">
        <f>ROUND((D662)/1000,5)</f>
        <v>0</v>
      </c>
      <c r="E661" s="81">
        <f t="shared" ref="E661:AA661" si="379">ROUND((E662)/1000,5)</f>
        <v>0</v>
      </c>
      <c r="F661" s="81">
        <f t="shared" si="379"/>
        <v>0</v>
      </c>
      <c r="G661" s="81">
        <f t="shared" si="379"/>
        <v>3.2129999999999999E-2</v>
      </c>
      <c r="H661" s="81">
        <f t="shared" si="379"/>
        <v>4.3740000000000001E-2</v>
      </c>
      <c r="I661" s="81">
        <f t="shared" si="379"/>
        <v>0.15820000000000001</v>
      </c>
      <c r="J661" s="81">
        <f t="shared" si="379"/>
        <v>0.21456</v>
      </c>
      <c r="K661" s="81">
        <f t="shared" si="379"/>
        <v>0.16527</v>
      </c>
      <c r="L661" s="81">
        <f t="shared" si="379"/>
        <v>5.391E-2</v>
      </c>
      <c r="M661" s="81">
        <f t="shared" si="379"/>
        <v>2.9239999999999999E-2</v>
      </c>
      <c r="N661" s="81">
        <f t="shared" si="379"/>
        <v>4.6760000000000003E-2</v>
      </c>
      <c r="O661" s="81">
        <f t="shared" si="379"/>
        <v>6.1199999999999996E-3</v>
      </c>
      <c r="P661" s="81">
        <f t="shared" si="379"/>
        <v>3.5110000000000002E-2</v>
      </c>
      <c r="Q661" s="81">
        <f t="shared" si="379"/>
        <v>1.6119999999999999E-2</v>
      </c>
      <c r="R661" s="81">
        <f t="shared" si="379"/>
        <v>5.8139999999999997E-2</v>
      </c>
      <c r="S661" s="81">
        <f t="shared" si="379"/>
        <v>4.2659999999999997E-2</v>
      </c>
      <c r="T661" s="81">
        <f t="shared" si="379"/>
        <v>7.3130000000000001E-2</v>
      </c>
      <c r="U661" s="81">
        <f t="shared" si="379"/>
        <v>0.12731000000000001</v>
      </c>
      <c r="V661" s="81">
        <f t="shared" si="379"/>
        <v>0.2833</v>
      </c>
      <c r="W661" s="81">
        <f t="shared" si="379"/>
        <v>0.18237</v>
      </c>
      <c r="X661" s="81">
        <f t="shared" si="379"/>
        <v>2.7890000000000002E-2</v>
      </c>
      <c r="Y661" s="81">
        <f t="shared" si="379"/>
        <v>0</v>
      </c>
      <c r="Z661" s="81">
        <f t="shared" si="379"/>
        <v>0</v>
      </c>
      <c r="AA661" s="81">
        <f t="shared" si="379"/>
        <v>0</v>
      </c>
    </row>
    <row r="662" spans="1:27" ht="12.75" hidden="1" customHeight="1" outlineLevel="1" x14ac:dyDescent="0.2">
      <c r="A662" s="89" t="s">
        <v>2820</v>
      </c>
      <c r="B662" s="63" t="s">
        <v>230</v>
      </c>
      <c r="C662" s="43" t="s">
        <v>79</v>
      </c>
      <c r="D662" s="44">
        <v>0</v>
      </c>
      <c r="E662" s="44">
        <v>0</v>
      </c>
      <c r="F662" s="44">
        <v>0</v>
      </c>
      <c r="G662" s="44">
        <v>32.130000000000003</v>
      </c>
      <c r="H662" s="44">
        <v>43.74</v>
      </c>
      <c r="I662" s="44">
        <v>158.19999999999999</v>
      </c>
      <c r="J662" s="44">
        <v>214.56</v>
      </c>
      <c r="K662" s="44">
        <v>165.27</v>
      </c>
      <c r="L662" s="44">
        <v>53.91</v>
      </c>
      <c r="M662" s="44">
        <v>29.24</v>
      </c>
      <c r="N662" s="44">
        <v>46.76</v>
      </c>
      <c r="O662" s="44">
        <v>6.12</v>
      </c>
      <c r="P662" s="44">
        <v>35.11</v>
      </c>
      <c r="Q662" s="44">
        <v>16.12</v>
      </c>
      <c r="R662" s="44">
        <v>58.14</v>
      </c>
      <c r="S662" s="44">
        <v>42.66</v>
      </c>
      <c r="T662" s="44">
        <v>73.13</v>
      </c>
      <c r="U662" s="44">
        <v>127.31</v>
      </c>
      <c r="V662" s="44">
        <v>283.3</v>
      </c>
      <c r="W662" s="44">
        <v>182.37</v>
      </c>
      <c r="X662" s="44">
        <v>27.89</v>
      </c>
      <c r="Y662" s="44">
        <v>0</v>
      </c>
      <c r="Z662" s="44">
        <v>0</v>
      </c>
      <c r="AA662" s="44">
        <v>0</v>
      </c>
    </row>
    <row r="663" spans="1:27" collapsed="1" x14ac:dyDescent="0.2">
      <c r="A663" s="88" t="s">
        <v>2821</v>
      </c>
      <c r="B663" s="28" t="str">
        <f>"21"&amp;"."&amp;$B$777&amp;"."&amp;$B$778</f>
        <v>21.09.2023</v>
      </c>
      <c r="C663" s="80" t="s">
        <v>76</v>
      </c>
      <c r="D663" s="81">
        <f>ROUND((D664)/1000,5)</f>
        <v>0</v>
      </c>
      <c r="E663" s="81">
        <f t="shared" ref="E663:AA663" si="380">ROUND((E664)/1000,5)</f>
        <v>0</v>
      </c>
      <c r="F663" s="81">
        <f t="shared" si="380"/>
        <v>0</v>
      </c>
      <c r="G663" s="81">
        <f t="shared" si="380"/>
        <v>0</v>
      </c>
      <c r="H663" s="81">
        <f t="shared" si="380"/>
        <v>0</v>
      </c>
      <c r="I663" s="81">
        <f t="shared" si="380"/>
        <v>0.10598</v>
      </c>
      <c r="J663" s="81">
        <f t="shared" si="380"/>
        <v>0.15973999999999999</v>
      </c>
      <c r="K663" s="81">
        <f t="shared" si="380"/>
        <v>0.15862000000000001</v>
      </c>
      <c r="L663" s="81">
        <f t="shared" si="380"/>
        <v>9.8619999999999999E-2</v>
      </c>
      <c r="M663" s="81">
        <f t="shared" si="380"/>
        <v>3.3480000000000003E-2</v>
      </c>
      <c r="N663" s="81">
        <f t="shared" si="380"/>
        <v>3.8359999999999998E-2</v>
      </c>
      <c r="O663" s="81">
        <f t="shared" si="380"/>
        <v>7.4400000000000004E-3</v>
      </c>
      <c r="P663" s="81">
        <f t="shared" si="380"/>
        <v>1.6539999999999999E-2</v>
      </c>
      <c r="Q663" s="81">
        <f t="shared" si="380"/>
        <v>1.064E-2</v>
      </c>
      <c r="R663" s="81">
        <f t="shared" si="380"/>
        <v>0.13802</v>
      </c>
      <c r="S663" s="81">
        <f t="shared" si="380"/>
        <v>9.6030000000000004E-2</v>
      </c>
      <c r="T663" s="81">
        <f t="shared" si="380"/>
        <v>6.8430000000000005E-2</v>
      </c>
      <c r="U663" s="81">
        <f t="shared" si="380"/>
        <v>0.10915999999999999</v>
      </c>
      <c r="V663" s="81">
        <f t="shared" si="380"/>
        <v>0.13561000000000001</v>
      </c>
      <c r="W663" s="81">
        <f t="shared" si="380"/>
        <v>0.1075</v>
      </c>
      <c r="X663" s="81">
        <f t="shared" si="380"/>
        <v>0</v>
      </c>
      <c r="Y663" s="81">
        <f t="shared" si="380"/>
        <v>0</v>
      </c>
      <c r="Z663" s="81">
        <f t="shared" si="380"/>
        <v>0</v>
      </c>
      <c r="AA663" s="81">
        <f t="shared" si="380"/>
        <v>0</v>
      </c>
    </row>
    <row r="664" spans="1:27" ht="12.75" hidden="1" customHeight="1" outlineLevel="1" x14ac:dyDescent="0.2">
      <c r="A664" s="89" t="s">
        <v>2822</v>
      </c>
      <c r="B664" s="63" t="s">
        <v>230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105.98</v>
      </c>
      <c r="J664" s="44">
        <v>159.74</v>
      </c>
      <c r="K664" s="44">
        <v>158.62</v>
      </c>
      <c r="L664" s="44">
        <v>98.62</v>
      </c>
      <c r="M664" s="44">
        <v>33.479999999999997</v>
      </c>
      <c r="N664" s="44">
        <v>38.36</v>
      </c>
      <c r="O664" s="44">
        <v>7.44</v>
      </c>
      <c r="P664" s="44">
        <v>16.54</v>
      </c>
      <c r="Q664" s="44">
        <v>10.64</v>
      </c>
      <c r="R664" s="44">
        <v>138.02000000000001</v>
      </c>
      <c r="S664" s="44">
        <v>96.03</v>
      </c>
      <c r="T664" s="44">
        <v>68.430000000000007</v>
      </c>
      <c r="U664" s="44">
        <v>109.16</v>
      </c>
      <c r="V664" s="44">
        <v>135.61000000000001</v>
      </c>
      <c r="W664" s="44">
        <v>107.5</v>
      </c>
      <c r="X664" s="44">
        <v>0</v>
      </c>
      <c r="Y664" s="44">
        <v>0</v>
      </c>
      <c r="Z664" s="44">
        <v>0</v>
      </c>
      <c r="AA664" s="44">
        <v>0</v>
      </c>
    </row>
    <row r="665" spans="1:27" collapsed="1" x14ac:dyDescent="0.2">
      <c r="A665" s="88" t="s">
        <v>2823</v>
      </c>
      <c r="B665" s="28" t="str">
        <f>"22"&amp;"."&amp;$B$777&amp;"."&amp;$B$778</f>
        <v>22.09.2023</v>
      </c>
      <c r="C665" s="80" t="s">
        <v>76</v>
      </c>
      <c r="D665" s="81">
        <f>ROUND((D666)/1000,5)</f>
        <v>0</v>
      </c>
      <c r="E665" s="81">
        <f t="shared" ref="E665:AA665" si="381">ROUND((E666)/1000,5)</f>
        <v>0</v>
      </c>
      <c r="F665" s="81">
        <f t="shared" si="381"/>
        <v>0</v>
      </c>
      <c r="G665" s="81">
        <f t="shared" si="381"/>
        <v>0</v>
      </c>
      <c r="H665" s="81">
        <f t="shared" si="381"/>
        <v>8.5010000000000002E-2</v>
      </c>
      <c r="I665" s="81">
        <f t="shared" si="381"/>
        <v>0.12611</v>
      </c>
      <c r="J665" s="81">
        <f t="shared" si="381"/>
        <v>0.13589000000000001</v>
      </c>
      <c r="K665" s="81">
        <f t="shared" si="381"/>
        <v>0.10528999999999999</v>
      </c>
      <c r="L665" s="81">
        <f t="shared" si="381"/>
        <v>9.1969999999999996E-2</v>
      </c>
      <c r="M665" s="81">
        <f t="shared" si="381"/>
        <v>0.18554999999999999</v>
      </c>
      <c r="N665" s="81">
        <f t="shared" si="381"/>
        <v>3.2480000000000002E-2</v>
      </c>
      <c r="O665" s="81">
        <f t="shared" si="381"/>
        <v>0</v>
      </c>
      <c r="P665" s="81">
        <f t="shared" si="381"/>
        <v>1.1259999999999999E-2</v>
      </c>
      <c r="Q665" s="81">
        <f t="shared" si="381"/>
        <v>0.16699</v>
      </c>
      <c r="R665" s="81">
        <f t="shared" si="381"/>
        <v>2.7949999999999999E-2</v>
      </c>
      <c r="S665" s="81">
        <f t="shared" si="381"/>
        <v>5.0950000000000002E-2</v>
      </c>
      <c r="T665" s="81">
        <f t="shared" si="381"/>
        <v>3.4320000000000003E-2</v>
      </c>
      <c r="U665" s="81">
        <f t="shared" si="381"/>
        <v>4.7969999999999999E-2</v>
      </c>
      <c r="V665" s="81">
        <f t="shared" si="381"/>
        <v>6.4329999999999998E-2</v>
      </c>
      <c r="W665" s="81">
        <f t="shared" si="381"/>
        <v>1.1769999999999999E-2</v>
      </c>
      <c r="X665" s="81">
        <f t="shared" si="381"/>
        <v>0</v>
      </c>
      <c r="Y665" s="81">
        <f t="shared" si="381"/>
        <v>0</v>
      </c>
      <c r="Z665" s="81">
        <f t="shared" si="381"/>
        <v>0</v>
      </c>
      <c r="AA665" s="81">
        <f t="shared" si="381"/>
        <v>0</v>
      </c>
    </row>
    <row r="666" spans="1:27" ht="12.75" hidden="1" customHeight="1" outlineLevel="1" x14ac:dyDescent="0.2">
      <c r="A666" s="89" t="s">
        <v>2824</v>
      </c>
      <c r="B666" s="63" t="s">
        <v>230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85.01</v>
      </c>
      <c r="I666" s="44">
        <v>126.11</v>
      </c>
      <c r="J666" s="44">
        <v>135.88999999999999</v>
      </c>
      <c r="K666" s="44">
        <v>105.29</v>
      </c>
      <c r="L666" s="44">
        <v>91.97</v>
      </c>
      <c r="M666" s="44">
        <v>185.55</v>
      </c>
      <c r="N666" s="44">
        <v>32.479999999999997</v>
      </c>
      <c r="O666" s="44">
        <v>0</v>
      </c>
      <c r="P666" s="44">
        <v>11.26</v>
      </c>
      <c r="Q666" s="44">
        <v>166.99</v>
      </c>
      <c r="R666" s="44">
        <v>27.95</v>
      </c>
      <c r="S666" s="44">
        <v>50.95</v>
      </c>
      <c r="T666" s="44">
        <v>34.32</v>
      </c>
      <c r="U666" s="44">
        <v>47.97</v>
      </c>
      <c r="V666" s="44">
        <v>64.33</v>
      </c>
      <c r="W666" s="44">
        <v>11.77</v>
      </c>
      <c r="X666" s="44">
        <v>0</v>
      </c>
      <c r="Y666" s="44">
        <v>0</v>
      </c>
      <c r="Z666" s="44">
        <v>0</v>
      </c>
      <c r="AA666" s="44">
        <v>0</v>
      </c>
    </row>
    <row r="667" spans="1:27" collapsed="1" x14ac:dyDescent="0.2">
      <c r="A667" s="88" t="s">
        <v>2825</v>
      </c>
      <c r="B667" s="28" t="str">
        <f>"23"&amp;"."&amp;$B$777&amp;"."&amp;$B$778</f>
        <v>23.09.2023</v>
      </c>
      <c r="C667" s="80" t="s">
        <v>76</v>
      </c>
      <c r="D667" s="81">
        <f>ROUND((D668)/1000,5)</f>
        <v>0</v>
      </c>
      <c r="E667" s="81">
        <f t="shared" ref="E667:AA667" si="382">ROUND((E668)/1000,5)</f>
        <v>0</v>
      </c>
      <c r="F667" s="81">
        <f t="shared" si="382"/>
        <v>0</v>
      </c>
      <c r="G667" s="81">
        <f t="shared" si="382"/>
        <v>0</v>
      </c>
      <c r="H667" s="81">
        <f t="shared" si="382"/>
        <v>1.4800000000000001E-2</v>
      </c>
      <c r="I667" s="81">
        <f t="shared" si="382"/>
        <v>0</v>
      </c>
      <c r="J667" s="81">
        <f t="shared" si="382"/>
        <v>5.7099999999999998E-2</v>
      </c>
      <c r="K667" s="81">
        <f t="shared" si="382"/>
        <v>0.25667000000000001</v>
      </c>
      <c r="L667" s="81">
        <f t="shared" si="382"/>
        <v>0.31304999999999999</v>
      </c>
      <c r="M667" s="81">
        <f t="shared" si="382"/>
        <v>0.29276999999999997</v>
      </c>
      <c r="N667" s="81">
        <f t="shared" si="382"/>
        <v>0.15395</v>
      </c>
      <c r="O667" s="81">
        <f t="shared" si="382"/>
        <v>4.4319999999999998E-2</v>
      </c>
      <c r="P667" s="81">
        <f t="shared" si="382"/>
        <v>2.0799999999999998E-3</v>
      </c>
      <c r="Q667" s="81">
        <f t="shared" si="382"/>
        <v>3.8600000000000001E-3</v>
      </c>
      <c r="R667" s="81">
        <f t="shared" si="382"/>
        <v>2.47E-3</v>
      </c>
      <c r="S667" s="81">
        <f t="shared" si="382"/>
        <v>0</v>
      </c>
      <c r="T667" s="81">
        <f t="shared" si="382"/>
        <v>1.74E-3</v>
      </c>
      <c r="U667" s="81">
        <f t="shared" si="382"/>
        <v>6.6930000000000003E-2</v>
      </c>
      <c r="V667" s="81">
        <f t="shared" si="382"/>
        <v>8.8840000000000002E-2</v>
      </c>
      <c r="W667" s="81">
        <f t="shared" si="382"/>
        <v>2.9499999999999998E-2</v>
      </c>
      <c r="X667" s="81">
        <f t="shared" si="382"/>
        <v>0</v>
      </c>
      <c r="Y667" s="81">
        <f t="shared" si="382"/>
        <v>1.0000000000000001E-5</v>
      </c>
      <c r="Z667" s="81">
        <f t="shared" si="382"/>
        <v>0</v>
      </c>
      <c r="AA667" s="81">
        <f t="shared" si="382"/>
        <v>0</v>
      </c>
    </row>
    <row r="668" spans="1:27" ht="12.75" hidden="1" customHeight="1" outlineLevel="1" x14ac:dyDescent="0.2">
      <c r="A668" s="89" t="s">
        <v>2826</v>
      </c>
      <c r="B668" s="63" t="s">
        <v>230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14.8</v>
      </c>
      <c r="I668" s="44">
        <v>0</v>
      </c>
      <c r="J668" s="44">
        <v>57.1</v>
      </c>
      <c r="K668" s="44">
        <v>256.67</v>
      </c>
      <c r="L668" s="44">
        <v>313.05</v>
      </c>
      <c r="M668" s="44">
        <v>292.77</v>
      </c>
      <c r="N668" s="44">
        <v>153.94999999999999</v>
      </c>
      <c r="O668" s="44">
        <v>44.32</v>
      </c>
      <c r="P668" s="44">
        <v>2.08</v>
      </c>
      <c r="Q668" s="44">
        <v>3.86</v>
      </c>
      <c r="R668" s="44">
        <v>2.4700000000000002</v>
      </c>
      <c r="S668" s="44">
        <v>0</v>
      </c>
      <c r="T668" s="44">
        <v>1.74</v>
      </c>
      <c r="U668" s="44">
        <v>66.930000000000007</v>
      </c>
      <c r="V668" s="44">
        <v>88.84</v>
      </c>
      <c r="W668" s="44">
        <v>29.5</v>
      </c>
      <c r="X668" s="44">
        <v>0</v>
      </c>
      <c r="Y668" s="44">
        <v>0.01</v>
      </c>
      <c r="Z668" s="44">
        <v>0</v>
      </c>
      <c r="AA668" s="44">
        <v>0</v>
      </c>
    </row>
    <row r="669" spans="1:27" collapsed="1" x14ac:dyDescent="0.2">
      <c r="A669" s="88" t="s">
        <v>2827</v>
      </c>
      <c r="B669" s="28" t="str">
        <f>"24"&amp;"."&amp;$B$777&amp;"."&amp;$B$778</f>
        <v>24.09.2023</v>
      </c>
      <c r="C669" s="80" t="s">
        <v>76</v>
      </c>
      <c r="D669" s="81">
        <f>ROUND((D670)/1000,5)</f>
        <v>0</v>
      </c>
      <c r="E669" s="81">
        <f t="shared" ref="E669:AA669" si="383">ROUND((E670)/1000,5)</f>
        <v>0</v>
      </c>
      <c r="F669" s="81">
        <f t="shared" si="383"/>
        <v>0</v>
      </c>
      <c r="G669" s="81">
        <f t="shared" si="383"/>
        <v>4.2900000000000004E-3</v>
      </c>
      <c r="H669" s="81">
        <f t="shared" si="383"/>
        <v>0</v>
      </c>
      <c r="I669" s="81">
        <f t="shared" si="383"/>
        <v>0</v>
      </c>
      <c r="J669" s="81">
        <f t="shared" si="383"/>
        <v>0.15140000000000001</v>
      </c>
      <c r="K669" s="81">
        <f t="shared" si="383"/>
        <v>0</v>
      </c>
      <c r="L669" s="81">
        <f t="shared" si="383"/>
        <v>8.2110000000000002E-2</v>
      </c>
      <c r="M669" s="81">
        <f t="shared" si="383"/>
        <v>0</v>
      </c>
      <c r="N669" s="81">
        <f t="shared" si="383"/>
        <v>0</v>
      </c>
      <c r="O669" s="81">
        <f t="shared" si="383"/>
        <v>0</v>
      </c>
      <c r="P669" s="81">
        <f t="shared" si="383"/>
        <v>0</v>
      </c>
      <c r="Q669" s="81">
        <f t="shared" si="383"/>
        <v>0</v>
      </c>
      <c r="R669" s="81">
        <f t="shared" si="383"/>
        <v>3.9300000000000002E-2</v>
      </c>
      <c r="S669" s="81">
        <f t="shared" si="383"/>
        <v>3.61E-2</v>
      </c>
      <c r="T669" s="81">
        <f t="shared" si="383"/>
        <v>8.3540000000000003E-2</v>
      </c>
      <c r="U669" s="81">
        <f t="shared" si="383"/>
        <v>0.12504000000000001</v>
      </c>
      <c r="V669" s="81">
        <f t="shared" si="383"/>
        <v>0.17888999999999999</v>
      </c>
      <c r="W669" s="81">
        <f t="shared" si="383"/>
        <v>2.2599999999999999E-3</v>
      </c>
      <c r="X669" s="81">
        <f t="shared" si="383"/>
        <v>0</v>
      </c>
      <c r="Y669" s="81">
        <f t="shared" si="383"/>
        <v>0</v>
      </c>
      <c r="Z669" s="81">
        <f t="shared" si="383"/>
        <v>0</v>
      </c>
      <c r="AA669" s="81">
        <f t="shared" si="383"/>
        <v>0</v>
      </c>
    </row>
    <row r="670" spans="1:27" ht="12.75" hidden="1" customHeight="1" outlineLevel="1" x14ac:dyDescent="0.2">
      <c r="A670" s="89" t="s">
        <v>2828</v>
      </c>
      <c r="B670" s="63" t="s">
        <v>230</v>
      </c>
      <c r="C670" s="43" t="s">
        <v>79</v>
      </c>
      <c r="D670" s="44">
        <v>0</v>
      </c>
      <c r="E670" s="44">
        <v>0</v>
      </c>
      <c r="F670" s="44">
        <v>0</v>
      </c>
      <c r="G670" s="44">
        <v>4.29</v>
      </c>
      <c r="H670" s="44">
        <v>0</v>
      </c>
      <c r="I670" s="44">
        <v>0</v>
      </c>
      <c r="J670" s="44">
        <v>151.4</v>
      </c>
      <c r="K670" s="44">
        <v>0</v>
      </c>
      <c r="L670" s="44">
        <v>82.11</v>
      </c>
      <c r="M670" s="44">
        <v>0</v>
      </c>
      <c r="N670" s="44">
        <v>0</v>
      </c>
      <c r="O670" s="44">
        <v>0</v>
      </c>
      <c r="P670" s="44">
        <v>0</v>
      </c>
      <c r="Q670" s="44">
        <v>0</v>
      </c>
      <c r="R670" s="44">
        <v>39.299999999999997</v>
      </c>
      <c r="S670" s="44">
        <v>36.1</v>
      </c>
      <c r="T670" s="44">
        <v>83.54</v>
      </c>
      <c r="U670" s="44">
        <v>125.04</v>
      </c>
      <c r="V670" s="44">
        <v>178.89</v>
      </c>
      <c r="W670" s="44">
        <v>2.2599999999999998</v>
      </c>
      <c r="X670" s="44">
        <v>0</v>
      </c>
      <c r="Y670" s="44">
        <v>0</v>
      </c>
      <c r="Z670" s="44">
        <v>0</v>
      </c>
      <c r="AA670" s="44">
        <v>0</v>
      </c>
    </row>
    <row r="671" spans="1:27" collapsed="1" x14ac:dyDescent="0.2">
      <c r="A671" s="88" t="s">
        <v>2829</v>
      </c>
      <c r="B671" s="28" t="str">
        <f>"25"&amp;"."&amp;$B$777&amp;"."&amp;$B$778</f>
        <v>25.09.2023</v>
      </c>
      <c r="C671" s="80" t="s">
        <v>76</v>
      </c>
      <c r="D671" s="81">
        <f>ROUND((D672)/1000,5)</f>
        <v>0</v>
      </c>
      <c r="E671" s="81">
        <f t="shared" ref="E671:AA671" si="384">ROUND((E672)/1000,5)</f>
        <v>0</v>
      </c>
      <c r="F671" s="81">
        <f t="shared" si="384"/>
        <v>0</v>
      </c>
      <c r="G671" s="81">
        <f t="shared" si="384"/>
        <v>0</v>
      </c>
      <c r="H671" s="81">
        <f t="shared" si="384"/>
        <v>0</v>
      </c>
      <c r="I671" s="81">
        <f t="shared" si="384"/>
        <v>0.10256999999999999</v>
      </c>
      <c r="J671" s="81">
        <f t="shared" si="384"/>
        <v>0.10267999999999999</v>
      </c>
      <c r="K671" s="81">
        <f t="shared" si="384"/>
        <v>9.6350000000000005E-2</v>
      </c>
      <c r="L671" s="81">
        <f t="shared" si="384"/>
        <v>4.8989999999999999E-2</v>
      </c>
      <c r="M671" s="81">
        <f t="shared" si="384"/>
        <v>1.1900000000000001E-3</v>
      </c>
      <c r="N671" s="81">
        <f t="shared" si="384"/>
        <v>0</v>
      </c>
      <c r="O671" s="81">
        <f t="shared" si="384"/>
        <v>0</v>
      </c>
      <c r="P671" s="81">
        <f t="shared" si="384"/>
        <v>0</v>
      </c>
      <c r="Q671" s="81">
        <f t="shared" si="384"/>
        <v>3.2000000000000003E-4</v>
      </c>
      <c r="R671" s="81">
        <f t="shared" si="384"/>
        <v>1.2199999999999999E-3</v>
      </c>
      <c r="S671" s="81">
        <f t="shared" si="384"/>
        <v>2.2599999999999999E-3</v>
      </c>
      <c r="T671" s="81">
        <f t="shared" si="384"/>
        <v>1.5299999999999999E-3</v>
      </c>
      <c r="U671" s="81">
        <f t="shared" si="384"/>
        <v>1E-3</v>
      </c>
      <c r="V671" s="81">
        <f t="shared" si="384"/>
        <v>7.5900000000000004E-3</v>
      </c>
      <c r="W671" s="81">
        <f t="shared" si="384"/>
        <v>2.8999999999999998E-3</v>
      </c>
      <c r="X671" s="81">
        <f t="shared" si="384"/>
        <v>0</v>
      </c>
      <c r="Y671" s="81">
        <f t="shared" si="384"/>
        <v>0</v>
      </c>
      <c r="Z671" s="81">
        <f t="shared" si="384"/>
        <v>0</v>
      </c>
      <c r="AA671" s="81">
        <f t="shared" si="384"/>
        <v>2.1800000000000001E-3</v>
      </c>
    </row>
    <row r="672" spans="1:27" ht="12.75" hidden="1" customHeight="1" outlineLevel="1" x14ac:dyDescent="0.2">
      <c r="A672" s="89" t="s">
        <v>2830</v>
      </c>
      <c r="B672" s="63" t="s">
        <v>230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102.57</v>
      </c>
      <c r="J672" s="44">
        <v>102.68</v>
      </c>
      <c r="K672" s="44">
        <v>96.35</v>
      </c>
      <c r="L672" s="44">
        <v>48.99</v>
      </c>
      <c r="M672" s="44">
        <v>1.19</v>
      </c>
      <c r="N672" s="44">
        <v>0</v>
      </c>
      <c r="O672" s="44">
        <v>0</v>
      </c>
      <c r="P672" s="44">
        <v>0</v>
      </c>
      <c r="Q672" s="44">
        <v>0.32</v>
      </c>
      <c r="R672" s="44">
        <v>1.22</v>
      </c>
      <c r="S672" s="44">
        <v>2.2599999999999998</v>
      </c>
      <c r="T672" s="44">
        <v>1.53</v>
      </c>
      <c r="U672" s="44">
        <v>1</v>
      </c>
      <c r="V672" s="44">
        <v>7.59</v>
      </c>
      <c r="W672" s="44">
        <v>2.9</v>
      </c>
      <c r="X672" s="44">
        <v>0</v>
      </c>
      <c r="Y672" s="44">
        <v>0</v>
      </c>
      <c r="Z672" s="44">
        <v>0</v>
      </c>
      <c r="AA672" s="44">
        <v>2.1800000000000002</v>
      </c>
    </row>
    <row r="673" spans="1:27" collapsed="1" x14ac:dyDescent="0.2">
      <c r="A673" s="88" t="s">
        <v>2831</v>
      </c>
      <c r="B673" s="28" t="str">
        <f>"26"&amp;"."&amp;$B$777&amp;"."&amp;$B$778</f>
        <v>26.09.2023</v>
      </c>
      <c r="C673" s="80" t="s">
        <v>76</v>
      </c>
      <c r="D673" s="81">
        <f>ROUND((D674)/1000,5)</f>
        <v>0</v>
      </c>
      <c r="E673" s="81">
        <f t="shared" ref="E673:AA673" si="385">ROUND((E674)/1000,5)</f>
        <v>0</v>
      </c>
      <c r="F673" s="81">
        <f t="shared" si="385"/>
        <v>0</v>
      </c>
      <c r="G673" s="81">
        <f t="shared" si="385"/>
        <v>0</v>
      </c>
      <c r="H673" s="81">
        <f t="shared" si="385"/>
        <v>0.22725999999999999</v>
      </c>
      <c r="I673" s="81">
        <f t="shared" si="385"/>
        <v>0.10431</v>
      </c>
      <c r="J673" s="81">
        <f t="shared" si="385"/>
        <v>9.6280000000000004E-2</v>
      </c>
      <c r="K673" s="81">
        <f t="shared" si="385"/>
        <v>0.10677</v>
      </c>
      <c r="L673" s="81">
        <f t="shared" si="385"/>
        <v>0.10242</v>
      </c>
      <c r="M673" s="81">
        <f t="shared" si="385"/>
        <v>3.3050000000000003E-2</v>
      </c>
      <c r="N673" s="81">
        <f t="shared" si="385"/>
        <v>1.643E-2</v>
      </c>
      <c r="O673" s="81">
        <f t="shared" si="385"/>
        <v>1.0000000000000001E-5</v>
      </c>
      <c r="P673" s="81">
        <f t="shared" si="385"/>
        <v>1.0000000000000001E-5</v>
      </c>
      <c r="Q673" s="81">
        <f t="shared" si="385"/>
        <v>0</v>
      </c>
      <c r="R673" s="81">
        <f t="shared" si="385"/>
        <v>0</v>
      </c>
      <c r="S673" s="81">
        <f t="shared" si="385"/>
        <v>0</v>
      </c>
      <c r="T673" s="81">
        <f t="shared" si="385"/>
        <v>0</v>
      </c>
      <c r="U673" s="81">
        <f t="shared" si="385"/>
        <v>0</v>
      </c>
      <c r="V673" s="81">
        <f t="shared" si="385"/>
        <v>1.8749999999999999E-2</v>
      </c>
      <c r="W673" s="81">
        <f t="shared" si="385"/>
        <v>1E-3</v>
      </c>
      <c r="X673" s="81">
        <f t="shared" si="385"/>
        <v>0</v>
      </c>
      <c r="Y673" s="81">
        <f t="shared" si="385"/>
        <v>0</v>
      </c>
      <c r="Z673" s="81">
        <f t="shared" si="385"/>
        <v>0</v>
      </c>
      <c r="AA673" s="81">
        <f t="shared" si="385"/>
        <v>0</v>
      </c>
    </row>
    <row r="674" spans="1:27" ht="12.75" hidden="1" customHeight="1" outlineLevel="1" x14ac:dyDescent="0.2">
      <c r="A674" s="89" t="s">
        <v>2832</v>
      </c>
      <c r="B674" s="63" t="s">
        <v>230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227.26</v>
      </c>
      <c r="I674" s="44">
        <v>104.31</v>
      </c>
      <c r="J674" s="44">
        <v>96.28</v>
      </c>
      <c r="K674" s="44">
        <v>106.77</v>
      </c>
      <c r="L674" s="44">
        <v>102.42</v>
      </c>
      <c r="M674" s="44">
        <v>33.049999999999997</v>
      </c>
      <c r="N674" s="44">
        <v>16.43</v>
      </c>
      <c r="O674" s="44">
        <v>0.01</v>
      </c>
      <c r="P674" s="44">
        <v>0.01</v>
      </c>
      <c r="Q674" s="44">
        <v>0</v>
      </c>
      <c r="R674" s="44">
        <v>0</v>
      </c>
      <c r="S674" s="44">
        <v>0</v>
      </c>
      <c r="T674" s="44">
        <v>0</v>
      </c>
      <c r="U674" s="44">
        <v>0</v>
      </c>
      <c r="V674" s="44">
        <v>18.75</v>
      </c>
      <c r="W674" s="44">
        <v>1</v>
      </c>
      <c r="X674" s="44">
        <v>0</v>
      </c>
      <c r="Y674" s="44">
        <v>0</v>
      </c>
      <c r="Z674" s="44">
        <v>0</v>
      </c>
      <c r="AA674" s="44">
        <v>0</v>
      </c>
    </row>
    <row r="675" spans="1:27" collapsed="1" x14ac:dyDescent="0.2">
      <c r="A675" s="88" t="s">
        <v>2833</v>
      </c>
      <c r="B675" s="28" t="str">
        <f>"27"&amp;"."&amp;$B$777&amp;"."&amp;$B$778</f>
        <v>27.09.2023</v>
      </c>
      <c r="C675" s="80" t="s">
        <v>76</v>
      </c>
      <c r="D675" s="81">
        <f>ROUND((D676)/1000,5)</f>
        <v>0</v>
      </c>
      <c r="E675" s="81">
        <f t="shared" ref="E675:AA675" si="386">ROUND((E676)/1000,5)</f>
        <v>7.7329999999999996E-2</v>
      </c>
      <c r="F675" s="81">
        <f t="shared" si="386"/>
        <v>1.004E-2</v>
      </c>
      <c r="G675" s="81">
        <f t="shared" si="386"/>
        <v>2.332E-2</v>
      </c>
      <c r="H675" s="81">
        <f t="shared" si="386"/>
        <v>0.45668999999999998</v>
      </c>
      <c r="I675" s="81">
        <f t="shared" si="386"/>
        <v>0.35260000000000002</v>
      </c>
      <c r="J675" s="81">
        <f t="shared" si="386"/>
        <v>0.35835</v>
      </c>
      <c r="K675" s="81">
        <f t="shared" si="386"/>
        <v>0.32292999999999999</v>
      </c>
      <c r="L675" s="81">
        <f t="shared" si="386"/>
        <v>0.14846999999999999</v>
      </c>
      <c r="M675" s="81">
        <f t="shared" si="386"/>
        <v>4.7140000000000001E-2</v>
      </c>
      <c r="N675" s="81">
        <f t="shared" si="386"/>
        <v>3.0500000000000002E-3</v>
      </c>
      <c r="O675" s="81">
        <f t="shared" si="386"/>
        <v>1.23E-3</v>
      </c>
      <c r="P675" s="81">
        <f t="shared" si="386"/>
        <v>4.2300000000000003E-3</v>
      </c>
      <c r="Q675" s="81">
        <f t="shared" si="386"/>
        <v>3.4599999999999999E-2</v>
      </c>
      <c r="R675" s="81">
        <f t="shared" si="386"/>
        <v>5.407E-2</v>
      </c>
      <c r="S675" s="81">
        <f t="shared" si="386"/>
        <v>7.1800000000000003E-2</v>
      </c>
      <c r="T675" s="81">
        <f t="shared" si="386"/>
        <v>6.4780000000000004E-2</v>
      </c>
      <c r="U675" s="81">
        <f t="shared" si="386"/>
        <v>0.12518000000000001</v>
      </c>
      <c r="V675" s="81">
        <f t="shared" si="386"/>
        <v>0.74917999999999996</v>
      </c>
      <c r="W675" s="81">
        <f t="shared" si="386"/>
        <v>0.19378000000000001</v>
      </c>
      <c r="X675" s="81">
        <f t="shared" si="386"/>
        <v>0</v>
      </c>
      <c r="Y675" s="81">
        <f t="shared" si="386"/>
        <v>0</v>
      </c>
      <c r="Z675" s="81">
        <f t="shared" si="386"/>
        <v>0</v>
      </c>
      <c r="AA675" s="81">
        <f t="shared" si="386"/>
        <v>0</v>
      </c>
    </row>
    <row r="676" spans="1:27" ht="12.75" hidden="1" customHeight="1" outlineLevel="1" x14ac:dyDescent="0.2">
      <c r="A676" s="89" t="s">
        <v>2834</v>
      </c>
      <c r="B676" s="63" t="s">
        <v>230</v>
      </c>
      <c r="C676" s="43" t="s">
        <v>79</v>
      </c>
      <c r="D676" s="44">
        <v>0</v>
      </c>
      <c r="E676" s="44">
        <v>77.33</v>
      </c>
      <c r="F676" s="44">
        <v>10.039999999999999</v>
      </c>
      <c r="G676" s="44">
        <v>23.32</v>
      </c>
      <c r="H676" s="44">
        <v>456.69</v>
      </c>
      <c r="I676" s="44">
        <v>352.6</v>
      </c>
      <c r="J676" s="44">
        <v>358.35</v>
      </c>
      <c r="K676" s="44">
        <v>322.93</v>
      </c>
      <c r="L676" s="44">
        <v>148.47</v>
      </c>
      <c r="M676" s="44">
        <v>47.14</v>
      </c>
      <c r="N676" s="44">
        <v>3.05</v>
      </c>
      <c r="O676" s="44">
        <v>1.23</v>
      </c>
      <c r="P676" s="44">
        <v>4.2300000000000004</v>
      </c>
      <c r="Q676" s="44">
        <v>34.6</v>
      </c>
      <c r="R676" s="44">
        <v>54.07</v>
      </c>
      <c r="S676" s="44">
        <v>71.8</v>
      </c>
      <c r="T676" s="44">
        <v>64.78</v>
      </c>
      <c r="U676" s="44">
        <v>125.18</v>
      </c>
      <c r="V676" s="44">
        <v>749.18</v>
      </c>
      <c r="W676" s="44">
        <v>193.78</v>
      </c>
      <c r="X676" s="44">
        <v>0</v>
      </c>
      <c r="Y676" s="44">
        <v>0</v>
      </c>
      <c r="Z676" s="44">
        <v>0</v>
      </c>
      <c r="AA676" s="44">
        <v>0</v>
      </c>
    </row>
    <row r="677" spans="1:27" collapsed="1" x14ac:dyDescent="0.2">
      <c r="A677" s="88" t="s">
        <v>2835</v>
      </c>
      <c r="B677" s="28" t="str">
        <f>"28"&amp;"."&amp;$B$777&amp;"."&amp;$B$778</f>
        <v>28.09.2023</v>
      </c>
      <c r="C677" s="80" t="s">
        <v>76</v>
      </c>
      <c r="D677" s="81">
        <f>ROUND((D678)/1000,5)</f>
        <v>0</v>
      </c>
      <c r="E677" s="81">
        <f t="shared" ref="E677:AA677" si="387">ROUND((E678)/1000,5)</f>
        <v>0</v>
      </c>
      <c r="F677" s="81">
        <f t="shared" si="387"/>
        <v>0</v>
      </c>
      <c r="G677" s="81">
        <f t="shared" si="387"/>
        <v>3.143E-2</v>
      </c>
      <c r="H677" s="81">
        <f t="shared" si="387"/>
        <v>0.12216</v>
      </c>
      <c r="I677" s="81">
        <f t="shared" si="387"/>
        <v>9.715E-2</v>
      </c>
      <c r="J677" s="81">
        <f t="shared" si="387"/>
        <v>0.13927999999999999</v>
      </c>
      <c r="K677" s="81">
        <f t="shared" si="387"/>
        <v>0.17741000000000001</v>
      </c>
      <c r="L677" s="81">
        <f t="shared" si="387"/>
        <v>0.11457000000000001</v>
      </c>
      <c r="M677" s="81">
        <f t="shared" si="387"/>
        <v>3.193E-2</v>
      </c>
      <c r="N677" s="81">
        <f t="shared" si="387"/>
        <v>6.5900000000000004E-3</v>
      </c>
      <c r="O677" s="81">
        <f t="shared" si="387"/>
        <v>0</v>
      </c>
      <c r="P677" s="81">
        <f t="shared" si="387"/>
        <v>0</v>
      </c>
      <c r="Q677" s="81">
        <f t="shared" si="387"/>
        <v>0</v>
      </c>
      <c r="R677" s="81">
        <f t="shared" si="387"/>
        <v>4.4600000000000004E-3</v>
      </c>
      <c r="S677" s="81">
        <f t="shared" si="387"/>
        <v>5.1380000000000002E-2</v>
      </c>
      <c r="T677" s="81">
        <f t="shared" si="387"/>
        <v>4.8169999999999998E-2</v>
      </c>
      <c r="U677" s="81">
        <f t="shared" si="387"/>
        <v>6.2770000000000006E-2</v>
      </c>
      <c r="V677" s="81">
        <f t="shared" si="387"/>
        <v>0.11027000000000001</v>
      </c>
      <c r="W677" s="81">
        <f t="shared" si="387"/>
        <v>9.5700000000000004E-3</v>
      </c>
      <c r="X677" s="81">
        <f t="shared" si="387"/>
        <v>0</v>
      </c>
      <c r="Y677" s="81">
        <f t="shared" si="387"/>
        <v>0</v>
      </c>
      <c r="Z677" s="81">
        <f t="shared" si="387"/>
        <v>0</v>
      </c>
      <c r="AA677" s="81">
        <f t="shared" si="387"/>
        <v>0</v>
      </c>
    </row>
    <row r="678" spans="1:27" ht="12.75" hidden="1" customHeight="1" outlineLevel="1" x14ac:dyDescent="0.2">
      <c r="A678" s="89" t="s">
        <v>2836</v>
      </c>
      <c r="B678" s="63" t="s">
        <v>230</v>
      </c>
      <c r="C678" s="43" t="s">
        <v>79</v>
      </c>
      <c r="D678" s="44">
        <v>0</v>
      </c>
      <c r="E678" s="44">
        <v>0</v>
      </c>
      <c r="F678" s="44">
        <v>0</v>
      </c>
      <c r="G678" s="44">
        <v>31.43</v>
      </c>
      <c r="H678" s="44">
        <v>122.16</v>
      </c>
      <c r="I678" s="44">
        <v>97.15</v>
      </c>
      <c r="J678" s="44">
        <v>139.28</v>
      </c>
      <c r="K678" s="44">
        <v>177.41</v>
      </c>
      <c r="L678" s="44">
        <v>114.57</v>
      </c>
      <c r="M678" s="44">
        <v>31.93</v>
      </c>
      <c r="N678" s="44">
        <v>6.59</v>
      </c>
      <c r="O678" s="44">
        <v>0</v>
      </c>
      <c r="P678" s="44">
        <v>0</v>
      </c>
      <c r="Q678" s="44">
        <v>0</v>
      </c>
      <c r="R678" s="44">
        <v>4.46</v>
      </c>
      <c r="S678" s="44">
        <v>51.38</v>
      </c>
      <c r="T678" s="44">
        <v>48.17</v>
      </c>
      <c r="U678" s="44">
        <v>62.77</v>
      </c>
      <c r="V678" s="44">
        <v>110.27</v>
      </c>
      <c r="W678" s="44">
        <v>9.57</v>
      </c>
      <c r="X678" s="44">
        <v>0</v>
      </c>
      <c r="Y678" s="44">
        <v>0</v>
      </c>
      <c r="Z678" s="44">
        <v>0</v>
      </c>
      <c r="AA678" s="44">
        <v>0</v>
      </c>
    </row>
    <row r="679" spans="1:27" collapsed="1" x14ac:dyDescent="0.2">
      <c r="A679" s="88" t="s">
        <v>2837</v>
      </c>
      <c r="B679" s="28" t="str">
        <f>"29"&amp;"."&amp;$B$777&amp;"."&amp;$B$778</f>
        <v>29.09.2023</v>
      </c>
      <c r="C679" s="80" t="s">
        <v>76</v>
      </c>
      <c r="D679" s="81">
        <f>ROUND((D680)/1000,5)</f>
        <v>0</v>
      </c>
      <c r="E679" s="81">
        <f t="shared" ref="E679:AA679" si="388">ROUND((E680)/1000,5)</f>
        <v>0</v>
      </c>
      <c r="F679" s="81">
        <f t="shared" si="388"/>
        <v>0</v>
      </c>
      <c r="G679" s="81">
        <f t="shared" si="388"/>
        <v>0</v>
      </c>
      <c r="H679" s="81">
        <f t="shared" si="388"/>
        <v>0.18157000000000001</v>
      </c>
      <c r="I679" s="81">
        <f t="shared" si="388"/>
        <v>9.9720000000000003E-2</v>
      </c>
      <c r="J679" s="81">
        <f t="shared" si="388"/>
        <v>0.13022</v>
      </c>
      <c r="K679" s="81">
        <f t="shared" si="388"/>
        <v>0.19133</v>
      </c>
      <c r="L679" s="81">
        <f t="shared" si="388"/>
        <v>0.11716</v>
      </c>
      <c r="M679" s="81">
        <f t="shared" si="388"/>
        <v>9.4000000000000004E-3</v>
      </c>
      <c r="N679" s="81">
        <f t="shared" si="388"/>
        <v>0</v>
      </c>
      <c r="O679" s="81">
        <f t="shared" si="388"/>
        <v>0</v>
      </c>
      <c r="P679" s="81">
        <f t="shared" si="388"/>
        <v>4.446E-2</v>
      </c>
      <c r="Q679" s="81">
        <f t="shared" si="388"/>
        <v>8.1999999999999998E-4</v>
      </c>
      <c r="R679" s="81">
        <f t="shared" si="388"/>
        <v>0</v>
      </c>
      <c r="S679" s="81">
        <f t="shared" si="388"/>
        <v>0</v>
      </c>
      <c r="T679" s="81">
        <f t="shared" si="388"/>
        <v>0</v>
      </c>
      <c r="U679" s="81">
        <f t="shared" si="388"/>
        <v>5.8689999999999999E-2</v>
      </c>
      <c r="V679" s="81">
        <f t="shared" si="388"/>
        <v>9.6930000000000002E-2</v>
      </c>
      <c r="W679" s="81">
        <f t="shared" si="388"/>
        <v>5.7099999999999998E-3</v>
      </c>
      <c r="X679" s="81">
        <f t="shared" si="388"/>
        <v>0</v>
      </c>
      <c r="Y679" s="81">
        <f t="shared" si="388"/>
        <v>0</v>
      </c>
      <c r="Z679" s="81">
        <f t="shared" si="388"/>
        <v>0</v>
      </c>
      <c r="AA679" s="81">
        <f t="shared" si="388"/>
        <v>0</v>
      </c>
    </row>
    <row r="680" spans="1:27" ht="12.75" hidden="1" customHeight="1" outlineLevel="1" x14ac:dyDescent="0.2">
      <c r="A680" s="89" t="s">
        <v>2838</v>
      </c>
      <c r="B680" s="63" t="s">
        <v>230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181.57</v>
      </c>
      <c r="I680" s="44">
        <v>99.72</v>
      </c>
      <c r="J680" s="44">
        <v>130.22</v>
      </c>
      <c r="K680" s="44">
        <v>191.33</v>
      </c>
      <c r="L680" s="44">
        <v>117.16</v>
      </c>
      <c r="M680" s="44">
        <v>9.4</v>
      </c>
      <c r="N680" s="44">
        <v>0</v>
      </c>
      <c r="O680" s="44">
        <v>0</v>
      </c>
      <c r="P680" s="44">
        <v>44.46</v>
      </c>
      <c r="Q680" s="44">
        <v>0.82</v>
      </c>
      <c r="R680" s="44">
        <v>0</v>
      </c>
      <c r="S680" s="44">
        <v>0</v>
      </c>
      <c r="T680" s="44">
        <v>0</v>
      </c>
      <c r="U680" s="44">
        <v>58.69</v>
      </c>
      <c r="V680" s="44">
        <v>96.93</v>
      </c>
      <c r="W680" s="44">
        <v>5.71</v>
      </c>
      <c r="X680" s="44">
        <v>0</v>
      </c>
      <c r="Y680" s="44">
        <v>0</v>
      </c>
      <c r="Z680" s="44">
        <v>0</v>
      </c>
      <c r="AA680" s="44">
        <v>0</v>
      </c>
    </row>
    <row r="681" spans="1:27" collapsed="1" x14ac:dyDescent="0.2">
      <c r="A681" s="88" t="s">
        <v>2839</v>
      </c>
      <c r="B681" s="28" t="str">
        <f>"30"&amp;"."&amp;$B$777&amp;"."&amp;$B$778</f>
        <v>30.09.2023</v>
      </c>
      <c r="C681" s="80" t="s">
        <v>76</v>
      </c>
      <c r="D681" s="81">
        <f>ROUND((D682)/1000,5)</f>
        <v>0</v>
      </c>
      <c r="E681" s="81">
        <f t="shared" ref="E681:AA681" si="389">ROUND((E682)/1000,5)</f>
        <v>0</v>
      </c>
      <c r="F681" s="81">
        <f t="shared" si="389"/>
        <v>0</v>
      </c>
      <c r="G681" s="81">
        <f t="shared" si="389"/>
        <v>1.4659999999999999E-2</v>
      </c>
      <c r="H681" s="81">
        <f t="shared" si="389"/>
        <v>3.1019999999999999E-2</v>
      </c>
      <c r="I681" s="81">
        <f t="shared" si="389"/>
        <v>7.2179999999999994E-2</v>
      </c>
      <c r="J681" s="81">
        <f t="shared" si="389"/>
        <v>9.9820000000000006E-2</v>
      </c>
      <c r="K681" s="81">
        <f t="shared" si="389"/>
        <v>0.13314000000000001</v>
      </c>
      <c r="L681" s="81">
        <f t="shared" si="389"/>
        <v>0.20407</v>
      </c>
      <c r="M681" s="81">
        <f t="shared" si="389"/>
        <v>8.2409999999999997E-2</v>
      </c>
      <c r="N681" s="81">
        <f t="shared" si="389"/>
        <v>8.6919999999999997E-2</v>
      </c>
      <c r="O681" s="81">
        <f t="shared" si="389"/>
        <v>0.06</v>
      </c>
      <c r="P681" s="81">
        <f t="shared" si="389"/>
        <v>3.7580000000000002E-2</v>
      </c>
      <c r="Q681" s="81">
        <f t="shared" si="389"/>
        <v>0</v>
      </c>
      <c r="R681" s="81">
        <f t="shared" si="389"/>
        <v>0</v>
      </c>
      <c r="S681" s="81">
        <f t="shared" si="389"/>
        <v>4.4900000000000001E-3</v>
      </c>
      <c r="T681" s="81">
        <f t="shared" si="389"/>
        <v>1.5640000000000001E-2</v>
      </c>
      <c r="U681" s="81">
        <f t="shared" si="389"/>
        <v>5.9159999999999997E-2</v>
      </c>
      <c r="V681" s="81">
        <f t="shared" si="389"/>
        <v>6.7280000000000006E-2</v>
      </c>
      <c r="W681" s="81">
        <f t="shared" si="389"/>
        <v>1.31E-3</v>
      </c>
      <c r="X681" s="81">
        <f t="shared" si="389"/>
        <v>0</v>
      </c>
      <c r="Y681" s="81">
        <f t="shared" si="389"/>
        <v>0</v>
      </c>
      <c r="Z681" s="81">
        <f t="shared" si="389"/>
        <v>0</v>
      </c>
      <c r="AA681" s="81">
        <f t="shared" si="389"/>
        <v>0</v>
      </c>
    </row>
    <row r="682" spans="1:27" ht="12.75" hidden="1" customHeight="1" outlineLevel="1" x14ac:dyDescent="0.2">
      <c r="A682" s="89" t="s">
        <v>2840</v>
      </c>
      <c r="B682" s="63" t="s">
        <v>230</v>
      </c>
      <c r="C682" s="43" t="s">
        <v>79</v>
      </c>
      <c r="D682" s="44">
        <v>0</v>
      </c>
      <c r="E682" s="44">
        <v>0</v>
      </c>
      <c r="F682" s="44">
        <v>0</v>
      </c>
      <c r="G682" s="44">
        <v>14.66</v>
      </c>
      <c r="H682" s="44">
        <v>31.02</v>
      </c>
      <c r="I682" s="44">
        <v>72.180000000000007</v>
      </c>
      <c r="J682" s="44">
        <v>99.82</v>
      </c>
      <c r="K682" s="44">
        <v>133.13999999999999</v>
      </c>
      <c r="L682" s="44">
        <v>204.07</v>
      </c>
      <c r="M682" s="44">
        <v>82.41</v>
      </c>
      <c r="N682" s="44">
        <v>86.92</v>
      </c>
      <c r="O682" s="44">
        <v>60</v>
      </c>
      <c r="P682" s="44">
        <v>37.58</v>
      </c>
      <c r="Q682" s="44">
        <v>0</v>
      </c>
      <c r="R682" s="44">
        <v>0</v>
      </c>
      <c r="S682" s="44">
        <v>4.49</v>
      </c>
      <c r="T682" s="44">
        <v>15.64</v>
      </c>
      <c r="U682" s="44">
        <v>59.16</v>
      </c>
      <c r="V682" s="44">
        <v>67.28</v>
      </c>
      <c r="W682" s="44">
        <v>1.31</v>
      </c>
      <c r="X682" s="44">
        <v>0</v>
      </c>
      <c r="Y682" s="44">
        <v>0</v>
      </c>
      <c r="Z682" s="44">
        <v>0</v>
      </c>
      <c r="AA682" s="44">
        <v>0</v>
      </c>
    </row>
    <row r="683" spans="1:27" collapsed="1" x14ac:dyDescent="0.2">
      <c r="B683" s="91" t="s">
        <v>379</v>
      </c>
    </row>
    <row r="684" spans="1:27" x14ac:dyDescent="0.2">
      <c r="B684" s="91" t="s">
        <v>379</v>
      </c>
    </row>
    <row r="685" spans="1:27" x14ac:dyDescent="0.2">
      <c r="A685" s="179" t="s">
        <v>2109</v>
      </c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1"/>
    </row>
    <row r="686" spans="1:27" ht="25.5" x14ac:dyDescent="0.2">
      <c r="A686" s="26" t="s">
        <v>64</v>
      </c>
      <c r="B686" s="27" t="s">
        <v>202</v>
      </c>
      <c r="C686" s="26" t="s">
        <v>203</v>
      </c>
      <c r="D686" s="27" t="s">
        <v>204</v>
      </c>
      <c r="E686" s="27" t="s">
        <v>205</v>
      </c>
      <c r="F686" s="27" t="s">
        <v>206</v>
      </c>
      <c r="G686" s="27" t="s">
        <v>207</v>
      </c>
      <c r="H686" s="27" t="s">
        <v>208</v>
      </c>
      <c r="I686" s="27" t="s">
        <v>209</v>
      </c>
      <c r="J686" s="27" t="s">
        <v>210</v>
      </c>
      <c r="K686" s="27" t="s">
        <v>211</v>
      </c>
      <c r="L686" s="27" t="s">
        <v>212</v>
      </c>
      <c r="M686" s="27" t="s">
        <v>213</v>
      </c>
      <c r="N686" s="27" t="s">
        <v>214</v>
      </c>
      <c r="O686" s="27" t="s">
        <v>215</v>
      </c>
      <c r="P686" s="27" t="s">
        <v>216</v>
      </c>
      <c r="Q686" s="27" t="s">
        <v>217</v>
      </c>
      <c r="R686" s="27" t="s">
        <v>218</v>
      </c>
      <c r="S686" s="27" t="s">
        <v>219</v>
      </c>
      <c r="T686" s="27" t="s">
        <v>220</v>
      </c>
      <c r="U686" s="27" t="s">
        <v>221</v>
      </c>
      <c r="V686" s="27" t="s">
        <v>222</v>
      </c>
      <c r="W686" s="27" t="s">
        <v>223</v>
      </c>
      <c r="X686" s="27" t="s">
        <v>224</v>
      </c>
      <c r="Y686" s="27" t="s">
        <v>225</v>
      </c>
      <c r="Z686" s="27" t="s">
        <v>226</v>
      </c>
      <c r="AA686" s="27" t="s">
        <v>227</v>
      </c>
    </row>
    <row r="687" spans="1:27" x14ac:dyDescent="0.2">
      <c r="A687" s="88" t="s">
        <v>2841</v>
      </c>
      <c r="B687" s="28" t="str">
        <f>"01"&amp;"."&amp;$B$777&amp;"."&amp;$B$778</f>
        <v>01.09.2023</v>
      </c>
      <c r="C687" s="80" t="s">
        <v>76</v>
      </c>
      <c r="D687" s="81">
        <f>ROUND((D688)/1000,5)</f>
        <v>0.12273000000000001</v>
      </c>
      <c r="E687" s="81">
        <f t="shared" ref="E687:AA687" si="390">ROUND((E688)/1000,5)</f>
        <v>0.17838000000000001</v>
      </c>
      <c r="F687" s="81">
        <f t="shared" si="390"/>
        <v>0.14408000000000001</v>
      </c>
      <c r="G687" s="81">
        <f t="shared" si="390"/>
        <v>3.2530000000000003E-2</v>
      </c>
      <c r="H687" s="81">
        <f t="shared" si="390"/>
        <v>0</v>
      </c>
      <c r="I687" s="81">
        <f t="shared" si="390"/>
        <v>2.7699999999999999E-3</v>
      </c>
      <c r="J687" s="81">
        <f t="shared" si="390"/>
        <v>0</v>
      </c>
      <c r="K687" s="81">
        <f t="shared" si="390"/>
        <v>0</v>
      </c>
      <c r="L687" s="81">
        <f t="shared" si="390"/>
        <v>0</v>
      </c>
      <c r="M687" s="81">
        <f t="shared" si="390"/>
        <v>5.3850000000000002E-2</v>
      </c>
      <c r="N687" s="81">
        <f t="shared" si="390"/>
        <v>6.8959999999999994E-2</v>
      </c>
      <c r="O687" s="81">
        <f t="shared" si="390"/>
        <v>9.3590000000000007E-2</v>
      </c>
      <c r="P687" s="81">
        <f t="shared" si="390"/>
        <v>9.4909999999999994E-2</v>
      </c>
      <c r="Q687" s="81">
        <f t="shared" si="390"/>
        <v>8.8300000000000003E-2</v>
      </c>
      <c r="R687" s="81">
        <f t="shared" si="390"/>
        <v>0</v>
      </c>
      <c r="S687" s="81">
        <f t="shared" si="390"/>
        <v>0</v>
      </c>
      <c r="T687" s="81">
        <f t="shared" si="390"/>
        <v>0</v>
      </c>
      <c r="U687" s="81">
        <f t="shared" si="390"/>
        <v>0</v>
      </c>
      <c r="V687" s="81">
        <f t="shared" si="390"/>
        <v>1.6900000000000001E-3</v>
      </c>
      <c r="W687" s="81">
        <f t="shared" si="390"/>
        <v>1.7899999999999999E-3</v>
      </c>
      <c r="X687" s="81">
        <f t="shared" si="390"/>
        <v>0.10625999999999999</v>
      </c>
      <c r="Y687" s="81">
        <f t="shared" si="390"/>
        <v>0.12379</v>
      </c>
      <c r="Z687" s="81">
        <f t="shared" si="390"/>
        <v>0.26074999999999998</v>
      </c>
      <c r="AA687" s="81">
        <f t="shared" si="390"/>
        <v>0.28022000000000002</v>
      </c>
    </row>
    <row r="688" spans="1:27" ht="12.75" hidden="1" customHeight="1" outlineLevel="1" x14ac:dyDescent="0.2">
      <c r="A688" s="89" t="s">
        <v>2842</v>
      </c>
      <c r="B688" s="63" t="s">
        <v>230</v>
      </c>
      <c r="C688" s="43" t="s">
        <v>79</v>
      </c>
      <c r="D688" s="44">
        <v>122.73</v>
      </c>
      <c r="E688" s="44">
        <v>178.38</v>
      </c>
      <c r="F688" s="44">
        <v>144.08000000000001</v>
      </c>
      <c r="G688" s="44">
        <v>32.53</v>
      </c>
      <c r="H688" s="44">
        <v>0</v>
      </c>
      <c r="I688" s="44">
        <v>2.77</v>
      </c>
      <c r="J688" s="44">
        <v>0</v>
      </c>
      <c r="K688" s="44">
        <v>0</v>
      </c>
      <c r="L688" s="44">
        <v>0</v>
      </c>
      <c r="M688" s="44">
        <v>53.85</v>
      </c>
      <c r="N688" s="44">
        <v>68.959999999999994</v>
      </c>
      <c r="O688" s="44">
        <v>93.59</v>
      </c>
      <c r="P688" s="44">
        <v>94.91</v>
      </c>
      <c r="Q688" s="44">
        <v>88.3</v>
      </c>
      <c r="R688" s="44">
        <v>0</v>
      </c>
      <c r="S688" s="44">
        <v>0</v>
      </c>
      <c r="T688" s="44">
        <v>0</v>
      </c>
      <c r="U688" s="44">
        <v>0</v>
      </c>
      <c r="V688" s="44">
        <v>1.69</v>
      </c>
      <c r="W688" s="44">
        <v>1.79</v>
      </c>
      <c r="X688" s="44">
        <v>106.26</v>
      </c>
      <c r="Y688" s="44">
        <v>123.79</v>
      </c>
      <c r="Z688" s="44">
        <v>260.75</v>
      </c>
      <c r="AA688" s="44">
        <v>280.22000000000003</v>
      </c>
    </row>
    <row r="689" spans="1:27" collapsed="1" x14ac:dyDescent="0.2">
      <c r="A689" s="88" t="s">
        <v>2843</v>
      </c>
      <c r="B689" s="28" t="str">
        <f>"02"&amp;"."&amp;$B$777&amp;"."&amp;$B$778</f>
        <v>02.09.2023</v>
      </c>
      <c r="C689" s="80" t="s">
        <v>76</v>
      </c>
      <c r="D689" s="81">
        <f>ROUND((D690)/1000,5)</f>
        <v>0.22842000000000001</v>
      </c>
      <c r="E689" s="81">
        <f t="shared" ref="E689:AA689" si="391">ROUND((E690)/1000,5)</f>
        <v>0.15973999999999999</v>
      </c>
      <c r="F689" s="81">
        <f t="shared" si="391"/>
        <v>0.14713000000000001</v>
      </c>
      <c r="G689" s="81">
        <f t="shared" si="391"/>
        <v>0.14013999999999999</v>
      </c>
      <c r="H689" s="81">
        <f t="shared" si="391"/>
        <v>0.12331</v>
      </c>
      <c r="I689" s="81">
        <f t="shared" si="391"/>
        <v>5.509E-2</v>
      </c>
      <c r="J689" s="81">
        <f t="shared" si="391"/>
        <v>0</v>
      </c>
      <c r="K689" s="81">
        <f t="shared" si="391"/>
        <v>2.0799999999999998E-3</v>
      </c>
      <c r="L689" s="81">
        <f t="shared" si="391"/>
        <v>0</v>
      </c>
      <c r="M689" s="81">
        <f t="shared" si="391"/>
        <v>9.9110000000000004E-2</v>
      </c>
      <c r="N689" s="81">
        <f t="shared" si="391"/>
        <v>0.10277</v>
      </c>
      <c r="O689" s="81">
        <f t="shared" si="391"/>
        <v>9.4119999999999995E-2</v>
      </c>
      <c r="P689" s="81">
        <f t="shared" si="391"/>
        <v>9.6170000000000005E-2</v>
      </c>
      <c r="Q689" s="81">
        <f t="shared" si="391"/>
        <v>8.4269999999999998E-2</v>
      </c>
      <c r="R689" s="81">
        <f t="shared" si="391"/>
        <v>7.5620000000000007E-2</v>
      </c>
      <c r="S689" s="81">
        <f t="shared" si="391"/>
        <v>5.9839999999999997E-2</v>
      </c>
      <c r="T689" s="81">
        <f t="shared" si="391"/>
        <v>8.0680000000000002E-2</v>
      </c>
      <c r="U689" s="81">
        <f t="shared" si="391"/>
        <v>7.3520000000000002E-2</v>
      </c>
      <c r="V689" s="81">
        <f t="shared" si="391"/>
        <v>7.2080000000000005E-2</v>
      </c>
      <c r="W689" s="81">
        <f t="shared" si="391"/>
        <v>1E-4</v>
      </c>
      <c r="X689" s="81">
        <f t="shared" si="391"/>
        <v>5.246E-2</v>
      </c>
      <c r="Y689" s="81">
        <f t="shared" si="391"/>
        <v>0.16983000000000001</v>
      </c>
      <c r="Z689" s="81">
        <f t="shared" si="391"/>
        <v>0.41021000000000002</v>
      </c>
      <c r="AA689" s="81">
        <f t="shared" si="391"/>
        <v>0.40495999999999999</v>
      </c>
    </row>
    <row r="690" spans="1:27" ht="12.75" hidden="1" customHeight="1" outlineLevel="1" x14ac:dyDescent="0.2">
      <c r="A690" s="89" t="s">
        <v>2844</v>
      </c>
      <c r="B690" s="63" t="s">
        <v>230</v>
      </c>
      <c r="C690" s="43" t="s">
        <v>79</v>
      </c>
      <c r="D690" s="44">
        <v>228.42</v>
      </c>
      <c r="E690" s="44">
        <v>159.74</v>
      </c>
      <c r="F690" s="44">
        <v>147.13</v>
      </c>
      <c r="G690" s="44">
        <v>140.13999999999999</v>
      </c>
      <c r="H690" s="44">
        <v>123.31</v>
      </c>
      <c r="I690" s="44">
        <v>55.09</v>
      </c>
      <c r="J690" s="44">
        <v>0</v>
      </c>
      <c r="K690" s="44">
        <v>2.08</v>
      </c>
      <c r="L690" s="44">
        <v>0</v>
      </c>
      <c r="M690" s="44">
        <v>99.11</v>
      </c>
      <c r="N690" s="44">
        <v>102.77</v>
      </c>
      <c r="O690" s="44">
        <v>94.12</v>
      </c>
      <c r="P690" s="44">
        <v>96.17</v>
      </c>
      <c r="Q690" s="44">
        <v>84.27</v>
      </c>
      <c r="R690" s="44">
        <v>75.62</v>
      </c>
      <c r="S690" s="44">
        <v>59.84</v>
      </c>
      <c r="T690" s="44">
        <v>80.680000000000007</v>
      </c>
      <c r="U690" s="44">
        <v>73.52</v>
      </c>
      <c r="V690" s="44">
        <v>72.08</v>
      </c>
      <c r="W690" s="44">
        <v>0.1</v>
      </c>
      <c r="X690" s="44">
        <v>52.46</v>
      </c>
      <c r="Y690" s="44">
        <v>169.83</v>
      </c>
      <c r="Z690" s="44">
        <v>410.21</v>
      </c>
      <c r="AA690" s="44">
        <v>404.96</v>
      </c>
    </row>
    <row r="691" spans="1:27" collapsed="1" x14ac:dyDescent="0.2">
      <c r="A691" s="88" t="s">
        <v>2845</v>
      </c>
      <c r="B691" s="28" t="str">
        <f>"03"&amp;"."&amp;$B$777&amp;"."&amp;$B$778</f>
        <v>03.09.2023</v>
      </c>
      <c r="C691" s="80" t="s">
        <v>76</v>
      </c>
      <c r="D691" s="81">
        <f>ROUND((D692)/1000,5)</f>
        <v>6.1490000000000003E-2</v>
      </c>
      <c r="E691" s="81">
        <f t="shared" ref="E691:AA691" si="392">ROUND((E692)/1000,5)</f>
        <v>1.1100000000000001E-3</v>
      </c>
      <c r="F691" s="81">
        <f t="shared" si="392"/>
        <v>0</v>
      </c>
      <c r="G691" s="81">
        <f t="shared" si="392"/>
        <v>1.1E-4</v>
      </c>
      <c r="H691" s="81">
        <f t="shared" si="392"/>
        <v>0</v>
      </c>
      <c r="I691" s="81">
        <f t="shared" si="392"/>
        <v>0</v>
      </c>
      <c r="J691" s="81">
        <f t="shared" si="392"/>
        <v>0</v>
      </c>
      <c r="K691" s="81">
        <f t="shared" si="392"/>
        <v>0</v>
      </c>
      <c r="L691" s="81">
        <f t="shared" si="392"/>
        <v>0</v>
      </c>
      <c r="M691" s="81">
        <f t="shared" si="392"/>
        <v>5.6779999999999997E-2</v>
      </c>
      <c r="N691" s="81">
        <f t="shared" si="392"/>
        <v>4.8509999999999998E-2</v>
      </c>
      <c r="O691" s="81">
        <f t="shared" si="392"/>
        <v>0.10573</v>
      </c>
      <c r="P691" s="81">
        <f t="shared" si="392"/>
        <v>0.12801000000000001</v>
      </c>
      <c r="Q691" s="81">
        <f t="shared" si="392"/>
        <v>0.11212</v>
      </c>
      <c r="R691" s="81">
        <f t="shared" si="392"/>
        <v>9.6350000000000005E-2</v>
      </c>
      <c r="S691" s="81">
        <f t="shared" si="392"/>
        <v>9.7259999999999999E-2</v>
      </c>
      <c r="T691" s="81">
        <f t="shared" si="392"/>
        <v>0.15673000000000001</v>
      </c>
      <c r="U691" s="81">
        <f t="shared" si="392"/>
        <v>9.4310000000000005E-2</v>
      </c>
      <c r="V691" s="81">
        <f t="shared" si="392"/>
        <v>7.0879999999999999E-2</v>
      </c>
      <c r="W691" s="81">
        <f t="shared" si="392"/>
        <v>0</v>
      </c>
      <c r="X691" s="81">
        <f t="shared" si="392"/>
        <v>2.529E-2</v>
      </c>
      <c r="Y691" s="81">
        <f t="shared" si="392"/>
        <v>1.47E-2</v>
      </c>
      <c r="Z691" s="81">
        <f t="shared" si="392"/>
        <v>0.27933000000000002</v>
      </c>
      <c r="AA691" s="81">
        <f t="shared" si="392"/>
        <v>9.3160000000000007E-2</v>
      </c>
    </row>
    <row r="692" spans="1:27" ht="12.75" hidden="1" customHeight="1" outlineLevel="1" x14ac:dyDescent="0.2">
      <c r="A692" s="89" t="s">
        <v>2846</v>
      </c>
      <c r="B692" s="63" t="s">
        <v>230</v>
      </c>
      <c r="C692" s="43" t="s">
        <v>79</v>
      </c>
      <c r="D692" s="44">
        <v>61.49</v>
      </c>
      <c r="E692" s="44">
        <v>1.1100000000000001</v>
      </c>
      <c r="F692" s="44">
        <v>0</v>
      </c>
      <c r="G692" s="44">
        <v>0.11</v>
      </c>
      <c r="H692" s="44">
        <v>0</v>
      </c>
      <c r="I692" s="44">
        <v>0</v>
      </c>
      <c r="J692" s="44">
        <v>0</v>
      </c>
      <c r="K692" s="44">
        <v>0</v>
      </c>
      <c r="L692" s="44">
        <v>0</v>
      </c>
      <c r="M692" s="44">
        <v>56.78</v>
      </c>
      <c r="N692" s="44">
        <v>48.51</v>
      </c>
      <c r="O692" s="44">
        <v>105.73</v>
      </c>
      <c r="P692" s="44">
        <v>128.01</v>
      </c>
      <c r="Q692" s="44">
        <v>112.12</v>
      </c>
      <c r="R692" s="44">
        <v>96.35</v>
      </c>
      <c r="S692" s="44">
        <v>97.26</v>
      </c>
      <c r="T692" s="44">
        <v>156.72999999999999</v>
      </c>
      <c r="U692" s="44">
        <v>94.31</v>
      </c>
      <c r="V692" s="44">
        <v>70.88</v>
      </c>
      <c r="W692" s="44">
        <v>0</v>
      </c>
      <c r="X692" s="44">
        <v>25.29</v>
      </c>
      <c r="Y692" s="44">
        <v>14.7</v>
      </c>
      <c r="Z692" s="44">
        <v>279.33</v>
      </c>
      <c r="AA692" s="44">
        <v>93.16</v>
      </c>
    </row>
    <row r="693" spans="1:27" collapsed="1" x14ac:dyDescent="0.2">
      <c r="A693" s="88" t="s">
        <v>2847</v>
      </c>
      <c r="B693" s="28" t="str">
        <f>"04"&amp;"."&amp;$B$777&amp;"."&amp;$B$778</f>
        <v>04.09.2023</v>
      </c>
      <c r="C693" s="80" t="s">
        <v>76</v>
      </c>
      <c r="D693" s="81">
        <f>ROUND((D694)/1000,5)</f>
        <v>0.14959</v>
      </c>
      <c r="E693" s="81">
        <f t="shared" ref="E693:AA693" si="393">ROUND((E694)/1000,5)</f>
        <v>0.13661000000000001</v>
      </c>
      <c r="F693" s="81">
        <f t="shared" si="393"/>
        <v>0.31602999999999998</v>
      </c>
      <c r="G693" s="81">
        <f t="shared" si="393"/>
        <v>0.21654000000000001</v>
      </c>
      <c r="H693" s="81">
        <f t="shared" si="393"/>
        <v>3.5409999999999997E-2</v>
      </c>
      <c r="I693" s="81">
        <f t="shared" si="393"/>
        <v>0</v>
      </c>
      <c r="J693" s="81">
        <f t="shared" si="393"/>
        <v>0</v>
      </c>
      <c r="K693" s="81">
        <f t="shared" si="393"/>
        <v>0</v>
      </c>
      <c r="L693" s="81">
        <f t="shared" si="393"/>
        <v>0</v>
      </c>
      <c r="M693" s="81">
        <f t="shared" si="393"/>
        <v>6.7999999999999996E-3</v>
      </c>
      <c r="N693" s="81">
        <f t="shared" si="393"/>
        <v>2.077E-2</v>
      </c>
      <c r="O693" s="81">
        <f t="shared" si="393"/>
        <v>5.2699999999999997E-2</v>
      </c>
      <c r="P693" s="81">
        <f t="shared" si="393"/>
        <v>3.5439999999999999E-2</v>
      </c>
      <c r="Q693" s="81">
        <f t="shared" si="393"/>
        <v>1.985E-2</v>
      </c>
      <c r="R693" s="81">
        <f t="shared" si="393"/>
        <v>7.1999999999999995E-2</v>
      </c>
      <c r="S693" s="81">
        <f t="shared" si="393"/>
        <v>6.5619999999999998E-2</v>
      </c>
      <c r="T693" s="81">
        <f t="shared" si="393"/>
        <v>5.382E-2</v>
      </c>
      <c r="U693" s="81">
        <f t="shared" si="393"/>
        <v>2.4889999999999999E-2</v>
      </c>
      <c r="V693" s="81">
        <f t="shared" si="393"/>
        <v>0</v>
      </c>
      <c r="W693" s="81">
        <f t="shared" si="393"/>
        <v>0</v>
      </c>
      <c r="X693" s="81">
        <f t="shared" si="393"/>
        <v>1.787E-2</v>
      </c>
      <c r="Y693" s="81">
        <f t="shared" si="393"/>
        <v>0.35532999999999998</v>
      </c>
      <c r="Z693" s="81">
        <f t="shared" si="393"/>
        <v>0.58177999999999996</v>
      </c>
      <c r="AA693" s="81">
        <f t="shared" si="393"/>
        <v>0.56120000000000003</v>
      </c>
    </row>
    <row r="694" spans="1:27" ht="12.75" hidden="1" customHeight="1" outlineLevel="1" x14ac:dyDescent="0.2">
      <c r="A694" s="89" t="s">
        <v>2848</v>
      </c>
      <c r="B694" s="63" t="s">
        <v>230</v>
      </c>
      <c r="C694" s="43" t="s">
        <v>79</v>
      </c>
      <c r="D694" s="44">
        <v>149.59</v>
      </c>
      <c r="E694" s="44">
        <v>136.61000000000001</v>
      </c>
      <c r="F694" s="44">
        <v>316.02999999999997</v>
      </c>
      <c r="G694" s="44">
        <v>216.54</v>
      </c>
      <c r="H694" s="44">
        <v>35.409999999999997</v>
      </c>
      <c r="I694" s="44">
        <v>0</v>
      </c>
      <c r="J694" s="44">
        <v>0</v>
      </c>
      <c r="K694" s="44">
        <v>0</v>
      </c>
      <c r="L694" s="44">
        <v>0</v>
      </c>
      <c r="M694" s="44">
        <v>6.8</v>
      </c>
      <c r="N694" s="44">
        <v>20.77</v>
      </c>
      <c r="O694" s="44">
        <v>52.7</v>
      </c>
      <c r="P694" s="44">
        <v>35.44</v>
      </c>
      <c r="Q694" s="44">
        <v>19.850000000000001</v>
      </c>
      <c r="R694" s="44">
        <v>72</v>
      </c>
      <c r="S694" s="44">
        <v>65.62</v>
      </c>
      <c r="T694" s="44">
        <v>53.82</v>
      </c>
      <c r="U694" s="44">
        <v>24.89</v>
      </c>
      <c r="V694" s="44">
        <v>0</v>
      </c>
      <c r="W694" s="44">
        <v>0</v>
      </c>
      <c r="X694" s="44">
        <v>17.87</v>
      </c>
      <c r="Y694" s="44">
        <v>355.33</v>
      </c>
      <c r="Z694" s="44">
        <v>581.78</v>
      </c>
      <c r="AA694" s="44">
        <v>561.20000000000005</v>
      </c>
    </row>
    <row r="695" spans="1:27" collapsed="1" x14ac:dyDescent="0.2">
      <c r="A695" s="88" t="s">
        <v>2849</v>
      </c>
      <c r="B695" s="28" t="str">
        <f>"05"&amp;"."&amp;$B$777&amp;"."&amp;$B$778</f>
        <v>05.09.2023</v>
      </c>
      <c r="C695" s="80" t="s">
        <v>76</v>
      </c>
      <c r="D695" s="81">
        <f>ROUND((D696)/1000,5)</f>
        <v>0.51358999999999999</v>
      </c>
      <c r="E695" s="81">
        <f t="shared" ref="E695:AA695" si="394">ROUND((E696)/1000,5)</f>
        <v>0.39174999999999999</v>
      </c>
      <c r="F695" s="81">
        <f t="shared" si="394"/>
        <v>0.33413999999999999</v>
      </c>
      <c r="G695" s="81">
        <f t="shared" si="394"/>
        <v>0.19672000000000001</v>
      </c>
      <c r="H695" s="81">
        <f t="shared" si="394"/>
        <v>1.1610000000000001E-2</v>
      </c>
      <c r="I695" s="81">
        <f t="shared" si="394"/>
        <v>3.5029999999999999E-2</v>
      </c>
      <c r="J695" s="81">
        <f t="shared" si="394"/>
        <v>0</v>
      </c>
      <c r="K695" s="81">
        <f t="shared" si="394"/>
        <v>1.025E-2</v>
      </c>
      <c r="L695" s="81">
        <f t="shared" si="394"/>
        <v>0</v>
      </c>
      <c r="M695" s="81">
        <f t="shared" si="394"/>
        <v>0</v>
      </c>
      <c r="N695" s="81">
        <f t="shared" si="394"/>
        <v>5.8090000000000003E-2</v>
      </c>
      <c r="O695" s="81">
        <f t="shared" si="394"/>
        <v>3.3110000000000001E-2</v>
      </c>
      <c r="P695" s="81">
        <f t="shared" si="394"/>
        <v>9.7199999999999995E-3</v>
      </c>
      <c r="Q695" s="81">
        <f t="shared" si="394"/>
        <v>4.326E-2</v>
      </c>
      <c r="R695" s="81">
        <f t="shared" si="394"/>
        <v>2.1239999999999998E-2</v>
      </c>
      <c r="S695" s="81">
        <f t="shared" si="394"/>
        <v>0.15248</v>
      </c>
      <c r="T695" s="81">
        <f t="shared" si="394"/>
        <v>0.19924</v>
      </c>
      <c r="U695" s="81">
        <f t="shared" si="394"/>
        <v>9.0800000000000006E-2</v>
      </c>
      <c r="V695" s="81">
        <f t="shared" si="394"/>
        <v>0</v>
      </c>
      <c r="W695" s="81">
        <f t="shared" si="394"/>
        <v>0</v>
      </c>
      <c r="X695" s="81">
        <f t="shared" si="394"/>
        <v>8.5800000000000008E-3</v>
      </c>
      <c r="Y695" s="81">
        <f t="shared" si="394"/>
        <v>0.22814999999999999</v>
      </c>
      <c r="Z695" s="81">
        <f t="shared" si="394"/>
        <v>0.47158</v>
      </c>
      <c r="AA695" s="81">
        <f t="shared" si="394"/>
        <v>0.42047000000000001</v>
      </c>
    </row>
    <row r="696" spans="1:27" ht="12.75" hidden="1" customHeight="1" outlineLevel="1" x14ac:dyDescent="0.2">
      <c r="A696" s="89" t="s">
        <v>2850</v>
      </c>
      <c r="B696" s="63" t="s">
        <v>230</v>
      </c>
      <c r="C696" s="43" t="s">
        <v>79</v>
      </c>
      <c r="D696" s="44">
        <v>513.59</v>
      </c>
      <c r="E696" s="44">
        <v>391.75</v>
      </c>
      <c r="F696" s="44">
        <v>334.14</v>
      </c>
      <c r="G696" s="44">
        <v>196.72</v>
      </c>
      <c r="H696" s="44">
        <v>11.61</v>
      </c>
      <c r="I696" s="44">
        <v>35.03</v>
      </c>
      <c r="J696" s="44">
        <v>0</v>
      </c>
      <c r="K696" s="44">
        <v>10.25</v>
      </c>
      <c r="L696" s="44">
        <v>0</v>
      </c>
      <c r="M696" s="44">
        <v>0</v>
      </c>
      <c r="N696" s="44">
        <v>58.09</v>
      </c>
      <c r="O696" s="44">
        <v>33.11</v>
      </c>
      <c r="P696" s="44">
        <v>9.7200000000000006</v>
      </c>
      <c r="Q696" s="44">
        <v>43.26</v>
      </c>
      <c r="R696" s="44">
        <v>21.24</v>
      </c>
      <c r="S696" s="44">
        <v>152.47999999999999</v>
      </c>
      <c r="T696" s="44">
        <v>199.24</v>
      </c>
      <c r="U696" s="44">
        <v>90.8</v>
      </c>
      <c r="V696" s="44">
        <v>0</v>
      </c>
      <c r="W696" s="44">
        <v>0</v>
      </c>
      <c r="X696" s="44">
        <v>8.58</v>
      </c>
      <c r="Y696" s="44">
        <v>228.15</v>
      </c>
      <c r="Z696" s="44">
        <v>471.58</v>
      </c>
      <c r="AA696" s="44">
        <v>420.47</v>
      </c>
    </row>
    <row r="697" spans="1:27" collapsed="1" x14ac:dyDescent="0.2">
      <c r="A697" s="88" t="s">
        <v>2851</v>
      </c>
      <c r="B697" s="28" t="str">
        <f>"06"&amp;"."&amp;$B$777&amp;"."&amp;$B$778</f>
        <v>06.09.2023</v>
      </c>
      <c r="C697" s="80" t="s">
        <v>76</v>
      </c>
      <c r="D697" s="81">
        <f>ROUND((D698)/1000,5)</f>
        <v>0.11187999999999999</v>
      </c>
      <c r="E697" s="81">
        <f t="shared" ref="E697:AA697" si="395">ROUND((E698)/1000,5)</f>
        <v>0.30173</v>
      </c>
      <c r="F697" s="81">
        <f t="shared" si="395"/>
        <v>0.25967000000000001</v>
      </c>
      <c r="G697" s="81">
        <f t="shared" si="395"/>
        <v>0</v>
      </c>
      <c r="H697" s="81">
        <f t="shared" si="395"/>
        <v>0</v>
      </c>
      <c r="I697" s="81">
        <f t="shared" si="395"/>
        <v>0</v>
      </c>
      <c r="J697" s="81">
        <f t="shared" si="395"/>
        <v>0</v>
      </c>
      <c r="K697" s="81">
        <f t="shared" si="395"/>
        <v>0</v>
      </c>
      <c r="L697" s="81">
        <f t="shared" si="395"/>
        <v>0</v>
      </c>
      <c r="M697" s="81">
        <f t="shared" si="395"/>
        <v>0</v>
      </c>
      <c r="N697" s="81">
        <f t="shared" si="395"/>
        <v>0</v>
      </c>
      <c r="O697" s="81">
        <f t="shared" si="395"/>
        <v>0</v>
      </c>
      <c r="P697" s="81">
        <f t="shared" si="395"/>
        <v>0</v>
      </c>
      <c r="Q697" s="81">
        <f t="shared" si="395"/>
        <v>0</v>
      </c>
      <c r="R697" s="81">
        <f t="shared" si="395"/>
        <v>0</v>
      </c>
      <c r="S697" s="81">
        <f t="shared" si="395"/>
        <v>0</v>
      </c>
      <c r="T697" s="81">
        <f t="shared" si="395"/>
        <v>0</v>
      </c>
      <c r="U697" s="81">
        <f t="shared" si="395"/>
        <v>0</v>
      </c>
      <c r="V697" s="81">
        <f t="shared" si="395"/>
        <v>0</v>
      </c>
      <c r="W697" s="81">
        <f t="shared" si="395"/>
        <v>0</v>
      </c>
      <c r="X697" s="81">
        <f t="shared" si="395"/>
        <v>0</v>
      </c>
      <c r="Y697" s="81">
        <f t="shared" si="395"/>
        <v>0.12726999999999999</v>
      </c>
      <c r="Z697" s="81">
        <f t="shared" si="395"/>
        <v>0.33989999999999998</v>
      </c>
      <c r="AA697" s="81">
        <f t="shared" si="395"/>
        <v>0.15425</v>
      </c>
    </row>
    <row r="698" spans="1:27" ht="12.75" hidden="1" customHeight="1" outlineLevel="1" x14ac:dyDescent="0.2">
      <c r="A698" s="89" t="s">
        <v>2852</v>
      </c>
      <c r="B698" s="63" t="s">
        <v>230</v>
      </c>
      <c r="C698" s="43" t="s">
        <v>79</v>
      </c>
      <c r="D698" s="44">
        <v>111.88</v>
      </c>
      <c r="E698" s="44">
        <v>301.73</v>
      </c>
      <c r="F698" s="44">
        <v>259.67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0</v>
      </c>
      <c r="Y698" s="44">
        <v>127.27</v>
      </c>
      <c r="Z698" s="44">
        <v>339.9</v>
      </c>
      <c r="AA698" s="44">
        <v>154.25</v>
      </c>
    </row>
    <row r="699" spans="1:27" collapsed="1" x14ac:dyDescent="0.2">
      <c r="A699" s="88" t="s">
        <v>2853</v>
      </c>
      <c r="B699" s="28" t="str">
        <f>"07"&amp;"."&amp;$B$777&amp;"."&amp;$B$778</f>
        <v>07.09.2023</v>
      </c>
      <c r="C699" s="80" t="s">
        <v>76</v>
      </c>
      <c r="D699" s="81">
        <f>ROUND((D700)/1000,5)</f>
        <v>0.13347000000000001</v>
      </c>
      <c r="E699" s="81">
        <f t="shared" ref="E699:AA699" si="396">ROUND((E700)/1000,5)</f>
        <v>0.13938</v>
      </c>
      <c r="F699" s="81">
        <f t="shared" si="396"/>
        <v>3.755E-2</v>
      </c>
      <c r="G699" s="81">
        <f t="shared" si="396"/>
        <v>2.7210000000000002E-2</v>
      </c>
      <c r="H699" s="81">
        <f t="shared" si="396"/>
        <v>0</v>
      </c>
      <c r="I699" s="81">
        <f t="shared" si="396"/>
        <v>0</v>
      </c>
      <c r="J699" s="81">
        <f t="shared" si="396"/>
        <v>0</v>
      </c>
      <c r="K699" s="81">
        <f t="shared" si="396"/>
        <v>0</v>
      </c>
      <c r="L699" s="81">
        <f t="shared" si="396"/>
        <v>0</v>
      </c>
      <c r="M699" s="81">
        <f t="shared" si="396"/>
        <v>0</v>
      </c>
      <c r="N699" s="81">
        <f t="shared" si="396"/>
        <v>0</v>
      </c>
      <c r="O699" s="81">
        <f t="shared" si="396"/>
        <v>3.635E-2</v>
      </c>
      <c r="P699" s="81">
        <f t="shared" si="396"/>
        <v>2.9590000000000002E-2</v>
      </c>
      <c r="Q699" s="81">
        <f t="shared" si="396"/>
        <v>1.6469999999999999E-2</v>
      </c>
      <c r="R699" s="81">
        <f t="shared" si="396"/>
        <v>6.3499999999999997E-3</v>
      </c>
      <c r="S699" s="81">
        <f t="shared" si="396"/>
        <v>1.4619999999999999E-2</v>
      </c>
      <c r="T699" s="81">
        <f t="shared" si="396"/>
        <v>3.9199999999999999E-3</v>
      </c>
      <c r="U699" s="81">
        <f t="shared" si="396"/>
        <v>3.5740000000000001E-2</v>
      </c>
      <c r="V699" s="81">
        <f t="shared" si="396"/>
        <v>2.563E-2</v>
      </c>
      <c r="W699" s="81">
        <f t="shared" si="396"/>
        <v>0</v>
      </c>
      <c r="X699" s="81">
        <f t="shared" si="396"/>
        <v>6.1920000000000003E-2</v>
      </c>
      <c r="Y699" s="81">
        <f t="shared" si="396"/>
        <v>0.20851</v>
      </c>
      <c r="Z699" s="81">
        <f t="shared" si="396"/>
        <v>0.39369999999999999</v>
      </c>
      <c r="AA699" s="81">
        <f t="shared" si="396"/>
        <v>0.29826999999999998</v>
      </c>
    </row>
    <row r="700" spans="1:27" ht="12.75" hidden="1" customHeight="1" outlineLevel="1" x14ac:dyDescent="0.2">
      <c r="A700" s="89" t="s">
        <v>2854</v>
      </c>
      <c r="B700" s="63" t="s">
        <v>230</v>
      </c>
      <c r="C700" s="43" t="s">
        <v>79</v>
      </c>
      <c r="D700" s="44">
        <v>133.47</v>
      </c>
      <c r="E700" s="44">
        <v>139.38</v>
      </c>
      <c r="F700" s="44">
        <v>37.549999999999997</v>
      </c>
      <c r="G700" s="44">
        <v>27.21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36.35</v>
      </c>
      <c r="P700" s="44">
        <v>29.59</v>
      </c>
      <c r="Q700" s="44">
        <v>16.47</v>
      </c>
      <c r="R700" s="44">
        <v>6.35</v>
      </c>
      <c r="S700" s="44">
        <v>14.62</v>
      </c>
      <c r="T700" s="44">
        <v>3.92</v>
      </c>
      <c r="U700" s="44">
        <v>35.74</v>
      </c>
      <c r="V700" s="44">
        <v>25.63</v>
      </c>
      <c r="W700" s="44">
        <v>0</v>
      </c>
      <c r="X700" s="44">
        <v>61.92</v>
      </c>
      <c r="Y700" s="44">
        <v>208.51</v>
      </c>
      <c r="Z700" s="44">
        <v>393.7</v>
      </c>
      <c r="AA700" s="44">
        <v>298.27</v>
      </c>
    </row>
    <row r="701" spans="1:27" collapsed="1" x14ac:dyDescent="0.2">
      <c r="A701" s="88" t="s">
        <v>2855</v>
      </c>
      <c r="B701" s="28" t="str">
        <f>"08"&amp;"."&amp;$B$777&amp;"."&amp;$B$778</f>
        <v>08.09.2023</v>
      </c>
      <c r="C701" s="80" t="s">
        <v>76</v>
      </c>
      <c r="D701" s="81">
        <f>ROUND((D702)/1000,5)</f>
        <v>0.26677000000000001</v>
      </c>
      <c r="E701" s="81">
        <f t="shared" ref="E701:AA701" si="397">ROUND((E702)/1000,5)</f>
        <v>0.34586</v>
      </c>
      <c r="F701" s="81">
        <f t="shared" si="397"/>
        <v>0.32175999999999999</v>
      </c>
      <c r="G701" s="81">
        <f t="shared" si="397"/>
        <v>2.7830000000000001E-2</v>
      </c>
      <c r="H701" s="81">
        <f t="shared" si="397"/>
        <v>0</v>
      </c>
      <c r="I701" s="81">
        <f t="shared" si="397"/>
        <v>1.042E-2</v>
      </c>
      <c r="J701" s="81">
        <f t="shared" si="397"/>
        <v>0</v>
      </c>
      <c r="K701" s="81">
        <f t="shared" si="397"/>
        <v>0</v>
      </c>
      <c r="L701" s="81">
        <f t="shared" si="397"/>
        <v>0</v>
      </c>
      <c r="M701" s="81">
        <f t="shared" si="397"/>
        <v>0</v>
      </c>
      <c r="N701" s="81">
        <f t="shared" si="397"/>
        <v>8.5279999999999995E-2</v>
      </c>
      <c r="O701" s="81">
        <f t="shared" si="397"/>
        <v>6.8760000000000002E-2</v>
      </c>
      <c r="P701" s="81">
        <f t="shared" si="397"/>
        <v>7.2020000000000001E-2</v>
      </c>
      <c r="Q701" s="81">
        <f t="shared" si="397"/>
        <v>0.10355</v>
      </c>
      <c r="R701" s="81">
        <f t="shared" si="397"/>
        <v>9.5759999999999998E-2</v>
      </c>
      <c r="S701" s="81">
        <f t="shared" si="397"/>
        <v>9.3640000000000001E-2</v>
      </c>
      <c r="T701" s="81">
        <f t="shared" si="397"/>
        <v>9.912E-2</v>
      </c>
      <c r="U701" s="81">
        <f t="shared" si="397"/>
        <v>4.3549999999999998E-2</v>
      </c>
      <c r="V701" s="81">
        <f t="shared" si="397"/>
        <v>0</v>
      </c>
      <c r="W701" s="81">
        <f t="shared" si="397"/>
        <v>0</v>
      </c>
      <c r="X701" s="81">
        <f t="shared" si="397"/>
        <v>0</v>
      </c>
      <c r="Y701" s="81">
        <f t="shared" si="397"/>
        <v>0.15323000000000001</v>
      </c>
      <c r="Z701" s="81">
        <f t="shared" si="397"/>
        <v>0.40848000000000001</v>
      </c>
      <c r="AA701" s="81">
        <f t="shared" si="397"/>
        <v>0.15887999999999999</v>
      </c>
    </row>
    <row r="702" spans="1:27" ht="12.75" hidden="1" customHeight="1" outlineLevel="1" x14ac:dyDescent="0.2">
      <c r="A702" s="89" t="s">
        <v>2856</v>
      </c>
      <c r="B702" s="63" t="s">
        <v>230</v>
      </c>
      <c r="C702" s="43" t="s">
        <v>79</v>
      </c>
      <c r="D702" s="44">
        <v>266.77</v>
      </c>
      <c r="E702" s="44">
        <v>345.86</v>
      </c>
      <c r="F702" s="44">
        <v>321.76</v>
      </c>
      <c r="G702" s="44">
        <v>27.83</v>
      </c>
      <c r="H702" s="44">
        <v>0</v>
      </c>
      <c r="I702" s="44">
        <v>10.42</v>
      </c>
      <c r="J702" s="44">
        <v>0</v>
      </c>
      <c r="K702" s="44">
        <v>0</v>
      </c>
      <c r="L702" s="44">
        <v>0</v>
      </c>
      <c r="M702" s="44">
        <v>0</v>
      </c>
      <c r="N702" s="44">
        <v>85.28</v>
      </c>
      <c r="O702" s="44">
        <v>68.760000000000005</v>
      </c>
      <c r="P702" s="44">
        <v>72.02</v>
      </c>
      <c r="Q702" s="44">
        <v>103.55</v>
      </c>
      <c r="R702" s="44">
        <v>95.76</v>
      </c>
      <c r="S702" s="44">
        <v>93.64</v>
      </c>
      <c r="T702" s="44">
        <v>99.12</v>
      </c>
      <c r="U702" s="44">
        <v>43.55</v>
      </c>
      <c r="V702" s="44">
        <v>0</v>
      </c>
      <c r="W702" s="44">
        <v>0</v>
      </c>
      <c r="X702" s="44">
        <v>0</v>
      </c>
      <c r="Y702" s="44">
        <v>153.22999999999999</v>
      </c>
      <c r="Z702" s="44">
        <v>408.48</v>
      </c>
      <c r="AA702" s="44">
        <v>158.88</v>
      </c>
    </row>
    <row r="703" spans="1:27" collapsed="1" x14ac:dyDescent="0.2">
      <c r="A703" s="88" t="s">
        <v>2857</v>
      </c>
      <c r="B703" s="28" t="str">
        <f>"09"&amp;"."&amp;$B$777&amp;"."&amp;$B$778</f>
        <v>09.09.2023</v>
      </c>
      <c r="C703" s="80" t="s">
        <v>76</v>
      </c>
      <c r="D703" s="81">
        <f>ROUND((D704)/1000,5)</f>
        <v>2.0109999999999999E-2</v>
      </c>
      <c r="E703" s="81">
        <f t="shared" ref="E703:AA703" si="398">ROUND((E704)/1000,5)</f>
        <v>0</v>
      </c>
      <c r="F703" s="81">
        <f t="shared" si="398"/>
        <v>0</v>
      </c>
      <c r="G703" s="81">
        <f t="shared" si="398"/>
        <v>0</v>
      </c>
      <c r="H703" s="81">
        <f t="shared" si="398"/>
        <v>6.0000000000000002E-5</v>
      </c>
      <c r="I703" s="81">
        <f t="shared" si="398"/>
        <v>0</v>
      </c>
      <c r="J703" s="81">
        <f t="shared" si="398"/>
        <v>0</v>
      </c>
      <c r="K703" s="81">
        <f t="shared" si="398"/>
        <v>0</v>
      </c>
      <c r="L703" s="81">
        <f t="shared" si="398"/>
        <v>0</v>
      </c>
      <c r="M703" s="81">
        <f t="shared" si="398"/>
        <v>0</v>
      </c>
      <c r="N703" s="81">
        <f t="shared" si="398"/>
        <v>0</v>
      </c>
      <c r="O703" s="81">
        <f t="shared" si="398"/>
        <v>0</v>
      </c>
      <c r="P703" s="81">
        <f t="shared" si="398"/>
        <v>0</v>
      </c>
      <c r="Q703" s="81">
        <f t="shared" si="398"/>
        <v>0</v>
      </c>
      <c r="R703" s="81">
        <f t="shared" si="398"/>
        <v>0</v>
      </c>
      <c r="S703" s="81">
        <f t="shared" si="398"/>
        <v>0</v>
      </c>
      <c r="T703" s="81">
        <f t="shared" si="398"/>
        <v>0</v>
      </c>
      <c r="U703" s="81">
        <f t="shared" si="398"/>
        <v>0</v>
      </c>
      <c r="V703" s="81">
        <f t="shared" si="398"/>
        <v>0</v>
      </c>
      <c r="W703" s="81">
        <f t="shared" si="398"/>
        <v>0</v>
      </c>
      <c r="X703" s="81">
        <f t="shared" si="398"/>
        <v>1.4E-3</v>
      </c>
      <c r="Y703" s="81">
        <f t="shared" si="398"/>
        <v>8.7970000000000007E-2</v>
      </c>
      <c r="Z703" s="81">
        <f t="shared" si="398"/>
        <v>0.28144000000000002</v>
      </c>
      <c r="AA703" s="81">
        <f t="shared" si="398"/>
        <v>0.11125</v>
      </c>
    </row>
    <row r="704" spans="1:27" ht="12.75" hidden="1" customHeight="1" outlineLevel="1" x14ac:dyDescent="0.2">
      <c r="A704" s="89" t="s">
        <v>2858</v>
      </c>
      <c r="B704" s="63" t="s">
        <v>230</v>
      </c>
      <c r="C704" s="43" t="s">
        <v>79</v>
      </c>
      <c r="D704" s="44">
        <v>20.11</v>
      </c>
      <c r="E704" s="44">
        <v>0</v>
      </c>
      <c r="F704" s="44">
        <v>0</v>
      </c>
      <c r="G704" s="44">
        <v>0</v>
      </c>
      <c r="H704" s="44">
        <v>0.06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1.4</v>
      </c>
      <c r="Y704" s="44">
        <v>87.97</v>
      </c>
      <c r="Z704" s="44">
        <v>281.44</v>
      </c>
      <c r="AA704" s="44">
        <v>111.25</v>
      </c>
    </row>
    <row r="705" spans="1:27" collapsed="1" x14ac:dyDescent="0.2">
      <c r="A705" s="88" t="s">
        <v>2859</v>
      </c>
      <c r="B705" s="28" t="str">
        <f>"10"&amp;"."&amp;$B$777&amp;"."&amp;$B$778</f>
        <v>10.09.2023</v>
      </c>
      <c r="C705" s="80" t="s">
        <v>76</v>
      </c>
      <c r="D705" s="81">
        <f>ROUND((D706)/1000,5)</f>
        <v>3.7780000000000001E-2</v>
      </c>
      <c r="E705" s="81">
        <f t="shared" ref="E705:AA705" si="399">ROUND((E706)/1000,5)</f>
        <v>8.3510000000000001E-2</v>
      </c>
      <c r="F705" s="81">
        <f t="shared" si="399"/>
        <v>5.4480000000000001E-2</v>
      </c>
      <c r="G705" s="81">
        <f t="shared" si="399"/>
        <v>4.1610000000000001E-2</v>
      </c>
      <c r="H705" s="81">
        <f t="shared" si="399"/>
        <v>0</v>
      </c>
      <c r="I705" s="81">
        <f t="shared" si="399"/>
        <v>0</v>
      </c>
      <c r="J705" s="81">
        <f t="shared" si="399"/>
        <v>0</v>
      </c>
      <c r="K705" s="81">
        <f t="shared" si="399"/>
        <v>7.9399999999999991E-3</v>
      </c>
      <c r="L705" s="81">
        <f t="shared" si="399"/>
        <v>0</v>
      </c>
      <c r="M705" s="81">
        <f t="shared" si="399"/>
        <v>0</v>
      </c>
      <c r="N705" s="81">
        <f t="shared" si="399"/>
        <v>3.7179999999999998E-2</v>
      </c>
      <c r="O705" s="81">
        <f t="shared" si="399"/>
        <v>4.2139999999999997E-2</v>
      </c>
      <c r="P705" s="81">
        <f t="shared" si="399"/>
        <v>5.2639999999999999E-2</v>
      </c>
      <c r="Q705" s="81">
        <f t="shared" si="399"/>
        <v>6.6589999999999996E-2</v>
      </c>
      <c r="R705" s="81">
        <f t="shared" si="399"/>
        <v>3.397E-2</v>
      </c>
      <c r="S705" s="81">
        <f t="shared" si="399"/>
        <v>1.5299999999999999E-2</v>
      </c>
      <c r="T705" s="81">
        <f t="shared" si="399"/>
        <v>0</v>
      </c>
      <c r="U705" s="81">
        <f t="shared" si="399"/>
        <v>4.9430000000000002E-2</v>
      </c>
      <c r="V705" s="81">
        <f t="shared" si="399"/>
        <v>0</v>
      </c>
      <c r="W705" s="81">
        <f t="shared" si="399"/>
        <v>0</v>
      </c>
      <c r="X705" s="81">
        <f t="shared" si="399"/>
        <v>5.3659999999999999E-2</v>
      </c>
      <c r="Y705" s="81">
        <f t="shared" si="399"/>
        <v>0.19944000000000001</v>
      </c>
      <c r="Z705" s="81">
        <f t="shared" si="399"/>
        <v>0.27877000000000002</v>
      </c>
      <c r="AA705" s="81">
        <f t="shared" si="399"/>
        <v>0.13485</v>
      </c>
    </row>
    <row r="706" spans="1:27" ht="12.75" hidden="1" customHeight="1" outlineLevel="1" x14ac:dyDescent="0.2">
      <c r="A706" s="89" t="s">
        <v>2860</v>
      </c>
      <c r="B706" s="63" t="s">
        <v>230</v>
      </c>
      <c r="C706" s="43" t="s">
        <v>79</v>
      </c>
      <c r="D706" s="44">
        <v>37.78</v>
      </c>
      <c r="E706" s="44">
        <v>83.51</v>
      </c>
      <c r="F706" s="44">
        <v>54.48</v>
      </c>
      <c r="G706" s="44">
        <v>41.61</v>
      </c>
      <c r="H706" s="44">
        <v>0</v>
      </c>
      <c r="I706" s="44">
        <v>0</v>
      </c>
      <c r="J706" s="44">
        <v>0</v>
      </c>
      <c r="K706" s="44">
        <v>7.94</v>
      </c>
      <c r="L706" s="44">
        <v>0</v>
      </c>
      <c r="M706" s="44">
        <v>0</v>
      </c>
      <c r="N706" s="44">
        <v>37.18</v>
      </c>
      <c r="O706" s="44">
        <v>42.14</v>
      </c>
      <c r="P706" s="44">
        <v>52.64</v>
      </c>
      <c r="Q706" s="44">
        <v>66.59</v>
      </c>
      <c r="R706" s="44">
        <v>33.97</v>
      </c>
      <c r="S706" s="44">
        <v>15.3</v>
      </c>
      <c r="T706" s="44">
        <v>0</v>
      </c>
      <c r="U706" s="44">
        <v>49.43</v>
      </c>
      <c r="V706" s="44">
        <v>0</v>
      </c>
      <c r="W706" s="44">
        <v>0</v>
      </c>
      <c r="X706" s="44">
        <v>53.66</v>
      </c>
      <c r="Y706" s="44">
        <v>199.44</v>
      </c>
      <c r="Z706" s="44">
        <v>278.77</v>
      </c>
      <c r="AA706" s="44">
        <v>134.85</v>
      </c>
    </row>
    <row r="707" spans="1:27" collapsed="1" x14ac:dyDescent="0.2">
      <c r="A707" s="88" t="s">
        <v>2861</v>
      </c>
      <c r="B707" s="28" t="str">
        <f>"11"&amp;"."&amp;$B$777&amp;"."&amp;$B$778</f>
        <v>11.09.2023</v>
      </c>
      <c r="C707" s="80" t="s">
        <v>76</v>
      </c>
      <c r="D707" s="81">
        <f>ROUND((D708)/1000,5)</f>
        <v>4.675E-2</v>
      </c>
      <c r="E707" s="81">
        <f t="shared" ref="E707:AA707" si="400">ROUND((E708)/1000,5)</f>
        <v>4.6629999999999998E-2</v>
      </c>
      <c r="F707" s="81">
        <f t="shared" si="400"/>
        <v>7.3539999999999994E-2</v>
      </c>
      <c r="G707" s="81">
        <f t="shared" si="400"/>
        <v>1.566E-2</v>
      </c>
      <c r="H707" s="81">
        <f t="shared" si="400"/>
        <v>6.5599999999999999E-3</v>
      </c>
      <c r="I707" s="81">
        <f t="shared" si="400"/>
        <v>0</v>
      </c>
      <c r="J707" s="81">
        <f t="shared" si="400"/>
        <v>0</v>
      </c>
      <c r="K707" s="81">
        <f t="shared" si="400"/>
        <v>0</v>
      </c>
      <c r="L707" s="81">
        <f t="shared" si="400"/>
        <v>0</v>
      </c>
      <c r="M707" s="81">
        <f t="shared" si="400"/>
        <v>0</v>
      </c>
      <c r="N707" s="81">
        <f t="shared" si="400"/>
        <v>2.0000000000000002E-5</v>
      </c>
      <c r="O707" s="81">
        <f t="shared" si="400"/>
        <v>0</v>
      </c>
      <c r="P707" s="81">
        <f t="shared" si="400"/>
        <v>0</v>
      </c>
      <c r="Q707" s="81">
        <f t="shared" si="400"/>
        <v>3.0000000000000001E-5</v>
      </c>
      <c r="R707" s="81">
        <f t="shared" si="400"/>
        <v>3.0699999999999998E-3</v>
      </c>
      <c r="S707" s="81">
        <f t="shared" si="400"/>
        <v>1.0399999999999999E-3</v>
      </c>
      <c r="T707" s="81">
        <f t="shared" si="400"/>
        <v>0</v>
      </c>
      <c r="U707" s="81">
        <f t="shared" si="400"/>
        <v>0</v>
      </c>
      <c r="V707" s="81">
        <f t="shared" si="400"/>
        <v>0</v>
      </c>
      <c r="W707" s="81">
        <f t="shared" si="400"/>
        <v>0</v>
      </c>
      <c r="X707" s="81">
        <f t="shared" si="400"/>
        <v>0</v>
      </c>
      <c r="Y707" s="81">
        <f t="shared" si="400"/>
        <v>6.2740000000000004E-2</v>
      </c>
      <c r="Z707" s="81">
        <f t="shared" si="400"/>
        <v>0.23649000000000001</v>
      </c>
      <c r="AA707" s="81">
        <f t="shared" si="400"/>
        <v>0.15681</v>
      </c>
    </row>
    <row r="708" spans="1:27" ht="12.75" hidden="1" customHeight="1" outlineLevel="1" x14ac:dyDescent="0.2">
      <c r="A708" s="89" t="s">
        <v>2862</v>
      </c>
      <c r="B708" s="63" t="s">
        <v>230</v>
      </c>
      <c r="C708" s="43" t="s">
        <v>79</v>
      </c>
      <c r="D708" s="44">
        <v>46.75</v>
      </c>
      <c r="E708" s="44">
        <v>46.63</v>
      </c>
      <c r="F708" s="44">
        <v>73.540000000000006</v>
      </c>
      <c r="G708" s="44">
        <v>15.66</v>
      </c>
      <c r="H708" s="44">
        <v>6.56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0.02</v>
      </c>
      <c r="O708" s="44">
        <v>0</v>
      </c>
      <c r="P708" s="44">
        <v>0</v>
      </c>
      <c r="Q708" s="44">
        <v>0.03</v>
      </c>
      <c r="R708" s="44">
        <v>3.07</v>
      </c>
      <c r="S708" s="44">
        <v>1.04</v>
      </c>
      <c r="T708" s="44">
        <v>0</v>
      </c>
      <c r="U708" s="44">
        <v>0</v>
      </c>
      <c r="V708" s="44">
        <v>0</v>
      </c>
      <c r="W708" s="44">
        <v>0</v>
      </c>
      <c r="X708" s="44">
        <v>0</v>
      </c>
      <c r="Y708" s="44">
        <v>62.74</v>
      </c>
      <c r="Z708" s="44">
        <v>236.49</v>
      </c>
      <c r="AA708" s="44">
        <v>156.81</v>
      </c>
    </row>
    <row r="709" spans="1:27" collapsed="1" x14ac:dyDescent="0.2">
      <c r="A709" s="88" t="s">
        <v>2863</v>
      </c>
      <c r="B709" s="28" t="str">
        <f>"12"&amp;"."&amp;$B$777&amp;"."&amp;$B$778</f>
        <v>12.09.2023</v>
      </c>
      <c r="C709" s="80" t="s">
        <v>76</v>
      </c>
      <c r="D709" s="81">
        <f>ROUND((D710)/1000,5)</f>
        <v>0</v>
      </c>
      <c r="E709" s="81">
        <f t="shared" ref="E709:AA709" si="401">ROUND((E710)/1000,5)</f>
        <v>2.5999999999999998E-4</v>
      </c>
      <c r="F709" s="81">
        <f t="shared" si="401"/>
        <v>0</v>
      </c>
      <c r="G709" s="81">
        <f t="shared" si="401"/>
        <v>2.5270000000000001E-2</v>
      </c>
      <c r="H709" s="81">
        <f t="shared" si="401"/>
        <v>0</v>
      </c>
      <c r="I709" s="81">
        <f t="shared" si="401"/>
        <v>0</v>
      </c>
      <c r="J709" s="81">
        <f t="shared" si="401"/>
        <v>0</v>
      </c>
      <c r="K709" s="81">
        <f t="shared" si="401"/>
        <v>0</v>
      </c>
      <c r="L709" s="81">
        <f t="shared" si="401"/>
        <v>0</v>
      </c>
      <c r="M709" s="81">
        <f t="shared" si="401"/>
        <v>0</v>
      </c>
      <c r="N709" s="81">
        <f t="shared" si="401"/>
        <v>8.8900000000000003E-3</v>
      </c>
      <c r="O709" s="81">
        <f t="shared" si="401"/>
        <v>3.9640000000000002E-2</v>
      </c>
      <c r="P709" s="81">
        <f t="shared" si="401"/>
        <v>2.3480000000000001E-2</v>
      </c>
      <c r="Q709" s="81">
        <f t="shared" si="401"/>
        <v>2.6159999999999999E-2</v>
      </c>
      <c r="R709" s="81">
        <f t="shared" si="401"/>
        <v>2.189E-2</v>
      </c>
      <c r="S709" s="81">
        <f t="shared" si="401"/>
        <v>2.9479999999999999E-2</v>
      </c>
      <c r="T709" s="81">
        <f t="shared" si="401"/>
        <v>2.4379999999999999E-2</v>
      </c>
      <c r="U709" s="81">
        <f t="shared" si="401"/>
        <v>7.1199999999999996E-3</v>
      </c>
      <c r="V709" s="81">
        <f t="shared" si="401"/>
        <v>0</v>
      </c>
      <c r="W709" s="81">
        <f t="shared" si="401"/>
        <v>0</v>
      </c>
      <c r="X709" s="81">
        <f t="shared" si="401"/>
        <v>0</v>
      </c>
      <c r="Y709" s="81">
        <f t="shared" si="401"/>
        <v>4.1209999999999997E-2</v>
      </c>
      <c r="Z709" s="81">
        <f t="shared" si="401"/>
        <v>0.22950999999999999</v>
      </c>
      <c r="AA709" s="81">
        <f t="shared" si="401"/>
        <v>9.1170000000000001E-2</v>
      </c>
    </row>
    <row r="710" spans="1:27" ht="12.75" hidden="1" customHeight="1" outlineLevel="1" x14ac:dyDescent="0.2">
      <c r="A710" s="89" t="s">
        <v>2864</v>
      </c>
      <c r="B710" s="63" t="s">
        <v>230</v>
      </c>
      <c r="C710" s="43" t="s">
        <v>79</v>
      </c>
      <c r="D710" s="44">
        <v>0</v>
      </c>
      <c r="E710" s="44">
        <v>0.26</v>
      </c>
      <c r="F710" s="44">
        <v>0</v>
      </c>
      <c r="G710" s="44">
        <v>25.27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8.89</v>
      </c>
      <c r="O710" s="44">
        <v>39.64</v>
      </c>
      <c r="P710" s="44">
        <v>23.48</v>
      </c>
      <c r="Q710" s="44">
        <v>26.16</v>
      </c>
      <c r="R710" s="44">
        <v>21.89</v>
      </c>
      <c r="S710" s="44">
        <v>29.48</v>
      </c>
      <c r="T710" s="44">
        <v>24.38</v>
      </c>
      <c r="U710" s="44">
        <v>7.12</v>
      </c>
      <c r="V710" s="44">
        <v>0</v>
      </c>
      <c r="W710" s="44">
        <v>0</v>
      </c>
      <c r="X710" s="44">
        <v>0</v>
      </c>
      <c r="Y710" s="44">
        <v>41.21</v>
      </c>
      <c r="Z710" s="44">
        <v>229.51</v>
      </c>
      <c r="AA710" s="44">
        <v>91.17</v>
      </c>
    </row>
    <row r="711" spans="1:27" collapsed="1" x14ac:dyDescent="0.2">
      <c r="A711" s="88" t="s">
        <v>2865</v>
      </c>
      <c r="B711" s="28" t="str">
        <f>"13"&amp;"."&amp;$B$777&amp;"."&amp;$B$778</f>
        <v>13.09.2023</v>
      </c>
      <c r="C711" s="80" t="s">
        <v>76</v>
      </c>
      <c r="D711" s="81">
        <f>ROUND((D712)/1000,5)</f>
        <v>1.0000000000000001E-5</v>
      </c>
      <c r="E711" s="81">
        <f t="shared" ref="E711:AA711" si="402">ROUND((E712)/1000,5)</f>
        <v>0</v>
      </c>
      <c r="F711" s="81">
        <f t="shared" si="402"/>
        <v>0</v>
      </c>
      <c r="G711" s="81">
        <f t="shared" si="402"/>
        <v>0</v>
      </c>
      <c r="H711" s="81">
        <f t="shared" si="402"/>
        <v>0</v>
      </c>
      <c r="I711" s="81">
        <f t="shared" si="402"/>
        <v>0</v>
      </c>
      <c r="J711" s="81">
        <f t="shared" si="402"/>
        <v>0</v>
      </c>
      <c r="K711" s="81">
        <f t="shared" si="402"/>
        <v>0</v>
      </c>
      <c r="L711" s="81">
        <f t="shared" si="402"/>
        <v>0</v>
      </c>
      <c r="M711" s="81">
        <f t="shared" si="402"/>
        <v>0</v>
      </c>
      <c r="N711" s="81">
        <f t="shared" si="402"/>
        <v>5.7389999999999997E-2</v>
      </c>
      <c r="O711" s="81">
        <f t="shared" si="402"/>
        <v>7.1929999999999994E-2</v>
      </c>
      <c r="P711" s="81">
        <f t="shared" si="402"/>
        <v>5.1279999999999999E-2</v>
      </c>
      <c r="Q711" s="81">
        <f t="shared" si="402"/>
        <v>7.0900000000000005E-2</v>
      </c>
      <c r="R711" s="81">
        <f t="shared" si="402"/>
        <v>5.944E-2</v>
      </c>
      <c r="S711" s="81">
        <f t="shared" si="402"/>
        <v>2.0000000000000002E-5</v>
      </c>
      <c r="T711" s="81">
        <f t="shared" si="402"/>
        <v>4.5190000000000001E-2</v>
      </c>
      <c r="U711" s="81">
        <f t="shared" si="402"/>
        <v>7.2999999999999996E-4</v>
      </c>
      <c r="V711" s="81">
        <f t="shared" si="402"/>
        <v>0</v>
      </c>
      <c r="W711" s="81">
        <f t="shared" si="402"/>
        <v>0</v>
      </c>
      <c r="X711" s="81">
        <f t="shared" si="402"/>
        <v>0</v>
      </c>
      <c r="Y711" s="81">
        <f t="shared" si="402"/>
        <v>6.1219999999999997E-2</v>
      </c>
      <c r="Z711" s="81">
        <f t="shared" si="402"/>
        <v>0.37737999999999999</v>
      </c>
      <c r="AA711" s="81">
        <f t="shared" si="402"/>
        <v>0.23252</v>
      </c>
    </row>
    <row r="712" spans="1:27" ht="12.75" hidden="1" customHeight="1" outlineLevel="1" x14ac:dyDescent="0.2">
      <c r="A712" s="89" t="s">
        <v>2866</v>
      </c>
      <c r="B712" s="63" t="s">
        <v>230</v>
      </c>
      <c r="C712" s="43" t="s">
        <v>79</v>
      </c>
      <c r="D712" s="44">
        <v>0.01</v>
      </c>
      <c r="E712" s="44">
        <v>0</v>
      </c>
      <c r="F712" s="44">
        <v>0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57.39</v>
      </c>
      <c r="O712" s="44">
        <v>71.930000000000007</v>
      </c>
      <c r="P712" s="44">
        <v>51.28</v>
      </c>
      <c r="Q712" s="44">
        <v>70.900000000000006</v>
      </c>
      <c r="R712" s="44">
        <v>59.44</v>
      </c>
      <c r="S712" s="44">
        <v>0.02</v>
      </c>
      <c r="T712" s="44">
        <v>45.19</v>
      </c>
      <c r="U712" s="44">
        <v>0.73</v>
      </c>
      <c r="V712" s="44">
        <v>0</v>
      </c>
      <c r="W712" s="44">
        <v>0</v>
      </c>
      <c r="X712" s="44">
        <v>0</v>
      </c>
      <c r="Y712" s="44">
        <v>61.22</v>
      </c>
      <c r="Z712" s="44">
        <v>377.38</v>
      </c>
      <c r="AA712" s="44">
        <v>232.52</v>
      </c>
    </row>
    <row r="713" spans="1:27" collapsed="1" x14ac:dyDescent="0.2">
      <c r="A713" s="88" t="s">
        <v>2867</v>
      </c>
      <c r="B713" s="28" t="str">
        <f>"14"&amp;"."&amp;$B$777&amp;"."&amp;$B$778</f>
        <v>14.09.2023</v>
      </c>
      <c r="C713" s="80" t="s">
        <v>76</v>
      </c>
      <c r="D713" s="81">
        <f>ROUND((D714)/1000,5)</f>
        <v>0.11796</v>
      </c>
      <c r="E713" s="81">
        <f t="shared" ref="E713:AA713" si="403">ROUND((E714)/1000,5)</f>
        <v>2.8039999999999999E-2</v>
      </c>
      <c r="F713" s="81">
        <f t="shared" si="403"/>
        <v>4.4900000000000001E-3</v>
      </c>
      <c r="G713" s="81">
        <f t="shared" si="403"/>
        <v>0</v>
      </c>
      <c r="H713" s="81">
        <f t="shared" si="403"/>
        <v>0</v>
      </c>
      <c r="I713" s="81">
        <f t="shared" si="403"/>
        <v>0</v>
      </c>
      <c r="J713" s="81">
        <f t="shared" si="403"/>
        <v>0</v>
      </c>
      <c r="K713" s="81">
        <f t="shared" si="403"/>
        <v>0</v>
      </c>
      <c r="L713" s="81">
        <f t="shared" si="403"/>
        <v>0</v>
      </c>
      <c r="M713" s="81">
        <f t="shared" si="403"/>
        <v>4.4999999999999999E-4</v>
      </c>
      <c r="N713" s="81">
        <f t="shared" si="403"/>
        <v>2.9059999999999999E-2</v>
      </c>
      <c r="O713" s="81">
        <f t="shared" si="403"/>
        <v>6.6339999999999996E-2</v>
      </c>
      <c r="P713" s="81">
        <f t="shared" si="403"/>
        <v>3.635E-2</v>
      </c>
      <c r="Q713" s="81">
        <f t="shared" si="403"/>
        <v>2.6120000000000001E-2</v>
      </c>
      <c r="R713" s="81">
        <f t="shared" si="403"/>
        <v>6.8999999999999999E-3</v>
      </c>
      <c r="S713" s="81">
        <f t="shared" si="403"/>
        <v>2.0699999999999998E-3</v>
      </c>
      <c r="T713" s="81">
        <f t="shared" si="403"/>
        <v>1.6999999999999999E-3</v>
      </c>
      <c r="U713" s="81">
        <f t="shared" si="403"/>
        <v>0</v>
      </c>
      <c r="V713" s="81">
        <f t="shared" si="403"/>
        <v>0</v>
      </c>
      <c r="W713" s="81">
        <f t="shared" si="403"/>
        <v>0</v>
      </c>
      <c r="X713" s="81">
        <f t="shared" si="403"/>
        <v>4.6800000000000001E-3</v>
      </c>
      <c r="Y713" s="81">
        <f t="shared" si="403"/>
        <v>5.9029999999999999E-2</v>
      </c>
      <c r="Z713" s="81">
        <f t="shared" si="403"/>
        <v>0.48404000000000003</v>
      </c>
      <c r="AA713" s="81">
        <f t="shared" si="403"/>
        <v>0.32756999999999997</v>
      </c>
    </row>
    <row r="714" spans="1:27" ht="12.75" hidden="1" customHeight="1" outlineLevel="1" x14ac:dyDescent="0.2">
      <c r="A714" s="89" t="s">
        <v>2868</v>
      </c>
      <c r="B714" s="63" t="s">
        <v>230</v>
      </c>
      <c r="C714" s="43" t="s">
        <v>79</v>
      </c>
      <c r="D714" s="44">
        <v>117.96</v>
      </c>
      <c r="E714" s="44">
        <v>28.04</v>
      </c>
      <c r="F714" s="44">
        <v>4.49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0.45</v>
      </c>
      <c r="N714" s="44">
        <v>29.06</v>
      </c>
      <c r="O714" s="44">
        <v>66.34</v>
      </c>
      <c r="P714" s="44">
        <v>36.35</v>
      </c>
      <c r="Q714" s="44">
        <v>26.12</v>
      </c>
      <c r="R714" s="44">
        <v>6.9</v>
      </c>
      <c r="S714" s="44">
        <v>2.0699999999999998</v>
      </c>
      <c r="T714" s="44">
        <v>1.7</v>
      </c>
      <c r="U714" s="44">
        <v>0</v>
      </c>
      <c r="V714" s="44">
        <v>0</v>
      </c>
      <c r="W714" s="44">
        <v>0</v>
      </c>
      <c r="X714" s="44">
        <v>4.68</v>
      </c>
      <c r="Y714" s="44">
        <v>59.03</v>
      </c>
      <c r="Z714" s="44">
        <v>484.04</v>
      </c>
      <c r="AA714" s="44">
        <v>327.57</v>
      </c>
    </row>
    <row r="715" spans="1:27" collapsed="1" x14ac:dyDescent="0.2">
      <c r="A715" s="88" t="s">
        <v>2869</v>
      </c>
      <c r="B715" s="28" t="str">
        <f>"15"&amp;"."&amp;$B$777&amp;"."&amp;$B$778</f>
        <v>15.09.2023</v>
      </c>
      <c r="C715" s="80" t="s">
        <v>76</v>
      </c>
      <c r="D715" s="81">
        <f>ROUND((D716)/1000,5)</f>
        <v>0.20313000000000001</v>
      </c>
      <c r="E715" s="81">
        <f t="shared" ref="E715:AA715" si="404">ROUND((E716)/1000,5)</f>
        <v>0.11867999999999999</v>
      </c>
      <c r="F715" s="81">
        <f t="shared" si="404"/>
        <v>5.0470000000000001E-2</v>
      </c>
      <c r="G715" s="81">
        <f t="shared" si="404"/>
        <v>0</v>
      </c>
      <c r="H715" s="81">
        <f t="shared" si="404"/>
        <v>4.6390000000000001E-2</v>
      </c>
      <c r="I715" s="81">
        <f t="shared" si="404"/>
        <v>0</v>
      </c>
      <c r="J715" s="81">
        <f t="shared" si="404"/>
        <v>0</v>
      </c>
      <c r="K715" s="81">
        <f t="shared" si="404"/>
        <v>0</v>
      </c>
      <c r="L715" s="81">
        <f t="shared" si="404"/>
        <v>0</v>
      </c>
      <c r="M715" s="81">
        <f t="shared" si="404"/>
        <v>1.3100000000000001E-2</v>
      </c>
      <c r="N715" s="81">
        <f t="shared" si="404"/>
        <v>3.8809999999999997E-2</v>
      </c>
      <c r="O715" s="81">
        <f t="shared" si="404"/>
        <v>2.2200000000000001E-2</v>
      </c>
      <c r="P715" s="81">
        <f t="shared" si="404"/>
        <v>1.8610000000000002E-2</v>
      </c>
      <c r="Q715" s="81">
        <f t="shared" si="404"/>
        <v>1.6840000000000001E-2</v>
      </c>
      <c r="R715" s="81">
        <f t="shared" si="404"/>
        <v>6.8919999999999995E-2</v>
      </c>
      <c r="S715" s="81">
        <f t="shared" si="404"/>
        <v>5.0810000000000001E-2</v>
      </c>
      <c r="T715" s="81">
        <f t="shared" si="404"/>
        <v>2.7830000000000001E-2</v>
      </c>
      <c r="U715" s="81">
        <f t="shared" si="404"/>
        <v>0</v>
      </c>
      <c r="V715" s="81">
        <f t="shared" si="404"/>
        <v>0</v>
      </c>
      <c r="W715" s="81">
        <f t="shared" si="404"/>
        <v>0</v>
      </c>
      <c r="X715" s="81">
        <f t="shared" si="404"/>
        <v>3.9359999999999999E-2</v>
      </c>
      <c r="Y715" s="81">
        <f t="shared" si="404"/>
        <v>0.14288999999999999</v>
      </c>
      <c r="Z715" s="81">
        <f t="shared" si="404"/>
        <v>0.46045999999999998</v>
      </c>
      <c r="AA715" s="81">
        <f t="shared" si="404"/>
        <v>0.21306</v>
      </c>
    </row>
    <row r="716" spans="1:27" ht="12.75" hidden="1" customHeight="1" outlineLevel="1" x14ac:dyDescent="0.2">
      <c r="A716" s="89" t="s">
        <v>2870</v>
      </c>
      <c r="B716" s="63" t="s">
        <v>230</v>
      </c>
      <c r="C716" s="43" t="s">
        <v>79</v>
      </c>
      <c r="D716" s="44">
        <v>203.13</v>
      </c>
      <c r="E716" s="44">
        <v>118.68</v>
      </c>
      <c r="F716" s="44">
        <v>50.47</v>
      </c>
      <c r="G716" s="44">
        <v>0</v>
      </c>
      <c r="H716" s="44">
        <v>46.39</v>
      </c>
      <c r="I716" s="44">
        <v>0</v>
      </c>
      <c r="J716" s="44">
        <v>0</v>
      </c>
      <c r="K716" s="44">
        <v>0</v>
      </c>
      <c r="L716" s="44">
        <v>0</v>
      </c>
      <c r="M716" s="44">
        <v>13.1</v>
      </c>
      <c r="N716" s="44">
        <v>38.81</v>
      </c>
      <c r="O716" s="44">
        <v>22.2</v>
      </c>
      <c r="P716" s="44">
        <v>18.61</v>
      </c>
      <c r="Q716" s="44">
        <v>16.84</v>
      </c>
      <c r="R716" s="44">
        <v>68.92</v>
      </c>
      <c r="S716" s="44">
        <v>50.81</v>
      </c>
      <c r="T716" s="44">
        <v>27.83</v>
      </c>
      <c r="U716" s="44">
        <v>0</v>
      </c>
      <c r="V716" s="44">
        <v>0</v>
      </c>
      <c r="W716" s="44">
        <v>0</v>
      </c>
      <c r="X716" s="44">
        <v>39.36</v>
      </c>
      <c r="Y716" s="44">
        <v>142.88999999999999</v>
      </c>
      <c r="Z716" s="44">
        <v>460.46</v>
      </c>
      <c r="AA716" s="44">
        <v>213.06</v>
      </c>
    </row>
    <row r="717" spans="1:27" collapsed="1" x14ac:dyDescent="0.2">
      <c r="A717" s="88" t="s">
        <v>2871</v>
      </c>
      <c r="B717" s="28" t="str">
        <f>"16"&amp;"."&amp;$B$777&amp;"."&amp;$B$778</f>
        <v>16.09.2023</v>
      </c>
      <c r="C717" s="80" t="s">
        <v>76</v>
      </c>
      <c r="D717" s="81">
        <f>ROUND((D718)/1000,5)</f>
        <v>0.21842</v>
      </c>
      <c r="E717" s="81">
        <f t="shared" ref="E717:AA717" si="405">ROUND((E718)/1000,5)</f>
        <v>6.2190000000000002E-2</v>
      </c>
      <c r="F717" s="81">
        <f t="shared" si="405"/>
        <v>2.0400000000000001E-3</v>
      </c>
      <c r="G717" s="81">
        <f t="shared" si="405"/>
        <v>0</v>
      </c>
      <c r="H717" s="81">
        <f t="shared" si="405"/>
        <v>0</v>
      </c>
      <c r="I717" s="81">
        <f t="shared" si="405"/>
        <v>4.3860000000000003E-2</v>
      </c>
      <c r="J717" s="81">
        <f t="shared" si="405"/>
        <v>0</v>
      </c>
      <c r="K717" s="81">
        <f t="shared" si="405"/>
        <v>0</v>
      </c>
      <c r="L717" s="81">
        <f t="shared" si="405"/>
        <v>0</v>
      </c>
      <c r="M717" s="81">
        <f t="shared" si="405"/>
        <v>0</v>
      </c>
      <c r="N717" s="81">
        <f t="shared" si="405"/>
        <v>0</v>
      </c>
      <c r="O717" s="81">
        <f t="shared" si="405"/>
        <v>0</v>
      </c>
      <c r="P717" s="81">
        <f t="shared" si="405"/>
        <v>0</v>
      </c>
      <c r="Q717" s="81">
        <f t="shared" si="405"/>
        <v>0</v>
      </c>
      <c r="R717" s="81">
        <f t="shared" si="405"/>
        <v>0</v>
      </c>
      <c r="S717" s="81">
        <f t="shared" si="405"/>
        <v>0</v>
      </c>
      <c r="T717" s="81">
        <f t="shared" si="405"/>
        <v>0</v>
      </c>
      <c r="U717" s="81">
        <f t="shared" si="405"/>
        <v>5.1399999999999996E-3</v>
      </c>
      <c r="V717" s="81">
        <f t="shared" si="405"/>
        <v>9.2000000000000003E-4</v>
      </c>
      <c r="W717" s="81">
        <f t="shared" si="405"/>
        <v>3.9940000000000003E-2</v>
      </c>
      <c r="X717" s="81">
        <f t="shared" si="405"/>
        <v>0.23716999999999999</v>
      </c>
      <c r="Y717" s="81">
        <f t="shared" si="405"/>
        <v>8.5080000000000003E-2</v>
      </c>
      <c r="Z717" s="81">
        <f t="shared" si="405"/>
        <v>0.21809999999999999</v>
      </c>
      <c r="AA717" s="81">
        <f t="shared" si="405"/>
        <v>0.17785000000000001</v>
      </c>
    </row>
    <row r="718" spans="1:27" ht="12.75" hidden="1" customHeight="1" outlineLevel="1" x14ac:dyDescent="0.2">
      <c r="A718" s="89" t="s">
        <v>2872</v>
      </c>
      <c r="B718" s="63" t="s">
        <v>230</v>
      </c>
      <c r="C718" s="43" t="s">
        <v>79</v>
      </c>
      <c r="D718" s="44">
        <v>218.42</v>
      </c>
      <c r="E718" s="44">
        <v>62.19</v>
      </c>
      <c r="F718" s="44">
        <v>2.04</v>
      </c>
      <c r="G718" s="44">
        <v>0</v>
      </c>
      <c r="H718" s="44">
        <v>0</v>
      </c>
      <c r="I718" s="44">
        <v>43.86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5.14</v>
      </c>
      <c r="V718" s="44">
        <v>0.92</v>
      </c>
      <c r="W718" s="44">
        <v>39.94</v>
      </c>
      <c r="X718" s="44">
        <v>237.17</v>
      </c>
      <c r="Y718" s="44">
        <v>85.08</v>
      </c>
      <c r="Z718" s="44">
        <v>218.1</v>
      </c>
      <c r="AA718" s="44">
        <v>177.85</v>
      </c>
    </row>
    <row r="719" spans="1:27" collapsed="1" x14ac:dyDescent="0.2">
      <c r="A719" s="88" t="s">
        <v>2873</v>
      </c>
      <c r="B719" s="28" t="str">
        <f>"17"&amp;"."&amp;$B$777&amp;"."&amp;$B$778</f>
        <v>17.09.2023</v>
      </c>
      <c r="C719" s="80" t="s">
        <v>76</v>
      </c>
      <c r="D719" s="81">
        <f>ROUND((D720)/1000,5)</f>
        <v>7.2609999999999994E-2</v>
      </c>
      <c r="E719" s="81">
        <f t="shared" ref="E719:AA719" si="406">ROUND((E720)/1000,5)</f>
        <v>0</v>
      </c>
      <c r="F719" s="81">
        <f t="shared" si="406"/>
        <v>0</v>
      </c>
      <c r="G719" s="81">
        <f t="shared" si="406"/>
        <v>0</v>
      </c>
      <c r="H719" s="81">
        <f t="shared" si="406"/>
        <v>0</v>
      </c>
      <c r="I719" s="81">
        <f t="shared" si="406"/>
        <v>0</v>
      </c>
      <c r="J719" s="81">
        <f t="shared" si="406"/>
        <v>0</v>
      </c>
      <c r="K719" s="81">
        <f t="shared" si="406"/>
        <v>0</v>
      </c>
      <c r="L719" s="81">
        <f t="shared" si="406"/>
        <v>0</v>
      </c>
      <c r="M719" s="81">
        <f t="shared" si="406"/>
        <v>0</v>
      </c>
      <c r="N719" s="81">
        <f t="shared" si="406"/>
        <v>0</v>
      </c>
      <c r="O719" s="81">
        <f t="shared" si="406"/>
        <v>0</v>
      </c>
      <c r="P719" s="81">
        <f t="shared" si="406"/>
        <v>0</v>
      </c>
      <c r="Q719" s="81">
        <f t="shared" si="406"/>
        <v>0</v>
      </c>
      <c r="R719" s="81">
        <f t="shared" si="406"/>
        <v>0</v>
      </c>
      <c r="S719" s="81">
        <f t="shared" si="406"/>
        <v>0</v>
      </c>
      <c r="T719" s="81">
        <f t="shared" si="406"/>
        <v>0</v>
      </c>
      <c r="U719" s="81">
        <f t="shared" si="406"/>
        <v>7.3000000000000001E-3</v>
      </c>
      <c r="V719" s="81">
        <f t="shared" si="406"/>
        <v>2.5579999999999999E-2</v>
      </c>
      <c r="W719" s="81">
        <f t="shared" si="406"/>
        <v>6.4250000000000002E-2</v>
      </c>
      <c r="X719" s="81">
        <f t="shared" si="406"/>
        <v>0.30651</v>
      </c>
      <c r="Y719" s="81">
        <f t="shared" si="406"/>
        <v>0.12248000000000001</v>
      </c>
      <c r="Z719" s="81">
        <f t="shared" si="406"/>
        <v>0.36176999999999998</v>
      </c>
      <c r="AA719" s="81">
        <f t="shared" si="406"/>
        <v>8.2290000000000002E-2</v>
      </c>
    </row>
    <row r="720" spans="1:27" ht="12.75" hidden="1" customHeight="1" outlineLevel="1" x14ac:dyDescent="0.2">
      <c r="A720" s="89" t="s">
        <v>2874</v>
      </c>
      <c r="B720" s="63" t="s">
        <v>230</v>
      </c>
      <c r="C720" s="43" t="s">
        <v>79</v>
      </c>
      <c r="D720" s="44">
        <v>72.61</v>
      </c>
      <c r="E720" s="44">
        <v>0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7.3</v>
      </c>
      <c r="V720" s="44">
        <v>25.58</v>
      </c>
      <c r="W720" s="44">
        <v>64.25</v>
      </c>
      <c r="X720" s="44">
        <v>306.51</v>
      </c>
      <c r="Y720" s="44">
        <v>122.48</v>
      </c>
      <c r="Z720" s="44">
        <v>361.77</v>
      </c>
      <c r="AA720" s="44">
        <v>82.29</v>
      </c>
    </row>
    <row r="721" spans="1:27" collapsed="1" x14ac:dyDescent="0.2">
      <c r="A721" s="88" t="s">
        <v>2875</v>
      </c>
      <c r="B721" s="28" t="str">
        <f>"18"&amp;"."&amp;$B$777&amp;"."&amp;$B$778</f>
        <v>18.09.2023</v>
      </c>
      <c r="C721" s="80" t="s">
        <v>76</v>
      </c>
      <c r="D721" s="81">
        <f>ROUND((D722)/1000,5)</f>
        <v>6.9029999999999994E-2</v>
      </c>
      <c r="E721" s="81">
        <f t="shared" ref="E721:AA721" si="407">ROUND((E722)/1000,5)</f>
        <v>4.095E-2</v>
      </c>
      <c r="F721" s="81">
        <f t="shared" si="407"/>
        <v>0</v>
      </c>
      <c r="G721" s="81">
        <f t="shared" si="407"/>
        <v>0</v>
      </c>
      <c r="H721" s="81">
        <f t="shared" si="407"/>
        <v>0</v>
      </c>
      <c r="I721" s="81">
        <f t="shared" si="407"/>
        <v>0</v>
      </c>
      <c r="J721" s="81">
        <f t="shared" si="407"/>
        <v>0</v>
      </c>
      <c r="K721" s="81">
        <f t="shared" si="407"/>
        <v>0</v>
      </c>
      <c r="L721" s="81">
        <f t="shared" si="407"/>
        <v>0</v>
      </c>
      <c r="M721" s="81">
        <f t="shared" si="407"/>
        <v>1.294E-2</v>
      </c>
      <c r="N721" s="81">
        <f t="shared" si="407"/>
        <v>0.1265</v>
      </c>
      <c r="O721" s="81">
        <f t="shared" si="407"/>
        <v>0.14013</v>
      </c>
      <c r="P721" s="81">
        <f t="shared" si="407"/>
        <v>9.2549999999999993E-2</v>
      </c>
      <c r="Q721" s="81">
        <f t="shared" si="407"/>
        <v>0.11358</v>
      </c>
      <c r="R721" s="81">
        <f t="shared" si="407"/>
        <v>0</v>
      </c>
      <c r="S721" s="81">
        <f t="shared" si="407"/>
        <v>0</v>
      </c>
      <c r="T721" s="81">
        <f t="shared" si="407"/>
        <v>0</v>
      </c>
      <c r="U721" s="81">
        <f t="shared" si="407"/>
        <v>0</v>
      </c>
      <c r="V721" s="81">
        <f t="shared" si="407"/>
        <v>0</v>
      </c>
      <c r="W721" s="81">
        <f t="shared" si="407"/>
        <v>2.3279999999999999E-2</v>
      </c>
      <c r="X721" s="81">
        <f t="shared" si="407"/>
        <v>0.11225</v>
      </c>
      <c r="Y721" s="81">
        <f t="shared" si="407"/>
        <v>7.578E-2</v>
      </c>
      <c r="Z721" s="81">
        <f t="shared" si="407"/>
        <v>0.62046999999999997</v>
      </c>
      <c r="AA721" s="81">
        <f t="shared" si="407"/>
        <v>0.24106</v>
      </c>
    </row>
    <row r="722" spans="1:27" ht="12.75" hidden="1" customHeight="1" outlineLevel="1" x14ac:dyDescent="0.2">
      <c r="A722" s="89" t="s">
        <v>2876</v>
      </c>
      <c r="B722" s="63" t="s">
        <v>230</v>
      </c>
      <c r="C722" s="43" t="s">
        <v>79</v>
      </c>
      <c r="D722" s="44">
        <v>69.03</v>
      </c>
      <c r="E722" s="44">
        <v>40.950000000000003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12.94</v>
      </c>
      <c r="N722" s="44">
        <v>126.5</v>
      </c>
      <c r="O722" s="44">
        <v>140.13</v>
      </c>
      <c r="P722" s="44">
        <v>92.55</v>
      </c>
      <c r="Q722" s="44">
        <v>113.58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23.28</v>
      </c>
      <c r="X722" s="44">
        <v>112.25</v>
      </c>
      <c r="Y722" s="44">
        <v>75.78</v>
      </c>
      <c r="Z722" s="44">
        <v>620.47</v>
      </c>
      <c r="AA722" s="44">
        <v>241.06</v>
      </c>
    </row>
    <row r="723" spans="1:27" collapsed="1" x14ac:dyDescent="0.2">
      <c r="A723" s="88" t="s">
        <v>2877</v>
      </c>
      <c r="B723" s="28" t="str">
        <f>"19"&amp;"."&amp;$B$777&amp;"."&amp;$B$778</f>
        <v>19.09.2023</v>
      </c>
      <c r="C723" s="80" t="s">
        <v>76</v>
      </c>
      <c r="D723" s="81">
        <f>ROUND((D724)/1000,5)</f>
        <v>4.2360000000000002E-2</v>
      </c>
      <c r="E723" s="81">
        <f t="shared" ref="E723:AA723" si="408">ROUND((E724)/1000,5)</f>
        <v>0.12897</v>
      </c>
      <c r="F723" s="81">
        <f t="shared" si="408"/>
        <v>0</v>
      </c>
      <c r="G723" s="81">
        <f t="shared" si="408"/>
        <v>0</v>
      </c>
      <c r="H723" s="81">
        <f t="shared" si="408"/>
        <v>0</v>
      </c>
      <c r="I723" s="81">
        <f t="shared" si="408"/>
        <v>0</v>
      </c>
      <c r="J723" s="81">
        <f t="shared" si="408"/>
        <v>0</v>
      </c>
      <c r="K723" s="81">
        <f t="shared" si="408"/>
        <v>0</v>
      </c>
      <c r="L723" s="81">
        <f t="shared" si="408"/>
        <v>2.615E-2</v>
      </c>
      <c r="M723" s="81">
        <f t="shared" si="408"/>
        <v>0.14707000000000001</v>
      </c>
      <c r="N723" s="81">
        <f t="shared" si="408"/>
        <v>4.3180000000000003E-2</v>
      </c>
      <c r="O723" s="81">
        <f t="shared" si="408"/>
        <v>3.882E-2</v>
      </c>
      <c r="P723" s="81">
        <f t="shared" si="408"/>
        <v>0.17799000000000001</v>
      </c>
      <c r="Q723" s="81">
        <f t="shared" si="408"/>
        <v>0.19850999999999999</v>
      </c>
      <c r="R723" s="81">
        <f t="shared" si="408"/>
        <v>4.2009999999999999E-2</v>
      </c>
      <c r="S723" s="81">
        <f t="shared" si="408"/>
        <v>3.9039999999999998E-2</v>
      </c>
      <c r="T723" s="81">
        <f t="shared" si="408"/>
        <v>3.4599999999999999E-2</v>
      </c>
      <c r="U723" s="81">
        <f t="shared" si="408"/>
        <v>0</v>
      </c>
      <c r="V723" s="81">
        <f t="shared" si="408"/>
        <v>0</v>
      </c>
      <c r="W723" s="81">
        <f t="shared" si="408"/>
        <v>9.2899999999999996E-3</v>
      </c>
      <c r="X723" s="81">
        <f t="shared" si="408"/>
        <v>9.3460000000000001E-2</v>
      </c>
      <c r="Y723" s="81">
        <f t="shared" si="408"/>
        <v>0.21309</v>
      </c>
      <c r="Z723" s="81">
        <f t="shared" si="408"/>
        <v>0.48499999999999999</v>
      </c>
      <c r="AA723" s="81">
        <f t="shared" si="408"/>
        <v>0.28683999999999998</v>
      </c>
    </row>
    <row r="724" spans="1:27" ht="12.75" hidden="1" customHeight="1" outlineLevel="1" x14ac:dyDescent="0.2">
      <c r="A724" s="89" t="s">
        <v>2878</v>
      </c>
      <c r="B724" s="63" t="s">
        <v>230</v>
      </c>
      <c r="C724" s="43" t="s">
        <v>79</v>
      </c>
      <c r="D724" s="44">
        <v>42.36</v>
      </c>
      <c r="E724" s="44">
        <v>128.97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26.15</v>
      </c>
      <c r="M724" s="44">
        <v>147.07</v>
      </c>
      <c r="N724" s="44">
        <v>43.18</v>
      </c>
      <c r="O724" s="44">
        <v>38.82</v>
      </c>
      <c r="P724" s="44">
        <v>177.99</v>
      </c>
      <c r="Q724" s="44">
        <v>198.51</v>
      </c>
      <c r="R724" s="44">
        <v>42.01</v>
      </c>
      <c r="S724" s="44">
        <v>39.04</v>
      </c>
      <c r="T724" s="44">
        <v>34.6</v>
      </c>
      <c r="U724" s="44">
        <v>0</v>
      </c>
      <c r="V724" s="44">
        <v>0</v>
      </c>
      <c r="W724" s="44">
        <v>9.2899999999999991</v>
      </c>
      <c r="X724" s="44">
        <v>93.46</v>
      </c>
      <c r="Y724" s="44">
        <v>213.09</v>
      </c>
      <c r="Z724" s="44">
        <v>485</v>
      </c>
      <c r="AA724" s="44">
        <v>286.83999999999997</v>
      </c>
    </row>
    <row r="725" spans="1:27" collapsed="1" x14ac:dyDescent="0.2">
      <c r="A725" s="88" t="s">
        <v>2879</v>
      </c>
      <c r="B725" s="28" t="str">
        <f>"20"&amp;"."&amp;$B$777&amp;"."&amp;$B$778</f>
        <v>20.09.2023</v>
      </c>
      <c r="C725" s="80" t="s">
        <v>76</v>
      </c>
      <c r="D725" s="81">
        <f>ROUND((D726)/1000,5)</f>
        <v>8.0699999999999994E-2</v>
      </c>
      <c r="E725" s="81">
        <f t="shared" ref="E725:AA725" si="409">ROUND((E726)/1000,5)</f>
        <v>6.6879999999999995E-2</v>
      </c>
      <c r="F725" s="81">
        <f t="shared" si="409"/>
        <v>9.8070000000000004E-2</v>
      </c>
      <c r="G725" s="81">
        <f t="shared" si="409"/>
        <v>0</v>
      </c>
      <c r="H725" s="81">
        <f t="shared" si="409"/>
        <v>0</v>
      </c>
      <c r="I725" s="81">
        <f t="shared" si="409"/>
        <v>0</v>
      </c>
      <c r="J725" s="81">
        <f t="shared" si="409"/>
        <v>0</v>
      </c>
      <c r="K725" s="81">
        <f t="shared" si="409"/>
        <v>0</v>
      </c>
      <c r="L725" s="81">
        <f t="shared" si="409"/>
        <v>1.4760000000000001E-2</v>
      </c>
      <c r="M725" s="81">
        <f t="shared" si="409"/>
        <v>0.38768000000000002</v>
      </c>
      <c r="N725" s="81">
        <f t="shared" si="409"/>
        <v>0.50253999999999999</v>
      </c>
      <c r="O725" s="81">
        <f t="shared" si="409"/>
        <v>0.38930999999999999</v>
      </c>
      <c r="P725" s="81">
        <f t="shared" si="409"/>
        <v>0.34227999999999997</v>
      </c>
      <c r="Q725" s="81">
        <f t="shared" si="409"/>
        <v>0.37739</v>
      </c>
      <c r="R725" s="81">
        <f t="shared" si="409"/>
        <v>0</v>
      </c>
      <c r="S725" s="81">
        <f t="shared" si="409"/>
        <v>0</v>
      </c>
      <c r="T725" s="81">
        <f t="shared" si="409"/>
        <v>0</v>
      </c>
      <c r="U725" s="81">
        <f t="shared" si="409"/>
        <v>0</v>
      </c>
      <c r="V725" s="81">
        <f t="shared" si="409"/>
        <v>0</v>
      </c>
      <c r="W725" s="81">
        <f t="shared" si="409"/>
        <v>0</v>
      </c>
      <c r="X725" s="81">
        <f t="shared" si="409"/>
        <v>0.19714999999999999</v>
      </c>
      <c r="Y725" s="81">
        <f t="shared" si="409"/>
        <v>0.24562</v>
      </c>
      <c r="Z725" s="81">
        <f t="shared" si="409"/>
        <v>0.70077999999999996</v>
      </c>
      <c r="AA725" s="81">
        <f t="shared" si="409"/>
        <v>0.50299000000000005</v>
      </c>
    </row>
    <row r="726" spans="1:27" ht="12.75" hidden="1" customHeight="1" outlineLevel="1" x14ac:dyDescent="0.2">
      <c r="A726" s="89" t="s">
        <v>2880</v>
      </c>
      <c r="B726" s="63" t="s">
        <v>230</v>
      </c>
      <c r="C726" s="43" t="s">
        <v>79</v>
      </c>
      <c r="D726" s="44">
        <v>80.7</v>
      </c>
      <c r="E726" s="44">
        <v>66.88</v>
      </c>
      <c r="F726" s="44">
        <v>98.07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14.76</v>
      </c>
      <c r="M726" s="44">
        <v>387.68</v>
      </c>
      <c r="N726" s="44">
        <v>502.54</v>
      </c>
      <c r="O726" s="44">
        <v>389.31</v>
      </c>
      <c r="P726" s="44">
        <v>342.28</v>
      </c>
      <c r="Q726" s="44">
        <v>377.39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197.15</v>
      </c>
      <c r="Y726" s="44">
        <v>245.62</v>
      </c>
      <c r="Z726" s="44">
        <v>700.78</v>
      </c>
      <c r="AA726" s="44">
        <v>502.99</v>
      </c>
    </row>
    <row r="727" spans="1:27" collapsed="1" x14ac:dyDescent="0.2">
      <c r="A727" s="88" t="s">
        <v>2881</v>
      </c>
      <c r="B727" s="28" t="str">
        <f>"21"&amp;"."&amp;$B$777&amp;"."&amp;$B$778</f>
        <v>21.09.2023</v>
      </c>
      <c r="C727" s="80" t="s">
        <v>76</v>
      </c>
      <c r="D727" s="81">
        <f>ROUND((D728)/1000,5)</f>
        <v>0.23882</v>
      </c>
      <c r="E727" s="81">
        <f t="shared" ref="E727:AA727" si="410">ROUND((E728)/1000,5)</f>
        <v>0.18676999999999999</v>
      </c>
      <c r="F727" s="81">
        <f t="shared" si="410"/>
        <v>0.20637</v>
      </c>
      <c r="G727" s="81">
        <f t="shared" si="410"/>
        <v>0.12589</v>
      </c>
      <c r="H727" s="81">
        <f t="shared" si="410"/>
        <v>2.989E-2</v>
      </c>
      <c r="I727" s="81">
        <f t="shared" si="410"/>
        <v>0</v>
      </c>
      <c r="J727" s="81">
        <f t="shared" si="410"/>
        <v>0</v>
      </c>
      <c r="K727" s="81">
        <f t="shared" si="410"/>
        <v>0</v>
      </c>
      <c r="L727" s="81">
        <f t="shared" si="410"/>
        <v>3.7249999999999998E-2</v>
      </c>
      <c r="M727" s="81">
        <f t="shared" si="410"/>
        <v>0.16167999999999999</v>
      </c>
      <c r="N727" s="81">
        <f t="shared" si="410"/>
        <v>0.20788999999999999</v>
      </c>
      <c r="O727" s="81">
        <f t="shared" si="410"/>
        <v>2.051E-2</v>
      </c>
      <c r="P727" s="81">
        <f t="shared" si="410"/>
        <v>0.17619000000000001</v>
      </c>
      <c r="Q727" s="81">
        <f t="shared" si="410"/>
        <v>1.3169999999999999E-2</v>
      </c>
      <c r="R727" s="81">
        <f t="shared" si="410"/>
        <v>0</v>
      </c>
      <c r="S727" s="81">
        <f t="shared" si="410"/>
        <v>0</v>
      </c>
      <c r="T727" s="81">
        <f t="shared" si="410"/>
        <v>0</v>
      </c>
      <c r="U727" s="81">
        <f t="shared" si="410"/>
        <v>0</v>
      </c>
      <c r="V727" s="81">
        <f t="shared" si="410"/>
        <v>0</v>
      </c>
      <c r="W727" s="81">
        <f t="shared" si="410"/>
        <v>0</v>
      </c>
      <c r="X727" s="81">
        <f t="shared" si="410"/>
        <v>0.17730000000000001</v>
      </c>
      <c r="Y727" s="81">
        <f t="shared" si="410"/>
        <v>0.34423999999999999</v>
      </c>
      <c r="Z727" s="81">
        <f t="shared" si="410"/>
        <v>0.58621000000000001</v>
      </c>
      <c r="AA727" s="81">
        <f t="shared" si="410"/>
        <v>0.39484000000000002</v>
      </c>
    </row>
    <row r="728" spans="1:27" ht="12.75" hidden="1" customHeight="1" outlineLevel="1" x14ac:dyDescent="0.2">
      <c r="A728" s="89" t="s">
        <v>2882</v>
      </c>
      <c r="B728" s="63" t="s">
        <v>230</v>
      </c>
      <c r="C728" s="43" t="s">
        <v>79</v>
      </c>
      <c r="D728" s="44">
        <v>238.82</v>
      </c>
      <c r="E728" s="44">
        <v>186.77</v>
      </c>
      <c r="F728" s="44">
        <v>206.37</v>
      </c>
      <c r="G728" s="44">
        <v>125.89</v>
      </c>
      <c r="H728" s="44">
        <v>29.89</v>
      </c>
      <c r="I728" s="44">
        <v>0</v>
      </c>
      <c r="J728" s="44">
        <v>0</v>
      </c>
      <c r="K728" s="44">
        <v>0</v>
      </c>
      <c r="L728" s="44">
        <v>37.25</v>
      </c>
      <c r="M728" s="44">
        <v>161.68</v>
      </c>
      <c r="N728" s="44">
        <v>207.89</v>
      </c>
      <c r="O728" s="44">
        <v>20.51</v>
      </c>
      <c r="P728" s="44">
        <v>176.19</v>
      </c>
      <c r="Q728" s="44">
        <v>13.17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177.3</v>
      </c>
      <c r="Y728" s="44">
        <v>344.24</v>
      </c>
      <c r="Z728" s="44">
        <v>586.21</v>
      </c>
      <c r="AA728" s="44">
        <v>394.84</v>
      </c>
    </row>
    <row r="729" spans="1:27" collapsed="1" x14ac:dyDescent="0.2">
      <c r="A729" s="88" t="s">
        <v>2883</v>
      </c>
      <c r="B729" s="28" t="str">
        <f>"22"&amp;"."&amp;$B$777&amp;"."&amp;$B$778</f>
        <v>22.09.2023</v>
      </c>
      <c r="C729" s="80" t="s">
        <v>76</v>
      </c>
      <c r="D729" s="81">
        <f>ROUND((D730)/1000,5)</f>
        <v>0.29399999999999998</v>
      </c>
      <c r="E729" s="81">
        <f t="shared" ref="E729:AA729" si="411">ROUND((E730)/1000,5)</f>
        <v>6.8479999999999999E-2</v>
      </c>
      <c r="F729" s="81">
        <f t="shared" si="411"/>
        <v>7.9699999999999993E-2</v>
      </c>
      <c r="G729" s="81">
        <f t="shared" si="411"/>
        <v>1.519E-2</v>
      </c>
      <c r="H729" s="81">
        <f t="shared" si="411"/>
        <v>0</v>
      </c>
      <c r="I729" s="81">
        <f t="shared" si="411"/>
        <v>0</v>
      </c>
      <c r="J729" s="81">
        <f t="shared" si="411"/>
        <v>0</v>
      </c>
      <c r="K729" s="81">
        <f t="shared" si="411"/>
        <v>0</v>
      </c>
      <c r="L729" s="81">
        <f t="shared" si="411"/>
        <v>0</v>
      </c>
      <c r="M729" s="81">
        <f t="shared" si="411"/>
        <v>4.4999999999999997E-3</v>
      </c>
      <c r="N729" s="81">
        <f t="shared" si="411"/>
        <v>7.5199999999999998E-3</v>
      </c>
      <c r="O729" s="81">
        <f t="shared" si="411"/>
        <v>0.13320000000000001</v>
      </c>
      <c r="P729" s="81">
        <f t="shared" si="411"/>
        <v>2.3769999999999999E-2</v>
      </c>
      <c r="Q729" s="81">
        <f t="shared" si="411"/>
        <v>3.6600000000000001E-3</v>
      </c>
      <c r="R729" s="81">
        <f t="shared" si="411"/>
        <v>0</v>
      </c>
      <c r="S729" s="81">
        <f t="shared" si="411"/>
        <v>0</v>
      </c>
      <c r="T729" s="81">
        <f t="shared" si="411"/>
        <v>0</v>
      </c>
      <c r="U729" s="81">
        <f t="shared" si="411"/>
        <v>0</v>
      </c>
      <c r="V729" s="81">
        <f t="shared" si="411"/>
        <v>0</v>
      </c>
      <c r="W729" s="81">
        <f t="shared" si="411"/>
        <v>0</v>
      </c>
      <c r="X729" s="81">
        <f t="shared" si="411"/>
        <v>6.2719999999999998E-2</v>
      </c>
      <c r="Y729" s="81">
        <f t="shared" si="411"/>
        <v>0.20838999999999999</v>
      </c>
      <c r="Z729" s="81">
        <f t="shared" si="411"/>
        <v>0.42050999999999999</v>
      </c>
      <c r="AA729" s="81">
        <f t="shared" si="411"/>
        <v>0.30223</v>
      </c>
    </row>
    <row r="730" spans="1:27" ht="12.75" hidden="1" customHeight="1" outlineLevel="1" x14ac:dyDescent="0.2">
      <c r="A730" s="89" t="s">
        <v>2884</v>
      </c>
      <c r="B730" s="63" t="s">
        <v>230</v>
      </c>
      <c r="C730" s="43" t="s">
        <v>79</v>
      </c>
      <c r="D730" s="44">
        <v>294</v>
      </c>
      <c r="E730" s="44">
        <v>68.48</v>
      </c>
      <c r="F730" s="44">
        <v>79.7</v>
      </c>
      <c r="G730" s="44">
        <v>15.19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4.5</v>
      </c>
      <c r="N730" s="44">
        <v>7.52</v>
      </c>
      <c r="O730" s="44">
        <v>133.19999999999999</v>
      </c>
      <c r="P730" s="44">
        <v>23.77</v>
      </c>
      <c r="Q730" s="44">
        <v>3.66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62.72</v>
      </c>
      <c r="Y730" s="44">
        <v>208.39</v>
      </c>
      <c r="Z730" s="44">
        <v>420.51</v>
      </c>
      <c r="AA730" s="44">
        <v>302.23</v>
      </c>
    </row>
    <row r="731" spans="1:27" collapsed="1" x14ac:dyDescent="0.2">
      <c r="A731" s="88" t="s">
        <v>2885</v>
      </c>
      <c r="B731" s="28" t="str">
        <f>"23"&amp;"."&amp;$B$777&amp;"."&amp;$B$778</f>
        <v>23.09.2023</v>
      </c>
      <c r="C731" s="80" t="s">
        <v>76</v>
      </c>
      <c r="D731" s="81">
        <f>ROUND((D732)/1000,5)</f>
        <v>0.17601</v>
      </c>
      <c r="E731" s="81">
        <f t="shared" ref="E731:AA731" si="412">ROUND((E732)/1000,5)</f>
        <v>0.16078999999999999</v>
      </c>
      <c r="F731" s="81">
        <f t="shared" si="412"/>
        <v>0.10022</v>
      </c>
      <c r="G731" s="81">
        <f t="shared" si="412"/>
        <v>3.7249999999999998E-2</v>
      </c>
      <c r="H731" s="81">
        <f t="shared" si="412"/>
        <v>0</v>
      </c>
      <c r="I731" s="81">
        <f t="shared" si="412"/>
        <v>2.0320000000000001E-2</v>
      </c>
      <c r="J731" s="81">
        <f t="shared" si="412"/>
        <v>0</v>
      </c>
      <c r="K731" s="81">
        <f t="shared" si="412"/>
        <v>0</v>
      </c>
      <c r="L731" s="81">
        <f t="shared" si="412"/>
        <v>0</v>
      </c>
      <c r="M731" s="81">
        <f t="shared" si="412"/>
        <v>0</v>
      </c>
      <c r="N731" s="81">
        <f t="shared" si="412"/>
        <v>0</v>
      </c>
      <c r="O731" s="81">
        <f t="shared" si="412"/>
        <v>0</v>
      </c>
      <c r="P731" s="81">
        <f t="shared" si="412"/>
        <v>0.32351999999999997</v>
      </c>
      <c r="Q731" s="81">
        <f t="shared" si="412"/>
        <v>0.29747000000000001</v>
      </c>
      <c r="R731" s="81">
        <f t="shared" si="412"/>
        <v>0.3674</v>
      </c>
      <c r="S731" s="81">
        <f t="shared" si="412"/>
        <v>0.31970999999999999</v>
      </c>
      <c r="T731" s="81">
        <f t="shared" si="412"/>
        <v>0.23261999999999999</v>
      </c>
      <c r="U731" s="81">
        <f t="shared" si="412"/>
        <v>6.5089999999999995E-2</v>
      </c>
      <c r="V731" s="81">
        <f t="shared" si="412"/>
        <v>6.5700000000000003E-3</v>
      </c>
      <c r="W731" s="81">
        <f t="shared" si="412"/>
        <v>4.8000000000000001E-4</v>
      </c>
      <c r="X731" s="81">
        <f t="shared" si="412"/>
        <v>0.23780999999999999</v>
      </c>
      <c r="Y731" s="81">
        <f t="shared" si="412"/>
        <v>0.30584</v>
      </c>
      <c r="Z731" s="81">
        <f t="shared" si="412"/>
        <v>0.58904000000000001</v>
      </c>
      <c r="AA731" s="81">
        <f t="shared" si="412"/>
        <v>0.40261999999999998</v>
      </c>
    </row>
    <row r="732" spans="1:27" ht="12.75" hidden="1" customHeight="1" outlineLevel="1" x14ac:dyDescent="0.2">
      <c r="A732" s="89" t="s">
        <v>2886</v>
      </c>
      <c r="B732" s="63" t="s">
        <v>230</v>
      </c>
      <c r="C732" s="43" t="s">
        <v>79</v>
      </c>
      <c r="D732" s="44">
        <v>176.01</v>
      </c>
      <c r="E732" s="44">
        <v>160.79</v>
      </c>
      <c r="F732" s="44">
        <v>100.22</v>
      </c>
      <c r="G732" s="44">
        <v>37.25</v>
      </c>
      <c r="H732" s="44">
        <v>0</v>
      </c>
      <c r="I732" s="44">
        <v>20.32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</v>
      </c>
      <c r="P732" s="44">
        <v>323.52</v>
      </c>
      <c r="Q732" s="44">
        <v>297.47000000000003</v>
      </c>
      <c r="R732" s="44">
        <v>367.4</v>
      </c>
      <c r="S732" s="44">
        <v>319.70999999999998</v>
      </c>
      <c r="T732" s="44">
        <v>232.62</v>
      </c>
      <c r="U732" s="44">
        <v>65.09</v>
      </c>
      <c r="V732" s="44">
        <v>6.57</v>
      </c>
      <c r="W732" s="44">
        <v>0.48</v>
      </c>
      <c r="X732" s="44">
        <v>237.81</v>
      </c>
      <c r="Y732" s="44">
        <v>305.83999999999997</v>
      </c>
      <c r="Z732" s="44">
        <v>589.04</v>
      </c>
      <c r="AA732" s="44">
        <v>402.62</v>
      </c>
    </row>
    <row r="733" spans="1:27" collapsed="1" x14ac:dyDescent="0.2">
      <c r="A733" s="88" t="s">
        <v>2887</v>
      </c>
      <c r="B733" s="28" t="str">
        <f>"24"&amp;"."&amp;$B$777&amp;"."&amp;$B$778</f>
        <v>24.09.2023</v>
      </c>
      <c r="C733" s="80" t="s">
        <v>76</v>
      </c>
      <c r="D733" s="81">
        <f>ROUND((D734)/1000,5)</f>
        <v>0.57338999999999996</v>
      </c>
      <c r="E733" s="81">
        <f t="shared" ref="E733:AA733" si="413">ROUND((E734)/1000,5)</f>
        <v>0.66588999999999998</v>
      </c>
      <c r="F733" s="81">
        <f t="shared" si="413"/>
        <v>1.0986800000000001</v>
      </c>
      <c r="G733" s="81">
        <f t="shared" si="413"/>
        <v>0</v>
      </c>
      <c r="H733" s="81">
        <f t="shared" si="413"/>
        <v>1.0189999999999999E-2</v>
      </c>
      <c r="I733" s="81">
        <f t="shared" si="413"/>
        <v>9.3770000000000006E-2</v>
      </c>
      <c r="J733" s="81">
        <f t="shared" si="413"/>
        <v>0</v>
      </c>
      <c r="K733" s="81">
        <f t="shared" si="413"/>
        <v>7.6109999999999997E-2</v>
      </c>
      <c r="L733" s="81">
        <f t="shared" si="413"/>
        <v>0</v>
      </c>
      <c r="M733" s="81">
        <f t="shared" si="413"/>
        <v>3.9940000000000003E-2</v>
      </c>
      <c r="N733" s="81">
        <f t="shared" si="413"/>
        <v>1.23E-2</v>
      </c>
      <c r="O733" s="81">
        <f t="shared" si="413"/>
        <v>6.7799999999999996E-3</v>
      </c>
      <c r="P733" s="81">
        <f t="shared" si="413"/>
        <v>3.0509999999999999E-2</v>
      </c>
      <c r="Q733" s="81">
        <f t="shared" si="413"/>
        <v>2.962E-2</v>
      </c>
      <c r="R733" s="81">
        <f t="shared" si="413"/>
        <v>0</v>
      </c>
      <c r="S733" s="81">
        <f t="shared" si="413"/>
        <v>0</v>
      </c>
      <c r="T733" s="81">
        <f t="shared" si="413"/>
        <v>0</v>
      </c>
      <c r="U733" s="81">
        <f t="shared" si="413"/>
        <v>0</v>
      </c>
      <c r="V733" s="81">
        <f t="shared" si="413"/>
        <v>2.5999999999999998E-4</v>
      </c>
      <c r="W733" s="81">
        <f t="shared" si="413"/>
        <v>1.055E-2</v>
      </c>
      <c r="X733" s="81">
        <f t="shared" si="413"/>
        <v>0.20208999999999999</v>
      </c>
      <c r="Y733" s="81">
        <f t="shared" si="413"/>
        <v>0.32494000000000001</v>
      </c>
      <c r="Z733" s="81">
        <f t="shared" si="413"/>
        <v>0.48304999999999998</v>
      </c>
      <c r="AA733" s="81">
        <f t="shared" si="413"/>
        <v>0.23871999999999999</v>
      </c>
    </row>
    <row r="734" spans="1:27" ht="12.75" hidden="1" customHeight="1" outlineLevel="1" x14ac:dyDescent="0.2">
      <c r="A734" s="89" t="s">
        <v>2888</v>
      </c>
      <c r="B734" s="63" t="s">
        <v>230</v>
      </c>
      <c r="C734" s="43" t="s">
        <v>79</v>
      </c>
      <c r="D734" s="44">
        <v>573.39</v>
      </c>
      <c r="E734" s="44">
        <v>665.89</v>
      </c>
      <c r="F734" s="44">
        <v>1098.68</v>
      </c>
      <c r="G734" s="44">
        <v>0</v>
      </c>
      <c r="H734" s="44">
        <v>10.19</v>
      </c>
      <c r="I734" s="44">
        <v>93.77</v>
      </c>
      <c r="J734" s="44">
        <v>0</v>
      </c>
      <c r="K734" s="44">
        <v>76.11</v>
      </c>
      <c r="L734" s="44">
        <v>0</v>
      </c>
      <c r="M734" s="44">
        <v>39.94</v>
      </c>
      <c r="N734" s="44">
        <v>12.3</v>
      </c>
      <c r="O734" s="44">
        <v>6.78</v>
      </c>
      <c r="P734" s="44">
        <v>30.51</v>
      </c>
      <c r="Q734" s="44">
        <v>29.62</v>
      </c>
      <c r="R734" s="44">
        <v>0</v>
      </c>
      <c r="S734" s="44">
        <v>0</v>
      </c>
      <c r="T734" s="44">
        <v>0</v>
      </c>
      <c r="U734" s="44">
        <v>0</v>
      </c>
      <c r="V734" s="44">
        <v>0.26</v>
      </c>
      <c r="W734" s="44">
        <v>10.55</v>
      </c>
      <c r="X734" s="44">
        <v>202.09</v>
      </c>
      <c r="Y734" s="44">
        <v>324.94</v>
      </c>
      <c r="Z734" s="44">
        <v>483.05</v>
      </c>
      <c r="AA734" s="44">
        <v>238.72</v>
      </c>
    </row>
    <row r="735" spans="1:27" collapsed="1" x14ac:dyDescent="0.2">
      <c r="A735" s="88" t="s">
        <v>2889</v>
      </c>
      <c r="B735" s="28" t="str">
        <f>"25"&amp;"."&amp;$B$777&amp;"."&amp;$B$778</f>
        <v>25.09.2023</v>
      </c>
      <c r="C735" s="80" t="s">
        <v>76</v>
      </c>
      <c r="D735" s="81">
        <f>ROUND((D736)/1000,5)</f>
        <v>0.22123999999999999</v>
      </c>
      <c r="E735" s="81">
        <f t="shared" ref="E735:AA735" si="414">ROUND((E736)/1000,5)</f>
        <v>0.17549999999999999</v>
      </c>
      <c r="F735" s="81">
        <f t="shared" si="414"/>
        <v>0.21293000000000001</v>
      </c>
      <c r="G735" s="81">
        <f t="shared" si="414"/>
        <v>0.1696</v>
      </c>
      <c r="H735" s="81">
        <f t="shared" si="414"/>
        <v>0.23830999999999999</v>
      </c>
      <c r="I735" s="81">
        <f t="shared" si="414"/>
        <v>0</v>
      </c>
      <c r="J735" s="81">
        <f t="shared" si="414"/>
        <v>0</v>
      </c>
      <c r="K735" s="81">
        <f t="shared" si="414"/>
        <v>0</v>
      </c>
      <c r="L735" s="81">
        <f t="shared" si="414"/>
        <v>5.8020000000000002E-2</v>
      </c>
      <c r="M735" s="81">
        <f t="shared" si="414"/>
        <v>0.22561</v>
      </c>
      <c r="N735" s="81">
        <f t="shared" si="414"/>
        <v>0.44009999999999999</v>
      </c>
      <c r="O735" s="81">
        <f t="shared" si="414"/>
        <v>0.40719</v>
      </c>
      <c r="P735" s="81">
        <f t="shared" si="414"/>
        <v>0.35808000000000001</v>
      </c>
      <c r="Q735" s="81">
        <f t="shared" si="414"/>
        <v>0.24504000000000001</v>
      </c>
      <c r="R735" s="81">
        <f t="shared" si="414"/>
        <v>0.21221000000000001</v>
      </c>
      <c r="S735" s="81">
        <f t="shared" si="414"/>
        <v>0.19316</v>
      </c>
      <c r="T735" s="81">
        <f t="shared" si="414"/>
        <v>0.20854</v>
      </c>
      <c r="U735" s="81">
        <f t="shared" si="414"/>
        <v>0.21578</v>
      </c>
      <c r="V735" s="81">
        <f t="shared" si="414"/>
        <v>0.15007999999999999</v>
      </c>
      <c r="W735" s="81">
        <f t="shared" si="414"/>
        <v>0.19148000000000001</v>
      </c>
      <c r="X735" s="81">
        <f t="shared" si="414"/>
        <v>0.42569000000000001</v>
      </c>
      <c r="Y735" s="81">
        <f t="shared" si="414"/>
        <v>0.39737</v>
      </c>
      <c r="Z735" s="81">
        <f t="shared" si="414"/>
        <v>0.29094999999999999</v>
      </c>
      <c r="AA735" s="81">
        <f t="shared" si="414"/>
        <v>2.0000000000000001E-4</v>
      </c>
    </row>
    <row r="736" spans="1:27" ht="12.75" hidden="1" customHeight="1" outlineLevel="1" x14ac:dyDescent="0.2">
      <c r="A736" s="89" t="s">
        <v>2890</v>
      </c>
      <c r="B736" s="63" t="s">
        <v>230</v>
      </c>
      <c r="C736" s="43" t="s">
        <v>79</v>
      </c>
      <c r="D736" s="44">
        <v>221.24</v>
      </c>
      <c r="E736" s="44">
        <v>175.5</v>
      </c>
      <c r="F736" s="44">
        <v>212.93</v>
      </c>
      <c r="G736" s="44">
        <v>169.6</v>
      </c>
      <c r="H736" s="44">
        <v>238.31</v>
      </c>
      <c r="I736" s="44">
        <v>0</v>
      </c>
      <c r="J736" s="44">
        <v>0</v>
      </c>
      <c r="K736" s="44">
        <v>0</v>
      </c>
      <c r="L736" s="44">
        <v>58.02</v>
      </c>
      <c r="M736" s="44">
        <v>225.61</v>
      </c>
      <c r="N736" s="44">
        <v>440.1</v>
      </c>
      <c r="O736" s="44">
        <v>407.19</v>
      </c>
      <c r="P736" s="44">
        <v>358.08</v>
      </c>
      <c r="Q736" s="44">
        <v>245.04</v>
      </c>
      <c r="R736" s="44">
        <v>212.21</v>
      </c>
      <c r="S736" s="44">
        <v>193.16</v>
      </c>
      <c r="T736" s="44">
        <v>208.54</v>
      </c>
      <c r="U736" s="44">
        <v>215.78</v>
      </c>
      <c r="V736" s="44">
        <v>150.08000000000001</v>
      </c>
      <c r="W736" s="44">
        <v>191.48</v>
      </c>
      <c r="X736" s="44">
        <v>425.69</v>
      </c>
      <c r="Y736" s="44">
        <v>397.37</v>
      </c>
      <c r="Z736" s="44">
        <v>290.95</v>
      </c>
      <c r="AA736" s="44">
        <v>0.2</v>
      </c>
    </row>
    <row r="737" spans="1:28" collapsed="1" x14ac:dyDescent="0.2">
      <c r="A737" s="88" t="s">
        <v>2891</v>
      </c>
      <c r="B737" s="28" t="str">
        <f>"26"&amp;"."&amp;$B$777&amp;"."&amp;$B$778</f>
        <v>26.09.2023</v>
      </c>
      <c r="C737" s="80" t="s">
        <v>76</v>
      </c>
      <c r="D737" s="81">
        <f>ROUND((D738)/1000,5)</f>
        <v>0.12837999999999999</v>
      </c>
      <c r="E737" s="81">
        <f t="shared" ref="E737:AA737" si="415">ROUND((E738)/1000,5)</f>
        <v>9.554E-2</v>
      </c>
      <c r="F737" s="81">
        <f t="shared" si="415"/>
        <v>0.19844000000000001</v>
      </c>
      <c r="G737" s="81">
        <f t="shared" si="415"/>
        <v>0.21093000000000001</v>
      </c>
      <c r="H737" s="81">
        <f t="shared" si="415"/>
        <v>0</v>
      </c>
      <c r="I737" s="81">
        <f t="shared" si="415"/>
        <v>0</v>
      </c>
      <c r="J737" s="81">
        <f t="shared" si="415"/>
        <v>0</v>
      </c>
      <c r="K737" s="81">
        <f t="shared" si="415"/>
        <v>0</v>
      </c>
      <c r="L737" s="81">
        <f t="shared" si="415"/>
        <v>0</v>
      </c>
      <c r="M737" s="81">
        <f t="shared" si="415"/>
        <v>0</v>
      </c>
      <c r="N737" s="81">
        <f t="shared" si="415"/>
        <v>0</v>
      </c>
      <c r="O737" s="81">
        <f t="shared" si="415"/>
        <v>1.6650000000000002E-2</v>
      </c>
      <c r="P737" s="81">
        <f t="shared" si="415"/>
        <v>3.0810000000000001E-2</v>
      </c>
      <c r="Q737" s="81">
        <f t="shared" si="415"/>
        <v>0.22477</v>
      </c>
      <c r="R737" s="81">
        <f t="shared" si="415"/>
        <v>0.20791999999999999</v>
      </c>
      <c r="S737" s="81">
        <f t="shared" si="415"/>
        <v>0.18412999999999999</v>
      </c>
      <c r="T737" s="81">
        <f t="shared" si="415"/>
        <v>0.31401000000000001</v>
      </c>
      <c r="U737" s="81">
        <f t="shared" si="415"/>
        <v>0.26861000000000002</v>
      </c>
      <c r="V737" s="81">
        <f t="shared" si="415"/>
        <v>0.11355999999999999</v>
      </c>
      <c r="W737" s="81">
        <f t="shared" si="415"/>
        <v>0.20959</v>
      </c>
      <c r="X737" s="81">
        <f t="shared" si="415"/>
        <v>0.46776000000000001</v>
      </c>
      <c r="Y737" s="81">
        <f t="shared" si="415"/>
        <v>0.45340000000000003</v>
      </c>
      <c r="Z737" s="81">
        <f t="shared" si="415"/>
        <v>0.22777</v>
      </c>
      <c r="AA737" s="81">
        <f t="shared" si="415"/>
        <v>1.21E-2</v>
      </c>
    </row>
    <row r="738" spans="1:28" ht="12.75" hidden="1" customHeight="1" outlineLevel="1" x14ac:dyDescent="0.2">
      <c r="A738" s="89" t="s">
        <v>2892</v>
      </c>
      <c r="B738" s="63" t="s">
        <v>230</v>
      </c>
      <c r="C738" s="43" t="s">
        <v>79</v>
      </c>
      <c r="D738" s="44">
        <v>128.38</v>
      </c>
      <c r="E738" s="44">
        <v>95.54</v>
      </c>
      <c r="F738" s="44">
        <v>198.44</v>
      </c>
      <c r="G738" s="44">
        <v>210.93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16.649999999999999</v>
      </c>
      <c r="P738" s="44">
        <v>30.81</v>
      </c>
      <c r="Q738" s="44">
        <v>224.77</v>
      </c>
      <c r="R738" s="44">
        <v>207.92</v>
      </c>
      <c r="S738" s="44">
        <v>184.13</v>
      </c>
      <c r="T738" s="44">
        <v>314.01</v>
      </c>
      <c r="U738" s="44">
        <v>268.61</v>
      </c>
      <c r="V738" s="44">
        <v>113.56</v>
      </c>
      <c r="W738" s="44">
        <v>209.59</v>
      </c>
      <c r="X738" s="44">
        <v>467.76</v>
      </c>
      <c r="Y738" s="44">
        <v>453.4</v>
      </c>
      <c r="Z738" s="44">
        <v>227.77</v>
      </c>
      <c r="AA738" s="44">
        <v>12.1</v>
      </c>
    </row>
    <row r="739" spans="1:28" collapsed="1" x14ac:dyDescent="0.2">
      <c r="A739" s="88" t="s">
        <v>2893</v>
      </c>
      <c r="B739" s="28" t="str">
        <f>"27"&amp;"."&amp;$B$777&amp;"."&amp;$B$778</f>
        <v>27.09.2023</v>
      </c>
      <c r="C739" s="80" t="s">
        <v>76</v>
      </c>
      <c r="D739" s="81">
        <f>ROUND((D740)/1000,5)</f>
        <v>9.7000000000000003E-2</v>
      </c>
      <c r="E739" s="81">
        <f t="shared" ref="E739:AA739" si="416">ROUND((E740)/1000,5)</f>
        <v>0</v>
      </c>
      <c r="F739" s="81">
        <f t="shared" si="416"/>
        <v>0</v>
      </c>
      <c r="G739" s="81">
        <f t="shared" si="416"/>
        <v>0</v>
      </c>
      <c r="H739" s="81">
        <f t="shared" si="416"/>
        <v>0</v>
      </c>
      <c r="I739" s="81">
        <f t="shared" si="416"/>
        <v>0</v>
      </c>
      <c r="J739" s="81">
        <f t="shared" si="416"/>
        <v>0</v>
      </c>
      <c r="K739" s="81">
        <f t="shared" si="416"/>
        <v>0</v>
      </c>
      <c r="L739" s="81">
        <f t="shared" si="416"/>
        <v>7.9900000000000006E-3</v>
      </c>
      <c r="M739" s="81">
        <f t="shared" si="416"/>
        <v>8.4690000000000001E-2</v>
      </c>
      <c r="N739" s="81">
        <f t="shared" si="416"/>
        <v>0.18354999999999999</v>
      </c>
      <c r="O739" s="81">
        <f t="shared" si="416"/>
        <v>0.22774</v>
      </c>
      <c r="P739" s="81">
        <f t="shared" si="416"/>
        <v>0.16056000000000001</v>
      </c>
      <c r="Q739" s="81">
        <f t="shared" si="416"/>
        <v>8.8469999999999993E-2</v>
      </c>
      <c r="R739" s="81">
        <f t="shared" si="416"/>
        <v>3.5189999999999999E-2</v>
      </c>
      <c r="S739" s="81">
        <f t="shared" si="416"/>
        <v>2.6939999999999999E-2</v>
      </c>
      <c r="T739" s="81">
        <f t="shared" si="416"/>
        <v>1.9949999999999999E-2</v>
      </c>
      <c r="U739" s="81">
        <f t="shared" si="416"/>
        <v>1.3950000000000001E-2</v>
      </c>
      <c r="V739" s="81">
        <f t="shared" si="416"/>
        <v>0</v>
      </c>
      <c r="W739" s="81">
        <f t="shared" si="416"/>
        <v>0</v>
      </c>
      <c r="X739" s="81">
        <f t="shared" si="416"/>
        <v>3.8359999999999998E-2</v>
      </c>
      <c r="Y739" s="81">
        <f t="shared" si="416"/>
        <v>0.18523000000000001</v>
      </c>
      <c r="Z739" s="81">
        <f t="shared" si="416"/>
        <v>8.5339999999999999E-2</v>
      </c>
      <c r="AA739" s="81">
        <f t="shared" si="416"/>
        <v>2.0590000000000001E-2</v>
      </c>
    </row>
    <row r="740" spans="1:28" ht="12.75" hidden="1" customHeight="1" outlineLevel="1" x14ac:dyDescent="0.2">
      <c r="A740" s="89" t="s">
        <v>2894</v>
      </c>
      <c r="B740" s="63" t="s">
        <v>230</v>
      </c>
      <c r="C740" s="43" t="s">
        <v>79</v>
      </c>
      <c r="D740" s="44">
        <v>97</v>
      </c>
      <c r="E740" s="44">
        <v>0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7.99</v>
      </c>
      <c r="M740" s="44">
        <v>84.69</v>
      </c>
      <c r="N740" s="44">
        <v>183.55</v>
      </c>
      <c r="O740" s="44">
        <v>227.74</v>
      </c>
      <c r="P740" s="44">
        <v>160.56</v>
      </c>
      <c r="Q740" s="44">
        <v>88.47</v>
      </c>
      <c r="R740" s="44">
        <v>35.19</v>
      </c>
      <c r="S740" s="44">
        <v>26.94</v>
      </c>
      <c r="T740" s="44">
        <v>19.95</v>
      </c>
      <c r="U740" s="44">
        <v>13.95</v>
      </c>
      <c r="V740" s="44">
        <v>0</v>
      </c>
      <c r="W740" s="44">
        <v>0</v>
      </c>
      <c r="X740" s="44">
        <v>38.36</v>
      </c>
      <c r="Y740" s="44">
        <v>185.23</v>
      </c>
      <c r="Z740" s="44">
        <v>85.34</v>
      </c>
      <c r="AA740" s="44">
        <v>20.59</v>
      </c>
    </row>
    <row r="741" spans="1:28" collapsed="1" x14ac:dyDescent="0.2">
      <c r="A741" s="88" t="s">
        <v>2895</v>
      </c>
      <c r="B741" s="28" t="str">
        <f>"28"&amp;"."&amp;$B$777&amp;"."&amp;$B$778</f>
        <v>28.09.2023</v>
      </c>
      <c r="C741" s="80" t="s">
        <v>76</v>
      </c>
      <c r="D741" s="81">
        <f>ROUND((D742)/1000,5)</f>
        <v>6.7470000000000002E-2</v>
      </c>
      <c r="E741" s="81">
        <f t="shared" ref="E741:AA741" si="417">ROUND((E742)/1000,5)</f>
        <v>6.3509999999999997E-2</v>
      </c>
      <c r="F741" s="81">
        <f t="shared" si="417"/>
        <v>0.10544000000000001</v>
      </c>
      <c r="G741" s="81">
        <f t="shared" si="417"/>
        <v>0</v>
      </c>
      <c r="H741" s="81">
        <f t="shared" si="417"/>
        <v>0</v>
      </c>
      <c r="I741" s="81">
        <f t="shared" si="417"/>
        <v>0</v>
      </c>
      <c r="J741" s="81">
        <f t="shared" si="417"/>
        <v>0</v>
      </c>
      <c r="K741" s="81">
        <f t="shared" si="417"/>
        <v>0</v>
      </c>
      <c r="L741" s="81">
        <f t="shared" si="417"/>
        <v>0</v>
      </c>
      <c r="M741" s="81">
        <f t="shared" si="417"/>
        <v>1.2290000000000001E-2</v>
      </c>
      <c r="N741" s="81">
        <f t="shared" si="417"/>
        <v>4.7300000000000002E-2</v>
      </c>
      <c r="O741" s="81">
        <f t="shared" si="417"/>
        <v>0.12421</v>
      </c>
      <c r="P741" s="81">
        <f t="shared" si="417"/>
        <v>8.3430000000000004E-2</v>
      </c>
      <c r="Q741" s="81">
        <f t="shared" si="417"/>
        <v>4.045E-2</v>
      </c>
      <c r="R741" s="81">
        <f t="shared" si="417"/>
        <v>1.0000000000000001E-5</v>
      </c>
      <c r="S741" s="81">
        <f t="shared" si="417"/>
        <v>0</v>
      </c>
      <c r="T741" s="81">
        <f t="shared" si="417"/>
        <v>0</v>
      </c>
      <c r="U741" s="81">
        <f t="shared" si="417"/>
        <v>0</v>
      </c>
      <c r="V741" s="81">
        <f t="shared" si="417"/>
        <v>0</v>
      </c>
      <c r="W741" s="81">
        <f t="shared" si="417"/>
        <v>0</v>
      </c>
      <c r="X741" s="81">
        <f t="shared" si="417"/>
        <v>3.8989999999999997E-2</v>
      </c>
      <c r="Y741" s="81">
        <f t="shared" si="417"/>
        <v>0.35478999999999999</v>
      </c>
      <c r="Z741" s="81">
        <f t="shared" si="417"/>
        <v>0.22811000000000001</v>
      </c>
      <c r="AA741" s="81">
        <f t="shared" si="417"/>
        <v>0.21609</v>
      </c>
    </row>
    <row r="742" spans="1:28" ht="12.75" hidden="1" customHeight="1" outlineLevel="1" x14ac:dyDescent="0.2">
      <c r="A742" s="89" t="s">
        <v>2896</v>
      </c>
      <c r="B742" s="63" t="s">
        <v>230</v>
      </c>
      <c r="C742" s="43" t="s">
        <v>79</v>
      </c>
      <c r="D742" s="44">
        <v>67.47</v>
      </c>
      <c r="E742" s="44">
        <v>63.51</v>
      </c>
      <c r="F742" s="44">
        <v>105.44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12.29</v>
      </c>
      <c r="N742" s="44">
        <v>47.3</v>
      </c>
      <c r="O742" s="44">
        <v>124.21</v>
      </c>
      <c r="P742" s="44">
        <v>83.43</v>
      </c>
      <c r="Q742" s="44">
        <v>40.450000000000003</v>
      </c>
      <c r="R742" s="44">
        <v>0.01</v>
      </c>
      <c r="S742" s="44">
        <v>0</v>
      </c>
      <c r="T742" s="44">
        <v>0</v>
      </c>
      <c r="U742" s="44">
        <v>0</v>
      </c>
      <c r="V742" s="44">
        <v>0</v>
      </c>
      <c r="W742" s="44">
        <v>0</v>
      </c>
      <c r="X742" s="44">
        <v>38.99</v>
      </c>
      <c r="Y742" s="44">
        <v>354.79</v>
      </c>
      <c r="Z742" s="44">
        <v>228.11</v>
      </c>
      <c r="AA742" s="44">
        <v>216.09</v>
      </c>
    </row>
    <row r="743" spans="1:28" collapsed="1" x14ac:dyDescent="0.2">
      <c r="A743" s="88" t="s">
        <v>2897</v>
      </c>
      <c r="B743" s="28" t="str">
        <f>"29"&amp;"."&amp;$B$777&amp;"."&amp;$B$778</f>
        <v>29.09.2023</v>
      </c>
      <c r="C743" s="80" t="s">
        <v>76</v>
      </c>
      <c r="D743" s="81">
        <f>ROUND((D744)/1000,5)</f>
        <v>0.29276999999999997</v>
      </c>
      <c r="E743" s="81">
        <f t="shared" ref="E743:AA743" si="418">ROUND((E744)/1000,5)</f>
        <v>0.24432000000000001</v>
      </c>
      <c r="F743" s="81">
        <f t="shared" si="418"/>
        <v>0.50753000000000004</v>
      </c>
      <c r="G743" s="81">
        <f t="shared" si="418"/>
        <v>0.186</v>
      </c>
      <c r="H743" s="81">
        <f t="shared" si="418"/>
        <v>0</v>
      </c>
      <c r="I743" s="81">
        <f t="shared" si="418"/>
        <v>0</v>
      </c>
      <c r="J743" s="81">
        <f t="shared" si="418"/>
        <v>0</v>
      </c>
      <c r="K743" s="81">
        <f t="shared" si="418"/>
        <v>0</v>
      </c>
      <c r="L743" s="81">
        <f t="shared" si="418"/>
        <v>0</v>
      </c>
      <c r="M743" s="81">
        <f t="shared" si="418"/>
        <v>2.154E-2</v>
      </c>
      <c r="N743" s="81">
        <f t="shared" si="418"/>
        <v>3.9879999999999999E-2</v>
      </c>
      <c r="O743" s="81">
        <f t="shared" si="418"/>
        <v>6.7320000000000005E-2</v>
      </c>
      <c r="P743" s="81">
        <f t="shared" si="418"/>
        <v>0</v>
      </c>
      <c r="Q743" s="81">
        <f t="shared" si="418"/>
        <v>4.1459999999999997E-2</v>
      </c>
      <c r="R743" s="81">
        <f t="shared" si="418"/>
        <v>0.14371</v>
      </c>
      <c r="S743" s="81">
        <f t="shared" si="418"/>
        <v>3.3779999999999998E-2</v>
      </c>
      <c r="T743" s="81">
        <f t="shared" si="418"/>
        <v>2.4809999999999999E-2</v>
      </c>
      <c r="U743" s="81">
        <f t="shared" si="418"/>
        <v>0</v>
      </c>
      <c r="V743" s="81">
        <f t="shared" si="418"/>
        <v>0</v>
      </c>
      <c r="W743" s="81">
        <f t="shared" si="418"/>
        <v>0</v>
      </c>
      <c r="X743" s="81">
        <f t="shared" si="418"/>
        <v>0.11597</v>
      </c>
      <c r="Y743" s="81">
        <f t="shared" si="418"/>
        <v>0.31019999999999998</v>
      </c>
      <c r="Z743" s="81">
        <f t="shared" si="418"/>
        <v>0.16799</v>
      </c>
      <c r="AA743" s="81">
        <f t="shared" si="418"/>
        <v>4.4760000000000001E-2</v>
      </c>
    </row>
    <row r="744" spans="1:28" ht="12.75" hidden="1" customHeight="1" outlineLevel="1" x14ac:dyDescent="0.2">
      <c r="A744" s="89" t="s">
        <v>2898</v>
      </c>
      <c r="B744" s="63" t="s">
        <v>230</v>
      </c>
      <c r="C744" s="43" t="s">
        <v>79</v>
      </c>
      <c r="D744" s="44">
        <v>292.77</v>
      </c>
      <c r="E744" s="44">
        <v>244.32</v>
      </c>
      <c r="F744" s="44">
        <v>507.53</v>
      </c>
      <c r="G744" s="44">
        <v>186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21.54</v>
      </c>
      <c r="N744" s="44">
        <v>39.880000000000003</v>
      </c>
      <c r="O744" s="44">
        <v>67.319999999999993</v>
      </c>
      <c r="P744" s="44">
        <v>0</v>
      </c>
      <c r="Q744" s="44">
        <v>41.46</v>
      </c>
      <c r="R744" s="44">
        <v>143.71</v>
      </c>
      <c r="S744" s="44">
        <v>33.78</v>
      </c>
      <c r="T744" s="44">
        <v>24.81</v>
      </c>
      <c r="U744" s="44">
        <v>0</v>
      </c>
      <c r="V744" s="44">
        <v>0</v>
      </c>
      <c r="W744" s="44">
        <v>0</v>
      </c>
      <c r="X744" s="44">
        <v>115.97</v>
      </c>
      <c r="Y744" s="44">
        <v>310.2</v>
      </c>
      <c r="Z744" s="44">
        <v>167.99</v>
      </c>
      <c r="AA744" s="44">
        <v>44.76</v>
      </c>
    </row>
    <row r="745" spans="1:28" collapsed="1" x14ac:dyDescent="0.2">
      <c r="A745" s="88" t="s">
        <v>2899</v>
      </c>
      <c r="B745" s="28" t="str">
        <f>"30"&amp;"."&amp;$B$777&amp;"."&amp;$B$778</f>
        <v>30.09.2023</v>
      </c>
      <c r="C745" s="80" t="s">
        <v>76</v>
      </c>
      <c r="D745" s="81">
        <f>ROUND((D746)/1000,5)</f>
        <v>4.403E-2</v>
      </c>
      <c r="E745" s="81">
        <f t="shared" ref="E745:AA745" si="419">ROUND((E746)/1000,5)</f>
        <v>5.4140000000000001E-2</v>
      </c>
      <c r="F745" s="81">
        <f t="shared" si="419"/>
        <v>3.1179999999999999E-2</v>
      </c>
      <c r="G745" s="81">
        <f t="shared" si="419"/>
        <v>0</v>
      </c>
      <c r="H745" s="81">
        <f t="shared" si="419"/>
        <v>0</v>
      </c>
      <c r="I745" s="81">
        <f t="shared" si="419"/>
        <v>0</v>
      </c>
      <c r="J745" s="81">
        <f t="shared" si="419"/>
        <v>0</v>
      </c>
      <c r="K745" s="81">
        <f t="shared" si="419"/>
        <v>0</v>
      </c>
      <c r="L745" s="81">
        <f t="shared" si="419"/>
        <v>0</v>
      </c>
      <c r="M745" s="81">
        <f t="shared" si="419"/>
        <v>0</v>
      </c>
      <c r="N745" s="81">
        <f t="shared" si="419"/>
        <v>0</v>
      </c>
      <c r="O745" s="81">
        <f t="shared" si="419"/>
        <v>0</v>
      </c>
      <c r="P745" s="81">
        <f t="shared" si="419"/>
        <v>0</v>
      </c>
      <c r="Q745" s="81">
        <f t="shared" si="419"/>
        <v>7.4200000000000004E-3</v>
      </c>
      <c r="R745" s="81">
        <f t="shared" si="419"/>
        <v>2.6079999999999999E-2</v>
      </c>
      <c r="S745" s="81">
        <f t="shared" si="419"/>
        <v>0</v>
      </c>
      <c r="T745" s="81">
        <f t="shared" si="419"/>
        <v>0</v>
      </c>
      <c r="U745" s="81">
        <f t="shared" si="419"/>
        <v>0</v>
      </c>
      <c r="V745" s="81">
        <f t="shared" si="419"/>
        <v>0</v>
      </c>
      <c r="W745" s="81">
        <f t="shared" si="419"/>
        <v>6.7299999999999999E-3</v>
      </c>
      <c r="X745" s="81">
        <f t="shared" si="419"/>
        <v>0.20164000000000001</v>
      </c>
      <c r="Y745" s="81">
        <f t="shared" si="419"/>
        <v>0.23901</v>
      </c>
      <c r="Z745" s="81">
        <f t="shared" si="419"/>
        <v>0.35144999999999998</v>
      </c>
      <c r="AA745" s="81">
        <f t="shared" si="419"/>
        <v>0.11945</v>
      </c>
    </row>
    <row r="746" spans="1:28" ht="12.75" hidden="1" customHeight="1" outlineLevel="1" x14ac:dyDescent="0.2">
      <c r="A746" s="89" t="s">
        <v>2900</v>
      </c>
      <c r="B746" s="63" t="s">
        <v>230</v>
      </c>
      <c r="C746" s="43" t="s">
        <v>79</v>
      </c>
      <c r="D746" s="44">
        <v>44.03</v>
      </c>
      <c r="E746" s="44">
        <v>54.14</v>
      </c>
      <c r="F746" s="44">
        <v>31.18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7.42</v>
      </c>
      <c r="R746" s="44">
        <v>26.08</v>
      </c>
      <c r="S746" s="44">
        <v>0</v>
      </c>
      <c r="T746" s="44">
        <v>0</v>
      </c>
      <c r="U746" s="44">
        <v>0</v>
      </c>
      <c r="V746" s="44">
        <v>0</v>
      </c>
      <c r="W746" s="44">
        <v>6.73</v>
      </c>
      <c r="X746" s="44">
        <v>201.64</v>
      </c>
      <c r="Y746" s="44">
        <v>239.01</v>
      </c>
      <c r="Z746" s="44">
        <v>351.45</v>
      </c>
      <c r="AA746" s="44">
        <v>119.45</v>
      </c>
    </row>
    <row r="747" spans="1:28" collapsed="1" x14ac:dyDescent="0.2"/>
    <row r="749" spans="1:28" x14ac:dyDescent="0.2">
      <c r="A749" s="179" t="s">
        <v>2170</v>
      </c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1"/>
    </row>
    <row r="750" spans="1:28" s="104" customFormat="1" x14ac:dyDescent="0.2">
      <c r="A750" s="28" t="s">
        <v>64</v>
      </c>
      <c r="B750" s="201" t="s">
        <v>2171</v>
      </c>
      <c r="C750" s="201"/>
      <c r="D750" s="201"/>
      <c r="E750" s="201"/>
      <c r="F750" s="201"/>
      <c r="G750" s="201"/>
      <c r="H750" s="201"/>
      <c r="I750" s="201"/>
      <c r="J750" s="201"/>
      <c r="K750" s="201"/>
      <c r="L750" s="103" t="s">
        <v>3</v>
      </c>
      <c r="M750" s="103" t="s">
        <v>2172</v>
      </c>
      <c r="AB750" s="24"/>
    </row>
    <row r="751" spans="1:28" s="104" customFormat="1" x14ac:dyDescent="0.2">
      <c r="A751" s="88" t="s">
        <v>2901</v>
      </c>
      <c r="B751" s="202" t="s">
        <v>2174</v>
      </c>
      <c r="C751" s="202"/>
      <c r="D751" s="202"/>
      <c r="E751" s="202"/>
      <c r="F751" s="202"/>
      <c r="G751" s="202"/>
      <c r="H751" s="202"/>
      <c r="I751" s="202"/>
      <c r="J751" s="202"/>
      <c r="K751" s="202"/>
      <c r="L751" s="105" t="s">
        <v>2175</v>
      </c>
      <c r="M751" s="106">
        <v>1.435E-2</v>
      </c>
    </row>
    <row r="752" spans="1:28" s="104" customFormat="1" x14ac:dyDescent="0.2">
      <c r="A752" s="88" t="s">
        <v>2902</v>
      </c>
      <c r="B752" s="202" t="s">
        <v>2177</v>
      </c>
      <c r="C752" s="202"/>
      <c r="D752" s="202"/>
      <c r="E752" s="202"/>
      <c r="F752" s="202"/>
      <c r="G752" s="202"/>
      <c r="H752" s="202"/>
      <c r="I752" s="202"/>
      <c r="J752" s="202"/>
      <c r="K752" s="202"/>
      <c r="L752" s="105" t="s">
        <v>2175</v>
      </c>
      <c r="M752" s="106">
        <v>0.18524000000000002</v>
      </c>
    </row>
    <row r="755" spans="1:27" x14ac:dyDescent="0.2">
      <c r="A755" s="179" t="s">
        <v>833</v>
      </c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1"/>
    </row>
    <row r="756" spans="1:27" ht="15" customHeight="1" x14ac:dyDescent="0.2">
      <c r="A756" s="182" t="s">
        <v>2903</v>
      </c>
      <c r="B756" s="184" t="s">
        <v>835</v>
      </c>
      <c r="C756" s="186" t="s">
        <v>836</v>
      </c>
      <c r="D756" s="27" t="s">
        <v>69</v>
      </c>
      <c r="E756" s="27" t="s">
        <v>70</v>
      </c>
      <c r="F756" s="27" t="s">
        <v>837</v>
      </c>
      <c r="G756" s="27" t="s">
        <v>838</v>
      </c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</row>
    <row r="757" spans="1:27" x14ac:dyDescent="0.2">
      <c r="A757" s="183"/>
      <c r="B757" s="185"/>
      <c r="C757" s="187"/>
      <c r="D757" s="95">
        <f>SUM(D758:D759)</f>
        <v>1458442.51</v>
      </c>
      <c r="E757" s="95">
        <f>SUM(E758:E759)</f>
        <v>1894979.2000000002</v>
      </c>
      <c r="F757" s="95">
        <f>SUM(F758:F759)</f>
        <v>1978830.7</v>
      </c>
      <c r="G757" s="95">
        <f>SUM(G758:G759)</f>
        <v>2242428.67</v>
      </c>
    </row>
    <row r="758" spans="1:27" ht="12.75" hidden="1" customHeight="1" outlineLevel="1" x14ac:dyDescent="0.2">
      <c r="A758" s="96" t="s">
        <v>2904</v>
      </c>
      <c r="B758" s="97" t="s">
        <v>840</v>
      </c>
      <c r="C758" s="98" t="s">
        <v>836</v>
      </c>
      <c r="D758" s="44">
        <v>886622.05</v>
      </c>
      <c r="E758" s="44">
        <f>$D758</f>
        <v>886622.05</v>
      </c>
      <c r="F758" s="44">
        <f>$D758</f>
        <v>886622.05</v>
      </c>
      <c r="G758" s="44">
        <f>$D758</f>
        <v>886622.05</v>
      </c>
    </row>
    <row r="759" spans="1:27" ht="12.75" hidden="1" customHeight="1" outlineLevel="1" x14ac:dyDescent="0.2">
      <c r="A759" s="96" t="s">
        <v>2905</v>
      </c>
      <c r="B759" s="97" t="s">
        <v>90</v>
      </c>
      <c r="C759" s="98" t="s">
        <v>836</v>
      </c>
      <c r="D759" s="44">
        <v>571820.46</v>
      </c>
      <c r="E759" s="44">
        <v>1008357.15</v>
      </c>
      <c r="F759" s="44">
        <v>1092208.6499999999</v>
      </c>
      <c r="G759" s="44">
        <v>1355806.62</v>
      </c>
    </row>
    <row r="760" spans="1:27" collapsed="1" x14ac:dyDescent="0.2"/>
    <row r="762" spans="1:27" ht="12.75" customHeight="1" x14ac:dyDescent="0.25">
      <c r="A762" s="188" t="s">
        <v>84</v>
      </c>
      <c r="B762" s="188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25">
      <c r="A763" s="172" t="s">
        <v>2906</v>
      </c>
      <c r="B763" s="172"/>
      <c r="C763" s="172"/>
      <c r="D763" s="172"/>
      <c r="E763" s="172"/>
      <c r="F763" s="172"/>
      <c r="G763" s="172"/>
      <c r="H763" s="172"/>
      <c r="I763" s="172"/>
      <c r="J763" s="172"/>
      <c r="K763" s="172"/>
      <c r="L763" s="172"/>
      <c r="M763" s="172"/>
      <c r="N763" s="172"/>
      <c r="O763" s="172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">
      <c r="A765" s="54"/>
      <c r="B765" s="55"/>
    </row>
    <row r="766" spans="1:27" x14ac:dyDescent="0.2">
      <c r="A766" s="54"/>
      <c r="B766" s="56"/>
    </row>
    <row r="777" spans="2:2" hidden="1" x14ac:dyDescent="0.2">
      <c r="B777" s="99" t="s">
        <v>2907</v>
      </c>
    </row>
    <row r="778" spans="2:2" hidden="1" x14ac:dyDescent="0.2">
      <c r="B778" s="100" t="s">
        <v>2908</v>
      </c>
    </row>
  </sheetData>
  <autoFilter ref="B6:C678" xr:uid="{00000000-0001-0000-1100-000000000000}"/>
  <mergeCells count="18">
    <mergeCell ref="A467:AA467"/>
    <mergeCell ref="A1:AA3"/>
    <mergeCell ref="A4:AA4"/>
    <mergeCell ref="A5:AA5"/>
    <mergeCell ref="A159:AA159"/>
    <mergeCell ref="A313:AA313"/>
    <mergeCell ref="A763:O763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2:B762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D11A7-AF6A-41BB-8FDA-6CE44D2D0029}">
  <sheetPr>
    <tabColor rgb="FF92D050"/>
  </sheetPr>
  <dimension ref="A1:N21"/>
  <sheetViews>
    <sheetView view="pageBreakPreview" zoomScaleNormal="100" zoomScaleSheetLayoutView="100" workbookViewId="0">
      <selection activeCell="A34" sqref="A34:XFD34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0.28515625" customWidth="1"/>
    <col min="9" max="9" width="14.5703125" customWidth="1"/>
    <col min="10" max="10" width="13.140625" bestFit="1" customWidth="1"/>
  </cols>
  <sheetData>
    <row r="1" spans="1:14" ht="15.75" thickBot="1" x14ac:dyDescent="0.3">
      <c r="A1" s="140">
        <f>'C1'!A1:N1</f>
        <v>45170</v>
      </c>
      <c r="B1" s="140"/>
      <c r="C1" s="140"/>
      <c r="D1" s="140"/>
      <c r="E1" s="140"/>
      <c r="F1" s="140"/>
      <c r="G1" s="140"/>
      <c r="H1" s="24"/>
      <c r="I1" s="24"/>
    </row>
    <row r="2" spans="1:14" x14ac:dyDescent="0.25">
      <c r="A2" s="141" t="s">
        <v>64</v>
      </c>
      <c r="B2" s="143" t="s">
        <v>65</v>
      </c>
      <c r="C2" s="143" t="s">
        <v>66</v>
      </c>
      <c r="D2" s="145" t="s">
        <v>67</v>
      </c>
      <c r="E2" s="145"/>
      <c r="F2" s="145"/>
      <c r="G2" s="146"/>
      <c r="H2" s="24"/>
      <c r="I2" s="24"/>
    </row>
    <row r="3" spans="1:14" ht="36.75" customHeight="1" x14ac:dyDescent="0.25">
      <c r="A3" s="142"/>
      <c r="B3" s="144"/>
      <c r="C3" s="144"/>
      <c r="D3" s="147" t="s">
        <v>68</v>
      </c>
      <c r="E3" s="147"/>
      <c r="F3" s="147"/>
      <c r="G3" s="148"/>
      <c r="H3" s="24"/>
      <c r="I3" s="24"/>
    </row>
    <row r="4" spans="1:14" x14ac:dyDescent="0.25">
      <c r="A4" s="142"/>
      <c r="B4" s="144"/>
      <c r="C4" s="144"/>
      <c r="D4" s="28" t="s">
        <v>69</v>
      </c>
      <c r="E4" s="28" t="s">
        <v>70</v>
      </c>
      <c r="F4" s="28" t="s">
        <v>71</v>
      </c>
      <c r="G4" s="29" t="s">
        <v>72</v>
      </c>
      <c r="H4" s="24"/>
      <c r="I4" s="24"/>
    </row>
    <row r="5" spans="1:14" x14ac:dyDescent="0.25">
      <c r="A5" s="30">
        <v>1</v>
      </c>
      <c r="B5" s="31">
        <v>2</v>
      </c>
      <c r="C5" s="31">
        <v>3</v>
      </c>
      <c r="D5" s="31">
        <v>4</v>
      </c>
      <c r="E5" s="31">
        <v>5</v>
      </c>
      <c r="F5" s="31">
        <v>6</v>
      </c>
      <c r="G5" s="32">
        <v>7</v>
      </c>
      <c r="H5" s="24"/>
      <c r="I5" s="24"/>
    </row>
    <row r="6" spans="1:14" ht="30" customHeight="1" x14ac:dyDescent="0.25">
      <c r="A6" s="33" t="s">
        <v>5</v>
      </c>
      <c r="B6" s="137" t="s">
        <v>73</v>
      </c>
      <c r="C6" s="137"/>
      <c r="D6" s="137"/>
      <c r="E6" s="137"/>
      <c r="F6" s="137"/>
      <c r="G6" s="137"/>
      <c r="H6" s="24"/>
      <c r="I6" s="24"/>
    </row>
    <row r="7" spans="1:14" ht="25.5" x14ac:dyDescent="0.25">
      <c r="A7" s="34" t="s">
        <v>74</v>
      </c>
      <c r="B7" s="35" t="s">
        <v>75</v>
      </c>
      <c r="C7" s="36" t="s">
        <v>76</v>
      </c>
      <c r="D7" s="37">
        <f>ROUND((D8+D9+D10)/1000,5)</f>
        <v>4.4249599999999996</v>
      </c>
      <c r="E7" s="37">
        <f t="shared" ref="E7:G7" si="0">ROUND((E8+E9+E10)/1000,5)</f>
        <v>4.4249599999999996</v>
      </c>
      <c r="F7" s="37">
        <f>ROUND((F8+F9+F10)/1000,5)</f>
        <v>4.4249599999999996</v>
      </c>
      <c r="G7" s="38">
        <f t="shared" si="0"/>
        <v>4.4249599999999996</v>
      </c>
      <c r="H7" s="24"/>
      <c r="I7" s="39"/>
      <c r="J7" s="40"/>
    </row>
    <row r="8" spans="1:14" ht="12.75" customHeight="1" outlineLevel="1" x14ac:dyDescent="0.25">
      <c r="A8" s="41" t="s">
        <v>77</v>
      </c>
      <c r="B8" s="42" t="s">
        <v>78</v>
      </c>
      <c r="C8" s="43" t="s">
        <v>79</v>
      </c>
      <c r="D8" s="44">
        <f>ROUND('C1'!N5+'C1'!N6*'C1'!N7,2)</f>
        <v>3535.02</v>
      </c>
      <c r="E8" s="44">
        <f>$D8</f>
        <v>3535.02</v>
      </c>
      <c r="F8" s="44">
        <f t="shared" ref="F8:G8" si="1">$D8</f>
        <v>3535.02</v>
      </c>
      <c r="G8" s="45">
        <f t="shared" si="1"/>
        <v>3535.02</v>
      </c>
      <c r="H8" s="24"/>
      <c r="I8" s="24"/>
      <c r="J8" s="46"/>
    </row>
    <row r="9" spans="1:14" ht="12.75" customHeight="1" outlineLevel="1" x14ac:dyDescent="0.25">
      <c r="A9" s="41" t="s">
        <v>80</v>
      </c>
      <c r="B9" s="42" t="s">
        <v>81</v>
      </c>
      <c r="C9" s="43" t="s">
        <v>79</v>
      </c>
      <c r="D9" s="44">
        <v>885.26</v>
      </c>
      <c r="E9" s="44">
        <f>$D9</f>
        <v>885.26</v>
      </c>
      <c r="F9" s="44">
        <f>$D9</f>
        <v>885.26</v>
      </c>
      <c r="G9" s="45">
        <f>$D9</f>
        <v>885.26</v>
      </c>
      <c r="H9" s="24"/>
      <c r="I9" s="24"/>
    </row>
    <row r="10" spans="1:14" ht="12.75" customHeight="1" outlineLevel="1" thickBot="1" x14ac:dyDescent="0.3">
      <c r="A10" s="47" t="s">
        <v>82</v>
      </c>
      <c r="B10" s="48" t="s">
        <v>83</v>
      </c>
      <c r="C10" s="49" t="s">
        <v>79</v>
      </c>
      <c r="D10" s="50">
        <v>4.68</v>
      </c>
      <c r="E10" s="50">
        <f>ROUND(D10,2)</f>
        <v>4.68</v>
      </c>
      <c r="F10" s="50">
        <f>ROUND(D10,2)</f>
        <v>4.68</v>
      </c>
      <c r="G10" s="51">
        <f>ROUND(D10,2)</f>
        <v>4.68</v>
      </c>
      <c r="H10" s="24"/>
      <c r="I10" s="24"/>
    </row>
    <row r="11" spans="1:14" ht="12.75" customHeight="1" x14ac:dyDescent="0.25">
      <c r="A11" s="138" t="s">
        <v>84</v>
      </c>
      <c r="B11" s="138"/>
      <c r="C11" s="52"/>
      <c r="D11" s="52"/>
      <c r="E11" s="52"/>
      <c r="F11" s="52"/>
      <c r="G11" s="52"/>
      <c r="H11" s="24"/>
      <c r="I11" s="39"/>
    </row>
    <row r="12" spans="1:14" ht="12.75" customHeight="1" x14ac:dyDescent="0.25">
      <c r="A12" s="139" t="s">
        <v>2906</v>
      </c>
      <c r="B12" s="139"/>
      <c r="C12" s="139"/>
      <c r="D12" s="139"/>
      <c r="E12" s="139"/>
      <c r="F12" s="139"/>
      <c r="G12" s="139"/>
      <c r="H12" s="24"/>
      <c r="I12" s="39"/>
    </row>
    <row r="13" spans="1:14" x14ac:dyDescent="0.25">
      <c r="A13" s="139"/>
      <c r="B13" s="139"/>
      <c r="C13" s="139"/>
      <c r="D13" s="139"/>
      <c r="E13" s="139"/>
      <c r="F13" s="139"/>
      <c r="G13" s="139"/>
      <c r="H13" s="24"/>
      <c r="I13" s="24"/>
      <c r="J13" s="24"/>
      <c r="K13" s="24"/>
      <c r="L13" s="24"/>
      <c r="M13" s="24"/>
      <c r="N13" s="24"/>
    </row>
    <row r="14" spans="1:14" x14ac:dyDescent="0.25">
      <c r="A14" s="53"/>
      <c r="B14" s="53"/>
      <c r="C14" s="53"/>
      <c r="D14" s="53"/>
      <c r="E14" s="53"/>
      <c r="F14" s="53"/>
      <c r="G14" s="53"/>
      <c r="H14" s="24"/>
      <c r="I14" s="24"/>
      <c r="J14" s="24"/>
      <c r="K14" s="24"/>
      <c r="L14" s="24"/>
      <c r="M14" s="24"/>
      <c r="N14" s="24"/>
    </row>
    <row r="15" spans="1:14" x14ac:dyDescent="0.25">
      <c r="A15" s="54"/>
      <c r="B15" s="55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</row>
    <row r="16" spans="1:14" x14ac:dyDescent="0.25">
      <c r="A16" s="54"/>
      <c r="B16" s="56"/>
      <c r="C16" s="24"/>
      <c r="D16" s="57"/>
      <c r="E16" s="24"/>
      <c r="F16" s="24"/>
      <c r="G16" s="24"/>
      <c r="H16" s="24"/>
      <c r="I16" s="24"/>
      <c r="J16" s="24"/>
      <c r="K16" s="24"/>
      <c r="L16" s="24"/>
      <c r="M16" s="24"/>
      <c r="N16" s="24"/>
    </row>
    <row r="18" spans="1:14" x14ac:dyDescent="0.25">
      <c r="A18" s="24"/>
      <c r="B18" s="24"/>
      <c r="C18" s="24"/>
      <c r="H18" s="58"/>
      <c r="J18" s="59"/>
      <c r="K18" s="59"/>
      <c r="L18" s="59"/>
      <c r="M18" s="59"/>
      <c r="N18" s="24"/>
    </row>
    <row r="19" spans="1:14" x14ac:dyDescent="0.25">
      <c r="A19" s="24"/>
      <c r="B19" s="24"/>
      <c r="C19" s="24"/>
      <c r="H19" s="58"/>
      <c r="J19" s="60"/>
      <c r="K19" s="60"/>
      <c r="L19" s="60"/>
      <c r="M19" s="60"/>
      <c r="N19" s="59"/>
    </row>
    <row r="20" spans="1:14" x14ac:dyDescent="0.25">
      <c r="A20" s="24"/>
      <c r="B20" s="24"/>
      <c r="C20" s="24"/>
      <c r="H20" s="58"/>
      <c r="J20" s="61"/>
      <c r="K20" s="61"/>
      <c r="L20" s="61"/>
      <c r="M20" s="61"/>
      <c r="N20" s="59"/>
    </row>
    <row r="21" spans="1:14" x14ac:dyDescent="0.25">
      <c r="A21" s="24"/>
      <c r="C21" s="24"/>
      <c r="H21" s="58"/>
      <c r="J21" s="24"/>
      <c r="K21" s="24"/>
      <c r="L21" s="24"/>
      <c r="M21" s="24"/>
      <c r="N21" s="24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EB5AF-C3CE-4CAB-BCF2-FE6513CD52E5}">
  <sheetPr>
    <tabColor rgb="FF92D050"/>
  </sheetPr>
  <dimension ref="A1:N48"/>
  <sheetViews>
    <sheetView tabSelected="1" view="pageBreakPreview" zoomScaleNormal="100" zoomScaleSheetLayoutView="100" workbookViewId="0">
      <selection activeCell="B38" sqref="B38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4.5703125" customWidth="1"/>
    <col min="10" max="10" width="13.140625" bestFit="1" customWidth="1"/>
  </cols>
  <sheetData>
    <row r="1" spans="1:10" x14ac:dyDescent="0.25">
      <c r="A1" s="140">
        <f>'C1'!A1:N1</f>
        <v>45170</v>
      </c>
      <c r="B1" s="140"/>
      <c r="C1" s="140"/>
      <c r="D1" s="140"/>
      <c r="E1" s="140"/>
      <c r="F1" s="140"/>
      <c r="G1" s="140"/>
      <c r="H1" s="24"/>
      <c r="I1" s="24"/>
    </row>
    <row r="2" spans="1:10" ht="13.5" customHeight="1" x14ac:dyDescent="0.25">
      <c r="A2" s="153" t="s">
        <v>85</v>
      </c>
      <c r="B2" s="153"/>
      <c r="C2" s="153"/>
      <c r="D2" s="153"/>
      <c r="E2" s="153"/>
      <c r="F2" s="153"/>
      <c r="G2" s="153"/>
      <c r="H2" s="24"/>
      <c r="I2" s="24"/>
    </row>
    <row r="3" spans="1:10" x14ac:dyDescent="0.25">
      <c r="A3" s="153"/>
      <c r="B3" s="153"/>
      <c r="C3" s="153"/>
      <c r="D3" s="153"/>
      <c r="E3" s="153"/>
      <c r="F3" s="153"/>
      <c r="G3" s="153"/>
      <c r="H3" s="24"/>
      <c r="I3" s="24"/>
    </row>
    <row r="4" spans="1:10" ht="15.75" thickBot="1" x14ac:dyDescent="0.3">
      <c r="A4" s="154"/>
      <c r="B4" s="154"/>
      <c r="C4" s="154"/>
      <c r="D4" s="154"/>
      <c r="E4" s="154"/>
      <c r="F4" s="154"/>
      <c r="G4" s="154"/>
      <c r="H4" s="24"/>
      <c r="I4" s="24"/>
    </row>
    <row r="5" spans="1:10" x14ac:dyDescent="0.25">
      <c r="A5" s="141" t="s">
        <v>64</v>
      </c>
      <c r="B5" s="143" t="s">
        <v>65</v>
      </c>
      <c r="C5" s="143" t="s">
        <v>66</v>
      </c>
      <c r="D5" s="145" t="s">
        <v>67</v>
      </c>
      <c r="E5" s="145"/>
      <c r="F5" s="145"/>
      <c r="G5" s="146"/>
      <c r="H5" s="24"/>
      <c r="I5" s="24"/>
    </row>
    <row r="6" spans="1:10" ht="36.75" customHeight="1" x14ac:dyDescent="0.25">
      <c r="A6" s="142"/>
      <c r="B6" s="144"/>
      <c r="C6" s="144"/>
      <c r="D6" s="147" t="s">
        <v>68</v>
      </c>
      <c r="E6" s="147"/>
      <c r="F6" s="147"/>
      <c r="G6" s="148"/>
      <c r="H6" s="24"/>
      <c r="I6" s="24"/>
    </row>
    <row r="7" spans="1:10" x14ac:dyDescent="0.25">
      <c r="A7" s="142"/>
      <c r="B7" s="144"/>
      <c r="C7" s="144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10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10" x14ac:dyDescent="0.25">
      <c r="A9" s="65" t="s">
        <v>5</v>
      </c>
      <c r="B9" s="149" t="s">
        <v>86</v>
      </c>
      <c r="C9" s="149"/>
      <c r="D9" s="149"/>
      <c r="E9" s="149"/>
      <c r="F9" s="149"/>
      <c r="G9" s="150"/>
      <c r="H9" s="24"/>
      <c r="I9" s="24"/>
    </row>
    <row r="10" spans="1:10" ht="15.75" thickBot="1" x14ac:dyDescent="0.3">
      <c r="A10" s="66" t="s">
        <v>87</v>
      </c>
      <c r="B10" s="151" t="s">
        <v>88</v>
      </c>
      <c r="C10" s="151"/>
      <c r="D10" s="151"/>
      <c r="E10" s="151"/>
      <c r="F10" s="151"/>
      <c r="G10" s="152"/>
      <c r="H10" s="24"/>
      <c r="I10" s="24"/>
    </row>
    <row r="11" spans="1:10" ht="38.25" x14ac:dyDescent="0.25">
      <c r="A11" s="67" t="s">
        <v>74</v>
      </c>
      <c r="B11" s="25" t="s">
        <v>89</v>
      </c>
      <c r="C11" s="68" t="s">
        <v>76</v>
      </c>
      <c r="D11" s="69">
        <f>ROUND((D12+D13+D15+D14)/1000,5)</f>
        <v>4.9418100000000003</v>
      </c>
      <c r="E11" s="69">
        <f t="shared" ref="E11:G11" si="0">ROUND((E12+E13+E15+E14)/1000,5)</f>
        <v>5.5873600000000003</v>
      </c>
      <c r="F11" s="69">
        <f t="shared" si="0"/>
        <v>6.09328</v>
      </c>
      <c r="G11" s="70">
        <f t="shared" si="0"/>
        <v>7.4301599999999999</v>
      </c>
      <c r="H11" s="24"/>
      <c r="I11" s="39"/>
      <c r="J11" s="40"/>
    </row>
    <row r="12" spans="1:10" ht="12.75" hidden="1" customHeight="1" outlineLevel="1" x14ac:dyDescent="0.25">
      <c r="A12" s="41" t="s">
        <v>77</v>
      </c>
      <c r="B12" s="42" t="s">
        <v>78</v>
      </c>
      <c r="C12" s="43" t="s">
        <v>79</v>
      </c>
      <c r="D12" s="44">
        <f>ROUND('C1'!N5+'C1'!N6*'C1'!N7,2)</f>
        <v>3535.02</v>
      </c>
      <c r="E12" s="44">
        <f>$D12</f>
        <v>3535.02</v>
      </c>
      <c r="F12" s="44">
        <f t="shared" ref="F12:G12" si="1">$D12</f>
        <v>3535.02</v>
      </c>
      <c r="G12" s="45">
        <f t="shared" si="1"/>
        <v>3535.02</v>
      </c>
      <c r="H12" s="24"/>
      <c r="I12" s="24"/>
    </row>
    <row r="13" spans="1:10" ht="12.75" hidden="1" customHeight="1" outlineLevel="1" x14ac:dyDescent="0.25">
      <c r="A13" s="41" t="s">
        <v>80</v>
      </c>
      <c r="B13" s="42" t="s">
        <v>90</v>
      </c>
      <c r="C13" s="43" t="s">
        <v>79</v>
      </c>
      <c r="D13" s="44">
        <v>1071.42</v>
      </c>
      <c r="E13" s="44">
        <v>1716.97</v>
      </c>
      <c r="F13" s="44">
        <v>2222.89</v>
      </c>
      <c r="G13" s="44">
        <v>3559.77</v>
      </c>
      <c r="H13" s="24"/>
      <c r="I13" s="24"/>
    </row>
    <row r="14" spans="1:10" ht="12.75" hidden="1" customHeight="1" outlineLevel="1" x14ac:dyDescent="0.25">
      <c r="A14" s="41" t="s">
        <v>82</v>
      </c>
      <c r="B14" s="42" t="s">
        <v>83</v>
      </c>
      <c r="C14" s="43" t="s">
        <v>79</v>
      </c>
      <c r="D14" s="44">
        <v>4.68</v>
      </c>
      <c r="E14" s="44">
        <f>ROUND(D14,2)</f>
        <v>4.68</v>
      </c>
      <c r="F14" s="44">
        <f>ROUND(D14,2)</f>
        <v>4.68</v>
      </c>
      <c r="G14" s="45">
        <f>ROUND(D14,2)</f>
        <v>4.68</v>
      </c>
      <c r="H14" s="24"/>
      <c r="I14" s="24"/>
    </row>
    <row r="15" spans="1:10" ht="12.75" hidden="1" customHeight="1" outlineLevel="1" thickBot="1" x14ac:dyDescent="0.3">
      <c r="A15" s="47" t="s">
        <v>91</v>
      </c>
      <c r="B15" s="48" t="s">
        <v>81</v>
      </c>
      <c r="C15" s="49" t="s">
        <v>79</v>
      </c>
      <c r="D15" s="50">
        <v>330.69</v>
      </c>
      <c r="E15" s="50">
        <f>$D15</f>
        <v>330.69</v>
      </c>
      <c r="F15" s="50">
        <f t="shared" ref="F15:G15" si="2">$D15</f>
        <v>330.69</v>
      </c>
      <c r="G15" s="51">
        <f t="shared" si="2"/>
        <v>330.69</v>
      </c>
      <c r="H15" s="24"/>
      <c r="I15" s="24"/>
    </row>
    <row r="16" spans="1:10" ht="38.25" collapsed="1" x14ac:dyDescent="0.25">
      <c r="A16" s="71" t="s">
        <v>92</v>
      </c>
      <c r="B16" s="26" t="s">
        <v>93</v>
      </c>
      <c r="C16" s="72" t="s">
        <v>76</v>
      </c>
      <c r="D16" s="73">
        <f>ROUND((D17+D18+D20+D19)/1000,5)</f>
        <v>4.8274800000000004</v>
      </c>
      <c r="E16" s="73">
        <f t="shared" ref="E16:G16" si="3">ROUND((E17+E18+E20+E19)/1000,5)</f>
        <v>5.4730299999999996</v>
      </c>
      <c r="F16" s="73">
        <f t="shared" si="3"/>
        <v>5.9789500000000002</v>
      </c>
      <c r="G16" s="74">
        <f t="shared" si="3"/>
        <v>7.3158300000000001</v>
      </c>
      <c r="H16" s="24"/>
      <c r="I16" s="24"/>
    </row>
    <row r="17" spans="1:14" ht="12.75" hidden="1" customHeight="1" outlineLevel="1" x14ac:dyDescent="0.25">
      <c r="A17" s="41" t="s">
        <v>94</v>
      </c>
      <c r="B17" s="42" t="s">
        <v>78</v>
      </c>
      <c r="C17" s="43" t="s">
        <v>79</v>
      </c>
      <c r="D17" s="44">
        <f t="shared" ref="D17:G17" si="4">$D$12</f>
        <v>3535.02</v>
      </c>
      <c r="E17" s="44">
        <f t="shared" si="4"/>
        <v>3535.02</v>
      </c>
      <c r="F17" s="44">
        <f t="shared" si="4"/>
        <v>3535.02</v>
      </c>
      <c r="G17" s="45">
        <f t="shared" si="4"/>
        <v>3535.02</v>
      </c>
      <c r="H17" s="24"/>
      <c r="I17" s="24"/>
    </row>
    <row r="18" spans="1:14" ht="12.75" hidden="1" customHeight="1" outlineLevel="1" x14ac:dyDescent="0.25">
      <c r="A18" s="41" t="s">
        <v>95</v>
      </c>
      <c r="B18" s="42" t="s">
        <v>90</v>
      </c>
      <c r="C18" s="43" t="s">
        <v>79</v>
      </c>
      <c r="D18" s="44">
        <f>D$13</f>
        <v>1071.42</v>
      </c>
      <c r="E18" s="44">
        <f t="shared" ref="E18:G18" si="5">E$13</f>
        <v>1716.97</v>
      </c>
      <c r="F18" s="44">
        <f t="shared" si="5"/>
        <v>2222.89</v>
      </c>
      <c r="G18" s="45">
        <f t="shared" si="5"/>
        <v>3559.77</v>
      </c>
      <c r="H18" s="24"/>
      <c r="I18" s="24"/>
    </row>
    <row r="19" spans="1:14" ht="12.75" hidden="1" customHeight="1" outlineLevel="1" x14ac:dyDescent="0.25">
      <c r="A19" s="41" t="s">
        <v>96</v>
      </c>
      <c r="B19" s="42" t="s">
        <v>83</v>
      </c>
      <c r="C19" s="43" t="s">
        <v>79</v>
      </c>
      <c r="D19" s="44">
        <f>ROUND(D$14,2)</f>
        <v>4.68</v>
      </c>
      <c r="E19" s="44">
        <f>ROUND(D19,2)</f>
        <v>4.68</v>
      </c>
      <c r="F19" s="44">
        <f>ROUND(D19,2)</f>
        <v>4.68</v>
      </c>
      <c r="G19" s="45">
        <f>ROUND(D19,2)</f>
        <v>4.68</v>
      </c>
      <c r="H19" s="24"/>
      <c r="I19" s="24"/>
    </row>
    <row r="20" spans="1:14" ht="12.75" hidden="1" customHeight="1" outlineLevel="1" thickBot="1" x14ac:dyDescent="0.3">
      <c r="A20" s="47" t="s">
        <v>97</v>
      </c>
      <c r="B20" s="48" t="s">
        <v>81</v>
      </c>
      <c r="C20" s="49" t="s">
        <v>79</v>
      </c>
      <c r="D20" s="50">
        <v>216.36</v>
      </c>
      <c r="E20" s="50">
        <f>$D20</f>
        <v>216.36</v>
      </c>
      <c r="F20" s="50">
        <f t="shared" ref="F20:G20" si="6">$D20</f>
        <v>216.36</v>
      </c>
      <c r="G20" s="51">
        <f t="shared" si="6"/>
        <v>216.36</v>
      </c>
      <c r="H20" s="24"/>
      <c r="I20" s="24"/>
    </row>
    <row r="21" spans="1:14" ht="39" collapsed="1" thickBot="1" x14ac:dyDescent="0.3">
      <c r="A21" s="71" t="s">
        <v>98</v>
      </c>
      <c r="B21" s="26" t="s">
        <v>99</v>
      </c>
      <c r="C21" s="72" t="s">
        <v>76</v>
      </c>
      <c r="D21" s="73">
        <f>ROUND((D22+D23+D25+D24)/1000,5)</f>
        <v>4.7213500000000002</v>
      </c>
      <c r="E21" s="73">
        <f t="shared" ref="E21:G21" si="7">ROUND((E22+E23+E25+E24)/1000,5)</f>
        <v>5.3669000000000002</v>
      </c>
      <c r="F21" s="73">
        <f t="shared" si="7"/>
        <v>5.8728199999999999</v>
      </c>
      <c r="G21" s="74">
        <f t="shared" si="7"/>
        <v>7.2096999999999998</v>
      </c>
      <c r="H21" s="24"/>
      <c r="I21" s="24"/>
    </row>
    <row r="22" spans="1:14" ht="12.75" hidden="1" customHeight="1" outlineLevel="1" x14ac:dyDescent="0.25">
      <c r="A22" s="41" t="s">
        <v>100</v>
      </c>
      <c r="B22" s="42" t="s">
        <v>78</v>
      </c>
      <c r="C22" s="43" t="s">
        <v>79</v>
      </c>
      <c r="D22" s="44">
        <f t="shared" ref="D22:G22" si="8">$D$12</f>
        <v>3535.02</v>
      </c>
      <c r="E22" s="44">
        <f t="shared" si="8"/>
        <v>3535.02</v>
      </c>
      <c r="F22" s="44">
        <f t="shared" si="8"/>
        <v>3535.02</v>
      </c>
      <c r="G22" s="45">
        <f t="shared" si="8"/>
        <v>3535.02</v>
      </c>
      <c r="H22" s="24"/>
      <c r="I22" s="24"/>
    </row>
    <row r="23" spans="1:14" ht="12.75" hidden="1" customHeight="1" outlineLevel="1" x14ac:dyDescent="0.25">
      <c r="A23" s="41" t="s">
        <v>101</v>
      </c>
      <c r="B23" s="42" t="s">
        <v>90</v>
      </c>
      <c r="C23" s="43" t="s">
        <v>79</v>
      </c>
      <c r="D23" s="44">
        <f>D$13</f>
        <v>1071.42</v>
      </c>
      <c r="E23" s="44">
        <f t="shared" ref="E23:G23" si="9">E$13</f>
        <v>1716.97</v>
      </c>
      <c r="F23" s="44">
        <f t="shared" si="9"/>
        <v>2222.89</v>
      </c>
      <c r="G23" s="45">
        <f t="shared" si="9"/>
        <v>3559.77</v>
      </c>
      <c r="H23" s="24"/>
      <c r="I23" s="24"/>
    </row>
    <row r="24" spans="1:14" ht="12.75" hidden="1" customHeight="1" outlineLevel="1" x14ac:dyDescent="0.25">
      <c r="A24" s="41" t="s">
        <v>102</v>
      </c>
      <c r="B24" s="42" t="s">
        <v>83</v>
      </c>
      <c r="C24" s="43" t="s">
        <v>79</v>
      </c>
      <c r="D24" s="44">
        <f>ROUND(D$14,2)</f>
        <v>4.68</v>
      </c>
      <c r="E24" s="44">
        <f>ROUND(D24,2)</f>
        <v>4.68</v>
      </c>
      <c r="F24" s="44">
        <f>ROUND(D24,2)</f>
        <v>4.68</v>
      </c>
      <c r="G24" s="45">
        <f>ROUND(D24,2)</f>
        <v>4.68</v>
      </c>
      <c r="H24" s="24"/>
      <c r="I24" s="24"/>
    </row>
    <row r="25" spans="1:14" ht="12.75" hidden="1" customHeight="1" outlineLevel="1" thickBot="1" x14ac:dyDescent="0.3">
      <c r="A25" s="47" t="s">
        <v>103</v>
      </c>
      <c r="B25" s="48" t="s">
        <v>81</v>
      </c>
      <c r="C25" s="49" t="s">
        <v>79</v>
      </c>
      <c r="D25" s="50">
        <v>110.23</v>
      </c>
      <c r="E25" s="50">
        <f>$D25</f>
        <v>110.23</v>
      </c>
      <c r="F25" s="50">
        <f t="shared" ref="F25:G25" si="10">$D25</f>
        <v>110.23</v>
      </c>
      <c r="G25" s="51">
        <f t="shared" si="10"/>
        <v>110.23</v>
      </c>
      <c r="H25" s="24"/>
      <c r="I25" s="24"/>
    </row>
    <row r="26" spans="1:14" ht="12.75" customHeight="1" collapsed="1" x14ac:dyDescent="0.25">
      <c r="A26" s="138" t="s">
        <v>84</v>
      </c>
      <c r="B26" s="138"/>
      <c r="C26" s="52"/>
      <c r="D26" s="52"/>
      <c r="E26" s="52"/>
      <c r="F26" s="52"/>
      <c r="G26" s="52"/>
      <c r="H26" s="24"/>
      <c r="I26" s="39"/>
    </row>
    <row r="27" spans="1:14" ht="12.75" customHeight="1" x14ac:dyDescent="0.25">
      <c r="A27" s="139" t="s">
        <v>2906</v>
      </c>
      <c r="B27" s="139"/>
      <c r="C27" s="139"/>
      <c r="D27" s="139"/>
      <c r="E27" s="139"/>
      <c r="F27" s="139"/>
      <c r="G27" s="139"/>
      <c r="H27" s="24"/>
      <c r="I27" s="39"/>
    </row>
    <row r="28" spans="1:14" x14ac:dyDescent="0.25">
      <c r="A28" s="139"/>
      <c r="B28" s="139"/>
      <c r="C28" s="139"/>
      <c r="D28" s="139"/>
      <c r="E28" s="139"/>
      <c r="F28" s="139"/>
      <c r="G28" s="139"/>
      <c r="H28" s="24"/>
      <c r="I28" s="24"/>
      <c r="J28" s="24"/>
      <c r="K28" s="24"/>
      <c r="L28" s="24"/>
      <c r="M28" s="24"/>
      <c r="N28" s="24"/>
    </row>
    <row r="29" spans="1:14" x14ac:dyDescent="0.25">
      <c r="A29" s="53"/>
      <c r="B29" s="53"/>
      <c r="C29" s="53"/>
      <c r="D29" s="53"/>
      <c r="E29" s="53"/>
      <c r="F29" s="53"/>
      <c r="G29" s="53"/>
      <c r="H29" s="24"/>
      <c r="I29" s="24"/>
      <c r="J29" s="24"/>
      <c r="K29" s="24"/>
      <c r="L29" s="24"/>
      <c r="M29" s="24"/>
      <c r="N29" s="24"/>
    </row>
    <row r="30" spans="1:14" x14ac:dyDescent="0.25">
      <c r="A30" s="54"/>
      <c r="B30" s="55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</row>
    <row r="31" spans="1:14" x14ac:dyDescent="0.25">
      <c r="A31" s="54"/>
      <c r="B31" s="56"/>
      <c r="C31" s="24"/>
      <c r="D31" s="57"/>
      <c r="E31" s="24"/>
      <c r="F31" s="24"/>
      <c r="G31" s="24"/>
      <c r="H31" s="24"/>
      <c r="I31" s="24"/>
      <c r="J31" s="24"/>
      <c r="K31" s="24"/>
      <c r="L31" s="24"/>
      <c r="M31" s="24"/>
      <c r="N31" s="24"/>
    </row>
    <row r="32" spans="1:14" x14ac:dyDescent="0.25">
      <c r="C32" s="24"/>
      <c r="D32" s="57"/>
      <c r="E32" s="24"/>
      <c r="F32" s="24"/>
      <c r="G32" s="24"/>
    </row>
    <row r="33" spans="1:14" x14ac:dyDescent="0.25">
      <c r="A33" s="24"/>
      <c r="B33" s="24"/>
      <c r="C33" s="24"/>
      <c r="D33" s="57"/>
      <c r="E33" s="24"/>
      <c r="F33" s="24"/>
      <c r="G33" s="24"/>
      <c r="H33" s="58"/>
      <c r="J33" s="59"/>
      <c r="K33" s="59"/>
      <c r="L33" s="59"/>
      <c r="M33" s="59"/>
      <c r="N33" s="24"/>
    </row>
    <row r="34" spans="1:14" x14ac:dyDescent="0.25">
      <c r="A34" s="24"/>
      <c r="B34" s="24"/>
      <c r="C34" s="24"/>
      <c r="D34" s="57"/>
      <c r="E34" s="24"/>
      <c r="F34" s="24"/>
      <c r="G34" s="24"/>
      <c r="H34" s="58"/>
      <c r="J34" s="60"/>
      <c r="K34" s="60"/>
      <c r="L34" s="60"/>
      <c r="M34" s="60"/>
      <c r="N34" s="59"/>
    </row>
    <row r="35" spans="1:14" x14ac:dyDescent="0.25">
      <c r="A35" s="24"/>
      <c r="B35" s="24"/>
      <c r="C35" s="24"/>
      <c r="D35" s="57"/>
      <c r="E35" s="24"/>
      <c r="F35" s="24"/>
      <c r="G35" s="24"/>
      <c r="H35" s="58"/>
      <c r="J35" s="61"/>
      <c r="K35" s="61"/>
      <c r="L35" s="61"/>
      <c r="M35" s="61"/>
      <c r="N35" s="59"/>
    </row>
    <row r="36" spans="1:14" x14ac:dyDescent="0.25">
      <c r="A36" s="24"/>
      <c r="C36" s="24"/>
      <c r="D36" s="57"/>
      <c r="E36" s="24"/>
      <c r="F36" s="24"/>
      <c r="G36" s="24"/>
      <c r="H36" s="58"/>
      <c r="J36" s="24"/>
      <c r="K36" s="24"/>
      <c r="L36" s="24"/>
      <c r="M36" s="24"/>
      <c r="N36" s="24"/>
    </row>
    <row r="37" spans="1:14" x14ac:dyDescent="0.25">
      <c r="C37" s="24"/>
      <c r="D37" s="57"/>
      <c r="E37" s="24"/>
      <c r="F37" s="24"/>
      <c r="G37" s="24"/>
      <c r="H37" s="58"/>
    </row>
    <row r="38" spans="1:14" x14ac:dyDescent="0.25">
      <c r="C38" s="24"/>
      <c r="D38" s="57"/>
      <c r="E38" s="24"/>
      <c r="F38" s="24"/>
      <c r="G38" s="24"/>
      <c r="H38" s="58"/>
    </row>
    <row r="39" spans="1:14" x14ac:dyDescent="0.25">
      <c r="C39" s="24"/>
      <c r="D39" s="57"/>
      <c r="E39" s="24"/>
      <c r="F39" s="24"/>
      <c r="G39" s="24"/>
      <c r="H39" s="58"/>
    </row>
    <row r="40" spans="1:14" x14ac:dyDescent="0.25">
      <c r="C40" s="24"/>
      <c r="D40" s="57"/>
      <c r="E40" s="24"/>
      <c r="F40" s="24"/>
      <c r="G40" s="24"/>
      <c r="H40" s="58"/>
    </row>
    <row r="41" spans="1:14" x14ac:dyDescent="0.25">
      <c r="H41" s="58"/>
    </row>
    <row r="42" spans="1:14" x14ac:dyDescent="0.25">
      <c r="H42" s="58"/>
    </row>
    <row r="43" spans="1:14" x14ac:dyDescent="0.25">
      <c r="H43" s="58"/>
    </row>
    <row r="44" spans="1:14" x14ac:dyDescent="0.25">
      <c r="H44" s="58"/>
    </row>
    <row r="45" spans="1:14" x14ac:dyDescent="0.25">
      <c r="H45" s="58"/>
    </row>
    <row r="46" spans="1:14" x14ac:dyDescent="0.25">
      <c r="H46" s="58"/>
    </row>
    <row r="47" spans="1:14" x14ac:dyDescent="0.25">
      <c r="H47" s="58"/>
    </row>
    <row r="48" spans="1:14" x14ac:dyDescent="0.25">
      <c r="H48" s="58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A4235-81C6-4BB9-B4A9-84F5AA661B99}">
  <sheetPr>
    <tabColor rgb="FF92D050"/>
    <pageSetUpPr fitToPage="1"/>
  </sheetPr>
  <dimension ref="A1:N51"/>
  <sheetViews>
    <sheetView view="pageBreakPreview" topLeftCell="A4" zoomScaleNormal="100" zoomScaleSheetLayoutView="100" workbookViewId="0">
      <selection activeCell="C58" sqref="C58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6.28515625" customWidth="1"/>
  </cols>
  <sheetData>
    <row r="1" spans="1:9" x14ac:dyDescent="0.25">
      <c r="A1" s="140">
        <v>45170</v>
      </c>
      <c r="B1" s="140"/>
      <c r="C1" s="140"/>
      <c r="D1" s="140"/>
      <c r="E1" s="140"/>
      <c r="F1" s="140"/>
      <c r="G1" s="140"/>
      <c r="H1" s="24"/>
      <c r="I1" s="24"/>
    </row>
    <row r="2" spans="1:9" ht="13.5" customHeight="1" x14ac:dyDescent="0.25">
      <c r="A2" s="153" t="s">
        <v>2909</v>
      </c>
      <c r="B2" s="153"/>
      <c r="C2" s="153"/>
      <c r="D2" s="153"/>
      <c r="E2" s="153"/>
      <c r="F2" s="153"/>
      <c r="G2" s="153"/>
      <c r="H2" s="24"/>
      <c r="I2" s="24"/>
    </row>
    <row r="3" spans="1:9" x14ac:dyDescent="0.25">
      <c r="A3" s="153"/>
      <c r="B3" s="153"/>
      <c r="C3" s="153"/>
      <c r="D3" s="153"/>
      <c r="E3" s="153"/>
      <c r="F3" s="153"/>
      <c r="G3" s="153"/>
      <c r="H3" s="24"/>
      <c r="I3" s="24"/>
    </row>
    <row r="4" spans="1:9" ht="15.75" thickBot="1" x14ac:dyDescent="0.3">
      <c r="A4" s="154"/>
      <c r="B4" s="154"/>
      <c r="C4" s="154"/>
      <c r="D4" s="154"/>
      <c r="E4" s="154"/>
      <c r="F4" s="154"/>
      <c r="G4" s="154"/>
      <c r="H4" s="24"/>
      <c r="I4" s="24"/>
    </row>
    <row r="5" spans="1:9" x14ac:dyDescent="0.25">
      <c r="A5" s="141" t="s">
        <v>64</v>
      </c>
      <c r="B5" s="143" t="s">
        <v>65</v>
      </c>
      <c r="C5" s="143" t="s">
        <v>66</v>
      </c>
      <c r="D5" s="145" t="s">
        <v>67</v>
      </c>
      <c r="E5" s="145"/>
      <c r="F5" s="145"/>
      <c r="G5" s="146"/>
      <c r="H5" s="24"/>
      <c r="I5" s="24"/>
    </row>
    <row r="6" spans="1:9" ht="36.75" customHeight="1" x14ac:dyDescent="0.25">
      <c r="A6" s="142"/>
      <c r="B6" s="144"/>
      <c r="C6" s="144"/>
      <c r="D6" s="147" t="s">
        <v>68</v>
      </c>
      <c r="E6" s="147"/>
      <c r="F6" s="147"/>
      <c r="G6" s="148"/>
      <c r="H6" s="24"/>
      <c r="I6" s="24"/>
    </row>
    <row r="7" spans="1:9" x14ac:dyDescent="0.25">
      <c r="A7" s="142"/>
      <c r="B7" s="144"/>
      <c r="C7" s="144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9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9" x14ac:dyDescent="0.25">
      <c r="A9" s="65" t="s">
        <v>5</v>
      </c>
      <c r="B9" s="149" t="s">
        <v>86</v>
      </c>
      <c r="C9" s="149"/>
      <c r="D9" s="149"/>
      <c r="E9" s="149"/>
      <c r="F9" s="149"/>
      <c r="G9" s="150"/>
      <c r="H9" s="24"/>
      <c r="I9" s="24"/>
    </row>
    <row r="10" spans="1:9" ht="15.75" thickBot="1" x14ac:dyDescent="0.3">
      <c r="A10" s="66" t="s">
        <v>87</v>
      </c>
      <c r="B10" s="151" t="s">
        <v>88</v>
      </c>
      <c r="C10" s="151"/>
      <c r="D10" s="151"/>
      <c r="E10" s="151"/>
      <c r="F10" s="151"/>
      <c r="G10" s="152"/>
      <c r="H10" s="24"/>
      <c r="I10" s="24"/>
    </row>
    <row r="11" spans="1:9" ht="39" thickBot="1" x14ac:dyDescent="0.3">
      <c r="A11" s="67" t="s">
        <v>74</v>
      </c>
      <c r="B11" s="25" t="s">
        <v>89</v>
      </c>
      <c r="C11" s="68" t="s">
        <v>76</v>
      </c>
      <c r="D11" s="69">
        <f>ROUND((SUM(D12:D16))/1000,5)</f>
        <v>4.7793999999999999</v>
      </c>
      <c r="E11" s="69">
        <f>ROUND((SUM(E12:E16))/1000,5)</f>
        <v>5.4249499999999999</v>
      </c>
      <c r="F11" s="69">
        <f>ROUND((SUM(F12:F16))/1000,5)</f>
        <v>5.9308699999999996</v>
      </c>
      <c r="G11" s="69">
        <f>ROUND((SUM(G12:G16))/1000,5)</f>
        <v>7.2677500000000004</v>
      </c>
      <c r="H11" s="24"/>
      <c r="I11" s="39"/>
    </row>
    <row r="12" spans="1:9" ht="12.75" hidden="1" customHeight="1" outlineLevel="1" x14ac:dyDescent="0.25">
      <c r="A12" s="41" t="s">
        <v>77</v>
      </c>
      <c r="B12" s="42" t="s">
        <v>78</v>
      </c>
      <c r="C12" s="43" t="s">
        <v>79</v>
      </c>
      <c r="D12" s="44">
        <v>3151</v>
      </c>
      <c r="E12" s="44">
        <f>D12</f>
        <v>3151</v>
      </c>
      <c r="F12" s="44">
        <f t="shared" ref="F12:G12" si="0">E12</f>
        <v>3151</v>
      </c>
      <c r="G12" s="45">
        <f t="shared" si="0"/>
        <v>3151</v>
      </c>
      <c r="H12" s="24"/>
      <c r="I12" s="107"/>
    </row>
    <row r="13" spans="1:9" ht="12.75" hidden="1" customHeight="1" outlineLevel="1" x14ac:dyDescent="0.25">
      <c r="A13" s="41" t="s">
        <v>80</v>
      </c>
      <c r="B13" s="42" t="s">
        <v>90</v>
      </c>
      <c r="C13" s="43" t="s">
        <v>79</v>
      </c>
      <c r="D13" s="44">
        <v>1071.42</v>
      </c>
      <c r="E13" s="44">
        <v>1716.97</v>
      </c>
      <c r="F13" s="44">
        <v>2222.89</v>
      </c>
      <c r="G13" s="44">
        <v>3559.77</v>
      </c>
      <c r="H13" s="24"/>
      <c r="I13" s="107"/>
    </row>
    <row r="14" spans="1:9" ht="12.75" hidden="1" customHeight="1" outlineLevel="1" x14ac:dyDescent="0.25">
      <c r="A14" s="41" t="s">
        <v>82</v>
      </c>
      <c r="B14" s="42" t="s">
        <v>83</v>
      </c>
      <c r="C14" s="43" t="s">
        <v>79</v>
      </c>
      <c r="D14" s="44">
        <v>4.32</v>
      </c>
      <c r="E14" s="44">
        <f>D14</f>
        <v>4.32</v>
      </c>
      <c r="F14" s="44">
        <f>D14</f>
        <v>4.32</v>
      </c>
      <c r="G14" s="45">
        <f>D14</f>
        <v>4.32</v>
      </c>
      <c r="H14" s="24"/>
      <c r="I14" s="107"/>
    </row>
    <row r="15" spans="1:9" ht="12.75" hidden="1" customHeight="1" outlineLevel="1" x14ac:dyDescent="0.25">
      <c r="A15" s="41" t="s">
        <v>91</v>
      </c>
      <c r="B15" s="42" t="s">
        <v>2910</v>
      </c>
      <c r="C15" s="43" t="s">
        <v>79</v>
      </c>
      <c r="D15" s="44">
        <v>221.97</v>
      </c>
      <c r="E15" s="44">
        <f>$D15</f>
        <v>221.97</v>
      </c>
      <c r="F15" s="44">
        <f t="shared" ref="F15:G16" si="1">$D15</f>
        <v>221.97</v>
      </c>
      <c r="G15" s="45">
        <f t="shared" si="1"/>
        <v>221.97</v>
      </c>
      <c r="H15" s="24"/>
      <c r="I15" s="107"/>
    </row>
    <row r="16" spans="1:9" ht="12.75" hidden="1" customHeight="1" outlineLevel="1" thickBot="1" x14ac:dyDescent="0.3">
      <c r="A16" s="108" t="s">
        <v>2911</v>
      </c>
      <c r="B16" s="109" t="s">
        <v>81</v>
      </c>
      <c r="C16" s="110" t="s">
        <v>79</v>
      </c>
      <c r="D16" s="111">
        <v>330.69</v>
      </c>
      <c r="E16" s="111">
        <f>$D16</f>
        <v>330.69</v>
      </c>
      <c r="F16" s="111">
        <f t="shared" si="1"/>
        <v>330.69</v>
      </c>
      <c r="G16" s="112">
        <f t="shared" si="1"/>
        <v>330.69</v>
      </c>
      <c r="H16" s="24"/>
      <c r="I16" s="107"/>
    </row>
    <row r="17" spans="1:14" ht="39" collapsed="1" thickBot="1" x14ac:dyDescent="0.3">
      <c r="A17" s="71" t="s">
        <v>92</v>
      </c>
      <c r="B17" s="26" t="s">
        <v>93</v>
      </c>
      <c r="C17" s="72" t="s">
        <v>76</v>
      </c>
      <c r="D17" s="69">
        <f>ROUND((SUM(D18:D22))/1000,5)</f>
        <v>4.6184599999999998</v>
      </c>
      <c r="E17" s="69">
        <f>ROUND((SUM(E18:E22))/1000,5)</f>
        <v>5.2640099999999999</v>
      </c>
      <c r="F17" s="69">
        <f>ROUND((SUM(F18:F22))/1000,5)</f>
        <v>5.7699299999999996</v>
      </c>
      <c r="G17" s="70">
        <f>ROUND((SUM(G18:G22))/1000,5)</f>
        <v>7.1068100000000003</v>
      </c>
      <c r="H17" s="24"/>
      <c r="I17" s="24"/>
    </row>
    <row r="18" spans="1:14" ht="12.75" hidden="1" customHeight="1" outlineLevel="1" x14ac:dyDescent="0.25">
      <c r="A18" s="41" t="s">
        <v>94</v>
      </c>
      <c r="B18" s="42" t="s">
        <v>78</v>
      </c>
      <c r="C18" s="43" t="s">
        <v>79</v>
      </c>
      <c r="D18" s="44">
        <f t="shared" ref="D18:G18" si="2">$D$12</f>
        <v>3151</v>
      </c>
      <c r="E18" s="44">
        <f t="shared" si="2"/>
        <v>3151</v>
      </c>
      <c r="F18" s="44">
        <f t="shared" si="2"/>
        <v>3151</v>
      </c>
      <c r="G18" s="45">
        <f t="shared" si="2"/>
        <v>3151</v>
      </c>
      <c r="H18" s="24"/>
      <c r="I18" s="24"/>
    </row>
    <row r="19" spans="1:14" ht="12.75" hidden="1" customHeight="1" outlineLevel="1" x14ac:dyDescent="0.25">
      <c r="A19" s="41" t="s">
        <v>95</v>
      </c>
      <c r="B19" s="42" t="s">
        <v>90</v>
      </c>
      <c r="C19" s="43" t="s">
        <v>79</v>
      </c>
      <c r="D19" s="44">
        <f>D$13</f>
        <v>1071.42</v>
      </c>
      <c r="E19" s="44">
        <f t="shared" ref="E19:G19" si="3">E$13</f>
        <v>1716.97</v>
      </c>
      <c r="F19" s="44">
        <f t="shared" si="3"/>
        <v>2222.89</v>
      </c>
      <c r="G19" s="45">
        <f t="shared" si="3"/>
        <v>3559.77</v>
      </c>
      <c r="H19" s="24"/>
      <c r="I19" s="24"/>
    </row>
    <row r="20" spans="1:14" ht="12.75" hidden="1" customHeight="1" outlineLevel="1" x14ac:dyDescent="0.25">
      <c r="A20" s="41" t="s">
        <v>96</v>
      </c>
      <c r="B20" s="42" t="s">
        <v>83</v>
      </c>
      <c r="C20" s="43" t="s">
        <v>79</v>
      </c>
      <c r="D20" s="44">
        <f>D$14</f>
        <v>4.32</v>
      </c>
      <c r="E20" s="44">
        <f>D20</f>
        <v>4.32</v>
      </c>
      <c r="F20" s="44">
        <f>D20</f>
        <v>4.32</v>
      </c>
      <c r="G20" s="45">
        <f>D20</f>
        <v>4.32</v>
      </c>
      <c r="H20" s="24"/>
      <c r="I20" s="24"/>
    </row>
    <row r="21" spans="1:14" ht="12.75" hidden="1" customHeight="1" outlineLevel="1" x14ac:dyDescent="0.25">
      <c r="A21" s="41" t="s">
        <v>97</v>
      </c>
      <c r="B21" s="42" t="s">
        <v>2910</v>
      </c>
      <c r="C21" s="43" t="s">
        <v>79</v>
      </c>
      <c r="D21" s="44">
        <v>175.36</v>
      </c>
      <c r="E21" s="44">
        <f>$D21</f>
        <v>175.36</v>
      </c>
      <c r="F21" s="44">
        <f t="shared" ref="F21:G22" si="4">$D21</f>
        <v>175.36</v>
      </c>
      <c r="G21" s="45">
        <f t="shared" si="4"/>
        <v>175.36</v>
      </c>
      <c r="H21" s="24"/>
      <c r="I21" s="107"/>
    </row>
    <row r="22" spans="1:14" ht="12.75" hidden="1" customHeight="1" outlineLevel="1" thickBot="1" x14ac:dyDescent="0.3">
      <c r="A22" s="47" t="s">
        <v>2912</v>
      </c>
      <c r="B22" s="48" t="s">
        <v>81</v>
      </c>
      <c r="C22" s="49" t="s">
        <v>79</v>
      </c>
      <c r="D22" s="50">
        <v>216.36</v>
      </c>
      <c r="E22" s="50">
        <f>$D22</f>
        <v>216.36</v>
      </c>
      <c r="F22" s="50">
        <f t="shared" si="4"/>
        <v>216.36</v>
      </c>
      <c r="G22" s="51">
        <f t="shared" si="4"/>
        <v>216.36</v>
      </c>
      <c r="H22" s="24"/>
      <c r="I22" s="24"/>
    </row>
    <row r="23" spans="1:14" ht="39" collapsed="1" thickBot="1" x14ac:dyDescent="0.3">
      <c r="A23" s="71" t="s">
        <v>98</v>
      </c>
      <c r="B23" s="26" t="s">
        <v>99</v>
      </c>
      <c r="C23" s="72" t="s">
        <v>76</v>
      </c>
      <c r="D23" s="69">
        <f>ROUND((SUM(D24:D28))/1000,5)</f>
        <v>4.4109600000000002</v>
      </c>
      <c r="E23" s="69">
        <f>ROUND((SUM(E24:E28))/1000,5)</f>
        <v>5.0565100000000003</v>
      </c>
      <c r="F23" s="69">
        <f>ROUND((SUM(F24:F28))/1000,5)</f>
        <v>5.56243</v>
      </c>
      <c r="G23" s="70">
        <f>ROUND((SUM(G24:G28))/1000,5)</f>
        <v>6.8993099999999998</v>
      </c>
      <c r="H23" s="24"/>
      <c r="I23" s="24"/>
    </row>
    <row r="24" spans="1:14" ht="12.75" hidden="1" customHeight="1" outlineLevel="1" x14ac:dyDescent="0.25">
      <c r="A24" s="41" t="s">
        <v>2913</v>
      </c>
      <c r="B24" s="42" t="s">
        <v>78</v>
      </c>
      <c r="C24" s="43" t="s">
        <v>79</v>
      </c>
      <c r="D24" s="44">
        <f t="shared" ref="D24:G24" si="5">$D$12</f>
        <v>3151</v>
      </c>
      <c r="E24" s="44">
        <f t="shared" si="5"/>
        <v>3151</v>
      </c>
      <c r="F24" s="44">
        <f t="shared" si="5"/>
        <v>3151</v>
      </c>
      <c r="G24" s="45">
        <f t="shared" si="5"/>
        <v>3151</v>
      </c>
      <c r="H24" s="24"/>
      <c r="I24" s="24"/>
    </row>
    <row r="25" spans="1:14" ht="12.75" hidden="1" customHeight="1" outlineLevel="1" x14ac:dyDescent="0.25">
      <c r="A25" s="41" t="s">
        <v>2914</v>
      </c>
      <c r="B25" s="42" t="s">
        <v>90</v>
      </c>
      <c r="C25" s="43" t="s">
        <v>79</v>
      </c>
      <c r="D25" s="44">
        <f>D$13</f>
        <v>1071.42</v>
      </c>
      <c r="E25" s="44">
        <f t="shared" ref="E25:G25" si="6">E$13</f>
        <v>1716.97</v>
      </c>
      <c r="F25" s="44">
        <f t="shared" si="6"/>
        <v>2222.89</v>
      </c>
      <c r="G25" s="45">
        <f t="shared" si="6"/>
        <v>3559.77</v>
      </c>
      <c r="H25" s="24"/>
      <c r="I25" s="24"/>
    </row>
    <row r="26" spans="1:14" ht="12.75" hidden="1" customHeight="1" outlineLevel="1" x14ac:dyDescent="0.25">
      <c r="A26" s="41" t="s">
        <v>2915</v>
      </c>
      <c r="B26" s="42" t="s">
        <v>83</v>
      </c>
      <c r="C26" s="43" t="s">
        <v>79</v>
      </c>
      <c r="D26" s="44">
        <f>D$14</f>
        <v>4.32</v>
      </c>
      <c r="E26" s="44">
        <f>D26</f>
        <v>4.32</v>
      </c>
      <c r="F26" s="44">
        <f>D26</f>
        <v>4.32</v>
      </c>
      <c r="G26" s="45">
        <f>D26</f>
        <v>4.32</v>
      </c>
      <c r="H26" s="24"/>
      <c r="I26" s="24"/>
    </row>
    <row r="27" spans="1:14" ht="12.75" hidden="1" customHeight="1" outlineLevel="1" x14ac:dyDescent="0.25">
      <c r="A27" s="41" t="s">
        <v>2916</v>
      </c>
      <c r="B27" s="42" t="s">
        <v>2910</v>
      </c>
      <c r="C27" s="43" t="s">
        <v>79</v>
      </c>
      <c r="D27" s="44">
        <v>73.989999999999995</v>
      </c>
      <c r="E27" s="44">
        <f>$D27</f>
        <v>73.989999999999995</v>
      </c>
      <c r="F27" s="44">
        <f t="shared" ref="F27:G28" si="7">$D27</f>
        <v>73.989999999999995</v>
      </c>
      <c r="G27" s="45">
        <f t="shared" si="7"/>
        <v>73.989999999999995</v>
      </c>
      <c r="H27" s="24"/>
      <c r="I27" s="107"/>
    </row>
    <row r="28" spans="1:14" ht="12.75" hidden="1" customHeight="1" outlineLevel="1" thickBot="1" x14ac:dyDescent="0.3">
      <c r="A28" s="47" t="s">
        <v>2917</v>
      </c>
      <c r="B28" s="48" t="s">
        <v>81</v>
      </c>
      <c r="C28" s="49" t="s">
        <v>79</v>
      </c>
      <c r="D28" s="50">
        <v>110.23</v>
      </c>
      <c r="E28" s="50">
        <f>$D28</f>
        <v>110.23</v>
      </c>
      <c r="F28" s="50">
        <f t="shared" si="7"/>
        <v>110.23</v>
      </c>
      <c r="G28" s="51">
        <f t="shared" si="7"/>
        <v>110.23</v>
      </c>
      <c r="H28" s="24"/>
      <c r="I28" s="24"/>
    </row>
    <row r="29" spans="1:14" ht="12.75" customHeight="1" collapsed="1" x14ac:dyDescent="0.25">
      <c r="A29" s="138" t="s">
        <v>84</v>
      </c>
      <c r="B29" s="138"/>
      <c r="C29" s="52"/>
      <c r="D29" s="52"/>
      <c r="E29" s="52"/>
      <c r="F29" s="52"/>
      <c r="G29" s="52"/>
      <c r="H29" s="24"/>
      <c r="I29" s="39"/>
    </row>
    <row r="30" spans="1:14" ht="12.75" customHeight="1" x14ac:dyDescent="0.25">
      <c r="A30" s="139" t="s">
        <v>2906</v>
      </c>
      <c r="B30" s="139"/>
      <c r="C30" s="139"/>
      <c r="D30" s="139"/>
      <c r="E30" s="139"/>
      <c r="F30" s="139"/>
      <c r="G30" s="139"/>
      <c r="H30" s="24"/>
      <c r="I30" s="39"/>
    </row>
    <row r="31" spans="1:14" x14ac:dyDescent="0.25">
      <c r="A31" s="139"/>
      <c r="B31" s="139"/>
      <c r="C31" s="139"/>
      <c r="D31" s="139"/>
      <c r="E31" s="139"/>
      <c r="F31" s="139"/>
      <c r="G31" s="139"/>
      <c r="H31" s="24"/>
      <c r="I31" s="24"/>
      <c r="J31" s="24"/>
      <c r="K31" s="24"/>
      <c r="L31" s="24"/>
      <c r="M31" s="24"/>
      <c r="N31" s="24"/>
    </row>
    <row r="32" spans="1:14" x14ac:dyDescent="0.25">
      <c r="A32" s="53"/>
      <c r="B32" s="53"/>
      <c r="C32" s="53"/>
      <c r="D32" s="53"/>
      <c r="E32" s="53"/>
      <c r="F32" s="53"/>
      <c r="G32" s="53"/>
      <c r="H32" s="24"/>
      <c r="I32" s="24"/>
      <c r="J32" s="24"/>
      <c r="K32" s="24"/>
      <c r="L32" s="24"/>
      <c r="M32" s="24"/>
      <c r="N32" s="24"/>
    </row>
    <row r="33" spans="1:14" x14ac:dyDescent="0.25">
      <c r="A33" s="54"/>
      <c r="B33" s="5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1:14" x14ac:dyDescent="0.25">
      <c r="A34" s="54"/>
      <c r="B34" s="56"/>
      <c r="C34" s="24"/>
      <c r="D34" s="57"/>
      <c r="E34" s="24"/>
      <c r="F34" s="24"/>
      <c r="G34" s="24"/>
      <c r="H34" s="24"/>
      <c r="I34" s="24"/>
      <c r="J34" s="24"/>
      <c r="K34" s="24"/>
      <c r="L34" s="24"/>
      <c r="M34" s="24"/>
      <c r="N34" s="24"/>
    </row>
    <row r="36" spans="1:14" hidden="1" x14ac:dyDescent="0.25">
      <c r="A36" s="24"/>
      <c r="B36" s="24"/>
      <c r="C36" s="24"/>
      <c r="D36" s="59">
        <f>D11*1000</f>
        <v>4779.3999999999996</v>
      </c>
      <c r="E36" s="59">
        <f>E11*1000</f>
        <v>5424.95</v>
      </c>
      <c r="F36" s="59">
        <f>F11*1000</f>
        <v>5930.87</v>
      </c>
      <c r="G36" s="59">
        <f>G11*1000</f>
        <v>7267.75</v>
      </c>
      <c r="H36" s="59" t="s">
        <v>69</v>
      </c>
      <c r="I36">
        <f>D36</f>
        <v>4779.3999999999996</v>
      </c>
      <c r="J36" s="59"/>
      <c r="K36" s="59"/>
      <c r="L36" s="59"/>
      <c r="M36" s="59"/>
      <c r="N36" s="24"/>
    </row>
    <row r="37" spans="1:14" hidden="1" x14ac:dyDescent="0.25">
      <c r="A37" s="24"/>
      <c r="B37" s="24"/>
      <c r="C37" s="24"/>
      <c r="D37" s="59"/>
      <c r="E37" s="59"/>
      <c r="F37" s="59"/>
      <c r="G37" s="59"/>
      <c r="H37" s="59" t="s">
        <v>70</v>
      </c>
      <c r="I37">
        <f>E36</f>
        <v>5424.95</v>
      </c>
      <c r="J37" s="60"/>
      <c r="K37" s="60"/>
      <c r="L37" s="60"/>
      <c r="M37" s="60"/>
      <c r="N37" s="59"/>
    </row>
    <row r="38" spans="1:14" hidden="1" x14ac:dyDescent="0.25">
      <c r="A38" s="24"/>
      <c r="B38" s="24"/>
      <c r="C38" s="24"/>
      <c r="D38" s="59">
        <f>D17*1000</f>
        <v>4618.46</v>
      </c>
      <c r="E38" s="59">
        <f t="shared" ref="E38:G38" si="8">E17*1000</f>
        <v>5264.01</v>
      </c>
      <c r="F38" s="59">
        <f t="shared" si="8"/>
        <v>5769.9299999999994</v>
      </c>
      <c r="G38" s="59">
        <f t="shared" si="8"/>
        <v>7106.81</v>
      </c>
      <c r="H38" s="59" t="s">
        <v>71</v>
      </c>
      <c r="I38">
        <f>F36</f>
        <v>5930.87</v>
      </c>
      <c r="J38" s="61"/>
      <c r="K38" s="61"/>
      <c r="L38" s="61"/>
      <c r="M38" s="61"/>
      <c r="N38" s="59"/>
    </row>
    <row r="39" spans="1:14" hidden="1" x14ac:dyDescent="0.25">
      <c r="A39" s="24"/>
      <c r="B39" s="24"/>
      <c r="C39" s="24"/>
      <c r="D39" s="24">
        <f>D23*1000</f>
        <v>4410.96</v>
      </c>
      <c r="E39" s="24">
        <f t="shared" ref="E39:G39" si="9">E23*1000</f>
        <v>5056.51</v>
      </c>
      <c r="F39" s="24">
        <f t="shared" si="9"/>
        <v>5562.43</v>
      </c>
      <c r="G39" s="24">
        <f t="shared" si="9"/>
        <v>6899.3099999999995</v>
      </c>
      <c r="H39" s="24" t="s">
        <v>72</v>
      </c>
      <c r="I39">
        <f>G36</f>
        <v>7267.75</v>
      </c>
      <c r="J39" s="24"/>
      <c r="K39" s="24"/>
      <c r="L39" s="24"/>
      <c r="M39" s="24"/>
      <c r="N39" s="24"/>
    </row>
    <row r="40" spans="1:14" hidden="1" x14ac:dyDescent="0.25">
      <c r="H40" t="s">
        <v>69</v>
      </c>
      <c r="I40">
        <f>D37</f>
        <v>0</v>
      </c>
    </row>
    <row r="41" spans="1:14" hidden="1" x14ac:dyDescent="0.25">
      <c r="H41" t="s">
        <v>70</v>
      </c>
      <c r="I41">
        <f>E37</f>
        <v>0</v>
      </c>
    </row>
    <row r="42" spans="1:14" hidden="1" x14ac:dyDescent="0.25">
      <c r="H42" t="s">
        <v>71</v>
      </c>
      <c r="I42">
        <f>F37</f>
        <v>0</v>
      </c>
    </row>
    <row r="43" spans="1:14" hidden="1" x14ac:dyDescent="0.25">
      <c r="H43" t="s">
        <v>72</v>
      </c>
      <c r="I43">
        <f>G37</f>
        <v>0</v>
      </c>
    </row>
    <row r="44" spans="1:14" hidden="1" x14ac:dyDescent="0.25">
      <c r="H44" t="s">
        <v>69</v>
      </c>
      <c r="I44">
        <f>D38</f>
        <v>4618.46</v>
      </c>
    </row>
    <row r="45" spans="1:14" hidden="1" x14ac:dyDescent="0.25">
      <c r="H45" t="s">
        <v>70</v>
      </c>
      <c r="I45">
        <f>E38</f>
        <v>5264.01</v>
      </c>
    </row>
    <row r="46" spans="1:14" hidden="1" x14ac:dyDescent="0.25">
      <c r="H46" t="s">
        <v>71</v>
      </c>
      <c r="I46">
        <f>F38</f>
        <v>5769.9299999999994</v>
      </c>
    </row>
    <row r="47" spans="1:14" hidden="1" x14ac:dyDescent="0.25">
      <c r="H47" t="s">
        <v>72</v>
      </c>
      <c r="I47">
        <f>G38</f>
        <v>7106.81</v>
      </c>
    </row>
    <row r="48" spans="1:14" hidden="1" x14ac:dyDescent="0.25">
      <c r="H48" t="s">
        <v>69</v>
      </c>
      <c r="I48">
        <f>D39</f>
        <v>4410.96</v>
      </c>
    </row>
    <row r="49" spans="8:9" hidden="1" x14ac:dyDescent="0.25">
      <c r="H49" t="s">
        <v>70</v>
      </c>
      <c r="I49">
        <f>E39</f>
        <v>5056.51</v>
      </c>
    </row>
    <row r="50" spans="8:9" hidden="1" x14ac:dyDescent="0.25">
      <c r="H50" t="s">
        <v>71</v>
      </c>
      <c r="I50">
        <f>F39</f>
        <v>5562.43</v>
      </c>
    </row>
    <row r="51" spans="8:9" hidden="1" x14ac:dyDescent="0.25">
      <c r="H51" t="s">
        <v>72</v>
      </c>
      <c r="I51">
        <f>G39</f>
        <v>6899.3099999999995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D1146-26C4-447A-80C3-41EA87D0E15E}">
  <sheetPr>
    <tabColor rgb="FF002060"/>
  </sheetPr>
  <dimension ref="A1:N104"/>
  <sheetViews>
    <sheetView view="pageBreakPreview" zoomScaleNormal="100" zoomScaleSheetLayoutView="100" workbookViewId="0">
      <selection activeCell="D13" sqref="D13"/>
    </sheetView>
  </sheetViews>
  <sheetFormatPr defaultRowHeight="15" outlineLevelRow="1" x14ac:dyDescent="0.25"/>
  <cols>
    <col min="1" max="1" width="9.7109375" bestFit="1" customWidth="1"/>
    <col min="2" max="2" width="46.7109375" customWidth="1"/>
    <col min="3" max="3" width="13.42578125" customWidth="1"/>
    <col min="4" max="7" width="12" customWidth="1"/>
    <col min="9" max="9" width="10" bestFit="1" customWidth="1"/>
  </cols>
  <sheetData>
    <row r="1" spans="1:10" x14ac:dyDescent="0.25">
      <c r="A1" s="140">
        <f>'1'!A1:G1</f>
        <v>45170</v>
      </c>
      <c r="B1" s="140"/>
      <c r="C1" s="140"/>
      <c r="D1" s="140"/>
      <c r="E1" s="140"/>
      <c r="F1" s="140"/>
      <c r="G1" s="140"/>
      <c r="H1" s="24"/>
      <c r="I1" s="24"/>
      <c r="J1" s="24"/>
    </row>
    <row r="2" spans="1:10" ht="15" customHeight="1" x14ac:dyDescent="0.25">
      <c r="A2" s="153" t="s">
        <v>104</v>
      </c>
      <c r="B2" s="153"/>
      <c r="C2" s="153"/>
      <c r="D2" s="153"/>
      <c r="E2" s="153"/>
      <c r="F2" s="153"/>
      <c r="G2" s="153"/>
      <c r="H2" s="24"/>
      <c r="I2" s="24"/>
      <c r="J2" s="24"/>
    </row>
    <row r="3" spans="1:10" x14ac:dyDescent="0.25">
      <c r="A3" s="153"/>
      <c r="B3" s="153"/>
      <c r="C3" s="153"/>
      <c r="D3" s="153"/>
      <c r="E3" s="153"/>
      <c r="F3" s="153"/>
      <c r="G3" s="153"/>
      <c r="H3" s="24"/>
      <c r="I3" s="24"/>
      <c r="J3" s="24"/>
    </row>
    <row r="4" spans="1:10" ht="15.75" thickBot="1" x14ac:dyDescent="0.3">
      <c r="A4" s="154"/>
      <c r="B4" s="154"/>
      <c r="C4" s="154"/>
      <c r="D4" s="154"/>
      <c r="E4" s="154"/>
      <c r="F4" s="154"/>
      <c r="G4" s="154"/>
      <c r="H4" s="24"/>
      <c r="I4" s="24"/>
      <c r="J4" s="24"/>
    </row>
    <row r="5" spans="1:10" ht="15" customHeight="1" x14ac:dyDescent="0.25">
      <c r="A5" s="141" t="s">
        <v>64</v>
      </c>
      <c r="B5" s="143" t="s">
        <v>65</v>
      </c>
      <c r="C5" s="143" t="s">
        <v>66</v>
      </c>
      <c r="D5" s="145" t="s">
        <v>67</v>
      </c>
      <c r="E5" s="145"/>
      <c r="F5" s="145"/>
      <c r="G5" s="146"/>
      <c r="H5" s="24"/>
      <c r="I5" s="24"/>
      <c r="J5" s="24"/>
    </row>
    <row r="6" spans="1:10" x14ac:dyDescent="0.25">
      <c r="A6" s="142"/>
      <c r="B6" s="144"/>
      <c r="C6" s="144"/>
      <c r="D6" s="147" t="s">
        <v>68</v>
      </c>
      <c r="E6" s="147"/>
      <c r="F6" s="147"/>
      <c r="G6" s="148"/>
      <c r="H6" s="24"/>
      <c r="I6" s="24"/>
      <c r="J6" s="24"/>
    </row>
    <row r="7" spans="1:10" x14ac:dyDescent="0.25">
      <c r="A7" s="142"/>
      <c r="B7" s="144"/>
      <c r="C7" s="144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  <c r="J7" s="24"/>
    </row>
    <row r="8" spans="1:10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  <c r="J8" s="24"/>
    </row>
    <row r="9" spans="1:10" x14ac:dyDescent="0.25">
      <c r="A9" s="65" t="s">
        <v>8</v>
      </c>
      <c r="B9" s="149" t="s">
        <v>86</v>
      </c>
      <c r="C9" s="149"/>
      <c r="D9" s="149"/>
      <c r="E9" s="149"/>
      <c r="F9" s="149"/>
      <c r="G9" s="150"/>
      <c r="H9" s="24"/>
      <c r="I9" s="24"/>
      <c r="J9" s="24"/>
    </row>
    <row r="10" spans="1:10" x14ac:dyDescent="0.25">
      <c r="A10" s="75" t="s">
        <v>105</v>
      </c>
      <c r="B10" s="164" t="s">
        <v>88</v>
      </c>
      <c r="C10" s="164"/>
      <c r="D10" s="164"/>
      <c r="E10" s="164"/>
      <c r="F10" s="164"/>
      <c r="G10" s="165"/>
      <c r="H10" s="24"/>
      <c r="I10" s="39"/>
      <c r="J10" s="24"/>
    </row>
    <row r="11" spans="1:10" ht="30" customHeight="1" x14ac:dyDescent="0.25">
      <c r="A11" s="76" t="s">
        <v>106</v>
      </c>
      <c r="B11" s="166" t="s">
        <v>107</v>
      </c>
      <c r="C11" s="167"/>
      <c r="D11" s="167"/>
      <c r="E11" s="167"/>
      <c r="F11" s="167"/>
      <c r="G11" s="168"/>
      <c r="H11" s="24"/>
      <c r="I11" s="39"/>
      <c r="J11" s="24"/>
    </row>
    <row r="12" spans="1:10" ht="15" customHeight="1" x14ac:dyDescent="0.25">
      <c r="A12" s="77" t="s">
        <v>108</v>
      </c>
      <c r="B12" s="169" t="s">
        <v>109</v>
      </c>
      <c r="C12" s="170"/>
      <c r="D12" s="170"/>
      <c r="E12" s="170"/>
      <c r="F12" s="170"/>
      <c r="G12" s="171"/>
      <c r="H12" s="24"/>
      <c r="I12" s="39"/>
      <c r="J12" s="24"/>
    </row>
    <row r="13" spans="1:10" x14ac:dyDescent="0.25">
      <c r="A13" s="78" t="s">
        <v>110</v>
      </c>
      <c r="B13" s="79" t="s">
        <v>111</v>
      </c>
      <c r="C13" s="80" t="s">
        <v>76</v>
      </c>
      <c r="D13" s="81">
        <f>ROUND(((D14+D15+D17+D16)/1000),5)</f>
        <v>2.746</v>
      </c>
      <c r="E13" s="81">
        <f t="shared" ref="E13:G13" si="0">ROUND(((E14+E15+E17+E16)/1000),5)</f>
        <v>3.3915500000000001</v>
      </c>
      <c r="F13" s="81">
        <f t="shared" si="0"/>
        <v>3.8974700000000002</v>
      </c>
      <c r="G13" s="82">
        <f t="shared" si="0"/>
        <v>5.2343500000000001</v>
      </c>
      <c r="H13" s="24"/>
      <c r="I13" s="39"/>
      <c r="J13" s="24"/>
    </row>
    <row r="14" spans="1:10" ht="12.75" hidden="1" customHeight="1" outlineLevel="1" x14ac:dyDescent="0.25">
      <c r="A14" s="41" t="s">
        <v>112</v>
      </c>
      <c r="B14" s="42" t="s">
        <v>78</v>
      </c>
      <c r="C14" s="43" t="s">
        <v>79</v>
      </c>
      <c r="D14" s="44">
        <v>1339.21</v>
      </c>
      <c r="E14" s="44">
        <f>$D14</f>
        <v>1339.21</v>
      </c>
      <c r="F14" s="44">
        <f t="shared" ref="F14:G14" si="1">$D14</f>
        <v>1339.21</v>
      </c>
      <c r="G14" s="45">
        <f t="shared" si="1"/>
        <v>1339.21</v>
      </c>
      <c r="H14" s="24"/>
      <c r="J14" s="24"/>
    </row>
    <row r="15" spans="1:10" ht="12.75" hidden="1" customHeight="1" outlineLevel="1" x14ac:dyDescent="0.25">
      <c r="A15" s="41" t="s">
        <v>113</v>
      </c>
      <c r="B15" s="42" t="s">
        <v>90</v>
      </c>
      <c r="C15" s="43" t="s">
        <v>79</v>
      </c>
      <c r="D15" s="44">
        <v>1071.42</v>
      </c>
      <c r="E15" s="44">
        <v>1716.97</v>
      </c>
      <c r="F15" s="44">
        <v>2222.89</v>
      </c>
      <c r="G15" s="44">
        <v>3559.77</v>
      </c>
      <c r="H15" s="24"/>
      <c r="I15" s="39"/>
      <c r="J15" s="24"/>
    </row>
    <row r="16" spans="1:10" ht="12.75" hidden="1" customHeight="1" outlineLevel="1" x14ac:dyDescent="0.25">
      <c r="A16" s="41" t="s">
        <v>114</v>
      </c>
      <c r="B16" s="42" t="s">
        <v>83</v>
      </c>
      <c r="C16" s="43" t="s">
        <v>79</v>
      </c>
      <c r="D16" s="44">
        <f>'1'!D14</f>
        <v>4.68</v>
      </c>
      <c r="E16" s="44">
        <f>D16</f>
        <v>4.68</v>
      </c>
      <c r="F16" s="44">
        <f>D16</f>
        <v>4.68</v>
      </c>
      <c r="G16" s="45">
        <f>D16</f>
        <v>4.68</v>
      </c>
      <c r="H16" s="24"/>
      <c r="I16" s="39"/>
      <c r="J16" s="24"/>
    </row>
    <row r="17" spans="1:10" ht="12.75" hidden="1" customHeight="1" outlineLevel="1" x14ac:dyDescent="0.25">
      <c r="A17" s="41" t="s">
        <v>115</v>
      </c>
      <c r="B17" s="42" t="s">
        <v>81</v>
      </c>
      <c r="C17" s="43" t="s">
        <v>79</v>
      </c>
      <c r="D17" s="44">
        <v>330.69</v>
      </c>
      <c r="E17" s="44">
        <f>D17</f>
        <v>330.69</v>
      </c>
      <c r="F17" s="44">
        <f>D17</f>
        <v>330.69</v>
      </c>
      <c r="G17" s="45">
        <f>D17</f>
        <v>330.69</v>
      </c>
      <c r="H17" s="24"/>
      <c r="I17" s="39"/>
      <c r="J17" s="24"/>
    </row>
    <row r="18" spans="1:10" collapsed="1" x14ac:dyDescent="0.25">
      <c r="A18" s="78" t="s">
        <v>116</v>
      </c>
      <c r="B18" s="79" t="s">
        <v>117</v>
      </c>
      <c r="C18" s="80" t="s">
        <v>76</v>
      </c>
      <c r="D18" s="81">
        <f>ROUND(((D19+D20+D22+D21)/1000),5)</f>
        <v>5.0505100000000001</v>
      </c>
      <c r="E18" s="81">
        <f t="shared" ref="E18:G18" si="2">ROUND(((E19+E20+E22+E21)/1000),5)</f>
        <v>5.6960600000000001</v>
      </c>
      <c r="F18" s="81">
        <f t="shared" si="2"/>
        <v>6.2019799999999998</v>
      </c>
      <c r="G18" s="82">
        <f t="shared" si="2"/>
        <v>7.5388599999999997</v>
      </c>
      <c r="H18" s="24"/>
      <c r="I18" s="39"/>
    </row>
    <row r="19" spans="1:10" ht="12.75" hidden="1" customHeight="1" outlineLevel="1" x14ac:dyDescent="0.25">
      <c r="A19" s="41" t="s">
        <v>118</v>
      </c>
      <c r="B19" s="42" t="s">
        <v>78</v>
      </c>
      <c r="C19" s="43" t="s">
        <v>79</v>
      </c>
      <c r="D19" s="44">
        <v>3643.72</v>
      </c>
      <c r="E19" s="44">
        <f>$D19</f>
        <v>3643.72</v>
      </c>
      <c r="F19" s="44">
        <f t="shared" ref="F19:G19" si="3">$D19</f>
        <v>3643.72</v>
      </c>
      <c r="G19" s="45">
        <f t="shared" si="3"/>
        <v>3643.72</v>
      </c>
      <c r="H19" s="24"/>
      <c r="I19" s="39"/>
    </row>
    <row r="20" spans="1:10" ht="12.75" hidden="1" customHeight="1" outlineLevel="1" x14ac:dyDescent="0.25">
      <c r="A20" s="41" t="s">
        <v>119</v>
      </c>
      <c r="B20" s="42" t="s">
        <v>90</v>
      </c>
      <c r="C20" s="43" t="s">
        <v>79</v>
      </c>
      <c r="D20" s="44">
        <f>D$15</f>
        <v>1071.42</v>
      </c>
      <c r="E20" s="44">
        <f t="shared" ref="E20:G20" si="4">E$15</f>
        <v>1716.97</v>
      </c>
      <c r="F20" s="44">
        <f t="shared" si="4"/>
        <v>2222.89</v>
      </c>
      <c r="G20" s="45">
        <f t="shared" si="4"/>
        <v>3559.77</v>
      </c>
      <c r="H20" s="24"/>
      <c r="I20" s="39"/>
    </row>
    <row r="21" spans="1:10" ht="12.75" hidden="1" customHeight="1" outlineLevel="1" x14ac:dyDescent="0.25">
      <c r="A21" s="41" t="s">
        <v>120</v>
      </c>
      <c r="B21" s="42" t="s">
        <v>83</v>
      </c>
      <c r="C21" s="43" t="s">
        <v>79</v>
      </c>
      <c r="D21" s="44">
        <f>$D$16</f>
        <v>4.68</v>
      </c>
      <c r="E21" s="44">
        <f>$E$16</f>
        <v>4.68</v>
      </c>
      <c r="F21" s="44">
        <f>$F$16</f>
        <v>4.68</v>
      </c>
      <c r="G21" s="45">
        <f>$G$16</f>
        <v>4.68</v>
      </c>
      <c r="H21" s="24"/>
      <c r="I21" s="39"/>
    </row>
    <row r="22" spans="1:10" ht="12.75" hidden="1" customHeight="1" outlineLevel="1" x14ac:dyDescent="0.25">
      <c r="A22" s="41" t="s">
        <v>121</v>
      </c>
      <c r="B22" s="42" t="s">
        <v>81</v>
      </c>
      <c r="C22" s="43" t="s">
        <v>79</v>
      </c>
      <c r="D22" s="44">
        <v>330.69</v>
      </c>
      <c r="E22" s="44">
        <f>D22</f>
        <v>330.69</v>
      </c>
      <c r="F22" s="44">
        <f>D22</f>
        <v>330.69</v>
      </c>
      <c r="G22" s="45">
        <f>D22</f>
        <v>330.69</v>
      </c>
      <c r="H22" s="24"/>
      <c r="I22" s="39"/>
    </row>
    <row r="23" spans="1:10" ht="12.75" customHeight="1" collapsed="1" thickBot="1" x14ac:dyDescent="0.3">
      <c r="A23" s="78" t="s">
        <v>122</v>
      </c>
      <c r="B23" s="79" t="s">
        <v>123</v>
      </c>
      <c r="C23" s="80" t="s">
        <v>76</v>
      </c>
      <c r="D23" s="83">
        <f>ROUND(((D24+D25+D27+D26)/1000),5)</f>
        <v>7.9975800000000001</v>
      </c>
      <c r="E23" s="83">
        <f t="shared" ref="E23:G23" si="5">ROUND(((E24+E25+E27+E26)/1000),5)</f>
        <v>8.6431299999999993</v>
      </c>
      <c r="F23" s="83">
        <f t="shared" si="5"/>
        <v>9.1490500000000008</v>
      </c>
      <c r="G23" s="84">
        <f t="shared" si="5"/>
        <v>10.48593</v>
      </c>
      <c r="H23" s="24"/>
      <c r="I23" s="39"/>
    </row>
    <row r="24" spans="1:10" ht="12.75" hidden="1" customHeight="1" outlineLevel="1" x14ac:dyDescent="0.25">
      <c r="A24" s="41" t="s">
        <v>124</v>
      </c>
      <c r="B24" s="42" t="s">
        <v>78</v>
      </c>
      <c r="C24" s="43" t="s">
        <v>79</v>
      </c>
      <c r="D24" s="44">
        <v>6590.79</v>
      </c>
      <c r="E24" s="44">
        <f>$D24</f>
        <v>6590.79</v>
      </c>
      <c r="F24" s="44">
        <f t="shared" ref="F24:G24" si="6">$D24</f>
        <v>6590.79</v>
      </c>
      <c r="G24" s="45">
        <f t="shared" si="6"/>
        <v>6590.79</v>
      </c>
      <c r="H24" s="24"/>
      <c r="I24" s="39"/>
    </row>
    <row r="25" spans="1:10" ht="12.75" hidden="1" customHeight="1" outlineLevel="1" x14ac:dyDescent="0.25">
      <c r="A25" s="41" t="s">
        <v>125</v>
      </c>
      <c r="B25" s="42" t="s">
        <v>90</v>
      </c>
      <c r="C25" s="43" t="s">
        <v>79</v>
      </c>
      <c r="D25" s="44">
        <f>D$15</f>
        <v>1071.42</v>
      </c>
      <c r="E25" s="44">
        <f t="shared" ref="E25:G25" si="7">E$15</f>
        <v>1716.97</v>
      </c>
      <c r="F25" s="44">
        <f t="shared" si="7"/>
        <v>2222.89</v>
      </c>
      <c r="G25" s="45">
        <f t="shared" si="7"/>
        <v>3559.77</v>
      </c>
      <c r="H25" s="24"/>
      <c r="I25" s="39"/>
    </row>
    <row r="26" spans="1:10" ht="12.75" hidden="1" customHeight="1" outlineLevel="1" x14ac:dyDescent="0.25">
      <c r="A26" s="41" t="s">
        <v>126</v>
      </c>
      <c r="B26" s="42" t="s">
        <v>83</v>
      </c>
      <c r="C26" s="43" t="s">
        <v>79</v>
      </c>
      <c r="D26" s="44">
        <f>$D$16</f>
        <v>4.68</v>
      </c>
      <c r="E26" s="44">
        <f>$E$16</f>
        <v>4.68</v>
      </c>
      <c r="F26" s="44">
        <f>$F$16</f>
        <v>4.68</v>
      </c>
      <c r="G26" s="45">
        <f>$G$16</f>
        <v>4.68</v>
      </c>
      <c r="H26" s="24"/>
      <c r="I26" s="39"/>
    </row>
    <row r="27" spans="1:10" ht="12.75" hidden="1" customHeight="1" outlineLevel="1" thickBot="1" x14ac:dyDescent="0.3">
      <c r="A27" s="47" t="s">
        <v>127</v>
      </c>
      <c r="B27" s="48" t="s">
        <v>81</v>
      </c>
      <c r="C27" s="49" t="s">
        <v>79</v>
      </c>
      <c r="D27" s="50">
        <v>330.69</v>
      </c>
      <c r="E27" s="44">
        <f>D27</f>
        <v>330.69</v>
      </c>
      <c r="F27" s="44">
        <f>D27</f>
        <v>330.69</v>
      </c>
      <c r="G27" s="45">
        <f>D27</f>
        <v>330.69</v>
      </c>
      <c r="H27" s="24"/>
      <c r="I27" s="39"/>
    </row>
    <row r="28" spans="1:10" ht="12.75" customHeight="1" collapsed="1" x14ac:dyDescent="0.25">
      <c r="A28" s="85" t="s">
        <v>128</v>
      </c>
      <c r="B28" s="158" t="s">
        <v>129</v>
      </c>
      <c r="C28" s="159"/>
      <c r="D28" s="159"/>
      <c r="E28" s="159"/>
      <c r="F28" s="159"/>
      <c r="G28" s="160"/>
      <c r="H28" s="24"/>
      <c r="I28" s="39"/>
    </row>
    <row r="29" spans="1:10" ht="12.75" customHeight="1" x14ac:dyDescent="0.25">
      <c r="A29" s="78" t="s">
        <v>130</v>
      </c>
      <c r="B29" s="79" t="s">
        <v>111</v>
      </c>
      <c r="C29" s="80" t="s">
        <v>76</v>
      </c>
      <c r="D29" s="81">
        <f>ROUND(((D30+D31+D33+D32)/1000),5)</f>
        <v>2.746</v>
      </c>
      <c r="E29" s="81">
        <f t="shared" ref="E29:G29" si="8">ROUND(((E30+E31+E33+E32)/1000),5)</f>
        <v>3.3915500000000001</v>
      </c>
      <c r="F29" s="81">
        <f t="shared" si="8"/>
        <v>3.8974700000000002</v>
      </c>
      <c r="G29" s="82">
        <f t="shared" si="8"/>
        <v>5.2343500000000001</v>
      </c>
      <c r="H29" s="24"/>
      <c r="I29" s="39"/>
    </row>
    <row r="30" spans="1:10" ht="12.75" hidden="1" customHeight="1" outlineLevel="1" x14ac:dyDescent="0.25">
      <c r="A30" s="41" t="s">
        <v>131</v>
      </c>
      <c r="B30" s="42" t="s">
        <v>78</v>
      </c>
      <c r="C30" s="43" t="s">
        <v>79</v>
      </c>
      <c r="D30" s="44">
        <v>1339.21</v>
      </c>
      <c r="E30" s="44">
        <f>$D30</f>
        <v>1339.21</v>
      </c>
      <c r="F30" s="44">
        <f t="shared" ref="F30:G30" si="9">$D30</f>
        <v>1339.21</v>
      </c>
      <c r="G30" s="45">
        <f t="shared" si="9"/>
        <v>1339.21</v>
      </c>
      <c r="H30" s="24"/>
      <c r="I30" s="39"/>
    </row>
    <row r="31" spans="1:10" ht="12.75" hidden="1" customHeight="1" outlineLevel="1" x14ac:dyDescent="0.25">
      <c r="A31" s="41" t="s">
        <v>132</v>
      </c>
      <c r="B31" s="42" t="s">
        <v>90</v>
      </c>
      <c r="C31" s="43" t="s">
        <v>79</v>
      </c>
      <c r="D31" s="44">
        <f>D$15</f>
        <v>1071.42</v>
      </c>
      <c r="E31" s="44">
        <f t="shared" ref="E31:G31" si="10">E$15</f>
        <v>1716.97</v>
      </c>
      <c r="F31" s="44">
        <f t="shared" si="10"/>
        <v>2222.89</v>
      </c>
      <c r="G31" s="45">
        <f t="shared" si="10"/>
        <v>3559.77</v>
      </c>
      <c r="H31" s="24"/>
      <c r="I31" s="39"/>
    </row>
    <row r="32" spans="1:10" ht="12.75" hidden="1" customHeight="1" outlineLevel="1" x14ac:dyDescent="0.25">
      <c r="A32" s="41" t="s">
        <v>133</v>
      </c>
      <c r="B32" s="42" t="s">
        <v>83</v>
      </c>
      <c r="C32" s="43" t="s">
        <v>79</v>
      </c>
      <c r="D32" s="44">
        <f>$D$16</f>
        <v>4.68</v>
      </c>
      <c r="E32" s="44">
        <f>$E$16</f>
        <v>4.68</v>
      </c>
      <c r="F32" s="44">
        <f>$F$16</f>
        <v>4.68</v>
      </c>
      <c r="G32" s="45">
        <f>$G$16</f>
        <v>4.68</v>
      </c>
      <c r="H32" s="24"/>
      <c r="I32" s="39"/>
    </row>
    <row r="33" spans="1:14" ht="12.75" hidden="1" customHeight="1" outlineLevel="1" x14ac:dyDescent="0.25">
      <c r="A33" s="41" t="s">
        <v>134</v>
      </c>
      <c r="B33" s="42" t="s">
        <v>81</v>
      </c>
      <c r="C33" s="43" t="s">
        <v>79</v>
      </c>
      <c r="D33" s="44">
        <v>330.69</v>
      </c>
      <c r="E33" s="44">
        <f>D33</f>
        <v>330.69</v>
      </c>
      <c r="F33" s="44">
        <f>D33</f>
        <v>330.69</v>
      </c>
      <c r="G33" s="45">
        <f>D33</f>
        <v>330.69</v>
      </c>
      <c r="H33" s="24"/>
      <c r="I33" s="39"/>
    </row>
    <row r="34" spans="1:14" ht="12.75" customHeight="1" collapsed="1" thickBot="1" x14ac:dyDescent="0.3">
      <c r="A34" s="78" t="s">
        <v>135</v>
      </c>
      <c r="B34" s="79" t="s">
        <v>136</v>
      </c>
      <c r="C34" s="80" t="s">
        <v>76</v>
      </c>
      <c r="D34" s="81">
        <f>ROUND(((D35+D36+D38+D37)/1000),5)</f>
        <v>6.4055</v>
      </c>
      <c r="E34" s="81">
        <f t="shared" ref="E34:G34" si="11">ROUND(((E35+E36+E38+E37)/1000),5)</f>
        <v>7.05105</v>
      </c>
      <c r="F34" s="81">
        <f t="shared" si="11"/>
        <v>7.5569699999999997</v>
      </c>
      <c r="G34" s="82">
        <f t="shared" si="11"/>
        <v>8.8938500000000005</v>
      </c>
      <c r="H34" s="24"/>
      <c r="I34" s="39"/>
      <c r="J34" s="24"/>
      <c r="K34" s="24"/>
      <c r="L34" s="24"/>
      <c r="M34" s="24"/>
      <c r="N34" s="24"/>
    </row>
    <row r="35" spans="1:14" ht="12.75" hidden="1" customHeight="1" outlineLevel="1" x14ac:dyDescent="0.25">
      <c r="A35" s="41" t="s">
        <v>137</v>
      </c>
      <c r="B35" s="42" t="s">
        <v>78</v>
      </c>
      <c r="C35" s="43" t="s">
        <v>79</v>
      </c>
      <c r="D35" s="44">
        <v>4998.71</v>
      </c>
      <c r="E35" s="44">
        <f>$D35</f>
        <v>4998.71</v>
      </c>
      <c r="F35" s="44">
        <f t="shared" ref="F35:G35" si="12">$D35</f>
        <v>4998.71</v>
      </c>
      <c r="G35" s="45">
        <f t="shared" si="12"/>
        <v>4998.71</v>
      </c>
      <c r="H35" s="24"/>
      <c r="I35" s="39"/>
      <c r="J35" s="24"/>
      <c r="K35" s="24"/>
      <c r="L35" s="24"/>
      <c r="M35" s="24"/>
      <c r="N35" s="24"/>
    </row>
    <row r="36" spans="1:14" ht="12.75" hidden="1" customHeight="1" outlineLevel="1" x14ac:dyDescent="0.25">
      <c r="A36" s="41" t="s">
        <v>138</v>
      </c>
      <c r="B36" s="42" t="s">
        <v>90</v>
      </c>
      <c r="C36" s="43" t="s">
        <v>79</v>
      </c>
      <c r="D36" s="44">
        <f>D$15</f>
        <v>1071.42</v>
      </c>
      <c r="E36" s="44">
        <f t="shared" ref="E36:G36" si="13">E$15</f>
        <v>1716.97</v>
      </c>
      <c r="F36" s="44">
        <f t="shared" si="13"/>
        <v>2222.89</v>
      </c>
      <c r="G36" s="45">
        <f t="shared" si="13"/>
        <v>3559.77</v>
      </c>
      <c r="H36" s="24"/>
      <c r="I36" s="39"/>
      <c r="J36" s="24"/>
      <c r="K36" s="24"/>
      <c r="L36" s="24"/>
      <c r="M36" s="24"/>
      <c r="N36" s="24"/>
    </row>
    <row r="37" spans="1:14" ht="12.75" hidden="1" customHeight="1" outlineLevel="1" x14ac:dyDescent="0.25">
      <c r="A37" s="41" t="s">
        <v>139</v>
      </c>
      <c r="B37" s="42" t="s">
        <v>83</v>
      </c>
      <c r="C37" s="43" t="s">
        <v>79</v>
      </c>
      <c r="D37" s="44">
        <f>$D$16</f>
        <v>4.68</v>
      </c>
      <c r="E37" s="44">
        <f>$E$16</f>
        <v>4.68</v>
      </c>
      <c r="F37" s="44">
        <f>$F$16</f>
        <v>4.68</v>
      </c>
      <c r="G37" s="45">
        <f>$G$16</f>
        <v>4.68</v>
      </c>
      <c r="H37" s="24"/>
      <c r="I37" s="39"/>
      <c r="J37" s="24"/>
      <c r="K37" s="24"/>
      <c r="L37" s="24"/>
      <c r="M37" s="24"/>
      <c r="N37" s="24"/>
    </row>
    <row r="38" spans="1:14" ht="12.75" hidden="1" customHeight="1" outlineLevel="1" thickBot="1" x14ac:dyDescent="0.3">
      <c r="A38" s="47" t="s">
        <v>140</v>
      </c>
      <c r="B38" s="48" t="s">
        <v>81</v>
      </c>
      <c r="C38" s="49" t="s">
        <v>79</v>
      </c>
      <c r="D38" s="50">
        <v>330.69</v>
      </c>
      <c r="E38" s="44">
        <f>D38</f>
        <v>330.69</v>
      </c>
      <c r="F38" s="44">
        <f>D38</f>
        <v>330.69</v>
      </c>
      <c r="G38" s="45">
        <f>D38</f>
        <v>330.69</v>
      </c>
      <c r="H38" s="24"/>
      <c r="I38" s="39"/>
      <c r="J38" s="24"/>
      <c r="K38" s="24"/>
      <c r="L38" s="24"/>
      <c r="M38" s="24"/>
      <c r="N38" s="24"/>
    </row>
    <row r="39" spans="1:14" ht="30" customHeight="1" collapsed="1" thickBot="1" x14ac:dyDescent="0.3">
      <c r="A39" s="86" t="s">
        <v>141</v>
      </c>
      <c r="B39" s="161" t="s">
        <v>142</v>
      </c>
      <c r="C39" s="162"/>
      <c r="D39" s="162"/>
      <c r="E39" s="162"/>
      <c r="F39" s="162"/>
      <c r="G39" s="163"/>
      <c r="H39" s="24"/>
      <c r="I39" s="39"/>
      <c r="J39" s="24"/>
      <c r="K39" s="24"/>
      <c r="L39" s="24"/>
      <c r="M39" s="24"/>
      <c r="N39" s="24"/>
    </row>
    <row r="40" spans="1:14" x14ac:dyDescent="0.25">
      <c r="A40" s="87" t="s">
        <v>143</v>
      </c>
      <c r="B40" s="155" t="s">
        <v>109</v>
      </c>
      <c r="C40" s="156"/>
      <c r="D40" s="156"/>
      <c r="E40" s="156"/>
      <c r="F40" s="156"/>
      <c r="G40" s="157"/>
      <c r="H40" s="24"/>
      <c r="I40" s="39"/>
      <c r="J40" s="24"/>
      <c r="K40" s="24"/>
      <c r="L40" s="24"/>
      <c r="M40" s="24"/>
      <c r="N40" s="24"/>
    </row>
    <row r="41" spans="1:14" ht="12.75" customHeight="1" x14ac:dyDescent="0.25">
      <c r="A41" s="78" t="s">
        <v>144</v>
      </c>
      <c r="B41" s="79" t="s">
        <v>111</v>
      </c>
      <c r="C41" s="80" t="s">
        <v>76</v>
      </c>
      <c r="D41" s="81">
        <f>ROUND(((D42+D43+D45+D44)/1000),5)</f>
        <v>2.6316700000000002</v>
      </c>
      <c r="E41" s="81">
        <f t="shared" ref="E41:G41" si="14">ROUND(((E42+E43+E45+E44)/1000),5)</f>
        <v>3.2772199999999998</v>
      </c>
      <c r="F41" s="81">
        <f t="shared" si="14"/>
        <v>3.7831399999999999</v>
      </c>
      <c r="G41" s="82">
        <f t="shared" si="14"/>
        <v>5.1200200000000002</v>
      </c>
      <c r="H41" s="24"/>
      <c r="I41" s="39"/>
      <c r="J41" s="24"/>
      <c r="K41" s="24"/>
      <c r="L41" s="24"/>
      <c r="M41" s="24"/>
      <c r="N41" s="24"/>
    </row>
    <row r="42" spans="1:14" ht="12.75" hidden="1" customHeight="1" outlineLevel="1" x14ac:dyDescent="0.25">
      <c r="A42" s="41" t="s">
        <v>145</v>
      </c>
      <c r="B42" s="42" t="s">
        <v>78</v>
      </c>
      <c r="C42" s="43" t="s">
        <v>79</v>
      </c>
      <c r="D42" s="44">
        <f t="shared" ref="D42:F42" si="15">D$14</f>
        <v>1339.21</v>
      </c>
      <c r="E42" s="44">
        <f t="shared" si="15"/>
        <v>1339.21</v>
      </c>
      <c r="F42" s="44">
        <f t="shared" si="15"/>
        <v>1339.21</v>
      </c>
      <c r="G42" s="45">
        <f>G$14</f>
        <v>1339.21</v>
      </c>
      <c r="H42" s="24"/>
      <c r="I42" s="39"/>
      <c r="J42" s="24"/>
      <c r="K42" s="24"/>
      <c r="L42" s="24"/>
      <c r="M42" s="24"/>
      <c r="N42" s="24"/>
    </row>
    <row r="43" spans="1:14" ht="12.75" hidden="1" customHeight="1" outlineLevel="1" x14ac:dyDescent="0.25">
      <c r="A43" s="41" t="s">
        <v>146</v>
      </c>
      <c r="B43" s="42" t="s">
        <v>90</v>
      </c>
      <c r="C43" s="43" t="s">
        <v>79</v>
      </c>
      <c r="D43" s="44">
        <f>D$15</f>
        <v>1071.42</v>
      </c>
      <c r="E43" s="44">
        <f t="shared" ref="E43:G43" si="16">E$15</f>
        <v>1716.97</v>
      </c>
      <c r="F43" s="44">
        <f t="shared" si="16"/>
        <v>2222.89</v>
      </c>
      <c r="G43" s="45">
        <f t="shared" si="16"/>
        <v>3559.77</v>
      </c>
      <c r="H43" s="24"/>
      <c r="I43" s="39"/>
      <c r="J43" s="24"/>
      <c r="K43" s="24"/>
      <c r="L43" s="24"/>
      <c r="M43" s="24"/>
      <c r="N43" s="24"/>
    </row>
    <row r="44" spans="1:14" ht="12.75" hidden="1" customHeight="1" outlineLevel="1" x14ac:dyDescent="0.25">
      <c r="A44" s="41" t="s">
        <v>147</v>
      </c>
      <c r="B44" s="42" t="s">
        <v>83</v>
      </c>
      <c r="C44" s="43" t="s">
        <v>79</v>
      </c>
      <c r="D44" s="44">
        <f>$D$16</f>
        <v>4.68</v>
      </c>
      <c r="E44" s="44">
        <f>$E$16</f>
        <v>4.68</v>
      </c>
      <c r="F44" s="44">
        <f>$F$16</f>
        <v>4.68</v>
      </c>
      <c r="G44" s="45">
        <f>$G$16</f>
        <v>4.68</v>
      </c>
      <c r="H44" s="24"/>
      <c r="I44" s="39"/>
      <c r="J44" s="24"/>
      <c r="K44" s="24"/>
      <c r="L44" s="24"/>
      <c r="M44" s="24"/>
      <c r="N44" s="24"/>
    </row>
    <row r="45" spans="1:14" ht="12.75" hidden="1" customHeight="1" outlineLevel="1" x14ac:dyDescent="0.25">
      <c r="A45" s="41" t="s">
        <v>148</v>
      </c>
      <c r="B45" s="42" t="s">
        <v>81</v>
      </c>
      <c r="C45" s="43" t="s">
        <v>79</v>
      </c>
      <c r="D45" s="44">
        <v>216.36</v>
      </c>
      <c r="E45" s="44">
        <f>D45</f>
        <v>216.36</v>
      </c>
      <c r="F45" s="44">
        <f>D45</f>
        <v>216.36</v>
      </c>
      <c r="G45" s="45">
        <f>D45</f>
        <v>216.36</v>
      </c>
      <c r="H45" s="24"/>
      <c r="I45" s="39"/>
      <c r="J45" s="24"/>
      <c r="K45" s="24"/>
      <c r="L45" s="24"/>
      <c r="M45" s="24"/>
      <c r="N45" s="24"/>
    </row>
    <row r="46" spans="1:14" ht="12.75" customHeight="1" collapsed="1" x14ac:dyDescent="0.25">
      <c r="A46" s="78" t="s">
        <v>149</v>
      </c>
      <c r="B46" s="79" t="s">
        <v>117</v>
      </c>
      <c r="C46" s="80" t="s">
        <v>76</v>
      </c>
      <c r="D46" s="81">
        <f>ROUND(((D47+D48+D50+D49)/1000),5)</f>
        <v>4.9361800000000002</v>
      </c>
      <c r="E46" s="81">
        <f t="shared" ref="E46:G46" si="17">ROUND(((E47+E48+E50+E49)/1000),5)</f>
        <v>5.5817300000000003</v>
      </c>
      <c r="F46" s="81">
        <f t="shared" si="17"/>
        <v>6.08765</v>
      </c>
      <c r="G46" s="82">
        <f t="shared" si="17"/>
        <v>7.4245299999999999</v>
      </c>
      <c r="H46" s="24"/>
      <c r="I46" s="39"/>
      <c r="J46" s="24"/>
      <c r="K46" s="24"/>
      <c r="L46" s="24"/>
      <c r="M46" s="24"/>
      <c r="N46" s="24"/>
    </row>
    <row r="47" spans="1:14" ht="12.75" hidden="1" customHeight="1" outlineLevel="1" x14ac:dyDescent="0.25">
      <c r="A47" s="41" t="s">
        <v>150</v>
      </c>
      <c r="B47" s="42" t="s">
        <v>78</v>
      </c>
      <c r="C47" s="43" t="s">
        <v>79</v>
      </c>
      <c r="D47" s="44">
        <f>D$19</f>
        <v>3643.72</v>
      </c>
      <c r="E47" s="44">
        <f t="shared" ref="E47:G47" si="18">E$19</f>
        <v>3643.72</v>
      </c>
      <c r="F47" s="44">
        <f t="shared" si="18"/>
        <v>3643.72</v>
      </c>
      <c r="G47" s="45">
        <f t="shared" si="18"/>
        <v>3643.72</v>
      </c>
      <c r="H47" s="24"/>
      <c r="I47" s="39"/>
      <c r="J47" s="24"/>
      <c r="K47" s="24"/>
      <c r="L47" s="24"/>
      <c r="M47" s="24"/>
      <c r="N47" s="24"/>
    </row>
    <row r="48" spans="1:14" ht="12.75" hidden="1" customHeight="1" outlineLevel="1" x14ac:dyDescent="0.25">
      <c r="A48" s="41" t="s">
        <v>151</v>
      </c>
      <c r="B48" s="42" t="s">
        <v>90</v>
      </c>
      <c r="C48" s="43" t="s">
        <v>79</v>
      </c>
      <c r="D48" s="44">
        <f>D$15</f>
        <v>1071.42</v>
      </c>
      <c r="E48" s="44">
        <f t="shared" ref="E48:G48" si="19">E$15</f>
        <v>1716.97</v>
      </c>
      <c r="F48" s="44">
        <f t="shared" si="19"/>
        <v>2222.89</v>
      </c>
      <c r="G48" s="45">
        <f t="shared" si="19"/>
        <v>3559.77</v>
      </c>
      <c r="H48" s="24"/>
      <c r="I48" s="39"/>
      <c r="J48" s="24"/>
      <c r="K48" s="24"/>
      <c r="L48" s="24"/>
      <c r="M48" s="24"/>
      <c r="N48" s="24"/>
    </row>
    <row r="49" spans="1:14" ht="12.75" hidden="1" customHeight="1" outlineLevel="1" x14ac:dyDescent="0.25">
      <c r="A49" s="41" t="s">
        <v>152</v>
      </c>
      <c r="B49" s="42" t="s">
        <v>83</v>
      </c>
      <c r="C49" s="43" t="s">
        <v>79</v>
      </c>
      <c r="D49" s="44">
        <f>$D$16</f>
        <v>4.68</v>
      </c>
      <c r="E49" s="44">
        <f>$E$16</f>
        <v>4.68</v>
      </c>
      <c r="F49" s="44">
        <f>$F$16</f>
        <v>4.68</v>
      </c>
      <c r="G49" s="45">
        <f>$G$16</f>
        <v>4.68</v>
      </c>
      <c r="H49" s="24"/>
      <c r="I49" s="39"/>
      <c r="J49" s="24"/>
      <c r="K49" s="24"/>
      <c r="L49" s="24"/>
      <c r="M49" s="24"/>
      <c r="N49" s="24"/>
    </row>
    <row r="50" spans="1:14" ht="12.75" hidden="1" customHeight="1" outlineLevel="1" x14ac:dyDescent="0.25">
      <c r="A50" s="41" t="s">
        <v>153</v>
      </c>
      <c r="B50" s="42" t="s">
        <v>81</v>
      </c>
      <c r="C50" s="43" t="s">
        <v>79</v>
      </c>
      <c r="D50" s="44">
        <v>216.36</v>
      </c>
      <c r="E50" s="44">
        <f>D50</f>
        <v>216.36</v>
      </c>
      <c r="F50" s="44">
        <f>D50</f>
        <v>216.36</v>
      </c>
      <c r="G50" s="45">
        <f>D50</f>
        <v>216.36</v>
      </c>
      <c r="H50" s="24"/>
      <c r="I50" s="39"/>
      <c r="J50" s="24"/>
      <c r="K50" s="24"/>
      <c r="L50" s="24"/>
      <c r="M50" s="24"/>
      <c r="N50" s="24"/>
    </row>
    <row r="51" spans="1:14" ht="12.75" customHeight="1" collapsed="1" thickBot="1" x14ac:dyDescent="0.3">
      <c r="A51" s="78" t="s">
        <v>154</v>
      </c>
      <c r="B51" s="79" t="s">
        <v>123</v>
      </c>
      <c r="C51" s="80" t="s">
        <v>76</v>
      </c>
      <c r="D51" s="83">
        <f>ROUND(((D52+D53+D55+D54)/1000),5)</f>
        <v>7.8832500000000003</v>
      </c>
      <c r="E51" s="83">
        <f t="shared" ref="E51:G51" si="20">ROUND(((E52+E53+E55+E54)/1000),5)</f>
        <v>8.5288000000000004</v>
      </c>
      <c r="F51" s="83">
        <f t="shared" si="20"/>
        <v>9.0347200000000001</v>
      </c>
      <c r="G51" s="84">
        <f t="shared" si="20"/>
        <v>10.371600000000001</v>
      </c>
      <c r="H51" s="24"/>
      <c r="I51" s="39"/>
      <c r="J51" s="24"/>
      <c r="K51" s="24"/>
      <c r="L51" s="24"/>
      <c r="M51" s="24"/>
      <c r="N51" s="24"/>
    </row>
    <row r="52" spans="1:14" ht="12.75" hidden="1" customHeight="1" outlineLevel="1" x14ac:dyDescent="0.25">
      <c r="A52" s="41" t="s">
        <v>155</v>
      </c>
      <c r="B52" s="42" t="s">
        <v>78</v>
      </c>
      <c r="C52" s="43" t="s">
        <v>79</v>
      </c>
      <c r="D52" s="44">
        <f>D$24</f>
        <v>6590.79</v>
      </c>
      <c r="E52" s="44">
        <f t="shared" ref="E52:G52" si="21">E$24</f>
        <v>6590.79</v>
      </c>
      <c r="F52" s="44">
        <f t="shared" si="21"/>
        <v>6590.79</v>
      </c>
      <c r="G52" s="45">
        <f t="shared" si="21"/>
        <v>6590.79</v>
      </c>
      <c r="H52" s="24"/>
      <c r="I52" s="39"/>
      <c r="J52" s="24"/>
      <c r="K52" s="24"/>
      <c r="L52" s="24"/>
      <c r="M52" s="24"/>
      <c r="N52" s="24"/>
    </row>
    <row r="53" spans="1:14" ht="12.75" hidden="1" customHeight="1" outlineLevel="1" x14ac:dyDescent="0.25">
      <c r="A53" s="41" t="s">
        <v>156</v>
      </c>
      <c r="B53" s="42" t="s">
        <v>90</v>
      </c>
      <c r="C53" s="43" t="s">
        <v>79</v>
      </c>
      <c r="D53" s="44">
        <f>D$15</f>
        <v>1071.42</v>
      </c>
      <c r="E53" s="44">
        <f t="shared" ref="E53:G53" si="22">E$15</f>
        <v>1716.97</v>
      </c>
      <c r="F53" s="44">
        <f t="shared" si="22"/>
        <v>2222.89</v>
      </c>
      <c r="G53" s="45">
        <f t="shared" si="22"/>
        <v>3559.77</v>
      </c>
      <c r="H53" s="24"/>
      <c r="I53" s="39"/>
      <c r="J53" s="24"/>
      <c r="K53" s="24"/>
      <c r="L53" s="24"/>
      <c r="M53" s="24"/>
      <c r="N53" s="24"/>
    </row>
    <row r="54" spans="1:14" ht="12.75" hidden="1" customHeight="1" outlineLevel="1" x14ac:dyDescent="0.25">
      <c r="A54" s="41" t="s">
        <v>157</v>
      </c>
      <c r="B54" s="42" t="s">
        <v>83</v>
      </c>
      <c r="C54" s="43" t="s">
        <v>79</v>
      </c>
      <c r="D54" s="44">
        <f>$D$16</f>
        <v>4.68</v>
      </c>
      <c r="E54" s="44">
        <f>$E$16</f>
        <v>4.68</v>
      </c>
      <c r="F54" s="44">
        <f>$F$16</f>
        <v>4.68</v>
      </c>
      <c r="G54" s="45">
        <f>$G$16</f>
        <v>4.68</v>
      </c>
      <c r="H54" s="24"/>
      <c r="I54" s="39"/>
      <c r="J54" s="24"/>
      <c r="K54" s="24"/>
      <c r="L54" s="24"/>
      <c r="M54" s="24"/>
      <c r="N54" s="24"/>
    </row>
    <row r="55" spans="1:14" ht="12.75" hidden="1" customHeight="1" outlineLevel="1" thickBot="1" x14ac:dyDescent="0.3">
      <c r="A55" s="47" t="s">
        <v>158</v>
      </c>
      <c r="B55" s="48" t="s">
        <v>81</v>
      </c>
      <c r="C55" s="49" t="s">
        <v>79</v>
      </c>
      <c r="D55" s="50">
        <v>216.36</v>
      </c>
      <c r="E55" s="44">
        <f>D55</f>
        <v>216.36</v>
      </c>
      <c r="F55" s="44">
        <f>D55</f>
        <v>216.36</v>
      </c>
      <c r="G55" s="45">
        <f>D55</f>
        <v>216.36</v>
      </c>
      <c r="H55" s="24"/>
      <c r="I55" s="39"/>
      <c r="J55" s="24"/>
      <c r="K55" s="24"/>
      <c r="L55" s="24"/>
      <c r="M55" s="24"/>
      <c r="N55" s="24"/>
    </row>
    <row r="56" spans="1:14" ht="12.75" customHeight="1" collapsed="1" x14ac:dyDescent="0.25">
      <c r="A56" s="85" t="s">
        <v>159</v>
      </c>
      <c r="B56" s="158" t="s">
        <v>129</v>
      </c>
      <c r="C56" s="159"/>
      <c r="D56" s="159"/>
      <c r="E56" s="159"/>
      <c r="F56" s="159"/>
      <c r="G56" s="160"/>
      <c r="H56" s="24"/>
      <c r="I56" s="39"/>
      <c r="J56" s="24"/>
      <c r="K56" s="24"/>
      <c r="L56" s="24"/>
      <c r="M56" s="24"/>
      <c r="N56" s="24"/>
    </row>
    <row r="57" spans="1:14" ht="12.75" customHeight="1" x14ac:dyDescent="0.25">
      <c r="A57" s="78" t="s">
        <v>160</v>
      </c>
      <c r="B57" s="79" t="s">
        <v>111</v>
      </c>
      <c r="C57" s="80" t="s">
        <v>76</v>
      </c>
      <c r="D57" s="81">
        <f>ROUND(((D58+D59+D61+D60)/1000),5)</f>
        <v>2.6316700000000002</v>
      </c>
      <c r="E57" s="81">
        <f t="shared" ref="E57:G57" si="23">ROUND(((E58+E59+E61+E60)/1000),5)</f>
        <v>3.2772199999999998</v>
      </c>
      <c r="F57" s="81">
        <f t="shared" si="23"/>
        <v>3.7831399999999999</v>
      </c>
      <c r="G57" s="82">
        <f t="shared" si="23"/>
        <v>5.1200200000000002</v>
      </c>
      <c r="H57" s="24"/>
      <c r="I57" s="39"/>
      <c r="J57" s="24"/>
      <c r="K57" s="24"/>
      <c r="L57" s="24"/>
      <c r="M57" s="24"/>
      <c r="N57" s="24"/>
    </row>
    <row r="58" spans="1:14" ht="12.75" hidden="1" customHeight="1" outlineLevel="1" x14ac:dyDescent="0.25">
      <c r="A58" s="41" t="s">
        <v>161</v>
      </c>
      <c r="B58" s="42" t="s">
        <v>78</v>
      </c>
      <c r="C58" s="43" t="s">
        <v>79</v>
      </c>
      <c r="D58" s="44">
        <f>D$30</f>
        <v>1339.21</v>
      </c>
      <c r="E58" s="44">
        <f t="shared" ref="E58:G58" si="24">E$30</f>
        <v>1339.21</v>
      </c>
      <c r="F58" s="44">
        <f t="shared" si="24"/>
        <v>1339.21</v>
      </c>
      <c r="G58" s="45">
        <f t="shared" si="24"/>
        <v>1339.21</v>
      </c>
      <c r="H58" s="24"/>
      <c r="I58" s="39"/>
      <c r="J58" s="24"/>
      <c r="K58" s="24"/>
      <c r="L58" s="24"/>
      <c r="M58" s="24"/>
      <c r="N58" s="24"/>
    </row>
    <row r="59" spans="1:14" ht="12.75" hidden="1" customHeight="1" outlineLevel="1" x14ac:dyDescent="0.25">
      <c r="A59" s="41" t="s">
        <v>162</v>
      </c>
      <c r="B59" s="42" t="s">
        <v>90</v>
      </c>
      <c r="C59" s="43" t="s">
        <v>79</v>
      </c>
      <c r="D59" s="44">
        <f>D$15</f>
        <v>1071.42</v>
      </c>
      <c r="E59" s="44">
        <f t="shared" ref="E59:G59" si="25">E$15</f>
        <v>1716.97</v>
      </c>
      <c r="F59" s="44">
        <f t="shared" si="25"/>
        <v>2222.89</v>
      </c>
      <c r="G59" s="45">
        <f t="shared" si="25"/>
        <v>3559.77</v>
      </c>
      <c r="H59" s="24"/>
      <c r="I59" s="39"/>
      <c r="J59" s="24"/>
      <c r="K59" s="24"/>
      <c r="L59" s="24"/>
      <c r="M59" s="24"/>
      <c r="N59" s="24"/>
    </row>
    <row r="60" spans="1:14" ht="12.75" hidden="1" customHeight="1" outlineLevel="1" x14ac:dyDescent="0.25">
      <c r="A60" s="41" t="s">
        <v>163</v>
      </c>
      <c r="B60" s="42" t="s">
        <v>83</v>
      </c>
      <c r="C60" s="43" t="s">
        <v>79</v>
      </c>
      <c r="D60" s="44">
        <f>$D$16</f>
        <v>4.68</v>
      </c>
      <c r="E60" s="44">
        <f>$E$16</f>
        <v>4.68</v>
      </c>
      <c r="F60" s="44">
        <f>$F$16</f>
        <v>4.68</v>
      </c>
      <c r="G60" s="45">
        <f>$G$16</f>
        <v>4.68</v>
      </c>
      <c r="H60" s="24"/>
      <c r="I60" s="39"/>
      <c r="J60" s="24"/>
      <c r="K60" s="24"/>
      <c r="L60" s="24"/>
      <c r="M60" s="24"/>
      <c r="N60" s="24"/>
    </row>
    <row r="61" spans="1:14" ht="12.75" hidden="1" customHeight="1" outlineLevel="1" x14ac:dyDescent="0.25">
      <c r="A61" s="41" t="s">
        <v>164</v>
      </c>
      <c r="B61" s="42" t="s">
        <v>81</v>
      </c>
      <c r="C61" s="43" t="s">
        <v>79</v>
      </c>
      <c r="D61" s="44">
        <v>216.36</v>
      </c>
      <c r="E61" s="44">
        <f>D61</f>
        <v>216.36</v>
      </c>
      <c r="F61" s="44">
        <f>D61</f>
        <v>216.36</v>
      </c>
      <c r="G61" s="45">
        <f>D61</f>
        <v>216.36</v>
      </c>
      <c r="H61" s="24"/>
      <c r="I61" s="39"/>
      <c r="J61" s="24"/>
      <c r="K61" s="24"/>
      <c r="L61" s="24"/>
      <c r="M61" s="24"/>
      <c r="N61" s="24"/>
    </row>
    <row r="62" spans="1:14" ht="12.75" customHeight="1" collapsed="1" thickBot="1" x14ac:dyDescent="0.3">
      <c r="A62" s="78" t="s">
        <v>165</v>
      </c>
      <c r="B62" s="79" t="s">
        <v>136</v>
      </c>
      <c r="C62" s="80" t="s">
        <v>76</v>
      </c>
      <c r="D62" s="81">
        <f>ROUND(((D63+D64+D66+D65)/1000),5)</f>
        <v>6.2911700000000002</v>
      </c>
      <c r="E62" s="81">
        <f t="shared" ref="E62:G62" si="26">ROUND(((E63+E64+E66+E65)/1000),5)</f>
        <v>6.9367200000000002</v>
      </c>
      <c r="F62" s="81">
        <f t="shared" si="26"/>
        <v>7.4426399999999999</v>
      </c>
      <c r="G62" s="82">
        <f t="shared" si="26"/>
        <v>8.7795199999999998</v>
      </c>
      <c r="H62" s="24"/>
      <c r="I62" s="39"/>
      <c r="J62" s="24"/>
      <c r="K62" s="24"/>
      <c r="L62" s="24"/>
      <c r="M62" s="24"/>
      <c r="N62" s="24"/>
    </row>
    <row r="63" spans="1:14" ht="12.75" hidden="1" customHeight="1" outlineLevel="1" x14ac:dyDescent="0.25">
      <c r="A63" s="41" t="s">
        <v>166</v>
      </c>
      <c r="B63" s="42" t="s">
        <v>78</v>
      </c>
      <c r="C63" s="43" t="s">
        <v>79</v>
      </c>
      <c r="D63" s="44">
        <f>D$35</f>
        <v>4998.71</v>
      </c>
      <c r="E63" s="44">
        <f t="shared" ref="E63:G63" si="27">E$35</f>
        <v>4998.71</v>
      </c>
      <c r="F63" s="44">
        <f t="shared" si="27"/>
        <v>4998.71</v>
      </c>
      <c r="G63" s="45">
        <f t="shared" si="27"/>
        <v>4998.71</v>
      </c>
      <c r="H63" s="24"/>
      <c r="I63" s="39"/>
      <c r="J63" s="24"/>
      <c r="K63" s="24"/>
      <c r="L63" s="24"/>
      <c r="M63" s="24"/>
      <c r="N63" s="24"/>
    </row>
    <row r="64" spans="1:14" ht="12.75" hidden="1" customHeight="1" outlineLevel="1" x14ac:dyDescent="0.25">
      <c r="A64" s="41" t="s">
        <v>167</v>
      </c>
      <c r="B64" s="42" t="s">
        <v>90</v>
      </c>
      <c r="C64" s="43" t="s">
        <v>79</v>
      </c>
      <c r="D64" s="44">
        <f>D$15</f>
        <v>1071.42</v>
      </c>
      <c r="E64" s="44">
        <f t="shared" ref="E64:G64" si="28">E$15</f>
        <v>1716.97</v>
      </c>
      <c r="F64" s="44">
        <f t="shared" si="28"/>
        <v>2222.89</v>
      </c>
      <c r="G64" s="45">
        <f t="shared" si="28"/>
        <v>3559.77</v>
      </c>
      <c r="H64" s="24"/>
      <c r="I64" s="39"/>
      <c r="J64" s="24"/>
      <c r="K64" s="24"/>
      <c r="L64" s="24"/>
      <c r="M64" s="24"/>
      <c r="N64" s="24"/>
    </row>
    <row r="65" spans="1:14" ht="12.75" hidden="1" customHeight="1" outlineLevel="1" x14ac:dyDescent="0.25">
      <c r="A65" s="41" t="s">
        <v>168</v>
      </c>
      <c r="B65" s="42" t="s">
        <v>83</v>
      </c>
      <c r="C65" s="43" t="s">
        <v>79</v>
      </c>
      <c r="D65" s="44">
        <f>$D$16</f>
        <v>4.68</v>
      </c>
      <c r="E65" s="44">
        <f>$E$16</f>
        <v>4.68</v>
      </c>
      <c r="F65" s="44">
        <f>$F$16</f>
        <v>4.68</v>
      </c>
      <c r="G65" s="45">
        <f>$G$16</f>
        <v>4.68</v>
      </c>
      <c r="H65" s="24"/>
      <c r="I65" s="39"/>
      <c r="J65" s="24"/>
      <c r="K65" s="24"/>
      <c r="L65" s="24"/>
      <c r="M65" s="24"/>
      <c r="N65" s="24"/>
    </row>
    <row r="66" spans="1:14" ht="12.75" hidden="1" customHeight="1" outlineLevel="1" thickBot="1" x14ac:dyDescent="0.3">
      <c r="A66" s="47" t="s">
        <v>169</v>
      </c>
      <c r="B66" s="48" t="s">
        <v>81</v>
      </c>
      <c r="C66" s="49" t="s">
        <v>79</v>
      </c>
      <c r="D66" s="50">
        <v>216.36</v>
      </c>
      <c r="E66" s="44">
        <f>D66</f>
        <v>216.36</v>
      </c>
      <c r="F66" s="44">
        <f>D66</f>
        <v>216.36</v>
      </c>
      <c r="G66" s="45">
        <f>D66</f>
        <v>216.36</v>
      </c>
      <c r="H66" s="24"/>
      <c r="I66" s="39"/>
      <c r="J66" s="24"/>
      <c r="K66" s="24"/>
      <c r="L66" s="24"/>
      <c r="M66" s="24"/>
      <c r="N66" s="24"/>
    </row>
    <row r="67" spans="1:14" ht="30" customHeight="1" collapsed="1" thickBot="1" x14ac:dyDescent="0.3">
      <c r="A67" s="86" t="s">
        <v>170</v>
      </c>
      <c r="B67" s="161" t="s">
        <v>171</v>
      </c>
      <c r="C67" s="162"/>
      <c r="D67" s="162"/>
      <c r="E67" s="162"/>
      <c r="F67" s="162"/>
      <c r="G67" s="163"/>
      <c r="H67" s="24"/>
      <c r="I67" s="39"/>
      <c r="J67" s="24"/>
      <c r="K67" s="24"/>
      <c r="L67" s="24"/>
      <c r="M67" s="24"/>
      <c r="N67" s="24"/>
    </row>
    <row r="68" spans="1:14" x14ac:dyDescent="0.25">
      <c r="A68" s="87" t="s">
        <v>172</v>
      </c>
      <c r="B68" s="155" t="s">
        <v>109</v>
      </c>
      <c r="C68" s="156"/>
      <c r="D68" s="156"/>
      <c r="E68" s="156"/>
      <c r="F68" s="156"/>
      <c r="G68" s="157"/>
      <c r="H68" s="24"/>
      <c r="I68" s="39"/>
      <c r="J68" s="24"/>
      <c r="K68" s="24"/>
      <c r="L68" s="24"/>
      <c r="M68" s="24"/>
      <c r="N68" s="24"/>
    </row>
    <row r="69" spans="1:14" ht="12.75" customHeight="1" x14ac:dyDescent="0.25">
      <c r="A69" s="78" t="s">
        <v>173</v>
      </c>
      <c r="B69" s="79" t="s">
        <v>111</v>
      </c>
      <c r="C69" s="80" t="s">
        <v>76</v>
      </c>
      <c r="D69" s="81">
        <f>ROUND(((D70+D71+D73+D72)/1000),5)</f>
        <v>2.5255399999999999</v>
      </c>
      <c r="E69" s="81">
        <f t="shared" ref="E69:G69" si="29">ROUND(((E70+E71+E73+E72)/1000),5)</f>
        <v>3.17109</v>
      </c>
      <c r="F69" s="81">
        <f t="shared" si="29"/>
        <v>3.6770100000000001</v>
      </c>
      <c r="G69" s="82">
        <f t="shared" si="29"/>
        <v>5.01389</v>
      </c>
      <c r="H69" s="24"/>
      <c r="I69" s="39"/>
      <c r="J69" s="24"/>
      <c r="K69" s="24"/>
      <c r="L69" s="24"/>
      <c r="M69" s="24"/>
      <c r="N69" s="24"/>
    </row>
    <row r="70" spans="1:14" ht="12.75" hidden="1" customHeight="1" outlineLevel="1" x14ac:dyDescent="0.25">
      <c r="A70" s="41" t="s">
        <v>174</v>
      </c>
      <c r="B70" s="42" t="s">
        <v>78</v>
      </c>
      <c r="C70" s="43" t="s">
        <v>79</v>
      </c>
      <c r="D70" s="44">
        <f t="shared" ref="D70:F70" si="30">D$14</f>
        <v>1339.21</v>
      </c>
      <c r="E70" s="44">
        <f t="shared" si="30"/>
        <v>1339.21</v>
      </c>
      <c r="F70" s="44">
        <f t="shared" si="30"/>
        <v>1339.21</v>
      </c>
      <c r="G70" s="45">
        <f>G$14</f>
        <v>1339.21</v>
      </c>
      <c r="H70" s="24"/>
      <c r="I70" s="39"/>
      <c r="J70" s="24"/>
      <c r="K70" s="24"/>
      <c r="L70" s="24"/>
      <c r="M70" s="24"/>
      <c r="N70" s="24"/>
    </row>
    <row r="71" spans="1:14" ht="12.75" hidden="1" customHeight="1" outlineLevel="1" x14ac:dyDescent="0.25">
      <c r="A71" s="41" t="s">
        <v>175</v>
      </c>
      <c r="B71" s="42" t="s">
        <v>90</v>
      </c>
      <c r="C71" s="43" t="s">
        <v>79</v>
      </c>
      <c r="D71" s="44">
        <f>D$15</f>
        <v>1071.42</v>
      </c>
      <c r="E71" s="44">
        <f t="shared" ref="E71:G71" si="31">E$15</f>
        <v>1716.97</v>
      </c>
      <c r="F71" s="44">
        <f t="shared" si="31"/>
        <v>2222.89</v>
      </c>
      <c r="G71" s="45">
        <f t="shared" si="31"/>
        <v>3559.77</v>
      </c>
      <c r="H71" s="24"/>
      <c r="I71" s="39"/>
      <c r="J71" s="24"/>
      <c r="K71" s="24"/>
      <c r="L71" s="24"/>
      <c r="M71" s="24"/>
      <c r="N71" s="24"/>
    </row>
    <row r="72" spans="1:14" ht="12.75" hidden="1" customHeight="1" outlineLevel="1" x14ac:dyDescent="0.25">
      <c r="A72" s="41" t="s">
        <v>176</v>
      </c>
      <c r="B72" s="42" t="s">
        <v>83</v>
      </c>
      <c r="C72" s="43" t="s">
        <v>79</v>
      </c>
      <c r="D72" s="44">
        <f>$D$16</f>
        <v>4.68</v>
      </c>
      <c r="E72" s="44">
        <f>$E$16</f>
        <v>4.68</v>
      </c>
      <c r="F72" s="44">
        <f>$F$16</f>
        <v>4.68</v>
      </c>
      <c r="G72" s="45">
        <f>$G$16</f>
        <v>4.68</v>
      </c>
      <c r="H72" s="24"/>
      <c r="I72" s="39"/>
      <c r="J72" s="24"/>
      <c r="K72" s="24"/>
      <c r="L72" s="24"/>
      <c r="M72" s="24"/>
      <c r="N72" s="24"/>
    </row>
    <row r="73" spans="1:14" ht="12.75" hidden="1" customHeight="1" outlineLevel="1" x14ac:dyDescent="0.25">
      <c r="A73" s="41" t="s">
        <v>177</v>
      </c>
      <c r="B73" s="42" t="s">
        <v>81</v>
      </c>
      <c r="C73" s="43" t="s">
        <v>79</v>
      </c>
      <c r="D73" s="44">
        <v>110.23</v>
      </c>
      <c r="E73" s="44">
        <f>D73</f>
        <v>110.23</v>
      </c>
      <c r="F73" s="44">
        <f>D73</f>
        <v>110.23</v>
      </c>
      <c r="G73" s="45">
        <f>D73</f>
        <v>110.23</v>
      </c>
      <c r="H73" s="24"/>
      <c r="I73" s="39"/>
      <c r="J73" s="24"/>
      <c r="K73" s="24"/>
      <c r="L73" s="24"/>
      <c r="M73" s="24"/>
      <c r="N73" s="24"/>
    </row>
    <row r="74" spans="1:14" ht="12.75" customHeight="1" collapsed="1" x14ac:dyDescent="0.25">
      <c r="A74" s="78" t="s">
        <v>178</v>
      </c>
      <c r="B74" s="79" t="s">
        <v>117</v>
      </c>
      <c r="C74" s="80" t="s">
        <v>76</v>
      </c>
      <c r="D74" s="81">
        <f>ROUND(((D75+D76+D78+D77)/1000),5)</f>
        <v>4.83005</v>
      </c>
      <c r="E74" s="81">
        <f t="shared" ref="E74:G74" si="32">ROUND(((E75+E76+E78+E77)/1000),5)</f>
        <v>5.4756</v>
      </c>
      <c r="F74" s="81">
        <f t="shared" si="32"/>
        <v>5.9815199999999997</v>
      </c>
      <c r="G74" s="82">
        <f t="shared" si="32"/>
        <v>7.3183999999999996</v>
      </c>
      <c r="H74" s="24"/>
      <c r="I74" s="39"/>
      <c r="J74" s="24"/>
      <c r="K74" s="24"/>
      <c r="L74" s="24"/>
      <c r="M74" s="24"/>
      <c r="N74" s="24"/>
    </row>
    <row r="75" spans="1:14" ht="12.75" hidden="1" customHeight="1" outlineLevel="1" x14ac:dyDescent="0.25">
      <c r="A75" s="41" t="s">
        <v>179</v>
      </c>
      <c r="B75" s="42" t="s">
        <v>78</v>
      </c>
      <c r="C75" s="43" t="s">
        <v>79</v>
      </c>
      <c r="D75" s="44">
        <f>D$19</f>
        <v>3643.72</v>
      </c>
      <c r="E75" s="44">
        <f t="shared" ref="E75:G75" si="33">E$19</f>
        <v>3643.72</v>
      </c>
      <c r="F75" s="44">
        <f t="shared" si="33"/>
        <v>3643.72</v>
      </c>
      <c r="G75" s="45">
        <f t="shared" si="33"/>
        <v>3643.72</v>
      </c>
      <c r="H75" s="24"/>
      <c r="I75" s="39"/>
      <c r="J75" s="24"/>
      <c r="K75" s="24"/>
      <c r="L75" s="24"/>
      <c r="M75" s="24"/>
      <c r="N75" s="24"/>
    </row>
    <row r="76" spans="1:14" ht="12.75" hidden="1" customHeight="1" outlineLevel="1" x14ac:dyDescent="0.25">
      <c r="A76" s="41" t="s">
        <v>180</v>
      </c>
      <c r="B76" s="42" t="s">
        <v>90</v>
      </c>
      <c r="C76" s="43" t="s">
        <v>79</v>
      </c>
      <c r="D76" s="44">
        <f>D$15</f>
        <v>1071.42</v>
      </c>
      <c r="E76" s="44">
        <f t="shared" ref="E76:G76" si="34">E$15</f>
        <v>1716.97</v>
      </c>
      <c r="F76" s="44">
        <f t="shared" si="34"/>
        <v>2222.89</v>
      </c>
      <c r="G76" s="45">
        <f t="shared" si="34"/>
        <v>3559.77</v>
      </c>
      <c r="H76" s="24"/>
      <c r="I76" s="39"/>
      <c r="J76" s="24"/>
      <c r="K76" s="24"/>
      <c r="L76" s="24"/>
      <c r="M76" s="24"/>
      <c r="N76" s="24"/>
    </row>
    <row r="77" spans="1:14" ht="12.75" hidden="1" customHeight="1" outlineLevel="1" x14ac:dyDescent="0.25">
      <c r="A77" s="41" t="s">
        <v>181</v>
      </c>
      <c r="B77" s="42" t="s">
        <v>83</v>
      </c>
      <c r="C77" s="43" t="s">
        <v>79</v>
      </c>
      <c r="D77" s="44">
        <f>$D$16</f>
        <v>4.68</v>
      </c>
      <c r="E77" s="44">
        <f>$E$16</f>
        <v>4.68</v>
      </c>
      <c r="F77" s="44">
        <f>$F$16</f>
        <v>4.68</v>
      </c>
      <c r="G77" s="45">
        <f>$G$16</f>
        <v>4.68</v>
      </c>
      <c r="H77" s="24"/>
      <c r="I77" s="39"/>
      <c r="J77" s="24"/>
      <c r="K77" s="24"/>
      <c r="L77" s="24"/>
      <c r="M77" s="24"/>
      <c r="N77" s="24"/>
    </row>
    <row r="78" spans="1:14" ht="12.75" hidden="1" customHeight="1" outlineLevel="1" x14ac:dyDescent="0.25">
      <c r="A78" s="41" t="s">
        <v>182</v>
      </c>
      <c r="B78" s="42" t="s">
        <v>81</v>
      </c>
      <c r="C78" s="43" t="s">
        <v>79</v>
      </c>
      <c r="D78" s="44">
        <v>110.23</v>
      </c>
      <c r="E78" s="44">
        <f>D78</f>
        <v>110.23</v>
      </c>
      <c r="F78" s="44">
        <f>D78</f>
        <v>110.23</v>
      </c>
      <c r="G78" s="45">
        <f>D78</f>
        <v>110.23</v>
      </c>
      <c r="H78" s="24"/>
      <c r="I78" s="39"/>
      <c r="J78" s="24"/>
      <c r="K78" s="24"/>
      <c r="L78" s="24"/>
      <c r="M78" s="24"/>
      <c r="N78" s="24"/>
    </row>
    <row r="79" spans="1:14" ht="12.75" customHeight="1" collapsed="1" thickBot="1" x14ac:dyDescent="0.3">
      <c r="A79" s="78" t="s">
        <v>183</v>
      </c>
      <c r="B79" s="79" t="s">
        <v>123</v>
      </c>
      <c r="C79" s="80" t="s">
        <v>76</v>
      </c>
      <c r="D79" s="83">
        <f>ROUND(((D80+D81+D83+D82)/1000),5)</f>
        <v>7.77712</v>
      </c>
      <c r="E79" s="83">
        <f t="shared" ref="E79:G79" si="35">ROUND(((E80+E81+E83+E82)/1000),5)</f>
        <v>8.4226700000000001</v>
      </c>
      <c r="F79" s="83">
        <f t="shared" si="35"/>
        <v>8.9285899999999998</v>
      </c>
      <c r="G79" s="84">
        <f t="shared" si="35"/>
        <v>10.265470000000001</v>
      </c>
      <c r="H79" s="24"/>
      <c r="I79" s="39"/>
      <c r="J79" s="24"/>
      <c r="K79" s="24"/>
      <c r="L79" s="24"/>
      <c r="M79" s="24"/>
      <c r="N79" s="24"/>
    </row>
    <row r="80" spans="1:14" ht="12.75" hidden="1" customHeight="1" outlineLevel="1" x14ac:dyDescent="0.25">
      <c r="A80" s="41" t="s">
        <v>184</v>
      </c>
      <c r="B80" s="42" t="s">
        <v>78</v>
      </c>
      <c r="C80" s="43" t="s">
        <v>79</v>
      </c>
      <c r="D80" s="44">
        <f>D$24</f>
        <v>6590.79</v>
      </c>
      <c r="E80" s="44">
        <f t="shared" ref="E80:G80" si="36">E$24</f>
        <v>6590.79</v>
      </c>
      <c r="F80" s="44">
        <f t="shared" si="36"/>
        <v>6590.79</v>
      </c>
      <c r="G80" s="45">
        <f t="shared" si="36"/>
        <v>6590.79</v>
      </c>
      <c r="H80" s="24"/>
      <c r="I80" s="39"/>
      <c r="J80" s="24"/>
      <c r="K80" s="24"/>
      <c r="L80" s="24"/>
      <c r="M80" s="24"/>
      <c r="N80" s="24"/>
    </row>
    <row r="81" spans="1:14" ht="12.75" hidden="1" customHeight="1" outlineLevel="1" x14ac:dyDescent="0.25">
      <c r="A81" s="41" t="s">
        <v>185</v>
      </c>
      <c r="B81" s="42" t="s">
        <v>90</v>
      </c>
      <c r="C81" s="43" t="s">
        <v>79</v>
      </c>
      <c r="D81" s="44">
        <f>D$15</f>
        <v>1071.42</v>
      </c>
      <c r="E81" s="44">
        <f t="shared" ref="E81:G81" si="37">E$15</f>
        <v>1716.97</v>
      </c>
      <c r="F81" s="44">
        <f t="shared" si="37"/>
        <v>2222.89</v>
      </c>
      <c r="G81" s="45">
        <f t="shared" si="37"/>
        <v>3559.77</v>
      </c>
      <c r="H81" s="24"/>
      <c r="I81" s="39"/>
      <c r="J81" s="24"/>
      <c r="K81" s="24"/>
      <c r="L81" s="24"/>
      <c r="M81" s="24"/>
      <c r="N81" s="24"/>
    </row>
    <row r="82" spans="1:14" ht="12.75" hidden="1" customHeight="1" outlineLevel="1" x14ac:dyDescent="0.25">
      <c r="A82" s="41" t="s">
        <v>186</v>
      </c>
      <c r="B82" s="42" t="s">
        <v>83</v>
      </c>
      <c r="C82" s="43" t="s">
        <v>79</v>
      </c>
      <c r="D82" s="44">
        <f>$D$16</f>
        <v>4.68</v>
      </c>
      <c r="E82" s="44">
        <f>$E$16</f>
        <v>4.68</v>
      </c>
      <c r="F82" s="44">
        <f>$F$16</f>
        <v>4.68</v>
      </c>
      <c r="G82" s="45">
        <f>$G$16</f>
        <v>4.68</v>
      </c>
      <c r="H82" s="24"/>
      <c r="I82" s="39"/>
      <c r="J82" s="24"/>
      <c r="K82" s="24"/>
      <c r="L82" s="24"/>
      <c r="M82" s="24"/>
      <c r="N82" s="24"/>
    </row>
    <row r="83" spans="1:14" ht="12.75" hidden="1" customHeight="1" outlineLevel="1" thickBot="1" x14ac:dyDescent="0.3">
      <c r="A83" s="47" t="s">
        <v>187</v>
      </c>
      <c r="B83" s="48" t="s">
        <v>81</v>
      </c>
      <c r="C83" s="49" t="s">
        <v>79</v>
      </c>
      <c r="D83" s="50">
        <v>110.23</v>
      </c>
      <c r="E83" s="44">
        <f>D83</f>
        <v>110.23</v>
      </c>
      <c r="F83" s="44">
        <f>D83</f>
        <v>110.23</v>
      </c>
      <c r="G83" s="45">
        <f>D83</f>
        <v>110.23</v>
      </c>
      <c r="H83" s="24"/>
      <c r="I83" s="39"/>
      <c r="J83" s="24"/>
      <c r="K83" s="24"/>
      <c r="L83" s="24"/>
      <c r="M83" s="24"/>
      <c r="N83" s="24"/>
    </row>
    <row r="84" spans="1:14" ht="12.75" customHeight="1" collapsed="1" x14ac:dyDescent="0.25">
      <c r="A84" s="85" t="s">
        <v>188</v>
      </c>
      <c r="B84" s="158" t="s">
        <v>129</v>
      </c>
      <c r="C84" s="159"/>
      <c r="D84" s="159"/>
      <c r="E84" s="159"/>
      <c r="F84" s="159"/>
      <c r="G84" s="160"/>
      <c r="H84" s="24"/>
      <c r="I84" s="39"/>
      <c r="J84" s="24"/>
      <c r="K84" s="24"/>
      <c r="L84" s="24"/>
      <c r="M84" s="24"/>
      <c r="N84" s="24"/>
    </row>
    <row r="85" spans="1:14" ht="12.75" customHeight="1" x14ac:dyDescent="0.25">
      <c r="A85" s="78" t="s">
        <v>189</v>
      </c>
      <c r="B85" s="79" t="s">
        <v>111</v>
      </c>
      <c r="C85" s="80" t="s">
        <v>76</v>
      </c>
      <c r="D85" s="81">
        <f>ROUND(((D86+D87+D89+D88)/1000),5)</f>
        <v>2.5255399999999999</v>
      </c>
      <c r="E85" s="81">
        <f t="shared" ref="E85:G85" si="38">ROUND(((E86+E87+E89+E88)/1000),5)</f>
        <v>3.17109</v>
      </c>
      <c r="F85" s="81">
        <f t="shared" si="38"/>
        <v>3.6770100000000001</v>
      </c>
      <c r="G85" s="82">
        <f t="shared" si="38"/>
        <v>5.01389</v>
      </c>
      <c r="H85" s="24"/>
      <c r="I85" s="39"/>
      <c r="J85" s="24"/>
      <c r="K85" s="24"/>
      <c r="L85" s="24"/>
      <c r="M85" s="24"/>
      <c r="N85" s="24"/>
    </row>
    <row r="86" spans="1:14" ht="12.75" hidden="1" customHeight="1" outlineLevel="1" x14ac:dyDescent="0.25">
      <c r="A86" s="41" t="s">
        <v>190</v>
      </c>
      <c r="B86" s="42" t="s">
        <v>78</v>
      </c>
      <c r="C86" s="43" t="s">
        <v>79</v>
      </c>
      <c r="D86" s="44">
        <f>D$30</f>
        <v>1339.21</v>
      </c>
      <c r="E86" s="44">
        <f t="shared" ref="E86:G86" si="39">E$30</f>
        <v>1339.21</v>
      </c>
      <c r="F86" s="44">
        <f t="shared" si="39"/>
        <v>1339.21</v>
      </c>
      <c r="G86" s="45">
        <f t="shared" si="39"/>
        <v>1339.21</v>
      </c>
      <c r="H86" s="24"/>
      <c r="I86" s="39"/>
      <c r="J86" s="24"/>
      <c r="K86" s="24"/>
      <c r="L86" s="24"/>
      <c r="M86" s="24"/>
      <c r="N86" s="24"/>
    </row>
    <row r="87" spans="1:14" ht="12.75" hidden="1" customHeight="1" outlineLevel="1" x14ac:dyDescent="0.25">
      <c r="A87" s="41" t="s">
        <v>191</v>
      </c>
      <c r="B87" s="42" t="s">
        <v>90</v>
      </c>
      <c r="C87" s="43" t="s">
        <v>79</v>
      </c>
      <c r="D87" s="44">
        <f>D$15</f>
        <v>1071.42</v>
      </c>
      <c r="E87" s="44">
        <f t="shared" ref="E87:G87" si="40">E$15</f>
        <v>1716.97</v>
      </c>
      <c r="F87" s="44">
        <f t="shared" si="40"/>
        <v>2222.89</v>
      </c>
      <c r="G87" s="45">
        <f t="shared" si="40"/>
        <v>3559.77</v>
      </c>
      <c r="H87" s="24"/>
      <c r="I87" s="39"/>
      <c r="J87" s="24"/>
      <c r="K87" s="24"/>
      <c r="L87" s="24"/>
      <c r="M87" s="24"/>
      <c r="N87" s="24"/>
    </row>
    <row r="88" spans="1:14" ht="12.75" hidden="1" customHeight="1" outlineLevel="1" x14ac:dyDescent="0.25">
      <c r="A88" s="41" t="s">
        <v>192</v>
      </c>
      <c r="B88" s="42" t="s">
        <v>83</v>
      </c>
      <c r="C88" s="43" t="s">
        <v>79</v>
      </c>
      <c r="D88" s="44">
        <f>$D$16</f>
        <v>4.68</v>
      </c>
      <c r="E88" s="44">
        <f>$E$16</f>
        <v>4.68</v>
      </c>
      <c r="F88" s="44">
        <f>$F$16</f>
        <v>4.68</v>
      </c>
      <c r="G88" s="45">
        <f>$G$16</f>
        <v>4.68</v>
      </c>
      <c r="H88" s="24"/>
      <c r="I88" s="39"/>
      <c r="J88" s="24"/>
      <c r="K88" s="24"/>
      <c r="L88" s="24"/>
      <c r="M88" s="24"/>
      <c r="N88" s="24"/>
    </row>
    <row r="89" spans="1:14" ht="12.75" hidden="1" customHeight="1" outlineLevel="1" x14ac:dyDescent="0.25">
      <c r="A89" s="41" t="s">
        <v>193</v>
      </c>
      <c r="B89" s="42" t="s">
        <v>81</v>
      </c>
      <c r="C89" s="43" t="s">
        <v>79</v>
      </c>
      <c r="D89" s="44">
        <v>110.23</v>
      </c>
      <c r="E89" s="44">
        <f>D89</f>
        <v>110.23</v>
      </c>
      <c r="F89" s="44">
        <f>D89</f>
        <v>110.23</v>
      </c>
      <c r="G89" s="45">
        <f>D89</f>
        <v>110.23</v>
      </c>
      <c r="H89" s="24"/>
      <c r="I89" s="39"/>
      <c r="J89" s="24"/>
      <c r="K89" s="24"/>
      <c r="L89" s="24"/>
      <c r="M89" s="24"/>
      <c r="N89" s="24"/>
    </row>
    <row r="90" spans="1:14" ht="12.75" customHeight="1" collapsed="1" thickBot="1" x14ac:dyDescent="0.3">
      <c r="A90" s="78" t="s">
        <v>194</v>
      </c>
      <c r="B90" s="79" t="s">
        <v>136</v>
      </c>
      <c r="C90" s="80" t="s">
        <v>76</v>
      </c>
      <c r="D90" s="81">
        <f>ROUND(((D91+D92+D94+D93)/1000),5)</f>
        <v>6.1850399999999999</v>
      </c>
      <c r="E90" s="81">
        <f t="shared" ref="E90:G90" si="41">ROUND(((E91+E92+E94+E93)/1000),5)</f>
        <v>6.8305899999999999</v>
      </c>
      <c r="F90" s="81">
        <f t="shared" si="41"/>
        <v>7.3365099999999996</v>
      </c>
      <c r="G90" s="82">
        <f t="shared" si="41"/>
        <v>8.6733899999999995</v>
      </c>
      <c r="H90" s="24"/>
      <c r="I90" s="39"/>
      <c r="J90" s="24"/>
      <c r="K90" s="24"/>
      <c r="L90" s="24"/>
      <c r="M90" s="24"/>
      <c r="N90" s="24"/>
    </row>
    <row r="91" spans="1:14" ht="12.75" hidden="1" customHeight="1" outlineLevel="1" x14ac:dyDescent="0.25">
      <c r="A91" s="41" t="s">
        <v>195</v>
      </c>
      <c r="B91" s="42" t="s">
        <v>78</v>
      </c>
      <c r="C91" s="43" t="s">
        <v>79</v>
      </c>
      <c r="D91" s="44">
        <f>D$35</f>
        <v>4998.71</v>
      </c>
      <c r="E91" s="44">
        <f t="shared" ref="E91:G91" si="42">E$35</f>
        <v>4998.71</v>
      </c>
      <c r="F91" s="44">
        <f t="shared" si="42"/>
        <v>4998.71</v>
      </c>
      <c r="G91" s="45">
        <f t="shared" si="42"/>
        <v>4998.71</v>
      </c>
      <c r="H91" s="24"/>
      <c r="I91" s="39"/>
      <c r="J91" s="24"/>
      <c r="K91" s="24"/>
      <c r="L91" s="24"/>
      <c r="M91" s="24"/>
      <c r="N91" s="24"/>
    </row>
    <row r="92" spans="1:14" ht="12.75" hidden="1" customHeight="1" outlineLevel="1" x14ac:dyDescent="0.25">
      <c r="A92" s="41" t="s">
        <v>196</v>
      </c>
      <c r="B92" s="42" t="s">
        <v>90</v>
      </c>
      <c r="C92" s="43" t="s">
        <v>79</v>
      </c>
      <c r="D92" s="44">
        <f>D$15</f>
        <v>1071.42</v>
      </c>
      <c r="E92" s="44">
        <f t="shared" ref="E92:G92" si="43">E$15</f>
        <v>1716.97</v>
      </c>
      <c r="F92" s="44">
        <f t="shared" si="43"/>
        <v>2222.89</v>
      </c>
      <c r="G92" s="45">
        <f t="shared" si="43"/>
        <v>3559.77</v>
      </c>
      <c r="H92" s="24"/>
      <c r="I92" s="39"/>
      <c r="J92" s="24"/>
      <c r="K92" s="24"/>
      <c r="L92" s="24"/>
      <c r="M92" s="24"/>
      <c r="N92" s="24"/>
    </row>
    <row r="93" spans="1:14" ht="12.75" hidden="1" customHeight="1" outlineLevel="1" x14ac:dyDescent="0.25">
      <c r="A93" s="41" t="s">
        <v>197</v>
      </c>
      <c r="B93" s="42" t="s">
        <v>83</v>
      </c>
      <c r="C93" s="43" t="s">
        <v>79</v>
      </c>
      <c r="D93" s="44">
        <f>$D$16</f>
        <v>4.68</v>
      </c>
      <c r="E93" s="44">
        <f>$E$16</f>
        <v>4.68</v>
      </c>
      <c r="F93" s="44">
        <f>$F$16</f>
        <v>4.68</v>
      </c>
      <c r="G93" s="45">
        <f>$G$16</f>
        <v>4.68</v>
      </c>
      <c r="H93" s="24"/>
      <c r="I93" s="39"/>
      <c r="J93" s="24"/>
      <c r="K93" s="24"/>
      <c r="L93" s="24"/>
      <c r="M93" s="24"/>
      <c r="N93" s="24"/>
    </row>
    <row r="94" spans="1:14" ht="12.75" hidden="1" customHeight="1" outlineLevel="1" thickBot="1" x14ac:dyDescent="0.3">
      <c r="A94" s="47" t="s">
        <v>198</v>
      </c>
      <c r="B94" s="48" t="s">
        <v>81</v>
      </c>
      <c r="C94" s="49" t="s">
        <v>79</v>
      </c>
      <c r="D94" s="50">
        <v>110.23</v>
      </c>
      <c r="E94" s="50">
        <f>D94</f>
        <v>110.23</v>
      </c>
      <c r="F94" s="50">
        <f>D94</f>
        <v>110.23</v>
      </c>
      <c r="G94" s="51">
        <f>D94</f>
        <v>110.23</v>
      </c>
      <c r="H94" s="24"/>
      <c r="I94" s="39"/>
      <c r="J94" s="24"/>
      <c r="K94" s="24"/>
      <c r="L94" s="24"/>
      <c r="M94" s="24"/>
      <c r="N94" s="24"/>
    </row>
    <row r="95" spans="1:14" ht="15" customHeight="1" collapsed="1" x14ac:dyDescent="0.25">
      <c r="A95" s="138" t="s">
        <v>84</v>
      </c>
      <c r="B95" s="138"/>
      <c r="C95" s="52"/>
      <c r="D95" s="52"/>
      <c r="E95" s="52"/>
      <c r="F95" s="52"/>
      <c r="G95" s="52"/>
      <c r="H95" s="24"/>
      <c r="I95" s="24"/>
      <c r="J95" s="24"/>
      <c r="K95" s="24"/>
      <c r="L95" s="24"/>
      <c r="M95" s="24"/>
      <c r="N95" s="24"/>
    </row>
    <row r="96" spans="1:14" x14ac:dyDescent="0.25">
      <c r="A96" s="139" t="s">
        <v>2906</v>
      </c>
      <c r="B96" s="139"/>
      <c r="C96" s="139"/>
      <c r="D96" s="139"/>
      <c r="E96" s="139"/>
      <c r="F96" s="139"/>
      <c r="G96" s="139"/>
      <c r="H96" s="24"/>
      <c r="I96" s="24"/>
      <c r="J96" s="24"/>
      <c r="K96" s="24"/>
      <c r="L96" s="24"/>
      <c r="M96" s="24"/>
      <c r="N96" s="24"/>
    </row>
    <row r="97" spans="1:14" x14ac:dyDescent="0.25">
      <c r="A97" s="139"/>
      <c r="B97" s="139"/>
      <c r="C97" s="139"/>
      <c r="D97" s="139"/>
      <c r="E97" s="139"/>
      <c r="F97" s="139"/>
      <c r="G97" s="139"/>
    </row>
    <row r="98" spans="1:14" x14ac:dyDescent="0.25">
      <c r="A98" s="54"/>
      <c r="B98" s="55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</row>
    <row r="99" spans="1:14" x14ac:dyDescent="0.25">
      <c r="A99" s="54"/>
      <c r="B99" s="56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</row>
    <row r="100" spans="1:14" ht="16.5" customHeight="1" x14ac:dyDescent="0.25"/>
    <row r="101" spans="1:14" x14ac:dyDescent="0.25">
      <c r="A101" s="24"/>
      <c r="B101" s="24"/>
      <c r="C101" s="24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24"/>
    </row>
    <row r="102" spans="1:14" x14ac:dyDescent="0.25">
      <c r="A102" s="24"/>
      <c r="B102" s="24"/>
      <c r="C102" s="24"/>
      <c r="D102" s="59"/>
      <c r="E102" s="59"/>
      <c r="F102" s="59"/>
      <c r="G102" s="59"/>
      <c r="H102" s="59"/>
      <c r="I102" s="60"/>
      <c r="J102" s="60"/>
      <c r="K102" s="60"/>
      <c r="L102" s="60"/>
      <c r="M102" s="60"/>
      <c r="N102" s="59"/>
    </row>
    <row r="103" spans="1:14" x14ac:dyDescent="0.25">
      <c r="A103" s="24"/>
      <c r="B103" s="24"/>
      <c r="C103" s="24"/>
      <c r="D103" s="59"/>
      <c r="E103" s="59"/>
      <c r="F103" s="59"/>
      <c r="G103" s="59"/>
      <c r="H103" s="59"/>
      <c r="I103" s="59"/>
      <c r="J103" s="61"/>
      <c r="K103" s="61"/>
      <c r="L103" s="61"/>
      <c r="M103" s="61"/>
      <c r="N103" s="59"/>
    </row>
    <row r="104" spans="1:14" x14ac:dyDescent="0.25">
      <c r="A104" s="24"/>
      <c r="B104" s="24"/>
      <c r="C104" s="24"/>
      <c r="D104" s="24"/>
      <c r="E104" s="24"/>
      <c r="F104" s="24"/>
      <c r="G104" s="24"/>
      <c r="H104" s="24"/>
      <c r="I104" s="24"/>
    </row>
  </sheetData>
  <mergeCells count="20">
    <mergeCell ref="B39:G39"/>
    <mergeCell ref="A1:G1"/>
    <mergeCell ref="A2:G4"/>
    <mergeCell ref="A5:A7"/>
    <mergeCell ref="B5:B7"/>
    <mergeCell ref="C5:C7"/>
    <mergeCell ref="D5:G5"/>
    <mergeCell ref="D6:G6"/>
    <mergeCell ref="B9:G9"/>
    <mergeCell ref="B10:G10"/>
    <mergeCell ref="B11:G11"/>
    <mergeCell ref="B12:G12"/>
    <mergeCell ref="B28:G28"/>
    <mergeCell ref="A96:G97"/>
    <mergeCell ref="B40:G40"/>
    <mergeCell ref="B56:G56"/>
    <mergeCell ref="B67:G67"/>
    <mergeCell ref="B68:G68"/>
    <mergeCell ref="B84:G84"/>
    <mergeCell ref="A95:B95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DCC77-048A-459E-8E51-C7E33A5EAD07}">
  <sheetPr>
    <tabColor rgb="FF00B0F0"/>
    <pageSetUpPr fitToPage="1"/>
  </sheetPr>
  <dimension ref="A1:AA640"/>
  <sheetViews>
    <sheetView view="pageBreakPreview" zoomScale="76" zoomScaleNormal="100" zoomScaleSheetLayoutView="76" workbookViewId="0">
      <pane ySplit="4" topLeftCell="A5" activePane="bottomLeft" state="frozen"/>
      <selection activeCell="A34" sqref="A34:XFD34"/>
      <selection pane="bottomLeft"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3" t="s">
        <v>199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</row>
    <row r="2" spans="1:27" x14ac:dyDescent="0.2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</row>
    <row r="3" spans="1:27" x14ac:dyDescent="0.2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</row>
    <row r="4" spans="1:27" ht="15" x14ac:dyDescent="0.25">
      <c r="A4" s="176" t="s">
        <v>200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8"/>
    </row>
    <row r="5" spans="1:27" x14ac:dyDescent="0.2">
      <c r="A5" s="179" t="s">
        <v>201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1"/>
    </row>
    <row r="6" spans="1:27" ht="27" customHeight="1" x14ac:dyDescent="0.2">
      <c r="A6" s="26" t="s">
        <v>64</v>
      </c>
      <c r="B6" s="27" t="s">
        <v>202</v>
      </c>
      <c r="C6" s="26" t="s">
        <v>203</v>
      </c>
      <c r="D6" s="27" t="s">
        <v>204</v>
      </c>
      <c r="E6" s="27" t="s">
        <v>205</v>
      </c>
      <c r="F6" s="27" t="s">
        <v>206</v>
      </c>
      <c r="G6" s="27" t="s">
        <v>207</v>
      </c>
      <c r="H6" s="27" t="s">
        <v>208</v>
      </c>
      <c r="I6" s="27" t="s">
        <v>209</v>
      </c>
      <c r="J6" s="27" t="s">
        <v>210</v>
      </c>
      <c r="K6" s="27" t="s">
        <v>211</v>
      </c>
      <c r="L6" s="27" t="s">
        <v>212</v>
      </c>
      <c r="M6" s="27" t="s">
        <v>213</v>
      </c>
      <c r="N6" s="27" t="s">
        <v>214</v>
      </c>
      <c r="O6" s="27" t="s">
        <v>215</v>
      </c>
      <c r="P6" s="27" t="s">
        <v>216</v>
      </c>
      <c r="Q6" s="27" t="s">
        <v>217</v>
      </c>
      <c r="R6" s="27" t="s">
        <v>218</v>
      </c>
      <c r="S6" s="27" t="s">
        <v>219</v>
      </c>
      <c r="T6" s="27" t="s">
        <v>220</v>
      </c>
      <c r="U6" s="27" t="s">
        <v>221</v>
      </c>
      <c r="V6" s="27" t="s">
        <v>222</v>
      </c>
      <c r="W6" s="27" t="s">
        <v>223</v>
      </c>
      <c r="X6" s="27" t="s">
        <v>224</v>
      </c>
      <c r="Y6" s="27" t="s">
        <v>225</v>
      </c>
      <c r="Z6" s="27" t="s">
        <v>226</v>
      </c>
      <c r="AA6" s="27" t="s">
        <v>227</v>
      </c>
    </row>
    <row r="7" spans="1:27" x14ac:dyDescent="0.2">
      <c r="A7" s="88" t="s">
        <v>228</v>
      </c>
      <c r="B7" s="28" t="str">
        <f>"01"&amp;"."&amp;$B$639&amp;"."&amp;$B$640</f>
        <v>01.09.2023</v>
      </c>
      <c r="C7" s="80" t="s">
        <v>76</v>
      </c>
      <c r="D7" s="81">
        <f>ROUND(((D8+D9+D11+D10)/1000),5)</f>
        <v>2.7980800000000001</v>
      </c>
      <c r="E7" s="81">
        <f>ROUND(((E8+E9+E11+E10)/1000),5)</f>
        <v>2.6892900000000002</v>
      </c>
      <c r="F7" s="81">
        <f>ROUND(((F8+F9+F11+F10)/1000),5)</f>
        <v>2.6256900000000001</v>
      </c>
      <c r="G7" s="81">
        <f t="shared" ref="G7:AA7" si="0">ROUND(((G8+G9+G11+G10)/1000),5)</f>
        <v>2.6326700000000001</v>
      </c>
      <c r="H7" s="81">
        <f t="shared" si="0"/>
        <v>2.6773500000000001</v>
      </c>
      <c r="I7" s="81">
        <f t="shared" si="0"/>
        <v>2.7564299999999999</v>
      </c>
      <c r="J7" s="81">
        <f t="shared" si="0"/>
        <v>2.8661400000000001</v>
      </c>
      <c r="K7" s="81">
        <f t="shared" si="0"/>
        <v>3.1164999999999998</v>
      </c>
      <c r="L7" s="81">
        <f t="shared" si="0"/>
        <v>3.3107000000000002</v>
      </c>
      <c r="M7" s="81">
        <f t="shared" si="0"/>
        <v>3.5331600000000001</v>
      </c>
      <c r="N7" s="81">
        <f t="shared" si="0"/>
        <v>3.5683199999999999</v>
      </c>
      <c r="O7" s="81">
        <f t="shared" si="0"/>
        <v>3.5440200000000002</v>
      </c>
      <c r="P7" s="81">
        <f t="shared" si="0"/>
        <v>3.5509900000000001</v>
      </c>
      <c r="Q7" s="81">
        <f t="shared" si="0"/>
        <v>3.5541900000000002</v>
      </c>
      <c r="R7" s="81">
        <f t="shared" si="0"/>
        <v>3.6293099999999998</v>
      </c>
      <c r="S7" s="81">
        <f t="shared" si="0"/>
        <v>3.6154700000000002</v>
      </c>
      <c r="T7" s="81">
        <f t="shared" si="0"/>
        <v>3.60799</v>
      </c>
      <c r="U7" s="81">
        <f t="shared" si="0"/>
        <v>3.5762100000000001</v>
      </c>
      <c r="V7" s="81">
        <f t="shared" si="0"/>
        <v>3.57714</v>
      </c>
      <c r="W7" s="81">
        <f t="shared" si="0"/>
        <v>3.6137199999999998</v>
      </c>
      <c r="X7" s="81">
        <f t="shared" si="0"/>
        <v>3.6063000000000001</v>
      </c>
      <c r="Y7" s="81">
        <f t="shared" si="0"/>
        <v>3.47723</v>
      </c>
      <c r="Z7" s="81">
        <f t="shared" si="0"/>
        <v>3.2035900000000002</v>
      </c>
      <c r="AA7" s="81">
        <f t="shared" si="0"/>
        <v>2.9987499999999998</v>
      </c>
    </row>
    <row r="8" spans="1:27" ht="12.75" hidden="1" customHeight="1" outlineLevel="1" x14ac:dyDescent="0.2">
      <c r="A8" s="89" t="s">
        <v>229</v>
      </c>
      <c r="B8" s="63" t="s">
        <v>230</v>
      </c>
      <c r="C8" s="43" t="s">
        <v>79</v>
      </c>
      <c r="D8" s="44">
        <v>1391.29</v>
      </c>
      <c r="E8" s="44">
        <v>1282.5</v>
      </c>
      <c r="F8" s="44">
        <v>1218.9000000000001</v>
      </c>
      <c r="G8" s="44">
        <v>1225.8800000000001</v>
      </c>
      <c r="H8" s="44">
        <v>1270.56</v>
      </c>
      <c r="I8" s="44">
        <v>1349.64</v>
      </c>
      <c r="J8" s="44">
        <v>1459.35</v>
      </c>
      <c r="K8" s="44">
        <v>1709.71</v>
      </c>
      <c r="L8" s="44">
        <v>1903.91</v>
      </c>
      <c r="M8" s="44">
        <v>2126.37</v>
      </c>
      <c r="N8" s="44">
        <v>2161.5300000000002</v>
      </c>
      <c r="O8" s="44">
        <v>2137.23</v>
      </c>
      <c r="P8" s="44">
        <v>2144.1999999999998</v>
      </c>
      <c r="Q8" s="44">
        <v>2147.4</v>
      </c>
      <c r="R8" s="44">
        <v>2222.52</v>
      </c>
      <c r="S8" s="44">
        <v>2208.6799999999998</v>
      </c>
      <c r="T8" s="44">
        <v>2201.1999999999998</v>
      </c>
      <c r="U8" s="44">
        <v>2169.42</v>
      </c>
      <c r="V8" s="44">
        <v>2170.35</v>
      </c>
      <c r="W8" s="44">
        <v>2206.9299999999998</v>
      </c>
      <c r="X8" s="44">
        <v>2199.5100000000002</v>
      </c>
      <c r="Y8" s="44">
        <v>2070.44</v>
      </c>
      <c r="Z8" s="44">
        <v>1796.8</v>
      </c>
      <c r="AA8" s="44">
        <v>1591.96</v>
      </c>
    </row>
    <row r="9" spans="1:27" ht="12.75" hidden="1" customHeight="1" outlineLevel="1" x14ac:dyDescent="0.2">
      <c r="A9" s="89" t="s">
        <v>231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89" t="s">
        <v>232</v>
      </c>
      <c r="B10" s="63" t="s">
        <v>83</v>
      </c>
      <c r="C10" s="43" t="s">
        <v>79</v>
      </c>
      <c r="D10" s="44">
        <v>4.68</v>
      </c>
      <c r="E10" s="44">
        <v>4.68</v>
      </c>
      <c r="F10" s="44">
        <v>4.68</v>
      </c>
      <c r="G10" s="44">
        <v>4.68</v>
      </c>
      <c r="H10" s="44">
        <v>4.68</v>
      </c>
      <c r="I10" s="44">
        <v>4.68</v>
      </c>
      <c r="J10" s="44">
        <v>4.68</v>
      </c>
      <c r="K10" s="44">
        <v>4.68</v>
      </c>
      <c r="L10" s="44">
        <v>4.68</v>
      </c>
      <c r="M10" s="44">
        <v>4.68</v>
      </c>
      <c r="N10" s="44">
        <v>4.68</v>
      </c>
      <c r="O10" s="44">
        <v>4.68</v>
      </c>
      <c r="P10" s="44">
        <v>4.68</v>
      </c>
      <c r="Q10" s="44">
        <v>4.68</v>
      </c>
      <c r="R10" s="44">
        <v>4.68</v>
      </c>
      <c r="S10" s="44">
        <v>4.68</v>
      </c>
      <c r="T10" s="44">
        <v>4.68</v>
      </c>
      <c r="U10" s="44">
        <v>4.68</v>
      </c>
      <c r="V10" s="44">
        <v>4.68</v>
      </c>
      <c r="W10" s="44">
        <v>4.68</v>
      </c>
      <c r="X10" s="44">
        <v>4.68</v>
      </c>
      <c r="Y10" s="44">
        <v>4.68</v>
      </c>
      <c r="Z10" s="44">
        <v>4.68</v>
      </c>
      <c r="AA10" s="44">
        <v>4.68</v>
      </c>
    </row>
    <row r="11" spans="1:27" ht="12.75" hidden="1" customHeight="1" outlineLevel="1" x14ac:dyDescent="0.2">
      <c r="A11" s="89" t="s">
        <v>233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collapsed="1" x14ac:dyDescent="0.2">
      <c r="A12" s="88" t="s">
        <v>234</v>
      </c>
      <c r="B12" s="28" t="str">
        <f>"02"&amp;"."&amp;$B$639&amp;"."&amp;$B$640</f>
        <v>02.09.2023</v>
      </c>
      <c r="C12" s="80" t="s">
        <v>76</v>
      </c>
      <c r="D12" s="81">
        <f>ROUND(((D13+D14+D16+D15)/1000),5)</f>
        <v>2.96427</v>
      </c>
      <c r="E12" s="81">
        <f>ROUND(((E13+E14+E16+E15)/1000),5)</f>
        <v>2.7738700000000001</v>
      </c>
      <c r="F12" s="81">
        <f>ROUND(((F13+F14+F16+F15)/1000),5)</f>
        <v>2.7334299999999998</v>
      </c>
      <c r="G12" s="81">
        <f t="shared" ref="G12:AA12" si="3">ROUND(((G13+G14+G16+G15)/1000),5)</f>
        <v>2.7016</v>
      </c>
      <c r="H12" s="81">
        <f t="shared" si="3"/>
        <v>2.7195399999999998</v>
      </c>
      <c r="I12" s="81">
        <f t="shared" si="3"/>
        <v>2.7158699999999998</v>
      </c>
      <c r="J12" s="81">
        <f t="shared" si="3"/>
        <v>2.7432599999999998</v>
      </c>
      <c r="K12" s="81">
        <f t="shared" si="3"/>
        <v>3.0363500000000001</v>
      </c>
      <c r="L12" s="81">
        <f t="shared" si="3"/>
        <v>3.2298800000000001</v>
      </c>
      <c r="M12" s="81">
        <f t="shared" si="3"/>
        <v>3.4390000000000001</v>
      </c>
      <c r="N12" s="81">
        <f t="shared" si="3"/>
        <v>3.5087100000000002</v>
      </c>
      <c r="O12" s="81">
        <f t="shared" si="3"/>
        <v>3.5232999999999999</v>
      </c>
      <c r="P12" s="81">
        <f t="shared" si="3"/>
        <v>3.5156800000000001</v>
      </c>
      <c r="Q12" s="81">
        <f t="shared" si="3"/>
        <v>3.52129</v>
      </c>
      <c r="R12" s="81">
        <f t="shared" si="3"/>
        <v>3.5199500000000001</v>
      </c>
      <c r="S12" s="81">
        <f t="shared" si="3"/>
        <v>3.5145599999999999</v>
      </c>
      <c r="T12" s="81">
        <f t="shared" si="3"/>
        <v>3.49403</v>
      </c>
      <c r="U12" s="81">
        <f t="shared" si="3"/>
        <v>3.4651000000000001</v>
      </c>
      <c r="V12" s="81">
        <f t="shared" si="3"/>
        <v>3.46394</v>
      </c>
      <c r="W12" s="81">
        <f t="shared" si="3"/>
        <v>3.4715799999999999</v>
      </c>
      <c r="X12" s="81">
        <f t="shared" si="3"/>
        <v>3.46549</v>
      </c>
      <c r="Y12" s="81">
        <f t="shared" si="3"/>
        <v>3.3833500000000001</v>
      </c>
      <c r="Z12" s="81">
        <f t="shared" si="3"/>
        <v>3.2092200000000002</v>
      </c>
      <c r="AA12" s="81">
        <f t="shared" si="3"/>
        <v>3.0825499999999999</v>
      </c>
    </row>
    <row r="13" spans="1:27" ht="12.75" hidden="1" customHeight="1" outlineLevel="1" x14ac:dyDescent="0.2">
      <c r="A13" s="89" t="s">
        <v>235</v>
      </c>
      <c r="B13" s="63" t="s">
        <v>230</v>
      </c>
      <c r="C13" s="43" t="s">
        <v>79</v>
      </c>
      <c r="D13" s="44">
        <v>1557.48</v>
      </c>
      <c r="E13" s="44">
        <v>1367.08</v>
      </c>
      <c r="F13" s="44">
        <v>1326.64</v>
      </c>
      <c r="G13" s="44">
        <v>1294.81</v>
      </c>
      <c r="H13" s="44">
        <v>1312.75</v>
      </c>
      <c r="I13" s="44">
        <v>1309.08</v>
      </c>
      <c r="J13" s="44">
        <v>1336.47</v>
      </c>
      <c r="K13" s="44">
        <v>1629.56</v>
      </c>
      <c r="L13" s="44">
        <v>1823.09</v>
      </c>
      <c r="M13" s="44">
        <v>2032.21</v>
      </c>
      <c r="N13" s="44">
        <v>2101.92</v>
      </c>
      <c r="O13" s="44">
        <v>2116.5100000000002</v>
      </c>
      <c r="P13" s="44">
        <v>2108.89</v>
      </c>
      <c r="Q13" s="44">
        <v>2114.5</v>
      </c>
      <c r="R13" s="44">
        <v>2113.16</v>
      </c>
      <c r="S13" s="44">
        <v>2107.77</v>
      </c>
      <c r="T13" s="44">
        <v>2087.2399999999998</v>
      </c>
      <c r="U13" s="44">
        <v>2058.31</v>
      </c>
      <c r="V13" s="44">
        <v>2057.15</v>
      </c>
      <c r="W13" s="44">
        <v>2064.79</v>
      </c>
      <c r="X13" s="44">
        <v>2058.6999999999998</v>
      </c>
      <c r="Y13" s="44">
        <v>1976.56</v>
      </c>
      <c r="Z13" s="44">
        <v>1802.43</v>
      </c>
      <c r="AA13" s="44">
        <v>1675.76</v>
      </c>
    </row>
    <row r="14" spans="1:27" ht="12.75" hidden="1" customHeight="1" outlineLevel="1" x14ac:dyDescent="0.2">
      <c r="A14" s="89" t="s">
        <v>236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89" t="s">
        <v>237</v>
      </c>
      <c r="B15" s="63" t="s">
        <v>83</v>
      </c>
      <c r="C15" s="43" t="s">
        <v>79</v>
      </c>
      <c r="D15" s="44">
        <v>4.68</v>
      </c>
      <c r="E15" s="44">
        <v>4.68</v>
      </c>
      <c r="F15" s="44">
        <v>4.68</v>
      </c>
      <c r="G15" s="44">
        <v>4.68</v>
      </c>
      <c r="H15" s="44">
        <v>4.68</v>
      </c>
      <c r="I15" s="44">
        <v>4.68</v>
      </c>
      <c r="J15" s="44">
        <v>4.68</v>
      </c>
      <c r="K15" s="44">
        <v>4.68</v>
      </c>
      <c r="L15" s="44">
        <v>4.68</v>
      </c>
      <c r="M15" s="44">
        <v>4.68</v>
      </c>
      <c r="N15" s="44">
        <v>4.68</v>
      </c>
      <c r="O15" s="44">
        <v>4.68</v>
      </c>
      <c r="P15" s="44">
        <v>4.68</v>
      </c>
      <c r="Q15" s="44">
        <v>4.68</v>
      </c>
      <c r="R15" s="44">
        <v>4.68</v>
      </c>
      <c r="S15" s="44">
        <v>4.68</v>
      </c>
      <c r="T15" s="44">
        <v>4.68</v>
      </c>
      <c r="U15" s="44">
        <v>4.68</v>
      </c>
      <c r="V15" s="44">
        <v>4.68</v>
      </c>
      <c r="W15" s="44">
        <v>4.68</v>
      </c>
      <c r="X15" s="44">
        <v>4.68</v>
      </c>
      <c r="Y15" s="44">
        <v>4.68</v>
      </c>
      <c r="Z15" s="44">
        <v>4.68</v>
      </c>
      <c r="AA15" s="44">
        <v>4.68</v>
      </c>
    </row>
    <row r="16" spans="1:27" ht="12.75" hidden="1" customHeight="1" outlineLevel="1" x14ac:dyDescent="0.2">
      <c r="A16" s="89" t="s">
        <v>238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collapsed="1" x14ac:dyDescent="0.2">
      <c r="A17" s="88" t="s">
        <v>239</v>
      </c>
      <c r="B17" s="28" t="str">
        <f>"03"&amp;"."&amp;$B$639&amp;"."&amp;$B$640</f>
        <v>03.09.2023</v>
      </c>
      <c r="C17" s="80" t="s">
        <v>76</v>
      </c>
      <c r="D17" s="81">
        <f>ROUND(((D18+D19+D21+D20)/1000),5)</f>
        <v>2.7455099999999999</v>
      </c>
      <c r="E17" s="81">
        <f>ROUND(((E18+E19+E21+E20)/1000),5)</f>
        <v>2.60846</v>
      </c>
      <c r="F17" s="81">
        <f>ROUND(((F18+F19+F21+F20)/1000),5)</f>
        <v>2.5306299999999999</v>
      </c>
      <c r="G17" s="81">
        <f t="shared" ref="G17:AA17" si="6">ROUND(((G18+G19+G21+G20)/1000),5)</f>
        <v>2.5250400000000002</v>
      </c>
      <c r="H17" s="81">
        <f t="shared" si="6"/>
        <v>2.5230299999999999</v>
      </c>
      <c r="I17" s="81">
        <f t="shared" si="6"/>
        <v>2.4877600000000002</v>
      </c>
      <c r="J17" s="81">
        <f t="shared" si="6"/>
        <v>2.5070399999999999</v>
      </c>
      <c r="K17" s="81">
        <f t="shared" si="6"/>
        <v>2.6786500000000002</v>
      </c>
      <c r="L17" s="81">
        <f t="shared" si="6"/>
        <v>2.9518200000000001</v>
      </c>
      <c r="M17" s="81">
        <f t="shared" si="6"/>
        <v>3.1737899999999999</v>
      </c>
      <c r="N17" s="81">
        <f t="shared" si="6"/>
        <v>3.2673899999999998</v>
      </c>
      <c r="O17" s="81">
        <f t="shared" si="6"/>
        <v>3.29278</v>
      </c>
      <c r="P17" s="81">
        <f t="shared" si="6"/>
        <v>3.2591100000000002</v>
      </c>
      <c r="Q17" s="81">
        <f t="shared" si="6"/>
        <v>3.2687499999999998</v>
      </c>
      <c r="R17" s="81">
        <f t="shared" si="6"/>
        <v>3.2612899999999998</v>
      </c>
      <c r="S17" s="81">
        <f t="shared" si="6"/>
        <v>3.2353200000000002</v>
      </c>
      <c r="T17" s="81">
        <f t="shared" si="6"/>
        <v>3.2370999999999999</v>
      </c>
      <c r="U17" s="81">
        <f t="shared" si="6"/>
        <v>3.1848299999999998</v>
      </c>
      <c r="V17" s="81">
        <f t="shared" si="6"/>
        <v>3.2092999999999998</v>
      </c>
      <c r="W17" s="81">
        <f t="shared" si="6"/>
        <v>3.37548</v>
      </c>
      <c r="X17" s="81">
        <f t="shared" si="6"/>
        <v>3.3655300000000001</v>
      </c>
      <c r="Y17" s="81">
        <f t="shared" si="6"/>
        <v>3.2944300000000002</v>
      </c>
      <c r="Z17" s="81">
        <f t="shared" si="6"/>
        <v>3.11443</v>
      </c>
      <c r="AA17" s="81">
        <f t="shared" si="6"/>
        <v>2.8011599999999999</v>
      </c>
    </row>
    <row r="18" spans="1:27" ht="12.75" hidden="1" customHeight="1" outlineLevel="1" x14ac:dyDescent="0.2">
      <c r="A18" s="89" t="s">
        <v>240</v>
      </c>
      <c r="B18" s="63" t="s">
        <v>230</v>
      </c>
      <c r="C18" s="43" t="s">
        <v>79</v>
      </c>
      <c r="D18" s="44">
        <v>1338.72</v>
      </c>
      <c r="E18" s="44">
        <v>1201.67</v>
      </c>
      <c r="F18" s="44">
        <v>1123.8399999999999</v>
      </c>
      <c r="G18" s="44">
        <v>1118.25</v>
      </c>
      <c r="H18" s="44">
        <v>1116.24</v>
      </c>
      <c r="I18" s="44">
        <v>1080.97</v>
      </c>
      <c r="J18" s="44">
        <v>1100.25</v>
      </c>
      <c r="K18" s="44">
        <v>1271.8599999999999</v>
      </c>
      <c r="L18" s="44">
        <v>1545.03</v>
      </c>
      <c r="M18" s="44">
        <v>1767</v>
      </c>
      <c r="N18" s="44">
        <v>1860.6</v>
      </c>
      <c r="O18" s="44">
        <v>1885.99</v>
      </c>
      <c r="P18" s="44">
        <v>1852.32</v>
      </c>
      <c r="Q18" s="44">
        <v>1861.96</v>
      </c>
      <c r="R18" s="44">
        <v>1854.5</v>
      </c>
      <c r="S18" s="44">
        <v>1828.53</v>
      </c>
      <c r="T18" s="44">
        <v>1830.31</v>
      </c>
      <c r="U18" s="44">
        <v>1778.04</v>
      </c>
      <c r="V18" s="44">
        <v>1802.51</v>
      </c>
      <c r="W18" s="44">
        <v>1968.69</v>
      </c>
      <c r="X18" s="44">
        <v>1958.74</v>
      </c>
      <c r="Y18" s="44">
        <v>1887.64</v>
      </c>
      <c r="Z18" s="44">
        <v>1707.64</v>
      </c>
      <c r="AA18" s="44">
        <v>1394.37</v>
      </c>
    </row>
    <row r="19" spans="1:27" ht="12.75" hidden="1" customHeight="1" outlineLevel="1" x14ac:dyDescent="0.2">
      <c r="A19" s="89" t="s">
        <v>241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89" t="s">
        <v>242</v>
      </c>
      <c r="B20" s="63" t="s">
        <v>83</v>
      </c>
      <c r="C20" s="43" t="s">
        <v>79</v>
      </c>
      <c r="D20" s="44">
        <v>4.68</v>
      </c>
      <c r="E20" s="44">
        <v>4.68</v>
      </c>
      <c r="F20" s="44">
        <v>4.68</v>
      </c>
      <c r="G20" s="44">
        <v>4.68</v>
      </c>
      <c r="H20" s="44">
        <v>4.68</v>
      </c>
      <c r="I20" s="44">
        <v>4.68</v>
      </c>
      <c r="J20" s="44">
        <v>4.68</v>
      </c>
      <c r="K20" s="44">
        <v>4.68</v>
      </c>
      <c r="L20" s="44">
        <v>4.68</v>
      </c>
      <c r="M20" s="44">
        <v>4.68</v>
      </c>
      <c r="N20" s="44">
        <v>4.68</v>
      </c>
      <c r="O20" s="44">
        <v>4.68</v>
      </c>
      <c r="P20" s="44">
        <v>4.68</v>
      </c>
      <c r="Q20" s="44">
        <v>4.68</v>
      </c>
      <c r="R20" s="44">
        <v>4.68</v>
      </c>
      <c r="S20" s="44">
        <v>4.68</v>
      </c>
      <c r="T20" s="44">
        <v>4.68</v>
      </c>
      <c r="U20" s="44">
        <v>4.68</v>
      </c>
      <c r="V20" s="44">
        <v>4.68</v>
      </c>
      <c r="W20" s="44">
        <v>4.68</v>
      </c>
      <c r="X20" s="44">
        <v>4.68</v>
      </c>
      <c r="Y20" s="44">
        <v>4.68</v>
      </c>
      <c r="Z20" s="44">
        <v>4.68</v>
      </c>
      <c r="AA20" s="44">
        <v>4.68</v>
      </c>
    </row>
    <row r="21" spans="1:27" ht="12.75" hidden="1" customHeight="1" outlineLevel="1" x14ac:dyDescent="0.2">
      <c r="A21" s="89" t="s">
        <v>243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collapsed="1" x14ac:dyDescent="0.2">
      <c r="A22" s="88" t="s">
        <v>244</v>
      </c>
      <c r="B22" s="28" t="str">
        <f>"04"&amp;"."&amp;$B$639&amp;"."&amp;$B$640</f>
        <v>04.09.2023</v>
      </c>
      <c r="C22" s="80" t="s">
        <v>76</v>
      </c>
      <c r="D22" s="81">
        <f>ROUND(((D23+D24+D26+D25)/1000),5)</f>
        <v>2.7829199999999998</v>
      </c>
      <c r="E22" s="81">
        <f>ROUND(((E23+E24+E26+E25)/1000),5)</f>
        <v>2.65496</v>
      </c>
      <c r="F22" s="81">
        <f>ROUND(((F23+F24+F26+F25)/1000),5)</f>
        <v>2.58535</v>
      </c>
      <c r="G22" s="81">
        <f t="shared" ref="G22:AA22" si="9">ROUND(((G23+G24+G26+G25)/1000),5)</f>
        <v>2.5454599999999998</v>
      </c>
      <c r="H22" s="81">
        <f t="shared" si="9"/>
        <v>2.5920200000000002</v>
      </c>
      <c r="I22" s="81">
        <f t="shared" si="9"/>
        <v>2.65029</v>
      </c>
      <c r="J22" s="81">
        <f t="shared" si="9"/>
        <v>2.8043200000000001</v>
      </c>
      <c r="K22" s="81">
        <f t="shared" si="9"/>
        <v>3.07009</v>
      </c>
      <c r="L22" s="81">
        <f t="shared" si="9"/>
        <v>3.26505</v>
      </c>
      <c r="M22" s="81">
        <f t="shared" si="9"/>
        <v>3.4102600000000001</v>
      </c>
      <c r="N22" s="81">
        <f t="shared" si="9"/>
        <v>3.4539399999999998</v>
      </c>
      <c r="O22" s="81">
        <f t="shared" si="9"/>
        <v>3.4477000000000002</v>
      </c>
      <c r="P22" s="81">
        <f t="shared" si="9"/>
        <v>3.4133499999999999</v>
      </c>
      <c r="Q22" s="81">
        <f t="shared" si="9"/>
        <v>3.4524400000000002</v>
      </c>
      <c r="R22" s="81">
        <f t="shared" si="9"/>
        <v>3.5160900000000002</v>
      </c>
      <c r="S22" s="81">
        <f t="shared" si="9"/>
        <v>3.51336</v>
      </c>
      <c r="T22" s="81">
        <f t="shared" si="9"/>
        <v>3.5063200000000001</v>
      </c>
      <c r="U22" s="81">
        <f t="shared" si="9"/>
        <v>3.44895</v>
      </c>
      <c r="V22" s="81">
        <f t="shared" si="9"/>
        <v>3.46089</v>
      </c>
      <c r="W22" s="81">
        <f t="shared" si="9"/>
        <v>3.5091999999999999</v>
      </c>
      <c r="X22" s="81">
        <f t="shared" si="9"/>
        <v>3.5091299999999999</v>
      </c>
      <c r="Y22" s="81">
        <f t="shared" si="9"/>
        <v>3.3937900000000001</v>
      </c>
      <c r="Z22" s="81">
        <f t="shared" si="9"/>
        <v>3.18452</v>
      </c>
      <c r="AA22" s="81">
        <f t="shared" si="9"/>
        <v>2.8926500000000002</v>
      </c>
    </row>
    <row r="23" spans="1:27" ht="12.75" hidden="1" customHeight="1" outlineLevel="1" x14ac:dyDescent="0.2">
      <c r="A23" s="89" t="s">
        <v>245</v>
      </c>
      <c r="B23" s="63" t="s">
        <v>230</v>
      </c>
      <c r="C23" s="43" t="s">
        <v>79</v>
      </c>
      <c r="D23" s="44">
        <v>1376.13</v>
      </c>
      <c r="E23" s="44">
        <v>1248.17</v>
      </c>
      <c r="F23" s="44">
        <v>1178.56</v>
      </c>
      <c r="G23" s="44">
        <v>1138.67</v>
      </c>
      <c r="H23" s="44">
        <v>1185.23</v>
      </c>
      <c r="I23" s="44">
        <v>1243.5</v>
      </c>
      <c r="J23" s="44">
        <v>1397.53</v>
      </c>
      <c r="K23" s="44">
        <v>1663.3</v>
      </c>
      <c r="L23" s="44">
        <v>1858.26</v>
      </c>
      <c r="M23" s="44">
        <v>2003.47</v>
      </c>
      <c r="N23" s="44">
        <v>2047.15</v>
      </c>
      <c r="O23" s="44">
        <v>2040.91</v>
      </c>
      <c r="P23" s="44">
        <v>2006.56</v>
      </c>
      <c r="Q23" s="44">
        <v>2045.65</v>
      </c>
      <c r="R23" s="44">
        <v>2109.3000000000002</v>
      </c>
      <c r="S23" s="44">
        <v>2106.5700000000002</v>
      </c>
      <c r="T23" s="44">
        <v>2099.5300000000002</v>
      </c>
      <c r="U23" s="44">
        <v>2042.16</v>
      </c>
      <c r="V23" s="44">
        <v>2054.1</v>
      </c>
      <c r="W23" s="44">
        <v>2102.41</v>
      </c>
      <c r="X23" s="44">
        <v>2102.34</v>
      </c>
      <c r="Y23" s="44">
        <v>1987</v>
      </c>
      <c r="Z23" s="44">
        <v>1777.73</v>
      </c>
      <c r="AA23" s="44">
        <v>1485.86</v>
      </c>
    </row>
    <row r="24" spans="1:27" ht="12.75" hidden="1" customHeight="1" outlineLevel="1" x14ac:dyDescent="0.2">
      <c r="A24" s="89" t="s">
        <v>246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89" t="s">
        <v>247</v>
      </c>
      <c r="B25" s="63" t="s">
        <v>83</v>
      </c>
      <c r="C25" s="43" t="s">
        <v>79</v>
      </c>
      <c r="D25" s="44">
        <v>4.68</v>
      </c>
      <c r="E25" s="44">
        <v>4.68</v>
      </c>
      <c r="F25" s="44">
        <v>4.68</v>
      </c>
      <c r="G25" s="44">
        <v>4.68</v>
      </c>
      <c r="H25" s="44">
        <v>4.68</v>
      </c>
      <c r="I25" s="44">
        <v>4.68</v>
      </c>
      <c r="J25" s="44">
        <v>4.68</v>
      </c>
      <c r="K25" s="44">
        <v>4.68</v>
      </c>
      <c r="L25" s="44">
        <v>4.68</v>
      </c>
      <c r="M25" s="44">
        <v>4.68</v>
      </c>
      <c r="N25" s="44">
        <v>4.68</v>
      </c>
      <c r="O25" s="44">
        <v>4.68</v>
      </c>
      <c r="P25" s="44">
        <v>4.68</v>
      </c>
      <c r="Q25" s="44">
        <v>4.68</v>
      </c>
      <c r="R25" s="44">
        <v>4.68</v>
      </c>
      <c r="S25" s="44">
        <v>4.68</v>
      </c>
      <c r="T25" s="44">
        <v>4.68</v>
      </c>
      <c r="U25" s="44">
        <v>4.68</v>
      </c>
      <c r="V25" s="44">
        <v>4.68</v>
      </c>
      <c r="W25" s="44">
        <v>4.68</v>
      </c>
      <c r="X25" s="44">
        <v>4.68</v>
      </c>
      <c r="Y25" s="44">
        <v>4.68</v>
      </c>
      <c r="Z25" s="44">
        <v>4.68</v>
      </c>
      <c r="AA25" s="44">
        <v>4.68</v>
      </c>
    </row>
    <row r="26" spans="1:27" ht="12.75" hidden="1" customHeight="1" outlineLevel="1" x14ac:dyDescent="0.2">
      <c r="A26" s="89" t="s">
        <v>248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collapsed="1" x14ac:dyDescent="0.2">
      <c r="A27" s="88" t="s">
        <v>249</v>
      </c>
      <c r="B27" s="28" t="str">
        <f>"05"&amp;"."&amp;$B$639&amp;"."&amp;$B$640</f>
        <v>05.09.2023</v>
      </c>
      <c r="C27" s="80" t="s">
        <v>76</v>
      </c>
      <c r="D27" s="81">
        <f>ROUND(((D28+D29+D31+D30)/1000),5)</f>
        <v>2.76363</v>
      </c>
      <c r="E27" s="81">
        <f>ROUND(((E28+E29+E31+E30)/1000),5)</f>
        <v>2.6735799999999998</v>
      </c>
      <c r="F27" s="81">
        <f>ROUND(((F28+F29+F31+F30)/1000),5)</f>
        <v>2.5853999999999999</v>
      </c>
      <c r="G27" s="81">
        <f t="shared" ref="G27:AA27" si="12">ROUND(((G28+G29+G31+G30)/1000),5)</f>
        <v>2.5670500000000001</v>
      </c>
      <c r="H27" s="81">
        <f t="shared" si="12"/>
        <v>2.6311100000000001</v>
      </c>
      <c r="I27" s="81">
        <f t="shared" si="12"/>
        <v>2.7448899999999998</v>
      </c>
      <c r="J27" s="81">
        <f t="shared" si="12"/>
        <v>2.8489</v>
      </c>
      <c r="K27" s="81">
        <f t="shared" si="12"/>
        <v>3.1348699999999998</v>
      </c>
      <c r="L27" s="81">
        <f t="shared" si="12"/>
        <v>3.2102499999999998</v>
      </c>
      <c r="M27" s="81">
        <f t="shared" si="12"/>
        <v>3.4095300000000002</v>
      </c>
      <c r="N27" s="81">
        <f t="shared" si="12"/>
        <v>3.4424600000000001</v>
      </c>
      <c r="O27" s="81">
        <f t="shared" si="12"/>
        <v>3.4407100000000002</v>
      </c>
      <c r="P27" s="81">
        <f t="shared" si="12"/>
        <v>3.4244500000000002</v>
      </c>
      <c r="Q27" s="81">
        <f t="shared" si="12"/>
        <v>3.4439099999999998</v>
      </c>
      <c r="R27" s="81">
        <f t="shared" si="12"/>
        <v>3.4966400000000002</v>
      </c>
      <c r="S27" s="81">
        <f t="shared" si="12"/>
        <v>3.4921199999999999</v>
      </c>
      <c r="T27" s="81">
        <f t="shared" si="12"/>
        <v>3.4769299999999999</v>
      </c>
      <c r="U27" s="81">
        <f t="shared" si="12"/>
        <v>3.4384100000000002</v>
      </c>
      <c r="V27" s="81">
        <f t="shared" si="12"/>
        <v>3.4327800000000002</v>
      </c>
      <c r="W27" s="81">
        <f t="shared" si="12"/>
        <v>3.4864000000000002</v>
      </c>
      <c r="X27" s="81">
        <f t="shared" si="12"/>
        <v>3.4779200000000001</v>
      </c>
      <c r="Y27" s="81">
        <f t="shared" si="12"/>
        <v>3.4213200000000001</v>
      </c>
      <c r="Z27" s="81">
        <f t="shared" si="12"/>
        <v>3.2121499999999998</v>
      </c>
      <c r="AA27" s="81">
        <f t="shared" si="12"/>
        <v>3.0687899999999999</v>
      </c>
    </row>
    <row r="28" spans="1:27" ht="12.75" hidden="1" customHeight="1" outlineLevel="1" x14ac:dyDescent="0.2">
      <c r="A28" s="89" t="s">
        <v>250</v>
      </c>
      <c r="B28" s="63" t="s">
        <v>230</v>
      </c>
      <c r="C28" s="43" t="s">
        <v>79</v>
      </c>
      <c r="D28" s="44">
        <v>1356.84</v>
      </c>
      <c r="E28" s="44">
        <v>1266.79</v>
      </c>
      <c r="F28" s="44">
        <v>1178.6099999999999</v>
      </c>
      <c r="G28" s="44">
        <v>1160.26</v>
      </c>
      <c r="H28" s="44">
        <v>1224.32</v>
      </c>
      <c r="I28" s="44">
        <v>1338.1</v>
      </c>
      <c r="J28" s="44">
        <v>1442.11</v>
      </c>
      <c r="K28" s="44">
        <v>1728.08</v>
      </c>
      <c r="L28" s="44">
        <v>1803.46</v>
      </c>
      <c r="M28" s="44">
        <v>2002.74</v>
      </c>
      <c r="N28" s="44">
        <v>2035.67</v>
      </c>
      <c r="O28" s="44">
        <v>2033.92</v>
      </c>
      <c r="P28" s="44">
        <v>2017.66</v>
      </c>
      <c r="Q28" s="44">
        <v>2037.12</v>
      </c>
      <c r="R28" s="44">
        <v>2089.85</v>
      </c>
      <c r="S28" s="44">
        <v>2085.33</v>
      </c>
      <c r="T28" s="44">
        <v>2070.14</v>
      </c>
      <c r="U28" s="44">
        <v>2031.62</v>
      </c>
      <c r="V28" s="44">
        <v>2025.99</v>
      </c>
      <c r="W28" s="44">
        <v>2079.61</v>
      </c>
      <c r="X28" s="44">
        <v>2071.13</v>
      </c>
      <c r="Y28" s="44">
        <v>2014.53</v>
      </c>
      <c r="Z28" s="44">
        <v>1805.36</v>
      </c>
      <c r="AA28" s="44">
        <v>1662</v>
      </c>
    </row>
    <row r="29" spans="1:27" ht="12.75" hidden="1" customHeight="1" outlineLevel="1" x14ac:dyDescent="0.2">
      <c r="A29" s="89" t="s">
        <v>251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89" t="s">
        <v>252</v>
      </c>
      <c r="B30" s="63" t="s">
        <v>83</v>
      </c>
      <c r="C30" s="43" t="s">
        <v>79</v>
      </c>
      <c r="D30" s="44">
        <v>4.68</v>
      </c>
      <c r="E30" s="44">
        <v>4.68</v>
      </c>
      <c r="F30" s="44">
        <v>4.68</v>
      </c>
      <c r="G30" s="44">
        <v>4.68</v>
      </c>
      <c r="H30" s="44">
        <v>4.68</v>
      </c>
      <c r="I30" s="44">
        <v>4.68</v>
      </c>
      <c r="J30" s="44">
        <v>4.68</v>
      </c>
      <c r="K30" s="44">
        <v>4.68</v>
      </c>
      <c r="L30" s="44">
        <v>4.68</v>
      </c>
      <c r="M30" s="44">
        <v>4.68</v>
      </c>
      <c r="N30" s="44">
        <v>4.68</v>
      </c>
      <c r="O30" s="44">
        <v>4.68</v>
      </c>
      <c r="P30" s="44">
        <v>4.68</v>
      </c>
      <c r="Q30" s="44">
        <v>4.68</v>
      </c>
      <c r="R30" s="44">
        <v>4.68</v>
      </c>
      <c r="S30" s="44">
        <v>4.68</v>
      </c>
      <c r="T30" s="44">
        <v>4.68</v>
      </c>
      <c r="U30" s="44">
        <v>4.68</v>
      </c>
      <c r="V30" s="44">
        <v>4.68</v>
      </c>
      <c r="W30" s="44">
        <v>4.68</v>
      </c>
      <c r="X30" s="44">
        <v>4.68</v>
      </c>
      <c r="Y30" s="44">
        <v>4.68</v>
      </c>
      <c r="Z30" s="44">
        <v>4.68</v>
      </c>
      <c r="AA30" s="44">
        <v>4.68</v>
      </c>
    </row>
    <row r="31" spans="1:27" ht="12.75" hidden="1" customHeight="1" outlineLevel="1" x14ac:dyDescent="0.2">
      <c r="A31" s="89" t="s">
        <v>253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collapsed="1" x14ac:dyDescent="0.2">
      <c r="A32" s="88" t="s">
        <v>254</v>
      </c>
      <c r="B32" s="28" t="str">
        <f>"06"&amp;"."&amp;$B$639&amp;"."&amp;$B$640</f>
        <v>06.09.2023</v>
      </c>
      <c r="C32" s="80" t="s">
        <v>76</v>
      </c>
      <c r="D32" s="81">
        <f>ROUND(((D33+D34+D36+D35)/1000),5)</f>
        <v>2.73481</v>
      </c>
      <c r="E32" s="81">
        <f>ROUND(((E33+E34+E36+E35)/1000),5)</f>
        <v>2.5986699999999998</v>
      </c>
      <c r="F32" s="81">
        <f>ROUND(((F33+F34+F36+F35)/1000),5)</f>
        <v>2.52264</v>
      </c>
      <c r="G32" s="81">
        <f t="shared" ref="G32:AA32" si="15">ROUND(((G33+G34+G36+G35)/1000),5)</f>
        <v>2.5212400000000001</v>
      </c>
      <c r="H32" s="81">
        <f t="shared" si="15"/>
        <v>2.5979000000000001</v>
      </c>
      <c r="I32" s="81">
        <f t="shared" si="15"/>
        <v>2.7242500000000001</v>
      </c>
      <c r="J32" s="81">
        <f t="shared" si="15"/>
        <v>2.8496299999999999</v>
      </c>
      <c r="K32" s="81">
        <f t="shared" si="15"/>
        <v>3.1456300000000001</v>
      </c>
      <c r="L32" s="81">
        <f t="shared" si="15"/>
        <v>3.3891200000000001</v>
      </c>
      <c r="M32" s="81">
        <f t="shared" si="15"/>
        <v>3.4598499999999999</v>
      </c>
      <c r="N32" s="81">
        <f t="shared" si="15"/>
        <v>3.4868399999999999</v>
      </c>
      <c r="O32" s="81">
        <f t="shared" si="15"/>
        <v>3.4842399999999998</v>
      </c>
      <c r="P32" s="81">
        <f t="shared" si="15"/>
        <v>3.4770799999999999</v>
      </c>
      <c r="Q32" s="81">
        <f t="shared" si="15"/>
        <v>3.48719</v>
      </c>
      <c r="R32" s="81">
        <f t="shared" si="15"/>
        <v>3.5258500000000002</v>
      </c>
      <c r="S32" s="81">
        <f t="shared" si="15"/>
        <v>3.5129700000000001</v>
      </c>
      <c r="T32" s="81">
        <f t="shared" si="15"/>
        <v>3.5051899999999998</v>
      </c>
      <c r="U32" s="81">
        <f t="shared" si="15"/>
        <v>3.4959099999999999</v>
      </c>
      <c r="V32" s="81">
        <f t="shared" si="15"/>
        <v>3.4947699999999999</v>
      </c>
      <c r="W32" s="81">
        <f t="shared" si="15"/>
        <v>3.5137</v>
      </c>
      <c r="X32" s="81">
        <f t="shared" si="15"/>
        <v>3.5111699999999999</v>
      </c>
      <c r="Y32" s="81">
        <f t="shared" si="15"/>
        <v>3.4004400000000001</v>
      </c>
      <c r="Z32" s="81">
        <f t="shared" si="15"/>
        <v>3.1850499999999999</v>
      </c>
      <c r="AA32" s="81">
        <f t="shared" si="15"/>
        <v>2.9695100000000001</v>
      </c>
    </row>
    <row r="33" spans="1:27" ht="12.75" hidden="1" customHeight="1" outlineLevel="1" x14ac:dyDescent="0.2">
      <c r="A33" s="89" t="s">
        <v>255</v>
      </c>
      <c r="B33" s="63" t="s">
        <v>230</v>
      </c>
      <c r="C33" s="43" t="s">
        <v>79</v>
      </c>
      <c r="D33" s="44">
        <v>1328.02</v>
      </c>
      <c r="E33" s="44">
        <v>1191.8800000000001</v>
      </c>
      <c r="F33" s="44">
        <v>1115.8499999999999</v>
      </c>
      <c r="G33" s="44">
        <v>1114.45</v>
      </c>
      <c r="H33" s="44">
        <v>1191.1099999999999</v>
      </c>
      <c r="I33" s="44">
        <v>1317.46</v>
      </c>
      <c r="J33" s="44">
        <v>1442.84</v>
      </c>
      <c r="K33" s="44">
        <v>1738.84</v>
      </c>
      <c r="L33" s="44">
        <v>1982.33</v>
      </c>
      <c r="M33" s="44">
        <v>2053.06</v>
      </c>
      <c r="N33" s="44">
        <v>2080.0500000000002</v>
      </c>
      <c r="O33" s="44">
        <v>2077.4499999999998</v>
      </c>
      <c r="P33" s="44">
        <v>2070.29</v>
      </c>
      <c r="Q33" s="44">
        <v>2080.4</v>
      </c>
      <c r="R33" s="44">
        <v>2119.06</v>
      </c>
      <c r="S33" s="44">
        <v>2106.1799999999998</v>
      </c>
      <c r="T33" s="44">
        <v>2098.4</v>
      </c>
      <c r="U33" s="44">
        <v>2089.12</v>
      </c>
      <c r="V33" s="44">
        <v>2087.98</v>
      </c>
      <c r="W33" s="44">
        <v>2106.91</v>
      </c>
      <c r="X33" s="44">
        <v>2104.38</v>
      </c>
      <c r="Y33" s="44">
        <v>1993.65</v>
      </c>
      <c r="Z33" s="44">
        <v>1778.26</v>
      </c>
      <c r="AA33" s="44">
        <v>1562.72</v>
      </c>
    </row>
    <row r="34" spans="1:27" ht="12.75" hidden="1" customHeight="1" outlineLevel="1" x14ac:dyDescent="0.2">
      <c r="A34" s="89" t="s">
        <v>256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89" t="s">
        <v>257</v>
      </c>
      <c r="B35" s="63" t="s">
        <v>83</v>
      </c>
      <c r="C35" s="43" t="s">
        <v>79</v>
      </c>
      <c r="D35" s="44">
        <v>4.68</v>
      </c>
      <c r="E35" s="44">
        <v>4.68</v>
      </c>
      <c r="F35" s="44">
        <v>4.68</v>
      </c>
      <c r="G35" s="44">
        <v>4.68</v>
      </c>
      <c r="H35" s="44">
        <v>4.68</v>
      </c>
      <c r="I35" s="44">
        <v>4.68</v>
      </c>
      <c r="J35" s="44">
        <v>4.68</v>
      </c>
      <c r="K35" s="44">
        <v>4.68</v>
      </c>
      <c r="L35" s="44">
        <v>4.68</v>
      </c>
      <c r="M35" s="44">
        <v>4.68</v>
      </c>
      <c r="N35" s="44">
        <v>4.68</v>
      </c>
      <c r="O35" s="44">
        <v>4.68</v>
      </c>
      <c r="P35" s="44">
        <v>4.68</v>
      </c>
      <c r="Q35" s="44">
        <v>4.68</v>
      </c>
      <c r="R35" s="44">
        <v>4.68</v>
      </c>
      <c r="S35" s="44">
        <v>4.68</v>
      </c>
      <c r="T35" s="44">
        <v>4.68</v>
      </c>
      <c r="U35" s="44">
        <v>4.68</v>
      </c>
      <c r="V35" s="44">
        <v>4.68</v>
      </c>
      <c r="W35" s="44">
        <v>4.68</v>
      </c>
      <c r="X35" s="44">
        <v>4.68</v>
      </c>
      <c r="Y35" s="44">
        <v>4.68</v>
      </c>
      <c r="Z35" s="44">
        <v>4.68</v>
      </c>
      <c r="AA35" s="44">
        <v>4.68</v>
      </c>
    </row>
    <row r="36" spans="1:27" ht="12.75" hidden="1" customHeight="1" outlineLevel="1" x14ac:dyDescent="0.2">
      <c r="A36" s="89" t="s">
        <v>258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collapsed="1" x14ac:dyDescent="0.2">
      <c r="A37" s="88" t="s">
        <v>259</v>
      </c>
      <c r="B37" s="28" t="str">
        <f>"07"&amp;"."&amp;$B$639&amp;"."&amp;$B$640</f>
        <v>07.09.2023</v>
      </c>
      <c r="C37" s="80" t="s">
        <v>76</v>
      </c>
      <c r="D37" s="81">
        <f>ROUND(((D38+D39+D41+D40)/1000),5)</f>
        <v>2.7606199999999999</v>
      </c>
      <c r="E37" s="81">
        <f>ROUND(((E38+E39+E41+E40)/1000),5)</f>
        <v>2.6288399999999998</v>
      </c>
      <c r="F37" s="81">
        <f>ROUND(((F38+F39+F41+F40)/1000),5)</f>
        <v>2.5564200000000001</v>
      </c>
      <c r="G37" s="81">
        <f t="shared" ref="G37:AA37" si="18">ROUND(((G38+G39+G41+G40)/1000),5)</f>
        <v>2.5514600000000001</v>
      </c>
      <c r="H37" s="81">
        <f t="shared" si="18"/>
        <v>2.6457099999999998</v>
      </c>
      <c r="I37" s="81">
        <f t="shared" si="18"/>
        <v>2.7542</v>
      </c>
      <c r="J37" s="81">
        <f t="shared" si="18"/>
        <v>2.87141</v>
      </c>
      <c r="K37" s="81">
        <f t="shared" si="18"/>
        <v>3.1875200000000001</v>
      </c>
      <c r="L37" s="81">
        <f t="shared" si="18"/>
        <v>3.4231699999999998</v>
      </c>
      <c r="M37" s="81">
        <f t="shared" si="18"/>
        <v>3.5134599999999998</v>
      </c>
      <c r="N37" s="81">
        <f t="shared" si="18"/>
        <v>3.5461399999999998</v>
      </c>
      <c r="O37" s="81">
        <f t="shared" si="18"/>
        <v>3.53667</v>
      </c>
      <c r="P37" s="81">
        <f t="shared" si="18"/>
        <v>3.5215999999999998</v>
      </c>
      <c r="Q37" s="81">
        <f t="shared" si="18"/>
        <v>3.5397599999999998</v>
      </c>
      <c r="R37" s="81">
        <f t="shared" si="18"/>
        <v>3.5821700000000001</v>
      </c>
      <c r="S37" s="81">
        <f t="shared" si="18"/>
        <v>3.5779100000000001</v>
      </c>
      <c r="T37" s="81">
        <f t="shared" si="18"/>
        <v>3.55328</v>
      </c>
      <c r="U37" s="81">
        <f t="shared" si="18"/>
        <v>3.53579</v>
      </c>
      <c r="V37" s="81">
        <f t="shared" si="18"/>
        <v>3.5286499999999998</v>
      </c>
      <c r="W37" s="81">
        <f t="shared" si="18"/>
        <v>3.5676899999999998</v>
      </c>
      <c r="X37" s="81">
        <f t="shared" si="18"/>
        <v>3.54616</v>
      </c>
      <c r="Y37" s="81">
        <f t="shared" si="18"/>
        <v>3.4217900000000001</v>
      </c>
      <c r="Z37" s="81">
        <f t="shared" si="18"/>
        <v>3.0842800000000001</v>
      </c>
      <c r="AA37" s="81">
        <f t="shared" si="18"/>
        <v>2.9078400000000002</v>
      </c>
    </row>
    <row r="38" spans="1:27" ht="12.75" hidden="1" customHeight="1" outlineLevel="1" x14ac:dyDescent="0.2">
      <c r="A38" s="89" t="s">
        <v>260</v>
      </c>
      <c r="B38" s="63" t="s">
        <v>230</v>
      </c>
      <c r="C38" s="43" t="s">
        <v>79</v>
      </c>
      <c r="D38" s="44">
        <v>1353.83</v>
      </c>
      <c r="E38" s="44">
        <v>1222.05</v>
      </c>
      <c r="F38" s="44">
        <v>1149.6300000000001</v>
      </c>
      <c r="G38" s="44">
        <v>1144.67</v>
      </c>
      <c r="H38" s="44">
        <v>1238.92</v>
      </c>
      <c r="I38" s="44">
        <v>1347.41</v>
      </c>
      <c r="J38" s="44">
        <v>1464.62</v>
      </c>
      <c r="K38" s="44">
        <v>1780.73</v>
      </c>
      <c r="L38" s="44">
        <v>2016.38</v>
      </c>
      <c r="M38" s="44">
        <v>2106.67</v>
      </c>
      <c r="N38" s="44">
        <v>2139.35</v>
      </c>
      <c r="O38" s="44">
        <v>2129.88</v>
      </c>
      <c r="P38" s="44">
        <v>2114.81</v>
      </c>
      <c r="Q38" s="44">
        <v>2132.9699999999998</v>
      </c>
      <c r="R38" s="44">
        <v>2175.38</v>
      </c>
      <c r="S38" s="44">
        <v>2171.12</v>
      </c>
      <c r="T38" s="44">
        <v>2146.4899999999998</v>
      </c>
      <c r="U38" s="44">
        <v>2129</v>
      </c>
      <c r="V38" s="44">
        <v>2121.86</v>
      </c>
      <c r="W38" s="44">
        <v>2160.9</v>
      </c>
      <c r="X38" s="44">
        <v>2139.37</v>
      </c>
      <c r="Y38" s="44">
        <v>2015</v>
      </c>
      <c r="Z38" s="44">
        <v>1677.49</v>
      </c>
      <c r="AA38" s="44">
        <v>1501.05</v>
      </c>
    </row>
    <row r="39" spans="1:27" ht="12.75" hidden="1" customHeight="1" outlineLevel="1" x14ac:dyDescent="0.2">
      <c r="A39" s="89" t="s">
        <v>261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89" t="s">
        <v>262</v>
      </c>
      <c r="B40" s="63" t="s">
        <v>83</v>
      </c>
      <c r="C40" s="43" t="s">
        <v>79</v>
      </c>
      <c r="D40" s="44">
        <v>4.68</v>
      </c>
      <c r="E40" s="44">
        <v>4.68</v>
      </c>
      <c r="F40" s="44">
        <v>4.68</v>
      </c>
      <c r="G40" s="44">
        <v>4.68</v>
      </c>
      <c r="H40" s="44">
        <v>4.68</v>
      </c>
      <c r="I40" s="44">
        <v>4.68</v>
      </c>
      <c r="J40" s="44">
        <v>4.68</v>
      </c>
      <c r="K40" s="44">
        <v>4.68</v>
      </c>
      <c r="L40" s="44">
        <v>4.68</v>
      </c>
      <c r="M40" s="44">
        <v>4.68</v>
      </c>
      <c r="N40" s="44">
        <v>4.68</v>
      </c>
      <c r="O40" s="44">
        <v>4.68</v>
      </c>
      <c r="P40" s="44">
        <v>4.68</v>
      </c>
      <c r="Q40" s="44">
        <v>4.68</v>
      </c>
      <c r="R40" s="44">
        <v>4.68</v>
      </c>
      <c r="S40" s="44">
        <v>4.68</v>
      </c>
      <c r="T40" s="44">
        <v>4.68</v>
      </c>
      <c r="U40" s="44">
        <v>4.68</v>
      </c>
      <c r="V40" s="44">
        <v>4.68</v>
      </c>
      <c r="W40" s="44">
        <v>4.68</v>
      </c>
      <c r="X40" s="44">
        <v>4.68</v>
      </c>
      <c r="Y40" s="44">
        <v>4.68</v>
      </c>
      <c r="Z40" s="44">
        <v>4.68</v>
      </c>
      <c r="AA40" s="44">
        <v>4.68</v>
      </c>
    </row>
    <row r="41" spans="1:27" ht="12.75" hidden="1" customHeight="1" outlineLevel="1" x14ac:dyDescent="0.2">
      <c r="A41" s="89" t="s">
        <v>263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collapsed="1" x14ac:dyDescent="0.2">
      <c r="A42" s="88" t="s">
        <v>264</v>
      </c>
      <c r="B42" s="28" t="str">
        <f>"08"&amp;"."&amp;$B$639&amp;"."&amp;$B$640</f>
        <v>08.09.2023</v>
      </c>
      <c r="C42" s="80" t="s">
        <v>76</v>
      </c>
      <c r="D42" s="81">
        <f>ROUND(((D43+D44+D46+D45)/1000),5)</f>
        <v>2.7753199999999998</v>
      </c>
      <c r="E42" s="81">
        <f>ROUND(((E43+E44+E46+E45)/1000),5)</f>
        <v>2.6204000000000001</v>
      </c>
      <c r="F42" s="81">
        <f>ROUND(((F43+F44+F46+F45)/1000),5)</f>
        <v>2.5199099999999999</v>
      </c>
      <c r="G42" s="81">
        <f t="shared" ref="G42:AA42" si="21">ROUND(((G43+G44+G46+G45)/1000),5)</f>
        <v>2.4943599999999999</v>
      </c>
      <c r="H42" s="81">
        <f t="shared" si="21"/>
        <v>2.6432099999999998</v>
      </c>
      <c r="I42" s="81">
        <f t="shared" si="21"/>
        <v>2.7593200000000002</v>
      </c>
      <c r="J42" s="81">
        <f t="shared" si="21"/>
        <v>2.8934799999999998</v>
      </c>
      <c r="K42" s="81">
        <f t="shared" si="21"/>
        <v>3.1612300000000002</v>
      </c>
      <c r="L42" s="81">
        <f t="shared" si="21"/>
        <v>3.3835199999999999</v>
      </c>
      <c r="M42" s="81">
        <f t="shared" si="21"/>
        <v>3.4792999999999998</v>
      </c>
      <c r="N42" s="81">
        <f t="shared" si="21"/>
        <v>3.5086400000000002</v>
      </c>
      <c r="O42" s="81">
        <f t="shared" si="21"/>
        <v>3.4972599999999998</v>
      </c>
      <c r="P42" s="81">
        <f t="shared" si="21"/>
        <v>3.4998100000000001</v>
      </c>
      <c r="Q42" s="81">
        <f t="shared" si="21"/>
        <v>3.51146</v>
      </c>
      <c r="R42" s="81">
        <f t="shared" si="21"/>
        <v>3.5355699999999999</v>
      </c>
      <c r="S42" s="81">
        <f t="shared" si="21"/>
        <v>3.52502</v>
      </c>
      <c r="T42" s="81">
        <f t="shared" si="21"/>
        <v>3.5023599999999999</v>
      </c>
      <c r="U42" s="81">
        <f t="shared" si="21"/>
        <v>3.4859100000000001</v>
      </c>
      <c r="V42" s="81">
        <f t="shared" si="21"/>
        <v>3.49207</v>
      </c>
      <c r="W42" s="81">
        <f t="shared" si="21"/>
        <v>3.5448400000000002</v>
      </c>
      <c r="X42" s="81">
        <f t="shared" si="21"/>
        <v>3.5532499999999998</v>
      </c>
      <c r="Y42" s="81">
        <f t="shared" si="21"/>
        <v>3.4992200000000002</v>
      </c>
      <c r="Z42" s="81">
        <f t="shared" si="21"/>
        <v>3.3215499999999998</v>
      </c>
      <c r="AA42" s="81">
        <f t="shared" si="21"/>
        <v>3.0280900000000002</v>
      </c>
    </row>
    <row r="43" spans="1:27" ht="12.75" hidden="1" customHeight="1" outlineLevel="1" x14ac:dyDescent="0.2">
      <c r="A43" s="89" t="s">
        <v>265</v>
      </c>
      <c r="B43" s="63" t="s">
        <v>230</v>
      </c>
      <c r="C43" s="43" t="s">
        <v>79</v>
      </c>
      <c r="D43" s="44">
        <v>1368.53</v>
      </c>
      <c r="E43" s="44">
        <v>1213.6099999999999</v>
      </c>
      <c r="F43" s="44">
        <v>1113.1199999999999</v>
      </c>
      <c r="G43" s="44">
        <v>1087.57</v>
      </c>
      <c r="H43" s="44">
        <v>1236.42</v>
      </c>
      <c r="I43" s="44">
        <v>1352.53</v>
      </c>
      <c r="J43" s="44">
        <v>1486.69</v>
      </c>
      <c r="K43" s="44">
        <v>1754.44</v>
      </c>
      <c r="L43" s="44">
        <v>1976.73</v>
      </c>
      <c r="M43" s="44">
        <v>2072.5100000000002</v>
      </c>
      <c r="N43" s="44">
        <v>2101.85</v>
      </c>
      <c r="O43" s="44">
        <v>2090.4699999999998</v>
      </c>
      <c r="P43" s="44">
        <v>2093.02</v>
      </c>
      <c r="Q43" s="44">
        <v>2104.67</v>
      </c>
      <c r="R43" s="44">
        <v>2128.7800000000002</v>
      </c>
      <c r="S43" s="44">
        <v>2118.23</v>
      </c>
      <c r="T43" s="44">
        <v>2095.5700000000002</v>
      </c>
      <c r="U43" s="44">
        <v>2079.12</v>
      </c>
      <c r="V43" s="44">
        <v>2085.2800000000002</v>
      </c>
      <c r="W43" s="44">
        <v>2138.0500000000002</v>
      </c>
      <c r="X43" s="44">
        <v>2146.46</v>
      </c>
      <c r="Y43" s="44">
        <v>2092.4299999999998</v>
      </c>
      <c r="Z43" s="44">
        <v>1914.76</v>
      </c>
      <c r="AA43" s="44">
        <v>1621.3</v>
      </c>
    </row>
    <row r="44" spans="1:27" ht="12.75" hidden="1" customHeight="1" outlineLevel="1" x14ac:dyDescent="0.2">
      <c r="A44" s="89" t="s">
        <v>266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89" t="s">
        <v>267</v>
      </c>
      <c r="B45" s="63" t="s">
        <v>83</v>
      </c>
      <c r="C45" s="43" t="s">
        <v>79</v>
      </c>
      <c r="D45" s="44">
        <v>4.68</v>
      </c>
      <c r="E45" s="44">
        <v>4.68</v>
      </c>
      <c r="F45" s="44">
        <v>4.68</v>
      </c>
      <c r="G45" s="44">
        <v>4.68</v>
      </c>
      <c r="H45" s="44">
        <v>4.68</v>
      </c>
      <c r="I45" s="44">
        <v>4.68</v>
      </c>
      <c r="J45" s="44">
        <v>4.68</v>
      </c>
      <c r="K45" s="44">
        <v>4.68</v>
      </c>
      <c r="L45" s="44">
        <v>4.68</v>
      </c>
      <c r="M45" s="44">
        <v>4.68</v>
      </c>
      <c r="N45" s="44">
        <v>4.68</v>
      </c>
      <c r="O45" s="44">
        <v>4.68</v>
      </c>
      <c r="P45" s="44">
        <v>4.68</v>
      </c>
      <c r="Q45" s="44">
        <v>4.68</v>
      </c>
      <c r="R45" s="44">
        <v>4.68</v>
      </c>
      <c r="S45" s="44">
        <v>4.68</v>
      </c>
      <c r="T45" s="44">
        <v>4.68</v>
      </c>
      <c r="U45" s="44">
        <v>4.68</v>
      </c>
      <c r="V45" s="44">
        <v>4.68</v>
      </c>
      <c r="W45" s="44">
        <v>4.68</v>
      </c>
      <c r="X45" s="44">
        <v>4.68</v>
      </c>
      <c r="Y45" s="44">
        <v>4.68</v>
      </c>
      <c r="Z45" s="44">
        <v>4.68</v>
      </c>
      <c r="AA45" s="44">
        <v>4.68</v>
      </c>
    </row>
    <row r="46" spans="1:27" ht="12.75" hidden="1" customHeight="1" outlineLevel="1" x14ac:dyDescent="0.2">
      <c r="A46" s="89" t="s">
        <v>268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collapsed="1" x14ac:dyDescent="0.2">
      <c r="A47" s="88" t="s">
        <v>269</v>
      </c>
      <c r="B47" s="28" t="str">
        <f>"09"&amp;"."&amp;$B$639&amp;"."&amp;$B$640</f>
        <v>09.09.2023</v>
      </c>
      <c r="C47" s="80" t="s">
        <v>76</v>
      </c>
      <c r="D47" s="81">
        <f>ROUND(((D48+D49+D51+D50)/1000),5)</f>
        <v>2.9342700000000002</v>
      </c>
      <c r="E47" s="81">
        <f>ROUND(((E48+E49+E51+E50)/1000),5)</f>
        <v>2.8293499999999998</v>
      </c>
      <c r="F47" s="81">
        <f>ROUND(((F48+F49+F51+F50)/1000),5)</f>
        <v>2.7766000000000002</v>
      </c>
      <c r="G47" s="81">
        <f t="shared" ref="G47:AA47" si="24">ROUND(((G48+G49+G51+G50)/1000),5)</f>
        <v>2.7517999999999998</v>
      </c>
      <c r="H47" s="81">
        <f t="shared" si="24"/>
        <v>2.7628599999999999</v>
      </c>
      <c r="I47" s="81">
        <f t="shared" si="24"/>
        <v>2.7666400000000002</v>
      </c>
      <c r="J47" s="81">
        <f t="shared" si="24"/>
        <v>2.7925800000000001</v>
      </c>
      <c r="K47" s="81">
        <f t="shared" si="24"/>
        <v>3.0123899999999999</v>
      </c>
      <c r="L47" s="81">
        <f t="shared" si="24"/>
        <v>3.3218200000000002</v>
      </c>
      <c r="M47" s="81">
        <f t="shared" si="24"/>
        <v>3.41967</v>
      </c>
      <c r="N47" s="81">
        <f t="shared" si="24"/>
        <v>3.4540099999999998</v>
      </c>
      <c r="O47" s="81">
        <f t="shared" si="24"/>
        <v>3.4571299999999998</v>
      </c>
      <c r="P47" s="81">
        <f t="shared" si="24"/>
        <v>3.4546600000000001</v>
      </c>
      <c r="Q47" s="81">
        <f t="shared" si="24"/>
        <v>3.4542199999999998</v>
      </c>
      <c r="R47" s="81">
        <f t="shared" si="24"/>
        <v>3.45417</v>
      </c>
      <c r="S47" s="81">
        <f t="shared" si="24"/>
        <v>3.45024</v>
      </c>
      <c r="T47" s="81">
        <f t="shared" si="24"/>
        <v>3.4382700000000002</v>
      </c>
      <c r="U47" s="81">
        <f t="shared" si="24"/>
        <v>3.4127100000000001</v>
      </c>
      <c r="V47" s="81">
        <f t="shared" si="24"/>
        <v>3.4354800000000001</v>
      </c>
      <c r="W47" s="81">
        <f t="shared" si="24"/>
        <v>3.4586999999999999</v>
      </c>
      <c r="X47" s="81">
        <f t="shared" si="24"/>
        <v>3.4593400000000001</v>
      </c>
      <c r="Y47" s="81">
        <f t="shared" si="24"/>
        <v>3.3812500000000001</v>
      </c>
      <c r="Z47" s="81">
        <f t="shared" si="24"/>
        <v>3.18133</v>
      </c>
      <c r="AA47" s="81">
        <f t="shared" si="24"/>
        <v>2.9669699999999999</v>
      </c>
    </row>
    <row r="48" spans="1:27" ht="12.75" hidden="1" customHeight="1" outlineLevel="1" x14ac:dyDescent="0.2">
      <c r="A48" s="89" t="s">
        <v>270</v>
      </c>
      <c r="B48" s="63" t="s">
        <v>230</v>
      </c>
      <c r="C48" s="43" t="s">
        <v>79</v>
      </c>
      <c r="D48" s="44">
        <v>1527.48</v>
      </c>
      <c r="E48" s="44">
        <v>1422.56</v>
      </c>
      <c r="F48" s="44">
        <v>1369.81</v>
      </c>
      <c r="G48" s="44">
        <v>1345.01</v>
      </c>
      <c r="H48" s="44">
        <v>1356.07</v>
      </c>
      <c r="I48" s="44">
        <v>1359.85</v>
      </c>
      <c r="J48" s="44">
        <v>1385.79</v>
      </c>
      <c r="K48" s="44">
        <v>1605.6</v>
      </c>
      <c r="L48" s="44">
        <v>1915.03</v>
      </c>
      <c r="M48" s="44">
        <v>2012.88</v>
      </c>
      <c r="N48" s="44">
        <v>2047.22</v>
      </c>
      <c r="O48" s="44">
        <v>2050.34</v>
      </c>
      <c r="P48" s="44">
        <v>2047.87</v>
      </c>
      <c r="Q48" s="44">
        <v>2047.43</v>
      </c>
      <c r="R48" s="44">
        <v>2047.38</v>
      </c>
      <c r="S48" s="44">
        <v>2043.45</v>
      </c>
      <c r="T48" s="44">
        <v>2031.48</v>
      </c>
      <c r="U48" s="44">
        <v>2005.92</v>
      </c>
      <c r="V48" s="44">
        <v>2028.69</v>
      </c>
      <c r="W48" s="44">
        <v>2051.91</v>
      </c>
      <c r="X48" s="44">
        <v>2052.5500000000002</v>
      </c>
      <c r="Y48" s="44">
        <v>1974.46</v>
      </c>
      <c r="Z48" s="44">
        <v>1774.54</v>
      </c>
      <c r="AA48" s="44">
        <v>1560.18</v>
      </c>
    </row>
    <row r="49" spans="1:27" ht="12.75" hidden="1" customHeight="1" outlineLevel="1" x14ac:dyDescent="0.2">
      <c r="A49" s="89" t="s">
        <v>271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89" t="s">
        <v>272</v>
      </c>
      <c r="B50" s="63" t="s">
        <v>83</v>
      </c>
      <c r="C50" s="43" t="s">
        <v>79</v>
      </c>
      <c r="D50" s="44">
        <v>4.68</v>
      </c>
      <c r="E50" s="44">
        <v>4.68</v>
      </c>
      <c r="F50" s="44">
        <v>4.68</v>
      </c>
      <c r="G50" s="44">
        <v>4.68</v>
      </c>
      <c r="H50" s="44">
        <v>4.68</v>
      </c>
      <c r="I50" s="44">
        <v>4.68</v>
      </c>
      <c r="J50" s="44">
        <v>4.68</v>
      </c>
      <c r="K50" s="44">
        <v>4.68</v>
      </c>
      <c r="L50" s="44">
        <v>4.68</v>
      </c>
      <c r="M50" s="44">
        <v>4.68</v>
      </c>
      <c r="N50" s="44">
        <v>4.68</v>
      </c>
      <c r="O50" s="44">
        <v>4.68</v>
      </c>
      <c r="P50" s="44">
        <v>4.68</v>
      </c>
      <c r="Q50" s="44">
        <v>4.68</v>
      </c>
      <c r="R50" s="44">
        <v>4.68</v>
      </c>
      <c r="S50" s="44">
        <v>4.68</v>
      </c>
      <c r="T50" s="44">
        <v>4.68</v>
      </c>
      <c r="U50" s="44">
        <v>4.68</v>
      </c>
      <c r="V50" s="44">
        <v>4.68</v>
      </c>
      <c r="W50" s="44">
        <v>4.68</v>
      </c>
      <c r="X50" s="44">
        <v>4.68</v>
      </c>
      <c r="Y50" s="44">
        <v>4.68</v>
      </c>
      <c r="Z50" s="44">
        <v>4.68</v>
      </c>
      <c r="AA50" s="44">
        <v>4.68</v>
      </c>
    </row>
    <row r="51" spans="1:27" ht="12.75" hidden="1" customHeight="1" outlineLevel="1" x14ac:dyDescent="0.2">
      <c r="A51" s="89" t="s">
        <v>273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collapsed="1" x14ac:dyDescent="0.2">
      <c r="A52" s="88" t="s">
        <v>274</v>
      </c>
      <c r="B52" s="28" t="str">
        <f>"10"&amp;"."&amp;$B$639&amp;"."&amp;$B$640</f>
        <v>10.09.2023</v>
      </c>
      <c r="C52" s="80" t="s">
        <v>76</v>
      </c>
      <c r="D52" s="81">
        <f>ROUND(((D53+D54+D56+D55)/1000),5)</f>
        <v>2.8568500000000001</v>
      </c>
      <c r="E52" s="81">
        <f>ROUND(((E53+E54+E56+E55)/1000),5)</f>
        <v>2.80009</v>
      </c>
      <c r="F52" s="81">
        <f>ROUND(((F53+F54+F56+F55)/1000),5)</f>
        <v>2.6810499999999999</v>
      </c>
      <c r="G52" s="81">
        <f t="shared" ref="G52:AA52" si="27">ROUND(((G53+G54+G56+G55)/1000),5)</f>
        <v>2.65082</v>
      </c>
      <c r="H52" s="81">
        <f t="shared" si="27"/>
        <v>2.6583199999999998</v>
      </c>
      <c r="I52" s="81">
        <f t="shared" si="27"/>
        <v>2.65022</v>
      </c>
      <c r="J52" s="81">
        <f t="shared" si="27"/>
        <v>2.6520600000000001</v>
      </c>
      <c r="K52" s="81">
        <f t="shared" si="27"/>
        <v>2.83812</v>
      </c>
      <c r="L52" s="81">
        <f t="shared" si="27"/>
        <v>3.07498</v>
      </c>
      <c r="M52" s="81">
        <f t="shared" si="27"/>
        <v>3.31752</v>
      </c>
      <c r="N52" s="81">
        <f t="shared" si="27"/>
        <v>3.3969</v>
      </c>
      <c r="O52" s="81">
        <f t="shared" si="27"/>
        <v>3.4033099999999998</v>
      </c>
      <c r="P52" s="81">
        <f t="shared" si="27"/>
        <v>3.3985699999999999</v>
      </c>
      <c r="Q52" s="81">
        <f t="shared" si="27"/>
        <v>3.3996300000000002</v>
      </c>
      <c r="R52" s="81">
        <f t="shared" si="27"/>
        <v>3.4034200000000001</v>
      </c>
      <c r="S52" s="81">
        <f t="shared" si="27"/>
        <v>3.40178</v>
      </c>
      <c r="T52" s="81">
        <f t="shared" si="27"/>
        <v>3.4025599999999998</v>
      </c>
      <c r="U52" s="81">
        <f t="shared" si="27"/>
        <v>3.3975200000000001</v>
      </c>
      <c r="V52" s="81">
        <f t="shared" si="27"/>
        <v>3.4205800000000002</v>
      </c>
      <c r="W52" s="81">
        <f t="shared" si="27"/>
        <v>3.46123</v>
      </c>
      <c r="X52" s="81">
        <f t="shared" si="27"/>
        <v>3.46557</v>
      </c>
      <c r="Y52" s="81">
        <f t="shared" si="27"/>
        <v>3.39818</v>
      </c>
      <c r="Z52" s="81">
        <f t="shared" si="27"/>
        <v>3.2014999999999998</v>
      </c>
      <c r="AA52" s="81">
        <f t="shared" si="27"/>
        <v>2.9706399999999999</v>
      </c>
    </row>
    <row r="53" spans="1:27" ht="12.75" hidden="1" customHeight="1" outlineLevel="1" x14ac:dyDescent="0.2">
      <c r="A53" s="89" t="s">
        <v>275</v>
      </c>
      <c r="B53" s="63" t="s">
        <v>230</v>
      </c>
      <c r="C53" s="43" t="s">
        <v>79</v>
      </c>
      <c r="D53" s="44">
        <v>1450.06</v>
      </c>
      <c r="E53" s="44">
        <v>1393.3</v>
      </c>
      <c r="F53" s="44">
        <v>1274.26</v>
      </c>
      <c r="G53" s="44">
        <v>1244.03</v>
      </c>
      <c r="H53" s="44">
        <v>1251.53</v>
      </c>
      <c r="I53" s="44">
        <v>1243.43</v>
      </c>
      <c r="J53" s="44">
        <v>1245.27</v>
      </c>
      <c r="K53" s="44">
        <v>1431.33</v>
      </c>
      <c r="L53" s="44">
        <v>1668.19</v>
      </c>
      <c r="M53" s="44">
        <v>1910.73</v>
      </c>
      <c r="N53" s="44">
        <v>1990.11</v>
      </c>
      <c r="O53" s="44">
        <v>1996.52</v>
      </c>
      <c r="P53" s="44">
        <v>1991.78</v>
      </c>
      <c r="Q53" s="44">
        <v>1992.84</v>
      </c>
      <c r="R53" s="44">
        <v>1996.63</v>
      </c>
      <c r="S53" s="44">
        <v>1994.99</v>
      </c>
      <c r="T53" s="44">
        <v>1995.77</v>
      </c>
      <c r="U53" s="44">
        <v>1990.73</v>
      </c>
      <c r="V53" s="44">
        <v>2013.79</v>
      </c>
      <c r="W53" s="44">
        <v>2054.44</v>
      </c>
      <c r="X53" s="44">
        <v>2058.7800000000002</v>
      </c>
      <c r="Y53" s="44">
        <v>1991.39</v>
      </c>
      <c r="Z53" s="44">
        <v>1794.71</v>
      </c>
      <c r="AA53" s="44">
        <v>1563.85</v>
      </c>
    </row>
    <row r="54" spans="1:27" ht="12.75" hidden="1" customHeight="1" outlineLevel="1" x14ac:dyDescent="0.2">
      <c r="A54" s="89" t="s">
        <v>276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89" t="s">
        <v>277</v>
      </c>
      <c r="B55" s="63" t="s">
        <v>83</v>
      </c>
      <c r="C55" s="43" t="s">
        <v>79</v>
      </c>
      <c r="D55" s="44">
        <v>4.68</v>
      </c>
      <c r="E55" s="44">
        <v>4.68</v>
      </c>
      <c r="F55" s="44">
        <v>4.68</v>
      </c>
      <c r="G55" s="44">
        <v>4.68</v>
      </c>
      <c r="H55" s="44">
        <v>4.68</v>
      </c>
      <c r="I55" s="44">
        <v>4.68</v>
      </c>
      <c r="J55" s="44">
        <v>4.68</v>
      </c>
      <c r="K55" s="44">
        <v>4.68</v>
      </c>
      <c r="L55" s="44">
        <v>4.68</v>
      </c>
      <c r="M55" s="44">
        <v>4.68</v>
      </c>
      <c r="N55" s="44">
        <v>4.68</v>
      </c>
      <c r="O55" s="44">
        <v>4.68</v>
      </c>
      <c r="P55" s="44">
        <v>4.68</v>
      </c>
      <c r="Q55" s="44">
        <v>4.68</v>
      </c>
      <c r="R55" s="44">
        <v>4.68</v>
      </c>
      <c r="S55" s="44">
        <v>4.68</v>
      </c>
      <c r="T55" s="44">
        <v>4.68</v>
      </c>
      <c r="U55" s="44">
        <v>4.68</v>
      </c>
      <c r="V55" s="44">
        <v>4.68</v>
      </c>
      <c r="W55" s="44">
        <v>4.68</v>
      </c>
      <c r="X55" s="44">
        <v>4.68</v>
      </c>
      <c r="Y55" s="44">
        <v>4.68</v>
      </c>
      <c r="Z55" s="44">
        <v>4.68</v>
      </c>
      <c r="AA55" s="44">
        <v>4.68</v>
      </c>
    </row>
    <row r="56" spans="1:27" ht="12.75" hidden="1" customHeight="1" outlineLevel="1" x14ac:dyDescent="0.2">
      <c r="A56" s="89" t="s">
        <v>278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collapsed="1" x14ac:dyDescent="0.2">
      <c r="A57" s="88" t="s">
        <v>279</v>
      </c>
      <c r="B57" s="28" t="str">
        <f>"11"&amp;"."&amp;$B$639&amp;"."&amp;$B$640</f>
        <v>11.09.2023</v>
      </c>
      <c r="C57" s="80" t="s">
        <v>76</v>
      </c>
      <c r="D57" s="81">
        <f>ROUND(((D58+D59+D61+D60)/1000),5)</f>
        <v>2.8525100000000001</v>
      </c>
      <c r="E57" s="81">
        <f>ROUND(((E58+E59+E61+E60)/1000),5)</f>
        <v>2.73651</v>
      </c>
      <c r="F57" s="81">
        <f>ROUND(((F58+F59+F61+F60)/1000),5)</f>
        <v>2.6785800000000002</v>
      </c>
      <c r="G57" s="81">
        <f t="shared" ref="G57:AA57" si="30">ROUND(((G58+G59+G61+G60)/1000),5)</f>
        <v>2.68072</v>
      </c>
      <c r="H57" s="81">
        <f t="shared" si="30"/>
        <v>2.7481900000000001</v>
      </c>
      <c r="I57" s="81">
        <f t="shared" si="30"/>
        <v>2.7632599999999998</v>
      </c>
      <c r="J57" s="81">
        <f t="shared" si="30"/>
        <v>2.9357099999999998</v>
      </c>
      <c r="K57" s="81">
        <f t="shared" si="30"/>
        <v>3.1931500000000002</v>
      </c>
      <c r="L57" s="81">
        <f t="shared" si="30"/>
        <v>3.3985500000000002</v>
      </c>
      <c r="M57" s="81">
        <f t="shared" si="30"/>
        <v>3.4669099999999999</v>
      </c>
      <c r="N57" s="81">
        <f t="shared" si="30"/>
        <v>3.4741599999999999</v>
      </c>
      <c r="O57" s="81">
        <f t="shared" si="30"/>
        <v>3.4595699999999998</v>
      </c>
      <c r="P57" s="81">
        <f t="shared" si="30"/>
        <v>3.4494099999999999</v>
      </c>
      <c r="Q57" s="81">
        <f t="shared" si="30"/>
        <v>3.4610300000000001</v>
      </c>
      <c r="R57" s="81">
        <f t="shared" si="30"/>
        <v>3.4863499999999998</v>
      </c>
      <c r="S57" s="81">
        <f t="shared" si="30"/>
        <v>3.4763299999999999</v>
      </c>
      <c r="T57" s="81">
        <f t="shared" si="30"/>
        <v>3.4632399999999999</v>
      </c>
      <c r="U57" s="81">
        <f t="shared" si="30"/>
        <v>3.4416899999999999</v>
      </c>
      <c r="V57" s="81">
        <f t="shared" si="30"/>
        <v>3.4617399999999998</v>
      </c>
      <c r="W57" s="81">
        <f t="shared" si="30"/>
        <v>3.5359600000000002</v>
      </c>
      <c r="X57" s="81">
        <f t="shared" si="30"/>
        <v>3.4908199999999998</v>
      </c>
      <c r="Y57" s="81">
        <f t="shared" si="30"/>
        <v>3.3858999999999999</v>
      </c>
      <c r="Z57" s="81">
        <f t="shared" si="30"/>
        <v>3.1167099999999999</v>
      </c>
      <c r="AA57" s="81">
        <f t="shared" si="30"/>
        <v>2.9052799999999999</v>
      </c>
    </row>
    <row r="58" spans="1:27" ht="12.75" hidden="1" customHeight="1" outlineLevel="1" x14ac:dyDescent="0.2">
      <c r="A58" s="89" t="s">
        <v>280</v>
      </c>
      <c r="B58" s="63" t="s">
        <v>230</v>
      </c>
      <c r="C58" s="43" t="s">
        <v>79</v>
      </c>
      <c r="D58" s="44">
        <v>1445.72</v>
      </c>
      <c r="E58" s="44">
        <v>1329.72</v>
      </c>
      <c r="F58" s="44">
        <v>1271.79</v>
      </c>
      <c r="G58" s="44">
        <v>1273.93</v>
      </c>
      <c r="H58" s="44">
        <v>1341.4</v>
      </c>
      <c r="I58" s="44">
        <v>1356.47</v>
      </c>
      <c r="J58" s="44">
        <v>1528.92</v>
      </c>
      <c r="K58" s="44">
        <v>1786.36</v>
      </c>
      <c r="L58" s="44">
        <v>1991.76</v>
      </c>
      <c r="M58" s="44">
        <v>2060.12</v>
      </c>
      <c r="N58" s="44">
        <v>2067.37</v>
      </c>
      <c r="O58" s="44">
        <v>2052.7800000000002</v>
      </c>
      <c r="P58" s="44">
        <v>2042.62</v>
      </c>
      <c r="Q58" s="44">
        <v>2054.2399999999998</v>
      </c>
      <c r="R58" s="44">
        <v>2079.56</v>
      </c>
      <c r="S58" s="44">
        <v>2069.54</v>
      </c>
      <c r="T58" s="44">
        <v>2056.4499999999998</v>
      </c>
      <c r="U58" s="44">
        <v>2034.9</v>
      </c>
      <c r="V58" s="44">
        <v>2054.9499999999998</v>
      </c>
      <c r="W58" s="44">
        <v>2129.17</v>
      </c>
      <c r="X58" s="44">
        <v>2084.0300000000002</v>
      </c>
      <c r="Y58" s="44">
        <v>1979.11</v>
      </c>
      <c r="Z58" s="44">
        <v>1709.92</v>
      </c>
      <c r="AA58" s="44">
        <v>1498.49</v>
      </c>
    </row>
    <row r="59" spans="1:27" ht="12.75" hidden="1" customHeight="1" outlineLevel="1" x14ac:dyDescent="0.2">
      <c r="A59" s="89" t="s">
        <v>281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89" t="s">
        <v>282</v>
      </c>
      <c r="B60" s="63" t="s">
        <v>83</v>
      </c>
      <c r="C60" s="43" t="s">
        <v>79</v>
      </c>
      <c r="D60" s="44">
        <v>4.68</v>
      </c>
      <c r="E60" s="44">
        <v>4.68</v>
      </c>
      <c r="F60" s="44">
        <v>4.68</v>
      </c>
      <c r="G60" s="44">
        <v>4.68</v>
      </c>
      <c r="H60" s="44">
        <v>4.68</v>
      </c>
      <c r="I60" s="44">
        <v>4.68</v>
      </c>
      <c r="J60" s="44">
        <v>4.68</v>
      </c>
      <c r="K60" s="44">
        <v>4.68</v>
      </c>
      <c r="L60" s="44">
        <v>4.68</v>
      </c>
      <c r="M60" s="44">
        <v>4.68</v>
      </c>
      <c r="N60" s="44">
        <v>4.68</v>
      </c>
      <c r="O60" s="44">
        <v>4.68</v>
      </c>
      <c r="P60" s="44">
        <v>4.68</v>
      </c>
      <c r="Q60" s="44">
        <v>4.68</v>
      </c>
      <c r="R60" s="44">
        <v>4.68</v>
      </c>
      <c r="S60" s="44">
        <v>4.68</v>
      </c>
      <c r="T60" s="44">
        <v>4.68</v>
      </c>
      <c r="U60" s="44">
        <v>4.68</v>
      </c>
      <c r="V60" s="44">
        <v>4.68</v>
      </c>
      <c r="W60" s="44">
        <v>4.68</v>
      </c>
      <c r="X60" s="44">
        <v>4.68</v>
      </c>
      <c r="Y60" s="44">
        <v>4.68</v>
      </c>
      <c r="Z60" s="44">
        <v>4.68</v>
      </c>
      <c r="AA60" s="44">
        <v>4.68</v>
      </c>
    </row>
    <row r="61" spans="1:27" ht="12.75" hidden="1" customHeight="1" outlineLevel="1" x14ac:dyDescent="0.2">
      <c r="A61" s="89" t="s">
        <v>283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collapsed="1" x14ac:dyDescent="0.2">
      <c r="A62" s="88" t="s">
        <v>284</v>
      </c>
      <c r="B62" s="28" t="str">
        <f>"12"&amp;"."&amp;$B$639&amp;"."&amp;$B$640</f>
        <v>12.09.2023</v>
      </c>
      <c r="C62" s="80" t="s">
        <v>76</v>
      </c>
      <c r="D62" s="81">
        <f>ROUND(((D63+D64+D66+D65)/1000),5)</f>
        <v>2.75935</v>
      </c>
      <c r="E62" s="81">
        <f>ROUND(((E63+E64+E66+E65)/1000),5)</f>
        <v>2.65455</v>
      </c>
      <c r="F62" s="81">
        <f>ROUND(((F63+F64+F66+F65)/1000),5)</f>
        <v>2.58216</v>
      </c>
      <c r="G62" s="81">
        <f t="shared" ref="G62:AA62" si="33">ROUND(((G63+G64+G66+G65)/1000),5)</f>
        <v>2.6131600000000001</v>
      </c>
      <c r="H62" s="81">
        <f t="shared" si="33"/>
        <v>2.7291799999999999</v>
      </c>
      <c r="I62" s="81">
        <f t="shared" si="33"/>
        <v>2.7665500000000001</v>
      </c>
      <c r="J62" s="81">
        <f t="shared" si="33"/>
        <v>2.9126799999999999</v>
      </c>
      <c r="K62" s="81">
        <f t="shared" si="33"/>
        <v>3.0736699999999999</v>
      </c>
      <c r="L62" s="81">
        <f t="shared" si="33"/>
        <v>3.3833799999999998</v>
      </c>
      <c r="M62" s="81">
        <f t="shared" si="33"/>
        <v>3.4518</v>
      </c>
      <c r="N62" s="81">
        <f t="shared" si="33"/>
        <v>3.4601299999999999</v>
      </c>
      <c r="O62" s="81">
        <f t="shared" si="33"/>
        <v>3.4551799999999999</v>
      </c>
      <c r="P62" s="81">
        <f t="shared" si="33"/>
        <v>3.44028</v>
      </c>
      <c r="Q62" s="81">
        <f t="shared" si="33"/>
        <v>3.43716</v>
      </c>
      <c r="R62" s="81">
        <f t="shared" si="33"/>
        <v>3.4686699999999999</v>
      </c>
      <c r="S62" s="81">
        <f t="shared" si="33"/>
        <v>3.4613299999999998</v>
      </c>
      <c r="T62" s="81">
        <f t="shared" si="33"/>
        <v>3.4506999999999999</v>
      </c>
      <c r="U62" s="81">
        <f t="shared" si="33"/>
        <v>3.4291200000000002</v>
      </c>
      <c r="V62" s="81">
        <f t="shared" si="33"/>
        <v>3.45194</v>
      </c>
      <c r="W62" s="81">
        <f t="shared" si="33"/>
        <v>3.5073799999999999</v>
      </c>
      <c r="X62" s="81">
        <f t="shared" si="33"/>
        <v>3.4915400000000001</v>
      </c>
      <c r="Y62" s="81">
        <f t="shared" si="33"/>
        <v>3.4022100000000002</v>
      </c>
      <c r="Z62" s="81">
        <f t="shared" si="33"/>
        <v>3.1390699999999998</v>
      </c>
      <c r="AA62" s="81">
        <f t="shared" si="33"/>
        <v>2.9333300000000002</v>
      </c>
    </row>
    <row r="63" spans="1:27" ht="12.75" hidden="1" customHeight="1" outlineLevel="1" x14ac:dyDescent="0.2">
      <c r="A63" s="89" t="s">
        <v>285</v>
      </c>
      <c r="B63" s="63" t="s">
        <v>230</v>
      </c>
      <c r="C63" s="43" t="s">
        <v>79</v>
      </c>
      <c r="D63" s="44">
        <v>1352.56</v>
      </c>
      <c r="E63" s="44">
        <v>1247.76</v>
      </c>
      <c r="F63" s="44">
        <v>1175.3699999999999</v>
      </c>
      <c r="G63" s="44">
        <v>1206.3699999999999</v>
      </c>
      <c r="H63" s="44">
        <v>1322.39</v>
      </c>
      <c r="I63" s="44">
        <v>1359.76</v>
      </c>
      <c r="J63" s="44">
        <v>1505.89</v>
      </c>
      <c r="K63" s="44">
        <v>1666.88</v>
      </c>
      <c r="L63" s="44">
        <v>1976.59</v>
      </c>
      <c r="M63" s="44">
        <v>2045.01</v>
      </c>
      <c r="N63" s="44">
        <v>2053.34</v>
      </c>
      <c r="O63" s="44">
        <v>2048.39</v>
      </c>
      <c r="P63" s="44">
        <v>2033.49</v>
      </c>
      <c r="Q63" s="44">
        <v>2030.37</v>
      </c>
      <c r="R63" s="44">
        <v>2061.88</v>
      </c>
      <c r="S63" s="44">
        <v>2054.54</v>
      </c>
      <c r="T63" s="44">
        <v>2043.91</v>
      </c>
      <c r="U63" s="44">
        <v>2022.33</v>
      </c>
      <c r="V63" s="44">
        <v>2045.15</v>
      </c>
      <c r="W63" s="44">
        <v>2100.59</v>
      </c>
      <c r="X63" s="44">
        <v>2084.75</v>
      </c>
      <c r="Y63" s="44">
        <v>1995.42</v>
      </c>
      <c r="Z63" s="44">
        <v>1732.28</v>
      </c>
      <c r="AA63" s="44">
        <v>1526.54</v>
      </c>
    </row>
    <row r="64" spans="1:27" ht="12.75" hidden="1" customHeight="1" outlineLevel="1" x14ac:dyDescent="0.2">
      <c r="A64" s="89" t="s">
        <v>286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89" t="s">
        <v>287</v>
      </c>
      <c r="B65" s="63" t="s">
        <v>83</v>
      </c>
      <c r="C65" s="43" t="s">
        <v>79</v>
      </c>
      <c r="D65" s="44">
        <v>4.68</v>
      </c>
      <c r="E65" s="44">
        <v>4.68</v>
      </c>
      <c r="F65" s="44">
        <v>4.68</v>
      </c>
      <c r="G65" s="44">
        <v>4.68</v>
      </c>
      <c r="H65" s="44">
        <v>4.68</v>
      </c>
      <c r="I65" s="44">
        <v>4.68</v>
      </c>
      <c r="J65" s="44">
        <v>4.68</v>
      </c>
      <c r="K65" s="44">
        <v>4.68</v>
      </c>
      <c r="L65" s="44">
        <v>4.68</v>
      </c>
      <c r="M65" s="44">
        <v>4.68</v>
      </c>
      <c r="N65" s="44">
        <v>4.68</v>
      </c>
      <c r="O65" s="44">
        <v>4.68</v>
      </c>
      <c r="P65" s="44">
        <v>4.68</v>
      </c>
      <c r="Q65" s="44">
        <v>4.68</v>
      </c>
      <c r="R65" s="44">
        <v>4.68</v>
      </c>
      <c r="S65" s="44">
        <v>4.68</v>
      </c>
      <c r="T65" s="44">
        <v>4.68</v>
      </c>
      <c r="U65" s="44">
        <v>4.68</v>
      </c>
      <c r="V65" s="44">
        <v>4.68</v>
      </c>
      <c r="W65" s="44">
        <v>4.68</v>
      </c>
      <c r="X65" s="44">
        <v>4.68</v>
      </c>
      <c r="Y65" s="44">
        <v>4.68</v>
      </c>
      <c r="Z65" s="44">
        <v>4.68</v>
      </c>
      <c r="AA65" s="44">
        <v>4.68</v>
      </c>
    </row>
    <row r="66" spans="1:27" ht="12.75" hidden="1" customHeight="1" outlineLevel="1" x14ac:dyDescent="0.2">
      <c r="A66" s="89" t="s">
        <v>288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collapsed="1" x14ac:dyDescent="0.2">
      <c r="A67" s="88" t="s">
        <v>289</v>
      </c>
      <c r="B67" s="28" t="str">
        <f>"13"&amp;"."&amp;$B$639&amp;"."&amp;$B$640</f>
        <v>13.09.2023</v>
      </c>
      <c r="C67" s="80" t="s">
        <v>76</v>
      </c>
      <c r="D67" s="81">
        <f>ROUND(((D68+D69+D71+D70)/1000),5)</f>
        <v>2.7881300000000002</v>
      </c>
      <c r="E67" s="81">
        <f>ROUND(((E68+E69+E71+E70)/1000),5)</f>
        <v>2.7078899999999999</v>
      </c>
      <c r="F67" s="81">
        <f>ROUND(((F68+F69+F71+F70)/1000),5)</f>
        <v>2.6613500000000001</v>
      </c>
      <c r="G67" s="81">
        <f t="shared" ref="G67:AA67" si="36">ROUND(((G68+G69+G71+G70)/1000),5)</f>
        <v>2.6607500000000002</v>
      </c>
      <c r="H67" s="81">
        <f t="shared" si="36"/>
        <v>2.7324000000000002</v>
      </c>
      <c r="I67" s="81">
        <f t="shared" si="36"/>
        <v>2.7684099999999998</v>
      </c>
      <c r="J67" s="81">
        <f t="shared" si="36"/>
        <v>2.9340000000000002</v>
      </c>
      <c r="K67" s="81">
        <f t="shared" si="36"/>
        <v>3.1538599999999999</v>
      </c>
      <c r="L67" s="81">
        <f t="shared" si="36"/>
        <v>3.4115600000000001</v>
      </c>
      <c r="M67" s="81">
        <f t="shared" si="36"/>
        <v>3.4884499999999998</v>
      </c>
      <c r="N67" s="81">
        <f t="shared" si="36"/>
        <v>3.5269599999999999</v>
      </c>
      <c r="O67" s="81">
        <f t="shared" si="36"/>
        <v>3.4864099999999998</v>
      </c>
      <c r="P67" s="81">
        <f t="shared" si="36"/>
        <v>3.4494600000000002</v>
      </c>
      <c r="Q67" s="81">
        <f t="shared" si="36"/>
        <v>3.4737800000000001</v>
      </c>
      <c r="R67" s="81">
        <f t="shared" si="36"/>
        <v>3.5733799999999998</v>
      </c>
      <c r="S67" s="81">
        <f t="shared" si="36"/>
        <v>3.5635400000000002</v>
      </c>
      <c r="T67" s="81">
        <f t="shared" si="36"/>
        <v>3.5166599999999999</v>
      </c>
      <c r="U67" s="81">
        <f t="shared" si="36"/>
        <v>3.44814</v>
      </c>
      <c r="V67" s="81">
        <f t="shared" si="36"/>
        <v>3.5099300000000002</v>
      </c>
      <c r="W67" s="81">
        <f t="shared" si="36"/>
        <v>3.62724</v>
      </c>
      <c r="X67" s="81">
        <f t="shared" si="36"/>
        <v>3.5689899999999999</v>
      </c>
      <c r="Y67" s="81">
        <f t="shared" si="36"/>
        <v>3.4150299999999998</v>
      </c>
      <c r="Z67" s="81">
        <f t="shared" si="36"/>
        <v>3.1372900000000001</v>
      </c>
      <c r="AA67" s="81">
        <f t="shared" si="36"/>
        <v>2.9375800000000001</v>
      </c>
    </row>
    <row r="68" spans="1:27" ht="12.75" hidden="1" customHeight="1" outlineLevel="1" x14ac:dyDescent="0.2">
      <c r="A68" s="89" t="s">
        <v>290</v>
      </c>
      <c r="B68" s="63" t="s">
        <v>230</v>
      </c>
      <c r="C68" s="43" t="s">
        <v>79</v>
      </c>
      <c r="D68" s="44">
        <v>1381.34</v>
      </c>
      <c r="E68" s="44">
        <v>1301.0999999999999</v>
      </c>
      <c r="F68" s="44">
        <v>1254.56</v>
      </c>
      <c r="G68" s="44">
        <v>1253.96</v>
      </c>
      <c r="H68" s="44">
        <v>1325.61</v>
      </c>
      <c r="I68" s="44">
        <v>1361.62</v>
      </c>
      <c r="J68" s="44">
        <v>1527.21</v>
      </c>
      <c r="K68" s="44">
        <v>1747.07</v>
      </c>
      <c r="L68" s="44">
        <v>2004.77</v>
      </c>
      <c r="M68" s="44">
        <v>2081.66</v>
      </c>
      <c r="N68" s="44">
        <v>2120.17</v>
      </c>
      <c r="O68" s="44">
        <v>2079.62</v>
      </c>
      <c r="P68" s="44">
        <v>2042.67</v>
      </c>
      <c r="Q68" s="44">
        <v>2066.9899999999998</v>
      </c>
      <c r="R68" s="44">
        <v>2166.59</v>
      </c>
      <c r="S68" s="44">
        <v>2156.75</v>
      </c>
      <c r="T68" s="44">
        <v>2109.87</v>
      </c>
      <c r="U68" s="44">
        <v>2041.35</v>
      </c>
      <c r="V68" s="44">
        <v>2103.14</v>
      </c>
      <c r="W68" s="44">
        <v>2220.4499999999998</v>
      </c>
      <c r="X68" s="44">
        <v>2162.1999999999998</v>
      </c>
      <c r="Y68" s="44">
        <v>2008.24</v>
      </c>
      <c r="Z68" s="44">
        <v>1730.5</v>
      </c>
      <c r="AA68" s="44">
        <v>1530.79</v>
      </c>
    </row>
    <row r="69" spans="1:27" ht="12.75" hidden="1" customHeight="1" outlineLevel="1" x14ac:dyDescent="0.2">
      <c r="A69" s="89" t="s">
        <v>291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89" t="s">
        <v>292</v>
      </c>
      <c r="B70" s="63" t="s">
        <v>83</v>
      </c>
      <c r="C70" s="43" t="s">
        <v>79</v>
      </c>
      <c r="D70" s="44">
        <v>4.68</v>
      </c>
      <c r="E70" s="44">
        <v>4.68</v>
      </c>
      <c r="F70" s="44">
        <v>4.68</v>
      </c>
      <c r="G70" s="44">
        <v>4.68</v>
      </c>
      <c r="H70" s="44">
        <v>4.68</v>
      </c>
      <c r="I70" s="44">
        <v>4.68</v>
      </c>
      <c r="J70" s="44">
        <v>4.68</v>
      </c>
      <c r="K70" s="44">
        <v>4.68</v>
      </c>
      <c r="L70" s="44">
        <v>4.68</v>
      </c>
      <c r="M70" s="44">
        <v>4.68</v>
      </c>
      <c r="N70" s="44">
        <v>4.68</v>
      </c>
      <c r="O70" s="44">
        <v>4.68</v>
      </c>
      <c r="P70" s="44">
        <v>4.68</v>
      </c>
      <c r="Q70" s="44">
        <v>4.68</v>
      </c>
      <c r="R70" s="44">
        <v>4.68</v>
      </c>
      <c r="S70" s="44">
        <v>4.68</v>
      </c>
      <c r="T70" s="44">
        <v>4.68</v>
      </c>
      <c r="U70" s="44">
        <v>4.68</v>
      </c>
      <c r="V70" s="44">
        <v>4.68</v>
      </c>
      <c r="W70" s="44">
        <v>4.68</v>
      </c>
      <c r="X70" s="44">
        <v>4.68</v>
      </c>
      <c r="Y70" s="44">
        <v>4.68</v>
      </c>
      <c r="Z70" s="44">
        <v>4.68</v>
      </c>
      <c r="AA70" s="44">
        <v>4.68</v>
      </c>
    </row>
    <row r="71" spans="1:27" ht="12.75" hidden="1" customHeight="1" outlineLevel="1" x14ac:dyDescent="0.2">
      <c r="A71" s="89" t="s">
        <v>293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collapsed="1" x14ac:dyDescent="0.2">
      <c r="A72" s="88" t="s">
        <v>294</v>
      </c>
      <c r="B72" s="28" t="str">
        <f>"14"&amp;"."&amp;$B$639&amp;"."&amp;$B$640</f>
        <v>14.09.2023</v>
      </c>
      <c r="C72" s="80" t="s">
        <v>76</v>
      </c>
      <c r="D72" s="81">
        <f>ROUND(((D73+D74+D76+D75)/1000),5)</f>
        <v>2.8037800000000002</v>
      </c>
      <c r="E72" s="81">
        <f>ROUND(((E73+E74+E76+E75)/1000),5)</f>
        <v>2.7068400000000001</v>
      </c>
      <c r="F72" s="81">
        <f>ROUND(((F73+F74+F76+F75)/1000),5)</f>
        <v>2.6519699999999999</v>
      </c>
      <c r="G72" s="81">
        <f t="shared" ref="G72:AA72" si="39">ROUND(((G73+G74+G76+G75)/1000),5)</f>
        <v>2.6640700000000002</v>
      </c>
      <c r="H72" s="81">
        <f t="shared" si="39"/>
        <v>2.7250800000000002</v>
      </c>
      <c r="I72" s="81">
        <f t="shared" si="39"/>
        <v>2.7837900000000002</v>
      </c>
      <c r="J72" s="81">
        <f t="shared" si="39"/>
        <v>2.9644400000000002</v>
      </c>
      <c r="K72" s="81">
        <f t="shared" si="39"/>
        <v>3.2065100000000002</v>
      </c>
      <c r="L72" s="81">
        <f t="shared" si="39"/>
        <v>3.39384</v>
      </c>
      <c r="M72" s="81">
        <f t="shared" si="39"/>
        <v>3.46556</v>
      </c>
      <c r="N72" s="81">
        <f t="shared" si="39"/>
        <v>3.4676800000000001</v>
      </c>
      <c r="O72" s="81">
        <f t="shared" si="39"/>
        <v>3.4646300000000001</v>
      </c>
      <c r="P72" s="81">
        <f t="shared" si="39"/>
        <v>3.45533</v>
      </c>
      <c r="Q72" s="81">
        <f t="shared" si="39"/>
        <v>3.4624199999999998</v>
      </c>
      <c r="R72" s="81">
        <f t="shared" si="39"/>
        <v>3.5135200000000002</v>
      </c>
      <c r="S72" s="81">
        <f t="shared" si="39"/>
        <v>3.5059800000000001</v>
      </c>
      <c r="T72" s="81">
        <f t="shared" si="39"/>
        <v>3.4771200000000002</v>
      </c>
      <c r="U72" s="81">
        <f t="shared" si="39"/>
        <v>3.4675099999999999</v>
      </c>
      <c r="V72" s="81">
        <f t="shared" si="39"/>
        <v>3.4765700000000002</v>
      </c>
      <c r="W72" s="81">
        <f t="shared" si="39"/>
        <v>3.5565799999999999</v>
      </c>
      <c r="X72" s="81">
        <f t="shared" si="39"/>
        <v>3.5148100000000002</v>
      </c>
      <c r="Y72" s="81">
        <f t="shared" si="39"/>
        <v>3.42394</v>
      </c>
      <c r="Z72" s="81">
        <f t="shared" si="39"/>
        <v>3.1969699999999999</v>
      </c>
      <c r="AA72" s="81">
        <f t="shared" si="39"/>
        <v>2.94387</v>
      </c>
    </row>
    <row r="73" spans="1:27" ht="12.75" hidden="1" customHeight="1" outlineLevel="1" x14ac:dyDescent="0.2">
      <c r="A73" s="89" t="s">
        <v>295</v>
      </c>
      <c r="B73" s="63" t="s">
        <v>230</v>
      </c>
      <c r="C73" s="43" t="s">
        <v>79</v>
      </c>
      <c r="D73" s="44">
        <v>1396.99</v>
      </c>
      <c r="E73" s="44">
        <v>1300.05</v>
      </c>
      <c r="F73" s="44">
        <v>1245.18</v>
      </c>
      <c r="G73" s="44">
        <v>1257.28</v>
      </c>
      <c r="H73" s="44">
        <v>1318.29</v>
      </c>
      <c r="I73" s="44">
        <v>1377</v>
      </c>
      <c r="J73" s="44">
        <v>1557.65</v>
      </c>
      <c r="K73" s="44">
        <v>1799.72</v>
      </c>
      <c r="L73" s="44">
        <v>1987.05</v>
      </c>
      <c r="M73" s="44">
        <v>2058.77</v>
      </c>
      <c r="N73" s="44">
        <v>2060.89</v>
      </c>
      <c r="O73" s="44">
        <v>2057.84</v>
      </c>
      <c r="P73" s="44">
        <v>2048.54</v>
      </c>
      <c r="Q73" s="44">
        <v>2055.63</v>
      </c>
      <c r="R73" s="44">
        <v>2106.73</v>
      </c>
      <c r="S73" s="44">
        <v>2099.19</v>
      </c>
      <c r="T73" s="44">
        <v>2070.33</v>
      </c>
      <c r="U73" s="44">
        <v>2060.7199999999998</v>
      </c>
      <c r="V73" s="44">
        <v>2069.7800000000002</v>
      </c>
      <c r="W73" s="44">
        <v>2149.79</v>
      </c>
      <c r="X73" s="44">
        <v>2108.02</v>
      </c>
      <c r="Y73" s="44">
        <v>2017.15</v>
      </c>
      <c r="Z73" s="44">
        <v>1790.18</v>
      </c>
      <c r="AA73" s="44">
        <v>1537.08</v>
      </c>
    </row>
    <row r="74" spans="1:27" ht="12.75" hidden="1" customHeight="1" outlineLevel="1" x14ac:dyDescent="0.2">
      <c r="A74" s="89" t="s">
        <v>296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89" t="s">
        <v>297</v>
      </c>
      <c r="B75" s="63" t="s">
        <v>83</v>
      </c>
      <c r="C75" s="43" t="s">
        <v>79</v>
      </c>
      <c r="D75" s="44">
        <v>4.68</v>
      </c>
      <c r="E75" s="44">
        <v>4.68</v>
      </c>
      <c r="F75" s="44">
        <v>4.68</v>
      </c>
      <c r="G75" s="44">
        <v>4.68</v>
      </c>
      <c r="H75" s="44">
        <v>4.68</v>
      </c>
      <c r="I75" s="44">
        <v>4.68</v>
      </c>
      <c r="J75" s="44">
        <v>4.68</v>
      </c>
      <c r="K75" s="44">
        <v>4.68</v>
      </c>
      <c r="L75" s="44">
        <v>4.68</v>
      </c>
      <c r="M75" s="44">
        <v>4.68</v>
      </c>
      <c r="N75" s="44">
        <v>4.68</v>
      </c>
      <c r="O75" s="44">
        <v>4.68</v>
      </c>
      <c r="P75" s="44">
        <v>4.68</v>
      </c>
      <c r="Q75" s="44">
        <v>4.68</v>
      </c>
      <c r="R75" s="44">
        <v>4.68</v>
      </c>
      <c r="S75" s="44">
        <v>4.68</v>
      </c>
      <c r="T75" s="44">
        <v>4.68</v>
      </c>
      <c r="U75" s="44">
        <v>4.68</v>
      </c>
      <c r="V75" s="44">
        <v>4.68</v>
      </c>
      <c r="W75" s="44">
        <v>4.68</v>
      </c>
      <c r="X75" s="44">
        <v>4.68</v>
      </c>
      <c r="Y75" s="44">
        <v>4.68</v>
      </c>
      <c r="Z75" s="44">
        <v>4.68</v>
      </c>
      <c r="AA75" s="44">
        <v>4.68</v>
      </c>
    </row>
    <row r="76" spans="1:27" ht="12.75" hidden="1" customHeight="1" outlineLevel="1" x14ac:dyDescent="0.2">
      <c r="A76" s="89" t="s">
        <v>298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collapsed="1" x14ac:dyDescent="0.2">
      <c r="A77" s="88" t="s">
        <v>299</v>
      </c>
      <c r="B77" s="28" t="str">
        <f>"15"&amp;"."&amp;$B$639&amp;"."&amp;$B$640</f>
        <v>15.09.2023</v>
      </c>
      <c r="C77" s="80" t="s">
        <v>76</v>
      </c>
      <c r="D77" s="81">
        <f>ROUND(((D78+D79+D81+D80)/1000),5)</f>
        <v>2.8449300000000002</v>
      </c>
      <c r="E77" s="81">
        <f>ROUND(((E78+E79+E81+E80)/1000),5)</f>
        <v>2.7572100000000002</v>
      </c>
      <c r="F77" s="81">
        <f>ROUND(((F78+F79+F81+F80)/1000),5)</f>
        <v>2.6924000000000001</v>
      </c>
      <c r="G77" s="81">
        <f t="shared" ref="G77:AA77" si="42">ROUND(((G78+G79+G81+G80)/1000),5)</f>
        <v>2.6782400000000002</v>
      </c>
      <c r="H77" s="81">
        <f t="shared" si="42"/>
        <v>2.76396</v>
      </c>
      <c r="I77" s="81">
        <f t="shared" si="42"/>
        <v>2.8325499999999999</v>
      </c>
      <c r="J77" s="81">
        <f t="shared" si="42"/>
        <v>2.9199700000000002</v>
      </c>
      <c r="K77" s="81">
        <f t="shared" si="42"/>
        <v>3.1655799999999998</v>
      </c>
      <c r="L77" s="81">
        <f t="shared" si="42"/>
        <v>3.3976099999999998</v>
      </c>
      <c r="M77" s="81">
        <f t="shared" si="42"/>
        <v>3.6128800000000001</v>
      </c>
      <c r="N77" s="81">
        <f t="shared" si="42"/>
        <v>3.8149899999999999</v>
      </c>
      <c r="O77" s="81">
        <f t="shared" si="42"/>
        <v>3.4999699999999998</v>
      </c>
      <c r="P77" s="81">
        <f t="shared" si="42"/>
        <v>3.42299</v>
      </c>
      <c r="Q77" s="81">
        <f t="shared" si="42"/>
        <v>3.4954499999999999</v>
      </c>
      <c r="R77" s="81">
        <f t="shared" si="42"/>
        <v>3.4578000000000002</v>
      </c>
      <c r="S77" s="81">
        <f t="shared" si="42"/>
        <v>3.4517899999999999</v>
      </c>
      <c r="T77" s="81">
        <f t="shared" si="42"/>
        <v>3.4268200000000002</v>
      </c>
      <c r="U77" s="81">
        <f t="shared" si="42"/>
        <v>3.40889</v>
      </c>
      <c r="V77" s="81">
        <f t="shared" si="42"/>
        <v>3.45418</v>
      </c>
      <c r="W77" s="81">
        <f t="shared" si="42"/>
        <v>3.5219100000000001</v>
      </c>
      <c r="X77" s="81">
        <f t="shared" si="42"/>
        <v>3.5392600000000001</v>
      </c>
      <c r="Y77" s="81">
        <f t="shared" si="42"/>
        <v>3.4524699999999999</v>
      </c>
      <c r="Z77" s="81">
        <f t="shared" si="42"/>
        <v>3.2078000000000002</v>
      </c>
      <c r="AA77" s="81">
        <f t="shared" si="42"/>
        <v>3.01831</v>
      </c>
    </row>
    <row r="78" spans="1:27" ht="12.75" hidden="1" customHeight="1" outlineLevel="1" x14ac:dyDescent="0.2">
      <c r="A78" s="89" t="s">
        <v>300</v>
      </c>
      <c r="B78" s="63" t="s">
        <v>230</v>
      </c>
      <c r="C78" s="43" t="s">
        <v>79</v>
      </c>
      <c r="D78" s="44">
        <v>1438.14</v>
      </c>
      <c r="E78" s="44">
        <v>1350.42</v>
      </c>
      <c r="F78" s="44">
        <v>1285.6099999999999</v>
      </c>
      <c r="G78" s="44">
        <v>1271.45</v>
      </c>
      <c r="H78" s="44">
        <v>1357.17</v>
      </c>
      <c r="I78" s="44">
        <v>1425.76</v>
      </c>
      <c r="J78" s="44">
        <v>1513.18</v>
      </c>
      <c r="K78" s="44">
        <v>1758.79</v>
      </c>
      <c r="L78" s="44">
        <v>1990.82</v>
      </c>
      <c r="M78" s="44">
        <v>2206.09</v>
      </c>
      <c r="N78" s="44">
        <v>2408.1999999999998</v>
      </c>
      <c r="O78" s="44">
        <v>2093.1799999999998</v>
      </c>
      <c r="P78" s="44">
        <v>2016.2</v>
      </c>
      <c r="Q78" s="44">
        <v>2088.66</v>
      </c>
      <c r="R78" s="44">
        <v>2051.0100000000002</v>
      </c>
      <c r="S78" s="44">
        <v>2045</v>
      </c>
      <c r="T78" s="44">
        <v>2020.03</v>
      </c>
      <c r="U78" s="44">
        <v>2002.1</v>
      </c>
      <c r="V78" s="44">
        <v>2047.39</v>
      </c>
      <c r="W78" s="44">
        <v>2115.12</v>
      </c>
      <c r="X78" s="44">
        <v>2132.4699999999998</v>
      </c>
      <c r="Y78" s="44">
        <v>2045.68</v>
      </c>
      <c r="Z78" s="44">
        <v>1801.01</v>
      </c>
      <c r="AA78" s="44">
        <v>1611.52</v>
      </c>
    </row>
    <row r="79" spans="1:27" ht="12.75" hidden="1" customHeight="1" outlineLevel="1" x14ac:dyDescent="0.2">
      <c r="A79" s="89" t="s">
        <v>301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89" t="s">
        <v>302</v>
      </c>
      <c r="B80" s="63" t="s">
        <v>83</v>
      </c>
      <c r="C80" s="43" t="s">
        <v>79</v>
      </c>
      <c r="D80" s="44">
        <v>4.68</v>
      </c>
      <c r="E80" s="44">
        <v>4.68</v>
      </c>
      <c r="F80" s="44">
        <v>4.68</v>
      </c>
      <c r="G80" s="44">
        <v>4.68</v>
      </c>
      <c r="H80" s="44">
        <v>4.68</v>
      </c>
      <c r="I80" s="44">
        <v>4.68</v>
      </c>
      <c r="J80" s="44">
        <v>4.68</v>
      </c>
      <c r="K80" s="44">
        <v>4.68</v>
      </c>
      <c r="L80" s="44">
        <v>4.68</v>
      </c>
      <c r="M80" s="44">
        <v>4.68</v>
      </c>
      <c r="N80" s="44">
        <v>4.68</v>
      </c>
      <c r="O80" s="44">
        <v>4.68</v>
      </c>
      <c r="P80" s="44">
        <v>4.68</v>
      </c>
      <c r="Q80" s="44">
        <v>4.68</v>
      </c>
      <c r="R80" s="44">
        <v>4.68</v>
      </c>
      <c r="S80" s="44">
        <v>4.68</v>
      </c>
      <c r="T80" s="44">
        <v>4.68</v>
      </c>
      <c r="U80" s="44">
        <v>4.68</v>
      </c>
      <c r="V80" s="44">
        <v>4.68</v>
      </c>
      <c r="W80" s="44">
        <v>4.68</v>
      </c>
      <c r="X80" s="44">
        <v>4.68</v>
      </c>
      <c r="Y80" s="44">
        <v>4.68</v>
      </c>
      <c r="Z80" s="44">
        <v>4.68</v>
      </c>
      <c r="AA80" s="44">
        <v>4.68</v>
      </c>
    </row>
    <row r="81" spans="1:27" ht="12.75" hidden="1" customHeight="1" outlineLevel="1" x14ac:dyDescent="0.2">
      <c r="A81" s="89" t="s">
        <v>303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collapsed="1" x14ac:dyDescent="0.2">
      <c r="A82" s="88" t="s">
        <v>304</v>
      </c>
      <c r="B82" s="28" t="str">
        <f>"16"&amp;"."&amp;$B$639&amp;"."&amp;$B$640</f>
        <v>16.09.2023</v>
      </c>
      <c r="C82" s="80" t="s">
        <v>76</v>
      </c>
      <c r="D82" s="81">
        <f>ROUND(((D83+D84+D86+D85)/1000),5)</f>
        <v>2.9045000000000001</v>
      </c>
      <c r="E82" s="81">
        <f>ROUND(((E83+E84+E86+E85)/1000),5)</f>
        <v>2.7476799999999999</v>
      </c>
      <c r="F82" s="81">
        <f>ROUND(((F83+F84+F86+F85)/1000),5)</f>
        <v>2.6758099999999998</v>
      </c>
      <c r="G82" s="81">
        <f t="shared" ref="G82:AA82" si="45">ROUND(((G83+G84+G86+G85)/1000),5)</f>
        <v>2.6547900000000002</v>
      </c>
      <c r="H82" s="81">
        <f t="shared" si="45"/>
        <v>2.7010200000000002</v>
      </c>
      <c r="I82" s="81">
        <f t="shared" si="45"/>
        <v>2.7568700000000002</v>
      </c>
      <c r="J82" s="81">
        <f t="shared" si="45"/>
        <v>2.7771300000000001</v>
      </c>
      <c r="K82" s="81">
        <f t="shared" si="45"/>
        <v>2.9328599999999998</v>
      </c>
      <c r="L82" s="81">
        <f t="shared" si="45"/>
        <v>3.23699</v>
      </c>
      <c r="M82" s="81">
        <f t="shared" si="45"/>
        <v>3.4043800000000002</v>
      </c>
      <c r="N82" s="81">
        <f t="shared" si="45"/>
        <v>3.4464800000000002</v>
      </c>
      <c r="O82" s="81">
        <f t="shared" si="45"/>
        <v>3.4490799999999999</v>
      </c>
      <c r="P82" s="81">
        <f t="shared" si="45"/>
        <v>3.4420899999999999</v>
      </c>
      <c r="Q82" s="81">
        <f t="shared" si="45"/>
        <v>3.4359600000000001</v>
      </c>
      <c r="R82" s="81">
        <f t="shared" si="45"/>
        <v>3.43709</v>
      </c>
      <c r="S82" s="81">
        <f t="shared" si="45"/>
        <v>3.4335800000000001</v>
      </c>
      <c r="T82" s="81">
        <f t="shared" si="45"/>
        <v>3.4330699999999998</v>
      </c>
      <c r="U82" s="81">
        <f t="shared" si="45"/>
        <v>3.4230200000000002</v>
      </c>
      <c r="V82" s="81">
        <f t="shared" si="45"/>
        <v>3.5034200000000002</v>
      </c>
      <c r="W82" s="81">
        <f t="shared" si="45"/>
        <v>3.6510699999999998</v>
      </c>
      <c r="X82" s="81">
        <f t="shared" si="45"/>
        <v>3.81277</v>
      </c>
      <c r="Y82" s="81">
        <f t="shared" si="45"/>
        <v>3.48325</v>
      </c>
      <c r="Z82" s="81">
        <f t="shared" si="45"/>
        <v>3.1263899999999998</v>
      </c>
      <c r="AA82" s="81">
        <f t="shared" si="45"/>
        <v>2.9941200000000001</v>
      </c>
    </row>
    <row r="83" spans="1:27" ht="12.75" hidden="1" customHeight="1" outlineLevel="1" x14ac:dyDescent="0.2">
      <c r="A83" s="89" t="s">
        <v>305</v>
      </c>
      <c r="B83" s="63" t="s">
        <v>230</v>
      </c>
      <c r="C83" s="43" t="s">
        <v>79</v>
      </c>
      <c r="D83" s="44">
        <v>1497.71</v>
      </c>
      <c r="E83" s="44">
        <v>1340.89</v>
      </c>
      <c r="F83" s="44">
        <v>1269.02</v>
      </c>
      <c r="G83" s="44">
        <v>1248</v>
      </c>
      <c r="H83" s="44">
        <v>1294.23</v>
      </c>
      <c r="I83" s="44">
        <v>1350.08</v>
      </c>
      <c r="J83" s="44">
        <v>1370.34</v>
      </c>
      <c r="K83" s="44">
        <v>1526.07</v>
      </c>
      <c r="L83" s="44">
        <v>1830.2</v>
      </c>
      <c r="M83" s="44">
        <v>1997.59</v>
      </c>
      <c r="N83" s="44">
        <v>2039.69</v>
      </c>
      <c r="O83" s="44">
        <v>2042.29</v>
      </c>
      <c r="P83" s="44">
        <v>2035.3</v>
      </c>
      <c r="Q83" s="44">
        <v>2029.17</v>
      </c>
      <c r="R83" s="44">
        <v>2030.3</v>
      </c>
      <c r="S83" s="44">
        <v>2026.79</v>
      </c>
      <c r="T83" s="44">
        <v>2026.28</v>
      </c>
      <c r="U83" s="44">
        <v>2016.23</v>
      </c>
      <c r="V83" s="44">
        <v>2096.63</v>
      </c>
      <c r="W83" s="44">
        <v>2244.2800000000002</v>
      </c>
      <c r="X83" s="44">
        <v>2405.98</v>
      </c>
      <c r="Y83" s="44">
        <v>2076.46</v>
      </c>
      <c r="Z83" s="44">
        <v>1719.6</v>
      </c>
      <c r="AA83" s="44">
        <v>1587.33</v>
      </c>
    </row>
    <row r="84" spans="1:27" ht="12.75" hidden="1" customHeight="1" outlineLevel="1" x14ac:dyDescent="0.2">
      <c r="A84" s="89" t="s">
        <v>306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89" t="s">
        <v>307</v>
      </c>
      <c r="B85" s="63" t="s">
        <v>83</v>
      </c>
      <c r="C85" s="43" t="s">
        <v>79</v>
      </c>
      <c r="D85" s="44">
        <v>4.68</v>
      </c>
      <c r="E85" s="44">
        <v>4.68</v>
      </c>
      <c r="F85" s="44">
        <v>4.68</v>
      </c>
      <c r="G85" s="44">
        <v>4.68</v>
      </c>
      <c r="H85" s="44">
        <v>4.68</v>
      </c>
      <c r="I85" s="44">
        <v>4.68</v>
      </c>
      <c r="J85" s="44">
        <v>4.68</v>
      </c>
      <c r="K85" s="44">
        <v>4.68</v>
      </c>
      <c r="L85" s="44">
        <v>4.68</v>
      </c>
      <c r="M85" s="44">
        <v>4.68</v>
      </c>
      <c r="N85" s="44">
        <v>4.68</v>
      </c>
      <c r="O85" s="44">
        <v>4.68</v>
      </c>
      <c r="P85" s="44">
        <v>4.68</v>
      </c>
      <c r="Q85" s="44">
        <v>4.68</v>
      </c>
      <c r="R85" s="44">
        <v>4.68</v>
      </c>
      <c r="S85" s="44">
        <v>4.68</v>
      </c>
      <c r="T85" s="44">
        <v>4.68</v>
      </c>
      <c r="U85" s="44">
        <v>4.68</v>
      </c>
      <c r="V85" s="44">
        <v>4.68</v>
      </c>
      <c r="W85" s="44">
        <v>4.68</v>
      </c>
      <c r="X85" s="44">
        <v>4.68</v>
      </c>
      <c r="Y85" s="44">
        <v>4.68</v>
      </c>
      <c r="Z85" s="44">
        <v>4.68</v>
      </c>
      <c r="AA85" s="44">
        <v>4.68</v>
      </c>
    </row>
    <row r="86" spans="1:27" ht="12.75" hidden="1" customHeight="1" outlineLevel="1" x14ac:dyDescent="0.2">
      <c r="A86" s="89" t="s">
        <v>308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collapsed="1" x14ac:dyDescent="0.2">
      <c r="A87" s="88" t="s">
        <v>309</v>
      </c>
      <c r="B87" s="28" t="str">
        <f>"17"&amp;"."&amp;$B$639&amp;"."&amp;$B$640</f>
        <v>17.09.2023</v>
      </c>
      <c r="C87" s="80" t="s">
        <v>76</v>
      </c>
      <c r="D87" s="81">
        <f>ROUND(((D88+D89+D91+D90)/1000),5)</f>
        <v>2.8792599999999999</v>
      </c>
      <c r="E87" s="81">
        <f>ROUND(((E88+E89+E91+E90)/1000),5)</f>
        <v>2.7288700000000001</v>
      </c>
      <c r="F87" s="81">
        <f>ROUND(((F88+F89+F91+F90)/1000),5)</f>
        <v>2.65741</v>
      </c>
      <c r="G87" s="81">
        <f t="shared" ref="G87:AA87" si="48">ROUND(((G88+G89+G91+G90)/1000),5)</f>
        <v>2.6480000000000001</v>
      </c>
      <c r="H87" s="81">
        <f t="shared" si="48"/>
        <v>2.65855</v>
      </c>
      <c r="I87" s="81">
        <f t="shared" si="48"/>
        <v>2.68581</v>
      </c>
      <c r="J87" s="81">
        <f t="shared" si="48"/>
        <v>2.65273</v>
      </c>
      <c r="K87" s="81">
        <f t="shared" si="48"/>
        <v>2.8223099999999999</v>
      </c>
      <c r="L87" s="81">
        <f t="shared" si="48"/>
        <v>3.0024899999999999</v>
      </c>
      <c r="M87" s="81">
        <f t="shared" si="48"/>
        <v>3.1425900000000002</v>
      </c>
      <c r="N87" s="81">
        <f t="shared" si="48"/>
        <v>3.1897099999999998</v>
      </c>
      <c r="O87" s="81">
        <f t="shared" si="48"/>
        <v>3.20146</v>
      </c>
      <c r="P87" s="81">
        <f t="shared" si="48"/>
        <v>3.1939099999999998</v>
      </c>
      <c r="Q87" s="81">
        <f t="shared" si="48"/>
        <v>3.1855899999999999</v>
      </c>
      <c r="R87" s="81">
        <f t="shared" si="48"/>
        <v>3.1943999999999999</v>
      </c>
      <c r="S87" s="81">
        <f t="shared" si="48"/>
        <v>3.2027800000000002</v>
      </c>
      <c r="T87" s="81">
        <f t="shared" si="48"/>
        <v>3.2437999999999998</v>
      </c>
      <c r="U87" s="81">
        <f t="shared" si="48"/>
        <v>3.2957299999999998</v>
      </c>
      <c r="V87" s="81">
        <f t="shared" si="48"/>
        <v>3.4555799999999999</v>
      </c>
      <c r="W87" s="81">
        <f t="shared" si="48"/>
        <v>3.54549</v>
      </c>
      <c r="X87" s="81">
        <f t="shared" si="48"/>
        <v>3.8072900000000001</v>
      </c>
      <c r="Y87" s="81">
        <f t="shared" si="48"/>
        <v>3.48481</v>
      </c>
      <c r="Z87" s="81">
        <f t="shared" si="48"/>
        <v>3.0769299999999999</v>
      </c>
      <c r="AA87" s="81">
        <f t="shared" si="48"/>
        <v>2.8814000000000002</v>
      </c>
    </row>
    <row r="88" spans="1:27" ht="12.75" hidden="1" customHeight="1" outlineLevel="1" x14ac:dyDescent="0.2">
      <c r="A88" s="89" t="s">
        <v>310</v>
      </c>
      <c r="B88" s="63" t="s">
        <v>230</v>
      </c>
      <c r="C88" s="43" t="s">
        <v>79</v>
      </c>
      <c r="D88" s="44">
        <v>1472.47</v>
      </c>
      <c r="E88" s="44">
        <v>1322.08</v>
      </c>
      <c r="F88" s="44">
        <v>1250.6199999999999</v>
      </c>
      <c r="G88" s="44">
        <v>1241.21</v>
      </c>
      <c r="H88" s="44">
        <v>1251.76</v>
      </c>
      <c r="I88" s="44">
        <v>1279.02</v>
      </c>
      <c r="J88" s="44">
        <v>1245.94</v>
      </c>
      <c r="K88" s="44">
        <v>1415.52</v>
      </c>
      <c r="L88" s="44">
        <v>1595.7</v>
      </c>
      <c r="M88" s="44">
        <v>1735.8</v>
      </c>
      <c r="N88" s="44">
        <v>1782.92</v>
      </c>
      <c r="O88" s="44">
        <v>1794.67</v>
      </c>
      <c r="P88" s="44">
        <v>1787.12</v>
      </c>
      <c r="Q88" s="44">
        <v>1778.8</v>
      </c>
      <c r="R88" s="44">
        <v>1787.61</v>
      </c>
      <c r="S88" s="44">
        <v>1795.99</v>
      </c>
      <c r="T88" s="44">
        <v>1837.01</v>
      </c>
      <c r="U88" s="44">
        <v>1888.94</v>
      </c>
      <c r="V88" s="44">
        <v>2048.79</v>
      </c>
      <c r="W88" s="44">
        <v>2138.6999999999998</v>
      </c>
      <c r="X88" s="44">
        <v>2400.5</v>
      </c>
      <c r="Y88" s="44">
        <v>2078.02</v>
      </c>
      <c r="Z88" s="44">
        <v>1670.14</v>
      </c>
      <c r="AA88" s="44">
        <v>1474.61</v>
      </c>
    </row>
    <row r="89" spans="1:27" ht="12.75" hidden="1" customHeight="1" outlineLevel="1" x14ac:dyDescent="0.2">
      <c r="A89" s="89" t="s">
        <v>311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89" t="s">
        <v>312</v>
      </c>
      <c r="B90" s="63" t="s">
        <v>83</v>
      </c>
      <c r="C90" s="43" t="s">
        <v>79</v>
      </c>
      <c r="D90" s="44">
        <v>4.68</v>
      </c>
      <c r="E90" s="44">
        <v>4.68</v>
      </c>
      <c r="F90" s="44">
        <v>4.68</v>
      </c>
      <c r="G90" s="44">
        <v>4.68</v>
      </c>
      <c r="H90" s="44">
        <v>4.68</v>
      </c>
      <c r="I90" s="44">
        <v>4.68</v>
      </c>
      <c r="J90" s="44">
        <v>4.68</v>
      </c>
      <c r="K90" s="44">
        <v>4.68</v>
      </c>
      <c r="L90" s="44">
        <v>4.68</v>
      </c>
      <c r="M90" s="44">
        <v>4.68</v>
      </c>
      <c r="N90" s="44">
        <v>4.68</v>
      </c>
      <c r="O90" s="44">
        <v>4.68</v>
      </c>
      <c r="P90" s="44">
        <v>4.68</v>
      </c>
      <c r="Q90" s="44">
        <v>4.68</v>
      </c>
      <c r="R90" s="44">
        <v>4.68</v>
      </c>
      <c r="S90" s="44">
        <v>4.68</v>
      </c>
      <c r="T90" s="44">
        <v>4.68</v>
      </c>
      <c r="U90" s="44">
        <v>4.68</v>
      </c>
      <c r="V90" s="44">
        <v>4.68</v>
      </c>
      <c r="W90" s="44">
        <v>4.68</v>
      </c>
      <c r="X90" s="44">
        <v>4.68</v>
      </c>
      <c r="Y90" s="44">
        <v>4.68</v>
      </c>
      <c r="Z90" s="44">
        <v>4.68</v>
      </c>
      <c r="AA90" s="44">
        <v>4.68</v>
      </c>
    </row>
    <row r="91" spans="1:27" ht="12.75" hidden="1" customHeight="1" outlineLevel="1" x14ac:dyDescent="0.2">
      <c r="A91" s="89" t="s">
        <v>313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collapsed="1" x14ac:dyDescent="0.2">
      <c r="A92" s="88" t="s">
        <v>314</v>
      </c>
      <c r="B92" s="28" t="str">
        <f>"18"&amp;"."&amp;$B$639&amp;"."&amp;$B$640</f>
        <v>18.09.2023</v>
      </c>
      <c r="C92" s="80" t="s">
        <v>76</v>
      </c>
      <c r="D92" s="81">
        <f>ROUND(((D93+D94+D96+D95)/1000),5)</f>
        <v>2.7164000000000001</v>
      </c>
      <c r="E92" s="81">
        <f>ROUND(((E93+E94+E96+E95)/1000),5)</f>
        <v>2.6592899999999999</v>
      </c>
      <c r="F92" s="81">
        <f>ROUND(((F93+F94+F96+F95)/1000),5)</f>
        <v>2.5889099999999998</v>
      </c>
      <c r="G92" s="81">
        <f t="shared" ref="G92:AA92" si="51">ROUND(((G93+G94+G96+G95)/1000),5)</f>
        <v>2.5814499999999998</v>
      </c>
      <c r="H92" s="81">
        <f t="shared" si="51"/>
        <v>2.67862</v>
      </c>
      <c r="I92" s="81">
        <f t="shared" si="51"/>
        <v>2.8277800000000002</v>
      </c>
      <c r="J92" s="81">
        <f t="shared" si="51"/>
        <v>2.93086</v>
      </c>
      <c r="K92" s="81">
        <f t="shared" si="51"/>
        <v>3.1632699999999998</v>
      </c>
      <c r="L92" s="81">
        <f t="shared" si="51"/>
        <v>3.39669</v>
      </c>
      <c r="M92" s="81">
        <f t="shared" si="51"/>
        <v>3.5525500000000001</v>
      </c>
      <c r="N92" s="81">
        <f t="shared" si="51"/>
        <v>3.63036</v>
      </c>
      <c r="O92" s="81">
        <f t="shared" si="51"/>
        <v>3.60839</v>
      </c>
      <c r="P92" s="81">
        <f t="shared" si="51"/>
        <v>3.5619399999999999</v>
      </c>
      <c r="Q92" s="81">
        <f t="shared" si="51"/>
        <v>3.64947</v>
      </c>
      <c r="R92" s="81">
        <f t="shared" si="51"/>
        <v>3.5030299999999999</v>
      </c>
      <c r="S92" s="81">
        <f t="shared" si="51"/>
        <v>3.5001099999999998</v>
      </c>
      <c r="T92" s="81">
        <f t="shared" si="51"/>
        <v>3.4729999999999999</v>
      </c>
      <c r="U92" s="81">
        <f t="shared" si="51"/>
        <v>3.4462600000000001</v>
      </c>
      <c r="V92" s="81">
        <f t="shared" si="51"/>
        <v>3.5079500000000001</v>
      </c>
      <c r="W92" s="81">
        <f t="shared" si="51"/>
        <v>3.6320600000000001</v>
      </c>
      <c r="X92" s="81">
        <f t="shared" si="51"/>
        <v>3.5895800000000002</v>
      </c>
      <c r="Y92" s="81">
        <f t="shared" si="51"/>
        <v>3.4105699999999999</v>
      </c>
      <c r="Z92" s="81">
        <f t="shared" si="51"/>
        <v>3.08968</v>
      </c>
      <c r="AA92" s="81">
        <f t="shared" si="51"/>
        <v>2.9368300000000001</v>
      </c>
    </row>
    <row r="93" spans="1:27" ht="12.75" hidden="1" customHeight="1" outlineLevel="1" x14ac:dyDescent="0.2">
      <c r="A93" s="89" t="s">
        <v>315</v>
      </c>
      <c r="B93" s="63" t="s">
        <v>230</v>
      </c>
      <c r="C93" s="43" t="s">
        <v>79</v>
      </c>
      <c r="D93" s="44">
        <v>1309.6099999999999</v>
      </c>
      <c r="E93" s="44">
        <v>1252.5</v>
      </c>
      <c r="F93" s="44">
        <v>1182.1199999999999</v>
      </c>
      <c r="G93" s="44">
        <v>1174.6600000000001</v>
      </c>
      <c r="H93" s="44">
        <v>1271.83</v>
      </c>
      <c r="I93" s="44">
        <v>1420.99</v>
      </c>
      <c r="J93" s="44">
        <v>1524.07</v>
      </c>
      <c r="K93" s="44">
        <v>1756.48</v>
      </c>
      <c r="L93" s="44">
        <v>1989.9</v>
      </c>
      <c r="M93" s="44">
        <v>2145.7600000000002</v>
      </c>
      <c r="N93" s="44">
        <v>2223.5700000000002</v>
      </c>
      <c r="O93" s="44">
        <v>2201.6</v>
      </c>
      <c r="P93" s="44">
        <v>2155.15</v>
      </c>
      <c r="Q93" s="44">
        <v>2242.6799999999998</v>
      </c>
      <c r="R93" s="44">
        <v>2096.2399999999998</v>
      </c>
      <c r="S93" s="44">
        <v>2093.3200000000002</v>
      </c>
      <c r="T93" s="44">
        <v>2066.21</v>
      </c>
      <c r="U93" s="44">
        <v>2039.47</v>
      </c>
      <c r="V93" s="44">
        <v>2101.16</v>
      </c>
      <c r="W93" s="44">
        <v>2225.27</v>
      </c>
      <c r="X93" s="44">
        <v>2182.79</v>
      </c>
      <c r="Y93" s="44">
        <v>2003.78</v>
      </c>
      <c r="Z93" s="44">
        <v>1682.89</v>
      </c>
      <c r="AA93" s="44">
        <v>1530.04</v>
      </c>
    </row>
    <row r="94" spans="1:27" ht="12.75" hidden="1" customHeight="1" outlineLevel="1" x14ac:dyDescent="0.2">
      <c r="A94" s="89" t="s">
        <v>316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89" t="s">
        <v>317</v>
      </c>
      <c r="B95" s="63" t="s">
        <v>83</v>
      </c>
      <c r="C95" s="43" t="s">
        <v>79</v>
      </c>
      <c r="D95" s="44">
        <v>4.68</v>
      </c>
      <c r="E95" s="44">
        <v>4.68</v>
      </c>
      <c r="F95" s="44">
        <v>4.68</v>
      </c>
      <c r="G95" s="44">
        <v>4.68</v>
      </c>
      <c r="H95" s="44">
        <v>4.68</v>
      </c>
      <c r="I95" s="44">
        <v>4.68</v>
      </c>
      <c r="J95" s="44">
        <v>4.68</v>
      </c>
      <c r="K95" s="44">
        <v>4.68</v>
      </c>
      <c r="L95" s="44">
        <v>4.68</v>
      </c>
      <c r="M95" s="44">
        <v>4.68</v>
      </c>
      <c r="N95" s="44">
        <v>4.68</v>
      </c>
      <c r="O95" s="44">
        <v>4.68</v>
      </c>
      <c r="P95" s="44">
        <v>4.68</v>
      </c>
      <c r="Q95" s="44">
        <v>4.68</v>
      </c>
      <c r="R95" s="44">
        <v>4.68</v>
      </c>
      <c r="S95" s="44">
        <v>4.68</v>
      </c>
      <c r="T95" s="44">
        <v>4.68</v>
      </c>
      <c r="U95" s="44">
        <v>4.68</v>
      </c>
      <c r="V95" s="44">
        <v>4.68</v>
      </c>
      <c r="W95" s="44">
        <v>4.68</v>
      </c>
      <c r="X95" s="44">
        <v>4.68</v>
      </c>
      <c r="Y95" s="44">
        <v>4.68</v>
      </c>
      <c r="Z95" s="44">
        <v>4.68</v>
      </c>
      <c r="AA95" s="44">
        <v>4.68</v>
      </c>
    </row>
    <row r="96" spans="1:27" ht="12.75" hidden="1" customHeight="1" outlineLevel="1" x14ac:dyDescent="0.2">
      <c r="A96" s="89" t="s">
        <v>318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collapsed="1" x14ac:dyDescent="0.2">
      <c r="A97" s="88" t="s">
        <v>319</v>
      </c>
      <c r="B97" s="28" t="str">
        <f>"19"&amp;"."&amp;$B$639&amp;"."&amp;$B$640</f>
        <v>19.09.2023</v>
      </c>
      <c r="C97" s="80" t="s">
        <v>76</v>
      </c>
      <c r="D97" s="81">
        <f>ROUND(((D98+D99+D101+D100)/1000),5)</f>
        <v>2.7040899999999999</v>
      </c>
      <c r="E97" s="81">
        <f>ROUND(((E98+E99+E101+E100)/1000),5)</f>
        <v>2.6565400000000001</v>
      </c>
      <c r="F97" s="81">
        <f>ROUND(((F98+F99+F101+F100)/1000),5)</f>
        <v>2.58908</v>
      </c>
      <c r="G97" s="81">
        <f t="shared" ref="G97:AA97" si="54">ROUND(((G98+G99+G101+G100)/1000),5)</f>
        <v>2.58433</v>
      </c>
      <c r="H97" s="81">
        <f t="shared" si="54"/>
        <v>2.6631999999999998</v>
      </c>
      <c r="I97" s="81">
        <f t="shared" si="54"/>
        <v>2.8022</v>
      </c>
      <c r="J97" s="81">
        <f t="shared" si="54"/>
        <v>2.9408400000000001</v>
      </c>
      <c r="K97" s="81">
        <f t="shared" si="54"/>
        <v>3.17679</v>
      </c>
      <c r="L97" s="81">
        <f t="shared" si="54"/>
        <v>3.47905</v>
      </c>
      <c r="M97" s="81">
        <f t="shared" si="54"/>
        <v>3.7862499999999999</v>
      </c>
      <c r="N97" s="81">
        <f t="shared" si="54"/>
        <v>3.80796</v>
      </c>
      <c r="O97" s="81">
        <f t="shared" si="54"/>
        <v>3.7904599999999999</v>
      </c>
      <c r="P97" s="81">
        <f t="shared" si="54"/>
        <v>3.7679800000000001</v>
      </c>
      <c r="Q97" s="81">
        <f t="shared" si="54"/>
        <v>3.7851300000000001</v>
      </c>
      <c r="R97" s="81">
        <f t="shared" si="54"/>
        <v>3.5059499999999999</v>
      </c>
      <c r="S97" s="81">
        <f t="shared" si="54"/>
        <v>3.50813</v>
      </c>
      <c r="T97" s="81">
        <f t="shared" si="54"/>
        <v>3.4827499999999998</v>
      </c>
      <c r="U97" s="81">
        <f t="shared" si="54"/>
        <v>3.4498899999999999</v>
      </c>
      <c r="V97" s="81">
        <f t="shared" si="54"/>
        <v>3.5083899999999999</v>
      </c>
      <c r="W97" s="81">
        <f t="shared" si="54"/>
        <v>3.6124800000000001</v>
      </c>
      <c r="X97" s="81">
        <f t="shared" si="54"/>
        <v>3.6061700000000001</v>
      </c>
      <c r="Y97" s="81">
        <f t="shared" si="54"/>
        <v>3.5083500000000001</v>
      </c>
      <c r="Z97" s="81">
        <f t="shared" si="54"/>
        <v>3.14202</v>
      </c>
      <c r="AA97" s="81">
        <f t="shared" si="54"/>
        <v>2.9061599999999999</v>
      </c>
    </row>
    <row r="98" spans="1:27" ht="12.75" hidden="1" customHeight="1" outlineLevel="1" x14ac:dyDescent="0.2">
      <c r="A98" s="89" t="s">
        <v>320</v>
      </c>
      <c r="B98" s="63" t="s">
        <v>230</v>
      </c>
      <c r="C98" s="43" t="s">
        <v>79</v>
      </c>
      <c r="D98" s="44">
        <v>1297.3</v>
      </c>
      <c r="E98" s="44">
        <v>1249.75</v>
      </c>
      <c r="F98" s="44">
        <v>1182.29</v>
      </c>
      <c r="G98" s="44">
        <v>1177.54</v>
      </c>
      <c r="H98" s="44">
        <v>1256.4100000000001</v>
      </c>
      <c r="I98" s="44">
        <v>1395.41</v>
      </c>
      <c r="J98" s="44">
        <v>1534.05</v>
      </c>
      <c r="K98" s="44">
        <v>1770</v>
      </c>
      <c r="L98" s="44">
        <v>2072.2600000000002</v>
      </c>
      <c r="M98" s="44">
        <v>2379.46</v>
      </c>
      <c r="N98" s="44">
        <v>2401.17</v>
      </c>
      <c r="O98" s="44">
        <v>2383.67</v>
      </c>
      <c r="P98" s="44">
        <v>2361.19</v>
      </c>
      <c r="Q98" s="44">
        <v>2378.34</v>
      </c>
      <c r="R98" s="44">
        <v>2099.16</v>
      </c>
      <c r="S98" s="44">
        <v>2101.34</v>
      </c>
      <c r="T98" s="44">
        <v>2075.96</v>
      </c>
      <c r="U98" s="44">
        <v>2043.1</v>
      </c>
      <c r="V98" s="44">
        <v>2101.6</v>
      </c>
      <c r="W98" s="44">
        <v>2205.69</v>
      </c>
      <c r="X98" s="44">
        <v>2199.38</v>
      </c>
      <c r="Y98" s="44">
        <v>2101.56</v>
      </c>
      <c r="Z98" s="44">
        <v>1735.23</v>
      </c>
      <c r="AA98" s="44">
        <v>1499.37</v>
      </c>
    </row>
    <row r="99" spans="1:27" ht="12.75" hidden="1" customHeight="1" outlineLevel="1" x14ac:dyDescent="0.2">
      <c r="A99" s="89" t="s">
        <v>321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89" t="s">
        <v>322</v>
      </c>
      <c r="B100" s="63" t="s">
        <v>83</v>
      </c>
      <c r="C100" s="43" t="s">
        <v>79</v>
      </c>
      <c r="D100" s="44">
        <v>4.68</v>
      </c>
      <c r="E100" s="44">
        <v>4.68</v>
      </c>
      <c r="F100" s="44">
        <v>4.68</v>
      </c>
      <c r="G100" s="44">
        <v>4.68</v>
      </c>
      <c r="H100" s="44">
        <v>4.68</v>
      </c>
      <c r="I100" s="44">
        <v>4.68</v>
      </c>
      <c r="J100" s="44">
        <v>4.68</v>
      </c>
      <c r="K100" s="44">
        <v>4.68</v>
      </c>
      <c r="L100" s="44">
        <v>4.68</v>
      </c>
      <c r="M100" s="44">
        <v>4.68</v>
      </c>
      <c r="N100" s="44">
        <v>4.68</v>
      </c>
      <c r="O100" s="44">
        <v>4.68</v>
      </c>
      <c r="P100" s="44">
        <v>4.68</v>
      </c>
      <c r="Q100" s="44">
        <v>4.68</v>
      </c>
      <c r="R100" s="44">
        <v>4.68</v>
      </c>
      <c r="S100" s="44">
        <v>4.68</v>
      </c>
      <c r="T100" s="44">
        <v>4.68</v>
      </c>
      <c r="U100" s="44">
        <v>4.68</v>
      </c>
      <c r="V100" s="44">
        <v>4.68</v>
      </c>
      <c r="W100" s="44">
        <v>4.68</v>
      </c>
      <c r="X100" s="44">
        <v>4.68</v>
      </c>
      <c r="Y100" s="44">
        <v>4.68</v>
      </c>
      <c r="Z100" s="44">
        <v>4.68</v>
      </c>
      <c r="AA100" s="44">
        <v>4.68</v>
      </c>
    </row>
    <row r="101" spans="1:27" ht="12.75" hidden="1" customHeight="1" outlineLevel="1" x14ac:dyDescent="0.2">
      <c r="A101" s="89" t="s">
        <v>323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collapsed="1" x14ac:dyDescent="0.2">
      <c r="A102" s="88" t="s">
        <v>324</v>
      </c>
      <c r="B102" s="28" t="str">
        <f>"20"&amp;"."&amp;$B$639&amp;"."&amp;$B$640</f>
        <v>20.09.2023</v>
      </c>
      <c r="C102" s="80" t="s">
        <v>76</v>
      </c>
      <c r="D102" s="81">
        <f>ROUND(((D103+D104+D106+D105)/1000),5)</f>
        <v>2.7114699999999998</v>
      </c>
      <c r="E102" s="81">
        <f>ROUND(((E103+E104+E106+E105)/1000),5)</f>
        <v>2.59165</v>
      </c>
      <c r="F102" s="81">
        <f>ROUND(((F103+F104+F106+F105)/1000),5)</f>
        <v>2.54053</v>
      </c>
      <c r="G102" s="81">
        <f t="shared" ref="G102:AA102" si="57">ROUND(((G103+G104+G106+G105)/1000),5)</f>
        <v>2.52677</v>
      </c>
      <c r="H102" s="81">
        <f t="shared" si="57"/>
        <v>2.5977899999999998</v>
      </c>
      <c r="I102" s="81">
        <f t="shared" si="57"/>
        <v>2.7501699999999998</v>
      </c>
      <c r="J102" s="81">
        <f t="shared" si="57"/>
        <v>2.9316800000000001</v>
      </c>
      <c r="K102" s="81">
        <f t="shared" si="57"/>
        <v>3.1538599999999999</v>
      </c>
      <c r="L102" s="81">
        <f t="shared" si="57"/>
        <v>3.4243299999999999</v>
      </c>
      <c r="M102" s="81">
        <f t="shared" si="57"/>
        <v>3.9972699999999999</v>
      </c>
      <c r="N102" s="81">
        <f t="shared" si="57"/>
        <v>4.0369200000000003</v>
      </c>
      <c r="O102" s="81">
        <f t="shared" si="57"/>
        <v>3.9995400000000001</v>
      </c>
      <c r="P102" s="81">
        <f t="shared" si="57"/>
        <v>3.8552499999999998</v>
      </c>
      <c r="Q102" s="81">
        <f t="shared" si="57"/>
        <v>3.9988999999999999</v>
      </c>
      <c r="R102" s="81">
        <f t="shared" si="57"/>
        <v>3.5103599999999999</v>
      </c>
      <c r="S102" s="81">
        <f t="shared" si="57"/>
        <v>3.5088599999999999</v>
      </c>
      <c r="T102" s="81">
        <f t="shared" si="57"/>
        <v>3.4956800000000001</v>
      </c>
      <c r="U102" s="81">
        <f t="shared" si="57"/>
        <v>3.4756900000000002</v>
      </c>
      <c r="V102" s="81">
        <f t="shared" si="57"/>
        <v>3.5155500000000002</v>
      </c>
      <c r="W102" s="81">
        <f t="shared" si="57"/>
        <v>3.6051799999999998</v>
      </c>
      <c r="X102" s="81">
        <f t="shared" si="57"/>
        <v>3.75007</v>
      </c>
      <c r="Y102" s="81">
        <f t="shared" si="57"/>
        <v>3.4893399999999999</v>
      </c>
      <c r="Z102" s="81">
        <f t="shared" si="57"/>
        <v>3.1723599999999998</v>
      </c>
      <c r="AA102" s="81">
        <f t="shared" si="57"/>
        <v>2.8829199999999999</v>
      </c>
    </row>
    <row r="103" spans="1:27" ht="12.75" hidden="1" customHeight="1" outlineLevel="1" x14ac:dyDescent="0.2">
      <c r="A103" s="89" t="s">
        <v>325</v>
      </c>
      <c r="B103" s="63" t="s">
        <v>230</v>
      </c>
      <c r="C103" s="43" t="s">
        <v>79</v>
      </c>
      <c r="D103" s="44">
        <v>1304.68</v>
      </c>
      <c r="E103" s="44">
        <v>1184.8599999999999</v>
      </c>
      <c r="F103" s="44">
        <v>1133.74</v>
      </c>
      <c r="G103" s="44">
        <v>1119.98</v>
      </c>
      <c r="H103" s="44">
        <v>1191</v>
      </c>
      <c r="I103" s="44">
        <v>1343.38</v>
      </c>
      <c r="J103" s="44">
        <v>1524.89</v>
      </c>
      <c r="K103" s="44">
        <v>1747.07</v>
      </c>
      <c r="L103" s="44">
        <v>2017.54</v>
      </c>
      <c r="M103" s="44">
        <v>2590.48</v>
      </c>
      <c r="N103" s="44">
        <v>2630.13</v>
      </c>
      <c r="O103" s="44">
        <v>2592.75</v>
      </c>
      <c r="P103" s="44">
        <v>2448.46</v>
      </c>
      <c r="Q103" s="44">
        <v>2592.11</v>
      </c>
      <c r="R103" s="44">
        <v>2103.5700000000002</v>
      </c>
      <c r="S103" s="44">
        <v>2102.0700000000002</v>
      </c>
      <c r="T103" s="44">
        <v>2088.89</v>
      </c>
      <c r="U103" s="44">
        <v>2068.9</v>
      </c>
      <c r="V103" s="44">
        <v>2108.7600000000002</v>
      </c>
      <c r="W103" s="44">
        <v>2198.39</v>
      </c>
      <c r="X103" s="44">
        <v>2343.2800000000002</v>
      </c>
      <c r="Y103" s="44">
        <v>2082.5500000000002</v>
      </c>
      <c r="Z103" s="44">
        <v>1765.57</v>
      </c>
      <c r="AA103" s="44">
        <v>1476.13</v>
      </c>
    </row>
    <row r="104" spans="1:27" ht="12.75" hidden="1" customHeight="1" outlineLevel="1" x14ac:dyDescent="0.2">
      <c r="A104" s="89" t="s">
        <v>326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89" t="s">
        <v>327</v>
      </c>
      <c r="B105" s="63" t="s">
        <v>83</v>
      </c>
      <c r="C105" s="43" t="s">
        <v>79</v>
      </c>
      <c r="D105" s="44">
        <v>4.68</v>
      </c>
      <c r="E105" s="44">
        <v>4.68</v>
      </c>
      <c r="F105" s="44">
        <v>4.68</v>
      </c>
      <c r="G105" s="44">
        <v>4.68</v>
      </c>
      <c r="H105" s="44">
        <v>4.68</v>
      </c>
      <c r="I105" s="44">
        <v>4.68</v>
      </c>
      <c r="J105" s="44">
        <v>4.68</v>
      </c>
      <c r="K105" s="44">
        <v>4.68</v>
      </c>
      <c r="L105" s="44">
        <v>4.68</v>
      </c>
      <c r="M105" s="44">
        <v>4.68</v>
      </c>
      <c r="N105" s="44">
        <v>4.68</v>
      </c>
      <c r="O105" s="44">
        <v>4.68</v>
      </c>
      <c r="P105" s="44">
        <v>4.68</v>
      </c>
      <c r="Q105" s="44">
        <v>4.68</v>
      </c>
      <c r="R105" s="44">
        <v>4.68</v>
      </c>
      <c r="S105" s="44">
        <v>4.68</v>
      </c>
      <c r="T105" s="44">
        <v>4.68</v>
      </c>
      <c r="U105" s="44">
        <v>4.68</v>
      </c>
      <c r="V105" s="44">
        <v>4.68</v>
      </c>
      <c r="W105" s="44">
        <v>4.68</v>
      </c>
      <c r="X105" s="44">
        <v>4.68</v>
      </c>
      <c r="Y105" s="44">
        <v>4.68</v>
      </c>
      <c r="Z105" s="44">
        <v>4.68</v>
      </c>
      <c r="AA105" s="44">
        <v>4.68</v>
      </c>
    </row>
    <row r="106" spans="1:27" ht="12.75" hidden="1" customHeight="1" outlineLevel="1" x14ac:dyDescent="0.2">
      <c r="A106" s="89" t="s">
        <v>328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collapsed="1" x14ac:dyDescent="0.2">
      <c r="A107" s="88" t="s">
        <v>329</v>
      </c>
      <c r="B107" s="28" t="str">
        <f>"21"&amp;"."&amp;$B$639&amp;"."&amp;$B$640</f>
        <v>21.09.2023</v>
      </c>
      <c r="C107" s="80" t="s">
        <v>76</v>
      </c>
      <c r="D107" s="81">
        <f>ROUND(((D108+D109+D111+D110)/1000),5)</f>
        <v>2.6936399999999998</v>
      </c>
      <c r="E107" s="81">
        <f>ROUND(((E108+E109+E111+E110)/1000),5)</f>
        <v>2.5941100000000001</v>
      </c>
      <c r="F107" s="81">
        <f>ROUND(((F108+F109+F111+F110)/1000),5)</f>
        <v>2.5246400000000002</v>
      </c>
      <c r="G107" s="81">
        <f t="shared" ref="G107:AA107" si="60">ROUND(((G108+G109+G111+G110)/1000),5)</f>
        <v>2.5367899999999999</v>
      </c>
      <c r="H107" s="81">
        <f t="shared" si="60"/>
        <v>2.6204800000000001</v>
      </c>
      <c r="I107" s="81">
        <f t="shared" si="60"/>
        <v>2.7401</v>
      </c>
      <c r="J107" s="81">
        <f t="shared" si="60"/>
        <v>2.87608</v>
      </c>
      <c r="K107" s="81">
        <f t="shared" si="60"/>
        <v>3.0891299999999999</v>
      </c>
      <c r="L107" s="81">
        <f t="shared" si="60"/>
        <v>3.4321799999999998</v>
      </c>
      <c r="M107" s="81">
        <f t="shared" si="60"/>
        <v>3.7695099999999999</v>
      </c>
      <c r="N107" s="81">
        <f t="shared" si="60"/>
        <v>3.7803</v>
      </c>
      <c r="O107" s="81">
        <f t="shared" si="60"/>
        <v>3.7784</v>
      </c>
      <c r="P107" s="81">
        <f t="shared" si="60"/>
        <v>3.77305</v>
      </c>
      <c r="Q107" s="81">
        <f t="shared" si="60"/>
        <v>3.7753999999999999</v>
      </c>
      <c r="R107" s="81">
        <f t="shared" si="60"/>
        <v>3.4872899999999998</v>
      </c>
      <c r="S107" s="81">
        <f t="shared" si="60"/>
        <v>3.4854099999999999</v>
      </c>
      <c r="T107" s="81">
        <f t="shared" si="60"/>
        <v>3.4655200000000002</v>
      </c>
      <c r="U107" s="81">
        <f t="shared" si="60"/>
        <v>3.4546299999999999</v>
      </c>
      <c r="V107" s="81">
        <f t="shared" si="60"/>
        <v>3.5800299999999998</v>
      </c>
      <c r="W107" s="81">
        <f t="shared" si="60"/>
        <v>3.6409099999999999</v>
      </c>
      <c r="X107" s="81">
        <f t="shared" si="60"/>
        <v>3.6154999999999999</v>
      </c>
      <c r="Y107" s="81">
        <f t="shared" si="60"/>
        <v>3.4616199999999999</v>
      </c>
      <c r="Z107" s="81">
        <f t="shared" si="60"/>
        <v>3.1793</v>
      </c>
      <c r="AA107" s="81">
        <f t="shared" si="60"/>
        <v>2.9125100000000002</v>
      </c>
    </row>
    <row r="108" spans="1:27" ht="12.75" hidden="1" customHeight="1" outlineLevel="1" x14ac:dyDescent="0.2">
      <c r="A108" s="89" t="s">
        <v>330</v>
      </c>
      <c r="B108" s="63" t="s">
        <v>230</v>
      </c>
      <c r="C108" s="43" t="s">
        <v>79</v>
      </c>
      <c r="D108" s="44">
        <v>1286.8499999999999</v>
      </c>
      <c r="E108" s="44">
        <v>1187.32</v>
      </c>
      <c r="F108" s="44">
        <v>1117.8499999999999</v>
      </c>
      <c r="G108" s="44">
        <v>1130</v>
      </c>
      <c r="H108" s="44">
        <v>1213.69</v>
      </c>
      <c r="I108" s="44">
        <v>1333.31</v>
      </c>
      <c r="J108" s="44">
        <v>1469.29</v>
      </c>
      <c r="K108" s="44">
        <v>1682.34</v>
      </c>
      <c r="L108" s="44">
        <v>2025.39</v>
      </c>
      <c r="M108" s="44">
        <v>2362.7199999999998</v>
      </c>
      <c r="N108" s="44">
        <v>2373.5100000000002</v>
      </c>
      <c r="O108" s="44">
        <v>2371.61</v>
      </c>
      <c r="P108" s="44">
        <v>2366.2600000000002</v>
      </c>
      <c r="Q108" s="44">
        <v>2368.61</v>
      </c>
      <c r="R108" s="44">
        <v>2080.5</v>
      </c>
      <c r="S108" s="44">
        <v>2078.62</v>
      </c>
      <c r="T108" s="44">
        <v>2058.73</v>
      </c>
      <c r="U108" s="44">
        <v>2047.84</v>
      </c>
      <c r="V108" s="44">
        <v>2173.2399999999998</v>
      </c>
      <c r="W108" s="44">
        <v>2234.12</v>
      </c>
      <c r="X108" s="44">
        <v>2208.71</v>
      </c>
      <c r="Y108" s="44">
        <v>2054.83</v>
      </c>
      <c r="Z108" s="44">
        <v>1772.51</v>
      </c>
      <c r="AA108" s="44">
        <v>1505.72</v>
      </c>
    </row>
    <row r="109" spans="1:27" ht="12.75" hidden="1" customHeight="1" outlineLevel="1" x14ac:dyDescent="0.2">
      <c r="A109" s="89" t="s">
        <v>331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89" t="s">
        <v>332</v>
      </c>
      <c r="B110" s="63" t="s">
        <v>83</v>
      </c>
      <c r="C110" s="43" t="s">
        <v>79</v>
      </c>
      <c r="D110" s="44">
        <v>4.68</v>
      </c>
      <c r="E110" s="44">
        <v>4.68</v>
      </c>
      <c r="F110" s="44">
        <v>4.68</v>
      </c>
      <c r="G110" s="44">
        <v>4.68</v>
      </c>
      <c r="H110" s="44">
        <v>4.68</v>
      </c>
      <c r="I110" s="44">
        <v>4.68</v>
      </c>
      <c r="J110" s="44">
        <v>4.68</v>
      </c>
      <c r="K110" s="44">
        <v>4.68</v>
      </c>
      <c r="L110" s="44">
        <v>4.68</v>
      </c>
      <c r="M110" s="44">
        <v>4.68</v>
      </c>
      <c r="N110" s="44">
        <v>4.68</v>
      </c>
      <c r="O110" s="44">
        <v>4.68</v>
      </c>
      <c r="P110" s="44">
        <v>4.68</v>
      </c>
      <c r="Q110" s="44">
        <v>4.68</v>
      </c>
      <c r="R110" s="44">
        <v>4.68</v>
      </c>
      <c r="S110" s="44">
        <v>4.68</v>
      </c>
      <c r="T110" s="44">
        <v>4.68</v>
      </c>
      <c r="U110" s="44">
        <v>4.68</v>
      </c>
      <c r="V110" s="44">
        <v>4.68</v>
      </c>
      <c r="W110" s="44">
        <v>4.68</v>
      </c>
      <c r="X110" s="44">
        <v>4.68</v>
      </c>
      <c r="Y110" s="44">
        <v>4.68</v>
      </c>
      <c r="Z110" s="44">
        <v>4.68</v>
      </c>
      <c r="AA110" s="44">
        <v>4.68</v>
      </c>
    </row>
    <row r="111" spans="1:27" ht="12.75" hidden="1" customHeight="1" outlineLevel="1" x14ac:dyDescent="0.2">
      <c r="A111" s="89" t="s">
        <v>333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collapsed="1" x14ac:dyDescent="0.2">
      <c r="A112" s="88" t="s">
        <v>334</v>
      </c>
      <c r="B112" s="28" t="str">
        <f>"22"&amp;"."&amp;$B$639&amp;"."&amp;$B$640</f>
        <v>22.09.2023</v>
      </c>
      <c r="C112" s="80" t="s">
        <v>76</v>
      </c>
      <c r="D112" s="81">
        <f>ROUND(((D113+D114+D116+D115)/1000),5)</f>
        <v>2.6958899999999999</v>
      </c>
      <c r="E112" s="81">
        <f>ROUND(((E113+E114+E116+E115)/1000),5)</f>
        <v>2.5905200000000002</v>
      </c>
      <c r="F112" s="81">
        <f>ROUND(((F113+F114+F116+F115)/1000),5)</f>
        <v>2.5361500000000001</v>
      </c>
      <c r="G112" s="81">
        <f t="shared" ref="G112:AA112" si="63">ROUND(((G113+G114+G116+G115)/1000),5)</f>
        <v>2.5367700000000002</v>
      </c>
      <c r="H112" s="81">
        <f t="shared" si="63"/>
        <v>2.60317</v>
      </c>
      <c r="I112" s="81">
        <f t="shared" si="63"/>
        <v>2.77901</v>
      </c>
      <c r="J112" s="81">
        <f t="shared" si="63"/>
        <v>2.97288</v>
      </c>
      <c r="K112" s="81">
        <f t="shared" si="63"/>
        <v>3.1875499999999999</v>
      </c>
      <c r="L112" s="81">
        <f t="shared" si="63"/>
        <v>3.4294699999999998</v>
      </c>
      <c r="M112" s="81">
        <f t="shared" si="63"/>
        <v>3.6065</v>
      </c>
      <c r="N112" s="81">
        <f t="shared" si="63"/>
        <v>3.6215299999999999</v>
      </c>
      <c r="O112" s="81">
        <f t="shared" si="63"/>
        <v>3.77651</v>
      </c>
      <c r="P112" s="81">
        <f t="shared" si="63"/>
        <v>3.57944</v>
      </c>
      <c r="Q112" s="81">
        <f t="shared" si="63"/>
        <v>3.61198</v>
      </c>
      <c r="R112" s="81">
        <f t="shared" si="63"/>
        <v>3.4929199999999998</v>
      </c>
      <c r="S112" s="81">
        <f t="shared" si="63"/>
        <v>3.4834800000000001</v>
      </c>
      <c r="T112" s="81">
        <f t="shared" si="63"/>
        <v>3.4802599999999999</v>
      </c>
      <c r="U112" s="81">
        <f t="shared" si="63"/>
        <v>3.4565800000000002</v>
      </c>
      <c r="V112" s="81">
        <f t="shared" si="63"/>
        <v>3.5291100000000002</v>
      </c>
      <c r="W112" s="81">
        <f t="shared" si="63"/>
        <v>3.5595400000000001</v>
      </c>
      <c r="X112" s="81">
        <f t="shared" si="63"/>
        <v>3.5550299999999999</v>
      </c>
      <c r="Y112" s="81">
        <f t="shared" si="63"/>
        <v>3.47085</v>
      </c>
      <c r="Z112" s="81">
        <f t="shared" si="63"/>
        <v>3.1929699999999999</v>
      </c>
      <c r="AA112" s="81">
        <f t="shared" si="63"/>
        <v>2.9996499999999999</v>
      </c>
    </row>
    <row r="113" spans="1:27" ht="12.75" hidden="1" customHeight="1" outlineLevel="1" x14ac:dyDescent="0.2">
      <c r="A113" s="89" t="s">
        <v>335</v>
      </c>
      <c r="B113" s="63" t="s">
        <v>230</v>
      </c>
      <c r="C113" s="43" t="s">
        <v>79</v>
      </c>
      <c r="D113" s="44">
        <v>1289.0999999999999</v>
      </c>
      <c r="E113" s="44">
        <v>1183.73</v>
      </c>
      <c r="F113" s="44">
        <v>1129.3599999999999</v>
      </c>
      <c r="G113" s="44">
        <v>1129.98</v>
      </c>
      <c r="H113" s="44">
        <v>1196.3800000000001</v>
      </c>
      <c r="I113" s="44">
        <v>1372.22</v>
      </c>
      <c r="J113" s="44">
        <v>1566.09</v>
      </c>
      <c r="K113" s="44">
        <v>1780.76</v>
      </c>
      <c r="L113" s="44">
        <v>2022.68</v>
      </c>
      <c r="M113" s="44">
        <v>2199.71</v>
      </c>
      <c r="N113" s="44">
        <v>2214.7399999999998</v>
      </c>
      <c r="O113" s="44">
        <v>2369.7199999999998</v>
      </c>
      <c r="P113" s="44">
        <v>2172.65</v>
      </c>
      <c r="Q113" s="44">
        <v>2205.19</v>
      </c>
      <c r="R113" s="44">
        <v>2086.13</v>
      </c>
      <c r="S113" s="44">
        <v>2076.69</v>
      </c>
      <c r="T113" s="44">
        <v>2073.4699999999998</v>
      </c>
      <c r="U113" s="44">
        <v>2049.79</v>
      </c>
      <c r="V113" s="44">
        <v>2122.3200000000002</v>
      </c>
      <c r="W113" s="44">
        <v>2152.75</v>
      </c>
      <c r="X113" s="44">
        <v>2148.2399999999998</v>
      </c>
      <c r="Y113" s="44">
        <v>2064.06</v>
      </c>
      <c r="Z113" s="44">
        <v>1786.18</v>
      </c>
      <c r="AA113" s="44">
        <v>1592.86</v>
      </c>
    </row>
    <row r="114" spans="1:27" ht="12.75" hidden="1" customHeight="1" outlineLevel="1" x14ac:dyDescent="0.2">
      <c r="A114" s="89" t="s">
        <v>336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89" t="s">
        <v>337</v>
      </c>
      <c r="B115" s="63" t="s">
        <v>83</v>
      </c>
      <c r="C115" s="43" t="s">
        <v>79</v>
      </c>
      <c r="D115" s="44">
        <v>4.68</v>
      </c>
      <c r="E115" s="44">
        <v>4.68</v>
      </c>
      <c r="F115" s="44">
        <v>4.68</v>
      </c>
      <c r="G115" s="44">
        <v>4.68</v>
      </c>
      <c r="H115" s="44">
        <v>4.68</v>
      </c>
      <c r="I115" s="44">
        <v>4.68</v>
      </c>
      <c r="J115" s="44">
        <v>4.68</v>
      </c>
      <c r="K115" s="44">
        <v>4.68</v>
      </c>
      <c r="L115" s="44">
        <v>4.68</v>
      </c>
      <c r="M115" s="44">
        <v>4.68</v>
      </c>
      <c r="N115" s="44">
        <v>4.68</v>
      </c>
      <c r="O115" s="44">
        <v>4.68</v>
      </c>
      <c r="P115" s="44">
        <v>4.68</v>
      </c>
      <c r="Q115" s="44">
        <v>4.68</v>
      </c>
      <c r="R115" s="44">
        <v>4.68</v>
      </c>
      <c r="S115" s="44">
        <v>4.68</v>
      </c>
      <c r="T115" s="44">
        <v>4.68</v>
      </c>
      <c r="U115" s="44">
        <v>4.68</v>
      </c>
      <c r="V115" s="44">
        <v>4.68</v>
      </c>
      <c r="W115" s="44">
        <v>4.68</v>
      </c>
      <c r="X115" s="44">
        <v>4.68</v>
      </c>
      <c r="Y115" s="44">
        <v>4.68</v>
      </c>
      <c r="Z115" s="44">
        <v>4.68</v>
      </c>
      <c r="AA115" s="44">
        <v>4.68</v>
      </c>
    </row>
    <row r="116" spans="1:27" ht="12.75" hidden="1" customHeight="1" outlineLevel="1" x14ac:dyDescent="0.2">
      <c r="A116" s="89" t="s">
        <v>338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collapsed="1" x14ac:dyDescent="0.2">
      <c r="A117" s="88" t="s">
        <v>339</v>
      </c>
      <c r="B117" s="28" t="str">
        <f>"23"&amp;"."&amp;$B$639&amp;"."&amp;$B$640</f>
        <v>23.09.2023</v>
      </c>
      <c r="C117" s="80" t="s">
        <v>76</v>
      </c>
      <c r="D117" s="81">
        <f>ROUND(((D118+D119+D121+D120)/1000),5)</f>
        <v>3.0222500000000001</v>
      </c>
      <c r="E117" s="81">
        <f>ROUND(((E118+E119+E121+E120)/1000),5)</f>
        <v>2.8716900000000001</v>
      </c>
      <c r="F117" s="81">
        <f>ROUND(((F118+F119+F121+F120)/1000),5)</f>
        <v>2.7690100000000002</v>
      </c>
      <c r="G117" s="81">
        <f t="shared" ref="G117:AA117" si="66">ROUND(((G118+G119+G121+G120)/1000),5)</f>
        <v>2.7143700000000002</v>
      </c>
      <c r="H117" s="81">
        <f t="shared" si="66"/>
        <v>2.7950900000000001</v>
      </c>
      <c r="I117" s="81">
        <f t="shared" si="66"/>
        <v>2.81263</v>
      </c>
      <c r="J117" s="81">
        <f t="shared" si="66"/>
        <v>2.9076300000000002</v>
      </c>
      <c r="K117" s="81">
        <f t="shared" si="66"/>
        <v>3.0325199999999999</v>
      </c>
      <c r="L117" s="81">
        <f t="shared" si="66"/>
        <v>3.27827</v>
      </c>
      <c r="M117" s="81">
        <f t="shared" si="66"/>
        <v>3.4234599999999999</v>
      </c>
      <c r="N117" s="81">
        <f t="shared" si="66"/>
        <v>3.5195500000000002</v>
      </c>
      <c r="O117" s="81">
        <f t="shared" si="66"/>
        <v>3.5516999999999999</v>
      </c>
      <c r="P117" s="81">
        <f t="shared" si="66"/>
        <v>3.74898</v>
      </c>
      <c r="Q117" s="81">
        <f t="shared" si="66"/>
        <v>3.7748499999999998</v>
      </c>
      <c r="R117" s="81">
        <f t="shared" si="66"/>
        <v>3.7647400000000002</v>
      </c>
      <c r="S117" s="81">
        <f t="shared" si="66"/>
        <v>3.6396000000000002</v>
      </c>
      <c r="T117" s="81">
        <f t="shared" si="66"/>
        <v>3.5812400000000002</v>
      </c>
      <c r="U117" s="81">
        <f t="shared" si="66"/>
        <v>3.5116000000000001</v>
      </c>
      <c r="V117" s="81">
        <f t="shared" si="66"/>
        <v>3.6475900000000001</v>
      </c>
      <c r="W117" s="81">
        <f t="shared" si="66"/>
        <v>3.6918799999999998</v>
      </c>
      <c r="X117" s="81">
        <f t="shared" si="66"/>
        <v>3.7952699999999999</v>
      </c>
      <c r="Y117" s="81">
        <f t="shared" si="66"/>
        <v>3.4717500000000001</v>
      </c>
      <c r="Z117" s="81">
        <f t="shared" si="66"/>
        <v>3.1091799999999998</v>
      </c>
      <c r="AA117" s="81">
        <f t="shared" si="66"/>
        <v>2.9301499999999998</v>
      </c>
    </row>
    <row r="118" spans="1:27" ht="12.75" hidden="1" customHeight="1" outlineLevel="1" x14ac:dyDescent="0.2">
      <c r="A118" s="89" t="s">
        <v>340</v>
      </c>
      <c r="B118" s="63" t="s">
        <v>230</v>
      </c>
      <c r="C118" s="43" t="s">
        <v>79</v>
      </c>
      <c r="D118" s="44">
        <v>1615.46</v>
      </c>
      <c r="E118" s="44">
        <v>1464.9</v>
      </c>
      <c r="F118" s="44">
        <v>1362.22</v>
      </c>
      <c r="G118" s="44">
        <v>1307.58</v>
      </c>
      <c r="H118" s="44">
        <v>1388.3</v>
      </c>
      <c r="I118" s="44">
        <v>1405.84</v>
      </c>
      <c r="J118" s="44">
        <v>1500.84</v>
      </c>
      <c r="K118" s="44">
        <v>1625.73</v>
      </c>
      <c r="L118" s="44">
        <v>1871.48</v>
      </c>
      <c r="M118" s="44">
        <v>2016.67</v>
      </c>
      <c r="N118" s="44">
        <v>2112.7600000000002</v>
      </c>
      <c r="O118" s="44">
        <v>2144.91</v>
      </c>
      <c r="P118" s="44">
        <v>2342.19</v>
      </c>
      <c r="Q118" s="44">
        <v>2368.06</v>
      </c>
      <c r="R118" s="44">
        <v>2357.9499999999998</v>
      </c>
      <c r="S118" s="44">
        <v>2232.81</v>
      </c>
      <c r="T118" s="44">
        <v>2174.4499999999998</v>
      </c>
      <c r="U118" s="44">
        <v>2104.81</v>
      </c>
      <c r="V118" s="44">
        <v>2240.8000000000002</v>
      </c>
      <c r="W118" s="44">
        <v>2285.09</v>
      </c>
      <c r="X118" s="44">
        <v>2388.48</v>
      </c>
      <c r="Y118" s="44">
        <v>2064.96</v>
      </c>
      <c r="Z118" s="44">
        <v>1702.39</v>
      </c>
      <c r="AA118" s="44">
        <v>1523.36</v>
      </c>
    </row>
    <row r="119" spans="1:27" ht="12.75" hidden="1" customHeight="1" outlineLevel="1" x14ac:dyDescent="0.2">
      <c r="A119" s="89" t="s">
        <v>341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89" t="s">
        <v>342</v>
      </c>
      <c r="B120" s="63" t="s">
        <v>83</v>
      </c>
      <c r="C120" s="43" t="s">
        <v>79</v>
      </c>
      <c r="D120" s="44">
        <v>4.68</v>
      </c>
      <c r="E120" s="44">
        <v>4.68</v>
      </c>
      <c r="F120" s="44">
        <v>4.68</v>
      </c>
      <c r="G120" s="44">
        <v>4.68</v>
      </c>
      <c r="H120" s="44">
        <v>4.68</v>
      </c>
      <c r="I120" s="44">
        <v>4.68</v>
      </c>
      <c r="J120" s="44">
        <v>4.68</v>
      </c>
      <c r="K120" s="44">
        <v>4.68</v>
      </c>
      <c r="L120" s="44">
        <v>4.68</v>
      </c>
      <c r="M120" s="44">
        <v>4.68</v>
      </c>
      <c r="N120" s="44">
        <v>4.68</v>
      </c>
      <c r="O120" s="44">
        <v>4.68</v>
      </c>
      <c r="P120" s="44">
        <v>4.68</v>
      </c>
      <c r="Q120" s="44">
        <v>4.68</v>
      </c>
      <c r="R120" s="44">
        <v>4.68</v>
      </c>
      <c r="S120" s="44">
        <v>4.68</v>
      </c>
      <c r="T120" s="44">
        <v>4.68</v>
      </c>
      <c r="U120" s="44">
        <v>4.68</v>
      </c>
      <c r="V120" s="44">
        <v>4.68</v>
      </c>
      <c r="W120" s="44">
        <v>4.68</v>
      </c>
      <c r="X120" s="44">
        <v>4.68</v>
      </c>
      <c r="Y120" s="44">
        <v>4.68</v>
      </c>
      <c r="Z120" s="44">
        <v>4.68</v>
      </c>
      <c r="AA120" s="44">
        <v>4.68</v>
      </c>
    </row>
    <row r="121" spans="1:27" ht="12.75" hidden="1" customHeight="1" outlineLevel="1" x14ac:dyDescent="0.2">
      <c r="A121" s="89" t="s">
        <v>343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collapsed="1" x14ac:dyDescent="0.2">
      <c r="A122" s="88" t="s">
        <v>344</v>
      </c>
      <c r="B122" s="28" t="str">
        <f>"24"&amp;"."&amp;$B$639&amp;"."&amp;$B$640</f>
        <v>24.09.2023</v>
      </c>
      <c r="C122" s="80" t="s">
        <v>76</v>
      </c>
      <c r="D122" s="81">
        <f>ROUND(((D123+D124+D126+D125)/1000),5)</f>
        <v>2.7465000000000002</v>
      </c>
      <c r="E122" s="81">
        <f>ROUND(((E123+E124+E126+E125)/1000),5)</f>
        <v>2.59117</v>
      </c>
      <c r="F122" s="81">
        <f>ROUND(((F123+F124+F126+F125)/1000),5)</f>
        <v>2.5176699999999999</v>
      </c>
      <c r="G122" s="81">
        <f t="shared" ref="G122:AA122" si="69">ROUND(((G123+G124+G126+G125)/1000),5)</f>
        <v>2.4668000000000001</v>
      </c>
      <c r="H122" s="81">
        <f t="shared" si="69"/>
        <v>2.5242200000000001</v>
      </c>
      <c r="I122" s="81">
        <f t="shared" si="69"/>
        <v>2.5697000000000001</v>
      </c>
      <c r="J122" s="81">
        <f t="shared" si="69"/>
        <v>2.3198300000000001</v>
      </c>
      <c r="K122" s="81">
        <f t="shared" si="69"/>
        <v>2.8163</v>
      </c>
      <c r="L122" s="81">
        <f t="shared" si="69"/>
        <v>3.0203099999999998</v>
      </c>
      <c r="M122" s="81">
        <f t="shared" si="69"/>
        <v>3.18397</v>
      </c>
      <c r="N122" s="81">
        <f t="shared" si="69"/>
        <v>3.2313399999999999</v>
      </c>
      <c r="O122" s="81">
        <f t="shared" si="69"/>
        <v>3.2418300000000002</v>
      </c>
      <c r="P122" s="81">
        <f t="shared" si="69"/>
        <v>3.2328700000000001</v>
      </c>
      <c r="Q122" s="81">
        <f t="shared" si="69"/>
        <v>3.2460200000000001</v>
      </c>
      <c r="R122" s="81">
        <f t="shared" si="69"/>
        <v>3.2618999999999998</v>
      </c>
      <c r="S122" s="81">
        <f t="shared" si="69"/>
        <v>3.2981199999999999</v>
      </c>
      <c r="T122" s="81">
        <f t="shared" si="69"/>
        <v>3.3136399999999999</v>
      </c>
      <c r="U122" s="81">
        <f t="shared" si="69"/>
        <v>3.3138800000000002</v>
      </c>
      <c r="V122" s="81">
        <f t="shared" si="69"/>
        <v>3.5053399999999999</v>
      </c>
      <c r="W122" s="81">
        <f t="shared" si="69"/>
        <v>3.61707</v>
      </c>
      <c r="X122" s="81">
        <f t="shared" si="69"/>
        <v>3.65212</v>
      </c>
      <c r="Y122" s="81">
        <f t="shared" si="69"/>
        <v>3.4155099999999998</v>
      </c>
      <c r="Z122" s="81">
        <f t="shared" si="69"/>
        <v>3.05654</v>
      </c>
      <c r="AA122" s="81">
        <f t="shared" si="69"/>
        <v>2.7536100000000001</v>
      </c>
    </row>
    <row r="123" spans="1:27" ht="12.75" hidden="1" customHeight="1" outlineLevel="1" x14ac:dyDescent="0.2">
      <c r="A123" s="89" t="s">
        <v>345</v>
      </c>
      <c r="B123" s="63" t="s">
        <v>230</v>
      </c>
      <c r="C123" s="43" t="s">
        <v>79</v>
      </c>
      <c r="D123" s="44">
        <v>1339.71</v>
      </c>
      <c r="E123" s="44">
        <v>1184.3800000000001</v>
      </c>
      <c r="F123" s="44">
        <v>1110.8800000000001</v>
      </c>
      <c r="G123" s="44">
        <v>1060.01</v>
      </c>
      <c r="H123" s="44">
        <v>1117.43</v>
      </c>
      <c r="I123" s="44">
        <v>1162.9100000000001</v>
      </c>
      <c r="J123" s="44">
        <v>913.04</v>
      </c>
      <c r="K123" s="44">
        <v>1409.51</v>
      </c>
      <c r="L123" s="44">
        <v>1613.52</v>
      </c>
      <c r="M123" s="44">
        <v>1777.18</v>
      </c>
      <c r="N123" s="44">
        <v>1824.55</v>
      </c>
      <c r="O123" s="44">
        <v>1835.04</v>
      </c>
      <c r="P123" s="44">
        <v>1826.08</v>
      </c>
      <c r="Q123" s="44">
        <v>1839.23</v>
      </c>
      <c r="R123" s="44">
        <v>1855.11</v>
      </c>
      <c r="S123" s="44">
        <v>1891.33</v>
      </c>
      <c r="T123" s="44">
        <v>1906.85</v>
      </c>
      <c r="U123" s="44">
        <v>1907.09</v>
      </c>
      <c r="V123" s="44">
        <v>2098.5500000000002</v>
      </c>
      <c r="W123" s="44">
        <v>2210.2800000000002</v>
      </c>
      <c r="X123" s="44">
        <v>2245.33</v>
      </c>
      <c r="Y123" s="44">
        <v>2008.72</v>
      </c>
      <c r="Z123" s="44">
        <v>1649.75</v>
      </c>
      <c r="AA123" s="44">
        <v>1346.82</v>
      </c>
    </row>
    <row r="124" spans="1:27" ht="12.75" hidden="1" customHeight="1" outlineLevel="1" x14ac:dyDescent="0.2">
      <c r="A124" s="89" t="s">
        <v>346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89" t="s">
        <v>347</v>
      </c>
      <c r="B125" s="63" t="s">
        <v>83</v>
      </c>
      <c r="C125" s="43" t="s">
        <v>79</v>
      </c>
      <c r="D125" s="44">
        <v>4.68</v>
      </c>
      <c r="E125" s="44">
        <v>4.68</v>
      </c>
      <c r="F125" s="44">
        <v>4.68</v>
      </c>
      <c r="G125" s="44">
        <v>4.68</v>
      </c>
      <c r="H125" s="44">
        <v>4.68</v>
      </c>
      <c r="I125" s="44">
        <v>4.68</v>
      </c>
      <c r="J125" s="44">
        <v>4.68</v>
      </c>
      <c r="K125" s="44">
        <v>4.68</v>
      </c>
      <c r="L125" s="44">
        <v>4.68</v>
      </c>
      <c r="M125" s="44">
        <v>4.68</v>
      </c>
      <c r="N125" s="44">
        <v>4.68</v>
      </c>
      <c r="O125" s="44">
        <v>4.68</v>
      </c>
      <c r="P125" s="44">
        <v>4.68</v>
      </c>
      <c r="Q125" s="44">
        <v>4.68</v>
      </c>
      <c r="R125" s="44">
        <v>4.68</v>
      </c>
      <c r="S125" s="44">
        <v>4.68</v>
      </c>
      <c r="T125" s="44">
        <v>4.68</v>
      </c>
      <c r="U125" s="44">
        <v>4.68</v>
      </c>
      <c r="V125" s="44">
        <v>4.68</v>
      </c>
      <c r="W125" s="44">
        <v>4.68</v>
      </c>
      <c r="X125" s="44">
        <v>4.68</v>
      </c>
      <c r="Y125" s="44">
        <v>4.68</v>
      </c>
      <c r="Z125" s="44">
        <v>4.68</v>
      </c>
      <c r="AA125" s="44">
        <v>4.68</v>
      </c>
    </row>
    <row r="126" spans="1:27" ht="12.75" hidden="1" customHeight="1" outlineLevel="1" x14ac:dyDescent="0.2">
      <c r="A126" s="89" t="s">
        <v>348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collapsed="1" x14ac:dyDescent="0.2">
      <c r="A127" s="88" t="s">
        <v>349</v>
      </c>
      <c r="B127" s="28" t="str">
        <f>"25"&amp;"."&amp;$B$639&amp;"."&amp;$B$640</f>
        <v>25.09.2023</v>
      </c>
      <c r="C127" s="80" t="s">
        <v>76</v>
      </c>
      <c r="D127" s="81">
        <f>ROUND(((D128+D129+D131+D130)/1000),5)</f>
        <v>2.58928</v>
      </c>
      <c r="E127" s="81">
        <f>ROUND(((E128+E129+E131+E130)/1000),5)</f>
        <v>2.4137200000000001</v>
      </c>
      <c r="F127" s="81">
        <f>ROUND(((F128+F129+F131+F130)/1000),5)</f>
        <v>1.64811</v>
      </c>
      <c r="G127" s="81">
        <f t="shared" ref="G127:AA127" si="72">ROUND(((G128+G129+G131+G130)/1000),5)</f>
        <v>1.60572</v>
      </c>
      <c r="H127" s="81">
        <f t="shared" si="72"/>
        <v>1.67228</v>
      </c>
      <c r="I127" s="81">
        <f t="shared" si="72"/>
        <v>2.71191</v>
      </c>
      <c r="J127" s="81">
        <f t="shared" si="72"/>
        <v>2.8740000000000001</v>
      </c>
      <c r="K127" s="81">
        <f t="shared" si="72"/>
        <v>3.1009000000000002</v>
      </c>
      <c r="L127" s="81">
        <f t="shared" si="72"/>
        <v>3.4239199999999999</v>
      </c>
      <c r="M127" s="81">
        <f t="shared" si="72"/>
        <v>3.6216699999999999</v>
      </c>
      <c r="N127" s="81">
        <f t="shared" si="72"/>
        <v>3.7099099999999998</v>
      </c>
      <c r="O127" s="81">
        <f t="shared" si="72"/>
        <v>3.6835100000000001</v>
      </c>
      <c r="P127" s="81">
        <f t="shared" si="72"/>
        <v>3.6517499999999998</v>
      </c>
      <c r="Q127" s="81">
        <f t="shared" si="72"/>
        <v>3.6229300000000002</v>
      </c>
      <c r="R127" s="81">
        <f t="shared" si="72"/>
        <v>3.6143900000000002</v>
      </c>
      <c r="S127" s="81">
        <f t="shared" si="72"/>
        <v>3.6136300000000001</v>
      </c>
      <c r="T127" s="81">
        <f t="shared" si="72"/>
        <v>3.6111900000000001</v>
      </c>
      <c r="U127" s="81">
        <f t="shared" si="72"/>
        <v>3.5975199999999998</v>
      </c>
      <c r="V127" s="81">
        <f t="shared" si="72"/>
        <v>3.6942699999999999</v>
      </c>
      <c r="W127" s="81">
        <f t="shared" si="72"/>
        <v>3.7391899999999998</v>
      </c>
      <c r="X127" s="81">
        <f t="shared" si="72"/>
        <v>3.6889099999999999</v>
      </c>
      <c r="Y127" s="81">
        <f t="shared" si="72"/>
        <v>3.4666999999999999</v>
      </c>
      <c r="Z127" s="81">
        <f t="shared" si="72"/>
        <v>2.9523999999999999</v>
      </c>
      <c r="AA127" s="81">
        <f t="shared" si="72"/>
        <v>2.6611400000000001</v>
      </c>
    </row>
    <row r="128" spans="1:27" ht="12.75" hidden="1" customHeight="1" outlineLevel="1" x14ac:dyDescent="0.2">
      <c r="A128" s="89" t="s">
        <v>350</v>
      </c>
      <c r="B128" s="63" t="s">
        <v>230</v>
      </c>
      <c r="C128" s="43" t="s">
        <v>79</v>
      </c>
      <c r="D128" s="44">
        <v>1182.49</v>
      </c>
      <c r="E128" s="44">
        <v>1006.93</v>
      </c>
      <c r="F128" s="44">
        <v>241.32</v>
      </c>
      <c r="G128" s="44">
        <v>198.93</v>
      </c>
      <c r="H128" s="44">
        <v>265.49</v>
      </c>
      <c r="I128" s="44">
        <v>1305.1199999999999</v>
      </c>
      <c r="J128" s="44">
        <v>1467.21</v>
      </c>
      <c r="K128" s="44">
        <v>1694.11</v>
      </c>
      <c r="L128" s="44">
        <v>2017.13</v>
      </c>
      <c r="M128" s="44">
        <v>2214.88</v>
      </c>
      <c r="N128" s="44">
        <v>2303.12</v>
      </c>
      <c r="O128" s="44">
        <v>2276.7199999999998</v>
      </c>
      <c r="P128" s="44">
        <v>2244.96</v>
      </c>
      <c r="Q128" s="44">
        <v>2216.14</v>
      </c>
      <c r="R128" s="44">
        <v>2207.6</v>
      </c>
      <c r="S128" s="44">
        <v>2206.84</v>
      </c>
      <c r="T128" s="44">
        <v>2204.4</v>
      </c>
      <c r="U128" s="44">
        <v>2190.73</v>
      </c>
      <c r="V128" s="44">
        <v>2287.48</v>
      </c>
      <c r="W128" s="44">
        <v>2332.4</v>
      </c>
      <c r="X128" s="44">
        <v>2282.12</v>
      </c>
      <c r="Y128" s="44">
        <v>2059.91</v>
      </c>
      <c r="Z128" s="44">
        <v>1545.61</v>
      </c>
      <c r="AA128" s="44">
        <v>1254.3499999999999</v>
      </c>
    </row>
    <row r="129" spans="1:27" ht="12.75" hidden="1" customHeight="1" outlineLevel="1" x14ac:dyDescent="0.2">
      <c r="A129" s="89" t="s">
        <v>351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89" t="s">
        <v>352</v>
      </c>
      <c r="B130" s="63" t="s">
        <v>83</v>
      </c>
      <c r="C130" s="43" t="s">
        <v>79</v>
      </c>
      <c r="D130" s="44">
        <v>4.68</v>
      </c>
      <c r="E130" s="44">
        <v>4.68</v>
      </c>
      <c r="F130" s="44">
        <v>4.68</v>
      </c>
      <c r="G130" s="44">
        <v>4.68</v>
      </c>
      <c r="H130" s="44">
        <v>4.68</v>
      </c>
      <c r="I130" s="44">
        <v>4.68</v>
      </c>
      <c r="J130" s="44">
        <v>4.68</v>
      </c>
      <c r="K130" s="44">
        <v>4.68</v>
      </c>
      <c r="L130" s="44">
        <v>4.68</v>
      </c>
      <c r="M130" s="44">
        <v>4.68</v>
      </c>
      <c r="N130" s="44">
        <v>4.68</v>
      </c>
      <c r="O130" s="44">
        <v>4.68</v>
      </c>
      <c r="P130" s="44">
        <v>4.68</v>
      </c>
      <c r="Q130" s="44">
        <v>4.68</v>
      </c>
      <c r="R130" s="44">
        <v>4.68</v>
      </c>
      <c r="S130" s="44">
        <v>4.68</v>
      </c>
      <c r="T130" s="44">
        <v>4.68</v>
      </c>
      <c r="U130" s="44">
        <v>4.68</v>
      </c>
      <c r="V130" s="44">
        <v>4.68</v>
      </c>
      <c r="W130" s="44">
        <v>4.68</v>
      </c>
      <c r="X130" s="44">
        <v>4.68</v>
      </c>
      <c r="Y130" s="44">
        <v>4.68</v>
      </c>
      <c r="Z130" s="44">
        <v>4.68</v>
      </c>
      <c r="AA130" s="44">
        <v>4.68</v>
      </c>
    </row>
    <row r="131" spans="1:27" ht="12.75" hidden="1" customHeight="1" outlineLevel="1" x14ac:dyDescent="0.2">
      <c r="A131" s="89" t="s">
        <v>353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collapsed="1" x14ac:dyDescent="0.2">
      <c r="A132" s="88" t="s">
        <v>354</v>
      </c>
      <c r="B132" s="28" t="str">
        <f>"26"&amp;"."&amp;$B$639&amp;"."&amp;$B$640</f>
        <v>26.09.2023</v>
      </c>
      <c r="C132" s="80" t="s">
        <v>76</v>
      </c>
      <c r="D132" s="81">
        <f>ROUND(((D133+D134+D136+D135)/1000),5)</f>
        <v>2.5808599999999999</v>
      </c>
      <c r="E132" s="81">
        <f>ROUND(((E133+E134+E136+E135)/1000),5)</f>
        <v>2.39527</v>
      </c>
      <c r="F132" s="81">
        <f>ROUND(((F133+F134+F136+F135)/1000),5)</f>
        <v>1.63425</v>
      </c>
      <c r="G132" s="81">
        <f t="shared" ref="G132:AA132" si="75">ROUND(((G133+G134+G136+G135)/1000),5)</f>
        <v>1.6464799999999999</v>
      </c>
      <c r="H132" s="81">
        <f t="shared" si="75"/>
        <v>2.3716200000000001</v>
      </c>
      <c r="I132" s="81">
        <f t="shared" si="75"/>
        <v>2.7660200000000001</v>
      </c>
      <c r="J132" s="81">
        <f t="shared" si="75"/>
        <v>2.9464100000000002</v>
      </c>
      <c r="K132" s="81">
        <f t="shared" si="75"/>
        <v>3.0422500000000001</v>
      </c>
      <c r="L132" s="81">
        <f t="shared" si="75"/>
        <v>3.4207800000000002</v>
      </c>
      <c r="M132" s="81">
        <f t="shared" si="75"/>
        <v>3.6424300000000001</v>
      </c>
      <c r="N132" s="81">
        <f t="shared" si="75"/>
        <v>3.7218900000000001</v>
      </c>
      <c r="O132" s="81">
        <f t="shared" si="75"/>
        <v>3.7101799999999998</v>
      </c>
      <c r="P132" s="81">
        <f t="shared" si="75"/>
        <v>3.6635</v>
      </c>
      <c r="Q132" s="81">
        <f t="shared" si="75"/>
        <v>3.6702900000000001</v>
      </c>
      <c r="R132" s="81">
        <f t="shared" si="75"/>
        <v>3.64175</v>
      </c>
      <c r="S132" s="81">
        <f t="shared" si="75"/>
        <v>3.6395499999999998</v>
      </c>
      <c r="T132" s="81">
        <f t="shared" si="75"/>
        <v>3.5672700000000002</v>
      </c>
      <c r="U132" s="81">
        <f t="shared" si="75"/>
        <v>3.5024799999999998</v>
      </c>
      <c r="V132" s="81">
        <f t="shared" si="75"/>
        <v>3.6843499999999998</v>
      </c>
      <c r="W132" s="81">
        <f t="shared" si="75"/>
        <v>3.7498200000000002</v>
      </c>
      <c r="X132" s="81">
        <f t="shared" si="75"/>
        <v>3.6982300000000001</v>
      </c>
      <c r="Y132" s="81">
        <f t="shared" si="75"/>
        <v>3.4407399999999999</v>
      </c>
      <c r="Z132" s="81">
        <f t="shared" si="75"/>
        <v>2.9674999999999998</v>
      </c>
      <c r="AA132" s="81">
        <f t="shared" si="75"/>
        <v>2.7597800000000001</v>
      </c>
    </row>
    <row r="133" spans="1:27" ht="12.75" hidden="1" customHeight="1" outlineLevel="1" x14ac:dyDescent="0.2">
      <c r="A133" s="89" t="s">
        <v>355</v>
      </c>
      <c r="B133" s="63" t="s">
        <v>230</v>
      </c>
      <c r="C133" s="43" t="s">
        <v>79</v>
      </c>
      <c r="D133" s="44">
        <v>1174.07</v>
      </c>
      <c r="E133" s="44">
        <v>988.48</v>
      </c>
      <c r="F133" s="44">
        <v>227.46</v>
      </c>
      <c r="G133" s="44">
        <v>239.69</v>
      </c>
      <c r="H133" s="44">
        <v>964.83</v>
      </c>
      <c r="I133" s="44">
        <v>1359.23</v>
      </c>
      <c r="J133" s="44">
        <v>1539.62</v>
      </c>
      <c r="K133" s="44">
        <v>1635.46</v>
      </c>
      <c r="L133" s="44">
        <v>2013.99</v>
      </c>
      <c r="M133" s="44">
        <v>2235.64</v>
      </c>
      <c r="N133" s="44">
        <v>2315.1</v>
      </c>
      <c r="O133" s="44">
        <v>2303.39</v>
      </c>
      <c r="P133" s="44">
        <v>2256.71</v>
      </c>
      <c r="Q133" s="44">
        <v>2263.5</v>
      </c>
      <c r="R133" s="44">
        <v>2234.96</v>
      </c>
      <c r="S133" s="44">
        <v>2232.7600000000002</v>
      </c>
      <c r="T133" s="44">
        <v>2160.48</v>
      </c>
      <c r="U133" s="44">
        <v>2095.69</v>
      </c>
      <c r="V133" s="44">
        <v>2277.56</v>
      </c>
      <c r="W133" s="44">
        <v>2343.0300000000002</v>
      </c>
      <c r="X133" s="44">
        <v>2291.44</v>
      </c>
      <c r="Y133" s="44">
        <v>2033.95</v>
      </c>
      <c r="Z133" s="44">
        <v>1560.71</v>
      </c>
      <c r="AA133" s="44">
        <v>1352.99</v>
      </c>
    </row>
    <row r="134" spans="1:27" ht="12.75" hidden="1" customHeight="1" outlineLevel="1" x14ac:dyDescent="0.2">
      <c r="A134" s="89" t="s">
        <v>356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89" t="s">
        <v>357</v>
      </c>
      <c r="B135" s="63" t="s">
        <v>83</v>
      </c>
      <c r="C135" s="43" t="s">
        <v>79</v>
      </c>
      <c r="D135" s="44">
        <v>4.68</v>
      </c>
      <c r="E135" s="44">
        <v>4.68</v>
      </c>
      <c r="F135" s="44">
        <v>4.68</v>
      </c>
      <c r="G135" s="44">
        <v>4.68</v>
      </c>
      <c r="H135" s="44">
        <v>4.68</v>
      </c>
      <c r="I135" s="44">
        <v>4.68</v>
      </c>
      <c r="J135" s="44">
        <v>4.68</v>
      </c>
      <c r="K135" s="44">
        <v>4.68</v>
      </c>
      <c r="L135" s="44">
        <v>4.68</v>
      </c>
      <c r="M135" s="44">
        <v>4.68</v>
      </c>
      <c r="N135" s="44">
        <v>4.68</v>
      </c>
      <c r="O135" s="44">
        <v>4.68</v>
      </c>
      <c r="P135" s="44">
        <v>4.68</v>
      </c>
      <c r="Q135" s="44">
        <v>4.68</v>
      </c>
      <c r="R135" s="44">
        <v>4.68</v>
      </c>
      <c r="S135" s="44">
        <v>4.68</v>
      </c>
      <c r="T135" s="44">
        <v>4.68</v>
      </c>
      <c r="U135" s="44">
        <v>4.68</v>
      </c>
      <c r="V135" s="44">
        <v>4.68</v>
      </c>
      <c r="W135" s="44">
        <v>4.68</v>
      </c>
      <c r="X135" s="44">
        <v>4.68</v>
      </c>
      <c r="Y135" s="44">
        <v>4.68</v>
      </c>
      <c r="Z135" s="44">
        <v>4.68</v>
      </c>
      <c r="AA135" s="44">
        <v>4.68</v>
      </c>
    </row>
    <row r="136" spans="1:27" ht="12.75" hidden="1" customHeight="1" outlineLevel="1" x14ac:dyDescent="0.2">
      <c r="A136" s="89" t="s">
        <v>358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collapsed="1" x14ac:dyDescent="0.2">
      <c r="A137" s="88" t="s">
        <v>359</v>
      </c>
      <c r="B137" s="28" t="str">
        <f>"27"&amp;"."&amp;$B$639&amp;"."&amp;$B$640</f>
        <v>27.09.2023</v>
      </c>
      <c r="C137" s="80" t="s">
        <v>76</v>
      </c>
      <c r="D137" s="81">
        <f>ROUND(((D138+D139+D141+D140)/1000),5)</f>
        <v>2.5919599999999998</v>
      </c>
      <c r="E137" s="81">
        <f>ROUND(((E138+E139+E141+E140)/1000),5)</f>
        <v>2.3670800000000001</v>
      </c>
      <c r="F137" s="81">
        <f>ROUND(((F138+F139+F141+F140)/1000),5)</f>
        <v>2.0879799999999999</v>
      </c>
      <c r="G137" s="81">
        <f t="shared" ref="G137:AA137" si="78">ROUND(((G138+G139+G141+G140)/1000),5)</f>
        <v>2.1406399999999999</v>
      </c>
      <c r="H137" s="81">
        <f t="shared" si="78"/>
        <v>2.3845499999999999</v>
      </c>
      <c r="I137" s="81">
        <f t="shared" si="78"/>
        <v>2.7766199999999999</v>
      </c>
      <c r="J137" s="81">
        <f t="shared" si="78"/>
        <v>2.93398</v>
      </c>
      <c r="K137" s="81">
        <f t="shared" si="78"/>
        <v>3.1149800000000001</v>
      </c>
      <c r="L137" s="81">
        <f t="shared" si="78"/>
        <v>3.4402300000000001</v>
      </c>
      <c r="M137" s="81">
        <f t="shared" si="78"/>
        <v>3.6158600000000001</v>
      </c>
      <c r="N137" s="81">
        <f t="shared" si="78"/>
        <v>3.6857500000000001</v>
      </c>
      <c r="O137" s="81">
        <f t="shared" si="78"/>
        <v>3.6173899999999999</v>
      </c>
      <c r="P137" s="81">
        <f t="shared" si="78"/>
        <v>3.56243</v>
      </c>
      <c r="Q137" s="81">
        <f t="shared" si="78"/>
        <v>3.5630999999999999</v>
      </c>
      <c r="R137" s="81">
        <f t="shared" si="78"/>
        <v>3.5505800000000001</v>
      </c>
      <c r="S137" s="81">
        <f t="shared" si="78"/>
        <v>3.5494400000000002</v>
      </c>
      <c r="T137" s="81">
        <f t="shared" si="78"/>
        <v>3.5283500000000001</v>
      </c>
      <c r="U137" s="81">
        <f t="shared" si="78"/>
        <v>3.5417299999999998</v>
      </c>
      <c r="V137" s="81">
        <f t="shared" si="78"/>
        <v>3.5636800000000002</v>
      </c>
      <c r="W137" s="81">
        <f t="shared" si="78"/>
        <v>3.58257</v>
      </c>
      <c r="X137" s="81">
        <f t="shared" si="78"/>
        <v>3.4347699999999999</v>
      </c>
      <c r="Y137" s="81">
        <f t="shared" si="78"/>
        <v>3.2075800000000001</v>
      </c>
      <c r="Z137" s="81">
        <f t="shared" si="78"/>
        <v>2.9502600000000001</v>
      </c>
      <c r="AA137" s="81">
        <f t="shared" si="78"/>
        <v>2.77685</v>
      </c>
    </row>
    <row r="138" spans="1:27" ht="12.75" hidden="1" customHeight="1" outlineLevel="1" x14ac:dyDescent="0.2">
      <c r="A138" s="89" t="s">
        <v>360</v>
      </c>
      <c r="B138" s="63" t="s">
        <v>230</v>
      </c>
      <c r="C138" s="43" t="s">
        <v>79</v>
      </c>
      <c r="D138" s="44">
        <v>1185.17</v>
      </c>
      <c r="E138" s="44">
        <v>960.29</v>
      </c>
      <c r="F138" s="44">
        <v>681.19</v>
      </c>
      <c r="G138" s="44">
        <v>733.85</v>
      </c>
      <c r="H138" s="44">
        <v>977.76</v>
      </c>
      <c r="I138" s="44">
        <v>1369.83</v>
      </c>
      <c r="J138" s="44">
        <v>1527.19</v>
      </c>
      <c r="K138" s="44">
        <v>1708.19</v>
      </c>
      <c r="L138" s="44">
        <v>2033.44</v>
      </c>
      <c r="M138" s="44">
        <v>2209.0700000000002</v>
      </c>
      <c r="N138" s="44">
        <v>2278.96</v>
      </c>
      <c r="O138" s="44">
        <v>2210.6</v>
      </c>
      <c r="P138" s="44">
        <v>2155.64</v>
      </c>
      <c r="Q138" s="44">
        <v>2156.31</v>
      </c>
      <c r="R138" s="44">
        <v>2143.79</v>
      </c>
      <c r="S138" s="44">
        <v>2142.65</v>
      </c>
      <c r="T138" s="44">
        <v>2121.56</v>
      </c>
      <c r="U138" s="44">
        <v>2134.94</v>
      </c>
      <c r="V138" s="44">
        <v>2156.89</v>
      </c>
      <c r="W138" s="44">
        <v>2175.7800000000002</v>
      </c>
      <c r="X138" s="44">
        <v>2027.98</v>
      </c>
      <c r="Y138" s="44">
        <v>1800.79</v>
      </c>
      <c r="Z138" s="44">
        <v>1543.47</v>
      </c>
      <c r="AA138" s="44">
        <v>1370.06</v>
      </c>
    </row>
    <row r="139" spans="1:27" ht="12.75" hidden="1" customHeight="1" outlineLevel="1" x14ac:dyDescent="0.2">
      <c r="A139" s="89" t="s">
        <v>361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89" t="s">
        <v>362</v>
      </c>
      <c r="B140" s="63" t="s">
        <v>83</v>
      </c>
      <c r="C140" s="43" t="s">
        <v>79</v>
      </c>
      <c r="D140" s="44">
        <v>4.68</v>
      </c>
      <c r="E140" s="44">
        <v>4.68</v>
      </c>
      <c r="F140" s="44">
        <v>4.68</v>
      </c>
      <c r="G140" s="44">
        <v>4.68</v>
      </c>
      <c r="H140" s="44">
        <v>4.68</v>
      </c>
      <c r="I140" s="44">
        <v>4.68</v>
      </c>
      <c r="J140" s="44">
        <v>4.68</v>
      </c>
      <c r="K140" s="44">
        <v>4.68</v>
      </c>
      <c r="L140" s="44">
        <v>4.68</v>
      </c>
      <c r="M140" s="44">
        <v>4.68</v>
      </c>
      <c r="N140" s="44">
        <v>4.68</v>
      </c>
      <c r="O140" s="44">
        <v>4.68</v>
      </c>
      <c r="P140" s="44">
        <v>4.68</v>
      </c>
      <c r="Q140" s="44">
        <v>4.68</v>
      </c>
      <c r="R140" s="44">
        <v>4.68</v>
      </c>
      <c r="S140" s="44">
        <v>4.68</v>
      </c>
      <c r="T140" s="44">
        <v>4.68</v>
      </c>
      <c r="U140" s="44">
        <v>4.68</v>
      </c>
      <c r="V140" s="44">
        <v>4.68</v>
      </c>
      <c r="W140" s="44">
        <v>4.68</v>
      </c>
      <c r="X140" s="44">
        <v>4.68</v>
      </c>
      <c r="Y140" s="44">
        <v>4.68</v>
      </c>
      <c r="Z140" s="44">
        <v>4.68</v>
      </c>
      <c r="AA140" s="44">
        <v>4.68</v>
      </c>
    </row>
    <row r="141" spans="1:27" ht="12.75" hidden="1" customHeight="1" outlineLevel="1" x14ac:dyDescent="0.2">
      <c r="A141" s="89" t="s">
        <v>363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collapsed="1" x14ac:dyDescent="0.2">
      <c r="A142" s="88" t="s">
        <v>364</v>
      </c>
      <c r="B142" s="28" t="str">
        <f>"28"&amp;"."&amp;$B$639&amp;"."&amp;$B$640</f>
        <v>28.09.2023</v>
      </c>
      <c r="C142" s="80" t="s">
        <v>76</v>
      </c>
      <c r="D142" s="81">
        <f>ROUND(((D143+D144+D146+D145)/1000),5)</f>
        <v>2.6355900000000001</v>
      </c>
      <c r="E142" s="81">
        <f>ROUND(((E143+E144+E146+E145)/1000),5)</f>
        <v>2.5224700000000002</v>
      </c>
      <c r="F142" s="81">
        <f>ROUND(((F143+F144+F146+F145)/1000),5)</f>
        <v>2.5059200000000001</v>
      </c>
      <c r="G142" s="81">
        <f t="shared" ref="G142:AA142" si="81">ROUND(((G143+G144+G146+G145)/1000),5)</f>
        <v>2.4912700000000001</v>
      </c>
      <c r="H142" s="81">
        <f t="shared" si="81"/>
        <v>2.5906600000000002</v>
      </c>
      <c r="I142" s="81">
        <f t="shared" si="81"/>
        <v>2.8039499999999999</v>
      </c>
      <c r="J142" s="81">
        <f t="shared" si="81"/>
        <v>2.8896899999999999</v>
      </c>
      <c r="K142" s="81">
        <f t="shared" si="81"/>
        <v>3.0174599999999998</v>
      </c>
      <c r="L142" s="81">
        <f t="shared" si="81"/>
        <v>3.27006</v>
      </c>
      <c r="M142" s="81">
        <f t="shared" si="81"/>
        <v>3.3780899999999998</v>
      </c>
      <c r="N142" s="81">
        <f t="shared" si="81"/>
        <v>3.3863300000000001</v>
      </c>
      <c r="O142" s="81">
        <f t="shared" si="81"/>
        <v>3.36476</v>
      </c>
      <c r="P142" s="81">
        <f t="shared" si="81"/>
        <v>3.3176000000000001</v>
      </c>
      <c r="Q142" s="81">
        <f t="shared" si="81"/>
        <v>3.3338000000000001</v>
      </c>
      <c r="R142" s="81">
        <f t="shared" si="81"/>
        <v>3.3982199999999998</v>
      </c>
      <c r="S142" s="81">
        <f t="shared" si="81"/>
        <v>3.3955600000000001</v>
      </c>
      <c r="T142" s="81">
        <f t="shared" si="81"/>
        <v>3.3912499999999999</v>
      </c>
      <c r="U142" s="81">
        <f t="shared" si="81"/>
        <v>3.3728899999999999</v>
      </c>
      <c r="V142" s="81">
        <f t="shared" si="81"/>
        <v>3.53457</v>
      </c>
      <c r="W142" s="81">
        <f t="shared" si="81"/>
        <v>3.55585</v>
      </c>
      <c r="X142" s="81">
        <f t="shared" si="81"/>
        <v>3.4283199999999998</v>
      </c>
      <c r="Y142" s="81">
        <f t="shared" si="81"/>
        <v>3.2408999999999999</v>
      </c>
      <c r="Z142" s="81">
        <f t="shared" si="81"/>
        <v>2.92842</v>
      </c>
      <c r="AA142" s="81">
        <f t="shared" si="81"/>
        <v>2.8048299999999999</v>
      </c>
    </row>
    <row r="143" spans="1:27" ht="12.75" hidden="1" customHeight="1" outlineLevel="1" x14ac:dyDescent="0.2">
      <c r="A143" s="89" t="s">
        <v>365</v>
      </c>
      <c r="B143" s="63" t="s">
        <v>230</v>
      </c>
      <c r="C143" s="43" t="s">
        <v>79</v>
      </c>
      <c r="D143" s="44">
        <v>1228.8</v>
      </c>
      <c r="E143" s="44">
        <v>1115.68</v>
      </c>
      <c r="F143" s="44">
        <v>1099.1300000000001</v>
      </c>
      <c r="G143" s="44">
        <v>1084.48</v>
      </c>
      <c r="H143" s="44">
        <v>1183.8699999999999</v>
      </c>
      <c r="I143" s="44">
        <v>1397.16</v>
      </c>
      <c r="J143" s="44">
        <v>1482.9</v>
      </c>
      <c r="K143" s="44">
        <v>1610.67</v>
      </c>
      <c r="L143" s="44">
        <v>1863.27</v>
      </c>
      <c r="M143" s="44">
        <v>1971.3</v>
      </c>
      <c r="N143" s="44">
        <v>1979.54</v>
      </c>
      <c r="O143" s="44">
        <v>1957.97</v>
      </c>
      <c r="P143" s="44">
        <v>1910.81</v>
      </c>
      <c r="Q143" s="44">
        <v>1927.01</v>
      </c>
      <c r="R143" s="44">
        <v>1991.43</v>
      </c>
      <c r="S143" s="44">
        <v>1988.77</v>
      </c>
      <c r="T143" s="44">
        <v>1984.46</v>
      </c>
      <c r="U143" s="44">
        <v>1966.1</v>
      </c>
      <c r="V143" s="44">
        <v>2127.7800000000002</v>
      </c>
      <c r="W143" s="44">
        <v>2149.06</v>
      </c>
      <c r="X143" s="44">
        <v>2021.53</v>
      </c>
      <c r="Y143" s="44">
        <v>1834.11</v>
      </c>
      <c r="Z143" s="44">
        <v>1521.63</v>
      </c>
      <c r="AA143" s="44">
        <v>1398.04</v>
      </c>
    </row>
    <row r="144" spans="1:27" ht="12.75" hidden="1" customHeight="1" outlineLevel="1" x14ac:dyDescent="0.2">
      <c r="A144" s="89" t="s">
        <v>366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89" t="s">
        <v>367</v>
      </c>
      <c r="B145" s="63" t="s">
        <v>83</v>
      </c>
      <c r="C145" s="43" t="s">
        <v>79</v>
      </c>
      <c r="D145" s="44">
        <v>4.68</v>
      </c>
      <c r="E145" s="44">
        <v>4.68</v>
      </c>
      <c r="F145" s="44">
        <v>4.68</v>
      </c>
      <c r="G145" s="44">
        <v>4.68</v>
      </c>
      <c r="H145" s="44">
        <v>4.68</v>
      </c>
      <c r="I145" s="44">
        <v>4.68</v>
      </c>
      <c r="J145" s="44">
        <v>4.68</v>
      </c>
      <c r="K145" s="44">
        <v>4.68</v>
      </c>
      <c r="L145" s="44">
        <v>4.68</v>
      </c>
      <c r="M145" s="44">
        <v>4.68</v>
      </c>
      <c r="N145" s="44">
        <v>4.68</v>
      </c>
      <c r="O145" s="44">
        <v>4.68</v>
      </c>
      <c r="P145" s="44">
        <v>4.68</v>
      </c>
      <c r="Q145" s="44">
        <v>4.68</v>
      </c>
      <c r="R145" s="44">
        <v>4.68</v>
      </c>
      <c r="S145" s="44">
        <v>4.68</v>
      </c>
      <c r="T145" s="44">
        <v>4.68</v>
      </c>
      <c r="U145" s="44">
        <v>4.68</v>
      </c>
      <c r="V145" s="44">
        <v>4.68</v>
      </c>
      <c r="W145" s="44">
        <v>4.68</v>
      </c>
      <c r="X145" s="44">
        <v>4.68</v>
      </c>
      <c r="Y145" s="44">
        <v>4.68</v>
      </c>
      <c r="Z145" s="44">
        <v>4.68</v>
      </c>
      <c r="AA145" s="44">
        <v>4.68</v>
      </c>
    </row>
    <row r="146" spans="1:27" ht="12.75" hidden="1" customHeight="1" outlineLevel="1" x14ac:dyDescent="0.2">
      <c r="A146" s="89" t="s">
        <v>368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collapsed="1" x14ac:dyDescent="0.2">
      <c r="A147" s="88" t="s">
        <v>369</v>
      </c>
      <c r="B147" s="28" t="str">
        <f>"29"&amp;"."&amp;$B$639&amp;"."&amp;$B$640</f>
        <v>29.09.2023</v>
      </c>
      <c r="C147" s="80" t="s">
        <v>76</v>
      </c>
      <c r="D147" s="81">
        <f>ROUND(((D148+D149+D151+D150)/1000),5)</f>
        <v>2.6176599999999999</v>
      </c>
      <c r="E147" s="81">
        <f>ROUND(((E148+E149+E151+E150)/1000),5)</f>
        <v>2.4313899999999999</v>
      </c>
      <c r="F147" s="81">
        <f>ROUND(((F148+F149+F151+F150)/1000),5)</f>
        <v>2.37947</v>
      </c>
      <c r="G147" s="81">
        <f t="shared" ref="G147:AA147" si="84">ROUND(((G148+G149+G151+G150)/1000),5)</f>
        <v>2.3956900000000001</v>
      </c>
      <c r="H147" s="81">
        <f t="shared" si="84"/>
        <v>2.5089000000000001</v>
      </c>
      <c r="I147" s="81">
        <f t="shared" si="84"/>
        <v>2.7362600000000001</v>
      </c>
      <c r="J147" s="81">
        <f t="shared" si="84"/>
        <v>2.83765</v>
      </c>
      <c r="K147" s="81">
        <f t="shared" si="84"/>
        <v>3.0224899999999999</v>
      </c>
      <c r="L147" s="81">
        <f t="shared" si="84"/>
        <v>3.2515999999999998</v>
      </c>
      <c r="M147" s="81">
        <f t="shared" si="84"/>
        <v>3.3833600000000001</v>
      </c>
      <c r="N147" s="81">
        <f t="shared" si="84"/>
        <v>3.3881399999999999</v>
      </c>
      <c r="O147" s="81">
        <f t="shared" si="84"/>
        <v>3.3440799999999999</v>
      </c>
      <c r="P147" s="81">
        <f t="shared" si="84"/>
        <v>3.3192300000000001</v>
      </c>
      <c r="Q147" s="81">
        <f t="shared" si="84"/>
        <v>3.3766799999999999</v>
      </c>
      <c r="R147" s="81">
        <f t="shared" si="84"/>
        <v>3.3997099999999998</v>
      </c>
      <c r="S147" s="81">
        <f t="shared" si="84"/>
        <v>3.3934199999999999</v>
      </c>
      <c r="T147" s="81">
        <f t="shared" si="84"/>
        <v>3.3838400000000002</v>
      </c>
      <c r="U147" s="81">
        <f t="shared" si="84"/>
        <v>3.3779599999999999</v>
      </c>
      <c r="V147" s="81">
        <f t="shared" si="84"/>
        <v>3.4689299999999998</v>
      </c>
      <c r="W147" s="81">
        <f t="shared" si="84"/>
        <v>3.52122</v>
      </c>
      <c r="X147" s="81">
        <f t="shared" si="84"/>
        <v>3.43214</v>
      </c>
      <c r="Y147" s="81">
        <f t="shared" si="84"/>
        <v>3.2883900000000001</v>
      </c>
      <c r="Z147" s="81">
        <f t="shared" si="84"/>
        <v>2.9862000000000002</v>
      </c>
      <c r="AA147" s="81">
        <f t="shared" si="84"/>
        <v>2.8706999999999998</v>
      </c>
    </row>
    <row r="148" spans="1:27" ht="12.75" hidden="1" customHeight="1" outlineLevel="1" x14ac:dyDescent="0.2">
      <c r="A148" s="89" t="s">
        <v>370</v>
      </c>
      <c r="B148" s="63" t="s">
        <v>230</v>
      </c>
      <c r="C148" s="43" t="s">
        <v>79</v>
      </c>
      <c r="D148" s="44">
        <v>1210.8699999999999</v>
      </c>
      <c r="E148" s="44">
        <v>1024.5999999999999</v>
      </c>
      <c r="F148" s="44">
        <v>972.68</v>
      </c>
      <c r="G148" s="44">
        <v>988.9</v>
      </c>
      <c r="H148" s="44">
        <v>1102.1099999999999</v>
      </c>
      <c r="I148" s="44">
        <v>1329.47</v>
      </c>
      <c r="J148" s="44">
        <v>1430.86</v>
      </c>
      <c r="K148" s="44">
        <v>1615.7</v>
      </c>
      <c r="L148" s="44">
        <v>1844.81</v>
      </c>
      <c r="M148" s="44">
        <v>1976.57</v>
      </c>
      <c r="N148" s="44">
        <v>1981.35</v>
      </c>
      <c r="O148" s="44">
        <v>1937.29</v>
      </c>
      <c r="P148" s="44">
        <v>1912.44</v>
      </c>
      <c r="Q148" s="44">
        <v>1969.89</v>
      </c>
      <c r="R148" s="44">
        <v>1992.92</v>
      </c>
      <c r="S148" s="44">
        <v>1986.63</v>
      </c>
      <c r="T148" s="44">
        <v>1977.05</v>
      </c>
      <c r="U148" s="44">
        <v>1971.17</v>
      </c>
      <c r="V148" s="44">
        <v>2062.14</v>
      </c>
      <c r="W148" s="44">
        <v>2114.4299999999998</v>
      </c>
      <c r="X148" s="44">
        <v>2025.35</v>
      </c>
      <c r="Y148" s="44">
        <v>1881.6</v>
      </c>
      <c r="Z148" s="44">
        <v>1579.41</v>
      </c>
      <c r="AA148" s="44">
        <v>1463.91</v>
      </c>
    </row>
    <row r="149" spans="1:27" ht="12.75" hidden="1" customHeight="1" outlineLevel="1" x14ac:dyDescent="0.2">
      <c r="A149" s="89" t="s">
        <v>371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89" t="s">
        <v>372</v>
      </c>
      <c r="B150" s="63" t="s">
        <v>83</v>
      </c>
      <c r="C150" s="43" t="s">
        <v>79</v>
      </c>
      <c r="D150" s="44">
        <v>4.68</v>
      </c>
      <c r="E150" s="44">
        <v>4.68</v>
      </c>
      <c r="F150" s="44">
        <v>4.68</v>
      </c>
      <c r="G150" s="44">
        <v>4.68</v>
      </c>
      <c r="H150" s="44">
        <v>4.68</v>
      </c>
      <c r="I150" s="44">
        <v>4.68</v>
      </c>
      <c r="J150" s="44">
        <v>4.68</v>
      </c>
      <c r="K150" s="44">
        <v>4.68</v>
      </c>
      <c r="L150" s="44">
        <v>4.68</v>
      </c>
      <c r="M150" s="44">
        <v>4.68</v>
      </c>
      <c r="N150" s="44">
        <v>4.68</v>
      </c>
      <c r="O150" s="44">
        <v>4.68</v>
      </c>
      <c r="P150" s="44">
        <v>4.68</v>
      </c>
      <c r="Q150" s="44">
        <v>4.68</v>
      </c>
      <c r="R150" s="44">
        <v>4.68</v>
      </c>
      <c r="S150" s="44">
        <v>4.68</v>
      </c>
      <c r="T150" s="44">
        <v>4.68</v>
      </c>
      <c r="U150" s="44">
        <v>4.68</v>
      </c>
      <c r="V150" s="44">
        <v>4.68</v>
      </c>
      <c r="W150" s="44">
        <v>4.68</v>
      </c>
      <c r="X150" s="44">
        <v>4.68</v>
      </c>
      <c r="Y150" s="44">
        <v>4.68</v>
      </c>
      <c r="Z150" s="44">
        <v>4.68</v>
      </c>
      <c r="AA150" s="44">
        <v>4.68</v>
      </c>
    </row>
    <row r="151" spans="1:27" ht="12.75" hidden="1" customHeight="1" outlineLevel="1" x14ac:dyDescent="0.2">
      <c r="A151" s="89" t="s">
        <v>373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collapsed="1" x14ac:dyDescent="0.2">
      <c r="A152" s="88" t="s">
        <v>374</v>
      </c>
      <c r="B152" s="28" t="str">
        <f>"30"&amp;"."&amp;$B$639&amp;"."&amp;$B$640</f>
        <v>30.09.2023</v>
      </c>
      <c r="C152" s="80" t="s">
        <v>76</v>
      </c>
      <c r="D152" s="81">
        <f>ROUND(((D153+D154+D156+D155)/1000),5)</f>
        <v>2.7691499999999998</v>
      </c>
      <c r="E152" s="81">
        <f>ROUND(((E153+E154+E156+E155)/1000),5)</f>
        <v>2.6886299999999999</v>
      </c>
      <c r="F152" s="81">
        <f>ROUND(((F153+F154+F156+F155)/1000),5)</f>
        <v>2.6182099999999999</v>
      </c>
      <c r="G152" s="81">
        <f t="shared" ref="G152:AA152" si="87">ROUND(((G153+G154+G156+G155)/1000),5)</f>
        <v>2.5844900000000002</v>
      </c>
      <c r="H152" s="81">
        <f t="shared" si="87"/>
        <v>2.63218</v>
      </c>
      <c r="I152" s="81">
        <f t="shared" si="87"/>
        <v>2.7256900000000002</v>
      </c>
      <c r="J152" s="81">
        <f t="shared" si="87"/>
        <v>2.75421</v>
      </c>
      <c r="K152" s="81">
        <f t="shared" si="87"/>
        <v>2.9218099999999998</v>
      </c>
      <c r="L152" s="81">
        <f t="shared" si="87"/>
        <v>3.2096800000000001</v>
      </c>
      <c r="M152" s="81">
        <f t="shared" si="87"/>
        <v>3.41656</v>
      </c>
      <c r="N152" s="81">
        <f t="shared" si="87"/>
        <v>3.44895</v>
      </c>
      <c r="O152" s="81">
        <f t="shared" si="87"/>
        <v>3.45336</v>
      </c>
      <c r="P152" s="81">
        <f t="shared" si="87"/>
        <v>3.4288599999999998</v>
      </c>
      <c r="Q152" s="81">
        <f t="shared" si="87"/>
        <v>3.42639</v>
      </c>
      <c r="R152" s="81">
        <f t="shared" si="87"/>
        <v>3.42821</v>
      </c>
      <c r="S152" s="81">
        <f t="shared" si="87"/>
        <v>3.4249800000000001</v>
      </c>
      <c r="T152" s="81">
        <f t="shared" si="87"/>
        <v>3.4110299999999998</v>
      </c>
      <c r="U152" s="81">
        <f t="shared" si="87"/>
        <v>3.3443900000000002</v>
      </c>
      <c r="V152" s="81">
        <f t="shared" si="87"/>
        <v>3.4438</v>
      </c>
      <c r="W152" s="81">
        <f t="shared" si="87"/>
        <v>3.4934099999999999</v>
      </c>
      <c r="X152" s="81">
        <f t="shared" si="87"/>
        <v>3.4365299999999999</v>
      </c>
      <c r="Y152" s="81">
        <f t="shared" si="87"/>
        <v>3.17828</v>
      </c>
      <c r="Z152" s="81">
        <f t="shared" si="87"/>
        <v>3.0356299999999998</v>
      </c>
      <c r="AA152" s="81">
        <f t="shared" si="87"/>
        <v>2.8269299999999999</v>
      </c>
    </row>
    <row r="153" spans="1:27" ht="12.75" hidden="1" customHeight="1" outlineLevel="1" x14ac:dyDescent="0.2">
      <c r="A153" s="89" t="s">
        <v>375</v>
      </c>
      <c r="B153" s="63" t="s">
        <v>230</v>
      </c>
      <c r="C153" s="43" t="s">
        <v>79</v>
      </c>
      <c r="D153" s="44">
        <v>1362.36</v>
      </c>
      <c r="E153" s="44">
        <v>1281.8399999999999</v>
      </c>
      <c r="F153" s="44">
        <v>1211.42</v>
      </c>
      <c r="G153" s="44">
        <v>1177.7</v>
      </c>
      <c r="H153" s="44">
        <v>1225.3900000000001</v>
      </c>
      <c r="I153" s="44">
        <v>1318.9</v>
      </c>
      <c r="J153" s="44">
        <v>1347.42</v>
      </c>
      <c r="K153" s="44">
        <v>1515.02</v>
      </c>
      <c r="L153" s="44">
        <v>1802.89</v>
      </c>
      <c r="M153" s="44">
        <v>2009.77</v>
      </c>
      <c r="N153" s="44">
        <v>2042.16</v>
      </c>
      <c r="O153" s="44">
        <v>2046.57</v>
      </c>
      <c r="P153" s="44">
        <v>2022.07</v>
      </c>
      <c r="Q153" s="44">
        <v>2019.6</v>
      </c>
      <c r="R153" s="44">
        <v>2021.42</v>
      </c>
      <c r="S153" s="44">
        <v>2018.19</v>
      </c>
      <c r="T153" s="44">
        <v>2004.24</v>
      </c>
      <c r="U153" s="44">
        <v>1937.6</v>
      </c>
      <c r="V153" s="44">
        <v>2037.01</v>
      </c>
      <c r="W153" s="44">
        <v>2086.62</v>
      </c>
      <c r="X153" s="44">
        <v>2029.74</v>
      </c>
      <c r="Y153" s="44">
        <v>1771.49</v>
      </c>
      <c r="Z153" s="44">
        <v>1628.84</v>
      </c>
      <c r="AA153" s="44">
        <v>1420.14</v>
      </c>
    </row>
    <row r="154" spans="1:27" ht="12.75" hidden="1" customHeight="1" outlineLevel="1" x14ac:dyDescent="0.2">
      <c r="A154" s="89" t="s">
        <v>376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89" t="s">
        <v>377</v>
      </c>
      <c r="B155" s="63" t="s">
        <v>83</v>
      </c>
      <c r="C155" s="43" t="s">
        <v>79</v>
      </c>
      <c r="D155" s="44">
        <v>4.68</v>
      </c>
      <c r="E155" s="44">
        <v>4.68</v>
      </c>
      <c r="F155" s="44">
        <v>4.68</v>
      </c>
      <c r="G155" s="44">
        <v>4.68</v>
      </c>
      <c r="H155" s="44">
        <v>4.68</v>
      </c>
      <c r="I155" s="44">
        <v>4.68</v>
      </c>
      <c r="J155" s="44">
        <v>4.68</v>
      </c>
      <c r="K155" s="44">
        <v>4.68</v>
      </c>
      <c r="L155" s="44">
        <v>4.68</v>
      </c>
      <c r="M155" s="44">
        <v>4.68</v>
      </c>
      <c r="N155" s="44">
        <v>4.68</v>
      </c>
      <c r="O155" s="44">
        <v>4.68</v>
      </c>
      <c r="P155" s="44">
        <v>4.68</v>
      </c>
      <c r="Q155" s="44">
        <v>4.68</v>
      </c>
      <c r="R155" s="44">
        <v>4.68</v>
      </c>
      <c r="S155" s="44">
        <v>4.68</v>
      </c>
      <c r="T155" s="44">
        <v>4.68</v>
      </c>
      <c r="U155" s="44">
        <v>4.68</v>
      </c>
      <c r="V155" s="44">
        <v>4.68</v>
      </c>
      <c r="W155" s="44">
        <v>4.68</v>
      </c>
      <c r="X155" s="44">
        <v>4.68</v>
      </c>
      <c r="Y155" s="44">
        <v>4.68</v>
      </c>
      <c r="Z155" s="44">
        <v>4.68</v>
      </c>
      <c r="AA155" s="44">
        <v>4.68</v>
      </c>
    </row>
    <row r="156" spans="1:27" ht="12.75" hidden="1" customHeight="1" outlineLevel="1" x14ac:dyDescent="0.2">
      <c r="A156" s="89" t="s">
        <v>378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collapsed="1" x14ac:dyDescent="0.2">
      <c r="A157" s="90"/>
      <c r="B157" s="91" t="s">
        <v>379</v>
      </c>
      <c r="C157" s="92"/>
      <c r="D157" s="93"/>
      <c r="E157" s="93"/>
      <c r="F157" s="93"/>
      <c r="G157" s="93"/>
      <c r="I157" s="39"/>
    </row>
    <row r="158" spans="1:27" x14ac:dyDescent="0.2">
      <c r="A158" s="179" t="s">
        <v>380</v>
      </c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1"/>
    </row>
    <row r="159" spans="1:27" ht="27" customHeight="1" x14ac:dyDescent="0.2">
      <c r="A159" s="26" t="s">
        <v>64</v>
      </c>
      <c r="B159" s="27" t="s">
        <v>202</v>
      </c>
      <c r="C159" s="26" t="s">
        <v>203</v>
      </c>
      <c r="D159" s="27" t="s">
        <v>204</v>
      </c>
      <c r="E159" s="27" t="s">
        <v>205</v>
      </c>
      <c r="F159" s="27" t="s">
        <v>206</v>
      </c>
      <c r="G159" s="27" t="s">
        <v>207</v>
      </c>
      <c r="H159" s="27" t="s">
        <v>208</v>
      </c>
      <c r="I159" s="27" t="s">
        <v>209</v>
      </c>
      <c r="J159" s="27" t="s">
        <v>210</v>
      </c>
      <c r="K159" s="27" t="s">
        <v>211</v>
      </c>
      <c r="L159" s="27" t="s">
        <v>212</v>
      </c>
      <c r="M159" s="27" t="s">
        <v>213</v>
      </c>
      <c r="N159" s="27" t="s">
        <v>214</v>
      </c>
      <c r="O159" s="27" t="s">
        <v>215</v>
      </c>
      <c r="P159" s="27" t="s">
        <v>216</v>
      </c>
      <c r="Q159" s="27" t="s">
        <v>217</v>
      </c>
      <c r="R159" s="27" t="s">
        <v>218</v>
      </c>
      <c r="S159" s="27" t="s">
        <v>219</v>
      </c>
      <c r="T159" s="27" t="s">
        <v>220</v>
      </c>
      <c r="U159" s="27" t="s">
        <v>221</v>
      </c>
      <c r="V159" s="27" t="s">
        <v>222</v>
      </c>
      <c r="W159" s="27" t="s">
        <v>223</v>
      </c>
      <c r="X159" s="27" t="s">
        <v>224</v>
      </c>
      <c r="Y159" s="27" t="s">
        <v>225</v>
      </c>
      <c r="Z159" s="27" t="s">
        <v>226</v>
      </c>
      <c r="AA159" s="27" t="s">
        <v>227</v>
      </c>
    </row>
    <row r="160" spans="1:27" x14ac:dyDescent="0.2">
      <c r="A160" s="88" t="s">
        <v>381</v>
      </c>
      <c r="B160" s="28" t="str">
        <f>"01"&amp;"."&amp;$B$639&amp;"."&amp;$B$640</f>
        <v>01.09.2023</v>
      </c>
      <c r="C160" s="80" t="s">
        <v>76</v>
      </c>
      <c r="D160" s="81">
        <f>ROUND(((D161+D162+D164+D163)/1000),5)</f>
        <v>3.4436300000000002</v>
      </c>
      <c r="E160" s="81">
        <f>ROUND(((E161+E162+E164+E163)/1000),5)</f>
        <v>3.3348399999999998</v>
      </c>
      <c r="F160" s="81">
        <f>ROUND(((F161+F162+F164+F163)/1000),5)</f>
        <v>3.2712400000000001</v>
      </c>
      <c r="G160" s="81">
        <f t="shared" ref="G160:AA160" si="90">ROUND(((G161+G162+G164+G163)/1000),5)</f>
        <v>3.2782200000000001</v>
      </c>
      <c r="H160" s="81">
        <f t="shared" si="90"/>
        <v>3.3229000000000002</v>
      </c>
      <c r="I160" s="81">
        <f t="shared" si="90"/>
        <v>3.40198</v>
      </c>
      <c r="J160" s="81">
        <f t="shared" si="90"/>
        <v>3.5116900000000002</v>
      </c>
      <c r="K160" s="81">
        <f t="shared" si="90"/>
        <v>3.7620499999999999</v>
      </c>
      <c r="L160" s="81">
        <f t="shared" si="90"/>
        <v>3.9562499999999998</v>
      </c>
      <c r="M160" s="81">
        <f t="shared" si="90"/>
        <v>4.1787099999999997</v>
      </c>
      <c r="N160" s="81">
        <f t="shared" si="90"/>
        <v>4.21387</v>
      </c>
      <c r="O160" s="81">
        <f t="shared" si="90"/>
        <v>4.1895699999999998</v>
      </c>
      <c r="P160" s="81">
        <f t="shared" si="90"/>
        <v>4.1965399999999997</v>
      </c>
      <c r="Q160" s="81">
        <f t="shared" si="90"/>
        <v>4.1997400000000003</v>
      </c>
      <c r="R160" s="81">
        <f t="shared" si="90"/>
        <v>4.2748600000000003</v>
      </c>
      <c r="S160" s="81">
        <f t="shared" si="90"/>
        <v>4.2610200000000003</v>
      </c>
      <c r="T160" s="81">
        <f t="shared" si="90"/>
        <v>4.2535400000000001</v>
      </c>
      <c r="U160" s="81">
        <f t="shared" si="90"/>
        <v>4.2217599999999997</v>
      </c>
      <c r="V160" s="81">
        <f t="shared" si="90"/>
        <v>4.2226900000000001</v>
      </c>
      <c r="W160" s="81">
        <f t="shared" si="90"/>
        <v>4.2592699999999999</v>
      </c>
      <c r="X160" s="81">
        <f t="shared" si="90"/>
        <v>4.2518500000000001</v>
      </c>
      <c r="Y160" s="81">
        <f t="shared" si="90"/>
        <v>4.1227799999999997</v>
      </c>
      <c r="Z160" s="81">
        <f t="shared" si="90"/>
        <v>3.8491399999999998</v>
      </c>
      <c r="AA160" s="81">
        <f t="shared" si="90"/>
        <v>3.6442999999999999</v>
      </c>
    </row>
    <row r="161" spans="1:27" ht="12.75" hidden="1" customHeight="1" outlineLevel="1" x14ac:dyDescent="0.2">
      <c r="A161" s="89" t="s">
        <v>382</v>
      </c>
      <c r="B161" s="63" t="s">
        <v>230</v>
      </c>
      <c r="C161" s="43" t="s">
        <v>79</v>
      </c>
      <c r="D161" s="44">
        <v>1391.29</v>
      </c>
      <c r="E161" s="44">
        <v>1282.5</v>
      </c>
      <c r="F161" s="44">
        <v>1218.9000000000001</v>
      </c>
      <c r="G161" s="44">
        <v>1225.8800000000001</v>
      </c>
      <c r="H161" s="44">
        <v>1270.56</v>
      </c>
      <c r="I161" s="44">
        <v>1349.64</v>
      </c>
      <c r="J161" s="44">
        <v>1459.35</v>
      </c>
      <c r="K161" s="44">
        <v>1709.71</v>
      </c>
      <c r="L161" s="44">
        <v>1903.91</v>
      </c>
      <c r="M161" s="44">
        <v>2126.37</v>
      </c>
      <c r="N161" s="44">
        <v>2161.5300000000002</v>
      </c>
      <c r="O161" s="44">
        <v>2137.23</v>
      </c>
      <c r="P161" s="44">
        <v>2144.1999999999998</v>
      </c>
      <c r="Q161" s="44">
        <v>2147.4</v>
      </c>
      <c r="R161" s="44">
        <v>2222.52</v>
      </c>
      <c r="S161" s="44">
        <v>2208.6799999999998</v>
      </c>
      <c r="T161" s="44">
        <v>2201.1999999999998</v>
      </c>
      <c r="U161" s="44">
        <v>2169.42</v>
      </c>
      <c r="V161" s="44">
        <v>2170.35</v>
      </c>
      <c r="W161" s="44">
        <v>2206.9299999999998</v>
      </c>
      <c r="X161" s="44">
        <v>2199.5100000000002</v>
      </c>
      <c r="Y161" s="44">
        <v>2070.44</v>
      </c>
      <c r="Z161" s="44">
        <v>1796.8</v>
      </c>
      <c r="AA161" s="44">
        <v>1591.96</v>
      </c>
    </row>
    <row r="162" spans="1:27" ht="12.75" hidden="1" customHeight="1" outlineLevel="1" x14ac:dyDescent="0.2">
      <c r="A162" s="89" t="s">
        <v>383</v>
      </c>
      <c r="B162" s="63" t="s">
        <v>90</v>
      </c>
      <c r="C162" s="43" t="s">
        <v>79</v>
      </c>
      <c r="D162" s="44">
        <v>1716.97</v>
      </c>
      <c r="E162" s="44">
        <f>$D$162</f>
        <v>1716.97</v>
      </c>
      <c r="F162" s="44">
        <f t="shared" ref="F162:AA162" si="91">$D$162</f>
        <v>1716.97</v>
      </c>
      <c r="G162" s="44">
        <f t="shared" si="91"/>
        <v>1716.97</v>
      </c>
      <c r="H162" s="44">
        <f t="shared" si="91"/>
        <v>1716.97</v>
      </c>
      <c r="I162" s="44">
        <f t="shared" si="91"/>
        <v>1716.97</v>
      </c>
      <c r="J162" s="44">
        <f t="shared" si="91"/>
        <v>1716.97</v>
      </c>
      <c r="K162" s="44">
        <f t="shared" si="91"/>
        <v>1716.97</v>
      </c>
      <c r="L162" s="44">
        <f t="shared" si="91"/>
        <v>1716.97</v>
      </c>
      <c r="M162" s="44">
        <f t="shared" si="91"/>
        <v>1716.97</v>
      </c>
      <c r="N162" s="44">
        <f t="shared" si="91"/>
        <v>1716.97</v>
      </c>
      <c r="O162" s="44">
        <f t="shared" si="91"/>
        <v>1716.97</v>
      </c>
      <c r="P162" s="44">
        <f t="shared" si="91"/>
        <v>1716.97</v>
      </c>
      <c r="Q162" s="44">
        <f t="shared" si="91"/>
        <v>1716.97</v>
      </c>
      <c r="R162" s="44">
        <f t="shared" si="91"/>
        <v>1716.97</v>
      </c>
      <c r="S162" s="44">
        <f t="shared" si="91"/>
        <v>1716.97</v>
      </c>
      <c r="T162" s="44">
        <f t="shared" si="91"/>
        <v>1716.97</v>
      </c>
      <c r="U162" s="44">
        <f t="shared" si="91"/>
        <v>1716.97</v>
      </c>
      <c r="V162" s="44">
        <f t="shared" si="91"/>
        <v>1716.97</v>
      </c>
      <c r="W162" s="44">
        <f t="shared" si="91"/>
        <v>1716.97</v>
      </c>
      <c r="X162" s="44">
        <f t="shared" si="91"/>
        <v>1716.97</v>
      </c>
      <c r="Y162" s="44">
        <f t="shared" si="91"/>
        <v>1716.97</v>
      </c>
      <c r="Z162" s="44">
        <f t="shared" si="91"/>
        <v>1716.97</v>
      </c>
      <c r="AA162" s="44">
        <f t="shared" si="91"/>
        <v>1716.97</v>
      </c>
    </row>
    <row r="163" spans="1:27" ht="12.75" hidden="1" customHeight="1" outlineLevel="1" x14ac:dyDescent="0.2">
      <c r="A163" s="89" t="s">
        <v>384</v>
      </c>
      <c r="B163" s="63" t="s">
        <v>83</v>
      </c>
      <c r="C163" s="43" t="s">
        <v>79</v>
      </c>
      <c r="D163" s="44">
        <v>4.68</v>
      </c>
      <c r="E163" s="44">
        <v>4.68</v>
      </c>
      <c r="F163" s="44">
        <v>4.68</v>
      </c>
      <c r="G163" s="44">
        <v>4.68</v>
      </c>
      <c r="H163" s="44">
        <v>4.68</v>
      </c>
      <c r="I163" s="44">
        <v>4.68</v>
      </c>
      <c r="J163" s="44">
        <v>4.68</v>
      </c>
      <c r="K163" s="44">
        <v>4.68</v>
      </c>
      <c r="L163" s="44">
        <v>4.68</v>
      </c>
      <c r="M163" s="44">
        <v>4.68</v>
      </c>
      <c r="N163" s="44">
        <v>4.68</v>
      </c>
      <c r="O163" s="44">
        <v>4.68</v>
      </c>
      <c r="P163" s="44">
        <v>4.68</v>
      </c>
      <c r="Q163" s="44">
        <v>4.68</v>
      </c>
      <c r="R163" s="44">
        <v>4.68</v>
      </c>
      <c r="S163" s="44">
        <v>4.68</v>
      </c>
      <c r="T163" s="44">
        <v>4.68</v>
      </c>
      <c r="U163" s="44">
        <v>4.68</v>
      </c>
      <c r="V163" s="44">
        <v>4.68</v>
      </c>
      <c r="W163" s="44">
        <v>4.68</v>
      </c>
      <c r="X163" s="44">
        <v>4.68</v>
      </c>
      <c r="Y163" s="44">
        <v>4.68</v>
      </c>
      <c r="Z163" s="44">
        <v>4.68</v>
      </c>
      <c r="AA163" s="44">
        <v>4.68</v>
      </c>
    </row>
    <row r="164" spans="1:27" ht="12.75" hidden="1" customHeight="1" outlineLevel="1" x14ac:dyDescent="0.2">
      <c r="A164" s="89" t="s">
        <v>385</v>
      </c>
      <c r="B164" s="63" t="s">
        <v>81</v>
      </c>
      <c r="C164" s="43" t="s">
        <v>79</v>
      </c>
      <c r="D164" s="44">
        <f>$D$11</f>
        <v>330.69</v>
      </c>
      <c r="E164" s="44">
        <f t="shared" ref="E164:AA164" si="92">$D$11</f>
        <v>330.69</v>
      </c>
      <c r="F164" s="44">
        <f t="shared" si="92"/>
        <v>330.69</v>
      </c>
      <c r="G164" s="44">
        <f t="shared" si="92"/>
        <v>330.69</v>
      </c>
      <c r="H164" s="44">
        <f t="shared" si="92"/>
        <v>330.69</v>
      </c>
      <c r="I164" s="44">
        <f t="shared" si="92"/>
        <v>330.69</v>
      </c>
      <c r="J164" s="44">
        <f t="shared" si="92"/>
        <v>330.69</v>
      </c>
      <c r="K164" s="44">
        <f t="shared" si="92"/>
        <v>330.69</v>
      </c>
      <c r="L164" s="44">
        <f t="shared" si="92"/>
        <v>330.69</v>
      </c>
      <c r="M164" s="44">
        <f t="shared" si="92"/>
        <v>330.69</v>
      </c>
      <c r="N164" s="44">
        <f t="shared" si="92"/>
        <v>330.69</v>
      </c>
      <c r="O164" s="44">
        <f t="shared" si="92"/>
        <v>330.69</v>
      </c>
      <c r="P164" s="44">
        <f t="shared" si="92"/>
        <v>330.69</v>
      </c>
      <c r="Q164" s="44">
        <f t="shared" si="92"/>
        <v>330.69</v>
      </c>
      <c r="R164" s="44">
        <f t="shared" si="92"/>
        <v>330.69</v>
      </c>
      <c r="S164" s="44">
        <f t="shared" si="92"/>
        <v>330.69</v>
      </c>
      <c r="T164" s="44">
        <f t="shared" si="92"/>
        <v>330.69</v>
      </c>
      <c r="U164" s="44">
        <f t="shared" si="92"/>
        <v>330.69</v>
      </c>
      <c r="V164" s="44">
        <f t="shared" si="92"/>
        <v>330.69</v>
      </c>
      <c r="W164" s="44">
        <f t="shared" si="92"/>
        <v>330.69</v>
      </c>
      <c r="X164" s="44">
        <f t="shared" si="92"/>
        <v>330.69</v>
      </c>
      <c r="Y164" s="44">
        <f t="shared" si="92"/>
        <v>330.69</v>
      </c>
      <c r="Z164" s="44">
        <f t="shared" si="92"/>
        <v>330.69</v>
      </c>
      <c r="AA164" s="44">
        <f t="shared" si="92"/>
        <v>330.69</v>
      </c>
    </row>
    <row r="165" spans="1:27" collapsed="1" x14ac:dyDescent="0.2">
      <c r="A165" s="88" t="s">
        <v>386</v>
      </c>
      <c r="B165" s="28" t="str">
        <f>"02"&amp;"."&amp;$B$639&amp;"."&amp;$B$640</f>
        <v>02.09.2023</v>
      </c>
      <c r="C165" s="80" t="s">
        <v>76</v>
      </c>
      <c r="D165" s="81">
        <f>ROUND(((D166+D167+D169+D168)/1000),5)</f>
        <v>3.60982</v>
      </c>
      <c r="E165" s="81">
        <f>ROUND(((E166+E167+E169+E168)/1000),5)</f>
        <v>3.4194200000000001</v>
      </c>
      <c r="F165" s="81">
        <f>ROUND(((F166+F167+F169+F168)/1000),5)</f>
        <v>3.3789799999999999</v>
      </c>
      <c r="G165" s="81">
        <f t="shared" ref="G165:AA165" si="93">ROUND(((G166+G167+G169+G168)/1000),5)</f>
        <v>3.3471500000000001</v>
      </c>
      <c r="H165" s="81">
        <f t="shared" si="93"/>
        <v>3.3650899999999999</v>
      </c>
      <c r="I165" s="81">
        <f t="shared" si="93"/>
        <v>3.3614199999999999</v>
      </c>
      <c r="J165" s="81">
        <f t="shared" si="93"/>
        <v>3.3888099999999999</v>
      </c>
      <c r="K165" s="81">
        <f t="shared" si="93"/>
        <v>3.6819000000000002</v>
      </c>
      <c r="L165" s="81">
        <f t="shared" si="93"/>
        <v>3.8754300000000002</v>
      </c>
      <c r="M165" s="81">
        <f t="shared" si="93"/>
        <v>4.0845500000000001</v>
      </c>
      <c r="N165" s="81">
        <f t="shared" si="93"/>
        <v>4.1542599999999998</v>
      </c>
      <c r="O165" s="81">
        <f t="shared" si="93"/>
        <v>4.1688499999999999</v>
      </c>
      <c r="P165" s="81">
        <f t="shared" si="93"/>
        <v>4.1612299999999998</v>
      </c>
      <c r="Q165" s="81">
        <f t="shared" si="93"/>
        <v>4.1668399999999997</v>
      </c>
      <c r="R165" s="81">
        <f t="shared" si="93"/>
        <v>4.1654999999999998</v>
      </c>
      <c r="S165" s="81">
        <f t="shared" si="93"/>
        <v>4.1601100000000004</v>
      </c>
      <c r="T165" s="81">
        <f t="shared" si="93"/>
        <v>4.1395799999999996</v>
      </c>
      <c r="U165" s="81">
        <f t="shared" si="93"/>
        <v>4.1106499999999997</v>
      </c>
      <c r="V165" s="81">
        <f t="shared" si="93"/>
        <v>4.1094900000000001</v>
      </c>
      <c r="W165" s="81">
        <f t="shared" si="93"/>
        <v>4.1171300000000004</v>
      </c>
      <c r="X165" s="81">
        <f t="shared" si="93"/>
        <v>4.11104</v>
      </c>
      <c r="Y165" s="81">
        <f t="shared" si="93"/>
        <v>4.0289000000000001</v>
      </c>
      <c r="Z165" s="81">
        <f t="shared" si="93"/>
        <v>3.8547699999999998</v>
      </c>
      <c r="AA165" s="81">
        <f t="shared" si="93"/>
        <v>3.7281</v>
      </c>
    </row>
    <row r="166" spans="1:27" ht="12.75" hidden="1" customHeight="1" outlineLevel="1" x14ac:dyDescent="0.2">
      <c r="A166" s="89" t="s">
        <v>387</v>
      </c>
      <c r="B166" s="63" t="s">
        <v>230</v>
      </c>
      <c r="C166" s="43" t="s">
        <v>79</v>
      </c>
      <c r="D166" s="44">
        <v>1557.48</v>
      </c>
      <c r="E166" s="44">
        <v>1367.08</v>
      </c>
      <c r="F166" s="44">
        <v>1326.64</v>
      </c>
      <c r="G166" s="44">
        <v>1294.81</v>
      </c>
      <c r="H166" s="44">
        <v>1312.75</v>
      </c>
      <c r="I166" s="44">
        <v>1309.08</v>
      </c>
      <c r="J166" s="44">
        <v>1336.47</v>
      </c>
      <c r="K166" s="44">
        <v>1629.56</v>
      </c>
      <c r="L166" s="44">
        <v>1823.09</v>
      </c>
      <c r="M166" s="44">
        <v>2032.21</v>
      </c>
      <c r="N166" s="44">
        <v>2101.92</v>
      </c>
      <c r="O166" s="44">
        <v>2116.5100000000002</v>
      </c>
      <c r="P166" s="44">
        <v>2108.89</v>
      </c>
      <c r="Q166" s="44">
        <v>2114.5</v>
      </c>
      <c r="R166" s="44">
        <v>2113.16</v>
      </c>
      <c r="S166" s="44">
        <v>2107.77</v>
      </c>
      <c r="T166" s="44">
        <v>2087.2399999999998</v>
      </c>
      <c r="U166" s="44">
        <v>2058.31</v>
      </c>
      <c r="V166" s="44">
        <v>2057.15</v>
      </c>
      <c r="W166" s="44">
        <v>2064.79</v>
      </c>
      <c r="X166" s="44">
        <v>2058.6999999999998</v>
      </c>
      <c r="Y166" s="44">
        <v>1976.56</v>
      </c>
      <c r="Z166" s="44">
        <v>1802.43</v>
      </c>
      <c r="AA166" s="44">
        <v>1675.76</v>
      </c>
    </row>
    <row r="167" spans="1:27" ht="12.75" hidden="1" customHeight="1" outlineLevel="1" x14ac:dyDescent="0.2">
      <c r="A167" s="89" t="s">
        <v>388</v>
      </c>
      <c r="B167" s="63" t="s">
        <v>90</v>
      </c>
      <c r="C167" s="43" t="s">
        <v>79</v>
      </c>
      <c r="D167" s="44">
        <f>$D$162</f>
        <v>1716.97</v>
      </c>
      <c r="E167" s="44">
        <f>$D$162</f>
        <v>1716.97</v>
      </c>
      <c r="F167" s="44">
        <f t="shared" ref="F167:AA167" si="94">$D$162</f>
        <v>1716.97</v>
      </c>
      <c r="G167" s="44">
        <f t="shared" si="94"/>
        <v>1716.97</v>
      </c>
      <c r="H167" s="44">
        <f t="shared" si="94"/>
        <v>1716.97</v>
      </c>
      <c r="I167" s="44">
        <f t="shared" si="94"/>
        <v>1716.97</v>
      </c>
      <c r="J167" s="44">
        <f t="shared" si="94"/>
        <v>1716.97</v>
      </c>
      <c r="K167" s="44">
        <f t="shared" si="94"/>
        <v>1716.97</v>
      </c>
      <c r="L167" s="44">
        <f t="shared" si="94"/>
        <v>1716.97</v>
      </c>
      <c r="M167" s="44">
        <f t="shared" si="94"/>
        <v>1716.97</v>
      </c>
      <c r="N167" s="44">
        <f t="shared" si="94"/>
        <v>1716.97</v>
      </c>
      <c r="O167" s="44">
        <f t="shared" si="94"/>
        <v>1716.97</v>
      </c>
      <c r="P167" s="44">
        <f t="shared" si="94"/>
        <v>1716.97</v>
      </c>
      <c r="Q167" s="44">
        <f t="shared" si="94"/>
        <v>1716.97</v>
      </c>
      <c r="R167" s="44">
        <f t="shared" si="94"/>
        <v>1716.97</v>
      </c>
      <c r="S167" s="44">
        <f t="shared" si="94"/>
        <v>1716.97</v>
      </c>
      <c r="T167" s="44">
        <f t="shared" si="94"/>
        <v>1716.97</v>
      </c>
      <c r="U167" s="44">
        <f t="shared" si="94"/>
        <v>1716.97</v>
      </c>
      <c r="V167" s="44">
        <f t="shared" si="94"/>
        <v>1716.97</v>
      </c>
      <c r="W167" s="44">
        <f t="shared" si="94"/>
        <v>1716.97</v>
      </c>
      <c r="X167" s="44">
        <f t="shared" si="94"/>
        <v>1716.97</v>
      </c>
      <c r="Y167" s="44">
        <f t="shared" si="94"/>
        <v>1716.97</v>
      </c>
      <c r="Z167" s="44">
        <f t="shared" si="94"/>
        <v>1716.97</v>
      </c>
      <c r="AA167" s="44">
        <f t="shared" si="94"/>
        <v>1716.97</v>
      </c>
    </row>
    <row r="168" spans="1:27" ht="12.75" hidden="1" customHeight="1" outlineLevel="1" x14ac:dyDescent="0.2">
      <c r="A168" s="89" t="s">
        <v>389</v>
      </c>
      <c r="B168" s="63" t="s">
        <v>83</v>
      </c>
      <c r="C168" s="43" t="s">
        <v>79</v>
      </c>
      <c r="D168" s="44">
        <v>4.68</v>
      </c>
      <c r="E168" s="44">
        <v>4.68</v>
      </c>
      <c r="F168" s="44">
        <v>4.68</v>
      </c>
      <c r="G168" s="44">
        <v>4.68</v>
      </c>
      <c r="H168" s="44">
        <v>4.68</v>
      </c>
      <c r="I168" s="44">
        <v>4.68</v>
      </c>
      <c r="J168" s="44">
        <v>4.68</v>
      </c>
      <c r="K168" s="44">
        <v>4.68</v>
      </c>
      <c r="L168" s="44">
        <v>4.68</v>
      </c>
      <c r="M168" s="44">
        <v>4.68</v>
      </c>
      <c r="N168" s="44">
        <v>4.68</v>
      </c>
      <c r="O168" s="44">
        <v>4.68</v>
      </c>
      <c r="P168" s="44">
        <v>4.68</v>
      </c>
      <c r="Q168" s="44">
        <v>4.68</v>
      </c>
      <c r="R168" s="44">
        <v>4.68</v>
      </c>
      <c r="S168" s="44">
        <v>4.68</v>
      </c>
      <c r="T168" s="44">
        <v>4.68</v>
      </c>
      <c r="U168" s="44">
        <v>4.68</v>
      </c>
      <c r="V168" s="44">
        <v>4.68</v>
      </c>
      <c r="W168" s="44">
        <v>4.68</v>
      </c>
      <c r="X168" s="44">
        <v>4.68</v>
      </c>
      <c r="Y168" s="44">
        <v>4.68</v>
      </c>
      <c r="Z168" s="44">
        <v>4.68</v>
      </c>
      <c r="AA168" s="44">
        <v>4.68</v>
      </c>
    </row>
    <row r="169" spans="1:27" ht="12.75" hidden="1" customHeight="1" outlineLevel="1" x14ac:dyDescent="0.2">
      <c r="A169" s="89" t="s">
        <v>390</v>
      </c>
      <c r="B169" s="63" t="s">
        <v>81</v>
      </c>
      <c r="C169" s="43" t="s">
        <v>79</v>
      </c>
      <c r="D169" s="44">
        <f>$D$11</f>
        <v>330.69</v>
      </c>
      <c r="E169" s="44">
        <f t="shared" ref="E169:AA169" si="95">$D$11</f>
        <v>330.69</v>
      </c>
      <c r="F169" s="44">
        <f t="shared" si="95"/>
        <v>330.69</v>
      </c>
      <c r="G169" s="44">
        <f t="shared" si="95"/>
        <v>330.69</v>
      </c>
      <c r="H169" s="44">
        <f t="shared" si="95"/>
        <v>330.69</v>
      </c>
      <c r="I169" s="44">
        <f t="shared" si="95"/>
        <v>330.69</v>
      </c>
      <c r="J169" s="44">
        <f t="shared" si="95"/>
        <v>330.69</v>
      </c>
      <c r="K169" s="44">
        <f t="shared" si="95"/>
        <v>330.69</v>
      </c>
      <c r="L169" s="44">
        <f t="shared" si="95"/>
        <v>330.69</v>
      </c>
      <c r="M169" s="44">
        <f t="shared" si="95"/>
        <v>330.69</v>
      </c>
      <c r="N169" s="44">
        <f t="shared" si="95"/>
        <v>330.69</v>
      </c>
      <c r="O169" s="44">
        <f t="shared" si="95"/>
        <v>330.69</v>
      </c>
      <c r="P169" s="44">
        <f t="shared" si="95"/>
        <v>330.69</v>
      </c>
      <c r="Q169" s="44">
        <f t="shared" si="95"/>
        <v>330.69</v>
      </c>
      <c r="R169" s="44">
        <f t="shared" si="95"/>
        <v>330.69</v>
      </c>
      <c r="S169" s="44">
        <f t="shared" si="95"/>
        <v>330.69</v>
      </c>
      <c r="T169" s="44">
        <f t="shared" si="95"/>
        <v>330.69</v>
      </c>
      <c r="U169" s="44">
        <f t="shared" si="95"/>
        <v>330.69</v>
      </c>
      <c r="V169" s="44">
        <f t="shared" si="95"/>
        <v>330.69</v>
      </c>
      <c r="W169" s="44">
        <f t="shared" si="95"/>
        <v>330.69</v>
      </c>
      <c r="X169" s="44">
        <f t="shared" si="95"/>
        <v>330.69</v>
      </c>
      <c r="Y169" s="44">
        <f t="shared" si="95"/>
        <v>330.69</v>
      </c>
      <c r="Z169" s="44">
        <f t="shared" si="95"/>
        <v>330.69</v>
      </c>
      <c r="AA169" s="44">
        <f t="shared" si="95"/>
        <v>330.69</v>
      </c>
    </row>
    <row r="170" spans="1:27" ht="12.75" customHeight="1" collapsed="1" x14ac:dyDescent="0.2">
      <c r="A170" s="88" t="s">
        <v>391</v>
      </c>
      <c r="B170" s="28" t="str">
        <f>"03"&amp;"."&amp;$B$639&amp;"."&amp;$B$640</f>
        <v>03.09.2023</v>
      </c>
      <c r="C170" s="80" t="s">
        <v>76</v>
      </c>
      <c r="D170" s="81">
        <f>ROUND(((D171+D172+D174+D173)/1000),5)</f>
        <v>3.39106</v>
      </c>
      <c r="E170" s="81">
        <f>ROUND(((E171+E172+E174+E173)/1000),5)</f>
        <v>3.2540100000000001</v>
      </c>
      <c r="F170" s="81">
        <f>ROUND(((F171+F172+F174+F173)/1000),5)</f>
        <v>3.17618</v>
      </c>
      <c r="G170" s="81">
        <f t="shared" ref="G170:AA170" si="96">ROUND(((G171+G172+G174+G173)/1000),5)</f>
        <v>3.1705899999999998</v>
      </c>
      <c r="H170" s="81">
        <f t="shared" si="96"/>
        <v>3.16858</v>
      </c>
      <c r="I170" s="81">
        <f t="shared" si="96"/>
        <v>3.1333099999999998</v>
      </c>
      <c r="J170" s="81">
        <f t="shared" si="96"/>
        <v>3.15259</v>
      </c>
      <c r="K170" s="81">
        <f t="shared" si="96"/>
        <v>3.3241999999999998</v>
      </c>
      <c r="L170" s="81">
        <f t="shared" si="96"/>
        <v>3.5973700000000002</v>
      </c>
      <c r="M170" s="81">
        <f t="shared" si="96"/>
        <v>3.81934</v>
      </c>
      <c r="N170" s="81">
        <f t="shared" si="96"/>
        <v>3.9129399999999999</v>
      </c>
      <c r="O170" s="81">
        <f t="shared" si="96"/>
        <v>3.9383300000000001</v>
      </c>
      <c r="P170" s="81">
        <f t="shared" si="96"/>
        <v>3.9046599999999998</v>
      </c>
      <c r="Q170" s="81">
        <f t="shared" si="96"/>
        <v>3.9142999999999999</v>
      </c>
      <c r="R170" s="81">
        <f t="shared" si="96"/>
        <v>3.9068399999999999</v>
      </c>
      <c r="S170" s="81">
        <f t="shared" si="96"/>
        <v>3.8808699999999998</v>
      </c>
      <c r="T170" s="81">
        <f t="shared" si="96"/>
        <v>3.8826499999999999</v>
      </c>
      <c r="U170" s="81">
        <f t="shared" si="96"/>
        <v>3.8303799999999999</v>
      </c>
      <c r="V170" s="81">
        <f t="shared" si="96"/>
        <v>3.8548499999999999</v>
      </c>
      <c r="W170" s="81">
        <f t="shared" si="96"/>
        <v>4.0210299999999997</v>
      </c>
      <c r="X170" s="81">
        <f t="shared" si="96"/>
        <v>4.0110799999999998</v>
      </c>
      <c r="Y170" s="81">
        <f t="shared" si="96"/>
        <v>3.9399799999999998</v>
      </c>
      <c r="Z170" s="81">
        <f t="shared" si="96"/>
        <v>3.7599800000000001</v>
      </c>
      <c r="AA170" s="81">
        <f t="shared" si="96"/>
        <v>3.4467099999999999</v>
      </c>
    </row>
    <row r="171" spans="1:27" ht="12.75" hidden="1" customHeight="1" outlineLevel="1" x14ac:dyDescent="0.2">
      <c r="A171" s="89" t="s">
        <v>392</v>
      </c>
      <c r="B171" s="63" t="s">
        <v>230</v>
      </c>
      <c r="C171" s="43" t="s">
        <v>79</v>
      </c>
      <c r="D171" s="44">
        <v>1338.72</v>
      </c>
      <c r="E171" s="44">
        <v>1201.67</v>
      </c>
      <c r="F171" s="44">
        <v>1123.8399999999999</v>
      </c>
      <c r="G171" s="44">
        <v>1118.25</v>
      </c>
      <c r="H171" s="44">
        <v>1116.24</v>
      </c>
      <c r="I171" s="44">
        <v>1080.97</v>
      </c>
      <c r="J171" s="44">
        <v>1100.25</v>
      </c>
      <c r="K171" s="44">
        <v>1271.8599999999999</v>
      </c>
      <c r="L171" s="44">
        <v>1545.03</v>
      </c>
      <c r="M171" s="44">
        <v>1767</v>
      </c>
      <c r="N171" s="44">
        <v>1860.6</v>
      </c>
      <c r="O171" s="44">
        <v>1885.99</v>
      </c>
      <c r="P171" s="44">
        <v>1852.32</v>
      </c>
      <c r="Q171" s="44">
        <v>1861.96</v>
      </c>
      <c r="R171" s="44">
        <v>1854.5</v>
      </c>
      <c r="S171" s="44">
        <v>1828.53</v>
      </c>
      <c r="T171" s="44">
        <v>1830.31</v>
      </c>
      <c r="U171" s="44">
        <v>1778.04</v>
      </c>
      <c r="V171" s="44">
        <v>1802.51</v>
      </c>
      <c r="W171" s="44">
        <v>1968.69</v>
      </c>
      <c r="X171" s="44">
        <v>1958.74</v>
      </c>
      <c r="Y171" s="44">
        <v>1887.64</v>
      </c>
      <c r="Z171" s="44">
        <v>1707.64</v>
      </c>
      <c r="AA171" s="44">
        <v>1394.37</v>
      </c>
    </row>
    <row r="172" spans="1:27" ht="12.75" hidden="1" customHeight="1" outlineLevel="1" x14ac:dyDescent="0.2">
      <c r="A172" s="89" t="s">
        <v>393</v>
      </c>
      <c r="B172" s="63" t="s">
        <v>90</v>
      </c>
      <c r="C172" s="43" t="s">
        <v>79</v>
      </c>
      <c r="D172" s="44">
        <f>$D$162</f>
        <v>1716.97</v>
      </c>
      <c r="E172" s="44">
        <f>$D$162</f>
        <v>1716.97</v>
      </c>
      <c r="F172" s="44">
        <f t="shared" ref="F172:AA172" si="97">$D$162</f>
        <v>1716.97</v>
      </c>
      <c r="G172" s="44">
        <f t="shared" si="97"/>
        <v>1716.97</v>
      </c>
      <c r="H172" s="44">
        <f t="shared" si="97"/>
        <v>1716.97</v>
      </c>
      <c r="I172" s="44">
        <f t="shared" si="97"/>
        <v>1716.97</v>
      </c>
      <c r="J172" s="44">
        <f t="shared" si="97"/>
        <v>1716.97</v>
      </c>
      <c r="K172" s="44">
        <f t="shared" si="97"/>
        <v>1716.97</v>
      </c>
      <c r="L172" s="44">
        <f t="shared" si="97"/>
        <v>1716.97</v>
      </c>
      <c r="M172" s="44">
        <f t="shared" si="97"/>
        <v>1716.97</v>
      </c>
      <c r="N172" s="44">
        <f t="shared" si="97"/>
        <v>1716.97</v>
      </c>
      <c r="O172" s="44">
        <f t="shared" si="97"/>
        <v>1716.97</v>
      </c>
      <c r="P172" s="44">
        <f t="shared" si="97"/>
        <v>1716.97</v>
      </c>
      <c r="Q172" s="44">
        <f t="shared" si="97"/>
        <v>1716.97</v>
      </c>
      <c r="R172" s="44">
        <f t="shared" si="97"/>
        <v>1716.97</v>
      </c>
      <c r="S172" s="44">
        <f t="shared" si="97"/>
        <v>1716.97</v>
      </c>
      <c r="T172" s="44">
        <f t="shared" si="97"/>
        <v>1716.97</v>
      </c>
      <c r="U172" s="44">
        <f t="shared" si="97"/>
        <v>1716.97</v>
      </c>
      <c r="V172" s="44">
        <f t="shared" si="97"/>
        <v>1716.97</v>
      </c>
      <c r="W172" s="44">
        <f t="shared" si="97"/>
        <v>1716.97</v>
      </c>
      <c r="X172" s="44">
        <f t="shared" si="97"/>
        <v>1716.97</v>
      </c>
      <c r="Y172" s="44">
        <f t="shared" si="97"/>
        <v>1716.97</v>
      </c>
      <c r="Z172" s="44">
        <f t="shared" si="97"/>
        <v>1716.97</v>
      </c>
      <c r="AA172" s="44">
        <f t="shared" si="97"/>
        <v>1716.97</v>
      </c>
    </row>
    <row r="173" spans="1:27" ht="12.75" hidden="1" customHeight="1" outlineLevel="1" x14ac:dyDescent="0.2">
      <c r="A173" s="89" t="s">
        <v>394</v>
      </c>
      <c r="B173" s="63" t="s">
        <v>83</v>
      </c>
      <c r="C173" s="43" t="s">
        <v>79</v>
      </c>
      <c r="D173" s="44">
        <v>4.68</v>
      </c>
      <c r="E173" s="44">
        <v>4.68</v>
      </c>
      <c r="F173" s="44">
        <v>4.68</v>
      </c>
      <c r="G173" s="44">
        <v>4.68</v>
      </c>
      <c r="H173" s="44">
        <v>4.68</v>
      </c>
      <c r="I173" s="44">
        <v>4.68</v>
      </c>
      <c r="J173" s="44">
        <v>4.68</v>
      </c>
      <c r="K173" s="44">
        <v>4.68</v>
      </c>
      <c r="L173" s="44">
        <v>4.68</v>
      </c>
      <c r="M173" s="44">
        <v>4.68</v>
      </c>
      <c r="N173" s="44">
        <v>4.68</v>
      </c>
      <c r="O173" s="44">
        <v>4.68</v>
      </c>
      <c r="P173" s="44">
        <v>4.68</v>
      </c>
      <c r="Q173" s="44">
        <v>4.68</v>
      </c>
      <c r="R173" s="44">
        <v>4.68</v>
      </c>
      <c r="S173" s="44">
        <v>4.68</v>
      </c>
      <c r="T173" s="44">
        <v>4.68</v>
      </c>
      <c r="U173" s="44">
        <v>4.68</v>
      </c>
      <c r="V173" s="44">
        <v>4.68</v>
      </c>
      <c r="W173" s="44">
        <v>4.68</v>
      </c>
      <c r="X173" s="44">
        <v>4.68</v>
      </c>
      <c r="Y173" s="44">
        <v>4.68</v>
      </c>
      <c r="Z173" s="44">
        <v>4.68</v>
      </c>
      <c r="AA173" s="44">
        <v>4.68</v>
      </c>
    </row>
    <row r="174" spans="1:27" ht="12.75" hidden="1" customHeight="1" outlineLevel="1" x14ac:dyDescent="0.2">
      <c r="A174" s="89" t="s">
        <v>395</v>
      </c>
      <c r="B174" s="63" t="s">
        <v>81</v>
      </c>
      <c r="C174" s="43" t="s">
        <v>79</v>
      </c>
      <c r="D174" s="44">
        <f>$D$11</f>
        <v>330.69</v>
      </c>
      <c r="E174" s="44">
        <f t="shared" ref="E174:AA174" si="98">$D$11</f>
        <v>330.69</v>
      </c>
      <c r="F174" s="44">
        <f t="shared" si="98"/>
        <v>330.69</v>
      </c>
      <c r="G174" s="44">
        <f t="shared" si="98"/>
        <v>330.69</v>
      </c>
      <c r="H174" s="44">
        <f t="shared" si="98"/>
        <v>330.69</v>
      </c>
      <c r="I174" s="44">
        <f t="shared" si="98"/>
        <v>330.69</v>
      </c>
      <c r="J174" s="44">
        <f t="shared" si="98"/>
        <v>330.69</v>
      </c>
      <c r="K174" s="44">
        <f t="shared" si="98"/>
        <v>330.69</v>
      </c>
      <c r="L174" s="44">
        <f t="shared" si="98"/>
        <v>330.69</v>
      </c>
      <c r="M174" s="44">
        <f t="shared" si="98"/>
        <v>330.69</v>
      </c>
      <c r="N174" s="44">
        <f t="shared" si="98"/>
        <v>330.69</v>
      </c>
      <c r="O174" s="44">
        <f t="shared" si="98"/>
        <v>330.69</v>
      </c>
      <c r="P174" s="44">
        <f t="shared" si="98"/>
        <v>330.69</v>
      </c>
      <c r="Q174" s="44">
        <f t="shared" si="98"/>
        <v>330.69</v>
      </c>
      <c r="R174" s="44">
        <f t="shared" si="98"/>
        <v>330.69</v>
      </c>
      <c r="S174" s="44">
        <f t="shared" si="98"/>
        <v>330.69</v>
      </c>
      <c r="T174" s="44">
        <f t="shared" si="98"/>
        <v>330.69</v>
      </c>
      <c r="U174" s="44">
        <f t="shared" si="98"/>
        <v>330.69</v>
      </c>
      <c r="V174" s="44">
        <f t="shared" si="98"/>
        <v>330.69</v>
      </c>
      <c r="W174" s="44">
        <f t="shared" si="98"/>
        <v>330.69</v>
      </c>
      <c r="X174" s="44">
        <f t="shared" si="98"/>
        <v>330.69</v>
      </c>
      <c r="Y174" s="44">
        <f t="shared" si="98"/>
        <v>330.69</v>
      </c>
      <c r="Z174" s="44">
        <f t="shared" si="98"/>
        <v>330.69</v>
      </c>
      <c r="AA174" s="44">
        <f t="shared" si="98"/>
        <v>330.69</v>
      </c>
    </row>
    <row r="175" spans="1:27" ht="12.75" customHeight="1" collapsed="1" x14ac:dyDescent="0.2">
      <c r="A175" s="88" t="s">
        <v>396</v>
      </c>
      <c r="B175" s="28" t="str">
        <f>"04"&amp;"."&amp;$B$639&amp;"."&amp;$B$640</f>
        <v>04.09.2023</v>
      </c>
      <c r="C175" s="80" t="s">
        <v>76</v>
      </c>
      <c r="D175" s="81">
        <f>ROUND(((D176+D177+D179+D178)/1000),5)</f>
        <v>3.4284699999999999</v>
      </c>
      <c r="E175" s="81">
        <f>ROUND(((E176+E177+E179+E178)/1000),5)</f>
        <v>3.3005100000000001</v>
      </c>
      <c r="F175" s="81">
        <f>ROUND(((F176+F177+F179+F178)/1000),5)</f>
        <v>3.2309000000000001</v>
      </c>
      <c r="G175" s="81">
        <f t="shared" ref="G175:AA175" si="99">ROUND(((G176+G177+G179+G178)/1000),5)</f>
        <v>3.1910099999999999</v>
      </c>
      <c r="H175" s="81">
        <f t="shared" si="99"/>
        <v>3.2375699999999998</v>
      </c>
      <c r="I175" s="81">
        <f t="shared" si="99"/>
        <v>3.2958400000000001</v>
      </c>
      <c r="J175" s="81">
        <f t="shared" si="99"/>
        <v>3.4498700000000002</v>
      </c>
      <c r="K175" s="81">
        <f t="shared" si="99"/>
        <v>3.7156400000000001</v>
      </c>
      <c r="L175" s="81">
        <f t="shared" si="99"/>
        <v>3.9106000000000001</v>
      </c>
      <c r="M175" s="81">
        <f t="shared" si="99"/>
        <v>4.0558100000000001</v>
      </c>
      <c r="N175" s="81">
        <f t="shared" si="99"/>
        <v>4.0994900000000003</v>
      </c>
      <c r="O175" s="81">
        <f t="shared" si="99"/>
        <v>4.0932500000000003</v>
      </c>
      <c r="P175" s="81">
        <f t="shared" si="99"/>
        <v>4.0589000000000004</v>
      </c>
      <c r="Q175" s="81">
        <f t="shared" si="99"/>
        <v>4.0979900000000002</v>
      </c>
      <c r="R175" s="81">
        <f t="shared" si="99"/>
        <v>4.1616400000000002</v>
      </c>
      <c r="S175" s="81">
        <f t="shared" si="99"/>
        <v>4.1589099999999997</v>
      </c>
      <c r="T175" s="81">
        <f t="shared" si="99"/>
        <v>4.1518699999999997</v>
      </c>
      <c r="U175" s="81">
        <f t="shared" si="99"/>
        <v>4.0945</v>
      </c>
      <c r="V175" s="81">
        <f t="shared" si="99"/>
        <v>4.1064400000000001</v>
      </c>
      <c r="W175" s="81">
        <f t="shared" si="99"/>
        <v>4.1547499999999999</v>
      </c>
      <c r="X175" s="81">
        <f t="shared" si="99"/>
        <v>4.1546799999999999</v>
      </c>
      <c r="Y175" s="81">
        <f t="shared" si="99"/>
        <v>4.0393400000000002</v>
      </c>
      <c r="Z175" s="81">
        <f t="shared" si="99"/>
        <v>3.8300700000000001</v>
      </c>
      <c r="AA175" s="81">
        <f t="shared" si="99"/>
        <v>3.5381999999999998</v>
      </c>
    </row>
    <row r="176" spans="1:27" ht="12.75" hidden="1" customHeight="1" outlineLevel="1" x14ac:dyDescent="0.2">
      <c r="A176" s="89" t="s">
        <v>397</v>
      </c>
      <c r="B176" s="63" t="s">
        <v>230</v>
      </c>
      <c r="C176" s="43" t="s">
        <v>79</v>
      </c>
      <c r="D176" s="44">
        <v>1376.13</v>
      </c>
      <c r="E176" s="44">
        <v>1248.17</v>
      </c>
      <c r="F176" s="44">
        <v>1178.56</v>
      </c>
      <c r="G176" s="44">
        <v>1138.67</v>
      </c>
      <c r="H176" s="44">
        <v>1185.23</v>
      </c>
      <c r="I176" s="44">
        <v>1243.5</v>
      </c>
      <c r="J176" s="44">
        <v>1397.53</v>
      </c>
      <c r="K176" s="44">
        <v>1663.3</v>
      </c>
      <c r="L176" s="44">
        <v>1858.26</v>
      </c>
      <c r="M176" s="44">
        <v>2003.47</v>
      </c>
      <c r="N176" s="44">
        <v>2047.15</v>
      </c>
      <c r="O176" s="44">
        <v>2040.91</v>
      </c>
      <c r="P176" s="44">
        <v>2006.56</v>
      </c>
      <c r="Q176" s="44">
        <v>2045.65</v>
      </c>
      <c r="R176" s="44">
        <v>2109.3000000000002</v>
      </c>
      <c r="S176" s="44">
        <v>2106.5700000000002</v>
      </c>
      <c r="T176" s="44">
        <v>2099.5300000000002</v>
      </c>
      <c r="U176" s="44">
        <v>2042.16</v>
      </c>
      <c r="V176" s="44">
        <v>2054.1</v>
      </c>
      <c r="W176" s="44">
        <v>2102.41</v>
      </c>
      <c r="X176" s="44">
        <v>2102.34</v>
      </c>
      <c r="Y176" s="44">
        <v>1987</v>
      </c>
      <c r="Z176" s="44">
        <v>1777.73</v>
      </c>
      <c r="AA176" s="44">
        <v>1485.86</v>
      </c>
    </row>
    <row r="177" spans="1:27" ht="12.75" hidden="1" customHeight="1" outlineLevel="1" x14ac:dyDescent="0.2">
      <c r="A177" s="89" t="s">
        <v>398</v>
      </c>
      <c r="B177" s="63" t="s">
        <v>90</v>
      </c>
      <c r="C177" s="43" t="s">
        <v>79</v>
      </c>
      <c r="D177" s="44">
        <f>$D$162</f>
        <v>1716.97</v>
      </c>
      <c r="E177" s="44">
        <f>$D$162</f>
        <v>1716.97</v>
      </c>
      <c r="F177" s="44">
        <f t="shared" ref="F177:AA177" si="100">$D$162</f>
        <v>1716.97</v>
      </c>
      <c r="G177" s="44">
        <f t="shared" si="100"/>
        <v>1716.97</v>
      </c>
      <c r="H177" s="44">
        <f t="shared" si="100"/>
        <v>1716.97</v>
      </c>
      <c r="I177" s="44">
        <f t="shared" si="100"/>
        <v>1716.97</v>
      </c>
      <c r="J177" s="44">
        <f t="shared" si="100"/>
        <v>1716.97</v>
      </c>
      <c r="K177" s="44">
        <f t="shared" si="100"/>
        <v>1716.97</v>
      </c>
      <c r="L177" s="44">
        <f t="shared" si="100"/>
        <v>1716.97</v>
      </c>
      <c r="M177" s="44">
        <f t="shared" si="100"/>
        <v>1716.97</v>
      </c>
      <c r="N177" s="44">
        <f t="shared" si="100"/>
        <v>1716.97</v>
      </c>
      <c r="O177" s="44">
        <f t="shared" si="100"/>
        <v>1716.97</v>
      </c>
      <c r="P177" s="44">
        <f t="shared" si="100"/>
        <v>1716.97</v>
      </c>
      <c r="Q177" s="44">
        <f t="shared" si="100"/>
        <v>1716.97</v>
      </c>
      <c r="R177" s="44">
        <f t="shared" si="100"/>
        <v>1716.97</v>
      </c>
      <c r="S177" s="44">
        <f t="shared" si="100"/>
        <v>1716.97</v>
      </c>
      <c r="T177" s="44">
        <f t="shared" si="100"/>
        <v>1716.97</v>
      </c>
      <c r="U177" s="44">
        <f t="shared" si="100"/>
        <v>1716.97</v>
      </c>
      <c r="V177" s="44">
        <f t="shared" si="100"/>
        <v>1716.97</v>
      </c>
      <c r="W177" s="44">
        <f t="shared" si="100"/>
        <v>1716.97</v>
      </c>
      <c r="X177" s="44">
        <f t="shared" si="100"/>
        <v>1716.97</v>
      </c>
      <c r="Y177" s="44">
        <f t="shared" si="100"/>
        <v>1716.97</v>
      </c>
      <c r="Z177" s="44">
        <f t="shared" si="100"/>
        <v>1716.97</v>
      </c>
      <c r="AA177" s="44">
        <f t="shared" si="100"/>
        <v>1716.97</v>
      </c>
    </row>
    <row r="178" spans="1:27" ht="12.75" hidden="1" customHeight="1" outlineLevel="1" x14ac:dyDescent="0.2">
      <c r="A178" s="89" t="s">
        <v>399</v>
      </c>
      <c r="B178" s="63" t="s">
        <v>83</v>
      </c>
      <c r="C178" s="43" t="s">
        <v>79</v>
      </c>
      <c r="D178" s="44">
        <v>4.68</v>
      </c>
      <c r="E178" s="44">
        <v>4.68</v>
      </c>
      <c r="F178" s="44">
        <v>4.68</v>
      </c>
      <c r="G178" s="44">
        <v>4.68</v>
      </c>
      <c r="H178" s="44">
        <v>4.68</v>
      </c>
      <c r="I178" s="44">
        <v>4.68</v>
      </c>
      <c r="J178" s="44">
        <v>4.68</v>
      </c>
      <c r="K178" s="44">
        <v>4.68</v>
      </c>
      <c r="L178" s="44">
        <v>4.68</v>
      </c>
      <c r="M178" s="44">
        <v>4.68</v>
      </c>
      <c r="N178" s="44">
        <v>4.68</v>
      </c>
      <c r="O178" s="44">
        <v>4.68</v>
      </c>
      <c r="P178" s="44">
        <v>4.68</v>
      </c>
      <c r="Q178" s="44">
        <v>4.68</v>
      </c>
      <c r="R178" s="44">
        <v>4.68</v>
      </c>
      <c r="S178" s="44">
        <v>4.68</v>
      </c>
      <c r="T178" s="44">
        <v>4.68</v>
      </c>
      <c r="U178" s="44">
        <v>4.68</v>
      </c>
      <c r="V178" s="44">
        <v>4.68</v>
      </c>
      <c r="W178" s="44">
        <v>4.68</v>
      </c>
      <c r="X178" s="44">
        <v>4.68</v>
      </c>
      <c r="Y178" s="44">
        <v>4.68</v>
      </c>
      <c r="Z178" s="44">
        <v>4.68</v>
      </c>
      <c r="AA178" s="44">
        <v>4.68</v>
      </c>
    </row>
    <row r="179" spans="1:27" ht="12.75" hidden="1" customHeight="1" outlineLevel="1" x14ac:dyDescent="0.2">
      <c r="A179" s="89" t="s">
        <v>400</v>
      </c>
      <c r="B179" s="63" t="s">
        <v>81</v>
      </c>
      <c r="C179" s="43" t="s">
        <v>79</v>
      </c>
      <c r="D179" s="44">
        <f>$D$11</f>
        <v>330.69</v>
      </c>
      <c r="E179" s="44">
        <f t="shared" ref="E179:AA179" si="101">$D$11</f>
        <v>330.69</v>
      </c>
      <c r="F179" s="44">
        <f t="shared" si="101"/>
        <v>330.69</v>
      </c>
      <c r="G179" s="44">
        <f t="shared" si="101"/>
        <v>330.69</v>
      </c>
      <c r="H179" s="44">
        <f t="shared" si="101"/>
        <v>330.69</v>
      </c>
      <c r="I179" s="44">
        <f t="shared" si="101"/>
        <v>330.69</v>
      </c>
      <c r="J179" s="44">
        <f t="shared" si="101"/>
        <v>330.69</v>
      </c>
      <c r="K179" s="44">
        <f t="shared" si="101"/>
        <v>330.69</v>
      </c>
      <c r="L179" s="44">
        <f t="shared" si="101"/>
        <v>330.69</v>
      </c>
      <c r="M179" s="44">
        <f t="shared" si="101"/>
        <v>330.69</v>
      </c>
      <c r="N179" s="44">
        <f t="shared" si="101"/>
        <v>330.69</v>
      </c>
      <c r="O179" s="44">
        <f t="shared" si="101"/>
        <v>330.69</v>
      </c>
      <c r="P179" s="44">
        <f t="shared" si="101"/>
        <v>330.69</v>
      </c>
      <c r="Q179" s="44">
        <f t="shared" si="101"/>
        <v>330.69</v>
      </c>
      <c r="R179" s="44">
        <f t="shared" si="101"/>
        <v>330.69</v>
      </c>
      <c r="S179" s="44">
        <f t="shared" si="101"/>
        <v>330.69</v>
      </c>
      <c r="T179" s="44">
        <f t="shared" si="101"/>
        <v>330.69</v>
      </c>
      <c r="U179" s="44">
        <f t="shared" si="101"/>
        <v>330.69</v>
      </c>
      <c r="V179" s="44">
        <f t="shared" si="101"/>
        <v>330.69</v>
      </c>
      <c r="W179" s="44">
        <f t="shared" si="101"/>
        <v>330.69</v>
      </c>
      <c r="X179" s="44">
        <f t="shared" si="101"/>
        <v>330.69</v>
      </c>
      <c r="Y179" s="44">
        <f t="shared" si="101"/>
        <v>330.69</v>
      </c>
      <c r="Z179" s="44">
        <f t="shared" si="101"/>
        <v>330.69</v>
      </c>
      <c r="AA179" s="44">
        <f t="shared" si="101"/>
        <v>330.69</v>
      </c>
    </row>
    <row r="180" spans="1:27" ht="12.75" customHeight="1" collapsed="1" x14ac:dyDescent="0.2">
      <c r="A180" s="88" t="s">
        <v>401</v>
      </c>
      <c r="B180" s="28" t="str">
        <f>"05"&amp;"."&amp;$B$639&amp;"."&amp;$B$640</f>
        <v>05.09.2023</v>
      </c>
      <c r="C180" s="80" t="s">
        <v>76</v>
      </c>
      <c r="D180" s="81">
        <f>ROUND(((D181+D182+D184+D183)/1000),5)</f>
        <v>3.4091800000000001</v>
      </c>
      <c r="E180" s="81">
        <f>ROUND(((E181+E182+E184+E183)/1000),5)</f>
        <v>3.3191299999999999</v>
      </c>
      <c r="F180" s="81">
        <f>ROUND(((F181+F182+F184+F183)/1000),5)</f>
        <v>3.23095</v>
      </c>
      <c r="G180" s="81">
        <f t="shared" ref="G180:AA180" si="102">ROUND(((G181+G182+G184+G183)/1000),5)</f>
        <v>3.2126000000000001</v>
      </c>
      <c r="H180" s="81">
        <f t="shared" si="102"/>
        <v>3.2766600000000001</v>
      </c>
      <c r="I180" s="81">
        <f t="shared" si="102"/>
        <v>3.3904399999999999</v>
      </c>
      <c r="J180" s="81">
        <f t="shared" si="102"/>
        <v>3.4944500000000001</v>
      </c>
      <c r="K180" s="81">
        <f t="shared" si="102"/>
        <v>3.7804199999999999</v>
      </c>
      <c r="L180" s="81">
        <f t="shared" si="102"/>
        <v>3.8557999999999999</v>
      </c>
      <c r="M180" s="81">
        <f t="shared" si="102"/>
        <v>4.0550800000000002</v>
      </c>
      <c r="N180" s="81">
        <f t="shared" si="102"/>
        <v>4.0880099999999997</v>
      </c>
      <c r="O180" s="81">
        <f t="shared" si="102"/>
        <v>4.0862600000000002</v>
      </c>
      <c r="P180" s="81">
        <f t="shared" si="102"/>
        <v>4.07</v>
      </c>
      <c r="Q180" s="81">
        <f t="shared" si="102"/>
        <v>4.0894599999999999</v>
      </c>
      <c r="R180" s="81">
        <f t="shared" si="102"/>
        <v>4.1421900000000003</v>
      </c>
      <c r="S180" s="81">
        <f t="shared" si="102"/>
        <v>4.13767</v>
      </c>
      <c r="T180" s="81">
        <f t="shared" si="102"/>
        <v>4.1224800000000004</v>
      </c>
      <c r="U180" s="81">
        <f t="shared" si="102"/>
        <v>4.0839600000000003</v>
      </c>
      <c r="V180" s="81">
        <f t="shared" si="102"/>
        <v>4.0783300000000002</v>
      </c>
      <c r="W180" s="81">
        <f t="shared" si="102"/>
        <v>4.1319499999999998</v>
      </c>
      <c r="X180" s="81">
        <f t="shared" si="102"/>
        <v>4.1234700000000002</v>
      </c>
      <c r="Y180" s="81">
        <f t="shared" si="102"/>
        <v>4.0668699999999998</v>
      </c>
      <c r="Z180" s="81">
        <f t="shared" si="102"/>
        <v>3.8576999999999999</v>
      </c>
      <c r="AA180" s="81">
        <f t="shared" si="102"/>
        <v>3.71434</v>
      </c>
    </row>
    <row r="181" spans="1:27" ht="12.75" hidden="1" customHeight="1" outlineLevel="1" x14ac:dyDescent="0.2">
      <c r="A181" s="89" t="s">
        <v>402</v>
      </c>
      <c r="B181" s="63" t="s">
        <v>230</v>
      </c>
      <c r="C181" s="43" t="s">
        <v>79</v>
      </c>
      <c r="D181" s="44">
        <v>1356.84</v>
      </c>
      <c r="E181" s="44">
        <v>1266.79</v>
      </c>
      <c r="F181" s="44">
        <v>1178.6099999999999</v>
      </c>
      <c r="G181" s="44">
        <v>1160.26</v>
      </c>
      <c r="H181" s="44">
        <v>1224.32</v>
      </c>
      <c r="I181" s="44">
        <v>1338.1</v>
      </c>
      <c r="J181" s="44">
        <v>1442.11</v>
      </c>
      <c r="K181" s="44">
        <v>1728.08</v>
      </c>
      <c r="L181" s="44">
        <v>1803.46</v>
      </c>
      <c r="M181" s="44">
        <v>2002.74</v>
      </c>
      <c r="N181" s="44">
        <v>2035.67</v>
      </c>
      <c r="O181" s="44">
        <v>2033.92</v>
      </c>
      <c r="P181" s="44">
        <v>2017.66</v>
      </c>
      <c r="Q181" s="44">
        <v>2037.12</v>
      </c>
      <c r="R181" s="44">
        <v>2089.85</v>
      </c>
      <c r="S181" s="44">
        <v>2085.33</v>
      </c>
      <c r="T181" s="44">
        <v>2070.14</v>
      </c>
      <c r="U181" s="44">
        <v>2031.62</v>
      </c>
      <c r="V181" s="44">
        <v>2025.99</v>
      </c>
      <c r="W181" s="44">
        <v>2079.61</v>
      </c>
      <c r="X181" s="44">
        <v>2071.13</v>
      </c>
      <c r="Y181" s="44">
        <v>2014.53</v>
      </c>
      <c r="Z181" s="44">
        <v>1805.36</v>
      </c>
      <c r="AA181" s="44">
        <v>1662</v>
      </c>
    </row>
    <row r="182" spans="1:27" ht="12.75" hidden="1" customHeight="1" outlineLevel="1" x14ac:dyDescent="0.2">
      <c r="A182" s="89" t="s">
        <v>403</v>
      </c>
      <c r="B182" s="63" t="s">
        <v>90</v>
      </c>
      <c r="C182" s="43" t="s">
        <v>79</v>
      </c>
      <c r="D182" s="44">
        <f>$D$162</f>
        <v>1716.97</v>
      </c>
      <c r="E182" s="44">
        <f>$D$162</f>
        <v>1716.97</v>
      </c>
      <c r="F182" s="44">
        <f t="shared" ref="F182:AA182" si="103">$D$162</f>
        <v>1716.97</v>
      </c>
      <c r="G182" s="44">
        <f t="shared" si="103"/>
        <v>1716.97</v>
      </c>
      <c r="H182" s="44">
        <f t="shared" si="103"/>
        <v>1716.97</v>
      </c>
      <c r="I182" s="44">
        <f t="shared" si="103"/>
        <v>1716.97</v>
      </c>
      <c r="J182" s="44">
        <f t="shared" si="103"/>
        <v>1716.97</v>
      </c>
      <c r="K182" s="44">
        <f t="shared" si="103"/>
        <v>1716.97</v>
      </c>
      <c r="L182" s="44">
        <f t="shared" si="103"/>
        <v>1716.97</v>
      </c>
      <c r="M182" s="44">
        <f t="shared" si="103"/>
        <v>1716.97</v>
      </c>
      <c r="N182" s="44">
        <f t="shared" si="103"/>
        <v>1716.97</v>
      </c>
      <c r="O182" s="44">
        <f t="shared" si="103"/>
        <v>1716.97</v>
      </c>
      <c r="P182" s="44">
        <f t="shared" si="103"/>
        <v>1716.97</v>
      </c>
      <c r="Q182" s="44">
        <f t="shared" si="103"/>
        <v>1716.97</v>
      </c>
      <c r="R182" s="44">
        <f t="shared" si="103"/>
        <v>1716.97</v>
      </c>
      <c r="S182" s="44">
        <f t="shared" si="103"/>
        <v>1716.97</v>
      </c>
      <c r="T182" s="44">
        <f t="shared" si="103"/>
        <v>1716.97</v>
      </c>
      <c r="U182" s="44">
        <f t="shared" si="103"/>
        <v>1716.97</v>
      </c>
      <c r="V182" s="44">
        <f t="shared" si="103"/>
        <v>1716.97</v>
      </c>
      <c r="W182" s="44">
        <f t="shared" si="103"/>
        <v>1716.97</v>
      </c>
      <c r="X182" s="44">
        <f t="shared" si="103"/>
        <v>1716.97</v>
      </c>
      <c r="Y182" s="44">
        <f t="shared" si="103"/>
        <v>1716.97</v>
      </c>
      <c r="Z182" s="44">
        <f t="shared" si="103"/>
        <v>1716.97</v>
      </c>
      <c r="AA182" s="44">
        <f t="shared" si="103"/>
        <v>1716.97</v>
      </c>
    </row>
    <row r="183" spans="1:27" ht="12.75" hidden="1" customHeight="1" outlineLevel="1" x14ac:dyDescent="0.2">
      <c r="A183" s="89" t="s">
        <v>404</v>
      </c>
      <c r="B183" s="63" t="s">
        <v>83</v>
      </c>
      <c r="C183" s="43" t="s">
        <v>79</v>
      </c>
      <c r="D183" s="44">
        <v>4.68</v>
      </c>
      <c r="E183" s="44">
        <v>4.68</v>
      </c>
      <c r="F183" s="44">
        <v>4.68</v>
      </c>
      <c r="G183" s="44">
        <v>4.68</v>
      </c>
      <c r="H183" s="44">
        <v>4.68</v>
      </c>
      <c r="I183" s="44">
        <v>4.68</v>
      </c>
      <c r="J183" s="44">
        <v>4.68</v>
      </c>
      <c r="K183" s="44">
        <v>4.68</v>
      </c>
      <c r="L183" s="44">
        <v>4.68</v>
      </c>
      <c r="M183" s="44">
        <v>4.68</v>
      </c>
      <c r="N183" s="44">
        <v>4.68</v>
      </c>
      <c r="O183" s="44">
        <v>4.68</v>
      </c>
      <c r="P183" s="44">
        <v>4.68</v>
      </c>
      <c r="Q183" s="44">
        <v>4.68</v>
      </c>
      <c r="R183" s="44">
        <v>4.68</v>
      </c>
      <c r="S183" s="44">
        <v>4.68</v>
      </c>
      <c r="T183" s="44">
        <v>4.68</v>
      </c>
      <c r="U183" s="44">
        <v>4.68</v>
      </c>
      <c r="V183" s="44">
        <v>4.68</v>
      </c>
      <c r="W183" s="44">
        <v>4.68</v>
      </c>
      <c r="X183" s="44">
        <v>4.68</v>
      </c>
      <c r="Y183" s="44">
        <v>4.68</v>
      </c>
      <c r="Z183" s="44">
        <v>4.68</v>
      </c>
      <c r="AA183" s="44">
        <v>4.68</v>
      </c>
    </row>
    <row r="184" spans="1:27" ht="12.75" hidden="1" customHeight="1" outlineLevel="1" x14ac:dyDescent="0.2">
      <c r="A184" s="89" t="s">
        <v>405</v>
      </c>
      <c r="B184" s="63" t="s">
        <v>81</v>
      </c>
      <c r="C184" s="43" t="s">
        <v>79</v>
      </c>
      <c r="D184" s="44">
        <f>$D$11</f>
        <v>330.69</v>
      </c>
      <c r="E184" s="44">
        <f t="shared" ref="E184:AA184" si="104">$D$11</f>
        <v>330.69</v>
      </c>
      <c r="F184" s="44">
        <f t="shared" si="104"/>
        <v>330.69</v>
      </c>
      <c r="G184" s="44">
        <f t="shared" si="104"/>
        <v>330.69</v>
      </c>
      <c r="H184" s="44">
        <f t="shared" si="104"/>
        <v>330.69</v>
      </c>
      <c r="I184" s="44">
        <f t="shared" si="104"/>
        <v>330.69</v>
      </c>
      <c r="J184" s="44">
        <f t="shared" si="104"/>
        <v>330.69</v>
      </c>
      <c r="K184" s="44">
        <f t="shared" si="104"/>
        <v>330.69</v>
      </c>
      <c r="L184" s="44">
        <f t="shared" si="104"/>
        <v>330.69</v>
      </c>
      <c r="M184" s="44">
        <f t="shared" si="104"/>
        <v>330.69</v>
      </c>
      <c r="N184" s="44">
        <f t="shared" si="104"/>
        <v>330.69</v>
      </c>
      <c r="O184" s="44">
        <f t="shared" si="104"/>
        <v>330.69</v>
      </c>
      <c r="P184" s="44">
        <f t="shared" si="104"/>
        <v>330.69</v>
      </c>
      <c r="Q184" s="44">
        <f t="shared" si="104"/>
        <v>330.69</v>
      </c>
      <c r="R184" s="44">
        <f t="shared" si="104"/>
        <v>330.69</v>
      </c>
      <c r="S184" s="44">
        <f t="shared" si="104"/>
        <v>330.69</v>
      </c>
      <c r="T184" s="44">
        <f t="shared" si="104"/>
        <v>330.69</v>
      </c>
      <c r="U184" s="44">
        <f t="shared" si="104"/>
        <v>330.69</v>
      </c>
      <c r="V184" s="44">
        <f t="shared" si="104"/>
        <v>330.69</v>
      </c>
      <c r="W184" s="44">
        <f t="shared" si="104"/>
        <v>330.69</v>
      </c>
      <c r="X184" s="44">
        <f t="shared" si="104"/>
        <v>330.69</v>
      </c>
      <c r="Y184" s="44">
        <f t="shared" si="104"/>
        <v>330.69</v>
      </c>
      <c r="Z184" s="44">
        <f t="shared" si="104"/>
        <v>330.69</v>
      </c>
      <c r="AA184" s="44">
        <f t="shared" si="104"/>
        <v>330.69</v>
      </c>
    </row>
    <row r="185" spans="1:27" ht="12.75" customHeight="1" collapsed="1" x14ac:dyDescent="0.2">
      <c r="A185" s="88" t="s">
        <v>406</v>
      </c>
      <c r="B185" s="28" t="str">
        <f>"06"&amp;"."&amp;$B$639&amp;"."&amp;$B$640</f>
        <v>06.09.2023</v>
      </c>
      <c r="C185" s="80" t="s">
        <v>76</v>
      </c>
      <c r="D185" s="81">
        <f>ROUND(((D186+D187+D189+D188)/1000),5)</f>
        <v>3.38036</v>
      </c>
      <c r="E185" s="81">
        <f>ROUND(((E186+E187+E189+E188)/1000),5)</f>
        <v>3.2442199999999999</v>
      </c>
      <c r="F185" s="81">
        <f>ROUND(((F186+F187+F189+F188)/1000),5)</f>
        <v>3.1681900000000001</v>
      </c>
      <c r="G185" s="81">
        <f t="shared" ref="G185:AA185" si="105">ROUND(((G186+G187+G189+G188)/1000),5)</f>
        <v>3.1667900000000002</v>
      </c>
      <c r="H185" s="81">
        <f t="shared" si="105"/>
        <v>3.2434500000000002</v>
      </c>
      <c r="I185" s="81">
        <f t="shared" si="105"/>
        <v>3.3698000000000001</v>
      </c>
      <c r="J185" s="81">
        <f t="shared" si="105"/>
        <v>3.49518</v>
      </c>
      <c r="K185" s="81">
        <f t="shared" si="105"/>
        <v>3.7911800000000002</v>
      </c>
      <c r="L185" s="81">
        <f t="shared" si="105"/>
        <v>4.0346700000000002</v>
      </c>
      <c r="M185" s="81">
        <f t="shared" si="105"/>
        <v>4.1054000000000004</v>
      </c>
      <c r="N185" s="81">
        <f t="shared" si="105"/>
        <v>4.13239</v>
      </c>
      <c r="O185" s="81">
        <f t="shared" si="105"/>
        <v>4.1297899999999998</v>
      </c>
      <c r="P185" s="81">
        <f t="shared" si="105"/>
        <v>4.12263</v>
      </c>
      <c r="Q185" s="81">
        <f t="shared" si="105"/>
        <v>4.1327400000000001</v>
      </c>
      <c r="R185" s="81">
        <f t="shared" si="105"/>
        <v>4.1714000000000002</v>
      </c>
      <c r="S185" s="81">
        <f t="shared" si="105"/>
        <v>4.1585200000000002</v>
      </c>
      <c r="T185" s="81">
        <f t="shared" si="105"/>
        <v>4.1507399999999999</v>
      </c>
      <c r="U185" s="81">
        <f t="shared" si="105"/>
        <v>4.1414600000000004</v>
      </c>
      <c r="V185" s="81">
        <f t="shared" si="105"/>
        <v>4.14032</v>
      </c>
      <c r="W185" s="81">
        <f t="shared" si="105"/>
        <v>4.1592500000000001</v>
      </c>
      <c r="X185" s="81">
        <f t="shared" si="105"/>
        <v>4.15672</v>
      </c>
      <c r="Y185" s="81">
        <f t="shared" si="105"/>
        <v>4.0459899999999998</v>
      </c>
      <c r="Z185" s="81">
        <f t="shared" si="105"/>
        <v>3.8306</v>
      </c>
      <c r="AA185" s="81">
        <f t="shared" si="105"/>
        <v>3.6150600000000002</v>
      </c>
    </row>
    <row r="186" spans="1:27" ht="12.75" hidden="1" customHeight="1" outlineLevel="1" x14ac:dyDescent="0.2">
      <c r="A186" s="89" t="s">
        <v>407</v>
      </c>
      <c r="B186" s="63" t="s">
        <v>230</v>
      </c>
      <c r="C186" s="43" t="s">
        <v>79</v>
      </c>
      <c r="D186" s="44">
        <v>1328.02</v>
      </c>
      <c r="E186" s="44">
        <v>1191.8800000000001</v>
      </c>
      <c r="F186" s="44">
        <v>1115.8499999999999</v>
      </c>
      <c r="G186" s="44">
        <v>1114.45</v>
      </c>
      <c r="H186" s="44">
        <v>1191.1099999999999</v>
      </c>
      <c r="I186" s="44">
        <v>1317.46</v>
      </c>
      <c r="J186" s="44">
        <v>1442.84</v>
      </c>
      <c r="K186" s="44">
        <v>1738.84</v>
      </c>
      <c r="L186" s="44">
        <v>1982.33</v>
      </c>
      <c r="M186" s="44">
        <v>2053.06</v>
      </c>
      <c r="N186" s="44">
        <v>2080.0500000000002</v>
      </c>
      <c r="O186" s="44">
        <v>2077.4499999999998</v>
      </c>
      <c r="P186" s="44">
        <v>2070.29</v>
      </c>
      <c r="Q186" s="44">
        <v>2080.4</v>
      </c>
      <c r="R186" s="44">
        <v>2119.06</v>
      </c>
      <c r="S186" s="44">
        <v>2106.1799999999998</v>
      </c>
      <c r="T186" s="44">
        <v>2098.4</v>
      </c>
      <c r="U186" s="44">
        <v>2089.12</v>
      </c>
      <c r="V186" s="44">
        <v>2087.98</v>
      </c>
      <c r="W186" s="44">
        <v>2106.91</v>
      </c>
      <c r="X186" s="44">
        <v>2104.38</v>
      </c>
      <c r="Y186" s="44">
        <v>1993.65</v>
      </c>
      <c r="Z186" s="44">
        <v>1778.26</v>
      </c>
      <c r="AA186" s="44">
        <v>1562.72</v>
      </c>
    </row>
    <row r="187" spans="1:27" ht="12.75" hidden="1" customHeight="1" outlineLevel="1" x14ac:dyDescent="0.2">
      <c r="A187" s="89" t="s">
        <v>408</v>
      </c>
      <c r="B187" s="63" t="s">
        <v>90</v>
      </c>
      <c r="C187" s="43" t="s">
        <v>79</v>
      </c>
      <c r="D187" s="44">
        <f>$D$162</f>
        <v>1716.97</v>
      </c>
      <c r="E187" s="44">
        <f>$D$162</f>
        <v>1716.97</v>
      </c>
      <c r="F187" s="44">
        <f t="shared" ref="F187:AA187" si="106">$D$162</f>
        <v>1716.97</v>
      </c>
      <c r="G187" s="44">
        <f t="shared" si="106"/>
        <v>1716.97</v>
      </c>
      <c r="H187" s="44">
        <f t="shared" si="106"/>
        <v>1716.97</v>
      </c>
      <c r="I187" s="44">
        <f t="shared" si="106"/>
        <v>1716.97</v>
      </c>
      <c r="J187" s="44">
        <f t="shared" si="106"/>
        <v>1716.97</v>
      </c>
      <c r="K187" s="44">
        <f t="shared" si="106"/>
        <v>1716.97</v>
      </c>
      <c r="L187" s="44">
        <f t="shared" si="106"/>
        <v>1716.97</v>
      </c>
      <c r="M187" s="44">
        <f t="shared" si="106"/>
        <v>1716.97</v>
      </c>
      <c r="N187" s="44">
        <f t="shared" si="106"/>
        <v>1716.97</v>
      </c>
      <c r="O187" s="44">
        <f t="shared" si="106"/>
        <v>1716.97</v>
      </c>
      <c r="P187" s="44">
        <f t="shared" si="106"/>
        <v>1716.97</v>
      </c>
      <c r="Q187" s="44">
        <f t="shared" si="106"/>
        <v>1716.97</v>
      </c>
      <c r="R187" s="44">
        <f t="shared" si="106"/>
        <v>1716.97</v>
      </c>
      <c r="S187" s="44">
        <f t="shared" si="106"/>
        <v>1716.97</v>
      </c>
      <c r="T187" s="44">
        <f t="shared" si="106"/>
        <v>1716.97</v>
      </c>
      <c r="U187" s="44">
        <f t="shared" si="106"/>
        <v>1716.97</v>
      </c>
      <c r="V187" s="44">
        <f t="shared" si="106"/>
        <v>1716.97</v>
      </c>
      <c r="W187" s="44">
        <f t="shared" si="106"/>
        <v>1716.97</v>
      </c>
      <c r="X187" s="44">
        <f t="shared" si="106"/>
        <v>1716.97</v>
      </c>
      <c r="Y187" s="44">
        <f t="shared" si="106"/>
        <v>1716.97</v>
      </c>
      <c r="Z187" s="44">
        <f t="shared" si="106"/>
        <v>1716.97</v>
      </c>
      <c r="AA187" s="44">
        <f t="shared" si="106"/>
        <v>1716.97</v>
      </c>
    </row>
    <row r="188" spans="1:27" ht="12.75" hidden="1" customHeight="1" outlineLevel="1" x14ac:dyDescent="0.2">
      <c r="A188" s="89" t="s">
        <v>409</v>
      </c>
      <c r="B188" s="63" t="s">
        <v>83</v>
      </c>
      <c r="C188" s="43" t="s">
        <v>79</v>
      </c>
      <c r="D188" s="44">
        <v>4.68</v>
      </c>
      <c r="E188" s="44">
        <v>4.68</v>
      </c>
      <c r="F188" s="44">
        <v>4.68</v>
      </c>
      <c r="G188" s="44">
        <v>4.68</v>
      </c>
      <c r="H188" s="44">
        <v>4.68</v>
      </c>
      <c r="I188" s="44">
        <v>4.68</v>
      </c>
      <c r="J188" s="44">
        <v>4.68</v>
      </c>
      <c r="K188" s="44">
        <v>4.68</v>
      </c>
      <c r="L188" s="44">
        <v>4.68</v>
      </c>
      <c r="M188" s="44">
        <v>4.68</v>
      </c>
      <c r="N188" s="44">
        <v>4.68</v>
      </c>
      <c r="O188" s="44">
        <v>4.68</v>
      </c>
      <c r="P188" s="44">
        <v>4.68</v>
      </c>
      <c r="Q188" s="44">
        <v>4.68</v>
      </c>
      <c r="R188" s="44">
        <v>4.68</v>
      </c>
      <c r="S188" s="44">
        <v>4.68</v>
      </c>
      <c r="T188" s="44">
        <v>4.68</v>
      </c>
      <c r="U188" s="44">
        <v>4.68</v>
      </c>
      <c r="V188" s="44">
        <v>4.68</v>
      </c>
      <c r="W188" s="44">
        <v>4.68</v>
      </c>
      <c r="X188" s="44">
        <v>4.68</v>
      </c>
      <c r="Y188" s="44">
        <v>4.68</v>
      </c>
      <c r="Z188" s="44">
        <v>4.68</v>
      </c>
      <c r="AA188" s="44">
        <v>4.68</v>
      </c>
    </row>
    <row r="189" spans="1:27" ht="12.75" hidden="1" customHeight="1" outlineLevel="1" x14ac:dyDescent="0.2">
      <c r="A189" s="89" t="s">
        <v>410</v>
      </c>
      <c r="B189" s="63" t="s">
        <v>81</v>
      </c>
      <c r="C189" s="43" t="s">
        <v>79</v>
      </c>
      <c r="D189" s="44">
        <f>$D$11</f>
        <v>330.69</v>
      </c>
      <c r="E189" s="44">
        <f t="shared" ref="E189:AA189" si="107">$D$11</f>
        <v>330.69</v>
      </c>
      <c r="F189" s="44">
        <f t="shared" si="107"/>
        <v>330.69</v>
      </c>
      <c r="G189" s="44">
        <f t="shared" si="107"/>
        <v>330.69</v>
      </c>
      <c r="H189" s="44">
        <f t="shared" si="107"/>
        <v>330.69</v>
      </c>
      <c r="I189" s="44">
        <f t="shared" si="107"/>
        <v>330.69</v>
      </c>
      <c r="J189" s="44">
        <f t="shared" si="107"/>
        <v>330.69</v>
      </c>
      <c r="K189" s="44">
        <f t="shared" si="107"/>
        <v>330.69</v>
      </c>
      <c r="L189" s="44">
        <f t="shared" si="107"/>
        <v>330.69</v>
      </c>
      <c r="M189" s="44">
        <f t="shared" si="107"/>
        <v>330.69</v>
      </c>
      <c r="N189" s="44">
        <f t="shared" si="107"/>
        <v>330.69</v>
      </c>
      <c r="O189" s="44">
        <f t="shared" si="107"/>
        <v>330.69</v>
      </c>
      <c r="P189" s="44">
        <f t="shared" si="107"/>
        <v>330.69</v>
      </c>
      <c r="Q189" s="44">
        <f t="shared" si="107"/>
        <v>330.69</v>
      </c>
      <c r="R189" s="44">
        <f t="shared" si="107"/>
        <v>330.69</v>
      </c>
      <c r="S189" s="44">
        <f t="shared" si="107"/>
        <v>330.69</v>
      </c>
      <c r="T189" s="44">
        <f t="shared" si="107"/>
        <v>330.69</v>
      </c>
      <c r="U189" s="44">
        <f t="shared" si="107"/>
        <v>330.69</v>
      </c>
      <c r="V189" s="44">
        <f t="shared" si="107"/>
        <v>330.69</v>
      </c>
      <c r="W189" s="44">
        <f t="shared" si="107"/>
        <v>330.69</v>
      </c>
      <c r="X189" s="44">
        <f t="shared" si="107"/>
        <v>330.69</v>
      </c>
      <c r="Y189" s="44">
        <f t="shared" si="107"/>
        <v>330.69</v>
      </c>
      <c r="Z189" s="44">
        <f t="shared" si="107"/>
        <v>330.69</v>
      </c>
      <c r="AA189" s="44">
        <f t="shared" si="107"/>
        <v>330.69</v>
      </c>
    </row>
    <row r="190" spans="1:27" ht="12.75" customHeight="1" collapsed="1" x14ac:dyDescent="0.2">
      <c r="A190" s="88" t="s">
        <v>411</v>
      </c>
      <c r="B190" s="28" t="str">
        <f>"07"&amp;"."&amp;$B$639&amp;"."&amp;$B$640</f>
        <v>07.09.2023</v>
      </c>
      <c r="C190" s="80" t="s">
        <v>76</v>
      </c>
      <c r="D190" s="81">
        <f>ROUND(((D191+D192+D194+D193)/1000),5)</f>
        <v>3.4061699999999999</v>
      </c>
      <c r="E190" s="81">
        <f>ROUND(((E191+E192+E194+E193)/1000),5)</f>
        <v>3.2743899999999999</v>
      </c>
      <c r="F190" s="81">
        <f>ROUND(((F191+F192+F194+F193)/1000),5)</f>
        <v>3.2019700000000002</v>
      </c>
      <c r="G190" s="81">
        <f t="shared" ref="G190:AA190" si="108">ROUND(((G191+G192+G194+G193)/1000),5)</f>
        <v>3.1970100000000001</v>
      </c>
      <c r="H190" s="81">
        <f t="shared" si="108"/>
        <v>3.2912599999999999</v>
      </c>
      <c r="I190" s="81">
        <f t="shared" si="108"/>
        <v>3.39975</v>
      </c>
      <c r="J190" s="81">
        <f t="shared" si="108"/>
        <v>3.5169600000000001</v>
      </c>
      <c r="K190" s="81">
        <f t="shared" si="108"/>
        <v>3.8330700000000002</v>
      </c>
      <c r="L190" s="81">
        <f t="shared" si="108"/>
        <v>4.0687199999999999</v>
      </c>
      <c r="M190" s="81">
        <f t="shared" si="108"/>
        <v>4.1590100000000003</v>
      </c>
      <c r="N190" s="81">
        <f t="shared" si="108"/>
        <v>4.1916900000000004</v>
      </c>
      <c r="O190" s="81">
        <f t="shared" si="108"/>
        <v>4.18222</v>
      </c>
      <c r="P190" s="81">
        <f t="shared" si="108"/>
        <v>4.1671500000000004</v>
      </c>
      <c r="Q190" s="81">
        <f t="shared" si="108"/>
        <v>4.1853100000000003</v>
      </c>
      <c r="R190" s="81">
        <f t="shared" si="108"/>
        <v>4.2277199999999997</v>
      </c>
      <c r="S190" s="81">
        <f t="shared" si="108"/>
        <v>4.2234600000000002</v>
      </c>
      <c r="T190" s="81">
        <f t="shared" si="108"/>
        <v>4.1988300000000001</v>
      </c>
      <c r="U190" s="81">
        <f t="shared" si="108"/>
        <v>4.1813399999999996</v>
      </c>
      <c r="V190" s="81">
        <f t="shared" si="108"/>
        <v>4.1741999999999999</v>
      </c>
      <c r="W190" s="81">
        <f t="shared" si="108"/>
        <v>4.2132399999999999</v>
      </c>
      <c r="X190" s="81">
        <f t="shared" si="108"/>
        <v>4.1917099999999996</v>
      </c>
      <c r="Y190" s="81">
        <f t="shared" si="108"/>
        <v>4.0673399999999997</v>
      </c>
      <c r="Z190" s="81">
        <f t="shared" si="108"/>
        <v>3.7298300000000002</v>
      </c>
      <c r="AA190" s="81">
        <f t="shared" si="108"/>
        <v>3.5533899999999998</v>
      </c>
    </row>
    <row r="191" spans="1:27" ht="12.75" hidden="1" customHeight="1" outlineLevel="1" x14ac:dyDescent="0.2">
      <c r="A191" s="89" t="s">
        <v>412</v>
      </c>
      <c r="B191" s="63" t="s">
        <v>230</v>
      </c>
      <c r="C191" s="43" t="s">
        <v>79</v>
      </c>
      <c r="D191" s="44">
        <v>1353.83</v>
      </c>
      <c r="E191" s="44">
        <v>1222.05</v>
      </c>
      <c r="F191" s="44">
        <v>1149.6300000000001</v>
      </c>
      <c r="G191" s="44">
        <v>1144.67</v>
      </c>
      <c r="H191" s="44">
        <v>1238.92</v>
      </c>
      <c r="I191" s="44">
        <v>1347.41</v>
      </c>
      <c r="J191" s="44">
        <v>1464.62</v>
      </c>
      <c r="K191" s="44">
        <v>1780.73</v>
      </c>
      <c r="L191" s="44">
        <v>2016.38</v>
      </c>
      <c r="M191" s="44">
        <v>2106.67</v>
      </c>
      <c r="N191" s="44">
        <v>2139.35</v>
      </c>
      <c r="O191" s="44">
        <v>2129.88</v>
      </c>
      <c r="P191" s="44">
        <v>2114.81</v>
      </c>
      <c r="Q191" s="44">
        <v>2132.9699999999998</v>
      </c>
      <c r="R191" s="44">
        <v>2175.38</v>
      </c>
      <c r="S191" s="44">
        <v>2171.12</v>
      </c>
      <c r="T191" s="44">
        <v>2146.4899999999998</v>
      </c>
      <c r="U191" s="44">
        <v>2129</v>
      </c>
      <c r="V191" s="44">
        <v>2121.86</v>
      </c>
      <c r="W191" s="44">
        <v>2160.9</v>
      </c>
      <c r="X191" s="44">
        <v>2139.37</v>
      </c>
      <c r="Y191" s="44">
        <v>2015</v>
      </c>
      <c r="Z191" s="44">
        <v>1677.49</v>
      </c>
      <c r="AA191" s="44">
        <v>1501.05</v>
      </c>
    </row>
    <row r="192" spans="1:27" ht="12.75" hidden="1" customHeight="1" outlineLevel="1" x14ac:dyDescent="0.2">
      <c r="A192" s="89" t="s">
        <v>413</v>
      </c>
      <c r="B192" s="63" t="s">
        <v>90</v>
      </c>
      <c r="C192" s="43" t="s">
        <v>79</v>
      </c>
      <c r="D192" s="44">
        <f>$D$162</f>
        <v>1716.97</v>
      </c>
      <c r="E192" s="44">
        <f>$D$162</f>
        <v>1716.97</v>
      </c>
      <c r="F192" s="44">
        <f t="shared" ref="F192:AA192" si="109">$D$162</f>
        <v>1716.97</v>
      </c>
      <c r="G192" s="44">
        <f t="shared" si="109"/>
        <v>1716.97</v>
      </c>
      <c r="H192" s="44">
        <f t="shared" si="109"/>
        <v>1716.97</v>
      </c>
      <c r="I192" s="44">
        <f t="shared" si="109"/>
        <v>1716.97</v>
      </c>
      <c r="J192" s="44">
        <f t="shared" si="109"/>
        <v>1716.97</v>
      </c>
      <c r="K192" s="44">
        <f t="shared" si="109"/>
        <v>1716.97</v>
      </c>
      <c r="L192" s="44">
        <f t="shared" si="109"/>
        <v>1716.97</v>
      </c>
      <c r="M192" s="44">
        <f t="shared" si="109"/>
        <v>1716.97</v>
      </c>
      <c r="N192" s="44">
        <f t="shared" si="109"/>
        <v>1716.97</v>
      </c>
      <c r="O192" s="44">
        <f t="shared" si="109"/>
        <v>1716.97</v>
      </c>
      <c r="P192" s="44">
        <f t="shared" si="109"/>
        <v>1716.97</v>
      </c>
      <c r="Q192" s="44">
        <f t="shared" si="109"/>
        <v>1716.97</v>
      </c>
      <c r="R192" s="44">
        <f t="shared" si="109"/>
        <v>1716.97</v>
      </c>
      <c r="S192" s="44">
        <f t="shared" si="109"/>
        <v>1716.97</v>
      </c>
      <c r="T192" s="44">
        <f t="shared" si="109"/>
        <v>1716.97</v>
      </c>
      <c r="U192" s="44">
        <f t="shared" si="109"/>
        <v>1716.97</v>
      </c>
      <c r="V192" s="44">
        <f t="shared" si="109"/>
        <v>1716.97</v>
      </c>
      <c r="W192" s="44">
        <f t="shared" si="109"/>
        <v>1716.97</v>
      </c>
      <c r="X192" s="44">
        <f t="shared" si="109"/>
        <v>1716.97</v>
      </c>
      <c r="Y192" s="44">
        <f t="shared" si="109"/>
        <v>1716.97</v>
      </c>
      <c r="Z192" s="44">
        <f t="shared" si="109"/>
        <v>1716.97</v>
      </c>
      <c r="AA192" s="44">
        <f t="shared" si="109"/>
        <v>1716.97</v>
      </c>
    </row>
    <row r="193" spans="1:27" ht="12.75" hidden="1" customHeight="1" outlineLevel="1" x14ac:dyDescent="0.2">
      <c r="A193" s="89" t="s">
        <v>414</v>
      </c>
      <c r="B193" s="63" t="s">
        <v>83</v>
      </c>
      <c r="C193" s="43" t="s">
        <v>79</v>
      </c>
      <c r="D193" s="44">
        <v>4.68</v>
      </c>
      <c r="E193" s="44">
        <v>4.68</v>
      </c>
      <c r="F193" s="44">
        <v>4.68</v>
      </c>
      <c r="G193" s="44">
        <v>4.68</v>
      </c>
      <c r="H193" s="44">
        <v>4.68</v>
      </c>
      <c r="I193" s="44">
        <v>4.68</v>
      </c>
      <c r="J193" s="44">
        <v>4.68</v>
      </c>
      <c r="K193" s="44">
        <v>4.68</v>
      </c>
      <c r="L193" s="44">
        <v>4.68</v>
      </c>
      <c r="M193" s="44">
        <v>4.68</v>
      </c>
      <c r="N193" s="44">
        <v>4.68</v>
      </c>
      <c r="O193" s="44">
        <v>4.68</v>
      </c>
      <c r="P193" s="44">
        <v>4.68</v>
      </c>
      <c r="Q193" s="44">
        <v>4.68</v>
      </c>
      <c r="R193" s="44">
        <v>4.68</v>
      </c>
      <c r="S193" s="44">
        <v>4.68</v>
      </c>
      <c r="T193" s="44">
        <v>4.68</v>
      </c>
      <c r="U193" s="44">
        <v>4.68</v>
      </c>
      <c r="V193" s="44">
        <v>4.68</v>
      </c>
      <c r="W193" s="44">
        <v>4.68</v>
      </c>
      <c r="X193" s="44">
        <v>4.68</v>
      </c>
      <c r="Y193" s="44">
        <v>4.68</v>
      </c>
      <c r="Z193" s="44">
        <v>4.68</v>
      </c>
      <c r="AA193" s="44">
        <v>4.68</v>
      </c>
    </row>
    <row r="194" spans="1:27" ht="12.75" hidden="1" customHeight="1" outlineLevel="1" x14ac:dyDescent="0.2">
      <c r="A194" s="89" t="s">
        <v>415</v>
      </c>
      <c r="B194" s="63" t="s">
        <v>81</v>
      </c>
      <c r="C194" s="43" t="s">
        <v>79</v>
      </c>
      <c r="D194" s="44">
        <f>$D$11</f>
        <v>330.69</v>
      </c>
      <c r="E194" s="44">
        <f t="shared" ref="E194:AA194" si="110">$D$11</f>
        <v>330.69</v>
      </c>
      <c r="F194" s="44">
        <f t="shared" si="110"/>
        <v>330.69</v>
      </c>
      <c r="G194" s="44">
        <f t="shared" si="110"/>
        <v>330.69</v>
      </c>
      <c r="H194" s="44">
        <f t="shared" si="110"/>
        <v>330.69</v>
      </c>
      <c r="I194" s="44">
        <f t="shared" si="110"/>
        <v>330.69</v>
      </c>
      <c r="J194" s="44">
        <f t="shared" si="110"/>
        <v>330.69</v>
      </c>
      <c r="K194" s="44">
        <f t="shared" si="110"/>
        <v>330.69</v>
      </c>
      <c r="L194" s="44">
        <f t="shared" si="110"/>
        <v>330.69</v>
      </c>
      <c r="M194" s="44">
        <f t="shared" si="110"/>
        <v>330.69</v>
      </c>
      <c r="N194" s="44">
        <f t="shared" si="110"/>
        <v>330.69</v>
      </c>
      <c r="O194" s="44">
        <f t="shared" si="110"/>
        <v>330.69</v>
      </c>
      <c r="P194" s="44">
        <f t="shared" si="110"/>
        <v>330.69</v>
      </c>
      <c r="Q194" s="44">
        <f t="shared" si="110"/>
        <v>330.69</v>
      </c>
      <c r="R194" s="44">
        <f t="shared" si="110"/>
        <v>330.69</v>
      </c>
      <c r="S194" s="44">
        <f t="shared" si="110"/>
        <v>330.69</v>
      </c>
      <c r="T194" s="44">
        <f t="shared" si="110"/>
        <v>330.69</v>
      </c>
      <c r="U194" s="44">
        <f t="shared" si="110"/>
        <v>330.69</v>
      </c>
      <c r="V194" s="44">
        <f t="shared" si="110"/>
        <v>330.69</v>
      </c>
      <c r="W194" s="44">
        <f t="shared" si="110"/>
        <v>330.69</v>
      </c>
      <c r="X194" s="44">
        <f t="shared" si="110"/>
        <v>330.69</v>
      </c>
      <c r="Y194" s="44">
        <f t="shared" si="110"/>
        <v>330.69</v>
      </c>
      <c r="Z194" s="44">
        <f t="shared" si="110"/>
        <v>330.69</v>
      </c>
      <c r="AA194" s="44">
        <f t="shared" si="110"/>
        <v>330.69</v>
      </c>
    </row>
    <row r="195" spans="1:27" ht="12.75" customHeight="1" collapsed="1" x14ac:dyDescent="0.2">
      <c r="A195" s="88" t="s">
        <v>416</v>
      </c>
      <c r="B195" s="28" t="str">
        <f>"08"&amp;"."&amp;$B$639&amp;"."&amp;$B$640</f>
        <v>08.09.2023</v>
      </c>
      <c r="C195" s="80" t="s">
        <v>76</v>
      </c>
      <c r="D195" s="81">
        <f>ROUND(((D196+D197+D199+D198)/1000),5)</f>
        <v>3.4208699999999999</v>
      </c>
      <c r="E195" s="81">
        <f>ROUND(((E196+E197+E199+E198)/1000),5)</f>
        <v>3.2659500000000001</v>
      </c>
      <c r="F195" s="81">
        <f>ROUND(((F196+F197+F199+F198)/1000),5)</f>
        <v>3.1654599999999999</v>
      </c>
      <c r="G195" s="81">
        <f t="shared" ref="G195:AA195" si="111">ROUND(((G196+G197+G199+G198)/1000),5)</f>
        <v>3.13991</v>
      </c>
      <c r="H195" s="81">
        <f t="shared" si="111"/>
        <v>3.2887599999999999</v>
      </c>
      <c r="I195" s="81">
        <f t="shared" si="111"/>
        <v>3.4048699999999998</v>
      </c>
      <c r="J195" s="81">
        <f t="shared" si="111"/>
        <v>3.5390299999999999</v>
      </c>
      <c r="K195" s="81">
        <f t="shared" si="111"/>
        <v>3.8067799999999998</v>
      </c>
      <c r="L195" s="81">
        <f t="shared" si="111"/>
        <v>4.0290699999999999</v>
      </c>
      <c r="M195" s="81">
        <f t="shared" si="111"/>
        <v>4.1248500000000003</v>
      </c>
      <c r="N195" s="81">
        <f t="shared" si="111"/>
        <v>4.1541899999999998</v>
      </c>
      <c r="O195" s="81">
        <f t="shared" si="111"/>
        <v>4.1428099999999999</v>
      </c>
      <c r="P195" s="81">
        <f t="shared" si="111"/>
        <v>4.1453600000000002</v>
      </c>
      <c r="Q195" s="81">
        <f t="shared" si="111"/>
        <v>4.1570099999999996</v>
      </c>
      <c r="R195" s="81">
        <f t="shared" si="111"/>
        <v>4.1811199999999999</v>
      </c>
      <c r="S195" s="81">
        <f t="shared" si="111"/>
        <v>4.1705699999999997</v>
      </c>
      <c r="T195" s="81">
        <f t="shared" si="111"/>
        <v>4.1479100000000004</v>
      </c>
      <c r="U195" s="81">
        <f t="shared" si="111"/>
        <v>4.1314599999999997</v>
      </c>
      <c r="V195" s="81">
        <f t="shared" si="111"/>
        <v>4.1376200000000001</v>
      </c>
      <c r="W195" s="81">
        <f t="shared" si="111"/>
        <v>4.1903899999999998</v>
      </c>
      <c r="X195" s="81">
        <f t="shared" si="111"/>
        <v>4.1988000000000003</v>
      </c>
      <c r="Y195" s="81">
        <f t="shared" si="111"/>
        <v>4.1447700000000003</v>
      </c>
      <c r="Z195" s="81">
        <f t="shared" si="111"/>
        <v>3.9670999999999998</v>
      </c>
      <c r="AA195" s="81">
        <f t="shared" si="111"/>
        <v>3.6736399999999998</v>
      </c>
    </row>
    <row r="196" spans="1:27" ht="12.75" hidden="1" customHeight="1" outlineLevel="1" x14ac:dyDescent="0.2">
      <c r="A196" s="89" t="s">
        <v>417</v>
      </c>
      <c r="B196" s="63" t="s">
        <v>230</v>
      </c>
      <c r="C196" s="43" t="s">
        <v>79</v>
      </c>
      <c r="D196" s="44">
        <v>1368.53</v>
      </c>
      <c r="E196" s="44">
        <v>1213.6099999999999</v>
      </c>
      <c r="F196" s="44">
        <v>1113.1199999999999</v>
      </c>
      <c r="G196" s="44">
        <v>1087.57</v>
      </c>
      <c r="H196" s="44">
        <v>1236.42</v>
      </c>
      <c r="I196" s="44">
        <v>1352.53</v>
      </c>
      <c r="J196" s="44">
        <v>1486.69</v>
      </c>
      <c r="K196" s="44">
        <v>1754.44</v>
      </c>
      <c r="L196" s="44">
        <v>1976.73</v>
      </c>
      <c r="M196" s="44">
        <v>2072.5100000000002</v>
      </c>
      <c r="N196" s="44">
        <v>2101.85</v>
      </c>
      <c r="O196" s="44">
        <v>2090.4699999999998</v>
      </c>
      <c r="P196" s="44">
        <v>2093.02</v>
      </c>
      <c r="Q196" s="44">
        <v>2104.67</v>
      </c>
      <c r="R196" s="44">
        <v>2128.7800000000002</v>
      </c>
      <c r="S196" s="44">
        <v>2118.23</v>
      </c>
      <c r="T196" s="44">
        <v>2095.5700000000002</v>
      </c>
      <c r="U196" s="44">
        <v>2079.12</v>
      </c>
      <c r="V196" s="44">
        <v>2085.2800000000002</v>
      </c>
      <c r="W196" s="44">
        <v>2138.0500000000002</v>
      </c>
      <c r="X196" s="44">
        <v>2146.46</v>
      </c>
      <c r="Y196" s="44">
        <v>2092.4299999999998</v>
      </c>
      <c r="Z196" s="44">
        <v>1914.76</v>
      </c>
      <c r="AA196" s="44">
        <v>1621.3</v>
      </c>
    </row>
    <row r="197" spans="1:27" ht="12.75" hidden="1" customHeight="1" outlineLevel="1" x14ac:dyDescent="0.2">
      <c r="A197" s="89" t="s">
        <v>418</v>
      </c>
      <c r="B197" s="63" t="s">
        <v>90</v>
      </c>
      <c r="C197" s="43" t="s">
        <v>79</v>
      </c>
      <c r="D197" s="44">
        <f>$D$162</f>
        <v>1716.97</v>
      </c>
      <c r="E197" s="44">
        <f>$D$162</f>
        <v>1716.97</v>
      </c>
      <c r="F197" s="44">
        <f t="shared" ref="F197:AA197" si="112">$D$162</f>
        <v>1716.97</v>
      </c>
      <c r="G197" s="44">
        <f t="shared" si="112"/>
        <v>1716.97</v>
      </c>
      <c r="H197" s="44">
        <f t="shared" si="112"/>
        <v>1716.97</v>
      </c>
      <c r="I197" s="44">
        <f t="shared" si="112"/>
        <v>1716.97</v>
      </c>
      <c r="J197" s="44">
        <f t="shared" si="112"/>
        <v>1716.97</v>
      </c>
      <c r="K197" s="44">
        <f t="shared" si="112"/>
        <v>1716.97</v>
      </c>
      <c r="L197" s="44">
        <f t="shared" si="112"/>
        <v>1716.97</v>
      </c>
      <c r="M197" s="44">
        <f t="shared" si="112"/>
        <v>1716.97</v>
      </c>
      <c r="N197" s="44">
        <f t="shared" si="112"/>
        <v>1716.97</v>
      </c>
      <c r="O197" s="44">
        <f t="shared" si="112"/>
        <v>1716.97</v>
      </c>
      <c r="P197" s="44">
        <f t="shared" si="112"/>
        <v>1716.97</v>
      </c>
      <c r="Q197" s="44">
        <f t="shared" si="112"/>
        <v>1716.97</v>
      </c>
      <c r="R197" s="44">
        <f t="shared" si="112"/>
        <v>1716.97</v>
      </c>
      <c r="S197" s="44">
        <f t="shared" si="112"/>
        <v>1716.97</v>
      </c>
      <c r="T197" s="44">
        <f t="shared" si="112"/>
        <v>1716.97</v>
      </c>
      <c r="U197" s="44">
        <f t="shared" si="112"/>
        <v>1716.97</v>
      </c>
      <c r="V197" s="44">
        <f t="shared" si="112"/>
        <v>1716.97</v>
      </c>
      <c r="W197" s="44">
        <f t="shared" si="112"/>
        <v>1716.97</v>
      </c>
      <c r="X197" s="44">
        <f t="shared" si="112"/>
        <v>1716.97</v>
      </c>
      <c r="Y197" s="44">
        <f t="shared" si="112"/>
        <v>1716.97</v>
      </c>
      <c r="Z197" s="44">
        <f t="shared" si="112"/>
        <v>1716.97</v>
      </c>
      <c r="AA197" s="44">
        <f t="shared" si="112"/>
        <v>1716.97</v>
      </c>
    </row>
    <row r="198" spans="1:27" ht="12.75" hidden="1" customHeight="1" outlineLevel="1" x14ac:dyDescent="0.2">
      <c r="A198" s="89" t="s">
        <v>419</v>
      </c>
      <c r="B198" s="63" t="s">
        <v>83</v>
      </c>
      <c r="C198" s="43" t="s">
        <v>79</v>
      </c>
      <c r="D198" s="44">
        <v>4.68</v>
      </c>
      <c r="E198" s="44">
        <v>4.68</v>
      </c>
      <c r="F198" s="44">
        <v>4.68</v>
      </c>
      <c r="G198" s="44">
        <v>4.68</v>
      </c>
      <c r="H198" s="44">
        <v>4.68</v>
      </c>
      <c r="I198" s="44">
        <v>4.68</v>
      </c>
      <c r="J198" s="44">
        <v>4.68</v>
      </c>
      <c r="K198" s="44">
        <v>4.68</v>
      </c>
      <c r="L198" s="44">
        <v>4.68</v>
      </c>
      <c r="M198" s="44">
        <v>4.68</v>
      </c>
      <c r="N198" s="44">
        <v>4.68</v>
      </c>
      <c r="O198" s="44">
        <v>4.68</v>
      </c>
      <c r="P198" s="44">
        <v>4.68</v>
      </c>
      <c r="Q198" s="44">
        <v>4.68</v>
      </c>
      <c r="R198" s="44">
        <v>4.68</v>
      </c>
      <c r="S198" s="44">
        <v>4.68</v>
      </c>
      <c r="T198" s="44">
        <v>4.68</v>
      </c>
      <c r="U198" s="44">
        <v>4.68</v>
      </c>
      <c r="V198" s="44">
        <v>4.68</v>
      </c>
      <c r="W198" s="44">
        <v>4.68</v>
      </c>
      <c r="X198" s="44">
        <v>4.68</v>
      </c>
      <c r="Y198" s="44">
        <v>4.68</v>
      </c>
      <c r="Z198" s="44">
        <v>4.68</v>
      </c>
      <c r="AA198" s="44">
        <v>4.68</v>
      </c>
    </row>
    <row r="199" spans="1:27" ht="12.75" hidden="1" customHeight="1" outlineLevel="1" x14ac:dyDescent="0.2">
      <c r="A199" s="89" t="s">
        <v>420</v>
      </c>
      <c r="B199" s="63" t="s">
        <v>81</v>
      </c>
      <c r="C199" s="43" t="s">
        <v>79</v>
      </c>
      <c r="D199" s="44">
        <f>$D$11</f>
        <v>330.69</v>
      </c>
      <c r="E199" s="44">
        <f t="shared" ref="E199:AA199" si="113">$D$11</f>
        <v>330.69</v>
      </c>
      <c r="F199" s="44">
        <f t="shared" si="113"/>
        <v>330.69</v>
      </c>
      <c r="G199" s="44">
        <f t="shared" si="113"/>
        <v>330.69</v>
      </c>
      <c r="H199" s="44">
        <f t="shared" si="113"/>
        <v>330.69</v>
      </c>
      <c r="I199" s="44">
        <f t="shared" si="113"/>
        <v>330.69</v>
      </c>
      <c r="J199" s="44">
        <f t="shared" si="113"/>
        <v>330.69</v>
      </c>
      <c r="K199" s="44">
        <f t="shared" si="113"/>
        <v>330.69</v>
      </c>
      <c r="L199" s="44">
        <f t="shared" si="113"/>
        <v>330.69</v>
      </c>
      <c r="M199" s="44">
        <f t="shared" si="113"/>
        <v>330.69</v>
      </c>
      <c r="N199" s="44">
        <f t="shared" si="113"/>
        <v>330.69</v>
      </c>
      <c r="O199" s="44">
        <f t="shared" si="113"/>
        <v>330.69</v>
      </c>
      <c r="P199" s="44">
        <f t="shared" si="113"/>
        <v>330.69</v>
      </c>
      <c r="Q199" s="44">
        <f t="shared" si="113"/>
        <v>330.69</v>
      </c>
      <c r="R199" s="44">
        <f t="shared" si="113"/>
        <v>330.69</v>
      </c>
      <c r="S199" s="44">
        <f t="shared" si="113"/>
        <v>330.69</v>
      </c>
      <c r="T199" s="44">
        <f t="shared" si="113"/>
        <v>330.69</v>
      </c>
      <c r="U199" s="44">
        <f t="shared" si="113"/>
        <v>330.69</v>
      </c>
      <c r="V199" s="44">
        <f t="shared" si="113"/>
        <v>330.69</v>
      </c>
      <c r="W199" s="44">
        <f t="shared" si="113"/>
        <v>330.69</v>
      </c>
      <c r="X199" s="44">
        <f t="shared" si="113"/>
        <v>330.69</v>
      </c>
      <c r="Y199" s="44">
        <f t="shared" si="113"/>
        <v>330.69</v>
      </c>
      <c r="Z199" s="44">
        <f t="shared" si="113"/>
        <v>330.69</v>
      </c>
      <c r="AA199" s="44">
        <f t="shared" si="113"/>
        <v>330.69</v>
      </c>
    </row>
    <row r="200" spans="1:27" ht="12.75" customHeight="1" collapsed="1" x14ac:dyDescent="0.2">
      <c r="A200" s="88" t="s">
        <v>421</v>
      </c>
      <c r="B200" s="28" t="str">
        <f>"09"&amp;"."&amp;$B$639&amp;"."&amp;$B$640</f>
        <v>09.09.2023</v>
      </c>
      <c r="C200" s="80" t="s">
        <v>76</v>
      </c>
      <c r="D200" s="81">
        <f>ROUND(((D201+D202+D204+D203)/1000),5)</f>
        <v>3.5798199999999998</v>
      </c>
      <c r="E200" s="81">
        <f>ROUND(((E201+E202+E204+E203)/1000),5)</f>
        <v>3.4748999999999999</v>
      </c>
      <c r="F200" s="81">
        <f>ROUND(((F201+F202+F204+F203)/1000),5)</f>
        <v>3.4221499999999998</v>
      </c>
      <c r="G200" s="81">
        <f t="shared" ref="G200:AA200" si="114">ROUND(((G201+G202+G204+G203)/1000),5)</f>
        <v>3.3973499999999999</v>
      </c>
      <c r="H200" s="81">
        <f t="shared" si="114"/>
        <v>3.4084099999999999</v>
      </c>
      <c r="I200" s="81">
        <f t="shared" si="114"/>
        <v>3.4121899999999998</v>
      </c>
      <c r="J200" s="81">
        <f t="shared" si="114"/>
        <v>3.4381300000000001</v>
      </c>
      <c r="K200" s="81">
        <f t="shared" si="114"/>
        <v>3.65794</v>
      </c>
      <c r="L200" s="81">
        <f t="shared" si="114"/>
        <v>3.9673699999999998</v>
      </c>
      <c r="M200" s="81">
        <f t="shared" si="114"/>
        <v>4.0652200000000001</v>
      </c>
      <c r="N200" s="81">
        <f t="shared" si="114"/>
        <v>4.0995600000000003</v>
      </c>
      <c r="O200" s="81">
        <f t="shared" si="114"/>
        <v>4.1026800000000003</v>
      </c>
      <c r="P200" s="81">
        <f t="shared" si="114"/>
        <v>4.1002099999999997</v>
      </c>
      <c r="Q200" s="81">
        <f t="shared" si="114"/>
        <v>4.0997700000000004</v>
      </c>
      <c r="R200" s="81">
        <f t="shared" si="114"/>
        <v>4.0997199999999996</v>
      </c>
      <c r="S200" s="81">
        <f t="shared" si="114"/>
        <v>4.09579</v>
      </c>
      <c r="T200" s="81">
        <f t="shared" si="114"/>
        <v>4.0838200000000002</v>
      </c>
      <c r="U200" s="81">
        <f t="shared" si="114"/>
        <v>4.0582599999999998</v>
      </c>
      <c r="V200" s="81">
        <f t="shared" si="114"/>
        <v>4.0810300000000002</v>
      </c>
      <c r="W200" s="81">
        <f t="shared" si="114"/>
        <v>4.1042500000000004</v>
      </c>
      <c r="X200" s="81">
        <f t="shared" si="114"/>
        <v>4.1048900000000001</v>
      </c>
      <c r="Y200" s="81">
        <f t="shared" si="114"/>
        <v>4.0267999999999997</v>
      </c>
      <c r="Z200" s="81">
        <f t="shared" si="114"/>
        <v>3.8268800000000001</v>
      </c>
      <c r="AA200" s="81">
        <f t="shared" si="114"/>
        <v>3.61252</v>
      </c>
    </row>
    <row r="201" spans="1:27" ht="12.75" hidden="1" customHeight="1" outlineLevel="1" x14ac:dyDescent="0.2">
      <c r="A201" s="89" t="s">
        <v>422</v>
      </c>
      <c r="B201" s="63" t="s">
        <v>230</v>
      </c>
      <c r="C201" s="43" t="s">
        <v>79</v>
      </c>
      <c r="D201" s="44">
        <v>1527.48</v>
      </c>
      <c r="E201" s="44">
        <v>1422.56</v>
      </c>
      <c r="F201" s="44">
        <v>1369.81</v>
      </c>
      <c r="G201" s="44">
        <v>1345.01</v>
      </c>
      <c r="H201" s="44">
        <v>1356.07</v>
      </c>
      <c r="I201" s="44">
        <v>1359.85</v>
      </c>
      <c r="J201" s="44">
        <v>1385.79</v>
      </c>
      <c r="K201" s="44">
        <v>1605.6</v>
      </c>
      <c r="L201" s="44">
        <v>1915.03</v>
      </c>
      <c r="M201" s="44">
        <v>2012.88</v>
      </c>
      <c r="N201" s="44">
        <v>2047.22</v>
      </c>
      <c r="O201" s="44">
        <v>2050.34</v>
      </c>
      <c r="P201" s="44">
        <v>2047.87</v>
      </c>
      <c r="Q201" s="44">
        <v>2047.43</v>
      </c>
      <c r="R201" s="44">
        <v>2047.38</v>
      </c>
      <c r="S201" s="44">
        <v>2043.45</v>
      </c>
      <c r="T201" s="44">
        <v>2031.48</v>
      </c>
      <c r="U201" s="44">
        <v>2005.92</v>
      </c>
      <c r="V201" s="44">
        <v>2028.69</v>
      </c>
      <c r="W201" s="44">
        <v>2051.91</v>
      </c>
      <c r="X201" s="44">
        <v>2052.5500000000002</v>
      </c>
      <c r="Y201" s="44">
        <v>1974.46</v>
      </c>
      <c r="Z201" s="44">
        <v>1774.54</v>
      </c>
      <c r="AA201" s="44">
        <v>1560.18</v>
      </c>
    </row>
    <row r="202" spans="1:27" ht="12.75" hidden="1" customHeight="1" outlineLevel="1" x14ac:dyDescent="0.2">
      <c r="A202" s="89" t="s">
        <v>423</v>
      </c>
      <c r="B202" s="63" t="s">
        <v>90</v>
      </c>
      <c r="C202" s="43" t="s">
        <v>79</v>
      </c>
      <c r="D202" s="44">
        <f>$D$162</f>
        <v>1716.97</v>
      </c>
      <c r="E202" s="44">
        <f>$D$162</f>
        <v>1716.97</v>
      </c>
      <c r="F202" s="44">
        <f t="shared" ref="F202:AA202" si="115">$D$162</f>
        <v>1716.97</v>
      </c>
      <c r="G202" s="44">
        <f t="shared" si="115"/>
        <v>1716.97</v>
      </c>
      <c r="H202" s="44">
        <f t="shared" si="115"/>
        <v>1716.97</v>
      </c>
      <c r="I202" s="44">
        <f t="shared" si="115"/>
        <v>1716.97</v>
      </c>
      <c r="J202" s="44">
        <f t="shared" si="115"/>
        <v>1716.97</v>
      </c>
      <c r="K202" s="44">
        <f t="shared" si="115"/>
        <v>1716.97</v>
      </c>
      <c r="L202" s="44">
        <f t="shared" si="115"/>
        <v>1716.97</v>
      </c>
      <c r="M202" s="44">
        <f t="shared" si="115"/>
        <v>1716.97</v>
      </c>
      <c r="N202" s="44">
        <f t="shared" si="115"/>
        <v>1716.97</v>
      </c>
      <c r="O202" s="44">
        <f t="shared" si="115"/>
        <v>1716.97</v>
      </c>
      <c r="P202" s="44">
        <f t="shared" si="115"/>
        <v>1716.97</v>
      </c>
      <c r="Q202" s="44">
        <f t="shared" si="115"/>
        <v>1716.97</v>
      </c>
      <c r="R202" s="44">
        <f t="shared" si="115"/>
        <v>1716.97</v>
      </c>
      <c r="S202" s="44">
        <f t="shared" si="115"/>
        <v>1716.97</v>
      </c>
      <c r="T202" s="44">
        <f t="shared" si="115"/>
        <v>1716.97</v>
      </c>
      <c r="U202" s="44">
        <f t="shared" si="115"/>
        <v>1716.97</v>
      </c>
      <c r="V202" s="44">
        <f t="shared" si="115"/>
        <v>1716.97</v>
      </c>
      <c r="W202" s="44">
        <f t="shared" si="115"/>
        <v>1716.97</v>
      </c>
      <c r="X202" s="44">
        <f t="shared" si="115"/>
        <v>1716.97</v>
      </c>
      <c r="Y202" s="44">
        <f t="shared" si="115"/>
        <v>1716.97</v>
      </c>
      <c r="Z202" s="44">
        <f t="shared" si="115"/>
        <v>1716.97</v>
      </c>
      <c r="AA202" s="44">
        <f t="shared" si="115"/>
        <v>1716.97</v>
      </c>
    </row>
    <row r="203" spans="1:27" ht="12.75" hidden="1" customHeight="1" outlineLevel="1" x14ac:dyDescent="0.2">
      <c r="A203" s="89" t="s">
        <v>424</v>
      </c>
      <c r="B203" s="63" t="s">
        <v>83</v>
      </c>
      <c r="C203" s="43" t="s">
        <v>79</v>
      </c>
      <c r="D203" s="44">
        <v>4.68</v>
      </c>
      <c r="E203" s="44">
        <v>4.68</v>
      </c>
      <c r="F203" s="44">
        <v>4.68</v>
      </c>
      <c r="G203" s="44">
        <v>4.68</v>
      </c>
      <c r="H203" s="44">
        <v>4.68</v>
      </c>
      <c r="I203" s="44">
        <v>4.68</v>
      </c>
      <c r="J203" s="44">
        <v>4.68</v>
      </c>
      <c r="K203" s="44">
        <v>4.68</v>
      </c>
      <c r="L203" s="44">
        <v>4.68</v>
      </c>
      <c r="M203" s="44">
        <v>4.68</v>
      </c>
      <c r="N203" s="44">
        <v>4.68</v>
      </c>
      <c r="O203" s="44">
        <v>4.68</v>
      </c>
      <c r="P203" s="44">
        <v>4.68</v>
      </c>
      <c r="Q203" s="44">
        <v>4.68</v>
      </c>
      <c r="R203" s="44">
        <v>4.68</v>
      </c>
      <c r="S203" s="44">
        <v>4.68</v>
      </c>
      <c r="T203" s="44">
        <v>4.68</v>
      </c>
      <c r="U203" s="44">
        <v>4.68</v>
      </c>
      <c r="V203" s="44">
        <v>4.68</v>
      </c>
      <c r="W203" s="44">
        <v>4.68</v>
      </c>
      <c r="X203" s="44">
        <v>4.68</v>
      </c>
      <c r="Y203" s="44">
        <v>4.68</v>
      </c>
      <c r="Z203" s="44">
        <v>4.68</v>
      </c>
      <c r="AA203" s="44">
        <v>4.68</v>
      </c>
    </row>
    <row r="204" spans="1:27" ht="12.75" hidden="1" customHeight="1" outlineLevel="1" x14ac:dyDescent="0.2">
      <c r="A204" s="89" t="s">
        <v>425</v>
      </c>
      <c r="B204" s="63" t="s">
        <v>81</v>
      </c>
      <c r="C204" s="43" t="s">
        <v>79</v>
      </c>
      <c r="D204" s="44">
        <f>$D$11</f>
        <v>330.69</v>
      </c>
      <c r="E204" s="44">
        <f t="shared" ref="E204:AA204" si="116">$D$11</f>
        <v>330.69</v>
      </c>
      <c r="F204" s="44">
        <f t="shared" si="116"/>
        <v>330.69</v>
      </c>
      <c r="G204" s="44">
        <f t="shared" si="116"/>
        <v>330.69</v>
      </c>
      <c r="H204" s="44">
        <f t="shared" si="116"/>
        <v>330.69</v>
      </c>
      <c r="I204" s="44">
        <f t="shared" si="116"/>
        <v>330.69</v>
      </c>
      <c r="J204" s="44">
        <f t="shared" si="116"/>
        <v>330.69</v>
      </c>
      <c r="K204" s="44">
        <f t="shared" si="116"/>
        <v>330.69</v>
      </c>
      <c r="L204" s="44">
        <f t="shared" si="116"/>
        <v>330.69</v>
      </c>
      <c r="M204" s="44">
        <f t="shared" si="116"/>
        <v>330.69</v>
      </c>
      <c r="N204" s="44">
        <f t="shared" si="116"/>
        <v>330.69</v>
      </c>
      <c r="O204" s="44">
        <f t="shared" si="116"/>
        <v>330.69</v>
      </c>
      <c r="P204" s="44">
        <f t="shared" si="116"/>
        <v>330.69</v>
      </c>
      <c r="Q204" s="44">
        <f t="shared" si="116"/>
        <v>330.69</v>
      </c>
      <c r="R204" s="44">
        <f t="shared" si="116"/>
        <v>330.69</v>
      </c>
      <c r="S204" s="44">
        <f t="shared" si="116"/>
        <v>330.69</v>
      </c>
      <c r="T204" s="44">
        <f t="shared" si="116"/>
        <v>330.69</v>
      </c>
      <c r="U204" s="44">
        <f t="shared" si="116"/>
        <v>330.69</v>
      </c>
      <c r="V204" s="44">
        <f t="shared" si="116"/>
        <v>330.69</v>
      </c>
      <c r="W204" s="44">
        <f t="shared" si="116"/>
        <v>330.69</v>
      </c>
      <c r="X204" s="44">
        <f t="shared" si="116"/>
        <v>330.69</v>
      </c>
      <c r="Y204" s="44">
        <f t="shared" si="116"/>
        <v>330.69</v>
      </c>
      <c r="Z204" s="44">
        <f t="shared" si="116"/>
        <v>330.69</v>
      </c>
      <c r="AA204" s="44">
        <f t="shared" si="116"/>
        <v>330.69</v>
      </c>
    </row>
    <row r="205" spans="1:27" ht="12.75" customHeight="1" collapsed="1" x14ac:dyDescent="0.2">
      <c r="A205" s="88" t="s">
        <v>426</v>
      </c>
      <c r="B205" s="28" t="str">
        <f>"10"&amp;"."&amp;$B$639&amp;"."&amp;$B$640</f>
        <v>10.09.2023</v>
      </c>
      <c r="C205" s="80" t="s">
        <v>76</v>
      </c>
      <c r="D205" s="81">
        <f>ROUND(((D206+D207+D209+D208)/1000),5)</f>
        <v>3.5024000000000002</v>
      </c>
      <c r="E205" s="81">
        <f>ROUND(((E206+E207+E209+E208)/1000),5)</f>
        <v>3.44564</v>
      </c>
      <c r="F205" s="81">
        <f>ROUND(((F206+F207+F209+F208)/1000),5)</f>
        <v>3.3266</v>
      </c>
      <c r="G205" s="81">
        <f t="shared" ref="G205:AA205" si="117">ROUND(((G206+G207+G209+G208)/1000),5)</f>
        <v>3.29637</v>
      </c>
      <c r="H205" s="81">
        <f t="shared" si="117"/>
        <v>3.3038699999999999</v>
      </c>
      <c r="I205" s="81">
        <f t="shared" si="117"/>
        <v>3.2957700000000001</v>
      </c>
      <c r="J205" s="81">
        <f t="shared" si="117"/>
        <v>3.2976100000000002</v>
      </c>
      <c r="K205" s="81">
        <f t="shared" si="117"/>
        <v>3.48367</v>
      </c>
      <c r="L205" s="81">
        <f t="shared" si="117"/>
        <v>3.7205300000000001</v>
      </c>
      <c r="M205" s="81">
        <f t="shared" si="117"/>
        <v>3.9630700000000001</v>
      </c>
      <c r="N205" s="81">
        <f t="shared" si="117"/>
        <v>4.0424499999999997</v>
      </c>
      <c r="O205" s="81">
        <f t="shared" si="117"/>
        <v>4.0488600000000003</v>
      </c>
      <c r="P205" s="81">
        <f t="shared" si="117"/>
        <v>4.0441200000000004</v>
      </c>
      <c r="Q205" s="81">
        <f t="shared" si="117"/>
        <v>4.0451800000000002</v>
      </c>
      <c r="R205" s="81">
        <f t="shared" si="117"/>
        <v>4.0489699999999997</v>
      </c>
      <c r="S205" s="81">
        <f t="shared" si="117"/>
        <v>4.0473299999999997</v>
      </c>
      <c r="T205" s="81">
        <f t="shared" si="117"/>
        <v>4.0481100000000003</v>
      </c>
      <c r="U205" s="81">
        <f t="shared" si="117"/>
        <v>4.0430700000000002</v>
      </c>
      <c r="V205" s="81">
        <f t="shared" si="117"/>
        <v>4.0661300000000002</v>
      </c>
      <c r="W205" s="81">
        <f t="shared" si="117"/>
        <v>4.1067799999999997</v>
      </c>
      <c r="X205" s="81">
        <f t="shared" si="117"/>
        <v>4.1111199999999997</v>
      </c>
      <c r="Y205" s="81">
        <f t="shared" si="117"/>
        <v>4.04373</v>
      </c>
      <c r="Z205" s="81">
        <f t="shared" si="117"/>
        <v>3.8470499999999999</v>
      </c>
      <c r="AA205" s="81">
        <f t="shared" si="117"/>
        <v>3.61619</v>
      </c>
    </row>
    <row r="206" spans="1:27" ht="12.75" hidden="1" customHeight="1" outlineLevel="1" x14ac:dyDescent="0.2">
      <c r="A206" s="89" t="s">
        <v>427</v>
      </c>
      <c r="B206" s="63" t="s">
        <v>230</v>
      </c>
      <c r="C206" s="43" t="s">
        <v>79</v>
      </c>
      <c r="D206" s="44">
        <v>1450.06</v>
      </c>
      <c r="E206" s="44">
        <v>1393.3</v>
      </c>
      <c r="F206" s="44">
        <v>1274.26</v>
      </c>
      <c r="G206" s="44">
        <v>1244.03</v>
      </c>
      <c r="H206" s="44">
        <v>1251.53</v>
      </c>
      <c r="I206" s="44">
        <v>1243.43</v>
      </c>
      <c r="J206" s="44">
        <v>1245.27</v>
      </c>
      <c r="K206" s="44">
        <v>1431.33</v>
      </c>
      <c r="L206" s="44">
        <v>1668.19</v>
      </c>
      <c r="M206" s="44">
        <v>1910.73</v>
      </c>
      <c r="N206" s="44">
        <v>1990.11</v>
      </c>
      <c r="O206" s="44">
        <v>1996.52</v>
      </c>
      <c r="P206" s="44">
        <v>1991.78</v>
      </c>
      <c r="Q206" s="44">
        <v>1992.84</v>
      </c>
      <c r="R206" s="44">
        <v>1996.63</v>
      </c>
      <c r="S206" s="44">
        <v>1994.99</v>
      </c>
      <c r="T206" s="44">
        <v>1995.77</v>
      </c>
      <c r="U206" s="44">
        <v>1990.73</v>
      </c>
      <c r="V206" s="44">
        <v>2013.79</v>
      </c>
      <c r="W206" s="44">
        <v>2054.44</v>
      </c>
      <c r="X206" s="44">
        <v>2058.7800000000002</v>
      </c>
      <c r="Y206" s="44">
        <v>1991.39</v>
      </c>
      <c r="Z206" s="44">
        <v>1794.71</v>
      </c>
      <c r="AA206" s="44">
        <v>1563.85</v>
      </c>
    </row>
    <row r="207" spans="1:27" ht="12.75" hidden="1" customHeight="1" outlineLevel="1" x14ac:dyDescent="0.2">
      <c r="A207" s="89" t="s">
        <v>428</v>
      </c>
      <c r="B207" s="63" t="s">
        <v>90</v>
      </c>
      <c r="C207" s="43" t="s">
        <v>79</v>
      </c>
      <c r="D207" s="44">
        <f>$D$162</f>
        <v>1716.97</v>
      </c>
      <c r="E207" s="44">
        <f>$D$162</f>
        <v>1716.97</v>
      </c>
      <c r="F207" s="44">
        <f t="shared" ref="F207:AA207" si="118">$D$162</f>
        <v>1716.97</v>
      </c>
      <c r="G207" s="44">
        <f t="shared" si="118"/>
        <v>1716.97</v>
      </c>
      <c r="H207" s="44">
        <f t="shared" si="118"/>
        <v>1716.97</v>
      </c>
      <c r="I207" s="44">
        <f t="shared" si="118"/>
        <v>1716.97</v>
      </c>
      <c r="J207" s="44">
        <f t="shared" si="118"/>
        <v>1716.97</v>
      </c>
      <c r="K207" s="44">
        <f t="shared" si="118"/>
        <v>1716.97</v>
      </c>
      <c r="L207" s="44">
        <f t="shared" si="118"/>
        <v>1716.97</v>
      </c>
      <c r="M207" s="44">
        <f t="shared" si="118"/>
        <v>1716.97</v>
      </c>
      <c r="N207" s="44">
        <f t="shared" si="118"/>
        <v>1716.97</v>
      </c>
      <c r="O207" s="44">
        <f t="shared" si="118"/>
        <v>1716.97</v>
      </c>
      <c r="P207" s="44">
        <f t="shared" si="118"/>
        <v>1716.97</v>
      </c>
      <c r="Q207" s="44">
        <f t="shared" si="118"/>
        <v>1716.97</v>
      </c>
      <c r="R207" s="44">
        <f t="shared" si="118"/>
        <v>1716.97</v>
      </c>
      <c r="S207" s="44">
        <f t="shared" si="118"/>
        <v>1716.97</v>
      </c>
      <c r="T207" s="44">
        <f t="shared" si="118"/>
        <v>1716.97</v>
      </c>
      <c r="U207" s="44">
        <f t="shared" si="118"/>
        <v>1716.97</v>
      </c>
      <c r="V207" s="44">
        <f t="shared" si="118"/>
        <v>1716.97</v>
      </c>
      <c r="W207" s="44">
        <f t="shared" si="118"/>
        <v>1716.97</v>
      </c>
      <c r="X207" s="44">
        <f t="shared" si="118"/>
        <v>1716.97</v>
      </c>
      <c r="Y207" s="44">
        <f t="shared" si="118"/>
        <v>1716.97</v>
      </c>
      <c r="Z207" s="44">
        <f t="shared" si="118"/>
        <v>1716.97</v>
      </c>
      <c r="AA207" s="44">
        <f t="shared" si="118"/>
        <v>1716.97</v>
      </c>
    </row>
    <row r="208" spans="1:27" ht="12.75" hidden="1" customHeight="1" outlineLevel="1" x14ac:dyDescent="0.2">
      <c r="A208" s="89" t="s">
        <v>429</v>
      </c>
      <c r="B208" s="63" t="s">
        <v>83</v>
      </c>
      <c r="C208" s="43" t="s">
        <v>79</v>
      </c>
      <c r="D208" s="44">
        <v>4.68</v>
      </c>
      <c r="E208" s="44">
        <v>4.68</v>
      </c>
      <c r="F208" s="44">
        <v>4.68</v>
      </c>
      <c r="G208" s="44">
        <v>4.68</v>
      </c>
      <c r="H208" s="44">
        <v>4.68</v>
      </c>
      <c r="I208" s="44">
        <v>4.68</v>
      </c>
      <c r="J208" s="44">
        <v>4.68</v>
      </c>
      <c r="K208" s="44">
        <v>4.68</v>
      </c>
      <c r="L208" s="44">
        <v>4.68</v>
      </c>
      <c r="M208" s="44">
        <v>4.68</v>
      </c>
      <c r="N208" s="44">
        <v>4.68</v>
      </c>
      <c r="O208" s="44">
        <v>4.68</v>
      </c>
      <c r="P208" s="44">
        <v>4.68</v>
      </c>
      <c r="Q208" s="44">
        <v>4.68</v>
      </c>
      <c r="R208" s="44">
        <v>4.68</v>
      </c>
      <c r="S208" s="44">
        <v>4.68</v>
      </c>
      <c r="T208" s="44">
        <v>4.68</v>
      </c>
      <c r="U208" s="44">
        <v>4.68</v>
      </c>
      <c r="V208" s="44">
        <v>4.68</v>
      </c>
      <c r="W208" s="44">
        <v>4.68</v>
      </c>
      <c r="X208" s="44">
        <v>4.68</v>
      </c>
      <c r="Y208" s="44">
        <v>4.68</v>
      </c>
      <c r="Z208" s="44">
        <v>4.68</v>
      </c>
      <c r="AA208" s="44">
        <v>4.68</v>
      </c>
    </row>
    <row r="209" spans="1:27" ht="12.75" hidden="1" customHeight="1" outlineLevel="1" x14ac:dyDescent="0.2">
      <c r="A209" s="89" t="s">
        <v>430</v>
      </c>
      <c r="B209" s="63" t="s">
        <v>81</v>
      </c>
      <c r="C209" s="43" t="s">
        <v>79</v>
      </c>
      <c r="D209" s="44">
        <f>$D$11</f>
        <v>330.69</v>
      </c>
      <c r="E209" s="44">
        <f t="shared" ref="E209:AA209" si="119">$D$11</f>
        <v>330.69</v>
      </c>
      <c r="F209" s="44">
        <f t="shared" si="119"/>
        <v>330.69</v>
      </c>
      <c r="G209" s="44">
        <f t="shared" si="119"/>
        <v>330.69</v>
      </c>
      <c r="H209" s="44">
        <f t="shared" si="119"/>
        <v>330.69</v>
      </c>
      <c r="I209" s="44">
        <f t="shared" si="119"/>
        <v>330.69</v>
      </c>
      <c r="J209" s="44">
        <f t="shared" si="119"/>
        <v>330.69</v>
      </c>
      <c r="K209" s="44">
        <f t="shared" si="119"/>
        <v>330.69</v>
      </c>
      <c r="L209" s="44">
        <f t="shared" si="119"/>
        <v>330.69</v>
      </c>
      <c r="M209" s="44">
        <f t="shared" si="119"/>
        <v>330.69</v>
      </c>
      <c r="N209" s="44">
        <f t="shared" si="119"/>
        <v>330.69</v>
      </c>
      <c r="O209" s="44">
        <f t="shared" si="119"/>
        <v>330.69</v>
      </c>
      <c r="P209" s="44">
        <f t="shared" si="119"/>
        <v>330.69</v>
      </c>
      <c r="Q209" s="44">
        <f t="shared" si="119"/>
        <v>330.69</v>
      </c>
      <c r="R209" s="44">
        <f t="shared" si="119"/>
        <v>330.69</v>
      </c>
      <c r="S209" s="44">
        <f t="shared" si="119"/>
        <v>330.69</v>
      </c>
      <c r="T209" s="44">
        <f t="shared" si="119"/>
        <v>330.69</v>
      </c>
      <c r="U209" s="44">
        <f t="shared" si="119"/>
        <v>330.69</v>
      </c>
      <c r="V209" s="44">
        <f t="shared" si="119"/>
        <v>330.69</v>
      </c>
      <c r="W209" s="44">
        <f t="shared" si="119"/>
        <v>330.69</v>
      </c>
      <c r="X209" s="44">
        <f t="shared" si="119"/>
        <v>330.69</v>
      </c>
      <c r="Y209" s="44">
        <f t="shared" si="119"/>
        <v>330.69</v>
      </c>
      <c r="Z209" s="44">
        <f t="shared" si="119"/>
        <v>330.69</v>
      </c>
      <c r="AA209" s="44">
        <f t="shared" si="119"/>
        <v>330.69</v>
      </c>
    </row>
    <row r="210" spans="1:27" ht="12.75" customHeight="1" collapsed="1" x14ac:dyDescent="0.2">
      <c r="A210" s="88" t="s">
        <v>431</v>
      </c>
      <c r="B210" s="28" t="str">
        <f>"11"&amp;"."&amp;$B$639&amp;"."&amp;$B$640</f>
        <v>11.09.2023</v>
      </c>
      <c r="C210" s="80" t="s">
        <v>76</v>
      </c>
      <c r="D210" s="81">
        <f>ROUND(((D211+D212+D214+D213)/1000),5)</f>
        <v>3.4980600000000002</v>
      </c>
      <c r="E210" s="81">
        <f>ROUND(((E211+E212+E214+E213)/1000),5)</f>
        <v>3.3820600000000001</v>
      </c>
      <c r="F210" s="81">
        <f>ROUND(((F211+F212+F214+F213)/1000),5)</f>
        <v>3.3241299999999998</v>
      </c>
      <c r="G210" s="81">
        <f t="shared" ref="G210:AA210" si="120">ROUND(((G211+G212+G214+G213)/1000),5)</f>
        <v>3.3262700000000001</v>
      </c>
      <c r="H210" s="81">
        <f t="shared" si="120"/>
        <v>3.3937400000000002</v>
      </c>
      <c r="I210" s="81">
        <f t="shared" si="120"/>
        <v>3.4088099999999999</v>
      </c>
      <c r="J210" s="81">
        <f t="shared" si="120"/>
        <v>3.5812599999999999</v>
      </c>
      <c r="K210" s="81">
        <f t="shared" si="120"/>
        <v>3.8386999999999998</v>
      </c>
      <c r="L210" s="81">
        <f t="shared" si="120"/>
        <v>4.0441000000000003</v>
      </c>
      <c r="M210" s="81">
        <f t="shared" si="120"/>
        <v>4.1124599999999996</v>
      </c>
      <c r="N210" s="81">
        <f t="shared" si="120"/>
        <v>4.1197100000000004</v>
      </c>
      <c r="O210" s="81">
        <f t="shared" si="120"/>
        <v>4.1051200000000003</v>
      </c>
      <c r="P210" s="81">
        <f t="shared" si="120"/>
        <v>4.0949600000000004</v>
      </c>
      <c r="Q210" s="81">
        <f t="shared" si="120"/>
        <v>4.1065800000000001</v>
      </c>
      <c r="R210" s="81">
        <f t="shared" si="120"/>
        <v>4.1318999999999999</v>
      </c>
      <c r="S210" s="81">
        <f t="shared" si="120"/>
        <v>4.12188</v>
      </c>
      <c r="T210" s="81">
        <f t="shared" si="120"/>
        <v>4.1087899999999999</v>
      </c>
      <c r="U210" s="81">
        <f t="shared" si="120"/>
        <v>4.0872400000000004</v>
      </c>
      <c r="V210" s="81">
        <f t="shared" si="120"/>
        <v>4.1072899999999999</v>
      </c>
      <c r="W210" s="81">
        <f t="shared" si="120"/>
        <v>4.1815100000000003</v>
      </c>
      <c r="X210" s="81">
        <f t="shared" si="120"/>
        <v>4.1363700000000003</v>
      </c>
      <c r="Y210" s="81">
        <f t="shared" si="120"/>
        <v>4.0314500000000004</v>
      </c>
      <c r="Z210" s="81">
        <f t="shared" si="120"/>
        <v>3.7622599999999999</v>
      </c>
      <c r="AA210" s="81">
        <f t="shared" si="120"/>
        <v>3.5508299999999999</v>
      </c>
    </row>
    <row r="211" spans="1:27" ht="12.75" hidden="1" customHeight="1" outlineLevel="1" x14ac:dyDescent="0.2">
      <c r="A211" s="89" t="s">
        <v>432</v>
      </c>
      <c r="B211" s="63" t="s">
        <v>230</v>
      </c>
      <c r="C211" s="43" t="s">
        <v>79</v>
      </c>
      <c r="D211" s="44">
        <v>1445.72</v>
      </c>
      <c r="E211" s="44">
        <v>1329.72</v>
      </c>
      <c r="F211" s="44">
        <v>1271.79</v>
      </c>
      <c r="G211" s="44">
        <v>1273.93</v>
      </c>
      <c r="H211" s="44">
        <v>1341.4</v>
      </c>
      <c r="I211" s="44">
        <v>1356.47</v>
      </c>
      <c r="J211" s="44">
        <v>1528.92</v>
      </c>
      <c r="K211" s="44">
        <v>1786.36</v>
      </c>
      <c r="L211" s="44">
        <v>1991.76</v>
      </c>
      <c r="M211" s="44">
        <v>2060.12</v>
      </c>
      <c r="N211" s="44">
        <v>2067.37</v>
      </c>
      <c r="O211" s="44">
        <v>2052.7800000000002</v>
      </c>
      <c r="P211" s="44">
        <v>2042.62</v>
      </c>
      <c r="Q211" s="44">
        <v>2054.2399999999998</v>
      </c>
      <c r="R211" s="44">
        <v>2079.56</v>
      </c>
      <c r="S211" s="44">
        <v>2069.54</v>
      </c>
      <c r="T211" s="44">
        <v>2056.4499999999998</v>
      </c>
      <c r="U211" s="44">
        <v>2034.9</v>
      </c>
      <c r="V211" s="44">
        <v>2054.9499999999998</v>
      </c>
      <c r="W211" s="44">
        <v>2129.17</v>
      </c>
      <c r="X211" s="44">
        <v>2084.0300000000002</v>
      </c>
      <c r="Y211" s="44">
        <v>1979.11</v>
      </c>
      <c r="Z211" s="44">
        <v>1709.92</v>
      </c>
      <c r="AA211" s="44">
        <v>1498.49</v>
      </c>
    </row>
    <row r="212" spans="1:27" ht="12.75" hidden="1" customHeight="1" outlineLevel="1" x14ac:dyDescent="0.2">
      <c r="A212" s="89" t="s">
        <v>433</v>
      </c>
      <c r="B212" s="63" t="s">
        <v>90</v>
      </c>
      <c r="C212" s="43" t="s">
        <v>79</v>
      </c>
      <c r="D212" s="44">
        <f>$D$162</f>
        <v>1716.97</v>
      </c>
      <c r="E212" s="44">
        <f>$D$162</f>
        <v>1716.97</v>
      </c>
      <c r="F212" s="44">
        <f t="shared" ref="F212:AA212" si="121">$D$162</f>
        <v>1716.97</v>
      </c>
      <c r="G212" s="44">
        <f t="shared" si="121"/>
        <v>1716.97</v>
      </c>
      <c r="H212" s="44">
        <f t="shared" si="121"/>
        <v>1716.97</v>
      </c>
      <c r="I212" s="44">
        <f t="shared" si="121"/>
        <v>1716.97</v>
      </c>
      <c r="J212" s="44">
        <f t="shared" si="121"/>
        <v>1716.97</v>
      </c>
      <c r="K212" s="44">
        <f t="shared" si="121"/>
        <v>1716.97</v>
      </c>
      <c r="L212" s="44">
        <f t="shared" si="121"/>
        <v>1716.97</v>
      </c>
      <c r="M212" s="44">
        <f t="shared" si="121"/>
        <v>1716.97</v>
      </c>
      <c r="N212" s="44">
        <f t="shared" si="121"/>
        <v>1716.97</v>
      </c>
      <c r="O212" s="44">
        <f t="shared" si="121"/>
        <v>1716.97</v>
      </c>
      <c r="P212" s="44">
        <f t="shared" si="121"/>
        <v>1716.97</v>
      </c>
      <c r="Q212" s="44">
        <f t="shared" si="121"/>
        <v>1716.97</v>
      </c>
      <c r="R212" s="44">
        <f t="shared" si="121"/>
        <v>1716.97</v>
      </c>
      <c r="S212" s="44">
        <f t="shared" si="121"/>
        <v>1716.97</v>
      </c>
      <c r="T212" s="44">
        <f t="shared" si="121"/>
        <v>1716.97</v>
      </c>
      <c r="U212" s="44">
        <f t="shared" si="121"/>
        <v>1716.97</v>
      </c>
      <c r="V212" s="44">
        <f t="shared" si="121"/>
        <v>1716.97</v>
      </c>
      <c r="W212" s="44">
        <f t="shared" si="121"/>
        <v>1716.97</v>
      </c>
      <c r="X212" s="44">
        <f t="shared" si="121"/>
        <v>1716.97</v>
      </c>
      <c r="Y212" s="44">
        <f t="shared" si="121"/>
        <v>1716.97</v>
      </c>
      <c r="Z212" s="44">
        <f t="shared" si="121"/>
        <v>1716.97</v>
      </c>
      <c r="AA212" s="44">
        <f t="shared" si="121"/>
        <v>1716.97</v>
      </c>
    </row>
    <row r="213" spans="1:27" ht="12.75" hidden="1" customHeight="1" outlineLevel="1" x14ac:dyDescent="0.2">
      <c r="A213" s="89" t="s">
        <v>434</v>
      </c>
      <c r="B213" s="63" t="s">
        <v>83</v>
      </c>
      <c r="C213" s="43" t="s">
        <v>79</v>
      </c>
      <c r="D213" s="44">
        <v>4.68</v>
      </c>
      <c r="E213" s="44">
        <v>4.68</v>
      </c>
      <c r="F213" s="44">
        <v>4.68</v>
      </c>
      <c r="G213" s="44">
        <v>4.68</v>
      </c>
      <c r="H213" s="44">
        <v>4.68</v>
      </c>
      <c r="I213" s="44">
        <v>4.68</v>
      </c>
      <c r="J213" s="44">
        <v>4.68</v>
      </c>
      <c r="K213" s="44">
        <v>4.68</v>
      </c>
      <c r="L213" s="44">
        <v>4.68</v>
      </c>
      <c r="M213" s="44">
        <v>4.68</v>
      </c>
      <c r="N213" s="44">
        <v>4.68</v>
      </c>
      <c r="O213" s="44">
        <v>4.68</v>
      </c>
      <c r="P213" s="44">
        <v>4.68</v>
      </c>
      <c r="Q213" s="44">
        <v>4.68</v>
      </c>
      <c r="R213" s="44">
        <v>4.68</v>
      </c>
      <c r="S213" s="44">
        <v>4.68</v>
      </c>
      <c r="T213" s="44">
        <v>4.68</v>
      </c>
      <c r="U213" s="44">
        <v>4.68</v>
      </c>
      <c r="V213" s="44">
        <v>4.68</v>
      </c>
      <c r="W213" s="44">
        <v>4.68</v>
      </c>
      <c r="X213" s="44">
        <v>4.68</v>
      </c>
      <c r="Y213" s="44">
        <v>4.68</v>
      </c>
      <c r="Z213" s="44">
        <v>4.68</v>
      </c>
      <c r="AA213" s="44">
        <v>4.68</v>
      </c>
    </row>
    <row r="214" spans="1:27" ht="12.75" hidden="1" customHeight="1" outlineLevel="1" x14ac:dyDescent="0.2">
      <c r="A214" s="89" t="s">
        <v>435</v>
      </c>
      <c r="B214" s="63" t="s">
        <v>81</v>
      </c>
      <c r="C214" s="43" t="s">
        <v>79</v>
      </c>
      <c r="D214" s="44">
        <f>$D$11</f>
        <v>330.69</v>
      </c>
      <c r="E214" s="44">
        <f t="shared" ref="E214:AA214" si="122">$D$11</f>
        <v>330.69</v>
      </c>
      <c r="F214" s="44">
        <f t="shared" si="122"/>
        <v>330.69</v>
      </c>
      <c r="G214" s="44">
        <f t="shared" si="122"/>
        <v>330.69</v>
      </c>
      <c r="H214" s="44">
        <f t="shared" si="122"/>
        <v>330.69</v>
      </c>
      <c r="I214" s="44">
        <f t="shared" si="122"/>
        <v>330.69</v>
      </c>
      <c r="J214" s="44">
        <f t="shared" si="122"/>
        <v>330.69</v>
      </c>
      <c r="K214" s="44">
        <f t="shared" si="122"/>
        <v>330.69</v>
      </c>
      <c r="L214" s="44">
        <f t="shared" si="122"/>
        <v>330.69</v>
      </c>
      <c r="M214" s="44">
        <f t="shared" si="122"/>
        <v>330.69</v>
      </c>
      <c r="N214" s="44">
        <f t="shared" si="122"/>
        <v>330.69</v>
      </c>
      <c r="O214" s="44">
        <f t="shared" si="122"/>
        <v>330.69</v>
      </c>
      <c r="P214" s="44">
        <f t="shared" si="122"/>
        <v>330.69</v>
      </c>
      <c r="Q214" s="44">
        <f t="shared" si="122"/>
        <v>330.69</v>
      </c>
      <c r="R214" s="44">
        <f t="shared" si="122"/>
        <v>330.69</v>
      </c>
      <c r="S214" s="44">
        <f t="shared" si="122"/>
        <v>330.69</v>
      </c>
      <c r="T214" s="44">
        <f t="shared" si="122"/>
        <v>330.69</v>
      </c>
      <c r="U214" s="44">
        <f t="shared" si="122"/>
        <v>330.69</v>
      </c>
      <c r="V214" s="44">
        <f t="shared" si="122"/>
        <v>330.69</v>
      </c>
      <c r="W214" s="44">
        <f t="shared" si="122"/>
        <v>330.69</v>
      </c>
      <c r="X214" s="44">
        <f t="shared" si="122"/>
        <v>330.69</v>
      </c>
      <c r="Y214" s="44">
        <f t="shared" si="122"/>
        <v>330.69</v>
      </c>
      <c r="Z214" s="44">
        <f t="shared" si="122"/>
        <v>330.69</v>
      </c>
      <c r="AA214" s="44">
        <f t="shared" si="122"/>
        <v>330.69</v>
      </c>
    </row>
    <row r="215" spans="1:27" ht="12.75" customHeight="1" collapsed="1" x14ac:dyDescent="0.2">
      <c r="A215" s="88" t="s">
        <v>436</v>
      </c>
      <c r="B215" s="28" t="str">
        <f>"12"&amp;"."&amp;$B$639&amp;"."&amp;$B$640</f>
        <v>12.09.2023</v>
      </c>
      <c r="C215" s="80" t="s">
        <v>76</v>
      </c>
      <c r="D215" s="81">
        <f>ROUND(((D216+D217+D219+D218)/1000),5)</f>
        <v>3.4049</v>
      </c>
      <c r="E215" s="81">
        <f>ROUND(((E216+E217+E219+E218)/1000),5)</f>
        <v>3.3001</v>
      </c>
      <c r="F215" s="81">
        <f>ROUND(((F216+F217+F219+F218)/1000),5)</f>
        <v>3.2277100000000001</v>
      </c>
      <c r="G215" s="81">
        <f t="shared" ref="G215:AA215" si="123">ROUND(((G216+G217+G219+G218)/1000),5)</f>
        <v>3.2587100000000002</v>
      </c>
      <c r="H215" s="81">
        <f t="shared" si="123"/>
        <v>3.37473</v>
      </c>
      <c r="I215" s="81">
        <f t="shared" si="123"/>
        <v>3.4121000000000001</v>
      </c>
      <c r="J215" s="81">
        <f t="shared" si="123"/>
        <v>3.55823</v>
      </c>
      <c r="K215" s="81">
        <f t="shared" si="123"/>
        <v>3.71922</v>
      </c>
      <c r="L215" s="81">
        <f t="shared" si="123"/>
        <v>4.0289299999999999</v>
      </c>
      <c r="M215" s="81">
        <f t="shared" si="123"/>
        <v>4.0973499999999996</v>
      </c>
      <c r="N215" s="81">
        <f t="shared" si="123"/>
        <v>4.1056800000000004</v>
      </c>
      <c r="O215" s="81">
        <f t="shared" si="123"/>
        <v>4.1007300000000004</v>
      </c>
      <c r="P215" s="81">
        <f t="shared" si="123"/>
        <v>4.0858299999999996</v>
      </c>
      <c r="Q215" s="81">
        <f t="shared" si="123"/>
        <v>4.0827099999999996</v>
      </c>
      <c r="R215" s="81">
        <f t="shared" si="123"/>
        <v>4.1142200000000004</v>
      </c>
      <c r="S215" s="81">
        <f t="shared" si="123"/>
        <v>4.1068800000000003</v>
      </c>
      <c r="T215" s="81">
        <f t="shared" si="123"/>
        <v>4.0962500000000004</v>
      </c>
      <c r="U215" s="81">
        <f t="shared" si="123"/>
        <v>4.0746700000000002</v>
      </c>
      <c r="V215" s="81">
        <f t="shared" si="123"/>
        <v>4.0974899999999996</v>
      </c>
      <c r="W215" s="81">
        <f t="shared" si="123"/>
        <v>4.1529299999999996</v>
      </c>
      <c r="X215" s="81">
        <f t="shared" si="123"/>
        <v>4.1370899999999997</v>
      </c>
      <c r="Y215" s="81">
        <f t="shared" si="123"/>
        <v>4.0477600000000002</v>
      </c>
      <c r="Z215" s="81">
        <f t="shared" si="123"/>
        <v>3.7846199999999999</v>
      </c>
      <c r="AA215" s="81">
        <f t="shared" si="123"/>
        <v>3.5788799999999998</v>
      </c>
    </row>
    <row r="216" spans="1:27" ht="12.75" hidden="1" customHeight="1" outlineLevel="1" x14ac:dyDescent="0.2">
      <c r="A216" s="89" t="s">
        <v>437</v>
      </c>
      <c r="B216" s="63" t="s">
        <v>230</v>
      </c>
      <c r="C216" s="43" t="s">
        <v>79</v>
      </c>
      <c r="D216" s="44">
        <v>1352.56</v>
      </c>
      <c r="E216" s="44">
        <v>1247.76</v>
      </c>
      <c r="F216" s="44">
        <v>1175.3699999999999</v>
      </c>
      <c r="G216" s="44">
        <v>1206.3699999999999</v>
      </c>
      <c r="H216" s="44">
        <v>1322.39</v>
      </c>
      <c r="I216" s="44">
        <v>1359.76</v>
      </c>
      <c r="J216" s="44">
        <v>1505.89</v>
      </c>
      <c r="K216" s="44">
        <v>1666.88</v>
      </c>
      <c r="L216" s="44">
        <v>1976.59</v>
      </c>
      <c r="M216" s="44">
        <v>2045.01</v>
      </c>
      <c r="N216" s="44">
        <v>2053.34</v>
      </c>
      <c r="O216" s="44">
        <v>2048.39</v>
      </c>
      <c r="P216" s="44">
        <v>2033.49</v>
      </c>
      <c r="Q216" s="44">
        <v>2030.37</v>
      </c>
      <c r="R216" s="44">
        <v>2061.88</v>
      </c>
      <c r="S216" s="44">
        <v>2054.54</v>
      </c>
      <c r="T216" s="44">
        <v>2043.91</v>
      </c>
      <c r="U216" s="44">
        <v>2022.33</v>
      </c>
      <c r="V216" s="44">
        <v>2045.15</v>
      </c>
      <c r="W216" s="44">
        <v>2100.59</v>
      </c>
      <c r="X216" s="44">
        <v>2084.75</v>
      </c>
      <c r="Y216" s="44">
        <v>1995.42</v>
      </c>
      <c r="Z216" s="44">
        <v>1732.28</v>
      </c>
      <c r="AA216" s="44">
        <v>1526.54</v>
      </c>
    </row>
    <row r="217" spans="1:27" ht="12.75" hidden="1" customHeight="1" outlineLevel="1" x14ac:dyDescent="0.2">
      <c r="A217" s="89" t="s">
        <v>438</v>
      </c>
      <c r="B217" s="63" t="s">
        <v>90</v>
      </c>
      <c r="C217" s="43" t="s">
        <v>79</v>
      </c>
      <c r="D217" s="44">
        <f>$D$162</f>
        <v>1716.97</v>
      </c>
      <c r="E217" s="44">
        <f>$D$162</f>
        <v>1716.97</v>
      </c>
      <c r="F217" s="44">
        <f t="shared" ref="F217:AA217" si="124">$D$162</f>
        <v>1716.97</v>
      </c>
      <c r="G217" s="44">
        <f t="shared" si="124"/>
        <v>1716.97</v>
      </c>
      <c r="H217" s="44">
        <f t="shared" si="124"/>
        <v>1716.97</v>
      </c>
      <c r="I217" s="44">
        <f t="shared" si="124"/>
        <v>1716.97</v>
      </c>
      <c r="J217" s="44">
        <f t="shared" si="124"/>
        <v>1716.97</v>
      </c>
      <c r="K217" s="44">
        <f t="shared" si="124"/>
        <v>1716.97</v>
      </c>
      <c r="L217" s="44">
        <f t="shared" si="124"/>
        <v>1716.97</v>
      </c>
      <c r="M217" s="44">
        <f t="shared" si="124"/>
        <v>1716.97</v>
      </c>
      <c r="N217" s="44">
        <f t="shared" si="124"/>
        <v>1716.97</v>
      </c>
      <c r="O217" s="44">
        <f t="shared" si="124"/>
        <v>1716.97</v>
      </c>
      <c r="P217" s="44">
        <f t="shared" si="124"/>
        <v>1716.97</v>
      </c>
      <c r="Q217" s="44">
        <f t="shared" si="124"/>
        <v>1716.97</v>
      </c>
      <c r="R217" s="44">
        <f t="shared" si="124"/>
        <v>1716.97</v>
      </c>
      <c r="S217" s="44">
        <f t="shared" si="124"/>
        <v>1716.97</v>
      </c>
      <c r="T217" s="44">
        <f t="shared" si="124"/>
        <v>1716.97</v>
      </c>
      <c r="U217" s="44">
        <f t="shared" si="124"/>
        <v>1716.97</v>
      </c>
      <c r="V217" s="44">
        <f t="shared" si="124"/>
        <v>1716.97</v>
      </c>
      <c r="W217" s="44">
        <f t="shared" si="124"/>
        <v>1716.97</v>
      </c>
      <c r="X217" s="44">
        <f t="shared" si="124"/>
        <v>1716.97</v>
      </c>
      <c r="Y217" s="44">
        <f t="shared" si="124"/>
        <v>1716.97</v>
      </c>
      <c r="Z217" s="44">
        <f t="shared" si="124"/>
        <v>1716.97</v>
      </c>
      <c r="AA217" s="44">
        <f t="shared" si="124"/>
        <v>1716.97</v>
      </c>
    </row>
    <row r="218" spans="1:27" ht="12.75" hidden="1" customHeight="1" outlineLevel="1" x14ac:dyDescent="0.2">
      <c r="A218" s="89" t="s">
        <v>439</v>
      </c>
      <c r="B218" s="63" t="s">
        <v>83</v>
      </c>
      <c r="C218" s="43" t="s">
        <v>79</v>
      </c>
      <c r="D218" s="44">
        <v>4.68</v>
      </c>
      <c r="E218" s="44">
        <v>4.68</v>
      </c>
      <c r="F218" s="44">
        <v>4.68</v>
      </c>
      <c r="G218" s="44">
        <v>4.68</v>
      </c>
      <c r="H218" s="44">
        <v>4.68</v>
      </c>
      <c r="I218" s="44">
        <v>4.68</v>
      </c>
      <c r="J218" s="44">
        <v>4.68</v>
      </c>
      <c r="K218" s="44">
        <v>4.68</v>
      </c>
      <c r="L218" s="44">
        <v>4.68</v>
      </c>
      <c r="M218" s="44">
        <v>4.68</v>
      </c>
      <c r="N218" s="44">
        <v>4.68</v>
      </c>
      <c r="O218" s="44">
        <v>4.68</v>
      </c>
      <c r="P218" s="44">
        <v>4.68</v>
      </c>
      <c r="Q218" s="44">
        <v>4.68</v>
      </c>
      <c r="R218" s="44">
        <v>4.68</v>
      </c>
      <c r="S218" s="44">
        <v>4.68</v>
      </c>
      <c r="T218" s="44">
        <v>4.68</v>
      </c>
      <c r="U218" s="44">
        <v>4.68</v>
      </c>
      <c r="V218" s="44">
        <v>4.68</v>
      </c>
      <c r="W218" s="44">
        <v>4.68</v>
      </c>
      <c r="X218" s="44">
        <v>4.68</v>
      </c>
      <c r="Y218" s="44">
        <v>4.68</v>
      </c>
      <c r="Z218" s="44">
        <v>4.68</v>
      </c>
      <c r="AA218" s="44">
        <v>4.68</v>
      </c>
    </row>
    <row r="219" spans="1:27" ht="12.75" hidden="1" customHeight="1" outlineLevel="1" x14ac:dyDescent="0.2">
      <c r="A219" s="89" t="s">
        <v>440</v>
      </c>
      <c r="B219" s="63" t="s">
        <v>81</v>
      </c>
      <c r="C219" s="43" t="s">
        <v>79</v>
      </c>
      <c r="D219" s="44">
        <f>$D$11</f>
        <v>330.69</v>
      </c>
      <c r="E219" s="44">
        <f t="shared" ref="E219:AA219" si="125">$D$11</f>
        <v>330.69</v>
      </c>
      <c r="F219" s="44">
        <f t="shared" si="125"/>
        <v>330.69</v>
      </c>
      <c r="G219" s="44">
        <f t="shared" si="125"/>
        <v>330.69</v>
      </c>
      <c r="H219" s="44">
        <f t="shared" si="125"/>
        <v>330.69</v>
      </c>
      <c r="I219" s="44">
        <f t="shared" si="125"/>
        <v>330.69</v>
      </c>
      <c r="J219" s="44">
        <f t="shared" si="125"/>
        <v>330.69</v>
      </c>
      <c r="K219" s="44">
        <f t="shared" si="125"/>
        <v>330.69</v>
      </c>
      <c r="L219" s="44">
        <f t="shared" si="125"/>
        <v>330.69</v>
      </c>
      <c r="M219" s="44">
        <f t="shared" si="125"/>
        <v>330.69</v>
      </c>
      <c r="N219" s="44">
        <f t="shared" si="125"/>
        <v>330.69</v>
      </c>
      <c r="O219" s="44">
        <f t="shared" si="125"/>
        <v>330.69</v>
      </c>
      <c r="P219" s="44">
        <f t="shared" si="125"/>
        <v>330.69</v>
      </c>
      <c r="Q219" s="44">
        <f t="shared" si="125"/>
        <v>330.69</v>
      </c>
      <c r="R219" s="44">
        <f t="shared" si="125"/>
        <v>330.69</v>
      </c>
      <c r="S219" s="44">
        <f t="shared" si="125"/>
        <v>330.69</v>
      </c>
      <c r="T219" s="44">
        <f t="shared" si="125"/>
        <v>330.69</v>
      </c>
      <c r="U219" s="44">
        <f t="shared" si="125"/>
        <v>330.69</v>
      </c>
      <c r="V219" s="44">
        <f t="shared" si="125"/>
        <v>330.69</v>
      </c>
      <c r="W219" s="44">
        <f t="shared" si="125"/>
        <v>330.69</v>
      </c>
      <c r="X219" s="44">
        <f t="shared" si="125"/>
        <v>330.69</v>
      </c>
      <c r="Y219" s="44">
        <f t="shared" si="125"/>
        <v>330.69</v>
      </c>
      <c r="Z219" s="44">
        <f t="shared" si="125"/>
        <v>330.69</v>
      </c>
      <c r="AA219" s="44">
        <f t="shared" si="125"/>
        <v>330.69</v>
      </c>
    </row>
    <row r="220" spans="1:27" ht="12.75" customHeight="1" collapsed="1" x14ac:dyDescent="0.2">
      <c r="A220" s="88" t="s">
        <v>441</v>
      </c>
      <c r="B220" s="28" t="str">
        <f>"13"&amp;"."&amp;$B$639&amp;"."&amp;$B$640</f>
        <v>13.09.2023</v>
      </c>
      <c r="C220" s="80" t="s">
        <v>76</v>
      </c>
      <c r="D220" s="81">
        <f>ROUND(((D221+D222+D224+D223)/1000),5)</f>
        <v>3.4336799999999998</v>
      </c>
      <c r="E220" s="81">
        <f>ROUND(((E221+E222+E224+E223)/1000),5)</f>
        <v>3.35344</v>
      </c>
      <c r="F220" s="81">
        <f>ROUND(((F221+F222+F224+F223)/1000),5)</f>
        <v>3.3069000000000002</v>
      </c>
      <c r="G220" s="81">
        <f t="shared" ref="G220:AA220" si="126">ROUND(((G221+G222+G224+G223)/1000),5)</f>
        <v>3.3062999999999998</v>
      </c>
      <c r="H220" s="81">
        <f t="shared" si="126"/>
        <v>3.3779499999999998</v>
      </c>
      <c r="I220" s="81">
        <f t="shared" si="126"/>
        <v>3.4139599999999999</v>
      </c>
      <c r="J220" s="81">
        <f t="shared" si="126"/>
        <v>3.5795499999999998</v>
      </c>
      <c r="K220" s="81">
        <f t="shared" si="126"/>
        <v>3.79941</v>
      </c>
      <c r="L220" s="81">
        <f t="shared" si="126"/>
        <v>4.0571099999999998</v>
      </c>
      <c r="M220" s="81">
        <f t="shared" si="126"/>
        <v>4.1340000000000003</v>
      </c>
      <c r="N220" s="81">
        <f t="shared" si="126"/>
        <v>4.1725099999999999</v>
      </c>
      <c r="O220" s="81">
        <f t="shared" si="126"/>
        <v>4.1319600000000003</v>
      </c>
      <c r="P220" s="81">
        <f t="shared" si="126"/>
        <v>4.0950100000000003</v>
      </c>
      <c r="Q220" s="81">
        <f t="shared" si="126"/>
        <v>4.1193299999999997</v>
      </c>
      <c r="R220" s="81">
        <f t="shared" si="126"/>
        <v>4.2189300000000003</v>
      </c>
      <c r="S220" s="81">
        <f t="shared" si="126"/>
        <v>4.2090899999999998</v>
      </c>
      <c r="T220" s="81">
        <f t="shared" si="126"/>
        <v>4.16221</v>
      </c>
      <c r="U220" s="81">
        <f t="shared" si="126"/>
        <v>4.0936899999999996</v>
      </c>
      <c r="V220" s="81">
        <f t="shared" si="126"/>
        <v>4.1554799999999998</v>
      </c>
      <c r="W220" s="81">
        <f t="shared" si="126"/>
        <v>4.2727899999999996</v>
      </c>
      <c r="X220" s="81">
        <f t="shared" si="126"/>
        <v>4.2145400000000004</v>
      </c>
      <c r="Y220" s="81">
        <f t="shared" si="126"/>
        <v>4.0605799999999999</v>
      </c>
      <c r="Z220" s="81">
        <f t="shared" si="126"/>
        <v>3.7828400000000002</v>
      </c>
      <c r="AA220" s="81">
        <f t="shared" si="126"/>
        <v>3.5831300000000001</v>
      </c>
    </row>
    <row r="221" spans="1:27" ht="12.75" hidden="1" customHeight="1" outlineLevel="1" x14ac:dyDescent="0.2">
      <c r="A221" s="89" t="s">
        <v>442</v>
      </c>
      <c r="B221" s="63" t="s">
        <v>230</v>
      </c>
      <c r="C221" s="43" t="s">
        <v>79</v>
      </c>
      <c r="D221" s="44">
        <v>1381.34</v>
      </c>
      <c r="E221" s="44">
        <v>1301.0999999999999</v>
      </c>
      <c r="F221" s="44">
        <v>1254.56</v>
      </c>
      <c r="G221" s="44">
        <v>1253.96</v>
      </c>
      <c r="H221" s="44">
        <v>1325.61</v>
      </c>
      <c r="I221" s="44">
        <v>1361.62</v>
      </c>
      <c r="J221" s="44">
        <v>1527.21</v>
      </c>
      <c r="K221" s="44">
        <v>1747.07</v>
      </c>
      <c r="L221" s="44">
        <v>2004.77</v>
      </c>
      <c r="M221" s="44">
        <v>2081.66</v>
      </c>
      <c r="N221" s="44">
        <v>2120.17</v>
      </c>
      <c r="O221" s="44">
        <v>2079.62</v>
      </c>
      <c r="P221" s="44">
        <v>2042.67</v>
      </c>
      <c r="Q221" s="44">
        <v>2066.9899999999998</v>
      </c>
      <c r="R221" s="44">
        <v>2166.59</v>
      </c>
      <c r="S221" s="44">
        <v>2156.75</v>
      </c>
      <c r="T221" s="44">
        <v>2109.87</v>
      </c>
      <c r="U221" s="44">
        <v>2041.35</v>
      </c>
      <c r="V221" s="44">
        <v>2103.14</v>
      </c>
      <c r="W221" s="44">
        <v>2220.4499999999998</v>
      </c>
      <c r="X221" s="44">
        <v>2162.1999999999998</v>
      </c>
      <c r="Y221" s="44">
        <v>2008.24</v>
      </c>
      <c r="Z221" s="44">
        <v>1730.5</v>
      </c>
      <c r="AA221" s="44">
        <v>1530.79</v>
      </c>
    </row>
    <row r="222" spans="1:27" ht="12.75" hidden="1" customHeight="1" outlineLevel="1" x14ac:dyDescent="0.2">
      <c r="A222" s="89" t="s">
        <v>443</v>
      </c>
      <c r="B222" s="63" t="s">
        <v>90</v>
      </c>
      <c r="C222" s="43" t="s">
        <v>79</v>
      </c>
      <c r="D222" s="44">
        <f>$D$162</f>
        <v>1716.97</v>
      </c>
      <c r="E222" s="44">
        <f>$D$162</f>
        <v>1716.97</v>
      </c>
      <c r="F222" s="44">
        <f t="shared" ref="F222:AA222" si="127">$D$162</f>
        <v>1716.97</v>
      </c>
      <c r="G222" s="44">
        <f t="shared" si="127"/>
        <v>1716.97</v>
      </c>
      <c r="H222" s="44">
        <f t="shared" si="127"/>
        <v>1716.97</v>
      </c>
      <c r="I222" s="44">
        <f t="shared" si="127"/>
        <v>1716.97</v>
      </c>
      <c r="J222" s="44">
        <f t="shared" si="127"/>
        <v>1716.97</v>
      </c>
      <c r="K222" s="44">
        <f t="shared" si="127"/>
        <v>1716.97</v>
      </c>
      <c r="L222" s="44">
        <f t="shared" si="127"/>
        <v>1716.97</v>
      </c>
      <c r="M222" s="44">
        <f t="shared" si="127"/>
        <v>1716.97</v>
      </c>
      <c r="N222" s="44">
        <f t="shared" si="127"/>
        <v>1716.97</v>
      </c>
      <c r="O222" s="44">
        <f t="shared" si="127"/>
        <v>1716.97</v>
      </c>
      <c r="P222" s="44">
        <f t="shared" si="127"/>
        <v>1716.97</v>
      </c>
      <c r="Q222" s="44">
        <f t="shared" si="127"/>
        <v>1716.97</v>
      </c>
      <c r="R222" s="44">
        <f t="shared" si="127"/>
        <v>1716.97</v>
      </c>
      <c r="S222" s="44">
        <f t="shared" si="127"/>
        <v>1716.97</v>
      </c>
      <c r="T222" s="44">
        <f t="shared" si="127"/>
        <v>1716.97</v>
      </c>
      <c r="U222" s="44">
        <f t="shared" si="127"/>
        <v>1716.97</v>
      </c>
      <c r="V222" s="44">
        <f t="shared" si="127"/>
        <v>1716.97</v>
      </c>
      <c r="W222" s="44">
        <f t="shared" si="127"/>
        <v>1716.97</v>
      </c>
      <c r="X222" s="44">
        <f t="shared" si="127"/>
        <v>1716.97</v>
      </c>
      <c r="Y222" s="44">
        <f t="shared" si="127"/>
        <v>1716.97</v>
      </c>
      <c r="Z222" s="44">
        <f t="shared" si="127"/>
        <v>1716.97</v>
      </c>
      <c r="AA222" s="44">
        <f t="shared" si="127"/>
        <v>1716.97</v>
      </c>
    </row>
    <row r="223" spans="1:27" ht="12.75" hidden="1" customHeight="1" outlineLevel="1" x14ac:dyDescent="0.2">
      <c r="A223" s="89" t="s">
        <v>444</v>
      </c>
      <c r="B223" s="63" t="s">
        <v>83</v>
      </c>
      <c r="C223" s="43" t="s">
        <v>79</v>
      </c>
      <c r="D223" s="44">
        <v>4.68</v>
      </c>
      <c r="E223" s="44">
        <v>4.68</v>
      </c>
      <c r="F223" s="44">
        <v>4.68</v>
      </c>
      <c r="G223" s="44">
        <v>4.68</v>
      </c>
      <c r="H223" s="44">
        <v>4.68</v>
      </c>
      <c r="I223" s="44">
        <v>4.68</v>
      </c>
      <c r="J223" s="44">
        <v>4.68</v>
      </c>
      <c r="K223" s="44">
        <v>4.68</v>
      </c>
      <c r="L223" s="44">
        <v>4.68</v>
      </c>
      <c r="M223" s="44">
        <v>4.68</v>
      </c>
      <c r="N223" s="44">
        <v>4.68</v>
      </c>
      <c r="O223" s="44">
        <v>4.68</v>
      </c>
      <c r="P223" s="44">
        <v>4.68</v>
      </c>
      <c r="Q223" s="44">
        <v>4.68</v>
      </c>
      <c r="R223" s="44">
        <v>4.68</v>
      </c>
      <c r="S223" s="44">
        <v>4.68</v>
      </c>
      <c r="T223" s="44">
        <v>4.68</v>
      </c>
      <c r="U223" s="44">
        <v>4.68</v>
      </c>
      <c r="V223" s="44">
        <v>4.68</v>
      </c>
      <c r="W223" s="44">
        <v>4.68</v>
      </c>
      <c r="X223" s="44">
        <v>4.68</v>
      </c>
      <c r="Y223" s="44">
        <v>4.68</v>
      </c>
      <c r="Z223" s="44">
        <v>4.68</v>
      </c>
      <c r="AA223" s="44">
        <v>4.68</v>
      </c>
    </row>
    <row r="224" spans="1:27" ht="12.75" hidden="1" customHeight="1" outlineLevel="1" x14ac:dyDescent="0.2">
      <c r="A224" s="89" t="s">
        <v>445</v>
      </c>
      <c r="B224" s="63" t="s">
        <v>81</v>
      </c>
      <c r="C224" s="43" t="s">
        <v>79</v>
      </c>
      <c r="D224" s="44">
        <f>$D$11</f>
        <v>330.69</v>
      </c>
      <c r="E224" s="44">
        <f t="shared" ref="E224:AA224" si="128">$D$11</f>
        <v>330.69</v>
      </c>
      <c r="F224" s="44">
        <f t="shared" si="128"/>
        <v>330.69</v>
      </c>
      <c r="G224" s="44">
        <f t="shared" si="128"/>
        <v>330.69</v>
      </c>
      <c r="H224" s="44">
        <f t="shared" si="128"/>
        <v>330.69</v>
      </c>
      <c r="I224" s="44">
        <f t="shared" si="128"/>
        <v>330.69</v>
      </c>
      <c r="J224" s="44">
        <f t="shared" si="128"/>
        <v>330.69</v>
      </c>
      <c r="K224" s="44">
        <f t="shared" si="128"/>
        <v>330.69</v>
      </c>
      <c r="L224" s="44">
        <f t="shared" si="128"/>
        <v>330.69</v>
      </c>
      <c r="M224" s="44">
        <f t="shared" si="128"/>
        <v>330.69</v>
      </c>
      <c r="N224" s="44">
        <f t="shared" si="128"/>
        <v>330.69</v>
      </c>
      <c r="O224" s="44">
        <f t="shared" si="128"/>
        <v>330.69</v>
      </c>
      <c r="P224" s="44">
        <f t="shared" si="128"/>
        <v>330.69</v>
      </c>
      <c r="Q224" s="44">
        <f t="shared" si="128"/>
        <v>330.69</v>
      </c>
      <c r="R224" s="44">
        <f t="shared" si="128"/>
        <v>330.69</v>
      </c>
      <c r="S224" s="44">
        <f t="shared" si="128"/>
        <v>330.69</v>
      </c>
      <c r="T224" s="44">
        <f t="shared" si="128"/>
        <v>330.69</v>
      </c>
      <c r="U224" s="44">
        <f t="shared" si="128"/>
        <v>330.69</v>
      </c>
      <c r="V224" s="44">
        <f t="shared" si="128"/>
        <v>330.69</v>
      </c>
      <c r="W224" s="44">
        <f t="shared" si="128"/>
        <v>330.69</v>
      </c>
      <c r="X224" s="44">
        <f t="shared" si="128"/>
        <v>330.69</v>
      </c>
      <c r="Y224" s="44">
        <f t="shared" si="128"/>
        <v>330.69</v>
      </c>
      <c r="Z224" s="44">
        <f t="shared" si="128"/>
        <v>330.69</v>
      </c>
      <c r="AA224" s="44">
        <f t="shared" si="128"/>
        <v>330.69</v>
      </c>
    </row>
    <row r="225" spans="1:27" ht="12.75" customHeight="1" collapsed="1" x14ac:dyDescent="0.2">
      <c r="A225" s="88" t="s">
        <v>446</v>
      </c>
      <c r="B225" s="28" t="str">
        <f>"14"&amp;"."&amp;$B$639&amp;"."&amp;$B$640</f>
        <v>14.09.2023</v>
      </c>
      <c r="C225" s="80" t="s">
        <v>76</v>
      </c>
      <c r="D225" s="81">
        <f>ROUND(((D226+D227+D229+D228)/1000),5)</f>
        <v>3.4493299999999998</v>
      </c>
      <c r="E225" s="81">
        <f>ROUND(((E226+E227+E229+E228)/1000),5)</f>
        <v>3.3523900000000002</v>
      </c>
      <c r="F225" s="81">
        <f>ROUND(((F226+F227+F229+F228)/1000),5)</f>
        <v>3.29752</v>
      </c>
      <c r="G225" s="81">
        <f t="shared" ref="G225:AA225" si="129">ROUND(((G226+G227+G229+G228)/1000),5)</f>
        <v>3.3096199999999998</v>
      </c>
      <c r="H225" s="81">
        <f t="shared" si="129"/>
        <v>3.3706299999999998</v>
      </c>
      <c r="I225" s="81">
        <f t="shared" si="129"/>
        <v>3.4293399999999998</v>
      </c>
      <c r="J225" s="81">
        <f t="shared" si="129"/>
        <v>3.6099899999999998</v>
      </c>
      <c r="K225" s="81">
        <f t="shared" si="129"/>
        <v>3.8520599999999998</v>
      </c>
      <c r="L225" s="81">
        <f t="shared" si="129"/>
        <v>4.03939</v>
      </c>
      <c r="M225" s="81">
        <f t="shared" si="129"/>
        <v>4.11111</v>
      </c>
      <c r="N225" s="81">
        <f t="shared" si="129"/>
        <v>4.1132299999999997</v>
      </c>
      <c r="O225" s="81">
        <f t="shared" si="129"/>
        <v>4.1101799999999997</v>
      </c>
      <c r="P225" s="81">
        <f t="shared" si="129"/>
        <v>4.1008800000000001</v>
      </c>
      <c r="Q225" s="81">
        <f t="shared" si="129"/>
        <v>4.1079699999999999</v>
      </c>
      <c r="R225" s="81">
        <f t="shared" si="129"/>
        <v>4.1590699999999998</v>
      </c>
      <c r="S225" s="81">
        <f t="shared" si="129"/>
        <v>4.1515300000000002</v>
      </c>
      <c r="T225" s="81">
        <f t="shared" si="129"/>
        <v>4.1226700000000003</v>
      </c>
      <c r="U225" s="81">
        <f t="shared" si="129"/>
        <v>4.1130599999999999</v>
      </c>
      <c r="V225" s="81">
        <f t="shared" si="129"/>
        <v>4.1221199999999998</v>
      </c>
      <c r="W225" s="81">
        <f t="shared" si="129"/>
        <v>4.2021300000000004</v>
      </c>
      <c r="X225" s="81">
        <f t="shared" si="129"/>
        <v>4.1603599999999998</v>
      </c>
      <c r="Y225" s="81">
        <f t="shared" si="129"/>
        <v>4.0694900000000001</v>
      </c>
      <c r="Z225" s="81">
        <f t="shared" si="129"/>
        <v>3.8425199999999999</v>
      </c>
      <c r="AA225" s="81">
        <f t="shared" si="129"/>
        <v>3.5894200000000001</v>
      </c>
    </row>
    <row r="226" spans="1:27" ht="12.75" hidden="1" customHeight="1" outlineLevel="1" x14ac:dyDescent="0.2">
      <c r="A226" s="89" t="s">
        <v>447</v>
      </c>
      <c r="B226" s="63" t="s">
        <v>230</v>
      </c>
      <c r="C226" s="43" t="s">
        <v>79</v>
      </c>
      <c r="D226" s="44">
        <v>1396.99</v>
      </c>
      <c r="E226" s="44">
        <v>1300.05</v>
      </c>
      <c r="F226" s="44">
        <v>1245.18</v>
      </c>
      <c r="G226" s="44">
        <v>1257.28</v>
      </c>
      <c r="H226" s="44">
        <v>1318.29</v>
      </c>
      <c r="I226" s="44">
        <v>1377</v>
      </c>
      <c r="J226" s="44">
        <v>1557.65</v>
      </c>
      <c r="K226" s="44">
        <v>1799.72</v>
      </c>
      <c r="L226" s="44">
        <v>1987.05</v>
      </c>
      <c r="M226" s="44">
        <v>2058.77</v>
      </c>
      <c r="N226" s="44">
        <v>2060.89</v>
      </c>
      <c r="O226" s="44">
        <v>2057.84</v>
      </c>
      <c r="P226" s="44">
        <v>2048.54</v>
      </c>
      <c r="Q226" s="44">
        <v>2055.63</v>
      </c>
      <c r="R226" s="44">
        <v>2106.73</v>
      </c>
      <c r="S226" s="44">
        <v>2099.19</v>
      </c>
      <c r="T226" s="44">
        <v>2070.33</v>
      </c>
      <c r="U226" s="44">
        <v>2060.7199999999998</v>
      </c>
      <c r="V226" s="44">
        <v>2069.7800000000002</v>
      </c>
      <c r="W226" s="44">
        <v>2149.79</v>
      </c>
      <c r="X226" s="44">
        <v>2108.02</v>
      </c>
      <c r="Y226" s="44">
        <v>2017.15</v>
      </c>
      <c r="Z226" s="44">
        <v>1790.18</v>
      </c>
      <c r="AA226" s="44">
        <v>1537.08</v>
      </c>
    </row>
    <row r="227" spans="1:27" ht="12.75" hidden="1" customHeight="1" outlineLevel="1" x14ac:dyDescent="0.2">
      <c r="A227" s="89" t="s">
        <v>448</v>
      </c>
      <c r="B227" s="63" t="s">
        <v>90</v>
      </c>
      <c r="C227" s="43" t="s">
        <v>79</v>
      </c>
      <c r="D227" s="44">
        <f>$D$162</f>
        <v>1716.97</v>
      </c>
      <c r="E227" s="44">
        <f>$D$162</f>
        <v>1716.97</v>
      </c>
      <c r="F227" s="44">
        <f t="shared" ref="F227:AA227" si="130">$D$162</f>
        <v>1716.97</v>
      </c>
      <c r="G227" s="44">
        <f t="shared" si="130"/>
        <v>1716.97</v>
      </c>
      <c r="H227" s="44">
        <f t="shared" si="130"/>
        <v>1716.97</v>
      </c>
      <c r="I227" s="44">
        <f t="shared" si="130"/>
        <v>1716.97</v>
      </c>
      <c r="J227" s="44">
        <f t="shared" si="130"/>
        <v>1716.97</v>
      </c>
      <c r="K227" s="44">
        <f t="shared" si="130"/>
        <v>1716.97</v>
      </c>
      <c r="L227" s="44">
        <f t="shared" si="130"/>
        <v>1716.97</v>
      </c>
      <c r="M227" s="44">
        <f t="shared" si="130"/>
        <v>1716.97</v>
      </c>
      <c r="N227" s="44">
        <f t="shared" si="130"/>
        <v>1716.97</v>
      </c>
      <c r="O227" s="44">
        <f t="shared" si="130"/>
        <v>1716.97</v>
      </c>
      <c r="P227" s="44">
        <f t="shared" si="130"/>
        <v>1716.97</v>
      </c>
      <c r="Q227" s="44">
        <f t="shared" si="130"/>
        <v>1716.97</v>
      </c>
      <c r="R227" s="44">
        <f t="shared" si="130"/>
        <v>1716.97</v>
      </c>
      <c r="S227" s="44">
        <f t="shared" si="130"/>
        <v>1716.97</v>
      </c>
      <c r="T227" s="44">
        <f t="shared" si="130"/>
        <v>1716.97</v>
      </c>
      <c r="U227" s="44">
        <f t="shared" si="130"/>
        <v>1716.97</v>
      </c>
      <c r="V227" s="44">
        <f t="shared" si="130"/>
        <v>1716.97</v>
      </c>
      <c r="W227" s="44">
        <f t="shared" si="130"/>
        <v>1716.97</v>
      </c>
      <c r="X227" s="44">
        <f t="shared" si="130"/>
        <v>1716.97</v>
      </c>
      <c r="Y227" s="44">
        <f t="shared" si="130"/>
        <v>1716.97</v>
      </c>
      <c r="Z227" s="44">
        <f t="shared" si="130"/>
        <v>1716.97</v>
      </c>
      <c r="AA227" s="44">
        <f t="shared" si="130"/>
        <v>1716.97</v>
      </c>
    </row>
    <row r="228" spans="1:27" ht="12.75" hidden="1" customHeight="1" outlineLevel="1" x14ac:dyDescent="0.2">
      <c r="A228" s="89" t="s">
        <v>449</v>
      </c>
      <c r="B228" s="63" t="s">
        <v>83</v>
      </c>
      <c r="C228" s="43" t="s">
        <v>79</v>
      </c>
      <c r="D228" s="44">
        <v>4.68</v>
      </c>
      <c r="E228" s="44">
        <v>4.68</v>
      </c>
      <c r="F228" s="44">
        <v>4.68</v>
      </c>
      <c r="G228" s="44">
        <v>4.68</v>
      </c>
      <c r="H228" s="44">
        <v>4.68</v>
      </c>
      <c r="I228" s="44">
        <v>4.68</v>
      </c>
      <c r="J228" s="44">
        <v>4.68</v>
      </c>
      <c r="K228" s="44">
        <v>4.68</v>
      </c>
      <c r="L228" s="44">
        <v>4.68</v>
      </c>
      <c r="M228" s="44">
        <v>4.68</v>
      </c>
      <c r="N228" s="44">
        <v>4.68</v>
      </c>
      <c r="O228" s="44">
        <v>4.68</v>
      </c>
      <c r="P228" s="44">
        <v>4.68</v>
      </c>
      <c r="Q228" s="44">
        <v>4.68</v>
      </c>
      <c r="R228" s="44">
        <v>4.68</v>
      </c>
      <c r="S228" s="44">
        <v>4.68</v>
      </c>
      <c r="T228" s="44">
        <v>4.68</v>
      </c>
      <c r="U228" s="44">
        <v>4.68</v>
      </c>
      <c r="V228" s="44">
        <v>4.68</v>
      </c>
      <c r="W228" s="44">
        <v>4.68</v>
      </c>
      <c r="X228" s="44">
        <v>4.68</v>
      </c>
      <c r="Y228" s="44">
        <v>4.68</v>
      </c>
      <c r="Z228" s="44">
        <v>4.68</v>
      </c>
      <c r="AA228" s="44">
        <v>4.68</v>
      </c>
    </row>
    <row r="229" spans="1:27" ht="12.75" hidden="1" customHeight="1" outlineLevel="1" x14ac:dyDescent="0.2">
      <c r="A229" s="89" t="s">
        <v>450</v>
      </c>
      <c r="B229" s="63" t="s">
        <v>81</v>
      </c>
      <c r="C229" s="43" t="s">
        <v>79</v>
      </c>
      <c r="D229" s="44">
        <f>$D$11</f>
        <v>330.69</v>
      </c>
      <c r="E229" s="44">
        <f t="shared" ref="E229:AA229" si="131">$D$11</f>
        <v>330.69</v>
      </c>
      <c r="F229" s="44">
        <f t="shared" si="131"/>
        <v>330.69</v>
      </c>
      <c r="G229" s="44">
        <f t="shared" si="131"/>
        <v>330.69</v>
      </c>
      <c r="H229" s="44">
        <f t="shared" si="131"/>
        <v>330.69</v>
      </c>
      <c r="I229" s="44">
        <f t="shared" si="131"/>
        <v>330.69</v>
      </c>
      <c r="J229" s="44">
        <f t="shared" si="131"/>
        <v>330.69</v>
      </c>
      <c r="K229" s="44">
        <f t="shared" si="131"/>
        <v>330.69</v>
      </c>
      <c r="L229" s="44">
        <f t="shared" si="131"/>
        <v>330.69</v>
      </c>
      <c r="M229" s="44">
        <f t="shared" si="131"/>
        <v>330.69</v>
      </c>
      <c r="N229" s="44">
        <f t="shared" si="131"/>
        <v>330.69</v>
      </c>
      <c r="O229" s="44">
        <f t="shared" si="131"/>
        <v>330.69</v>
      </c>
      <c r="P229" s="44">
        <f t="shared" si="131"/>
        <v>330.69</v>
      </c>
      <c r="Q229" s="44">
        <f t="shared" si="131"/>
        <v>330.69</v>
      </c>
      <c r="R229" s="44">
        <f t="shared" si="131"/>
        <v>330.69</v>
      </c>
      <c r="S229" s="44">
        <f t="shared" si="131"/>
        <v>330.69</v>
      </c>
      <c r="T229" s="44">
        <f t="shared" si="131"/>
        <v>330.69</v>
      </c>
      <c r="U229" s="44">
        <f t="shared" si="131"/>
        <v>330.69</v>
      </c>
      <c r="V229" s="44">
        <f t="shared" si="131"/>
        <v>330.69</v>
      </c>
      <c r="W229" s="44">
        <f t="shared" si="131"/>
        <v>330.69</v>
      </c>
      <c r="X229" s="44">
        <f t="shared" si="131"/>
        <v>330.69</v>
      </c>
      <c r="Y229" s="44">
        <f t="shared" si="131"/>
        <v>330.69</v>
      </c>
      <c r="Z229" s="44">
        <f t="shared" si="131"/>
        <v>330.69</v>
      </c>
      <c r="AA229" s="44">
        <f t="shared" si="131"/>
        <v>330.69</v>
      </c>
    </row>
    <row r="230" spans="1:27" ht="12.75" customHeight="1" collapsed="1" x14ac:dyDescent="0.2">
      <c r="A230" s="88" t="s">
        <v>451</v>
      </c>
      <c r="B230" s="28" t="str">
        <f>"15"&amp;"."&amp;$B$639&amp;"."&amp;$B$640</f>
        <v>15.09.2023</v>
      </c>
      <c r="C230" s="80" t="s">
        <v>76</v>
      </c>
      <c r="D230" s="81">
        <f>ROUND(((D231+D232+D234+D233)/1000),5)</f>
        <v>3.4904799999999998</v>
      </c>
      <c r="E230" s="81">
        <f>ROUND(((E231+E232+E234+E233)/1000),5)</f>
        <v>3.4027599999999998</v>
      </c>
      <c r="F230" s="81">
        <f>ROUND(((F231+F232+F234+F233)/1000),5)</f>
        <v>3.3379500000000002</v>
      </c>
      <c r="G230" s="81">
        <f t="shared" ref="G230:AA230" si="132">ROUND(((G231+G232+G234+G233)/1000),5)</f>
        <v>3.3237899999999998</v>
      </c>
      <c r="H230" s="81">
        <f t="shared" si="132"/>
        <v>3.40951</v>
      </c>
      <c r="I230" s="81">
        <f t="shared" si="132"/>
        <v>3.4781</v>
      </c>
      <c r="J230" s="81">
        <f t="shared" si="132"/>
        <v>3.5655199999999998</v>
      </c>
      <c r="K230" s="81">
        <f t="shared" si="132"/>
        <v>3.8111299999999999</v>
      </c>
      <c r="L230" s="81">
        <f t="shared" si="132"/>
        <v>4.0431600000000003</v>
      </c>
      <c r="M230" s="81">
        <f t="shared" si="132"/>
        <v>4.2584299999999997</v>
      </c>
      <c r="N230" s="81">
        <f t="shared" si="132"/>
        <v>4.4605399999999999</v>
      </c>
      <c r="O230" s="81">
        <f t="shared" si="132"/>
        <v>4.1455200000000003</v>
      </c>
      <c r="P230" s="81">
        <f t="shared" si="132"/>
        <v>4.0685399999999996</v>
      </c>
      <c r="Q230" s="81">
        <f t="shared" si="132"/>
        <v>4.141</v>
      </c>
      <c r="R230" s="81">
        <f t="shared" si="132"/>
        <v>4.1033499999999998</v>
      </c>
      <c r="S230" s="81">
        <f t="shared" si="132"/>
        <v>4.09734</v>
      </c>
      <c r="T230" s="81">
        <f t="shared" si="132"/>
        <v>4.0723700000000003</v>
      </c>
      <c r="U230" s="81">
        <f t="shared" si="132"/>
        <v>4.0544399999999996</v>
      </c>
      <c r="V230" s="81">
        <f t="shared" si="132"/>
        <v>4.0997300000000001</v>
      </c>
      <c r="W230" s="81">
        <f t="shared" si="132"/>
        <v>4.1674600000000002</v>
      </c>
      <c r="X230" s="81">
        <f t="shared" si="132"/>
        <v>4.1848099999999997</v>
      </c>
      <c r="Y230" s="81">
        <f t="shared" si="132"/>
        <v>4.09802</v>
      </c>
      <c r="Z230" s="81">
        <f t="shared" si="132"/>
        <v>3.8533499999999998</v>
      </c>
      <c r="AA230" s="81">
        <f t="shared" si="132"/>
        <v>3.6638600000000001</v>
      </c>
    </row>
    <row r="231" spans="1:27" ht="12.75" hidden="1" customHeight="1" outlineLevel="1" x14ac:dyDescent="0.2">
      <c r="A231" s="89" t="s">
        <v>452</v>
      </c>
      <c r="B231" s="63" t="s">
        <v>230</v>
      </c>
      <c r="C231" s="43" t="s">
        <v>79</v>
      </c>
      <c r="D231" s="44">
        <v>1438.14</v>
      </c>
      <c r="E231" s="44">
        <v>1350.42</v>
      </c>
      <c r="F231" s="44">
        <v>1285.6099999999999</v>
      </c>
      <c r="G231" s="44">
        <v>1271.45</v>
      </c>
      <c r="H231" s="44">
        <v>1357.17</v>
      </c>
      <c r="I231" s="44">
        <v>1425.76</v>
      </c>
      <c r="J231" s="44">
        <v>1513.18</v>
      </c>
      <c r="K231" s="44">
        <v>1758.79</v>
      </c>
      <c r="L231" s="44">
        <v>1990.82</v>
      </c>
      <c r="M231" s="44">
        <v>2206.09</v>
      </c>
      <c r="N231" s="44">
        <v>2408.1999999999998</v>
      </c>
      <c r="O231" s="44">
        <v>2093.1799999999998</v>
      </c>
      <c r="P231" s="44">
        <v>2016.2</v>
      </c>
      <c r="Q231" s="44">
        <v>2088.66</v>
      </c>
      <c r="R231" s="44">
        <v>2051.0100000000002</v>
      </c>
      <c r="S231" s="44">
        <v>2045</v>
      </c>
      <c r="T231" s="44">
        <v>2020.03</v>
      </c>
      <c r="U231" s="44">
        <v>2002.1</v>
      </c>
      <c r="V231" s="44">
        <v>2047.39</v>
      </c>
      <c r="W231" s="44">
        <v>2115.12</v>
      </c>
      <c r="X231" s="44">
        <v>2132.4699999999998</v>
      </c>
      <c r="Y231" s="44">
        <v>2045.68</v>
      </c>
      <c r="Z231" s="44">
        <v>1801.01</v>
      </c>
      <c r="AA231" s="44">
        <v>1611.52</v>
      </c>
    </row>
    <row r="232" spans="1:27" ht="12.75" hidden="1" customHeight="1" outlineLevel="1" x14ac:dyDescent="0.2">
      <c r="A232" s="89" t="s">
        <v>453</v>
      </c>
      <c r="B232" s="63" t="s">
        <v>90</v>
      </c>
      <c r="C232" s="43" t="s">
        <v>79</v>
      </c>
      <c r="D232" s="44">
        <f>$D$162</f>
        <v>1716.97</v>
      </c>
      <c r="E232" s="44">
        <f>$D$162</f>
        <v>1716.97</v>
      </c>
      <c r="F232" s="44">
        <f t="shared" ref="F232:AA232" si="133">$D$162</f>
        <v>1716.97</v>
      </c>
      <c r="G232" s="44">
        <f t="shared" si="133"/>
        <v>1716.97</v>
      </c>
      <c r="H232" s="44">
        <f t="shared" si="133"/>
        <v>1716.97</v>
      </c>
      <c r="I232" s="44">
        <f t="shared" si="133"/>
        <v>1716.97</v>
      </c>
      <c r="J232" s="44">
        <f t="shared" si="133"/>
        <v>1716.97</v>
      </c>
      <c r="K232" s="44">
        <f t="shared" si="133"/>
        <v>1716.97</v>
      </c>
      <c r="L232" s="44">
        <f t="shared" si="133"/>
        <v>1716.97</v>
      </c>
      <c r="M232" s="44">
        <f t="shared" si="133"/>
        <v>1716.97</v>
      </c>
      <c r="N232" s="44">
        <f t="shared" si="133"/>
        <v>1716.97</v>
      </c>
      <c r="O232" s="44">
        <f t="shared" si="133"/>
        <v>1716.97</v>
      </c>
      <c r="P232" s="44">
        <f t="shared" si="133"/>
        <v>1716.97</v>
      </c>
      <c r="Q232" s="44">
        <f t="shared" si="133"/>
        <v>1716.97</v>
      </c>
      <c r="R232" s="44">
        <f t="shared" si="133"/>
        <v>1716.97</v>
      </c>
      <c r="S232" s="44">
        <f t="shared" si="133"/>
        <v>1716.97</v>
      </c>
      <c r="T232" s="44">
        <f t="shared" si="133"/>
        <v>1716.97</v>
      </c>
      <c r="U232" s="44">
        <f t="shared" si="133"/>
        <v>1716.97</v>
      </c>
      <c r="V232" s="44">
        <f t="shared" si="133"/>
        <v>1716.97</v>
      </c>
      <c r="W232" s="44">
        <f t="shared" si="133"/>
        <v>1716.97</v>
      </c>
      <c r="X232" s="44">
        <f t="shared" si="133"/>
        <v>1716.97</v>
      </c>
      <c r="Y232" s="44">
        <f t="shared" si="133"/>
        <v>1716.97</v>
      </c>
      <c r="Z232" s="44">
        <f t="shared" si="133"/>
        <v>1716.97</v>
      </c>
      <c r="AA232" s="44">
        <f t="shared" si="133"/>
        <v>1716.97</v>
      </c>
    </row>
    <row r="233" spans="1:27" ht="12.75" hidden="1" customHeight="1" outlineLevel="1" x14ac:dyDescent="0.2">
      <c r="A233" s="89" t="s">
        <v>454</v>
      </c>
      <c r="B233" s="63" t="s">
        <v>83</v>
      </c>
      <c r="C233" s="43" t="s">
        <v>79</v>
      </c>
      <c r="D233" s="44">
        <v>4.68</v>
      </c>
      <c r="E233" s="44">
        <v>4.68</v>
      </c>
      <c r="F233" s="44">
        <v>4.68</v>
      </c>
      <c r="G233" s="44">
        <v>4.68</v>
      </c>
      <c r="H233" s="44">
        <v>4.68</v>
      </c>
      <c r="I233" s="44">
        <v>4.68</v>
      </c>
      <c r="J233" s="44">
        <v>4.68</v>
      </c>
      <c r="K233" s="44">
        <v>4.68</v>
      </c>
      <c r="L233" s="44">
        <v>4.68</v>
      </c>
      <c r="M233" s="44">
        <v>4.68</v>
      </c>
      <c r="N233" s="44">
        <v>4.68</v>
      </c>
      <c r="O233" s="44">
        <v>4.68</v>
      </c>
      <c r="P233" s="44">
        <v>4.68</v>
      </c>
      <c r="Q233" s="44">
        <v>4.68</v>
      </c>
      <c r="R233" s="44">
        <v>4.68</v>
      </c>
      <c r="S233" s="44">
        <v>4.68</v>
      </c>
      <c r="T233" s="44">
        <v>4.68</v>
      </c>
      <c r="U233" s="44">
        <v>4.68</v>
      </c>
      <c r="V233" s="44">
        <v>4.68</v>
      </c>
      <c r="W233" s="44">
        <v>4.68</v>
      </c>
      <c r="X233" s="44">
        <v>4.68</v>
      </c>
      <c r="Y233" s="44">
        <v>4.68</v>
      </c>
      <c r="Z233" s="44">
        <v>4.68</v>
      </c>
      <c r="AA233" s="44">
        <v>4.68</v>
      </c>
    </row>
    <row r="234" spans="1:27" ht="12.75" hidden="1" customHeight="1" outlineLevel="1" x14ac:dyDescent="0.2">
      <c r="A234" s="89" t="s">
        <v>455</v>
      </c>
      <c r="B234" s="63" t="s">
        <v>81</v>
      </c>
      <c r="C234" s="43" t="s">
        <v>79</v>
      </c>
      <c r="D234" s="44">
        <f>$D$11</f>
        <v>330.69</v>
      </c>
      <c r="E234" s="44">
        <f t="shared" ref="E234:AA234" si="134">$D$11</f>
        <v>330.69</v>
      </c>
      <c r="F234" s="44">
        <f t="shared" si="134"/>
        <v>330.69</v>
      </c>
      <c r="G234" s="44">
        <f t="shared" si="134"/>
        <v>330.69</v>
      </c>
      <c r="H234" s="44">
        <f t="shared" si="134"/>
        <v>330.69</v>
      </c>
      <c r="I234" s="44">
        <f t="shared" si="134"/>
        <v>330.69</v>
      </c>
      <c r="J234" s="44">
        <f t="shared" si="134"/>
        <v>330.69</v>
      </c>
      <c r="K234" s="44">
        <f t="shared" si="134"/>
        <v>330.69</v>
      </c>
      <c r="L234" s="44">
        <f t="shared" si="134"/>
        <v>330.69</v>
      </c>
      <c r="M234" s="44">
        <f t="shared" si="134"/>
        <v>330.69</v>
      </c>
      <c r="N234" s="44">
        <f t="shared" si="134"/>
        <v>330.69</v>
      </c>
      <c r="O234" s="44">
        <f t="shared" si="134"/>
        <v>330.69</v>
      </c>
      <c r="P234" s="44">
        <f t="shared" si="134"/>
        <v>330.69</v>
      </c>
      <c r="Q234" s="44">
        <f t="shared" si="134"/>
        <v>330.69</v>
      </c>
      <c r="R234" s="44">
        <f t="shared" si="134"/>
        <v>330.69</v>
      </c>
      <c r="S234" s="44">
        <f t="shared" si="134"/>
        <v>330.69</v>
      </c>
      <c r="T234" s="44">
        <f t="shared" si="134"/>
        <v>330.69</v>
      </c>
      <c r="U234" s="44">
        <f t="shared" si="134"/>
        <v>330.69</v>
      </c>
      <c r="V234" s="44">
        <f t="shared" si="134"/>
        <v>330.69</v>
      </c>
      <c r="W234" s="44">
        <f t="shared" si="134"/>
        <v>330.69</v>
      </c>
      <c r="X234" s="44">
        <f t="shared" si="134"/>
        <v>330.69</v>
      </c>
      <c r="Y234" s="44">
        <f t="shared" si="134"/>
        <v>330.69</v>
      </c>
      <c r="Z234" s="44">
        <f t="shared" si="134"/>
        <v>330.69</v>
      </c>
      <c r="AA234" s="44">
        <f t="shared" si="134"/>
        <v>330.69</v>
      </c>
    </row>
    <row r="235" spans="1:27" ht="12.75" customHeight="1" collapsed="1" x14ac:dyDescent="0.2">
      <c r="A235" s="88" t="s">
        <v>456</v>
      </c>
      <c r="B235" s="28" t="str">
        <f>"16"&amp;"."&amp;$B$639&amp;"."&amp;$B$640</f>
        <v>16.09.2023</v>
      </c>
      <c r="C235" s="80" t="s">
        <v>76</v>
      </c>
      <c r="D235" s="81">
        <f>ROUND(((D236+D237+D239+D238)/1000),5)</f>
        <v>3.5500500000000001</v>
      </c>
      <c r="E235" s="81">
        <f>ROUND(((E236+E237+E239+E238)/1000),5)</f>
        <v>3.39323</v>
      </c>
      <c r="F235" s="81">
        <f>ROUND(((F236+F237+F239+F238)/1000),5)</f>
        <v>3.3213599999999999</v>
      </c>
      <c r="G235" s="81">
        <f t="shared" ref="G235:AA235" si="135">ROUND(((G236+G237+G239+G238)/1000),5)</f>
        <v>3.3003399999999998</v>
      </c>
      <c r="H235" s="81">
        <f t="shared" si="135"/>
        <v>3.3465699999999998</v>
      </c>
      <c r="I235" s="81">
        <f t="shared" si="135"/>
        <v>3.4024200000000002</v>
      </c>
      <c r="J235" s="81">
        <f t="shared" si="135"/>
        <v>3.4226800000000002</v>
      </c>
      <c r="K235" s="81">
        <f t="shared" si="135"/>
        <v>3.5784099999999999</v>
      </c>
      <c r="L235" s="81">
        <f t="shared" si="135"/>
        <v>3.8825400000000001</v>
      </c>
      <c r="M235" s="81">
        <f t="shared" si="135"/>
        <v>4.0499299999999998</v>
      </c>
      <c r="N235" s="81">
        <f t="shared" si="135"/>
        <v>4.0920300000000003</v>
      </c>
      <c r="O235" s="81">
        <f t="shared" si="135"/>
        <v>4.0946300000000004</v>
      </c>
      <c r="P235" s="81">
        <f t="shared" si="135"/>
        <v>4.0876400000000004</v>
      </c>
      <c r="Q235" s="81">
        <f t="shared" si="135"/>
        <v>4.0815099999999997</v>
      </c>
      <c r="R235" s="81">
        <f t="shared" si="135"/>
        <v>4.0826399999999996</v>
      </c>
      <c r="S235" s="81">
        <f t="shared" si="135"/>
        <v>4.0791300000000001</v>
      </c>
      <c r="T235" s="81">
        <f t="shared" si="135"/>
        <v>4.0786199999999999</v>
      </c>
      <c r="U235" s="81">
        <f t="shared" si="135"/>
        <v>4.0685700000000002</v>
      </c>
      <c r="V235" s="81">
        <f t="shared" si="135"/>
        <v>4.1489700000000003</v>
      </c>
      <c r="W235" s="81">
        <f t="shared" si="135"/>
        <v>4.2966199999999999</v>
      </c>
      <c r="X235" s="81">
        <f t="shared" si="135"/>
        <v>4.4583199999999996</v>
      </c>
      <c r="Y235" s="81">
        <f t="shared" si="135"/>
        <v>4.1288</v>
      </c>
      <c r="Z235" s="81">
        <f t="shared" si="135"/>
        <v>3.7719399999999998</v>
      </c>
      <c r="AA235" s="81">
        <f t="shared" si="135"/>
        <v>3.6396700000000002</v>
      </c>
    </row>
    <row r="236" spans="1:27" ht="12.75" hidden="1" customHeight="1" outlineLevel="1" x14ac:dyDescent="0.2">
      <c r="A236" s="89" t="s">
        <v>457</v>
      </c>
      <c r="B236" s="63" t="s">
        <v>230</v>
      </c>
      <c r="C236" s="43" t="s">
        <v>79</v>
      </c>
      <c r="D236" s="44">
        <v>1497.71</v>
      </c>
      <c r="E236" s="44">
        <v>1340.89</v>
      </c>
      <c r="F236" s="44">
        <v>1269.02</v>
      </c>
      <c r="G236" s="44">
        <v>1248</v>
      </c>
      <c r="H236" s="44">
        <v>1294.23</v>
      </c>
      <c r="I236" s="44">
        <v>1350.08</v>
      </c>
      <c r="J236" s="44">
        <v>1370.34</v>
      </c>
      <c r="K236" s="44">
        <v>1526.07</v>
      </c>
      <c r="L236" s="44">
        <v>1830.2</v>
      </c>
      <c r="M236" s="44">
        <v>1997.59</v>
      </c>
      <c r="N236" s="44">
        <v>2039.69</v>
      </c>
      <c r="O236" s="44">
        <v>2042.29</v>
      </c>
      <c r="P236" s="44">
        <v>2035.3</v>
      </c>
      <c r="Q236" s="44">
        <v>2029.17</v>
      </c>
      <c r="R236" s="44">
        <v>2030.3</v>
      </c>
      <c r="S236" s="44">
        <v>2026.79</v>
      </c>
      <c r="T236" s="44">
        <v>2026.28</v>
      </c>
      <c r="U236" s="44">
        <v>2016.23</v>
      </c>
      <c r="V236" s="44">
        <v>2096.63</v>
      </c>
      <c r="W236" s="44">
        <v>2244.2800000000002</v>
      </c>
      <c r="X236" s="44">
        <v>2405.98</v>
      </c>
      <c r="Y236" s="44">
        <v>2076.46</v>
      </c>
      <c r="Z236" s="44">
        <v>1719.6</v>
      </c>
      <c r="AA236" s="44">
        <v>1587.33</v>
      </c>
    </row>
    <row r="237" spans="1:27" ht="12.75" hidden="1" customHeight="1" outlineLevel="1" x14ac:dyDescent="0.2">
      <c r="A237" s="89" t="s">
        <v>458</v>
      </c>
      <c r="B237" s="63" t="s">
        <v>90</v>
      </c>
      <c r="C237" s="43" t="s">
        <v>79</v>
      </c>
      <c r="D237" s="44">
        <f>$D$162</f>
        <v>1716.97</v>
      </c>
      <c r="E237" s="44">
        <f>$D$162</f>
        <v>1716.97</v>
      </c>
      <c r="F237" s="44">
        <f t="shared" ref="F237:AA237" si="136">$D$162</f>
        <v>1716.97</v>
      </c>
      <c r="G237" s="44">
        <f t="shared" si="136"/>
        <v>1716.97</v>
      </c>
      <c r="H237" s="44">
        <f t="shared" si="136"/>
        <v>1716.97</v>
      </c>
      <c r="I237" s="44">
        <f t="shared" si="136"/>
        <v>1716.97</v>
      </c>
      <c r="J237" s="44">
        <f t="shared" si="136"/>
        <v>1716.97</v>
      </c>
      <c r="K237" s="44">
        <f t="shared" si="136"/>
        <v>1716.97</v>
      </c>
      <c r="L237" s="44">
        <f t="shared" si="136"/>
        <v>1716.97</v>
      </c>
      <c r="M237" s="44">
        <f t="shared" si="136"/>
        <v>1716.97</v>
      </c>
      <c r="N237" s="44">
        <f t="shared" si="136"/>
        <v>1716.97</v>
      </c>
      <c r="O237" s="44">
        <f t="shared" si="136"/>
        <v>1716.97</v>
      </c>
      <c r="P237" s="44">
        <f t="shared" si="136"/>
        <v>1716.97</v>
      </c>
      <c r="Q237" s="44">
        <f t="shared" si="136"/>
        <v>1716.97</v>
      </c>
      <c r="R237" s="44">
        <f t="shared" si="136"/>
        <v>1716.97</v>
      </c>
      <c r="S237" s="44">
        <f t="shared" si="136"/>
        <v>1716.97</v>
      </c>
      <c r="T237" s="44">
        <f t="shared" si="136"/>
        <v>1716.97</v>
      </c>
      <c r="U237" s="44">
        <f t="shared" si="136"/>
        <v>1716.97</v>
      </c>
      <c r="V237" s="44">
        <f t="shared" si="136"/>
        <v>1716.97</v>
      </c>
      <c r="W237" s="44">
        <f t="shared" si="136"/>
        <v>1716.97</v>
      </c>
      <c r="X237" s="44">
        <f t="shared" si="136"/>
        <v>1716.97</v>
      </c>
      <c r="Y237" s="44">
        <f t="shared" si="136"/>
        <v>1716.97</v>
      </c>
      <c r="Z237" s="44">
        <f t="shared" si="136"/>
        <v>1716.97</v>
      </c>
      <c r="AA237" s="44">
        <f t="shared" si="136"/>
        <v>1716.97</v>
      </c>
    </row>
    <row r="238" spans="1:27" ht="12.75" hidden="1" customHeight="1" outlineLevel="1" x14ac:dyDescent="0.2">
      <c r="A238" s="89" t="s">
        <v>459</v>
      </c>
      <c r="B238" s="63" t="s">
        <v>83</v>
      </c>
      <c r="C238" s="43" t="s">
        <v>79</v>
      </c>
      <c r="D238" s="44">
        <v>4.68</v>
      </c>
      <c r="E238" s="44">
        <v>4.68</v>
      </c>
      <c r="F238" s="44">
        <v>4.68</v>
      </c>
      <c r="G238" s="44">
        <v>4.68</v>
      </c>
      <c r="H238" s="44">
        <v>4.68</v>
      </c>
      <c r="I238" s="44">
        <v>4.68</v>
      </c>
      <c r="J238" s="44">
        <v>4.68</v>
      </c>
      <c r="K238" s="44">
        <v>4.68</v>
      </c>
      <c r="L238" s="44">
        <v>4.68</v>
      </c>
      <c r="M238" s="44">
        <v>4.68</v>
      </c>
      <c r="N238" s="44">
        <v>4.68</v>
      </c>
      <c r="O238" s="44">
        <v>4.68</v>
      </c>
      <c r="P238" s="44">
        <v>4.68</v>
      </c>
      <c r="Q238" s="44">
        <v>4.68</v>
      </c>
      <c r="R238" s="44">
        <v>4.68</v>
      </c>
      <c r="S238" s="44">
        <v>4.68</v>
      </c>
      <c r="T238" s="44">
        <v>4.68</v>
      </c>
      <c r="U238" s="44">
        <v>4.68</v>
      </c>
      <c r="V238" s="44">
        <v>4.68</v>
      </c>
      <c r="W238" s="44">
        <v>4.68</v>
      </c>
      <c r="X238" s="44">
        <v>4.68</v>
      </c>
      <c r="Y238" s="44">
        <v>4.68</v>
      </c>
      <c r="Z238" s="44">
        <v>4.68</v>
      </c>
      <c r="AA238" s="44">
        <v>4.68</v>
      </c>
    </row>
    <row r="239" spans="1:27" ht="12.75" hidden="1" customHeight="1" outlineLevel="1" x14ac:dyDescent="0.2">
      <c r="A239" s="89" t="s">
        <v>460</v>
      </c>
      <c r="B239" s="63" t="s">
        <v>81</v>
      </c>
      <c r="C239" s="43" t="s">
        <v>79</v>
      </c>
      <c r="D239" s="44">
        <f>$D$11</f>
        <v>330.69</v>
      </c>
      <c r="E239" s="44">
        <f t="shared" ref="E239:AA239" si="137">$D$11</f>
        <v>330.69</v>
      </c>
      <c r="F239" s="44">
        <f t="shared" si="137"/>
        <v>330.69</v>
      </c>
      <c r="G239" s="44">
        <f t="shared" si="137"/>
        <v>330.69</v>
      </c>
      <c r="H239" s="44">
        <f t="shared" si="137"/>
        <v>330.69</v>
      </c>
      <c r="I239" s="44">
        <f t="shared" si="137"/>
        <v>330.69</v>
      </c>
      <c r="J239" s="44">
        <f t="shared" si="137"/>
        <v>330.69</v>
      </c>
      <c r="K239" s="44">
        <f t="shared" si="137"/>
        <v>330.69</v>
      </c>
      <c r="L239" s="44">
        <f t="shared" si="137"/>
        <v>330.69</v>
      </c>
      <c r="M239" s="44">
        <f t="shared" si="137"/>
        <v>330.69</v>
      </c>
      <c r="N239" s="44">
        <f t="shared" si="137"/>
        <v>330.69</v>
      </c>
      <c r="O239" s="44">
        <f t="shared" si="137"/>
        <v>330.69</v>
      </c>
      <c r="P239" s="44">
        <f t="shared" si="137"/>
        <v>330.69</v>
      </c>
      <c r="Q239" s="44">
        <f t="shared" si="137"/>
        <v>330.69</v>
      </c>
      <c r="R239" s="44">
        <f t="shared" si="137"/>
        <v>330.69</v>
      </c>
      <c r="S239" s="44">
        <f t="shared" si="137"/>
        <v>330.69</v>
      </c>
      <c r="T239" s="44">
        <f t="shared" si="137"/>
        <v>330.69</v>
      </c>
      <c r="U239" s="44">
        <f t="shared" si="137"/>
        <v>330.69</v>
      </c>
      <c r="V239" s="44">
        <f t="shared" si="137"/>
        <v>330.69</v>
      </c>
      <c r="W239" s="44">
        <f t="shared" si="137"/>
        <v>330.69</v>
      </c>
      <c r="X239" s="44">
        <f t="shared" si="137"/>
        <v>330.69</v>
      </c>
      <c r="Y239" s="44">
        <f t="shared" si="137"/>
        <v>330.69</v>
      </c>
      <c r="Z239" s="44">
        <f t="shared" si="137"/>
        <v>330.69</v>
      </c>
      <c r="AA239" s="44">
        <f t="shared" si="137"/>
        <v>330.69</v>
      </c>
    </row>
    <row r="240" spans="1:27" ht="12.75" customHeight="1" collapsed="1" x14ac:dyDescent="0.2">
      <c r="A240" s="88" t="s">
        <v>461</v>
      </c>
      <c r="B240" s="28" t="str">
        <f>"17"&amp;"."&amp;$B$639&amp;"."&amp;$B$640</f>
        <v>17.09.2023</v>
      </c>
      <c r="C240" s="80" t="s">
        <v>76</v>
      </c>
      <c r="D240" s="81">
        <f>ROUND(((D241+D242+D244+D243)/1000),5)</f>
        <v>3.52481</v>
      </c>
      <c r="E240" s="81">
        <f>ROUND(((E241+E242+E244+E243)/1000),5)</f>
        <v>3.3744200000000002</v>
      </c>
      <c r="F240" s="81">
        <f>ROUND(((F241+F242+F244+F243)/1000),5)</f>
        <v>3.3029600000000001</v>
      </c>
      <c r="G240" s="81">
        <f t="shared" ref="G240:AA240" si="138">ROUND(((G241+G242+G244+G243)/1000),5)</f>
        <v>3.2935500000000002</v>
      </c>
      <c r="H240" s="81">
        <f t="shared" si="138"/>
        <v>3.3041</v>
      </c>
      <c r="I240" s="81">
        <f t="shared" si="138"/>
        <v>3.3313600000000001</v>
      </c>
      <c r="J240" s="81">
        <f t="shared" si="138"/>
        <v>3.2982800000000001</v>
      </c>
      <c r="K240" s="81">
        <f t="shared" si="138"/>
        <v>3.4678599999999999</v>
      </c>
      <c r="L240" s="81">
        <f t="shared" si="138"/>
        <v>3.6480399999999999</v>
      </c>
      <c r="M240" s="81">
        <f t="shared" si="138"/>
        <v>3.7881399999999998</v>
      </c>
      <c r="N240" s="81">
        <f t="shared" si="138"/>
        <v>3.8352599999999999</v>
      </c>
      <c r="O240" s="81">
        <f t="shared" si="138"/>
        <v>3.84701</v>
      </c>
      <c r="P240" s="81">
        <f t="shared" si="138"/>
        <v>3.8394599999999999</v>
      </c>
      <c r="Q240" s="81">
        <f t="shared" si="138"/>
        <v>3.83114</v>
      </c>
      <c r="R240" s="81">
        <f t="shared" si="138"/>
        <v>3.83995</v>
      </c>
      <c r="S240" s="81">
        <f t="shared" si="138"/>
        <v>3.8483299999999998</v>
      </c>
      <c r="T240" s="81">
        <f t="shared" si="138"/>
        <v>3.8893499999999999</v>
      </c>
      <c r="U240" s="81">
        <f t="shared" si="138"/>
        <v>3.9412799999999999</v>
      </c>
      <c r="V240" s="81">
        <f t="shared" si="138"/>
        <v>4.1011300000000004</v>
      </c>
      <c r="W240" s="81">
        <f t="shared" si="138"/>
        <v>4.1910400000000001</v>
      </c>
      <c r="X240" s="81">
        <f t="shared" si="138"/>
        <v>4.4528400000000001</v>
      </c>
      <c r="Y240" s="81">
        <f t="shared" si="138"/>
        <v>4.1303599999999996</v>
      </c>
      <c r="Z240" s="81">
        <f t="shared" si="138"/>
        <v>3.72248</v>
      </c>
      <c r="AA240" s="81">
        <f t="shared" si="138"/>
        <v>3.5269499999999998</v>
      </c>
    </row>
    <row r="241" spans="1:27" ht="12.75" hidden="1" customHeight="1" outlineLevel="1" x14ac:dyDescent="0.2">
      <c r="A241" s="89" t="s">
        <v>462</v>
      </c>
      <c r="B241" s="63" t="s">
        <v>230</v>
      </c>
      <c r="C241" s="43" t="s">
        <v>79</v>
      </c>
      <c r="D241" s="44">
        <v>1472.47</v>
      </c>
      <c r="E241" s="44">
        <v>1322.08</v>
      </c>
      <c r="F241" s="44">
        <v>1250.6199999999999</v>
      </c>
      <c r="G241" s="44">
        <v>1241.21</v>
      </c>
      <c r="H241" s="44">
        <v>1251.76</v>
      </c>
      <c r="I241" s="44">
        <v>1279.02</v>
      </c>
      <c r="J241" s="44">
        <v>1245.94</v>
      </c>
      <c r="K241" s="44">
        <v>1415.52</v>
      </c>
      <c r="L241" s="44">
        <v>1595.7</v>
      </c>
      <c r="M241" s="44">
        <v>1735.8</v>
      </c>
      <c r="N241" s="44">
        <v>1782.92</v>
      </c>
      <c r="O241" s="44">
        <v>1794.67</v>
      </c>
      <c r="P241" s="44">
        <v>1787.12</v>
      </c>
      <c r="Q241" s="44">
        <v>1778.8</v>
      </c>
      <c r="R241" s="44">
        <v>1787.61</v>
      </c>
      <c r="S241" s="44">
        <v>1795.99</v>
      </c>
      <c r="T241" s="44">
        <v>1837.01</v>
      </c>
      <c r="U241" s="44">
        <v>1888.94</v>
      </c>
      <c r="V241" s="44">
        <v>2048.79</v>
      </c>
      <c r="W241" s="44">
        <v>2138.6999999999998</v>
      </c>
      <c r="X241" s="44">
        <v>2400.5</v>
      </c>
      <c r="Y241" s="44">
        <v>2078.02</v>
      </c>
      <c r="Z241" s="44">
        <v>1670.14</v>
      </c>
      <c r="AA241" s="44">
        <v>1474.61</v>
      </c>
    </row>
    <row r="242" spans="1:27" ht="12.75" hidden="1" customHeight="1" outlineLevel="1" x14ac:dyDescent="0.2">
      <c r="A242" s="89" t="s">
        <v>463</v>
      </c>
      <c r="B242" s="63" t="s">
        <v>90</v>
      </c>
      <c r="C242" s="43" t="s">
        <v>79</v>
      </c>
      <c r="D242" s="44">
        <f>$D$162</f>
        <v>1716.97</v>
      </c>
      <c r="E242" s="44">
        <f>$D$162</f>
        <v>1716.97</v>
      </c>
      <c r="F242" s="44">
        <f t="shared" ref="F242:AA242" si="139">$D$162</f>
        <v>1716.97</v>
      </c>
      <c r="G242" s="44">
        <f t="shared" si="139"/>
        <v>1716.97</v>
      </c>
      <c r="H242" s="44">
        <f t="shared" si="139"/>
        <v>1716.97</v>
      </c>
      <c r="I242" s="44">
        <f t="shared" si="139"/>
        <v>1716.97</v>
      </c>
      <c r="J242" s="44">
        <f t="shared" si="139"/>
        <v>1716.97</v>
      </c>
      <c r="K242" s="44">
        <f t="shared" si="139"/>
        <v>1716.97</v>
      </c>
      <c r="L242" s="44">
        <f t="shared" si="139"/>
        <v>1716.97</v>
      </c>
      <c r="M242" s="44">
        <f t="shared" si="139"/>
        <v>1716.97</v>
      </c>
      <c r="N242" s="44">
        <f t="shared" si="139"/>
        <v>1716.97</v>
      </c>
      <c r="O242" s="44">
        <f t="shared" si="139"/>
        <v>1716.97</v>
      </c>
      <c r="P242" s="44">
        <f t="shared" si="139"/>
        <v>1716.97</v>
      </c>
      <c r="Q242" s="44">
        <f t="shared" si="139"/>
        <v>1716.97</v>
      </c>
      <c r="R242" s="44">
        <f t="shared" si="139"/>
        <v>1716.97</v>
      </c>
      <c r="S242" s="44">
        <f t="shared" si="139"/>
        <v>1716.97</v>
      </c>
      <c r="T242" s="44">
        <f t="shared" si="139"/>
        <v>1716.97</v>
      </c>
      <c r="U242" s="44">
        <f t="shared" si="139"/>
        <v>1716.97</v>
      </c>
      <c r="V242" s="44">
        <f t="shared" si="139"/>
        <v>1716.97</v>
      </c>
      <c r="W242" s="44">
        <f t="shared" si="139"/>
        <v>1716.97</v>
      </c>
      <c r="X242" s="44">
        <f t="shared" si="139"/>
        <v>1716.97</v>
      </c>
      <c r="Y242" s="44">
        <f t="shared" si="139"/>
        <v>1716.97</v>
      </c>
      <c r="Z242" s="44">
        <f t="shared" si="139"/>
        <v>1716.97</v>
      </c>
      <c r="AA242" s="44">
        <f t="shared" si="139"/>
        <v>1716.97</v>
      </c>
    </row>
    <row r="243" spans="1:27" ht="12.75" hidden="1" customHeight="1" outlineLevel="1" x14ac:dyDescent="0.2">
      <c r="A243" s="89" t="s">
        <v>464</v>
      </c>
      <c r="B243" s="63" t="s">
        <v>83</v>
      </c>
      <c r="C243" s="43" t="s">
        <v>79</v>
      </c>
      <c r="D243" s="44">
        <v>4.68</v>
      </c>
      <c r="E243" s="44">
        <v>4.68</v>
      </c>
      <c r="F243" s="44">
        <v>4.68</v>
      </c>
      <c r="G243" s="44">
        <v>4.68</v>
      </c>
      <c r="H243" s="44">
        <v>4.68</v>
      </c>
      <c r="I243" s="44">
        <v>4.68</v>
      </c>
      <c r="J243" s="44">
        <v>4.68</v>
      </c>
      <c r="K243" s="44">
        <v>4.68</v>
      </c>
      <c r="L243" s="44">
        <v>4.68</v>
      </c>
      <c r="M243" s="44">
        <v>4.68</v>
      </c>
      <c r="N243" s="44">
        <v>4.68</v>
      </c>
      <c r="O243" s="44">
        <v>4.68</v>
      </c>
      <c r="P243" s="44">
        <v>4.68</v>
      </c>
      <c r="Q243" s="44">
        <v>4.68</v>
      </c>
      <c r="R243" s="44">
        <v>4.68</v>
      </c>
      <c r="S243" s="44">
        <v>4.68</v>
      </c>
      <c r="T243" s="44">
        <v>4.68</v>
      </c>
      <c r="U243" s="44">
        <v>4.68</v>
      </c>
      <c r="V243" s="44">
        <v>4.68</v>
      </c>
      <c r="W243" s="44">
        <v>4.68</v>
      </c>
      <c r="X243" s="44">
        <v>4.68</v>
      </c>
      <c r="Y243" s="44">
        <v>4.68</v>
      </c>
      <c r="Z243" s="44">
        <v>4.68</v>
      </c>
      <c r="AA243" s="44">
        <v>4.68</v>
      </c>
    </row>
    <row r="244" spans="1:27" ht="12.75" hidden="1" customHeight="1" outlineLevel="1" x14ac:dyDescent="0.2">
      <c r="A244" s="89" t="s">
        <v>465</v>
      </c>
      <c r="B244" s="63" t="s">
        <v>81</v>
      </c>
      <c r="C244" s="43" t="s">
        <v>79</v>
      </c>
      <c r="D244" s="44">
        <f>$D$11</f>
        <v>330.69</v>
      </c>
      <c r="E244" s="44">
        <f t="shared" ref="E244:AA244" si="140">$D$11</f>
        <v>330.69</v>
      </c>
      <c r="F244" s="44">
        <f t="shared" si="140"/>
        <v>330.69</v>
      </c>
      <c r="G244" s="44">
        <f t="shared" si="140"/>
        <v>330.69</v>
      </c>
      <c r="H244" s="44">
        <f t="shared" si="140"/>
        <v>330.69</v>
      </c>
      <c r="I244" s="44">
        <f t="shared" si="140"/>
        <v>330.69</v>
      </c>
      <c r="J244" s="44">
        <f t="shared" si="140"/>
        <v>330.69</v>
      </c>
      <c r="K244" s="44">
        <f t="shared" si="140"/>
        <v>330.69</v>
      </c>
      <c r="L244" s="44">
        <f t="shared" si="140"/>
        <v>330.69</v>
      </c>
      <c r="M244" s="44">
        <f t="shared" si="140"/>
        <v>330.69</v>
      </c>
      <c r="N244" s="44">
        <f t="shared" si="140"/>
        <v>330.69</v>
      </c>
      <c r="O244" s="44">
        <f t="shared" si="140"/>
        <v>330.69</v>
      </c>
      <c r="P244" s="44">
        <f t="shared" si="140"/>
        <v>330.69</v>
      </c>
      <c r="Q244" s="44">
        <f t="shared" si="140"/>
        <v>330.69</v>
      </c>
      <c r="R244" s="44">
        <f t="shared" si="140"/>
        <v>330.69</v>
      </c>
      <c r="S244" s="44">
        <f t="shared" si="140"/>
        <v>330.69</v>
      </c>
      <c r="T244" s="44">
        <f t="shared" si="140"/>
        <v>330.69</v>
      </c>
      <c r="U244" s="44">
        <f t="shared" si="140"/>
        <v>330.69</v>
      </c>
      <c r="V244" s="44">
        <f t="shared" si="140"/>
        <v>330.69</v>
      </c>
      <c r="W244" s="44">
        <f t="shared" si="140"/>
        <v>330.69</v>
      </c>
      <c r="X244" s="44">
        <f t="shared" si="140"/>
        <v>330.69</v>
      </c>
      <c r="Y244" s="44">
        <f t="shared" si="140"/>
        <v>330.69</v>
      </c>
      <c r="Z244" s="44">
        <f t="shared" si="140"/>
        <v>330.69</v>
      </c>
      <c r="AA244" s="44">
        <f t="shared" si="140"/>
        <v>330.69</v>
      </c>
    </row>
    <row r="245" spans="1:27" ht="12.75" customHeight="1" collapsed="1" x14ac:dyDescent="0.2">
      <c r="A245" s="88" t="s">
        <v>466</v>
      </c>
      <c r="B245" s="28" t="str">
        <f>"18"&amp;"."&amp;$B$639&amp;"."&amp;$B$640</f>
        <v>18.09.2023</v>
      </c>
      <c r="C245" s="80" t="s">
        <v>76</v>
      </c>
      <c r="D245" s="81">
        <f>ROUND(((D246+D247+D249+D248)/1000),5)</f>
        <v>3.3619500000000002</v>
      </c>
      <c r="E245" s="81">
        <f>ROUND(((E246+E247+E249+E248)/1000),5)</f>
        <v>3.30484</v>
      </c>
      <c r="F245" s="81">
        <f>ROUND(((F246+F247+F249+F248)/1000),5)</f>
        <v>3.2344599999999999</v>
      </c>
      <c r="G245" s="81">
        <f t="shared" ref="G245:AA245" si="141">ROUND(((G246+G247+G249+G248)/1000),5)</f>
        <v>3.2269999999999999</v>
      </c>
      <c r="H245" s="81">
        <f t="shared" si="141"/>
        <v>3.3241700000000001</v>
      </c>
      <c r="I245" s="81">
        <f t="shared" si="141"/>
        <v>3.4733299999999998</v>
      </c>
      <c r="J245" s="81">
        <f t="shared" si="141"/>
        <v>3.5764100000000001</v>
      </c>
      <c r="K245" s="81">
        <f t="shared" si="141"/>
        <v>3.8088199999999999</v>
      </c>
      <c r="L245" s="81">
        <f t="shared" si="141"/>
        <v>4.0422399999999996</v>
      </c>
      <c r="M245" s="81">
        <f t="shared" si="141"/>
        <v>4.1981000000000002</v>
      </c>
      <c r="N245" s="81">
        <f t="shared" si="141"/>
        <v>4.2759099999999997</v>
      </c>
      <c r="O245" s="81">
        <f t="shared" si="141"/>
        <v>4.2539400000000001</v>
      </c>
      <c r="P245" s="81">
        <f t="shared" si="141"/>
        <v>4.20749</v>
      </c>
      <c r="Q245" s="81">
        <f t="shared" si="141"/>
        <v>4.2950200000000001</v>
      </c>
      <c r="R245" s="81">
        <f t="shared" si="141"/>
        <v>4.1485799999999999</v>
      </c>
      <c r="S245" s="81">
        <f t="shared" si="141"/>
        <v>4.1456600000000003</v>
      </c>
      <c r="T245" s="81">
        <f t="shared" si="141"/>
        <v>4.1185499999999999</v>
      </c>
      <c r="U245" s="81">
        <f t="shared" si="141"/>
        <v>4.0918099999999997</v>
      </c>
      <c r="V245" s="81">
        <f t="shared" si="141"/>
        <v>4.1535000000000002</v>
      </c>
      <c r="W245" s="81">
        <f t="shared" si="141"/>
        <v>4.2776100000000001</v>
      </c>
      <c r="X245" s="81">
        <f t="shared" si="141"/>
        <v>4.2351299999999998</v>
      </c>
      <c r="Y245" s="81">
        <f t="shared" si="141"/>
        <v>4.0561199999999999</v>
      </c>
      <c r="Z245" s="81">
        <f t="shared" si="141"/>
        <v>3.7352300000000001</v>
      </c>
      <c r="AA245" s="81">
        <f t="shared" si="141"/>
        <v>3.5823800000000001</v>
      </c>
    </row>
    <row r="246" spans="1:27" ht="12.75" hidden="1" customHeight="1" outlineLevel="1" x14ac:dyDescent="0.2">
      <c r="A246" s="89" t="s">
        <v>467</v>
      </c>
      <c r="B246" s="63" t="s">
        <v>230</v>
      </c>
      <c r="C246" s="43" t="s">
        <v>79</v>
      </c>
      <c r="D246" s="44">
        <v>1309.6099999999999</v>
      </c>
      <c r="E246" s="44">
        <v>1252.5</v>
      </c>
      <c r="F246" s="44">
        <v>1182.1199999999999</v>
      </c>
      <c r="G246" s="44">
        <v>1174.6600000000001</v>
      </c>
      <c r="H246" s="44">
        <v>1271.83</v>
      </c>
      <c r="I246" s="44">
        <v>1420.99</v>
      </c>
      <c r="J246" s="44">
        <v>1524.07</v>
      </c>
      <c r="K246" s="44">
        <v>1756.48</v>
      </c>
      <c r="L246" s="44">
        <v>1989.9</v>
      </c>
      <c r="M246" s="44">
        <v>2145.7600000000002</v>
      </c>
      <c r="N246" s="44">
        <v>2223.5700000000002</v>
      </c>
      <c r="O246" s="44">
        <v>2201.6</v>
      </c>
      <c r="P246" s="44">
        <v>2155.15</v>
      </c>
      <c r="Q246" s="44">
        <v>2242.6799999999998</v>
      </c>
      <c r="R246" s="44">
        <v>2096.2399999999998</v>
      </c>
      <c r="S246" s="44">
        <v>2093.3200000000002</v>
      </c>
      <c r="T246" s="44">
        <v>2066.21</v>
      </c>
      <c r="U246" s="44">
        <v>2039.47</v>
      </c>
      <c r="V246" s="44">
        <v>2101.16</v>
      </c>
      <c r="W246" s="44">
        <v>2225.27</v>
      </c>
      <c r="X246" s="44">
        <v>2182.79</v>
      </c>
      <c r="Y246" s="44">
        <v>2003.78</v>
      </c>
      <c r="Z246" s="44">
        <v>1682.89</v>
      </c>
      <c r="AA246" s="44">
        <v>1530.04</v>
      </c>
    </row>
    <row r="247" spans="1:27" ht="12.75" hidden="1" customHeight="1" outlineLevel="1" x14ac:dyDescent="0.2">
      <c r="A247" s="89" t="s">
        <v>468</v>
      </c>
      <c r="B247" s="63" t="s">
        <v>90</v>
      </c>
      <c r="C247" s="43" t="s">
        <v>79</v>
      </c>
      <c r="D247" s="44">
        <f>$D$162</f>
        <v>1716.97</v>
      </c>
      <c r="E247" s="44">
        <f>$D$162</f>
        <v>1716.97</v>
      </c>
      <c r="F247" s="44">
        <f t="shared" ref="F247:AA247" si="142">$D$162</f>
        <v>1716.97</v>
      </c>
      <c r="G247" s="44">
        <f t="shared" si="142"/>
        <v>1716.97</v>
      </c>
      <c r="H247" s="44">
        <f t="shared" si="142"/>
        <v>1716.97</v>
      </c>
      <c r="I247" s="44">
        <f t="shared" si="142"/>
        <v>1716.97</v>
      </c>
      <c r="J247" s="44">
        <f t="shared" si="142"/>
        <v>1716.97</v>
      </c>
      <c r="K247" s="44">
        <f t="shared" si="142"/>
        <v>1716.97</v>
      </c>
      <c r="L247" s="44">
        <f t="shared" si="142"/>
        <v>1716.97</v>
      </c>
      <c r="M247" s="44">
        <f t="shared" si="142"/>
        <v>1716.97</v>
      </c>
      <c r="N247" s="44">
        <f t="shared" si="142"/>
        <v>1716.97</v>
      </c>
      <c r="O247" s="44">
        <f t="shared" si="142"/>
        <v>1716.97</v>
      </c>
      <c r="P247" s="44">
        <f t="shared" si="142"/>
        <v>1716.97</v>
      </c>
      <c r="Q247" s="44">
        <f t="shared" si="142"/>
        <v>1716.97</v>
      </c>
      <c r="R247" s="44">
        <f t="shared" si="142"/>
        <v>1716.97</v>
      </c>
      <c r="S247" s="44">
        <f t="shared" si="142"/>
        <v>1716.97</v>
      </c>
      <c r="T247" s="44">
        <f t="shared" si="142"/>
        <v>1716.97</v>
      </c>
      <c r="U247" s="44">
        <f t="shared" si="142"/>
        <v>1716.97</v>
      </c>
      <c r="V247" s="44">
        <f t="shared" si="142"/>
        <v>1716.97</v>
      </c>
      <c r="W247" s="44">
        <f t="shared" si="142"/>
        <v>1716.97</v>
      </c>
      <c r="X247" s="44">
        <f t="shared" si="142"/>
        <v>1716.97</v>
      </c>
      <c r="Y247" s="44">
        <f t="shared" si="142"/>
        <v>1716.97</v>
      </c>
      <c r="Z247" s="44">
        <f t="shared" si="142"/>
        <v>1716.97</v>
      </c>
      <c r="AA247" s="44">
        <f t="shared" si="142"/>
        <v>1716.97</v>
      </c>
    </row>
    <row r="248" spans="1:27" ht="12.75" hidden="1" customHeight="1" outlineLevel="1" x14ac:dyDescent="0.2">
      <c r="A248" s="89" t="s">
        <v>469</v>
      </c>
      <c r="B248" s="63" t="s">
        <v>83</v>
      </c>
      <c r="C248" s="43" t="s">
        <v>79</v>
      </c>
      <c r="D248" s="44">
        <v>4.68</v>
      </c>
      <c r="E248" s="44">
        <v>4.68</v>
      </c>
      <c r="F248" s="44">
        <v>4.68</v>
      </c>
      <c r="G248" s="44">
        <v>4.68</v>
      </c>
      <c r="H248" s="44">
        <v>4.68</v>
      </c>
      <c r="I248" s="44">
        <v>4.68</v>
      </c>
      <c r="J248" s="44">
        <v>4.68</v>
      </c>
      <c r="K248" s="44">
        <v>4.68</v>
      </c>
      <c r="L248" s="44">
        <v>4.68</v>
      </c>
      <c r="M248" s="44">
        <v>4.68</v>
      </c>
      <c r="N248" s="44">
        <v>4.68</v>
      </c>
      <c r="O248" s="44">
        <v>4.68</v>
      </c>
      <c r="P248" s="44">
        <v>4.68</v>
      </c>
      <c r="Q248" s="44">
        <v>4.68</v>
      </c>
      <c r="R248" s="44">
        <v>4.68</v>
      </c>
      <c r="S248" s="44">
        <v>4.68</v>
      </c>
      <c r="T248" s="44">
        <v>4.68</v>
      </c>
      <c r="U248" s="44">
        <v>4.68</v>
      </c>
      <c r="V248" s="44">
        <v>4.68</v>
      </c>
      <c r="W248" s="44">
        <v>4.68</v>
      </c>
      <c r="X248" s="44">
        <v>4.68</v>
      </c>
      <c r="Y248" s="44">
        <v>4.68</v>
      </c>
      <c r="Z248" s="44">
        <v>4.68</v>
      </c>
      <c r="AA248" s="44">
        <v>4.68</v>
      </c>
    </row>
    <row r="249" spans="1:27" ht="12.75" hidden="1" customHeight="1" outlineLevel="1" x14ac:dyDescent="0.2">
      <c r="A249" s="89" t="s">
        <v>470</v>
      </c>
      <c r="B249" s="63" t="s">
        <v>81</v>
      </c>
      <c r="C249" s="43" t="s">
        <v>79</v>
      </c>
      <c r="D249" s="44">
        <f>$D$11</f>
        <v>330.69</v>
      </c>
      <c r="E249" s="44">
        <f t="shared" ref="E249:AA249" si="143">$D$11</f>
        <v>330.69</v>
      </c>
      <c r="F249" s="44">
        <f t="shared" si="143"/>
        <v>330.69</v>
      </c>
      <c r="G249" s="44">
        <f t="shared" si="143"/>
        <v>330.69</v>
      </c>
      <c r="H249" s="44">
        <f t="shared" si="143"/>
        <v>330.69</v>
      </c>
      <c r="I249" s="44">
        <f t="shared" si="143"/>
        <v>330.69</v>
      </c>
      <c r="J249" s="44">
        <f t="shared" si="143"/>
        <v>330.69</v>
      </c>
      <c r="K249" s="44">
        <f t="shared" si="143"/>
        <v>330.69</v>
      </c>
      <c r="L249" s="44">
        <f t="shared" si="143"/>
        <v>330.69</v>
      </c>
      <c r="M249" s="44">
        <f t="shared" si="143"/>
        <v>330.69</v>
      </c>
      <c r="N249" s="44">
        <f t="shared" si="143"/>
        <v>330.69</v>
      </c>
      <c r="O249" s="44">
        <f t="shared" si="143"/>
        <v>330.69</v>
      </c>
      <c r="P249" s="44">
        <f t="shared" si="143"/>
        <v>330.69</v>
      </c>
      <c r="Q249" s="44">
        <f t="shared" si="143"/>
        <v>330.69</v>
      </c>
      <c r="R249" s="44">
        <f t="shared" si="143"/>
        <v>330.69</v>
      </c>
      <c r="S249" s="44">
        <f t="shared" si="143"/>
        <v>330.69</v>
      </c>
      <c r="T249" s="44">
        <f t="shared" si="143"/>
        <v>330.69</v>
      </c>
      <c r="U249" s="44">
        <f t="shared" si="143"/>
        <v>330.69</v>
      </c>
      <c r="V249" s="44">
        <f t="shared" si="143"/>
        <v>330.69</v>
      </c>
      <c r="W249" s="44">
        <f t="shared" si="143"/>
        <v>330.69</v>
      </c>
      <c r="X249" s="44">
        <f t="shared" si="143"/>
        <v>330.69</v>
      </c>
      <c r="Y249" s="44">
        <f t="shared" si="143"/>
        <v>330.69</v>
      </c>
      <c r="Z249" s="44">
        <f t="shared" si="143"/>
        <v>330.69</v>
      </c>
      <c r="AA249" s="44">
        <f t="shared" si="143"/>
        <v>330.69</v>
      </c>
    </row>
    <row r="250" spans="1:27" ht="12.75" customHeight="1" collapsed="1" x14ac:dyDescent="0.2">
      <c r="A250" s="88" t="s">
        <v>471</v>
      </c>
      <c r="B250" s="28" t="str">
        <f>"19"&amp;"."&amp;$B$639&amp;"."&amp;$B$640</f>
        <v>19.09.2023</v>
      </c>
      <c r="C250" s="80" t="s">
        <v>76</v>
      </c>
      <c r="D250" s="81">
        <f>ROUND(((D251+D252+D254+D253)/1000),5)</f>
        <v>3.34964</v>
      </c>
      <c r="E250" s="81">
        <f>ROUND(((E251+E252+E254+E253)/1000),5)</f>
        <v>3.3020900000000002</v>
      </c>
      <c r="F250" s="81">
        <f>ROUND(((F251+F252+F254+F253)/1000),5)</f>
        <v>3.2346300000000001</v>
      </c>
      <c r="G250" s="81">
        <f t="shared" ref="G250:AA250" si="144">ROUND(((G251+G252+G254+G253)/1000),5)</f>
        <v>3.2298800000000001</v>
      </c>
      <c r="H250" s="81">
        <f t="shared" si="144"/>
        <v>3.3087499999999999</v>
      </c>
      <c r="I250" s="81">
        <f t="shared" si="144"/>
        <v>3.4477500000000001</v>
      </c>
      <c r="J250" s="81">
        <f t="shared" si="144"/>
        <v>3.5863900000000002</v>
      </c>
      <c r="K250" s="81">
        <f t="shared" si="144"/>
        <v>3.8223400000000001</v>
      </c>
      <c r="L250" s="81">
        <f t="shared" si="144"/>
        <v>4.1246</v>
      </c>
      <c r="M250" s="81">
        <f t="shared" si="144"/>
        <v>4.4318</v>
      </c>
      <c r="N250" s="81">
        <f t="shared" si="144"/>
        <v>4.4535099999999996</v>
      </c>
      <c r="O250" s="81">
        <f t="shared" si="144"/>
        <v>4.4360099999999996</v>
      </c>
      <c r="P250" s="81">
        <f t="shared" si="144"/>
        <v>4.4135299999999997</v>
      </c>
      <c r="Q250" s="81">
        <f t="shared" si="144"/>
        <v>4.4306799999999997</v>
      </c>
      <c r="R250" s="81">
        <f t="shared" si="144"/>
        <v>4.1515000000000004</v>
      </c>
      <c r="S250" s="81">
        <f t="shared" si="144"/>
        <v>4.1536799999999996</v>
      </c>
      <c r="T250" s="81">
        <f t="shared" si="144"/>
        <v>4.1283000000000003</v>
      </c>
      <c r="U250" s="81">
        <f t="shared" si="144"/>
        <v>4.09544</v>
      </c>
      <c r="V250" s="81">
        <f t="shared" si="144"/>
        <v>4.1539400000000004</v>
      </c>
      <c r="W250" s="81">
        <f t="shared" si="144"/>
        <v>4.2580299999999998</v>
      </c>
      <c r="X250" s="81">
        <f t="shared" si="144"/>
        <v>4.2517199999999997</v>
      </c>
      <c r="Y250" s="81">
        <f t="shared" si="144"/>
        <v>4.1539000000000001</v>
      </c>
      <c r="Z250" s="81">
        <f t="shared" si="144"/>
        <v>3.7875700000000001</v>
      </c>
      <c r="AA250" s="81">
        <f t="shared" si="144"/>
        <v>3.5517099999999999</v>
      </c>
    </row>
    <row r="251" spans="1:27" ht="12.75" hidden="1" customHeight="1" outlineLevel="1" x14ac:dyDescent="0.2">
      <c r="A251" s="89" t="s">
        <v>472</v>
      </c>
      <c r="B251" s="63" t="s">
        <v>230</v>
      </c>
      <c r="C251" s="43" t="s">
        <v>79</v>
      </c>
      <c r="D251" s="44">
        <v>1297.3</v>
      </c>
      <c r="E251" s="44">
        <v>1249.75</v>
      </c>
      <c r="F251" s="44">
        <v>1182.29</v>
      </c>
      <c r="G251" s="44">
        <v>1177.54</v>
      </c>
      <c r="H251" s="44">
        <v>1256.4100000000001</v>
      </c>
      <c r="I251" s="44">
        <v>1395.41</v>
      </c>
      <c r="J251" s="44">
        <v>1534.05</v>
      </c>
      <c r="K251" s="44">
        <v>1770</v>
      </c>
      <c r="L251" s="44">
        <v>2072.2600000000002</v>
      </c>
      <c r="M251" s="44">
        <v>2379.46</v>
      </c>
      <c r="N251" s="44">
        <v>2401.17</v>
      </c>
      <c r="O251" s="44">
        <v>2383.67</v>
      </c>
      <c r="P251" s="44">
        <v>2361.19</v>
      </c>
      <c r="Q251" s="44">
        <v>2378.34</v>
      </c>
      <c r="R251" s="44">
        <v>2099.16</v>
      </c>
      <c r="S251" s="44">
        <v>2101.34</v>
      </c>
      <c r="T251" s="44">
        <v>2075.96</v>
      </c>
      <c r="U251" s="44">
        <v>2043.1</v>
      </c>
      <c r="V251" s="44">
        <v>2101.6</v>
      </c>
      <c r="W251" s="44">
        <v>2205.69</v>
      </c>
      <c r="X251" s="44">
        <v>2199.38</v>
      </c>
      <c r="Y251" s="44">
        <v>2101.56</v>
      </c>
      <c r="Z251" s="44">
        <v>1735.23</v>
      </c>
      <c r="AA251" s="44">
        <v>1499.37</v>
      </c>
    </row>
    <row r="252" spans="1:27" ht="12.75" hidden="1" customHeight="1" outlineLevel="1" x14ac:dyDescent="0.2">
      <c r="A252" s="89" t="s">
        <v>473</v>
      </c>
      <c r="B252" s="63" t="s">
        <v>90</v>
      </c>
      <c r="C252" s="43" t="s">
        <v>79</v>
      </c>
      <c r="D252" s="44">
        <f>$D$162</f>
        <v>1716.97</v>
      </c>
      <c r="E252" s="44">
        <f>$D$162</f>
        <v>1716.97</v>
      </c>
      <c r="F252" s="44">
        <f t="shared" ref="F252:AA252" si="145">$D$162</f>
        <v>1716.97</v>
      </c>
      <c r="G252" s="44">
        <f t="shared" si="145"/>
        <v>1716.97</v>
      </c>
      <c r="H252" s="44">
        <f t="shared" si="145"/>
        <v>1716.97</v>
      </c>
      <c r="I252" s="44">
        <f t="shared" si="145"/>
        <v>1716.97</v>
      </c>
      <c r="J252" s="44">
        <f t="shared" si="145"/>
        <v>1716.97</v>
      </c>
      <c r="K252" s="44">
        <f t="shared" si="145"/>
        <v>1716.97</v>
      </c>
      <c r="L252" s="44">
        <f t="shared" si="145"/>
        <v>1716.97</v>
      </c>
      <c r="M252" s="44">
        <f t="shared" si="145"/>
        <v>1716.97</v>
      </c>
      <c r="N252" s="44">
        <f t="shared" si="145"/>
        <v>1716.97</v>
      </c>
      <c r="O252" s="44">
        <f t="shared" si="145"/>
        <v>1716.97</v>
      </c>
      <c r="P252" s="44">
        <f t="shared" si="145"/>
        <v>1716.97</v>
      </c>
      <c r="Q252" s="44">
        <f t="shared" si="145"/>
        <v>1716.97</v>
      </c>
      <c r="R252" s="44">
        <f t="shared" si="145"/>
        <v>1716.97</v>
      </c>
      <c r="S252" s="44">
        <f t="shared" si="145"/>
        <v>1716.97</v>
      </c>
      <c r="T252" s="44">
        <f t="shared" si="145"/>
        <v>1716.97</v>
      </c>
      <c r="U252" s="44">
        <f t="shared" si="145"/>
        <v>1716.97</v>
      </c>
      <c r="V252" s="44">
        <f t="shared" si="145"/>
        <v>1716.97</v>
      </c>
      <c r="W252" s="44">
        <f t="shared" si="145"/>
        <v>1716.97</v>
      </c>
      <c r="X252" s="44">
        <f t="shared" si="145"/>
        <v>1716.97</v>
      </c>
      <c r="Y252" s="44">
        <f t="shared" si="145"/>
        <v>1716.97</v>
      </c>
      <c r="Z252" s="44">
        <f t="shared" si="145"/>
        <v>1716.97</v>
      </c>
      <c r="AA252" s="44">
        <f t="shared" si="145"/>
        <v>1716.97</v>
      </c>
    </row>
    <row r="253" spans="1:27" ht="12.75" hidden="1" customHeight="1" outlineLevel="1" x14ac:dyDescent="0.2">
      <c r="A253" s="89" t="s">
        <v>474</v>
      </c>
      <c r="B253" s="63" t="s">
        <v>83</v>
      </c>
      <c r="C253" s="43" t="s">
        <v>79</v>
      </c>
      <c r="D253" s="44">
        <v>4.68</v>
      </c>
      <c r="E253" s="44">
        <v>4.68</v>
      </c>
      <c r="F253" s="44">
        <v>4.68</v>
      </c>
      <c r="G253" s="44">
        <v>4.68</v>
      </c>
      <c r="H253" s="44">
        <v>4.68</v>
      </c>
      <c r="I253" s="44">
        <v>4.68</v>
      </c>
      <c r="J253" s="44">
        <v>4.68</v>
      </c>
      <c r="K253" s="44">
        <v>4.68</v>
      </c>
      <c r="L253" s="44">
        <v>4.68</v>
      </c>
      <c r="M253" s="44">
        <v>4.68</v>
      </c>
      <c r="N253" s="44">
        <v>4.68</v>
      </c>
      <c r="O253" s="44">
        <v>4.68</v>
      </c>
      <c r="P253" s="44">
        <v>4.68</v>
      </c>
      <c r="Q253" s="44">
        <v>4.68</v>
      </c>
      <c r="R253" s="44">
        <v>4.68</v>
      </c>
      <c r="S253" s="44">
        <v>4.68</v>
      </c>
      <c r="T253" s="44">
        <v>4.68</v>
      </c>
      <c r="U253" s="44">
        <v>4.68</v>
      </c>
      <c r="V253" s="44">
        <v>4.68</v>
      </c>
      <c r="W253" s="44">
        <v>4.68</v>
      </c>
      <c r="X253" s="44">
        <v>4.68</v>
      </c>
      <c r="Y253" s="44">
        <v>4.68</v>
      </c>
      <c r="Z253" s="44">
        <v>4.68</v>
      </c>
      <c r="AA253" s="44">
        <v>4.68</v>
      </c>
    </row>
    <row r="254" spans="1:27" ht="12.75" hidden="1" customHeight="1" outlineLevel="1" x14ac:dyDescent="0.2">
      <c r="A254" s="89" t="s">
        <v>475</v>
      </c>
      <c r="B254" s="63" t="s">
        <v>81</v>
      </c>
      <c r="C254" s="43" t="s">
        <v>79</v>
      </c>
      <c r="D254" s="44">
        <f>$D$11</f>
        <v>330.69</v>
      </c>
      <c r="E254" s="44">
        <f t="shared" ref="E254:AA254" si="146">$D$11</f>
        <v>330.69</v>
      </c>
      <c r="F254" s="44">
        <f t="shared" si="146"/>
        <v>330.69</v>
      </c>
      <c r="G254" s="44">
        <f t="shared" si="146"/>
        <v>330.69</v>
      </c>
      <c r="H254" s="44">
        <f t="shared" si="146"/>
        <v>330.69</v>
      </c>
      <c r="I254" s="44">
        <f t="shared" si="146"/>
        <v>330.69</v>
      </c>
      <c r="J254" s="44">
        <f t="shared" si="146"/>
        <v>330.69</v>
      </c>
      <c r="K254" s="44">
        <f t="shared" si="146"/>
        <v>330.69</v>
      </c>
      <c r="L254" s="44">
        <f t="shared" si="146"/>
        <v>330.69</v>
      </c>
      <c r="M254" s="44">
        <f t="shared" si="146"/>
        <v>330.69</v>
      </c>
      <c r="N254" s="44">
        <f t="shared" si="146"/>
        <v>330.69</v>
      </c>
      <c r="O254" s="44">
        <f t="shared" si="146"/>
        <v>330.69</v>
      </c>
      <c r="P254" s="44">
        <f t="shared" si="146"/>
        <v>330.69</v>
      </c>
      <c r="Q254" s="44">
        <f t="shared" si="146"/>
        <v>330.69</v>
      </c>
      <c r="R254" s="44">
        <f t="shared" si="146"/>
        <v>330.69</v>
      </c>
      <c r="S254" s="44">
        <f t="shared" si="146"/>
        <v>330.69</v>
      </c>
      <c r="T254" s="44">
        <f t="shared" si="146"/>
        <v>330.69</v>
      </c>
      <c r="U254" s="44">
        <f t="shared" si="146"/>
        <v>330.69</v>
      </c>
      <c r="V254" s="44">
        <f t="shared" si="146"/>
        <v>330.69</v>
      </c>
      <c r="W254" s="44">
        <f t="shared" si="146"/>
        <v>330.69</v>
      </c>
      <c r="X254" s="44">
        <f t="shared" si="146"/>
        <v>330.69</v>
      </c>
      <c r="Y254" s="44">
        <f t="shared" si="146"/>
        <v>330.69</v>
      </c>
      <c r="Z254" s="44">
        <f t="shared" si="146"/>
        <v>330.69</v>
      </c>
      <c r="AA254" s="44">
        <f t="shared" si="146"/>
        <v>330.69</v>
      </c>
    </row>
    <row r="255" spans="1:27" ht="12.75" customHeight="1" collapsed="1" x14ac:dyDescent="0.2">
      <c r="A255" s="88" t="s">
        <v>476</v>
      </c>
      <c r="B255" s="28" t="str">
        <f>"20"&amp;"."&amp;$B$639&amp;"."&amp;$B$640</f>
        <v>20.09.2023</v>
      </c>
      <c r="C255" s="80" t="s">
        <v>76</v>
      </c>
      <c r="D255" s="81">
        <f>ROUND(((D256+D257+D259+D258)/1000),5)</f>
        <v>3.3570199999999999</v>
      </c>
      <c r="E255" s="81">
        <f>ROUND(((E256+E257+E259+E258)/1000),5)</f>
        <v>3.2372000000000001</v>
      </c>
      <c r="F255" s="81">
        <f>ROUND(((F256+F257+F259+F258)/1000),5)</f>
        <v>3.18608</v>
      </c>
      <c r="G255" s="81">
        <f t="shared" ref="G255:AA255" si="147">ROUND(((G256+G257+G259+G258)/1000),5)</f>
        <v>3.17232</v>
      </c>
      <c r="H255" s="81">
        <f t="shared" si="147"/>
        <v>3.2433399999999999</v>
      </c>
      <c r="I255" s="81">
        <f t="shared" si="147"/>
        <v>3.3957199999999998</v>
      </c>
      <c r="J255" s="81">
        <f t="shared" si="147"/>
        <v>3.5772300000000001</v>
      </c>
      <c r="K255" s="81">
        <f t="shared" si="147"/>
        <v>3.79941</v>
      </c>
      <c r="L255" s="81">
        <f t="shared" si="147"/>
        <v>4.0698800000000004</v>
      </c>
      <c r="M255" s="81">
        <f t="shared" si="147"/>
        <v>4.6428200000000004</v>
      </c>
      <c r="N255" s="81">
        <f t="shared" si="147"/>
        <v>4.6824700000000004</v>
      </c>
      <c r="O255" s="81">
        <f t="shared" si="147"/>
        <v>4.6450899999999997</v>
      </c>
      <c r="P255" s="81">
        <f t="shared" si="147"/>
        <v>4.5007999999999999</v>
      </c>
      <c r="Q255" s="81">
        <f t="shared" si="147"/>
        <v>4.64445</v>
      </c>
      <c r="R255" s="81">
        <f t="shared" si="147"/>
        <v>4.1559100000000004</v>
      </c>
      <c r="S255" s="81">
        <f t="shared" si="147"/>
        <v>4.1544100000000004</v>
      </c>
      <c r="T255" s="81">
        <f t="shared" si="147"/>
        <v>4.1412300000000002</v>
      </c>
      <c r="U255" s="81">
        <f t="shared" si="147"/>
        <v>4.1212400000000002</v>
      </c>
      <c r="V255" s="81">
        <f t="shared" si="147"/>
        <v>4.1611000000000002</v>
      </c>
      <c r="W255" s="81">
        <f t="shared" si="147"/>
        <v>4.2507299999999999</v>
      </c>
      <c r="X255" s="81">
        <f t="shared" si="147"/>
        <v>4.3956200000000001</v>
      </c>
      <c r="Y255" s="81">
        <f t="shared" si="147"/>
        <v>4.1348900000000004</v>
      </c>
      <c r="Z255" s="81">
        <f t="shared" si="147"/>
        <v>3.8179099999999999</v>
      </c>
      <c r="AA255" s="81">
        <f t="shared" si="147"/>
        <v>3.52847</v>
      </c>
    </row>
    <row r="256" spans="1:27" ht="12.75" hidden="1" customHeight="1" outlineLevel="1" x14ac:dyDescent="0.2">
      <c r="A256" s="89" t="s">
        <v>477</v>
      </c>
      <c r="B256" s="63" t="s">
        <v>230</v>
      </c>
      <c r="C256" s="43" t="s">
        <v>79</v>
      </c>
      <c r="D256" s="44">
        <v>1304.68</v>
      </c>
      <c r="E256" s="44">
        <v>1184.8599999999999</v>
      </c>
      <c r="F256" s="44">
        <v>1133.74</v>
      </c>
      <c r="G256" s="44">
        <v>1119.98</v>
      </c>
      <c r="H256" s="44">
        <v>1191</v>
      </c>
      <c r="I256" s="44">
        <v>1343.38</v>
      </c>
      <c r="J256" s="44">
        <v>1524.89</v>
      </c>
      <c r="K256" s="44">
        <v>1747.07</v>
      </c>
      <c r="L256" s="44">
        <v>2017.54</v>
      </c>
      <c r="M256" s="44">
        <v>2590.48</v>
      </c>
      <c r="N256" s="44">
        <v>2630.13</v>
      </c>
      <c r="O256" s="44">
        <v>2592.75</v>
      </c>
      <c r="P256" s="44">
        <v>2448.46</v>
      </c>
      <c r="Q256" s="44">
        <v>2592.11</v>
      </c>
      <c r="R256" s="44">
        <v>2103.5700000000002</v>
      </c>
      <c r="S256" s="44">
        <v>2102.0700000000002</v>
      </c>
      <c r="T256" s="44">
        <v>2088.89</v>
      </c>
      <c r="U256" s="44">
        <v>2068.9</v>
      </c>
      <c r="V256" s="44">
        <v>2108.7600000000002</v>
      </c>
      <c r="W256" s="44">
        <v>2198.39</v>
      </c>
      <c r="X256" s="44">
        <v>2343.2800000000002</v>
      </c>
      <c r="Y256" s="44">
        <v>2082.5500000000002</v>
      </c>
      <c r="Z256" s="44">
        <v>1765.57</v>
      </c>
      <c r="AA256" s="44">
        <v>1476.13</v>
      </c>
    </row>
    <row r="257" spans="1:27" ht="12.75" hidden="1" customHeight="1" outlineLevel="1" x14ac:dyDescent="0.2">
      <c r="A257" s="89" t="s">
        <v>478</v>
      </c>
      <c r="B257" s="63" t="s">
        <v>90</v>
      </c>
      <c r="C257" s="43" t="s">
        <v>79</v>
      </c>
      <c r="D257" s="44">
        <f>$D$162</f>
        <v>1716.97</v>
      </c>
      <c r="E257" s="44">
        <f>$D$162</f>
        <v>1716.97</v>
      </c>
      <c r="F257" s="44">
        <f t="shared" ref="F257:AA257" si="148">$D$162</f>
        <v>1716.97</v>
      </c>
      <c r="G257" s="44">
        <f t="shared" si="148"/>
        <v>1716.97</v>
      </c>
      <c r="H257" s="44">
        <f t="shared" si="148"/>
        <v>1716.97</v>
      </c>
      <c r="I257" s="44">
        <f t="shared" si="148"/>
        <v>1716.97</v>
      </c>
      <c r="J257" s="44">
        <f t="shared" si="148"/>
        <v>1716.97</v>
      </c>
      <c r="K257" s="44">
        <f t="shared" si="148"/>
        <v>1716.97</v>
      </c>
      <c r="L257" s="44">
        <f t="shared" si="148"/>
        <v>1716.97</v>
      </c>
      <c r="M257" s="44">
        <f t="shared" si="148"/>
        <v>1716.97</v>
      </c>
      <c r="N257" s="44">
        <f t="shared" si="148"/>
        <v>1716.97</v>
      </c>
      <c r="O257" s="44">
        <f t="shared" si="148"/>
        <v>1716.97</v>
      </c>
      <c r="P257" s="44">
        <f t="shared" si="148"/>
        <v>1716.97</v>
      </c>
      <c r="Q257" s="44">
        <f t="shared" si="148"/>
        <v>1716.97</v>
      </c>
      <c r="R257" s="44">
        <f t="shared" si="148"/>
        <v>1716.97</v>
      </c>
      <c r="S257" s="44">
        <f t="shared" si="148"/>
        <v>1716.97</v>
      </c>
      <c r="T257" s="44">
        <f t="shared" si="148"/>
        <v>1716.97</v>
      </c>
      <c r="U257" s="44">
        <f t="shared" si="148"/>
        <v>1716.97</v>
      </c>
      <c r="V257" s="44">
        <f t="shared" si="148"/>
        <v>1716.97</v>
      </c>
      <c r="W257" s="44">
        <f t="shared" si="148"/>
        <v>1716.97</v>
      </c>
      <c r="X257" s="44">
        <f t="shared" si="148"/>
        <v>1716.97</v>
      </c>
      <c r="Y257" s="44">
        <f t="shared" si="148"/>
        <v>1716.97</v>
      </c>
      <c r="Z257" s="44">
        <f t="shared" si="148"/>
        <v>1716.97</v>
      </c>
      <c r="AA257" s="44">
        <f t="shared" si="148"/>
        <v>1716.97</v>
      </c>
    </row>
    <row r="258" spans="1:27" ht="12.75" hidden="1" customHeight="1" outlineLevel="1" x14ac:dyDescent="0.2">
      <c r="A258" s="89" t="s">
        <v>479</v>
      </c>
      <c r="B258" s="63" t="s">
        <v>83</v>
      </c>
      <c r="C258" s="43" t="s">
        <v>79</v>
      </c>
      <c r="D258" s="44">
        <v>4.68</v>
      </c>
      <c r="E258" s="44">
        <v>4.68</v>
      </c>
      <c r="F258" s="44">
        <v>4.68</v>
      </c>
      <c r="G258" s="44">
        <v>4.68</v>
      </c>
      <c r="H258" s="44">
        <v>4.68</v>
      </c>
      <c r="I258" s="44">
        <v>4.68</v>
      </c>
      <c r="J258" s="44">
        <v>4.68</v>
      </c>
      <c r="K258" s="44">
        <v>4.68</v>
      </c>
      <c r="L258" s="44">
        <v>4.68</v>
      </c>
      <c r="M258" s="44">
        <v>4.68</v>
      </c>
      <c r="N258" s="44">
        <v>4.68</v>
      </c>
      <c r="O258" s="44">
        <v>4.68</v>
      </c>
      <c r="P258" s="44">
        <v>4.68</v>
      </c>
      <c r="Q258" s="44">
        <v>4.68</v>
      </c>
      <c r="R258" s="44">
        <v>4.68</v>
      </c>
      <c r="S258" s="44">
        <v>4.68</v>
      </c>
      <c r="T258" s="44">
        <v>4.68</v>
      </c>
      <c r="U258" s="44">
        <v>4.68</v>
      </c>
      <c r="V258" s="44">
        <v>4.68</v>
      </c>
      <c r="W258" s="44">
        <v>4.68</v>
      </c>
      <c r="X258" s="44">
        <v>4.68</v>
      </c>
      <c r="Y258" s="44">
        <v>4.68</v>
      </c>
      <c r="Z258" s="44">
        <v>4.68</v>
      </c>
      <c r="AA258" s="44">
        <v>4.68</v>
      </c>
    </row>
    <row r="259" spans="1:27" ht="12.75" hidden="1" customHeight="1" outlineLevel="1" x14ac:dyDescent="0.2">
      <c r="A259" s="89" t="s">
        <v>480</v>
      </c>
      <c r="B259" s="63" t="s">
        <v>81</v>
      </c>
      <c r="C259" s="43" t="s">
        <v>79</v>
      </c>
      <c r="D259" s="44">
        <f>$D$11</f>
        <v>330.69</v>
      </c>
      <c r="E259" s="44">
        <f t="shared" ref="E259:AA259" si="149">$D$11</f>
        <v>330.69</v>
      </c>
      <c r="F259" s="44">
        <f t="shared" si="149"/>
        <v>330.69</v>
      </c>
      <c r="G259" s="44">
        <f t="shared" si="149"/>
        <v>330.69</v>
      </c>
      <c r="H259" s="44">
        <f t="shared" si="149"/>
        <v>330.69</v>
      </c>
      <c r="I259" s="44">
        <f t="shared" si="149"/>
        <v>330.69</v>
      </c>
      <c r="J259" s="44">
        <f t="shared" si="149"/>
        <v>330.69</v>
      </c>
      <c r="K259" s="44">
        <f t="shared" si="149"/>
        <v>330.69</v>
      </c>
      <c r="L259" s="44">
        <f t="shared" si="149"/>
        <v>330.69</v>
      </c>
      <c r="M259" s="44">
        <f t="shared" si="149"/>
        <v>330.69</v>
      </c>
      <c r="N259" s="44">
        <f t="shared" si="149"/>
        <v>330.69</v>
      </c>
      <c r="O259" s="44">
        <f t="shared" si="149"/>
        <v>330.69</v>
      </c>
      <c r="P259" s="44">
        <f t="shared" si="149"/>
        <v>330.69</v>
      </c>
      <c r="Q259" s="44">
        <f t="shared" si="149"/>
        <v>330.69</v>
      </c>
      <c r="R259" s="44">
        <f t="shared" si="149"/>
        <v>330.69</v>
      </c>
      <c r="S259" s="44">
        <f t="shared" si="149"/>
        <v>330.69</v>
      </c>
      <c r="T259" s="44">
        <f t="shared" si="149"/>
        <v>330.69</v>
      </c>
      <c r="U259" s="44">
        <f t="shared" si="149"/>
        <v>330.69</v>
      </c>
      <c r="V259" s="44">
        <f t="shared" si="149"/>
        <v>330.69</v>
      </c>
      <c r="W259" s="44">
        <f t="shared" si="149"/>
        <v>330.69</v>
      </c>
      <c r="X259" s="44">
        <f t="shared" si="149"/>
        <v>330.69</v>
      </c>
      <c r="Y259" s="44">
        <f t="shared" si="149"/>
        <v>330.69</v>
      </c>
      <c r="Z259" s="44">
        <f t="shared" si="149"/>
        <v>330.69</v>
      </c>
      <c r="AA259" s="44">
        <f t="shared" si="149"/>
        <v>330.69</v>
      </c>
    </row>
    <row r="260" spans="1:27" ht="12.75" customHeight="1" collapsed="1" x14ac:dyDescent="0.2">
      <c r="A260" s="88" t="s">
        <v>481</v>
      </c>
      <c r="B260" s="28" t="str">
        <f>"21"&amp;"."&amp;$B$639&amp;"."&amp;$B$640</f>
        <v>21.09.2023</v>
      </c>
      <c r="C260" s="80" t="s">
        <v>76</v>
      </c>
      <c r="D260" s="81">
        <f>ROUND(((D261+D262+D264+D263)/1000),5)</f>
        <v>3.3391899999999999</v>
      </c>
      <c r="E260" s="81">
        <f>ROUND(((E261+E262+E264+E263)/1000),5)</f>
        <v>3.2396600000000002</v>
      </c>
      <c r="F260" s="81">
        <f>ROUND(((F261+F262+F264+F263)/1000),5)</f>
        <v>3.1701899999999998</v>
      </c>
      <c r="G260" s="81">
        <f t="shared" ref="G260:AA260" si="150">ROUND(((G261+G262+G264+G263)/1000),5)</f>
        <v>3.1823399999999999</v>
      </c>
      <c r="H260" s="81">
        <f t="shared" si="150"/>
        <v>3.2660300000000002</v>
      </c>
      <c r="I260" s="81">
        <f t="shared" si="150"/>
        <v>3.38565</v>
      </c>
      <c r="J260" s="81">
        <f t="shared" si="150"/>
        <v>3.52163</v>
      </c>
      <c r="K260" s="81">
        <f t="shared" si="150"/>
        <v>3.73468</v>
      </c>
      <c r="L260" s="81">
        <f t="shared" si="150"/>
        <v>4.0777299999999999</v>
      </c>
      <c r="M260" s="81">
        <f t="shared" si="150"/>
        <v>4.4150600000000004</v>
      </c>
      <c r="N260" s="81">
        <f t="shared" si="150"/>
        <v>4.4258499999999996</v>
      </c>
      <c r="O260" s="81">
        <f t="shared" si="150"/>
        <v>4.4239499999999996</v>
      </c>
      <c r="P260" s="81">
        <f t="shared" si="150"/>
        <v>4.4185999999999996</v>
      </c>
      <c r="Q260" s="81">
        <f t="shared" si="150"/>
        <v>4.4209500000000004</v>
      </c>
      <c r="R260" s="81">
        <f t="shared" si="150"/>
        <v>4.1328399999999998</v>
      </c>
      <c r="S260" s="81">
        <f t="shared" si="150"/>
        <v>4.13096</v>
      </c>
      <c r="T260" s="81">
        <f t="shared" si="150"/>
        <v>4.1110699999999998</v>
      </c>
      <c r="U260" s="81">
        <f t="shared" si="150"/>
        <v>4.1001799999999999</v>
      </c>
      <c r="V260" s="81">
        <f t="shared" si="150"/>
        <v>4.2255799999999999</v>
      </c>
      <c r="W260" s="81">
        <f t="shared" si="150"/>
        <v>4.2864599999999999</v>
      </c>
      <c r="X260" s="81">
        <f t="shared" si="150"/>
        <v>4.26105</v>
      </c>
      <c r="Y260" s="81">
        <f t="shared" si="150"/>
        <v>4.10717</v>
      </c>
      <c r="Z260" s="81">
        <f t="shared" si="150"/>
        <v>3.8248500000000001</v>
      </c>
      <c r="AA260" s="81">
        <f t="shared" si="150"/>
        <v>3.5580599999999998</v>
      </c>
    </row>
    <row r="261" spans="1:27" ht="12.75" hidden="1" customHeight="1" outlineLevel="1" x14ac:dyDescent="0.2">
      <c r="A261" s="89" t="s">
        <v>482</v>
      </c>
      <c r="B261" s="63" t="s">
        <v>230</v>
      </c>
      <c r="C261" s="43" t="s">
        <v>79</v>
      </c>
      <c r="D261" s="44">
        <v>1286.8499999999999</v>
      </c>
      <c r="E261" s="44">
        <v>1187.32</v>
      </c>
      <c r="F261" s="44">
        <v>1117.8499999999999</v>
      </c>
      <c r="G261" s="44">
        <v>1130</v>
      </c>
      <c r="H261" s="44">
        <v>1213.69</v>
      </c>
      <c r="I261" s="44">
        <v>1333.31</v>
      </c>
      <c r="J261" s="44">
        <v>1469.29</v>
      </c>
      <c r="K261" s="44">
        <v>1682.34</v>
      </c>
      <c r="L261" s="44">
        <v>2025.39</v>
      </c>
      <c r="M261" s="44">
        <v>2362.7199999999998</v>
      </c>
      <c r="N261" s="44">
        <v>2373.5100000000002</v>
      </c>
      <c r="O261" s="44">
        <v>2371.61</v>
      </c>
      <c r="P261" s="44">
        <v>2366.2600000000002</v>
      </c>
      <c r="Q261" s="44">
        <v>2368.61</v>
      </c>
      <c r="R261" s="44">
        <v>2080.5</v>
      </c>
      <c r="S261" s="44">
        <v>2078.62</v>
      </c>
      <c r="T261" s="44">
        <v>2058.73</v>
      </c>
      <c r="U261" s="44">
        <v>2047.84</v>
      </c>
      <c r="V261" s="44">
        <v>2173.2399999999998</v>
      </c>
      <c r="W261" s="44">
        <v>2234.12</v>
      </c>
      <c r="X261" s="44">
        <v>2208.71</v>
      </c>
      <c r="Y261" s="44">
        <v>2054.83</v>
      </c>
      <c r="Z261" s="44">
        <v>1772.51</v>
      </c>
      <c r="AA261" s="44">
        <v>1505.72</v>
      </c>
    </row>
    <row r="262" spans="1:27" ht="12.75" hidden="1" customHeight="1" outlineLevel="1" x14ac:dyDescent="0.2">
      <c r="A262" s="89" t="s">
        <v>483</v>
      </c>
      <c r="B262" s="63" t="s">
        <v>90</v>
      </c>
      <c r="C262" s="43" t="s">
        <v>79</v>
      </c>
      <c r="D262" s="44">
        <f>$D$162</f>
        <v>1716.97</v>
      </c>
      <c r="E262" s="44">
        <f>$D$162</f>
        <v>1716.97</v>
      </c>
      <c r="F262" s="44">
        <f t="shared" ref="F262:AA262" si="151">$D$162</f>
        <v>1716.97</v>
      </c>
      <c r="G262" s="44">
        <f t="shared" si="151"/>
        <v>1716.97</v>
      </c>
      <c r="H262" s="44">
        <f t="shared" si="151"/>
        <v>1716.97</v>
      </c>
      <c r="I262" s="44">
        <f t="shared" si="151"/>
        <v>1716.97</v>
      </c>
      <c r="J262" s="44">
        <f t="shared" si="151"/>
        <v>1716.97</v>
      </c>
      <c r="K262" s="44">
        <f t="shared" si="151"/>
        <v>1716.97</v>
      </c>
      <c r="L262" s="44">
        <f t="shared" si="151"/>
        <v>1716.97</v>
      </c>
      <c r="M262" s="44">
        <f t="shared" si="151"/>
        <v>1716.97</v>
      </c>
      <c r="N262" s="44">
        <f t="shared" si="151"/>
        <v>1716.97</v>
      </c>
      <c r="O262" s="44">
        <f t="shared" si="151"/>
        <v>1716.97</v>
      </c>
      <c r="P262" s="44">
        <f t="shared" si="151"/>
        <v>1716.97</v>
      </c>
      <c r="Q262" s="44">
        <f t="shared" si="151"/>
        <v>1716.97</v>
      </c>
      <c r="R262" s="44">
        <f t="shared" si="151"/>
        <v>1716.97</v>
      </c>
      <c r="S262" s="44">
        <f t="shared" si="151"/>
        <v>1716.97</v>
      </c>
      <c r="T262" s="44">
        <f t="shared" si="151"/>
        <v>1716.97</v>
      </c>
      <c r="U262" s="44">
        <f t="shared" si="151"/>
        <v>1716.97</v>
      </c>
      <c r="V262" s="44">
        <f t="shared" si="151"/>
        <v>1716.97</v>
      </c>
      <c r="W262" s="44">
        <f t="shared" si="151"/>
        <v>1716.97</v>
      </c>
      <c r="X262" s="44">
        <f t="shared" si="151"/>
        <v>1716.97</v>
      </c>
      <c r="Y262" s="44">
        <f t="shared" si="151"/>
        <v>1716.97</v>
      </c>
      <c r="Z262" s="44">
        <f t="shared" si="151"/>
        <v>1716.97</v>
      </c>
      <c r="AA262" s="44">
        <f t="shared" si="151"/>
        <v>1716.97</v>
      </c>
    </row>
    <row r="263" spans="1:27" ht="12.75" hidden="1" customHeight="1" outlineLevel="1" x14ac:dyDescent="0.2">
      <c r="A263" s="89" t="s">
        <v>484</v>
      </c>
      <c r="B263" s="63" t="s">
        <v>83</v>
      </c>
      <c r="C263" s="43" t="s">
        <v>79</v>
      </c>
      <c r="D263" s="44">
        <v>4.68</v>
      </c>
      <c r="E263" s="44">
        <v>4.68</v>
      </c>
      <c r="F263" s="44">
        <v>4.68</v>
      </c>
      <c r="G263" s="44">
        <v>4.68</v>
      </c>
      <c r="H263" s="44">
        <v>4.68</v>
      </c>
      <c r="I263" s="44">
        <v>4.68</v>
      </c>
      <c r="J263" s="44">
        <v>4.68</v>
      </c>
      <c r="K263" s="44">
        <v>4.68</v>
      </c>
      <c r="L263" s="44">
        <v>4.68</v>
      </c>
      <c r="M263" s="44">
        <v>4.68</v>
      </c>
      <c r="N263" s="44">
        <v>4.68</v>
      </c>
      <c r="O263" s="44">
        <v>4.68</v>
      </c>
      <c r="P263" s="44">
        <v>4.68</v>
      </c>
      <c r="Q263" s="44">
        <v>4.68</v>
      </c>
      <c r="R263" s="44">
        <v>4.68</v>
      </c>
      <c r="S263" s="44">
        <v>4.68</v>
      </c>
      <c r="T263" s="44">
        <v>4.68</v>
      </c>
      <c r="U263" s="44">
        <v>4.68</v>
      </c>
      <c r="V263" s="44">
        <v>4.68</v>
      </c>
      <c r="W263" s="44">
        <v>4.68</v>
      </c>
      <c r="X263" s="44">
        <v>4.68</v>
      </c>
      <c r="Y263" s="44">
        <v>4.68</v>
      </c>
      <c r="Z263" s="44">
        <v>4.68</v>
      </c>
      <c r="AA263" s="44">
        <v>4.68</v>
      </c>
    </row>
    <row r="264" spans="1:27" ht="12.75" hidden="1" customHeight="1" outlineLevel="1" x14ac:dyDescent="0.2">
      <c r="A264" s="89" t="s">
        <v>485</v>
      </c>
      <c r="B264" s="63" t="s">
        <v>81</v>
      </c>
      <c r="C264" s="43" t="s">
        <v>79</v>
      </c>
      <c r="D264" s="44">
        <f>$D$11</f>
        <v>330.69</v>
      </c>
      <c r="E264" s="44">
        <f t="shared" ref="E264:AA264" si="152">$D$11</f>
        <v>330.69</v>
      </c>
      <c r="F264" s="44">
        <f t="shared" si="152"/>
        <v>330.69</v>
      </c>
      <c r="G264" s="44">
        <f t="shared" si="152"/>
        <v>330.69</v>
      </c>
      <c r="H264" s="44">
        <f t="shared" si="152"/>
        <v>330.69</v>
      </c>
      <c r="I264" s="44">
        <f t="shared" si="152"/>
        <v>330.69</v>
      </c>
      <c r="J264" s="44">
        <f t="shared" si="152"/>
        <v>330.69</v>
      </c>
      <c r="K264" s="44">
        <f t="shared" si="152"/>
        <v>330.69</v>
      </c>
      <c r="L264" s="44">
        <f t="shared" si="152"/>
        <v>330.69</v>
      </c>
      <c r="M264" s="44">
        <f t="shared" si="152"/>
        <v>330.69</v>
      </c>
      <c r="N264" s="44">
        <f t="shared" si="152"/>
        <v>330.69</v>
      </c>
      <c r="O264" s="44">
        <f t="shared" si="152"/>
        <v>330.69</v>
      </c>
      <c r="P264" s="44">
        <f t="shared" si="152"/>
        <v>330.69</v>
      </c>
      <c r="Q264" s="44">
        <f t="shared" si="152"/>
        <v>330.69</v>
      </c>
      <c r="R264" s="44">
        <f t="shared" si="152"/>
        <v>330.69</v>
      </c>
      <c r="S264" s="44">
        <f t="shared" si="152"/>
        <v>330.69</v>
      </c>
      <c r="T264" s="44">
        <f t="shared" si="152"/>
        <v>330.69</v>
      </c>
      <c r="U264" s="44">
        <f t="shared" si="152"/>
        <v>330.69</v>
      </c>
      <c r="V264" s="44">
        <f t="shared" si="152"/>
        <v>330.69</v>
      </c>
      <c r="W264" s="44">
        <f t="shared" si="152"/>
        <v>330.69</v>
      </c>
      <c r="X264" s="44">
        <f t="shared" si="152"/>
        <v>330.69</v>
      </c>
      <c r="Y264" s="44">
        <f t="shared" si="152"/>
        <v>330.69</v>
      </c>
      <c r="Z264" s="44">
        <f t="shared" si="152"/>
        <v>330.69</v>
      </c>
      <c r="AA264" s="44">
        <f t="shared" si="152"/>
        <v>330.69</v>
      </c>
    </row>
    <row r="265" spans="1:27" ht="12.75" customHeight="1" collapsed="1" x14ac:dyDescent="0.2">
      <c r="A265" s="88" t="s">
        <v>486</v>
      </c>
      <c r="B265" s="28" t="str">
        <f>"22"&amp;"."&amp;$B$639&amp;"."&amp;$B$640</f>
        <v>22.09.2023</v>
      </c>
      <c r="C265" s="80" t="s">
        <v>76</v>
      </c>
      <c r="D265" s="81">
        <f>ROUND(((D266+D267+D269+D268)/1000),5)</f>
        <v>3.34144</v>
      </c>
      <c r="E265" s="81">
        <f>ROUND(((E266+E267+E269+E268)/1000),5)</f>
        <v>3.2360699999999998</v>
      </c>
      <c r="F265" s="81">
        <f>ROUND(((F266+F267+F269+F268)/1000),5)</f>
        <v>3.1817000000000002</v>
      </c>
      <c r="G265" s="81">
        <f t="shared" ref="G265:AA265" si="153">ROUND(((G266+G267+G269+G268)/1000),5)</f>
        <v>3.1823199999999998</v>
      </c>
      <c r="H265" s="81">
        <f t="shared" si="153"/>
        <v>3.2487200000000001</v>
      </c>
      <c r="I265" s="81">
        <f t="shared" si="153"/>
        <v>3.42456</v>
      </c>
      <c r="J265" s="81">
        <f t="shared" si="153"/>
        <v>3.61843</v>
      </c>
      <c r="K265" s="81">
        <f t="shared" si="153"/>
        <v>3.8331</v>
      </c>
      <c r="L265" s="81">
        <f t="shared" si="153"/>
        <v>4.0750200000000003</v>
      </c>
      <c r="M265" s="81">
        <f t="shared" si="153"/>
        <v>4.2520499999999997</v>
      </c>
      <c r="N265" s="81">
        <f t="shared" si="153"/>
        <v>4.26708</v>
      </c>
      <c r="O265" s="81">
        <f t="shared" si="153"/>
        <v>4.4220600000000001</v>
      </c>
      <c r="P265" s="81">
        <f t="shared" si="153"/>
        <v>4.22499</v>
      </c>
      <c r="Q265" s="81">
        <f t="shared" si="153"/>
        <v>4.25753</v>
      </c>
      <c r="R265" s="81">
        <f t="shared" si="153"/>
        <v>4.1384699999999999</v>
      </c>
      <c r="S265" s="81">
        <f t="shared" si="153"/>
        <v>4.1290300000000002</v>
      </c>
      <c r="T265" s="81">
        <f t="shared" si="153"/>
        <v>4.1258100000000004</v>
      </c>
      <c r="U265" s="81">
        <f t="shared" si="153"/>
        <v>4.1021299999999998</v>
      </c>
      <c r="V265" s="81">
        <f t="shared" si="153"/>
        <v>4.1746600000000003</v>
      </c>
      <c r="W265" s="81">
        <f t="shared" si="153"/>
        <v>4.2050900000000002</v>
      </c>
      <c r="X265" s="81">
        <f t="shared" si="153"/>
        <v>4.2005800000000004</v>
      </c>
      <c r="Y265" s="81">
        <f t="shared" si="153"/>
        <v>4.1163999999999996</v>
      </c>
      <c r="Z265" s="81">
        <f t="shared" si="153"/>
        <v>3.8385199999999999</v>
      </c>
      <c r="AA265" s="81">
        <f t="shared" si="153"/>
        <v>3.6452</v>
      </c>
    </row>
    <row r="266" spans="1:27" ht="12.75" hidden="1" customHeight="1" outlineLevel="1" x14ac:dyDescent="0.2">
      <c r="A266" s="89" t="s">
        <v>487</v>
      </c>
      <c r="B266" s="63" t="s">
        <v>230</v>
      </c>
      <c r="C266" s="43" t="s">
        <v>79</v>
      </c>
      <c r="D266" s="44">
        <v>1289.0999999999999</v>
      </c>
      <c r="E266" s="44">
        <v>1183.73</v>
      </c>
      <c r="F266" s="44">
        <v>1129.3599999999999</v>
      </c>
      <c r="G266" s="44">
        <v>1129.98</v>
      </c>
      <c r="H266" s="44">
        <v>1196.3800000000001</v>
      </c>
      <c r="I266" s="44">
        <v>1372.22</v>
      </c>
      <c r="J266" s="44">
        <v>1566.09</v>
      </c>
      <c r="K266" s="44">
        <v>1780.76</v>
      </c>
      <c r="L266" s="44">
        <v>2022.68</v>
      </c>
      <c r="M266" s="44">
        <v>2199.71</v>
      </c>
      <c r="N266" s="44">
        <v>2214.7399999999998</v>
      </c>
      <c r="O266" s="44">
        <v>2369.7199999999998</v>
      </c>
      <c r="P266" s="44">
        <v>2172.65</v>
      </c>
      <c r="Q266" s="44">
        <v>2205.19</v>
      </c>
      <c r="R266" s="44">
        <v>2086.13</v>
      </c>
      <c r="S266" s="44">
        <v>2076.69</v>
      </c>
      <c r="T266" s="44">
        <v>2073.4699999999998</v>
      </c>
      <c r="U266" s="44">
        <v>2049.79</v>
      </c>
      <c r="V266" s="44">
        <v>2122.3200000000002</v>
      </c>
      <c r="W266" s="44">
        <v>2152.75</v>
      </c>
      <c r="X266" s="44">
        <v>2148.2399999999998</v>
      </c>
      <c r="Y266" s="44">
        <v>2064.06</v>
      </c>
      <c r="Z266" s="44">
        <v>1786.18</v>
      </c>
      <c r="AA266" s="44">
        <v>1592.86</v>
      </c>
    </row>
    <row r="267" spans="1:27" ht="12.75" hidden="1" customHeight="1" outlineLevel="1" x14ac:dyDescent="0.2">
      <c r="A267" s="89" t="s">
        <v>488</v>
      </c>
      <c r="B267" s="63" t="s">
        <v>90</v>
      </c>
      <c r="C267" s="43" t="s">
        <v>79</v>
      </c>
      <c r="D267" s="44">
        <f>$D$162</f>
        <v>1716.97</v>
      </c>
      <c r="E267" s="44">
        <f>$D$162</f>
        <v>1716.97</v>
      </c>
      <c r="F267" s="44">
        <f t="shared" ref="F267:AA267" si="154">$D$162</f>
        <v>1716.97</v>
      </c>
      <c r="G267" s="44">
        <f t="shared" si="154"/>
        <v>1716.97</v>
      </c>
      <c r="H267" s="44">
        <f t="shared" si="154"/>
        <v>1716.97</v>
      </c>
      <c r="I267" s="44">
        <f t="shared" si="154"/>
        <v>1716.97</v>
      </c>
      <c r="J267" s="44">
        <f t="shared" si="154"/>
        <v>1716.97</v>
      </c>
      <c r="K267" s="44">
        <f t="shared" si="154"/>
        <v>1716.97</v>
      </c>
      <c r="L267" s="44">
        <f t="shared" si="154"/>
        <v>1716.97</v>
      </c>
      <c r="M267" s="44">
        <f t="shared" si="154"/>
        <v>1716.97</v>
      </c>
      <c r="N267" s="44">
        <f t="shared" si="154"/>
        <v>1716.97</v>
      </c>
      <c r="O267" s="44">
        <f t="shared" si="154"/>
        <v>1716.97</v>
      </c>
      <c r="P267" s="44">
        <f t="shared" si="154"/>
        <v>1716.97</v>
      </c>
      <c r="Q267" s="44">
        <f t="shared" si="154"/>
        <v>1716.97</v>
      </c>
      <c r="R267" s="44">
        <f t="shared" si="154"/>
        <v>1716.97</v>
      </c>
      <c r="S267" s="44">
        <f t="shared" si="154"/>
        <v>1716.97</v>
      </c>
      <c r="T267" s="44">
        <f t="shared" si="154"/>
        <v>1716.97</v>
      </c>
      <c r="U267" s="44">
        <f t="shared" si="154"/>
        <v>1716.97</v>
      </c>
      <c r="V267" s="44">
        <f t="shared" si="154"/>
        <v>1716.97</v>
      </c>
      <c r="W267" s="44">
        <f t="shared" si="154"/>
        <v>1716.97</v>
      </c>
      <c r="X267" s="44">
        <f t="shared" si="154"/>
        <v>1716.97</v>
      </c>
      <c r="Y267" s="44">
        <f t="shared" si="154"/>
        <v>1716.97</v>
      </c>
      <c r="Z267" s="44">
        <f t="shared" si="154"/>
        <v>1716.97</v>
      </c>
      <c r="AA267" s="44">
        <f t="shared" si="154"/>
        <v>1716.97</v>
      </c>
    </row>
    <row r="268" spans="1:27" ht="12.75" hidden="1" customHeight="1" outlineLevel="1" x14ac:dyDescent="0.2">
      <c r="A268" s="89" t="s">
        <v>489</v>
      </c>
      <c r="B268" s="63" t="s">
        <v>83</v>
      </c>
      <c r="C268" s="43" t="s">
        <v>79</v>
      </c>
      <c r="D268" s="44">
        <v>4.68</v>
      </c>
      <c r="E268" s="44">
        <v>4.68</v>
      </c>
      <c r="F268" s="44">
        <v>4.68</v>
      </c>
      <c r="G268" s="44">
        <v>4.68</v>
      </c>
      <c r="H268" s="44">
        <v>4.68</v>
      </c>
      <c r="I268" s="44">
        <v>4.68</v>
      </c>
      <c r="J268" s="44">
        <v>4.68</v>
      </c>
      <c r="K268" s="44">
        <v>4.68</v>
      </c>
      <c r="L268" s="44">
        <v>4.68</v>
      </c>
      <c r="M268" s="44">
        <v>4.68</v>
      </c>
      <c r="N268" s="44">
        <v>4.68</v>
      </c>
      <c r="O268" s="44">
        <v>4.68</v>
      </c>
      <c r="P268" s="44">
        <v>4.68</v>
      </c>
      <c r="Q268" s="44">
        <v>4.68</v>
      </c>
      <c r="R268" s="44">
        <v>4.68</v>
      </c>
      <c r="S268" s="44">
        <v>4.68</v>
      </c>
      <c r="T268" s="44">
        <v>4.68</v>
      </c>
      <c r="U268" s="44">
        <v>4.68</v>
      </c>
      <c r="V268" s="44">
        <v>4.68</v>
      </c>
      <c r="W268" s="44">
        <v>4.68</v>
      </c>
      <c r="X268" s="44">
        <v>4.68</v>
      </c>
      <c r="Y268" s="44">
        <v>4.68</v>
      </c>
      <c r="Z268" s="44">
        <v>4.68</v>
      </c>
      <c r="AA268" s="44">
        <v>4.68</v>
      </c>
    </row>
    <row r="269" spans="1:27" ht="12.75" hidden="1" customHeight="1" outlineLevel="1" x14ac:dyDescent="0.2">
      <c r="A269" s="89" t="s">
        <v>490</v>
      </c>
      <c r="B269" s="63" t="s">
        <v>81</v>
      </c>
      <c r="C269" s="43" t="s">
        <v>79</v>
      </c>
      <c r="D269" s="44">
        <f>$D$11</f>
        <v>330.69</v>
      </c>
      <c r="E269" s="44">
        <f t="shared" ref="E269:AA269" si="155">$D$11</f>
        <v>330.69</v>
      </c>
      <c r="F269" s="44">
        <f t="shared" si="155"/>
        <v>330.69</v>
      </c>
      <c r="G269" s="44">
        <f t="shared" si="155"/>
        <v>330.69</v>
      </c>
      <c r="H269" s="44">
        <f t="shared" si="155"/>
        <v>330.69</v>
      </c>
      <c r="I269" s="44">
        <f t="shared" si="155"/>
        <v>330.69</v>
      </c>
      <c r="J269" s="44">
        <f t="shared" si="155"/>
        <v>330.69</v>
      </c>
      <c r="K269" s="44">
        <f t="shared" si="155"/>
        <v>330.69</v>
      </c>
      <c r="L269" s="44">
        <f t="shared" si="155"/>
        <v>330.69</v>
      </c>
      <c r="M269" s="44">
        <f t="shared" si="155"/>
        <v>330.69</v>
      </c>
      <c r="N269" s="44">
        <f t="shared" si="155"/>
        <v>330.69</v>
      </c>
      <c r="O269" s="44">
        <f t="shared" si="155"/>
        <v>330.69</v>
      </c>
      <c r="P269" s="44">
        <f t="shared" si="155"/>
        <v>330.69</v>
      </c>
      <c r="Q269" s="44">
        <f t="shared" si="155"/>
        <v>330.69</v>
      </c>
      <c r="R269" s="44">
        <f t="shared" si="155"/>
        <v>330.69</v>
      </c>
      <c r="S269" s="44">
        <f t="shared" si="155"/>
        <v>330.69</v>
      </c>
      <c r="T269" s="44">
        <f t="shared" si="155"/>
        <v>330.69</v>
      </c>
      <c r="U269" s="44">
        <f t="shared" si="155"/>
        <v>330.69</v>
      </c>
      <c r="V269" s="44">
        <f t="shared" si="155"/>
        <v>330.69</v>
      </c>
      <c r="W269" s="44">
        <f t="shared" si="155"/>
        <v>330.69</v>
      </c>
      <c r="X269" s="44">
        <f t="shared" si="155"/>
        <v>330.69</v>
      </c>
      <c r="Y269" s="44">
        <f t="shared" si="155"/>
        <v>330.69</v>
      </c>
      <c r="Z269" s="44">
        <f t="shared" si="155"/>
        <v>330.69</v>
      </c>
      <c r="AA269" s="44">
        <f t="shared" si="155"/>
        <v>330.69</v>
      </c>
    </row>
    <row r="270" spans="1:27" ht="12.75" customHeight="1" collapsed="1" x14ac:dyDescent="0.2">
      <c r="A270" s="88" t="s">
        <v>491</v>
      </c>
      <c r="B270" s="28" t="str">
        <f>"23"&amp;"."&amp;$B$639&amp;"."&amp;$B$640</f>
        <v>23.09.2023</v>
      </c>
      <c r="C270" s="80" t="s">
        <v>76</v>
      </c>
      <c r="D270" s="81">
        <f>ROUND(((D271+D272+D274+D273)/1000),5)</f>
        <v>3.6678000000000002</v>
      </c>
      <c r="E270" s="81">
        <f>ROUND(((E271+E272+E274+E273)/1000),5)</f>
        <v>3.5172400000000001</v>
      </c>
      <c r="F270" s="81">
        <f>ROUND(((F271+F272+F274+F273)/1000),5)</f>
        <v>3.4145599999999998</v>
      </c>
      <c r="G270" s="81">
        <f t="shared" ref="G270:AA270" si="156">ROUND(((G271+G272+G274+G273)/1000),5)</f>
        <v>3.3599199999999998</v>
      </c>
      <c r="H270" s="81">
        <f t="shared" si="156"/>
        <v>3.4406400000000001</v>
      </c>
      <c r="I270" s="81">
        <f t="shared" si="156"/>
        <v>3.45818</v>
      </c>
      <c r="J270" s="81">
        <f t="shared" si="156"/>
        <v>3.5531799999999998</v>
      </c>
      <c r="K270" s="81">
        <f t="shared" si="156"/>
        <v>3.67807</v>
      </c>
      <c r="L270" s="81">
        <f t="shared" si="156"/>
        <v>3.9238200000000001</v>
      </c>
      <c r="M270" s="81">
        <f t="shared" si="156"/>
        <v>4.0690099999999996</v>
      </c>
      <c r="N270" s="81">
        <f t="shared" si="156"/>
        <v>4.1650999999999998</v>
      </c>
      <c r="O270" s="81">
        <f t="shared" si="156"/>
        <v>4.1972500000000004</v>
      </c>
      <c r="P270" s="81">
        <f t="shared" si="156"/>
        <v>4.3945299999999996</v>
      </c>
      <c r="Q270" s="81">
        <f t="shared" si="156"/>
        <v>4.4203999999999999</v>
      </c>
      <c r="R270" s="81">
        <f t="shared" si="156"/>
        <v>4.4102899999999998</v>
      </c>
      <c r="S270" s="81">
        <f t="shared" si="156"/>
        <v>4.2851499999999998</v>
      </c>
      <c r="T270" s="81">
        <f t="shared" si="156"/>
        <v>4.2267900000000003</v>
      </c>
      <c r="U270" s="81">
        <f t="shared" si="156"/>
        <v>4.1571499999999997</v>
      </c>
      <c r="V270" s="81">
        <f t="shared" si="156"/>
        <v>4.2931400000000002</v>
      </c>
      <c r="W270" s="81">
        <f t="shared" si="156"/>
        <v>4.3374300000000003</v>
      </c>
      <c r="X270" s="81">
        <f t="shared" si="156"/>
        <v>4.4408200000000004</v>
      </c>
      <c r="Y270" s="81">
        <f t="shared" si="156"/>
        <v>4.1173000000000002</v>
      </c>
      <c r="Z270" s="81">
        <f t="shared" si="156"/>
        <v>3.7547299999999999</v>
      </c>
      <c r="AA270" s="81">
        <f t="shared" si="156"/>
        <v>3.5756999999999999</v>
      </c>
    </row>
    <row r="271" spans="1:27" ht="12.75" hidden="1" customHeight="1" outlineLevel="1" x14ac:dyDescent="0.2">
      <c r="A271" s="89" t="s">
        <v>492</v>
      </c>
      <c r="B271" s="63" t="s">
        <v>230</v>
      </c>
      <c r="C271" s="43" t="s">
        <v>79</v>
      </c>
      <c r="D271" s="44">
        <v>1615.46</v>
      </c>
      <c r="E271" s="44">
        <v>1464.9</v>
      </c>
      <c r="F271" s="44">
        <v>1362.22</v>
      </c>
      <c r="G271" s="44">
        <v>1307.58</v>
      </c>
      <c r="H271" s="44">
        <v>1388.3</v>
      </c>
      <c r="I271" s="44">
        <v>1405.84</v>
      </c>
      <c r="J271" s="44">
        <v>1500.84</v>
      </c>
      <c r="K271" s="44">
        <v>1625.73</v>
      </c>
      <c r="L271" s="44">
        <v>1871.48</v>
      </c>
      <c r="M271" s="44">
        <v>2016.67</v>
      </c>
      <c r="N271" s="44">
        <v>2112.7600000000002</v>
      </c>
      <c r="O271" s="44">
        <v>2144.91</v>
      </c>
      <c r="P271" s="44">
        <v>2342.19</v>
      </c>
      <c r="Q271" s="44">
        <v>2368.06</v>
      </c>
      <c r="R271" s="44">
        <v>2357.9499999999998</v>
      </c>
      <c r="S271" s="44">
        <v>2232.81</v>
      </c>
      <c r="T271" s="44">
        <v>2174.4499999999998</v>
      </c>
      <c r="U271" s="44">
        <v>2104.81</v>
      </c>
      <c r="V271" s="44">
        <v>2240.8000000000002</v>
      </c>
      <c r="W271" s="44">
        <v>2285.09</v>
      </c>
      <c r="X271" s="44">
        <v>2388.48</v>
      </c>
      <c r="Y271" s="44">
        <v>2064.96</v>
      </c>
      <c r="Z271" s="44">
        <v>1702.39</v>
      </c>
      <c r="AA271" s="44">
        <v>1523.36</v>
      </c>
    </row>
    <row r="272" spans="1:27" ht="12.75" hidden="1" customHeight="1" outlineLevel="1" x14ac:dyDescent="0.2">
      <c r="A272" s="89" t="s">
        <v>493</v>
      </c>
      <c r="B272" s="63" t="s">
        <v>90</v>
      </c>
      <c r="C272" s="43" t="s">
        <v>79</v>
      </c>
      <c r="D272" s="44">
        <f>$D$162</f>
        <v>1716.97</v>
      </c>
      <c r="E272" s="44">
        <f>$D$162</f>
        <v>1716.97</v>
      </c>
      <c r="F272" s="44">
        <f t="shared" ref="F272:AA272" si="157">$D$162</f>
        <v>1716.97</v>
      </c>
      <c r="G272" s="44">
        <f t="shared" si="157"/>
        <v>1716.97</v>
      </c>
      <c r="H272" s="44">
        <f t="shared" si="157"/>
        <v>1716.97</v>
      </c>
      <c r="I272" s="44">
        <f t="shared" si="157"/>
        <v>1716.97</v>
      </c>
      <c r="J272" s="44">
        <f t="shared" si="157"/>
        <v>1716.97</v>
      </c>
      <c r="K272" s="44">
        <f t="shared" si="157"/>
        <v>1716.97</v>
      </c>
      <c r="L272" s="44">
        <f t="shared" si="157"/>
        <v>1716.97</v>
      </c>
      <c r="M272" s="44">
        <f t="shared" si="157"/>
        <v>1716.97</v>
      </c>
      <c r="N272" s="44">
        <f t="shared" si="157"/>
        <v>1716.97</v>
      </c>
      <c r="O272" s="44">
        <f t="shared" si="157"/>
        <v>1716.97</v>
      </c>
      <c r="P272" s="44">
        <f t="shared" si="157"/>
        <v>1716.97</v>
      </c>
      <c r="Q272" s="44">
        <f t="shared" si="157"/>
        <v>1716.97</v>
      </c>
      <c r="R272" s="44">
        <f t="shared" si="157"/>
        <v>1716.97</v>
      </c>
      <c r="S272" s="44">
        <f t="shared" si="157"/>
        <v>1716.97</v>
      </c>
      <c r="T272" s="44">
        <f t="shared" si="157"/>
        <v>1716.97</v>
      </c>
      <c r="U272" s="44">
        <f t="shared" si="157"/>
        <v>1716.97</v>
      </c>
      <c r="V272" s="44">
        <f t="shared" si="157"/>
        <v>1716.97</v>
      </c>
      <c r="W272" s="44">
        <f t="shared" si="157"/>
        <v>1716.97</v>
      </c>
      <c r="X272" s="44">
        <f t="shared" si="157"/>
        <v>1716.97</v>
      </c>
      <c r="Y272" s="44">
        <f t="shared" si="157"/>
        <v>1716.97</v>
      </c>
      <c r="Z272" s="44">
        <f t="shared" si="157"/>
        <v>1716.97</v>
      </c>
      <c r="AA272" s="44">
        <f t="shared" si="157"/>
        <v>1716.97</v>
      </c>
    </row>
    <row r="273" spans="1:27" ht="12.75" hidden="1" customHeight="1" outlineLevel="1" x14ac:dyDescent="0.2">
      <c r="A273" s="89" t="s">
        <v>494</v>
      </c>
      <c r="B273" s="63" t="s">
        <v>83</v>
      </c>
      <c r="C273" s="43" t="s">
        <v>79</v>
      </c>
      <c r="D273" s="44">
        <v>4.68</v>
      </c>
      <c r="E273" s="44">
        <v>4.68</v>
      </c>
      <c r="F273" s="44">
        <v>4.68</v>
      </c>
      <c r="G273" s="44">
        <v>4.68</v>
      </c>
      <c r="H273" s="44">
        <v>4.68</v>
      </c>
      <c r="I273" s="44">
        <v>4.68</v>
      </c>
      <c r="J273" s="44">
        <v>4.68</v>
      </c>
      <c r="K273" s="44">
        <v>4.68</v>
      </c>
      <c r="L273" s="44">
        <v>4.68</v>
      </c>
      <c r="M273" s="44">
        <v>4.68</v>
      </c>
      <c r="N273" s="44">
        <v>4.68</v>
      </c>
      <c r="O273" s="44">
        <v>4.68</v>
      </c>
      <c r="P273" s="44">
        <v>4.68</v>
      </c>
      <c r="Q273" s="44">
        <v>4.68</v>
      </c>
      <c r="R273" s="44">
        <v>4.68</v>
      </c>
      <c r="S273" s="44">
        <v>4.68</v>
      </c>
      <c r="T273" s="44">
        <v>4.68</v>
      </c>
      <c r="U273" s="44">
        <v>4.68</v>
      </c>
      <c r="V273" s="44">
        <v>4.68</v>
      </c>
      <c r="W273" s="44">
        <v>4.68</v>
      </c>
      <c r="X273" s="44">
        <v>4.68</v>
      </c>
      <c r="Y273" s="44">
        <v>4.68</v>
      </c>
      <c r="Z273" s="44">
        <v>4.68</v>
      </c>
      <c r="AA273" s="44">
        <v>4.68</v>
      </c>
    </row>
    <row r="274" spans="1:27" ht="12.75" hidden="1" customHeight="1" outlineLevel="1" x14ac:dyDescent="0.2">
      <c r="A274" s="89" t="s">
        <v>495</v>
      </c>
      <c r="B274" s="63" t="s">
        <v>81</v>
      </c>
      <c r="C274" s="43" t="s">
        <v>79</v>
      </c>
      <c r="D274" s="44">
        <f>$D$11</f>
        <v>330.69</v>
      </c>
      <c r="E274" s="44">
        <f t="shared" ref="E274:AA274" si="158">$D$11</f>
        <v>330.69</v>
      </c>
      <c r="F274" s="44">
        <f t="shared" si="158"/>
        <v>330.69</v>
      </c>
      <c r="G274" s="44">
        <f t="shared" si="158"/>
        <v>330.69</v>
      </c>
      <c r="H274" s="44">
        <f t="shared" si="158"/>
        <v>330.69</v>
      </c>
      <c r="I274" s="44">
        <f t="shared" si="158"/>
        <v>330.69</v>
      </c>
      <c r="J274" s="44">
        <f t="shared" si="158"/>
        <v>330.69</v>
      </c>
      <c r="K274" s="44">
        <f t="shared" si="158"/>
        <v>330.69</v>
      </c>
      <c r="L274" s="44">
        <f t="shared" si="158"/>
        <v>330.69</v>
      </c>
      <c r="M274" s="44">
        <f t="shared" si="158"/>
        <v>330.69</v>
      </c>
      <c r="N274" s="44">
        <f t="shared" si="158"/>
        <v>330.69</v>
      </c>
      <c r="O274" s="44">
        <f t="shared" si="158"/>
        <v>330.69</v>
      </c>
      <c r="P274" s="44">
        <f t="shared" si="158"/>
        <v>330.69</v>
      </c>
      <c r="Q274" s="44">
        <f t="shared" si="158"/>
        <v>330.69</v>
      </c>
      <c r="R274" s="44">
        <f t="shared" si="158"/>
        <v>330.69</v>
      </c>
      <c r="S274" s="44">
        <f t="shared" si="158"/>
        <v>330.69</v>
      </c>
      <c r="T274" s="44">
        <f t="shared" si="158"/>
        <v>330.69</v>
      </c>
      <c r="U274" s="44">
        <f t="shared" si="158"/>
        <v>330.69</v>
      </c>
      <c r="V274" s="44">
        <f t="shared" si="158"/>
        <v>330.69</v>
      </c>
      <c r="W274" s="44">
        <f t="shared" si="158"/>
        <v>330.69</v>
      </c>
      <c r="X274" s="44">
        <f t="shared" si="158"/>
        <v>330.69</v>
      </c>
      <c r="Y274" s="44">
        <f t="shared" si="158"/>
        <v>330.69</v>
      </c>
      <c r="Z274" s="44">
        <f t="shared" si="158"/>
        <v>330.69</v>
      </c>
      <c r="AA274" s="44">
        <f t="shared" si="158"/>
        <v>330.69</v>
      </c>
    </row>
    <row r="275" spans="1:27" ht="12.75" customHeight="1" collapsed="1" x14ac:dyDescent="0.2">
      <c r="A275" s="88" t="s">
        <v>496</v>
      </c>
      <c r="B275" s="28" t="str">
        <f>"24"&amp;"."&amp;$B$639&amp;"."&amp;$B$640</f>
        <v>24.09.2023</v>
      </c>
      <c r="C275" s="80" t="s">
        <v>76</v>
      </c>
      <c r="D275" s="81">
        <f>ROUND(((D276+D277+D279+D278)/1000),5)</f>
        <v>3.3920499999999998</v>
      </c>
      <c r="E275" s="81">
        <f>ROUND(((E276+E277+E279+E278)/1000),5)</f>
        <v>3.23672</v>
      </c>
      <c r="F275" s="81">
        <f>ROUND(((F276+F277+F279+F278)/1000),5)</f>
        <v>3.1632199999999999</v>
      </c>
      <c r="G275" s="81">
        <f t="shared" ref="G275:AA275" si="159">ROUND(((G276+G277+G279+G278)/1000),5)</f>
        <v>3.1123500000000002</v>
      </c>
      <c r="H275" s="81">
        <f t="shared" si="159"/>
        <v>3.1697700000000002</v>
      </c>
      <c r="I275" s="81">
        <f t="shared" si="159"/>
        <v>3.2152500000000002</v>
      </c>
      <c r="J275" s="81">
        <f t="shared" si="159"/>
        <v>2.9653800000000001</v>
      </c>
      <c r="K275" s="81">
        <f t="shared" si="159"/>
        <v>3.4618500000000001</v>
      </c>
      <c r="L275" s="81">
        <f t="shared" si="159"/>
        <v>3.6658599999999999</v>
      </c>
      <c r="M275" s="81">
        <f t="shared" si="159"/>
        <v>3.82952</v>
      </c>
      <c r="N275" s="81">
        <f t="shared" si="159"/>
        <v>3.8768899999999999</v>
      </c>
      <c r="O275" s="81">
        <f t="shared" si="159"/>
        <v>3.8873799999999998</v>
      </c>
      <c r="P275" s="81">
        <f t="shared" si="159"/>
        <v>3.8784200000000002</v>
      </c>
      <c r="Q275" s="81">
        <f t="shared" si="159"/>
        <v>3.8915700000000002</v>
      </c>
      <c r="R275" s="81">
        <f t="shared" si="159"/>
        <v>3.9074499999999999</v>
      </c>
      <c r="S275" s="81">
        <f t="shared" si="159"/>
        <v>3.94367</v>
      </c>
      <c r="T275" s="81">
        <f t="shared" si="159"/>
        <v>3.95919</v>
      </c>
      <c r="U275" s="81">
        <f t="shared" si="159"/>
        <v>3.9594299999999998</v>
      </c>
      <c r="V275" s="81">
        <f t="shared" si="159"/>
        <v>4.1508900000000004</v>
      </c>
      <c r="W275" s="81">
        <f t="shared" si="159"/>
        <v>4.2626200000000001</v>
      </c>
      <c r="X275" s="81">
        <f t="shared" si="159"/>
        <v>4.2976700000000001</v>
      </c>
      <c r="Y275" s="81">
        <f t="shared" si="159"/>
        <v>4.0610600000000003</v>
      </c>
      <c r="Z275" s="81">
        <f t="shared" si="159"/>
        <v>3.7020900000000001</v>
      </c>
      <c r="AA275" s="81">
        <f t="shared" si="159"/>
        <v>3.3991600000000002</v>
      </c>
    </row>
    <row r="276" spans="1:27" ht="12.75" hidden="1" customHeight="1" outlineLevel="1" x14ac:dyDescent="0.2">
      <c r="A276" s="89" t="s">
        <v>497</v>
      </c>
      <c r="B276" s="63" t="s">
        <v>230</v>
      </c>
      <c r="C276" s="43" t="s">
        <v>79</v>
      </c>
      <c r="D276" s="44">
        <v>1339.71</v>
      </c>
      <c r="E276" s="44">
        <v>1184.3800000000001</v>
      </c>
      <c r="F276" s="44">
        <v>1110.8800000000001</v>
      </c>
      <c r="G276" s="44">
        <v>1060.01</v>
      </c>
      <c r="H276" s="44">
        <v>1117.43</v>
      </c>
      <c r="I276" s="44">
        <v>1162.9100000000001</v>
      </c>
      <c r="J276" s="44">
        <v>913.04</v>
      </c>
      <c r="K276" s="44">
        <v>1409.51</v>
      </c>
      <c r="L276" s="44">
        <v>1613.52</v>
      </c>
      <c r="M276" s="44">
        <v>1777.18</v>
      </c>
      <c r="N276" s="44">
        <v>1824.55</v>
      </c>
      <c r="O276" s="44">
        <v>1835.04</v>
      </c>
      <c r="P276" s="44">
        <v>1826.08</v>
      </c>
      <c r="Q276" s="44">
        <v>1839.23</v>
      </c>
      <c r="R276" s="44">
        <v>1855.11</v>
      </c>
      <c r="S276" s="44">
        <v>1891.33</v>
      </c>
      <c r="T276" s="44">
        <v>1906.85</v>
      </c>
      <c r="U276" s="44">
        <v>1907.09</v>
      </c>
      <c r="V276" s="44">
        <v>2098.5500000000002</v>
      </c>
      <c r="W276" s="44">
        <v>2210.2800000000002</v>
      </c>
      <c r="X276" s="44">
        <v>2245.33</v>
      </c>
      <c r="Y276" s="44">
        <v>2008.72</v>
      </c>
      <c r="Z276" s="44">
        <v>1649.75</v>
      </c>
      <c r="AA276" s="44">
        <v>1346.82</v>
      </c>
    </row>
    <row r="277" spans="1:27" ht="12.75" hidden="1" customHeight="1" outlineLevel="1" x14ac:dyDescent="0.2">
      <c r="A277" s="89" t="s">
        <v>498</v>
      </c>
      <c r="B277" s="63" t="s">
        <v>90</v>
      </c>
      <c r="C277" s="43" t="s">
        <v>79</v>
      </c>
      <c r="D277" s="44">
        <f>$D$162</f>
        <v>1716.97</v>
      </c>
      <c r="E277" s="44">
        <f>$D$162</f>
        <v>1716.97</v>
      </c>
      <c r="F277" s="44">
        <f t="shared" ref="F277:AA277" si="160">$D$162</f>
        <v>1716.97</v>
      </c>
      <c r="G277" s="44">
        <f t="shared" si="160"/>
        <v>1716.97</v>
      </c>
      <c r="H277" s="44">
        <f t="shared" si="160"/>
        <v>1716.97</v>
      </c>
      <c r="I277" s="44">
        <f t="shared" si="160"/>
        <v>1716.97</v>
      </c>
      <c r="J277" s="44">
        <f t="shared" si="160"/>
        <v>1716.97</v>
      </c>
      <c r="K277" s="44">
        <f t="shared" si="160"/>
        <v>1716.97</v>
      </c>
      <c r="L277" s="44">
        <f t="shared" si="160"/>
        <v>1716.97</v>
      </c>
      <c r="M277" s="44">
        <f t="shared" si="160"/>
        <v>1716.97</v>
      </c>
      <c r="N277" s="44">
        <f t="shared" si="160"/>
        <v>1716.97</v>
      </c>
      <c r="O277" s="44">
        <f t="shared" si="160"/>
        <v>1716.97</v>
      </c>
      <c r="P277" s="44">
        <f t="shared" si="160"/>
        <v>1716.97</v>
      </c>
      <c r="Q277" s="44">
        <f t="shared" si="160"/>
        <v>1716.97</v>
      </c>
      <c r="R277" s="44">
        <f t="shared" si="160"/>
        <v>1716.97</v>
      </c>
      <c r="S277" s="44">
        <f t="shared" si="160"/>
        <v>1716.97</v>
      </c>
      <c r="T277" s="44">
        <f t="shared" si="160"/>
        <v>1716.97</v>
      </c>
      <c r="U277" s="44">
        <f t="shared" si="160"/>
        <v>1716.97</v>
      </c>
      <c r="V277" s="44">
        <f t="shared" si="160"/>
        <v>1716.97</v>
      </c>
      <c r="W277" s="44">
        <f t="shared" si="160"/>
        <v>1716.97</v>
      </c>
      <c r="X277" s="44">
        <f t="shared" si="160"/>
        <v>1716.97</v>
      </c>
      <c r="Y277" s="44">
        <f t="shared" si="160"/>
        <v>1716.97</v>
      </c>
      <c r="Z277" s="44">
        <f t="shared" si="160"/>
        <v>1716.97</v>
      </c>
      <c r="AA277" s="44">
        <f t="shared" si="160"/>
        <v>1716.97</v>
      </c>
    </row>
    <row r="278" spans="1:27" ht="12.75" hidden="1" customHeight="1" outlineLevel="1" x14ac:dyDescent="0.2">
      <c r="A278" s="89" t="s">
        <v>499</v>
      </c>
      <c r="B278" s="63" t="s">
        <v>83</v>
      </c>
      <c r="C278" s="43" t="s">
        <v>79</v>
      </c>
      <c r="D278" s="44">
        <v>4.68</v>
      </c>
      <c r="E278" s="44">
        <v>4.68</v>
      </c>
      <c r="F278" s="44">
        <v>4.68</v>
      </c>
      <c r="G278" s="44">
        <v>4.68</v>
      </c>
      <c r="H278" s="44">
        <v>4.68</v>
      </c>
      <c r="I278" s="44">
        <v>4.68</v>
      </c>
      <c r="J278" s="44">
        <v>4.68</v>
      </c>
      <c r="K278" s="44">
        <v>4.68</v>
      </c>
      <c r="L278" s="44">
        <v>4.68</v>
      </c>
      <c r="M278" s="44">
        <v>4.68</v>
      </c>
      <c r="N278" s="44">
        <v>4.68</v>
      </c>
      <c r="O278" s="44">
        <v>4.68</v>
      </c>
      <c r="P278" s="44">
        <v>4.68</v>
      </c>
      <c r="Q278" s="44">
        <v>4.68</v>
      </c>
      <c r="R278" s="44">
        <v>4.68</v>
      </c>
      <c r="S278" s="44">
        <v>4.68</v>
      </c>
      <c r="T278" s="44">
        <v>4.68</v>
      </c>
      <c r="U278" s="44">
        <v>4.68</v>
      </c>
      <c r="V278" s="44">
        <v>4.68</v>
      </c>
      <c r="W278" s="44">
        <v>4.68</v>
      </c>
      <c r="X278" s="44">
        <v>4.68</v>
      </c>
      <c r="Y278" s="44">
        <v>4.68</v>
      </c>
      <c r="Z278" s="44">
        <v>4.68</v>
      </c>
      <c r="AA278" s="44">
        <v>4.68</v>
      </c>
    </row>
    <row r="279" spans="1:27" ht="12.75" hidden="1" customHeight="1" outlineLevel="1" x14ac:dyDescent="0.2">
      <c r="A279" s="89" t="s">
        <v>500</v>
      </c>
      <c r="B279" s="63" t="s">
        <v>81</v>
      </c>
      <c r="C279" s="43" t="s">
        <v>79</v>
      </c>
      <c r="D279" s="44">
        <f>$D$11</f>
        <v>330.69</v>
      </c>
      <c r="E279" s="44">
        <f t="shared" ref="E279:AA279" si="161">$D$11</f>
        <v>330.69</v>
      </c>
      <c r="F279" s="44">
        <f t="shared" si="161"/>
        <v>330.69</v>
      </c>
      <c r="G279" s="44">
        <f t="shared" si="161"/>
        <v>330.69</v>
      </c>
      <c r="H279" s="44">
        <f t="shared" si="161"/>
        <v>330.69</v>
      </c>
      <c r="I279" s="44">
        <f t="shared" si="161"/>
        <v>330.69</v>
      </c>
      <c r="J279" s="44">
        <f t="shared" si="161"/>
        <v>330.69</v>
      </c>
      <c r="K279" s="44">
        <f t="shared" si="161"/>
        <v>330.69</v>
      </c>
      <c r="L279" s="44">
        <f t="shared" si="161"/>
        <v>330.69</v>
      </c>
      <c r="M279" s="44">
        <f t="shared" si="161"/>
        <v>330.69</v>
      </c>
      <c r="N279" s="44">
        <f t="shared" si="161"/>
        <v>330.69</v>
      </c>
      <c r="O279" s="44">
        <f t="shared" si="161"/>
        <v>330.69</v>
      </c>
      <c r="P279" s="44">
        <f t="shared" si="161"/>
        <v>330.69</v>
      </c>
      <c r="Q279" s="44">
        <f t="shared" si="161"/>
        <v>330.69</v>
      </c>
      <c r="R279" s="44">
        <f t="shared" si="161"/>
        <v>330.69</v>
      </c>
      <c r="S279" s="44">
        <f t="shared" si="161"/>
        <v>330.69</v>
      </c>
      <c r="T279" s="44">
        <f t="shared" si="161"/>
        <v>330.69</v>
      </c>
      <c r="U279" s="44">
        <f t="shared" si="161"/>
        <v>330.69</v>
      </c>
      <c r="V279" s="44">
        <f t="shared" si="161"/>
        <v>330.69</v>
      </c>
      <c r="W279" s="44">
        <f t="shared" si="161"/>
        <v>330.69</v>
      </c>
      <c r="X279" s="44">
        <f t="shared" si="161"/>
        <v>330.69</v>
      </c>
      <c r="Y279" s="44">
        <f t="shared" si="161"/>
        <v>330.69</v>
      </c>
      <c r="Z279" s="44">
        <f t="shared" si="161"/>
        <v>330.69</v>
      </c>
      <c r="AA279" s="44">
        <f t="shared" si="161"/>
        <v>330.69</v>
      </c>
    </row>
    <row r="280" spans="1:27" ht="12.75" customHeight="1" collapsed="1" x14ac:dyDescent="0.2">
      <c r="A280" s="88" t="s">
        <v>501</v>
      </c>
      <c r="B280" s="28" t="str">
        <f>"25"&amp;"."&amp;$B$639&amp;"."&amp;$B$640</f>
        <v>25.09.2023</v>
      </c>
      <c r="C280" s="80" t="s">
        <v>76</v>
      </c>
      <c r="D280" s="81">
        <f>ROUND(((D281+D282+D284+D283)/1000),5)</f>
        <v>3.2348300000000001</v>
      </c>
      <c r="E280" s="81">
        <f>ROUND(((E281+E282+E284+E283)/1000),5)</f>
        <v>3.0592700000000002</v>
      </c>
      <c r="F280" s="81">
        <f>ROUND(((F281+F282+F284+F283)/1000),5)</f>
        <v>2.29366</v>
      </c>
      <c r="G280" s="81">
        <f t="shared" ref="G280:AA280" si="162">ROUND(((G281+G282+G284+G283)/1000),5)</f>
        <v>2.2512699999999999</v>
      </c>
      <c r="H280" s="81">
        <f t="shared" si="162"/>
        <v>2.3178299999999998</v>
      </c>
      <c r="I280" s="81">
        <f t="shared" si="162"/>
        <v>3.3574600000000001</v>
      </c>
      <c r="J280" s="81">
        <f t="shared" si="162"/>
        <v>3.5195500000000002</v>
      </c>
      <c r="K280" s="81">
        <f t="shared" si="162"/>
        <v>3.7464499999999998</v>
      </c>
      <c r="L280" s="81">
        <f t="shared" si="162"/>
        <v>4.0694699999999999</v>
      </c>
      <c r="M280" s="81">
        <f t="shared" si="162"/>
        <v>4.26722</v>
      </c>
      <c r="N280" s="81">
        <f t="shared" si="162"/>
        <v>4.3554599999999999</v>
      </c>
      <c r="O280" s="81">
        <f t="shared" si="162"/>
        <v>4.3290600000000001</v>
      </c>
      <c r="P280" s="81">
        <f t="shared" si="162"/>
        <v>4.2972999999999999</v>
      </c>
      <c r="Q280" s="81">
        <f t="shared" si="162"/>
        <v>4.2684800000000003</v>
      </c>
      <c r="R280" s="81">
        <f t="shared" si="162"/>
        <v>4.2599400000000003</v>
      </c>
      <c r="S280" s="81">
        <f t="shared" si="162"/>
        <v>4.2591799999999997</v>
      </c>
      <c r="T280" s="81">
        <f t="shared" si="162"/>
        <v>4.2567399999999997</v>
      </c>
      <c r="U280" s="81">
        <f t="shared" si="162"/>
        <v>4.2430700000000003</v>
      </c>
      <c r="V280" s="81">
        <f t="shared" si="162"/>
        <v>4.3398199999999996</v>
      </c>
      <c r="W280" s="81">
        <f t="shared" si="162"/>
        <v>4.3847399999999999</v>
      </c>
      <c r="X280" s="81">
        <f t="shared" si="162"/>
        <v>4.33446</v>
      </c>
      <c r="Y280" s="81">
        <f t="shared" si="162"/>
        <v>4.1122500000000004</v>
      </c>
      <c r="Z280" s="81">
        <f t="shared" si="162"/>
        <v>3.59795</v>
      </c>
      <c r="AA280" s="81">
        <f t="shared" si="162"/>
        <v>3.3066900000000001</v>
      </c>
    </row>
    <row r="281" spans="1:27" ht="12.75" hidden="1" customHeight="1" outlineLevel="1" x14ac:dyDescent="0.2">
      <c r="A281" s="89" t="s">
        <v>502</v>
      </c>
      <c r="B281" s="63" t="s">
        <v>230</v>
      </c>
      <c r="C281" s="43" t="s">
        <v>79</v>
      </c>
      <c r="D281" s="44">
        <v>1182.49</v>
      </c>
      <c r="E281" s="44">
        <v>1006.93</v>
      </c>
      <c r="F281" s="44">
        <v>241.32</v>
      </c>
      <c r="G281" s="44">
        <v>198.93</v>
      </c>
      <c r="H281" s="44">
        <v>265.49</v>
      </c>
      <c r="I281" s="44">
        <v>1305.1199999999999</v>
      </c>
      <c r="J281" s="44">
        <v>1467.21</v>
      </c>
      <c r="K281" s="44">
        <v>1694.11</v>
      </c>
      <c r="L281" s="44">
        <v>2017.13</v>
      </c>
      <c r="M281" s="44">
        <v>2214.88</v>
      </c>
      <c r="N281" s="44">
        <v>2303.12</v>
      </c>
      <c r="O281" s="44">
        <v>2276.7199999999998</v>
      </c>
      <c r="P281" s="44">
        <v>2244.96</v>
      </c>
      <c r="Q281" s="44">
        <v>2216.14</v>
      </c>
      <c r="R281" s="44">
        <v>2207.6</v>
      </c>
      <c r="S281" s="44">
        <v>2206.84</v>
      </c>
      <c r="T281" s="44">
        <v>2204.4</v>
      </c>
      <c r="U281" s="44">
        <v>2190.73</v>
      </c>
      <c r="V281" s="44">
        <v>2287.48</v>
      </c>
      <c r="W281" s="44">
        <v>2332.4</v>
      </c>
      <c r="X281" s="44">
        <v>2282.12</v>
      </c>
      <c r="Y281" s="44">
        <v>2059.91</v>
      </c>
      <c r="Z281" s="44">
        <v>1545.61</v>
      </c>
      <c r="AA281" s="44">
        <v>1254.3499999999999</v>
      </c>
    </row>
    <row r="282" spans="1:27" ht="12.75" hidden="1" customHeight="1" outlineLevel="1" x14ac:dyDescent="0.2">
      <c r="A282" s="89" t="s">
        <v>503</v>
      </c>
      <c r="B282" s="63" t="s">
        <v>90</v>
      </c>
      <c r="C282" s="43" t="s">
        <v>79</v>
      </c>
      <c r="D282" s="44">
        <f>$D$162</f>
        <v>1716.97</v>
      </c>
      <c r="E282" s="44">
        <f>$D$162</f>
        <v>1716.97</v>
      </c>
      <c r="F282" s="44">
        <f t="shared" ref="F282:AA282" si="163">$D$162</f>
        <v>1716.97</v>
      </c>
      <c r="G282" s="44">
        <f t="shared" si="163"/>
        <v>1716.97</v>
      </c>
      <c r="H282" s="44">
        <f t="shared" si="163"/>
        <v>1716.97</v>
      </c>
      <c r="I282" s="44">
        <f t="shared" si="163"/>
        <v>1716.97</v>
      </c>
      <c r="J282" s="44">
        <f t="shared" si="163"/>
        <v>1716.97</v>
      </c>
      <c r="K282" s="44">
        <f t="shared" si="163"/>
        <v>1716.97</v>
      </c>
      <c r="L282" s="44">
        <f t="shared" si="163"/>
        <v>1716.97</v>
      </c>
      <c r="M282" s="44">
        <f t="shared" si="163"/>
        <v>1716.97</v>
      </c>
      <c r="N282" s="44">
        <f t="shared" si="163"/>
        <v>1716.97</v>
      </c>
      <c r="O282" s="44">
        <f t="shared" si="163"/>
        <v>1716.97</v>
      </c>
      <c r="P282" s="44">
        <f t="shared" si="163"/>
        <v>1716.97</v>
      </c>
      <c r="Q282" s="44">
        <f t="shared" si="163"/>
        <v>1716.97</v>
      </c>
      <c r="R282" s="44">
        <f t="shared" si="163"/>
        <v>1716.97</v>
      </c>
      <c r="S282" s="44">
        <f t="shared" si="163"/>
        <v>1716.97</v>
      </c>
      <c r="T282" s="44">
        <f t="shared" si="163"/>
        <v>1716.97</v>
      </c>
      <c r="U282" s="44">
        <f t="shared" si="163"/>
        <v>1716.97</v>
      </c>
      <c r="V282" s="44">
        <f t="shared" si="163"/>
        <v>1716.97</v>
      </c>
      <c r="W282" s="44">
        <f t="shared" si="163"/>
        <v>1716.97</v>
      </c>
      <c r="X282" s="44">
        <f t="shared" si="163"/>
        <v>1716.97</v>
      </c>
      <c r="Y282" s="44">
        <f t="shared" si="163"/>
        <v>1716.97</v>
      </c>
      <c r="Z282" s="44">
        <f t="shared" si="163"/>
        <v>1716.97</v>
      </c>
      <c r="AA282" s="44">
        <f t="shared" si="163"/>
        <v>1716.97</v>
      </c>
    </row>
    <row r="283" spans="1:27" ht="12.75" hidden="1" customHeight="1" outlineLevel="1" x14ac:dyDescent="0.2">
      <c r="A283" s="89" t="s">
        <v>504</v>
      </c>
      <c r="B283" s="63" t="s">
        <v>83</v>
      </c>
      <c r="C283" s="43" t="s">
        <v>79</v>
      </c>
      <c r="D283" s="44">
        <v>4.68</v>
      </c>
      <c r="E283" s="44">
        <v>4.68</v>
      </c>
      <c r="F283" s="44">
        <v>4.68</v>
      </c>
      <c r="G283" s="44">
        <v>4.68</v>
      </c>
      <c r="H283" s="44">
        <v>4.68</v>
      </c>
      <c r="I283" s="44">
        <v>4.68</v>
      </c>
      <c r="J283" s="44">
        <v>4.68</v>
      </c>
      <c r="K283" s="44">
        <v>4.68</v>
      </c>
      <c r="L283" s="44">
        <v>4.68</v>
      </c>
      <c r="M283" s="44">
        <v>4.68</v>
      </c>
      <c r="N283" s="44">
        <v>4.68</v>
      </c>
      <c r="O283" s="44">
        <v>4.68</v>
      </c>
      <c r="P283" s="44">
        <v>4.68</v>
      </c>
      <c r="Q283" s="44">
        <v>4.68</v>
      </c>
      <c r="R283" s="44">
        <v>4.68</v>
      </c>
      <c r="S283" s="44">
        <v>4.68</v>
      </c>
      <c r="T283" s="44">
        <v>4.68</v>
      </c>
      <c r="U283" s="44">
        <v>4.68</v>
      </c>
      <c r="V283" s="44">
        <v>4.68</v>
      </c>
      <c r="W283" s="44">
        <v>4.68</v>
      </c>
      <c r="X283" s="44">
        <v>4.68</v>
      </c>
      <c r="Y283" s="44">
        <v>4.68</v>
      </c>
      <c r="Z283" s="44">
        <v>4.68</v>
      </c>
      <c r="AA283" s="44">
        <v>4.68</v>
      </c>
    </row>
    <row r="284" spans="1:27" ht="12.75" hidden="1" customHeight="1" outlineLevel="1" x14ac:dyDescent="0.2">
      <c r="A284" s="89" t="s">
        <v>505</v>
      </c>
      <c r="B284" s="63" t="s">
        <v>81</v>
      </c>
      <c r="C284" s="43" t="s">
        <v>79</v>
      </c>
      <c r="D284" s="44">
        <f>$D$11</f>
        <v>330.69</v>
      </c>
      <c r="E284" s="44">
        <f t="shared" ref="E284:AA284" si="164">$D$11</f>
        <v>330.69</v>
      </c>
      <c r="F284" s="44">
        <f t="shared" si="164"/>
        <v>330.69</v>
      </c>
      <c r="G284" s="44">
        <f t="shared" si="164"/>
        <v>330.69</v>
      </c>
      <c r="H284" s="44">
        <f t="shared" si="164"/>
        <v>330.69</v>
      </c>
      <c r="I284" s="44">
        <f t="shared" si="164"/>
        <v>330.69</v>
      </c>
      <c r="J284" s="44">
        <f t="shared" si="164"/>
        <v>330.69</v>
      </c>
      <c r="K284" s="44">
        <f t="shared" si="164"/>
        <v>330.69</v>
      </c>
      <c r="L284" s="44">
        <f t="shared" si="164"/>
        <v>330.69</v>
      </c>
      <c r="M284" s="44">
        <f t="shared" si="164"/>
        <v>330.69</v>
      </c>
      <c r="N284" s="44">
        <f t="shared" si="164"/>
        <v>330.69</v>
      </c>
      <c r="O284" s="44">
        <f t="shared" si="164"/>
        <v>330.69</v>
      </c>
      <c r="P284" s="44">
        <f t="shared" si="164"/>
        <v>330.69</v>
      </c>
      <c r="Q284" s="44">
        <f t="shared" si="164"/>
        <v>330.69</v>
      </c>
      <c r="R284" s="44">
        <f t="shared" si="164"/>
        <v>330.69</v>
      </c>
      <c r="S284" s="44">
        <f t="shared" si="164"/>
        <v>330.69</v>
      </c>
      <c r="T284" s="44">
        <f t="shared" si="164"/>
        <v>330.69</v>
      </c>
      <c r="U284" s="44">
        <f t="shared" si="164"/>
        <v>330.69</v>
      </c>
      <c r="V284" s="44">
        <f t="shared" si="164"/>
        <v>330.69</v>
      </c>
      <c r="W284" s="44">
        <f t="shared" si="164"/>
        <v>330.69</v>
      </c>
      <c r="X284" s="44">
        <f t="shared" si="164"/>
        <v>330.69</v>
      </c>
      <c r="Y284" s="44">
        <f t="shared" si="164"/>
        <v>330.69</v>
      </c>
      <c r="Z284" s="44">
        <f t="shared" si="164"/>
        <v>330.69</v>
      </c>
      <c r="AA284" s="44">
        <f t="shared" si="164"/>
        <v>330.69</v>
      </c>
    </row>
    <row r="285" spans="1:27" ht="12.75" customHeight="1" collapsed="1" x14ac:dyDescent="0.2">
      <c r="A285" s="88" t="s">
        <v>506</v>
      </c>
      <c r="B285" s="28" t="str">
        <f>"26"&amp;"."&amp;$B$639&amp;"."&amp;$B$640</f>
        <v>26.09.2023</v>
      </c>
      <c r="C285" s="80" t="s">
        <v>76</v>
      </c>
      <c r="D285" s="81">
        <f>ROUND(((D286+D287+D289+D288)/1000),5)</f>
        <v>3.22641</v>
      </c>
      <c r="E285" s="81">
        <f>ROUND(((E286+E287+E289+E288)/1000),5)</f>
        <v>3.0408200000000001</v>
      </c>
      <c r="F285" s="81">
        <f>ROUND(((F286+F287+F289+F288)/1000),5)</f>
        <v>2.2797999999999998</v>
      </c>
      <c r="G285" s="81">
        <f t="shared" ref="G285:AA285" si="165">ROUND(((G286+G287+G289+G288)/1000),5)</f>
        <v>2.29203</v>
      </c>
      <c r="H285" s="81">
        <f t="shared" si="165"/>
        <v>3.0171700000000001</v>
      </c>
      <c r="I285" s="81">
        <f t="shared" si="165"/>
        <v>3.4115700000000002</v>
      </c>
      <c r="J285" s="81">
        <f t="shared" si="165"/>
        <v>3.5919599999999998</v>
      </c>
      <c r="K285" s="81">
        <f t="shared" si="165"/>
        <v>3.6878000000000002</v>
      </c>
      <c r="L285" s="81">
        <f t="shared" si="165"/>
        <v>4.0663299999999998</v>
      </c>
      <c r="M285" s="81">
        <f t="shared" si="165"/>
        <v>4.2879800000000001</v>
      </c>
      <c r="N285" s="81">
        <f t="shared" si="165"/>
        <v>4.3674400000000002</v>
      </c>
      <c r="O285" s="81">
        <f t="shared" si="165"/>
        <v>4.3557300000000003</v>
      </c>
      <c r="P285" s="81">
        <f t="shared" si="165"/>
        <v>4.30905</v>
      </c>
      <c r="Q285" s="81">
        <f t="shared" si="165"/>
        <v>4.3158399999999997</v>
      </c>
      <c r="R285" s="81">
        <f t="shared" si="165"/>
        <v>4.2873000000000001</v>
      </c>
      <c r="S285" s="81">
        <f t="shared" si="165"/>
        <v>4.2850999999999999</v>
      </c>
      <c r="T285" s="81">
        <f t="shared" si="165"/>
        <v>4.2128199999999998</v>
      </c>
      <c r="U285" s="81">
        <f t="shared" si="165"/>
        <v>4.1480300000000003</v>
      </c>
      <c r="V285" s="81">
        <f t="shared" si="165"/>
        <v>4.3299000000000003</v>
      </c>
      <c r="W285" s="81">
        <f t="shared" si="165"/>
        <v>4.3953699999999998</v>
      </c>
      <c r="X285" s="81">
        <f t="shared" si="165"/>
        <v>4.3437799999999998</v>
      </c>
      <c r="Y285" s="81">
        <f t="shared" si="165"/>
        <v>4.08629</v>
      </c>
      <c r="Z285" s="81">
        <f t="shared" si="165"/>
        <v>3.6130499999999999</v>
      </c>
      <c r="AA285" s="81">
        <f t="shared" si="165"/>
        <v>3.4053300000000002</v>
      </c>
    </row>
    <row r="286" spans="1:27" ht="12.75" hidden="1" customHeight="1" outlineLevel="1" x14ac:dyDescent="0.2">
      <c r="A286" s="89" t="s">
        <v>507</v>
      </c>
      <c r="B286" s="63" t="s">
        <v>230</v>
      </c>
      <c r="C286" s="43" t="s">
        <v>79</v>
      </c>
      <c r="D286" s="44">
        <v>1174.07</v>
      </c>
      <c r="E286" s="44">
        <v>988.48</v>
      </c>
      <c r="F286" s="44">
        <v>227.46</v>
      </c>
      <c r="G286" s="44">
        <v>239.69</v>
      </c>
      <c r="H286" s="44">
        <v>964.83</v>
      </c>
      <c r="I286" s="44">
        <v>1359.23</v>
      </c>
      <c r="J286" s="44">
        <v>1539.62</v>
      </c>
      <c r="K286" s="44">
        <v>1635.46</v>
      </c>
      <c r="L286" s="44">
        <v>2013.99</v>
      </c>
      <c r="M286" s="44">
        <v>2235.64</v>
      </c>
      <c r="N286" s="44">
        <v>2315.1</v>
      </c>
      <c r="O286" s="44">
        <v>2303.39</v>
      </c>
      <c r="P286" s="44">
        <v>2256.71</v>
      </c>
      <c r="Q286" s="44">
        <v>2263.5</v>
      </c>
      <c r="R286" s="44">
        <v>2234.96</v>
      </c>
      <c r="S286" s="44">
        <v>2232.7600000000002</v>
      </c>
      <c r="T286" s="44">
        <v>2160.48</v>
      </c>
      <c r="U286" s="44">
        <v>2095.69</v>
      </c>
      <c r="V286" s="44">
        <v>2277.56</v>
      </c>
      <c r="W286" s="44">
        <v>2343.0300000000002</v>
      </c>
      <c r="X286" s="44">
        <v>2291.44</v>
      </c>
      <c r="Y286" s="44">
        <v>2033.95</v>
      </c>
      <c r="Z286" s="44">
        <v>1560.71</v>
      </c>
      <c r="AA286" s="44">
        <v>1352.99</v>
      </c>
    </row>
    <row r="287" spans="1:27" ht="12.75" hidden="1" customHeight="1" outlineLevel="1" x14ac:dyDescent="0.2">
      <c r="A287" s="89" t="s">
        <v>508</v>
      </c>
      <c r="B287" s="63" t="s">
        <v>90</v>
      </c>
      <c r="C287" s="43" t="s">
        <v>79</v>
      </c>
      <c r="D287" s="44">
        <f>$D$162</f>
        <v>1716.97</v>
      </c>
      <c r="E287" s="44">
        <f>$D$162</f>
        <v>1716.97</v>
      </c>
      <c r="F287" s="44">
        <f t="shared" ref="F287:AA287" si="166">$D$162</f>
        <v>1716.97</v>
      </c>
      <c r="G287" s="44">
        <f t="shared" si="166"/>
        <v>1716.97</v>
      </c>
      <c r="H287" s="44">
        <f t="shared" si="166"/>
        <v>1716.97</v>
      </c>
      <c r="I287" s="44">
        <f t="shared" si="166"/>
        <v>1716.97</v>
      </c>
      <c r="J287" s="44">
        <f t="shared" si="166"/>
        <v>1716.97</v>
      </c>
      <c r="K287" s="44">
        <f t="shared" si="166"/>
        <v>1716.97</v>
      </c>
      <c r="L287" s="44">
        <f t="shared" si="166"/>
        <v>1716.97</v>
      </c>
      <c r="M287" s="44">
        <f t="shared" si="166"/>
        <v>1716.97</v>
      </c>
      <c r="N287" s="44">
        <f t="shared" si="166"/>
        <v>1716.97</v>
      </c>
      <c r="O287" s="44">
        <f t="shared" si="166"/>
        <v>1716.97</v>
      </c>
      <c r="P287" s="44">
        <f t="shared" si="166"/>
        <v>1716.97</v>
      </c>
      <c r="Q287" s="44">
        <f t="shared" si="166"/>
        <v>1716.97</v>
      </c>
      <c r="R287" s="44">
        <f t="shared" si="166"/>
        <v>1716.97</v>
      </c>
      <c r="S287" s="44">
        <f t="shared" si="166"/>
        <v>1716.97</v>
      </c>
      <c r="T287" s="44">
        <f t="shared" si="166"/>
        <v>1716.97</v>
      </c>
      <c r="U287" s="44">
        <f t="shared" si="166"/>
        <v>1716.97</v>
      </c>
      <c r="V287" s="44">
        <f t="shared" si="166"/>
        <v>1716.97</v>
      </c>
      <c r="W287" s="44">
        <f t="shared" si="166"/>
        <v>1716.97</v>
      </c>
      <c r="X287" s="44">
        <f t="shared" si="166"/>
        <v>1716.97</v>
      </c>
      <c r="Y287" s="44">
        <f t="shared" si="166"/>
        <v>1716.97</v>
      </c>
      <c r="Z287" s="44">
        <f t="shared" si="166"/>
        <v>1716.97</v>
      </c>
      <c r="AA287" s="44">
        <f t="shared" si="166"/>
        <v>1716.97</v>
      </c>
    </row>
    <row r="288" spans="1:27" ht="12.75" hidden="1" customHeight="1" outlineLevel="1" x14ac:dyDescent="0.2">
      <c r="A288" s="89" t="s">
        <v>509</v>
      </c>
      <c r="B288" s="63" t="s">
        <v>83</v>
      </c>
      <c r="C288" s="43" t="s">
        <v>79</v>
      </c>
      <c r="D288" s="44">
        <v>4.68</v>
      </c>
      <c r="E288" s="44">
        <v>4.68</v>
      </c>
      <c r="F288" s="44">
        <v>4.68</v>
      </c>
      <c r="G288" s="44">
        <v>4.68</v>
      </c>
      <c r="H288" s="44">
        <v>4.68</v>
      </c>
      <c r="I288" s="44">
        <v>4.68</v>
      </c>
      <c r="J288" s="44">
        <v>4.68</v>
      </c>
      <c r="K288" s="44">
        <v>4.68</v>
      </c>
      <c r="L288" s="44">
        <v>4.68</v>
      </c>
      <c r="M288" s="44">
        <v>4.68</v>
      </c>
      <c r="N288" s="44">
        <v>4.68</v>
      </c>
      <c r="O288" s="44">
        <v>4.68</v>
      </c>
      <c r="P288" s="44">
        <v>4.68</v>
      </c>
      <c r="Q288" s="44">
        <v>4.68</v>
      </c>
      <c r="R288" s="44">
        <v>4.68</v>
      </c>
      <c r="S288" s="44">
        <v>4.68</v>
      </c>
      <c r="T288" s="44">
        <v>4.68</v>
      </c>
      <c r="U288" s="44">
        <v>4.68</v>
      </c>
      <c r="V288" s="44">
        <v>4.68</v>
      </c>
      <c r="W288" s="44">
        <v>4.68</v>
      </c>
      <c r="X288" s="44">
        <v>4.68</v>
      </c>
      <c r="Y288" s="44">
        <v>4.68</v>
      </c>
      <c r="Z288" s="44">
        <v>4.68</v>
      </c>
      <c r="AA288" s="44">
        <v>4.68</v>
      </c>
    </row>
    <row r="289" spans="1:27" ht="12.75" hidden="1" customHeight="1" outlineLevel="1" x14ac:dyDescent="0.2">
      <c r="A289" s="89" t="s">
        <v>510</v>
      </c>
      <c r="B289" s="63" t="s">
        <v>81</v>
      </c>
      <c r="C289" s="43" t="s">
        <v>79</v>
      </c>
      <c r="D289" s="44">
        <f>$D$11</f>
        <v>330.69</v>
      </c>
      <c r="E289" s="44">
        <f t="shared" ref="E289:AA289" si="167">$D$11</f>
        <v>330.69</v>
      </c>
      <c r="F289" s="44">
        <f t="shared" si="167"/>
        <v>330.69</v>
      </c>
      <c r="G289" s="44">
        <f t="shared" si="167"/>
        <v>330.69</v>
      </c>
      <c r="H289" s="44">
        <f t="shared" si="167"/>
        <v>330.69</v>
      </c>
      <c r="I289" s="44">
        <f t="shared" si="167"/>
        <v>330.69</v>
      </c>
      <c r="J289" s="44">
        <f t="shared" si="167"/>
        <v>330.69</v>
      </c>
      <c r="K289" s="44">
        <f t="shared" si="167"/>
        <v>330.69</v>
      </c>
      <c r="L289" s="44">
        <f t="shared" si="167"/>
        <v>330.69</v>
      </c>
      <c r="M289" s="44">
        <f t="shared" si="167"/>
        <v>330.69</v>
      </c>
      <c r="N289" s="44">
        <f t="shared" si="167"/>
        <v>330.69</v>
      </c>
      <c r="O289" s="44">
        <f t="shared" si="167"/>
        <v>330.69</v>
      </c>
      <c r="P289" s="44">
        <f t="shared" si="167"/>
        <v>330.69</v>
      </c>
      <c r="Q289" s="44">
        <f t="shared" si="167"/>
        <v>330.69</v>
      </c>
      <c r="R289" s="44">
        <f t="shared" si="167"/>
        <v>330.69</v>
      </c>
      <c r="S289" s="44">
        <f t="shared" si="167"/>
        <v>330.69</v>
      </c>
      <c r="T289" s="44">
        <f t="shared" si="167"/>
        <v>330.69</v>
      </c>
      <c r="U289" s="44">
        <f t="shared" si="167"/>
        <v>330.69</v>
      </c>
      <c r="V289" s="44">
        <f t="shared" si="167"/>
        <v>330.69</v>
      </c>
      <c r="W289" s="44">
        <f t="shared" si="167"/>
        <v>330.69</v>
      </c>
      <c r="X289" s="44">
        <f t="shared" si="167"/>
        <v>330.69</v>
      </c>
      <c r="Y289" s="44">
        <f t="shared" si="167"/>
        <v>330.69</v>
      </c>
      <c r="Z289" s="44">
        <f t="shared" si="167"/>
        <v>330.69</v>
      </c>
      <c r="AA289" s="44">
        <f t="shared" si="167"/>
        <v>330.69</v>
      </c>
    </row>
    <row r="290" spans="1:27" ht="12.75" customHeight="1" collapsed="1" x14ac:dyDescent="0.2">
      <c r="A290" s="88" t="s">
        <v>511</v>
      </c>
      <c r="B290" s="28" t="str">
        <f>"27"&amp;"."&amp;$B$639&amp;"."&amp;$B$640</f>
        <v>27.09.2023</v>
      </c>
      <c r="C290" s="80" t="s">
        <v>76</v>
      </c>
      <c r="D290" s="81">
        <f>ROUND(((D291+D292+D294+D293)/1000),5)</f>
        <v>3.2375099999999999</v>
      </c>
      <c r="E290" s="81">
        <f>ROUND(((E291+E292+E294+E293)/1000),5)</f>
        <v>3.0126300000000001</v>
      </c>
      <c r="F290" s="81">
        <f>ROUND(((F291+F292+F294+F293)/1000),5)</f>
        <v>2.73353</v>
      </c>
      <c r="G290" s="81">
        <f t="shared" ref="G290:AA290" si="168">ROUND(((G291+G292+G294+G293)/1000),5)</f>
        <v>2.7861899999999999</v>
      </c>
      <c r="H290" s="81">
        <f t="shared" si="168"/>
        <v>3.0301</v>
      </c>
      <c r="I290" s="81">
        <f t="shared" si="168"/>
        <v>3.4221699999999999</v>
      </c>
      <c r="J290" s="81">
        <f t="shared" si="168"/>
        <v>3.5795300000000001</v>
      </c>
      <c r="K290" s="81">
        <f t="shared" si="168"/>
        <v>3.7605300000000002</v>
      </c>
      <c r="L290" s="81">
        <f t="shared" si="168"/>
        <v>4.0857799999999997</v>
      </c>
      <c r="M290" s="81">
        <f t="shared" si="168"/>
        <v>4.2614099999999997</v>
      </c>
      <c r="N290" s="81">
        <f t="shared" si="168"/>
        <v>4.3312999999999997</v>
      </c>
      <c r="O290" s="81">
        <f t="shared" si="168"/>
        <v>4.2629400000000004</v>
      </c>
      <c r="P290" s="81">
        <f t="shared" si="168"/>
        <v>4.2079800000000001</v>
      </c>
      <c r="Q290" s="81">
        <f t="shared" si="168"/>
        <v>4.2086499999999996</v>
      </c>
      <c r="R290" s="81">
        <f t="shared" si="168"/>
        <v>4.1961300000000001</v>
      </c>
      <c r="S290" s="81">
        <f t="shared" si="168"/>
        <v>4.1949899999999998</v>
      </c>
      <c r="T290" s="81">
        <f t="shared" si="168"/>
        <v>4.1738999999999997</v>
      </c>
      <c r="U290" s="81">
        <f t="shared" si="168"/>
        <v>4.1872800000000003</v>
      </c>
      <c r="V290" s="81">
        <f t="shared" si="168"/>
        <v>4.2092299999999998</v>
      </c>
      <c r="W290" s="81">
        <f t="shared" si="168"/>
        <v>4.2281199999999997</v>
      </c>
      <c r="X290" s="81">
        <f t="shared" si="168"/>
        <v>4.0803200000000004</v>
      </c>
      <c r="Y290" s="81">
        <f t="shared" si="168"/>
        <v>3.8531300000000002</v>
      </c>
      <c r="Z290" s="81">
        <f t="shared" si="168"/>
        <v>3.5958100000000002</v>
      </c>
      <c r="AA290" s="81">
        <f t="shared" si="168"/>
        <v>3.4224000000000001</v>
      </c>
    </row>
    <row r="291" spans="1:27" ht="12.75" hidden="1" customHeight="1" outlineLevel="1" x14ac:dyDescent="0.2">
      <c r="A291" s="89" t="s">
        <v>512</v>
      </c>
      <c r="B291" s="63" t="s">
        <v>230</v>
      </c>
      <c r="C291" s="43" t="s">
        <v>79</v>
      </c>
      <c r="D291" s="44">
        <v>1185.17</v>
      </c>
      <c r="E291" s="44">
        <v>960.29</v>
      </c>
      <c r="F291" s="44">
        <v>681.19</v>
      </c>
      <c r="G291" s="44">
        <v>733.85</v>
      </c>
      <c r="H291" s="44">
        <v>977.76</v>
      </c>
      <c r="I291" s="44">
        <v>1369.83</v>
      </c>
      <c r="J291" s="44">
        <v>1527.19</v>
      </c>
      <c r="K291" s="44">
        <v>1708.19</v>
      </c>
      <c r="L291" s="44">
        <v>2033.44</v>
      </c>
      <c r="M291" s="44">
        <v>2209.0700000000002</v>
      </c>
      <c r="N291" s="44">
        <v>2278.96</v>
      </c>
      <c r="O291" s="44">
        <v>2210.6</v>
      </c>
      <c r="P291" s="44">
        <v>2155.64</v>
      </c>
      <c r="Q291" s="44">
        <v>2156.31</v>
      </c>
      <c r="R291" s="44">
        <v>2143.79</v>
      </c>
      <c r="S291" s="44">
        <v>2142.65</v>
      </c>
      <c r="T291" s="44">
        <v>2121.56</v>
      </c>
      <c r="U291" s="44">
        <v>2134.94</v>
      </c>
      <c r="V291" s="44">
        <v>2156.89</v>
      </c>
      <c r="W291" s="44">
        <v>2175.7800000000002</v>
      </c>
      <c r="X291" s="44">
        <v>2027.98</v>
      </c>
      <c r="Y291" s="44">
        <v>1800.79</v>
      </c>
      <c r="Z291" s="44">
        <v>1543.47</v>
      </c>
      <c r="AA291" s="44">
        <v>1370.06</v>
      </c>
    </row>
    <row r="292" spans="1:27" ht="12.75" hidden="1" customHeight="1" outlineLevel="1" x14ac:dyDescent="0.2">
      <c r="A292" s="89" t="s">
        <v>513</v>
      </c>
      <c r="B292" s="63" t="s">
        <v>90</v>
      </c>
      <c r="C292" s="43" t="s">
        <v>79</v>
      </c>
      <c r="D292" s="44">
        <f>$D$162</f>
        <v>1716.97</v>
      </c>
      <c r="E292" s="44">
        <f>$D$162</f>
        <v>1716.97</v>
      </c>
      <c r="F292" s="44">
        <f t="shared" ref="F292:AA292" si="169">$D$162</f>
        <v>1716.97</v>
      </c>
      <c r="G292" s="44">
        <f t="shared" si="169"/>
        <v>1716.97</v>
      </c>
      <c r="H292" s="44">
        <f t="shared" si="169"/>
        <v>1716.97</v>
      </c>
      <c r="I292" s="44">
        <f t="shared" si="169"/>
        <v>1716.97</v>
      </c>
      <c r="J292" s="44">
        <f t="shared" si="169"/>
        <v>1716.97</v>
      </c>
      <c r="K292" s="44">
        <f t="shared" si="169"/>
        <v>1716.97</v>
      </c>
      <c r="L292" s="44">
        <f t="shared" si="169"/>
        <v>1716.97</v>
      </c>
      <c r="M292" s="44">
        <f t="shared" si="169"/>
        <v>1716.97</v>
      </c>
      <c r="N292" s="44">
        <f t="shared" si="169"/>
        <v>1716.97</v>
      </c>
      <c r="O292" s="44">
        <f t="shared" si="169"/>
        <v>1716.97</v>
      </c>
      <c r="P292" s="44">
        <f t="shared" si="169"/>
        <v>1716.97</v>
      </c>
      <c r="Q292" s="44">
        <f t="shared" si="169"/>
        <v>1716.97</v>
      </c>
      <c r="R292" s="44">
        <f t="shared" si="169"/>
        <v>1716.97</v>
      </c>
      <c r="S292" s="44">
        <f t="shared" si="169"/>
        <v>1716.97</v>
      </c>
      <c r="T292" s="44">
        <f t="shared" si="169"/>
        <v>1716.97</v>
      </c>
      <c r="U292" s="44">
        <f t="shared" si="169"/>
        <v>1716.97</v>
      </c>
      <c r="V292" s="44">
        <f t="shared" si="169"/>
        <v>1716.97</v>
      </c>
      <c r="W292" s="44">
        <f t="shared" si="169"/>
        <v>1716.97</v>
      </c>
      <c r="X292" s="44">
        <f t="shared" si="169"/>
        <v>1716.97</v>
      </c>
      <c r="Y292" s="44">
        <f t="shared" si="169"/>
        <v>1716.97</v>
      </c>
      <c r="Z292" s="44">
        <f t="shared" si="169"/>
        <v>1716.97</v>
      </c>
      <c r="AA292" s="44">
        <f t="shared" si="169"/>
        <v>1716.97</v>
      </c>
    </row>
    <row r="293" spans="1:27" ht="12.75" hidden="1" customHeight="1" outlineLevel="1" x14ac:dyDescent="0.2">
      <c r="A293" s="89" t="s">
        <v>514</v>
      </c>
      <c r="B293" s="63" t="s">
        <v>83</v>
      </c>
      <c r="C293" s="43" t="s">
        <v>79</v>
      </c>
      <c r="D293" s="44">
        <v>4.68</v>
      </c>
      <c r="E293" s="44">
        <v>4.68</v>
      </c>
      <c r="F293" s="44">
        <v>4.68</v>
      </c>
      <c r="G293" s="44">
        <v>4.68</v>
      </c>
      <c r="H293" s="44">
        <v>4.68</v>
      </c>
      <c r="I293" s="44">
        <v>4.68</v>
      </c>
      <c r="J293" s="44">
        <v>4.68</v>
      </c>
      <c r="K293" s="44">
        <v>4.68</v>
      </c>
      <c r="L293" s="44">
        <v>4.68</v>
      </c>
      <c r="M293" s="44">
        <v>4.68</v>
      </c>
      <c r="N293" s="44">
        <v>4.68</v>
      </c>
      <c r="O293" s="44">
        <v>4.68</v>
      </c>
      <c r="P293" s="44">
        <v>4.68</v>
      </c>
      <c r="Q293" s="44">
        <v>4.68</v>
      </c>
      <c r="R293" s="44">
        <v>4.68</v>
      </c>
      <c r="S293" s="44">
        <v>4.68</v>
      </c>
      <c r="T293" s="44">
        <v>4.68</v>
      </c>
      <c r="U293" s="44">
        <v>4.68</v>
      </c>
      <c r="V293" s="44">
        <v>4.68</v>
      </c>
      <c r="W293" s="44">
        <v>4.68</v>
      </c>
      <c r="X293" s="44">
        <v>4.68</v>
      </c>
      <c r="Y293" s="44">
        <v>4.68</v>
      </c>
      <c r="Z293" s="44">
        <v>4.68</v>
      </c>
      <c r="AA293" s="44">
        <v>4.68</v>
      </c>
    </row>
    <row r="294" spans="1:27" ht="12.75" hidden="1" customHeight="1" outlineLevel="1" x14ac:dyDescent="0.2">
      <c r="A294" s="89" t="s">
        <v>515</v>
      </c>
      <c r="B294" s="63" t="s">
        <v>81</v>
      </c>
      <c r="C294" s="43" t="s">
        <v>79</v>
      </c>
      <c r="D294" s="44">
        <f>$D$11</f>
        <v>330.69</v>
      </c>
      <c r="E294" s="44">
        <f t="shared" ref="E294:AA294" si="170">$D$11</f>
        <v>330.69</v>
      </c>
      <c r="F294" s="44">
        <f t="shared" si="170"/>
        <v>330.69</v>
      </c>
      <c r="G294" s="44">
        <f t="shared" si="170"/>
        <v>330.69</v>
      </c>
      <c r="H294" s="44">
        <f t="shared" si="170"/>
        <v>330.69</v>
      </c>
      <c r="I294" s="44">
        <f t="shared" si="170"/>
        <v>330.69</v>
      </c>
      <c r="J294" s="44">
        <f t="shared" si="170"/>
        <v>330.69</v>
      </c>
      <c r="K294" s="44">
        <f t="shared" si="170"/>
        <v>330.69</v>
      </c>
      <c r="L294" s="44">
        <f t="shared" si="170"/>
        <v>330.69</v>
      </c>
      <c r="M294" s="44">
        <f t="shared" si="170"/>
        <v>330.69</v>
      </c>
      <c r="N294" s="44">
        <f t="shared" si="170"/>
        <v>330.69</v>
      </c>
      <c r="O294" s="44">
        <f t="shared" si="170"/>
        <v>330.69</v>
      </c>
      <c r="P294" s="44">
        <f t="shared" si="170"/>
        <v>330.69</v>
      </c>
      <c r="Q294" s="44">
        <f t="shared" si="170"/>
        <v>330.69</v>
      </c>
      <c r="R294" s="44">
        <f t="shared" si="170"/>
        <v>330.69</v>
      </c>
      <c r="S294" s="44">
        <f t="shared" si="170"/>
        <v>330.69</v>
      </c>
      <c r="T294" s="44">
        <f t="shared" si="170"/>
        <v>330.69</v>
      </c>
      <c r="U294" s="44">
        <f t="shared" si="170"/>
        <v>330.69</v>
      </c>
      <c r="V294" s="44">
        <f t="shared" si="170"/>
        <v>330.69</v>
      </c>
      <c r="W294" s="44">
        <f t="shared" si="170"/>
        <v>330.69</v>
      </c>
      <c r="X294" s="44">
        <f t="shared" si="170"/>
        <v>330.69</v>
      </c>
      <c r="Y294" s="44">
        <f t="shared" si="170"/>
        <v>330.69</v>
      </c>
      <c r="Z294" s="44">
        <f t="shared" si="170"/>
        <v>330.69</v>
      </c>
      <c r="AA294" s="44">
        <f t="shared" si="170"/>
        <v>330.69</v>
      </c>
    </row>
    <row r="295" spans="1:27" ht="12.75" customHeight="1" collapsed="1" x14ac:dyDescent="0.2">
      <c r="A295" s="88" t="s">
        <v>516</v>
      </c>
      <c r="B295" s="28" t="str">
        <f>"28"&amp;"."&amp;$B$639&amp;"."&amp;$B$640</f>
        <v>28.09.2023</v>
      </c>
      <c r="C295" s="80" t="s">
        <v>76</v>
      </c>
      <c r="D295" s="81">
        <f>ROUND(((D296+D297+D299+D298)/1000),5)</f>
        <v>3.2811400000000002</v>
      </c>
      <c r="E295" s="81">
        <f>ROUND(((E296+E297+E299+E298)/1000),5)</f>
        <v>3.1680199999999998</v>
      </c>
      <c r="F295" s="81">
        <f>ROUND(((F296+F297+F299+F298)/1000),5)</f>
        <v>3.1514700000000002</v>
      </c>
      <c r="G295" s="81">
        <f t="shared" ref="G295:AA295" si="171">ROUND(((G296+G297+G299+G298)/1000),5)</f>
        <v>3.1368200000000002</v>
      </c>
      <c r="H295" s="81">
        <f t="shared" si="171"/>
        <v>3.2362099999999998</v>
      </c>
      <c r="I295" s="81">
        <f t="shared" si="171"/>
        <v>3.4495</v>
      </c>
      <c r="J295" s="81">
        <f t="shared" si="171"/>
        <v>3.5352399999999999</v>
      </c>
      <c r="K295" s="81">
        <f t="shared" si="171"/>
        <v>3.6630099999999999</v>
      </c>
      <c r="L295" s="81">
        <f t="shared" si="171"/>
        <v>3.91561</v>
      </c>
      <c r="M295" s="81">
        <f t="shared" si="171"/>
        <v>4.0236400000000003</v>
      </c>
      <c r="N295" s="81">
        <f t="shared" si="171"/>
        <v>4.0318800000000001</v>
      </c>
      <c r="O295" s="81">
        <f t="shared" si="171"/>
        <v>4.0103099999999996</v>
      </c>
      <c r="P295" s="81">
        <f t="shared" si="171"/>
        <v>3.9631500000000002</v>
      </c>
      <c r="Q295" s="81">
        <f t="shared" si="171"/>
        <v>3.9793500000000002</v>
      </c>
      <c r="R295" s="81">
        <f t="shared" si="171"/>
        <v>4.0437700000000003</v>
      </c>
      <c r="S295" s="81">
        <f t="shared" si="171"/>
        <v>4.0411099999999998</v>
      </c>
      <c r="T295" s="81">
        <f t="shared" si="171"/>
        <v>4.0368000000000004</v>
      </c>
      <c r="U295" s="81">
        <f t="shared" si="171"/>
        <v>4.01844</v>
      </c>
      <c r="V295" s="81">
        <f t="shared" si="171"/>
        <v>4.1801199999999996</v>
      </c>
      <c r="W295" s="81">
        <f t="shared" si="171"/>
        <v>4.2013999999999996</v>
      </c>
      <c r="X295" s="81">
        <f t="shared" si="171"/>
        <v>4.0738700000000003</v>
      </c>
      <c r="Y295" s="81">
        <f t="shared" si="171"/>
        <v>3.88645</v>
      </c>
      <c r="Z295" s="81">
        <f t="shared" si="171"/>
        <v>3.5739700000000001</v>
      </c>
      <c r="AA295" s="81">
        <f t="shared" si="171"/>
        <v>3.45038</v>
      </c>
    </row>
    <row r="296" spans="1:27" ht="12.75" hidden="1" customHeight="1" outlineLevel="1" x14ac:dyDescent="0.2">
      <c r="A296" s="89" t="s">
        <v>517</v>
      </c>
      <c r="B296" s="63" t="s">
        <v>230</v>
      </c>
      <c r="C296" s="43" t="s">
        <v>79</v>
      </c>
      <c r="D296" s="44">
        <v>1228.8</v>
      </c>
      <c r="E296" s="44">
        <v>1115.68</v>
      </c>
      <c r="F296" s="44">
        <v>1099.1300000000001</v>
      </c>
      <c r="G296" s="44">
        <v>1084.48</v>
      </c>
      <c r="H296" s="44">
        <v>1183.8699999999999</v>
      </c>
      <c r="I296" s="44">
        <v>1397.16</v>
      </c>
      <c r="J296" s="44">
        <v>1482.9</v>
      </c>
      <c r="K296" s="44">
        <v>1610.67</v>
      </c>
      <c r="L296" s="44">
        <v>1863.27</v>
      </c>
      <c r="M296" s="44">
        <v>1971.3</v>
      </c>
      <c r="N296" s="44">
        <v>1979.54</v>
      </c>
      <c r="O296" s="44">
        <v>1957.97</v>
      </c>
      <c r="P296" s="44">
        <v>1910.81</v>
      </c>
      <c r="Q296" s="44">
        <v>1927.01</v>
      </c>
      <c r="R296" s="44">
        <v>1991.43</v>
      </c>
      <c r="S296" s="44">
        <v>1988.77</v>
      </c>
      <c r="T296" s="44">
        <v>1984.46</v>
      </c>
      <c r="U296" s="44">
        <v>1966.1</v>
      </c>
      <c r="V296" s="44">
        <v>2127.7800000000002</v>
      </c>
      <c r="W296" s="44">
        <v>2149.06</v>
      </c>
      <c r="X296" s="44">
        <v>2021.53</v>
      </c>
      <c r="Y296" s="44">
        <v>1834.11</v>
      </c>
      <c r="Z296" s="44">
        <v>1521.63</v>
      </c>
      <c r="AA296" s="44">
        <v>1398.04</v>
      </c>
    </row>
    <row r="297" spans="1:27" ht="12.75" hidden="1" customHeight="1" outlineLevel="1" x14ac:dyDescent="0.2">
      <c r="A297" s="89" t="s">
        <v>518</v>
      </c>
      <c r="B297" s="63" t="s">
        <v>90</v>
      </c>
      <c r="C297" s="43" t="s">
        <v>79</v>
      </c>
      <c r="D297" s="44">
        <f>$D$162</f>
        <v>1716.97</v>
      </c>
      <c r="E297" s="44">
        <f>$D$162</f>
        <v>1716.97</v>
      </c>
      <c r="F297" s="44">
        <f t="shared" ref="F297:AA297" si="172">$D$162</f>
        <v>1716.97</v>
      </c>
      <c r="G297" s="44">
        <f t="shared" si="172"/>
        <v>1716.97</v>
      </c>
      <c r="H297" s="44">
        <f t="shared" si="172"/>
        <v>1716.97</v>
      </c>
      <c r="I297" s="44">
        <f t="shared" si="172"/>
        <v>1716.97</v>
      </c>
      <c r="J297" s="44">
        <f t="shared" si="172"/>
        <v>1716.97</v>
      </c>
      <c r="K297" s="44">
        <f t="shared" si="172"/>
        <v>1716.97</v>
      </c>
      <c r="L297" s="44">
        <f t="shared" si="172"/>
        <v>1716.97</v>
      </c>
      <c r="M297" s="44">
        <f t="shared" si="172"/>
        <v>1716.97</v>
      </c>
      <c r="N297" s="44">
        <f t="shared" si="172"/>
        <v>1716.97</v>
      </c>
      <c r="O297" s="44">
        <f t="shared" si="172"/>
        <v>1716.97</v>
      </c>
      <c r="P297" s="44">
        <f t="shared" si="172"/>
        <v>1716.97</v>
      </c>
      <c r="Q297" s="44">
        <f t="shared" si="172"/>
        <v>1716.97</v>
      </c>
      <c r="R297" s="44">
        <f t="shared" si="172"/>
        <v>1716.97</v>
      </c>
      <c r="S297" s="44">
        <f t="shared" si="172"/>
        <v>1716.97</v>
      </c>
      <c r="T297" s="44">
        <f t="shared" si="172"/>
        <v>1716.97</v>
      </c>
      <c r="U297" s="44">
        <f t="shared" si="172"/>
        <v>1716.97</v>
      </c>
      <c r="V297" s="44">
        <f t="shared" si="172"/>
        <v>1716.97</v>
      </c>
      <c r="W297" s="44">
        <f t="shared" si="172"/>
        <v>1716.97</v>
      </c>
      <c r="X297" s="44">
        <f t="shared" si="172"/>
        <v>1716.97</v>
      </c>
      <c r="Y297" s="44">
        <f t="shared" si="172"/>
        <v>1716.97</v>
      </c>
      <c r="Z297" s="44">
        <f t="shared" si="172"/>
        <v>1716.97</v>
      </c>
      <c r="AA297" s="44">
        <f t="shared" si="172"/>
        <v>1716.97</v>
      </c>
    </row>
    <row r="298" spans="1:27" ht="12.75" hidden="1" customHeight="1" outlineLevel="1" x14ac:dyDescent="0.2">
      <c r="A298" s="89" t="s">
        <v>519</v>
      </c>
      <c r="B298" s="63" t="s">
        <v>83</v>
      </c>
      <c r="C298" s="43" t="s">
        <v>79</v>
      </c>
      <c r="D298" s="44">
        <v>4.68</v>
      </c>
      <c r="E298" s="44">
        <v>4.68</v>
      </c>
      <c r="F298" s="44">
        <v>4.68</v>
      </c>
      <c r="G298" s="44">
        <v>4.68</v>
      </c>
      <c r="H298" s="44">
        <v>4.68</v>
      </c>
      <c r="I298" s="44">
        <v>4.68</v>
      </c>
      <c r="J298" s="44">
        <v>4.68</v>
      </c>
      <c r="K298" s="44">
        <v>4.68</v>
      </c>
      <c r="L298" s="44">
        <v>4.68</v>
      </c>
      <c r="M298" s="44">
        <v>4.68</v>
      </c>
      <c r="N298" s="44">
        <v>4.68</v>
      </c>
      <c r="O298" s="44">
        <v>4.68</v>
      </c>
      <c r="P298" s="44">
        <v>4.68</v>
      </c>
      <c r="Q298" s="44">
        <v>4.68</v>
      </c>
      <c r="R298" s="44">
        <v>4.68</v>
      </c>
      <c r="S298" s="44">
        <v>4.68</v>
      </c>
      <c r="T298" s="44">
        <v>4.68</v>
      </c>
      <c r="U298" s="44">
        <v>4.68</v>
      </c>
      <c r="V298" s="44">
        <v>4.68</v>
      </c>
      <c r="W298" s="44">
        <v>4.68</v>
      </c>
      <c r="X298" s="44">
        <v>4.68</v>
      </c>
      <c r="Y298" s="44">
        <v>4.68</v>
      </c>
      <c r="Z298" s="44">
        <v>4.68</v>
      </c>
      <c r="AA298" s="44">
        <v>4.68</v>
      </c>
    </row>
    <row r="299" spans="1:27" ht="12.75" hidden="1" customHeight="1" outlineLevel="1" x14ac:dyDescent="0.2">
      <c r="A299" s="89" t="s">
        <v>520</v>
      </c>
      <c r="B299" s="63" t="s">
        <v>81</v>
      </c>
      <c r="C299" s="43" t="s">
        <v>79</v>
      </c>
      <c r="D299" s="44">
        <f>$D$11</f>
        <v>330.69</v>
      </c>
      <c r="E299" s="44">
        <f t="shared" ref="E299:AA299" si="173">$D$11</f>
        <v>330.69</v>
      </c>
      <c r="F299" s="44">
        <f t="shared" si="173"/>
        <v>330.69</v>
      </c>
      <c r="G299" s="44">
        <f t="shared" si="173"/>
        <v>330.69</v>
      </c>
      <c r="H299" s="44">
        <f t="shared" si="173"/>
        <v>330.69</v>
      </c>
      <c r="I299" s="44">
        <f t="shared" si="173"/>
        <v>330.69</v>
      </c>
      <c r="J299" s="44">
        <f t="shared" si="173"/>
        <v>330.69</v>
      </c>
      <c r="K299" s="44">
        <f t="shared" si="173"/>
        <v>330.69</v>
      </c>
      <c r="L299" s="44">
        <f t="shared" si="173"/>
        <v>330.69</v>
      </c>
      <c r="M299" s="44">
        <f t="shared" si="173"/>
        <v>330.69</v>
      </c>
      <c r="N299" s="44">
        <f t="shared" si="173"/>
        <v>330.69</v>
      </c>
      <c r="O299" s="44">
        <f t="shared" si="173"/>
        <v>330.69</v>
      </c>
      <c r="P299" s="44">
        <f t="shared" si="173"/>
        <v>330.69</v>
      </c>
      <c r="Q299" s="44">
        <f t="shared" si="173"/>
        <v>330.69</v>
      </c>
      <c r="R299" s="44">
        <f t="shared" si="173"/>
        <v>330.69</v>
      </c>
      <c r="S299" s="44">
        <f t="shared" si="173"/>
        <v>330.69</v>
      </c>
      <c r="T299" s="44">
        <f t="shared" si="173"/>
        <v>330.69</v>
      </c>
      <c r="U299" s="44">
        <f t="shared" si="173"/>
        <v>330.69</v>
      </c>
      <c r="V299" s="44">
        <f t="shared" si="173"/>
        <v>330.69</v>
      </c>
      <c r="W299" s="44">
        <f t="shared" si="173"/>
        <v>330.69</v>
      </c>
      <c r="X299" s="44">
        <f t="shared" si="173"/>
        <v>330.69</v>
      </c>
      <c r="Y299" s="44">
        <f t="shared" si="173"/>
        <v>330.69</v>
      </c>
      <c r="Z299" s="44">
        <f t="shared" si="173"/>
        <v>330.69</v>
      </c>
      <c r="AA299" s="44">
        <f t="shared" si="173"/>
        <v>330.69</v>
      </c>
    </row>
    <row r="300" spans="1:27" ht="12.75" customHeight="1" collapsed="1" x14ac:dyDescent="0.2">
      <c r="A300" s="88" t="s">
        <v>521</v>
      </c>
      <c r="B300" s="28" t="str">
        <f>"29"&amp;"."&amp;$B$639&amp;"."&amp;$B$640</f>
        <v>29.09.2023</v>
      </c>
      <c r="C300" s="80" t="s">
        <v>76</v>
      </c>
      <c r="D300" s="81">
        <f>ROUND(((D301+D302+D304+D303)/1000),5)</f>
        <v>3.2632099999999999</v>
      </c>
      <c r="E300" s="81">
        <f>ROUND(((E301+E302+E304+E303)/1000),5)</f>
        <v>3.07694</v>
      </c>
      <c r="F300" s="81">
        <f>ROUND(((F301+F302+F304+F303)/1000),5)</f>
        <v>3.02502</v>
      </c>
      <c r="G300" s="81">
        <f t="shared" ref="G300:AA300" si="174">ROUND(((G301+G302+G304+G303)/1000),5)</f>
        <v>3.0412400000000002</v>
      </c>
      <c r="H300" s="81">
        <f t="shared" si="174"/>
        <v>3.1544500000000002</v>
      </c>
      <c r="I300" s="81">
        <f t="shared" si="174"/>
        <v>3.3818100000000002</v>
      </c>
      <c r="J300" s="81">
        <f t="shared" si="174"/>
        <v>3.4832000000000001</v>
      </c>
      <c r="K300" s="81">
        <f t="shared" si="174"/>
        <v>3.66804</v>
      </c>
      <c r="L300" s="81">
        <f t="shared" si="174"/>
        <v>3.8971499999999999</v>
      </c>
      <c r="M300" s="81">
        <f t="shared" si="174"/>
        <v>4.0289099999999998</v>
      </c>
      <c r="N300" s="81">
        <f t="shared" si="174"/>
        <v>4.03369</v>
      </c>
      <c r="O300" s="81">
        <f t="shared" si="174"/>
        <v>3.98963</v>
      </c>
      <c r="P300" s="81">
        <f t="shared" si="174"/>
        <v>3.9647800000000002</v>
      </c>
      <c r="Q300" s="81">
        <f t="shared" si="174"/>
        <v>4.0222300000000004</v>
      </c>
      <c r="R300" s="81">
        <f t="shared" si="174"/>
        <v>4.0452599999999999</v>
      </c>
      <c r="S300" s="81">
        <f t="shared" si="174"/>
        <v>4.0389699999999999</v>
      </c>
      <c r="T300" s="81">
        <f t="shared" si="174"/>
        <v>4.0293900000000002</v>
      </c>
      <c r="U300" s="81">
        <f t="shared" si="174"/>
        <v>4.0235099999999999</v>
      </c>
      <c r="V300" s="81">
        <f t="shared" si="174"/>
        <v>4.1144800000000004</v>
      </c>
      <c r="W300" s="81">
        <f t="shared" si="174"/>
        <v>4.1667699999999996</v>
      </c>
      <c r="X300" s="81">
        <f t="shared" si="174"/>
        <v>4.0776899999999996</v>
      </c>
      <c r="Y300" s="81">
        <f t="shared" si="174"/>
        <v>3.9339400000000002</v>
      </c>
      <c r="Z300" s="81">
        <f t="shared" si="174"/>
        <v>3.6317499999999998</v>
      </c>
      <c r="AA300" s="81">
        <f t="shared" si="174"/>
        <v>3.5162499999999999</v>
      </c>
    </row>
    <row r="301" spans="1:27" ht="12.75" hidden="1" customHeight="1" outlineLevel="1" x14ac:dyDescent="0.2">
      <c r="A301" s="89" t="s">
        <v>522</v>
      </c>
      <c r="B301" s="63" t="s">
        <v>230</v>
      </c>
      <c r="C301" s="43" t="s">
        <v>79</v>
      </c>
      <c r="D301" s="44">
        <v>1210.8699999999999</v>
      </c>
      <c r="E301" s="44">
        <v>1024.5999999999999</v>
      </c>
      <c r="F301" s="44">
        <v>972.68</v>
      </c>
      <c r="G301" s="44">
        <v>988.9</v>
      </c>
      <c r="H301" s="44">
        <v>1102.1099999999999</v>
      </c>
      <c r="I301" s="44">
        <v>1329.47</v>
      </c>
      <c r="J301" s="44">
        <v>1430.86</v>
      </c>
      <c r="K301" s="44">
        <v>1615.7</v>
      </c>
      <c r="L301" s="44">
        <v>1844.81</v>
      </c>
      <c r="M301" s="44">
        <v>1976.57</v>
      </c>
      <c r="N301" s="44">
        <v>1981.35</v>
      </c>
      <c r="O301" s="44">
        <v>1937.29</v>
      </c>
      <c r="P301" s="44">
        <v>1912.44</v>
      </c>
      <c r="Q301" s="44">
        <v>1969.89</v>
      </c>
      <c r="R301" s="44">
        <v>1992.92</v>
      </c>
      <c r="S301" s="44">
        <v>1986.63</v>
      </c>
      <c r="T301" s="44">
        <v>1977.05</v>
      </c>
      <c r="U301" s="44">
        <v>1971.17</v>
      </c>
      <c r="V301" s="44">
        <v>2062.14</v>
      </c>
      <c r="W301" s="44">
        <v>2114.4299999999998</v>
      </c>
      <c r="X301" s="44">
        <v>2025.35</v>
      </c>
      <c r="Y301" s="44">
        <v>1881.6</v>
      </c>
      <c r="Z301" s="44">
        <v>1579.41</v>
      </c>
      <c r="AA301" s="44">
        <v>1463.91</v>
      </c>
    </row>
    <row r="302" spans="1:27" ht="12.75" hidden="1" customHeight="1" outlineLevel="1" x14ac:dyDescent="0.2">
      <c r="A302" s="89" t="s">
        <v>523</v>
      </c>
      <c r="B302" s="63" t="s">
        <v>90</v>
      </c>
      <c r="C302" s="43" t="s">
        <v>79</v>
      </c>
      <c r="D302" s="44">
        <f>$D$162</f>
        <v>1716.97</v>
      </c>
      <c r="E302" s="44">
        <f>$D$162</f>
        <v>1716.97</v>
      </c>
      <c r="F302" s="44">
        <f t="shared" ref="F302:AA302" si="175">$D$162</f>
        <v>1716.97</v>
      </c>
      <c r="G302" s="44">
        <f t="shared" si="175"/>
        <v>1716.97</v>
      </c>
      <c r="H302" s="44">
        <f t="shared" si="175"/>
        <v>1716.97</v>
      </c>
      <c r="I302" s="44">
        <f t="shared" si="175"/>
        <v>1716.97</v>
      </c>
      <c r="J302" s="44">
        <f t="shared" si="175"/>
        <v>1716.97</v>
      </c>
      <c r="K302" s="44">
        <f t="shared" si="175"/>
        <v>1716.97</v>
      </c>
      <c r="L302" s="44">
        <f t="shared" si="175"/>
        <v>1716.97</v>
      </c>
      <c r="M302" s="44">
        <f t="shared" si="175"/>
        <v>1716.97</v>
      </c>
      <c r="N302" s="44">
        <f t="shared" si="175"/>
        <v>1716.97</v>
      </c>
      <c r="O302" s="44">
        <f t="shared" si="175"/>
        <v>1716.97</v>
      </c>
      <c r="P302" s="44">
        <f t="shared" si="175"/>
        <v>1716.97</v>
      </c>
      <c r="Q302" s="44">
        <f t="shared" si="175"/>
        <v>1716.97</v>
      </c>
      <c r="R302" s="44">
        <f t="shared" si="175"/>
        <v>1716.97</v>
      </c>
      <c r="S302" s="44">
        <f t="shared" si="175"/>
        <v>1716.97</v>
      </c>
      <c r="T302" s="44">
        <f t="shared" si="175"/>
        <v>1716.97</v>
      </c>
      <c r="U302" s="44">
        <f t="shared" si="175"/>
        <v>1716.97</v>
      </c>
      <c r="V302" s="44">
        <f t="shared" si="175"/>
        <v>1716.97</v>
      </c>
      <c r="W302" s="44">
        <f t="shared" si="175"/>
        <v>1716.97</v>
      </c>
      <c r="X302" s="44">
        <f t="shared" si="175"/>
        <v>1716.97</v>
      </c>
      <c r="Y302" s="44">
        <f t="shared" si="175"/>
        <v>1716.97</v>
      </c>
      <c r="Z302" s="44">
        <f t="shared" si="175"/>
        <v>1716.97</v>
      </c>
      <c r="AA302" s="44">
        <f t="shared" si="175"/>
        <v>1716.97</v>
      </c>
    </row>
    <row r="303" spans="1:27" ht="12.75" hidden="1" customHeight="1" outlineLevel="1" x14ac:dyDescent="0.2">
      <c r="A303" s="89" t="s">
        <v>524</v>
      </c>
      <c r="B303" s="63" t="s">
        <v>83</v>
      </c>
      <c r="C303" s="43" t="s">
        <v>79</v>
      </c>
      <c r="D303" s="44">
        <v>4.68</v>
      </c>
      <c r="E303" s="44">
        <v>4.68</v>
      </c>
      <c r="F303" s="44">
        <v>4.68</v>
      </c>
      <c r="G303" s="44">
        <v>4.68</v>
      </c>
      <c r="H303" s="44">
        <v>4.68</v>
      </c>
      <c r="I303" s="44">
        <v>4.68</v>
      </c>
      <c r="J303" s="44">
        <v>4.68</v>
      </c>
      <c r="K303" s="44">
        <v>4.68</v>
      </c>
      <c r="L303" s="44">
        <v>4.68</v>
      </c>
      <c r="M303" s="44">
        <v>4.68</v>
      </c>
      <c r="N303" s="44">
        <v>4.68</v>
      </c>
      <c r="O303" s="44">
        <v>4.68</v>
      </c>
      <c r="P303" s="44">
        <v>4.68</v>
      </c>
      <c r="Q303" s="44">
        <v>4.68</v>
      </c>
      <c r="R303" s="44">
        <v>4.68</v>
      </c>
      <c r="S303" s="44">
        <v>4.68</v>
      </c>
      <c r="T303" s="44">
        <v>4.68</v>
      </c>
      <c r="U303" s="44">
        <v>4.68</v>
      </c>
      <c r="V303" s="44">
        <v>4.68</v>
      </c>
      <c r="W303" s="44">
        <v>4.68</v>
      </c>
      <c r="X303" s="44">
        <v>4.68</v>
      </c>
      <c r="Y303" s="44">
        <v>4.68</v>
      </c>
      <c r="Z303" s="44">
        <v>4.68</v>
      </c>
      <c r="AA303" s="44">
        <v>4.68</v>
      </c>
    </row>
    <row r="304" spans="1:27" ht="12.75" hidden="1" customHeight="1" outlineLevel="1" x14ac:dyDescent="0.2">
      <c r="A304" s="89" t="s">
        <v>525</v>
      </c>
      <c r="B304" s="63" t="s">
        <v>81</v>
      </c>
      <c r="C304" s="43" t="s">
        <v>79</v>
      </c>
      <c r="D304" s="44">
        <f>$D$11</f>
        <v>330.69</v>
      </c>
      <c r="E304" s="44">
        <f t="shared" ref="E304:AA304" si="176">$D$11</f>
        <v>330.69</v>
      </c>
      <c r="F304" s="44">
        <f t="shared" si="176"/>
        <v>330.69</v>
      </c>
      <c r="G304" s="44">
        <f t="shared" si="176"/>
        <v>330.69</v>
      </c>
      <c r="H304" s="44">
        <f t="shared" si="176"/>
        <v>330.69</v>
      </c>
      <c r="I304" s="44">
        <f t="shared" si="176"/>
        <v>330.69</v>
      </c>
      <c r="J304" s="44">
        <f t="shared" si="176"/>
        <v>330.69</v>
      </c>
      <c r="K304" s="44">
        <f t="shared" si="176"/>
        <v>330.69</v>
      </c>
      <c r="L304" s="44">
        <f t="shared" si="176"/>
        <v>330.69</v>
      </c>
      <c r="M304" s="44">
        <f t="shared" si="176"/>
        <v>330.69</v>
      </c>
      <c r="N304" s="44">
        <f t="shared" si="176"/>
        <v>330.69</v>
      </c>
      <c r="O304" s="44">
        <f t="shared" si="176"/>
        <v>330.69</v>
      </c>
      <c r="P304" s="44">
        <f t="shared" si="176"/>
        <v>330.69</v>
      </c>
      <c r="Q304" s="44">
        <f t="shared" si="176"/>
        <v>330.69</v>
      </c>
      <c r="R304" s="44">
        <f t="shared" si="176"/>
        <v>330.69</v>
      </c>
      <c r="S304" s="44">
        <f t="shared" si="176"/>
        <v>330.69</v>
      </c>
      <c r="T304" s="44">
        <f t="shared" si="176"/>
        <v>330.69</v>
      </c>
      <c r="U304" s="44">
        <f t="shared" si="176"/>
        <v>330.69</v>
      </c>
      <c r="V304" s="44">
        <f t="shared" si="176"/>
        <v>330.69</v>
      </c>
      <c r="W304" s="44">
        <f t="shared" si="176"/>
        <v>330.69</v>
      </c>
      <c r="X304" s="44">
        <f t="shared" si="176"/>
        <v>330.69</v>
      </c>
      <c r="Y304" s="44">
        <f t="shared" si="176"/>
        <v>330.69</v>
      </c>
      <c r="Z304" s="44">
        <f t="shared" si="176"/>
        <v>330.69</v>
      </c>
      <c r="AA304" s="44">
        <f t="shared" si="176"/>
        <v>330.69</v>
      </c>
    </row>
    <row r="305" spans="1:27" ht="12.75" customHeight="1" collapsed="1" x14ac:dyDescent="0.2">
      <c r="A305" s="88" t="s">
        <v>526</v>
      </c>
      <c r="B305" s="28" t="str">
        <f>"30"&amp;"."&amp;$B$639&amp;"."&amp;$B$640</f>
        <v>30.09.2023</v>
      </c>
      <c r="C305" s="80" t="s">
        <v>76</v>
      </c>
      <c r="D305" s="81">
        <f>ROUND(((D306+D307+D309+D308)/1000),5)</f>
        <v>3.4146999999999998</v>
      </c>
      <c r="E305" s="81">
        <f>ROUND(((E306+E307+E309+E308)/1000),5)</f>
        <v>3.3341799999999999</v>
      </c>
      <c r="F305" s="81">
        <f>ROUND(((F306+F307+F309+F308)/1000),5)</f>
        <v>3.26376</v>
      </c>
      <c r="G305" s="81">
        <f t="shared" ref="G305:AA305" si="177">ROUND(((G306+G307+G309+G308)/1000),5)</f>
        <v>3.2300399999999998</v>
      </c>
      <c r="H305" s="81">
        <f t="shared" si="177"/>
        <v>3.27773</v>
      </c>
      <c r="I305" s="81">
        <f t="shared" si="177"/>
        <v>3.3712399999999998</v>
      </c>
      <c r="J305" s="81">
        <f t="shared" si="177"/>
        <v>3.3997600000000001</v>
      </c>
      <c r="K305" s="81">
        <f t="shared" si="177"/>
        <v>3.5673599999999999</v>
      </c>
      <c r="L305" s="81">
        <f t="shared" si="177"/>
        <v>3.8552300000000002</v>
      </c>
      <c r="M305" s="81">
        <f t="shared" si="177"/>
        <v>4.0621099999999997</v>
      </c>
      <c r="N305" s="81">
        <f t="shared" si="177"/>
        <v>4.0945</v>
      </c>
      <c r="O305" s="81">
        <f t="shared" si="177"/>
        <v>4.0989100000000001</v>
      </c>
      <c r="P305" s="81">
        <f t="shared" si="177"/>
        <v>4.0744100000000003</v>
      </c>
      <c r="Q305" s="81">
        <f t="shared" si="177"/>
        <v>4.0719399999999997</v>
      </c>
      <c r="R305" s="81">
        <f t="shared" si="177"/>
        <v>4.07376</v>
      </c>
      <c r="S305" s="81">
        <f t="shared" si="177"/>
        <v>4.0705299999999998</v>
      </c>
      <c r="T305" s="81">
        <f t="shared" si="177"/>
        <v>4.0565800000000003</v>
      </c>
      <c r="U305" s="81">
        <f t="shared" si="177"/>
        <v>3.9899399999999998</v>
      </c>
      <c r="V305" s="81">
        <f t="shared" si="177"/>
        <v>4.0893499999999996</v>
      </c>
      <c r="W305" s="81">
        <f t="shared" si="177"/>
        <v>4.13896</v>
      </c>
      <c r="X305" s="81">
        <f t="shared" si="177"/>
        <v>4.0820800000000004</v>
      </c>
      <c r="Y305" s="81">
        <f t="shared" si="177"/>
        <v>3.8238300000000001</v>
      </c>
      <c r="Z305" s="81">
        <f t="shared" si="177"/>
        <v>3.6811799999999999</v>
      </c>
      <c r="AA305" s="81">
        <f t="shared" si="177"/>
        <v>3.47248</v>
      </c>
    </row>
    <row r="306" spans="1:27" ht="12.75" hidden="1" customHeight="1" outlineLevel="1" x14ac:dyDescent="0.2">
      <c r="A306" s="89" t="s">
        <v>527</v>
      </c>
      <c r="B306" s="63" t="s">
        <v>230</v>
      </c>
      <c r="C306" s="43" t="s">
        <v>79</v>
      </c>
      <c r="D306" s="44">
        <v>1362.36</v>
      </c>
      <c r="E306" s="44">
        <v>1281.8399999999999</v>
      </c>
      <c r="F306" s="44">
        <v>1211.42</v>
      </c>
      <c r="G306" s="44">
        <v>1177.7</v>
      </c>
      <c r="H306" s="44">
        <v>1225.3900000000001</v>
      </c>
      <c r="I306" s="44">
        <v>1318.9</v>
      </c>
      <c r="J306" s="44">
        <v>1347.42</v>
      </c>
      <c r="K306" s="44">
        <v>1515.02</v>
      </c>
      <c r="L306" s="44">
        <v>1802.89</v>
      </c>
      <c r="M306" s="44">
        <v>2009.77</v>
      </c>
      <c r="N306" s="44">
        <v>2042.16</v>
      </c>
      <c r="O306" s="44">
        <v>2046.57</v>
      </c>
      <c r="P306" s="44">
        <v>2022.07</v>
      </c>
      <c r="Q306" s="44">
        <v>2019.6</v>
      </c>
      <c r="R306" s="44">
        <v>2021.42</v>
      </c>
      <c r="S306" s="44">
        <v>2018.19</v>
      </c>
      <c r="T306" s="44">
        <v>2004.24</v>
      </c>
      <c r="U306" s="44">
        <v>1937.6</v>
      </c>
      <c r="V306" s="44">
        <v>2037.01</v>
      </c>
      <c r="W306" s="44">
        <v>2086.62</v>
      </c>
      <c r="X306" s="44">
        <v>2029.74</v>
      </c>
      <c r="Y306" s="44">
        <v>1771.49</v>
      </c>
      <c r="Z306" s="44">
        <v>1628.84</v>
      </c>
      <c r="AA306" s="44">
        <v>1420.14</v>
      </c>
    </row>
    <row r="307" spans="1:27" ht="12.75" hidden="1" customHeight="1" outlineLevel="1" x14ac:dyDescent="0.2">
      <c r="A307" s="89" t="s">
        <v>528</v>
      </c>
      <c r="B307" s="63" t="s">
        <v>90</v>
      </c>
      <c r="C307" s="43" t="s">
        <v>79</v>
      </c>
      <c r="D307" s="44">
        <f>$D$162</f>
        <v>1716.97</v>
      </c>
      <c r="E307" s="44">
        <f>$D$162</f>
        <v>1716.97</v>
      </c>
      <c r="F307" s="44">
        <f t="shared" ref="F307:AA307" si="178">$D$162</f>
        <v>1716.97</v>
      </c>
      <c r="G307" s="44">
        <f t="shared" si="178"/>
        <v>1716.97</v>
      </c>
      <c r="H307" s="44">
        <f t="shared" si="178"/>
        <v>1716.97</v>
      </c>
      <c r="I307" s="44">
        <f t="shared" si="178"/>
        <v>1716.97</v>
      </c>
      <c r="J307" s="44">
        <f t="shared" si="178"/>
        <v>1716.97</v>
      </c>
      <c r="K307" s="44">
        <f t="shared" si="178"/>
        <v>1716.97</v>
      </c>
      <c r="L307" s="44">
        <f t="shared" si="178"/>
        <v>1716.97</v>
      </c>
      <c r="M307" s="44">
        <f t="shared" si="178"/>
        <v>1716.97</v>
      </c>
      <c r="N307" s="44">
        <f t="shared" si="178"/>
        <v>1716.97</v>
      </c>
      <c r="O307" s="44">
        <f t="shared" si="178"/>
        <v>1716.97</v>
      </c>
      <c r="P307" s="44">
        <f t="shared" si="178"/>
        <v>1716.97</v>
      </c>
      <c r="Q307" s="44">
        <f t="shared" si="178"/>
        <v>1716.97</v>
      </c>
      <c r="R307" s="44">
        <f t="shared" si="178"/>
        <v>1716.97</v>
      </c>
      <c r="S307" s="44">
        <f t="shared" si="178"/>
        <v>1716.97</v>
      </c>
      <c r="T307" s="44">
        <f t="shared" si="178"/>
        <v>1716.97</v>
      </c>
      <c r="U307" s="44">
        <f t="shared" si="178"/>
        <v>1716.97</v>
      </c>
      <c r="V307" s="44">
        <f t="shared" si="178"/>
        <v>1716.97</v>
      </c>
      <c r="W307" s="44">
        <f t="shared" si="178"/>
        <v>1716.97</v>
      </c>
      <c r="X307" s="44">
        <f t="shared" si="178"/>
        <v>1716.97</v>
      </c>
      <c r="Y307" s="44">
        <f t="shared" si="178"/>
        <v>1716.97</v>
      </c>
      <c r="Z307" s="44">
        <f t="shared" si="178"/>
        <v>1716.97</v>
      </c>
      <c r="AA307" s="44">
        <f t="shared" si="178"/>
        <v>1716.97</v>
      </c>
    </row>
    <row r="308" spans="1:27" ht="12.75" hidden="1" customHeight="1" outlineLevel="1" x14ac:dyDescent="0.2">
      <c r="A308" s="89" t="s">
        <v>529</v>
      </c>
      <c r="B308" s="63" t="s">
        <v>83</v>
      </c>
      <c r="C308" s="43" t="s">
        <v>79</v>
      </c>
      <c r="D308" s="44">
        <v>4.68</v>
      </c>
      <c r="E308" s="44">
        <v>4.68</v>
      </c>
      <c r="F308" s="44">
        <v>4.68</v>
      </c>
      <c r="G308" s="44">
        <v>4.68</v>
      </c>
      <c r="H308" s="44">
        <v>4.68</v>
      </c>
      <c r="I308" s="44">
        <v>4.68</v>
      </c>
      <c r="J308" s="44">
        <v>4.68</v>
      </c>
      <c r="K308" s="44">
        <v>4.68</v>
      </c>
      <c r="L308" s="44">
        <v>4.68</v>
      </c>
      <c r="M308" s="44">
        <v>4.68</v>
      </c>
      <c r="N308" s="44">
        <v>4.68</v>
      </c>
      <c r="O308" s="44">
        <v>4.68</v>
      </c>
      <c r="P308" s="44">
        <v>4.68</v>
      </c>
      <c r="Q308" s="44">
        <v>4.68</v>
      </c>
      <c r="R308" s="44">
        <v>4.68</v>
      </c>
      <c r="S308" s="44">
        <v>4.68</v>
      </c>
      <c r="T308" s="44">
        <v>4.68</v>
      </c>
      <c r="U308" s="44">
        <v>4.68</v>
      </c>
      <c r="V308" s="44">
        <v>4.68</v>
      </c>
      <c r="W308" s="44">
        <v>4.68</v>
      </c>
      <c r="X308" s="44">
        <v>4.68</v>
      </c>
      <c r="Y308" s="44">
        <v>4.68</v>
      </c>
      <c r="Z308" s="44">
        <v>4.68</v>
      </c>
      <c r="AA308" s="44">
        <v>4.68</v>
      </c>
    </row>
    <row r="309" spans="1:27" ht="12.75" hidden="1" customHeight="1" outlineLevel="1" x14ac:dyDescent="0.2">
      <c r="A309" s="89" t="s">
        <v>530</v>
      </c>
      <c r="B309" s="63" t="s">
        <v>81</v>
      </c>
      <c r="C309" s="43" t="s">
        <v>79</v>
      </c>
      <c r="D309" s="44">
        <f>$D$11</f>
        <v>330.69</v>
      </c>
      <c r="E309" s="44">
        <f t="shared" ref="E309:AA309" si="179">$D$11</f>
        <v>330.69</v>
      </c>
      <c r="F309" s="44">
        <f t="shared" si="179"/>
        <v>330.69</v>
      </c>
      <c r="G309" s="44">
        <f t="shared" si="179"/>
        <v>330.69</v>
      </c>
      <c r="H309" s="44">
        <f t="shared" si="179"/>
        <v>330.69</v>
      </c>
      <c r="I309" s="44">
        <f t="shared" si="179"/>
        <v>330.69</v>
      </c>
      <c r="J309" s="44">
        <f t="shared" si="179"/>
        <v>330.69</v>
      </c>
      <c r="K309" s="44">
        <f t="shared" si="179"/>
        <v>330.69</v>
      </c>
      <c r="L309" s="44">
        <f t="shared" si="179"/>
        <v>330.69</v>
      </c>
      <c r="M309" s="44">
        <f t="shared" si="179"/>
        <v>330.69</v>
      </c>
      <c r="N309" s="44">
        <f t="shared" si="179"/>
        <v>330.69</v>
      </c>
      <c r="O309" s="44">
        <f t="shared" si="179"/>
        <v>330.69</v>
      </c>
      <c r="P309" s="44">
        <f t="shared" si="179"/>
        <v>330.69</v>
      </c>
      <c r="Q309" s="44">
        <f t="shared" si="179"/>
        <v>330.69</v>
      </c>
      <c r="R309" s="44">
        <f t="shared" si="179"/>
        <v>330.69</v>
      </c>
      <c r="S309" s="44">
        <f t="shared" si="179"/>
        <v>330.69</v>
      </c>
      <c r="T309" s="44">
        <f t="shared" si="179"/>
        <v>330.69</v>
      </c>
      <c r="U309" s="44">
        <f t="shared" si="179"/>
        <v>330.69</v>
      </c>
      <c r="V309" s="44">
        <f t="shared" si="179"/>
        <v>330.69</v>
      </c>
      <c r="W309" s="44">
        <f t="shared" si="179"/>
        <v>330.69</v>
      </c>
      <c r="X309" s="44">
        <f t="shared" si="179"/>
        <v>330.69</v>
      </c>
      <c r="Y309" s="44">
        <f t="shared" si="179"/>
        <v>330.69</v>
      </c>
      <c r="Z309" s="44">
        <f t="shared" si="179"/>
        <v>330.69</v>
      </c>
      <c r="AA309" s="44">
        <f t="shared" si="179"/>
        <v>330.69</v>
      </c>
    </row>
    <row r="310" spans="1:27" ht="12.75" customHeight="1" collapsed="1" x14ac:dyDescent="0.2">
      <c r="A310" s="90"/>
      <c r="B310" s="91" t="s">
        <v>379</v>
      </c>
      <c r="C310" s="92"/>
      <c r="D310" s="93"/>
      <c r="E310" s="93"/>
      <c r="F310" s="93"/>
      <c r="G310" s="93"/>
      <c r="I310" s="39"/>
    </row>
    <row r="311" spans="1:27" ht="12.75" customHeight="1" x14ac:dyDescent="0.2">
      <c r="A311" s="179" t="s">
        <v>531</v>
      </c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1"/>
    </row>
    <row r="312" spans="1:27" ht="25.5" x14ac:dyDescent="0.2">
      <c r="A312" s="26" t="s">
        <v>64</v>
      </c>
      <c r="B312" s="27" t="s">
        <v>202</v>
      </c>
      <c r="C312" s="26" t="s">
        <v>203</v>
      </c>
      <c r="D312" s="27" t="s">
        <v>204</v>
      </c>
      <c r="E312" s="27" t="s">
        <v>205</v>
      </c>
      <c r="F312" s="27" t="s">
        <v>206</v>
      </c>
      <c r="G312" s="27" t="s">
        <v>207</v>
      </c>
      <c r="H312" s="27" t="s">
        <v>208</v>
      </c>
      <c r="I312" s="27" t="s">
        <v>209</v>
      </c>
      <c r="J312" s="27" t="s">
        <v>210</v>
      </c>
      <c r="K312" s="27" t="s">
        <v>211</v>
      </c>
      <c r="L312" s="27" t="s">
        <v>212</v>
      </c>
      <c r="M312" s="27" t="s">
        <v>213</v>
      </c>
      <c r="N312" s="27" t="s">
        <v>214</v>
      </c>
      <c r="O312" s="27" t="s">
        <v>215</v>
      </c>
      <c r="P312" s="27" t="s">
        <v>216</v>
      </c>
      <c r="Q312" s="27" t="s">
        <v>217</v>
      </c>
      <c r="R312" s="27" t="s">
        <v>218</v>
      </c>
      <c r="S312" s="27" t="s">
        <v>219</v>
      </c>
      <c r="T312" s="27" t="s">
        <v>220</v>
      </c>
      <c r="U312" s="27" t="s">
        <v>221</v>
      </c>
      <c r="V312" s="27" t="s">
        <v>222</v>
      </c>
      <c r="W312" s="27" t="s">
        <v>223</v>
      </c>
      <c r="X312" s="27" t="s">
        <v>224</v>
      </c>
      <c r="Y312" s="27" t="s">
        <v>225</v>
      </c>
      <c r="Z312" s="27" t="s">
        <v>226</v>
      </c>
      <c r="AA312" s="27" t="s">
        <v>227</v>
      </c>
    </row>
    <row r="313" spans="1:27" ht="12.75" customHeight="1" x14ac:dyDescent="0.2">
      <c r="A313" s="88" t="s">
        <v>532</v>
      </c>
      <c r="B313" s="28" t="str">
        <f>"01"&amp;"."&amp;$B$639&amp;"."&amp;$B$640</f>
        <v>01.09.2023</v>
      </c>
      <c r="C313" s="80" t="s">
        <v>76</v>
      </c>
      <c r="D313" s="81">
        <f>ROUND(((D314+D315+D317+D316)/1000),5)</f>
        <v>3.9495499999999999</v>
      </c>
      <c r="E313" s="81">
        <f>ROUND(((E314+E315+E317+E316)/1000),5)</f>
        <v>3.84076</v>
      </c>
      <c r="F313" s="81">
        <f>ROUND(((F314+F315+F317+F316)/1000),5)</f>
        <v>3.7771599999999999</v>
      </c>
      <c r="G313" s="81">
        <f t="shared" ref="G313:AA313" si="180">ROUND(((G314+G315+G317+G316)/1000),5)</f>
        <v>3.7841399999999998</v>
      </c>
      <c r="H313" s="81">
        <f t="shared" si="180"/>
        <v>3.8288199999999999</v>
      </c>
      <c r="I313" s="81">
        <f t="shared" si="180"/>
        <v>3.9079000000000002</v>
      </c>
      <c r="J313" s="81">
        <f t="shared" si="180"/>
        <v>4.0176100000000003</v>
      </c>
      <c r="K313" s="81">
        <f t="shared" si="180"/>
        <v>4.26797</v>
      </c>
      <c r="L313" s="81">
        <f t="shared" si="180"/>
        <v>4.4621700000000004</v>
      </c>
      <c r="M313" s="81">
        <f t="shared" si="180"/>
        <v>4.6846300000000003</v>
      </c>
      <c r="N313" s="81">
        <f t="shared" si="180"/>
        <v>4.7197899999999997</v>
      </c>
      <c r="O313" s="81">
        <f t="shared" si="180"/>
        <v>4.6954900000000004</v>
      </c>
      <c r="P313" s="81">
        <f t="shared" si="180"/>
        <v>4.7024600000000003</v>
      </c>
      <c r="Q313" s="81">
        <f t="shared" si="180"/>
        <v>4.70566</v>
      </c>
      <c r="R313" s="81">
        <f t="shared" si="180"/>
        <v>4.78078</v>
      </c>
      <c r="S313" s="81">
        <f t="shared" si="180"/>
        <v>4.76694</v>
      </c>
      <c r="T313" s="81">
        <f t="shared" si="180"/>
        <v>4.7594599999999998</v>
      </c>
      <c r="U313" s="81">
        <f t="shared" si="180"/>
        <v>4.7276800000000003</v>
      </c>
      <c r="V313" s="81">
        <f t="shared" si="180"/>
        <v>4.7286099999999998</v>
      </c>
      <c r="W313" s="81">
        <f t="shared" si="180"/>
        <v>4.7651899999999996</v>
      </c>
      <c r="X313" s="81">
        <f t="shared" si="180"/>
        <v>4.7577699999999998</v>
      </c>
      <c r="Y313" s="81">
        <f t="shared" si="180"/>
        <v>4.6287000000000003</v>
      </c>
      <c r="Z313" s="81">
        <f t="shared" si="180"/>
        <v>4.3550599999999999</v>
      </c>
      <c r="AA313" s="81">
        <f t="shared" si="180"/>
        <v>4.15022</v>
      </c>
    </row>
    <row r="314" spans="1:27" ht="12.75" hidden="1" customHeight="1" outlineLevel="1" x14ac:dyDescent="0.2">
      <c r="A314" s="89" t="s">
        <v>533</v>
      </c>
      <c r="B314" s="63" t="s">
        <v>230</v>
      </c>
      <c r="C314" s="43" t="s">
        <v>79</v>
      </c>
      <c r="D314" s="44">
        <v>1391.29</v>
      </c>
      <c r="E314" s="44">
        <v>1282.5</v>
      </c>
      <c r="F314" s="44">
        <v>1218.9000000000001</v>
      </c>
      <c r="G314" s="44">
        <v>1225.8800000000001</v>
      </c>
      <c r="H314" s="44">
        <v>1270.56</v>
      </c>
      <c r="I314" s="44">
        <v>1349.64</v>
      </c>
      <c r="J314" s="44">
        <v>1459.35</v>
      </c>
      <c r="K314" s="44">
        <v>1709.71</v>
      </c>
      <c r="L314" s="44">
        <v>1903.91</v>
      </c>
      <c r="M314" s="44">
        <v>2126.37</v>
      </c>
      <c r="N314" s="44">
        <v>2161.5300000000002</v>
      </c>
      <c r="O314" s="44">
        <v>2137.23</v>
      </c>
      <c r="P314" s="44">
        <v>2144.1999999999998</v>
      </c>
      <c r="Q314" s="44">
        <v>2147.4</v>
      </c>
      <c r="R314" s="44">
        <v>2222.52</v>
      </c>
      <c r="S314" s="44">
        <v>2208.6799999999998</v>
      </c>
      <c r="T314" s="44">
        <v>2201.1999999999998</v>
      </c>
      <c r="U314" s="44">
        <v>2169.42</v>
      </c>
      <c r="V314" s="44">
        <v>2170.35</v>
      </c>
      <c r="W314" s="44">
        <v>2206.9299999999998</v>
      </c>
      <c r="X314" s="44">
        <v>2199.5100000000002</v>
      </c>
      <c r="Y314" s="44">
        <v>2070.44</v>
      </c>
      <c r="Z314" s="44">
        <v>1796.8</v>
      </c>
      <c r="AA314" s="44">
        <v>1591.96</v>
      </c>
    </row>
    <row r="315" spans="1:27" ht="12.75" hidden="1" customHeight="1" outlineLevel="1" x14ac:dyDescent="0.2">
      <c r="A315" s="89" t="s">
        <v>534</v>
      </c>
      <c r="B315" s="63" t="s">
        <v>90</v>
      </c>
      <c r="C315" s="43" t="s">
        <v>79</v>
      </c>
      <c r="D315" s="44">
        <v>2222.89</v>
      </c>
      <c r="E315" s="44">
        <f>$D$315</f>
        <v>2222.89</v>
      </c>
      <c r="F315" s="44">
        <f t="shared" ref="F315:AA315" si="181">$D$315</f>
        <v>2222.89</v>
      </c>
      <c r="G315" s="44">
        <f t="shared" si="181"/>
        <v>2222.89</v>
      </c>
      <c r="H315" s="44">
        <f t="shared" si="181"/>
        <v>2222.89</v>
      </c>
      <c r="I315" s="44">
        <f t="shared" si="181"/>
        <v>2222.89</v>
      </c>
      <c r="J315" s="44">
        <f t="shared" si="181"/>
        <v>2222.89</v>
      </c>
      <c r="K315" s="44">
        <f t="shared" si="181"/>
        <v>2222.89</v>
      </c>
      <c r="L315" s="44">
        <f t="shared" si="181"/>
        <v>2222.89</v>
      </c>
      <c r="M315" s="44">
        <f t="shared" si="181"/>
        <v>2222.89</v>
      </c>
      <c r="N315" s="44">
        <f t="shared" si="181"/>
        <v>2222.89</v>
      </c>
      <c r="O315" s="44">
        <f t="shared" si="181"/>
        <v>2222.89</v>
      </c>
      <c r="P315" s="44">
        <f t="shared" si="181"/>
        <v>2222.89</v>
      </c>
      <c r="Q315" s="44">
        <f t="shared" si="181"/>
        <v>2222.89</v>
      </c>
      <c r="R315" s="44">
        <f t="shared" si="181"/>
        <v>2222.89</v>
      </c>
      <c r="S315" s="44">
        <f t="shared" si="181"/>
        <v>2222.89</v>
      </c>
      <c r="T315" s="44">
        <f t="shared" si="181"/>
        <v>2222.89</v>
      </c>
      <c r="U315" s="44">
        <f t="shared" si="181"/>
        <v>2222.89</v>
      </c>
      <c r="V315" s="44">
        <f t="shared" si="181"/>
        <v>2222.89</v>
      </c>
      <c r="W315" s="44">
        <f t="shared" si="181"/>
        <v>2222.89</v>
      </c>
      <c r="X315" s="44">
        <f t="shared" si="181"/>
        <v>2222.89</v>
      </c>
      <c r="Y315" s="44">
        <f t="shared" si="181"/>
        <v>2222.89</v>
      </c>
      <c r="Z315" s="44">
        <f t="shared" si="181"/>
        <v>2222.89</v>
      </c>
      <c r="AA315" s="44">
        <f t="shared" si="181"/>
        <v>2222.89</v>
      </c>
    </row>
    <row r="316" spans="1:27" ht="12.75" hidden="1" customHeight="1" outlineLevel="1" x14ac:dyDescent="0.2">
      <c r="A316" s="89" t="s">
        <v>535</v>
      </c>
      <c r="B316" s="63" t="s">
        <v>83</v>
      </c>
      <c r="C316" s="43" t="s">
        <v>79</v>
      </c>
      <c r="D316" s="44">
        <v>4.68</v>
      </c>
      <c r="E316" s="44">
        <v>4.68</v>
      </c>
      <c r="F316" s="44">
        <v>4.68</v>
      </c>
      <c r="G316" s="44">
        <v>4.68</v>
      </c>
      <c r="H316" s="44">
        <v>4.68</v>
      </c>
      <c r="I316" s="44">
        <v>4.68</v>
      </c>
      <c r="J316" s="44">
        <v>4.68</v>
      </c>
      <c r="K316" s="44">
        <v>4.68</v>
      </c>
      <c r="L316" s="44">
        <v>4.68</v>
      </c>
      <c r="M316" s="44">
        <v>4.68</v>
      </c>
      <c r="N316" s="44">
        <v>4.68</v>
      </c>
      <c r="O316" s="44">
        <v>4.68</v>
      </c>
      <c r="P316" s="44">
        <v>4.68</v>
      </c>
      <c r="Q316" s="44">
        <v>4.68</v>
      </c>
      <c r="R316" s="44">
        <v>4.68</v>
      </c>
      <c r="S316" s="44">
        <v>4.68</v>
      </c>
      <c r="T316" s="44">
        <v>4.68</v>
      </c>
      <c r="U316" s="44">
        <v>4.68</v>
      </c>
      <c r="V316" s="44">
        <v>4.68</v>
      </c>
      <c r="W316" s="44">
        <v>4.68</v>
      </c>
      <c r="X316" s="44">
        <v>4.68</v>
      </c>
      <c r="Y316" s="44">
        <v>4.68</v>
      </c>
      <c r="Z316" s="44">
        <v>4.68</v>
      </c>
      <c r="AA316" s="44">
        <v>4.68</v>
      </c>
    </row>
    <row r="317" spans="1:27" ht="12.75" hidden="1" customHeight="1" outlineLevel="1" x14ac:dyDescent="0.2">
      <c r="A317" s="89" t="s">
        <v>536</v>
      </c>
      <c r="B317" s="63" t="s">
        <v>81</v>
      </c>
      <c r="C317" s="43" t="s">
        <v>79</v>
      </c>
      <c r="D317" s="44">
        <f>$D$11</f>
        <v>330.69</v>
      </c>
      <c r="E317" s="44">
        <f t="shared" ref="E317:AA317" si="182">$D$11</f>
        <v>330.69</v>
      </c>
      <c r="F317" s="44">
        <f t="shared" si="182"/>
        <v>330.69</v>
      </c>
      <c r="G317" s="44">
        <f t="shared" si="182"/>
        <v>330.69</v>
      </c>
      <c r="H317" s="44">
        <f t="shared" si="182"/>
        <v>330.69</v>
      </c>
      <c r="I317" s="44">
        <f t="shared" si="182"/>
        <v>330.69</v>
      </c>
      <c r="J317" s="44">
        <f t="shared" si="182"/>
        <v>330.69</v>
      </c>
      <c r="K317" s="44">
        <f t="shared" si="182"/>
        <v>330.69</v>
      </c>
      <c r="L317" s="44">
        <f t="shared" si="182"/>
        <v>330.69</v>
      </c>
      <c r="M317" s="44">
        <f t="shared" si="182"/>
        <v>330.69</v>
      </c>
      <c r="N317" s="44">
        <f t="shared" si="182"/>
        <v>330.69</v>
      </c>
      <c r="O317" s="44">
        <f t="shared" si="182"/>
        <v>330.69</v>
      </c>
      <c r="P317" s="44">
        <f t="shared" si="182"/>
        <v>330.69</v>
      </c>
      <c r="Q317" s="44">
        <f t="shared" si="182"/>
        <v>330.69</v>
      </c>
      <c r="R317" s="44">
        <f t="shared" si="182"/>
        <v>330.69</v>
      </c>
      <c r="S317" s="44">
        <f t="shared" si="182"/>
        <v>330.69</v>
      </c>
      <c r="T317" s="44">
        <f t="shared" si="182"/>
        <v>330.69</v>
      </c>
      <c r="U317" s="44">
        <f t="shared" si="182"/>
        <v>330.69</v>
      </c>
      <c r="V317" s="44">
        <f t="shared" si="182"/>
        <v>330.69</v>
      </c>
      <c r="W317" s="44">
        <f t="shared" si="182"/>
        <v>330.69</v>
      </c>
      <c r="X317" s="44">
        <f t="shared" si="182"/>
        <v>330.69</v>
      </c>
      <c r="Y317" s="44">
        <f t="shared" si="182"/>
        <v>330.69</v>
      </c>
      <c r="Z317" s="44">
        <f t="shared" si="182"/>
        <v>330.69</v>
      </c>
      <c r="AA317" s="44">
        <f t="shared" si="182"/>
        <v>330.69</v>
      </c>
    </row>
    <row r="318" spans="1:27" ht="12.75" customHeight="1" collapsed="1" x14ac:dyDescent="0.2">
      <c r="A318" s="88" t="s">
        <v>537</v>
      </c>
      <c r="B318" s="28" t="str">
        <f>"02"&amp;"."&amp;$B$639&amp;"."&amp;$B$640</f>
        <v>02.09.2023</v>
      </c>
      <c r="C318" s="80" t="s">
        <v>76</v>
      </c>
      <c r="D318" s="81">
        <f>ROUND(((D319+D320+D322+D321)/1000),5)</f>
        <v>4.1157399999999997</v>
      </c>
      <c r="E318" s="81">
        <f>ROUND(((E319+E320+E322+E321)/1000),5)</f>
        <v>3.9253399999999998</v>
      </c>
      <c r="F318" s="81">
        <f>ROUND(((F319+F320+F322+F321)/1000),5)</f>
        <v>3.8849</v>
      </c>
      <c r="G318" s="81">
        <f t="shared" ref="G318:AA318" si="183">ROUND(((G319+G320+G322+G321)/1000),5)</f>
        <v>3.8530700000000002</v>
      </c>
      <c r="H318" s="81">
        <f t="shared" si="183"/>
        <v>3.8710100000000001</v>
      </c>
      <c r="I318" s="81">
        <f t="shared" si="183"/>
        <v>3.86734</v>
      </c>
      <c r="J318" s="81">
        <f t="shared" si="183"/>
        <v>3.89473</v>
      </c>
      <c r="K318" s="81">
        <f t="shared" si="183"/>
        <v>4.1878200000000003</v>
      </c>
      <c r="L318" s="81">
        <f t="shared" si="183"/>
        <v>4.3813500000000003</v>
      </c>
      <c r="M318" s="81">
        <f t="shared" si="183"/>
        <v>4.5904699999999998</v>
      </c>
      <c r="N318" s="81">
        <f t="shared" si="183"/>
        <v>4.6601800000000004</v>
      </c>
      <c r="O318" s="81">
        <f t="shared" si="183"/>
        <v>4.6747699999999996</v>
      </c>
      <c r="P318" s="81">
        <f t="shared" si="183"/>
        <v>4.6671500000000004</v>
      </c>
      <c r="Q318" s="81">
        <f t="shared" si="183"/>
        <v>4.6727600000000002</v>
      </c>
      <c r="R318" s="81">
        <f t="shared" si="183"/>
        <v>4.6714200000000003</v>
      </c>
      <c r="S318" s="81">
        <f t="shared" si="183"/>
        <v>4.6660300000000001</v>
      </c>
      <c r="T318" s="81">
        <f t="shared" si="183"/>
        <v>4.6455000000000002</v>
      </c>
      <c r="U318" s="81">
        <f t="shared" si="183"/>
        <v>4.6165700000000003</v>
      </c>
      <c r="V318" s="81">
        <f t="shared" si="183"/>
        <v>4.6154099999999998</v>
      </c>
      <c r="W318" s="81">
        <f t="shared" si="183"/>
        <v>4.6230500000000001</v>
      </c>
      <c r="X318" s="81">
        <f t="shared" si="183"/>
        <v>4.6169599999999997</v>
      </c>
      <c r="Y318" s="81">
        <f t="shared" si="183"/>
        <v>4.5348199999999999</v>
      </c>
      <c r="Z318" s="81">
        <f t="shared" si="183"/>
        <v>4.36069</v>
      </c>
      <c r="AA318" s="81">
        <f t="shared" si="183"/>
        <v>4.2340200000000001</v>
      </c>
    </row>
    <row r="319" spans="1:27" ht="12.75" hidden="1" customHeight="1" outlineLevel="1" x14ac:dyDescent="0.2">
      <c r="A319" s="89" t="s">
        <v>538</v>
      </c>
      <c r="B319" s="63" t="s">
        <v>230</v>
      </c>
      <c r="C319" s="43" t="s">
        <v>79</v>
      </c>
      <c r="D319" s="44">
        <v>1557.48</v>
      </c>
      <c r="E319" s="44">
        <v>1367.08</v>
      </c>
      <c r="F319" s="44">
        <v>1326.64</v>
      </c>
      <c r="G319" s="44">
        <v>1294.81</v>
      </c>
      <c r="H319" s="44">
        <v>1312.75</v>
      </c>
      <c r="I319" s="44">
        <v>1309.08</v>
      </c>
      <c r="J319" s="44">
        <v>1336.47</v>
      </c>
      <c r="K319" s="44">
        <v>1629.56</v>
      </c>
      <c r="L319" s="44">
        <v>1823.09</v>
      </c>
      <c r="M319" s="44">
        <v>2032.21</v>
      </c>
      <c r="N319" s="44">
        <v>2101.92</v>
      </c>
      <c r="O319" s="44">
        <v>2116.5100000000002</v>
      </c>
      <c r="P319" s="44">
        <v>2108.89</v>
      </c>
      <c r="Q319" s="44">
        <v>2114.5</v>
      </c>
      <c r="R319" s="44">
        <v>2113.16</v>
      </c>
      <c r="S319" s="44">
        <v>2107.77</v>
      </c>
      <c r="T319" s="44">
        <v>2087.2399999999998</v>
      </c>
      <c r="U319" s="44">
        <v>2058.31</v>
      </c>
      <c r="V319" s="44">
        <v>2057.15</v>
      </c>
      <c r="W319" s="44">
        <v>2064.79</v>
      </c>
      <c r="X319" s="44">
        <v>2058.6999999999998</v>
      </c>
      <c r="Y319" s="44">
        <v>1976.56</v>
      </c>
      <c r="Z319" s="44">
        <v>1802.43</v>
      </c>
      <c r="AA319" s="44">
        <v>1675.76</v>
      </c>
    </row>
    <row r="320" spans="1:27" ht="12.75" hidden="1" customHeight="1" outlineLevel="1" x14ac:dyDescent="0.2">
      <c r="A320" s="89" t="s">
        <v>539</v>
      </c>
      <c r="B320" s="63" t="s">
        <v>90</v>
      </c>
      <c r="C320" s="43" t="s">
        <v>79</v>
      </c>
      <c r="D320" s="44">
        <f>$D$315</f>
        <v>2222.89</v>
      </c>
      <c r="E320" s="44">
        <f t="shared" ref="E320:AA320" si="184">$D$315</f>
        <v>2222.89</v>
      </c>
      <c r="F320" s="44">
        <f t="shared" si="184"/>
        <v>2222.89</v>
      </c>
      <c r="G320" s="44">
        <f t="shared" si="184"/>
        <v>2222.89</v>
      </c>
      <c r="H320" s="44">
        <f t="shared" si="184"/>
        <v>2222.89</v>
      </c>
      <c r="I320" s="44">
        <f t="shared" si="184"/>
        <v>2222.89</v>
      </c>
      <c r="J320" s="44">
        <f t="shared" si="184"/>
        <v>2222.89</v>
      </c>
      <c r="K320" s="44">
        <f t="shared" si="184"/>
        <v>2222.89</v>
      </c>
      <c r="L320" s="44">
        <f t="shared" si="184"/>
        <v>2222.89</v>
      </c>
      <c r="M320" s="44">
        <f t="shared" si="184"/>
        <v>2222.89</v>
      </c>
      <c r="N320" s="44">
        <f t="shared" si="184"/>
        <v>2222.89</v>
      </c>
      <c r="O320" s="44">
        <f t="shared" si="184"/>
        <v>2222.89</v>
      </c>
      <c r="P320" s="44">
        <f t="shared" si="184"/>
        <v>2222.89</v>
      </c>
      <c r="Q320" s="44">
        <f t="shared" si="184"/>
        <v>2222.89</v>
      </c>
      <c r="R320" s="44">
        <f t="shared" si="184"/>
        <v>2222.89</v>
      </c>
      <c r="S320" s="44">
        <f t="shared" si="184"/>
        <v>2222.89</v>
      </c>
      <c r="T320" s="44">
        <f t="shared" si="184"/>
        <v>2222.89</v>
      </c>
      <c r="U320" s="44">
        <f t="shared" si="184"/>
        <v>2222.89</v>
      </c>
      <c r="V320" s="44">
        <f t="shared" si="184"/>
        <v>2222.89</v>
      </c>
      <c r="W320" s="44">
        <f t="shared" si="184"/>
        <v>2222.89</v>
      </c>
      <c r="X320" s="44">
        <f t="shared" si="184"/>
        <v>2222.89</v>
      </c>
      <c r="Y320" s="44">
        <f t="shared" si="184"/>
        <v>2222.89</v>
      </c>
      <c r="Z320" s="44">
        <f t="shared" si="184"/>
        <v>2222.89</v>
      </c>
      <c r="AA320" s="44">
        <f t="shared" si="184"/>
        <v>2222.89</v>
      </c>
    </row>
    <row r="321" spans="1:27" ht="12.75" hidden="1" customHeight="1" outlineLevel="1" x14ac:dyDescent="0.2">
      <c r="A321" s="89" t="s">
        <v>540</v>
      </c>
      <c r="B321" s="63" t="s">
        <v>83</v>
      </c>
      <c r="C321" s="43" t="s">
        <v>79</v>
      </c>
      <c r="D321" s="44">
        <v>4.68</v>
      </c>
      <c r="E321" s="44">
        <v>4.68</v>
      </c>
      <c r="F321" s="44">
        <v>4.68</v>
      </c>
      <c r="G321" s="44">
        <v>4.68</v>
      </c>
      <c r="H321" s="44">
        <v>4.68</v>
      </c>
      <c r="I321" s="44">
        <v>4.68</v>
      </c>
      <c r="J321" s="44">
        <v>4.68</v>
      </c>
      <c r="K321" s="44">
        <v>4.68</v>
      </c>
      <c r="L321" s="44">
        <v>4.68</v>
      </c>
      <c r="M321" s="44">
        <v>4.68</v>
      </c>
      <c r="N321" s="44">
        <v>4.68</v>
      </c>
      <c r="O321" s="44">
        <v>4.68</v>
      </c>
      <c r="P321" s="44">
        <v>4.68</v>
      </c>
      <c r="Q321" s="44">
        <v>4.68</v>
      </c>
      <c r="R321" s="44">
        <v>4.68</v>
      </c>
      <c r="S321" s="44">
        <v>4.68</v>
      </c>
      <c r="T321" s="44">
        <v>4.68</v>
      </c>
      <c r="U321" s="44">
        <v>4.68</v>
      </c>
      <c r="V321" s="44">
        <v>4.68</v>
      </c>
      <c r="W321" s="44">
        <v>4.68</v>
      </c>
      <c r="X321" s="44">
        <v>4.68</v>
      </c>
      <c r="Y321" s="44">
        <v>4.68</v>
      </c>
      <c r="Z321" s="44">
        <v>4.68</v>
      </c>
      <c r="AA321" s="44">
        <v>4.68</v>
      </c>
    </row>
    <row r="322" spans="1:27" ht="12.75" hidden="1" customHeight="1" outlineLevel="1" x14ac:dyDescent="0.2">
      <c r="A322" s="89" t="s">
        <v>541</v>
      </c>
      <c r="B322" s="63" t="s">
        <v>81</v>
      </c>
      <c r="C322" s="43" t="s">
        <v>79</v>
      </c>
      <c r="D322" s="44">
        <f>$D$11</f>
        <v>330.69</v>
      </c>
      <c r="E322" s="44">
        <f t="shared" ref="E322:AA322" si="185">$D$11</f>
        <v>330.69</v>
      </c>
      <c r="F322" s="44">
        <f t="shared" si="185"/>
        <v>330.69</v>
      </c>
      <c r="G322" s="44">
        <f t="shared" si="185"/>
        <v>330.69</v>
      </c>
      <c r="H322" s="44">
        <f t="shared" si="185"/>
        <v>330.69</v>
      </c>
      <c r="I322" s="44">
        <f t="shared" si="185"/>
        <v>330.69</v>
      </c>
      <c r="J322" s="44">
        <f t="shared" si="185"/>
        <v>330.69</v>
      </c>
      <c r="K322" s="44">
        <f t="shared" si="185"/>
        <v>330.69</v>
      </c>
      <c r="L322" s="44">
        <f t="shared" si="185"/>
        <v>330.69</v>
      </c>
      <c r="M322" s="44">
        <f t="shared" si="185"/>
        <v>330.69</v>
      </c>
      <c r="N322" s="44">
        <f t="shared" si="185"/>
        <v>330.69</v>
      </c>
      <c r="O322" s="44">
        <f t="shared" si="185"/>
        <v>330.69</v>
      </c>
      <c r="P322" s="44">
        <f t="shared" si="185"/>
        <v>330.69</v>
      </c>
      <c r="Q322" s="44">
        <f t="shared" si="185"/>
        <v>330.69</v>
      </c>
      <c r="R322" s="44">
        <f t="shared" si="185"/>
        <v>330.69</v>
      </c>
      <c r="S322" s="44">
        <f t="shared" si="185"/>
        <v>330.69</v>
      </c>
      <c r="T322" s="44">
        <f t="shared" si="185"/>
        <v>330.69</v>
      </c>
      <c r="U322" s="44">
        <f t="shared" si="185"/>
        <v>330.69</v>
      </c>
      <c r="V322" s="44">
        <f t="shared" si="185"/>
        <v>330.69</v>
      </c>
      <c r="W322" s="44">
        <f t="shared" si="185"/>
        <v>330.69</v>
      </c>
      <c r="X322" s="44">
        <f t="shared" si="185"/>
        <v>330.69</v>
      </c>
      <c r="Y322" s="44">
        <f t="shared" si="185"/>
        <v>330.69</v>
      </c>
      <c r="Z322" s="44">
        <f t="shared" si="185"/>
        <v>330.69</v>
      </c>
      <c r="AA322" s="44">
        <f t="shared" si="185"/>
        <v>330.69</v>
      </c>
    </row>
    <row r="323" spans="1:27" ht="12.75" customHeight="1" collapsed="1" x14ac:dyDescent="0.2">
      <c r="A323" s="88" t="s">
        <v>542</v>
      </c>
      <c r="B323" s="28" t="str">
        <f>"03"&amp;"."&amp;$B$639&amp;"."&amp;$B$640</f>
        <v>03.09.2023</v>
      </c>
      <c r="C323" s="80" t="s">
        <v>76</v>
      </c>
      <c r="D323" s="81">
        <f>ROUND(((D324+D325+D327+D326)/1000),5)</f>
        <v>3.8969800000000001</v>
      </c>
      <c r="E323" s="81">
        <f>ROUND(((E324+E325+E327+E326)/1000),5)</f>
        <v>3.7599300000000002</v>
      </c>
      <c r="F323" s="81">
        <f>ROUND(((F324+F325+F327+F326)/1000),5)</f>
        <v>3.6821000000000002</v>
      </c>
      <c r="G323" s="81">
        <f t="shared" ref="G323:AA323" si="186">ROUND(((G324+G325+G327+G326)/1000),5)</f>
        <v>3.6765099999999999</v>
      </c>
      <c r="H323" s="81">
        <f t="shared" si="186"/>
        <v>3.6745000000000001</v>
      </c>
      <c r="I323" s="81">
        <f t="shared" si="186"/>
        <v>3.63923</v>
      </c>
      <c r="J323" s="81">
        <f t="shared" si="186"/>
        <v>3.6585100000000002</v>
      </c>
      <c r="K323" s="81">
        <f t="shared" si="186"/>
        <v>3.83012</v>
      </c>
      <c r="L323" s="81">
        <f t="shared" si="186"/>
        <v>4.1032900000000003</v>
      </c>
      <c r="M323" s="81">
        <f t="shared" si="186"/>
        <v>4.3252600000000001</v>
      </c>
      <c r="N323" s="81">
        <f t="shared" si="186"/>
        <v>4.4188599999999996</v>
      </c>
      <c r="O323" s="81">
        <f t="shared" si="186"/>
        <v>4.4442500000000003</v>
      </c>
      <c r="P323" s="81">
        <f t="shared" si="186"/>
        <v>4.4105800000000004</v>
      </c>
      <c r="Q323" s="81">
        <f t="shared" si="186"/>
        <v>4.4202199999999996</v>
      </c>
      <c r="R323" s="81">
        <f t="shared" si="186"/>
        <v>4.4127599999999996</v>
      </c>
      <c r="S323" s="81">
        <f t="shared" si="186"/>
        <v>4.3867900000000004</v>
      </c>
      <c r="T323" s="81">
        <f t="shared" si="186"/>
        <v>4.3885699999999996</v>
      </c>
      <c r="U323" s="81">
        <f t="shared" si="186"/>
        <v>4.3362999999999996</v>
      </c>
      <c r="V323" s="81">
        <f t="shared" si="186"/>
        <v>4.3607699999999996</v>
      </c>
      <c r="W323" s="81">
        <f t="shared" si="186"/>
        <v>4.5269500000000003</v>
      </c>
      <c r="X323" s="81">
        <f t="shared" si="186"/>
        <v>4.5170000000000003</v>
      </c>
      <c r="Y323" s="81">
        <f t="shared" si="186"/>
        <v>4.4459</v>
      </c>
      <c r="Z323" s="81">
        <f t="shared" si="186"/>
        <v>4.2659000000000002</v>
      </c>
      <c r="AA323" s="81">
        <f t="shared" si="186"/>
        <v>3.9526300000000001</v>
      </c>
    </row>
    <row r="324" spans="1:27" ht="12.75" hidden="1" customHeight="1" outlineLevel="1" x14ac:dyDescent="0.2">
      <c r="A324" s="89" t="s">
        <v>543</v>
      </c>
      <c r="B324" s="63" t="s">
        <v>230</v>
      </c>
      <c r="C324" s="43" t="s">
        <v>79</v>
      </c>
      <c r="D324" s="44">
        <v>1338.72</v>
      </c>
      <c r="E324" s="44">
        <v>1201.67</v>
      </c>
      <c r="F324" s="44">
        <v>1123.8399999999999</v>
      </c>
      <c r="G324" s="44">
        <v>1118.25</v>
      </c>
      <c r="H324" s="44">
        <v>1116.24</v>
      </c>
      <c r="I324" s="44">
        <v>1080.97</v>
      </c>
      <c r="J324" s="44">
        <v>1100.25</v>
      </c>
      <c r="K324" s="44">
        <v>1271.8599999999999</v>
      </c>
      <c r="L324" s="44">
        <v>1545.03</v>
      </c>
      <c r="M324" s="44">
        <v>1767</v>
      </c>
      <c r="N324" s="44">
        <v>1860.6</v>
      </c>
      <c r="O324" s="44">
        <v>1885.99</v>
      </c>
      <c r="P324" s="44">
        <v>1852.32</v>
      </c>
      <c r="Q324" s="44">
        <v>1861.96</v>
      </c>
      <c r="R324" s="44">
        <v>1854.5</v>
      </c>
      <c r="S324" s="44">
        <v>1828.53</v>
      </c>
      <c r="T324" s="44">
        <v>1830.31</v>
      </c>
      <c r="U324" s="44">
        <v>1778.04</v>
      </c>
      <c r="V324" s="44">
        <v>1802.51</v>
      </c>
      <c r="W324" s="44">
        <v>1968.69</v>
      </c>
      <c r="X324" s="44">
        <v>1958.74</v>
      </c>
      <c r="Y324" s="44">
        <v>1887.64</v>
      </c>
      <c r="Z324" s="44">
        <v>1707.64</v>
      </c>
      <c r="AA324" s="44">
        <v>1394.37</v>
      </c>
    </row>
    <row r="325" spans="1:27" ht="12.75" hidden="1" customHeight="1" outlineLevel="1" x14ac:dyDescent="0.2">
      <c r="A325" s="89" t="s">
        <v>544</v>
      </c>
      <c r="B325" s="63" t="s">
        <v>90</v>
      </c>
      <c r="C325" s="43" t="s">
        <v>79</v>
      </c>
      <c r="D325" s="44">
        <f>$D$315</f>
        <v>2222.89</v>
      </c>
      <c r="E325" s="44">
        <f t="shared" ref="E325:AA325" si="187">$D$315</f>
        <v>2222.89</v>
      </c>
      <c r="F325" s="44">
        <f t="shared" si="187"/>
        <v>2222.89</v>
      </c>
      <c r="G325" s="44">
        <f t="shared" si="187"/>
        <v>2222.89</v>
      </c>
      <c r="H325" s="44">
        <f t="shared" si="187"/>
        <v>2222.89</v>
      </c>
      <c r="I325" s="44">
        <f t="shared" si="187"/>
        <v>2222.89</v>
      </c>
      <c r="J325" s="44">
        <f t="shared" si="187"/>
        <v>2222.89</v>
      </c>
      <c r="K325" s="44">
        <f t="shared" si="187"/>
        <v>2222.89</v>
      </c>
      <c r="L325" s="44">
        <f t="shared" si="187"/>
        <v>2222.89</v>
      </c>
      <c r="M325" s="44">
        <f t="shared" si="187"/>
        <v>2222.89</v>
      </c>
      <c r="N325" s="44">
        <f t="shared" si="187"/>
        <v>2222.89</v>
      </c>
      <c r="O325" s="44">
        <f t="shared" si="187"/>
        <v>2222.89</v>
      </c>
      <c r="P325" s="44">
        <f t="shared" si="187"/>
        <v>2222.89</v>
      </c>
      <c r="Q325" s="44">
        <f t="shared" si="187"/>
        <v>2222.89</v>
      </c>
      <c r="R325" s="44">
        <f t="shared" si="187"/>
        <v>2222.89</v>
      </c>
      <c r="S325" s="44">
        <f t="shared" si="187"/>
        <v>2222.89</v>
      </c>
      <c r="T325" s="44">
        <f t="shared" si="187"/>
        <v>2222.89</v>
      </c>
      <c r="U325" s="44">
        <f t="shared" si="187"/>
        <v>2222.89</v>
      </c>
      <c r="V325" s="44">
        <f t="shared" si="187"/>
        <v>2222.89</v>
      </c>
      <c r="W325" s="44">
        <f t="shared" si="187"/>
        <v>2222.89</v>
      </c>
      <c r="X325" s="44">
        <f t="shared" si="187"/>
        <v>2222.89</v>
      </c>
      <c r="Y325" s="44">
        <f t="shared" si="187"/>
        <v>2222.89</v>
      </c>
      <c r="Z325" s="44">
        <f t="shared" si="187"/>
        <v>2222.89</v>
      </c>
      <c r="AA325" s="44">
        <f t="shared" si="187"/>
        <v>2222.89</v>
      </c>
    </row>
    <row r="326" spans="1:27" ht="12.75" hidden="1" customHeight="1" outlineLevel="1" x14ac:dyDescent="0.2">
      <c r="A326" s="89" t="s">
        <v>545</v>
      </c>
      <c r="B326" s="63" t="s">
        <v>83</v>
      </c>
      <c r="C326" s="43" t="s">
        <v>79</v>
      </c>
      <c r="D326" s="44">
        <v>4.68</v>
      </c>
      <c r="E326" s="44">
        <v>4.68</v>
      </c>
      <c r="F326" s="44">
        <v>4.68</v>
      </c>
      <c r="G326" s="44">
        <v>4.68</v>
      </c>
      <c r="H326" s="44">
        <v>4.68</v>
      </c>
      <c r="I326" s="44">
        <v>4.68</v>
      </c>
      <c r="J326" s="44">
        <v>4.68</v>
      </c>
      <c r="K326" s="44">
        <v>4.68</v>
      </c>
      <c r="L326" s="44">
        <v>4.68</v>
      </c>
      <c r="M326" s="44">
        <v>4.68</v>
      </c>
      <c r="N326" s="44">
        <v>4.68</v>
      </c>
      <c r="O326" s="44">
        <v>4.68</v>
      </c>
      <c r="P326" s="44">
        <v>4.68</v>
      </c>
      <c r="Q326" s="44">
        <v>4.68</v>
      </c>
      <c r="R326" s="44">
        <v>4.68</v>
      </c>
      <c r="S326" s="44">
        <v>4.68</v>
      </c>
      <c r="T326" s="44">
        <v>4.68</v>
      </c>
      <c r="U326" s="44">
        <v>4.68</v>
      </c>
      <c r="V326" s="44">
        <v>4.68</v>
      </c>
      <c r="W326" s="44">
        <v>4.68</v>
      </c>
      <c r="X326" s="44">
        <v>4.68</v>
      </c>
      <c r="Y326" s="44">
        <v>4.68</v>
      </c>
      <c r="Z326" s="44">
        <v>4.68</v>
      </c>
      <c r="AA326" s="44">
        <v>4.68</v>
      </c>
    </row>
    <row r="327" spans="1:27" ht="12.75" hidden="1" customHeight="1" outlineLevel="1" x14ac:dyDescent="0.2">
      <c r="A327" s="89" t="s">
        <v>546</v>
      </c>
      <c r="B327" s="63" t="s">
        <v>81</v>
      </c>
      <c r="C327" s="43" t="s">
        <v>79</v>
      </c>
      <c r="D327" s="44">
        <f>$D$11</f>
        <v>330.69</v>
      </c>
      <c r="E327" s="44">
        <f t="shared" ref="E327:AA327" si="188">$D$11</f>
        <v>330.69</v>
      </c>
      <c r="F327" s="44">
        <f t="shared" si="188"/>
        <v>330.69</v>
      </c>
      <c r="G327" s="44">
        <f t="shared" si="188"/>
        <v>330.69</v>
      </c>
      <c r="H327" s="44">
        <f t="shared" si="188"/>
        <v>330.69</v>
      </c>
      <c r="I327" s="44">
        <f t="shared" si="188"/>
        <v>330.69</v>
      </c>
      <c r="J327" s="44">
        <f t="shared" si="188"/>
        <v>330.69</v>
      </c>
      <c r="K327" s="44">
        <f t="shared" si="188"/>
        <v>330.69</v>
      </c>
      <c r="L327" s="44">
        <f t="shared" si="188"/>
        <v>330.69</v>
      </c>
      <c r="M327" s="44">
        <f t="shared" si="188"/>
        <v>330.69</v>
      </c>
      <c r="N327" s="44">
        <f t="shared" si="188"/>
        <v>330.69</v>
      </c>
      <c r="O327" s="44">
        <f t="shared" si="188"/>
        <v>330.69</v>
      </c>
      <c r="P327" s="44">
        <f t="shared" si="188"/>
        <v>330.69</v>
      </c>
      <c r="Q327" s="44">
        <f t="shared" si="188"/>
        <v>330.69</v>
      </c>
      <c r="R327" s="44">
        <f t="shared" si="188"/>
        <v>330.69</v>
      </c>
      <c r="S327" s="44">
        <f t="shared" si="188"/>
        <v>330.69</v>
      </c>
      <c r="T327" s="44">
        <f t="shared" si="188"/>
        <v>330.69</v>
      </c>
      <c r="U327" s="44">
        <f t="shared" si="188"/>
        <v>330.69</v>
      </c>
      <c r="V327" s="44">
        <f t="shared" si="188"/>
        <v>330.69</v>
      </c>
      <c r="W327" s="44">
        <f t="shared" si="188"/>
        <v>330.69</v>
      </c>
      <c r="X327" s="44">
        <f t="shared" si="188"/>
        <v>330.69</v>
      </c>
      <c r="Y327" s="44">
        <f t="shared" si="188"/>
        <v>330.69</v>
      </c>
      <c r="Z327" s="44">
        <f t="shared" si="188"/>
        <v>330.69</v>
      </c>
      <c r="AA327" s="44">
        <f t="shared" si="188"/>
        <v>330.69</v>
      </c>
    </row>
    <row r="328" spans="1:27" ht="12.75" customHeight="1" collapsed="1" x14ac:dyDescent="0.2">
      <c r="A328" s="88" t="s">
        <v>547</v>
      </c>
      <c r="B328" s="28" t="str">
        <f>"04"&amp;"."&amp;$B$639&amp;"."&amp;$B$640</f>
        <v>04.09.2023</v>
      </c>
      <c r="C328" s="80" t="s">
        <v>76</v>
      </c>
      <c r="D328" s="81">
        <f>ROUND(((D329+D330+D332+D331)/1000),5)</f>
        <v>3.9343900000000001</v>
      </c>
      <c r="E328" s="81">
        <f>ROUND(((E329+E330+E332+E331)/1000),5)</f>
        <v>3.8064300000000002</v>
      </c>
      <c r="F328" s="81">
        <f>ROUND(((F329+F330+F332+F331)/1000),5)</f>
        <v>3.7368199999999998</v>
      </c>
      <c r="G328" s="81">
        <f t="shared" ref="G328:AA328" si="189">ROUND(((G329+G330+G332+G331)/1000),5)</f>
        <v>3.69693</v>
      </c>
      <c r="H328" s="81">
        <f t="shared" si="189"/>
        <v>3.74349</v>
      </c>
      <c r="I328" s="81">
        <f t="shared" si="189"/>
        <v>3.8017599999999998</v>
      </c>
      <c r="J328" s="81">
        <f t="shared" si="189"/>
        <v>3.9557899999999999</v>
      </c>
      <c r="K328" s="81">
        <f t="shared" si="189"/>
        <v>4.2215600000000002</v>
      </c>
      <c r="L328" s="81">
        <f t="shared" si="189"/>
        <v>4.4165200000000002</v>
      </c>
      <c r="M328" s="81">
        <f t="shared" si="189"/>
        <v>4.5617299999999998</v>
      </c>
      <c r="N328" s="81">
        <f t="shared" si="189"/>
        <v>4.60541</v>
      </c>
      <c r="O328" s="81">
        <f t="shared" si="189"/>
        <v>4.59917</v>
      </c>
      <c r="P328" s="81">
        <f t="shared" si="189"/>
        <v>4.5648200000000001</v>
      </c>
      <c r="Q328" s="81">
        <f t="shared" si="189"/>
        <v>4.6039099999999999</v>
      </c>
      <c r="R328" s="81">
        <f t="shared" si="189"/>
        <v>4.6675599999999999</v>
      </c>
      <c r="S328" s="81">
        <f t="shared" si="189"/>
        <v>4.6648300000000003</v>
      </c>
      <c r="T328" s="81">
        <f t="shared" si="189"/>
        <v>4.6577900000000003</v>
      </c>
      <c r="U328" s="81">
        <f t="shared" si="189"/>
        <v>4.6004199999999997</v>
      </c>
      <c r="V328" s="81">
        <f t="shared" si="189"/>
        <v>4.6123599999999998</v>
      </c>
      <c r="W328" s="81">
        <f t="shared" si="189"/>
        <v>4.6606699999999996</v>
      </c>
      <c r="X328" s="81">
        <f t="shared" si="189"/>
        <v>4.6605999999999996</v>
      </c>
      <c r="Y328" s="81">
        <f t="shared" si="189"/>
        <v>4.5452599999999999</v>
      </c>
      <c r="Z328" s="81">
        <f t="shared" si="189"/>
        <v>4.3359899999999998</v>
      </c>
      <c r="AA328" s="81">
        <f t="shared" si="189"/>
        <v>4.0441200000000004</v>
      </c>
    </row>
    <row r="329" spans="1:27" ht="12.75" hidden="1" customHeight="1" outlineLevel="1" x14ac:dyDescent="0.2">
      <c r="A329" s="89" t="s">
        <v>548</v>
      </c>
      <c r="B329" s="63" t="s">
        <v>230</v>
      </c>
      <c r="C329" s="43" t="s">
        <v>79</v>
      </c>
      <c r="D329" s="44">
        <v>1376.13</v>
      </c>
      <c r="E329" s="44">
        <v>1248.17</v>
      </c>
      <c r="F329" s="44">
        <v>1178.56</v>
      </c>
      <c r="G329" s="44">
        <v>1138.67</v>
      </c>
      <c r="H329" s="44">
        <v>1185.23</v>
      </c>
      <c r="I329" s="44">
        <v>1243.5</v>
      </c>
      <c r="J329" s="44">
        <v>1397.53</v>
      </c>
      <c r="K329" s="44">
        <v>1663.3</v>
      </c>
      <c r="L329" s="44">
        <v>1858.26</v>
      </c>
      <c r="M329" s="44">
        <v>2003.47</v>
      </c>
      <c r="N329" s="44">
        <v>2047.15</v>
      </c>
      <c r="O329" s="44">
        <v>2040.91</v>
      </c>
      <c r="P329" s="44">
        <v>2006.56</v>
      </c>
      <c r="Q329" s="44">
        <v>2045.65</v>
      </c>
      <c r="R329" s="44">
        <v>2109.3000000000002</v>
      </c>
      <c r="S329" s="44">
        <v>2106.5700000000002</v>
      </c>
      <c r="T329" s="44">
        <v>2099.5300000000002</v>
      </c>
      <c r="U329" s="44">
        <v>2042.16</v>
      </c>
      <c r="V329" s="44">
        <v>2054.1</v>
      </c>
      <c r="W329" s="44">
        <v>2102.41</v>
      </c>
      <c r="X329" s="44">
        <v>2102.34</v>
      </c>
      <c r="Y329" s="44">
        <v>1987</v>
      </c>
      <c r="Z329" s="44">
        <v>1777.73</v>
      </c>
      <c r="AA329" s="44">
        <v>1485.86</v>
      </c>
    </row>
    <row r="330" spans="1:27" ht="12.75" hidden="1" customHeight="1" outlineLevel="1" x14ac:dyDescent="0.2">
      <c r="A330" s="89" t="s">
        <v>549</v>
      </c>
      <c r="B330" s="63" t="s">
        <v>90</v>
      </c>
      <c r="C330" s="43" t="s">
        <v>79</v>
      </c>
      <c r="D330" s="44">
        <f>$D$315</f>
        <v>2222.89</v>
      </c>
      <c r="E330" s="44">
        <f t="shared" ref="E330:AA330" si="190">$D$315</f>
        <v>2222.89</v>
      </c>
      <c r="F330" s="44">
        <f t="shared" si="190"/>
        <v>2222.89</v>
      </c>
      <c r="G330" s="44">
        <f t="shared" si="190"/>
        <v>2222.89</v>
      </c>
      <c r="H330" s="44">
        <f t="shared" si="190"/>
        <v>2222.89</v>
      </c>
      <c r="I330" s="44">
        <f t="shared" si="190"/>
        <v>2222.89</v>
      </c>
      <c r="J330" s="44">
        <f t="shared" si="190"/>
        <v>2222.89</v>
      </c>
      <c r="K330" s="44">
        <f t="shared" si="190"/>
        <v>2222.89</v>
      </c>
      <c r="L330" s="44">
        <f t="shared" si="190"/>
        <v>2222.89</v>
      </c>
      <c r="M330" s="44">
        <f t="shared" si="190"/>
        <v>2222.89</v>
      </c>
      <c r="N330" s="44">
        <f t="shared" si="190"/>
        <v>2222.89</v>
      </c>
      <c r="O330" s="44">
        <f t="shared" si="190"/>
        <v>2222.89</v>
      </c>
      <c r="P330" s="44">
        <f t="shared" si="190"/>
        <v>2222.89</v>
      </c>
      <c r="Q330" s="44">
        <f t="shared" si="190"/>
        <v>2222.89</v>
      </c>
      <c r="R330" s="44">
        <f t="shared" si="190"/>
        <v>2222.89</v>
      </c>
      <c r="S330" s="44">
        <f t="shared" si="190"/>
        <v>2222.89</v>
      </c>
      <c r="T330" s="44">
        <f t="shared" si="190"/>
        <v>2222.89</v>
      </c>
      <c r="U330" s="44">
        <f t="shared" si="190"/>
        <v>2222.89</v>
      </c>
      <c r="V330" s="44">
        <f t="shared" si="190"/>
        <v>2222.89</v>
      </c>
      <c r="W330" s="44">
        <f t="shared" si="190"/>
        <v>2222.89</v>
      </c>
      <c r="X330" s="44">
        <f t="shared" si="190"/>
        <v>2222.89</v>
      </c>
      <c r="Y330" s="44">
        <f t="shared" si="190"/>
        <v>2222.89</v>
      </c>
      <c r="Z330" s="44">
        <f t="shared" si="190"/>
        <v>2222.89</v>
      </c>
      <c r="AA330" s="44">
        <f t="shared" si="190"/>
        <v>2222.89</v>
      </c>
    </row>
    <row r="331" spans="1:27" ht="12.75" hidden="1" customHeight="1" outlineLevel="1" x14ac:dyDescent="0.2">
      <c r="A331" s="89" t="s">
        <v>550</v>
      </c>
      <c r="B331" s="63" t="s">
        <v>83</v>
      </c>
      <c r="C331" s="43" t="s">
        <v>79</v>
      </c>
      <c r="D331" s="44">
        <v>4.68</v>
      </c>
      <c r="E331" s="44">
        <v>4.68</v>
      </c>
      <c r="F331" s="44">
        <v>4.68</v>
      </c>
      <c r="G331" s="44">
        <v>4.68</v>
      </c>
      <c r="H331" s="44">
        <v>4.68</v>
      </c>
      <c r="I331" s="44">
        <v>4.68</v>
      </c>
      <c r="J331" s="44">
        <v>4.68</v>
      </c>
      <c r="K331" s="44">
        <v>4.68</v>
      </c>
      <c r="L331" s="44">
        <v>4.68</v>
      </c>
      <c r="M331" s="44">
        <v>4.68</v>
      </c>
      <c r="N331" s="44">
        <v>4.68</v>
      </c>
      <c r="O331" s="44">
        <v>4.68</v>
      </c>
      <c r="P331" s="44">
        <v>4.68</v>
      </c>
      <c r="Q331" s="44">
        <v>4.68</v>
      </c>
      <c r="R331" s="44">
        <v>4.68</v>
      </c>
      <c r="S331" s="44">
        <v>4.68</v>
      </c>
      <c r="T331" s="44">
        <v>4.68</v>
      </c>
      <c r="U331" s="44">
        <v>4.68</v>
      </c>
      <c r="V331" s="44">
        <v>4.68</v>
      </c>
      <c r="W331" s="44">
        <v>4.68</v>
      </c>
      <c r="X331" s="44">
        <v>4.68</v>
      </c>
      <c r="Y331" s="44">
        <v>4.68</v>
      </c>
      <c r="Z331" s="44">
        <v>4.68</v>
      </c>
      <c r="AA331" s="44">
        <v>4.68</v>
      </c>
    </row>
    <row r="332" spans="1:27" ht="12.75" hidden="1" customHeight="1" outlineLevel="1" x14ac:dyDescent="0.2">
      <c r="A332" s="89" t="s">
        <v>551</v>
      </c>
      <c r="B332" s="63" t="s">
        <v>81</v>
      </c>
      <c r="C332" s="43" t="s">
        <v>79</v>
      </c>
      <c r="D332" s="44">
        <f>$D$11</f>
        <v>330.69</v>
      </c>
      <c r="E332" s="44">
        <f t="shared" ref="E332:AA332" si="191">$D$11</f>
        <v>330.69</v>
      </c>
      <c r="F332" s="44">
        <f t="shared" si="191"/>
        <v>330.69</v>
      </c>
      <c r="G332" s="44">
        <f t="shared" si="191"/>
        <v>330.69</v>
      </c>
      <c r="H332" s="44">
        <f t="shared" si="191"/>
        <v>330.69</v>
      </c>
      <c r="I332" s="44">
        <f t="shared" si="191"/>
        <v>330.69</v>
      </c>
      <c r="J332" s="44">
        <f t="shared" si="191"/>
        <v>330.69</v>
      </c>
      <c r="K332" s="44">
        <f t="shared" si="191"/>
        <v>330.69</v>
      </c>
      <c r="L332" s="44">
        <f t="shared" si="191"/>
        <v>330.69</v>
      </c>
      <c r="M332" s="44">
        <f t="shared" si="191"/>
        <v>330.69</v>
      </c>
      <c r="N332" s="44">
        <f t="shared" si="191"/>
        <v>330.69</v>
      </c>
      <c r="O332" s="44">
        <f t="shared" si="191"/>
        <v>330.69</v>
      </c>
      <c r="P332" s="44">
        <f t="shared" si="191"/>
        <v>330.69</v>
      </c>
      <c r="Q332" s="44">
        <f t="shared" si="191"/>
        <v>330.69</v>
      </c>
      <c r="R332" s="44">
        <f t="shared" si="191"/>
        <v>330.69</v>
      </c>
      <c r="S332" s="44">
        <f t="shared" si="191"/>
        <v>330.69</v>
      </c>
      <c r="T332" s="44">
        <f t="shared" si="191"/>
        <v>330.69</v>
      </c>
      <c r="U332" s="44">
        <f t="shared" si="191"/>
        <v>330.69</v>
      </c>
      <c r="V332" s="44">
        <f t="shared" si="191"/>
        <v>330.69</v>
      </c>
      <c r="W332" s="44">
        <f t="shared" si="191"/>
        <v>330.69</v>
      </c>
      <c r="X332" s="44">
        <f t="shared" si="191"/>
        <v>330.69</v>
      </c>
      <c r="Y332" s="44">
        <f t="shared" si="191"/>
        <v>330.69</v>
      </c>
      <c r="Z332" s="44">
        <f t="shared" si="191"/>
        <v>330.69</v>
      </c>
      <c r="AA332" s="44">
        <f t="shared" si="191"/>
        <v>330.69</v>
      </c>
    </row>
    <row r="333" spans="1:27" ht="12.75" customHeight="1" collapsed="1" x14ac:dyDescent="0.2">
      <c r="A333" s="88" t="s">
        <v>552</v>
      </c>
      <c r="B333" s="28" t="str">
        <f>"05"&amp;"."&amp;$B$639&amp;"."&amp;$B$640</f>
        <v>05.09.2023</v>
      </c>
      <c r="C333" s="80" t="s">
        <v>76</v>
      </c>
      <c r="D333" s="81">
        <f>ROUND(((D334+D335+D337+D336)/1000),5)</f>
        <v>3.9150999999999998</v>
      </c>
      <c r="E333" s="81">
        <f>ROUND(((E334+E335+E337+E336)/1000),5)</f>
        <v>3.8250500000000001</v>
      </c>
      <c r="F333" s="81">
        <f>ROUND(((F334+F335+F337+F336)/1000),5)</f>
        <v>3.7368700000000001</v>
      </c>
      <c r="G333" s="81">
        <f t="shared" ref="G333:AA333" si="192">ROUND(((G334+G335+G337+G336)/1000),5)</f>
        <v>3.7185199999999998</v>
      </c>
      <c r="H333" s="81">
        <f t="shared" si="192"/>
        <v>3.7825799999999998</v>
      </c>
      <c r="I333" s="81">
        <f t="shared" si="192"/>
        <v>3.89636</v>
      </c>
      <c r="J333" s="81">
        <f t="shared" si="192"/>
        <v>4.0003700000000002</v>
      </c>
      <c r="K333" s="81">
        <f t="shared" si="192"/>
        <v>4.28634</v>
      </c>
      <c r="L333" s="81">
        <f t="shared" si="192"/>
        <v>4.36172</v>
      </c>
      <c r="M333" s="81">
        <f t="shared" si="192"/>
        <v>4.5609999999999999</v>
      </c>
      <c r="N333" s="81">
        <f t="shared" si="192"/>
        <v>4.5939300000000003</v>
      </c>
      <c r="O333" s="81">
        <f t="shared" si="192"/>
        <v>4.5921799999999999</v>
      </c>
      <c r="P333" s="81">
        <f t="shared" si="192"/>
        <v>4.57592</v>
      </c>
      <c r="Q333" s="81">
        <f t="shared" si="192"/>
        <v>4.5953799999999996</v>
      </c>
      <c r="R333" s="81">
        <f t="shared" si="192"/>
        <v>4.64811</v>
      </c>
      <c r="S333" s="81">
        <f t="shared" si="192"/>
        <v>4.6435899999999997</v>
      </c>
      <c r="T333" s="81">
        <f t="shared" si="192"/>
        <v>4.6284000000000001</v>
      </c>
      <c r="U333" s="81">
        <f t="shared" si="192"/>
        <v>4.58988</v>
      </c>
      <c r="V333" s="81">
        <f t="shared" si="192"/>
        <v>4.5842499999999999</v>
      </c>
      <c r="W333" s="81">
        <f t="shared" si="192"/>
        <v>4.6378700000000004</v>
      </c>
      <c r="X333" s="81">
        <f t="shared" si="192"/>
        <v>4.6293899999999999</v>
      </c>
      <c r="Y333" s="81">
        <f t="shared" si="192"/>
        <v>4.5727900000000004</v>
      </c>
      <c r="Z333" s="81">
        <f t="shared" si="192"/>
        <v>4.3636200000000001</v>
      </c>
      <c r="AA333" s="81">
        <f t="shared" si="192"/>
        <v>4.2202599999999997</v>
      </c>
    </row>
    <row r="334" spans="1:27" ht="12.75" hidden="1" customHeight="1" outlineLevel="1" x14ac:dyDescent="0.2">
      <c r="A334" s="89" t="s">
        <v>553</v>
      </c>
      <c r="B334" s="63" t="s">
        <v>230</v>
      </c>
      <c r="C334" s="43" t="s">
        <v>79</v>
      </c>
      <c r="D334" s="44">
        <v>1356.84</v>
      </c>
      <c r="E334" s="44">
        <v>1266.79</v>
      </c>
      <c r="F334" s="44">
        <v>1178.6099999999999</v>
      </c>
      <c r="G334" s="44">
        <v>1160.26</v>
      </c>
      <c r="H334" s="44">
        <v>1224.32</v>
      </c>
      <c r="I334" s="44">
        <v>1338.1</v>
      </c>
      <c r="J334" s="44">
        <v>1442.11</v>
      </c>
      <c r="K334" s="44">
        <v>1728.08</v>
      </c>
      <c r="L334" s="44">
        <v>1803.46</v>
      </c>
      <c r="M334" s="44">
        <v>2002.74</v>
      </c>
      <c r="N334" s="44">
        <v>2035.67</v>
      </c>
      <c r="O334" s="44">
        <v>2033.92</v>
      </c>
      <c r="P334" s="44">
        <v>2017.66</v>
      </c>
      <c r="Q334" s="44">
        <v>2037.12</v>
      </c>
      <c r="R334" s="44">
        <v>2089.85</v>
      </c>
      <c r="S334" s="44">
        <v>2085.33</v>
      </c>
      <c r="T334" s="44">
        <v>2070.14</v>
      </c>
      <c r="U334" s="44">
        <v>2031.62</v>
      </c>
      <c r="V334" s="44">
        <v>2025.99</v>
      </c>
      <c r="W334" s="44">
        <v>2079.61</v>
      </c>
      <c r="X334" s="44">
        <v>2071.13</v>
      </c>
      <c r="Y334" s="44">
        <v>2014.53</v>
      </c>
      <c r="Z334" s="44">
        <v>1805.36</v>
      </c>
      <c r="AA334" s="44">
        <v>1662</v>
      </c>
    </row>
    <row r="335" spans="1:27" ht="12.75" hidden="1" customHeight="1" outlineLevel="1" x14ac:dyDescent="0.2">
      <c r="A335" s="89" t="s">
        <v>554</v>
      </c>
      <c r="B335" s="63" t="s">
        <v>90</v>
      </c>
      <c r="C335" s="43" t="s">
        <v>79</v>
      </c>
      <c r="D335" s="44">
        <f>$D$315</f>
        <v>2222.89</v>
      </c>
      <c r="E335" s="44">
        <f t="shared" ref="E335:AA335" si="193">$D$315</f>
        <v>2222.89</v>
      </c>
      <c r="F335" s="44">
        <f t="shared" si="193"/>
        <v>2222.89</v>
      </c>
      <c r="G335" s="44">
        <f t="shared" si="193"/>
        <v>2222.89</v>
      </c>
      <c r="H335" s="44">
        <f t="shared" si="193"/>
        <v>2222.89</v>
      </c>
      <c r="I335" s="44">
        <f t="shared" si="193"/>
        <v>2222.89</v>
      </c>
      <c r="J335" s="44">
        <f t="shared" si="193"/>
        <v>2222.89</v>
      </c>
      <c r="K335" s="44">
        <f t="shared" si="193"/>
        <v>2222.89</v>
      </c>
      <c r="L335" s="44">
        <f t="shared" si="193"/>
        <v>2222.89</v>
      </c>
      <c r="M335" s="44">
        <f t="shared" si="193"/>
        <v>2222.89</v>
      </c>
      <c r="N335" s="44">
        <f t="shared" si="193"/>
        <v>2222.89</v>
      </c>
      <c r="O335" s="44">
        <f t="shared" si="193"/>
        <v>2222.89</v>
      </c>
      <c r="P335" s="44">
        <f t="shared" si="193"/>
        <v>2222.89</v>
      </c>
      <c r="Q335" s="44">
        <f t="shared" si="193"/>
        <v>2222.89</v>
      </c>
      <c r="R335" s="44">
        <f t="shared" si="193"/>
        <v>2222.89</v>
      </c>
      <c r="S335" s="44">
        <f t="shared" si="193"/>
        <v>2222.89</v>
      </c>
      <c r="T335" s="44">
        <f t="shared" si="193"/>
        <v>2222.89</v>
      </c>
      <c r="U335" s="44">
        <f t="shared" si="193"/>
        <v>2222.89</v>
      </c>
      <c r="V335" s="44">
        <f t="shared" si="193"/>
        <v>2222.89</v>
      </c>
      <c r="W335" s="44">
        <f t="shared" si="193"/>
        <v>2222.89</v>
      </c>
      <c r="X335" s="44">
        <f t="shared" si="193"/>
        <v>2222.89</v>
      </c>
      <c r="Y335" s="44">
        <f t="shared" si="193"/>
        <v>2222.89</v>
      </c>
      <c r="Z335" s="44">
        <f t="shared" si="193"/>
        <v>2222.89</v>
      </c>
      <c r="AA335" s="44">
        <f t="shared" si="193"/>
        <v>2222.89</v>
      </c>
    </row>
    <row r="336" spans="1:27" ht="12.75" hidden="1" customHeight="1" outlineLevel="1" x14ac:dyDescent="0.2">
      <c r="A336" s="89" t="s">
        <v>555</v>
      </c>
      <c r="B336" s="63" t="s">
        <v>83</v>
      </c>
      <c r="C336" s="43" t="s">
        <v>79</v>
      </c>
      <c r="D336" s="44">
        <v>4.68</v>
      </c>
      <c r="E336" s="44">
        <v>4.68</v>
      </c>
      <c r="F336" s="44">
        <v>4.68</v>
      </c>
      <c r="G336" s="44">
        <v>4.68</v>
      </c>
      <c r="H336" s="44">
        <v>4.68</v>
      </c>
      <c r="I336" s="44">
        <v>4.68</v>
      </c>
      <c r="J336" s="44">
        <v>4.68</v>
      </c>
      <c r="K336" s="44">
        <v>4.68</v>
      </c>
      <c r="L336" s="44">
        <v>4.68</v>
      </c>
      <c r="M336" s="44">
        <v>4.68</v>
      </c>
      <c r="N336" s="44">
        <v>4.68</v>
      </c>
      <c r="O336" s="44">
        <v>4.68</v>
      </c>
      <c r="P336" s="44">
        <v>4.68</v>
      </c>
      <c r="Q336" s="44">
        <v>4.68</v>
      </c>
      <c r="R336" s="44">
        <v>4.68</v>
      </c>
      <c r="S336" s="44">
        <v>4.68</v>
      </c>
      <c r="T336" s="44">
        <v>4.68</v>
      </c>
      <c r="U336" s="44">
        <v>4.68</v>
      </c>
      <c r="V336" s="44">
        <v>4.68</v>
      </c>
      <c r="W336" s="44">
        <v>4.68</v>
      </c>
      <c r="X336" s="44">
        <v>4.68</v>
      </c>
      <c r="Y336" s="44">
        <v>4.68</v>
      </c>
      <c r="Z336" s="44">
        <v>4.68</v>
      </c>
      <c r="AA336" s="44">
        <v>4.68</v>
      </c>
    </row>
    <row r="337" spans="1:27" ht="12.75" hidden="1" customHeight="1" outlineLevel="1" x14ac:dyDescent="0.2">
      <c r="A337" s="89" t="s">
        <v>556</v>
      </c>
      <c r="B337" s="63" t="s">
        <v>81</v>
      </c>
      <c r="C337" s="43" t="s">
        <v>79</v>
      </c>
      <c r="D337" s="44">
        <f>$D$11</f>
        <v>330.69</v>
      </c>
      <c r="E337" s="44">
        <f t="shared" ref="E337:AA337" si="194">$D$11</f>
        <v>330.69</v>
      </c>
      <c r="F337" s="44">
        <f t="shared" si="194"/>
        <v>330.69</v>
      </c>
      <c r="G337" s="44">
        <f t="shared" si="194"/>
        <v>330.69</v>
      </c>
      <c r="H337" s="44">
        <f t="shared" si="194"/>
        <v>330.69</v>
      </c>
      <c r="I337" s="44">
        <f t="shared" si="194"/>
        <v>330.69</v>
      </c>
      <c r="J337" s="44">
        <f t="shared" si="194"/>
        <v>330.69</v>
      </c>
      <c r="K337" s="44">
        <f t="shared" si="194"/>
        <v>330.69</v>
      </c>
      <c r="L337" s="44">
        <f t="shared" si="194"/>
        <v>330.69</v>
      </c>
      <c r="M337" s="44">
        <f t="shared" si="194"/>
        <v>330.69</v>
      </c>
      <c r="N337" s="44">
        <f t="shared" si="194"/>
        <v>330.69</v>
      </c>
      <c r="O337" s="44">
        <f t="shared" si="194"/>
        <v>330.69</v>
      </c>
      <c r="P337" s="44">
        <f t="shared" si="194"/>
        <v>330.69</v>
      </c>
      <c r="Q337" s="44">
        <f t="shared" si="194"/>
        <v>330.69</v>
      </c>
      <c r="R337" s="44">
        <f t="shared" si="194"/>
        <v>330.69</v>
      </c>
      <c r="S337" s="44">
        <f t="shared" si="194"/>
        <v>330.69</v>
      </c>
      <c r="T337" s="44">
        <f t="shared" si="194"/>
        <v>330.69</v>
      </c>
      <c r="U337" s="44">
        <f t="shared" si="194"/>
        <v>330.69</v>
      </c>
      <c r="V337" s="44">
        <f t="shared" si="194"/>
        <v>330.69</v>
      </c>
      <c r="W337" s="44">
        <f t="shared" si="194"/>
        <v>330.69</v>
      </c>
      <c r="X337" s="44">
        <f t="shared" si="194"/>
        <v>330.69</v>
      </c>
      <c r="Y337" s="44">
        <f t="shared" si="194"/>
        <v>330.69</v>
      </c>
      <c r="Z337" s="44">
        <f t="shared" si="194"/>
        <v>330.69</v>
      </c>
      <c r="AA337" s="44">
        <f t="shared" si="194"/>
        <v>330.69</v>
      </c>
    </row>
    <row r="338" spans="1:27" ht="12.75" customHeight="1" collapsed="1" x14ac:dyDescent="0.2">
      <c r="A338" s="88" t="s">
        <v>557</v>
      </c>
      <c r="B338" s="28" t="str">
        <f>"06"&amp;"."&amp;$B$639&amp;"."&amp;$B$640</f>
        <v>06.09.2023</v>
      </c>
      <c r="C338" s="80" t="s">
        <v>76</v>
      </c>
      <c r="D338" s="81">
        <f>ROUND(((D339+D340+D342+D341)/1000),5)</f>
        <v>3.8862800000000002</v>
      </c>
      <c r="E338" s="81">
        <f>ROUND(((E339+E340+E342+E341)/1000),5)</f>
        <v>3.75014</v>
      </c>
      <c r="F338" s="81">
        <f>ROUND(((F339+F340+F342+F341)/1000),5)</f>
        <v>3.6741100000000002</v>
      </c>
      <c r="G338" s="81">
        <f t="shared" ref="G338:AA338" si="195">ROUND(((G339+G340+G342+G341)/1000),5)</f>
        <v>3.6727099999999999</v>
      </c>
      <c r="H338" s="81">
        <f t="shared" si="195"/>
        <v>3.7493699999999999</v>
      </c>
      <c r="I338" s="81">
        <f t="shared" si="195"/>
        <v>3.8757199999999998</v>
      </c>
      <c r="J338" s="81">
        <f t="shared" si="195"/>
        <v>4.0011000000000001</v>
      </c>
      <c r="K338" s="81">
        <f t="shared" si="195"/>
        <v>4.2971000000000004</v>
      </c>
      <c r="L338" s="81">
        <f t="shared" si="195"/>
        <v>4.5405899999999999</v>
      </c>
      <c r="M338" s="81">
        <f t="shared" si="195"/>
        <v>4.6113200000000001</v>
      </c>
      <c r="N338" s="81">
        <f t="shared" si="195"/>
        <v>4.6383099999999997</v>
      </c>
      <c r="O338" s="81">
        <f t="shared" si="195"/>
        <v>4.6357100000000004</v>
      </c>
      <c r="P338" s="81">
        <f t="shared" si="195"/>
        <v>4.6285499999999997</v>
      </c>
      <c r="Q338" s="81">
        <f t="shared" si="195"/>
        <v>4.6386599999999998</v>
      </c>
      <c r="R338" s="81">
        <f t="shared" si="195"/>
        <v>4.6773199999999999</v>
      </c>
      <c r="S338" s="81">
        <f t="shared" si="195"/>
        <v>4.6644399999999999</v>
      </c>
      <c r="T338" s="81">
        <f t="shared" si="195"/>
        <v>4.6566599999999996</v>
      </c>
      <c r="U338" s="81">
        <f t="shared" si="195"/>
        <v>4.6473800000000001</v>
      </c>
      <c r="V338" s="81">
        <f t="shared" si="195"/>
        <v>4.6462399999999997</v>
      </c>
      <c r="W338" s="81">
        <f t="shared" si="195"/>
        <v>4.6651699999999998</v>
      </c>
      <c r="X338" s="81">
        <f t="shared" si="195"/>
        <v>4.6626399999999997</v>
      </c>
      <c r="Y338" s="81">
        <f t="shared" si="195"/>
        <v>4.5519100000000003</v>
      </c>
      <c r="Z338" s="81">
        <f t="shared" si="195"/>
        <v>4.3365200000000002</v>
      </c>
      <c r="AA338" s="81">
        <f t="shared" si="195"/>
        <v>4.1209800000000003</v>
      </c>
    </row>
    <row r="339" spans="1:27" ht="12.75" hidden="1" customHeight="1" outlineLevel="1" x14ac:dyDescent="0.2">
      <c r="A339" s="89" t="s">
        <v>558</v>
      </c>
      <c r="B339" s="63" t="s">
        <v>230</v>
      </c>
      <c r="C339" s="43" t="s">
        <v>79</v>
      </c>
      <c r="D339" s="44">
        <v>1328.02</v>
      </c>
      <c r="E339" s="44">
        <v>1191.8800000000001</v>
      </c>
      <c r="F339" s="44">
        <v>1115.8499999999999</v>
      </c>
      <c r="G339" s="44">
        <v>1114.45</v>
      </c>
      <c r="H339" s="44">
        <v>1191.1099999999999</v>
      </c>
      <c r="I339" s="44">
        <v>1317.46</v>
      </c>
      <c r="J339" s="44">
        <v>1442.84</v>
      </c>
      <c r="K339" s="44">
        <v>1738.84</v>
      </c>
      <c r="L339" s="44">
        <v>1982.33</v>
      </c>
      <c r="M339" s="44">
        <v>2053.06</v>
      </c>
      <c r="N339" s="44">
        <v>2080.0500000000002</v>
      </c>
      <c r="O339" s="44">
        <v>2077.4499999999998</v>
      </c>
      <c r="P339" s="44">
        <v>2070.29</v>
      </c>
      <c r="Q339" s="44">
        <v>2080.4</v>
      </c>
      <c r="R339" s="44">
        <v>2119.06</v>
      </c>
      <c r="S339" s="44">
        <v>2106.1799999999998</v>
      </c>
      <c r="T339" s="44">
        <v>2098.4</v>
      </c>
      <c r="U339" s="44">
        <v>2089.12</v>
      </c>
      <c r="V339" s="44">
        <v>2087.98</v>
      </c>
      <c r="W339" s="44">
        <v>2106.91</v>
      </c>
      <c r="X339" s="44">
        <v>2104.38</v>
      </c>
      <c r="Y339" s="44">
        <v>1993.65</v>
      </c>
      <c r="Z339" s="44">
        <v>1778.26</v>
      </c>
      <c r="AA339" s="44">
        <v>1562.72</v>
      </c>
    </row>
    <row r="340" spans="1:27" ht="12.75" hidden="1" customHeight="1" outlineLevel="1" x14ac:dyDescent="0.2">
      <c r="A340" s="89" t="s">
        <v>559</v>
      </c>
      <c r="B340" s="63" t="s">
        <v>90</v>
      </c>
      <c r="C340" s="43" t="s">
        <v>79</v>
      </c>
      <c r="D340" s="44">
        <f>$D$315</f>
        <v>2222.89</v>
      </c>
      <c r="E340" s="44">
        <f t="shared" ref="E340:AA340" si="196">$D$315</f>
        <v>2222.89</v>
      </c>
      <c r="F340" s="44">
        <f t="shared" si="196"/>
        <v>2222.89</v>
      </c>
      <c r="G340" s="44">
        <f t="shared" si="196"/>
        <v>2222.89</v>
      </c>
      <c r="H340" s="44">
        <f t="shared" si="196"/>
        <v>2222.89</v>
      </c>
      <c r="I340" s="44">
        <f t="shared" si="196"/>
        <v>2222.89</v>
      </c>
      <c r="J340" s="44">
        <f t="shared" si="196"/>
        <v>2222.89</v>
      </c>
      <c r="K340" s="44">
        <f t="shared" si="196"/>
        <v>2222.89</v>
      </c>
      <c r="L340" s="44">
        <f t="shared" si="196"/>
        <v>2222.89</v>
      </c>
      <c r="M340" s="44">
        <f t="shared" si="196"/>
        <v>2222.89</v>
      </c>
      <c r="N340" s="44">
        <f t="shared" si="196"/>
        <v>2222.89</v>
      </c>
      <c r="O340" s="44">
        <f t="shared" si="196"/>
        <v>2222.89</v>
      </c>
      <c r="P340" s="44">
        <f t="shared" si="196"/>
        <v>2222.89</v>
      </c>
      <c r="Q340" s="44">
        <f t="shared" si="196"/>
        <v>2222.89</v>
      </c>
      <c r="R340" s="44">
        <f t="shared" si="196"/>
        <v>2222.89</v>
      </c>
      <c r="S340" s="44">
        <f t="shared" si="196"/>
        <v>2222.89</v>
      </c>
      <c r="T340" s="44">
        <f t="shared" si="196"/>
        <v>2222.89</v>
      </c>
      <c r="U340" s="44">
        <f t="shared" si="196"/>
        <v>2222.89</v>
      </c>
      <c r="V340" s="44">
        <f t="shared" si="196"/>
        <v>2222.89</v>
      </c>
      <c r="W340" s="44">
        <f t="shared" si="196"/>
        <v>2222.89</v>
      </c>
      <c r="X340" s="44">
        <f t="shared" si="196"/>
        <v>2222.89</v>
      </c>
      <c r="Y340" s="44">
        <f t="shared" si="196"/>
        <v>2222.89</v>
      </c>
      <c r="Z340" s="44">
        <f t="shared" si="196"/>
        <v>2222.89</v>
      </c>
      <c r="AA340" s="44">
        <f t="shared" si="196"/>
        <v>2222.89</v>
      </c>
    </row>
    <row r="341" spans="1:27" ht="12.75" hidden="1" customHeight="1" outlineLevel="1" x14ac:dyDescent="0.2">
      <c r="A341" s="89" t="s">
        <v>560</v>
      </c>
      <c r="B341" s="63" t="s">
        <v>83</v>
      </c>
      <c r="C341" s="43" t="s">
        <v>79</v>
      </c>
      <c r="D341" s="44">
        <v>4.68</v>
      </c>
      <c r="E341" s="44">
        <v>4.68</v>
      </c>
      <c r="F341" s="44">
        <v>4.68</v>
      </c>
      <c r="G341" s="44">
        <v>4.68</v>
      </c>
      <c r="H341" s="44">
        <v>4.68</v>
      </c>
      <c r="I341" s="44">
        <v>4.68</v>
      </c>
      <c r="J341" s="44">
        <v>4.68</v>
      </c>
      <c r="K341" s="44">
        <v>4.68</v>
      </c>
      <c r="L341" s="44">
        <v>4.68</v>
      </c>
      <c r="M341" s="44">
        <v>4.68</v>
      </c>
      <c r="N341" s="44">
        <v>4.68</v>
      </c>
      <c r="O341" s="44">
        <v>4.68</v>
      </c>
      <c r="P341" s="44">
        <v>4.68</v>
      </c>
      <c r="Q341" s="44">
        <v>4.68</v>
      </c>
      <c r="R341" s="44">
        <v>4.68</v>
      </c>
      <c r="S341" s="44">
        <v>4.68</v>
      </c>
      <c r="T341" s="44">
        <v>4.68</v>
      </c>
      <c r="U341" s="44">
        <v>4.68</v>
      </c>
      <c r="V341" s="44">
        <v>4.68</v>
      </c>
      <c r="W341" s="44">
        <v>4.68</v>
      </c>
      <c r="X341" s="44">
        <v>4.68</v>
      </c>
      <c r="Y341" s="44">
        <v>4.68</v>
      </c>
      <c r="Z341" s="44">
        <v>4.68</v>
      </c>
      <c r="AA341" s="44">
        <v>4.68</v>
      </c>
    </row>
    <row r="342" spans="1:27" ht="12.75" hidden="1" customHeight="1" outlineLevel="1" x14ac:dyDescent="0.2">
      <c r="A342" s="89" t="s">
        <v>561</v>
      </c>
      <c r="B342" s="63" t="s">
        <v>81</v>
      </c>
      <c r="C342" s="43" t="s">
        <v>79</v>
      </c>
      <c r="D342" s="44">
        <f>$D$11</f>
        <v>330.69</v>
      </c>
      <c r="E342" s="44">
        <f t="shared" ref="E342:AA342" si="197">$D$11</f>
        <v>330.69</v>
      </c>
      <c r="F342" s="44">
        <f t="shared" si="197"/>
        <v>330.69</v>
      </c>
      <c r="G342" s="44">
        <f t="shared" si="197"/>
        <v>330.69</v>
      </c>
      <c r="H342" s="44">
        <f t="shared" si="197"/>
        <v>330.69</v>
      </c>
      <c r="I342" s="44">
        <f t="shared" si="197"/>
        <v>330.69</v>
      </c>
      <c r="J342" s="44">
        <f t="shared" si="197"/>
        <v>330.69</v>
      </c>
      <c r="K342" s="44">
        <f t="shared" si="197"/>
        <v>330.69</v>
      </c>
      <c r="L342" s="44">
        <f t="shared" si="197"/>
        <v>330.69</v>
      </c>
      <c r="M342" s="44">
        <f t="shared" si="197"/>
        <v>330.69</v>
      </c>
      <c r="N342" s="44">
        <f t="shared" si="197"/>
        <v>330.69</v>
      </c>
      <c r="O342" s="44">
        <f t="shared" si="197"/>
        <v>330.69</v>
      </c>
      <c r="P342" s="44">
        <f t="shared" si="197"/>
        <v>330.69</v>
      </c>
      <c r="Q342" s="44">
        <f t="shared" si="197"/>
        <v>330.69</v>
      </c>
      <c r="R342" s="44">
        <f t="shared" si="197"/>
        <v>330.69</v>
      </c>
      <c r="S342" s="44">
        <f t="shared" si="197"/>
        <v>330.69</v>
      </c>
      <c r="T342" s="44">
        <f t="shared" si="197"/>
        <v>330.69</v>
      </c>
      <c r="U342" s="44">
        <f t="shared" si="197"/>
        <v>330.69</v>
      </c>
      <c r="V342" s="44">
        <f t="shared" si="197"/>
        <v>330.69</v>
      </c>
      <c r="W342" s="44">
        <f t="shared" si="197"/>
        <v>330.69</v>
      </c>
      <c r="X342" s="44">
        <f t="shared" si="197"/>
        <v>330.69</v>
      </c>
      <c r="Y342" s="44">
        <f t="shared" si="197"/>
        <v>330.69</v>
      </c>
      <c r="Z342" s="44">
        <f t="shared" si="197"/>
        <v>330.69</v>
      </c>
      <c r="AA342" s="44">
        <f t="shared" si="197"/>
        <v>330.69</v>
      </c>
    </row>
    <row r="343" spans="1:27" ht="12.75" customHeight="1" collapsed="1" x14ac:dyDescent="0.2">
      <c r="A343" s="88" t="s">
        <v>562</v>
      </c>
      <c r="B343" s="28" t="str">
        <f>"07"&amp;"."&amp;$B$639&amp;"."&amp;$B$640</f>
        <v>07.09.2023</v>
      </c>
      <c r="C343" s="80" t="s">
        <v>76</v>
      </c>
      <c r="D343" s="81">
        <f>ROUND(((D344+D345+D347+D346)/1000),5)</f>
        <v>3.9120900000000001</v>
      </c>
      <c r="E343" s="81">
        <f>ROUND(((E344+E345+E347+E346)/1000),5)</f>
        <v>3.7803100000000001</v>
      </c>
      <c r="F343" s="81">
        <f>ROUND(((F344+F345+F347+F346)/1000),5)</f>
        <v>3.7078899999999999</v>
      </c>
      <c r="G343" s="81">
        <f t="shared" ref="G343:AA343" si="198">ROUND(((G344+G345+G347+G346)/1000),5)</f>
        <v>3.7029299999999998</v>
      </c>
      <c r="H343" s="81">
        <f t="shared" si="198"/>
        <v>3.79718</v>
      </c>
      <c r="I343" s="81">
        <f t="shared" si="198"/>
        <v>3.9056700000000002</v>
      </c>
      <c r="J343" s="81">
        <f t="shared" si="198"/>
        <v>4.0228799999999998</v>
      </c>
      <c r="K343" s="81">
        <f t="shared" si="198"/>
        <v>4.3389899999999999</v>
      </c>
      <c r="L343" s="81">
        <f t="shared" si="198"/>
        <v>4.5746399999999996</v>
      </c>
      <c r="M343" s="81">
        <f t="shared" si="198"/>
        <v>4.66493</v>
      </c>
      <c r="N343" s="81">
        <f t="shared" si="198"/>
        <v>4.6976100000000001</v>
      </c>
      <c r="O343" s="81">
        <f t="shared" si="198"/>
        <v>4.6881399999999998</v>
      </c>
      <c r="P343" s="81">
        <f t="shared" si="198"/>
        <v>4.6730700000000001</v>
      </c>
      <c r="Q343" s="81">
        <f t="shared" si="198"/>
        <v>4.69123</v>
      </c>
      <c r="R343" s="81">
        <f t="shared" si="198"/>
        <v>4.7336400000000003</v>
      </c>
      <c r="S343" s="81">
        <f t="shared" si="198"/>
        <v>4.7293799999999999</v>
      </c>
      <c r="T343" s="81">
        <f t="shared" si="198"/>
        <v>4.7047499999999998</v>
      </c>
      <c r="U343" s="81">
        <f t="shared" si="198"/>
        <v>4.6872600000000002</v>
      </c>
      <c r="V343" s="81">
        <f t="shared" si="198"/>
        <v>4.6801199999999996</v>
      </c>
      <c r="W343" s="81">
        <f t="shared" si="198"/>
        <v>4.7191599999999996</v>
      </c>
      <c r="X343" s="81">
        <f t="shared" si="198"/>
        <v>4.6976300000000002</v>
      </c>
      <c r="Y343" s="81">
        <f t="shared" si="198"/>
        <v>4.5732600000000003</v>
      </c>
      <c r="Z343" s="81">
        <f t="shared" si="198"/>
        <v>4.2357500000000003</v>
      </c>
      <c r="AA343" s="81">
        <f t="shared" si="198"/>
        <v>4.05931</v>
      </c>
    </row>
    <row r="344" spans="1:27" ht="12.75" hidden="1" customHeight="1" outlineLevel="1" x14ac:dyDescent="0.2">
      <c r="A344" s="89" t="s">
        <v>563</v>
      </c>
      <c r="B344" s="63" t="s">
        <v>230</v>
      </c>
      <c r="C344" s="43" t="s">
        <v>79</v>
      </c>
      <c r="D344" s="44">
        <v>1353.83</v>
      </c>
      <c r="E344" s="44">
        <v>1222.05</v>
      </c>
      <c r="F344" s="44">
        <v>1149.6300000000001</v>
      </c>
      <c r="G344" s="44">
        <v>1144.67</v>
      </c>
      <c r="H344" s="44">
        <v>1238.92</v>
      </c>
      <c r="I344" s="44">
        <v>1347.41</v>
      </c>
      <c r="J344" s="44">
        <v>1464.62</v>
      </c>
      <c r="K344" s="44">
        <v>1780.73</v>
      </c>
      <c r="L344" s="44">
        <v>2016.38</v>
      </c>
      <c r="M344" s="44">
        <v>2106.67</v>
      </c>
      <c r="N344" s="44">
        <v>2139.35</v>
      </c>
      <c r="O344" s="44">
        <v>2129.88</v>
      </c>
      <c r="P344" s="44">
        <v>2114.81</v>
      </c>
      <c r="Q344" s="44">
        <v>2132.9699999999998</v>
      </c>
      <c r="R344" s="44">
        <v>2175.38</v>
      </c>
      <c r="S344" s="44">
        <v>2171.12</v>
      </c>
      <c r="T344" s="44">
        <v>2146.4899999999998</v>
      </c>
      <c r="U344" s="44">
        <v>2129</v>
      </c>
      <c r="V344" s="44">
        <v>2121.86</v>
      </c>
      <c r="W344" s="44">
        <v>2160.9</v>
      </c>
      <c r="X344" s="44">
        <v>2139.37</v>
      </c>
      <c r="Y344" s="44">
        <v>2015</v>
      </c>
      <c r="Z344" s="44">
        <v>1677.49</v>
      </c>
      <c r="AA344" s="44">
        <v>1501.05</v>
      </c>
    </row>
    <row r="345" spans="1:27" ht="12.75" hidden="1" customHeight="1" outlineLevel="1" x14ac:dyDescent="0.2">
      <c r="A345" s="89" t="s">
        <v>564</v>
      </c>
      <c r="B345" s="63" t="s">
        <v>90</v>
      </c>
      <c r="C345" s="43" t="s">
        <v>79</v>
      </c>
      <c r="D345" s="44">
        <f>$D$315</f>
        <v>2222.89</v>
      </c>
      <c r="E345" s="44">
        <f t="shared" ref="E345:AA345" si="199">$D$315</f>
        <v>2222.89</v>
      </c>
      <c r="F345" s="44">
        <f t="shared" si="199"/>
        <v>2222.89</v>
      </c>
      <c r="G345" s="44">
        <f t="shared" si="199"/>
        <v>2222.89</v>
      </c>
      <c r="H345" s="44">
        <f t="shared" si="199"/>
        <v>2222.89</v>
      </c>
      <c r="I345" s="44">
        <f t="shared" si="199"/>
        <v>2222.89</v>
      </c>
      <c r="J345" s="44">
        <f t="shared" si="199"/>
        <v>2222.89</v>
      </c>
      <c r="K345" s="44">
        <f t="shared" si="199"/>
        <v>2222.89</v>
      </c>
      <c r="L345" s="44">
        <f t="shared" si="199"/>
        <v>2222.89</v>
      </c>
      <c r="M345" s="44">
        <f t="shared" si="199"/>
        <v>2222.89</v>
      </c>
      <c r="N345" s="44">
        <f t="shared" si="199"/>
        <v>2222.89</v>
      </c>
      <c r="O345" s="44">
        <f t="shared" si="199"/>
        <v>2222.89</v>
      </c>
      <c r="P345" s="44">
        <f t="shared" si="199"/>
        <v>2222.89</v>
      </c>
      <c r="Q345" s="44">
        <f t="shared" si="199"/>
        <v>2222.89</v>
      </c>
      <c r="R345" s="44">
        <f t="shared" si="199"/>
        <v>2222.89</v>
      </c>
      <c r="S345" s="44">
        <f t="shared" si="199"/>
        <v>2222.89</v>
      </c>
      <c r="T345" s="44">
        <f t="shared" si="199"/>
        <v>2222.89</v>
      </c>
      <c r="U345" s="44">
        <f t="shared" si="199"/>
        <v>2222.89</v>
      </c>
      <c r="V345" s="44">
        <f t="shared" si="199"/>
        <v>2222.89</v>
      </c>
      <c r="W345" s="44">
        <f t="shared" si="199"/>
        <v>2222.89</v>
      </c>
      <c r="X345" s="44">
        <f t="shared" si="199"/>
        <v>2222.89</v>
      </c>
      <c r="Y345" s="44">
        <f t="shared" si="199"/>
        <v>2222.89</v>
      </c>
      <c r="Z345" s="44">
        <f t="shared" si="199"/>
        <v>2222.89</v>
      </c>
      <c r="AA345" s="44">
        <f t="shared" si="199"/>
        <v>2222.89</v>
      </c>
    </row>
    <row r="346" spans="1:27" ht="12.75" hidden="1" customHeight="1" outlineLevel="1" x14ac:dyDescent="0.2">
      <c r="A346" s="89" t="s">
        <v>565</v>
      </c>
      <c r="B346" s="63" t="s">
        <v>83</v>
      </c>
      <c r="C346" s="43" t="s">
        <v>79</v>
      </c>
      <c r="D346" s="44">
        <v>4.68</v>
      </c>
      <c r="E346" s="44">
        <v>4.68</v>
      </c>
      <c r="F346" s="44">
        <v>4.68</v>
      </c>
      <c r="G346" s="44">
        <v>4.68</v>
      </c>
      <c r="H346" s="44">
        <v>4.68</v>
      </c>
      <c r="I346" s="44">
        <v>4.68</v>
      </c>
      <c r="J346" s="44">
        <v>4.68</v>
      </c>
      <c r="K346" s="44">
        <v>4.68</v>
      </c>
      <c r="L346" s="44">
        <v>4.68</v>
      </c>
      <c r="M346" s="44">
        <v>4.68</v>
      </c>
      <c r="N346" s="44">
        <v>4.68</v>
      </c>
      <c r="O346" s="44">
        <v>4.68</v>
      </c>
      <c r="P346" s="44">
        <v>4.68</v>
      </c>
      <c r="Q346" s="44">
        <v>4.68</v>
      </c>
      <c r="R346" s="44">
        <v>4.68</v>
      </c>
      <c r="S346" s="44">
        <v>4.68</v>
      </c>
      <c r="T346" s="44">
        <v>4.68</v>
      </c>
      <c r="U346" s="44">
        <v>4.68</v>
      </c>
      <c r="V346" s="44">
        <v>4.68</v>
      </c>
      <c r="W346" s="44">
        <v>4.68</v>
      </c>
      <c r="X346" s="44">
        <v>4.68</v>
      </c>
      <c r="Y346" s="44">
        <v>4.68</v>
      </c>
      <c r="Z346" s="44">
        <v>4.68</v>
      </c>
      <c r="AA346" s="44">
        <v>4.68</v>
      </c>
    </row>
    <row r="347" spans="1:27" ht="12.75" hidden="1" customHeight="1" outlineLevel="1" x14ac:dyDescent="0.2">
      <c r="A347" s="89" t="s">
        <v>566</v>
      </c>
      <c r="B347" s="63" t="s">
        <v>81</v>
      </c>
      <c r="C347" s="43" t="s">
        <v>79</v>
      </c>
      <c r="D347" s="44">
        <f>$D$11</f>
        <v>330.69</v>
      </c>
      <c r="E347" s="44">
        <f t="shared" ref="E347:AA347" si="200">$D$11</f>
        <v>330.69</v>
      </c>
      <c r="F347" s="44">
        <f t="shared" si="200"/>
        <v>330.69</v>
      </c>
      <c r="G347" s="44">
        <f t="shared" si="200"/>
        <v>330.69</v>
      </c>
      <c r="H347" s="44">
        <f t="shared" si="200"/>
        <v>330.69</v>
      </c>
      <c r="I347" s="44">
        <f t="shared" si="200"/>
        <v>330.69</v>
      </c>
      <c r="J347" s="44">
        <f t="shared" si="200"/>
        <v>330.69</v>
      </c>
      <c r="K347" s="44">
        <f t="shared" si="200"/>
        <v>330.69</v>
      </c>
      <c r="L347" s="44">
        <f t="shared" si="200"/>
        <v>330.69</v>
      </c>
      <c r="M347" s="44">
        <f t="shared" si="200"/>
        <v>330.69</v>
      </c>
      <c r="N347" s="44">
        <f t="shared" si="200"/>
        <v>330.69</v>
      </c>
      <c r="O347" s="44">
        <f t="shared" si="200"/>
        <v>330.69</v>
      </c>
      <c r="P347" s="44">
        <f t="shared" si="200"/>
        <v>330.69</v>
      </c>
      <c r="Q347" s="44">
        <f t="shared" si="200"/>
        <v>330.69</v>
      </c>
      <c r="R347" s="44">
        <f t="shared" si="200"/>
        <v>330.69</v>
      </c>
      <c r="S347" s="44">
        <f t="shared" si="200"/>
        <v>330.69</v>
      </c>
      <c r="T347" s="44">
        <f t="shared" si="200"/>
        <v>330.69</v>
      </c>
      <c r="U347" s="44">
        <f t="shared" si="200"/>
        <v>330.69</v>
      </c>
      <c r="V347" s="44">
        <f t="shared" si="200"/>
        <v>330.69</v>
      </c>
      <c r="W347" s="44">
        <f t="shared" si="200"/>
        <v>330.69</v>
      </c>
      <c r="X347" s="44">
        <f t="shared" si="200"/>
        <v>330.69</v>
      </c>
      <c r="Y347" s="44">
        <f t="shared" si="200"/>
        <v>330.69</v>
      </c>
      <c r="Z347" s="44">
        <f t="shared" si="200"/>
        <v>330.69</v>
      </c>
      <c r="AA347" s="44">
        <f t="shared" si="200"/>
        <v>330.69</v>
      </c>
    </row>
    <row r="348" spans="1:27" ht="12.75" customHeight="1" collapsed="1" x14ac:dyDescent="0.2">
      <c r="A348" s="88" t="s">
        <v>567</v>
      </c>
      <c r="B348" s="28" t="str">
        <f>"08"&amp;"."&amp;$B$639&amp;"."&amp;$B$640</f>
        <v>08.09.2023</v>
      </c>
      <c r="C348" s="80" t="s">
        <v>76</v>
      </c>
      <c r="D348" s="81">
        <f>ROUND(((D349+D350+D352+D351)/1000),5)</f>
        <v>3.92679</v>
      </c>
      <c r="E348" s="81">
        <f>ROUND(((E349+E350+E352+E351)/1000),5)</f>
        <v>3.7718699999999998</v>
      </c>
      <c r="F348" s="81">
        <f>ROUND(((F349+F350+F352+F351)/1000),5)</f>
        <v>3.6713800000000001</v>
      </c>
      <c r="G348" s="81">
        <f t="shared" ref="G348:AA348" si="201">ROUND(((G349+G350+G352+G351)/1000),5)</f>
        <v>3.6458300000000001</v>
      </c>
      <c r="H348" s="81">
        <f t="shared" si="201"/>
        <v>3.7946800000000001</v>
      </c>
      <c r="I348" s="81">
        <f t="shared" si="201"/>
        <v>3.91079</v>
      </c>
      <c r="J348" s="81">
        <f t="shared" si="201"/>
        <v>4.04495</v>
      </c>
      <c r="K348" s="81">
        <f t="shared" si="201"/>
        <v>4.3127000000000004</v>
      </c>
      <c r="L348" s="81">
        <f t="shared" si="201"/>
        <v>4.5349899999999996</v>
      </c>
      <c r="M348" s="81">
        <f t="shared" si="201"/>
        <v>4.6307700000000001</v>
      </c>
      <c r="N348" s="81">
        <f t="shared" si="201"/>
        <v>4.6601100000000004</v>
      </c>
      <c r="O348" s="81">
        <f t="shared" si="201"/>
        <v>4.6487299999999996</v>
      </c>
      <c r="P348" s="81">
        <f t="shared" si="201"/>
        <v>4.6512799999999999</v>
      </c>
      <c r="Q348" s="81">
        <f t="shared" si="201"/>
        <v>4.6629300000000002</v>
      </c>
      <c r="R348" s="81">
        <f t="shared" si="201"/>
        <v>4.6870399999999997</v>
      </c>
      <c r="S348" s="81">
        <f t="shared" si="201"/>
        <v>4.6764900000000003</v>
      </c>
      <c r="T348" s="81">
        <f t="shared" si="201"/>
        <v>4.6538300000000001</v>
      </c>
      <c r="U348" s="81">
        <f t="shared" si="201"/>
        <v>4.6373800000000003</v>
      </c>
      <c r="V348" s="81">
        <f t="shared" si="201"/>
        <v>4.6435399999999998</v>
      </c>
      <c r="W348" s="81">
        <f t="shared" si="201"/>
        <v>4.6963100000000004</v>
      </c>
      <c r="X348" s="81">
        <f t="shared" si="201"/>
        <v>4.70472</v>
      </c>
      <c r="Y348" s="81">
        <f t="shared" si="201"/>
        <v>4.65069</v>
      </c>
      <c r="Z348" s="81">
        <f t="shared" si="201"/>
        <v>4.47302</v>
      </c>
      <c r="AA348" s="81">
        <f t="shared" si="201"/>
        <v>4.1795600000000004</v>
      </c>
    </row>
    <row r="349" spans="1:27" ht="12.75" hidden="1" customHeight="1" outlineLevel="1" x14ac:dyDescent="0.2">
      <c r="A349" s="89" t="s">
        <v>568</v>
      </c>
      <c r="B349" s="63" t="s">
        <v>230</v>
      </c>
      <c r="C349" s="43" t="s">
        <v>79</v>
      </c>
      <c r="D349" s="44">
        <v>1368.53</v>
      </c>
      <c r="E349" s="44">
        <v>1213.6099999999999</v>
      </c>
      <c r="F349" s="44">
        <v>1113.1199999999999</v>
      </c>
      <c r="G349" s="44">
        <v>1087.57</v>
      </c>
      <c r="H349" s="44">
        <v>1236.42</v>
      </c>
      <c r="I349" s="44">
        <v>1352.53</v>
      </c>
      <c r="J349" s="44">
        <v>1486.69</v>
      </c>
      <c r="K349" s="44">
        <v>1754.44</v>
      </c>
      <c r="L349" s="44">
        <v>1976.73</v>
      </c>
      <c r="M349" s="44">
        <v>2072.5100000000002</v>
      </c>
      <c r="N349" s="44">
        <v>2101.85</v>
      </c>
      <c r="O349" s="44">
        <v>2090.4699999999998</v>
      </c>
      <c r="P349" s="44">
        <v>2093.02</v>
      </c>
      <c r="Q349" s="44">
        <v>2104.67</v>
      </c>
      <c r="R349" s="44">
        <v>2128.7800000000002</v>
      </c>
      <c r="S349" s="44">
        <v>2118.23</v>
      </c>
      <c r="T349" s="44">
        <v>2095.5700000000002</v>
      </c>
      <c r="U349" s="44">
        <v>2079.12</v>
      </c>
      <c r="V349" s="44">
        <v>2085.2800000000002</v>
      </c>
      <c r="W349" s="44">
        <v>2138.0500000000002</v>
      </c>
      <c r="X349" s="44">
        <v>2146.46</v>
      </c>
      <c r="Y349" s="44">
        <v>2092.4299999999998</v>
      </c>
      <c r="Z349" s="44">
        <v>1914.76</v>
      </c>
      <c r="AA349" s="44">
        <v>1621.3</v>
      </c>
    </row>
    <row r="350" spans="1:27" ht="12.75" hidden="1" customHeight="1" outlineLevel="1" x14ac:dyDescent="0.2">
      <c r="A350" s="89" t="s">
        <v>569</v>
      </c>
      <c r="B350" s="63" t="s">
        <v>90</v>
      </c>
      <c r="C350" s="43" t="s">
        <v>79</v>
      </c>
      <c r="D350" s="44">
        <f>$D$315</f>
        <v>2222.89</v>
      </c>
      <c r="E350" s="44">
        <f t="shared" ref="E350:AA350" si="202">$D$315</f>
        <v>2222.89</v>
      </c>
      <c r="F350" s="44">
        <f t="shared" si="202"/>
        <v>2222.89</v>
      </c>
      <c r="G350" s="44">
        <f t="shared" si="202"/>
        <v>2222.89</v>
      </c>
      <c r="H350" s="44">
        <f t="shared" si="202"/>
        <v>2222.89</v>
      </c>
      <c r="I350" s="44">
        <f t="shared" si="202"/>
        <v>2222.89</v>
      </c>
      <c r="J350" s="44">
        <f t="shared" si="202"/>
        <v>2222.89</v>
      </c>
      <c r="K350" s="44">
        <f t="shared" si="202"/>
        <v>2222.89</v>
      </c>
      <c r="L350" s="44">
        <f t="shared" si="202"/>
        <v>2222.89</v>
      </c>
      <c r="M350" s="44">
        <f t="shared" si="202"/>
        <v>2222.89</v>
      </c>
      <c r="N350" s="44">
        <f t="shared" si="202"/>
        <v>2222.89</v>
      </c>
      <c r="O350" s="44">
        <f t="shared" si="202"/>
        <v>2222.89</v>
      </c>
      <c r="P350" s="44">
        <f t="shared" si="202"/>
        <v>2222.89</v>
      </c>
      <c r="Q350" s="44">
        <f t="shared" si="202"/>
        <v>2222.89</v>
      </c>
      <c r="R350" s="44">
        <f t="shared" si="202"/>
        <v>2222.89</v>
      </c>
      <c r="S350" s="44">
        <f t="shared" si="202"/>
        <v>2222.89</v>
      </c>
      <c r="T350" s="44">
        <f t="shared" si="202"/>
        <v>2222.89</v>
      </c>
      <c r="U350" s="44">
        <f t="shared" si="202"/>
        <v>2222.89</v>
      </c>
      <c r="V350" s="44">
        <f t="shared" si="202"/>
        <v>2222.89</v>
      </c>
      <c r="W350" s="44">
        <f t="shared" si="202"/>
        <v>2222.89</v>
      </c>
      <c r="X350" s="44">
        <f t="shared" si="202"/>
        <v>2222.89</v>
      </c>
      <c r="Y350" s="44">
        <f t="shared" si="202"/>
        <v>2222.89</v>
      </c>
      <c r="Z350" s="44">
        <f t="shared" si="202"/>
        <v>2222.89</v>
      </c>
      <c r="AA350" s="44">
        <f t="shared" si="202"/>
        <v>2222.89</v>
      </c>
    </row>
    <row r="351" spans="1:27" ht="12.75" hidden="1" customHeight="1" outlineLevel="1" x14ac:dyDescent="0.2">
      <c r="A351" s="89" t="s">
        <v>570</v>
      </c>
      <c r="B351" s="63" t="s">
        <v>83</v>
      </c>
      <c r="C351" s="43" t="s">
        <v>79</v>
      </c>
      <c r="D351" s="44">
        <v>4.68</v>
      </c>
      <c r="E351" s="44">
        <v>4.68</v>
      </c>
      <c r="F351" s="44">
        <v>4.68</v>
      </c>
      <c r="G351" s="44">
        <v>4.68</v>
      </c>
      <c r="H351" s="44">
        <v>4.68</v>
      </c>
      <c r="I351" s="44">
        <v>4.68</v>
      </c>
      <c r="J351" s="44">
        <v>4.68</v>
      </c>
      <c r="K351" s="44">
        <v>4.68</v>
      </c>
      <c r="L351" s="44">
        <v>4.68</v>
      </c>
      <c r="M351" s="44">
        <v>4.68</v>
      </c>
      <c r="N351" s="44">
        <v>4.68</v>
      </c>
      <c r="O351" s="44">
        <v>4.68</v>
      </c>
      <c r="P351" s="44">
        <v>4.68</v>
      </c>
      <c r="Q351" s="44">
        <v>4.68</v>
      </c>
      <c r="R351" s="44">
        <v>4.68</v>
      </c>
      <c r="S351" s="44">
        <v>4.68</v>
      </c>
      <c r="T351" s="44">
        <v>4.68</v>
      </c>
      <c r="U351" s="44">
        <v>4.68</v>
      </c>
      <c r="V351" s="44">
        <v>4.68</v>
      </c>
      <c r="W351" s="44">
        <v>4.68</v>
      </c>
      <c r="X351" s="44">
        <v>4.68</v>
      </c>
      <c r="Y351" s="44">
        <v>4.68</v>
      </c>
      <c r="Z351" s="44">
        <v>4.68</v>
      </c>
      <c r="AA351" s="44">
        <v>4.68</v>
      </c>
    </row>
    <row r="352" spans="1:27" ht="12.75" hidden="1" customHeight="1" outlineLevel="1" x14ac:dyDescent="0.2">
      <c r="A352" s="89" t="s">
        <v>571</v>
      </c>
      <c r="B352" s="63" t="s">
        <v>81</v>
      </c>
      <c r="C352" s="43" t="s">
        <v>79</v>
      </c>
      <c r="D352" s="44">
        <f>$D$11</f>
        <v>330.69</v>
      </c>
      <c r="E352" s="44">
        <f t="shared" ref="E352:AA352" si="203">$D$11</f>
        <v>330.69</v>
      </c>
      <c r="F352" s="44">
        <f t="shared" si="203"/>
        <v>330.69</v>
      </c>
      <c r="G352" s="44">
        <f t="shared" si="203"/>
        <v>330.69</v>
      </c>
      <c r="H352" s="44">
        <f t="shared" si="203"/>
        <v>330.69</v>
      </c>
      <c r="I352" s="44">
        <f t="shared" si="203"/>
        <v>330.69</v>
      </c>
      <c r="J352" s="44">
        <f t="shared" si="203"/>
        <v>330.69</v>
      </c>
      <c r="K352" s="44">
        <f t="shared" si="203"/>
        <v>330.69</v>
      </c>
      <c r="L352" s="44">
        <f t="shared" si="203"/>
        <v>330.69</v>
      </c>
      <c r="M352" s="44">
        <f t="shared" si="203"/>
        <v>330.69</v>
      </c>
      <c r="N352" s="44">
        <f t="shared" si="203"/>
        <v>330.69</v>
      </c>
      <c r="O352" s="44">
        <f t="shared" si="203"/>
        <v>330.69</v>
      </c>
      <c r="P352" s="44">
        <f t="shared" si="203"/>
        <v>330.69</v>
      </c>
      <c r="Q352" s="44">
        <f t="shared" si="203"/>
        <v>330.69</v>
      </c>
      <c r="R352" s="44">
        <f t="shared" si="203"/>
        <v>330.69</v>
      </c>
      <c r="S352" s="44">
        <f t="shared" si="203"/>
        <v>330.69</v>
      </c>
      <c r="T352" s="44">
        <f t="shared" si="203"/>
        <v>330.69</v>
      </c>
      <c r="U352" s="44">
        <f t="shared" si="203"/>
        <v>330.69</v>
      </c>
      <c r="V352" s="44">
        <f t="shared" si="203"/>
        <v>330.69</v>
      </c>
      <c r="W352" s="44">
        <f t="shared" si="203"/>
        <v>330.69</v>
      </c>
      <c r="X352" s="44">
        <f t="shared" si="203"/>
        <v>330.69</v>
      </c>
      <c r="Y352" s="44">
        <f t="shared" si="203"/>
        <v>330.69</v>
      </c>
      <c r="Z352" s="44">
        <f t="shared" si="203"/>
        <v>330.69</v>
      </c>
      <c r="AA352" s="44">
        <f t="shared" si="203"/>
        <v>330.69</v>
      </c>
    </row>
    <row r="353" spans="1:27" ht="12.75" customHeight="1" collapsed="1" x14ac:dyDescent="0.2">
      <c r="A353" s="88" t="s">
        <v>572</v>
      </c>
      <c r="B353" s="28" t="str">
        <f>"09"&amp;"."&amp;$B$639&amp;"."&amp;$B$640</f>
        <v>09.09.2023</v>
      </c>
      <c r="C353" s="80" t="s">
        <v>76</v>
      </c>
      <c r="D353" s="81">
        <f>ROUND(((D354+D355+D357+D356)/1000),5)</f>
        <v>4.0857400000000004</v>
      </c>
      <c r="E353" s="81">
        <f>ROUND(((E354+E355+E357+E356)/1000),5)</f>
        <v>3.98082</v>
      </c>
      <c r="F353" s="81">
        <f>ROUND(((F354+F355+F357+F356)/1000),5)</f>
        <v>3.92807</v>
      </c>
      <c r="G353" s="81">
        <f t="shared" ref="G353:AA353" si="204">ROUND(((G354+G355+G357+G356)/1000),5)</f>
        <v>3.90327</v>
      </c>
      <c r="H353" s="81">
        <f t="shared" si="204"/>
        <v>3.9143300000000001</v>
      </c>
      <c r="I353" s="81">
        <f t="shared" si="204"/>
        <v>3.91811</v>
      </c>
      <c r="J353" s="81">
        <f t="shared" si="204"/>
        <v>3.9440499999999998</v>
      </c>
      <c r="K353" s="81">
        <f t="shared" si="204"/>
        <v>4.1638599999999997</v>
      </c>
      <c r="L353" s="81">
        <f t="shared" si="204"/>
        <v>4.4732900000000004</v>
      </c>
      <c r="M353" s="81">
        <f t="shared" si="204"/>
        <v>4.5711399999999998</v>
      </c>
      <c r="N353" s="81">
        <f t="shared" si="204"/>
        <v>4.60548</v>
      </c>
      <c r="O353" s="81">
        <f t="shared" si="204"/>
        <v>4.6086</v>
      </c>
      <c r="P353" s="81">
        <f t="shared" si="204"/>
        <v>4.6061300000000003</v>
      </c>
      <c r="Q353" s="81">
        <f t="shared" si="204"/>
        <v>4.6056900000000001</v>
      </c>
      <c r="R353" s="81">
        <f t="shared" si="204"/>
        <v>4.6056400000000002</v>
      </c>
      <c r="S353" s="81">
        <f t="shared" si="204"/>
        <v>4.6017099999999997</v>
      </c>
      <c r="T353" s="81">
        <f t="shared" si="204"/>
        <v>4.5897399999999999</v>
      </c>
      <c r="U353" s="81">
        <f t="shared" si="204"/>
        <v>4.5641800000000003</v>
      </c>
      <c r="V353" s="81">
        <f t="shared" si="204"/>
        <v>4.5869499999999999</v>
      </c>
      <c r="W353" s="81">
        <f t="shared" si="204"/>
        <v>4.6101700000000001</v>
      </c>
      <c r="X353" s="81">
        <f t="shared" si="204"/>
        <v>4.6108099999999999</v>
      </c>
      <c r="Y353" s="81">
        <f t="shared" si="204"/>
        <v>4.5327200000000003</v>
      </c>
      <c r="Z353" s="81">
        <f t="shared" si="204"/>
        <v>4.3327999999999998</v>
      </c>
      <c r="AA353" s="81">
        <f t="shared" si="204"/>
        <v>4.1184399999999997</v>
      </c>
    </row>
    <row r="354" spans="1:27" ht="12.75" hidden="1" customHeight="1" outlineLevel="1" x14ac:dyDescent="0.2">
      <c r="A354" s="89" t="s">
        <v>573</v>
      </c>
      <c r="B354" s="63" t="s">
        <v>230</v>
      </c>
      <c r="C354" s="43" t="s">
        <v>79</v>
      </c>
      <c r="D354" s="44">
        <v>1527.48</v>
      </c>
      <c r="E354" s="44">
        <v>1422.56</v>
      </c>
      <c r="F354" s="44">
        <v>1369.81</v>
      </c>
      <c r="G354" s="44">
        <v>1345.01</v>
      </c>
      <c r="H354" s="44">
        <v>1356.07</v>
      </c>
      <c r="I354" s="44">
        <v>1359.85</v>
      </c>
      <c r="J354" s="44">
        <v>1385.79</v>
      </c>
      <c r="K354" s="44">
        <v>1605.6</v>
      </c>
      <c r="L354" s="44">
        <v>1915.03</v>
      </c>
      <c r="M354" s="44">
        <v>2012.88</v>
      </c>
      <c r="N354" s="44">
        <v>2047.22</v>
      </c>
      <c r="O354" s="44">
        <v>2050.34</v>
      </c>
      <c r="P354" s="44">
        <v>2047.87</v>
      </c>
      <c r="Q354" s="44">
        <v>2047.43</v>
      </c>
      <c r="R354" s="44">
        <v>2047.38</v>
      </c>
      <c r="S354" s="44">
        <v>2043.45</v>
      </c>
      <c r="T354" s="44">
        <v>2031.48</v>
      </c>
      <c r="U354" s="44">
        <v>2005.92</v>
      </c>
      <c r="V354" s="44">
        <v>2028.69</v>
      </c>
      <c r="W354" s="44">
        <v>2051.91</v>
      </c>
      <c r="X354" s="44">
        <v>2052.5500000000002</v>
      </c>
      <c r="Y354" s="44">
        <v>1974.46</v>
      </c>
      <c r="Z354" s="44">
        <v>1774.54</v>
      </c>
      <c r="AA354" s="44">
        <v>1560.18</v>
      </c>
    </row>
    <row r="355" spans="1:27" ht="12.75" hidden="1" customHeight="1" outlineLevel="1" x14ac:dyDescent="0.2">
      <c r="A355" s="89" t="s">
        <v>574</v>
      </c>
      <c r="B355" s="63" t="s">
        <v>90</v>
      </c>
      <c r="C355" s="43" t="s">
        <v>79</v>
      </c>
      <c r="D355" s="44">
        <f>$D$315</f>
        <v>2222.89</v>
      </c>
      <c r="E355" s="44">
        <f t="shared" ref="E355:AA355" si="205">$D$315</f>
        <v>2222.89</v>
      </c>
      <c r="F355" s="44">
        <f t="shared" si="205"/>
        <v>2222.89</v>
      </c>
      <c r="G355" s="44">
        <f t="shared" si="205"/>
        <v>2222.89</v>
      </c>
      <c r="H355" s="44">
        <f t="shared" si="205"/>
        <v>2222.89</v>
      </c>
      <c r="I355" s="44">
        <f t="shared" si="205"/>
        <v>2222.89</v>
      </c>
      <c r="J355" s="44">
        <f t="shared" si="205"/>
        <v>2222.89</v>
      </c>
      <c r="K355" s="44">
        <f t="shared" si="205"/>
        <v>2222.89</v>
      </c>
      <c r="L355" s="44">
        <f t="shared" si="205"/>
        <v>2222.89</v>
      </c>
      <c r="M355" s="44">
        <f t="shared" si="205"/>
        <v>2222.89</v>
      </c>
      <c r="N355" s="44">
        <f t="shared" si="205"/>
        <v>2222.89</v>
      </c>
      <c r="O355" s="44">
        <f t="shared" si="205"/>
        <v>2222.89</v>
      </c>
      <c r="P355" s="44">
        <f t="shared" si="205"/>
        <v>2222.89</v>
      </c>
      <c r="Q355" s="44">
        <f t="shared" si="205"/>
        <v>2222.89</v>
      </c>
      <c r="R355" s="44">
        <f t="shared" si="205"/>
        <v>2222.89</v>
      </c>
      <c r="S355" s="44">
        <f t="shared" si="205"/>
        <v>2222.89</v>
      </c>
      <c r="T355" s="44">
        <f t="shared" si="205"/>
        <v>2222.89</v>
      </c>
      <c r="U355" s="44">
        <f t="shared" si="205"/>
        <v>2222.89</v>
      </c>
      <c r="V355" s="44">
        <f t="shared" si="205"/>
        <v>2222.89</v>
      </c>
      <c r="W355" s="44">
        <f t="shared" si="205"/>
        <v>2222.89</v>
      </c>
      <c r="X355" s="44">
        <f t="shared" si="205"/>
        <v>2222.89</v>
      </c>
      <c r="Y355" s="44">
        <f t="shared" si="205"/>
        <v>2222.89</v>
      </c>
      <c r="Z355" s="44">
        <f t="shared" si="205"/>
        <v>2222.89</v>
      </c>
      <c r="AA355" s="44">
        <f t="shared" si="205"/>
        <v>2222.89</v>
      </c>
    </row>
    <row r="356" spans="1:27" ht="12.75" hidden="1" customHeight="1" outlineLevel="1" x14ac:dyDescent="0.2">
      <c r="A356" s="89" t="s">
        <v>575</v>
      </c>
      <c r="B356" s="63" t="s">
        <v>83</v>
      </c>
      <c r="C356" s="43" t="s">
        <v>79</v>
      </c>
      <c r="D356" s="44">
        <v>4.68</v>
      </c>
      <c r="E356" s="44">
        <v>4.68</v>
      </c>
      <c r="F356" s="44">
        <v>4.68</v>
      </c>
      <c r="G356" s="44">
        <v>4.68</v>
      </c>
      <c r="H356" s="44">
        <v>4.68</v>
      </c>
      <c r="I356" s="44">
        <v>4.68</v>
      </c>
      <c r="J356" s="44">
        <v>4.68</v>
      </c>
      <c r="K356" s="44">
        <v>4.68</v>
      </c>
      <c r="L356" s="44">
        <v>4.68</v>
      </c>
      <c r="M356" s="44">
        <v>4.68</v>
      </c>
      <c r="N356" s="44">
        <v>4.68</v>
      </c>
      <c r="O356" s="44">
        <v>4.68</v>
      </c>
      <c r="P356" s="44">
        <v>4.68</v>
      </c>
      <c r="Q356" s="44">
        <v>4.68</v>
      </c>
      <c r="R356" s="44">
        <v>4.68</v>
      </c>
      <c r="S356" s="44">
        <v>4.68</v>
      </c>
      <c r="T356" s="44">
        <v>4.68</v>
      </c>
      <c r="U356" s="44">
        <v>4.68</v>
      </c>
      <c r="V356" s="44">
        <v>4.68</v>
      </c>
      <c r="W356" s="44">
        <v>4.68</v>
      </c>
      <c r="X356" s="44">
        <v>4.68</v>
      </c>
      <c r="Y356" s="44">
        <v>4.68</v>
      </c>
      <c r="Z356" s="44">
        <v>4.68</v>
      </c>
      <c r="AA356" s="44">
        <v>4.68</v>
      </c>
    </row>
    <row r="357" spans="1:27" ht="12.75" hidden="1" customHeight="1" outlineLevel="1" x14ac:dyDescent="0.2">
      <c r="A357" s="89" t="s">
        <v>576</v>
      </c>
      <c r="B357" s="63" t="s">
        <v>81</v>
      </c>
      <c r="C357" s="43" t="s">
        <v>79</v>
      </c>
      <c r="D357" s="44">
        <f>$D$11</f>
        <v>330.69</v>
      </c>
      <c r="E357" s="44">
        <f t="shared" ref="E357:AA357" si="206">$D$11</f>
        <v>330.69</v>
      </c>
      <c r="F357" s="44">
        <f t="shared" si="206"/>
        <v>330.69</v>
      </c>
      <c r="G357" s="44">
        <f t="shared" si="206"/>
        <v>330.69</v>
      </c>
      <c r="H357" s="44">
        <f t="shared" si="206"/>
        <v>330.69</v>
      </c>
      <c r="I357" s="44">
        <f t="shared" si="206"/>
        <v>330.69</v>
      </c>
      <c r="J357" s="44">
        <f t="shared" si="206"/>
        <v>330.69</v>
      </c>
      <c r="K357" s="44">
        <f t="shared" si="206"/>
        <v>330.69</v>
      </c>
      <c r="L357" s="44">
        <f t="shared" si="206"/>
        <v>330.69</v>
      </c>
      <c r="M357" s="44">
        <f t="shared" si="206"/>
        <v>330.69</v>
      </c>
      <c r="N357" s="44">
        <f t="shared" si="206"/>
        <v>330.69</v>
      </c>
      <c r="O357" s="44">
        <f t="shared" si="206"/>
        <v>330.69</v>
      </c>
      <c r="P357" s="44">
        <f t="shared" si="206"/>
        <v>330.69</v>
      </c>
      <c r="Q357" s="44">
        <f t="shared" si="206"/>
        <v>330.69</v>
      </c>
      <c r="R357" s="44">
        <f t="shared" si="206"/>
        <v>330.69</v>
      </c>
      <c r="S357" s="44">
        <f t="shared" si="206"/>
        <v>330.69</v>
      </c>
      <c r="T357" s="44">
        <f t="shared" si="206"/>
        <v>330.69</v>
      </c>
      <c r="U357" s="44">
        <f t="shared" si="206"/>
        <v>330.69</v>
      </c>
      <c r="V357" s="44">
        <f t="shared" si="206"/>
        <v>330.69</v>
      </c>
      <c r="W357" s="44">
        <f t="shared" si="206"/>
        <v>330.69</v>
      </c>
      <c r="X357" s="44">
        <f t="shared" si="206"/>
        <v>330.69</v>
      </c>
      <c r="Y357" s="44">
        <f t="shared" si="206"/>
        <v>330.69</v>
      </c>
      <c r="Z357" s="44">
        <f t="shared" si="206"/>
        <v>330.69</v>
      </c>
      <c r="AA357" s="44">
        <f t="shared" si="206"/>
        <v>330.69</v>
      </c>
    </row>
    <row r="358" spans="1:27" ht="12.75" customHeight="1" collapsed="1" x14ac:dyDescent="0.2">
      <c r="A358" s="88" t="s">
        <v>577</v>
      </c>
      <c r="B358" s="28" t="str">
        <f>"10"&amp;"."&amp;$B$639&amp;"."&amp;$B$640</f>
        <v>10.09.2023</v>
      </c>
      <c r="C358" s="80" t="s">
        <v>76</v>
      </c>
      <c r="D358" s="81">
        <f>ROUND(((D359+D360+D362+D361)/1000),5)</f>
        <v>4.0083200000000003</v>
      </c>
      <c r="E358" s="81">
        <f>ROUND(((E359+E360+E362+E361)/1000),5)</f>
        <v>3.9515600000000002</v>
      </c>
      <c r="F358" s="81">
        <f>ROUND(((F359+F360+F362+F361)/1000),5)</f>
        <v>3.8325200000000001</v>
      </c>
      <c r="G358" s="81">
        <f t="shared" ref="G358:AA358" si="207">ROUND(((G359+G360+G362+G361)/1000),5)</f>
        <v>3.8022900000000002</v>
      </c>
      <c r="H358" s="81">
        <f t="shared" si="207"/>
        <v>3.80979</v>
      </c>
      <c r="I358" s="81">
        <f t="shared" si="207"/>
        <v>3.8016899999999998</v>
      </c>
      <c r="J358" s="81">
        <f t="shared" si="207"/>
        <v>3.8035299999999999</v>
      </c>
      <c r="K358" s="81">
        <f t="shared" si="207"/>
        <v>3.9895900000000002</v>
      </c>
      <c r="L358" s="81">
        <f t="shared" si="207"/>
        <v>4.2264499999999998</v>
      </c>
      <c r="M358" s="81">
        <f t="shared" si="207"/>
        <v>4.4689899999999998</v>
      </c>
      <c r="N358" s="81">
        <f t="shared" si="207"/>
        <v>4.5483700000000002</v>
      </c>
      <c r="O358" s="81">
        <f t="shared" si="207"/>
        <v>4.5547800000000001</v>
      </c>
      <c r="P358" s="81">
        <f t="shared" si="207"/>
        <v>4.5500400000000001</v>
      </c>
      <c r="Q358" s="81">
        <f t="shared" si="207"/>
        <v>4.5510999999999999</v>
      </c>
      <c r="R358" s="81">
        <f t="shared" si="207"/>
        <v>4.5548900000000003</v>
      </c>
      <c r="S358" s="81">
        <f t="shared" si="207"/>
        <v>4.5532500000000002</v>
      </c>
      <c r="T358" s="81">
        <f t="shared" si="207"/>
        <v>4.55403</v>
      </c>
      <c r="U358" s="81">
        <f t="shared" si="207"/>
        <v>4.5489899999999999</v>
      </c>
      <c r="V358" s="81">
        <f t="shared" si="207"/>
        <v>4.5720499999999999</v>
      </c>
      <c r="W358" s="81">
        <f t="shared" si="207"/>
        <v>4.6127000000000002</v>
      </c>
      <c r="X358" s="81">
        <f t="shared" si="207"/>
        <v>4.6170400000000003</v>
      </c>
      <c r="Y358" s="81">
        <f t="shared" si="207"/>
        <v>4.5496499999999997</v>
      </c>
      <c r="Z358" s="81">
        <f t="shared" si="207"/>
        <v>4.35297</v>
      </c>
      <c r="AA358" s="81">
        <f t="shared" si="207"/>
        <v>4.1221100000000002</v>
      </c>
    </row>
    <row r="359" spans="1:27" ht="12.75" hidden="1" customHeight="1" outlineLevel="1" x14ac:dyDescent="0.2">
      <c r="A359" s="89" t="s">
        <v>578</v>
      </c>
      <c r="B359" s="63" t="s">
        <v>230</v>
      </c>
      <c r="C359" s="43" t="s">
        <v>79</v>
      </c>
      <c r="D359" s="44">
        <v>1450.06</v>
      </c>
      <c r="E359" s="44">
        <v>1393.3</v>
      </c>
      <c r="F359" s="44">
        <v>1274.26</v>
      </c>
      <c r="G359" s="44">
        <v>1244.03</v>
      </c>
      <c r="H359" s="44">
        <v>1251.53</v>
      </c>
      <c r="I359" s="44">
        <v>1243.43</v>
      </c>
      <c r="J359" s="44">
        <v>1245.27</v>
      </c>
      <c r="K359" s="44">
        <v>1431.33</v>
      </c>
      <c r="L359" s="44">
        <v>1668.19</v>
      </c>
      <c r="M359" s="44">
        <v>1910.73</v>
      </c>
      <c r="N359" s="44">
        <v>1990.11</v>
      </c>
      <c r="O359" s="44">
        <v>1996.52</v>
      </c>
      <c r="P359" s="44">
        <v>1991.78</v>
      </c>
      <c r="Q359" s="44">
        <v>1992.84</v>
      </c>
      <c r="R359" s="44">
        <v>1996.63</v>
      </c>
      <c r="S359" s="44">
        <v>1994.99</v>
      </c>
      <c r="T359" s="44">
        <v>1995.77</v>
      </c>
      <c r="U359" s="44">
        <v>1990.73</v>
      </c>
      <c r="V359" s="44">
        <v>2013.79</v>
      </c>
      <c r="W359" s="44">
        <v>2054.44</v>
      </c>
      <c r="X359" s="44">
        <v>2058.7800000000002</v>
      </c>
      <c r="Y359" s="44">
        <v>1991.39</v>
      </c>
      <c r="Z359" s="44">
        <v>1794.71</v>
      </c>
      <c r="AA359" s="44">
        <v>1563.85</v>
      </c>
    </row>
    <row r="360" spans="1:27" ht="12.75" hidden="1" customHeight="1" outlineLevel="1" x14ac:dyDescent="0.2">
      <c r="A360" s="89" t="s">
        <v>579</v>
      </c>
      <c r="B360" s="63" t="s">
        <v>90</v>
      </c>
      <c r="C360" s="43" t="s">
        <v>79</v>
      </c>
      <c r="D360" s="44">
        <f>$D$315</f>
        <v>2222.89</v>
      </c>
      <c r="E360" s="44">
        <f t="shared" ref="E360:AA360" si="208">$D$315</f>
        <v>2222.89</v>
      </c>
      <c r="F360" s="44">
        <f t="shared" si="208"/>
        <v>2222.89</v>
      </c>
      <c r="G360" s="44">
        <f t="shared" si="208"/>
        <v>2222.89</v>
      </c>
      <c r="H360" s="44">
        <f t="shared" si="208"/>
        <v>2222.89</v>
      </c>
      <c r="I360" s="44">
        <f t="shared" si="208"/>
        <v>2222.89</v>
      </c>
      <c r="J360" s="44">
        <f t="shared" si="208"/>
        <v>2222.89</v>
      </c>
      <c r="K360" s="44">
        <f t="shared" si="208"/>
        <v>2222.89</v>
      </c>
      <c r="L360" s="44">
        <f t="shared" si="208"/>
        <v>2222.89</v>
      </c>
      <c r="M360" s="44">
        <f t="shared" si="208"/>
        <v>2222.89</v>
      </c>
      <c r="N360" s="44">
        <f t="shared" si="208"/>
        <v>2222.89</v>
      </c>
      <c r="O360" s="44">
        <f t="shared" si="208"/>
        <v>2222.89</v>
      </c>
      <c r="P360" s="44">
        <f t="shared" si="208"/>
        <v>2222.89</v>
      </c>
      <c r="Q360" s="44">
        <f t="shared" si="208"/>
        <v>2222.89</v>
      </c>
      <c r="R360" s="44">
        <f t="shared" si="208"/>
        <v>2222.89</v>
      </c>
      <c r="S360" s="44">
        <f t="shared" si="208"/>
        <v>2222.89</v>
      </c>
      <c r="T360" s="44">
        <f t="shared" si="208"/>
        <v>2222.89</v>
      </c>
      <c r="U360" s="44">
        <f t="shared" si="208"/>
        <v>2222.89</v>
      </c>
      <c r="V360" s="44">
        <f t="shared" si="208"/>
        <v>2222.89</v>
      </c>
      <c r="W360" s="44">
        <f t="shared" si="208"/>
        <v>2222.89</v>
      </c>
      <c r="X360" s="44">
        <f t="shared" si="208"/>
        <v>2222.89</v>
      </c>
      <c r="Y360" s="44">
        <f t="shared" si="208"/>
        <v>2222.89</v>
      </c>
      <c r="Z360" s="44">
        <f t="shared" si="208"/>
        <v>2222.89</v>
      </c>
      <c r="AA360" s="44">
        <f t="shared" si="208"/>
        <v>2222.89</v>
      </c>
    </row>
    <row r="361" spans="1:27" ht="12.75" hidden="1" customHeight="1" outlineLevel="1" x14ac:dyDescent="0.2">
      <c r="A361" s="89" t="s">
        <v>580</v>
      </c>
      <c r="B361" s="63" t="s">
        <v>83</v>
      </c>
      <c r="C361" s="43" t="s">
        <v>79</v>
      </c>
      <c r="D361" s="44">
        <v>4.68</v>
      </c>
      <c r="E361" s="44">
        <v>4.68</v>
      </c>
      <c r="F361" s="44">
        <v>4.68</v>
      </c>
      <c r="G361" s="44">
        <v>4.68</v>
      </c>
      <c r="H361" s="44">
        <v>4.68</v>
      </c>
      <c r="I361" s="44">
        <v>4.68</v>
      </c>
      <c r="J361" s="44">
        <v>4.68</v>
      </c>
      <c r="K361" s="44">
        <v>4.68</v>
      </c>
      <c r="L361" s="44">
        <v>4.68</v>
      </c>
      <c r="M361" s="44">
        <v>4.68</v>
      </c>
      <c r="N361" s="44">
        <v>4.68</v>
      </c>
      <c r="O361" s="44">
        <v>4.68</v>
      </c>
      <c r="P361" s="44">
        <v>4.68</v>
      </c>
      <c r="Q361" s="44">
        <v>4.68</v>
      </c>
      <c r="R361" s="44">
        <v>4.68</v>
      </c>
      <c r="S361" s="44">
        <v>4.68</v>
      </c>
      <c r="T361" s="44">
        <v>4.68</v>
      </c>
      <c r="U361" s="44">
        <v>4.68</v>
      </c>
      <c r="V361" s="44">
        <v>4.68</v>
      </c>
      <c r="W361" s="44">
        <v>4.68</v>
      </c>
      <c r="X361" s="44">
        <v>4.68</v>
      </c>
      <c r="Y361" s="44">
        <v>4.68</v>
      </c>
      <c r="Z361" s="44">
        <v>4.68</v>
      </c>
      <c r="AA361" s="44">
        <v>4.68</v>
      </c>
    </row>
    <row r="362" spans="1:27" ht="12.75" hidden="1" customHeight="1" outlineLevel="1" x14ac:dyDescent="0.2">
      <c r="A362" s="89" t="s">
        <v>581</v>
      </c>
      <c r="B362" s="63" t="s">
        <v>81</v>
      </c>
      <c r="C362" s="43" t="s">
        <v>79</v>
      </c>
      <c r="D362" s="44">
        <f>$D$11</f>
        <v>330.69</v>
      </c>
      <c r="E362" s="44">
        <f t="shared" ref="E362:AA362" si="209">$D$11</f>
        <v>330.69</v>
      </c>
      <c r="F362" s="44">
        <f t="shared" si="209"/>
        <v>330.69</v>
      </c>
      <c r="G362" s="44">
        <f t="shared" si="209"/>
        <v>330.69</v>
      </c>
      <c r="H362" s="44">
        <f t="shared" si="209"/>
        <v>330.69</v>
      </c>
      <c r="I362" s="44">
        <f t="shared" si="209"/>
        <v>330.69</v>
      </c>
      <c r="J362" s="44">
        <f t="shared" si="209"/>
        <v>330.69</v>
      </c>
      <c r="K362" s="44">
        <f t="shared" si="209"/>
        <v>330.69</v>
      </c>
      <c r="L362" s="44">
        <f t="shared" si="209"/>
        <v>330.69</v>
      </c>
      <c r="M362" s="44">
        <f t="shared" si="209"/>
        <v>330.69</v>
      </c>
      <c r="N362" s="44">
        <f t="shared" si="209"/>
        <v>330.69</v>
      </c>
      <c r="O362" s="44">
        <f t="shared" si="209"/>
        <v>330.69</v>
      </c>
      <c r="P362" s="44">
        <f t="shared" si="209"/>
        <v>330.69</v>
      </c>
      <c r="Q362" s="44">
        <f t="shared" si="209"/>
        <v>330.69</v>
      </c>
      <c r="R362" s="44">
        <f t="shared" si="209"/>
        <v>330.69</v>
      </c>
      <c r="S362" s="44">
        <f t="shared" si="209"/>
        <v>330.69</v>
      </c>
      <c r="T362" s="44">
        <f t="shared" si="209"/>
        <v>330.69</v>
      </c>
      <c r="U362" s="44">
        <f t="shared" si="209"/>
        <v>330.69</v>
      </c>
      <c r="V362" s="44">
        <f t="shared" si="209"/>
        <v>330.69</v>
      </c>
      <c r="W362" s="44">
        <f t="shared" si="209"/>
        <v>330.69</v>
      </c>
      <c r="X362" s="44">
        <f t="shared" si="209"/>
        <v>330.69</v>
      </c>
      <c r="Y362" s="44">
        <f t="shared" si="209"/>
        <v>330.69</v>
      </c>
      <c r="Z362" s="44">
        <f t="shared" si="209"/>
        <v>330.69</v>
      </c>
      <c r="AA362" s="44">
        <f t="shared" si="209"/>
        <v>330.69</v>
      </c>
    </row>
    <row r="363" spans="1:27" ht="12.75" customHeight="1" collapsed="1" x14ac:dyDescent="0.2">
      <c r="A363" s="88" t="s">
        <v>582</v>
      </c>
      <c r="B363" s="28" t="str">
        <f>"11"&amp;"."&amp;$B$639&amp;"."&amp;$B$640</f>
        <v>11.09.2023</v>
      </c>
      <c r="C363" s="80" t="s">
        <v>76</v>
      </c>
      <c r="D363" s="81">
        <f>ROUND(((D364+D365+D367+D366)/1000),5)</f>
        <v>4.0039800000000003</v>
      </c>
      <c r="E363" s="81">
        <f>ROUND(((E364+E365+E367+E366)/1000),5)</f>
        <v>3.8879800000000002</v>
      </c>
      <c r="F363" s="81">
        <f>ROUND(((F364+F365+F367+F366)/1000),5)</f>
        <v>3.83005</v>
      </c>
      <c r="G363" s="81">
        <f t="shared" ref="G363:AA363" si="210">ROUND(((G364+G365+G367+G366)/1000),5)</f>
        <v>3.8321900000000002</v>
      </c>
      <c r="H363" s="81">
        <f t="shared" si="210"/>
        <v>3.8996599999999999</v>
      </c>
      <c r="I363" s="81">
        <f t="shared" si="210"/>
        <v>3.91473</v>
      </c>
      <c r="J363" s="81">
        <f t="shared" si="210"/>
        <v>4.08718</v>
      </c>
      <c r="K363" s="81">
        <f t="shared" si="210"/>
        <v>4.3446199999999999</v>
      </c>
      <c r="L363" s="81">
        <f t="shared" si="210"/>
        <v>4.55002</v>
      </c>
      <c r="M363" s="81">
        <f t="shared" si="210"/>
        <v>4.6183800000000002</v>
      </c>
      <c r="N363" s="81">
        <f t="shared" si="210"/>
        <v>4.6256300000000001</v>
      </c>
      <c r="O363" s="81">
        <f t="shared" si="210"/>
        <v>4.61104</v>
      </c>
      <c r="P363" s="81">
        <f t="shared" si="210"/>
        <v>4.6008800000000001</v>
      </c>
      <c r="Q363" s="81">
        <f t="shared" si="210"/>
        <v>4.6124999999999998</v>
      </c>
      <c r="R363" s="81">
        <f t="shared" si="210"/>
        <v>4.6378199999999996</v>
      </c>
      <c r="S363" s="81">
        <f t="shared" si="210"/>
        <v>4.6277999999999997</v>
      </c>
      <c r="T363" s="81">
        <f t="shared" si="210"/>
        <v>4.6147099999999996</v>
      </c>
      <c r="U363" s="81">
        <f t="shared" si="210"/>
        <v>4.5931600000000001</v>
      </c>
      <c r="V363" s="81">
        <f t="shared" si="210"/>
        <v>4.6132099999999996</v>
      </c>
      <c r="W363" s="81">
        <f t="shared" si="210"/>
        <v>4.68743</v>
      </c>
      <c r="X363" s="81">
        <f t="shared" si="210"/>
        <v>4.64229</v>
      </c>
      <c r="Y363" s="81">
        <f t="shared" si="210"/>
        <v>4.5373700000000001</v>
      </c>
      <c r="Z363" s="81">
        <f t="shared" si="210"/>
        <v>4.2681800000000001</v>
      </c>
      <c r="AA363" s="81">
        <f t="shared" si="210"/>
        <v>4.0567500000000001</v>
      </c>
    </row>
    <row r="364" spans="1:27" ht="12.75" hidden="1" customHeight="1" outlineLevel="1" x14ac:dyDescent="0.2">
      <c r="A364" s="89" t="s">
        <v>583</v>
      </c>
      <c r="B364" s="63" t="s">
        <v>230</v>
      </c>
      <c r="C364" s="43" t="s">
        <v>79</v>
      </c>
      <c r="D364" s="44">
        <v>1445.72</v>
      </c>
      <c r="E364" s="44">
        <v>1329.72</v>
      </c>
      <c r="F364" s="44">
        <v>1271.79</v>
      </c>
      <c r="G364" s="44">
        <v>1273.93</v>
      </c>
      <c r="H364" s="44">
        <v>1341.4</v>
      </c>
      <c r="I364" s="44">
        <v>1356.47</v>
      </c>
      <c r="J364" s="44">
        <v>1528.92</v>
      </c>
      <c r="K364" s="44">
        <v>1786.36</v>
      </c>
      <c r="L364" s="44">
        <v>1991.76</v>
      </c>
      <c r="M364" s="44">
        <v>2060.12</v>
      </c>
      <c r="N364" s="44">
        <v>2067.37</v>
      </c>
      <c r="O364" s="44">
        <v>2052.7800000000002</v>
      </c>
      <c r="P364" s="44">
        <v>2042.62</v>
      </c>
      <c r="Q364" s="44">
        <v>2054.2399999999998</v>
      </c>
      <c r="R364" s="44">
        <v>2079.56</v>
      </c>
      <c r="S364" s="44">
        <v>2069.54</v>
      </c>
      <c r="T364" s="44">
        <v>2056.4499999999998</v>
      </c>
      <c r="U364" s="44">
        <v>2034.9</v>
      </c>
      <c r="V364" s="44">
        <v>2054.9499999999998</v>
      </c>
      <c r="W364" s="44">
        <v>2129.17</v>
      </c>
      <c r="X364" s="44">
        <v>2084.0300000000002</v>
      </c>
      <c r="Y364" s="44">
        <v>1979.11</v>
      </c>
      <c r="Z364" s="44">
        <v>1709.92</v>
      </c>
      <c r="AA364" s="44">
        <v>1498.49</v>
      </c>
    </row>
    <row r="365" spans="1:27" ht="12.75" hidden="1" customHeight="1" outlineLevel="1" x14ac:dyDescent="0.2">
      <c r="A365" s="89" t="s">
        <v>584</v>
      </c>
      <c r="B365" s="63" t="s">
        <v>90</v>
      </c>
      <c r="C365" s="43" t="s">
        <v>79</v>
      </c>
      <c r="D365" s="44">
        <f>$D$315</f>
        <v>2222.89</v>
      </c>
      <c r="E365" s="44">
        <f t="shared" ref="E365:AA365" si="211">$D$315</f>
        <v>2222.89</v>
      </c>
      <c r="F365" s="44">
        <f t="shared" si="211"/>
        <v>2222.89</v>
      </c>
      <c r="G365" s="44">
        <f t="shared" si="211"/>
        <v>2222.89</v>
      </c>
      <c r="H365" s="44">
        <f t="shared" si="211"/>
        <v>2222.89</v>
      </c>
      <c r="I365" s="44">
        <f t="shared" si="211"/>
        <v>2222.89</v>
      </c>
      <c r="J365" s="44">
        <f t="shared" si="211"/>
        <v>2222.89</v>
      </c>
      <c r="K365" s="44">
        <f t="shared" si="211"/>
        <v>2222.89</v>
      </c>
      <c r="L365" s="44">
        <f t="shared" si="211"/>
        <v>2222.89</v>
      </c>
      <c r="M365" s="44">
        <f t="shared" si="211"/>
        <v>2222.89</v>
      </c>
      <c r="N365" s="44">
        <f t="shared" si="211"/>
        <v>2222.89</v>
      </c>
      <c r="O365" s="44">
        <f t="shared" si="211"/>
        <v>2222.89</v>
      </c>
      <c r="P365" s="44">
        <f t="shared" si="211"/>
        <v>2222.89</v>
      </c>
      <c r="Q365" s="44">
        <f t="shared" si="211"/>
        <v>2222.89</v>
      </c>
      <c r="R365" s="44">
        <f t="shared" si="211"/>
        <v>2222.89</v>
      </c>
      <c r="S365" s="44">
        <f t="shared" si="211"/>
        <v>2222.89</v>
      </c>
      <c r="T365" s="44">
        <f t="shared" si="211"/>
        <v>2222.89</v>
      </c>
      <c r="U365" s="44">
        <f t="shared" si="211"/>
        <v>2222.89</v>
      </c>
      <c r="V365" s="44">
        <f t="shared" si="211"/>
        <v>2222.89</v>
      </c>
      <c r="W365" s="44">
        <f t="shared" si="211"/>
        <v>2222.89</v>
      </c>
      <c r="X365" s="44">
        <f t="shared" si="211"/>
        <v>2222.89</v>
      </c>
      <c r="Y365" s="44">
        <f t="shared" si="211"/>
        <v>2222.89</v>
      </c>
      <c r="Z365" s="44">
        <f t="shared" si="211"/>
        <v>2222.89</v>
      </c>
      <c r="AA365" s="44">
        <f t="shared" si="211"/>
        <v>2222.89</v>
      </c>
    </row>
    <row r="366" spans="1:27" ht="12.75" hidden="1" customHeight="1" outlineLevel="1" x14ac:dyDescent="0.2">
      <c r="A366" s="89" t="s">
        <v>585</v>
      </c>
      <c r="B366" s="63" t="s">
        <v>83</v>
      </c>
      <c r="C366" s="43" t="s">
        <v>79</v>
      </c>
      <c r="D366" s="44">
        <v>4.68</v>
      </c>
      <c r="E366" s="44">
        <v>4.68</v>
      </c>
      <c r="F366" s="44">
        <v>4.68</v>
      </c>
      <c r="G366" s="44">
        <v>4.68</v>
      </c>
      <c r="H366" s="44">
        <v>4.68</v>
      </c>
      <c r="I366" s="44">
        <v>4.68</v>
      </c>
      <c r="J366" s="44">
        <v>4.68</v>
      </c>
      <c r="K366" s="44">
        <v>4.68</v>
      </c>
      <c r="L366" s="44">
        <v>4.68</v>
      </c>
      <c r="M366" s="44">
        <v>4.68</v>
      </c>
      <c r="N366" s="44">
        <v>4.68</v>
      </c>
      <c r="O366" s="44">
        <v>4.68</v>
      </c>
      <c r="P366" s="44">
        <v>4.68</v>
      </c>
      <c r="Q366" s="44">
        <v>4.68</v>
      </c>
      <c r="R366" s="44">
        <v>4.68</v>
      </c>
      <c r="S366" s="44">
        <v>4.68</v>
      </c>
      <c r="T366" s="44">
        <v>4.68</v>
      </c>
      <c r="U366" s="44">
        <v>4.68</v>
      </c>
      <c r="V366" s="44">
        <v>4.68</v>
      </c>
      <c r="W366" s="44">
        <v>4.68</v>
      </c>
      <c r="X366" s="44">
        <v>4.68</v>
      </c>
      <c r="Y366" s="44">
        <v>4.68</v>
      </c>
      <c r="Z366" s="44">
        <v>4.68</v>
      </c>
      <c r="AA366" s="44">
        <v>4.68</v>
      </c>
    </row>
    <row r="367" spans="1:27" ht="12.75" hidden="1" customHeight="1" outlineLevel="1" x14ac:dyDescent="0.2">
      <c r="A367" s="89" t="s">
        <v>586</v>
      </c>
      <c r="B367" s="63" t="s">
        <v>81</v>
      </c>
      <c r="C367" s="43" t="s">
        <v>79</v>
      </c>
      <c r="D367" s="44">
        <f>$D$11</f>
        <v>330.69</v>
      </c>
      <c r="E367" s="44">
        <f t="shared" ref="E367:AA367" si="212">$D$11</f>
        <v>330.69</v>
      </c>
      <c r="F367" s="44">
        <f t="shared" si="212"/>
        <v>330.69</v>
      </c>
      <c r="G367" s="44">
        <f t="shared" si="212"/>
        <v>330.69</v>
      </c>
      <c r="H367" s="44">
        <f t="shared" si="212"/>
        <v>330.69</v>
      </c>
      <c r="I367" s="44">
        <f t="shared" si="212"/>
        <v>330.69</v>
      </c>
      <c r="J367" s="44">
        <f t="shared" si="212"/>
        <v>330.69</v>
      </c>
      <c r="K367" s="44">
        <f t="shared" si="212"/>
        <v>330.69</v>
      </c>
      <c r="L367" s="44">
        <f t="shared" si="212"/>
        <v>330.69</v>
      </c>
      <c r="M367" s="44">
        <f t="shared" si="212"/>
        <v>330.69</v>
      </c>
      <c r="N367" s="44">
        <f t="shared" si="212"/>
        <v>330.69</v>
      </c>
      <c r="O367" s="44">
        <f t="shared" si="212"/>
        <v>330.69</v>
      </c>
      <c r="P367" s="44">
        <f t="shared" si="212"/>
        <v>330.69</v>
      </c>
      <c r="Q367" s="44">
        <f t="shared" si="212"/>
        <v>330.69</v>
      </c>
      <c r="R367" s="44">
        <f t="shared" si="212"/>
        <v>330.69</v>
      </c>
      <c r="S367" s="44">
        <f t="shared" si="212"/>
        <v>330.69</v>
      </c>
      <c r="T367" s="44">
        <f t="shared" si="212"/>
        <v>330.69</v>
      </c>
      <c r="U367" s="44">
        <f t="shared" si="212"/>
        <v>330.69</v>
      </c>
      <c r="V367" s="44">
        <f t="shared" si="212"/>
        <v>330.69</v>
      </c>
      <c r="W367" s="44">
        <f t="shared" si="212"/>
        <v>330.69</v>
      </c>
      <c r="X367" s="44">
        <f t="shared" si="212"/>
        <v>330.69</v>
      </c>
      <c r="Y367" s="44">
        <f t="shared" si="212"/>
        <v>330.69</v>
      </c>
      <c r="Z367" s="44">
        <f t="shared" si="212"/>
        <v>330.69</v>
      </c>
      <c r="AA367" s="44">
        <f t="shared" si="212"/>
        <v>330.69</v>
      </c>
    </row>
    <row r="368" spans="1:27" ht="12.75" customHeight="1" collapsed="1" x14ac:dyDescent="0.2">
      <c r="A368" s="88" t="s">
        <v>587</v>
      </c>
      <c r="B368" s="28" t="str">
        <f>"12"&amp;"."&amp;$B$639&amp;"."&amp;$B$640</f>
        <v>12.09.2023</v>
      </c>
      <c r="C368" s="80" t="s">
        <v>76</v>
      </c>
      <c r="D368" s="81">
        <f>ROUND(((D369+D370+D372+D371)/1000),5)</f>
        <v>3.9108200000000002</v>
      </c>
      <c r="E368" s="81">
        <f>ROUND(((E369+E370+E372+E371)/1000),5)</f>
        <v>3.8060200000000002</v>
      </c>
      <c r="F368" s="81">
        <f>ROUND(((F369+F370+F372+F371)/1000),5)</f>
        <v>3.7336299999999998</v>
      </c>
      <c r="G368" s="81">
        <f t="shared" ref="G368:AA368" si="213">ROUND(((G369+G370+G372+G371)/1000),5)</f>
        <v>3.7646299999999999</v>
      </c>
      <c r="H368" s="81">
        <f t="shared" si="213"/>
        <v>3.8806500000000002</v>
      </c>
      <c r="I368" s="81">
        <f t="shared" si="213"/>
        <v>3.9180199999999998</v>
      </c>
      <c r="J368" s="81">
        <f t="shared" si="213"/>
        <v>4.0641499999999997</v>
      </c>
      <c r="K368" s="81">
        <f t="shared" si="213"/>
        <v>4.2251399999999997</v>
      </c>
      <c r="L368" s="81">
        <f t="shared" si="213"/>
        <v>4.5348499999999996</v>
      </c>
      <c r="M368" s="81">
        <f t="shared" si="213"/>
        <v>4.6032700000000002</v>
      </c>
      <c r="N368" s="81">
        <f t="shared" si="213"/>
        <v>4.6116000000000001</v>
      </c>
      <c r="O368" s="81">
        <f t="shared" si="213"/>
        <v>4.6066500000000001</v>
      </c>
      <c r="P368" s="81">
        <f t="shared" si="213"/>
        <v>4.5917500000000002</v>
      </c>
      <c r="Q368" s="81">
        <f t="shared" si="213"/>
        <v>4.5886300000000002</v>
      </c>
      <c r="R368" s="81">
        <f t="shared" si="213"/>
        <v>4.6201400000000001</v>
      </c>
      <c r="S368" s="81">
        <f t="shared" si="213"/>
        <v>4.6128</v>
      </c>
      <c r="T368" s="81">
        <f t="shared" si="213"/>
        <v>4.6021700000000001</v>
      </c>
      <c r="U368" s="81">
        <f t="shared" si="213"/>
        <v>4.5805899999999999</v>
      </c>
      <c r="V368" s="81">
        <f t="shared" si="213"/>
        <v>4.6034100000000002</v>
      </c>
      <c r="W368" s="81">
        <f t="shared" si="213"/>
        <v>4.6588500000000002</v>
      </c>
      <c r="X368" s="81">
        <f t="shared" si="213"/>
        <v>4.6430100000000003</v>
      </c>
      <c r="Y368" s="81">
        <f t="shared" si="213"/>
        <v>4.5536799999999999</v>
      </c>
      <c r="Z368" s="81">
        <f t="shared" si="213"/>
        <v>4.29054</v>
      </c>
      <c r="AA368" s="81">
        <f t="shared" si="213"/>
        <v>4.0848000000000004</v>
      </c>
    </row>
    <row r="369" spans="1:27" ht="12.75" hidden="1" customHeight="1" outlineLevel="1" x14ac:dyDescent="0.2">
      <c r="A369" s="89" t="s">
        <v>588</v>
      </c>
      <c r="B369" s="63" t="s">
        <v>230</v>
      </c>
      <c r="C369" s="43" t="s">
        <v>79</v>
      </c>
      <c r="D369" s="44">
        <v>1352.56</v>
      </c>
      <c r="E369" s="44">
        <v>1247.76</v>
      </c>
      <c r="F369" s="44">
        <v>1175.3699999999999</v>
      </c>
      <c r="G369" s="44">
        <v>1206.3699999999999</v>
      </c>
      <c r="H369" s="44">
        <v>1322.39</v>
      </c>
      <c r="I369" s="44">
        <v>1359.76</v>
      </c>
      <c r="J369" s="44">
        <v>1505.89</v>
      </c>
      <c r="K369" s="44">
        <v>1666.88</v>
      </c>
      <c r="L369" s="44">
        <v>1976.59</v>
      </c>
      <c r="M369" s="44">
        <v>2045.01</v>
      </c>
      <c r="N369" s="44">
        <v>2053.34</v>
      </c>
      <c r="O369" s="44">
        <v>2048.39</v>
      </c>
      <c r="P369" s="44">
        <v>2033.49</v>
      </c>
      <c r="Q369" s="44">
        <v>2030.37</v>
      </c>
      <c r="R369" s="44">
        <v>2061.88</v>
      </c>
      <c r="S369" s="44">
        <v>2054.54</v>
      </c>
      <c r="T369" s="44">
        <v>2043.91</v>
      </c>
      <c r="U369" s="44">
        <v>2022.33</v>
      </c>
      <c r="V369" s="44">
        <v>2045.15</v>
      </c>
      <c r="W369" s="44">
        <v>2100.59</v>
      </c>
      <c r="X369" s="44">
        <v>2084.75</v>
      </c>
      <c r="Y369" s="44">
        <v>1995.42</v>
      </c>
      <c r="Z369" s="44">
        <v>1732.28</v>
      </c>
      <c r="AA369" s="44">
        <v>1526.54</v>
      </c>
    </row>
    <row r="370" spans="1:27" ht="12.75" hidden="1" customHeight="1" outlineLevel="1" x14ac:dyDescent="0.2">
      <c r="A370" s="89" t="s">
        <v>589</v>
      </c>
      <c r="B370" s="63" t="s">
        <v>90</v>
      </c>
      <c r="C370" s="43" t="s">
        <v>79</v>
      </c>
      <c r="D370" s="44">
        <f>$D$315</f>
        <v>2222.89</v>
      </c>
      <c r="E370" s="44">
        <f t="shared" ref="E370:AA370" si="214">$D$315</f>
        <v>2222.89</v>
      </c>
      <c r="F370" s="44">
        <f t="shared" si="214"/>
        <v>2222.89</v>
      </c>
      <c r="G370" s="44">
        <f t="shared" si="214"/>
        <v>2222.89</v>
      </c>
      <c r="H370" s="44">
        <f t="shared" si="214"/>
        <v>2222.89</v>
      </c>
      <c r="I370" s="44">
        <f t="shared" si="214"/>
        <v>2222.89</v>
      </c>
      <c r="J370" s="44">
        <f t="shared" si="214"/>
        <v>2222.89</v>
      </c>
      <c r="K370" s="44">
        <f t="shared" si="214"/>
        <v>2222.89</v>
      </c>
      <c r="L370" s="44">
        <f t="shared" si="214"/>
        <v>2222.89</v>
      </c>
      <c r="M370" s="44">
        <f t="shared" si="214"/>
        <v>2222.89</v>
      </c>
      <c r="N370" s="44">
        <f t="shared" si="214"/>
        <v>2222.89</v>
      </c>
      <c r="O370" s="44">
        <f t="shared" si="214"/>
        <v>2222.89</v>
      </c>
      <c r="P370" s="44">
        <f t="shared" si="214"/>
        <v>2222.89</v>
      </c>
      <c r="Q370" s="44">
        <f t="shared" si="214"/>
        <v>2222.89</v>
      </c>
      <c r="R370" s="44">
        <f t="shared" si="214"/>
        <v>2222.89</v>
      </c>
      <c r="S370" s="44">
        <f t="shared" si="214"/>
        <v>2222.89</v>
      </c>
      <c r="T370" s="44">
        <f t="shared" si="214"/>
        <v>2222.89</v>
      </c>
      <c r="U370" s="44">
        <f t="shared" si="214"/>
        <v>2222.89</v>
      </c>
      <c r="V370" s="44">
        <f t="shared" si="214"/>
        <v>2222.89</v>
      </c>
      <c r="W370" s="44">
        <f t="shared" si="214"/>
        <v>2222.89</v>
      </c>
      <c r="X370" s="44">
        <f t="shared" si="214"/>
        <v>2222.89</v>
      </c>
      <c r="Y370" s="44">
        <f t="shared" si="214"/>
        <v>2222.89</v>
      </c>
      <c r="Z370" s="44">
        <f t="shared" si="214"/>
        <v>2222.89</v>
      </c>
      <c r="AA370" s="44">
        <f t="shared" si="214"/>
        <v>2222.89</v>
      </c>
    </row>
    <row r="371" spans="1:27" ht="12.75" hidden="1" customHeight="1" outlineLevel="1" x14ac:dyDescent="0.2">
      <c r="A371" s="89" t="s">
        <v>590</v>
      </c>
      <c r="B371" s="63" t="s">
        <v>83</v>
      </c>
      <c r="C371" s="43" t="s">
        <v>79</v>
      </c>
      <c r="D371" s="44">
        <v>4.68</v>
      </c>
      <c r="E371" s="44">
        <v>4.68</v>
      </c>
      <c r="F371" s="44">
        <v>4.68</v>
      </c>
      <c r="G371" s="44">
        <v>4.68</v>
      </c>
      <c r="H371" s="44">
        <v>4.68</v>
      </c>
      <c r="I371" s="44">
        <v>4.68</v>
      </c>
      <c r="J371" s="44">
        <v>4.68</v>
      </c>
      <c r="K371" s="44">
        <v>4.68</v>
      </c>
      <c r="L371" s="44">
        <v>4.68</v>
      </c>
      <c r="M371" s="44">
        <v>4.68</v>
      </c>
      <c r="N371" s="44">
        <v>4.68</v>
      </c>
      <c r="O371" s="44">
        <v>4.68</v>
      </c>
      <c r="P371" s="44">
        <v>4.68</v>
      </c>
      <c r="Q371" s="44">
        <v>4.68</v>
      </c>
      <c r="R371" s="44">
        <v>4.68</v>
      </c>
      <c r="S371" s="44">
        <v>4.68</v>
      </c>
      <c r="T371" s="44">
        <v>4.68</v>
      </c>
      <c r="U371" s="44">
        <v>4.68</v>
      </c>
      <c r="V371" s="44">
        <v>4.68</v>
      </c>
      <c r="W371" s="44">
        <v>4.68</v>
      </c>
      <c r="X371" s="44">
        <v>4.68</v>
      </c>
      <c r="Y371" s="44">
        <v>4.68</v>
      </c>
      <c r="Z371" s="44">
        <v>4.68</v>
      </c>
      <c r="AA371" s="44">
        <v>4.68</v>
      </c>
    </row>
    <row r="372" spans="1:27" ht="12.75" hidden="1" customHeight="1" outlineLevel="1" x14ac:dyDescent="0.2">
      <c r="A372" s="89" t="s">
        <v>591</v>
      </c>
      <c r="B372" s="63" t="s">
        <v>81</v>
      </c>
      <c r="C372" s="43" t="s">
        <v>79</v>
      </c>
      <c r="D372" s="44">
        <f>$D$11</f>
        <v>330.69</v>
      </c>
      <c r="E372" s="44">
        <f t="shared" ref="E372:AA372" si="215">$D$11</f>
        <v>330.69</v>
      </c>
      <c r="F372" s="44">
        <f t="shared" si="215"/>
        <v>330.69</v>
      </c>
      <c r="G372" s="44">
        <f t="shared" si="215"/>
        <v>330.69</v>
      </c>
      <c r="H372" s="44">
        <f t="shared" si="215"/>
        <v>330.69</v>
      </c>
      <c r="I372" s="44">
        <f t="shared" si="215"/>
        <v>330.69</v>
      </c>
      <c r="J372" s="44">
        <f t="shared" si="215"/>
        <v>330.69</v>
      </c>
      <c r="K372" s="44">
        <f t="shared" si="215"/>
        <v>330.69</v>
      </c>
      <c r="L372" s="44">
        <f t="shared" si="215"/>
        <v>330.69</v>
      </c>
      <c r="M372" s="44">
        <f t="shared" si="215"/>
        <v>330.69</v>
      </c>
      <c r="N372" s="44">
        <f t="shared" si="215"/>
        <v>330.69</v>
      </c>
      <c r="O372" s="44">
        <f t="shared" si="215"/>
        <v>330.69</v>
      </c>
      <c r="P372" s="44">
        <f t="shared" si="215"/>
        <v>330.69</v>
      </c>
      <c r="Q372" s="44">
        <f t="shared" si="215"/>
        <v>330.69</v>
      </c>
      <c r="R372" s="44">
        <f t="shared" si="215"/>
        <v>330.69</v>
      </c>
      <c r="S372" s="44">
        <f t="shared" si="215"/>
        <v>330.69</v>
      </c>
      <c r="T372" s="44">
        <f t="shared" si="215"/>
        <v>330.69</v>
      </c>
      <c r="U372" s="44">
        <f t="shared" si="215"/>
        <v>330.69</v>
      </c>
      <c r="V372" s="44">
        <f t="shared" si="215"/>
        <v>330.69</v>
      </c>
      <c r="W372" s="44">
        <f t="shared" si="215"/>
        <v>330.69</v>
      </c>
      <c r="X372" s="44">
        <f t="shared" si="215"/>
        <v>330.69</v>
      </c>
      <c r="Y372" s="44">
        <f t="shared" si="215"/>
        <v>330.69</v>
      </c>
      <c r="Z372" s="44">
        <f t="shared" si="215"/>
        <v>330.69</v>
      </c>
      <c r="AA372" s="44">
        <f t="shared" si="215"/>
        <v>330.69</v>
      </c>
    </row>
    <row r="373" spans="1:27" ht="12.75" customHeight="1" collapsed="1" x14ac:dyDescent="0.2">
      <c r="A373" s="88" t="s">
        <v>592</v>
      </c>
      <c r="B373" s="28" t="str">
        <f>"13"&amp;"."&amp;$B$639&amp;"."&amp;$B$640</f>
        <v>13.09.2023</v>
      </c>
      <c r="C373" s="80" t="s">
        <v>76</v>
      </c>
      <c r="D373" s="81">
        <f>ROUND(((D374+D375+D377+D376)/1000),5)</f>
        <v>3.9396</v>
      </c>
      <c r="E373" s="81">
        <f>ROUND(((E374+E375+E377+E376)/1000),5)</f>
        <v>3.8593600000000001</v>
      </c>
      <c r="F373" s="81">
        <f>ROUND(((F374+F375+F377+F376)/1000),5)</f>
        <v>3.8128199999999999</v>
      </c>
      <c r="G373" s="81">
        <f t="shared" ref="G373:AA373" si="216">ROUND(((G374+G375+G377+G376)/1000),5)</f>
        <v>3.8122199999999999</v>
      </c>
      <c r="H373" s="81">
        <f t="shared" si="216"/>
        <v>3.8838699999999999</v>
      </c>
      <c r="I373" s="81">
        <f t="shared" si="216"/>
        <v>3.91988</v>
      </c>
      <c r="J373" s="81">
        <f t="shared" si="216"/>
        <v>4.0854699999999999</v>
      </c>
      <c r="K373" s="81">
        <f t="shared" si="216"/>
        <v>4.3053299999999997</v>
      </c>
      <c r="L373" s="81">
        <f t="shared" si="216"/>
        <v>4.5630300000000004</v>
      </c>
      <c r="M373" s="81">
        <f t="shared" si="216"/>
        <v>4.63992</v>
      </c>
      <c r="N373" s="81">
        <f t="shared" si="216"/>
        <v>4.6784299999999996</v>
      </c>
      <c r="O373" s="81">
        <f t="shared" si="216"/>
        <v>4.63788</v>
      </c>
      <c r="P373" s="81">
        <f t="shared" si="216"/>
        <v>4.60093</v>
      </c>
      <c r="Q373" s="81">
        <f t="shared" si="216"/>
        <v>4.6252500000000003</v>
      </c>
      <c r="R373" s="81">
        <f t="shared" si="216"/>
        <v>4.72485</v>
      </c>
      <c r="S373" s="81">
        <f t="shared" si="216"/>
        <v>4.7150100000000004</v>
      </c>
      <c r="T373" s="81">
        <f t="shared" si="216"/>
        <v>4.6681299999999997</v>
      </c>
      <c r="U373" s="81">
        <f t="shared" si="216"/>
        <v>4.5996100000000002</v>
      </c>
      <c r="V373" s="81">
        <f t="shared" si="216"/>
        <v>4.6614000000000004</v>
      </c>
      <c r="W373" s="81">
        <f t="shared" si="216"/>
        <v>4.7787100000000002</v>
      </c>
      <c r="X373" s="81">
        <f t="shared" si="216"/>
        <v>4.7204600000000001</v>
      </c>
      <c r="Y373" s="81">
        <f t="shared" si="216"/>
        <v>4.5664999999999996</v>
      </c>
      <c r="Z373" s="81">
        <f t="shared" si="216"/>
        <v>4.2887599999999999</v>
      </c>
      <c r="AA373" s="81">
        <f t="shared" si="216"/>
        <v>4.0890500000000003</v>
      </c>
    </row>
    <row r="374" spans="1:27" ht="12.75" hidden="1" customHeight="1" outlineLevel="1" x14ac:dyDescent="0.2">
      <c r="A374" s="89" t="s">
        <v>593</v>
      </c>
      <c r="B374" s="63" t="s">
        <v>230</v>
      </c>
      <c r="C374" s="43" t="s">
        <v>79</v>
      </c>
      <c r="D374" s="44">
        <v>1381.34</v>
      </c>
      <c r="E374" s="44">
        <v>1301.0999999999999</v>
      </c>
      <c r="F374" s="44">
        <v>1254.56</v>
      </c>
      <c r="G374" s="44">
        <v>1253.96</v>
      </c>
      <c r="H374" s="44">
        <v>1325.61</v>
      </c>
      <c r="I374" s="44">
        <v>1361.62</v>
      </c>
      <c r="J374" s="44">
        <v>1527.21</v>
      </c>
      <c r="K374" s="44">
        <v>1747.07</v>
      </c>
      <c r="L374" s="44">
        <v>2004.77</v>
      </c>
      <c r="M374" s="44">
        <v>2081.66</v>
      </c>
      <c r="N374" s="44">
        <v>2120.17</v>
      </c>
      <c r="O374" s="44">
        <v>2079.62</v>
      </c>
      <c r="P374" s="44">
        <v>2042.67</v>
      </c>
      <c r="Q374" s="44">
        <v>2066.9899999999998</v>
      </c>
      <c r="R374" s="44">
        <v>2166.59</v>
      </c>
      <c r="S374" s="44">
        <v>2156.75</v>
      </c>
      <c r="T374" s="44">
        <v>2109.87</v>
      </c>
      <c r="U374" s="44">
        <v>2041.35</v>
      </c>
      <c r="V374" s="44">
        <v>2103.14</v>
      </c>
      <c r="W374" s="44">
        <v>2220.4499999999998</v>
      </c>
      <c r="X374" s="44">
        <v>2162.1999999999998</v>
      </c>
      <c r="Y374" s="44">
        <v>2008.24</v>
      </c>
      <c r="Z374" s="44">
        <v>1730.5</v>
      </c>
      <c r="AA374" s="44">
        <v>1530.79</v>
      </c>
    </row>
    <row r="375" spans="1:27" ht="12.75" hidden="1" customHeight="1" outlineLevel="1" x14ac:dyDescent="0.2">
      <c r="A375" s="89" t="s">
        <v>594</v>
      </c>
      <c r="B375" s="63" t="s">
        <v>90</v>
      </c>
      <c r="C375" s="43" t="s">
        <v>79</v>
      </c>
      <c r="D375" s="44">
        <f>$D$315</f>
        <v>2222.89</v>
      </c>
      <c r="E375" s="44">
        <f t="shared" ref="E375:AA375" si="217">$D$315</f>
        <v>2222.89</v>
      </c>
      <c r="F375" s="44">
        <f t="shared" si="217"/>
        <v>2222.89</v>
      </c>
      <c r="G375" s="44">
        <f t="shared" si="217"/>
        <v>2222.89</v>
      </c>
      <c r="H375" s="44">
        <f t="shared" si="217"/>
        <v>2222.89</v>
      </c>
      <c r="I375" s="44">
        <f t="shared" si="217"/>
        <v>2222.89</v>
      </c>
      <c r="J375" s="44">
        <f t="shared" si="217"/>
        <v>2222.89</v>
      </c>
      <c r="K375" s="44">
        <f t="shared" si="217"/>
        <v>2222.89</v>
      </c>
      <c r="L375" s="44">
        <f t="shared" si="217"/>
        <v>2222.89</v>
      </c>
      <c r="M375" s="44">
        <f t="shared" si="217"/>
        <v>2222.89</v>
      </c>
      <c r="N375" s="44">
        <f t="shared" si="217"/>
        <v>2222.89</v>
      </c>
      <c r="O375" s="44">
        <f t="shared" si="217"/>
        <v>2222.89</v>
      </c>
      <c r="P375" s="44">
        <f t="shared" si="217"/>
        <v>2222.89</v>
      </c>
      <c r="Q375" s="44">
        <f t="shared" si="217"/>
        <v>2222.89</v>
      </c>
      <c r="R375" s="44">
        <f t="shared" si="217"/>
        <v>2222.89</v>
      </c>
      <c r="S375" s="44">
        <f t="shared" si="217"/>
        <v>2222.89</v>
      </c>
      <c r="T375" s="44">
        <f t="shared" si="217"/>
        <v>2222.89</v>
      </c>
      <c r="U375" s="44">
        <f t="shared" si="217"/>
        <v>2222.89</v>
      </c>
      <c r="V375" s="44">
        <f t="shared" si="217"/>
        <v>2222.89</v>
      </c>
      <c r="W375" s="44">
        <f t="shared" si="217"/>
        <v>2222.89</v>
      </c>
      <c r="X375" s="44">
        <f t="shared" si="217"/>
        <v>2222.89</v>
      </c>
      <c r="Y375" s="44">
        <f t="shared" si="217"/>
        <v>2222.89</v>
      </c>
      <c r="Z375" s="44">
        <f t="shared" si="217"/>
        <v>2222.89</v>
      </c>
      <c r="AA375" s="44">
        <f t="shared" si="217"/>
        <v>2222.89</v>
      </c>
    </row>
    <row r="376" spans="1:27" ht="12.75" hidden="1" customHeight="1" outlineLevel="1" x14ac:dyDescent="0.2">
      <c r="A376" s="89" t="s">
        <v>595</v>
      </c>
      <c r="B376" s="63" t="s">
        <v>83</v>
      </c>
      <c r="C376" s="43" t="s">
        <v>79</v>
      </c>
      <c r="D376" s="44">
        <v>4.68</v>
      </c>
      <c r="E376" s="44">
        <v>4.68</v>
      </c>
      <c r="F376" s="44">
        <v>4.68</v>
      </c>
      <c r="G376" s="44">
        <v>4.68</v>
      </c>
      <c r="H376" s="44">
        <v>4.68</v>
      </c>
      <c r="I376" s="44">
        <v>4.68</v>
      </c>
      <c r="J376" s="44">
        <v>4.68</v>
      </c>
      <c r="K376" s="44">
        <v>4.68</v>
      </c>
      <c r="L376" s="44">
        <v>4.68</v>
      </c>
      <c r="M376" s="44">
        <v>4.68</v>
      </c>
      <c r="N376" s="44">
        <v>4.68</v>
      </c>
      <c r="O376" s="44">
        <v>4.68</v>
      </c>
      <c r="P376" s="44">
        <v>4.68</v>
      </c>
      <c r="Q376" s="44">
        <v>4.68</v>
      </c>
      <c r="R376" s="44">
        <v>4.68</v>
      </c>
      <c r="S376" s="44">
        <v>4.68</v>
      </c>
      <c r="T376" s="44">
        <v>4.68</v>
      </c>
      <c r="U376" s="44">
        <v>4.68</v>
      </c>
      <c r="V376" s="44">
        <v>4.68</v>
      </c>
      <c r="W376" s="44">
        <v>4.68</v>
      </c>
      <c r="X376" s="44">
        <v>4.68</v>
      </c>
      <c r="Y376" s="44">
        <v>4.68</v>
      </c>
      <c r="Z376" s="44">
        <v>4.68</v>
      </c>
      <c r="AA376" s="44">
        <v>4.68</v>
      </c>
    </row>
    <row r="377" spans="1:27" ht="12.75" hidden="1" customHeight="1" outlineLevel="1" x14ac:dyDescent="0.2">
      <c r="A377" s="89" t="s">
        <v>596</v>
      </c>
      <c r="B377" s="63" t="s">
        <v>81</v>
      </c>
      <c r="C377" s="43" t="s">
        <v>79</v>
      </c>
      <c r="D377" s="44">
        <f>$D$11</f>
        <v>330.69</v>
      </c>
      <c r="E377" s="44">
        <f t="shared" ref="E377:AA377" si="218">$D$11</f>
        <v>330.69</v>
      </c>
      <c r="F377" s="44">
        <f t="shared" si="218"/>
        <v>330.69</v>
      </c>
      <c r="G377" s="44">
        <f t="shared" si="218"/>
        <v>330.69</v>
      </c>
      <c r="H377" s="44">
        <f t="shared" si="218"/>
        <v>330.69</v>
      </c>
      <c r="I377" s="44">
        <f t="shared" si="218"/>
        <v>330.69</v>
      </c>
      <c r="J377" s="44">
        <f t="shared" si="218"/>
        <v>330.69</v>
      </c>
      <c r="K377" s="44">
        <f t="shared" si="218"/>
        <v>330.69</v>
      </c>
      <c r="L377" s="44">
        <f t="shared" si="218"/>
        <v>330.69</v>
      </c>
      <c r="M377" s="44">
        <f t="shared" si="218"/>
        <v>330.69</v>
      </c>
      <c r="N377" s="44">
        <f t="shared" si="218"/>
        <v>330.69</v>
      </c>
      <c r="O377" s="44">
        <f t="shared" si="218"/>
        <v>330.69</v>
      </c>
      <c r="P377" s="44">
        <f t="shared" si="218"/>
        <v>330.69</v>
      </c>
      <c r="Q377" s="44">
        <f t="shared" si="218"/>
        <v>330.69</v>
      </c>
      <c r="R377" s="44">
        <f t="shared" si="218"/>
        <v>330.69</v>
      </c>
      <c r="S377" s="44">
        <f t="shared" si="218"/>
        <v>330.69</v>
      </c>
      <c r="T377" s="44">
        <f t="shared" si="218"/>
        <v>330.69</v>
      </c>
      <c r="U377" s="44">
        <f t="shared" si="218"/>
        <v>330.69</v>
      </c>
      <c r="V377" s="44">
        <f t="shared" si="218"/>
        <v>330.69</v>
      </c>
      <c r="W377" s="44">
        <f t="shared" si="218"/>
        <v>330.69</v>
      </c>
      <c r="X377" s="44">
        <f t="shared" si="218"/>
        <v>330.69</v>
      </c>
      <c r="Y377" s="44">
        <f t="shared" si="218"/>
        <v>330.69</v>
      </c>
      <c r="Z377" s="44">
        <f t="shared" si="218"/>
        <v>330.69</v>
      </c>
      <c r="AA377" s="44">
        <f t="shared" si="218"/>
        <v>330.69</v>
      </c>
    </row>
    <row r="378" spans="1:27" ht="12.75" customHeight="1" collapsed="1" x14ac:dyDescent="0.2">
      <c r="A378" s="88" t="s">
        <v>597</v>
      </c>
      <c r="B378" s="28" t="str">
        <f>"14"&amp;"."&amp;$B$639&amp;"."&amp;$B$640</f>
        <v>14.09.2023</v>
      </c>
      <c r="C378" s="80" t="s">
        <v>76</v>
      </c>
      <c r="D378" s="81">
        <f>ROUND(((D379+D380+D382+D381)/1000),5)</f>
        <v>3.9552499999999999</v>
      </c>
      <c r="E378" s="81">
        <f>ROUND(((E379+E380+E382+E381)/1000),5)</f>
        <v>3.8583099999999999</v>
      </c>
      <c r="F378" s="81">
        <f>ROUND(((F379+F380+F382+F381)/1000),5)</f>
        <v>3.8034400000000002</v>
      </c>
      <c r="G378" s="81">
        <f t="shared" ref="G378:AA378" si="219">ROUND(((G379+G380+G382+G381)/1000),5)</f>
        <v>3.8155399999999999</v>
      </c>
      <c r="H378" s="81">
        <f t="shared" si="219"/>
        <v>3.8765499999999999</v>
      </c>
      <c r="I378" s="81">
        <f t="shared" si="219"/>
        <v>3.93526</v>
      </c>
      <c r="J378" s="81">
        <f t="shared" si="219"/>
        <v>4.1159100000000004</v>
      </c>
      <c r="K378" s="81">
        <f t="shared" si="219"/>
        <v>4.3579800000000004</v>
      </c>
      <c r="L378" s="81">
        <f t="shared" si="219"/>
        <v>4.5453099999999997</v>
      </c>
      <c r="M378" s="81">
        <f t="shared" si="219"/>
        <v>4.6170299999999997</v>
      </c>
      <c r="N378" s="81">
        <f t="shared" si="219"/>
        <v>4.6191500000000003</v>
      </c>
      <c r="O378" s="81">
        <f t="shared" si="219"/>
        <v>4.6161000000000003</v>
      </c>
      <c r="P378" s="81">
        <f t="shared" si="219"/>
        <v>4.6067999999999998</v>
      </c>
      <c r="Q378" s="81">
        <f t="shared" si="219"/>
        <v>4.6138899999999996</v>
      </c>
      <c r="R378" s="81">
        <f t="shared" si="219"/>
        <v>4.6649900000000004</v>
      </c>
      <c r="S378" s="81">
        <f t="shared" si="219"/>
        <v>4.6574499999999999</v>
      </c>
      <c r="T378" s="81">
        <f t="shared" si="219"/>
        <v>4.62859</v>
      </c>
      <c r="U378" s="81">
        <f t="shared" si="219"/>
        <v>4.6189799999999996</v>
      </c>
      <c r="V378" s="81">
        <f t="shared" si="219"/>
        <v>4.6280400000000004</v>
      </c>
      <c r="W378" s="81">
        <f t="shared" si="219"/>
        <v>4.7080500000000001</v>
      </c>
      <c r="X378" s="81">
        <f t="shared" si="219"/>
        <v>4.6662800000000004</v>
      </c>
      <c r="Y378" s="81">
        <f t="shared" si="219"/>
        <v>4.5754099999999998</v>
      </c>
      <c r="Z378" s="81">
        <f t="shared" si="219"/>
        <v>4.3484400000000001</v>
      </c>
      <c r="AA378" s="81">
        <f t="shared" si="219"/>
        <v>4.0953400000000002</v>
      </c>
    </row>
    <row r="379" spans="1:27" ht="12.75" hidden="1" customHeight="1" outlineLevel="1" x14ac:dyDescent="0.2">
      <c r="A379" s="89" t="s">
        <v>598</v>
      </c>
      <c r="B379" s="63" t="s">
        <v>230</v>
      </c>
      <c r="C379" s="43" t="s">
        <v>79</v>
      </c>
      <c r="D379" s="44">
        <v>1396.99</v>
      </c>
      <c r="E379" s="44">
        <v>1300.05</v>
      </c>
      <c r="F379" s="44">
        <v>1245.18</v>
      </c>
      <c r="G379" s="44">
        <v>1257.28</v>
      </c>
      <c r="H379" s="44">
        <v>1318.29</v>
      </c>
      <c r="I379" s="44">
        <v>1377</v>
      </c>
      <c r="J379" s="44">
        <v>1557.65</v>
      </c>
      <c r="K379" s="44">
        <v>1799.72</v>
      </c>
      <c r="L379" s="44">
        <v>1987.05</v>
      </c>
      <c r="M379" s="44">
        <v>2058.77</v>
      </c>
      <c r="N379" s="44">
        <v>2060.89</v>
      </c>
      <c r="O379" s="44">
        <v>2057.84</v>
      </c>
      <c r="P379" s="44">
        <v>2048.54</v>
      </c>
      <c r="Q379" s="44">
        <v>2055.63</v>
      </c>
      <c r="R379" s="44">
        <v>2106.73</v>
      </c>
      <c r="S379" s="44">
        <v>2099.19</v>
      </c>
      <c r="T379" s="44">
        <v>2070.33</v>
      </c>
      <c r="U379" s="44">
        <v>2060.7199999999998</v>
      </c>
      <c r="V379" s="44">
        <v>2069.7800000000002</v>
      </c>
      <c r="W379" s="44">
        <v>2149.79</v>
      </c>
      <c r="X379" s="44">
        <v>2108.02</v>
      </c>
      <c r="Y379" s="44">
        <v>2017.15</v>
      </c>
      <c r="Z379" s="44">
        <v>1790.18</v>
      </c>
      <c r="AA379" s="44">
        <v>1537.08</v>
      </c>
    </row>
    <row r="380" spans="1:27" ht="12.75" hidden="1" customHeight="1" outlineLevel="1" x14ac:dyDescent="0.2">
      <c r="A380" s="89" t="s">
        <v>599</v>
      </c>
      <c r="B380" s="63" t="s">
        <v>90</v>
      </c>
      <c r="C380" s="43" t="s">
        <v>79</v>
      </c>
      <c r="D380" s="44">
        <f>$D$315</f>
        <v>2222.89</v>
      </c>
      <c r="E380" s="44">
        <f t="shared" ref="E380:AA380" si="220">$D$315</f>
        <v>2222.89</v>
      </c>
      <c r="F380" s="44">
        <f t="shared" si="220"/>
        <v>2222.89</v>
      </c>
      <c r="G380" s="44">
        <f t="shared" si="220"/>
        <v>2222.89</v>
      </c>
      <c r="H380" s="44">
        <f t="shared" si="220"/>
        <v>2222.89</v>
      </c>
      <c r="I380" s="44">
        <f t="shared" si="220"/>
        <v>2222.89</v>
      </c>
      <c r="J380" s="44">
        <f t="shared" si="220"/>
        <v>2222.89</v>
      </c>
      <c r="K380" s="44">
        <f t="shared" si="220"/>
        <v>2222.89</v>
      </c>
      <c r="L380" s="44">
        <f t="shared" si="220"/>
        <v>2222.89</v>
      </c>
      <c r="M380" s="44">
        <f t="shared" si="220"/>
        <v>2222.89</v>
      </c>
      <c r="N380" s="44">
        <f t="shared" si="220"/>
        <v>2222.89</v>
      </c>
      <c r="O380" s="44">
        <f t="shared" si="220"/>
        <v>2222.89</v>
      </c>
      <c r="P380" s="44">
        <f t="shared" si="220"/>
        <v>2222.89</v>
      </c>
      <c r="Q380" s="44">
        <f t="shared" si="220"/>
        <v>2222.89</v>
      </c>
      <c r="R380" s="44">
        <f t="shared" si="220"/>
        <v>2222.89</v>
      </c>
      <c r="S380" s="44">
        <f t="shared" si="220"/>
        <v>2222.89</v>
      </c>
      <c r="T380" s="44">
        <f t="shared" si="220"/>
        <v>2222.89</v>
      </c>
      <c r="U380" s="44">
        <f t="shared" si="220"/>
        <v>2222.89</v>
      </c>
      <c r="V380" s="44">
        <f t="shared" si="220"/>
        <v>2222.89</v>
      </c>
      <c r="W380" s="44">
        <f t="shared" si="220"/>
        <v>2222.89</v>
      </c>
      <c r="X380" s="44">
        <f t="shared" si="220"/>
        <v>2222.89</v>
      </c>
      <c r="Y380" s="44">
        <f t="shared" si="220"/>
        <v>2222.89</v>
      </c>
      <c r="Z380" s="44">
        <f t="shared" si="220"/>
        <v>2222.89</v>
      </c>
      <c r="AA380" s="44">
        <f t="shared" si="220"/>
        <v>2222.89</v>
      </c>
    </row>
    <row r="381" spans="1:27" ht="12.75" hidden="1" customHeight="1" outlineLevel="1" x14ac:dyDescent="0.2">
      <c r="A381" s="89" t="s">
        <v>600</v>
      </c>
      <c r="B381" s="63" t="s">
        <v>83</v>
      </c>
      <c r="C381" s="43" t="s">
        <v>79</v>
      </c>
      <c r="D381" s="44">
        <v>4.68</v>
      </c>
      <c r="E381" s="44">
        <v>4.68</v>
      </c>
      <c r="F381" s="44">
        <v>4.68</v>
      </c>
      <c r="G381" s="44">
        <v>4.68</v>
      </c>
      <c r="H381" s="44">
        <v>4.68</v>
      </c>
      <c r="I381" s="44">
        <v>4.68</v>
      </c>
      <c r="J381" s="44">
        <v>4.68</v>
      </c>
      <c r="K381" s="44">
        <v>4.68</v>
      </c>
      <c r="L381" s="44">
        <v>4.68</v>
      </c>
      <c r="M381" s="44">
        <v>4.68</v>
      </c>
      <c r="N381" s="44">
        <v>4.68</v>
      </c>
      <c r="O381" s="44">
        <v>4.68</v>
      </c>
      <c r="P381" s="44">
        <v>4.68</v>
      </c>
      <c r="Q381" s="44">
        <v>4.68</v>
      </c>
      <c r="R381" s="44">
        <v>4.68</v>
      </c>
      <c r="S381" s="44">
        <v>4.68</v>
      </c>
      <c r="T381" s="44">
        <v>4.68</v>
      </c>
      <c r="U381" s="44">
        <v>4.68</v>
      </c>
      <c r="V381" s="44">
        <v>4.68</v>
      </c>
      <c r="W381" s="44">
        <v>4.68</v>
      </c>
      <c r="X381" s="44">
        <v>4.68</v>
      </c>
      <c r="Y381" s="44">
        <v>4.68</v>
      </c>
      <c r="Z381" s="44">
        <v>4.68</v>
      </c>
      <c r="AA381" s="44">
        <v>4.68</v>
      </c>
    </row>
    <row r="382" spans="1:27" ht="12.75" hidden="1" customHeight="1" outlineLevel="1" x14ac:dyDescent="0.2">
      <c r="A382" s="89" t="s">
        <v>601</v>
      </c>
      <c r="B382" s="63" t="s">
        <v>81</v>
      </c>
      <c r="C382" s="43" t="s">
        <v>79</v>
      </c>
      <c r="D382" s="44">
        <f>$D$11</f>
        <v>330.69</v>
      </c>
      <c r="E382" s="44">
        <f t="shared" ref="E382:AA382" si="221">$D$11</f>
        <v>330.69</v>
      </c>
      <c r="F382" s="44">
        <f t="shared" si="221"/>
        <v>330.69</v>
      </c>
      <c r="G382" s="44">
        <f t="shared" si="221"/>
        <v>330.69</v>
      </c>
      <c r="H382" s="44">
        <f t="shared" si="221"/>
        <v>330.69</v>
      </c>
      <c r="I382" s="44">
        <f t="shared" si="221"/>
        <v>330.69</v>
      </c>
      <c r="J382" s="44">
        <f t="shared" si="221"/>
        <v>330.69</v>
      </c>
      <c r="K382" s="44">
        <f t="shared" si="221"/>
        <v>330.69</v>
      </c>
      <c r="L382" s="44">
        <f t="shared" si="221"/>
        <v>330.69</v>
      </c>
      <c r="M382" s="44">
        <f t="shared" si="221"/>
        <v>330.69</v>
      </c>
      <c r="N382" s="44">
        <f t="shared" si="221"/>
        <v>330.69</v>
      </c>
      <c r="O382" s="44">
        <f t="shared" si="221"/>
        <v>330.69</v>
      </c>
      <c r="P382" s="44">
        <f t="shared" si="221"/>
        <v>330.69</v>
      </c>
      <c r="Q382" s="44">
        <f t="shared" si="221"/>
        <v>330.69</v>
      </c>
      <c r="R382" s="44">
        <f t="shared" si="221"/>
        <v>330.69</v>
      </c>
      <c r="S382" s="44">
        <f t="shared" si="221"/>
        <v>330.69</v>
      </c>
      <c r="T382" s="44">
        <f t="shared" si="221"/>
        <v>330.69</v>
      </c>
      <c r="U382" s="44">
        <f t="shared" si="221"/>
        <v>330.69</v>
      </c>
      <c r="V382" s="44">
        <f t="shared" si="221"/>
        <v>330.69</v>
      </c>
      <c r="W382" s="44">
        <f t="shared" si="221"/>
        <v>330.69</v>
      </c>
      <c r="X382" s="44">
        <f t="shared" si="221"/>
        <v>330.69</v>
      </c>
      <c r="Y382" s="44">
        <f t="shared" si="221"/>
        <v>330.69</v>
      </c>
      <c r="Z382" s="44">
        <f t="shared" si="221"/>
        <v>330.69</v>
      </c>
      <c r="AA382" s="44">
        <f t="shared" si="221"/>
        <v>330.69</v>
      </c>
    </row>
    <row r="383" spans="1:27" ht="12.75" customHeight="1" collapsed="1" x14ac:dyDescent="0.2">
      <c r="A383" s="88" t="s">
        <v>602</v>
      </c>
      <c r="B383" s="28" t="str">
        <f>"15"&amp;"."&amp;$B$639&amp;"."&amp;$B$640</f>
        <v>15.09.2023</v>
      </c>
      <c r="C383" s="80" t="s">
        <v>76</v>
      </c>
      <c r="D383" s="81">
        <f>ROUND(((D384+D385+D387+D386)/1000),5)</f>
        <v>3.9964</v>
      </c>
      <c r="E383" s="81">
        <f>ROUND(((E384+E385+E387+E386)/1000),5)</f>
        <v>3.9086799999999999</v>
      </c>
      <c r="F383" s="81">
        <f>ROUND(((F384+F385+F387+F386)/1000),5)</f>
        <v>3.8438699999999999</v>
      </c>
      <c r="G383" s="81">
        <f t="shared" ref="G383:AA383" si="222">ROUND(((G384+G385+G387+G386)/1000),5)</f>
        <v>3.8297099999999999</v>
      </c>
      <c r="H383" s="81">
        <f t="shared" si="222"/>
        <v>3.9154300000000002</v>
      </c>
      <c r="I383" s="81">
        <f t="shared" si="222"/>
        <v>3.9840200000000001</v>
      </c>
      <c r="J383" s="81">
        <f t="shared" si="222"/>
        <v>4.0714399999999999</v>
      </c>
      <c r="K383" s="81">
        <f t="shared" si="222"/>
        <v>4.3170500000000001</v>
      </c>
      <c r="L383" s="81">
        <f t="shared" si="222"/>
        <v>4.54908</v>
      </c>
      <c r="M383" s="81">
        <f t="shared" si="222"/>
        <v>4.7643500000000003</v>
      </c>
      <c r="N383" s="81">
        <f t="shared" si="222"/>
        <v>4.9664599999999997</v>
      </c>
      <c r="O383" s="81">
        <f t="shared" si="222"/>
        <v>4.65144</v>
      </c>
      <c r="P383" s="81">
        <f t="shared" si="222"/>
        <v>4.5744600000000002</v>
      </c>
      <c r="Q383" s="81">
        <f t="shared" si="222"/>
        <v>4.6469199999999997</v>
      </c>
      <c r="R383" s="81">
        <f t="shared" si="222"/>
        <v>4.6092700000000004</v>
      </c>
      <c r="S383" s="81">
        <f t="shared" si="222"/>
        <v>4.6032599999999997</v>
      </c>
      <c r="T383" s="81">
        <f t="shared" si="222"/>
        <v>4.57829</v>
      </c>
      <c r="U383" s="81">
        <f t="shared" si="222"/>
        <v>4.5603600000000002</v>
      </c>
      <c r="V383" s="81">
        <f t="shared" si="222"/>
        <v>4.6056499999999998</v>
      </c>
      <c r="W383" s="81">
        <f t="shared" si="222"/>
        <v>4.6733799999999999</v>
      </c>
      <c r="X383" s="81">
        <f t="shared" si="222"/>
        <v>4.6907300000000003</v>
      </c>
      <c r="Y383" s="81">
        <f t="shared" si="222"/>
        <v>4.6039399999999997</v>
      </c>
      <c r="Z383" s="81">
        <f t="shared" si="222"/>
        <v>4.3592700000000004</v>
      </c>
      <c r="AA383" s="81">
        <f t="shared" si="222"/>
        <v>4.1697800000000003</v>
      </c>
    </row>
    <row r="384" spans="1:27" ht="12.75" hidden="1" customHeight="1" outlineLevel="1" x14ac:dyDescent="0.2">
      <c r="A384" s="89" t="s">
        <v>603</v>
      </c>
      <c r="B384" s="63" t="s">
        <v>230</v>
      </c>
      <c r="C384" s="43" t="s">
        <v>79</v>
      </c>
      <c r="D384" s="44">
        <v>1438.14</v>
      </c>
      <c r="E384" s="44">
        <v>1350.42</v>
      </c>
      <c r="F384" s="44">
        <v>1285.6099999999999</v>
      </c>
      <c r="G384" s="44">
        <v>1271.45</v>
      </c>
      <c r="H384" s="44">
        <v>1357.17</v>
      </c>
      <c r="I384" s="44">
        <v>1425.76</v>
      </c>
      <c r="J384" s="44">
        <v>1513.18</v>
      </c>
      <c r="K384" s="44">
        <v>1758.79</v>
      </c>
      <c r="L384" s="44">
        <v>1990.82</v>
      </c>
      <c r="M384" s="44">
        <v>2206.09</v>
      </c>
      <c r="N384" s="44">
        <v>2408.1999999999998</v>
      </c>
      <c r="O384" s="44">
        <v>2093.1799999999998</v>
      </c>
      <c r="P384" s="44">
        <v>2016.2</v>
      </c>
      <c r="Q384" s="44">
        <v>2088.66</v>
      </c>
      <c r="R384" s="44">
        <v>2051.0100000000002</v>
      </c>
      <c r="S384" s="44">
        <v>2045</v>
      </c>
      <c r="T384" s="44">
        <v>2020.03</v>
      </c>
      <c r="U384" s="44">
        <v>2002.1</v>
      </c>
      <c r="V384" s="44">
        <v>2047.39</v>
      </c>
      <c r="W384" s="44">
        <v>2115.12</v>
      </c>
      <c r="X384" s="44">
        <v>2132.4699999999998</v>
      </c>
      <c r="Y384" s="44">
        <v>2045.68</v>
      </c>
      <c r="Z384" s="44">
        <v>1801.01</v>
      </c>
      <c r="AA384" s="44">
        <v>1611.52</v>
      </c>
    </row>
    <row r="385" spans="1:27" ht="12.75" hidden="1" customHeight="1" outlineLevel="1" x14ac:dyDescent="0.2">
      <c r="A385" s="89" t="s">
        <v>604</v>
      </c>
      <c r="B385" s="63" t="s">
        <v>90</v>
      </c>
      <c r="C385" s="43" t="s">
        <v>79</v>
      </c>
      <c r="D385" s="44">
        <f>$D$315</f>
        <v>2222.89</v>
      </c>
      <c r="E385" s="44">
        <f t="shared" ref="E385:AA385" si="223">$D$315</f>
        <v>2222.89</v>
      </c>
      <c r="F385" s="44">
        <f t="shared" si="223"/>
        <v>2222.89</v>
      </c>
      <c r="G385" s="44">
        <f t="shared" si="223"/>
        <v>2222.89</v>
      </c>
      <c r="H385" s="44">
        <f t="shared" si="223"/>
        <v>2222.89</v>
      </c>
      <c r="I385" s="44">
        <f t="shared" si="223"/>
        <v>2222.89</v>
      </c>
      <c r="J385" s="44">
        <f t="shared" si="223"/>
        <v>2222.89</v>
      </c>
      <c r="K385" s="44">
        <f t="shared" si="223"/>
        <v>2222.89</v>
      </c>
      <c r="L385" s="44">
        <f t="shared" si="223"/>
        <v>2222.89</v>
      </c>
      <c r="M385" s="44">
        <f t="shared" si="223"/>
        <v>2222.89</v>
      </c>
      <c r="N385" s="44">
        <f t="shared" si="223"/>
        <v>2222.89</v>
      </c>
      <c r="O385" s="44">
        <f t="shared" si="223"/>
        <v>2222.89</v>
      </c>
      <c r="P385" s="44">
        <f t="shared" si="223"/>
        <v>2222.89</v>
      </c>
      <c r="Q385" s="44">
        <f t="shared" si="223"/>
        <v>2222.89</v>
      </c>
      <c r="R385" s="44">
        <f t="shared" si="223"/>
        <v>2222.89</v>
      </c>
      <c r="S385" s="44">
        <f t="shared" si="223"/>
        <v>2222.89</v>
      </c>
      <c r="T385" s="44">
        <f t="shared" si="223"/>
        <v>2222.89</v>
      </c>
      <c r="U385" s="44">
        <f t="shared" si="223"/>
        <v>2222.89</v>
      </c>
      <c r="V385" s="44">
        <f t="shared" si="223"/>
        <v>2222.89</v>
      </c>
      <c r="W385" s="44">
        <f t="shared" si="223"/>
        <v>2222.89</v>
      </c>
      <c r="X385" s="44">
        <f t="shared" si="223"/>
        <v>2222.89</v>
      </c>
      <c r="Y385" s="44">
        <f t="shared" si="223"/>
        <v>2222.89</v>
      </c>
      <c r="Z385" s="44">
        <f t="shared" si="223"/>
        <v>2222.89</v>
      </c>
      <c r="AA385" s="44">
        <f t="shared" si="223"/>
        <v>2222.89</v>
      </c>
    </row>
    <row r="386" spans="1:27" ht="12.75" hidden="1" customHeight="1" outlineLevel="1" x14ac:dyDescent="0.2">
      <c r="A386" s="89" t="s">
        <v>605</v>
      </c>
      <c r="B386" s="63" t="s">
        <v>83</v>
      </c>
      <c r="C386" s="43" t="s">
        <v>79</v>
      </c>
      <c r="D386" s="44">
        <v>4.68</v>
      </c>
      <c r="E386" s="44">
        <v>4.68</v>
      </c>
      <c r="F386" s="44">
        <v>4.68</v>
      </c>
      <c r="G386" s="44">
        <v>4.68</v>
      </c>
      <c r="H386" s="44">
        <v>4.68</v>
      </c>
      <c r="I386" s="44">
        <v>4.68</v>
      </c>
      <c r="J386" s="44">
        <v>4.68</v>
      </c>
      <c r="K386" s="44">
        <v>4.68</v>
      </c>
      <c r="L386" s="44">
        <v>4.68</v>
      </c>
      <c r="M386" s="44">
        <v>4.68</v>
      </c>
      <c r="N386" s="44">
        <v>4.68</v>
      </c>
      <c r="O386" s="44">
        <v>4.68</v>
      </c>
      <c r="P386" s="44">
        <v>4.68</v>
      </c>
      <c r="Q386" s="44">
        <v>4.68</v>
      </c>
      <c r="R386" s="44">
        <v>4.68</v>
      </c>
      <c r="S386" s="44">
        <v>4.68</v>
      </c>
      <c r="T386" s="44">
        <v>4.68</v>
      </c>
      <c r="U386" s="44">
        <v>4.68</v>
      </c>
      <c r="V386" s="44">
        <v>4.68</v>
      </c>
      <c r="W386" s="44">
        <v>4.68</v>
      </c>
      <c r="X386" s="44">
        <v>4.68</v>
      </c>
      <c r="Y386" s="44">
        <v>4.68</v>
      </c>
      <c r="Z386" s="44">
        <v>4.68</v>
      </c>
      <c r="AA386" s="44">
        <v>4.68</v>
      </c>
    </row>
    <row r="387" spans="1:27" ht="12.75" hidden="1" customHeight="1" outlineLevel="1" x14ac:dyDescent="0.2">
      <c r="A387" s="89" t="s">
        <v>606</v>
      </c>
      <c r="B387" s="63" t="s">
        <v>81</v>
      </c>
      <c r="C387" s="43" t="s">
        <v>79</v>
      </c>
      <c r="D387" s="44">
        <f>$D$11</f>
        <v>330.69</v>
      </c>
      <c r="E387" s="44">
        <f t="shared" ref="E387:AA387" si="224">$D$11</f>
        <v>330.69</v>
      </c>
      <c r="F387" s="44">
        <f t="shared" si="224"/>
        <v>330.69</v>
      </c>
      <c r="G387" s="44">
        <f t="shared" si="224"/>
        <v>330.69</v>
      </c>
      <c r="H387" s="44">
        <f t="shared" si="224"/>
        <v>330.69</v>
      </c>
      <c r="I387" s="44">
        <f t="shared" si="224"/>
        <v>330.69</v>
      </c>
      <c r="J387" s="44">
        <f t="shared" si="224"/>
        <v>330.69</v>
      </c>
      <c r="K387" s="44">
        <f t="shared" si="224"/>
        <v>330.69</v>
      </c>
      <c r="L387" s="44">
        <f t="shared" si="224"/>
        <v>330.69</v>
      </c>
      <c r="M387" s="44">
        <f t="shared" si="224"/>
        <v>330.69</v>
      </c>
      <c r="N387" s="44">
        <f t="shared" si="224"/>
        <v>330.69</v>
      </c>
      <c r="O387" s="44">
        <f t="shared" si="224"/>
        <v>330.69</v>
      </c>
      <c r="P387" s="44">
        <f t="shared" si="224"/>
        <v>330.69</v>
      </c>
      <c r="Q387" s="44">
        <f t="shared" si="224"/>
        <v>330.69</v>
      </c>
      <c r="R387" s="44">
        <f t="shared" si="224"/>
        <v>330.69</v>
      </c>
      <c r="S387" s="44">
        <f t="shared" si="224"/>
        <v>330.69</v>
      </c>
      <c r="T387" s="44">
        <f t="shared" si="224"/>
        <v>330.69</v>
      </c>
      <c r="U387" s="44">
        <f t="shared" si="224"/>
        <v>330.69</v>
      </c>
      <c r="V387" s="44">
        <f t="shared" si="224"/>
        <v>330.69</v>
      </c>
      <c r="W387" s="44">
        <f t="shared" si="224"/>
        <v>330.69</v>
      </c>
      <c r="X387" s="44">
        <f t="shared" si="224"/>
        <v>330.69</v>
      </c>
      <c r="Y387" s="44">
        <f t="shared" si="224"/>
        <v>330.69</v>
      </c>
      <c r="Z387" s="44">
        <f t="shared" si="224"/>
        <v>330.69</v>
      </c>
      <c r="AA387" s="44">
        <f t="shared" si="224"/>
        <v>330.69</v>
      </c>
    </row>
    <row r="388" spans="1:27" ht="12.75" customHeight="1" collapsed="1" x14ac:dyDescent="0.2">
      <c r="A388" s="88" t="s">
        <v>607</v>
      </c>
      <c r="B388" s="28" t="str">
        <f>"16"&amp;"."&amp;$B$639&amp;"."&amp;$B$640</f>
        <v>16.09.2023</v>
      </c>
      <c r="C388" s="80" t="s">
        <v>76</v>
      </c>
      <c r="D388" s="81">
        <f>ROUND(((D389+D390+D392+D391)/1000),5)</f>
        <v>4.0559700000000003</v>
      </c>
      <c r="E388" s="81">
        <f>ROUND(((E389+E390+E392+E391)/1000),5)</f>
        <v>3.8991500000000001</v>
      </c>
      <c r="F388" s="81">
        <f>ROUND(((F389+F390+F392+F391)/1000),5)</f>
        <v>3.82728</v>
      </c>
      <c r="G388" s="81">
        <f t="shared" ref="G388:AA388" si="225">ROUND(((G389+G390+G392+G391)/1000),5)</f>
        <v>3.80626</v>
      </c>
      <c r="H388" s="81">
        <f t="shared" si="225"/>
        <v>3.85249</v>
      </c>
      <c r="I388" s="81">
        <f t="shared" si="225"/>
        <v>3.9083399999999999</v>
      </c>
      <c r="J388" s="81">
        <f t="shared" si="225"/>
        <v>3.9285999999999999</v>
      </c>
      <c r="K388" s="81">
        <f t="shared" si="225"/>
        <v>4.0843299999999996</v>
      </c>
      <c r="L388" s="81">
        <f t="shared" si="225"/>
        <v>4.3884600000000002</v>
      </c>
      <c r="M388" s="81">
        <f t="shared" si="225"/>
        <v>4.5558500000000004</v>
      </c>
      <c r="N388" s="81">
        <f t="shared" si="225"/>
        <v>4.59795</v>
      </c>
      <c r="O388" s="81">
        <f t="shared" si="225"/>
        <v>4.6005500000000001</v>
      </c>
      <c r="P388" s="81">
        <f t="shared" si="225"/>
        <v>4.5935600000000001</v>
      </c>
      <c r="Q388" s="81">
        <f t="shared" si="225"/>
        <v>4.5874300000000003</v>
      </c>
      <c r="R388" s="81">
        <f t="shared" si="225"/>
        <v>4.5885600000000002</v>
      </c>
      <c r="S388" s="81">
        <f t="shared" si="225"/>
        <v>4.5850499999999998</v>
      </c>
      <c r="T388" s="81">
        <f t="shared" si="225"/>
        <v>4.5845399999999996</v>
      </c>
      <c r="U388" s="81">
        <f t="shared" si="225"/>
        <v>4.5744899999999999</v>
      </c>
      <c r="V388" s="81">
        <f t="shared" si="225"/>
        <v>4.65489</v>
      </c>
      <c r="W388" s="81">
        <f t="shared" si="225"/>
        <v>4.8025399999999996</v>
      </c>
      <c r="X388" s="81">
        <f t="shared" si="225"/>
        <v>4.9642400000000002</v>
      </c>
      <c r="Y388" s="81">
        <f t="shared" si="225"/>
        <v>4.6347199999999997</v>
      </c>
      <c r="Z388" s="81">
        <f t="shared" si="225"/>
        <v>4.2778600000000004</v>
      </c>
      <c r="AA388" s="81">
        <f t="shared" si="225"/>
        <v>4.1455900000000003</v>
      </c>
    </row>
    <row r="389" spans="1:27" ht="12.75" hidden="1" customHeight="1" outlineLevel="1" x14ac:dyDescent="0.2">
      <c r="A389" s="89" t="s">
        <v>608</v>
      </c>
      <c r="B389" s="63" t="s">
        <v>230</v>
      </c>
      <c r="C389" s="43" t="s">
        <v>79</v>
      </c>
      <c r="D389" s="44">
        <v>1497.71</v>
      </c>
      <c r="E389" s="44">
        <v>1340.89</v>
      </c>
      <c r="F389" s="44">
        <v>1269.02</v>
      </c>
      <c r="G389" s="44">
        <v>1248</v>
      </c>
      <c r="H389" s="44">
        <v>1294.23</v>
      </c>
      <c r="I389" s="44">
        <v>1350.08</v>
      </c>
      <c r="J389" s="44">
        <v>1370.34</v>
      </c>
      <c r="K389" s="44">
        <v>1526.07</v>
      </c>
      <c r="L389" s="44">
        <v>1830.2</v>
      </c>
      <c r="M389" s="44">
        <v>1997.59</v>
      </c>
      <c r="N389" s="44">
        <v>2039.69</v>
      </c>
      <c r="O389" s="44">
        <v>2042.29</v>
      </c>
      <c r="P389" s="44">
        <v>2035.3</v>
      </c>
      <c r="Q389" s="44">
        <v>2029.17</v>
      </c>
      <c r="R389" s="44">
        <v>2030.3</v>
      </c>
      <c r="S389" s="44">
        <v>2026.79</v>
      </c>
      <c r="T389" s="44">
        <v>2026.28</v>
      </c>
      <c r="U389" s="44">
        <v>2016.23</v>
      </c>
      <c r="V389" s="44">
        <v>2096.63</v>
      </c>
      <c r="W389" s="44">
        <v>2244.2800000000002</v>
      </c>
      <c r="X389" s="44">
        <v>2405.98</v>
      </c>
      <c r="Y389" s="44">
        <v>2076.46</v>
      </c>
      <c r="Z389" s="44">
        <v>1719.6</v>
      </c>
      <c r="AA389" s="44">
        <v>1587.33</v>
      </c>
    </row>
    <row r="390" spans="1:27" ht="12.75" hidden="1" customHeight="1" outlineLevel="1" x14ac:dyDescent="0.2">
      <c r="A390" s="89" t="s">
        <v>609</v>
      </c>
      <c r="B390" s="63" t="s">
        <v>90</v>
      </c>
      <c r="C390" s="43" t="s">
        <v>79</v>
      </c>
      <c r="D390" s="44">
        <f>$D$315</f>
        <v>2222.89</v>
      </c>
      <c r="E390" s="44">
        <f t="shared" ref="E390:AA390" si="226">$D$315</f>
        <v>2222.89</v>
      </c>
      <c r="F390" s="44">
        <f t="shared" si="226"/>
        <v>2222.89</v>
      </c>
      <c r="G390" s="44">
        <f t="shared" si="226"/>
        <v>2222.89</v>
      </c>
      <c r="H390" s="44">
        <f t="shared" si="226"/>
        <v>2222.89</v>
      </c>
      <c r="I390" s="44">
        <f t="shared" si="226"/>
        <v>2222.89</v>
      </c>
      <c r="J390" s="44">
        <f t="shared" si="226"/>
        <v>2222.89</v>
      </c>
      <c r="K390" s="44">
        <f t="shared" si="226"/>
        <v>2222.89</v>
      </c>
      <c r="L390" s="44">
        <f t="shared" si="226"/>
        <v>2222.89</v>
      </c>
      <c r="M390" s="44">
        <f t="shared" si="226"/>
        <v>2222.89</v>
      </c>
      <c r="N390" s="44">
        <f t="shared" si="226"/>
        <v>2222.89</v>
      </c>
      <c r="O390" s="44">
        <f t="shared" si="226"/>
        <v>2222.89</v>
      </c>
      <c r="P390" s="44">
        <f t="shared" si="226"/>
        <v>2222.89</v>
      </c>
      <c r="Q390" s="44">
        <f t="shared" si="226"/>
        <v>2222.89</v>
      </c>
      <c r="R390" s="44">
        <f t="shared" si="226"/>
        <v>2222.89</v>
      </c>
      <c r="S390" s="44">
        <f t="shared" si="226"/>
        <v>2222.89</v>
      </c>
      <c r="T390" s="44">
        <f t="shared" si="226"/>
        <v>2222.89</v>
      </c>
      <c r="U390" s="44">
        <f t="shared" si="226"/>
        <v>2222.89</v>
      </c>
      <c r="V390" s="44">
        <f t="shared" si="226"/>
        <v>2222.89</v>
      </c>
      <c r="W390" s="44">
        <f t="shared" si="226"/>
        <v>2222.89</v>
      </c>
      <c r="X390" s="44">
        <f t="shared" si="226"/>
        <v>2222.89</v>
      </c>
      <c r="Y390" s="44">
        <f t="shared" si="226"/>
        <v>2222.89</v>
      </c>
      <c r="Z390" s="44">
        <f t="shared" si="226"/>
        <v>2222.89</v>
      </c>
      <c r="AA390" s="44">
        <f t="shared" si="226"/>
        <v>2222.89</v>
      </c>
    </row>
    <row r="391" spans="1:27" ht="12.75" hidden="1" customHeight="1" outlineLevel="1" x14ac:dyDescent="0.2">
      <c r="A391" s="89" t="s">
        <v>610</v>
      </c>
      <c r="B391" s="63" t="s">
        <v>83</v>
      </c>
      <c r="C391" s="43" t="s">
        <v>79</v>
      </c>
      <c r="D391" s="44">
        <v>4.68</v>
      </c>
      <c r="E391" s="44">
        <v>4.68</v>
      </c>
      <c r="F391" s="44">
        <v>4.68</v>
      </c>
      <c r="G391" s="44">
        <v>4.68</v>
      </c>
      <c r="H391" s="44">
        <v>4.68</v>
      </c>
      <c r="I391" s="44">
        <v>4.68</v>
      </c>
      <c r="J391" s="44">
        <v>4.68</v>
      </c>
      <c r="K391" s="44">
        <v>4.68</v>
      </c>
      <c r="L391" s="44">
        <v>4.68</v>
      </c>
      <c r="M391" s="44">
        <v>4.68</v>
      </c>
      <c r="N391" s="44">
        <v>4.68</v>
      </c>
      <c r="O391" s="44">
        <v>4.68</v>
      </c>
      <c r="P391" s="44">
        <v>4.68</v>
      </c>
      <c r="Q391" s="44">
        <v>4.68</v>
      </c>
      <c r="R391" s="44">
        <v>4.68</v>
      </c>
      <c r="S391" s="44">
        <v>4.68</v>
      </c>
      <c r="T391" s="44">
        <v>4.68</v>
      </c>
      <c r="U391" s="44">
        <v>4.68</v>
      </c>
      <c r="V391" s="44">
        <v>4.68</v>
      </c>
      <c r="W391" s="44">
        <v>4.68</v>
      </c>
      <c r="X391" s="44">
        <v>4.68</v>
      </c>
      <c r="Y391" s="44">
        <v>4.68</v>
      </c>
      <c r="Z391" s="44">
        <v>4.68</v>
      </c>
      <c r="AA391" s="44">
        <v>4.68</v>
      </c>
    </row>
    <row r="392" spans="1:27" ht="12.75" hidden="1" customHeight="1" outlineLevel="1" x14ac:dyDescent="0.2">
      <c r="A392" s="89" t="s">
        <v>611</v>
      </c>
      <c r="B392" s="63" t="s">
        <v>81</v>
      </c>
      <c r="C392" s="43" t="s">
        <v>79</v>
      </c>
      <c r="D392" s="44">
        <f>$D$11</f>
        <v>330.69</v>
      </c>
      <c r="E392" s="44">
        <f t="shared" ref="E392:AA392" si="227">$D$11</f>
        <v>330.69</v>
      </c>
      <c r="F392" s="44">
        <f t="shared" si="227"/>
        <v>330.69</v>
      </c>
      <c r="G392" s="44">
        <f t="shared" si="227"/>
        <v>330.69</v>
      </c>
      <c r="H392" s="44">
        <f t="shared" si="227"/>
        <v>330.69</v>
      </c>
      <c r="I392" s="44">
        <f t="shared" si="227"/>
        <v>330.69</v>
      </c>
      <c r="J392" s="44">
        <f t="shared" si="227"/>
        <v>330.69</v>
      </c>
      <c r="K392" s="44">
        <f t="shared" si="227"/>
        <v>330.69</v>
      </c>
      <c r="L392" s="44">
        <f t="shared" si="227"/>
        <v>330.69</v>
      </c>
      <c r="M392" s="44">
        <f t="shared" si="227"/>
        <v>330.69</v>
      </c>
      <c r="N392" s="44">
        <f t="shared" si="227"/>
        <v>330.69</v>
      </c>
      <c r="O392" s="44">
        <f t="shared" si="227"/>
        <v>330.69</v>
      </c>
      <c r="P392" s="44">
        <f t="shared" si="227"/>
        <v>330.69</v>
      </c>
      <c r="Q392" s="44">
        <f t="shared" si="227"/>
        <v>330.69</v>
      </c>
      <c r="R392" s="44">
        <f t="shared" si="227"/>
        <v>330.69</v>
      </c>
      <c r="S392" s="44">
        <f t="shared" si="227"/>
        <v>330.69</v>
      </c>
      <c r="T392" s="44">
        <f t="shared" si="227"/>
        <v>330.69</v>
      </c>
      <c r="U392" s="44">
        <f t="shared" si="227"/>
        <v>330.69</v>
      </c>
      <c r="V392" s="44">
        <f t="shared" si="227"/>
        <v>330.69</v>
      </c>
      <c r="W392" s="44">
        <f t="shared" si="227"/>
        <v>330.69</v>
      </c>
      <c r="X392" s="44">
        <f t="shared" si="227"/>
        <v>330.69</v>
      </c>
      <c r="Y392" s="44">
        <f t="shared" si="227"/>
        <v>330.69</v>
      </c>
      <c r="Z392" s="44">
        <f t="shared" si="227"/>
        <v>330.69</v>
      </c>
      <c r="AA392" s="44">
        <f t="shared" si="227"/>
        <v>330.69</v>
      </c>
    </row>
    <row r="393" spans="1:27" ht="12.75" customHeight="1" collapsed="1" x14ac:dyDescent="0.2">
      <c r="A393" s="88" t="s">
        <v>612</v>
      </c>
      <c r="B393" s="28" t="str">
        <f>"17"&amp;"."&amp;$B$639&amp;"."&amp;$B$640</f>
        <v>17.09.2023</v>
      </c>
      <c r="C393" s="80" t="s">
        <v>76</v>
      </c>
      <c r="D393" s="81">
        <f>ROUND(((D394+D395+D397+D396)/1000),5)</f>
        <v>4.0307300000000001</v>
      </c>
      <c r="E393" s="81">
        <f>ROUND(((E394+E395+E397+E396)/1000),5)</f>
        <v>3.8803399999999999</v>
      </c>
      <c r="F393" s="81">
        <f>ROUND(((F394+F395+F397+F396)/1000),5)</f>
        <v>3.8088799999999998</v>
      </c>
      <c r="G393" s="81">
        <f t="shared" ref="G393:AA393" si="228">ROUND(((G394+G395+G397+G396)/1000),5)</f>
        <v>3.7994699999999999</v>
      </c>
      <c r="H393" s="81">
        <f t="shared" si="228"/>
        <v>3.8100200000000002</v>
      </c>
      <c r="I393" s="81">
        <f t="shared" si="228"/>
        <v>3.8372799999999998</v>
      </c>
      <c r="J393" s="81">
        <f t="shared" si="228"/>
        <v>3.8041999999999998</v>
      </c>
      <c r="K393" s="81">
        <f t="shared" si="228"/>
        <v>3.9737800000000001</v>
      </c>
      <c r="L393" s="81">
        <f t="shared" si="228"/>
        <v>4.1539599999999997</v>
      </c>
      <c r="M393" s="81">
        <f t="shared" si="228"/>
        <v>4.29406</v>
      </c>
      <c r="N393" s="81">
        <f t="shared" si="228"/>
        <v>4.3411799999999996</v>
      </c>
      <c r="O393" s="81">
        <f t="shared" si="228"/>
        <v>4.3529299999999997</v>
      </c>
      <c r="P393" s="81">
        <f t="shared" si="228"/>
        <v>4.3453799999999996</v>
      </c>
      <c r="Q393" s="81">
        <f t="shared" si="228"/>
        <v>4.3370600000000001</v>
      </c>
      <c r="R393" s="81">
        <f t="shared" si="228"/>
        <v>4.3458699999999997</v>
      </c>
      <c r="S393" s="81">
        <f t="shared" si="228"/>
        <v>4.3542500000000004</v>
      </c>
      <c r="T393" s="81">
        <f t="shared" si="228"/>
        <v>4.39527</v>
      </c>
      <c r="U393" s="81">
        <f t="shared" si="228"/>
        <v>4.4471999999999996</v>
      </c>
      <c r="V393" s="81">
        <f t="shared" si="228"/>
        <v>4.6070500000000001</v>
      </c>
      <c r="W393" s="81">
        <f t="shared" si="228"/>
        <v>4.6969599999999998</v>
      </c>
      <c r="X393" s="81">
        <f t="shared" si="228"/>
        <v>4.9587599999999998</v>
      </c>
      <c r="Y393" s="81">
        <f t="shared" si="228"/>
        <v>4.6362800000000002</v>
      </c>
      <c r="Z393" s="81">
        <f t="shared" si="228"/>
        <v>4.2283999999999997</v>
      </c>
      <c r="AA393" s="81">
        <f t="shared" si="228"/>
        <v>4.03287</v>
      </c>
    </row>
    <row r="394" spans="1:27" ht="12.75" hidden="1" customHeight="1" outlineLevel="1" x14ac:dyDescent="0.2">
      <c r="A394" s="89" t="s">
        <v>613</v>
      </c>
      <c r="B394" s="63" t="s">
        <v>230</v>
      </c>
      <c r="C394" s="43" t="s">
        <v>79</v>
      </c>
      <c r="D394" s="44">
        <v>1472.47</v>
      </c>
      <c r="E394" s="44">
        <v>1322.08</v>
      </c>
      <c r="F394" s="44">
        <v>1250.6199999999999</v>
      </c>
      <c r="G394" s="44">
        <v>1241.21</v>
      </c>
      <c r="H394" s="44">
        <v>1251.76</v>
      </c>
      <c r="I394" s="44">
        <v>1279.02</v>
      </c>
      <c r="J394" s="44">
        <v>1245.94</v>
      </c>
      <c r="K394" s="44">
        <v>1415.52</v>
      </c>
      <c r="L394" s="44">
        <v>1595.7</v>
      </c>
      <c r="M394" s="44">
        <v>1735.8</v>
      </c>
      <c r="N394" s="44">
        <v>1782.92</v>
      </c>
      <c r="O394" s="44">
        <v>1794.67</v>
      </c>
      <c r="P394" s="44">
        <v>1787.12</v>
      </c>
      <c r="Q394" s="44">
        <v>1778.8</v>
      </c>
      <c r="R394" s="44">
        <v>1787.61</v>
      </c>
      <c r="S394" s="44">
        <v>1795.99</v>
      </c>
      <c r="T394" s="44">
        <v>1837.01</v>
      </c>
      <c r="U394" s="44">
        <v>1888.94</v>
      </c>
      <c r="V394" s="44">
        <v>2048.79</v>
      </c>
      <c r="W394" s="44">
        <v>2138.6999999999998</v>
      </c>
      <c r="X394" s="44">
        <v>2400.5</v>
      </c>
      <c r="Y394" s="44">
        <v>2078.02</v>
      </c>
      <c r="Z394" s="44">
        <v>1670.14</v>
      </c>
      <c r="AA394" s="44">
        <v>1474.61</v>
      </c>
    </row>
    <row r="395" spans="1:27" ht="12.75" hidden="1" customHeight="1" outlineLevel="1" x14ac:dyDescent="0.2">
      <c r="A395" s="89" t="s">
        <v>614</v>
      </c>
      <c r="B395" s="63" t="s">
        <v>90</v>
      </c>
      <c r="C395" s="43" t="s">
        <v>79</v>
      </c>
      <c r="D395" s="44">
        <f>$D$315</f>
        <v>2222.89</v>
      </c>
      <c r="E395" s="44">
        <f t="shared" ref="E395:AA395" si="229">$D$315</f>
        <v>2222.89</v>
      </c>
      <c r="F395" s="44">
        <f t="shared" si="229"/>
        <v>2222.89</v>
      </c>
      <c r="G395" s="44">
        <f t="shared" si="229"/>
        <v>2222.89</v>
      </c>
      <c r="H395" s="44">
        <f t="shared" si="229"/>
        <v>2222.89</v>
      </c>
      <c r="I395" s="44">
        <f t="shared" si="229"/>
        <v>2222.89</v>
      </c>
      <c r="J395" s="44">
        <f t="shared" si="229"/>
        <v>2222.89</v>
      </c>
      <c r="K395" s="44">
        <f t="shared" si="229"/>
        <v>2222.89</v>
      </c>
      <c r="L395" s="44">
        <f t="shared" si="229"/>
        <v>2222.89</v>
      </c>
      <c r="M395" s="44">
        <f t="shared" si="229"/>
        <v>2222.89</v>
      </c>
      <c r="N395" s="44">
        <f t="shared" si="229"/>
        <v>2222.89</v>
      </c>
      <c r="O395" s="44">
        <f t="shared" si="229"/>
        <v>2222.89</v>
      </c>
      <c r="P395" s="44">
        <f t="shared" si="229"/>
        <v>2222.89</v>
      </c>
      <c r="Q395" s="44">
        <f t="shared" si="229"/>
        <v>2222.89</v>
      </c>
      <c r="R395" s="44">
        <f t="shared" si="229"/>
        <v>2222.89</v>
      </c>
      <c r="S395" s="44">
        <f t="shared" si="229"/>
        <v>2222.89</v>
      </c>
      <c r="T395" s="44">
        <f t="shared" si="229"/>
        <v>2222.89</v>
      </c>
      <c r="U395" s="44">
        <f t="shared" si="229"/>
        <v>2222.89</v>
      </c>
      <c r="V395" s="44">
        <f t="shared" si="229"/>
        <v>2222.89</v>
      </c>
      <c r="W395" s="44">
        <f t="shared" si="229"/>
        <v>2222.89</v>
      </c>
      <c r="X395" s="44">
        <f t="shared" si="229"/>
        <v>2222.89</v>
      </c>
      <c r="Y395" s="44">
        <f t="shared" si="229"/>
        <v>2222.89</v>
      </c>
      <c r="Z395" s="44">
        <f t="shared" si="229"/>
        <v>2222.89</v>
      </c>
      <c r="AA395" s="44">
        <f t="shared" si="229"/>
        <v>2222.89</v>
      </c>
    </row>
    <row r="396" spans="1:27" ht="12.75" hidden="1" customHeight="1" outlineLevel="1" x14ac:dyDescent="0.2">
      <c r="A396" s="89" t="s">
        <v>615</v>
      </c>
      <c r="B396" s="63" t="s">
        <v>83</v>
      </c>
      <c r="C396" s="43" t="s">
        <v>79</v>
      </c>
      <c r="D396" s="44">
        <v>4.68</v>
      </c>
      <c r="E396" s="44">
        <v>4.68</v>
      </c>
      <c r="F396" s="44">
        <v>4.68</v>
      </c>
      <c r="G396" s="44">
        <v>4.68</v>
      </c>
      <c r="H396" s="44">
        <v>4.68</v>
      </c>
      <c r="I396" s="44">
        <v>4.68</v>
      </c>
      <c r="J396" s="44">
        <v>4.68</v>
      </c>
      <c r="K396" s="44">
        <v>4.68</v>
      </c>
      <c r="L396" s="44">
        <v>4.68</v>
      </c>
      <c r="M396" s="44">
        <v>4.68</v>
      </c>
      <c r="N396" s="44">
        <v>4.68</v>
      </c>
      <c r="O396" s="44">
        <v>4.68</v>
      </c>
      <c r="P396" s="44">
        <v>4.68</v>
      </c>
      <c r="Q396" s="44">
        <v>4.68</v>
      </c>
      <c r="R396" s="44">
        <v>4.68</v>
      </c>
      <c r="S396" s="44">
        <v>4.68</v>
      </c>
      <c r="T396" s="44">
        <v>4.68</v>
      </c>
      <c r="U396" s="44">
        <v>4.68</v>
      </c>
      <c r="V396" s="44">
        <v>4.68</v>
      </c>
      <c r="W396" s="44">
        <v>4.68</v>
      </c>
      <c r="X396" s="44">
        <v>4.68</v>
      </c>
      <c r="Y396" s="44">
        <v>4.68</v>
      </c>
      <c r="Z396" s="44">
        <v>4.68</v>
      </c>
      <c r="AA396" s="44">
        <v>4.68</v>
      </c>
    </row>
    <row r="397" spans="1:27" ht="12.75" hidden="1" customHeight="1" outlineLevel="1" x14ac:dyDescent="0.2">
      <c r="A397" s="89" t="s">
        <v>616</v>
      </c>
      <c r="B397" s="63" t="s">
        <v>81</v>
      </c>
      <c r="C397" s="43" t="s">
        <v>79</v>
      </c>
      <c r="D397" s="44">
        <f>$D$11</f>
        <v>330.69</v>
      </c>
      <c r="E397" s="44">
        <f t="shared" ref="E397:AA397" si="230">$D$11</f>
        <v>330.69</v>
      </c>
      <c r="F397" s="44">
        <f t="shared" si="230"/>
        <v>330.69</v>
      </c>
      <c r="G397" s="44">
        <f t="shared" si="230"/>
        <v>330.69</v>
      </c>
      <c r="H397" s="44">
        <f t="shared" si="230"/>
        <v>330.69</v>
      </c>
      <c r="I397" s="44">
        <f t="shared" si="230"/>
        <v>330.69</v>
      </c>
      <c r="J397" s="44">
        <f t="shared" si="230"/>
        <v>330.69</v>
      </c>
      <c r="K397" s="44">
        <f t="shared" si="230"/>
        <v>330.69</v>
      </c>
      <c r="L397" s="44">
        <f t="shared" si="230"/>
        <v>330.69</v>
      </c>
      <c r="M397" s="44">
        <f t="shared" si="230"/>
        <v>330.69</v>
      </c>
      <c r="N397" s="44">
        <f t="shared" si="230"/>
        <v>330.69</v>
      </c>
      <c r="O397" s="44">
        <f t="shared" si="230"/>
        <v>330.69</v>
      </c>
      <c r="P397" s="44">
        <f t="shared" si="230"/>
        <v>330.69</v>
      </c>
      <c r="Q397" s="44">
        <f t="shared" si="230"/>
        <v>330.69</v>
      </c>
      <c r="R397" s="44">
        <f t="shared" si="230"/>
        <v>330.69</v>
      </c>
      <c r="S397" s="44">
        <f t="shared" si="230"/>
        <v>330.69</v>
      </c>
      <c r="T397" s="44">
        <f t="shared" si="230"/>
        <v>330.69</v>
      </c>
      <c r="U397" s="44">
        <f t="shared" si="230"/>
        <v>330.69</v>
      </c>
      <c r="V397" s="44">
        <f t="shared" si="230"/>
        <v>330.69</v>
      </c>
      <c r="W397" s="44">
        <f t="shared" si="230"/>
        <v>330.69</v>
      </c>
      <c r="X397" s="44">
        <f t="shared" si="230"/>
        <v>330.69</v>
      </c>
      <c r="Y397" s="44">
        <f t="shared" si="230"/>
        <v>330.69</v>
      </c>
      <c r="Z397" s="44">
        <f t="shared" si="230"/>
        <v>330.69</v>
      </c>
      <c r="AA397" s="44">
        <f t="shared" si="230"/>
        <v>330.69</v>
      </c>
    </row>
    <row r="398" spans="1:27" ht="12.75" customHeight="1" collapsed="1" x14ac:dyDescent="0.2">
      <c r="A398" s="88" t="s">
        <v>617</v>
      </c>
      <c r="B398" s="28" t="str">
        <f>"18"&amp;"."&amp;$B$639&amp;"."&amp;$B$640</f>
        <v>18.09.2023</v>
      </c>
      <c r="C398" s="80" t="s">
        <v>76</v>
      </c>
      <c r="D398" s="81">
        <f>ROUND(((D399+D400+D402+D401)/1000),5)</f>
        <v>3.8678699999999999</v>
      </c>
      <c r="E398" s="81">
        <f>ROUND(((E399+E400+E402+E401)/1000),5)</f>
        <v>3.8107600000000001</v>
      </c>
      <c r="F398" s="81">
        <f>ROUND(((F399+F400+F402+F401)/1000),5)</f>
        <v>3.74038</v>
      </c>
      <c r="G398" s="81">
        <f t="shared" ref="G398:AA398" si="231">ROUND(((G399+G400+G402+G401)/1000),5)</f>
        <v>3.73292</v>
      </c>
      <c r="H398" s="81">
        <f t="shared" si="231"/>
        <v>3.8300900000000002</v>
      </c>
      <c r="I398" s="81">
        <f t="shared" si="231"/>
        <v>3.97925</v>
      </c>
      <c r="J398" s="81">
        <f t="shared" si="231"/>
        <v>4.0823299999999998</v>
      </c>
      <c r="K398" s="81">
        <f t="shared" si="231"/>
        <v>4.3147399999999996</v>
      </c>
      <c r="L398" s="81">
        <f t="shared" si="231"/>
        <v>4.5481600000000002</v>
      </c>
      <c r="M398" s="81">
        <f t="shared" si="231"/>
        <v>4.7040199999999999</v>
      </c>
      <c r="N398" s="81">
        <f t="shared" si="231"/>
        <v>4.7818300000000002</v>
      </c>
      <c r="O398" s="81">
        <f t="shared" si="231"/>
        <v>4.7598599999999998</v>
      </c>
      <c r="P398" s="81">
        <f t="shared" si="231"/>
        <v>4.7134099999999997</v>
      </c>
      <c r="Q398" s="81">
        <f t="shared" si="231"/>
        <v>4.8009399999999998</v>
      </c>
      <c r="R398" s="81">
        <f t="shared" si="231"/>
        <v>4.6544999999999996</v>
      </c>
      <c r="S398" s="81">
        <f t="shared" si="231"/>
        <v>4.65158</v>
      </c>
      <c r="T398" s="81">
        <f t="shared" si="231"/>
        <v>4.6244699999999996</v>
      </c>
      <c r="U398" s="81">
        <f t="shared" si="231"/>
        <v>4.5977300000000003</v>
      </c>
      <c r="V398" s="81">
        <f t="shared" si="231"/>
        <v>4.6594199999999999</v>
      </c>
      <c r="W398" s="81">
        <f t="shared" si="231"/>
        <v>4.7835299999999998</v>
      </c>
      <c r="X398" s="81">
        <f t="shared" si="231"/>
        <v>4.7410500000000004</v>
      </c>
      <c r="Y398" s="81">
        <f t="shared" si="231"/>
        <v>4.5620399999999997</v>
      </c>
      <c r="Z398" s="81">
        <f t="shared" si="231"/>
        <v>4.2411500000000002</v>
      </c>
      <c r="AA398" s="81">
        <f t="shared" si="231"/>
        <v>4.0883000000000003</v>
      </c>
    </row>
    <row r="399" spans="1:27" ht="12.75" hidden="1" customHeight="1" outlineLevel="1" x14ac:dyDescent="0.2">
      <c r="A399" s="89" t="s">
        <v>618</v>
      </c>
      <c r="B399" s="63" t="s">
        <v>230</v>
      </c>
      <c r="C399" s="43" t="s">
        <v>79</v>
      </c>
      <c r="D399" s="44">
        <v>1309.6099999999999</v>
      </c>
      <c r="E399" s="44">
        <v>1252.5</v>
      </c>
      <c r="F399" s="44">
        <v>1182.1199999999999</v>
      </c>
      <c r="G399" s="44">
        <v>1174.6600000000001</v>
      </c>
      <c r="H399" s="44">
        <v>1271.83</v>
      </c>
      <c r="I399" s="44">
        <v>1420.99</v>
      </c>
      <c r="J399" s="44">
        <v>1524.07</v>
      </c>
      <c r="K399" s="44">
        <v>1756.48</v>
      </c>
      <c r="L399" s="44">
        <v>1989.9</v>
      </c>
      <c r="M399" s="44">
        <v>2145.7600000000002</v>
      </c>
      <c r="N399" s="44">
        <v>2223.5700000000002</v>
      </c>
      <c r="O399" s="44">
        <v>2201.6</v>
      </c>
      <c r="P399" s="44">
        <v>2155.15</v>
      </c>
      <c r="Q399" s="44">
        <v>2242.6799999999998</v>
      </c>
      <c r="R399" s="44">
        <v>2096.2399999999998</v>
      </c>
      <c r="S399" s="44">
        <v>2093.3200000000002</v>
      </c>
      <c r="T399" s="44">
        <v>2066.21</v>
      </c>
      <c r="U399" s="44">
        <v>2039.47</v>
      </c>
      <c r="V399" s="44">
        <v>2101.16</v>
      </c>
      <c r="W399" s="44">
        <v>2225.27</v>
      </c>
      <c r="X399" s="44">
        <v>2182.79</v>
      </c>
      <c r="Y399" s="44">
        <v>2003.78</v>
      </c>
      <c r="Z399" s="44">
        <v>1682.89</v>
      </c>
      <c r="AA399" s="44">
        <v>1530.04</v>
      </c>
    </row>
    <row r="400" spans="1:27" ht="12.75" hidden="1" customHeight="1" outlineLevel="1" x14ac:dyDescent="0.2">
      <c r="A400" s="89" t="s">
        <v>619</v>
      </c>
      <c r="B400" s="63" t="s">
        <v>90</v>
      </c>
      <c r="C400" s="43" t="s">
        <v>79</v>
      </c>
      <c r="D400" s="44">
        <f>$D$315</f>
        <v>2222.89</v>
      </c>
      <c r="E400" s="44">
        <f t="shared" ref="E400:AA400" si="232">$D$315</f>
        <v>2222.89</v>
      </c>
      <c r="F400" s="44">
        <f t="shared" si="232"/>
        <v>2222.89</v>
      </c>
      <c r="G400" s="44">
        <f t="shared" si="232"/>
        <v>2222.89</v>
      </c>
      <c r="H400" s="44">
        <f t="shared" si="232"/>
        <v>2222.89</v>
      </c>
      <c r="I400" s="44">
        <f t="shared" si="232"/>
        <v>2222.89</v>
      </c>
      <c r="J400" s="44">
        <f t="shared" si="232"/>
        <v>2222.89</v>
      </c>
      <c r="K400" s="44">
        <f t="shared" si="232"/>
        <v>2222.89</v>
      </c>
      <c r="L400" s="44">
        <f t="shared" si="232"/>
        <v>2222.89</v>
      </c>
      <c r="M400" s="44">
        <f t="shared" si="232"/>
        <v>2222.89</v>
      </c>
      <c r="N400" s="44">
        <f t="shared" si="232"/>
        <v>2222.89</v>
      </c>
      <c r="O400" s="44">
        <f t="shared" si="232"/>
        <v>2222.89</v>
      </c>
      <c r="P400" s="44">
        <f t="shared" si="232"/>
        <v>2222.89</v>
      </c>
      <c r="Q400" s="44">
        <f t="shared" si="232"/>
        <v>2222.89</v>
      </c>
      <c r="R400" s="44">
        <f t="shared" si="232"/>
        <v>2222.89</v>
      </c>
      <c r="S400" s="44">
        <f t="shared" si="232"/>
        <v>2222.89</v>
      </c>
      <c r="T400" s="44">
        <f t="shared" si="232"/>
        <v>2222.89</v>
      </c>
      <c r="U400" s="44">
        <f t="shared" si="232"/>
        <v>2222.89</v>
      </c>
      <c r="V400" s="44">
        <f t="shared" si="232"/>
        <v>2222.89</v>
      </c>
      <c r="W400" s="44">
        <f t="shared" si="232"/>
        <v>2222.89</v>
      </c>
      <c r="X400" s="44">
        <f t="shared" si="232"/>
        <v>2222.89</v>
      </c>
      <c r="Y400" s="44">
        <f t="shared" si="232"/>
        <v>2222.89</v>
      </c>
      <c r="Z400" s="44">
        <f t="shared" si="232"/>
        <v>2222.89</v>
      </c>
      <c r="AA400" s="44">
        <f t="shared" si="232"/>
        <v>2222.89</v>
      </c>
    </row>
    <row r="401" spans="1:27" ht="12.75" hidden="1" customHeight="1" outlineLevel="1" x14ac:dyDescent="0.2">
      <c r="A401" s="89" t="s">
        <v>620</v>
      </c>
      <c r="B401" s="63" t="s">
        <v>83</v>
      </c>
      <c r="C401" s="43" t="s">
        <v>79</v>
      </c>
      <c r="D401" s="44">
        <v>4.68</v>
      </c>
      <c r="E401" s="44">
        <v>4.68</v>
      </c>
      <c r="F401" s="44">
        <v>4.68</v>
      </c>
      <c r="G401" s="44">
        <v>4.68</v>
      </c>
      <c r="H401" s="44">
        <v>4.68</v>
      </c>
      <c r="I401" s="44">
        <v>4.68</v>
      </c>
      <c r="J401" s="44">
        <v>4.68</v>
      </c>
      <c r="K401" s="44">
        <v>4.68</v>
      </c>
      <c r="L401" s="44">
        <v>4.68</v>
      </c>
      <c r="M401" s="44">
        <v>4.68</v>
      </c>
      <c r="N401" s="44">
        <v>4.68</v>
      </c>
      <c r="O401" s="44">
        <v>4.68</v>
      </c>
      <c r="P401" s="44">
        <v>4.68</v>
      </c>
      <c r="Q401" s="44">
        <v>4.68</v>
      </c>
      <c r="R401" s="44">
        <v>4.68</v>
      </c>
      <c r="S401" s="44">
        <v>4.68</v>
      </c>
      <c r="T401" s="44">
        <v>4.68</v>
      </c>
      <c r="U401" s="44">
        <v>4.68</v>
      </c>
      <c r="V401" s="44">
        <v>4.68</v>
      </c>
      <c r="W401" s="44">
        <v>4.68</v>
      </c>
      <c r="X401" s="44">
        <v>4.68</v>
      </c>
      <c r="Y401" s="44">
        <v>4.68</v>
      </c>
      <c r="Z401" s="44">
        <v>4.68</v>
      </c>
      <c r="AA401" s="44">
        <v>4.68</v>
      </c>
    </row>
    <row r="402" spans="1:27" ht="12.75" hidden="1" customHeight="1" outlineLevel="1" x14ac:dyDescent="0.2">
      <c r="A402" s="89" t="s">
        <v>621</v>
      </c>
      <c r="B402" s="63" t="s">
        <v>81</v>
      </c>
      <c r="C402" s="43" t="s">
        <v>79</v>
      </c>
      <c r="D402" s="44">
        <f>$D$11</f>
        <v>330.69</v>
      </c>
      <c r="E402" s="44">
        <f t="shared" ref="E402:AA402" si="233">$D$11</f>
        <v>330.69</v>
      </c>
      <c r="F402" s="44">
        <f t="shared" si="233"/>
        <v>330.69</v>
      </c>
      <c r="G402" s="44">
        <f t="shared" si="233"/>
        <v>330.69</v>
      </c>
      <c r="H402" s="44">
        <f t="shared" si="233"/>
        <v>330.69</v>
      </c>
      <c r="I402" s="44">
        <f t="shared" si="233"/>
        <v>330.69</v>
      </c>
      <c r="J402" s="44">
        <f t="shared" si="233"/>
        <v>330.69</v>
      </c>
      <c r="K402" s="44">
        <f t="shared" si="233"/>
        <v>330.69</v>
      </c>
      <c r="L402" s="44">
        <f t="shared" si="233"/>
        <v>330.69</v>
      </c>
      <c r="M402" s="44">
        <f t="shared" si="233"/>
        <v>330.69</v>
      </c>
      <c r="N402" s="44">
        <f t="shared" si="233"/>
        <v>330.69</v>
      </c>
      <c r="O402" s="44">
        <f t="shared" si="233"/>
        <v>330.69</v>
      </c>
      <c r="P402" s="44">
        <f t="shared" si="233"/>
        <v>330.69</v>
      </c>
      <c r="Q402" s="44">
        <f t="shared" si="233"/>
        <v>330.69</v>
      </c>
      <c r="R402" s="44">
        <f t="shared" si="233"/>
        <v>330.69</v>
      </c>
      <c r="S402" s="44">
        <f t="shared" si="233"/>
        <v>330.69</v>
      </c>
      <c r="T402" s="44">
        <f t="shared" si="233"/>
        <v>330.69</v>
      </c>
      <c r="U402" s="44">
        <f t="shared" si="233"/>
        <v>330.69</v>
      </c>
      <c r="V402" s="44">
        <f t="shared" si="233"/>
        <v>330.69</v>
      </c>
      <c r="W402" s="44">
        <f t="shared" si="233"/>
        <v>330.69</v>
      </c>
      <c r="X402" s="44">
        <f t="shared" si="233"/>
        <v>330.69</v>
      </c>
      <c r="Y402" s="44">
        <f t="shared" si="233"/>
        <v>330.69</v>
      </c>
      <c r="Z402" s="44">
        <f t="shared" si="233"/>
        <v>330.69</v>
      </c>
      <c r="AA402" s="44">
        <f t="shared" si="233"/>
        <v>330.69</v>
      </c>
    </row>
    <row r="403" spans="1:27" ht="12.75" customHeight="1" collapsed="1" x14ac:dyDescent="0.2">
      <c r="A403" s="88" t="s">
        <v>622</v>
      </c>
      <c r="B403" s="28" t="str">
        <f>"19"&amp;"."&amp;$B$639&amp;"."&amp;$B$640</f>
        <v>19.09.2023</v>
      </c>
      <c r="C403" s="80" t="s">
        <v>76</v>
      </c>
      <c r="D403" s="81">
        <f>ROUND(((D404+D405+D407+D406)/1000),5)</f>
        <v>3.8555600000000001</v>
      </c>
      <c r="E403" s="81">
        <f>ROUND(((E404+E405+E407+E406)/1000),5)</f>
        <v>3.8080099999999999</v>
      </c>
      <c r="F403" s="81">
        <f>ROUND(((F404+F405+F407+F406)/1000),5)</f>
        <v>3.7405499999999998</v>
      </c>
      <c r="G403" s="81">
        <f t="shared" ref="G403:AA403" si="234">ROUND(((G404+G405+G407+G406)/1000),5)</f>
        <v>3.7357999999999998</v>
      </c>
      <c r="H403" s="81">
        <f t="shared" si="234"/>
        <v>3.81467</v>
      </c>
      <c r="I403" s="81">
        <f t="shared" si="234"/>
        <v>3.9536699999999998</v>
      </c>
      <c r="J403" s="81">
        <f t="shared" si="234"/>
        <v>4.0923100000000003</v>
      </c>
      <c r="K403" s="81">
        <f t="shared" si="234"/>
        <v>4.3282600000000002</v>
      </c>
      <c r="L403" s="81">
        <f t="shared" si="234"/>
        <v>4.6305199999999997</v>
      </c>
      <c r="M403" s="81">
        <f t="shared" si="234"/>
        <v>4.9377199999999997</v>
      </c>
      <c r="N403" s="81">
        <f t="shared" si="234"/>
        <v>4.9594300000000002</v>
      </c>
      <c r="O403" s="81">
        <f t="shared" si="234"/>
        <v>4.9419300000000002</v>
      </c>
      <c r="P403" s="81">
        <f t="shared" si="234"/>
        <v>4.9194500000000003</v>
      </c>
      <c r="Q403" s="81">
        <f t="shared" si="234"/>
        <v>4.9366000000000003</v>
      </c>
      <c r="R403" s="81">
        <f t="shared" si="234"/>
        <v>4.6574200000000001</v>
      </c>
      <c r="S403" s="81">
        <f t="shared" si="234"/>
        <v>4.6596000000000002</v>
      </c>
      <c r="T403" s="81">
        <f t="shared" si="234"/>
        <v>4.63422</v>
      </c>
      <c r="U403" s="81">
        <f t="shared" si="234"/>
        <v>4.6013599999999997</v>
      </c>
      <c r="V403" s="81">
        <f t="shared" si="234"/>
        <v>4.6598600000000001</v>
      </c>
      <c r="W403" s="81">
        <f t="shared" si="234"/>
        <v>4.7639500000000004</v>
      </c>
      <c r="X403" s="81">
        <f t="shared" si="234"/>
        <v>4.7576400000000003</v>
      </c>
      <c r="Y403" s="81">
        <f t="shared" si="234"/>
        <v>4.6598199999999999</v>
      </c>
      <c r="Z403" s="81">
        <f t="shared" si="234"/>
        <v>4.2934900000000003</v>
      </c>
      <c r="AA403" s="81">
        <f t="shared" si="234"/>
        <v>4.0576299999999996</v>
      </c>
    </row>
    <row r="404" spans="1:27" ht="12.75" hidden="1" customHeight="1" outlineLevel="1" x14ac:dyDescent="0.2">
      <c r="A404" s="89" t="s">
        <v>623</v>
      </c>
      <c r="B404" s="63" t="s">
        <v>230</v>
      </c>
      <c r="C404" s="43" t="s">
        <v>79</v>
      </c>
      <c r="D404" s="44">
        <v>1297.3</v>
      </c>
      <c r="E404" s="44">
        <v>1249.75</v>
      </c>
      <c r="F404" s="44">
        <v>1182.29</v>
      </c>
      <c r="G404" s="44">
        <v>1177.54</v>
      </c>
      <c r="H404" s="44">
        <v>1256.4100000000001</v>
      </c>
      <c r="I404" s="44">
        <v>1395.41</v>
      </c>
      <c r="J404" s="44">
        <v>1534.05</v>
      </c>
      <c r="K404" s="44">
        <v>1770</v>
      </c>
      <c r="L404" s="44">
        <v>2072.2600000000002</v>
      </c>
      <c r="M404" s="44">
        <v>2379.46</v>
      </c>
      <c r="N404" s="44">
        <v>2401.17</v>
      </c>
      <c r="O404" s="44">
        <v>2383.67</v>
      </c>
      <c r="P404" s="44">
        <v>2361.19</v>
      </c>
      <c r="Q404" s="44">
        <v>2378.34</v>
      </c>
      <c r="R404" s="44">
        <v>2099.16</v>
      </c>
      <c r="S404" s="44">
        <v>2101.34</v>
      </c>
      <c r="T404" s="44">
        <v>2075.96</v>
      </c>
      <c r="U404" s="44">
        <v>2043.1</v>
      </c>
      <c r="V404" s="44">
        <v>2101.6</v>
      </c>
      <c r="W404" s="44">
        <v>2205.69</v>
      </c>
      <c r="X404" s="44">
        <v>2199.38</v>
      </c>
      <c r="Y404" s="44">
        <v>2101.56</v>
      </c>
      <c r="Z404" s="44">
        <v>1735.23</v>
      </c>
      <c r="AA404" s="44">
        <v>1499.37</v>
      </c>
    </row>
    <row r="405" spans="1:27" ht="12.75" hidden="1" customHeight="1" outlineLevel="1" x14ac:dyDescent="0.2">
      <c r="A405" s="89" t="s">
        <v>624</v>
      </c>
      <c r="B405" s="63" t="s">
        <v>90</v>
      </c>
      <c r="C405" s="43" t="s">
        <v>79</v>
      </c>
      <c r="D405" s="44">
        <f>$D$315</f>
        <v>2222.89</v>
      </c>
      <c r="E405" s="44">
        <f t="shared" ref="E405:AA405" si="235">$D$315</f>
        <v>2222.89</v>
      </c>
      <c r="F405" s="44">
        <f t="shared" si="235"/>
        <v>2222.89</v>
      </c>
      <c r="G405" s="44">
        <f t="shared" si="235"/>
        <v>2222.89</v>
      </c>
      <c r="H405" s="44">
        <f t="shared" si="235"/>
        <v>2222.89</v>
      </c>
      <c r="I405" s="44">
        <f t="shared" si="235"/>
        <v>2222.89</v>
      </c>
      <c r="J405" s="44">
        <f t="shared" si="235"/>
        <v>2222.89</v>
      </c>
      <c r="K405" s="44">
        <f t="shared" si="235"/>
        <v>2222.89</v>
      </c>
      <c r="L405" s="44">
        <f t="shared" si="235"/>
        <v>2222.89</v>
      </c>
      <c r="M405" s="44">
        <f t="shared" si="235"/>
        <v>2222.89</v>
      </c>
      <c r="N405" s="44">
        <f t="shared" si="235"/>
        <v>2222.89</v>
      </c>
      <c r="O405" s="44">
        <f t="shared" si="235"/>
        <v>2222.89</v>
      </c>
      <c r="P405" s="44">
        <f t="shared" si="235"/>
        <v>2222.89</v>
      </c>
      <c r="Q405" s="44">
        <f t="shared" si="235"/>
        <v>2222.89</v>
      </c>
      <c r="R405" s="44">
        <f t="shared" si="235"/>
        <v>2222.89</v>
      </c>
      <c r="S405" s="44">
        <f t="shared" si="235"/>
        <v>2222.89</v>
      </c>
      <c r="T405" s="44">
        <f t="shared" si="235"/>
        <v>2222.89</v>
      </c>
      <c r="U405" s="44">
        <f t="shared" si="235"/>
        <v>2222.89</v>
      </c>
      <c r="V405" s="44">
        <f t="shared" si="235"/>
        <v>2222.89</v>
      </c>
      <c r="W405" s="44">
        <f t="shared" si="235"/>
        <v>2222.89</v>
      </c>
      <c r="X405" s="44">
        <f t="shared" si="235"/>
        <v>2222.89</v>
      </c>
      <c r="Y405" s="44">
        <f t="shared" si="235"/>
        <v>2222.89</v>
      </c>
      <c r="Z405" s="44">
        <f t="shared" si="235"/>
        <v>2222.89</v>
      </c>
      <c r="AA405" s="44">
        <f t="shared" si="235"/>
        <v>2222.89</v>
      </c>
    </row>
    <row r="406" spans="1:27" ht="12.75" hidden="1" customHeight="1" outlineLevel="1" x14ac:dyDescent="0.2">
      <c r="A406" s="89" t="s">
        <v>625</v>
      </c>
      <c r="B406" s="63" t="s">
        <v>83</v>
      </c>
      <c r="C406" s="43" t="s">
        <v>79</v>
      </c>
      <c r="D406" s="44">
        <v>4.68</v>
      </c>
      <c r="E406" s="44">
        <v>4.68</v>
      </c>
      <c r="F406" s="44">
        <v>4.68</v>
      </c>
      <c r="G406" s="44">
        <v>4.68</v>
      </c>
      <c r="H406" s="44">
        <v>4.68</v>
      </c>
      <c r="I406" s="44">
        <v>4.68</v>
      </c>
      <c r="J406" s="44">
        <v>4.68</v>
      </c>
      <c r="K406" s="44">
        <v>4.68</v>
      </c>
      <c r="L406" s="44">
        <v>4.68</v>
      </c>
      <c r="M406" s="44">
        <v>4.68</v>
      </c>
      <c r="N406" s="44">
        <v>4.68</v>
      </c>
      <c r="O406" s="44">
        <v>4.68</v>
      </c>
      <c r="P406" s="44">
        <v>4.68</v>
      </c>
      <c r="Q406" s="44">
        <v>4.68</v>
      </c>
      <c r="R406" s="44">
        <v>4.68</v>
      </c>
      <c r="S406" s="44">
        <v>4.68</v>
      </c>
      <c r="T406" s="44">
        <v>4.68</v>
      </c>
      <c r="U406" s="44">
        <v>4.68</v>
      </c>
      <c r="V406" s="44">
        <v>4.68</v>
      </c>
      <c r="W406" s="44">
        <v>4.68</v>
      </c>
      <c r="X406" s="44">
        <v>4.68</v>
      </c>
      <c r="Y406" s="44">
        <v>4.68</v>
      </c>
      <c r="Z406" s="44">
        <v>4.68</v>
      </c>
      <c r="AA406" s="44">
        <v>4.68</v>
      </c>
    </row>
    <row r="407" spans="1:27" ht="12.75" hidden="1" customHeight="1" outlineLevel="1" x14ac:dyDescent="0.2">
      <c r="A407" s="89" t="s">
        <v>626</v>
      </c>
      <c r="B407" s="63" t="s">
        <v>81</v>
      </c>
      <c r="C407" s="43" t="s">
        <v>79</v>
      </c>
      <c r="D407" s="44">
        <f>$D$11</f>
        <v>330.69</v>
      </c>
      <c r="E407" s="44">
        <f t="shared" ref="E407:AA407" si="236">$D$11</f>
        <v>330.69</v>
      </c>
      <c r="F407" s="44">
        <f t="shared" si="236"/>
        <v>330.69</v>
      </c>
      <c r="G407" s="44">
        <f t="shared" si="236"/>
        <v>330.69</v>
      </c>
      <c r="H407" s="44">
        <f t="shared" si="236"/>
        <v>330.69</v>
      </c>
      <c r="I407" s="44">
        <f t="shared" si="236"/>
        <v>330.69</v>
      </c>
      <c r="J407" s="44">
        <f t="shared" si="236"/>
        <v>330.69</v>
      </c>
      <c r="K407" s="44">
        <f t="shared" si="236"/>
        <v>330.69</v>
      </c>
      <c r="L407" s="44">
        <f t="shared" si="236"/>
        <v>330.69</v>
      </c>
      <c r="M407" s="44">
        <f t="shared" si="236"/>
        <v>330.69</v>
      </c>
      <c r="N407" s="44">
        <f t="shared" si="236"/>
        <v>330.69</v>
      </c>
      <c r="O407" s="44">
        <f t="shared" si="236"/>
        <v>330.69</v>
      </c>
      <c r="P407" s="44">
        <f t="shared" si="236"/>
        <v>330.69</v>
      </c>
      <c r="Q407" s="44">
        <f t="shared" si="236"/>
        <v>330.69</v>
      </c>
      <c r="R407" s="44">
        <f t="shared" si="236"/>
        <v>330.69</v>
      </c>
      <c r="S407" s="44">
        <f t="shared" si="236"/>
        <v>330.69</v>
      </c>
      <c r="T407" s="44">
        <f t="shared" si="236"/>
        <v>330.69</v>
      </c>
      <c r="U407" s="44">
        <f t="shared" si="236"/>
        <v>330.69</v>
      </c>
      <c r="V407" s="44">
        <f t="shared" si="236"/>
        <v>330.69</v>
      </c>
      <c r="W407" s="44">
        <f t="shared" si="236"/>
        <v>330.69</v>
      </c>
      <c r="X407" s="44">
        <f t="shared" si="236"/>
        <v>330.69</v>
      </c>
      <c r="Y407" s="44">
        <f t="shared" si="236"/>
        <v>330.69</v>
      </c>
      <c r="Z407" s="44">
        <f t="shared" si="236"/>
        <v>330.69</v>
      </c>
      <c r="AA407" s="44">
        <f t="shared" si="236"/>
        <v>330.69</v>
      </c>
    </row>
    <row r="408" spans="1:27" ht="12.75" customHeight="1" collapsed="1" x14ac:dyDescent="0.2">
      <c r="A408" s="88" t="s">
        <v>627</v>
      </c>
      <c r="B408" s="28" t="str">
        <f>"20"&amp;"."&amp;$B$639&amp;"."&amp;$B$640</f>
        <v>20.09.2023</v>
      </c>
      <c r="C408" s="80" t="s">
        <v>76</v>
      </c>
      <c r="D408" s="81">
        <f>ROUND(((D409+D410+D412+D411)/1000),5)</f>
        <v>3.86294</v>
      </c>
      <c r="E408" s="81">
        <f>ROUND(((E409+E410+E412+E411)/1000),5)</f>
        <v>3.7431199999999998</v>
      </c>
      <c r="F408" s="81">
        <f>ROUND(((F409+F410+F412+F411)/1000),5)</f>
        <v>3.6920000000000002</v>
      </c>
      <c r="G408" s="81">
        <f t="shared" ref="G408:AA408" si="237">ROUND(((G409+G410+G412+G411)/1000),5)</f>
        <v>3.6782400000000002</v>
      </c>
      <c r="H408" s="81">
        <f t="shared" si="237"/>
        <v>3.74926</v>
      </c>
      <c r="I408" s="81">
        <f t="shared" si="237"/>
        <v>3.90164</v>
      </c>
      <c r="J408" s="81">
        <f t="shared" si="237"/>
        <v>4.0831499999999998</v>
      </c>
      <c r="K408" s="81">
        <f t="shared" si="237"/>
        <v>4.3053299999999997</v>
      </c>
      <c r="L408" s="81">
        <f t="shared" si="237"/>
        <v>4.5758000000000001</v>
      </c>
      <c r="M408" s="81">
        <f t="shared" si="237"/>
        <v>5.1487400000000001</v>
      </c>
      <c r="N408" s="81">
        <f t="shared" si="237"/>
        <v>5.1883900000000001</v>
      </c>
      <c r="O408" s="81">
        <f t="shared" si="237"/>
        <v>5.1510100000000003</v>
      </c>
      <c r="P408" s="81">
        <f t="shared" si="237"/>
        <v>5.0067199999999996</v>
      </c>
      <c r="Q408" s="81">
        <f t="shared" si="237"/>
        <v>5.1503699999999997</v>
      </c>
      <c r="R408" s="81">
        <f t="shared" si="237"/>
        <v>4.6618300000000001</v>
      </c>
      <c r="S408" s="81">
        <f t="shared" si="237"/>
        <v>4.6603300000000001</v>
      </c>
      <c r="T408" s="81">
        <f t="shared" si="237"/>
        <v>4.6471499999999999</v>
      </c>
      <c r="U408" s="81">
        <f t="shared" si="237"/>
        <v>4.6271599999999999</v>
      </c>
      <c r="V408" s="81">
        <f t="shared" si="237"/>
        <v>4.6670199999999999</v>
      </c>
      <c r="W408" s="81">
        <f t="shared" si="237"/>
        <v>4.7566499999999996</v>
      </c>
      <c r="X408" s="81">
        <f t="shared" si="237"/>
        <v>4.9015399999999998</v>
      </c>
      <c r="Y408" s="81">
        <f t="shared" si="237"/>
        <v>4.6408100000000001</v>
      </c>
      <c r="Z408" s="81">
        <f t="shared" si="237"/>
        <v>4.3238300000000001</v>
      </c>
      <c r="AA408" s="81">
        <f t="shared" si="237"/>
        <v>4.0343900000000001</v>
      </c>
    </row>
    <row r="409" spans="1:27" ht="12.75" hidden="1" customHeight="1" outlineLevel="1" x14ac:dyDescent="0.2">
      <c r="A409" s="89" t="s">
        <v>628</v>
      </c>
      <c r="B409" s="63" t="s">
        <v>230</v>
      </c>
      <c r="C409" s="43" t="s">
        <v>79</v>
      </c>
      <c r="D409" s="44">
        <v>1304.68</v>
      </c>
      <c r="E409" s="44">
        <v>1184.8599999999999</v>
      </c>
      <c r="F409" s="44">
        <v>1133.74</v>
      </c>
      <c r="G409" s="44">
        <v>1119.98</v>
      </c>
      <c r="H409" s="44">
        <v>1191</v>
      </c>
      <c r="I409" s="44">
        <v>1343.38</v>
      </c>
      <c r="J409" s="44">
        <v>1524.89</v>
      </c>
      <c r="K409" s="44">
        <v>1747.07</v>
      </c>
      <c r="L409" s="44">
        <v>2017.54</v>
      </c>
      <c r="M409" s="44">
        <v>2590.48</v>
      </c>
      <c r="N409" s="44">
        <v>2630.13</v>
      </c>
      <c r="O409" s="44">
        <v>2592.75</v>
      </c>
      <c r="P409" s="44">
        <v>2448.46</v>
      </c>
      <c r="Q409" s="44">
        <v>2592.11</v>
      </c>
      <c r="R409" s="44">
        <v>2103.5700000000002</v>
      </c>
      <c r="S409" s="44">
        <v>2102.0700000000002</v>
      </c>
      <c r="T409" s="44">
        <v>2088.89</v>
      </c>
      <c r="U409" s="44">
        <v>2068.9</v>
      </c>
      <c r="V409" s="44">
        <v>2108.7600000000002</v>
      </c>
      <c r="W409" s="44">
        <v>2198.39</v>
      </c>
      <c r="X409" s="44">
        <v>2343.2800000000002</v>
      </c>
      <c r="Y409" s="44">
        <v>2082.5500000000002</v>
      </c>
      <c r="Z409" s="44">
        <v>1765.57</v>
      </c>
      <c r="AA409" s="44">
        <v>1476.13</v>
      </c>
    </row>
    <row r="410" spans="1:27" ht="12.75" hidden="1" customHeight="1" outlineLevel="1" x14ac:dyDescent="0.2">
      <c r="A410" s="89" t="s">
        <v>629</v>
      </c>
      <c r="B410" s="63" t="s">
        <v>90</v>
      </c>
      <c r="C410" s="43" t="s">
        <v>79</v>
      </c>
      <c r="D410" s="44">
        <f>$D$315</f>
        <v>2222.89</v>
      </c>
      <c r="E410" s="44">
        <f t="shared" ref="E410:AA410" si="238">$D$315</f>
        <v>2222.89</v>
      </c>
      <c r="F410" s="44">
        <f t="shared" si="238"/>
        <v>2222.89</v>
      </c>
      <c r="G410" s="44">
        <f t="shared" si="238"/>
        <v>2222.89</v>
      </c>
      <c r="H410" s="44">
        <f t="shared" si="238"/>
        <v>2222.89</v>
      </c>
      <c r="I410" s="44">
        <f t="shared" si="238"/>
        <v>2222.89</v>
      </c>
      <c r="J410" s="44">
        <f t="shared" si="238"/>
        <v>2222.89</v>
      </c>
      <c r="K410" s="44">
        <f t="shared" si="238"/>
        <v>2222.89</v>
      </c>
      <c r="L410" s="44">
        <f t="shared" si="238"/>
        <v>2222.89</v>
      </c>
      <c r="M410" s="44">
        <f t="shared" si="238"/>
        <v>2222.89</v>
      </c>
      <c r="N410" s="44">
        <f t="shared" si="238"/>
        <v>2222.89</v>
      </c>
      <c r="O410" s="44">
        <f t="shared" si="238"/>
        <v>2222.89</v>
      </c>
      <c r="P410" s="44">
        <f t="shared" si="238"/>
        <v>2222.89</v>
      </c>
      <c r="Q410" s="44">
        <f t="shared" si="238"/>
        <v>2222.89</v>
      </c>
      <c r="R410" s="44">
        <f t="shared" si="238"/>
        <v>2222.89</v>
      </c>
      <c r="S410" s="44">
        <f t="shared" si="238"/>
        <v>2222.89</v>
      </c>
      <c r="T410" s="44">
        <f t="shared" si="238"/>
        <v>2222.89</v>
      </c>
      <c r="U410" s="44">
        <f t="shared" si="238"/>
        <v>2222.89</v>
      </c>
      <c r="V410" s="44">
        <f t="shared" si="238"/>
        <v>2222.89</v>
      </c>
      <c r="W410" s="44">
        <f t="shared" si="238"/>
        <v>2222.89</v>
      </c>
      <c r="X410" s="44">
        <f t="shared" si="238"/>
        <v>2222.89</v>
      </c>
      <c r="Y410" s="44">
        <f t="shared" si="238"/>
        <v>2222.89</v>
      </c>
      <c r="Z410" s="44">
        <f t="shared" si="238"/>
        <v>2222.89</v>
      </c>
      <c r="AA410" s="44">
        <f t="shared" si="238"/>
        <v>2222.89</v>
      </c>
    </row>
    <row r="411" spans="1:27" ht="12.75" hidden="1" customHeight="1" outlineLevel="1" x14ac:dyDescent="0.2">
      <c r="A411" s="89" t="s">
        <v>630</v>
      </c>
      <c r="B411" s="63" t="s">
        <v>83</v>
      </c>
      <c r="C411" s="43" t="s">
        <v>79</v>
      </c>
      <c r="D411" s="44">
        <v>4.68</v>
      </c>
      <c r="E411" s="44">
        <v>4.68</v>
      </c>
      <c r="F411" s="44">
        <v>4.68</v>
      </c>
      <c r="G411" s="44">
        <v>4.68</v>
      </c>
      <c r="H411" s="44">
        <v>4.68</v>
      </c>
      <c r="I411" s="44">
        <v>4.68</v>
      </c>
      <c r="J411" s="44">
        <v>4.68</v>
      </c>
      <c r="K411" s="44">
        <v>4.68</v>
      </c>
      <c r="L411" s="44">
        <v>4.68</v>
      </c>
      <c r="M411" s="44">
        <v>4.68</v>
      </c>
      <c r="N411" s="44">
        <v>4.68</v>
      </c>
      <c r="O411" s="44">
        <v>4.68</v>
      </c>
      <c r="P411" s="44">
        <v>4.68</v>
      </c>
      <c r="Q411" s="44">
        <v>4.68</v>
      </c>
      <c r="R411" s="44">
        <v>4.68</v>
      </c>
      <c r="S411" s="44">
        <v>4.68</v>
      </c>
      <c r="T411" s="44">
        <v>4.68</v>
      </c>
      <c r="U411" s="44">
        <v>4.68</v>
      </c>
      <c r="V411" s="44">
        <v>4.68</v>
      </c>
      <c r="W411" s="44">
        <v>4.68</v>
      </c>
      <c r="X411" s="44">
        <v>4.68</v>
      </c>
      <c r="Y411" s="44">
        <v>4.68</v>
      </c>
      <c r="Z411" s="44">
        <v>4.68</v>
      </c>
      <c r="AA411" s="44">
        <v>4.68</v>
      </c>
    </row>
    <row r="412" spans="1:27" ht="12.75" hidden="1" customHeight="1" outlineLevel="1" x14ac:dyDescent="0.2">
      <c r="A412" s="89" t="s">
        <v>631</v>
      </c>
      <c r="B412" s="63" t="s">
        <v>81</v>
      </c>
      <c r="C412" s="43" t="s">
        <v>79</v>
      </c>
      <c r="D412" s="44">
        <f>$D$11</f>
        <v>330.69</v>
      </c>
      <c r="E412" s="44">
        <f t="shared" ref="E412:AA412" si="239">$D$11</f>
        <v>330.69</v>
      </c>
      <c r="F412" s="44">
        <f t="shared" si="239"/>
        <v>330.69</v>
      </c>
      <c r="G412" s="44">
        <f t="shared" si="239"/>
        <v>330.69</v>
      </c>
      <c r="H412" s="44">
        <f t="shared" si="239"/>
        <v>330.69</v>
      </c>
      <c r="I412" s="44">
        <f t="shared" si="239"/>
        <v>330.69</v>
      </c>
      <c r="J412" s="44">
        <f t="shared" si="239"/>
        <v>330.69</v>
      </c>
      <c r="K412" s="44">
        <f t="shared" si="239"/>
        <v>330.69</v>
      </c>
      <c r="L412" s="44">
        <f t="shared" si="239"/>
        <v>330.69</v>
      </c>
      <c r="M412" s="44">
        <f t="shared" si="239"/>
        <v>330.69</v>
      </c>
      <c r="N412" s="44">
        <f t="shared" si="239"/>
        <v>330.69</v>
      </c>
      <c r="O412" s="44">
        <f t="shared" si="239"/>
        <v>330.69</v>
      </c>
      <c r="P412" s="44">
        <f t="shared" si="239"/>
        <v>330.69</v>
      </c>
      <c r="Q412" s="44">
        <f t="shared" si="239"/>
        <v>330.69</v>
      </c>
      <c r="R412" s="44">
        <f t="shared" si="239"/>
        <v>330.69</v>
      </c>
      <c r="S412" s="44">
        <f t="shared" si="239"/>
        <v>330.69</v>
      </c>
      <c r="T412" s="44">
        <f t="shared" si="239"/>
        <v>330.69</v>
      </c>
      <c r="U412" s="44">
        <f t="shared" si="239"/>
        <v>330.69</v>
      </c>
      <c r="V412" s="44">
        <f t="shared" si="239"/>
        <v>330.69</v>
      </c>
      <c r="W412" s="44">
        <f t="shared" si="239"/>
        <v>330.69</v>
      </c>
      <c r="X412" s="44">
        <f t="shared" si="239"/>
        <v>330.69</v>
      </c>
      <c r="Y412" s="44">
        <f t="shared" si="239"/>
        <v>330.69</v>
      </c>
      <c r="Z412" s="44">
        <f t="shared" si="239"/>
        <v>330.69</v>
      </c>
      <c r="AA412" s="44">
        <f t="shared" si="239"/>
        <v>330.69</v>
      </c>
    </row>
    <row r="413" spans="1:27" ht="12.75" customHeight="1" collapsed="1" x14ac:dyDescent="0.2">
      <c r="A413" s="88" t="s">
        <v>632</v>
      </c>
      <c r="B413" s="28" t="str">
        <f>"21"&amp;"."&amp;$B$639&amp;"."&amp;$B$640</f>
        <v>21.09.2023</v>
      </c>
      <c r="C413" s="80" t="s">
        <v>76</v>
      </c>
      <c r="D413" s="81">
        <f>ROUND(((D414+D415+D417+D416)/1000),5)</f>
        <v>3.84511</v>
      </c>
      <c r="E413" s="81">
        <f>ROUND(((E414+E415+E417+E416)/1000),5)</f>
        <v>3.7455799999999999</v>
      </c>
      <c r="F413" s="81">
        <f>ROUND(((F414+F415+F417+F416)/1000),5)</f>
        <v>3.67611</v>
      </c>
      <c r="G413" s="81">
        <f t="shared" ref="G413:AA413" si="240">ROUND(((G414+G415+G417+G416)/1000),5)</f>
        <v>3.6882600000000001</v>
      </c>
      <c r="H413" s="81">
        <f t="shared" si="240"/>
        <v>3.7719499999999999</v>
      </c>
      <c r="I413" s="81">
        <f t="shared" si="240"/>
        <v>3.8915700000000002</v>
      </c>
      <c r="J413" s="81">
        <f t="shared" si="240"/>
        <v>4.0275499999999997</v>
      </c>
      <c r="K413" s="81">
        <f t="shared" si="240"/>
        <v>4.2405999999999997</v>
      </c>
      <c r="L413" s="81">
        <f t="shared" si="240"/>
        <v>4.5836499999999996</v>
      </c>
      <c r="M413" s="81">
        <f t="shared" si="240"/>
        <v>4.9209800000000001</v>
      </c>
      <c r="N413" s="81">
        <f t="shared" si="240"/>
        <v>4.9317700000000002</v>
      </c>
      <c r="O413" s="81">
        <f t="shared" si="240"/>
        <v>4.9298700000000002</v>
      </c>
      <c r="P413" s="81">
        <f t="shared" si="240"/>
        <v>4.9245200000000002</v>
      </c>
      <c r="Q413" s="81">
        <f t="shared" si="240"/>
        <v>4.9268700000000001</v>
      </c>
      <c r="R413" s="81">
        <f t="shared" si="240"/>
        <v>4.6387600000000004</v>
      </c>
      <c r="S413" s="81">
        <f t="shared" si="240"/>
        <v>4.6368799999999997</v>
      </c>
      <c r="T413" s="81">
        <f t="shared" si="240"/>
        <v>4.6169900000000004</v>
      </c>
      <c r="U413" s="81">
        <f t="shared" si="240"/>
        <v>4.6060999999999996</v>
      </c>
      <c r="V413" s="81">
        <f t="shared" si="240"/>
        <v>4.7314999999999996</v>
      </c>
      <c r="W413" s="81">
        <f t="shared" si="240"/>
        <v>4.7923799999999996</v>
      </c>
      <c r="X413" s="81">
        <f t="shared" si="240"/>
        <v>4.7669699999999997</v>
      </c>
      <c r="Y413" s="81">
        <f t="shared" si="240"/>
        <v>4.6130899999999997</v>
      </c>
      <c r="Z413" s="81">
        <f t="shared" si="240"/>
        <v>4.3307700000000002</v>
      </c>
      <c r="AA413" s="81">
        <f t="shared" si="240"/>
        <v>4.0639799999999999</v>
      </c>
    </row>
    <row r="414" spans="1:27" ht="12.75" hidden="1" customHeight="1" outlineLevel="1" x14ac:dyDescent="0.2">
      <c r="A414" s="89" t="s">
        <v>633</v>
      </c>
      <c r="B414" s="63" t="s">
        <v>230</v>
      </c>
      <c r="C414" s="43" t="s">
        <v>79</v>
      </c>
      <c r="D414" s="44">
        <v>1286.8499999999999</v>
      </c>
      <c r="E414" s="44">
        <v>1187.32</v>
      </c>
      <c r="F414" s="44">
        <v>1117.8499999999999</v>
      </c>
      <c r="G414" s="44">
        <v>1130</v>
      </c>
      <c r="H414" s="44">
        <v>1213.69</v>
      </c>
      <c r="I414" s="44">
        <v>1333.31</v>
      </c>
      <c r="J414" s="44">
        <v>1469.29</v>
      </c>
      <c r="K414" s="44">
        <v>1682.34</v>
      </c>
      <c r="L414" s="44">
        <v>2025.39</v>
      </c>
      <c r="M414" s="44">
        <v>2362.7199999999998</v>
      </c>
      <c r="N414" s="44">
        <v>2373.5100000000002</v>
      </c>
      <c r="O414" s="44">
        <v>2371.61</v>
      </c>
      <c r="P414" s="44">
        <v>2366.2600000000002</v>
      </c>
      <c r="Q414" s="44">
        <v>2368.61</v>
      </c>
      <c r="R414" s="44">
        <v>2080.5</v>
      </c>
      <c r="S414" s="44">
        <v>2078.62</v>
      </c>
      <c r="T414" s="44">
        <v>2058.73</v>
      </c>
      <c r="U414" s="44">
        <v>2047.84</v>
      </c>
      <c r="V414" s="44">
        <v>2173.2399999999998</v>
      </c>
      <c r="W414" s="44">
        <v>2234.12</v>
      </c>
      <c r="X414" s="44">
        <v>2208.71</v>
      </c>
      <c r="Y414" s="44">
        <v>2054.83</v>
      </c>
      <c r="Z414" s="44">
        <v>1772.51</v>
      </c>
      <c r="AA414" s="44">
        <v>1505.72</v>
      </c>
    </row>
    <row r="415" spans="1:27" ht="12.75" hidden="1" customHeight="1" outlineLevel="1" x14ac:dyDescent="0.2">
      <c r="A415" s="89" t="s">
        <v>634</v>
      </c>
      <c r="B415" s="63" t="s">
        <v>90</v>
      </c>
      <c r="C415" s="43" t="s">
        <v>79</v>
      </c>
      <c r="D415" s="44">
        <f>$D$315</f>
        <v>2222.89</v>
      </c>
      <c r="E415" s="44">
        <f t="shared" ref="E415:AA415" si="241">$D$315</f>
        <v>2222.89</v>
      </c>
      <c r="F415" s="44">
        <f t="shared" si="241"/>
        <v>2222.89</v>
      </c>
      <c r="G415" s="44">
        <f t="shared" si="241"/>
        <v>2222.89</v>
      </c>
      <c r="H415" s="44">
        <f t="shared" si="241"/>
        <v>2222.89</v>
      </c>
      <c r="I415" s="44">
        <f t="shared" si="241"/>
        <v>2222.89</v>
      </c>
      <c r="J415" s="44">
        <f t="shared" si="241"/>
        <v>2222.89</v>
      </c>
      <c r="K415" s="44">
        <f t="shared" si="241"/>
        <v>2222.89</v>
      </c>
      <c r="L415" s="44">
        <f t="shared" si="241"/>
        <v>2222.89</v>
      </c>
      <c r="M415" s="44">
        <f t="shared" si="241"/>
        <v>2222.89</v>
      </c>
      <c r="N415" s="44">
        <f t="shared" si="241"/>
        <v>2222.89</v>
      </c>
      <c r="O415" s="44">
        <f t="shared" si="241"/>
        <v>2222.89</v>
      </c>
      <c r="P415" s="44">
        <f t="shared" si="241"/>
        <v>2222.89</v>
      </c>
      <c r="Q415" s="44">
        <f t="shared" si="241"/>
        <v>2222.89</v>
      </c>
      <c r="R415" s="44">
        <f t="shared" si="241"/>
        <v>2222.89</v>
      </c>
      <c r="S415" s="44">
        <f t="shared" si="241"/>
        <v>2222.89</v>
      </c>
      <c r="T415" s="44">
        <f t="shared" si="241"/>
        <v>2222.89</v>
      </c>
      <c r="U415" s="44">
        <f t="shared" si="241"/>
        <v>2222.89</v>
      </c>
      <c r="V415" s="44">
        <f t="shared" si="241"/>
        <v>2222.89</v>
      </c>
      <c r="W415" s="44">
        <f t="shared" si="241"/>
        <v>2222.89</v>
      </c>
      <c r="X415" s="44">
        <f t="shared" si="241"/>
        <v>2222.89</v>
      </c>
      <c r="Y415" s="44">
        <f t="shared" si="241"/>
        <v>2222.89</v>
      </c>
      <c r="Z415" s="44">
        <f t="shared" si="241"/>
        <v>2222.89</v>
      </c>
      <c r="AA415" s="44">
        <f t="shared" si="241"/>
        <v>2222.89</v>
      </c>
    </row>
    <row r="416" spans="1:27" ht="12.75" hidden="1" customHeight="1" outlineLevel="1" x14ac:dyDescent="0.2">
      <c r="A416" s="89" t="s">
        <v>635</v>
      </c>
      <c r="B416" s="63" t="s">
        <v>83</v>
      </c>
      <c r="C416" s="43" t="s">
        <v>79</v>
      </c>
      <c r="D416" s="44">
        <v>4.68</v>
      </c>
      <c r="E416" s="44">
        <v>4.68</v>
      </c>
      <c r="F416" s="44">
        <v>4.68</v>
      </c>
      <c r="G416" s="44">
        <v>4.68</v>
      </c>
      <c r="H416" s="44">
        <v>4.68</v>
      </c>
      <c r="I416" s="44">
        <v>4.68</v>
      </c>
      <c r="J416" s="44">
        <v>4.68</v>
      </c>
      <c r="K416" s="44">
        <v>4.68</v>
      </c>
      <c r="L416" s="44">
        <v>4.68</v>
      </c>
      <c r="M416" s="44">
        <v>4.68</v>
      </c>
      <c r="N416" s="44">
        <v>4.68</v>
      </c>
      <c r="O416" s="44">
        <v>4.68</v>
      </c>
      <c r="P416" s="44">
        <v>4.68</v>
      </c>
      <c r="Q416" s="44">
        <v>4.68</v>
      </c>
      <c r="R416" s="44">
        <v>4.68</v>
      </c>
      <c r="S416" s="44">
        <v>4.68</v>
      </c>
      <c r="T416" s="44">
        <v>4.68</v>
      </c>
      <c r="U416" s="44">
        <v>4.68</v>
      </c>
      <c r="V416" s="44">
        <v>4.68</v>
      </c>
      <c r="W416" s="44">
        <v>4.68</v>
      </c>
      <c r="X416" s="44">
        <v>4.68</v>
      </c>
      <c r="Y416" s="44">
        <v>4.68</v>
      </c>
      <c r="Z416" s="44">
        <v>4.68</v>
      </c>
      <c r="AA416" s="44">
        <v>4.68</v>
      </c>
    </row>
    <row r="417" spans="1:27" ht="12.75" hidden="1" customHeight="1" outlineLevel="1" x14ac:dyDescent="0.2">
      <c r="A417" s="89" t="s">
        <v>636</v>
      </c>
      <c r="B417" s="63" t="s">
        <v>81</v>
      </c>
      <c r="C417" s="43" t="s">
        <v>79</v>
      </c>
      <c r="D417" s="44">
        <f>$D$11</f>
        <v>330.69</v>
      </c>
      <c r="E417" s="44">
        <f t="shared" ref="E417:AA417" si="242">$D$11</f>
        <v>330.69</v>
      </c>
      <c r="F417" s="44">
        <f t="shared" si="242"/>
        <v>330.69</v>
      </c>
      <c r="G417" s="44">
        <f t="shared" si="242"/>
        <v>330.69</v>
      </c>
      <c r="H417" s="44">
        <f t="shared" si="242"/>
        <v>330.69</v>
      </c>
      <c r="I417" s="44">
        <f t="shared" si="242"/>
        <v>330.69</v>
      </c>
      <c r="J417" s="44">
        <f t="shared" si="242"/>
        <v>330.69</v>
      </c>
      <c r="K417" s="44">
        <f t="shared" si="242"/>
        <v>330.69</v>
      </c>
      <c r="L417" s="44">
        <f t="shared" si="242"/>
        <v>330.69</v>
      </c>
      <c r="M417" s="44">
        <f t="shared" si="242"/>
        <v>330.69</v>
      </c>
      <c r="N417" s="44">
        <f t="shared" si="242"/>
        <v>330.69</v>
      </c>
      <c r="O417" s="44">
        <f t="shared" si="242"/>
        <v>330.69</v>
      </c>
      <c r="P417" s="44">
        <f t="shared" si="242"/>
        <v>330.69</v>
      </c>
      <c r="Q417" s="44">
        <f t="shared" si="242"/>
        <v>330.69</v>
      </c>
      <c r="R417" s="44">
        <f t="shared" si="242"/>
        <v>330.69</v>
      </c>
      <c r="S417" s="44">
        <f t="shared" si="242"/>
        <v>330.69</v>
      </c>
      <c r="T417" s="44">
        <f t="shared" si="242"/>
        <v>330.69</v>
      </c>
      <c r="U417" s="44">
        <f t="shared" si="242"/>
        <v>330.69</v>
      </c>
      <c r="V417" s="44">
        <f t="shared" si="242"/>
        <v>330.69</v>
      </c>
      <c r="W417" s="44">
        <f t="shared" si="242"/>
        <v>330.69</v>
      </c>
      <c r="X417" s="44">
        <f t="shared" si="242"/>
        <v>330.69</v>
      </c>
      <c r="Y417" s="44">
        <f t="shared" si="242"/>
        <v>330.69</v>
      </c>
      <c r="Z417" s="44">
        <f t="shared" si="242"/>
        <v>330.69</v>
      </c>
      <c r="AA417" s="44">
        <f t="shared" si="242"/>
        <v>330.69</v>
      </c>
    </row>
    <row r="418" spans="1:27" ht="12.75" customHeight="1" collapsed="1" x14ac:dyDescent="0.2">
      <c r="A418" s="88" t="s">
        <v>637</v>
      </c>
      <c r="B418" s="28" t="str">
        <f>"22"&amp;"."&amp;$B$639&amp;"."&amp;$B$640</f>
        <v>22.09.2023</v>
      </c>
      <c r="C418" s="80" t="s">
        <v>76</v>
      </c>
      <c r="D418" s="81">
        <f>ROUND(((D419+D420+D422+D421)/1000),5)</f>
        <v>3.8473600000000001</v>
      </c>
      <c r="E418" s="81">
        <f>ROUND(((E419+E420+E422+E421)/1000),5)</f>
        <v>3.7419899999999999</v>
      </c>
      <c r="F418" s="81">
        <f>ROUND(((F419+F420+F422+F421)/1000),5)</f>
        <v>3.6876199999999999</v>
      </c>
      <c r="G418" s="81">
        <f t="shared" ref="G418:AA418" si="243">ROUND(((G419+G420+G422+G421)/1000),5)</f>
        <v>3.68824</v>
      </c>
      <c r="H418" s="81">
        <f t="shared" si="243"/>
        <v>3.7546400000000002</v>
      </c>
      <c r="I418" s="81">
        <f t="shared" si="243"/>
        <v>3.9304800000000002</v>
      </c>
      <c r="J418" s="81">
        <f t="shared" si="243"/>
        <v>4.1243499999999997</v>
      </c>
      <c r="K418" s="81">
        <f t="shared" si="243"/>
        <v>4.3390199999999997</v>
      </c>
      <c r="L418" s="81">
        <f t="shared" si="243"/>
        <v>4.58094</v>
      </c>
      <c r="M418" s="81">
        <f t="shared" si="243"/>
        <v>4.7579700000000003</v>
      </c>
      <c r="N418" s="81">
        <f t="shared" si="243"/>
        <v>4.7729999999999997</v>
      </c>
      <c r="O418" s="81">
        <f t="shared" si="243"/>
        <v>4.9279799999999998</v>
      </c>
      <c r="P418" s="81">
        <f t="shared" si="243"/>
        <v>4.7309099999999997</v>
      </c>
      <c r="Q418" s="81">
        <f t="shared" si="243"/>
        <v>4.7634499999999997</v>
      </c>
      <c r="R418" s="81">
        <f t="shared" si="243"/>
        <v>4.6443899999999996</v>
      </c>
      <c r="S418" s="81">
        <f t="shared" si="243"/>
        <v>4.6349499999999999</v>
      </c>
      <c r="T418" s="81">
        <f t="shared" si="243"/>
        <v>4.6317300000000001</v>
      </c>
      <c r="U418" s="81">
        <f t="shared" si="243"/>
        <v>4.6080500000000004</v>
      </c>
      <c r="V418" s="81">
        <f t="shared" si="243"/>
        <v>4.68058</v>
      </c>
      <c r="W418" s="81">
        <f t="shared" si="243"/>
        <v>4.7110099999999999</v>
      </c>
      <c r="X418" s="81">
        <f t="shared" si="243"/>
        <v>4.7065000000000001</v>
      </c>
      <c r="Y418" s="81">
        <f t="shared" si="243"/>
        <v>4.6223200000000002</v>
      </c>
      <c r="Z418" s="81">
        <f t="shared" si="243"/>
        <v>4.3444399999999996</v>
      </c>
      <c r="AA418" s="81">
        <f t="shared" si="243"/>
        <v>4.1511199999999997</v>
      </c>
    </row>
    <row r="419" spans="1:27" ht="12.75" hidden="1" customHeight="1" outlineLevel="1" x14ac:dyDescent="0.2">
      <c r="A419" s="89" t="s">
        <v>638</v>
      </c>
      <c r="B419" s="63" t="s">
        <v>230</v>
      </c>
      <c r="C419" s="43" t="s">
        <v>79</v>
      </c>
      <c r="D419" s="44">
        <v>1289.0999999999999</v>
      </c>
      <c r="E419" s="44">
        <v>1183.73</v>
      </c>
      <c r="F419" s="44">
        <v>1129.3599999999999</v>
      </c>
      <c r="G419" s="44">
        <v>1129.98</v>
      </c>
      <c r="H419" s="44">
        <v>1196.3800000000001</v>
      </c>
      <c r="I419" s="44">
        <v>1372.22</v>
      </c>
      <c r="J419" s="44">
        <v>1566.09</v>
      </c>
      <c r="K419" s="44">
        <v>1780.76</v>
      </c>
      <c r="L419" s="44">
        <v>2022.68</v>
      </c>
      <c r="M419" s="44">
        <v>2199.71</v>
      </c>
      <c r="N419" s="44">
        <v>2214.7399999999998</v>
      </c>
      <c r="O419" s="44">
        <v>2369.7199999999998</v>
      </c>
      <c r="P419" s="44">
        <v>2172.65</v>
      </c>
      <c r="Q419" s="44">
        <v>2205.19</v>
      </c>
      <c r="R419" s="44">
        <v>2086.13</v>
      </c>
      <c r="S419" s="44">
        <v>2076.69</v>
      </c>
      <c r="T419" s="44">
        <v>2073.4699999999998</v>
      </c>
      <c r="U419" s="44">
        <v>2049.79</v>
      </c>
      <c r="V419" s="44">
        <v>2122.3200000000002</v>
      </c>
      <c r="W419" s="44">
        <v>2152.75</v>
      </c>
      <c r="X419" s="44">
        <v>2148.2399999999998</v>
      </c>
      <c r="Y419" s="44">
        <v>2064.06</v>
      </c>
      <c r="Z419" s="44">
        <v>1786.18</v>
      </c>
      <c r="AA419" s="44">
        <v>1592.86</v>
      </c>
    </row>
    <row r="420" spans="1:27" ht="12.75" hidden="1" customHeight="1" outlineLevel="1" x14ac:dyDescent="0.2">
      <c r="A420" s="89" t="s">
        <v>639</v>
      </c>
      <c r="B420" s="63" t="s">
        <v>90</v>
      </c>
      <c r="C420" s="43" t="s">
        <v>79</v>
      </c>
      <c r="D420" s="44">
        <f>$D$315</f>
        <v>2222.89</v>
      </c>
      <c r="E420" s="44">
        <f t="shared" ref="E420:AA420" si="244">$D$315</f>
        <v>2222.89</v>
      </c>
      <c r="F420" s="44">
        <f t="shared" si="244"/>
        <v>2222.89</v>
      </c>
      <c r="G420" s="44">
        <f t="shared" si="244"/>
        <v>2222.89</v>
      </c>
      <c r="H420" s="44">
        <f t="shared" si="244"/>
        <v>2222.89</v>
      </c>
      <c r="I420" s="44">
        <f t="shared" si="244"/>
        <v>2222.89</v>
      </c>
      <c r="J420" s="44">
        <f t="shared" si="244"/>
        <v>2222.89</v>
      </c>
      <c r="K420" s="44">
        <f t="shared" si="244"/>
        <v>2222.89</v>
      </c>
      <c r="L420" s="44">
        <f t="shared" si="244"/>
        <v>2222.89</v>
      </c>
      <c r="M420" s="44">
        <f t="shared" si="244"/>
        <v>2222.89</v>
      </c>
      <c r="N420" s="44">
        <f t="shared" si="244"/>
        <v>2222.89</v>
      </c>
      <c r="O420" s="44">
        <f t="shared" si="244"/>
        <v>2222.89</v>
      </c>
      <c r="P420" s="44">
        <f t="shared" si="244"/>
        <v>2222.89</v>
      </c>
      <c r="Q420" s="44">
        <f t="shared" si="244"/>
        <v>2222.89</v>
      </c>
      <c r="R420" s="44">
        <f t="shared" si="244"/>
        <v>2222.89</v>
      </c>
      <c r="S420" s="44">
        <f t="shared" si="244"/>
        <v>2222.89</v>
      </c>
      <c r="T420" s="44">
        <f t="shared" si="244"/>
        <v>2222.89</v>
      </c>
      <c r="U420" s="44">
        <f t="shared" si="244"/>
        <v>2222.89</v>
      </c>
      <c r="V420" s="44">
        <f t="shared" si="244"/>
        <v>2222.89</v>
      </c>
      <c r="W420" s="44">
        <f t="shared" si="244"/>
        <v>2222.89</v>
      </c>
      <c r="X420" s="44">
        <f t="shared" si="244"/>
        <v>2222.89</v>
      </c>
      <c r="Y420" s="44">
        <f t="shared" si="244"/>
        <v>2222.89</v>
      </c>
      <c r="Z420" s="44">
        <f t="shared" si="244"/>
        <v>2222.89</v>
      </c>
      <c r="AA420" s="44">
        <f t="shared" si="244"/>
        <v>2222.89</v>
      </c>
    </row>
    <row r="421" spans="1:27" ht="12.75" hidden="1" customHeight="1" outlineLevel="1" x14ac:dyDescent="0.2">
      <c r="A421" s="89" t="s">
        <v>640</v>
      </c>
      <c r="B421" s="63" t="s">
        <v>83</v>
      </c>
      <c r="C421" s="43" t="s">
        <v>79</v>
      </c>
      <c r="D421" s="44">
        <v>4.68</v>
      </c>
      <c r="E421" s="44">
        <v>4.68</v>
      </c>
      <c r="F421" s="44">
        <v>4.68</v>
      </c>
      <c r="G421" s="44">
        <v>4.68</v>
      </c>
      <c r="H421" s="44">
        <v>4.68</v>
      </c>
      <c r="I421" s="44">
        <v>4.68</v>
      </c>
      <c r="J421" s="44">
        <v>4.68</v>
      </c>
      <c r="K421" s="44">
        <v>4.68</v>
      </c>
      <c r="L421" s="44">
        <v>4.68</v>
      </c>
      <c r="M421" s="44">
        <v>4.68</v>
      </c>
      <c r="N421" s="44">
        <v>4.68</v>
      </c>
      <c r="O421" s="44">
        <v>4.68</v>
      </c>
      <c r="P421" s="44">
        <v>4.68</v>
      </c>
      <c r="Q421" s="44">
        <v>4.68</v>
      </c>
      <c r="R421" s="44">
        <v>4.68</v>
      </c>
      <c r="S421" s="44">
        <v>4.68</v>
      </c>
      <c r="T421" s="44">
        <v>4.68</v>
      </c>
      <c r="U421" s="44">
        <v>4.68</v>
      </c>
      <c r="V421" s="44">
        <v>4.68</v>
      </c>
      <c r="W421" s="44">
        <v>4.68</v>
      </c>
      <c r="X421" s="44">
        <v>4.68</v>
      </c>
      <c r="Y421" s="44">
        <v>4.68</v>
      </c>
      <c r="Z421" s="44">
        <v>4.68</v>
      </c>
      <c r="AA421" s="44">
        <v>4.68</v>
      </c>
    </row>
    <row r="422" spans="1:27" ht="12.75" hidden="1" customHeight="1" outlineLevel="1" x14ac:dyDescent="0.2">
      <c r="A422" s="89" t="s">
        <v>641</v>
      </c>
      <c r="B422" s="63" t="s">
        <v>81</v>
      </c>
      <c r="C422" s="43" t="s">
        <v>79</v>
      </c>
      <c r="D422" s="44">
        <f>$D$11</f>
        <v>330.69</v>
      </c>
      <c r="E422" s="44">
        <f t="shared" ref="E422:AA422" si="245">$D$11</f>
        <v>330.69</v>
      </c>
      <c r="F422" s="44">
        <f t="shared" si="245"/>
        <v>330.69</v>
      </c>
      <c r="G422" s="44">
        <f t="shared" si="245"/>
        <v>330.69</v>
      </c>
      <c r="H422" s="44">
        <f t="shared" si="245"/>
        <v>330.69</v>
      </c>
      <c r="I422" s="44">
        <f t="shared" si="245"/>
        <v>330.69</v>
      </c>
      <c r="J422" s="44">
        <f t="shared" si="245"/>
        <v>330.69</v>
      </c>
      <c r="K422" s="44">
        <f t="shared" si="245"/>
        <v>330.69</v>
      </c>
      <c r="L422" s="44">
        <f t="shared" si="245"/>
        <v>330.69</v>
      </c>
      <c r="M422" s="44">
        <f t="shared" si="245"/>
        <v>330.69</v>
      </c>
      <c r="N422" s="44">
        <f t="shared" si="245"/>
        <v>330.69</v>
      </c>
      <c r="O422" s="44">
        <f t="shared" si="245"/>
        <v>330.69</v>
      </c>
      <c r="P422" s="44">
        <f t="shared" si="245"/>
        <v>330.69</v>
      </c>
      <c r="Q422" s="44">
        <f t="shared" si="245"/>
        <v>330.69</v>
      </c>
      <c r="R422" s="44">
        <f t="shared" si="245"/>
        <v>330.69</v>
      </c>
      <c r="S422" s="44">
        <f t="shared" si="245"/>
        <v>330.69</v>
      </c>
      <c r="T422" s="44">
        <f t="shared" si="245"/>
        <v>330.69</v>
      </c>
      <c r="U422" s="44">
        <f t="shared" si="245"/>
        <v>330.69</v>
      </c>
      <c r="V422" s="44">
        <f t="shared" si="245"/>
        <v>330.69</v>
      </c>
      <c r="W422" s="44">
        <f t="shared" si="245"/>
        <v>330.69</v>
      </c>
      <c r="X422" s="44">
        <f t="shared" si="245"/>
        <v>330.69</v>
      </c>
      <c r="Y422" s="44">
        <f t="shared" si="245"/>
        <v>330.69</v>
      </c>
      <c r="Z422" s="44">
        <f t="shared" si="245"/>
        <v>330.69</v>
      </c>
      <c r="AA422" s="44">
        <f t="shared" si="245"/>
        <v>330.69</v>
      </c>
    </row>
    <row r="423" spans="1:27" ht="12.75" customHeight="1" collapsed="1" x14ac:dyDescent="0.2">
      <c r="A423" s="88" t="s">
        <v>642</v>
      </c>
      <c r="B423" s="28" t="str">
        <f>"23"&amp;"."&amp;$B$639&amp;"."&amp;$B$640</f>
        <v>23.09.2023</v>
      </c>
      <c r="C423" s="80" t="s">
        <v>76</v>
      </c>
      <c r="D423" s="81">
        <f>ROUND(((D424+D425+D427+D426)/1000),5)</f>
        <v>4.1737200000000003</v>
      </c>
      <c r="E423" s="81">
        <f>ROUND(((E424+E425+E427+E426)/1000),5)</f>
        <v>4.0231599999999998</v>
      </c>
      <c r="F423" s="81">
        <f>ROUND(((F424+F425+F427+F426)/1000),5)</f>
        <v>3.92048</v>
      </c>
      <c r="G423" s="81">
        <f t="shared" ref="G423:AA423" si="246">ROUND(((G424+G425+G427+G426)/1000),5)</f>
        <v>3.8658399999999999</v>
      </c>
      <c r="H423" s="81">
        <f t="shared" si="246"/>
        <v>3.9465599999999998</v>
      </c>
      <c r="I423" s="81">
        <f t="shared" si="246"/>
        <v>3.9641000000000002</v>
      </c>
      <c r="J423" s="81">
        <f t="shared" si="246"/>
        <v>4.0590999999999999</v>
      </c>
      <c r="K423" s="81">
        <f t="shared" si="246"/>
        <v>4.1839899999999997</v>
      </c>
      <c r="L423" s="81">
        <f t="shared" si="246"/>
        <v>4.4297399999999998</v>
      </c>
      <c r="M423" s="81">
        <f t="shared" si="246"/>
        <v>4.5749300000000002</v>
      </c>
      <c r="N423" s="81">
        <f t="shared" si="246"/>
        <v>4.6710200000000004</v>
      </c>
      <c r="O423" s="81">
        <f t="shared" si="246"/>
        <v>4.7031700000000001</v>
      </c>
      <c r="P423" s="81">
        <f t="shared" si="246"/>
        <v>4.9004500000000002</v>
      </c>
      <c r="Q423" s="81">
        <f t="shared" si="246"/>
        <v>4.9263199999999996</v>
      </c>
      <c r="R423" s="81">
        <f t="shared" si="246"/>
        <v>4.9162100000000004</v>
      </c>
      <c r="S423" s="81">
        <f t="shared" si="246"/>
        <v>4.7910700000000004</v>
      </c>
      <c r="T423" s="81">
        <f t="shared" si="246"/>
        <v>4.73271</v>
      </c>
      <c r="U423" s="81">
        <f t="shared" si="246"/>
        <v>4.6630700000000003</v>
      </c>
      <c r="V423" s="81">
        <f t="shared" si="246"/>
        <v>4.7990599999999999</v>
      </c>
      <c r="W423" s="81">
        <f t="shared" si="246"/>
        <v>4.84335</v>
      </c>
      <c r="X423" s="81">
        <f t="shared" si="246"/>
        <v>4.9467400000000001</v>
      </c>
      <c r="Y423" s="81">
        <f t="shared" si="246"/>
        <v>4.6232199999999999</v>
      </c>
      <c r="Z423" s="81">
        <f t="shared" si="246"/>
        <v>4.26065</v>
      </c>
      <c r="AA423" s="81">
        <f t="shared" si="246"/>
        <v>4.08162</v>
      </c>
    </row>
    <row r="424" spans="1:27" ht="12.75" hidden="1" customHeight="1" outlineLevel="1" x14ac:dyDescent="0.2">
      <c r="A424" s="89" t="s">
        <v>643</v>
      </c>
      <c r="B424" s="63" t="s">
        <v>230</v>
      </c>
      <c r="C424" s="43" t="s">
        <v>79</v>
      </c>
      <c r="D424" s="44">
        <v>1615.46</v>
      </c>
      <c r="E424" s="44">
        <v>1464.9</v>
      </c>
      <c r="F424" s="44">
        <v>1362.22</v>
      </c>
      <c r="G424" s="44">
        <v>1307.58</v>
      </c>
      <c r="H424" s="44">
        <v>1388.3</v>
      </c>
      <c r="I424" s="44">
        <v>1405.84</v>
      </c>
      <c r="J424" s="44">
        <v>1500.84</v>
      </c>
      <c r="K424" s="44">
        <v>1625.73</v>
      </c>
      <c r="L424" s="44">
        <v>1871.48</v>
      </c>
      <c r="M424" s="44">
        <v>2016.67</v>
      </c>
      <c r="N424" s="44">
        <v>2112.7600000000002</v>
      </c>
      <c r="O424" s="44">
        <v>2144.91</v>
      </c>
      <c r="P424" s="44">
        <v>2342.19</v>
      </c>
      <c r="Q424" s="44">
        <v>2368.06</v>
      </c>
      <c r="R424" s="44">
        <v>2357.9499999999998</v>
      </c>
      <c r="S424" s="44">
        <v>2232.81</v>
      </c>
      <c r="T424" s="44">
        <v>2174.4499999999998</v>
      </c>
      <c r="U424" s="44">
        <v>2104.81</v>
      </c>
      <c r="V424" s="44">
        <v>2240.8000000000002</v>
      </c>
      <c r="W424" s="44">
        <v>2285.09</v>
      </c>
      <c r="X424" s="44">
        <v>2388.48</v>
      </c>
      <c r="Y424" s="44">
        <v>2064.96</v>
      </c>
      <c r="Z424" s="44">
        <v>1702.39</v>
      </c>
      <c r="AA424" s="44">
        <v>1523.36</v>
      </c>
    </row>
    <row r="425" spans="1:27" ht="12.75" hidden="1" customHeight="1" outlineLevel="1" x14ac:dyDescent="0.2">
      <c r="A425" s="89" t="s">
        <v>644</v>
      </c>
      <c r="B425" s="63" t="s">
        <v>90</v>
      </c>
      <c r="C425" s="43" t="s">
        <v>79</v>
      </c>
      <c r="D425" s="44">
        <f>$D$315</f>
        <v>2222.89</v>
      </c>
      <c r="E425" s="44">
        <f t="shared" ref="E425:AA425" si="247">$D$315</f>
        <v>2222.89</v>
      </c>
      <c r="F425" s="44">
        <f t="shared" si="247"/>
        <v>2222.89</v>
      </c>
      <c r="G425" s="44">
        <f t="shared" si="247"/>
        <v>2222.89</v>
      </c>
      <c r="H425" s="44">
        <f t="shared" si="247"/>
        <v>2222.89</v>
      </c>
      <c r="I425" s="44">
        <f t="shared" si="247"/>
        <v>2222.89</v>
      </c>
      <c r="J425" s="44">
        <f t="shared" si="247"/>
        <v>2222.89</v>
      </c>
      <c r="K425" s="44">
        <f t="shared" si="247"/>
        <v>2222.89</v>
      </c>
      <c r="L425" s="44">
        <f t="shared" si="247"/>
        <v>2222.89</v>
      </c>
      <c r="M425" s="44">
        <f t="shared" si="247"/>
        <v>2222.89</v>
      </c>
      <c r="N425" s="44">
        <f t="shared" si="247"/>
        <v>2222.89</v>
      </c>
      <c r="O425" s="44">
        <f t="shared" si="247"/>
        <v>2222.89</v>
      </c>
      <c r="P425" s="44">
        <f t="shared" si="247"/>
        <v>2222.89</v>
      </c>
      <c r="Q425" s="44">
        <f t="shared" si="247"/>
        <v>2222.89</v>
      </c>
      <c r="R425" s="44">
        <f t="shared" si="247"/>
        <v>2222.89</v>
      </c>
      <c r="S425" s="44">
        <f t="shared" si="247"/>
        <v>2222.89</v>
      </c>
      <c r="T425" s="44">
        <f t="shared" si="247"/>
        <v>2222.89</v>
      </c>
      <c r="U425" s="44">
        <f t="shared" si="247"/>
        <v>2222.89</v>
      </c>
      <c r="V425" s="44">
        <f t="shared" si="247"/>
        <v>2222.89</v>
      </c>
      <c r="W425" s="44">
        <f t="shared" si="247"/>
        <v>2222.89</v>
      </c>
      <c r="X425" s="44">
        <f t="shared" si="247"/>
        <v>2222.89</v>
      </c>
      <c r="Y425" s="44">
        <f t="shared" si="247"/>
        <v>2222.89</v>
      </c>
      <c r="Z425" s="44">
        <f t="shared" si="247"/>
        <v>2222.89</v>
      </c>
      <c r="AA425" s="44">
        <f t="shared" si="247"/>
        <v>2222.89</v>
      </c>
    </row>
    <row r="426" spans="1:27" ht="12.75" hidden="1" customHeight="1" outlineLevel="1" x14ac:dyDescent="0.2">
      <c r="A426" s="89" t="s">
        <v>645</v>
      </c>
      <c r="B426" s="63" t="s">
        <v>83</v>
      </c>
      <c r="C426" s="43" t="s">
        <v>79</v>
      </c>
      <c r="D426" s="44">
        <v>4.68</v>
      </c>
      <c r="E426" s="44">
        <v>4.68</v>
      </c>
      <c r="F426" s="44">
        <v>4.68</v>
      </c>
      <c r="G426" s="44">
        <v>4.68</v>
      </c>
      <c r="H426" s="44">
        <v>4.68</v>
      </c>
      <c r="I426" s="44">
        <v>4.68</v>
      </c>
      <c r="J426" s="44">
        <v>4.68</v>
      </c>
      <c r="K426" s="44">
        <v>4.68</v>
      </c>
      <c r="L426" s="44">
        <v>4.68</v>
      </c>
      <c r="M426" s="44">
        <v>4.68</v>
      </c>
      <c r="N426" s="44">
        <v>4.68</v>
      </c>
      <c r="O426" s="44">
        <v>4.68</v>
      </c>
      <c r="P426" s="44">
        <v>4.68</v>
      </c>
      <c r="Q426" s="44">
        <v>4.68</v>
      </c>
      <c r="R426" s="44">
        <v>4.68</v>
      </c>
      <c r="S426" s="44">
        <v>4.68</v>
      </c>
      <c r="T426" s="44">
        <v>4.68</v>
      </c>
      <c r="U426" s="44">
        <v>4.68</v>
      </c>
      <c r="V426" s="44">
        <v>4.68</v>
      </c>
      <c r="W426" s="44">
        <v>4.68</v>
      </c>
      <c r="X426" s="44">
        <v>4.68</v>
      </c>
      <c r="Y426" s="44">
        <v>4.68</v>
      </c>
      <c r="Z426" s="44">
        <v>4.68</v>
      </c>
      <c r="AA426" s="44">
        <v>4.68</v>
      </c>
    </row>
    <row r="427" spans="1:27" ht="12.75" hidden="1" customHeight="1" outlineLevel="1" x14ac:dyDescent="0.2">
      <c r="A427" s="89" t="s">
        <v>646</v>
      </c>
      <c r="B427" s="63" t="s">
        <v>81</v>
      </c>
      <c r="C427" s="43" t="s">
        <v>79</v>
      </c>
      <c r="D427" s="44">
        <f>$D$11</f>
        <v>330.69</v>
      </c>
      <c r="E427" s="44">
        <f t="shared" ref="E427:AA427" si="248">$D$11</f>
        <v>330.69</v>
      </c>
      <c r="F427" s="44">
        <f t="shared" si="248"/>
        <v>330.69</v>
      </c>
      <c r="G427" s="44">
        <f t="shared" si="248"/>
        <v>330.69</v>
      </c>
      <c r="H427" s="44">
        <f t="shared" si="248"/>
        <v>330.69</v>
      </c>
      <c r="I427" s="44">
        <f t="shared" si="248"/>
        <v>330.69</v>
      </c>
      <c r="J427" s="44">
        <f t="shared" si="248"/>
        <v>330.69</v>
      </c>
      <c r="K427" s="44">
        <f t="shared" si="248"/>
        <v>330.69</v>
      </c>
      <c r="L427" s="44">
        <f t="shared" si="248"/>
        <v>330.69</v>
      </c>
      <c r="M427" s="44">
        <f t="shared" si="248"/>
        <v>330.69</v>
      </c>
      <c r="N427" s="44">
        <f t="shared" si="248"/>
        <v>330.69</v>
      </c>
      <c r="O427" s="44">
        <f t="shared" si="248"/>
        <v>330.69</v>
      </c>
      <c r="P427" s="44">
        <f t="shared" si="248"/>
        <v>330.69</v>
      </c>
      <c r="Q427" s="44">
        <f t="shared" si="248"/>
        <v>330.69</v>
      </c>
      <c r="R427" s="44">
        <f t="shared" si="248"/>
        <v>330.69</v>
      </c>
      <c r="S427" s="44">
        <f t="shared" si="248"/>
        <v>330.69</v>
      </c>
      <c r="T427" s="44">
        <f t="shared" si="248"/>
        <v>330.69</v>
      </c>
      <c r="U427" s="44">
        <f t="shared" si="248"/>
        <v>330.69</v>
      </c>
      <c r="V427" s="44">
        <f t="shared" si="248"/>
        <v>330.69</v>
      </c>
      <c r="W427" s="44">
        <f t="shared" si="248"/>
        <v>330.69</v>
      </c>
      <c r="X427" s="44">
        <f t="shared" si="248"/>
        <v>330.69</v>
      </c>
      <c r="Y427" s="44">
        <f t="shared" si="248"/>
        <v>330.69</v>
      </c>
      <c r="Z427" s="44">
        <f t="shared" si="248"/>
        <v>330.69</v>
      </c>
      <c r="AA427" s="44">
        <f t="shared" si="248"/>
        <v>330.69</v>
      </c>
    </row>
    <row r="428" spans="1:27" ht="12.75" customHeight="1" collapsed="1" x14ac:dyDescent="0.2">
      <c r="A428" s="88" t="s">
        <v>647</v>
      </c>
      <c r="B428" s="28" t="str">
        <f>"24"&amp;"."&amp;$B$639&amp;"."&amp;$B$640</f>
        <v>24.09.2023</v>
      </c>
      <c r="C428" s="80" t="s">
        <v>76</v>
      </c>
      <c r="D428" s="81">
        <f>ROUND(((D429+D430+D432+D431)/1000),5)</f>
        <v>3.8979699999999999</v>
      </c>
      <c r="E428" s="81">
        <f>ROUND(((E429+E430+E432+E431)/1000),5)</f>
        <v>3.7426400000000002</v>
      </c>
      <c r="F428" s="81">
        <f>ROUND(((F429+F430+F432+F431)/1000),5)</f>
        <v>3.6691400000000001</v>
      </c>
      <c r="G428" s="81">
        <f t="shared" ref="G428:AA428" si="249">ROUND(((G429+G430+G432+G431)/1000),5)</f>
        <v>3.6182699999999999</v>
      </c>
      <c r="H428" s="81">
        <f t="shared" si="249"/>
        <v>3.6756899999999999</v>
      </c>
      <c r="I428" s="81">
        <f t="shared" si="249"/>
        <v>3.7211699999999999</v>
      </c>
      <c r="J428" s="81">
        <f t="shared" si="249"/>
        <v>3.4712999999999998</v>
      </c>
      <c r="K428" s="81">
        <f t="shared" si="249"/>
        <v>3.9677699999999998</v>
      </c>
      <c r="L428" s="81">
        <f t="shared" si="249"/>
        <v>4.17178</v>
      </c>
      <c r="M428" s="81">
        <f t="shared" si="249"/>
        <v>4.3354400000000002</v>
      </c>
      <c r="N428" s="81">
        <f t="shared" si="249"/>
        <v>4.3828100000000001</v>
      </c>
      <c r="O428" s="81">
        <f t="shared" si="249"/>
        <v>4.3933</v>
      </c>
      <c r="P428" s="81">
        <f t="shared" si="249"/>
        <v>4.3843399999999999</v>
      </c>
      <c r="Q428" s="81">
        <f t="shared" si="249"/>
        <v>4.3974900000000003</v>
      </c>
      <c r="R428" s="81">
        <f t="shared" si="249"/>
        <v>4.4133699999999996</v>
      </c>
      <c r="S428" s="81">
        <f t="shared" si="249"/>
        <v>4.4495899999999997</v>
      </c>
      <c r="T428" s="81">
        <f t="shared" si="249"/>
        <v>4.4651100000000001</v>
      </c>
      <c r="U428" s="81">
        <f t="shared" si="249"/>
        <v>4.4653499999999999</v>
      </c>
      <c r="V428" s="81">
        <f t="shared" si="249"/>
        <v>4.6568100000000001</v>
      </c>
      <c r="W428" s="81">
        <f t="shared" si="249"/>
        <v>4.7685399999999998</v>
      </c>
      <c r="X428" s="81">
        <f t="shared" si="249"/>
        <v>4.8035899999999998</v>
      </c>
      <c r="Y428" s="81">
        <f t="shared" si="249"/>
        <v>4.56698</v>
      </c>
      <c r="Z428" s="81">
        <f t="shared" si="249"/>
        <v>4.2080099999999998</v>
      </c>
      <c r="AA428" s="81">
        <f t="shared" si="249"/>
        <v>3.9050799999999999</v>
      </c>
    </row>
    <row r="429" spans="1:27" ht="12.75" hidden="1" customHeight="1" outlineLevel="1" x14ac:dyDescent="0.2">
      <c r="A429" s="89" t="s">
        <v>648</v>
      </c>
      <c r="B429" s="63" t="s">
        <v>230</v>
      </c>
      <c r="C429" s="43" t="s">
        <v>79</v>
      </c>
      <c r="D429" s="44">
        <v>1339.71</v>
      </c>
      <c r="E429" s="44">
        <v>1184.3800000000001</v>
      </c>
      <c r="F429" s="44">
        <v>1110.8800000000001</v>
      </c>
      <c r="G429" s="44">
        <v>1060.01</v>
      </c>
      <c r="H429" s="44">
        <v>1117.43</v>
      </c>
      <c r="I429" s="44">
        <v>1162.9100000000001</v>
      </c>
      <c r="J429" s="44">
        <v>913.04</v>
      </c>
      <c r="K429" s="44">
        <v>1409.51</v>
      </c>
      <c r="L429" s="44">
        <v>1613.52</v>
      </c>
      <c r="M429" s="44">
        <v>1777.18</v>
      </c>
      <c r="N429" s="44">
        <v>1824.55</v>
      </c>
      <c r="O429" s="44">
        <v>1835.04</v>
      </c>
      <c r="P429" s="44">
        <v>1826.08</v>
      </c>
      <c r="Q429" s="44">
        <v>1839.23</v>
      </c>
      <c r="R429" s="44">
        <v>1855.11</v>
      </c>
      <c r="S429" s="44">
        <v>1891.33</v>
      </c>
      <c r="T429" s="44">
        <v>1906.85</v>
      </c>
      <c r="U429" s="44">
        <v>1907.09</v>
      </c>
      <c r="V429" s="44">
        <v>2098.5500000000002</v>
      </c>
      <c r="W429" s="44">
        <v>2210.2800000000002</v>
      </c>
      <c r="X429" s="44">
        <v>2245.33</v>
      </c>
      <c r="Y429" s="44">
        <v>2008.72</v>
      </c>
      <c r="Z429" s="44">
        <v>1649.75</v>
      </c>
      <c r="AA429" s="44">
        <v>1346.82</v>
      </c>
    </row>
    <row r="430" spans="1:27" ht="12.75" hidden="1" customHeight="1" outlineLevel="1" x14ac:dyDescent="0.2">
      <c r="A430" s="89" t="s">
        <v>649</v>
      </c>
      <c r="B430" s="63" t="s">
        <v>90</v>
      </c>
      <c r="C430" s="43" t="s">
        <v>79</v>
      </c>
      <c r="D430" s="44">
        <f>$D$315</f>
        <v>2222.89</v>
      </c>
      <c r="E430" s="44">
        <f t="shared" ref="E430:AA430" si="250">$D$315</f>
        <v>2222.89</v>
      </c>
      <c r="F430" s="44">
        <f t="shared" si="250"/>
        <v>2222.89</v>
      </c>
      <c r="G430" s="44">
        <f t="shared" si="250"/>
        <v>2222.89</v>
      </c>
      <c r="H430" s="44">
        <f t="shared" si="250"/>
        <v>2222.89</v>
      </c>
      <c r="I430" s="44">
        <f t="shared" si="250"/>
        <v>2222.89</v>
      </c>
      <c r="J430" s="44">
        <f t="shared" si="250"/>
        <v>2222.89</v>
      </c>
      <c r="K430" s="44">
        <f t="shared" si="250"/>
        <v>2222.89</v>
      </c>
      <c r="L430" s="44">
        <f t="shared" si="250"/>
        <v>2222.89</v>
      </c>
      <c r="M430" s="44">
        <f t="shared" si="250"/>
        <v>2222.89</v>
      </c>
      <c r="N430" s="44">
        <f t="shared" si="250"/>
        <v>2222.89</v>
      </c>
      <c r="O430" s="44">
        <f t="shared" si="250"/>
        <v>2222.89</v>
      </c>
      <c r="P430" s="44">
        <f t="shared" si="250"/>
        <v>2222.89</v>
      </c>
      <c r="Q430" s="44">
        <f t="shared" si="250"/>
        <v>2222.89</v>
      </c>
      <c r="R430" s="44">
        <f t="shared" si="250"/>
        <v>2222.89</v>
      </c>
      <c r="S430" s="44">
        <f t="shared" si="250"/>
        <v>2222.89</v>
      </c>
      <c r="T430" s="44">
        <f t="shared" si="250"/>
        <v>2222.89</v>
      </c>
      <c r="U430" s="44">
        <f t="shared" si="250"/>
        <v>2222.89</v>
      </c>
      <c r="V430" s="44">
        <f t="shared" si="250"/>
        <v>2222.89</v>
      </c>
      <c r="W430" s="44">
        <f t="shared" si="250"/>
        <v>2222.89</v>
      </c>
      <c r="X430" s="44">
        <f t="shared" si="250"/>
        <v>2222.89</v>
      </c>
      <c r="Y430" s="44">
        <f t="shared" si="250"/>
        <v>2222.89</v>
      </c>
      <c r="Z430" s="44">
        <f t="shared" si="250"/>
        <v>2222.89</v>
      </c>
      <c r="AA430" s="44">
        <f t="shared" si="250"/>
        <v>2222.89</v>
      </c>
    </row>
    <row r="431" spans="1:27" ht="12.75" hidden="1" customHeight="1" outlineLevel="1" x14ac:dyDescent="0.2">
      <c r="A431" s="89" t="s">
        <v>650</v>
      </c>
      <c r="B431" s="63" t="s">
        <v>83</v>
      </c>
      <c r="C431" s="43" t="s">
        <v>79</v>
      </c>
      <c r="D431" s="44">
        <v>4.68</v>
      </c>
      <c r="E431" s="44">
        <v>4.68</v>
      </c>
      <c r="F431" s="44">
        <v>4.68</v>
      </c>
      <c r="G431" s="44">
        <v>4.68</v>
      </c>
      <c r="H431" s="44">
        <v>4.68</v>
      </c>
      <c r="I431" s="44">
        <v>4.68</v>
      </c>
      <c r="J431" s="44">
        <v>4.68</v>
      </c>
      <c r="K431" s="44">
        <v>4.68</v>
      </c>
      <c r="L431" s="44">
        <v>4.68</v>
      </c>
      <c r="M431" s="44">
        <v>4.68</v>
      </c>
      <c r="N431" s="44">
        <v>4.68</v>
      </c>
      <c r="O431" s="44">
        <v>4.68</v>
      </c>
      <c r="P431" s="44">
        <v>4.68</v>
      </c>
      <c r="Q431" s="44">
        <v>4.68</v>
      </c>
      <c r="R431" s="44">
        <v>4.68</v>
      </c>
      <c r="S431" s="44">
        <v>4.68</v>
      </c>
      <c r="T431" s="44">
        <v>4.68</v>
      </c>
      <c r="U431" s="44">
        <v>4.68</v>
      </c>
      <c r="V431" s="44">
        <v>4.68</v>
      </c>
      <c r="W431" s="44">
        <v>4.68</v>
      </c>
      <c r="X431" s="44">
        <v>4.68</v>
      </c>
      <c r="Y431" s="44">
        <v>4.68</v>
      </c>
      <c r="Z431" s="44">
        <v>4.68</v>
      </c>
      <c r="AA431" s="44">
        <v>4.68</v>
      </c>
    </row>
    <row r="432" spans="1:27" ht="12.75" hidden="1" customHeight="1" outlineLevel="1" x14ac:dyDescent="0.2">
      <c r="A432" s="89" t="s">
        <v>651</v>
      </c>
      <c r="B432" s="63" t="s">
        <v>81</v>
      </c>
      <c r="C432" s="43" t="s">
        <v>79</v>
      </c>
      <c r="D432" s="44">
        <f>$D$11</f>
        <v>330.69</v>
      </c>
      <c r="E432" s="44">
        <f t="shared" ref="E432:AA432" si="251">$D$11</f>
        <v>330.69</v>
      </c>
      <c r="F432" s="44">
        <f t="shared" si="251"/>
        <v>330.69</v>
      </c>
      <c r="G432" s="44">
        <f t="shared" si="251"/>
        <v>330.69</v>
      </c>
      <c r="H432" s="44">
        <f t="shared" si="251"/>
        <v>330.69</v>
      </c>
      <c r="I432" s="44">
        <f t="shared" si="251"/>
        <v>330.69</v>
      </c>
      <c r="J432" s="44">
        <f t="shared" si="251"/>
        <v>330.69</v>
      </c>
      <c r="K432" s="44">
        <f t="shared" si="251"/>
        <v>330.69</v>
      </c>
      <c r="L432" s="44">
        <f t="shared" si="251"/>
        <v>330.69</v>
      </c>
      <c r="M432" s="44">
        <f t="shared" si="251"/>
        <v>330.69</v>
      </c>
      <c r="N432" s="44">
        <f t="shared" si="251"/>
        <v>330.69</v>
      </c>
      <c r="O432" s="44">
        <f t="shared" si="251"/>
        <v>330.69</v>
      </c>
      <c r="P432" s="44">
        <f t="shared" si="251"/>
        <v>330.69</v>
      </c>
      <c r="Q432" s="44">
        <f t="shared" si="251"/>
        <v>330.69</v>
      </c>
      <c r="R432" s="44">
        <f t="shared" si="251"/>
        <v>330.69</v>
      </c>
      <c r="S432" s="44">
        <f t="shared" si="251"/>
        <v>330.69</v>
      </c>
      <c r="T432" s="44">
        <f t="shared" si="251"/>
        <v>330.69</v>
      </c>
      <c r="U432" s="44">
        <f t="shared" si="251"/>
        <v>330.69</v>
      </c>
      <c r="V432" s="44">
        <f t="shared" si="251"/>
        <v>330.69</v>
      </c>
      <c r="W432" s="44">
        <f t="shared" si="251"/>
        <v>330.69</v>
      </c>
      <c r="X432" s="44">
        <f t="shared" si="251"/>
        <v>330.69</v>
      </c>
      <c r="Y432" s="44">
        <f t="shared" si="251"/>
        <v>330.69</v>
      </c>
      <c r="Z432" s="44">
        <f t="shared" si="251"/>
        <v>330.69</v>
      </c>
      <c r="AA432" s="44">
        <f t="shared" si="251"/>
        <v>330.69</v>
      </c>
    </row>
    <row r="433" spans="1:27" collapsed="1" x14ac:dyDescent="0.2">
      <c r="A433" s="88" t="s">
        <v>652</v>
      </c>
      <c r="B433" s="28" t="str">
        <f>"25"&amp;"."&amp;$B$639&amp;"."&amp;$B$640</f>
        <v>25.09.2023</v>
      </c>
      <c r="C433" s="80" t="s">
        <v>76</v>
      </c>
      <c r="D433" s="81">
        <f>ROUND(((D434+D435+D437+D436)/1000),5)</f>
        <v>3.7407499999999998</v>
      </c>
      <c r="E433" s="81">
        <f>ROUND(((E434+E435+E437+E436)/1000),5)</f>
        <v>3.5651899999999999</v>
      </c>
      <c r="F433" s="81">
        <f>ROUND(((F434+F435+F437+F436)/1000),5)</f>
        <v>2.7995800000000002</v>
      </c>
      <c r="G433" s="81">
        <f t="shared" ref="G433:AA433" si="252">ROUND(((G434+G435+G437+G436)/1000),5)</f>
        <v>2.75719</v>
      </c>
      <c r="H433" s="81">
        <f t="shared" si="252"/>
        <v>2.82375</v>
      </c>
      <c r="I433" s="81">
        <f t="shared" si="252"/>
        <v>3.8633799999999998</v>
      </c>
      <c r="J433" s="81">
        <f t="shared" si="252"/>
        <v>4.0254700000000003</v>
      </c>
      <c r="K433" s="81">
        <f t="shared" si="252"/>
        <v>4.25237</v>
      </c>
      <c r="L433" s="81">
        <f t="shared" si="252"/>
        <v>4.5753899999999996</v>
      </c>
      <c r="M433" s="81">
        <f t="shared" si="252"/>
        <v>4.7731399999999997</v>
      </c>
      <c r="N433" s="81">
        <f t="shared" si="252"/>
        <v>4.8613799999999996</v>
      </c>
      <c r="O433" s="81">
        <f t="shared" si="252"/>
        <v>4.8349799999999998</v>
      </c>
      <c r="P433" s="81">
        <f t="shared" si="252"/>
        <v>4.8032199999999996</v>
      </c>
      <c r="Q433" s="81">
        <f t="shared" si="252"/>
        <v>4.7744</v>
      </c>
      <c r="R433" s="81">
        <f t="shared" si="252"/>
        <v>4.76586</v>
      </c>
      <c r="S433" s="81">
        <f t="shared" si="252"/>
        <v>4.7651000000000003</v>
      </c>
      <c r="T433" s="81">
        <f t="shared" si="252"/>
        <v>4.7626600000000003</v>
      </c>
      <c r="U433" s="81">
        <f t="shared" si="252"/>
        <v>4.74899</v>
      </c>
      <c r="V433" s="81">
        <f t="shared" si="252"/>
        <v>4.8457400000000002</v>
      </c>
      <c r="W433" s="81">
        <f t="shared" si="252"/>
        <v>4.8906599999999996</v>
      </c>
      <c r="X433" s="81">
        <f t="shared" si="252"/>
        <v>4.8403799999999997</v>
      </c>
      <c r="Y433" s="81">
        <f t="shared" si="252"/>
        <v>4.6181700000000001</v>
      </c>
      <c r="Z433" s="81">
        <f t="shared" si="252"/>
        <v>4.1038699999999997</v>
      </c>
      <c r="AA433" s="81">
        <f t="shared" si="252"/>
        <v>3.8126099999999998</v>
      </c>
    </row>
    <row r="434" spans="1:27" ht="12.75" hidden="1" customHeight="1" outlineLevel="1" x14ac:dyDescent="0.2">
      <c r="A434" s="89" t="s">
        <v>653</v>
      </c>
      <c r="B434" s="63" t="s">
        <v>230</v>
      </c>
      <c r="C434" s="43" t="s">
        <v>79</v>
      </c>
      <c r="D434" s="44">
        <v>1182.49</v>
      </c>
      <c r="E434" s="44">
        <v>1006.93</v>
      </c>
      <c r="F434" s="44">
        <v>241.32</v>
      </c>
      <c r="G434" s="44">
        <v>198.93</v>
      </c>
      <c r="H434" s="44">
        <v>265.49</v>
      </c>
      <c r="I434" s="44">
        <v>1305.1199999999999</v>
      </c>
      <c r="J434" s="44">
        <v>1467.21</v>
      </c>
      <c r="K434" s="44">
        <v>1694.11</v>
      </c>
      <c r="L434" s="44">
        <v>2017.13</v>
      </c>
      <c r="M434" s="44">
        <v>2214.88</v>
      </c>
      <c r="N434" s="44">
        <v>2303.12</v>
      </c>
      <c r="O434" s="44">
        <v>2276.7199999999998</v>
      </c>
      <c r="P434" s="44">
        <v>2244.96</v>
      </c>
      <c r="Q434" s="44">
        <v>2216.14</v>
      </c>
      <c r="R434" s="44">
        <v>2207.6</v>
      </c>
      <c r="S434" s="44">
        <v>2206.84</v>
      </c>
      <c r="T434" s="44">
        <v>2204.4</v>
      </c>
      <c r="U434" s="44">
        <v>2190.73</v>
      </c>
      <c r="V434" s="44">
        <v>2287.48</v>
      </c>
      <c r="W434" s="44">
        <v>2332.4</v>
      </c>
      <c r="X434" s="44">
        <v>2282.12</v>
      </c>
      <c r="Y434" s="44">
        <v>2059.91</v>
      </c>
      <c r="Z434" s="44">
        <v>1545.61</v>
      </c>
      <c r="AA434" s="44">
        <v>1254.3499999999999</v>
      </c>
    </row>
    <row r="435" spans="1:27" ht="12.75" hidden="1" customHeight="1" outlineLevel="1" x14ac:dyDescent="0.2">
      <c r="A435" s="89" t="s">
        <v>654</v>
      </c>
      <c r="B435" s="63" t="s">
        <v>90</v>
      </c>
      <c r="C435" s="43" t="s">
        <v>79</v>
      </c>
      <c r="D435" s="44">
        <f>$D$315</f>
        <v>2222.89</v>
      </c>
      <c r="E435" s="44">
        <f t="shared" ref="E435:AA435" si="253">$D$315</f>
        <v>2222.89</v>
      </c>
      <c r="F435" s="44">
        <f t="shared" si="253"/>
        <v>2222.89</v>
      </c>
      <c r="G435" s="44">
        <f t="shared" si="253"/>
        <v>2222.89</v>
      </c>
      <c r="H435" s="44">
        <f t="shared" si="253"/>
        <v>2222.89</v>
      </c>
      <c r="I435" s="44">
        <f t="shared" si="253"/>
        <v>2222.89</v>
      </c>
      <c r="J435" s="44">
        <f t="shared" si="253"/>
        <v>2222.89</v>
      </c>
      <c r="K435" s="44">
        <f t="shared" si="253"/>
        <v>2222.89</v>
      </c>
      <c r="L435" s="44">
        <f t="shared" si="253"/>
        <v>2222.89</v>
      </c>
      <c r="M435" s="44">
        <f t="shared" si="253"/>
        <v>2222.89</v>
      </c>
      <c r="N435" s="44">
        <f t="shared" si="253"/>
        <v>2222.89</v>
      </c>
      <c r="O435" s="44">
        <f t="shared" si="253"/>
        <v>2222.89</v>
      </c>
      <c r="P435" s="44">
        <f t="shared" si="253"/>
        <v>2222.89</v>
      </c>
      <c r="Q435" s="44">
        <f t="shared" si="253"/>
        <v>2222.89</v>
      </c>
      <c r="R435" s="44">
        <f t="shared" si="253"/>
        <v>2222.89</v>
      </c>
      <c r="S435" s="44">
        <f t="shared" si="253"/>
        <v>2222.89</v>
      </c>
      <c r="T435" s="44">
        <f t="shared" si="253"/>
        <v>2222.89</v>
      </c>
      <c r="U435" s="44">
        <f t="shared" si="253"/>
        <v>2222.89</v>
      </c>
      <c r="V435" s="44">
        <f t="shared" si="253"/>
        <v>2222.89</v>
      </c>
      <c r="W435" s="44">
        <f t="shared" si="253"/>
        <v>2222.89</v>
      </c>
      <c r="X435" s="44">
        <f t="shared" si="253"/>
        <v>2222.89</v>
      </c>
      <c r="Y435" s="44">
        <f t="shared" si="253"/>
        <v>2222.89</v>
      </c>
      <c r="Z435" s="44">
        <f t="shared" si="253"/>
        <v>2222.89</v>
      </c>
      <c r="AA435" s="44">
        <f t="shared" si="253"/>
        <v>2222.89</v>
      </c>
    </row>
    <row r="436" spans="1:27" ht="12.75" hidden="1" customHeight="1" outlineLevel="1" x14ac:dyDescent="0.2">
      <c r="A436" s="89" t="s">
        <v>655</v>
      </c>
      <c r="B436" s="63" t="s">
        <v>83</v>
      </c>
      <c r="C436" s="43" t="s">
        <v>79</v>
      </c>
      <c r="D436" s="44">
        <v>4.68</v>
      </c>
      <c r="E436" s="44">
        <v>4.68</v>
      </c>
      <c r="F436" s="44">
        <v>4.68</v>
      </c>
      <c r="G436" s="44">
        <v>4.68</v>
      </c>
      <c r="H436" s="44">
        <v>4.68</v>
      </c>
      <c r="I436" s="44">
        <v>4.68</v>
      </c>
      <c r="J436" s="44">
        <v>4.68</v>
      </c>
      <c r="K436" s="44">
        <v>4.68</v>
      </c>
      <c r="L436" s="44">
        <v>4.68</v>
      </c>
      <c r="M436" s="44">
        <v>4.68</v>
      </c>
      <c r="N436" s="44">
        <v>4.68</v>
      </c>
      <c r="O436" s="44">
        <v>4.68</v>
      </c>
      <c r="P436" s="44">
        <v>4.68</v>
      </c>
      <c r="Q436" s="44">
        <v>4.68</v>
      </c>
      <c r="R436" s="44">
        <v>4.68</v>
      </c>
      <c r="S436" s="44">
        <v>4.68</v>
      </c>
      <c r="T436" s="44">
        <v>4.68</v>
      </c>
      <c r="U436" s="44">
        <v>4.68</v>
      </c>
      <c r="V436" s="44">
        <v>4.68</v>
      </c>
      <c r="W436" s="44">
        <v>4.68</v>
      </c>
      <c r="X436" s="44">
        <v>4.68</v>
      </c>
      <c r="Y436" s="44">
        <v>4.68</v>
      </c>
      <c r="Z436" s="44">
        <v>4.68</v>
      </c>
      <c r="AA436" s="44">
        <v>4.68</v>
      </c>
    </row>
    <row r="437" spans="1:27" ht="12.75" hidden="1" customHeight="1" outlineLevel="1" x14ac:dyDescent="0.2">
      <c r="A437" s="89" t="s">
        <v>656</v>
      </c>
      <c r="B437" s="63" t="s">
        <v>81</v>
      </c>
      <c r="C437" s="43" t="s">
        <v>79</v>
      </c>
      <c r="D437" s="44">
        <f>$D$11</f>
        <v>330.69</v>
      </c>
      <c r="E437" s="44">
        <f t="shared" ref="E437:AA437" si="254">$D$11</f>
        <v>330.69</v>
      </c>
      <c r="F437" s="44">
        <f t="shared" si="254"/>
        <v>330.69</v>
      </c>
      <c r="G437" s="44">
        <f t="shared" si="254"/>
        <v>330.69</v>
      </c>
      <c r="H437" s="44">
        <f t="shared" si="254"/>
        <v>330.69</v>
      </c>
      <c r="I437" s="44">
        <f t="shared" si="254"/>
        <v>330.69</v>
      </c>
      <c r="J437" s="44">
        <f t="shared" si="254"/>
        <v>330.69</v>
      </c>
      <c r="K437" s="44">
        <f t="shared" si="254"/>
        <v>330.69</v>
      </c>
      <c r="L437" s="44">
        <f t="shared" si="254"/>
        <v>330.69</v>
      </c>
      <c r="M437" s="44">
        <f t="shared" si="254"/>
        <v>330.69</v>
      </c>
      <c r="N437" s="44">
        <f t="shared" si="254"/>
        <v>330.69</v>
      </c>
      <c r="O437" s="44">
        <f t="shared" si="254"/>
        <v>330.69</v>
      </c>
      <c r="P437" s="44">
        <f t="shared" si="254"/>
        <v>330.69</v>
      </c>
      <c r="Q437" s="44">
        <f t="shared" si="254"/>
        <v>330.69</v>
      </c>
      <c r="R437" s="44">
        <f t="shared" si="254"/>
        <v>330.69</v>
      </c>
      <c r="S437" s="44">
        <f t="shared" si="254"/>
        <v>330.69</v>
      </c>
      <c r="T437" s="44">
        <f t="shared" si="254"/>
        <v>330.69</v>
      </c>
      <c r="U437" s="44">
        <f t="shared" si="254"/>
        <v>330.69</v>
      </c>
      <c r="V437" s="44">
        <f t="shared" si="254"/>
        <v>330.69</v>
      </c>
      <c r="W437" s="44">
        <f t="shared" si="254"/>
        <v>330.69</v>
      </c>
      <c r="X437" s="44">
        <f t="shared" si="254"/>
        <v>330.69</v>
      </c>
      <c r="Y437" s="44">
        <f t="shared" si="254"/>
        <v>330.69</v>
      </c>
      <c r="Z437" s="44">
        <f t="shared" si="254"/>
        <v>330.69</v>
      </c>
      <c r="AA437" s="44">
        <f t="shared" si="254"/>
        <v>330.69</v>
      </c>
    </row>
    <row r="438" spans="1:27" collapsed="1" x14ac:dyDescent="0.2">
      <c r="A438" s="88" t="s">
        <v>657</v>
      </c>
      <c r="B438" s="28" t="str">
        <f>"26"&amp;"."&amp;$B$639&amp;"."&amp;$B$640</f>
        <v>26.09.2023</v>
      </c>
      <c r="C438" s="80" t="s">
        <v>76</v>
      </c>
      <c r="D438" s="81">
        <f>ROUND(((D439+D440+D442+D441)/1000),5)</f>
        <v>3.7323300000000001</v>
      </c>
      <c r="E438" s="81">
        <f>ROUND(((E439+E440+E442+E441)/1000),5)</f>
        <v>3.5467399999999998</v>
      </c>
      <c r="F438" s="81">
        <f>ROUND(((F439+F440+F442+F441)/1000),5)</f>
        <v>2.78572</v>
      </c>
      <c r="G438" s="81">
        <f t="shared" ref="G438:AA438" si="255">ROUND(((G439+G440+G442+G441)/1000),5)</f>
        <v>2.7979500000000002</v>
      </c>
      <c r="H438" s="81">
        <f t="shared" si="255"/>
        <v>3.5230899999999998</v>
      </c>
      <c r="I438" s="81">
        <f t="shared" si="255"/>
        <v>3.9174899999999999</v>
      </c>
      <c r="J438" s="81">
        <f t="shared" si="255"/>
        <v>4.09788</v>
      </c>
      <c r="K438" s="81">
        <f t="shared" si="255"/>
        <v>4.1937199999999999</v>
      </c>
      <c r="L438" s="81">
        <f t="shared" si="255"/>
        <v>4.5722500000000004</v>
      </c>
      <c r="M438" s="81">
        <f t="shared" si="255"/>
        <v>4.7938999999999998</v>
      </c>
      <c r="N438" s="81">
        <f t="shared" si="255"/>
        <v>4.8733599999999999</v>
      </c>
      <c r="O438" s="81">
        <f t="shared" si="255"/>
        <v>4.86165</v>
      </c>
      <c r="P438" s="81">
        <f t="shared" si="255"/>
        <v>4.8149699999999998</v>
      </c>
      <c r="Q438" s="81">
        <f t="shared" si="255"/>
        <v>4.8217600000000003</v>
      </c>
      <c r="R438" s="81">
        <f t="shared" si="255"/>
        <v>4.7932199999999998</v>
      </c>
      <c r="S438" s="81">
        <f t="shared" si="255"/>
        <v>4.7910199999999996</v>
      </c>
      <c r="T438" s="81">
        <f t="shared" si="255"/>
        <v>4.7187400000000004</v>
      </c>
      <c r="U438" s="81">
        <f t="shared" si="255"/>
        <v>4.65395</v>
      </c>
      <c r="V438" s="81">
        <f t="shared" si="255"/>
        <v>4.83582</v>
      </c>
      <c r="W438" s="81">
        <f t="shared" si="255"/>
        <v>4.9012900000000004</v>
      </c>
      <c r="X438" s="81">
        <f t="shared" si="255"/>
        <v>4.8497000000000003</v>
      </c>
      <c r="Y438" s="81">
        <f t="shared" si="255"/>
        <v>4.5922099999999997</v>
      </c>
      <c r="Z438" s="81">
        <f t="shared" si="255"/>
        <v>4.11897</v>
      </c>
      <c r="AA438" s="81">
        <f t="shared" si="255"/>
        <v>3.9112499999999999</v>
      </c>
    </row>
    <row r="439" spans="1:27" ht="12.75" hidden="1" customHeight="1" outlineLevel="1" x14ac:dyDescent="0.2">
      <c r="A439" s="89" t="s">
        <v>658</v>
      </c>
      <c r="B439" s="63" t="s">
        <v>230</v>
      </c>
      <c r="C439" s="43" t="s">
        <v>79</v>
      </c>
      <c r="D439" s="44">
        <v>1174.07</v>
      </c>
      <c r="E439" s="44">
        <v>988.48</v>
      </c>
      <c r="F439" s="44">
        <v>227.46</v>
      </c>
      <c r="G439" s="44">
        <v>239.69</v>
      </c>
      <c r="H439" s="44">
        <v>964.83</v>
      </c>
      <c r="I439" s="44">
        <v>1359.23</v>
      </c>
      <c r="J439" s="44">
        <v>1539.62</v>
      </c>
      <c r="K439" s="44">
        <v>1635.46</v>
      </c>
      <c r="L439" s="44">
        <v>2013.99</v>
      </c>
      <c r="M439" s="44">
        <v>2235.64</v>
      </c>
      <c r="N439" s="44">
        <v>2315.1</v>
      </c>
      <c r="O439" s="44">
        <v>2303.39</v>
      </c>
      <c r="P439" s="44">
        <v>2256.71</v>
      </c>
      <c r="Q439" s="44">
        <v>2263.5</v>
      </c>
      <c r="R439" s="44">
        <v>2234.96</v>
      </c>
      <c r="S439" s="44">
        <v>2232.7600000000002</v>
      </c>
      <c r="T439" s="44">
        <v>2160.48</v>
      </c>
      <c r="U439" s="44">
        <v>2095.69</v>
      </c>
      <c r="V439" s="44">
        <v>2277.56</v>
      </c>
      <c r="W439" s="44">
        <v>2343.0300000000002</v>
      </c>
      <c r="X439" s="44">
        <v>2291.44</v>
      </c>
      <c r="Y439" s="44">
        <v>2033.95</v>
      </c>
      <c r="Z439" s="44">
        <v>1560.71</v>
      </c>
      <c r="AA439" s="44">
        <v>1352.99</v>
      </c>
    </row>
    <row r="440" spans="1:27" ht="12.75" hidden="1" customHeight="1" outlineLevel="1" x14ac:dyDescent="0.2">
      <c r="A440" s="89" t="s">
        <v>659</v>
      </c>
      <c r="B440" s="63" t="s">
        <v>90</v>
      </c>
      <c r="C440" s="43" t="s">
        <v>79</v>
      </c>
      <c r="D440" s="44">
        <f>$D$315</f>
        <v>2222.89</v>
      </c>
      <c r="E440" s="44">
        <f t="shared" ref="E440:AA440" si="256">$D$315</f>
        <v>2222.89</v>
      </c>
      <c r="F440" s="44">
        <f t="shared" si="256"/>
        <v>2222.89</v>
      </c>
      <c r="G440" s="44">
        <f t="shared" si="256"/>
        <v>2222.89</v>
      </c>
      <c r="H440" s="44">
        <f t="shared" si="256"/>
        <v>2222.89</v>
      </c>
      <c r="I440" s="44">
        <f t="shared" si="256"/>
        <v>2222.89</v>
      </c>
      <c r="J440" s="44">
        <f t="shared" si="256"/>
        <v>2222.89</v>
      </c>
      <c r="K440" s="44">
        <f t="shared" si="256"/>
        <v>2222.89</v>
      </c>
      <c r="L440" s="44">
        <f t="shared" si="256"/>
        <v>2222.89</v>
      </c>
      <c r="M440" s="44">
        <f t="shared" si="256"/>
        <v>2222.89</v>
      </c>
      <c r="N440" s="44">
        <f t="shared" si="256"/>
        <v>2222.89</v>
      </c>
      <c r="O440" s="44">
        <f t="shared" si="256"/>
        <v>2222.89</v>
      </c>
      <c r="P440" s="44">
        <f t="shared" si="256"/>
        <v>2222.89</v>
      </c>
      <c r="Q440" s="44">
        <f t="shared" si="256"/>
        <v>2222.89</v>
      </c>
      <c r="R440" s="44">
        <f t="shared" si="256"/>
        <v>2222.89</v>
      </c>
      <c r="S440" s="44">
        <f t="shared" si="256"/>
        <v>2222.89</v>
      </c>
      <c r="T440" s="44">
        <f t="shared" si="256"/>
        <v>2222.89</v>
      </c>
      <c r="U440" s="44">
        <f t="shared" si="256"/>
        <v>2222.89</v>
      </c>
      <c r="V440" s="44">
        <f t="shared" si="256"/>
        <v>2222.89</v>
      </c>
      <c r="W440" s="44">
        <f t="shared" si="256"/>
        <v>2222.89</v>
      </c>
      <c r="X440" s="44">
        <f t="shared" si="256"/>
        <v>2222.89</v>
      </c>
      <c r="Y440" s="44">
        <f t="shared" si="256"/>
        <v>2222.89</v>
      </c>
      <c r="Z440" s="44">
        <f t="shared" si="256"/>
        <v>2222.89</v>
      </c>
      <c r="AA440" s="44">
        <f t="shared" si="256"/>
        <v>2222.89</v>
      </c>
    </row>
    <row r="441" spans="1:27" ht="12.75" hidden="1" customHeight="1" outlineLevel="1" x14ac:dyDescent="0.2">
      <c r="A441" s="89" t="s">
        <v>660</v>
      </c>
      <c r="B441" s="63" t="s">
        <v>83</v>
      </c>
      <c r="C441" s="43" t="s">
        <v>79</v>
      </c>
      <c r="D441" s="44">
        <v>4.68</v>
      </c>
      <c r="E441" s="44">
        <v>4.68</v>
      </c>
      <c r="F441" s="44">
        <v>4.68</v>
      </c>
      <c r="G441" s="44">
        <v>4.68</v>
      </c>
      <c r="H441" s="44">
        <v>4.68</v>
      </c>
      <c r="I441" s="44">
        <v>4.68</v>
      </c>
      <c r="J441" s="44">
        <v>4.68</v>
      </c>
      <c r="K441" s="44">
        <v>4.68</v>
      </c>
      <c r="L441" s="44">
        <v>4.68</v>
      </c>
      <c r="M441" s="44">
        <v>4.68</v>
      </c>
      <c r="N441" s="44">
        <v>4.68</v>
      </c>
      <c r="O441" s="44">
        <v>4.68</v>
      </c>
      <c r="P441" s="44">
        <v>4.68</v>
      </c>
      <c r="Q441" s="44">
        <v>4.68</v>
      </c>
      <c r="R441" s="44">
        <v>4.68</v>
      </c>
      <c r="S441" s="44">
        <v>4.68</v>
      </c>
      <c r="T441" s="44">
        <v>4.68</v>
      </c>
      <c r="U441" s="44">
        <v>4.68</v>
      </c>
      <c r="V441" s="44">
        <v>4.68</v>
      </c>
      <c r="W441" s="44">
        <v>4.68</v>
      </c>
      <c r="X441" s="44">
        <v>4.68</v>
      </c>
      <c r="Y441" s="44">
        <v>4.68</v>
      </c>
      <c r="Z441" s="44">
        <v>4.68</v>
      </c>
      <c r="AA441" s="44">
        <v>4.68</v>
      </c>
    </row>
    <row r="442" spans="1:27" ht="12.75" hidden="1" customHeight="1" outlineLevel="1" x14ac:dyDescent="0.2">
      <c r="A442" s="89" t="s">
        <v>661</v>
      </c>
      <c r="B442" s="63" t="s">
        <v>81</v>
      </c>
      <c r="C442" s="43" t="s">
        <v>79</v>
      </c>
      <c r="D442" s="44">
        <f>$D$11</f>
        <v>330.69</v>
      </c>
      <c r="E442" s="44">
        <f t="shared" ref="E442:AA442" si="257">$D$11</f>
        <v>330.69</v>
      </c>
      <c r="F442" s="44">
        <f t="shared" si="257"/>
        <v>330.69</v>
      </c>
      <c r="G442" s="44">
        <f t="shared" si="257"/>
        <v>330.69</v>
      </c>
      <c r="H442" s="44">
        <f t="shared" si="257"/>
        <v>330.69</v>
      </c>
      <c r="I442" s="44">
        <f t="shared" si="257"/>
        <v>330.69</v>
      </c>
      <c r="J442" s="44">
        <f t="shared" si="257"/>
        <v>330.69</v>
      </c>
      <c r="K442" s="44">
        <f t="shared" si="257"/>
        <v>330.69</v>
      </c>
      <c r="L442" s="44">
        <f t="shared" si="257"/>
        <v>330.69</v>
      </c>
      <c r="M442" s="44">
        <f t="shared" si="257"/>
        <v>330.69</v>
      </c>
      <c r="N442" s="44">
        <f t="shared" si="257"/>
        <v>330.69</v>
      </c>
      <c r="O442" s="44">
        <f t="shared" si="257"/>
        <v>330.69</v>
      </c>
      <c r="P442" s="44">
        <f t="shared" si="257"/>
        <v>330.69</v>
      </c>
      <c r="Q442" s="44">
        <f t="shared" si="257"/>
        <v>330.69</v>
      </c>
      <c r="R442" s="44">
        <f t="shared" si="257"/>
        <v>330.69</v>
      </c>
      <c r="S442" s="44">
        <f t="shared" si="257"/>
        <v>330.69</v>
      </c>
      <c r="T442" s="44">
        <f t="shared" si="257"/>
        <v>330.69</v>
      </c>
      <c r="U442" s="44">
        <f t="shared" si="257"/>
        <v>330.69</v>
      </c>
      <c r="V442" s="44">
        <f t="shared" si="257"/>
        <v>330.69</v>
      </c>
      <c r="W442" s="44">
        <f t="shared" si="257"/>
        <v>330.69</v>
      </c>
      <c r="X442" s="44">
        <f t="shared" si="257"/>
        <v>330.69</v>
      </c>
      <c r="Y442" s="44">
        <f t="shared" si="257"/>
        <v>330.69</v>
      </c>
      <c r="Z442" s="44">
        <f t="shared" si="257"/>
        <v>330.69</v>
      </c>
      <c r="AA442" s="44">
        <f t="shared" si="257"/>
        <v>330.69</v>
      </c>
    </row>
    <row r="443" spans="1:27" collapsed="1" x14ac:dyDescent="0.2">
      <c r="A443" s="88" t="s">
        <v>662</v>
      </c>
      <c r="B443" s="28" t="str">
        <f>"27"&amp;"."&amp;$B$639&amp;"."&amp;$B$640</f>
        <v>27.09.2023</v>
      </c>
      <c r="C443" s="80" t="s">
        <v>76</v>
      </c>
      <c r="D443" s="81">
        <f>ROUND(((D444+D445+D447+D446)/1000),5)</f>
        <v>3.74343</v>
      </c>
      <c r="E443" s="81">
        <f>ROUND(((E444+E445+E447+E446)/1000),5)</f>
        <v>3.5185499999999998</v>
      </c>
      <c r="F443" s="81">
        <f>ROUND(((F444+F445+F447+F446)/1000),5)</f>
        <v>3.2394500000000002</v>
      </c>
      <c r="G443" s="81">
        <f t="shared" ref="G443:AA443" si="258">ROUND(((G444+G445+G447+G446)/1000),5)</f>
        <v>3.2921100000000001</v>
      </c>
      <c r="H443" s="81">
        <f t="shared" si="258"/>
        <v>3.5360200000000002</v>
      </c>
      <c r="I443" s="81">
        <f t="shared" si="258"/>
        <v>3.9280900000000001</v>
      </c>
      <c r="J443" s="81">
        <f t="shared" si="258"/>
        <v>4.0854499999999998</v>
      </c>
      <c r="K443" s="81">
        <f t="shared" si="258"/>
        <v>4.2664499999999999</v>
      </c>
      <c r="L443" s="81">
        <f t="shared" si="258"/>
        <v>4.5917000000000003</v>
      </c>
      <c r="M443" s="81">
        <f t="shared" si="258"/>
        <v>4.7673300000000003</v>
      </c>
      <c r="N443" s="81">
        <f t="shared" si="258"/>
        <v>4.8372200000000003</v>
      </c>
      <c r="O443" s="81">
        <f t="shared" si="258"/>
        <v>4.7688600000000001</v>
      </c>
      <c r="P443" s="81">
        <f t="shared" si="258"/>
        <v>4.7138999999999998</v>
      </c>
      <c r="Q443" s="81">
        <f t="shared" si="258"/>
        <v>4.7145700000000001</v>
      </c>
      <c r="R443" s="81">
        <f t="shared" si="258"/>
        <v>4.7020499999999998</v>
      </c>
      <c r="S443" s="81">
        <f t="shared" si="258"/>
        <v>4.7009100000000004</v>
      </c>
      <c r="T443" s="81">
        <f t="shared" si="258"/>
        <v>4.6798200000000003</v>
      </c>
      <c r="U443" s="81">
        <f t="shared" si="258"/>
        <v>4.6932</v>
      </c>
      <c r="V443" s="81">
        <f t="shared" si="258"/>
        <v>4.7151500000000004</v>
      </c>
      <c r="W443" s="81">
        <f t="shared" si="258"/>
        <v>4.7340400000000002</v>
      </c>
      <c r="X443" s="81">
        <f t="shared" si="258"/>
        <v>4.5862400000000001</v>
      </c>
      <c r="Y443" s="81">
        <f t="shared" si="258"/>
        <v>4.3590499999999999</v>
      </c>
      <c r="Z443" s="81">
        <f t="shared" si="258"/>
        <v>4.1017299999999999</v>
      </c>
      <c r="AA443" s="81">
        <f t="shared" si="258"/>
        <v>3.9283199999999998</v>
      </c>
    </row>
    <row r="444" spans="1:27" ht="12.75" hidden="1" customHeight="1" outlineLevel="1" x14ac:dyDescent="0.2">
      <c r="A444" s="89" t="s">
        <v>663</v>
      </c>
      <c r="B444" s="63" t="s">
        <v>230</v>
      </c>
      <c r="C444" s="43" t="s">
        <v>79</v>
      </c>
      <c r="D444" s="44">
        <v>1185.17</v>
      </c>
      <c r="E444" s="44">
        <v>960.29</v>
      </c>
      <c r="F444" s="44">
        <v>681.19</v>
      </c>
      <c r="G444" s="44">
        <v>733.85</v>
      </c>
      <c r="H444" s="44">
        <v>977.76</v>
      </c>
      <c r="I444" s="44">
        <v>1369.83</v>
      </c>
      <c r="J444" s="44">
        <v>1527.19</v>
      </c>
      <c r="K444" s="44">
        <v>1708.19</v>
      </c>
      <c r="L444" s="44">
        <v>2033.44</v>
      </c>
      <c r="M444" s="44">
        <v>2209.0700000000002</v>
      </c>
      <c r="N444" s="44">
        <v>2278.96</v>
      </c>
      <c r="O444" s="44">
        <v>2210.6</v>
      </c>
      <c r="P444" s="44">
        <v>2155.64</v>
      </c>
      <c r="Q444" s="44">
        <v>2156.31</v>
      </c>
      <c r="R444" s="44">
        <v>2143.79</v>
      </c>
      <c r="S444" s="44">
        <v>2142.65</v>
      </c>
      <c r="T444" s="44">
        <v>2121.56</v>
      </c>
      <c r="U444" s="44">
        <v>2134.94</v>
      </c>
      <c r="V444" s="44">
        <v>2156.89</v>
      </c>
      <c r="W444" s="44">
        <v>2175.7800000000002</v>
      </c>
      <c r="X444" s="44">
        <v>2027.98</v>
      </c>
      <c r="Y444" s="44">
        <v>1800.79</v>
      </c>
      <c r="Z444" s="44">
        <v>1543.47</v>
      </c>
      <c r="AA444" s="44">
        <v>1370.06</v>
      </c>
    </row>
    <row r="445" spans="1:27" ht="12.75" hidden="1" customHeight="1" outlineLevel="1" x14ac:dyDescent="0.2">
      <c r="A445" s="89" t="s">
        <v>664</v>
      </c>
      <c r="B445" s="63" t="s">
        <v>90</v>
      </c>
      <c r="C445" s="43" t="s">
        <v>79</v>
      </c>
      <c r="D445" s="44">
        <f>$D$315</f>
        <v>2222.89</v>
      </c>
      <c r="E445" s="44">
        <f t="shared" ref="E445:AA445" si="259">$D$315</f>
        <v>2222.89</v>
      </c>
      <c r="F445" s="44">
        <f t="shared" si="259"/>
        <v>2222.89</v>
      </c>
      <c r="G445" s="44">
        <f t="shared" si="259"/>
        <v>2222.89</v>
      </c>
      <c r="H445" s="44">
        <f t="shared" si="259"/>
        <v>2222.89</v>
      </c>
      <c r="I445" s="44">
        <f t="shared" si="259"/>
        <v>2222.89</v>
      </c>
      <c r="J445" s="44">
        <f t="shared" si="259"/>
        <v>2222.89</v>
      </c>
      <c r="K445" s="44">
        <f t="shared" si="259"/>
        <v>2222.89</v>
      </c>
      <c r="L445" s="44">
        <f t="shared" si="259"/>
        <v>2222.89</v>
      </c>
      <c r="M445" s="44">
        <f t="shared" si="259"/>
        <v>2222.89</v>
      </c>
      <c r="N445" s="44">
        <f t="shared" si="259"/>
        <v>2222.89</v>
      </c>
      <c r="O445" s="44">
        <f t="shared" si="259"/>
        <v>2222.89</v>
      </c>
      <c r="P445" s="44">
        <f t="shared" si="259"/>
        <v>2222.89</v>
      </c>
      <c r="Q445" s="44">
        <f t="shared" si="259"/>
        <v>2222.89</v>
      </c>
      <c r="R445" s="44">
        <f t="shared" si="259"/>
        <v>2222.89</v>
      </c>
      <c r="S445" s="44">
        <f t="shared" si="259"/>
        <v>2222.89</v>
      </c>
      <c r="T445" s="44">
        <f t="shared" si="259"/>
        <v>2222.89</v>
      </c>
      <c r="U445" s="44">
        <f t="shared" si="259"/>
        <v>2222.89</v>
      </c>
      <c r="V445" s="44">
        <f t="shared" si="259"/>
        <v>2222.89</v>
      </c>
      <c r="W445" s="44">
        <f t="shared" si="259"/>
        <v>2222.89</v>
      </c>
      <c r="X445" s="44">
        <f t="shared" si="259"/>
        <v>2222.89</v>
      </c>
      <c r="Y445" s="44">
        <f t="shared" si="259"/>
        <v>2222.89</v>
      </c>
      <c r="Z445" s="44">
        <f t="shared" si="259"/>
        <v>2222.89</v>
      </c>
      <c r="AA445" s="44">
        <f t="shared" si="259"/>
        <v>2222.89</v>
      </c>
    </row>
    <row r="446" spans="1:27" ht="12.75" hidden="1" customHeight="1" outlineLevel="1" x14ac:dyDescent="0.2">
      <c r="A446" s="89" t="s">
        <v>665</v>
      </c>
      <c r="B446" s="63" t="s">
        <v>83</v>
      </c>
      <c r="C446" s="43" t="s">
        <v>79</v>
      </c>
      <c r="D446" s="44">
        <v>4.68</v>
      </c>
      <c r="E446" s="44">
        <v>4.68</v>
      </c>
      <c r="F446" s="44">
        <v>4.68</v>
      </c>
      <c r="G446" s="44">
        <v>4.68</v>
      </c>
      <c r="H446" s="44">
        <v>4.68</v>
      </c>
      <c r="I446" s="44">
        <v>4.68</v>
      </c>
      <c r="J446" s="44">
        <v>4.68</v>
      </c>
      <c r="K446" s="44">
        <v>4.68</v>
      </c>
      <c r="L446" s="44">
        <v>4.68</v>
      </c>
      <c r="M446" s="44">
        <v>4.68</v>
      </c>
      <c r="N446" s="44">
        <v>4.68</v>
      </c>
      <c r="O446" s="44">
        <v>4.68</v>
      </c>
      <c r="P446" s="44">
        <v>4.68</v>
      </c>
      <c r="Q446" s="44">
        <v>4.68</v>
      </c>
      <c r="R446" s="44">
        <v>4.68</v>
      </c>
      <c r="S446" s="44">
        <v>4.68</v>
      </c>
      <c r="T446" s="44">
        <v>4.68</v>
      </c>
      <c r="U446" s="44">
        <v>4.68</v>
      </c>
      <c r="V446" s="44">
        <v>4.68</v>
      </c>
      <c r="W446" s="44">
        <v>4.68</v>
      </c>
      <c r="X446" s="44">
        <v>4.68</v>
      </c>
      <c r="Y446" s="44">
        <v>4.68</v>
      </c>
      <c r="Z446" s="44">
        <v>4.68</v>
      </c>
      <c r="AA446" s="44">
        <v>4.68</v>
      </c>
    </row>
    <row r="447" spans="1:27" ht="12.75" hidden="1" customHeight="1" outlineLevel="1" x14ac:dyDescent="0.2">
      <c r="A447" s="89" t="s">
        <v>666</v>
      </c>
      <c r="B447" s="63" t="s">
        <v>81</v>
      </c>
      <c r="C447" s="43" t="s">
        <v>79</v>
      </c>
      <c r="D447" s="44">
        <f>$D$11</f>
        <v>330.69</v>
      </c>
      <c r="E447" s="44">
        <f t="shared" ref="E447:AA447" si="260">$D$11</f>
        <v>330.69</v>
      </c>
      <c r="F447" s="44">
        <f t="shared" si="260"/>
        <v>330.69</v>
      </c>
      <c r="G447" s="44">
        <f t="shared" si="260"/>
        <v>330.69</v>
      </c>
      <c r="H447" s="44">
        <f t="shared" si="260"/>
        <v>330.69</v>
      </c>
      <c r="I447" s="44">
        <f t="shared" si="260"/>
        <v>330.69</v>
      </c>
      <c r="J447" s="44">
        <f t="shared" si="260"/>
        <v>330.69</v>
      </c>
      <c r="K447" s="44">
        <f t="shared" si="260"/>
        <v>330.69</v>
      </c>
      <c r="L447" s="44">
        <f t="shared" si="260"/>
        <v>330.69</v>
      </c>
      <c r="M447" s="44">
        <f t="shared" si="260"/>
        <v>330.69</v>
      </c>
      <c r="N447" s="44">
        <f t="shared" si="260"/>
        <v>330.69</v>
      </c>
      <c r="O447" s="44">
        <f t="shared" si="260"/>
        <v>330.69</v>
      </c>
      <c r="P447" s="44">
        <f t="shared" si="260"/>
        <v>330.69</v>
      </c>
      <c r="Q447" s="44">
        <f t="shared" si="260"/>
        <v>330.69</v>
      </c>
      <c r="R447" s="44">
        <f t="shared" si="260"/>
        <v>330.69</v>
      </c>
      <c r="S447" s="44">
        <f t="shared" si="260"/>
        <v>330.69</v>
      </c>
      <c r="T447" s="44">
        <f t="shared" si="260"/>
        <v>330.69</v>
      </c>
      <c r="U447" s="44">
        <f t="shared" si="260"/>
        <v>330.69</v>
      </c>
      <c r="V447" s="44">
        <f t="shared" si="260"/>
        <v>330.69</v>
      </c>
      <c r="W447" s="44">
        <f t="shared" si="260"/>
        <v>330.69</v>
      </c>
      <c r="X447" s="44">
        <f t="shared" si="260"/>
        <v>330.69</v>
      </c>
      <c r="Y447" s="44">
        <f t="shared" si="260"/>
        <v>330.69</v>
      </c>
      <c r="Z447" s="44">
        <f t="shared" si="260"/>
        <v>330.69</v>
      </c>
      <c r="AA447" s="44">
        <f t="shared" si="260"/>
        <v>330.69</v>
      </c>
    </row>
    <row r="448" spans="1:27" collapsed="1" x14ac:dyDescent="0.2">
      <c r="A448" s="88" t="s">
        <v>667</v>
      </c>
      <c r="B448" s="28" t="str">
        <f>"28"&amp;"."&amp;$B$639&amp;"."&amp;$B$640</f>
        <v>28.09.2023</v>
      </c>
      <c r="C448" s="80" t="s">
        <v>76</v>
      </c>
      <c r="D448" s="81">
        <f>ROUND(((D449+D450+D452+D451)/1000),5)</f>
        <v>3.7870599999999999</v>
      </c>
      <c r="E448" s="81">
        <f>ROUND(((E449+E450+E452+E451)/1000),5)</f>
        <v>3.67394</v>
      </c>
      <c r="F448" s="81">
        <f>ROUND(((F449+F450+F452+F451)/1000),5)</f>
        <v>3.6573899999999999</v>
      </c>
      <c r="G448" s="81">
        <f t="shared" ref="G448:AA448" si="261">ROUND(((G449+G450+G452+G451)/1000),5)</f>
        <v>3.6427399999999999</v>
      </c>
      <c r="H448" s="81">
        <f t="shared" si="261"/>
        <v>3.74213</v>
      </c>
      <c r="I448" s="81">
        <f t="shared" si="261"/>
        <v>3.9554200000000002</v>
      </c>
      <c r="J448" s="81">
        <f t="shared" si="261"/>
        <v>4.0411599999999996</v>
      </c>
      <c r="K448" s="81">
        <f t="shared" si="261"/>
        <v>4.1689299999999996</v>
      </c>
      <c r="L448" s="81">
        <f t="shared" si="261"/>
        <v>4.4215299999999997</v>
      </c>
      <c r="M448" s="81">
        <f t="shared" si="261"/>
        <v>4.52956</v>
      </c>
      <c r="N448" s="81">
        <f t="shared" si="261"/>
        <v>4.5377999999999998</v>
      </c>
      <c r="O448" s="81">
        <f t="shared" si="261"/>
        <v>4.5162300000000002</v>
      </c>
      <c r="P448" s="81">
        <f t="shared" si="261"/>
        <v>4.4690700000000003</v>
      </c>
      <c r="Q448" s="81">
        <f t="shared" si="261"/>
        <v>4.4852699999999999</v>
      </c>
      <c r="R448" s="81">
        <f t="shared" si="261"/>
        <v>4.54969</v>
      </c>
      <c r="S448" s="81">
        <f t="shared" si="261"/>
        <v>4.5470300000000003</v>
      </c>
      <c r="T448" s="81">
        <f t="shared" si="261"/>
        <v>4.5427200000000001</v>
      </c>
      <c r="U448" s="81">
        <f t="shared" si="261"/>
        <v>4.5243599999999997</v>
      </c>
      <c r="V448" s="81">
        <f t="shared" si="261"/>
        <v>4.6860400000000002</v>
      </c>
      <c r="W448" s="81">
        <f t="shared" si="261"/>
        <v>4.7073200000000002</v>
      </c>
      <c r="X448" s="81">
        <f t="shared" si="261"/>
        <v>4.57979</v>
      </c>
      <c r="Y448" s="81">
        <f t="shared" si="261"/>
        <v>4.3923699999999997</v>
      </c>
      <c r="Z448" s="81">
        <f t="shared" si="261"/>
        <v>4.0798899999999998</v>
      </c>
      <c r="AA448" s="81">
        <f t="shared" si="261"/>
        <v>3.9563000000000001</v>
      </c>
    </row>
    <row r="449" spans="1:27" ht="12.75" hidden="1" customHeight="1" outlineLevel="1" x14ac:dyDescent="0.2">
      <c r="A449" s="89" t="s">
        <v>668</v>
      </c>
      <c r="B449" s="63" t="s">
        <v>230</v>
      </c>
      <c r="C449" s="43" t="s">
        <v>79</v>
      </c>
      <c r="D449" s="44">
        <v>1228.8</v>
      </c>
      <c r="E449" s="44">
        <v>1115.68</v>
      </c>
      <c r="F449" s="44">
        <v>1099.1300000000001</v>
      </c>
      <c r="G449" s="44">
        <v>1084.48</v>
      </c>
      <c r="H449" s="44">
        <v>1183.8699999999999</v>
      </c>
      <c r="I449" s="44">
        <v>1397.16</v>
      </c>
      <c r="J449" s="44">
        <v>1482.9</v>
      </c>
      <c r="K449" s="44">
        <v>1610.67</v>
      </c>
      <c r="L449" s="44">
        <v>1863.27</v>
      </c>
      <c r="M449" s="44">
        <v>1971.3</v>
      </c>
      <c r="N449" s="44">
        <v>1979.54</v>
      </c>
      <c r="O449" s="44">
        <v>1957.97</v>
      </c>
      <c r="P449" s="44">
        <v>1910.81</v>
      </c>
      <c r="Q449" s="44">
        <v>1927.01</v>
      </c>
      <c r="R449" s="44">
        <v>1991.43</v>
      </c>
      <c r="S449" s="44">
        <v>1988.77</v>
      </c>
      <c r="T449" s="44">
        <v>1984.46</v>
      </c>
      <c r="U449" s="44">
        <v>1966.1</v>
      </c>
      <c r="V449" s="44">
        <v>2127.7800000000002</v>
      </c>
      <c r="W449" s="44">
        <v>2149.06</v>
      </c>
      <c r="X449" s="44">
        <v>2021.53</v>
      </c>
      <c r="Y449" s="44">
        <v>1834.11</v>
      </c>
      <c r="Z449" s="44">
        <v>1521.63</v>
      </c>
      <c r="AA449" s="44">
        <v>1398.04</v>
      </c>
    </row>
    <row r="450" spans="1:27" ht="12.75" hidden="1" customHeight="1" outlineLevel="1" x14ac:dyDescent="0.2">
      <c r="A450" s="89" t="s">
        <v>669</v>
      </c>
      <c r="B450" s="63" t="s">
        <v>90</v>
      </c>
      <c r="C450" s="43" t="s">
        <v>79</v>
      </c>
      <c r="D450" s="44">
        <f>$D$315</f>
        <v>2222.89</v>
      </c>
      <c r="E450" s="44">
        <f t="shared" ref="E450:AA450" si="262">$D$315</f>
        <v>2222.89</v>
      </c>
      <c r="F450" s="44">
        <f t="shared" si="262"/>
        <v>2222.89</v>
      </c>
      <c r="G450" s="44">
        <f t="shared" si="262"/>
        <v>2222.89</v>
      </c>
      <c r="H450" s="44">
        <f t="shared" si="262"/>
        <v>2222.89</v>
      </c>
      <c r="I450" s="44">
        <f t="shared" si="262"/>
        <v>2222.89</v>
      </c>
      <c r="J450" s="44">
        <f t="shared" si="262"/>
        <v>2222.89</v>
      </c>
      <c r="K450" s="44">
        <f t="shared" si="262"/>
        <v>2222.89</v>
      </c>
      <c r="L450" s="44">
        <f t="shared" si="262"/>
        <v>2222.89</v>
      </c>
      <c r="M450" s="44">
        <f t="shared" si="262"/>
        <v>2222.89</v>
      </c>
      <c r="N450" s="44">
        <f t="shared" si="262"/>
        <v>2222.89</v>
      </c>
      <c r="O450" s="44">
        <f t="shared" si="262"/>
        <v>2222.89</v>
      </c>
      <c r="P450" s="44">
        <f t="shared" si="262"/>
        <v>2222.89</v>
      </c>
      <c r="Q450" s="44">
        <f t="shared" si="262"/>
        <v>2222.89</v>
      </c>
      <c r="R450" s="44">
        <f t="shared" si="262"/>
        <v>2222.89</v>
      </c>
      <c r="S450" s="44">
        <f t="shared" si="262"/>
        <v>2222.89</v>
      </c>
      <c r="T450" s="44">
        <f t="shared" si="262"/>
        <v>2222.89</v>
      </c>
      <c r="U450" s="44">
        <f t="shared" si="262"/>
        <v>2222.89</v>
      </c>
      <c r="V450" s="44">
        <f t="shared" si="262"/>
        <v>2222.89</v>
      </c>
      <c r="W450" s="44">
        <f t="shared" si="262"/>
        <v>2222.89</v>
      </c>
      <c r="X450" s="44">
        <f t="shared" si="262"/>
        <v>2222.89</v>
      </c>
      <c r="Y450" s="44">
        <f t="shared" si="262"/>
        <v>2222.89</v>
      </c>
      <c r="Z450" s="44">
        <f t="shared" si="262"/>
        <v>2222.89</v>
      </c>
      <c r="AA450" s="44">
        <f t="shared" si="262"/>
        <v>2222.89</v>
      </c>
    </row>
    <row r="451" spans="1:27" ht="12.75" hidden="1" customHeight="1" outlineLevel="1" x14ac:dyDescent="0.2">
      <c r="A451" s="89" t="s">
        <v>670</v>
      </c>
      <c r="B451" s="63" t="s">
        <v>83</v>
      </c>
      <c r="C451" s="43" t="s">
        <v>79</v>
      </c>
      <c r="D451" s="44">
        <v>4.68</v>
      </c>
      <c r="E451" s="44">
        <v>4.68</v>
      </c>
      <c r="F451" s="44">
        <v>4.68</v>
      </c>
      <c r="G451" s="44">
        <v>4.68</v>
      </c>
      <c r="H451" s="44">
        <v>4.68</v>
      </c>
      <c r="I451" s="44">
        <v>4.68</v>
      </c>
      <c r="J451" s="44">
        <v>4.68</v>
      </c>
      <c r="K451" s="44">
        <v>4.68</v>
      </c>
      <c r="L451" s="44">
        <v>4.68</v>
      </c>
      <c r="M451" s="44">
        <v>4.68</v>
      </c>
      <c r="N451" s="44">
        <v>4.68</v>
      </c>
      <c r="O451" s="44">
        <v>4.68</v>
      </c>
      <c r="P451" s="44">
        <v>4.68</v>
      </c>
      <c r="Q451" s="44">
        <v>4.68</v>
      </c>
      <c r="R451" s="44">
        <v>4.68</v>
      </c>
      <c r="S451" s="44">
        <v>4.68</v>
      </c>
      <c r="T451" s="44">
        <v>4.68</v>
      </c>
      <c r="U451" s="44">
        <v>4.68</v>
      </c>
      <c r="V451" s="44">
        <v>4.68</v>
      </c>
      <c r="W451" s="44">
        <v>4.68</v>
      </c>
      <c r="X451" s="44">
        <v>4.68</v>
      </c>
      <c r="Y451" s="44">
        <v>4.68</v>
      </c>
      <c r="Z451" s="44">
        <v>4.68</v>
      </c>
      <c r="AA451" s="44">
        <v>4.68</v>
      </c>
    </row>
    <row r="452" spans="1:27" ht="12.75" hidden="1" customHeight="1" outlineLevel="1" x14ac:dyDescent="0.2">
      <c r="A452" s="89" t="s">
        <v>671</v>
      </c>
      <c r="B452" s="63" t="s">
        <v>81</v>
      </c>
      <c r="C452" s="43" t="s">
        <v>79</v>
      </c>
      <c r="D452" s="44">
        <f>$D$11</f>
        <v>330.69</v>
      </c>
      <c r="E452" s="44">
        <f t="shared" ref="E452:AA452" si="263">$D$11</f>
        <v>330.69</v>
      </c>
      <c r="F452" s="44">
        <f t="shared" si="263"/>
        <v>330.69</v>
      </c>
      <c r="G452" s="44">
        <f t="shared" si="263"/>
        <v>330.69</v>
      </c>
      <c r="H452" s="44">
        <f t="shared" si="263"/>
        <v>330.69</v>
      </c>
      <c r="I452" s="44">
        <f t="shared" si="263"/>
        <v>330.69</v>
      </c>
      <c r="J452" s="44">
        <f t="shared" si="263"/>
        <v>330.69</v>
      </c>
      <c r="K452" s="44">
        <f t="shared" si="263"/>
        <v>330.69</v>
      </c>
      <c r="L452" s="44">
        <f t="shared" si="263"/>
        <v>330.69</v>
      </c>
      <c r="M452" s="44">
        <f t="shared" si="263"/>
        <v>330.69</v>
      </c>
      <c r="N452" s="44">
        <f t="shared" si="263"/>
        <v>330.69</v>
      </c>
      <c r="O452" s="44">
        <f t="shared" si="263"/>
        <v>330.69</v>
      </c>
      <c r="P452" s="44">
        <f t="shared" si="263"/>
        <v>330.69</v>
      </c>
      <c r="Q452" s="44">
        <f t="shared" si="263"/>
        <v>330.69</v>
      </c>
      <c r="R452" s="44">
        <f t="shared" si="263"/>
        <v>330.69</v>
      </c>
      <c r="S452" s="44">
        <f t="shared" si="263"/>
        <v>330.69</v>
      </c>
      <c r="T452" s="44">
        <f t="shared" si="263"/>
        <v>330.69</v>
      </c>
      <c r="U452" s="44">
        <f t="shared" si="263"/>
        <v>330.69</v>
      </c>
      <c r="V452" s="44">
        <f t="shared" si="263"/>
        <v>330.69</v>
      </c>
      <c r="W452" s="44">
        <f t="shared" si="263"/>
        <v>330.69</v>
      </c>
      <c r="X452" s="44">
        <f t="shared" si="263"/>
        <v>330.69</v>
      </c>
      <c r="Y452" s="44">
        <f t="shared" si="263"/>
        <v>330.69</v>
      </c>
      <c r="Z452" s="44">
        <f t="shared" si="263"/>
        <v>330.69</v>
      </c>
      <c r="AA452" s="44">
        <f t="shared" si="263"/>
        <v>330.69</v>
      </c>
    </row>
    <row r="453" spans="1:27" collapsed="1" x14ac:dyDescent="0.2">
      <c r="A453" s="88" t="s">
        <v>672</v>
      </c>
      <c r="B453" s="28" t="str">
        <f>"29"&amp;"."&amp;$B$639&amp;"."&amp;$B$640</f>
        <v>29.09.2023</v>
      </c>
      <c r="C453" s="80" t="s">
        <v>76</v>
      </c>
      <c r="D453" s="81">
        <f>ROUND(((D454+D455+D457+D456)/1000),5)</f>
        <v>3.7691300000000001</v>
      </c>
      <c r="E453" s="81">
        <f>ROUND(((E454+E455+E457+E456)/1000),5)</f>
        <v>3.5828600000000002</v>
      </c>
      <c r="F453" s="81">
        <f>ROUND(((F454+F455+F457+F456)/1000),5)</f>
        <v>3.5309400000000002</v>
      </c>
      <c r="G453" s="81">
        <f t="shared" ref="G453:AA453" si="264">ROUND(((G454+G455+G457+G456)/1000),5)</f>
        <v>3.5471599999999999</v>
      </c>
      <c r="H453" s="81">
        <f t="shared" si="264"/>
        <v>3.6603699999999999</v>
      </c>
      <c r="I453" s="81">
        <f t="shared" si="264"/>
        <v>3.8877299999999999</v>
      </c>
      <c r="J453" s="81">
        <f t="shared" si="264"/>
        <v>3.9891200000000002</v>
      </c>
      <c r="K453" s="81">
        <f t="shared" si="264"/>
        <v>4.1739600000000001</v>
      </c>
      <c r="L453" s="81">
        <f t="shared" si="264"/>
        <v>4.4030699999999996</v>
      </c>
      <c r="M453" s="81">
        <f t="shared" si="264"/>
        <v>4.5348300000000004</v>
      </c>
      <c r="N453" s="81">
        <f t="shared" si="264"/>
        <v>4.5396099999999997</v>
      </c>
      <c r="O453" s="81">
        <f t="shared" si="264"/>
        <v>4.4955499999999997</v>
      </c>
      <c r="P453" s="81">
        <f t="shared" si="264"/>
        <v>4.4706999999999999</v>
      </c>
      <c r="Q453" s="81">
        <f t="shared" si="264"/>
        <v>4.5281500000000001</v>
      </c>
      <c r="R453" s="81">
        <f t="shared" si="264"/>
        <v>4.5511799999999996</v>
      </c>
      <c r="S453" s="81">
        <f t="shared" si="264"/>
        <v>4.5448899999999997</v>
      </c>
      <c r="T453" s="81">
        <f t="shared" si="264"/>
        <v>4.53531</v>
      </c>
      <c r="U453" s="81">
        <f t="shared" si="264"/>
        <v>4.5294299999999996</v>
      </c>
      <c r="V453" s="81">
        <f t="shared" si="264"/>
        <v>4.6204000000000001</v>
      </c>
      <c r="W453" s="81">
        <f t="shared" si="264"/>
        <v>4.6726900000000002</v>
      </c>
      <c r="X453" s="81">
        <f t="shared" si="264"/>
        <v>4.5836100000000002</v>
      </c>
      <c r="Y453" s="81">
        <f t="shared" si="264"/>
        <v>4.4398600000000004</v>
      </c>
      <c r="Z453" s="81">
        <f t="shared" si="264"/>
        <v>4.13767</v>
      </c>
      <c r="AA453" s="81">
        <f t="shared" si="264"/>
        <v>4.02217</v>
      </c>
    </row>
    <row r="454" spans="1:27" ht="12.75" hidden="1" customHeight="1" outlineLevel="1" x14ac:dyDescent="0.2">
      <c r="A454" s="89" t="s">
        <v>673</v>
      </c>
      <c r="B454" s="63" t="s">
        <v>230</v>
      </c>
      <c r="C454" s="43" t="s">
        <v>79</v>
      </c>
      <c r="D454" s="44">
        <v>1210.8699999999999</v>
      </c>
      <c r="E454" s="44">
        <v>1024.5999999999999</v>
      </c>
      <c r="F454" s="44">
        <v>972.68</v>
      </c>
      <c r="G454" s="44">
        <v>988.9</v>
      </c>
      <c r="H454" s="44">
        <v>1102.1099999999999</v>
      </c>
      <c r="I454" s="44">
        <v>1329.47</v>
      </c>
      <c r="J454" s="44">
        <v>1430.86</v>
      </c>
      <c r="K454" s="44">
        <v>1615.7</v>
      </c>
      <c r="L454" s="44">
        <v>1844.81</v>
      </c>
      <c r="M454" s="44">
        <v>1976.57</v>
      </c>
      <c r="N454" s="44">
        <v>1981.35</v>
      </c>
      <c r="O454" s="44">
        <v>1937.29</v>
      </c>
      <c r="P454" s="44">
        <v>1912.44</v>
      </c>
      <c r="Q454" s="44">
        <v>1969.89</v>
      </c>
      <c r="R454" s="44">
        <v>1992.92</v>
      </c>
      <c r="S454" s="44">
        <v>1986.63</v>
      </c>
      <c r="T454" s="44">
        <v>1977.05</v>
      </c>
      <c r="U454" s="44">
        <v>1971.17</v>
      </c>
      <c r="V454" s="44">
        <v>2062.14</v>
      </c>
      <c r="W454" s="44">
        <v>2114.4299999999998</v>
      </c>
      <c r="X454" s="44">
        <v>2025.35</v>
      </c>
      <c r="Y454" s="44">
        <v>1881.6</v>
      </c>
      <c r="Z454" s="44">
        <v>1579.41</v>
      </c>
      <c r="AA454" s="44">
        <v>1463.91</v>
      </c>
    </row>
    <row r="455" spans="1:27" ht="12.75" hidden="1" customHeight="1" outlineLevel="1" x14ac:dyDescent="0.2">
      <c r="A455" s="89" t="s">
        <v>674</v>
      </c>
      <c r="B455" s="63" t="s">
        <v>90</v>
      </c>
      <c r="C455" s="43" t="s">
        <v>79</v>
      </c>
      <c r="D455" s="44">
        <f>$D$315</f>
        <v>2222.89</v>
      </c>
      <c r="E455" s="44">
        <f t="shared" ref="E455:AA455" si="265">$D$315</f>
        <v>2222.89</v>
      </c>
      <c r="F455" s="44">
        <f t="shared" si="265"/>
        <v>2222.89</v>
      </c>
      <c r="G455" s="44">
        <f t="shared" si="265"/>
        <v>2222.89</v>
      </c>
      <c r="H455" s="44">
        <f t="shared" si="265"/>
        <v>2222.89</v>
      </c>
      <c r="I455" s="44">
        <f t="shared" si="265"/>
        <v>2222.89</v>
      </c>
      <c r="J455" s="44">
        <f t="shared" si="265"/>
        <v>2222.89</v>
      </c>
      <c r="K455" s="44">
        <f t="shared" si="265"/>
        <v>2222.89</v>
      </c>
      <c r="L455" s="44">
        <f t="shared" si="265"/>
        <v>2222.89</v>
      </c>
      <c r="M455" s="44">
        <f t="shared" si="265"/>
        <v>2222.89</v>
      </c>
      <c r="N455" s="44">
        <f t="shared" si="265"/>
        <v>2222.89</v>
      </c>
      <c r="O455" s="44">
        <f t="shared" si="265"/>
        <v>2222.89</v>
      </c>
      <c r="P455" s="44">
        <f t="shared" si="265"/>
        <v>2222.89</v>
      </c>
      <c r="Q455" s="44">
        <f t="shared" si="265"/>
        <v>2222.89</v>
      </c>
      <c r="R455" s="44">
        <f t="shared" si="265"/>
        <v>2222.89</v>
      </c>
      <c r="S455" s="44">
        <f t="shared" si="265"/>
        <v>2222.89</v>
      </c>
      <c r="T455" s="44">
        <f t="shared" si="265"/>
        <v>2222.89</v>
      </c>
      <c r="U455" s="44">
        <f t="shared" si="265"/>
        <v>2222.89</v>
      </c>
      <c r="V455" s="44">
        <f t="shared" si="265"/>
        <v>2222.89</v>
      </c>
      <c r="W455" s="44">
        <f t="shared" si="265"/>
        <v>2222.89</v>
      </c>
      <c r="X455" s="44">
        <f t="shared" si="265"/>
        <v>2222.89</v>
      </c>
      <c r="Y455" s="44">
        <f t="shared" si="265"/>
        <v>2222.89</v>
      </c>
      <c r="Z455" s="44">
        <f t="shared" si="265"/>
        <v>2222.89</v>
      </c>
      <c r="AA455" s="44">
        <f t="shared" si="265"/>
        <v>2222.89</v>
      </c>
    </row>
    <row r="456" spans="1:27" ht="12.75" hidden="1" customHeight="1" outlineLevel="1" x14ac:dyDescent="0.2">
      <c r="A456" s="89" t="s">
        <v>675</v>
      </c>
      <c r="B456" s="63" t="s">
        <v>83</v>
      </c>
      <c r="C456" s="43" t="s">
        <v>79</v>
      </c>
      <c r="D456" s="44">
        <v>4.68</v>
      </c>
      <c r="E456" s="44">
        <v>4.68</v>
      </c>
      <c r="F456" s="44">
        <v>4.68</v>
      </c>
      <c r="G456" s="44">
        <v>4.68</v>
      </c>
      <c r="H456" s="44">
        <v>4.68</v>
      </c>
      <c r="I456" s="44">
        <v>4.68</v>
      </c>
      <c r="J456" s="44">
        <v>4.68</v>
      </c>
      <c r="K456" s="44">
        <v>4.68</v>
      </c>
      <c r="L456" s="44">
        <v>4.68</v>
      </c>
      <c r="M456" s="44">
        <v>4.68</v>
      </c>
      <c r="N456" s="44">
        <v>4.68</v>
      </c>
      <c r="O456" s="44">
        <v>4.68</v>
      </c>
      <c r="P456" s="44">
        <v>4.68</v>
      </c>
      <c r="Q456" s="44">
        <v>4.68</v>
      </c>
      <c r="R456" s="44">
        <v>4.68</v>
      </c>
      <c r="S456" s="44">
        <v>4.68</v>
      </c>
      <c r="T456" s="44">
        <v>4.68</v>
      </c>
      <c r="U456" s="44">
        <v>4.68</v>
      </c>
      <c r="V456" s="44">
        <v>4.68</v>
      </c>
      <c r="W456" s="44">
        <v>4.68</v>
      </c>
      <c r="X456" s="44">
        <v>4.68</v>
      </c>
      <c r="Y456" s="44">
        <v>4.68</v>
      </c>
      <c r="Z456" s="44">
        <v>4.68</v>
      </c>
      <c r="AA456" s="44">
        <v>4.68</v>
      </c>
    </row>
    <row r="457" spans="1:27" ht="12.75" hidden="1" customHeight="1" outlineLevel="1" x14ac:dyDescent="0.2">
      <c r="A457" s="89" t="s">
        <v>676</v>
      </c>
      <c r="B457" s="63" t="s">
        <v>81</v>
      </c>
      <c r="C457" s="43" t="s">
        <v>79</v>
      </c>
      <c r="D457" s="44">
        <f>$D$11</f>
        <v>330.69</v>
      </c>
      <c r="E457" s="44">
        <f t="shared" ref="E457:AA457" si="266">$D$11</f>
        <v>330.69</v>
      </c>
      <c r="F457" s="44">
        <f t="shared" si="266"/>
        <v>330.69</v>
      </c>
      <c r="G457" s="44">
        <f t="shared" si="266"/>
        <v>330.69</v>
      </c>
      <c r="H457" s="44">
        <f t="shared" si="266"/>
        <v>330.69</v>
      </c>
      <c r="I457" s="44">
        <f t="shared" si="266"/>
        <v>330.69</v>
      </c>
      <c r="J457" s="44">
        <f t="shared" si="266"/>
        <v>330.69</v>
      </c>
      <c r="K457" s="44">
        <f t="shared" si="266"/>
        <v>330.69</v>
      </c>
      <c r="L457" s="44">
        <f t="shared" si="266"/>
        <v>330.69</v>
      </c>
      <c r="M457" s="44">
        <f t="shared" si="266"/>
        <v>330.69</v>
      </c>
      <c r="N457" s="44">
        <f t="shared" si="266"/>
        <v>330.69</v>
      </c>
      <c r="O457" s="44">
        <f t="shared" si="266"/>
        <v>330.69</v>
      </c>
      <c r="P457" s="44">
        <f t="shared" si="266"/>
        <v>330.69</v>
      </c>
      <c r="Q457" s="44">
        <f t="shared" si="266"/>
        <v>330.69</v>
      </c>
      <c r="R457" s="44">
        <f t="shared" si="266"/>
        <v>330.69</v>
      </c>
      <c r="S457" s="44">
        <f t="shared" si="266"/>
        <v>330.69</v>
      </c>
      <c r="T457" s="44">
        <f t="shared" si="266"/>
        <v>330.69</v>
      </c>
      <c r="U457" s="44">
        <f t="shared" si="266"/>
        <v>330.69</v>
      </c>
      <c r="V457" s="44">
        <f t="shared" si="266"/>
        <v>330.69</v>
      </c>
      <c r="W457" s="44">
        <f t="shared" si="266"/>
        <v>330.69</v>
      </c>
      <c r="X457" s="44">
        <f t="shared" si="266"/>
        <v>330.69</v>
      </c>
      <c r="Y457" s="44">
        <f t="shared" si="266"/>
        <v>330.69</v>
      </c>
      <c r="Z457" s="44">
        <f t="shared" si="266"/>
        <v>330.69</v>
      </c>
      <c r="AA457" s="44">
        <f t="shared" si="266"/>
        <v>330.69</v>
      </c>
    </row>
    <row r="458" spans="1:27" collapsed="1" x14ac:dyDescent="0.2">
      <c r="A458" s="88" t="s">
        <v>677</v>
      </c>
      <c r="B458" s="28" t="str">
        <f>"30"&amp;"."&amp;$B$639&amp;"."&amp;$B$640</f>
        <v>30.09.2023</v>
      </c>
      <c r="C458" s="80" t="s">
        <v>76</v>
      </c>
      <c r="D458" s="81">
        <f>ROUND(((D459+D460+D462+D461)/1000),5)</f>
        <v>3.92062</v>
      </c>
      <c r="E458" s="81">
        <f>ROUND(((E459+E460+E462+E461)/1000),5)</f>
        <v>3.8401000000000001</v>
      </c>
      <c r="F458" s="81">
        <f>ROUND(((F459+F460+F462+F461)/1000),5)</f>
        <v>3.7696800000000001</v>
      </c>
      <c r="G458" s="81">
        <f t="shared" ref="G458:AA458" si="267">ROUND(((G459+G460+G462+G461)/1000),5)</f>
        <v>3.7359599999999999</v>
      </c>
      <c r="H458" s="81">
        <f t="shared" si="267"/>
        <v>3.7836500000000002</v>
      </c>
      <c r="I458" s="81">
        <f t="shared" si="267"/>
        <v>3.8771599999999999</v>
      </c>
      <c r="J458" s="81">
        <f t="shared" si="267"/>
        <v>3.9056799999999998</v>
      </c>
      <c r="K458" s="81">
        <f t="shared" si="267"/>
        <v>4.0732799999999996</v>
      </c>
      <c r="L458" s="81">
        <f t="shared" si="267"/>
        <v>4.3611500000000003</v>
      </c>
      <c r="M458" s="81">
        <f t="shared" si="267"/>
        <v>4.5680300000000003</v>
      </c>
      <c r="N458" s="81">
        <f t="shared" si="267"/>
        <v>4.6004199999999997</v>
      </c>
      <c r="O458" s="81">
        <f t="shared" si="267"/>
        <v>4.6048299999999998</v>
      </c>
      <c r="P458" s="81">
        <f t="shared" si="267"/>
        <v>4.58033</v>
      </c>
      <c r="Q458" s="81">
        <f t="shared" si="267"/>
        <v>4.5778600000000003</v>
      </c>
      <c r="R458" s="81">
        <f t="shared" si="267"/>
        <v>4.5796799999999998</v>
      </c>
      <c r="S458" s="81">
        <f t="shared" si="267"/>
        <v>4.5764500000000004</v>
      </c>
      <c r="T458" s="81">
        <f t="shared" si="267"/>
        <v>4.5625</v>
      </c>
      <c r="U458" s="81">
        <f t="shared" si="267"/>
        <v>4.4958600000000004</v>
      </c>
      <c r="V458" s="81">
        <f t="shared" si="267"/>
        <v>4.5952700000000002</v>
      </c>
      <c r="W458" s="81">
        <f t="shared" si="267"/>
        <v>4.6448799999999997</v>
      </c>
      <c r="X458" s="81">
        <f t="shared" si="267"/>
        <v>4.5880000000000001</v>
      </c>
      <c r="Y458" s="81">
        <f t="shared" si="267"/>
        <v>4.3297499999999998</v>
      </c>
      <c r="Z458" s="81">
        <f t="shared" si="267"/>
        <v>4.1871</v>
      </c>
      <c r="AA458" s="81">
        <f t="shared" si="267"/>
        <v>3.9784000000000002</v>
      </c>
    </row>
    <row r="459" spans="1:27" ht="12.75" hidden="1" customHeight="1" outlineLevel="1" x14ac:dyDescent="0.2">
      <c r="A459" s="89" t="s">
        <v>678</v>
      </c>
      <c r="B459" s="63" t="s">
        <v>230</v>
      </c>
      <c r="C459" s="43" t="s">
        <v>79</v>
      </c>
      <c r="D459" s="44">
        <v>1362.36</v>
      </c>
      <c r="E459" s="44">
        <v>1281.8399999999999</v>
      </c>
      <c r="F459" s="44">
        <v>1211.42</v>
      </c>
      <c r="G459" s="44">
        <v>1177.7</v>
      </c>
      <c r="H459" s="44">
        <v>1225.3900000000001</v>
      </c>
      <c r="I459" s="44">
        <v>1318.9</v>
      </c>
      <c r="J459" s="44">
        <v>1347.42</v>
      </c>
      <c r="K459" s="44">
        <v>1515.02</v>
      </c>
      <c r="L459" s="44">
        <v>1802.89</v>
      </c>
      <c r="M459" s="44">
        <v>2009.77</v>
      </c>
      <c r="N459" s="44">
        <v>2042.16</v>
      </c>
      <c r="O459" s="44">
        <v>2046.57</v>
      </c>
      <c r="P459" s="44">
        <v>2022.07</v>
      </c>
      <c r="Q459" s="44">
        <v>2019.6</v>
      </c>
      <c r="R459" s="44">
        <v>2021.42</v>
      </c>
      <c r="S459" s="44">
        <v>2018.19</v>
      </c>
      <c r="T459" s="44">
        <v>2004.24</v>
      </c>
      <c r="U459" s="44">
        <v>1937.6</v>
      </c>
      <c r="V459" s="44">
        <v>2037.01</v>
      </c>
      <c r="W459" s="44">
        <v>2086.62</v>
      </c>
      <c r="X459" s="44">
        <v>2029.74</v>
      </c>
      <c r="Y459" s="44">
        <v>1771.49</v>
      </c>
      <c r="Z459" s="44">
        <v>1628.84</v>
      </c>
      <c r="AA459" s="44">
        <v>1420.14</v>
      </c>
    </row>
    <row r="460" spans="1:27" ht="12.75" hidden="1" customHeight="1" outlineLevel="1" x14ac:dyDescent="0.2">
      <c r="A460" s="89" t="s">
        <v>679</v>
      </c>
      <c r="B460" s="63" t="s">
        <v>90</v>
      </c>
      <c r="C460" s="43" t="s">
        <v>79</v>
      </c>
      <c r="D460" s="44">
        <f>$D$315</f>
        <v>2222.89</v>
      </c>
      <c r="E460" s="44">
        <f t="shared" ref="E460:AA460" si="268">$D$315</f>
        <v>2222.89</v>
      </c>
      <c r="F460" s="44">
        <f t="shared" si="268"/>
        <v>2222.89</v>
      </c>
      <c r="G460" s="44">
        <f t="shared" si="268"/>
        <v>2222.89</v>
      </c>
      <c r="H460" s="44">
        <f t="shared" si="268"/>
        <v>2222.89</v>
      </c>
      <c r="I460" s="44">
        <f t="shared" si="268"/>
        <v>2222.89</v>
      </c>
      <c r="J460" s="44">
        <f t="shared" si="268"/>
        <v>2222.89</v>
      </c>
      <c r="K460" s="44">
        <f t="shared" si="268"/>
        <v>2222.89</v>
      </c>
      <c r="L460" s="44">
        <f t="shared" si="268"/>
        <v>2222.89</v>
      </c>
      <c r="M460" s="44">
        <f t="shared" si="268"/>
        <v>2222.89</v>
      </c>
      <c r="N460" s="44">
        <f t="shared" si="268"/>
        <v>2222.89</v>
      </c>
      <c r="O460" s="44">
        <f t="shared" si="268"/>
        <v>2222.89</v>
      </c>
      <c r="P460" s="44">
        <f t="shared" si="268"/>
        <v>2222.89</v>
      </c>
      <c r="Q460" s="44">
        <f t="shared" si="268"/>
        <v>2222.89</v>
      </c>
      <c r="R460" s="44">
        <f t="shared" si="268"/>
        <v>2222.89</v>
      </c>
      <c r="S460" s="44">
        <f t="shared" si="268"/>
        <v>2222.89</v>
      </c>
      <c r="T460" s="44">
        <f t="shared" si="268"/>
        <v>2222.89</v>
      </c>
      <c r="U460" s="44">
        <f t="shared" si="268"/>
        <v>2222.89</v>
      </c>
      <c r="V460" s="44">
        <f t="shared" si="268"/>
        <v>2222.89</v>
      </c>
      <c r="W460" s="44">
        <f t="shared" si="268"/>
        <v>2222.89</v>
      </c>
      <c r="X460" s="44">
        <f t="shared" si="268"/>
        <v>2222.89</v>
      </c>
      <c r="Y460" s="44">
        <f t="shared" si="268"/>
        <v>2222.89</v>
      </c>
      <c r="Z460" s="44">
        <f t="shared" si="268"/>
        <v>2222.89</v>
      </c>
      <c r="AA460" s="44">
        <f t="shared" si="268"/>
        <v>2222.89</v>
      </c>
    </row>
    <row r="461" spans="1:27" ht="12.75" hidden="1" customHeight="1" outlineLevel="1" x14ac:dyDescent="0.2">
      <c r="A461" s="89" t="s">
        <v>680</v>
      </c>
      <c r="B461" s="63" t="s">
        <v>83</v>
      </c>
      <c r="C461" s="43" t="s">
        <v>79</v>
      </c>
      <c r="D461" s="44">
        <v>4.68</v>
      </c>
      <c r="E461" s="44">
        <v>4.68</v>
      </c>
      <c r="F461" s="44">
        <v>4.68</v>
      </c>
      <c r="G461" s="44">
        <v>4.68</v>
      </c>
      <c r="H461" s="44">
        <v>4.68</v>
      </c>
      <c r="I461" s="44">
        <v>4.68</v>
      </c>
      <c r="J461" s="44">
        <v>4.68</v>
      </c>
      <c r="K461" s="44">
        <v>4.68</v>
      </c>
      <c r="L461" s="44">
        <v>4.68</v>
      </c>
      <c r="M461" s="44">
        <v>4.68</v>
      </c>
      <c r="N461" s="44">
        <v>4.68</v>
      </c>
      <c r="O461" s="44">
        <v>4.68</v>
      </c>
      <c r="P461" s="44">
        <v>4.68</v>
      </c>
      <c r="Q461" s="44">
        <v>4.68</v>
      </c>
      <c r="R461" s="44">
        <v>4.68</v>
      </c>
      <c r="S461" s="44">
        <v>4.68</v>
      </c>
      <c r="T461" s="44">
        <v>4.68</v>
      </c>
      <c r="U461" s="44">
        <v>4.68</v>
      </c>
      <c r="V461" s="44">
        <v>4.68</v>
      </c>
      <c r="W461" s="44">
        <v>4.68</v>
      </c>
      <c r="X461" s="44">
        <v>4.68</v>
      </c>
      <c r="Y461" s="44">
        <v>4.68</v>
      </c>
      <c r="Z461" s="44">
        <v>4.68</v>
      </c>
      <c r="AA461" s="44">
        <v>4.68</v>
      </c>
    </row>
    <row r="462" spans="1:27" ht="12.75" hidden="1" customHeight="1" outlineLevel="1" x14ac:dyDescent="0.2">
      <c r="A462" s="89" t="s">
        <v>681</v>
      </c>
      <c r="B462" s="63" t="s">
        <v>81</v>
      </c>
      <c r="C462" s="43" t="s">
        <v>79</v>
      </c>
      <c r="D462" s="44">
        <f>$D$11</f>
        <v>330.69</v>
      </c>
      <c r="E462" s="44">
        <f t="shared" ref="E462:AA462" si="269">$D$11</f>
        <v>330.69</v>
      </c>
      <c r="F462" s="44">
        <f t="shared" si="269"/>
        <v>330.69</v>
      </c>
      <c r="G462" s="44">
        <f t="shared" si="269"/>
        <v>330.69</v>
      </c>
      <c r="H462" s="44">
        <f t="shared" si="269"/>
        <v>330.69</v>
      </c>
      <c r="I462" s="44">
        <f t="shared" si="269"/>
        <v>330.69</v>
      </c>
      <c r="J462" s="44">
        <f t="shared" si="269"/>
        <v>330.69</v>
      </c>
      <c r="K462" s="44">
        <f t="shared" si="269"/>
        <v>330.69</v>
      </c>
      <c r="L462" s="44">
        <f t="shared" si="269"/>
        <v>330.69</v>
      </c>
      <c r="M462" s="44">
        <f t="shared" si="269"/>
        <v>330.69</v>
      </c>
      <c r="N462" s="44">
        <f t="shared" si="269"/>
        <v>330.69</v>
      </c>
      <c r="O462" s="44">
        <f t="shared" si="269"/>
        <v>330.69</v>
      </c>
      <c r="P462" s="44">
        <f t="shared" si="269"/>
        <v>330.69</v>
      </c>
      <c r="Q462" s="44">
        <f t="shared" si="269"/>
        <v>330.69</v>
      </c>
      <c r="R462" s="44">
        <f t="shared" si="269"/>
        <v>330.69</v>
      </c>
      <c r="S462" s="44">
        <f t="shared" si="269"/>
        <v>330.69</v>
      </c>
      <c r="T462" s="44">
        <f t="shared" si="269"/>
        <v>330.69</v>
      </c>
      <c r="U462" s="44">
        <f t="shared" si="269"/>
        <v>330.69</v>
      </c>
      <c r="V462" s="44">
        <f t="shared" si="269"/>
        <v>330.69</v>
      </c>
      <c r="W462" s="44">
        <f t="shared" si="269"/>
        <v>330.69</v>
      </c>
      <c r="X462" s="44">
        <f t="shared" si="269"/>
        <v>330.69</v>
      </c>
      <c r="Y462" s="44">
        <f t="shared" si="269"/>
        <v>330.69</v>
      </c>
      <c r="Z462" s="44">
        <f t="shared" si="269"/>
        <v>330.69</v>
      </c>
      <c r="AA462" s="44">
        <f t="shared" si="269"/>
        <v>330.69</v>
      </c>
    </row>
    <row r="463" spans="1:27" collapsed="1" x14ac:dyDescent="0.2">
      <c r="B463" s="91" t="s">
        <v>379</v>
      </c>
    </row>
    <row r="464" spans="1:27" x14ac:dyDescent="0.2">
      <c r="A464" s="179" t="s">
        <v>682</v>
      </c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1"/>
    </row>
    <row r="465" spans="1:27" ht="25.5" x14ac:dyDescent="0.2">
      <c r="A465" s="26" t="s">
        <v>64</v>
      </c>
      <c r="B465" s="27" t="s">
        <v>202</v>
      </c>
      <c r="C465" s="26" t="s">
        <v>203</v>
      </c>
      <c r="D465" s="27" t="s">
        <v>204</v>
      </c>
      <c r="E465" s="27" t="s">
        <v>205</v>
      </c>
      <c r="F465" s="27" t="s">
        <v>206</v>
      </c>
      <c r="G465" s="27" t="s">
        <v>207</v>
      </c>
      <c r="H465" s="27" t="s">
        <v>208</v>
      </c>
      <c r="I465" s="27" t="s">
        <v>209</v>
      </c>
      <c r="J465" s="27" t="s">
        <v>210</v>
      </c>
      <c r="K465" s="27" t="s">
        <v>211</v>
      </c>
      <c r="L465" s="27" t="s">
        <v>212</v>
      </c>
      <c r="M465" s="27" t="s">
        <v>213</v>
      </c>
      <c r="N465" s="27" t="s">
        <v>214</v>
      </c>
      <c r="O465" s="27" t="s">
        <v>215</v>
      </c>
      <c r="P465" s="27" t="s">
        <v>216</v>
      </c>
      <c r="Q465" s="27" t="s">
        <v>217</v>
      </c>
      <c r="R465" s="27" t="s">
        <v>218</v>
      </c>
      <c r="S465" s="27" t="s">
        <v>219</v>
      </c>
      <c r="T465" s="27" t="s">
        <v>220</v>
      </c>
      <c r="U465" s="27" t="s">
        <v>221</v>
      </c>
      <c r="V465" s="27" t="s">
        <v>222</v>
      </c>
      <c r="W465" s="27" t="s">
        <v>223</v>
      </c>
      <c r="X465" s="27" t="s">
        <v>224</v>
      </c>
      <c r="Y465" s="27" t="s">
        <v>225</v>
      </c>
      <c r="Z465" s="27" t="s">
        <v>226</v>
      </c>
      <c r="AA465" s="27" t="s">
        <v>227</v>
      </c>
    </row>
    <row r="466" spans="1:27" x14ac:dyDescent="0.2">
      <c r="A466" s="88" t="s">
        <v>683</v>
      </c>
      <c r="B466" s="28" t="str">
        <f>"01"&amp;"."&amp;$B$639&amp;"."&amp;$B$640</f>
        <v>01.09.2023</v>
      </c>
      <c r="C466" s="80" t="s">
        <v>76</v>
      </c>
      <c r="D466" s="81">
        <f>ROUND(((D467+D468+D470+D469)/1000),5)</f>
        <v>5.2864300000000002</v>
      </c>
      <c r="E466" s="81">
        <f>ROUND(((E467+E468+E470+E469)/1000),5)</f>
        <v>5.1776400000000002</v>
      </c>
      <c r="F466" s="81">
        <f>ROUND(((F467+F468+F470+F469)/1000),5)</f>
        <v>5.1140400000000001</v>
      </c>
      <c r="G466" s="81">
        <f t="shared" ref="G466:AA466" si="270">ROUND(((G467+G468+G470+G469)/1000),5)</f>
        <v>5.1210199999999997</v>
      </c>
      <c r="H466" s="81">
        <f t="shared" si="270"/>
        <v>5.1657000000000002</v>
      </c>
      <c r="I466" s="81">
        <f t="shared" si="270"/>
        <v>5.2447800000000004</v>
      </c>
      <c r="J466" s="81">
        <f t="shared" si="270"/>
        <v>5.3544900000000002</v>
      </c>
      <c r="K466" s="81">
        <f t="shared" si="270"/>
        <v>5.6048499999999999</v>
      </c>
      <c r="L466" s="81">
        <f t="shared" si="270"/>
        <v>5.7990500000000003</v>
      </c>
      <c r="M466" s="81">
        <f t="shared" si="270"/>
        <v>6.0215100000000001</v>
      </c>
      <c r="N466" s="81">
        <f t="shared" si="270"/>
        <v>6.0566700000000004</v>
      </c>
      <c r="O466" s="81">
        <f t="shared" si="270"/>
        <v>6.0323700000000002</v>
      </c>
      <c r="P466" s="81">
        <f t="shared" si="270"/>
        <v>6.0393400000000002</v>
      </c>
      <c r="Q466" s="81">
        <f t="shared" si="270"/>
        <v>6.0425399999999998</v>
      </c>
      <c r="R466" s="81">
        <f t="shared" si="270"/>
        <v>6.1176599999999999</v>
      </c>
      <c r="S466" s="81">
        <f t="shared" si="270"/>
        <v>6.1038199999999998</v>
      </c>
      <c r="T466" s="81">
        <f t="shared" si="270"/>
        <v>6.0963399999999996</v>
      </c>
      <c r="U466" s="81">
        <f t="shared" si="270"/>
        <v>6.0645600000000002</v>
      </c>
      <c r="V466" s="81">
        <f t="shared" si="270"/>
        <v>6.0654899999999996</v>
      </c>
      <c r="W466" s="81">
        <f t="shared" si="270"/>
        <v>6.1020700000000003</v>
      </c>
      <c r="X466" s="81">
        <f t="shared" si="270"/>
        <v>6.0946499999999997</v>
      </c>
      <c r="Y466" s="81">
        <f t="shared" si="270"/>
        <v>5.9655800000000001</v>
      </c>
      <c r="Z466" s="81">
        <f t="shared" si="270"/>
        <v>5.6919399999999998</v>
      </c>
      <c r="AA466" s="81">
        <f t="shared" si="270"/>
        <v>5.4870999999999999</v>
      </c>
    </row>
    <row r="467" spans="1:27" ht="12.75" hidden="1" customHeight="1" outlineLevel="1" x14ac:dyDescent="0.2">
      <c r="A467" s="89" t="s">
        <v>684</v>
      </c>
      <c r="B467" s="63" t="s">
        <v>230</v>
      </c>
      <c r="C467" s="43" t="s">
        <v>79</v>
      </c>
      <c r="D467" s="44">
        <v>1391.29</v>
      </c>
      <c r="E467" s="44">
        <v>1282.5</v>
      </c>
      <c r="F467" s="44">
        <v>1218.9000000000001</v>
      </c>
      <c r="G467" s="44">
        <v>1225.8800000000001</v>
      </c>
      <c r="H467" s="44">
        <v>1270.56</v>
      </c>
      <c r="I467" s="44">
        <v>1349.64</v>
      </c>
      <c r="J467" s="44">
        <v>1459.35</v>
      </c>
      <c r="K467" s="44">
        <v>1709.71</v>
      </c>
      <c r="L467" s="44">
        <v>1903.91</v>
      </c>
      <c r="M467" s="44">
        <v>2126.37</v>
      </c>
      <c r="N467" s="44">
        <v>2161.5300000000002</v>
      </c>
      <c r="O467" s="44">
        <v>2137.23</v>
      </c>
      <c r="P467" s="44">
        <v>2144.1999999999998</v>
      </c>
      <c r="Q467" s="44">
        <v>2147.4</v>
      </c>
      <c r="R467" s="44">
        <v>2222.52</v>
      </c>
      <c r="S467" s="44">
        <v>2208.6799999999998</v>
      </c>
      <c r="T467" s="44">
        <v>2201.1999999999998</v>
      </c>
      <c r="U467" s="44">
        <v>2169.42</v>
      </c>
      <c r="V467" s="44">
        <v>2170.35</v>
      </c>
      <c r="W467" s="44">
        <v>2206.9299999999998</v>
      </c>
      <c r="X467" s="44">
        <v>2199.5100000000002</v>
      </c>
      <c r="Y467" s="44">
        <v>2070.44</v>
      </c>
      <c r="Z467" s="44">
        <v>1796.8</v>
      </c>
      <c r="AA467" s="44">
        <v>1591.96</v>
      </c>
    </row>
    <row r="468" spans="1:27" ht="12.75" hidden="1" customHeight="1" outlineLevel="1" x14ac:dyDescent="0.2">
      <c r="A468" s="89" t="s">
        <v>685</v>
      </c>
      <c r="B468" s="63" t="s">
        <v>90</v>
      </c>
      <c r="C468" s="43" t="s">
        <v>79</v>
      </c>
      <c r="D468" s="44">
        <v>3559.77</v>
      </c>
      <c r="E468" s="44">
        <f>$D$468</f>
        <v>3559.77</v>
      </c>
      <c r="F468" s="44">
        <f t="shared" ref="F468:AA468" si="271">$D$468</f>
        <v>3559.77</v>
      </c>
      <c r="G468" s="44">
        <f t="shared" si="271"/>
        <v>3559.77</v>
      </c>
      <c r="H468" s="44">
        <f t="shared" si="271"/>
        <v>3559.77</v>
      </c>
      <c r="I468" s="44">
        <f t="shared" si="271"/>
        <v>3559.77</v>
      </c>
      <c r="J468" s="44">
        <f t="shared" si="271"/>
        <v>3559.77</v>
      </c>
      <c r="K468" s="44">
        <f t="shared" si="271"/>
        <v>3559.77</v>
      </c>
      <c r="L468" s="44">
        <f t="shared" si="271"/>
        <v>3559.77</v>
      </c>
      <c r="M468" s="44">
        <f t="shared" si="271"/>
        <v>3559.77</v>
      </c>
      <c r="N468" s="44">
        <f t="shared" si="271"/>
        <v>3559.77</v>
      </c>
      <c r="O468" s="44">
        <f t="shared" si="271"/>
        <v>3559.77</v>
      </c>
      <c r="P468" s="44">
        <f t="shared" si="271"/>
        <v>3559.77</v>
      </c>
      <c r="Q468" s="44">
        <f t="shared" si="271"/>
        <v>3559.77</v>
      </c>
      <c r="R468" s="44">
        <f t="shared" si="271"/>
        <v>3559.77</v>
      </c>
      <c r="S468" s="44">
        <f t="shared" si="271"/>
        <v>3559.77</v>
      </c>
      <c r="T468" s="44">
        <f t="shared" si="271"/>
        <v>3559.77</v>
      </c>
      <c r="U468" s="44">
        <f t="shared" si="271"/>
        <v>3559.77</v>
      </c>
      <c r="V468" s="44">
        <f t="shared" si="271"/>
        <v>3559.77</v>
      </c>
      <c r="W468" s="44">
        <f t="shared" si="271"/>
        <v>3559.77</v>
      </c>
      <c r="X468" s="44">
        <f t="shared" si="271"/>
        <v>3559.77</v>
      </c>
      <c r="Y468" s="44">
        <f t="shared" si="271"/>
        <v>3559.77</v>
      </c>
      <c r="Z468" s="44">
        <f t="shared" si="271"/>
        <v>3559.77</v>
      </c>
      <c r="AA468" s="44">
        <f t="shared" si="271"/>
        <v>3559.77</v>
      </c>
    </row>
    <row r="469" spans="1:27" ht="12.75" hidden="1" customHeight="1" outlineLevel="1" x14ac:dyDescent="0.2">
      <c r="A469" s="89" t="s">
        <v>686</v>
      </c>
      <c r="B469" s="63" t="s">
        <v>83</v>
      </c>
      <c r="C469" s="43" t="s">
        <v>79</v>
      </c>
      <c r="D469" s="44">
        <v>4.68</v>
      </c>
      <c r="E469" s="44">
        <v>4.68</v>
      </c>
      <c r="F469" s="44">
        <v>4.68</v>
      </c>
      <c r="G469" s="44">
        <v>4.68</v>
      </c>
      <c r="H469" s="44">
        <v>4.68</v>
      </c>
      <c r="I469" s="44">
        <v>4.68</v>
      </c>
      <c r="J469" s="44">
        <v>4.68</v>
      </c>
      <c r="K469" s="44">
        <v>4.68</v>
      </c>
      <c r="L469" s="44">
        <v>4.68</v>
      </c>
      <c r="M469" s="44">
        <v>4.68</v>
      </c>
      <c r="N469" s="44">
        <v>4.68</v>
      </c>
      <c r="O469" s="44">
        <v>4.68</v>
      </c>
      <c r="P469" s="44">
        <v>4.68</v>
      </c>
      <c r="Q469" s="44">
        <v>4.68</v>
      </c>
      <c r="R469" s="44">
        <v>4.68</v>
      </c>
      <c r="S469" s="44">
        <v>4.68</v>
      </c>
      <c r="T469" s="44">
        <v>4.68</v>
      </c>
      <c r="U469" s="44">
        <v>4.68</v>
      </c>
      <c r="V469" s="44">
        <v>4.68</v>
      </c>
      <c r="W469" s="44">
        <v>4.68</v>
      </c>
      <c r="X469" s="44">
        <v>4.68</v>
      </c>
      <c r="Y469" s="44">
        <v>4.68</v>
      </c>
      <c r="Z469" s="44">
        <v>4.68</v>
      </c>
      <c r="AA469" s="44">
        <v>4.68</v>
      </c>
    </row>
    <row r="470" spans="1:27" ht="12.75" hidden="1" customHeight="1" outlineLevel="1" x14ac:dyDescent="0.2">
      <c r="A470" s="89" t="s">
        <v>687</v>
      </c>
      <c r="B470" s="63" t="s">
        <v>81</v>
      </c>
      <c r="C470" s="43" t="s">
        <v>79</v>
      </c>
      <c r="D470" s="44">
        <f>$D$11</f>
        <v>330.69</v>
      </c>
      <c r="E470" s="44">
        <f t="shared" ref="E470:AA470" si="272">$D$11</f>
        <v>330.69</v>
      </c>
      <c r="F470" s="44">
        <f t="shared" si="272"/>
        <v>330.69</v>
      </c>
      <c r="G470" s="44">
        <f t="shared" si="272"/>
        <v>330.69</v>
      </c>
      <c r="H470" s="44">
        <f t="shared" si="272"/>
        <v>330.69</v>
      </c>
      <c r="I470" s="44">
        <f t="shared" si="272"/>
        <v>330.69</v>
      </c>
      <c r="J470" s="44">
        <f t="shared" si="272"/>
        <v>330.69</v>
      </c>
      <c r="K470" s="44">
        <f t="shared" si="272"/>
        <v>330.69</v>
      </c>
      <c r="L470" s="44">
        <f t="shared" si="272"/>
        <v>330.69</v>
      </c>
      <c r="M470" s="44">
        <f t="shared" si="272"/>
        <v>330.69</v>
      </c>
      <c r="N470" s="44">
        <f t="shared" si="272"/>
        <v>330.69</v>
      </c>
      <c r="O470" s="44">
        <f t="shared" si="272"/>
        <v>330.69</v>
      </c>
      <c r="P470" s="44">
        <f t="shared" si="272"/>
        <v>330.69</v>
      </c>
      <c r="Q470" s="44">
        <f t="shared" si="272"/>
        <v>330.69</v>
      </c>
      <c r="R470" s="44">
        <f t="shared" si="272"/>
        <v>330.69</v>
      </c>
      <c r="S470" s="44">
        <f t="shared" si="272"/>
        <v>330.69</v>
      </c>
      <c r="T470" s="44">
        <f t="shared" si="272"/>
        <v>330.69</v>
      </c>
      <c r="U470" s="44">
        <f t="shared" si="272"/>
        <v>330.69</v>
      </c>
      <c r="V470" s="44">
        <f t="shared" si="272"/>
        <v>330.69</v>
      </c>
      <c r="W470" s="44">
        <f t="shared" si="272"/>
        <v>330.69</v>
      </c>
      <c r="X470" s="44">
        <f t="shared" si="272"/>
        <v>330.69</v>
      </c>
      <c r="Y470" s="44">
        <f t="shared" si="272"/>
        <v>330.69</v>
      </c>
      <c r="Z470" s="44">
        <f t="shared" si="272"/>
        <v>330.69</v>
      </c>
      <c r="AA470" s="44">
        <f t="shared" si="272"/>
        <v>330.69</v>
      </c>
    </row>
    <row r="471" spans="1:27" collapsed="1" x14ac:dyDescent="0.2">
      <c r="A471" s="88" t="s">
        <v>688</v>
      </c>
      <c r="B471" s="28" t="str">
        <f>"02"&amp;"."&amp;$B$639&amp;"."&amp;$B$640</f>
        <v>02.09.2023</v>
      </c>
      <c r="C471" s="80" t="s">
        <v>76</v>
      </c>
      <c r="D471" s="81">
        <f>ROUND(((D472+D473+D475+D474)/1000),5)</f>
        <v>5.4526199999999996</v>
      </c>
      <c r="E471" s="81">
        <f>ROUND(((E472+E473+E475+E474)/1000),5)</f>
        <v>5.2622200000000001</v>
      </c>
      <c r="F471" s="81">
        <f>ROUND(((F472+F473+F475+F474)/1000),5)</f>
        <v>5.2217799999999999</v>
      </c>
      <c r="G471" s="81">
        <f t="shared" ref="G471:AA471" si="273">ROUND(((G472+G473+G475+G474)/1000),5)</f>
        <v>5.1899499999999996</v>
      </c>
      <c r="H471" s="81">
        <f t="shared" si="273"/>
        <v>5.2078899999999999</v>
      </c>
      <c r="I471" s="81">
        <f t="shared" si="273"/>
        <v>5.2042200000000003</v>
      </c>
      <c r="J471" s="81">
        <f t="shared" si="273"/>
        <v>5.2316099999999999</v>
      </c>
      <c r="K471" s="81">
        <f t="shared" si="273"/>
        <v>5.5247000000000002</v>
      </c>
      <c r="L471" s="81">
        <f t="shared" si="273"/>
        <v>5.7182300000000001</v>
      </c>
      <c r="M471" s="81">
        <f t="shared" si="273"/>
        <v>5.9273499999999997</v>
      </c>
      <c r="N471" s="81">
        <f t="shared" si="273"/>
        <v>5.9970600000000003</v>
      </c>
      <c r="O471" s="81">
        <f t="shared" si="273"/>
        <v>6.0116500000000004</v>
      </c>
      <c r="P471" s="81">
        <f t="shared" si="273"/>
        <v>6.0040300000000002</v>
      </c>
      <c r="Q471" s="81">
        <f t="shared" si="273"/>
        <v>6.0096400000000001</v>
      </c>
      <c r="R471" s="81">
        <f t="shared" si="273"/>
        <v>6.0083000000000002</v>
      </c>
      <c r="S471" s="81">
        <f t="shared" si="273"/>
        <v>6.00291</v>
      </c>
      <c r="T471" s="81">
        <f t="shared" si="273"/>
        <v>5.98238</v>
      </c>
      <c r="U471" s="81">
        <f t="shared" si="273"/>
        <v>5.9534500000000001</v>
      </c>
      <c r="V471" s="81">
        <f t="shared" si="273"/>
        <v>5.9522899999999996</v>
      </c>
      <c r="W471" s="81">
        <f t="shared" si="273"/>
        <v>5.9599299999999999</v>
      </c>
      <c r="X471" s="81">
        <f t="shared" si="273"/>
        <v>5.9538399999999996</v>
      </c>
      <c r="Y471" s="81">
        <f t="shared" si="273"/>
        <v>5.8716999999999997</v>
      </c>
      <c r="Z471" s="81">
        <f t="shared" si="273"/>
        <v>5.6975699999999998</v>
      </c>
      <c r="AA471" s="81">
        <f t="shared" si="273"/>
        <v>5.5709</v>
      </c>
    </row>
    <row r="472" spans="1:27" ht="12.75" hidden="1" customHeight="1" outlineLevel="1" x14ac:dyDescent="0.2">
      <c r="A472" s="89" t="s">
        <v>689</v>
      </c>
      <c r="B472" s="63" t="s">
        <v>230</v>
      </c>
      <c r="C472" s="43" t="s">
        <v>79</v>
      </c>
      <c r="D472" s="44">
        <v>1557.48</v>
      </c>
      <c r="E472" s="44">
        <v>1367.08</v>
      </c>
      <c r="F472" s="44">
        <v>1326.64</v>
      </c>
      <c r="G472" s="44">
        <v>1294.81</v>
      </c>
      <c r="H472" s="44">
        <v>1312.75</v>
      </c>
      <c r="I472" s="44">
        <v>1309.08</v>
      </c>
      <c r="J472" s="44">
        <v>1336.47</v>
      </c>
      <c r="K472" s="44">
        <v>1629.56</v>
      </c>
      <c r="L472" s="44">
        <v>1823.09</v>
      </c>
      <c r="M472" s="44">
        <v>2032.21</v>
      </c>
      <c r="N472" s="44">
        <v>2101.92</v>
      </c>
      <c r="O472" s="44">
        <v>2116.5100000000002</v>
      </c>
      <c r="P472" s="44">
        <v>2108.89</v>
      </c>
      <c r="Q472" s="44">
        <v>2114.5</v>
      </c>
      <c r="R472" s="44">
        <v>2113.16</v>
      </c>
      <c r="S472" s="44">
        <v>2107.77</v>
      </c>
      <c r="T472" s="44">
        <v>2087.2399999999998</v>
      </c>
      <c r="U472" s="44">
        <v>2058.31</v>
      </c>
      <c r="V472" s="44">
        <v>2057.15</v>
      </c>
      <c r="W472" s="44">
        <v>2064.79</v>
      </c>
      <c r="X472" s="44">
        <v>2058.6999999999998</v>
      </c>
      <c r="Y472" s="44">
        <v>1976.56</v>
      </c>
      <c r="Z472" s="44">
        <v>1802.43</v>
      </c>
      <c r="AA472" s="44">
        <v>1675.76</v>
      </c>
    </row>
    <row r="473" spans="1:27" ht="12.75" hidden="1" customHeight="1" outlineLevel="1" x14ac:dyDescent="0.2">
      <c r="A473" s="89" t="s">
        <v>690</v>
      </c>
      <c r="B473" s="63" t="s">
        <v>90</v>
      </c>
      <c r="C473" s="43" t="s">
        <v>79</v>
      </c>
      <c r="D473" s="44">
        <f>$D$468</f>
        <v>3559.77</v>
      </c>
      <c r="E473" s="44">
        <f t="shared" ref="E473:AA473" si="274">$D$468</f>
        <v>3559.77</v>
      </c>
      <c r="F473" s="44">
        <f t="shared" si="274"/>
        <v>3559.77</v>
      </c>
      <c r="G473" s="44">
        <f t="shared" si="274"/>
        <v>3559.77</v>
      </c>
      <c r="H473" s="44">
        <f t="shared" si="274"/>
        <v>3559.77</v>
      </c>
      <c r="I473" s="44">
        <f t="shared" si="274"/>
        <v>3559.77</v>
      </c>
      <c r="J473" s="44">
        <f t="shared" si="274"/>
        <v>3559.77</v>
      </c>
      <c r="K473" s="44">
        <f t="shared" si="274"/>
        <v>3559.77</v>
      </c>
      <c r="L473" s="44">
        <f t="shared" si="274"/>
        <v>3559.77</v>
      </c>
      <c r="M473" s="44">
        <f t="shared" si="274"/>
        <v>3559.77</v>
      </c>
      <c r="N473" s="44">
        <f t="shared" si="274"/>
        <v>3559.77</v>
      </c>
      <c r="O473" s="44">
        <f t="shared" si="274"/>
        <v>3559.77</v>
      </c>
      <c r="P473" s="44">
        <f t="shared" si="274"/>
        <v>3559.77</v>
      </c>
      <c r="Q473" s="44">
        <f t="shared" si="274"/>
        <v>3559.77</v>
      </c>
      <c r="R473" s="44">
        <f t="shared" si="274"/>
        <v>3559.77</v>
      </c>
      <c r="S473" s="44">
        <f t="shared" si="274"/>
        <v>3559.77</v>
      </c>
      <c r="T473" s="44">
        <f t="shared" si="274"/>
        <v>3559.77</v>
      </c>
      <c r="U473" s="44">
        <f t="shared" si="274"/>
        <v>3559.77</v>
      </c>
      <c r="V473" s="44">
        <f t="shared" si="274"/>
        <v>3559.77</v>
      </c>
      <c r="W473" s="44">
        <f t="shared" si="274"/>
        <v>3559.77</v>
      </c>
      <c r="X473" s="44">
        <f t="shared" si="274"/>
        <v>3559.77</v>
      </c>
      <c r="Y473" s="44">
        <f t="shared" si="274"/>
        <v>3559.77</v>
      </c>
      <c r="Z473" s="44">
        <f t="shared" si="274"/>
        <v>3559.77</v>
      </c>
      <c r="AA473" s="44">
        <f t="shared" si="274"/>
        <v>3559.77</v>
      </c>
    </row>
    <row r="474" spans="1:27" ht="12.75" hidden="1" customHeight="1" outlineLevel="1" x14ac:dyDescent="0.2">
      <c r="A474" s="89" t="s">
        <v>691</v>
      </c>
      <c r="B474" s="63" t="s">
        <v>83</v>
      </c>
      <c r="C474" s="43" t="s">
        <v>79</v>
      </c>
      <c r="D474" s="44">
        <v>4.68</v>
      </c>
      <c r="E474" s="44">
        <v>4.68</v>
      </c>
      <c r="F474" s="44">
        <v>4.68</v>
      </c>
      <c r="G474" s="44">
        <v>4.68</v>
      </c>
      <c r="H474" s="44">
        <v>4.68</v>
      </c>
      <c r="I474" s="44">
        <v>4.68</v>
      </c>
      <c r="J474" s="44">
        <v>4.68</v>
      </c>
      <c r="K474" s="44">
        <v>4.68</v>
      </c>
      <c r="L474" s="44">
        <v>4.68</v>
      </c>
      <c r="M474" s="44">
        <v>4.68</v>
      </c>
      <c r="N474" s="44">
        <v>4.68</v>
      </c>
      <c r="O474" s="44">
        <v>4.68</v>
      </c>
      <c r="P474" s="44">
        <v>4.68</v>
      </c>
      <c r="Q474" s="44">
        <v>4.68</v>
      </c>
      <c r="R474" s="44">
        <v>4.68</v>
      </c>
      <c r="S474" s="44">
        <v>4.68</v>
      </c>
      <c r="T474" s="44">
        <v>4.68</v>
      </c>
      <c r="U474" s="44">
        <v>4.68</v>
      </c>
      <c r="V474" s="44">
        <v>4.68</v>
      </c>
      <c r="W474" s="44">
        <v>4.68</v>
      </c>
      <c r="X474" s="44">
        <v>4.68</v>
      </c>
      <c r="Y474" s="44">
        <v>4.68</v>
      </c>
      <c r="Z474" s="44">
        <v>4.68</v>
      </c>
      <c r="AA474" s="44">
        <v>4.68</v>
      </c>
    </row>
    <row r="475" spans="1:27" ht="12.75" hidden="1" customHeight="1" outlineLevel="1" x14ac:dyDescent="0.2">
      <c r="A475" s="89" t="s">
        <v>692</v>
      </c>
      <c r="B475" s="63" t="s">
        <v>81</v>
      </c>
      <c r="C475" s="43" t="s">
        <v>79</v>
      </c>
      <c r="D475" s="44">
        <f>$D$11</f>
        <v>330.69</v>
      </c>
      <c r="E475" s="44">
        <f t="shared" ref="E475:AA475" si="275">$D$11</f>
        <v>330.69</v>
      </c>
      <c r="F475" s="44">
        <f t="shared" si="275"/>
        <v>330.69</v>
      </c>
      <c r="G475" s="44">
        <f t="shared" si="275"/>
        <v>330.69</v>
      </c>
      <c r="H475" s="44">
        <f t="shared" si="275"/>
        <v>330.69</v>
      </c>
      <c r="I475" s="44">
        <f t="shared" si="275"/>
        <v>330.69</v>
      </c>
      <c r="J475" s="44">
        <f t="shared" si="275"/>
        <v>330.69</v>
      </c>
      <c r="K475" s="44">
        <f t="shared" si="275"/>
        <v>330.69</v>
      </c>
      <c r="L475" s="44">
        <f t="shared" si="275"/>
        <v>330.69</v>
      </c>
      <c r="M475" s="44">
        <f t="shared" si="275"/>
        <v>330.69</v>
      </c>
      <c r="N475" s="44">
        <f t="shared" si="275"/>
        <v>330.69</v>
      </c>
      <c r="O475" s="44">
        <f t="shared" si="275"/>
        <v>330.69</v>
      </c>
      <c r="P475" s="44">
        <f t="shared" si="275"/>
        <v>330.69</v>
      </c>
      <c r="Q475" s="44">
        <f t="shared" si="275"/>
        <v>330.69</v>
      </c>
      <c r="R475" s="44">
        <f t="shared" si="275"/>
        <v>330.69</v>
      </c>
      <c r="S475" s="44">
        <f t="shared" si="275"/>
        <v>330.69</v>
      </c>
      <c r="T475" s="44">
        <f t="shared" si="275"/>
        <v>330.69</v>
      </c>
      <c r="U475" s="44">
        <f t="shared" si="275"/>
        <v>330.69</v>
      </c>
      <c r="V475" s="44">
        <f t="shared" si="275"/>
        <v>330.69</v>
      </c>
      <c r="W475" s="44">
        <f t="shared" si="275"/>
        <v>330.69</v>
      </c>
      <c r="X475" s="44">
        <f t="shared" si="275"/>
        <v>330.69</v>
      </c>
      <c r="Y475" s="44">
        <f t="shared" si="275"/>
        <v>330.69</v>
      </c>
      <c r="Z475" s="44">
        <f t="shared" si="275"/>
        <v>330.69</v>
      </c>
      <c r="AA475" s="44">
        <f t="shared" si="275"/>
        <v>330.69</v>
      </c>
    </row>
    <row r="476" spans="1:27" collapsed="1" x14ac:dyDescent="0.2">
      <c r="A476" s="88" t="s">
        <v>693</v>
      </c>
      <c r="B476" s="28" t="str">
        <f>"03"&amp;"."&amp;$B$639&amp;"."&amp;$B$640</f>
        <v>03.09.2023</v>
      </c>
      <c r="C476" s="80" t="s">
        <v>76</v>
      </c>
      <c r="D476" s="81">
        <f>ROUND(((D477+D478+D480+D479)/1000),5)</f>
        <v>5.23386</v>
      </c>
      <c r="E476" s="81">
        <f>ROUND(((E477+E478+E480+E479)/1000),5)</f>
        <v>5.0968099999999996</v>
      </c>
      <c r="F476" s="81">
        <f>ROUND(((F477+F478+F480+F479)/1000),5)</f>
        <v>5.01898</v>
      </c>
      <c r="G476" s="81">
        <f t="shared" ref="G476:AA476" si="276">ROUND(((G477+G478+G480+G479)/1000),5)</f>
        <v>5.0133900000000002</v>
      </c>
      <c r="H476" s="81">
        <f t="shared" si="276"/>
        <v>5.0113799999999999</v>
      </c>
      <c r="I476" s="81">
        <f t="shared" si="276"/>
        <v>4.9761100000000003</v>
      </c>
      <c r="J476" s="81">
        <f t="shared" si="276"/>
        <v>4.9953900000000004</v>
      </c>
      <c r="K476" s="81">
        <f t="shared" si="276"/>
        <v>5.1669999999999998</v>
      </c>
      <c r="L476" s="81">
        <f t="shared" si="276"/>
        <v>5.4401700000000002</v>
      </c>
      <c r="M476" s="81">
        <f t="shared" si="276"/>
        <v>5.66214</v>
      </c>
      <c r="N476" s="81">
        <f t="shared" si="276"/>
        <v>5.7557400000000003</v>
      </c>
      <c r="O476" s="81">
        <f t="shared" si="276"/>
        <v>5.7811300000000001</v>
      </c>
      <c r="P476" s="81">
        <f t="shared" si="276"/>
        <v>5.7474600000000002</v>
      </c>
      <c r="Q476" s="81">
        <f t="shared" si="276"/>
        <v>5.7571000000000003</v>
      </c>
      <c r="R476" s="81">
        <f t="shared" si="276"/>
        <v>5.7496400000000003</v>
      </c>
      <c r="S476" s="81">
        <f t="shared" si="276"/>
        <v>5.7236700000000003</v>
      </c>
      <c r="T476" s="81">
        <f t="shared" si="276"/>
        <v>5.7254500000000004</v>
      </c>
      <c r="U476" s="81">
        <f t="shared" si="276"/>
        <v>5.6731800000000003</v>
      </c>
      <c r="V476" s="81">
        <f t="shared" si="276"/>
        <v>5.6976500000000003</v>
      </c>
      <c r="W476" s="81">
        <f t="shared" si="276"/>
        <v>5.8638300000000001</v>
      </c>
      <c r="X476" s="81">
        <f t="shared" si="276"/>
        <v>5.8538800000000002</v>
      </c>
      <c r="Y476" s="81">
        <f t="shared" si="276"/>
        <v>5.7827799999999998</v>
      </c>
      <c r="Z476" s="81">
        <f t="shared" si="276"/>
        <v>5.6027800000000001</v>
      </c>
      <c r="AA476" s="81">
        <f t="shared" si="276"/>
        <v>5.2895099999999999</v>
      </c>
    </row>
    <row r="477" spans="1:27" ht="12.75" hidden="1" customHeight="1" outlineLevel="1" x14ac:dyDescent="0.2">
      <c r="A477" s="89" t="s">
        <v>694</v>
      </c>
      <c r="B477" s="63" t="s">
        <v>230</v>
      </c>
      <c r="C477" s="43" t="s">
        <v>79</v>
      </c>
      <c r="D477" s="44">
        <v>1338.72</v>
      </c>
      <c r="E477" s="44">
        <v>1201.67</v>
      </c>
      <c r="F477" s="44">
        <v>1123.8399999999999</v>
      </c>
      <c r="G477" s="44">
        <v>1118.25</v>
      </c>
      <c r="H477" s="44">
        <v>1116.24</v>
      </c>
      <c r="I477" s="44">
        <v>1080.97</v>
      </c>
      <c r="J477" s="44">
        <v>1100.25</v>
      </c>
      <c r="K477" s="44">
        <v>1271.8599999999999</v>
      </c>
      <c r="L477" s="44">
        <v>1545.03</v>
      </c>
      <c r="M477" s="44">
        <v>1767</v>
      </c>
      <c r="N477" s="44">
        <v>1860.6</v>
      </c>
      <c r="O477" s="44">
        <v>1885.99</v>
      </c>
      <c r="P477" s="44">
        <v>1852.32</v>
      </c>
      <c r="Q477" s="44">
        <v>1861.96</v>
      </c>
      <c r="R477" s="44">
        <v>1854.5</v>
      </c>
      <c r="S477" s="44">
        <v>1828.53</v>
      </c>
      <c r="T477" s="44">
        <v>1830.31</v>
      </c>
      <c r="U477" s="44">
        <v>1778.04</v>
      </c>
      <c r="V477" s="44">
        <v>1802.51</v>
      </c>
      <c r="W477" s="44">
        <v>1968.69</v>
      </c>
      <c r="X477" s="44">
        <v>1958.74</v>
      </c>
      <c r="Y477" s="44">
        <v>1887.64</v>
      </c>
      <c r="Z477" s="44">
        <v>1707.64</v>
      </c>
      <c r="AA477" s="44">
        <v>1394.37</v>
      </c>
    </row>
    <row r="478" spans="1:27" ht="12.75" hidden="1" customHeight="1" outlineLevel="1" x14ac:dyDescent="0.2">
      <c r="A478" s="89" t="s">
        <v>695</v>
      </c>
      <c r="B478" s="63" t="s">
        <v>90</v>
      </c>
      <c r="C478" s="43" t="s">
        <v>79</v>
      </c>
      <c r="D478" s="44">
        <f>$D$468</f>
        <v>3559.77</v>
      </c>
      <c r="E478" s="44">
        <f t="shared" ref="E478:AA478" si="277">$D$468</f>
        <v>3559.77</v>
      </c>
      <c r="F478" s="44">
        <f t="shared" si="277"/>
        <v>3559.77</v>
      </c>
      <c r="G478" s="44">
        <f t="shared" si="277"/>
        <v>3559.77</v>
      </c>
      <c r="H478" s="44">
        <f t="shared" si="277"/>
        <v>3559.77</v>
      </c>
      <c r="I478" s="44">
        <f t="shared" si="277"/>
        <v>3559.77</v>
      </c>
      <c r="J478" s="44">
        <f t="shared" si="277"/>
        <v>3559.77</v>
      </c>
      <c r="K478" s="44">
        <f t="shared" si="277"/>
        <v>3559.77</v>
      </c>
      <c r="L478" s="44">
        <f t="shared" si="277"/>
        <v>3559.77</v>
      </c>
      <c r="M478" s="44">
        <f t="shared" si="277"/>
        <v>3559.77</v>
      </c>
      <c r="N478" s="44">
        <f t="shared" si="277"/>
        <v>3559.77</v>
      </c>
      <c r="O478" s="44">
        <f t="shared" si="277"/>
        <v>3559.77</v>
      </c>
      <c r="P478" s="44">
        <f t="shared" si="277"/>
        <v>3559.77</v>
      </c>
      <c r="Q478" s="44">
        <f t="shared" si="277"/>
        <v>3559.77</v>
      </c>
      <c r="R478" s="44">
        <f t="shared" si="277"/>
        <v>3559.77</v>
      </c>
      <c r="S478" s="44">
        <f t="shared" si="277"/>
        <v>3559.77</v>
      </c>
      <c r="T478" s="44">
        <f t="shared" si="277"/>
        <v>3559.77</v>
      </c>
      <c r="U478" s="44">
        <f t="shared" si="277"/>
        <v>3559.77</v>
      </c>
      <c r="V478" s="44">
        <f t="shared" si="277"/>
        <v>3559.77</v>
      </c>
      <c r="W478" s="44">
        <f t="shared" si="277"/>
        <v>3559.77</v>
      </c>
      <c r="X478" s="44">
        <f t="shared" si="277"/>
        <v>3559.77</v>
      </c>
      <c r="Y478" s="44">
        <f t="shared" si="277"/>
        <v>3559.77</v>
      </c>
      <c r="Z478" s="44">
        <f t="shared" si="277"/>
        <v>3559.77</v>
      </c>
      <c r="AA478" s="44">
        <f t="shared" si="277"/>
        <v>3559.77</v>
      </c>
    </row>
    <row r="479" spans="1:27" ht="12.75" hidden="1" customHeight="1" outlineLevel="1" x14ac:dyDescent="0.2">
      <c r="A479" s="89" t="s">
        <v>696</v>
      </c>
      <c r="B479" s="63" t="s">
        <v>83</v>
      </c>
      <c r="C479" s="43" t="s">
        <v>79</v>
      </c>
      <c r="D479" s="44">
        <v>4.68</v>
      </c>
      <c r="E479" s="44">
        <v>4.68</v>
      </c>
      <c r="F479" s="44">
        <v>4.68</v>
      </c>
      <c r="G479" s="44">
        <v>4.68</v>
      </c>
      <c r="H479" s="44">
        <v>4.68</v>
      </c>
      <c r="I479" s="44">
        <v>4.68</v>
      </c>
      <c r="J479" s="44">
        <v>4.68</v>
      </c>
      <c r="K479" s="44">
        <v>4.68</v>
      </c>
      <c r="L479" s="44">
        <v>4.68</v>
      </c>
      <c r="M479" s="44">
        <v>4.68</v>
      </c>
      <c r="N479" s="44">
        <v>4.68</v>
      </c>
      <c r="O479" s="44">
        <v>4.68</v>
      </c>
      <c r="P479" s="44">
        <v>4.68</v>
      </c>
      <c r="Q479" s="44">
        <v>4.68</v>
      </c>
      <c r="R479" s="44">
        <v>4.68</v>
      </c>
      <c r="S479" s="44">
        <v>4.68</v>
      </c>
      <c r="T479" s="44">
        <v>4.68</v>
      </c>
      <c r="U479" s="44">
        <v>4.68</v>
      </c>
      <c r="V479" s="44">
        <v>4.68</v>
      </c>
      <c r="W479" s="44">
        <v>4.68</v>
      </c>
      <c r="X479" s="44">
        <v>4.68</v>
      </c>
      <c r="Y479" s="44">
        <v>4.68</v>
      </c>
      <c r="Z479" s="44">
        <v>4.68</v>
      </c>
      <c r="AA479" s="44">
        <v>4.68</v>
      </c>
    </row>
    <row r="480" spans="1:27" ht="12.75" hidden="1" customHeight="1" outlineLevel="1" x14ac:dyDescent="0.2">
      <c r="A480" s="89" t="s">
        <v>697</v>
      </c>
      <c r="B480" s="63" t="s">
        <v>81</v>
      </c>
      <c r="C480" s="43" t="s">
        <v>79</v>
      </c>
      <c r="D480" s="44">
        <f>$D$11</f>
        <v>330.69</v>
      </c>
      <c r="E480" s="44">
        <f t="shared" ref="E480:AA480" si="278">$D$11</f>
        <v>330.69</v>
      </c>
      <c r="F480" s="44">
        <f t="shared" si="278"/>
        <v>330.69</v>
      </c>
      <c r="G480" s="44">
        <f t="shared" si="278"/>
        <v>330.69</v>
      </c>
      <c r="H480" s="44">
        <f t="shared" si="278"/>
        <v>330.69</v>
      </c>
      <c r="I480" s="44">
        <f t="shared" si="278"/>
        <v>330.69</v>
      </c>
      <c r="J480" s="44">
        <f t="shared" si="278"/>
        <v>330.69</v>
      </c>
      <c r="K480" s="44">
        <f t="shared" si="278"/>
        <v>330.69</v>
      </c>
      <c r="L480" s="44">
        <f t="shared" si="278"/>
        <v>330.69</v>
      </c>
      <c r="M480" s="44">
        <f t="shared" si="278"/>
        <v>330.69</v>
      </c>
      <c r="N480" s="44">
        <f t="shared" si="278"/>
        <v>330.69</v>
      </c>
      <c r="O480" s="44">
        <f t="shared" si="278"/>
        <v>330.69</v>
      </c>
      <c r="P480" s="44">
        <f t="shared" si="278"/>
        <v>330.69</v>
      </c>
      <c r="Q480" s="44">
        <f t="shared" si="278"/>
        <v>330.69</v>
      </c>
      <c r="R480" s="44">
        <f t="shared" si="278"/>
        <v>330.69</v>
      </c>
      <c r="S480" s="44">
        <f t="shared" si="278"/>
        <v>330.69</v>
      </c>
      <c r="T480" s="44">
        <f t="shared" si="278"/>
        <v>330.69</v>
      </c>
      <c r="U480" s="44">
        <f t="shared" si="278"/>
        <v>330.69</v>
      </c>
      <c r="V480" s="44">
        <f t="shared" si="278"/>
        <v>330.69</v>
      </c>
      <c r="W480" s="44">
        <f t="shared" si="278"/>
        <v>330.69</v>
      </c>
      <c r="X480" s="44">
        <f t="shared" si="278"/>
        <v>330.69</v>
      </c>
      <c r="Y480" s="44">
        <f t="shared" si="278"/>
        <v>330.69</v>
      </c>
      <c r="Z480" s="44">
        <f t="shared" si="278"/>
        <v>330.69</v>
      </c>
      <c r="AA480" s="44">
        <f t="shared" si="278"/>
        <v>330.69</v>
      </c>
    </row>
    <row r="481" spans="1:27" collapsed="1" x14ac:dyDescent="0.2">
      <c r="A481" s="88" t="s">
        <v>698</v>
      </c>
      <c r="B481" s="28" t="str">
        <f>"04"&amp;"."&amp;$B$639&amp;"."&amp;$B$640</f>
        <v>04.09.2023</v>
      </c>
      <c r="C481" s="80" t="s">
        <v>76</v>
      </c>
      <c r="D481" s="81">
        <f>ROUND(((D482+D483+D485+D484)/1000),5)</f>
        <v>5.2712700000000003</v>
      </c>
      <c r="E481" s="81">
        <f>ROUND(((E482+E483+E485+E484)/1000),5)</f>
        <v>5.1433099999999996</v>
      </c>
      <c r="F481" s="81">
        <f>ROUND(((F482+F483+F485+F484)/1000),5)</f>
        <v>5.0736999999999997</v>
      </c>
      <c r="G481" s="81">
        <f t="shared" ref="G481:AA481" si="279">ROUND(((G482+G483+G485+G484)/1000),5)</f>
        <v>5.0338099999999999</v>
      </c>
      <c r="H481" s="81">
        <f t="shared" si="279"/>
        <v>5.0803700000000003</v>
      </c>
      <c r="I481" s="81">
        <f t="shared" si="279"/>
        <v>5.1386399999999997</v>
      </c>
      <c r="J481" s="81">
        <f t="shared" si="279"/>
        <v>5.2926700000000002</v>
      </c>
      <c r="K481" s="81">
        <f t="shared" si="279"/>
        <v>5.55844</v>
      </c>
      <c r="L481" s="81">
        <f t="shared" si="279"/>
        <v>5.7534000000000001</v>
      </c>
      <c r="M481" s="81">
        <f t="shared" si="279"/>
        <v>5.8986099999999997</v>
      </c>
      <c r="N481" s="81">
        <f t="shared" si="279"/>
        <v>5.9422899999999998</v>
      </c>
      <c r="O481" s="81">
        <f t="shared" si="279"/>
        <v>5.9360499999999998</v>
      </c>
      <c r="P481" s="81">
        <f t="shared" si="279"/>
        <v>5.9016999999999999</v>
      </c>
      <c r="Q481" s="81">
        <f t="shared" si="279"/>
        <v>5.9407899999999998</v>
      </c>
      <c r="R481" s="81">
        <f t="shared" si="279"/>
        <v>6.0044399999999998</v>
      </c>
      <c r="S481" s="81">
        <f t="shared" si="279"/>
        <v>6.0017100000000001</v>
      </c>
      <c r="T481" s="81">
        <f t="shared" si="279"/>
        <v>5.9946700000000002</v>
      </c>
      <c r="U481" s="81">
        <f t="shared" si="279"/>
        <v>5.9372999999999996</v>
      </c>
      <c r="V481" s="81">
        <f t="shared" si="279"/>
        <v>5.9492399999999996</v>
      </c>
      <c r="W481" s="81">
        <f t="shared" si="279"/>
        <v>5.9975500000000004</v>
      </c>
      <c r="X481" s="81">
        <f t="shared" si="279"/>
        <v>5.9974800000000004</v>
      </c>
      <c r="Y481" s="81">
        <f t="shared" si="279"/>
        <v>5.8821399999999997</v>
      </c>
      <c r="Z481" s="81">
        <f t="shared" si="279"/>
        <v>5.6728699999999996</v>
      </c>
      <c r="AA481" s="81">
        <f t="shared" si="279"/>
        <v>5.3810000000000002</v>
      </c>
    </row>
    <row r="482" spans="1:27" ht="12.75" hidden="1" customHeight="1" outlineLevel="1" x14ac:dyDescent="0.2">
      <c r="A482" s="89" t="s">
        <v>699</v>
      </c>
      <c r="B482" s="63" t="s">
        <v>230</v>
      </c>
      <c r="C482" s="43" t="s">
        <v>79</v>
      </c>
      <c r="D482" s="44">
        <v>1376.13</v>
      </c>
      <c r="E482" s="44">
        <v>1248.17</v>
      </c>
      <c r="F482" s="44">
        <v>1178.56</v>
      </c>
      <c r="G482" s="44">
        <v>1138.67</v>
      </c>
      <c r="H482" s="44">
        <v>1185.23</v>
      </c>
      <c r="I482" s="44">
        <v>1243.5</v>
      </c>
      <c r="J482" s="44">
        <v>1397.53</v>
      </c>
      <c r="K482" s="44">
        <v>1663.3</v>
      </c>
      <c r="L482" s="44">
        <v>1858.26</v>
      </c>
      <c r="M482" s="44">
        <v>2003.47</v>
      </c>
      <c r="N482" s="44">
        <v>2047.15</v>
      </c>
      <c r="O482" s="44">
        <v>2040.91</v>
      </c>
      <c r="P482" s="44">
        <v>2006.56</v>
      </c>
      <c r="Q482" s="44">
        <v>2045.65</v>
      </c>
      <c r="R482" s="44">
        <v>2109.3000000000002</v>
      </c>
      <c r="S482" s="44">
        <v>2106.5700000000002</v>
      </c>
      <c r="T482" s="44">
        <v>2099.5300000000002</v>
      </c>
      <c r="U482" s="44">
        <v>2042.16</v>
      </c>
      <c r="V482" s="44">
        <v>2054.1</v>
      </c>
      <c r="W482" s="44">
        <v>2102.41</v>
      </c>
      <c r="X482" s="44">
        <v>2102.34</v>
      </c>
      <c r="Y482" s="44">
        <v>1987</v>
      </c>
      <c r="Z482" s="44">
        <v>1777.73</v>
      </c>
      <c r="AA482" s="44">
        <v>1485.86</v>
      </c>
    </row>
    <row r="483" spans="1:27" ht="12.75" hidden="1" customHeight="1" outlineLevel="1" x14ac:dyDescent="0.2">
      <c r="A483" s="89" t="s">
        <v>700</v>
      </c>
      <c r="B483" s="63" t="s">
        <v>90</v>
      </c>
      <c r="C483" s="43" t="s">
        <v>79</v>
      </c>
      <c r="D483" s="44">
        <f>$D$468</f>
        <v>3559.77</v>
      </c>
      <c r="E483" s="44">
        <f t="shared" ref="E483:AA483" si="280">$D$468</f>
        <v>3559.77</v>
      </c>
      <c r="F483" s="44">
        <f t="shared" si="280"/>
        <v>3559.77</v>
      </c>
      <c r="G483" s="44">
        <f t="shared" si="280"/>
        <v>3559.77</v>
      </c>
      <c r="H483" s="44">
        <f t="shared" si="280"/>
        <v>3559.77</v>
      </c>
      <c r="I483" s="44">
        <f t="shared" si="280"/>
        <v>3559.77</v>
      </c>
      <c r="J483" s="44">
        <f t="shared" si="280"/>
        <v>3559.77</v>
      </c>
      <c r="K483" s="44">
        <f t="shared" si="280"/>
        <v>3559.77</v>
      </c>
      <c r="L483" s="44">
        <f t="shared" si="280"/>
        <v>3559.77</v>
      </c>
      <c r="M483" s="44">
        <f t="shared" si="280"/>
        <v>3559.77</v>
      </c>
      <c r="N483" s="44">
        <f t="shared" si="280"/>
        <v>3559.77</v>
      </c>
      <c r="O483" s="44">
        <f t="shared" si="280"/>
        <v>3559.77</v>
      </c>
      <c r="P483" s="44">
        <f t="shared" si="280"/>
        <v>3559.77</v>
      </c>
      <c r="Q483" s="44">
        <f t="shared" si="280"/>
        <v>3559.77</v>
      </c>
      <c r="R483" s="44">
        <f t="shared" si="280"/>
        <v>3559.77</v>
      </c>
      <c r="S483" s="44">
        <f t="shared" si="280"/>
        <v>3559.77</v>
      </c>
      <c r="T483" s="44">
        <f t="shared" si="280"/>
        <v>3559.77</v>
      </c>
      <c r="U483" s="44">
        <f t="shared" si="280"/>
        <v>3559.77</v>
      </c>
      <c r="V483" s="44">
        <f t="shared" si="280"/>
        <v>3559.77</v>
      </c>
      <c r="W483" s="44">
        <f t="shared" si="280"/>
        <v>3559.77</v>
      </c>
      <c r="X483" s="44">
        <f t="shared" si="280"/>
        <v>3559.77</v>
      </c>
      <c r="Y483" s="44">
        <f t="shared" si="280"/>
        <v>3559.77</v>
      </c>
      <c r="Z483" s="44">
        <f t="shared" si="280"/>
        <v>3559.77</v>
      </c>
      <c r="AA483" s="44">
        <f t="shared" si="280"/>
        <v>3559.77</v>
      </c>
    </row>
    <row r="484" spans="1:27" ht="12.75" hidden="1" customHeight="1" outlineLevel="1" x14ac:dyDescent="0.2">
      <c r="A484" s="89" t="s">
        <v>701</v>
      </c>
      <c r="B484" s="63" t="s">
        <v>83</v>
      </c>
      <c r="C484" s="43" t="s">
        <v>79</v>
      </c>
      <c r="D484" s="44">
        <v>4.68</v>
      </c>
      <c r="E484" s="44">
        <v>4.68</v>
      </c>
      <c r="F484" s="44">
        <v>4.68</v>
      </c>
      <c r="G484" s="44">
        <v>4.68</v>
      </c>
      <c r="H484" s="44">
        <v>4.68</v>
      </c>
      <c r="I484" s="44">
        <v>4.68</v>
      </c>
      <c r="J484" s="44">
        <v>4.68</v>
      </c>
      <c r="K484" s="44">
        <v>4.68</v>
      </c>
      <c r="L484" s="44">
        <v>4.68</v>
      </c>
      <c r="M484" s="44">
        <v>4.68</v>
      </c>
      <c r="N484" s="44">
        <v>4.68</v>
      </c>
      <c r="O484" s="44">
        <v>4.68</v>
      </c>
      <c r="P484" s="44">
        <v>4.68</v>
      </c>
      <c r="Q484" s="44">
        <v>4.68</v>
      </c>
      <c r="R484" s="44">
        <v>4.68</v>
      </c>
      <c r="S484" s="44">
        <v>4.68</v>
      </c>
      <c r="T484" s="44">
        <v>4.68</v>
      </c>
      <c r="U484" s="44">
        <v>4.68</v>
      </c>
      <c r="V484" s="44">
        <v>4.68</v>
      </c>
      <c r="W484" s="44">
        <v>4.68</v>
      </c>
      <c r="X484" s="44">
        <v>4.68</v>
      </c>
      <c r="Y484" s="44">
        <v>4.68</v>
      </c>
      <c r="Z484" s="44">
        <v>4.68</v>
      </c>
      <c r="AA484" s="44">
        <v>4.68</v>
      </c>
    </row>
    <row r="485" spans="1:27" ht="12.75" hidden="1" customHeight="1" outlineLevel="1" x14ac:dyDescent="0.2">
      <c r="A485" s="89" t="s">
        <v>702</v>
      </c>
      <c r="B485" s="63" t="s">
        <v>81</v>
      </c>
      <c r="C485" s="43" t="s">
        <v>79</v>
      </c>
      <c r="D485" s="44">
        <f>$D$11</f>
        <v>330.69</v>
      </c>
      <c r="E485" s="44">
        <f t="shared" ref="E485:AA485" si="281">$D$11</f>
        <v>330.69</v>
      </c>
      <c r="F485" s="44">
        <f t="shared" si="281"/>
        <v>330.69</v>
      </c>
      <c r="G485" s="44">
        <f t="shared" si="281"/>
        <v>330.69</v>
      </c>
      <c r="H485" s="44">
        <f t="shared" si="281"/>
        <v>330.69</v>
      </c>
      <c r="I485" s="44">
        <f t="shared" si="281"/>
        <v>330.69</v>
      </c>
      <c r="J485" s="44">
        <f t="shared" si="281"/>
        <v>330.69</v>
      </c>
      <c r="K485" s="44">
        <f t="shared" si="281"/>
        <v>330.69</v>
      </c>
      <c r="L485" s="44">
        <f t="shared" si="281"/>
        <v>330.69</v>
      </c>
      <c r="M485" s="44">
        <f t="shared" si="281"/>
        <v>330.69</v>
      </c>
      <c r="N485" s="44">
        <f t="shared" si="281"/>
        <v>330.69</v>
      </c>
      <c r="O485" s="44">
        <f t="shared" si="281"/>
        <v>330.69</v>
      </c>
      <c r="P485" s="44">
        <f t="shared" si="281"/>
        <v>330.69</v>
      </c>
      <c r="Q485" s="44">
        <f t="shared" si="281"/>
        <v>330.69</v>
      </c>
      <c r="R485" s="44">
        <f t="shared" si="281"/>
        <v>330.69</v>
      </c>
      <c r="S485" s="44">
        <f t="shared" si="281"/>
        <v>330.69</v>
      </c>
      <c r="T485" s="44">
        <f t="shared" si="281"/>
        <v>330.69</v>
      </c>
      <c r="U485" s="44">
        <f t="shared" si="281"/>
        <v>330.69</v>
      </c>
      <c r="V485" s="44">
        <f t="shared" si="281"/>
        <v>330.69</v>
      </c>
      <c r="W485" s="44">
        <f t="shared" si="281"/>
        <v>330.69</v>
      </c>
      <c r="X485" s="44">
        <f t="shared" si="281"/>
        <v>330.69</v>
      </c>
      <c r="Y485" s="44">
        <f t="shared" si="281"/>
        <v>330.69</v>
      </c>
      <c r="Z485" s="44">
        <f t="shared" si="281"/>
        <v>330.69</v>
      </c>
      <c r="AA485" s="44">
        <f t="shared" si="281"/>
        <v>330.69</v>
      </c>
    </row>
    <row r="486" spans="1:27" collapsed="1" x14ac:dyDescent="0.2">
      <c r="A486" s="88" t="s">
        <v>703</v>
      </c>
      <c r="B486" s="28" t="str">
        <f>"05"&amp;"."&amp;$B$639&amp;"."&amp;$B$640</f>
        <v>05.09.2023</v>
      </c>
      <c r="C486" s="80" t="s">
        <v>76</v>
      </c>
      <c r="D486" s="81">
        <f>ROUND(((D487+D488+D490+D489)/1000),5)</f>
        <v>5.2519799999999996</v>
      </c>
      <c r="E486" s="81">
        <f>ROUND(((E487+E488+E490+E489)/1000),5)</f>
        <v>5.1619299999999999</v>
      </c>
      <c r="F486" s="81">
        <f>ROUND(((F487+F488+F490+F489)/1000),5)</f>
        <v>5.0737500000000004</v>
      </c>
      <c r="G486" s="81">
        <f t="shared" ref="G486:AA486" si="282">ROUND(((G487+G488+G490+G489)/1000),5)</f>
        <v>5.0553999999999997</v>
      </c>
      <c r="H486" s="81">
        <f t="shared" si="282"/>
        <v>5.1194600000000001</v>
      </c>
      <c r="I486" s="81">
        <f t="shared" si="282"/>
        <v>5.2332400000000003</v>
      </c>
      <c r="J486" s="81">
        <f t="shared" si="282"/>
        <v>5.33725</v>
      </c>
      <c r="K486" s="81">
        <f t="shared" si="282"/>
        <v>5.6232199999999999</v>
      </c>
      <c r="L486" s="81">
        <f t="shared" si="282"/>
        <v>5.6985999999999999</v>
      </c>
      <c r="M486" s="81">
        <f t="shared" si="282"/>
        <v>5.8978799999999998</v>
      </c>
      <c r="N486" s="81">
        <f t="shared" si="282"/>
        <v>5.9308100000000001</v>
      </c>
      <c r="O486" s="81">
        <f t="shared" si="282"/>
        <v>5.9290599999999998</v>
      </c>
      <c r="P486" s="81">
        <f t="shared" si="282"/>
        <v>5.9127999999999998</v>
      </c>
      <c r="Q486" s="81">
        <f t="shared" si="282"/>
        <v>5.9322600000000003</v>
      </c>
      <c r="R486" s="81">
        <f t="shared" si="282"/>
        <v>5.9849899999999998</v>
      </c>
      <c r="S486" s="81">
        <f t="shared" si="282"/>
        <v>5.9804700000000004</v>
      </c>
      <c r="T486" s="81">
        <f t="shared" si="282"/>
        <v>5.9652799999999999</v>
      </c>
      <c r="U486" s="81">
        <f t="shared" si="282"/>
        <v>5.9267599999999998</v>
      </c>
      <c r="V486" s="81">
        <f t="shared" si="282"/>
        <v>5.9211299999999998</v>
      </c>
      <c r="W486" s="81">
        <f t="shared" si="282"/>
        <v>5.9747500000000002</v>
      </c>
      <c r="X486" s="81">
        <f t="shared" si="282"/>
        <v>5.9662699999999997</v>
      </c>
      <c r="Y486" s="81">
        <f t="shared" si="282"/>
        <v>5.9096700000000002</v>
      </c>
      <c r="Z486" s="81">
        <f t="shared" si="282"/>
        <v>5.7004999999999999</v>
      </c>
      <c r="AA486" s="81">
        <f t="shared" si="282"/>
        <v>5.5571400000000004</v>
      </c>
    </row>
    <row r="487" spans="1:27" ht="12.75" hidden="1" customHeight="1" outlineLevel="1" x14ac:dyDescent="0.2">
      <c r="A487" s="89" t="s">
        <v>704</v>
      </c>
      <c r="B487" s="63" t="s">
        <v>230</v>
      </c>
      <c r="C487" s="43" t="s">
        <v>79</v>
      </c>
      <c r="D487" s="44">
        <v>1356.84</v>
      </c>
      <c r="E487" s="44">
        <v>1266.79</v>
      </c>
      <c r="F487" s="44">
        <v>1178.6099999999999</v>
      </c>
      <c r="G487" s="44">
        <v>1160.26</v>
      </c>
      <c r="H487" s="44">
        <v>1224.32</v>
      </c>
      <c r="I487" s="44">
        <v>1338.1</v>
      </c>
      <c r="J487" s="44">
        <v>1442.11</v>
      </c>
      <c r="K487" s="44">
        <v>1728.08</v>
      </c>
      <c r="L487" s="44">
        <v>1803.46</v>
      </c>
      <c r="M487" s="44">
        <v>2002.74</v>
      </c>
      <c r="N487" s="44">
        <v>2035.67</v>
      </c>
      <c r="O487" s="44">
        <v>2033.92</v>
      </c>
      <c r="P487" s="44">
        <v>2017.66</v>
      </c>
      <c r="Q487" s="44">
        <v>2037.12</v>
      </c>
      <c r="R487" s="44">
        <v>2089.85</v>
      </c>
      <c r="S487" s="44">
        <v>2085.33</v>
      </c>
      <c r="T487" s="44">
        <v>2070.14</v>
      </c>
      <c r="U487" s="44">
        <v>2031.62</v>
      </c>
      <c r="V487" s="44">
        <v>2025.99</v>
      </c>
      <c r="W487" s="44">
        <v>2079.61</v>
      </c>
      <c r="X487" s="44">
        <v>2071.13</v>
      </c>
      <c r="Y487" s="44">
        <v>2014.53</v>
      </c>
      <c r="Z487" s="44">
        <v>1805.36</v>
      </c>
      <c r="AA487" s="44">
        <v>1662</v>
      </c>
    </row>
    <row r="488" spans="1:27" ht="12.75" hidden="1" customHeight="1" outlineLevel="1" x14ac:dyDescent="0.2">
      <c r="A488" s="89" t="s">
        <v>705</v>
      </c>
      <c r="B488" s="63" t="s">
        <v>90</v>
      </c>
      <c r="C488" s="43" t="s">
        <v>79</v>
      </c>
      <c r="D488" s="44">
        <f>$D$468</f>
        <v>3559.77</v>
      </c>
      <c r="E488" s="44">
        <f t="shared" ref="E488:AA488" si="283">$D$468</f>
        <v>3559.77</v>
      </c>
      <c r="F488" s="44">
        <f t="shared" si="283"/>
        <v>3559.77</v>
      </c>
      <c r="G488" s="44">
        <f t="shared" si="283"/>
        <v>3559.77</v>
      </c>
      <c r="H488" s="44">
        <f t="shared" si="283"/>
        <v>3559.77</v>
      </c>
      <c r="I488" s="44">
        <f t="shared" si="283"/>
        <v>3559.77</v>
      </c>
      <c r="J488" s="44">
        <f t="shared" si="283"/>
        <v>3559.77</v>
      </c>
      <c r="K488" s="44">
        <f t="shared" si="283"/>
        <v>3559.77</v>
      </c>
      <c r="L488" s="44">
        <f t="shared" si="283"/>
        <v>3559.77</v>
      </c>
      <c r="M488" s="44">
        <f t="shared" si="283"/>
        <v>3559.77</v>
      </c>
      <c r="N488" s="44">
        <f t="shared" si="283"/>
        <v>3559.77</v>
      </c>
      <c r="O488" s="44">
        <f t="shared" si="283"/>
        <v>3559.77</v>
      </c>
      <c r="P488" s="44">
        <f t="shared" si="283"/>
        <v>3559.77</v>
      </c>
      <c r="Q488" s="44">
        <f t="shared" si="283"/>
        <v>3559.77</v>
      </c>
      <c r="R488" s="44">
        <f t="shared" si="283"/>
        <v>3559.77</v>
      </c>
      <c r="S488" s="44">
        <f t="shared" si="283"/>
        <v>3559.77</v>
      </c>
      <c r="T488" s="44">
        <f t="shared" si="283"/>
        <v>3559.77</v>
      </c>
      <c r="U488" s="44">
        <f t="shared" si="283"/>
        <v>3559.77</v>
      </c>
      <c r="V488" s="44">
        <f t="shared" si="283"/>
        <v>3559.77</v>
      </c>
      <c r="W488" s="44">
        <f t="shared" si="283"/>
        <v>3559.77</v>
      </c>
      <c r="X488" s="44">
        <f t="shared" si="283"/>
        <v>3559.77</v>
      </c>
      <c r="Y488" s="44">
        <f t="shared" si="283"/>
        <v>3559.77</v>
      </c>
      <c r="Z488" s="44">
        <f t="shared" si="283"/>
        <v>3559.77</v>
      </c>
      <c r="AA488" s="44">
        <f t="shared" si="283"/>
        <v>3559.77</v>
      </c>
    </row>
    <row r="489" spans="1:27" ht="12.75" hidden="1" customHeight="1" outlineLevel="1" x14ac:dyDescent="0.2">
      <c r="A489" s="89" t="s">
        <v>706</v>
      </c>
      <c r="B489" s="63" t="s">
        <v>83</v>
      </c>
      <c r="C489" s="43" t="s">
        <v>79</v>
      </c>
      <c r="D489" s="44">
        <v>4.68</v>
      </c>
      <c r="E489" s="44">
        <v>4.68</v>
      </c>
      <c r="F489" s="44">
        <v>4.68</v>
      </c>
      <c r="G489" s="44">
        <v>4.68</v>
      </c>
      <c r="H489" s="44">
        <v>4.68</v>
      </c>
      <c r="I489" s="44">
        <v>4.68</v>
      </c>
      <c r="J489" s="44">
        <v>4.68</v>
      </c>
      <c r="K489" s="44">
        <v>4.68</v>
      </c>
      <c r="L489" s="44">
        <v>4.68</v>
      </c>
      <c r="M489" s="44">
        <v>4.68</v>
      </c>
      <c r="N489" s="44">
        <v>4.68</v>
      </c>
      <c r="O489" s="44">
        <v>4.68</v>
      </c>
      <c r="P489" s="44">
        <v>4.68</v>
      </c>
      <c r="Q489" s="44">
        <v>4.68</v>
      </c>
      <c r="R489" s="44">
        <v>4.68</v>
      </c>
      <c r="S489" s="44">
        <v>4.68</v>
      </c>
      <c r="T489" s="44">
        <v>4.68</v>
      </c>
      <c r="U489" s="44">
        <v>4.68</v>
      </c>
      <c r="V489" s="44">
        <v>4.68</v>
      </c>
      <c r="W489" s="44">
        <v>4.68</v>
      </c>
      <c r="X489" s="44">
        <v>4.68</v>
      </c>
      <c r="Y489" s="44">
        <v>4.68</v>
      </c>
      <c r="Z489" s="44">
        <v>4.68</v>
      </c>
      <c r="AA489" s="44">
        <v>4.68</v>
      </c>
    </row>
    <row r="490" spans="1:27" ht="12.75" hidden="1" customHeight="1" outlineLevel="1" x14ac:dyDescent="0.2">
      <c r="A490" s="89" t="s">
        <v>707</v>
      </c>
      <c r="B490" s="63" t="s">
        <v>81</v>
      </c>
      <c r="C490" s="43" t="s">
        <v>79</v>
      </c>
      <c r="D490" s="44">
        <f>$D$11</f>
        <v>330.69</v>
      </c>
      <c r="E490" s="44">
        <f t="shared" ref="E490:AA490" si="284">$D$11</f>
        <v>330.69</v>
      </c>
      <c r="F490" s="44">
        <f t="shared" si="284"/>
        <v>330.69</v>
      </c>
      <c r="G490" s="44">
        <f t="shared" si="284"/>
        <v>330.69</v>
      </c>
      <c r="H490" s="44">
        <f t="shared" si="284"/>
        <v>330.69</v>
      </c>
      <c r="I490" s="44">
        <f t="shared" si="284"/>
        <v>330.69</v>
      </c>
      <c r="J490" s="44">
        <f t="shared" si="284"/>
        <v>330.69</v>
      </c>
      <c r="K490" s="44">
        <f t="shared" si="284"/>
        <v>330.69</v>
      </c>
      <c r="L490" s="44">
        <f t="shared" si="284"/>
        <v>330.69</v>
      </c>
      <c r="M490" s="44">
        <f t="shared" si="284"/>
        <v>330.69</v>
      </c>
      <c r="N490" s="44">
        <f t="shared" si="284"/>
        <v>330.69</v>
      </c>
      <c r="O490" s="44">
        <f t="shared" si="284"/>
        <v>330.69</v>
      </c>
      <c r="P490" s="44">
        <f t="shared" si="284"/>
        <v>330.69</v>
      </c>
      <c r="Q490" s="44">
        <f t="shared" si="284"/>
        <v>330.69</v>
      </c>
      <c r="R490" s="44">
        <f t="shared" si="284"/>
        <v>330.69</v>
      </c>
      <c r="S490" s="44">
        <f t="shared" si="284"/>
        <v>330.69</v>
      </c>
      <c r="T490" s="44">
        <f t="shared" si="284"/>
        <v>330.69</v>
      </c>
      <c r="U490" s="44">
        <f t="shared" si="284"/>
        <v>330.69</v>
      </c>
      <c r="V490" s="44">
        <f t="shared" si="284"/>
        <v>330.69</v>
      </c>
      <c r="W490" s="44">
        <f t="shared" si="284"/>
        <v>330.69</v>
      </c>
      <c r="X490" s="44">
        <f t="shared" si="284"/>
        <v>330.69</v>
      </c>
      <c r="Y490" s="44">
        <f t="shared" si="284"/>
        <v>330.69</v>
      </c>
      <c r="Z490" s="44">
        <f t="shared" si="284"/>
        <v>330.69</v>
      </c>
      <c r="AA490" s="44">
        <f t="shared" si="284"/>
        <v>330.69</v>
      </c>
    </row>
    <row r="491" spans="1:27" collapsed="1" x14ac:dyDescent="0.2">
      <c r="A491" s="88" t="s">
        <v>708</v>
      </c>
      <c r="B491" s="28" t="str">
        <f>"06"&amp;"."&amp;$B$639&amp;"."&amp;$B$640</f>
        <v>06.09.2023</v>
      </c>
      <c r="C491" s="80" t="s">
        <v>76</v>
      </c>
      <c r="D491" s="81">
        <f>ROUND(((D492+D493+D495+D494)/1000),5)</f>
        <v>5.22316</v>
      </c>
      <c r="E491" s="81">
        <f>ROUND(((E492+E493+E495+E494)/1000),5)</f>
        <v>5.0870199999999999</v>
      </c>
      <c r="F491" s="81">
        <f>ROUND(((F492+F493+F495+F494)/1000),5)</f>
        <v>5.0109899999999996</v>
      </c>
      <c r="G491" s="81">
        <f t="shared" ref="G491:AA491" si="285">ROUND(((G492+G493+G495+G494)/1000),5)</f>
        <v>5.0095900000000002</v>
      </c>
      <c r="H491" s="81">
        <f t="shared" si="285"/>
        <v>5.0862499999999997</v>
      </c>
      <c r="I491" s="81">
        <f t="shared" si="285"/>
        <v>5.2126000000000001</v>
      </c>
      <c r="J491" s="81">
        <f t="shared" si="285"/>
        <v>5.3379799999999999</v>
      </c>
      <c r="K491" s="81">
        <f t="shared" si="285"/>
        <v>5.6339800000000002</v>
      </c>
      <c r="L491" s="81">
        <f t="shared" si="285"/>
        <v>5.8774699999999998</v>
      </c>
      <c r="M491" s="81">
        <f t="shared" si="285"/>
        <v>5.9481999999999999</v>
      </c>
      <c r="N491" s="81">
        <f t="shared" si="285"/>
        <v>5.9751899999999996</v>
      </c>
      <c r="O491" s="81">
        <f t="shared" si="285"/>
        <v>5.9725900000000003</v>
      </c>
      <c r="P491" s="81">
        <f t="shared" si="285"/>
        <v>5.9654299999999996</v>
      </c>
      <c r="Q491" s="81">
        <f t="shared" si="285"/>
        <v>5.9755399999999996</v>
      </c>
      <c r="R491" s="81">
        <f t="shared" si="285"/>
        <v>6.0141999999999998</v>
      </c>
      <c r="S491" s="81">
        <f t="shared" si="285"/>
        <v>6.0013199999999998</v>
      </c>
      <c r="T491" s="81">
        <f t="shared" si="285"/>
        <v>5.9935400000000003</v>
      </c>
      <c r="U491" s="81">
        <f t="shared" si="285"/>
        <v>5.9842599999999999</v>
      </c>
      <c r="V491" s="81">
        <f t="shared" si="285"/>
        <v>5.9831200000000004</v>
      </c>
      <c r="W491" s="81">
        <f t="shared" si="285"/>
        <v>6.0020499999999997</v>
      </c>
      <c r="X491" s="81">
        <f t="shared" si="285"/>
        <v>5.9995200000000004</v>
      </c>
      <c r="Y491" s="81">
        <f t="shared" si="285"/>
        <v>5.8887900000000002</v>
      </c>
      <c r="Z491" s="81">
        <f t="shared" si="285"/>
        <v>5.6734</v>
      </c>
      <c r="AA491" s="81">
        <f t="shared" si="285"/>
        <v>5.4578600000000002</v>
      </c>
    </row>
    <row r="492" spans="1:27" ht="12.75" hidden="1" customHeight="1" outlineLevel="1" x14ac:dyDescent="0.2">
      <c r="A492" s="89" t="s">
        <v>709</v>
      </c>
      <c r="B492" s="63" t="s">
        <v>230</v>
      </c>
      <c r="C492" s="43" t="s">
        <v>79</v>
      </c>
      <c r="D492" s="44">
        <v>1328.02</v>
      </c>
      <c r="E492" s="44">
        <v>1191.8800000000001</v>
      </c>
      <c r="F492" s="44">
        <v>1115.8499999999999</v>
      </c>
      <c r="G492" s="44">
        <v>1114.45</v>
      </c>
      <c r="H492" s="44">
        <v>1191.1099999999999</v>
      </c>
      <c r="I492" s="44">
        <v>1317.46</v>
      </c>
      <c r="J492" s="44">
        <v>1442.84</v>
      </c>
      <c r="K492" s="44">
        <v>1738.84</v>
      </c>
      <c r="L492" s="44">
        <v>1982.33</v>
      </c>
      <c r="M492" s="44">
        <v>2053.06</v>
      </c>
      <c r="N492" s="44">
        <v>2080.0500000000002</v>
      </c>
      <c r="O492" s="44">
        <v>2077.4499999999998</v>
      </c>
      <c r="P492" s="44">
        <v>2070.29</v>
      </c>
      <c r="Q492" s="44">
        <v>2080.4</v>
      </c>
      <c r="R492" s="44">
        <v>2119.06</v>
      </c>
      <c r="S492" s="44">
        <v>2106.1799999999998</v>
      </c>
      <c r="T492" s="44">
        <v>2098.4</v>
      </c>
      <c r="U492" s="44">
        <v>2089.12</v>
      </c>
      <c r="V492" s="44">
        <v>2087.98</v>
      </c>
      <c r="W492" s="44">
        <v>2106.91</v>
      </c>
      <c r="X492" s="44">
        <v>2104.38</v>
      </c>
      <c r="Y492" s="44">
        <v>1993.65</v>
      </c>
      <c r="Z492" s="44">
        <v>1778.26</v>
      </c>
      <c r="AA492" s="44">
        <v>1562.72</v>
      </c>
    </row>
    <row r="493" spans="1:27" ht="12.75" hidden="1" customHeight="1" outlineLevel="1" x14ac:dyDescent="0.2">
      <c r="A493" s="89" t="s">
        <v>710</v>
      </c>
      <c r="B493" s="63" t="s">
        <v>90</v>
      </c>
      <c r="C493" s="43" t="s">
        <v>79</v>
      </c>
      <c r="D493" s="44">
        <f>$D$468</f>
        <v>3559.77</v>
      </c>
      <c r="E493" s="44">
        <f t="shared" ref="E493:AA493" si="286">$D$468</f>
        <v>3559.77</v>
      </c>
      <c r="F493" s="44">
        <f t="shared" si="286"/>
        <v>3559.77</v>
      </c>
      <c r="G493" s="44">
        <f t="shared" si="286"/>
        <v>3559.77</v>
      </c>
      <c r="H493" s="44">
        <f t="shared" si="286"/>
        <v>3559.77</v>
      </c>
      <c r="I493" s="44">
        <f t="shared" si="286"/>
        <v>3559.77</v>
      </c>
      <c r="J493" s="44">
        <f t="shared" si="286"/>
        <v>3559.77</v>
      </c>
      <c r="K493" s="44">
        <f t="shared" si="286"/>
        <v>3559.77</v>
      </c>
      <c r="L493" s="44">
        <f t="shared" si="286"/>
        <v>3559.77</v>
      </c>
      <c r="M493" s="44">
        <f t="shared" si="286"/>
        <v>3559.77</v>
      </c>
      <c r="N493" s="44">
        <f t="shared" si="286"/>
        <v>3559.77</v>
      </c>
      <c r="O493" s="44">
        <f t="shared" si="286"/>
        <v>3559.77</v>
      </c>
      <c r="P493" s="44">
        <f t="shared" si="286"/>
        <v>3559.77</v>
      </c>
      <c r="Q493" s="44">
        <f t="shared" si="286"/>
        <v>3559.77</v>
      </c>
      <c r="R493" s="44">
        <f t="shared" si="286"/>
        <v>3559.77</v>
      </c>
      <c r="S493" s="44">
        <f t="shared" si="286"/>
        <v>3559.77</v>
      </c>
      <c r="T493" s="44">
        <f t="shared" si="286"/>
        <v>3559.77</v>
      </c>
      <c r="U493" s="44">
        <f t="shared" si="286"/>
        <v>3559.77</v>
      </c>
      <c r="V493" s="44">
        <f t="shared" si="286"/>
        <v>3559.77</v>
      </c>
      <c r="W493" s="44">
        <f t="shared" si="286"/>
        <v>3559.77</v>
      </c>
      <c r="X493" s="44">
        <f t="shared" si="286"/>
        <v>3559.77</v>
      </c>
      <c r="Y493" s="44">
        <f t="shared" si="286"/>
        <v>3559.77</v>
      </c>
      <c r="Z493" s="44">
        <f t="shared" si="286"/>
        <v>3559.77</v>
      </c>
      <c r="AA493" s="44">
        <f t="shared" si="286"/>
        <v>3559.77</v>
      </c>
    </row>
    <row r="494" spans="1:27" ht="12.75" hidden="1" customHeight="1" outlineLevel="1" x14ac:dyDescent="0.2">
      <c r="A494" s="89" t="s">
        <v>711</v>
      </c>
      <c r="B494" s="63" t="s">
        <v>83</v>
      </c>
      <c r="C494" s="43" t="s">
        <v>79</v>
      </c>
      <c r="D494" s="44">
        <v>4.68</v>
      </c>
      <c r="E494" s="44">
        <v>4.68</v>
      </c>
      <c r="F494" s="44">
        <v>4.68</v>
      </c>
      <c r="G494" s="44">
        <v>4.68</v>
      </c>
      <c r="H494" s="44">
        <v>4.68</v>
      </c>
      <c r="I494" s="44">
        <v>4.68</v>
      </c>
      <c r="J494" s="44">
        <v>4.68</v>
      </c>
      <c r="K494" s="44">
        <v>4.68</v>
      </c>
      <c r="L494" s="44">
        <v>4.68</v>
      </c>
      <c r="M494" s="44">
        <v>4.68</v>
      </c>
      <c r="N494" s="44">
        <v>4.68</v>
      </c>
      <c r="O494" s="44">
        <v>4.68</v>
      </c>
      <c r="P494" s="44">
        <v>4.68</v>
      </c>
      <c r="Q494" s="44">
        <v>4.68</v>
      </c>
      <c r="R494" s="44">
        <v>4.68</v>
      </c>
      <c r="S494" s="44">
        <v>4.68</v>
      </c>
      <c r="T494" s="44">
        <v>4.68</v>
      </c>
      <c r="U494" s="44">
        <v>4.68</v>
      </c>
      <c r="V494" s="44">
        <v>4.68</v>
      </c>
      <c r="W494" s="44">
        <v>4.68</v>
      </c>
      <c r="X494" s="44">
        <v>4.68</v>
      </c>
      <c r="Y494" s="44">
        <v>4.68</v>
      </c>
      <c r="Z494" s="44">
        <v>4.68</v>
      </c>
      <c r="AA494" s="44">
        <v>4.68</v>
      </c>
    </row>
    <row r="495" spans="1:27" ht="12.75" hidden="1" customHeight="1" outlineLevel="1" x14ac:dyDescent="0.2">
      <c r="A495" s="89" t="s">
        <v>712</v>
      </c>
      <c r="B495" s="63" t="s">
        <v>81</v>
      </c>
      <c r="C495" s="43" t="s">
        <v>79</v>
      </c>
      <c r="D495" s="44">
        <f>$D$11</f>
        <v>330.69</v>
      </c>
      <c r="E495" s="44">
        <f t="shared" ref="E495:AA495" si="287">$D$11</f>
        <v>330.69</v>
      </c>
      <c r="F495" s="44">
        <f t="shared" si="287"/>
        <v>330.69</v>
      </c>
      <c r="G495" s="44">
        <f t="shared" si="287"/>
        <v>330.69</v>
      </c>
      <c r="H495" s="44">
        <f t="shared" si="287"/>
        <v>330.69</v>
      </c>
      <c r="I495" s="44">
        <f t="shared" si="287"/>
        <v>330.69</v>
      </c>
      <c r="J495" s="44">
        <f t="shared" si="287"/>
        <v>330.69</v>
      </c>
      <c r="K495" s="44">
        <f t="shared" si="287"/>
        <v>330.69</v>
      </c>
      <c r="L495" s="44">
        <f t="shared" si="287"/>
        <v>330.69</v>
      </c>
      <c r="M495" s="44">
        <f t="shared" si="287"/>
        <v>330.69</v>
      </c>
      <c r="N495" s="44">
        <f t="shared" si="287"/>
        <v>330.69</v>
      </c>
      <c r="O495" s="44">
        <f t="shared" si="287"/>
        <v>330.69</v>
      </c>
      <c r="P495" s="44">
        <f t="shared" si="287"/>
        <v>330.69</v>
      </c>
      <c r="Q495" s="44">
        <f t="shared" si="287"/>
        <v>330.69</v>
      </c>
      <c r="R495" s="44">
        <f t="shared" si="287"/>
        <v>330.69</v>
      </c>
      <c r="S495" s="44">
        <f t="shared" si="287"/>
        <v>330.69</v>
      </c>
      <c r="T495" s="44">
        <f t="shared" si="287"/>
        <v>330.69</v>
      </c>
      <c r="U495" s="44">
        <f t="shared" si="287"/>
        <v>330.69</v>
      </c>
      <c r="V495" s="44">
        <f t="shared" si="287"/>
        <v>330.69</v>
      </c>
      <c r="W495" s="44">
        <f t="shared" si="287"/>
        <v>330.69</v>
      </c>
      <c r="X495" s="44">
        <f t="shared" si="287"/>
        <v>330.69</v>
      </c>
      <c r="Y495" s="44">
        <f t="shared" si="287"/>
        <v>330.69</v>
      </c>
      <c r="Z495" s="44">
        <f t="shared" si="287"/>
        <v>330.69</v>
      </c>
      <c r="AA495" s="44">
        <f t="shared" si="287"/>
        <v>330.69</v>
      </c>
    </row>
    <row r="496" spans="1:27" collapsed="1" x14ac:dyDescent="0.2">
      <c r="A496" s="88" t="s">
        <v>713</v>
      </c>
      <c r="B496" s="28" t="str">
        <f>"07"&amp;"."&amp;$B$639&amp;"."&amp;$B$640</f>
        <v>07.09.2023</v>
      </c>
      <c r="C496" s="80" t="s">
        <v>76</v>
      </c>
      <c r="D496" s="81">
        <f>ROUND(((D497+D498+D500+D499)/1000),5)</f>
        <v>5.2489699999999999</v>
      </c>
      <c r="E496" s="81">
        <f>ROUND(((E497+E498+E500+E499)/1000),5)</f>
        <v>5.1171899999999999</v>
      </c>
      <c r="F496" s="81">
        <f>ROUND(((F497+F498+F500+F499)/1000),5)</f>
        <v>5.0447699999999998</v>
      </c>
      <c r="G496" s="81">
        <f t="shared" ref="G496:AA496" si="288">ROUND(((G497+G498+G500+G499)/1000),5)</f>
        <v>5.0398100000000001</v>
      </c>
      <c r="H496" s="81">
        <f t="shared" si="288"/>
        <v>5.1340599999999998</v>
      </c>
      <c r="I496" s="81">
        <f t="shared" si="288"/>
        <v>5.2425499999999996</v>
      </c>
      <c r="J496" s="81">
        <f t="shared" si="288"/>
        <v>5.3597599999999996</v>
      </c>
      <c r="K496" s="81">
        <f t="shared" si="288"/>
        <v>5.6758699999999997</v>
      </c>
      <c r="L496" s="81">
        <f t="shared" si="288"/>
        <v>5.9115200000000003</v>
      </c>
      <c r="M496" s="81">
        <f t="shared" si="288"/>
        <v>6.0018099999999999</v>
      </c>
      <c r="N496" s="81">
        <f t="shared" si="288"/>
        <v>6.0344899999999999</v>
      </c>
      <c r="O496" s="81">
        <f t="shared" si="288"/>
        <v>6.0250199999999996</v>
      </c>
      <c r="P496" s="81">
        <f t="shared" si="288"/>
        <v>6.0099499999999999</v>
      </c>
      <c r="Q496" s="81">
        <f t="shared" si="288"/>
        <v>6.0281099999999999</v>
      </c>
      <c r="R496" s="81">
        <f t="shared" si="288"/>
        <v>6.0705200000000001</v>
      </c>
      <c r="S496" s="81">
        <f t="shared" si="288"/>
        <v>6.0662599999999998</v>
      </c>
      <c r="T496" s="81">
        <f t="shared" si="288"/>
        <v>6.0416299999999996</v>
      </c>
      <c r="U496" s="81">
        <f t="shared" si="288"/>
        <v>6.0241400000000001</v>
      </c>
      <c r="V496" s="81">
        <f t="shared" si="288"/>
        <v>6.0170000000000003</v>
      </c>
      <c r="W496" s="81">
        <f t="shared" si="288"/>
        <v>6.0560400000000003</v>
      </c>
      <c r="X496" s="81">
        <f t="shared" si="288"/>
        <v>6.03451</v>
      </c>
      <c r="Y496" s="81">
        <f t="shared" si="288"/>
        <v>5.9101400000000002</v>
      </c>
      <c r="Z496" s="81">
        <f t="shared" si="288"/>
        <v>5.5726300000000002</v>
      </c>
      <c r="AA496" s="81">
        <f t="shared" si="288"/>
        <v>5.3961899999999998</v>
      </c>
    </row>
    <row r="497" spans="1:27" ht="12.75" hidden="1" customHeight="1" outlineLevel="1" x14ac:dyDescent="0.2">
      <c r="A497" s="89" t="s">
        <v>714</v>
      </c>
      <c r="B497" s="63" t="s">
        <v>230</v>
      </c>
      <c r="C497" s="43" t="s">
        <v>79</v>
      </c>
      <c r="D497" s="44">
        <v>1353.83</v>
      </c>
      <c r="E497" s="44">
        <v>1222.05</v>
      </c>
      <c r="F497" s="44">
        <v>1149.6300000000001</v>
      </c>
      <c r="G497" s="44">
        <v>1144.67</v>
      </c>
      <c r="H497" s="44">
        <v>1238.92</v>
      </c>
      <c r="I497" s="44">
        <v>1347.41</v>
      </c>
      <c r="J497" s="44">
        <v>1464.62</v>
      </c>
      <c r="K497" s="44">
        <v>1780.73</v>
      </c>
      <c r="L497" s="44">
        <v>2016.38</v>
      </c>
      <c r="M497" s="44">
        <v>2106.67</v>
      </c>
      <c r="N497" s="44">
        <v>2139.35</v>
      </c>
      <c r="O497" s="44">
        <v>2129.88</v>
      </c>
      <c r="P497" s="44">
        <v>2114.81</v>
      </c>
      <c r="Q497" s="44">
        <v>2132.9699999999998</v>
      </c>
      <c r="R497" s="44">
        <v>2175.38</v>
      </c>
      <c r="S497" s="44">
        <v>2171.12</v>
      </c>
      <c r="T497" s="44">
        <v>2146.4899999999998</v>
      </c>
      <c r="U497" s="44">
        <v>2129</v>
      </c>
      <c r="V497" s="44">
        <v>2121.86</v>
      </c>
      <c r="W497" s="44">
        <v>2160.9</v>
      </c>
      <c r="X497" s="44">
        <v>2139.37</v>
      </c>
      <c r="Y497" s="44">
        <v>2015</v>
      </c>
      <c r="Z497" s="44">
        <v>1677.49</v>
      </c>
      <c r="AA497" s="44">
        <v>1501.05</v>
      </c>
    </row>
    <row r="498" spans="1:27" ht="12.75" hidden="1" customHeight="1" outlineLevel="1" x14ac:dyDescent="0.2">
      <c r="A498" s="89" t="s">
        <v>715</v>
      </c>
      <c r="B498" s="63" t="s">
        <v>90</v>
      </c>
      <c r="C498" s="43" t="s">
        <v>79</v>
      </c>
      <c r="D498" s="44">
        <f>$D$468</f>
        <v>3559.77</v>
      </c>
      <c r="E498" s="44">
        <f t="shared" ref="E498:AA498" si="289">$D$468</f>
        <v>3559.77</v>
      </c>
      <c r="F498" s="44">
        <f t="shared" si="289"/>
        <v>3559.77</v>
      </c>
      <c r="G498" s="44">
        <f t="shared" si="289"/>
        <v>3559.77</v>
      </c>
      <c r="H498" s="44">
        <f t="shared" si="289"/>
        <v>3559.77</v>
      </c>
      <c r="I498" s="44">
        <f t="shared" si="289"/>
        <v>3559.77</v>
      </c>
      <c r="J498" s="44">
        <f t="shared" si="289"/>
        <v>3559.77</v>
      </c>
      <c r="K498" s="44">
        <f t="shared" si="289"/>
        <v>3559.77</v>
      </c>
      <c r="L498" s="44">
        <f t="shared" si="289"/>
        <v>3559.77</v>
      </c>
      <c r="M498" s="44">
        <f t="shared" si="289"/>
        <v>3559.77</v>
      </c>
      <c r="N498" s="44">
        <f t="shared" si="289"/>
        <v>3559.77</v>
      </c>
      <c r="O498" s="44">
        <f t="shared" si="289"/>
        <v>3559.77</v>
      </c>
      <c r="P498" s="44">
        <f t="shared" si="289"/>
        <v>3559.77</v>
      </c>
      <c r="Q498" s="44">
        <f t="shared" si="289"/>
        <v>3559.77</v>
      </c>
      <c r="R498" s="44">
        <f t="shared" si="289"/>
        <v>3559.77</v>
      </c>
      <c r="S498" s="44">
        <f t="shared" si="289"/>
        <v>3559.77</v>
      </c>
      <c r="T498" s="44">
        <f t="shared" si="289"/>
        <v>3559.77</v>
      </c>
      <c r="U498" s="44">
        <f t="shared" si="289"/>
        <v>3559.77</v>
      </c>
      <c r="V498" s="44">
        <f t="shared" si="289"/>
        <v>3559.77</v>
      </c>
      <c r="W498" s="44">
        <f t="shared" si="289"/>
        <v>3559.77</v>
      </c>
      <c r="X498" s="44">
        <f t="shared" si="289"/>
        <v>3559.77</v>
      </c>
      <c r="Y498" s="44">
        <f t="shared" si="289"/>
        <v>3559.77</v>
      </c>
      <c r="Z498" s="44">
        <f t="shared" si="289"/>
        <v>3559.77</v>
      </c>
      <c r="AA498" s="44">
        <f t="shared" si="289"/>
        <v>3559.77</v>
      </c>
    </row>
    <row r="499" spans="1:27" ht="12.75" hidden="1" customHeight="1" outlineLevel="1" x14ac:dyDescent="0.2">
      <c r="A499" s="89" t="s">
        <v>716</v>
      </c>
      <c r="B499" s="63" t="s">
        <v>83</v>
      </c>
      <c r="C499" s="43" t="s">
        <v>79</v>
      </c>
      <c r="D499" s="44">
        <v>4.68</v>
      </c>
      <c r="E499" s="44">
        <v>4.68</v>
      </c>
      <c r="F499" s="44">
        <v>4.68</v>
      </c>
      <c r="G499" s="44">
        <v>4.68</v>
      </c>
      <c r="H499" s="44">
        <v>4.68</v>
      </c>
      <c r="I499" s="44">
        <v>4.68</v>
      </c>
      <c r="J499" s="44">
        <v>4.68</v>
      </c>
      <c r="K499" s="44">
        <v>4.68</v>
      </c>
      <c r="L499" s="44">
        <v>4.68</v>
      </c>
      <c r="M499" s="44">
        <v>4.68</v>
      </c>
      <c r="N499" s="44">
        <v>4.68</v>
      </c>
      <c r="O499" s="44">
        <v>4.68</v>
      </c>
      <c r="P499" s="44">
        <v>4.68</v>
      </c>
      <c r="Q499" s="44">
        <v>4.68</v>
      </c>
      <c r="R499" s="44">
        <v>4.68</v>
      </c>
      <c r="S499" s="44">
        <v>4.68</v>
      </c>
      <c r="T499" s="44">
        <v>4.68</v>
      </c>
      <c r="U499" s="44">
        <v>4.68</v>
      </c>
      <c r="V499" s="44">
        <v>4.68</v>
      </c>
      <c r="W499" s="44">
        <v>4.68</v>
      </c>
      <c r="X499" s="44">
        <v>4.68</v>
      </c>
      <c r="Y499" s="44">
        <v>4.68</v>
      </c>
      <c r="Z499" s="44">
        <v>4.68</v>
      </c>
      <c r="AA499" s="44">
        <v>4.68</v>
      </c>
    </row>
    <row r="500" spans="1:27" ht="12.75" hidden="1" customHeight="1" outlineLevel="1" x14ac:dyDescent="0.2">
      <c r="A500" s="89" t="s">
        <v>717</v>
      </c>
      <c r="B500" s="63" t="s">
        <v>81</v>
      </c>
      <c r="C500" s="43" t="s">
        <v>79</v>
      </c>
      <c r="D500" s="44">
        <f>$D$11</f>
        <v>330.69</v>
      </c>
      <c r="E500" s="44">
        <f t="shared" ref="E500:AA500" si="290">$D$11</f>
        <v>330.69</v>
      </c>
      <c r="F500" s="44">
        <f t="shared" si="290"/>
        <v>330.69</v>
      </c>
      <c r="G500" s="44">
        <f t="shared" si="290"/>
        <v>330.69</v>
      </c>
      <c r="H500" s="44">
        <f t="shared" si="290"/>
        <v>330.69</v>
      </c>
      <c r="I500" s="44">
        <f t="shared" si="290"/>
        <v>330.69</v>
      </c>
      <c r="J500" s="44">
        <f t="shared" si="290"/>
        <v>330.69</v>
      </c>
      <c r="K500" s="44">
        <f t="shared" si="290"/>
        <v>330.69</v>
      </c>
      <c r="L500" s="44">
        <f t="shared" si="290"/>
        <v>330.69</v>
      </c>
      <c r="M500" s="44">
        <f t="shared" si="290"/>
        <v>330.69</v>
      </c>
      <c r="N500" s="44">
        <f t="shared" si="290"/>
        <v>330.69</v>
      </c>
      <c r="O500" s="44">
        <f t="shared" si="290"/>
        <v>330.69</v>
      </c>
      <c r="P500" s="44">
        <f t="shared" si="290"/>
        <v>330.69</v>
      </c>
      <c r="Q500" s="44">
        <f t="shared" si="290"/>
        <v>330.69</v>
      </c>
      <c r="R500" s="44">
        <f t="shared" si="290"/>
        <v>330.69</v>
      </c>
      <c r="S500" s="44">
        <f t="shared" si="290"/>
        <v>330.69</v>
      </c>
      <c r="T500" s="44">
        <f t="shared" si="290"/>
        <v>330.69</v>
      </c>
      <c r="U500" s="44">
        <f t="shared" si="290"/>
        <v>330.69</v>
      </c>
      <c r="V500" s="44">
        <f t="shared" si="290"/>
        <v>330.69</v>
      </c>
      <c r="W500" s="44">
        <f t="shared" si="290"/>
        <v>330.69</v>
      </c>
      <c r="X500" s="44">
        <f t="shared" si="290"/>
        <v>330.69</v>
      </c>
      <c r="Y500" s="44">
        <f t="shared" si="290"/>
        <v>330.69</v>
      </c>
      <c r="Z500" s="44">
        <f t="shared" si="290"/>
        <v>330.69</v>
      </c>
      <c r="AA500" s="44">
        <f t="shared" si="290"/>
        <v>330.69</v>
      </c>
    </row>
    <row r="501" spans="1:27" collapsed="1" x14ac:dyDescent="0.2">
      <c r="A501" s="88" t="s">
        <v>718</v>
      </c>
      <c r="B501" s="28" t="str">
        <f>"08"&amp;"."&amp;$B$639&amp;"."&amp;$B$640</f>
        <v>08.09.2023</v>
      </c>
      <c r="C501" s="80" t="s">
        <v>76</v>
      </c>
      <c r="D501" s="81">
        <f>ROUND(((D502+D503+D505+D504)/1000),5)</f>
        <v>5.2636700000000003</v>
      </c>
      <c r="E501" s="81">
        <f>ROUND(((E502+E503+E505+E504)/1000),5)</f>
        <v>5.1087499999999997</v>
      </c>
      <c r="F501" s="81">
        <f>ROUND(((F502+F503+F505+F504)/1000),5)</f>
        <v>5.0082599999999999</v>
      </c>
      <c r="G501" s="81">
        <f t="shared" ref="G501:AA501" si="291">ROUND(((G502+G503+G505+G504)/1000),5)</f>
        <v>4.98271</v>
      </c>
      <c r="H501" s="81">
        <f t="shared" si="291"/>
        <v>5.1315600000000003</v>
      </c>
      <c r="I501" s="81">
        <f t="shared" si="291"/>
        <v>5.2476700000000003</v>
      </c>
      <c r="J501" s="81">
        <f t="shared" si="291"/>
        <v>5.3818299999999999</v>
      </c>
      <c r="K501" s="81">
        <f t="shared" si="291"/>
        <v>5.6495800000000003</v>
      </c>
      <c r="L501" s="81">
        <f t="shared" si="291"/>
        <v>5.8718700000000004</v>
      </c>
      <c r="M501" s="81">
        <f t="shared" si="291"/>
        <v>5.9676499999999999</v>
      </c>
      <c r="N501" s="81">
        <f t="shared" si="291"/>
        <v>5.9969900000000003</v>
      </c>
      <c r="O501" s="81">
        <f t="shared" si="291"/>
        <v>5.9856100000000003</v>
      </c>
      <c r="P501" s="81">
        <f t="shared" si="291"/>
        <v>5.9881599999999997</v>
      </c>
      <c r="Q501" s="81">
        <f t="shared" si="291"/>
        <v>5.9998100000000001</v>
      </c>
      <c r="R501" s="81">
        <f t="shared" si="291"/>
        <v>6.0239200000000004</v>
      </c>
      <c r="S501" s="81">
        <f t="shared" si="291"/>
        <v>6.0133700000000001</v>
      </c>
      <c r="T501" s="81">
        <f t="shared" si="291"/>
        <v>5.99071</v>
      </c>
      <c r="U501" s="81">
        <f t="shared" si="291"/>
        <v>5.9742600000000001</v>
      </c>
      <c r="V501" s="81">
        <f t="shared" si="291"/>
        <v>5.9804199999999996</v>
      </c>
      <c r="W501" s="81">
        <f t="shared" si="291"/>
        <v>6.0331900000000003</v>
      </c>
      <c r="X501" s="81">
        <f t="shared" si="291"/>
        <v>6.0415999999999999</v>
      </c>
      <c r="Y501" s="81">
        <f t="shared" si="291"/>
        <v>5.9875699999999998</v>
      </c>
      <c r="Z501" s="81">
        <f t="shared" si="291"/>
        <v>5.8098999999999998</v>
      </c>
      <c r="AA501" s="81">
        <f t="shared" si="291"/>
        <v>5.5164400000000002</v>
      </c>
    </row>
    <row r="502" spans="1:27" ht="12.75" hidden="1" customHeight="1" outlineLevel="1" x14ac:dyDescent="0.2">
      <c r="A502" s="89" t="s">
        <v>719</v>
      </c>
      <c r="B502" s="63" t="s">
        <v>230</v>
      </c>
      <c r="C502" s="43" t="s">
        <v>79</v>
      </c>
      <c r="D502" s="44">
        <v>1368.53</v>
      </c>
      <c r="E502" s="44">
        <v>1213.6099999999999</v>
      </c>
      <c r="F502" s="44">
        <v>1113.1199999999999</v>
      </c>
      <c r="G502" s="44">
        <v>1087.57</v>
      </c>
      <c r="H502" s="44">
        <v>1236.42</v>
      </c>
      <c r="I502" s="44">
        <v>1352.53</v>
      </c>
      <c r="J502" s="44">
        <v>1486.69</v>
      </c>
      <c r="K502" s="44">
        <v>1754.44</v>
      </c>
      <c r="L502" s="44">
        <v>1976.73</v>
      </c>
      <c r="M502" s="44">
        <v>2072.5100000000002</v>
      </c>
      <c r="N502" s="44">
        <v>2101.85</v>
      </c>
      <c r="O502" s="44">
        <v>2090.4699999999998</v>
      </c>
      <c r="P502" s="44">
        <v>2093.02</v>
      </c>
      <c r="Q502" s="44">
        <v>2104.67</v>
      </c>
      <c r="R502" s="44">
        <v>2128.7800000000002</v>
      </c>
      <c r="S502" s="44">
        <v>2118.23</v>
      </c>
      <c r="T502" s="44">
        <v>2095.5700000000002</v>
      </c>
      <c r="U502" s="44">
        <v>2079.12</v>
      </c>
      <c r="V502" s="44">
        <v>2085.2800000000002</v>
      </c>
      <c r="W502" s="44">
        <v>2138.0500000000002</v>
      </c>
      <c r="X502" s="44">
        <v>2146.46</v>
      </c>
      <c r="Y502" s="44">
        <v>2092.4299999999998</v>
      </c>
      <c r="Z502" s="44">
        <v>1914.76</v>
      </c>
      <c r="AA502" s="44">
        <v>1621.3</v>
      </c>
    </row>
    <row r="503" spans="1:27" ht="12.75" hidden="1" customHeight="1" outlineLevel="1" x14ac:dyDescent="0.2">
      <c r="A503" s="89" t="s">
        <v>720</v>
      </c>
      <c r="B503" s="63" t="s">
        <v>90</v>
      </c>
      <c r="C503" s="43" t="s">
        <v>79</v>
      </c>
      <c r="D503" s="44">
        <f>$D$468</f>
        <v>3559.77</v>
      </c>
      <c r="E503" s="44">
        <f t="shared" ref="E503:AA503" si="292">$D$468</f>
        <v>3559.77</v>
      </c>
      <c r="F503" s="44">
        <f t="shared" si="292"/>
        <v>3559.77</v>
      </c>
      <c r="G503" s="44">
        <f t="shared" si="292"/>
        <v>3559.77</v>
      </c>
      <c r="H503" s="44">
        <f t="shared" si="292"/>
        <v>3559.77</v>
      </c>
      <c r="I503" s="44">
        <f t="shared" si="292"/>
        <v>3559.77</v>
      </c>
      <c r="J503" s="44">
        <f t="shared" si="292"/>
        <v>3559.77</v>
      </c>
      <c r="K503" s="44">
        <f t="shared" si="292"/>
        <v>3559.77</v>
      </c>
      <c r="L503" s="44">
        <f t="shared" si="292"/>
        <v>3559.77</v>
      </c>
      <c r="M503" s="44">
        <f t="shared" si="292"/>
        <v>3559.77</v>
      </c>
      <c r="N503" s="44">
        <f t="shared" si="292"/>
        <v>3559.77</v>
      </c>
      <c r="O503" s="44">
        <f t="shared" si="292"/>
        <v>3559.77</v>
      </c>
      <c r="P503" s="44">
        <f t="shared" si="292"/>
        <v>3559.77</v>
      </c>
      <c r="Q503" s="44">
        <f t="shared" si="292"/>
        <v>3559.77</v>
      </c>
      <c r="R503" s="44">
        <f t="shared" si="292"/>
        <v>3559.77</v>
      </c>
      <c r="S503" s="44">
        <f t="shared" si="292"/>
        <v>3559.77</v>
      </c>
      <c r="T503" s="44">
        <f t="shared" si="292"/>
        <v>3559.77</v>
      </c>
      <c r="U503" s="44">
        <f t="shared" si="292"/>
        <v>3559.77</v>
      </c>
      <c r="V503" s="44">
        <f t="shared" si="292"/>
        <v>3559.77</v>
      </c>
      <c r="W503" s="44">
        <f t="shared" si="292"/>
        <v>3559.77</v>
      </c>
      <c r="X503" s="44">
        <f t="shared" si="292"/>
        <v>3559.77</v>
      </c>
      <c r="Y503" s="44">
        <f t="shared" si="292"/>
        <v>3559.77</v>
      </c>
      <c r="Z503" s="44">
        <f t="shared" si="292"/>
        <v>3559.77</v>
      </c>
      <c r="AA503" s="44">
        <f t="shared" si="292"/>
        <v>3559.77</v>
      </c>
    </row>
    <row r="504" spans="1:27" ht="12.75" hidden="1" customHeight="1" outlineLevel="1" x14ac:dyDescent="0.2">
      <c r="A504" s="89" t="s">
        <v>721</v>
      </c>
      <c r="B504" s="63" t="s">
        <v>83</v>
      </c>
      <c r="C504" s="43" t="s">
        <v>79</v>
      </c>
      <c r="D504" s="44">
        <v>4.68</v>
      </c>
      <c r="E504" s="44">
        <v>4.68</v>
      </c>
      <c r="F504" s="44">
        <v>4.68</v>
      </c>
      <c r="G504" s="44">
        <v>4.68</v>
      </c>
      <c r="H504" s="44">
        <v>4.68</v>
      </c>
      <c r="I504" s="44">
        <v>4.68</v>
      </c>
      <c r="J504" s="44">
        <v>4.68</v>
      </c>
      <c r="K504" s="44">
        <v>4.68</v>
      </c>
      <c r="L504" s="44">
        <v>4.68</v>
      </c>
      <c r="M504" s="44">
        <v>4.68</v>
      </c>
      <c r="N504" s="44">
        <v>4.68</v>
      </c>
      <c r="O504" s="44">
        <v>4.68</v>
      </c>
      <c r="P504" s="44">
        <v>4.68</v>
      </c>
      <c r="Q504" s="44">
        <v>4.68</v>
      </c>
      <c r="R504" s="44">
        <v>4.68</v>
      </c>
      <c r="S504" s="44">
        <v>4.68</v>
      </c>
      <c r="T504" s="44">
        <v>4.68</v>
      </c>
      <c r="U504" s="44">
        <v>4.68</v>
      </c>
      <c r="V504" s="44">
        <v>4.68</v>
      </c>
      <c r="W504" s="44">
        <v>4.68</v>
      </c>
      <c r="X504" s="44">
        <v>4.68</v>
      </c>
      <c r="Y504" s="44">
        <v>4.68</v>
      </c>
      <c r="Z504" s="44">
        <v>4.68</v>
      </c>
      <c r="AA504" s="44">
        <v>4.68</v>
      </c>
    </row>
    <row r="505" spans="1:27" ht="12.75" hidden="1" customHeight="1" outlineLevel="1" x14ac:dyDescent="0.2">
      <c r="A505" s="89" t="s">
        <v>722</v>
      </c>
      <c r="B505" s="63" t="s">
        <v>81</v>
      </c>
      <c r="C505" s="43" t="s">
        <v>79</v>
      </c>
      <c r="D505" s="44">
        <f>$D$11</f>
        <v>330.69</v>
      </c>
      <c r="E505" s="44">
        <f t="shared" ref="E505:AA505" si="293">$D$11</f>
        <v>330.69</v>
      </c>
      <c r="F505" s="44">
        <f t="shared" si="293"/>
        <v>330.69</v>
      </c>
      <c r="G505" s="44">
        <f t="shared" si="293"/>
        <v>330.69</v>
      </c>
      <c r="H505" s="44">
        <f t="shared" si="293"/>
        <v>330.69</v>
      </c>
      <c r="I505" s="44">
        <f t="shared" si="293"/>
        <v>330.69</v>
      </c>
      <c r="J505" s="44">
        <f t="shared" si="293"/>
        <v>330.69</v>
      </c>
      <c r="K505" s="44">
        <f t="shared" si="293"/>
        <v>330.69</v>
      </c>
      <c r="L505" s="44">
        <f t="shared" si="293"/>
        <v>330.69</v>
      </c>
      <c r="M505" s="44">
        <f t="shared" si="293"/>
        <v>330.69</v>
      </c>
      <c r="N505" s="44">
        <f t="shared" si="293"/>
        <v>330.69</v>
      </c>
      <c r="O505" s="44">
        <f t="shared" si="293"/>
        <v>330.69</v>
      </c>
      <c r="P505" s="44">
        <f t="shared" si="293"/>
        <v>330.69</v>
      </c>
      <c r="Q505" s="44">
        <f t="shared" si="293"/>
        <v>330.69</v>
      </c>
      <c r="R505" s="44">
        <f t="shared" si="293"/>
        <v>330.69</v>
      </c>
      <c r="S505" s="44">
        <f t="shared" si="293"/>
        <v>330.69</v>
      </c>
      <c r="T505" s="44">
        <f t="shared" si="293"/>
        <v>330.69</v>
      </c>
      <c r="U505" s="44">
        <f t="shared" si="293"/>
        <v>330.69</v>
      </c>
      <c r="V505" s="44">
        <f t="shared" si="293"/>
        <v>330.69</v>
      </c>
      <c r="W505" s="44">
        <f t="shared" si="293"/>
        <v>330.69</v>
      </c>
      <c r="X505" s="44">
        <f t="shared" si="293"/>
        <v>330.69</v>
      </c>
      <c r="Y505" s="44">
        <f t="shared" si="293"/>
        <v>330.69</v>
      </c>
      <c r="Z505" s="44">
        <f t="shared" si="293"/>
        <v>330.69</v>
      </c>
      <c r="AA505" s="44">
        <f t="shared" si="293"/>
        <v>330.69</v>
      </c>
    </row>
    <row r="506" spans="1:27" collapsed="1" x14ac:dyDescent="0.2">
      <c r="A506" s="88" t="s">
        <v>723</v>
      </c>
      <c r="B506" s="28" t="str">
        <f>"09"&amp;"."&amp;$B$639&amp;"."&amp;$B$640</f>
        <v>09.09.2023</v>
      </c>
      <c r="C506" s="80" t="s">
        <v>76</v>
      </c>
      <c r="D506" s="81">
        <f>ROUND(((D507+D508+D510+D509)/1000),5)</f>
        <v>5.4226200000000002</v>
      </c>
      <c r="E506" s="81">
        <f>ROUND(((E507+E508+E510+E509)/1000),5)</f>
        <v>5.3177000000000003</v>
      </c>
      <c r="F506" s="81">
        <f>ROUND(((F507+F508+F510+F509)/1000),5)</f>
        <v>5.2649499999999998</v>
      </c>
      <c r="G506" s="81">
        <f t="shared" ref="G506:AA506" si="294">ROUND(((G507+G508+G510+G509)/1000),5)</f>
        <v>5.2401499999999999</v>
      </c>
      <c r="H506" s="81">
        <f t="shared" si="294"/>
        <v>5.2512100000000004</v>
      </c>
      <c r="I506" s="81">
        <f t="shared" si="294"/>
        <v>5.2549900000000003</v>
      </c>
      <c r="J506" s="81">
        <f t="shared" si="294"/>
        <v>5.2809299999999997</v>
      </c>
      <c r="K506" s="81">
        <f t="shared" si="294"/>
        <v>5.5007400000000004</v>
      </c>
      <c r="L506" s="81">
        <f t="shared" si="294"/>
        <v>5.8101700000000003</v>
      </c>
      <c r="M506" s="81">
        <f t="shared" si="294"/>
        <v>5.9080199999999996</v>
      </c>
      <c r="N506" s="81">
        <f t="shared" si="294"/>
        <v>5.9423599999999999</v>
      </c>
      <c r="O506" s="81">
        <f t="shared" si="294"/>
        <v>5.9454799999999999</v>
      </c>
      <c r="P506" s="81">
        <f t="shared" si="294"/>
        <v>5.9430100000000001</v>
      </c>
      <c r="Q506" s="81">
        <f t="shared" si="294"/>
        <v>5.9425699999999999</v>
      </c>
      <c r="R506" s="81">
        <f t="shared" si="294"/>
        <v>5.94252</v>
      </c>
      <c r="S506" s="81">
        <f t="shared" si="294"/>
        <v>5.9385899999999996</v>
      </c>
      <c r="T506" s="81">
        <f t="shared" si="294"/>
        <v>5.9266199999999998</v>
      </c>
      <c r="U506" s="81">
        <f t="shared" si="294"/>
        <v>5.9010600000000002</v>
      </c>
      <c r="V506" s="81">
        <f t="shared" si="294"/>
        <v>5.9238299999999997</v>
      </c>
      <c r="W506" s="81">
        <f t="shared" si="294"/>
        <v>5.9470499999999999</v>
      </c>
      <c r="X506" s="81">
        <f t="shared" si="294"/>
        <v>5.9476899999999997</v>
      </c>
      <c r="Y506" s="81">
        <f t="shared" si="294"/>
        <v>5.8696000000000002</v>
      </c>
      <c r="Z506" s="81">
        <f t="shared" si="294"/>
        <v>5.6696799999999996</v>
      </c>
      <c r="AA506" s="81">
        <f t="shared" si="294"/>
        <v>5.4553200000000004</v>
      </c>
    </row>
    <row r="507" spans="1:27" ht="12.75" hidden="1" customHeight="1" outlineLevel="1" x14ac:dyDescent="0.2">
      <c r="A507" s="89" t="s">
        <v>724</v>
      </c>
      <c r="B507" s="63" t="s">
        <v>230</v>
      </c>
      <c r="C507" s="43" t="s">
        <v>79</v>
      </c>
      <c r="D507" s="44">
        <v>1527.48</v>
      </c>
      <c r="E507" s="44">
        <v>1422.56</v>
      </c>
      <c r="F507" s="44">
        <v>1369.81</v>
      </c>
      <c r="G507" s="44">
        <v>1345.01</v>
      </c>
      <c r="H507" s="44">
        <v>1356.07</v>
      </c>
      <c r="I507" s="44">
        <v>1359.85</v>
      </c>
      <c r="J507" s="44">
        <v>1385.79</v>
      </c>
      <c r="K507" s="44">
        <v>1605.6</v>
      </c>
      <c r="L507" s="44">
        <v>1915.03</v>
      </c>
      <c r="M507" s="44">
        <v>2012.88</v>
      </c>
      <c r="N507" s="44">
        <v>2047.22</v>
      </c>
      <c r="O507" s="44">
        <v>2050.34</v>
      </c>
      <c r="P507" s="44">
        <v>2047.87</v>
      </c>
      <c r="Q507" s="44">
        <v>2047.43</v>
      </c>
      <c r="R507" s="44">
        <v>2047.38</v>
      </c>
      <c r="S507" s="44">
        <v>2043.45</v>
      </c>
      <c r="T507" s="44">
        <v>2031.48</v>
      </c>
      <c r="U507" s="44">
        <v>2005.92</v>
      </c>
      <c r="V507" s="44">
        <v>2028.69</v>
      </c>
      <c r="W507" s="44">
        <v>2051.91</v>
      </c>
      <c r="X507" s="44">
        <v>2052.5500000000002</v>
      </c>
      <c r="Y507" s="44">
        <v>1974.46</v>
      </c>
      <c r="Z507" s="44">
        <v>1774.54</v>
      </c>
      <c r="AA507" s="44">
        <v>1560.18</v>
      </c>
    </row>
    <row r="508" spans="1:27" ht="12.75" hidden="1" customHeight="1" outlineLevel="1" x14ac:dyDescent="0.2">
      <c r="A508" s="89" t="s">
        <v>725</v>
      </c>
      <c r="B508" s="63" t="s">
        <v>90</v>
      </c>
      <c r="C508" s="43" t="s">
        <v>79</v>
      </c>
      <c r="D508" s="44">
        <f>$D$468</f>
        <v>3559.77</v>
      </c>
      <c r="E508" s="44">
        <f t="shared" ref="E508:AA508" si="295">$D$468</f>
        <v>3559.77</v>
      </c>
      <c r="F508" s="44">
        <f t="shared" si="295"/>
        <v>3559.77</v>
      </c>
      <c r="G508" s="44">
        <f t="shared" si="295"/>
        <v>3559.77</v>
      </c>
      <c r="H508" s="44">
        <f t="shared" si="295"/>
        <v>3559.77</v>
      </c>
      <c r="I508" s="44">
        <f t="shared" si="295"/>
        <v>3559.77</v>
      </c>
      <c r="J508" s="44">
        <f t="shared" si="295"/>
        <v>3559.77</v>
      </c>
      <c r="K508" s="44">
        <f t="shared" si="295"/>
        <v>3559.77</v>
      </c>
      <c r="L508" s="44">
        <f t="shared" si="295"/>
        <v>3559.77</v>
      </c>
      <c r="M508" s="44">
        <f t="shared" si="295"/>
        <v>3559.77</v>
      </c>
      <c r="N508" s="44">
        <f t="shared" si="295"/>
        <v>3559.77</v>
      </c>
      <c r="O508" s="44">
        <f t="shared" si="295"/>
        <v>3559.77</v>
      </c>
      <c r="P508" s="44">
        <f t="shared" si="295"/>
        <v>3559.77</v>
      </c>
      <c r="Q508" s="44">
        <f t="shared" si="295"/>
        <v>3559.77</v>
      </c>
      <c r="R508" s="44">
        <f t="shared" si="295"/>
        <v>3559.77</v>
      </c>
      <c r="S508" s="44">
        <f t="shared" si="295"/>
        <v>3559.77</v>
      </c>
      <c r="T508" s="44">
        <f t="shared" si="295"/>
        <v>3559.77</v>
      </c>
      <c r="U508" s="44">
        <f t="shared" si="295"/>
        <v>3559.77</v>
      </c>
      <c r="V508" s="44">
        <f t="shared" si="295"/>
        <v>3559.77</v>
      </c>
      <c r="W508" s="44">
        <f t="shared" si="295"/>
        <v>3559.77</v>
      </c>
      <c r="X508" s="44">
        <f t="shared" si="295"/>
        <v>3559.77</v>
      </c>
      <c r="Y508" s="44">
        <f t="shared" si="295"/>
        <v>3559.77</v>
      </c>
      <c r="Z508" s="44">
        <f t="shared" si="295"/>
        <v>3559.77</v>
      </c>
      <c r="AA508" s="44">
        <f t="shared" si="295"/>
        <v>3559.77</v>
      </c>
    </row>
    <row r="509" spans="1:27" ht="12.75" hidden="1" customHeight="1" outlineLevel="1" x14ac:dyDescent="0.2">
      <c r="A509" s="89" t="s">
        <v>726</v>
      </c>
      <c r="B509" s="63" t="s">
        <v>83</v>
      </c>
      <c r="C509" s="43" t="s">
        <v>79</v>
      </c>
      <c r="D509" s="44">
        <v>4.68</v>
      </c>
      <c r="E509" s="44">
        <v>4.68</v>
      </c>
      <c r="F509" s="44">
        <v>4.68</v>
      </c>
      <c r="G509" s="44">
        <v>4.68</v>
      </c>
      <c r="H509" s="44">
        <v>4.68</v>
      </c>
      <c r="I509" s="44">
        <v>4.68</v>
      </c>
      <c r="J509" s="44">
        <v>4.68</v>
      </c>
      <c r="K509" s="44">
        <v>4.68</v>
      </c>
      <c r="L509" s="44">
        <v>4.68</v>
      </c>
      <c r="M509" s="44">
        <v>4.68</v>
      </c>
      <c r="N509" s="44">
        <v>4.68</v>
      </c>
      <c r="O509" s="44">
        <v>4.68</v>
      </c>
      <c r="P509" s="44">
        <v>4.68</v>
      </c>
      <c r="Q509" s="44">
        <v>4.68</v>
      </c>
      <c r="R509" s="44">
        <v>4.68</v>
      </c>
      <c r="S509" s="44">
        <v>4.68</v>
      </c>
      <c r="T509" s="44">
        <v>4.68</v>
      </c>
      <c r="U509" s="44">
        <v>4.68</v>
      </c>
      <c r="V509" s="44">
        <v>4.68</v>
      </c>
      <c r="W509" s="44">
        <v>4.68</v>
      </c>
      <c r="X509" s="44">
        <v>4.68</v>
      </c>
      <c r="Y509" s="44">
        <v>4.68</v>
      </c>
      <c r="Z509" s="44">
        <v>4.68</v>
      </c>
      <c r="AA509" s="44">
        <v>4.68</v>
      </c>
    </row>
    <row r="510" spans="1:27" ht="12.75" hidden="1" customHeight="1" outlineLevel="1" x14ac:dyDescent="0.2">
      <c r="A510" s="89" t="s">
        <v>727</v>
      </c>
      <c r="B510" s="63" t="s">
        <v>81</v>
      </c>
      <c r="C510" s="43" t="s">
        <v>79</v>
      </c>
      <c r="D510" s="44">
        <f>$D$11</f>
        <v>330.69</v>
      </c>
      <c r="E510" s="44">
        <f t="shared" ref="E510:AA510" si="296">$D$11</f>
        <v>330.69</v>
      </c>
      <c r="F510" s="44">
        <f t="shared" si="296"/>
        <v>330.69</v>
      </c>
      <c r="G510" s="44">
        <f t="shared" si="296"/>
        <v>330.69</v>
      </c>
      <c r="H510" s="44">
        <f t="shared" si="296"/>
        <v>330.69</v>
      </c>
      <c r="I510" s="44">
        <f t="shared" si="296"/>
        <v>330.69</v>
      </c>
      <c r="J510" s="44">
        <f t="shared" si="296"/>
        <v>330.69</v>
      </c>
      <c r="K510" s="44">
        <f t="shared" si="296"/>
        <v>330.69</v>
      </c>
      <c r="L510" s="44">
        <f t="shared" si="296"/>
        <v>330.69</v>
      </c>
      <c r="M510" s="44">
        <f t="shared" si="296"/>
        <v>330.69</v>
      </c>
      <c r="N510" s="44">
        <f t="shared" si="296"/>
        <v>330.69</v>
      </c>
      <c r="O510" s="44">
        <f t="shared" si="296"/>
        <v>330.69</v>
      </c>
      <c r="P510" s="44">
        <f t="shared" si="296"/>
        <v>330.69</v>
      </c>
      <c r="Q510" s="44">
        <f t="shared" si="296"/>
        <v>330.69</v>
      </c>
      <c r="R510" s="44">
        <f t="shared" si="296"/>
        <v>330.69</v>
      </c>
      <c r="S510" s="44">
        <f t="shared" si="296"/>
        <v>330.69</v>
      </c>
      <c r="T510" s="44">
        <f t="shared" si="296"/>
        <v>330.69</v>
      </c>
      <c r="U510" s="44">
        <f t="shared" si="296"/>
        <v>330.69</v>
      </c>
      <c r="V510" s="44">
        <f t="shared" si="296"/>
        <v>330.69</v>
      </c>
      <c r="W510" s="44">
        <f t="shared" si="296"/>
        <v>330.69</v>
      </c>
      <c r="X510" s="44">
        <f t="shared" si="296"/>
        <v>330.69</v>
      </c>
      <c r="Y510" s="44">
        <f t="shared" si="296"/>
        <v>330.69</v>
      </c>
      <c r="Z510" s="44">
        <f t="shared" si="296"/>
        <v>330.69</v>
      </c>
      <c r="AA510" s="44">
        <f t="shared" si="296"/>
        <v>330.69</v>
      </c>
    </row>
    <row r="511" spans="1:27" collapsed="1" x14ac:dyDescent="0.2">
      <c r="A511" s="88" t="s">
        <v>728</v>
      </c>
      <c r="B511" s="28" t="str">
        <f>"10"&amp;"."&amp;$B$639&amp;"."&amp;$B$640</f>
        <v>10.09.2023</v>
      </c>
      <c r="C511" s="80" t="s">
        <v>76</v>
      </c>
      <c r="D511" s="81">
        <f>ROUND(((D512+D513+D515+D514)/1000),5)</f>
        <v>5.3452000000000002</v>
      </c>
      <c r="E511" s="81">
        <f>ROUND(((E512+E513+E515+E514)/1000),5)</f>
        <v>5.2884399999999996</v>
      </c>
      <c r="F511" s="81">
        <f>ROUND(((F512+F513+F515+F514)/1000),5)</f>
        <v>5.1694000000000004</v>
      </c>
      <c r="G511" s="81">
        <f t="shared" ref="G511:AA511" si="297">ROUND(((G512+G513+G515+G514)/1000),5)</f>
        <v>5.13917</v>
      </c>
      <c r="H511" s="81">
        <f t="shared" si="297"/>
        <v>5.1466700000000003</v>
      </c>
      <c r="I511" s="81">
        <f t="shared" si="297"/>
        <v>5.1385699999999996</v>
      </c>
      <c r="J511" s="81">
        <f t="shared" si="297"/>
        <v>5.1404100000000001</v>
      </c>
      <c r="K511" s="81">
        <f t="shared" si="297"/>
        <v>5.3264699999999996</v>
      </c>
      <c r="L511" s="81">
        <f t="shared" si="297"/>
        <v>5.5633299999999997</v>
      </c>
      <c r="M511" s="81">
        <f t="shared" si="297"/>
        <v>5.8058699999999996</v>
      </c>
      <c r="N511" s="81">
        <f t="shared" si="297"/>
        <v>5.8852500000000001</v>
      </c>
      <c r="O511" s="81">
        <f t="shared" si="297"/>
        <v>5.8916599999999999</v>
      </c>
      <c r="P511" s="81">
        <f t="shared" si="297"/>
        <v>5.8869199999999999</v>
      </c>
      <c r="Q511" s="81">
        <f t="shared" si="297"/>
        <v>5.8879799999999998</v>
      </c>
      <c r="R511" s="81">
        <f t="shared" si="297"/>
        <v>5.8917700000000002</v>
      </c>
      <c r="S511" s="81">
        <f t="shared" si="297"/>
        <v>5.8901300000000001</v>
      </c>
      <c r="T511" s="81">
        <f t="shared" si="297"/>
        <v>5.8909099999999999</v>
      </c>
      <c r="U511" s="81">
        <f t="shared" si="297"/>
        <v>5.8858699999999997</v>
      </c>
      <c r="V511" s="81">
        <f t="shared" si="297"/>
        <v>5.9089299999999998</v>
      </c>
      <c r="W511" s="81">
        <f t="shared" si="297"/>
        <v>5.9495800000000001</v>
      </c>
      <c r="X511" s="81">
        <f t="shared" si="297"/>
        <v>5.9539200000000001</v>
      </c>
      <c r="Y511" s="81">
        <f t="shared" si="297"/>
        <v>5.8865299999999996</v>
      </c>
      <c r="Z511" s="81">
        <f t="shared" si="297"/>
        <v>5.6898499999999999</v>
      </c>
      <c r="AA511" s="81">
        <f t="shared" si="297"/>
        <v>5.45899</v>
      </c>
    </row>
    <row r="512" spans="1:27" ht="12.75" hidden="1" customHeight="1" outlineLevel="1" x14ac:dyDescent="0.2">
      <c r="A512" s="89" t="s">
        <v>729</v>
      </c>
      <c r="B512" s="63" t="s">
        <v>230</v>
      </c>
      <c r="C512" s="43" t="s">
        <v>79</v>
      </c>
      <c r="D512" s="44">
        <v>1450.06</v>
      </c>
      <c r="E512" s="44">
        <v>1393.3</v>
      </c>
      <c r="F512" s="44">
        <v>1274.26</v>
      </c>
      <c r="G512" s="44">
        <v>1244.03</v>
      </c>
      <c r="H512" s="44">
        <v>1251.53</v>
      </c>
      <c r="I512" s="44">
        <v>1243.43</v>
      </c>
      <c r="J512" s="44">
        <v>1245.27</v>
      </c>
      <c r="K512" s="44">
        <v>1431.33</v>
      </c>
      <c r="L512" s="44">
        <v>1668.19</v>
      </c>
      <c r="M512" s="44">
        <v>1910.73</v>
      </c>
      <c r="N512" s="44">
        <v>1990.11</v>
      </c>
      <c r="O512" s="44">
        <v>1996.52</v>
      </c>
      <c r="P512" s="44">
        <v>1991.78</v>
      </c>
      <c r="Q512" s="44">
        <v>1992.84</v>
      </c>
      <c r="R512" s="44">
        <v>1996.63</v>
      </c>
      <c r="S512" s="44">
        <v>1994.99</v>
      </c>
      <c r="T512" s="44">
        <v>1995.77</v>
      </c>
      <c r="U512" s="44">
        <v>1990.73</v>
      </c>
      <c r="V512" s="44">
        <v>2013.79</v>
      </c>
      <c r="W512" s="44">
        <v>2054.44</v>
      </c>
      <c r="X512" s="44">
        <v>2058.7800000000002</v>
      </c>
      <c r="Y512" s="44">
        <v>1991.39</v>
      </c>
      <c r="Z512" s="44">
        <v>1794.71</v>
      </c>
      <c r="AA512" s="44">
        <v>1563.85</v>
      </c>
    </row>
    <row r="513" spans="1:27" ht="12.75" hidden="1" customHeight="1" outlineLevel="1" x14ac:dyDescent="0.2">
      <c r="A513" s="89" t="s">
        <v>730</v>
      </c>
      <c r="B513" s="63" t="s">
        <v>90</v>
      </c>
      <c r="C513" s="43" t="s">
        <v>79</v>
      </c>
      <c r="D513" s="44">
        <f>$D$468</f>
        <v>3559.77</v>
      </c>
      <c r="E513" s="44">
        <f t="shared" ref="E513:AA513" si="298">$D$468</f>
        <v>3559.77</v>
      </c>
      <c r="F513" s="44">
        <f t="shared" si="298"/>
        <v>3559.77</v>
      </c>
      <c r="G513" s="44">
        <f t="shared" si="298"/>
        <v>3559.77</v>
      </c>
      <c r="H513" s="44">
        <f t="shared" si="298"/>
        <v>3559.77</v>
      </c>
      <c r="I513" s="44">
        <f t="shared" si="298"/>
        <v>3559.77</v>
      </c>
      <c r="J513" s="44">
        <f t="shared" si="298"/>
        <v>3559.77</v>
      </c>
      <c r="K513" s="44">
        <f t="shared" si="298"/>
        <v>3559.77</v>
      </c>
      <c r="L513" s="44">
        <f t="shared" si="298"/>
        <v>3559.77</v>
      </c>
      <c r="M513" s="44">
        <f t="shared" si="298"/>
        <v>3559.77</v>
      </c>
      <c r="N513" s="44">
        <f t="shared" si="298"/>
        <v>3559.77</v>
      </c>
      <c r="O513" s="44">
        <f t="shared" si="298"/>
        <v>3559.77</v>
      </c>
      <c r="P513" s="44">
        <f t="shared" si="298"/>
        <v>3559.77</v>
      </c>
      <c r="Q513" s="44">
        <f t="shared" si="298"/>
        <v>3559.77</v>
      </c>
      <c r="R513" s="44">
        <f t="shared" si="298"/>
        <v>3559.77</v>
      </c>
      <c r="S513" s="44">
        <f t="shared" si="298"/>
        <v>3559.77</v>
      </c>
      <c r="T513" s="44">
        <f t="shared" si="298"/>
        <v>3559.77</v>
      </c>
      <c r="U513" s="44">
        <f t="shared" si="298"/>
        <v>3559.77</v>
      </c>
      <c r="V513" s="44">
        <f t="shared" si="298"/>
        <v>3559.77</v>
      </c>
      <c r="W513" s="44">
        <f t="shared" si="298"/>
        <v>3559.77</v>
      </c>
      <c r="X513" s="44">
        <f t="shared" si="298"/>
        <v>3559.77</v>
      </c>
      <c r="Y513" s="44">
        <f t="shared" si="298"/>
        <v>3559.77</v>
      </c>
      <c r="Z513" s="44">
        <f t="shared" si="298"/>
        <v>3559.77</v>
      </c>
      <c r="AA513" s="44">
        <f t="shared" si="298"/>
        <v>3559.77</v>
      </c>
    </row>
    <row r="514" spans="1:27" ht="12.75" hidden="1" customHeight="1" outlineLevel="1" x14ac:dyDescent="0.2">
      <c r="A514" s="89" t="s">
        <v>731</v>
      </c>
      <c r="B514" s="63" t="s">
        <v>83</v>
      </c>
      <c r="C514" s="43" t="s">
        <v>79</v>
      </c>
      <c r="D514" s="44">
        <v>4.68</v>
      </c>
      <c r="E514" s="44">
        <v>4.68</v>
      </c>
      <c r="F514" s="44">
        <v>4.68</v>
      </c>
      <c r="G514" s="44">
        <v>4.68</v>
      </c>
      <c r="H514" s="44">
        <v>4.68</v>
      </c>
      <c r="I514" s="44">
        <v>4.68</v>
      </c>
      <c r="J514" s="44">
        <v>4.68</v>
      </c>
      <c r="K514" s="44">
        <v>4.68</v>
      </c>
      <c r="L514" s="44">
        <v>4.68</v>
      </c>
      <c r="M514" s="44">
        <v>4.68</v>
      </c>
      <c r="N514" s="44">
        <v>4.68</v>
      </c>
      <c r="O514" s="44">
        <v>4.68</v>
      </c>
      <c r="P514" s="44">
        <v>4.68</v>
      </c>
      <c r="Q514" s="44">
        <v>4.68</v>
      </c>
      <c r="R514" s="44">
        <v>4.68</v>
      </c>
      <c r="S514" s="44">
        <v>4.68</v>
      </c>
      <c r="T514" s="44">
        <v>4.68</v>
      </c>
      <c r="U514" s="44">
        <v>4.68</v>
      </c>
      <c r="V514" s="44">
        <v>4.68</v>
      </c>
      <c r="W514" s="44">
        <v>4.68</v>
      </c>
      <c r="X514" s="44">
        <v>4.68</v>
      </c>
      <c r="Y514" s="44">
        <v>4.68</v>
      </c>
      <c r="Z514" s="44">
        <v>4.68</v>
      </c>
      <c r="AA514" s="44">
        <v>4.68</v>
      </c>
    </row>
    <row r="515" spans="1:27" ht="12.75" hidden="1" customHeight="1" outlineLevel="1" x14ac:dyDescent="0.2">
      <c r="A515" s="89" t="s">
        <v>732</v>
      </c>
      <c r="B515" s="63" t="s">
        <v>81</v>
      </c>
      <c r="C515" s="43" t="s">
        <v>79</v>
      </c>
      <c r="D515" s="44">
        <f>$D$11</f>
        <v>330.69</v>
      </c>
      <c r="E515" s="44">
        <f t="shared" ref="E515:AA515" si="299">$D$11</f>
        <v>330.69</v>
      </c>
      <c r="F515" s="44">
        <f t="shared" si="299"/>
        <v>330.69</v>
      </c>
      <c r="G515" s="44">
        <f t="shared" si="299"/>
        <v>330.69</v>
      </c>
      <c r="H515" s="44">
        <f t="shared" si="299"/>
        <v>330.69</v>
      </c>
      <c r="I515" s="44">
        <f t="shared" si="299"/>
        <v>330.69</v>
      </c>
      <c r="J515" s="44">
        <f t="shared" si="299"/>
        <v>330.69</v>
      </c>
      <c r="K515" s="44">
        <f t="shared" si="299"/>
        <v>330.69</v>
      </c>
      <c r="L515" s="44">
        <f t="shared" si="299"/>
        <v>330.69</v>
      </c>
      <c r="M515" s="44">
        <f t="shared" si="299"/>
        <v>330.69</v>
      </c>
      <c r="N515" s="44">
        <f t="shared" si="299"/>
        <v>330.69</v>
      </c>
      <c r="O515" s="44">
        <f t="shared" si="299"/>
        <v>330.69</v>
      </c>
      <c r="P515" s="44">
        <f t="shared" si="299"/>
        <v>330.69</v>
      </c>
      <c r="Q515" s="44">
        <f t="shared" si="299"/>
        <v>330.69</v>
      </c>
      <c r="R515" s="44">
        <f t="shared" si="299"/>
        <v>330.69</v>
      </c>
      <c r="S515" s="44">
        <f t="shared" si="299"/>
        <v>330.69</v>
      </c>
      <c r="T515" s="44">
        <f t="shared" si="299"/>
        <v>330.69</v>
      </c>
      <c r="U515" s="44">
        <f t="shared" si="299"/>
        <v>330.69</v>
      </c>
      <c r="V515" s="44">
        <f t="shared" si="299"/>
        <v>330.69</v>
      </c>
      <c r="W515" s="44">
        <f t="shared" si="299"/>
        <v>330.69</v>
      </c>
      <c r="X515" s="44">
        <f t="shared" si="299"/>
        <v>330.69</v>
      </c>
      <c r="Y515" s="44">
        <f t="shared" si="299"/>
        <v>330.69</v>
      </c>
      <c r="Z515" s="44">
        <f t="shared" si="299"/>
        <v>330.69</v>
      </c>
      <c r="AA515" s="44">
        <f t="shared" si="299"/>
        <v>330.69</v>
      </c>
    </row>
    <row r="516" spans="1:27" collapsed="1" x14ac:dyDescent="0.2">
      <c r="A516" s="88" t="s">
        <v>733</v>
      </c>
      <c r="B516" s="28" t="str">
        <f>"11"&amp;"."&amp;$B$639&amp;"."&amp;$B$640</f>
        <v>11.09.2023</v>
      </c>
      <c r="C516" s="80" t="s">
        <v>76</v>
      </c>
      <c r="D516" s="81">
        <f>ROUND(((D517+D518+D520+D519)/1000),5)</f>
        <v>5.3408600000000002</v>
      </c>
      <c r="E516" s="81">
        <f>ROUND(((E517+E518+E520+E519)/1000),5)</f>
        <v>5.2248599999999996</v>
      </c>
      <c r="F516" s="81">
        <f>ROUND(((F517+F518+F520+F519)/1000),5)</f>
        <v>5.1669299999999998</v>
      </c>
      <c r="G516" s="81">
        <f t="shared" ref="G516:AA516" si="300">ROUND(((G517+G518+G520+G519)/1000),5)</f>
        <v>5.1690699999999996</v>
      </c>
      <c r="H516" s="81">
        <f t="shared" si="300"/>
        <v>5.2365399999999998</v>
      </c>
      <c r="I516" s="81">
        <f t="shared" si="300"/>
        <v>5.2516100000000003</v>
      </c>
      <c r="J516" s="81">
        <f t="shared" si="300"/>
        <v>5.4240599999999999</v>
      </c>
      <c r="K516" s="81">
        <f t="shared" si="300"/>
        <v>5.6814999999999998</v>
      </c>
      <c r="L516" s="81">
        <f t="shared" si="300"/>
        <v>5.8868999999999998</v>
      </c>
      <c r="M516" s="81">
        <f t="shared" si="300"/>
        <v>5.95526</v>
      </c>
      <c r="N516" s="81">
        <f t="shared" si="300"/>
        <v>5.96251</v>
      </c>
      <c r="O516" s="81">
        <f t="shared" si="300"/>
        <v>5.9479199999999999</v>
      </c>
      <c r="P516" s="81">
        <f t="shared" si="300"/>
        <v>5.9377599999999999</v>
      </c>
      <c r="Q516" s="81">
        <f t="shared" si="300"/>
        <v>5.9493799999999997</v>
      </c>
      <c r="R516" s="81">
        <f t="shared" si="300"/>
        <v>5.9747000000000003</v>
      </c>
      <c r="S516" s="81">
        <f t="shared" si="300"/>
        <v>5.9646800000000004</v>
      </c>
      <c r="T516" s="81">
        <f t="shared" si="300"/>
        <v>5.9515900000000004</v>
      </c>
      <c r="U516" s="81">
        <f t="shared" si="300"/>
        <v>5.93004</v>
      </c>
      <c r="V516" s="81">
        <f t="shared" si="300"/>
        <v>5.9500900000000003</v>
      </c>
      <c r="W516" s="81">
        <f t="shared" si="300"/>
        <v>6.0243099999999998</v>
      </c>
      <c r="X516" s="81">
        <f t="shared" si="300"/>
        <v>5.9791699999999999</v>
      </c>
      <c r="Y516" s="81">
        <f t="shared" si="300"/>
        <v>5.87425</v>
      </c>
      <c r="Z516" s="81">
        <f t="shared" si="300"/>
        <v>5.6050599999999999</v>
      </c>
      <c r="AA516" s="81">
        <f t="shared" si="300"/>
        <v>5.3936299999999999</v>
      </c>
    </row>
    <row r="517" spans="1:27" ht="12.75" hidden="1" customHeight="1" outlineLevel="1" x14ac:dyDescent="0.2">
      <c r="A517" s="89" t="s">
        <v>734</v>
      </c>
      <c r="B517" s="63" t="s">
        <v>230</v>
      </c>
      <c r="C517" s="43" t="s">
        <v>79</v>
      </c>
      <c r="D517" s="44">
        <v>1445.72</v>
      </c>
      <c r="E517" s="44">
        <v>1329.72</v>
      </c>
      <c r="F517" s="44">
        <v>1271.79</v>
      </c>
      <c r="G517" s="44">
        <v>1273.93</v>
      </c>
      <c r="H517" s="44">
        <v>1341.4</v>
      </c>
      <c r="I517" s="44">
        <v>1356.47</v>
      </c>
      <c r="J517" s="44">
        <v>1528.92</v>
      </c>
      <c r="K517" s="44">
        <v>1786.36</v>
      </c>
      <c r="L517" s="44">
        <v>1991.76</v>
      </c>
      <c r="M517" s="44">
        <v>2060.12</v>
      </c>
      <c r="N517" s="44">
        <v>2067.37</v>
      </c>
      <c r="O517" s="44">
        <v>2052.7800000000002</v>
      </c>
      <c r="P517" s="44">
        <v>2042.62</v>
      </c>
      <c r="Q517" s="44">
        <v>2054.2399999999998</v>
      </c>
      <c r="R517" s="44">
        <v>2079.56</v>
      </c>
      <c r="S517" s="44">
        <v>2069.54</v>
      </c>
      <c r="T517" s="44">
        <v>2056.4499999999998</v>
      </c>
      <c r="U517" s="44">
        <v>2034.9</v>
      </c>
      <c r="V517" s="44">
        <v>2054.9499999999998</v>
      </c>
      <c r="W517" s="44">
        <v>2129.17</v>
      </c>
      <c r="X517" s="44">
        <v>2084.0300000000002</v>
      </c>
      <c r="Y517" s="44">
        <v>1979.11</v>
      </c>
      <c r="Z517" s="44">
        <v>1709.92</v>
      </c>
      <c r="AA517" s="44">
        <v>1498.49</v>
      </c>
    </row>
    <row r="518" spans="1:27" ht="12.75" hidden="1" customHeight="1" outlineLevel="1" x14ac:dyDescent="0.2">
      <c r="A518" s="89" t="s">
        <v>735</v>
      </c>
      <c r="B518" s="63" t="s">
        <v>90</v>
      </c>
      <c r="C518" s="43" t="s">
        <v>79</v>
      </c>
      <c r="D518" s="44">
        <f>$D$468</f>
        <v>3559.77</v>
      </c>
      <c r="E518" s="44">
        <f t="shared" ref="E518:AA518" si="301">$D$468</f>
        <v>3559.77</v>
      </c>
      <c r="F518" s="44">
        <f t="shared" si="301"/>
        <v>3559.77</v>
      </c>
      <c r="G518" s="44">
        <f t="shared" si="301"/>
        <v>3559.77</v>
      </c>
      <c r="H518" s="44">
        <f t="shared" si="301"/>
        <v>3559.77</v>
      </c>
      <c r="I518" s="44">
        <f t="shared" si="301"/>
        <v>3559.77</v>
      </c>
      <c r="J518" s="44">
        <f t="shared" si="301"/>
        <v>3559.77</v>
      </c>
      <c r="K518" s="44">
        <f t="shared" si="301"/>
        <v>3559.77</v>
      </c>
      <c r="L518" s="44">
        <f t="shared" si="301"/>
        <v>3559.77</v>
      </c>
      <c r="M518" s="44">
        <f t="shared" si="301"/>
        <v>3559.77</v>
      </c>
      <c r="N518" s="44">
        <f t="shared" si="301"/>
        <v>3559.77</v>
      </c>
      <c r="O518" s="44">
        <f t="shared" si="301"/>
        <v>3559.77</v>
      </c>
      <c r="P518" s="44">
        <f t="shared" si="301"/>
        <v>3559.77</v>
      </c>
      <c r="Q518" s="44">
        <f t="shared" si="301"/>
        <v>3559.77</v>
      </c>
      <c r="R518" s="44">
        <f t="shared" si="301"/>
        <v>3559.77</v>
      </c>
      <c r="S518" s="44">
        <f t="shared" si="301"/>
        <v>3559.77</v>
      </c>
      <c r="T518" s="44">
        <f t="shared" si="301"/>
        <v>3559.77</v>
      </c>
      <c r="U518" s="44">
        <f t="shared" si="301"/>
        <v>3559.77</v>
      </c>
      <c r="V518" s="44">
        <f t="shared" si="301"/>
        <v>3559.77</v>
      </c>
      <c r="W518" s="44">
        <f t="shared" si="301"/>
        <v>3559.77</v>
      </c>
      <c r="X518" s="44">
        <f t="shared" si="301"/>
        <v>3559.77</v>
      </c>
      <c r="Y518" s="44">
        <f t="shared" si="301"/>
        <v>3559.77</v>
      </c>
      <c r="Z518" s="44">
        <f t="shared" si="301"/>
        <v>3559.77</v>
      </c>
      <c r="AA518" s="44">
        <f t="shared" si="301"/>
        <v>3559.77</v>
      </c>
    </row>
    <row r="519" spans="1:27" ht="12.75" hidden="1" customHeight="1" outlineLevel="1" x14ac:dyDescent="0.2">
      <c r="A519" s="89" t="s">
        <v>736</v>
      </c>
      <c r="B519" s="63" t="s">
        <v>83</v>
      </c>
      <c r="C519" s="43" t="s">
        <v>79</v>
      </c>
      <c r="D519" s="44">
        <v>4.68</v>
      </c>
      <c r="E519" s="44">
        <v>4.68</v>
      </c>
      <c r="F519" s="44">
        <v>4.68</v>
      </c>
      <c r="G519" s="44">
        <v>4.68</v>
      </c>
      <c r="H519" s="44">
        <v>4.68</v>
      </c>
      <c r="I519" s="44">
        <v>4.68</v>
      </c>
      <c r="J519" s="44">
        <v>4.68</v>
      </c>
      <c r="K519" s="44">
        <v>4.68</v>
      </c>
      <c r="L519" s="44">
        <v>4.68</v>
      </c>
      <c r="M519" s="44">
        <v>4.68</v>
      </c>
      <c r="N519" s="44">
        <v>4.68</v>
      </c>
      <c r="O519" s="44">
        <v>4.68</v>
      </c>
      <c r="P519" s="44">
        <v>4.68</v>
      </c>
      <c r="Q519" s="44">
        <v>4.68</v>
      </c>
      <c r="R519" s="44">
        <v>4.68</v>
      </c>
      <c r="S519" s="44">
        <v>4.68</v>
      </c>
      <c r="T519" s="44">
        <v>4.68</v>
      </c>
      <c r="U519" s="44">
        <v>4.68</v>
      </c>
      <c r="V519" s="44">
        <v>4.68</v>
      </c>
      <c r="W519" s="44">
        <v>4.68</v>
      </c>
      <c r="X519" s="44">
        <v>4.68</v>
      </c>
      <c r="Y519" s="44">
        <v>4.68</v>
      </c>
      <c r="Z519" s="44">
        <v>4.68</v>
      </c>
      <c r="AA519" s="44">
        <v>4.68</v>
      </c>
    </row>
    <row r="520" spans="1:27" ht="12.75" hidden="1" customHeight="1" outlineLevel="1" x14ac:dyDescent="0.2">
      <c r="A520" s="89" t="s">
        <v>737</v>
      </c>
      <c r="B520" s="63" t="s">
        <v>81</v>
      </c>
      <c r="C520" s="43" t="s">
        <v>79</v>
      </c>
      <c r="D520" s="44">
        <f>$D$11</f>
        <v>330.69</v>
      </c>
      <c r="E520" s="44">
        <f t="shared" ref="E520:AA520" si="302">$D$11</f>
        <v>330.69</v>
      </c>
      <c r="F520" s="44">
        <f t="shared" si="302"/>
        <v>330.69</v>
      </c>
      <c r="G520" s="44">
        <f t="shared" si="302"/>
        <v>330.69</v>
      </c>
      <c r="H520" s="44">
        <f t="shared" si="302"/>
        <v>330.69</v>
      </c>
      <c r="I520" s="44">
        <f t="shared" si="302"/>
        <v>330.69</v>
      </c>
      <c r="J520" s="44">
        <f t="shared" si="302"/>
        <v>330.69</v>
      </c>
      <c r="K520" s="44">
        <f t="shared" si="302"/>
        <v>330.69</v>
      </c>
      <c r="L520" s="44">
        <f t="shared" si="302"/>
        <v>330.69</v>
      </c>
      <c r="M520" s="44">
        <f t="shared" si="302"/>
        <v>330.69</v>
      </c>
      <c r="N520" s="44">
        <f t="shared" si="302"/>
        <v>330.69</v>
      </c>
      <c r="O520" s="44">
        <f t="shared" si="302"/>
        <v>330.69</v>
      </c>
      <c r="P520" s="44">
        <f t="shared" si="302"/>
        <v>330.69</v>
      </c>
      <c r="Q520" s="44">
        <f t="shared" si="302"/>
        <v>330.69</v>
      </c>
      <c r="R520" s="44">
        <f t="shared" si="302"/>
        <v>330.69</v>
      </c>
      <c r="S520" s="44">
        <f t="shared" si="302"/>
        <v>330.69</v>
      </c>
      <c r="T520" s="44">
        <f t="shared" si="302"/>
        <v>330.69</v>
      </c>
      <c r="U520" s="44">
        <f t="shared" si="302"/>
        <v>330.69</v>
      </c>
      <c r="V520" s="44">
        <f t="shared" si="302"/>
        <v>330.69</v>
      </c>
      <c r="W520" s="44">
        <f t="shared" si="302"/>
        <v>330.69</v>
      </c>
      <c r="X520" s="44">
        <f t="shared" si="302"/>
        <v>330.69</v>
      </c>
      <c r="Y520" s="44">
        <f t="shared" si="302"/>
        <v>330.69</v>
      </c>
      <c r="Z520" s="44">
        <f t="shared" si="302"/>
        <v>330.69</v>
      </c>
      <c r="AA520" s="44">
        <f t="shared" si="302"/>
        <v>330.69</v>
      </c>
    </row>
    <row r="521" spans="1:27" collapsed="1" x14ac:dyDescent="0.2">
      <c r="A521" s="88" t="s">
        <v>738</v>
      </c>
      <c r="B521" s="28" t="str">
        <f>"12"&amp;"."&amp;$B$639&amp;"."&amp;$B$640</f>
        <v>12.09.2023</v>
      </c>
      <c r="C521" s="80" t="s">
        <v>76</v>
      </c>
      <c r="D521" s="81">
        <f>ROUND(((D522+D523+D525+D524)/1000),5)</f>
        <v>5.2477</v>
      </c>
      <c r="E521" s="81">
        <f>ROUND(((E522+E523+E525+E524)/1000),5)</f>
        <v>5.1429</v>
      </c>
      <c r="F521" s="81">
        <f>ROUND(((F522+F523+F525+F524)/1000),5)</f>
        <v>5.0705099999999996</v>
      </c>
      <c r="G521" s="81">
        <f t="shared" ref="G521:AA521" si="303">ROUND(((G522+G523+G525+G524)/1000),5)</f>
        <v>5.1015100000000002</v>
      </c>
      <c r="H521" s="81">
        <f t="shared" si="303"/>
        <v>5.21753</v>
      </c>
      <c r="I521" s="81">
        <f t="shared" si="303"/>
        <v>5.2549000000000001</v>
      </c>
      <c r="J521" s="81">
        <f t="shared" si="303"/>
        <v>5.4010300000000004</v>
      </c>
      <c r="K521" s="81">
        <f t="shared" si="303"/>
        <v>5.5620200000000004</v>
      </c>
      <c r="L521" s="81">
        <f t="shared" si="303"/>
        <v>5.8717300000000003</v>
      </c>
      <c r="M521" s="81">
        <f t="shared" si="303"/>
        <v>5.94015</v>
      </c>
      <c r="N521" s="81">
        <f t="shared" si="303"/>
        <v>5.94848</v>
      </c>
      <c r="O521" s="81">
        <f t="shared" si="303"/>
        <v>5.94353</v>
      </c>
      <c r="P521" s="81">
        <f t="shared" si="303"/>
        <v>5.9286300000000001</v>
      </c>
      <c r="Q521" s="81">
        <f t="shared" si="303"/>
        <v>5.9255100000000001</v>
      </c>
      <c r="R521" s="81">
        <f t="shared" si="303"/>
        <v>5.95702</v>
      </c>
      <c r="S521" s="81">
        <f t="shared" si="303"/>
        <v>5.9496799999999999</v>
      </c>
      <c r="T521" s="81">
        <f t="shared" si="303"/>
        <v>5.9390499999999999</v>
      </c>
      <c r="U521" s="81">
        <f t="shared" si="303"/>
        <v>5.9174699999999998</v>
      </c>
      <c r="V521" s="81">
        <f t="shared" si="303"/>
        <v>5.9402900000000001</v>
      </c>
      <c r="W521" s="81">
        <f t="shared" si="303"/>
        <v>5.99573</v>
      </c>
      <c r="X521" s="81">
        <f t="shared" si="303"/>
        <v>5.9798900000000001</v>
      </c>
      <c r="Y521" s="81">
        <f t="shared" si="303"/>
        <v>5.8905599999999998</v>
      </c>
      <c r="Z521" s="81">
        <f t="shared" si="303"/>
        <v>5.6274199999999999</v>
      </c>
      <c r="AA521" s="81">
        <f t="shared" si="303"/>
        <v>5.4216800000000003</v>
      </c>
    </row>
    <row r="522" spans="1:27" ht="12.75" hidden="1" customHeight="1" outlineLevel="1" x14ac:dyDescent="0.2">
      <c r="A522" s="89" t="s">
        <v>739</v>
      </c>
      <c r="B522" s="63" t="s">
        <v>230</v>
      </c>
      <c r="C522" s="43" t="s">
        <v>79</v>
      </c>
      <c r="D522" s="44">
        <v>1352.56</v>
      </c>
      <c r="E522" s="44">
        <v>1247.76</v>
      </c>
      <c r="F522" s="44">
        <v>1175.3699999999999</v>
      </c>
      <c r="G522" s="44">
        <v>1206.3699999999999</v>
      </c>
      <c r="H522" s="44">
        <v>1322.39</v>
      </c>
      <c r="I522" s="44">
        <v>1359.76</v>
      </c>
      <c r="J522" s="44">
        <v>1505.89</v>
      </c>
      <c r="K522" s="44">
        <v>1666.88</v>
      </c>
      <c r="L522" s="44">
        <v>1976.59</v>
      </c>
      <c r="M522" s="44">
        <v>2045.01</v>
      </c>
      <c r="N522" s="44">
        <v>2053.34</v>
      </c>
      <c r="O522" s="44">
        <v>2048.39</v>
      </c>
      <c r="P522" s="44">
        <v>2033.49</v>
      </c>
      <c r="Q522" s="44">
        <v>2030.37</v>
      </c>
      <c r="R522" s="44">
        <v>2061.88</v>
      </c>
      <c r="S522" s="44">
        <v>2054.54</v>
      </c>
      <c r="T522" s="44">
        <v>2043.91</v>
      </c>
      <c r="U522" s="44">
        <v>2022.33</v>
      </c>
      <c r="V522" s="44">
        <v>2045.15</v>
      </c>
      <c r="W522" s="44">
        <v>2100.59</v>
      </c>
      <c r="X522" s="44">
        <v>2084.75</v>
      </c>
      <c r="Y522" s="44">
        <v>1995.42</v>
      </c>
      <c r="Z522" s="44">
        <v>1732.28</v>
      </c>
      <c r="AA522" s="44">
        <v>1526.54</v>
      </c>
    </row>
    <row r="523" spans="1:27" ht="12.75" hidden="1" customHeight="1" outlineLevel="1" x14ac:dyDescent="0.2">
      <c r="A523" s="89" t="s">
        <v>740</v>
      </c>
      <c r="B523" s="63" t="s">
        <v>90</v>
      </c>
      <c r="C523" s="43" t="s">
        <v>79</v>
      </c>
      <c r="D523" s="44">
        <f>$D$468</f>
        <v>3559.77</v>
      </c>
      <c r="E523" s="44">
        <f t="shared" ref="E523:AA523" si="304">$D$468</f>
        <v>3559.77</v>
      </c>
      <c r="F523" s="44">
        <f t="shared" si="304"/>
        <v>3559.77</v>
      </c>
      <c r="G523" s="44">
        <f t="shared" si="304"/>
        <v>3559.77</v>
      </c>
      <c r="H523" s="44">
        <f t="shared" si="304"/>
        <v>3559.77</v>
      </c>
      <c r="I523" s="44">
        <f t="shared" si="304"/>
        <v>3559.77</v>
      </c>
      <c r="J523" s="44">
        <f t="shared" si="304"/>
        <v>3559.77</v>
      </c>
      <c r="K523" s="44">
        <f t="shared" si="304"/>
        <v>3559.77</v>
      </c>
      <c r="L523" s="44">
        <f t="shared" si="304"/>
        <v>3559.77</v>
      </c>
      <c r="M523" s="44">
        <f t="shared" si="304"/>
        <v>3559.77</v>
      </c>
      <c r="N523" s="44">
        <f t="shared" si="304"/>
        <v>3559.77</v>
      </c>
      <c r="O523" s="44">
        <f t="shared" si="304"/>
        <v>3559.77</v>
      </c>
      <c r="P523" s="44">
        <f t="shared" si="304"/>
        <v>3559.77</v>
      </c>
      <c r="Q523" s="44">
        <f t="shared" si="304"/>
        <v>3559.77</v>
      </c>
      <c r="R523" s="44">
        <f t="shared" si="304"/>
        <v>3559.77</v>
      </c>
      <c r="S523" s="44">
        <f t="shared" si="304"/>
        <v>3559.77</v>
      </c>
      <c r="T523" s="44">
        <f t="shared" si="304"/>
        <v>3559.77</v>
      </c>
      <c r="U523" s="44">
        <f t="shared" si="304"/>
        <v>3559.77</v>
      </c>
      <c r="V523" s="44">
        <f t="shared" si="304"/>
        <v>3559.77</v>
      </c>
      <c r="W523" s="44">
        <f t="shared" si="304"/>
        <v>3559.77</v>
      </c>
      <c r="X523" s="44">
        <f t="shared" si="304"/>
        <v>3559.77</v>
      </c>
      <c r="Y523" s="44">
        <f t="shared" si="304"/>
        <v>3559.77</v>
      </c>
      <c r="Z523" s="44">
        <f t="shared" si="304"/>
        <v>3559.77</v>
      </c>
      <c r="AA523" s="44">
        <f t="shared" si="304"/>
        <v>3559.77</v>
      </c>
    </row>
    <row r="524" spans="1:27" ht="12.75" hidden="1" customHeight="1" outlineLevel="1" x14ac:dyDescent="0.2">
      <c r="A524" s="89" t="s">
        <v>741</v>
      </c>
      <c r="B524" s="63" t="s">
        <v>83</v>
      </c>
      <c r="C524" s="43" t="s">
        <v>79</v>
      </c>
      <c r="D524" s="44">
        <v>4.68</v>
      </c>
      <c r="E524" s="44">
        <v>4.68</v>
      </c>
      <c r="F524" s="44">
        <v>4.68</v>
      </c>
      <c r="G524" s="44">
        <v>4.68</v>
      </c>
      <c r="H524" s="44">
        <v>4.68</v>
      </c>
      <c r="I524" s="44">
        <v>4.68</v>
      </c>
      <c r="J524" s="44">
        <v>4.68</v>
      </c>
      <c r="K524" s="44">
        <v>4.68</v>
      </c>
      <c r="L524" s="44">
        <v>4.68</v>
      </c>
      <c r="M524" s="44">
        <v>4.68</v>
      </c>
      <c r="N524" s="44">
        <v>4.68</v>
      </c>
      <c r="O524" s="44">
        <v>4.68</v>
      </c>
      <c r="P524" s="44">
        <v>4.68</v>
      </c>
      <c r="Q524" s="44">
        <v>4.68</v>
      </c>
      <c r="R524" s="44">
        <v>4.68</v>
      </c>
      <c r="S524" s="44">
        <v>4.68</v>
      </c>
      <c r="T524" s="44">
        <v>4.68</v>
      </c>
      <c r="U524" s="44">
        <v>4.68</v>
      </c>
      <c r="V524" s="44">
        <v>4.68</v>
      </c>
      <c r="W524" s="44">
        <v>4.68</v>
      </c>
      <c r="X524" s="44">
        <v>4.68</v>
      </c>
      <c r="Y524" s="44">
        <v>4.68</v>
      </c>
      <c r="Z524" s="44">
        <v>4.68</v>
      </c>
      <c r="AA524" s="44">
        <v>4.68</v>
      </c>
    </row>
    <row r="525" spans="1:27" ht="12.75" hidden="1" customHeight="1" outlineLevel="1" x14ac:dyDescent="0.2">
      <c r="A525" s="89" t="s">
        <v>742</v>
      </c>
      <c r="B525" s="63" t="s">
        <v>81</v>
      </c>
      <c r="C525" s="43" t="s">
        <v>79</v>
      </c>
      <c r="D525" s="44">
        <f>$D$11</f>
        <v>330.69</v>
      </c>
      <c r="E525" s="44">
        <f t="shared" ref="E525:AA525" si="305">$D$11</f>
        <v>330.69</v>
      </c>
      <c r="F525" s="44">
        <f t="shared" si="305"/>
        <v>330.69</v>
      </c>
      <c r="G525" s="44">
        <f t="shared" si="305"/>
        <v>330.69</v>
      </c>
      <c r="H525" s="44">
        <f t="shared" si="305"/>
        <v>330.69</v>
      </c>
      <c r="I525" s="44">
        <f t="shared" si="305"/>
        <v>330.69</v>
      </c>
      <c r="J525" s="44">
        <f t="shared" si="305"/>
        <v>330.69</v>
      </c>
      <c r="K525" s="44">
        <f t="shared" si="305"/>
        <v>330.69</v>
      </c>
      <c r="L525" s="44">
        <f t="shared" si="305"/>
        <v>330.69</v>
      </c>
      <c r="M525" s="44">
        <f t="shared" si="305"/>
        <v>330.69</v>
      </c>
      <c r="N525" s="44">
        <f t="shared" si="305"/>
        <v>330.69</v>
      </c>
      <c r="O525" s="44">
        <f t="shared" si="305"/>
        <v>330.69</v>
      </c>
      <c r="P525" s="44">
        <f t="shared" si="305"/>
        <v>330.69</v>
      </c>
      <c r="Q525" s="44">
        <f t="shared" si="305"/>
        <v>330.69</v>
      </c>
      <c r="R525" s="44">
        <f t="shared" si="305"/>
        <v>330.69</v>
      </c>
      <c r="S525" s="44">
        <f t="shared" si="305"/>
        <v>330.69</v>
      </c>
      <c r="T525" s="44">
        <f t="shared" si="305"/>
        <v>330.69</v>
      </c>
      <c r="U525" s="44">
        <f t="shared" si="305"/>
        <v>330.69</v>
      </c>
      <c r="V525" s="44">
        <f t="shared" si="305"/>
        <v>330.69</v>
      </c>
      <c r="W525" s="44">
        <f t="shared" si="305"/>
        <v>330.69</v>
      </c>
      <c r="X525" s="44">
        <f t="shared" si="305"/>
        <v>330.69</v>
      </c>
      <c r="Y525" s="44">
        <f t="shared" si="305"/>
        <v>330.69</v>
      </c>
      <c r="Z525" s="44">
        <f t="shared" si="305"/>
        <v>330.69</v>
      </c>
      <c r="AA525" s="44">
        <f t="shared" si="305"/>
        <v>330.69</v>
      </c>
    </row>
    <row r="526" spans="1:27" collapsed="1" x14ac:dyDescent="0.2">
      <c r="A526" s="88" t="s">
        <v>743</v>
      </c>
      <c r="B526" s="28" t="str">
        <f>"13"&amp;"."&amp;$B$639&amp;"."&amp;$B$640</f>
        <v>13.09.2023</v>
      </c>
      <c r="C526" s="80" t="s">
        <v>76</v>
      </c>
      <c r="D526" s="81">
        <f>ROUND(((D527+D528+D530+D529)/1000),5)</f>
        <v>5.2764800000000003</v>
      </c>
      <c r="E526" s="81">
        <f>ROUND(((E527+E528+E530+E529)/1000),5)</f>
        <v>5.1962400000000004</v>
      </c>
      <c r="F526" s="81">
        <f>ROUND(((F527+F528+F530+F529)/1000),5)</f>
        <v>5.1497000000000002</v>
      </c>
      <c r="G526" s="81">
        <f t="shared" ref="G526:AA526" si="306">ROUND(((G527+G528+G530+G529)/1000),5)</f>
        <v>5.1490999999999998</v>
      </c>
      <c r="H526" s="81">
        <f t="shared" si="306"/>
        <v>5.2207499999999998</v>
      </c>
      <c r="I526" s="81">
        <f t="shared" si="306"/>
        <v>5.2567599999999999</v>
      </c>
      <c r="J526" s="81">
        <f t="shared" si="306"/>
        <v>5.4223499999999998</v>
      </c>
      <c r="K526" s="81">
        <f t="shared" si="306"/>
        <v>5.6422100000000004</v>
      </c>
      <c r="L526" s="81">
        <f t="shared" si="306"/>
        <v>5.8999100000000002</v>
      </c>
      <c r="M526" s="81">
        <f t="shared" si="306"/>
        <v>5.9767999999999999</v>
      </c>
      <c r="N526" s="81">
        <f t="shared" si="306"/>
        <v>6.0153100000000004</v>
      </c>
      <c r="O526" s="81">
        <f t="shared" si="306"/>
        <v>5.9747599999999998</v>
      </c>
      <c r="P526" s="81">
        <f t="shared" si="306"/>
        <v>5.9378099999999998</v>
      </c>
      <c r="Q526" s="81">
        <f t="shared" si="306"/>
        <v>5.9621300000000002</v>
      </c>
      <c r="R526" s="81">
        <f t="shared" si="306"/>
        <v>6.0617299999999998</v>
      </c>
      <c r="S526" s="81">
        <f t="shared" si="306"/>
        <v>6.0518900000000002</v>
      </c>
      <c r="T526" s="81">
        <f t="shared" si="306"/>
        <v>6.0050100000000004</v>
      </c>
      <c r="U526" s="81">
        <f t="shared" si="306"/>
        <v>5.93649</v>
      </c>
      <c r="V526" s="81">
        <f t="shared" si="306"/>
        <v>5.9982800000000003</v>
      </c>
      <c r="W526" s="81">
        <f t="shared" si="306"/>
        <v>6.1155900000000001</v>
      </c>
      <c r="X526" s="81">
        <f t="shared" si="306"/>
        <v>6.0573399999999999</v>
      </c>
      <c r="Y526" s="81">
        <f t="shared" si="306"/>
        <v>5.9033800000000003</v>
      </c>
      <c r="Z526" s="81">
        <f t="shared" si="306"/>
        <v>5.6256399999999998</v>
      </c>
      <c r="AA526" s="81">
        <f t="shared" si="306"/>
        <v>5.4259300000000001</v>
      </c>
    </row>
    <row r="527" spans="1:27" ht="12.75" hidden="1" customHeight="1" outlineLevel="1" x14ac:dyDescent="0.2">
      <c r="A527" s="89" t="s">
        <v>744</v>
      </c>
      <c r="B527" s="63" t="s">
        <v>230</v>
      </c>
      <c r="C527" s="43" t="s">
        <v>79</v>
      </c>
      <c r="D527" s="44">
        <v>1381.34</v>
      </c>
      <c r="E527" s="44">
        <v>1301.0999999999999</v>
      </c>
      <c r="F527" s="44">
        <v>1254.56</v>
      </c>
      <c r="G527" s="44">
        <v>1253.96</v>
      </c>
      <c r="H527" s="44">
        <v>1325.61</v>
      </c>
      <c r="I527" s="44">
        <v>1361.62</v>
      </c>
      <c r="J527" s="44">
        <v>1527.21</v>
      </c>
      <c r="K527" s="44">
        <v>1747.07</v>
      </c>
      <c r="L527" s="44">
        <v>2004.77</v>
      </c>
      <c r="M527" s="44">
        <v>2081.66</v>
      </c>
      <c r="N527" s="44">
        <v>2120.17</v>
      </c>
      <c r="O527" s="44">
        <v>2079.62</v>
      </c>
      <c r="P527" s="44">
        <v>2042.67</v>
      </c>
      <c r="Q527" s="44">
        <v>2066.9899999999998</v>
      </c>
      <c r="R527" s="44">
        <v>2166.59</v>
      </c>
      <c r="S527" s="44">
        <v>2156.75</v>
      </c>
      <c r="T527" s="44">
        <v>2109.87</v>
      </c>
      <c r="U527" s="44">
        <v>2041.35</v>
      </c>
      <c r="V527" s="44">
        <v>2103.14</v>
      </c>
      <c r="W527" s="44">
        <v>2220.4499999999998</v>
      </c>
      <c r="X527" s="44">
        <v>2162.1999999999998</v>
      </c>
      <c r="Y527" s="44">
        <v>2008.24</v>
      </c>
      <c r="Z527" s="44">
        <v>1730.5</v>
      </c>
      <c r="AA527" s="44">
        <v>1530.79</v>
      </c>
    </row>
    <row r="528" spans="1:27" ht="12.75" hidden="1" customHeight="1" outlineLevel="1" x14ac:dyDescent="0.2">
      <c r="A528" s="89" t="s">
        <v>745</v>
      </c>
      <c r="B528" s="63" t="s">
        <v>90</v>
      </c>
      <c r="C528" s="43" t="s">
        <v>79</v>
      </c>
      <c r="D528" s="44">
        <f>$D$468</f>
        <v>3559.77</v>
      </c>
      <c r="E528" s="44">
        <f t="shared" ref="E528:AA528" si="307">$D$468</f>
        <v>3559.77</v>
      </c>
      <c r="F528" s="44">
        <f t="shared" si="307"/>
        <v>3559.77</v>
      </c>
      <c r="G528" s="44">
        <f t="shared" si="307"/>
        <v>3559.77</v>
      </c>
      <c r="H528" s="44">
        <f t="shared" si="307"/>
        <v>3559.77</v>
      </c>
      <c r="I528" s="44">
        <f t="shared" si="307"/>
        <v>3559.77</v>
      </c>
      <c r="J528" s="44">
        <f t="shared" si="307"/>
        <v>3559.77</v>
      </c>
      <c r="K528" s="44">
        <f t="shared" si="307"/>
        <v>3559.77</v>
      </c>
      <c r="L528" s="44">
        <f t="shared" si="307"/>
        <v>3559.77</v>
      </c>
      <c r="M528" s="44">
        <f t="shared" si="307"/>
        <v>3559.77</v>
      </c>
      <c r="N528" s="44">
        <f t="shared" si="307"/>
        <v>3559.77</v>
      </c>
      <c r="O528" s="44">
        <f t="shared" si="307"/>
        <v>3559.77</v>
      </c>
      <c r="P528" s="44">
        <f t="shared" si="307"/>
        <v>3559.77</v>
      </c>
      <c r="Q528" s="44">
        <f t="shared" si="307"/>
        <v>3559.77</v>
      </c>
      <c r="R528" s="44">
        <f t="shared" si="307"/>
        <v>3559.77</v>
      </c>
      <c r="S528" s="44">
        <f t="shared" si="307"/>
        <v>3559.77</v>
      </c>
      <c r="T528" s="44">
        <f t="shared" si="307"/>
        <v>3559.77</v>
      </c>
      <c r="U528" s="44">
        <f t="shared" si="307"/>
        <v>3559.77</v>
      </c>
      <c r="V528" s="44">
        <f t="shared" si="307"/>
        <v>3559.77</v>
      </c>
      <c r="W528" s="44">
        <f t="shared" si="307"/>
        <v>3559.77</v>
      </c>
      <c r="X528" s="44">
        <f t="shared" si="307"/>
        <v>3559.77</v>
      </c>
      <c r="Y528" s="44">
        <f t="shared" si="307"/>
        <v>3559.77</v>
      </c>
      <c r="Z528" s="44">
        <f t="shared" si="307"/>
        <v>3559.77</v>
      </c>
      <c r="AA528" s="44">
        <f t="shared" si="307"/>
        <v>3559.77</v>
      </c>
    </row>
    <row r="529" spans="1:27" ht="12.75" hidden="1" customHeight="1" outlineLevel="1" x14ac:dyDescent="0.2">
      <c r="A529" s="89" t="s">
        <v>746</v>
      </c>
      <c r="B529" s="63" t="s">
        <v>83</v>
      </c>
      <c r="C529" s="43" t="s">
        <v>79</v>
      </c>
      <c r="D529" s="44">
        <v>4.68</v>
      </c>
      <c r="E529" s="44">
        <v>4.68</v>
      </c>
      <c r="F529" s="44">
        <v>4.68</v>
      </c>
      <c r="G529" s="44">
        <v>4.68</v>
      </c>
      <c r="H529" s="44">
        <v>4.68</v>
      </c>
      <c r="I529" s="44">
        <v>4.68</v>
      </c>
      <c r="J529" s="44">
        <v>4.68</v>
      </c>
      <c r="K529" s="44">
        <v>4.68</v>
      </c>
      <c r="L529" s="44">
        <v>4.68</v>
      </c>
      <c r="M529" s="44">
        <v>4.68</v>
      </c>
      <c r="N529" s="44">
        <v>4.68</v>
      </c>
      <c r="O529" s="44">
        <v>4.68</v>
      </c>
      <c r="P529" s="44">
        <v>4.68</v>
      </c>
      <c r="Q529" s="44">
        <v>4.68</v>
      </c>
      <c r="R529" s="44">
        <v>4.68</v>
      </c>
      <c r="S529" s="44">
        <v>4.68</v>
      </c>
      <c r="T529" s="44">
        <v>4.68</v>
      </c>
      <c r="U529" s="44">
        <v>4.68</v>
      </c>
      <c r="V529" s="44">
        <v>4.68</v>
      </c>
      <c r="W529" s="44">
        <v>4.68</v>
      </c>
      <c r="X529" s="44">
        <v>4.68</v>
      </c>
      <c r="Y529" s="44">
        <v>4.68</v>
      </c>
      <c r="Z529" s="44">
        <v>4.68</v>
      </c>
      <c r="AA529" s="44">
        <v>4.68</v>
      </c>
    </row>
    <row r="530" spans="1:27" ht="12.75" hidden="1" customHeight="1" outlineLevel="1" x14ac:dyDescent="0.2">
      <c r="A530" s="89" t="s">
        <v>747</v>
      </c>
      <c r="B530" s="63" t="s">
        <v>81</v>
      </c>
      <c r="C530" s="43" t="s">
        <v>79</v>
      </c>
      <c r="D530" s="44">
        <f>$D$11</f>
        <v>330.69</v>
      </c>
      <c r="E530" s="44">
        <f t="shared" ref="E530:AA530" si="308">$D$11</f>
        <v>330.69</v>
      </c>
      <c r="F530" s="44">
        <f t="shared" si="308"/>
        <v>330.69</v>
      </c>
      <c r="G530" s="44">
        <f t="shared" si="308"/>
        <v>330.69</v>
      </c>
      <c r="H530" s="44">
        <f t="shared" si="308"/>
        <v>330.69</v>
      </c>
      <c r="I530" s="44">
        <f t="shared" si="308"/>
        <v>330.69</v>
      </c>
      <c r="J530" s="44">
        <f t="shared" si="308"/>
        <v>330.69</v>
      </c>
      <c r="K530" s="44">
        <f t="shared" si="308"/>
        <v>330.69</v>
      </c>
      <c r="L530" s="44">
        <f t="shared" si="308"/>
        <v>330.69</v>
      </c>
      <c r="M530" s="44">
        <f t="shared" si="308"/>
        <v>330.69</v>
      </c>
      <c r="N530" s="44">
        <f t="shared" si="308"/>
        <v>330.69</v>
      </c>
      <c r="O530" s="44">
        <f t="shared" si="308"/>
        <v>330.69</v>
      </c>
      <c r="P530" s="44">
        <f t="shared" si="308"/>
        <v>330.69</v>
      </c>
      <c r="Q530" s="44">
        <f t="shared" si="308"/>
        <v>330.69</v>
      </c>
      <c r="R530" s="44">
        <f t="shared" si="308"/>
        <v>330.69</v>
      </c>
      <c r="S530" s="44">
        <f t="shared" si="308"/>
        <v>330.69</v>
      </c>
      <c r="T530" s="44">
        <f t="shared" si="308"/>
        <v>330.69</v>
      </c>
      <c r="U530" s="44">
        <f t="shared" si="308"/>
        <v>330.69</v>
      </c>
      <c r="V530" s="44">
        <f t="shared" si="308"/>
        <v>330.69</v>
      </c>
      <c r="W530" s="44">
        <f t="shared" si="308"/>
        <v>330.69</v>
      </c>
      <c r="X530" s="44">
        <f t="shared" si="308"/>
        <v>330.69</v>
      </c>
      <c r="Y530" s="44">
        <f t="shared" si="308"/>
        <v>330.69</v>
      </c>
      <c r="Z530" s="44">
        <f t="shared" si="308"/>
        <v>330.69</v>
      </c>
      <c r="AA530" s="44">
        <f t="shared" si="308"/>
        <v>330.69</v>
      </c>
    </row>
    <row r="531" spans="1:27" collapsed="1" x14ac:dyDescent="0.2">
      <c r="A531" s="88" t="s">
        <v>748</v>
      </c>
      <c r="B531" s="28" t="str">
        <f>"14"&amp;"."&amp;$B$639&amp;"."&amp;$B$640</f>
        <v>14.09.2023</v>
      </c>
      <c r="C531" s="80" t="s">
        <v>76</v>
      </c>
      <c r="D531" s="81">
        <f>ROUND(((D532+D533+D535+D534)/1000),5)</f>
        <v>5.2921300000000002</v>
      </c>
      <c r="E531" s="81">
        <f>ROUND(((E532+E533+E535+E534)/1000),5)</f>
        <v>5.1951900000000002</v>
      </c>
      <c r="F531" s="81">
        <f>ROUND(((F532+F533+F535+F534)/1000),5)</f>
        <v>5.14032</v>
      </c>
      <c r="G531" s="81">
        <f t="shared" ref="G531:AA531" si="309">ROUND(((G532+G533+G535+G534)/1000),5)</f>
        <v>5.1524200000000002</v>
      </c>
      <c r="H531" s="81">
        <f t="shared" si="309"/>
        <v>5.2134299999999998</v>
      </c>
      <c r="I531" s="81">
        <f t="shared" si="309"/>
        <v>5.2721400000000003</v>
      </c>
      <c r="J531" s="81">
        <f t="shared" si="309"/>
        <v>5.4527900000000002</v>
      </c>
      <c r="K531" s="81">
        <f t="shared" si="309"/>
        <v>5.6948600000000003</v>
      </c>
      <c r="L531" s="81">
        <f t="shared" si="309"/>
        <v>5.8821899999999996</v>
      </c>
      <c r="M531" s="81">
        <f t="shared" si="309"/>
        <v>5.9539099999999996</v>
      </c>
      <c r="N531" s="81">
        <f t="shared" si="309"/>
        <v>5.9560300000000002</v>
      </c>
      <c r="O531" s="81">
        <f t="shared" si="309"/>
        <v>5.9529800000000002</v>
      </c>
      <c r="P531" s="81">
        <f t="shared" si="309"/>
        <v>5.9436799999999996</v>
      </c>
      <c r="Q531" s="81">
        <f t="shared" si="309"/>
        <v>5.9507700000000003</v>
      </c>
      <c r="R531" s="81">
        <f t="shared" si="309"/>
        <v>6.0018700000000003</v>
      </c>
      <c r="S531" s="81">
        <f t="shared" si="309"/>
        <v>5.9943299999999997</v>
      </c>
      <c r="T531" s="81">
        <f t="shared" si="309"/>
        <v>5.9654699999999998</v>
      </c>
      <c r="U531" s="81">
        <f t="shared" si="309"/>
        <v>5.9558600000000004</v>
      </c>
      <c r="V531" s="81">
        <f t="shared" si="309"/>
        <v>5.9649200000000002</v>
      </c>
      <c r="W531" s="81">
        <f t="shared" si="309"/>
        <v>6.0449299999999999</v>
      </c>
      <c r="X531" s="81">
        <f t="shared" si="309"/>
        <v>6.0031600000000003</v>
      </c>
      <c r="Y531" s="81">
        <f t="shared" si="309"/>
        <v>5.9122899999999996</v>
      </c>
      <c r="Z531" s="81">
        <f t="shared" si="309"/>
        <v>5.6853199999999999</v>
      </c>
      <c r="AA531" s="81">
        <f t="shared" si="309"/>
        <v>5.43222</v>
      </c>
    </row>
    <row r="532" spans="1:27" ht="12.75" hidden="1" customHeight="1" outlineLevel="1" x14ac:dyDescent="0.2">
      <c r="A532" s="89" t="s">
        <v>749</v>
      </c>
      <c r="B532" s="63" t="s">
        <v>230</v>
      </c>
      <c r="C532" s="43" t="s">
        <v>79</v>
      </c>
      <c r="D532" s="44">
        <v>1396.99</v>
      </c>
      <c r="E532" s="44">
        <v>1300.05</v>
      </c>
      <c r="F532" s="44">
        <v>1245.18</v>
      </c>
      <c r="G532" s="44">
        <v>1257.28</v>
      </c>
      <c r="H532" s="44">
        <v>1318.29</v>
      </c>
      <c r="I532" s="44">
        <v>1377</v>
      </c>
      <c r="J532" s="44">
        <v>1557.65</v>
      </c>
      <c r="K532" s="44">
        <v>1799.72</v>
      </c>
      <c r="L532" s="44">
        <v>1987.05</v>
      </c>
      <c r="M532" s="44">
        <v>2058.77</v>
      </c>
      <c r="N532" s="44">
        <v>2060.89</v>
      </c>
      <c r="O532" s="44">
        <v>2057.84</v>
      </c>
      <c r="P532" s="44">
        <v>2048.54</v>
      </c>
      <c r="Q532" s="44">
        <v>2055.63</v>
      </c>
      <c r="R532" s="44">
        <v>2106.73</v>
      </c>
      <c r="S532" s="44">
        <v>2099.19</v>
      </c>
      <c r="T532" s="44">
        <v>2070.33</v>
      </c>
      <c r="U532" s="44">
        <v>2060.7199999999998</v>
      </c>
      <c r="V532" s="44">
        <v>2069.7800000000002</v>
      </c>
      <c r="W532" s="44">
        <v>2149.79</v>
      </c>
      <c r="X532" s="44">
        <v>2108.02</v>
      </c>
      <c r="Y532" s="44">
        <v>2017.15</v>
      </c>
      <c r="Z532" s="44">
        <v>1790.18</v>
      </c>
      <c r="AA532" s="44">
        <v>1537.08</v>
      </c>
    </row>
    <row r="533" spans="1:27" ht="12.75" hidden="1" customHeight="1" outlineLevel="1" x14ac:dyDescent="0.2">
      <c r="A533" s="89" t="s">
        <v>750</v>
      </c>
      <c r="B533" s="63" t="s">
        <v>90</v>
      </c>
      <c r="C533" s="43" t="s">
        <v>79</v>
      </c>
      <c r="D533" s="44">
        <f>$D$468</f>
        <v>3559.77</v>
      </c>
      <c r="E533" s="44">
        <f t="shared" ref="E533:AA533" si="310">$D$468</f>
        <v>3559.77</v>
      </c>
      <c r="F533" s="44">
        <f t="shared" si="310"/>
        <v>3559.77</v>
      </c>
      <c r="G533" s="44">
        <f t="shared" si="310"/>
        <v>3559.77</v>
      </c>
      <c r="H533" s="44">
        <f t="shared" si="310"/>
        <v>3559.77</v>
      </c>
      <c r="I533" s="44">
        <f t="shared" si="310"/>
        <v>3559.77</v>
      </c>
      <c r="J533" s="44">
        <f t="shared" si="310"/>
        <v>3559.77</v>
      </c>
      <c r="K533" s="44">
        <f t="shared" si="310"/>
        <v>3559.77</v>
      </c>
      <c r="L533" s="44">
        <f t="shared" si="310"/>
        <v>3559.77</v>
      </c>
      <c r="M533" s="44">
        <f t="shared" si="310"/>
        <v>3559.77</v>
      </c>
      <c r="N533" s="44">
        <f t="shared" si="310"/>
        <v>3559.77</v>
      </c>
      <c r="O533" s="44">
        <f t="shared" si="310"/>
        <v>3559.77</v>
      </c>
      <c r="P533" s="44">
        <f t="shared" si="310"/>
        <v>3559.77</v>
      </c>
      <c r="Q533" s="44">
        <f t="shared" si="310"/>
        <v>3559.77</v>
      </c>
      <c r="R533" s="44">
        <f t="shared" si="310"/>
        <v>3559.77</v>
      </c>
      <c r="S533" s="44">
        <f t="shared" si="310"/>
        <v>3559.77</v>
      </c>
      <c r="T533" s="44">
        <f t="shared" si="310"/>
        <v>3559.77</v>
      </c>
      <c r="U533" s="44">
        <f t="shared" si="310"/>
        <v>3559.77</v>
      </c>
      <c r="V533" s="44">
        <f t="shared" si="310"/>
        <v>3559.77</v>
      </c>
      <c r="W533" s="44">
        <f t="shared" si="310"/>
        <v>3559.77</v>
      </c>
      <c r="X533" s="44">
        <f t="shared" si="310"/>
        <v>3559.77</v>
      </c>
      <c r="Y533" s="44">
        <f t="shared" si="310"/>
        <v>3559.77</v>
      </c>
      <c r="Z533" s="44">
        <f t="shared" si="310"/>
        <v>3559.77</v>
      </c>
      <c r="AA533" s="44">
        <f t="shared" si="310"/>
        <v>3559.77</v>
      </c>
    </row>
    <row r="534" spans="1:27" ht="12.75" hidden="1" customHeight="1" outlineLevel="1" x14ac:dyDescent="0.2">
      <c r="A534" s="89" t="s">
        <v>751</v>
      </c>
      <c r="B534" s="63" t="s">
        <v>83</v>
      </c>
      <c r="C534" s="43" t="s">
        <v>79</v>
      </c>
      <c r="D534" s="44">
        <v>4.68</v>
      </c>
      <c r="E534" s="44">
        <v>4.68</v>
      </c>
      <c r="F534" s="44">
        <v>4.68</v>
      </c>
      <c r="G534" s="44">
        <v>4.68</v>
      </c>
      <c r="H534" s="44">
        <v>4.68</v>
      </c>
      <c r="I534" s="44">
        <v>4.68</v>
      </c>
      <c r="J534" s="44">
        <v>4.68</v>
      </c>
      <c r="K534" s="44">
        <v>4.68</v>
      </c>
      <c r="L534" s="44">
        <v>4.68</v>
      </c>
      <c r="M534" s="44">
        <v>4.68</v>
      </c>
      <c r="N534" s="44">
        <v>4.68</v>
      </c>
      <c r="O534" s="44">
        <v>4.68</v>
      </c>
      <c r="P534" s="44">
        <v>4.68</v>
      </c>
      <c r="Q534" s="44">
        <v>4.68</v>
      </c>
      <c r="R534" s="44">
        <v>4.68</v>
      </c>
      <c r="S534" s="44">
        <v>4.68</v>
      </c>
      <c r="T534" s="44">
        <v>4.68</v>
      </c>
      <c r="U534" s="44">
        <v>4.68</v>
      </c>
      <c r="V534" s="44">
        <v>4.68</v>
      </c>
      <c r="W534" s="44">
        <v>4.68</v>
      </c>
      <c r="X534" s="44">
        <v>4.68</v>
      </c>
      <c r="Y534" s="44">
        <v>4.68</v>
      </c>
      <c r="Z534" s="44">
        <v>4.68</v>
      </c>
      <c r="AA534" s="44">
        <v>4.68</v>
      </c>
    </row>
    <row r="535" spans="1:27" ht="12.75" hidden="1" customHeight="1" outlineLevel="1" x14ac:dyDescent="0.2">
      <c r="A535" s="89" t="s">
        <v>752</v>
      </c>
      <c r="B535" s="63" t="s">
        <v>81</v>
      </c>
      <c r="C535" s="43" t="s">
        <v>79</v>
      </c>
      <c r="D535" s="44">
        <f>$D$11</f>
        <v>330.69</v>
      </c>
      <c r="E535" s="44">
        <f t="shared" ref="E535:AA535" si="311">$D$11</f>
        <v>330.69</v>
      </c>
      <c r="F535" s="44">
        <f t="shared" si="311"/>
        <v>330.69</v>
      </c>
      <c r="G535" s="44">
        <f t="shared" si="311"/>
        <v>330.69</v>
      </c>
      <c r="H535" s="44">
        <f t="shared" si="311"/>
        <v>330.69</v>
      </c>
      <c r="I535" s="44">
        <f t="shared" si="311"/>
        <v>330.69</v>
      </c>
      <c r="J535" s="44">
        <f t="shared" si="311"/>
        <v>330.69</v>
      </c>
      <c r="K535" s="44">
        <f t="shared" si="311"/>
        <v>330.69</v>
      </c>
      <c r="L535" s="44">
        <f t="shared" si="311"/>
        <v>330.69</v>
      </c>
      <c r="M535" s="44">
        <f t="shared" si="311"/>
        <v>330.69</v>
      </c>
      <c r="N535" s="44">
        <f t="shared" si="311"/>
        <v>330.69</v>
      </c>
      <c r="O535" s="44">
        <f t="shared" si="311"/>
        <v>330.69</v>
      </c>
      <c r="P535" s="44">
        <f t="shared" si="311"/>
        <v>330.69</v>
      </c>
      <c r="Q535" s="44">
        <f t="shared" si="311"/>
        <v>330.69</v>
      </c>
      <c r="R535" s="44">
        <f t="shared" si="311"/>
        <v>330.69</v>
      </c>
      <c r="S535" s="44">
        <f t="shared" si="311"/>
        <v>330.69</v>
      </c>
      <c r="T535" s="44">
        <f t="shared" si="311"/>
        <v>330.69</v>
      </c>
      <c r="U535" s="44">
        <f t="shared" si="311"/>
        <v>330.69</v>
      </c>
      <c r="V535" s="44">
        <f t="shared" si="311"/>
        <v>330.69</v>
      </c>
      <c r="W535" s="44">
        <f t="shared" si="311"/>
        <v>330.69</v>
      </c>
      <c r="X535" s="44">
        <f t="shared" si="311"/>
        <v>330.69</v>
      </c>
      <c r="Y535" s="44">
        <f t="shared" si="311"/>
        <v>330.69</v>
      </c>
      <c r="Z535" s="44">
        <f t="shared" si="311"/>
        <v>330.69</v>
      </c>
      <c r="AA535" s="44">
        <f t="shared" si="311"/>
        <v>330.69</v>
      </c>
    </row>
    <row r="536" spans="1:27" collapsed="1" x14ac:dyDescent="0.2">
      <c r="A536" s="88" t="s">
        <v>753</v>
      </c>
      <c r="B536" s="28" t="str">
        <f>"15"&amp;"."&amp;$B$639&amp;"."&amp;$B$640</f>
        <v>15.09.2023</v>
      </c>
      <c r="C536" s="80" t="s">
        <v>76</v>
      </c>
      <c r="D536" s="81">
        <f>ROUND(((D537+D538+D540+D539)/1000),5)</f>
        <v>5.3332800000000002</v>
      </c>
      <c r="E536" s="81">
        <f>ROUND(((E537+E538+E540+E539)/1000),5)</f>
        <v>5.2455600000000002</v>
      </c>
      <c r="F536" s="81">
        <f>ROUND(((F537+F538+F540+F539)/1000),5)</f>
        <v>5.1807499999999997</v>
      </c>
      <c r="G536" s="81">
        <f t="shared" ref="G536:AA536" si="312">ROUND(((G537+G538+G540+G539)/1000),5)</f>
        <v>5.1665900000000002</v>
      </c>
      <c r="H536" s="81">
        <f t="shared" si="312"/>
        <v>5.2523099999999996</v>
      </c>
      <c r="I536" s="81">
        <f t="shared" si="312"/>
        <v>5.3209</v>
      </c>
      <c r="J536" s="81">
        <f t="shared" si="312"/>
        <v>5.4083199999999998</v>
      </c>
      <c r="K536" s="81">
        <f t="shared" si="312"/>
        <v>5.6539299999999999</v>
      </c>
      <c r="L536" s="81">
        <f t="shared" si="312"/>
        <v>5.8859599999999999</v>
      </c>
      <c r="M536" s="81">
        <f t="shared" si="312"/>
        <v>6.1012300000000002</v>
      </c>
      <c r="N536" s="81">
        <f t="shared" si="312"/>
        <v>6.3033400000000004</v>
      </c>
      <c r="O536" s="81">
        <f t="shared" si="312"/>
        <v>5.9883199999999999</v>
      </c>
      <c r="P536" s="81">
        <f t="shared" si="312"/>
        <v>5.91134</v>
      </c>
      <c r="Q536" s="81">
        <f t="shared" si="312"/>
        <v>5.9837999999999996</v>
      </c>
      <c r="R536" s="81">
        <f t="shared" si="312"/>
        <v>5.9461500000000003</v>
      </c>
      <c r="S536" s="81">
        <f t="shared" si="312"/>
        <v>5.9401400000000004</v>
      </c>
      <c r="T536" s="81">
        <f t="shared" si="312"/>
        <v>5.9151699999999998</v>
      </c>
      <c r="U536" s="81">
        <f t="shared" si="312"/>
        <v>5.89724</v>
      </c>
      <c r="V536" s="81">
        <f t="shared" si="312"/>
        <v>5.9425299999999996</v>
      </c>
      <c r="W536" s="81">
        <f t="shared" si="312"/>
        <v>6.0102599999999997</v>
      </c>
      <c r="X536" s="81">
        <f t="shared" si="312"/>
        <v>6.0276100000000001</v>
      </c>
      <c r="Y536" s="81">
        <f t="shared" si="312"/>
        <v>5.9408200000000004</v>
      </c>
      <c r="Z536" s="81">
        <f t="shared" si="312"/>
        <v>5.6961500000000003</v>
      </c>
      <c r="AA536" s="81">
        <f t="shared" si="312"/>
        <v>5.5066600000000001</v>
      </c>
    </row>
    <row r="537" spans="1:27" ht="12.75" hidden="1" customHeight="1" outlineLevel="1" x14ac:dyDescent="0.2">
      <c r="A537" s="89" t="s">
        <v>754</v>
      </c>
      <c r="B537" s="63" t="s">
        <v>230</v>
      </c>
      <c r="C537" s="43" t="s">
        <v>79</v>
      </c>
      <c r="D537" s="44">
        <v>1438.14</v>
      </c>
      <c r="E537" s="44">
        <v>1350.42</v>
      </c>
      <c r="F537" s="44">
        <v>1285.6099999999999</v>
      </c>
      <c r="G537" s="44">
        <v>1271.45</v>
      </c>
      <c r="H537" s="44">
        <v>1357.17</v>
      </c>
      <c r="I537" s="44">
        <v>1425.76</v>
      </c>
      <c r="J537" s="44">
        <v>1513.18</v>
      </c>
      <c r="K537" s="44">
        <v>1758.79</v>
      </c>
      <c r="L537" s="44">
        <v>1990.82</v>
      </c>
      <c r="M537" s="44">
        <v>2206.09</v>
      </c>
      <c r="N537" s="44">
        <v>2408.1999999999998</v>
      </c>
      <c r="O537" s="44">
        <v>2093.1799999999998</v>
      </c>
      <c r="P537" s="44">
        <v>2016.2</v>
      </c>
      <c r="Q537" s="44">
        <v>2088.66</v>
      </c>
      <c r="R537" s="44">
        <v>2051.0100000000002</v>
      </c>
      <c r="S537" s="44">
        <v>2045</v>
      </c>
      <c r="T537" s="44">
        <v>2020.03</v>
      </c>
      <c r="U537" s="44">
        <v>2002.1</v>
      </c>
      <c r="V537" s="44">
        <v>2047.39</v>
      </c>
      <c r="W537" s="44">
        <v>2115.12</v>
      </c>
      <c r="X537" s="44">
        <v>2132.4699999999998</v>
      </c>
      <c r="Y537" s="44">
        <v>2045.68</v>
      </c>
      <c r="Z537" s="44">
        <v>1801.01</v>
      </c>
      <c r="AA537" s="44">
        <v>1611.52</v>
      </c>
    </row>
    <row r="538" spans="1:27" ht="12.75" hidden="1" customHeight="1" outlineLevel="1" x14ac:dyDescent="0.2">
      <c r="A538" s="89" t="s">
        <v>755</v>
      </c>
      <c r="B538" s="63" t="s">
        <v>90</v>
      </c>
      <c r="C538" s="43" t="s">
        <v>79</v>
      </c>
      <c r="D538" s="44">
        <f>$D$468</f>
        <v>3559.77</v>
      </c>
      <c r="E538" s="44">
        <f t="shared" ref="E538:AA538" si="313">$D$468</f>
        <v>3559.77</v>
      </c>
      <c r="F538" s="44">
        <f t="shared" si="313"/>
        <v>3559.77</v>
      </c>
      <c r="G538" s="44">
        <f t="shared" si="313"/>
        <v>3559.77</v>
      </c>
      <c r="H538" s="44">
        <f t="shared" si="313"/>
        <v>3559.77</v>
      </c>
      <c r="I538" s="44">
        <f t="shared" si="313"/>
        <v>3559.77</v>
      </c>
      <c r="J538" s="44">
        <f t="shared" si="313"/>
        <v>3559.77</v>
      </c>
      <c r="K538" s="44">
        <f t="shared" si="313"/>
        <v>3559.77</v>
      </c>
      <c r="L538" s="44">
        <f t="shared" si="313"/>
        <v>3559.77</v>
      </c>
      <c r="M538" s="44">
        <f t="shared" si="313"/>
        <v>3559.77</v>
      </c>
      <c r="N538" s="44">
        <f t="shared" si="313"/>
        <v>3559.77</v>
      </c>
      <c r="O538" s="44">
        <f t="shared" si="313"/>
        <v>3559.77</v>
      </c>
      <c r="P538" s="44">
        <f t="shared" si="313"/>
        <v>3559.77</v>
      </c>
      <c r="Q538" s="44">
        <f t="shared" si="313"/>
        <v>3559.77</v>
      </c>
      <c r="R538" s="44">
        <f t="shared" si="313"/>
        <v>3559.77</v>
      </c>
      <c r="S538" s="44">
        <f t="shared" si="313"/>
        <v>3559.77</v>
      </c>
      <c r="T538" s="44">
        <f t="shared" si="313"/>
        <v>3559.77</v>
      </c>
      <c r="U538" s="44">
        <f t="shared" si="313"/>
        <v>3559.77</v>
      </c>
      <c r="V538" s="44">
        <f t="shared" si="313"/>
        <v>3559.77</v>
      </c>
      <c r="W538" s="44">
        <f t="shared" si="313"/>
        <v>3559.77</v>
      </c>
      <c r="X538" s="44">
        <f t="shared" si="313"/>
        <v>3559.77</v>
      </c>
      <c r="Y538" s="44">
        <f t="shared" si="313"/>
        <v>3559.77</v>
      </c>
      <c r="Z538" s="44">
        <f t="shared" si="313"/>
        <v>3559.77</v>
      </c>
      <c r="AA538" s="44">
        <f t="shared" si="313"/>
        <v>3559.77</v>
      </c>
    </row>
    <row r="539" spans="1:27" ht="12.75" hidden="1" customHeight="1" outlineLevel="1" x14ac:dyDescent="0.2">
      <c r="A539" s="89" t="s">
        <v>756</v>
      </c>
      <c r="B539" s="63" t="s">
        <v>83</v>
      </c>
      <c r="C539" s="43" t="s">
        <v>79</v>
      </c>
      <c r="D539" s="44">
        <v>4.68</v>
      </c>
      <c r="E539" s="44">
        <v>4.68</v>
      </c>
      <c r="F539" s="44">
        <v>4.68</v>
      </c>
      <c r="G539" s="44">
        <v>4.68</v>
      </c>
      <c r="H539" s="44">
        <v>4.68</v>
      </c>
      <c r="I539" s="44">
        <v>4.68</v>
      </c>
      <c r="J539" s="44">
        <v>4.68</v>
      </c>
      <c r="K539" s="44">
        <v>4.68</v>
      </c>
      <c r="L539" s="44">
        <v>4.68</v>
      </c>
      <c r="M539" s="44">
        <v>4.68</v>
      </c>
      <c r="N539" s="44">
        <v>4.68</v>
      </c>
      <c r="O539" s="44">
        <v>4.68</v>
      </c>
      <c r="P539" s="44">
        <v>4.68</v>
      </c>
      <c r="Q539" s="44">
        <v>4.68</v>
      </c>
      <c r="R539" s="44">
        <v>4.68</v>
      </c>
      <c r="S539" s="44">
        <v>4.68</v>
      </c>
      <c r="T539" s="44">
        <v>4.68</v>
      </c>
      <c r="U539" s="44">
        <v>4.68</v>
      </c>
      <c r="V539" s="44">
        <v>4.68</v>
      </c>
      <c r="W539" s="44">
        <v>4.68</v>
      </c>
      <c r="X539" s="44">
        <v>4.68</v>
      </c>
      <c r="Y539" s="44">
        <v>4.68</v>
      </c>
      <c r="Z539" s="44">
        <v>4.68</v>
      </c>
      <c r="AA539" s="44">
        <v>4.68</v>
      </c>
    </row>
    <row r="540" spans="1:27" ht="12.75" hidden="1" customHeight="1" outlineLevel="1" x14ac:dyDescent="0.2">
      <c r="A540" s="89" t="s">
        <v>757</v>
      </c>
      <c r="B540" s="63" t="s">
        <v>81</v>
      </c>
      <c r="C540" s="43" t="s">
        <v>79</v>
      </c>
      <c r="D540" s="44">
        <f>$D$11</f>
        <v>330.69</v>
      </c>
      <c r="E540" s="44">
        <f t="shared" ref="E540:AA540" si="314">$D$11</f>
        <v>330.69</v>
      </c>
      <c r="F540" s="44">
        <f t="shared" si="314"/>
        <v>330.69</v>
      </c>
      <c r="G540" s="44">
        <f t="shared" si="314"/>
        <v>330.69</v>
      </c>
      <c r="H540" s="44">
        <f t="shared" si="314"/>
        <v>330.69</v>
      </c>
      <c r="I540" s="44">
        <f t="shared" si="314"/>
        <v>330.69</v>
      </c>
      <c r="J540" s="44">
        <f t="shared" si="314"/>
        <v>330.69</v>
      </c>
      <c r="K540" s="44">
        <f t="shared" si="314"/>
        <v>330.69</v>
      </c>
      <c r="L540" s="44">
        <f t="shared" si="314"/>
        <v>330.69</v>
      </c>
      <c r="M540" s="44">
        <f t="shared" si="314"/>
        <v>330.69</v>
      </c>
      <c r="N540" s="44">
        <f t="shared" si="314"/>
        <v>330.69</v>
      </c>
      <c r="O540" s="44">
        <f t="shared" si="314"/>
        <v>330.69</v>
      </c>
      <c r="P540" s="44">
        <f t="shared" si="314"/>
        <v>330.69</v>
      </c>
      <c r="Q540" s="44">
        <f t="shared" si="314"/>
        <v>330.69</v>
      </c>
      <c r="R540" s="44">
        <f t="shared" si="314"/>
        <v>330.69</v>
      </c>
      <c r="S540" s="44">
        <f t="shared" si="314"/>
        <v>330.69</v>
      </c>
      <c r="T540" s="44">
        <f t="shared" si="314"/>
        <v>330.69</v>
      </c>
      <c r="U540" s="44">
        <f t="shared" si="314"/>
        <v>330.69</v>
      </c>
      <c r="V540" s="44">
        <f t="shared" si="314"/>
        <v>330.69</v>
      </c>
      <c r="W540" s="44">
        <f t="shared" si="314"/>
        <v>330.69</v>
      </c>
      <c r="X540" s="44">
        <f t="shared" si="314"/>
        <v>330.69</v>
      </c>
      <c r="Y540" s="44">
        <f t="shared" si="314"/>
        <v>330.69</v>
      </c>
      <c r="Z540" s="44">
        <f t="shared" si="314"/>
        <v>330.69</v>
      </c>
      <c r="AA540" s="44">
        <f t="shared" si="314"/>
        <v>330.69</v>
      </c>
    </row>
    <row r="541" spans="1:27" collapsed="1" x14ac:dyDescent="0.2">
      <c r="A541" s="88" t="s">
        <v>758</v>
      </c>
      <c r="B541" s="28" t="str">
        <f>"16"&amp;"."&amp;$B$639&amp;"."&amp;$B$640</f>
        <v>16.09.2023</v>
      </c>
      <c r="C541" s="80" t="s">
        <v>76</v>
      </c>
      <c r="D541" s="81">
        <f>ROUND(((D542+D543+D545+D544)/1000),5)</f>
        <v>5.3928500000000001</v>
      </c>
      <c r="E541" s="81">
        <f>ROUND(((E542+E543+E545+E544)/1000),5)</f>
        <v>5.2360300000000004</v>
      </c>
      <c r="F541" s="81">
        <f>ROUND(((F542+F543+F545+F544)/1000),5)</f>
        <v>5.1641599999999999</v>
      </c>
      <c r="G541" s="81">
        <f t="shared" ref="G541:AA541" si="315">ROUND(((G542+G543+G545+G544)/1000),5)</f>
        <v>5.1431399999999998</v>
      </c>
      <c r="H541" s="81">
        <f t="shared" si="315"/>
        <v>5.1893700000000003</v>
      </c>
      <c r="I541" s="81">
        <f t="shared" si="315"/>
        <v>5.2452199999999998</v>
      </c>
      <c r="J541" s="81">
        <f t="shared" si="315"/>
        <v>5.2654800000000002</v>
      </c>
      <c r="K541" s="81">
        <f t="shared" si="315"/>
        <v>5.4212100000000003</v>
      </c>
      <c r="L541" s="81">
        <f t="shared" si="315"/>
        <v>5.7253400000000001</v>
      </c>
      <c r="M541" s="81">
        <f t="shared" si="315"/>
        <v>5.8927300000000002</v>
      </c>
      <c r="N541" s="81">
        <f t="shared" si="315"/>
        <v>5.9348299999999998</v>
      </c>
      <c r="O541" s="81">
        <f t="shared" si="315"/>
        <v>5.93743</v>
      </c>
      <c r="P541" s="81">
        <f t="shared" si="315"/>
        <v>5.9304399999999999</v>
      </c>
      <c r="Q541" s="81">
        <f t="shared" si="315"/>
        <v>5.9243100000000002</v>
      </c>
      <c r="R541" s="81">
        <f t="shared" si="315"/>
        <v>5.92544</v>
      </c>
      <c r="S541" s="81">
        <f t="shared" si="315"/>
        <v>5.9219299999999997</v>
      </c>
      <c r="T541" s="81">
        <f t="shared" si="315"/>
        <v>5.9214200000000003</v>
      </c>
      <c r="U541" s="81">
        <f t="shared" si="315"/>
        <v>5.9113699999999998</v>
      </c>
      <c r="V541" s="81">
        <f t="shared" si="315"/>
        <v>5.9917699999999998</v>
      </c>
      <c r="W541" s="81">
        <f t="shared" si="315"/>
        <v>6.1394200000000003</v>
      </c>
      <c r="X541" s="81">
        <f t="shared" si="315"/>
        <v>6.3011200000000001</v>
      </c>
      <c r="Y541" s="81">
        <f t="shared" si="315"/>
        <v>5.9715999999999996</v>
      </c>
      <c r="Z541" s="81">
        <f t="shared" si="315"/>
        <v>5.6147400000000003</v>
      </c>
      <c r="AA541" s="81">
        <f t="shared" si="315"/>
        <v>5.4824700000000002</v>
      </c>
    </row>
    <row r="542" spans="1:27" ht="12.75" hidden="1" customHeight="1" outlineLevel="1" x14ac:dyDescent="0.2">
      <c r="A542" s="89" t="s">
        <v>759</v>
      </c>
      <c r="B542" s="63" t="s">
        <v>230</v>
      </c>
      <c r="C542" s="43" t="s">
        <v>79</v>
      </c>
      <c r="D542" s="44">
        <v>1497.71</v>
      </c>
      <c r="E542" s="44">
        <v>1340.89</v>
      </c>
      <c r="F542" s="44">
        <v>1269.02</v>
      </c>
      <c r="G542" s="44">
        <v>1248</v>
      </c>
      <c r="H542" s="44">
        <v>1294.23</v>
      </c>
      <c r="I542" s="44">
        <v>1350.08</v>
      </c>
      <c r="J542" s="44">
        <v>1370.34</v>
      </c>
      <c r="K542" s="44">
        <v>1526.07</v>
      </c>
      <c r="L542" s="44">
        <v>1830.2</v>
      </c>
      <c r="M542" s="44">
        <v>1997.59</v>
      </c>
      <c r="N542" s="44">
        <v>2039.69</v>
      </c>
      <c r="O542" s="44">
        <v>2042.29</v>
      </c>
      <c r="P542" s="44">
        <v>2035.3</v>
      </c>
      <c r="Q542" s="44">
        <v>2029.17</v>
      </c>
      <c r="R542" s="44">
        <v>2030.3</v>
      </c>
      <c r="S542" s="44">
        <v>2026.79</v>
      </c>
      <c r="T542" s="44">
        <v>2026.28</v>
      </c>
      <c r="U542" s="44">
        <v>2016.23</v>
      </c>
      <c r="V542" s="44">
        <v>2096.63</v>
      </c>
      <c r="W542" s="44">
        <v>2244.2800000000002</v>
      </c>
      <c r="X542" s="44">
        <v>2405.98</v>
      </c>
      <c r="Y542" s="44">
        <v>2076.46</v>
      </c>
      <c r="Z542" s="44">
        <v>1719.6</v>
      </c>
      <c r="AA542" s="44">
        <v>1587.33</v>
      </c>
    </row>
    <row r="543" spans="1:27" ht="12.75" hidden="1" customHeight="1" outlineLevel="1" x14ac:dyDescent="0.2">
      <c r="A543" s="89" t="s">
        <v>760</v>
      </c>
      <c r="B543" s="63" t="s">
        <v>90</v>
      </c>
      <c r="C543" s="43" t="s">
        <v>79</v>
      </c>
      <c r="D543" s="44">
        <f>$D$468</f>
        <v>3559.77</v>
      </c>
      <c r="E543" s="44">
        <f t="shared" ref="E543:AA543" si="316">$D$468</f>
        <v>3559.77</v>
      </c>
      <c r="F543" s="44">
        <f t="shared" si="316"/>
        <v>3559.77</v>
      </c>
      <c r="G543" s="44">
        <f t="shared" si="316"/>
        <v>3559.77</v>
      </c>
      <c r="H543" s="44">
        <f t="shared" si="316"/>
        <v>3559.77</v>
      </c>
      <c r="I543" s="44">
        <f t="shared" si="316"/>
        <v>3559.77</v>
      </c>
      <c r="J543" s="44">
        <f t="shared" si="316"/>
        <v>3559.77</v>
      </c>
      <c r="K543" s="44">
        <f t="shared" si="316"/>
        <v>3559.77</v>
      </c>
      <c r="L543" s="44">
        <f t="shared" si="316"/>
        <v>3559.77</v>
      </c>
      <c r="M543" s="44">
        <f t="shared" si="316"/>
        <v>3559.77</v>
      </c>
      <c r="N543" s="44">
        <f t="shared" si="316"/>
        <v>3559.77</v>
      </c>
      <c r="O543" s="44">
        <f t="shared" si="316"/>
        <v>3559.77</v>
      </c>
      <c r="P543" s="44">
        <f t="shared" si="316"/>
        <v>3559.77</v>
      </c>
      <c r="Q543" s="44">
        <f t="shared" si="316"/>
        <v>3559.77</v>
      </c>
      <c r="R543" s="44">
        <f t="shared" si="316"/>
        <v>3559.77</v>
      </c>
      <c r="S543" s="44">
        <f t="shared" si="316"/>
        <v>3559.77</v>
      </c>
      <c r="T543" s="44">
        <f t="shared" si="316"/>
        <v>3559.77</v>
      </c>
      <c r="U543" s="44">
        <f t="shared" si="316"/>
        <v>3559.77</v>
      </c>
      <c r="V543" s="44">
        <f t="shared" si="316"/>
        <v>3559.77</v>
      </c>
      <c r="W543" s="44">
        <f t="shared" si="316"/>
        <v>3559.77</v>
      </c>
      <c r="X543" s="44">
        <f t="shared" si="316"/>
        <v>3559.77</v>
      </c>
      <c r="Y543" s="44">
        <f t="shared" si="316"/>
        <v>3559.77</v>
      </c>
      <c r="Z543" s="44">
        <f t="shared" si="316"/>
        <v>3559.77</v>
      </c>
      <c r="AA543" s="44">
        <f t="shared" si="316"/>
        <v>3559.77</v>
      </c>
    </row>
    <row r="544" spans="1:27" ht="12.75" hidden="1" customHeight="1" outlineLevel="1" x14ac:dyDescent="0.2">
      <c r="A544" s="89" t="s">
        <v>761</v>
      </c>
      <c r="B544" s="63" t="s">
        <v>83</v>
      </c>
      <c r="C544" s="43" t="s">
        <v>79</v>
      </c>
      <c r="D544" s="44">
        <v>4.68</v>
      </c>
      <c r="E544" s="44">
        <v>4.68</v>
      </c>
      <c r="F544" s="44">
        <v>4.68</v>
      </c>
      <c r="G544" s="44">
        <v>4.68</v>
      </c>
      <c r="H544" s="44">
        <v>4.68</v>
      </c>
      <c r="I544" s="44">
        <v>4.68</v>
      </c>
      <c r="J544" s="44">
        <v>4.68</v>
      </c>
      <c r="K544" s="44">
        <v>4.68</v>
      </c>
      <c r="L544" s="44">
        <v>4.68</v>
      </c>
      <c r="M544" s="44">
        <v>4.68</v>
      </c>
      <c r="N544" s="44">
        <v>4.68</v>
      </c>
      <c r="O544" s="44">
        <v>4.68</v>
      </c>
      <c r="P544" s="44">
        <v>4.68</v>
      </c>
      <c r="Q544" s="44">
        <v>4.68</v>
      </c>
      <c r="R544" s="44">
        <v>4.68</v>
      </c>
      <c r="S544" s="44">
        <v>4.68</v>
      </c>
      <c r="T544" s="44">
        <v>4.68</v>
      </c>
      <c r="U544" s="44">
        <v>4.68</v>
      </c>
      <c r="V544" s="44">
        <v>4.68</v>
      </c>
      <c r="W544" s="44">
        <v>4.68</v>
      </c>
      <c r="X544" s="44">
        <v>4.68</v>
      </c>
      <c r="Y544" s="44">
        <v>4.68</v>
      </c>
      <c r="Z544" s="44">
        <v>4.68</v>
      </c>
      <c r="AA544" s="44">
        <v>4.68</v>
      </c>
    </row>
    <row r="545" spans="1:27" ht="12.75" hidden="1" customHeight="1" outlineLevel="1" x14ac:dyDescent="0.2">
      <c r="A545" s="89" t="s">
        <v>762</v>
      </c>
      <c r="B545" s="63" t="s">
        <v>81</v>
      </c>
      <c r="C545" s="43" t="s">
        <v>79</v>
      </c>
      <c r="D545" s="44">
        <f>$D$11</f>
        <v>330.69</v>
      </c>
      <c r="E545" s="44">
        <f t="shared" ref="E545:AA545" si="317">$D$11</f>
        <v>330.69</v>
      </c>
      <c r="F545" s="44">
        <f t="shared" si="317"/>
        <v>330.69</v>
      </c>
      <c r="G545" s="44">
        <f t="shared" si="317"/>
        <v>330.69</v>
      </c>
      <c r="H545" s="44">
        <f t="shared" si="317"/>
        <v>330.69</v>
      </c>
      <c r="I545" s="44">
        <f t="shared" si="317"/>
        <v>330.69</v>
      </c>
      <c r="J545" s="44">
        <f t="shared" si="317"/>
        <v>330.69</v>
      </c>
      <c r="K545" s="44">
        <f t="shared" si="317"/>
        <v>330.69</v>
      </c>
      <c r="L545" s="44">
        <f t="shared" si="317"/>
        <v>330.69</v>
      </c>
      <c r="M545" s="44">
        <f t="shared" si="317"/>
        <v>330.69</v>
      </c>
      <c r="N545" s="44">
        <f t="shared" si="317"/>
        <v>330.69</v>
      </c>
      <c r="O545" s="44">
        <f t="shared" si="317"/>
        <v>330.69</v>
      </c>
      <c r="P545" s="44">
        <f t="shared" si="317"/>
        <v>330.69</v>
      </c>
      <c r="Q545" s="44">
        <f t="shared" si="317"/>
        <v>330.69</v>
      </c>
      <c r="R545" s="44">
        <f t="shared" si="317"/>
        <v>330.69</v>
      </c>
      <c r="S545" s="44">
        <f t="shared" si="317"/>
        <v>330.69</v>
      </c>
      <c r="T545" s="44">
        <f t="shared" si="317"/>
        <v>330.69</v>
      </c>
      <c r="U545" s="44">
        <f t="shared" si="317"/>
        <v>330.69</v>
      </c>
      <c r="V545" s="44">
        <f t="shared" si="317"/>
        <v>330.69</v>
      </c>
      <c r="W545" s="44">
        <f t="shared" si="317"/>
        <v>330.69</v>
      </c>
      <c r="X545" s="44">
        <f t="shared" si="317"/>
        <v>330.69</v>
      </c>
      <c r="Y545" s="44">
        <f t="shared" si="317"/>
        <v>330.69</v>
      </c>
      <c r="Z545" s="44">
        <f t="shared" si="317"/>
        <v>330.69</v>
      </c>
      <c r="AA545" s="44">
        <f t="shared" si="317"/>
        <v>330.69</v>
      </c>
    </row>
    <row r="546" spans="1:27" collapsed="1" x14ac:dyDescent="0.2">
      <c r="A546" s="88" t="s">
        <v>763</v>
      </c>
      <c r="B546" s="28" t="str">
        <f>"17"&amp;"."&amp;$B$639&amp;"."&amp;$B$640</f>
        <v>17.09.2023</v>
      </c>
      <c r="C546" s="80" t="s">
        <v>76</v>
      </c>
      <c r="D546" s="81">
        <f>ROUND(((D547+D548+D550+D549)/1000),5)</f>
        <v>5.36761</v>
      </c>
      <c r="E546" s="81">
        <f>ROUND(((E547+E548+E550+E549)/1000),5)</f>
        <v>5.2172200000000002</v>
      </c>
      <c r="F546" s="81">
        <f>ROUND(((F547+F548+F550+F549)/1000),5)</f>
        <v>5.1457600000000001</v>
      </c>
      <c r="G546" s="81">
        <f t="shared" ref="G546:AA546" si="318">ROUND(((G547+G548+G550+G549)/1000),5)</f>
        <v>5.1363500000000002</v>
      </c>
      <c r="H546" s="81">
        <f t="shared" si="318"/>
        <v>5.1468999999999996</v>
      </c>
      <c r="I546" s="81">
        <f t="shared" si="318"/>
        <v>5.1741599999999996</v>
      </c>
      <c r="J546" s="81">
        <f t="shared" si="318"/>
        <v>5.1410799999999997</v>
      </c>
      <c r="K546" s="81">
        <f t="shared" si="318"/>
        <v>5.3106600000000004</v>
      </c>
      <c r="L546" s="81">
        <f t="shared" si="318"/>
        <v>5.4908400000000004</v>
      </c>
      <c r="M546" s="81">
        <f t="shared" si="318"/>
        <v>5.6309399999999998</v>
      </c>
      <c r="N546" s="81">
        <f t="shared" si="318"/>
        <v>5.6780600000000003</v>
      </c>
      <c r="O546" s="81">
        <f t="shared" si="318"/>
        <v>5.6898099999999996</v>
      </c>
      <c r="P546" s="81">
        <f t="shared" si="318"/>
        <v>5.6822600000000003</v>
      </c>
      <c r="Q546" s="81">
        <f t="shared" si="318"/>
        <v>5.67394</v>
      </c>
      <c r="R546" s="81">
        <f t="shared" si="318"/>
        <v>5.6827500000000004</v>
      </c>
      <c r="S546" s="81">
        <f t="shared" si="318"/>
        <v>5.6911300000000002</v>
      </c>
      <c r="T546" s="81">
        <f t="shared" si="318"/>
        <v>5.7321499999999999</v>
      </c>
      <c r="U546" s="81">
        <f t="shared" si="318"/>
        <v>5.7840800000000003</v>
      </c>
      <c r="V546" s="81">
        <f t="shared" si="318"/>
        <v>5.9439299999999999</v>
      </c>
      <c r="W546" s="81">
        <f t="shared" si="318"/>
        <v>6.0338399999999996</v>
      </c>
      <c r="X546" s="81">
        <f t="shared" si="318"/>
        <v>6.2956399999999997</v>
      </c>
      <c r="Y546" s="81">
        <f t="shared" si="318"/>
        <v>5.97316</v>
      </c>
      <c r="Z546" s="81">
        <f t="shared" si="318"/>
        <v>5.5652799999999996</v>
      </c>
      <c r="AA546" s="81">
        <f t="shared" si="318"/>
        <v>5.3697499999999998</v>
      </c>
    </row>
    <row r="547" spans="1:27" ht="12.75" hidden="1" customHeight="1" outlineLevel="1" x14ac:dyDescent="0.2">
      <c r="A547" s="89" t="s">
        <v>764</v>
      </c>
      <c r="B547" s="63" t="s">
        <v>230</v>
      </c>
      <c r="C547" s="43" t="s">
        <v>79</v>
      </c>
      <c r="D547" s="44">
        <v>1472.47</v>
      </c>
      <c r="E547" s="44">
        <v>1322.08</v>
      </c>
      <c r="F547" s="44">
        <v>1250.6199999999999</v>
      </c>
      <c r="G547" s="44">
        <v>1241.21</v>
      </c>
      <c r="H547" s="44">
        <v>1251.76</v>
      </c>
      <c r="I547" s="44">
        <v>1279.02</v>
      </c>
      <c r="J547" s="44">
        <v>1245.94</v>
      </c>
      <c r="K547" s="44">
        <v>1415.52</v>
      </c>
      <c r="L547" s="44">
        <v>1595.7</v>
      </c>
      <c r="M547" s="44">
        <v>1735.8</v>
      </c>
      <c r="N547" s="44">
        <v>1782.92</v>
      </c>
      <c r="O547" s="44">
        <v>1794.67</v>
      </c>
      <c r="P547" s="44">
        <v>1787.12</v>
      </c>
      <c r="Q547" s="44">
        <v>1778.8</v>
      </c>
      <c r="R547" s="44">
        <v>1787.61</v>
      </c>
      <c r="S547" s="44">
        <v>1795.99</v>
      </c>
      <c r="T547" s="44">
        <v>1837.01</v>
      </c>
      <c r="U547" s="44">
        <v>1888.94</v>
      </c>
      <c r="V547" s="44">
        <v>2048.79</v>
      </c>
      <c r="W547" s="44">
        <v>2138.6999999999998</v>
      </c>
      <c r="X547" s="44">
        <v>2400.5</v>
      </c>
      <c r="Y547" s="44">
        <v>2078.02</v>
      </c>
      <c r="Z547" s="44">
        <v>1670.14</v>
      </c>
      <c r="AA547" s="44">
        <v>1474.61</v>
      </c>
    </row>
    <row r="548" spans="1:27" ht="12.75" hidden="1" customHeight="1" outlineLevel="1" x14ac:dyDescent="0.2">
      <c r="A548" s="89" t="s">
        <v>765</v>
      </c>
      <c r="B548" s="63" t="s">
        <v>90</v>
      </c>
      <c r="C548" s="43" t="s">
        <v>79</v>
      </c>
      <c r="D548" s="44">
        <f>$D$468</f>
        <v>3559.77</v>
      </c>
      <c r="E548" s="44">
        <f t="shared" ref="E548:AA548" si="319">$D$468</f>
        <v>3559.77</v>
      </c>
      <c r="F548" s="44">
        <f t="shared" si="319"/>
        <v>3559.77</v>
      </c>
      <c r="G548" s="44">
        <f t="shared" si="319"/>
        <v>3559.77</v>
      </c>
      <c r="H548" s="44">
        <f t="shared" si="319"/>
        <v>3559.77</v>
      </c>
      <c r="I548" s="44">
        <f t="shared" si="319"/>
        <v>3559.77</v>
      </c>
      <c r="J548" s="44">
        <f t="shared" si="319"/>
        <v>3559.77</v>
      </c>
      <c r="K548" s="44">
        <f t="shared" si="319"/>
        <v>3559.77</v>
      </c>
      <c r="L548" s="44">
        <f t="shared" si="319"/>
        <v>3559.77</v>
      </c>
      <c r="M548" s="44">
        <f t="shared" si="319"/>
        <v>3559.77</v>
      </c>
      <c r="N548" s="44">
        <f t="shared" si="319"/>
        <v>3559.77</v>
      </c>
      <c r="O548" s="44">
        <f t="shared" si="319"/>
        <v>3559.77</v>
      </c>
      <c r="P548" s="44">
        <f t="shared" si="319"/>
        <v>3559.77</v>
      </c>
      <c r="Q548" s="44">
        <f t="shared" si="319"/>
        <v>3559.77</v>
      </c>
      <c r="R548" s="44">
        <f t="shared" si="319"/>
        <v>3559.77</v>
      </c>
      <c r="S548" s="44">
        <f t="shared" si="319"/>
        <v>3559.77</v>
      </c>
      <c r="T548" s="44">
        <f t="shared" si="319"/>
        <v>3559.77</v>
      </c>
      <c r="U548" s="44">
        <f t="shared" si="319"/>
        <v>3559.77</v>
      </c>
      <c r="V548" s="44">
        <f t="shared" si="319"/>
        <v>3559.77</v>
      </c>
      <c r="W548" s="44">
        <f t="shared" si="319"/>
        <v>3559.77</v>
      </c>
      <c r="X548" s="44">
        <f t="shared" si="319"/>
        <v>3559.77</v>
      </c>
      <c r="Y548" s="44">
        <f t="shared" si="319"/>
        <v>3559.77</v>
      </c>
      <c r="Z548" s="44">
        <f t="shared" si="319"/>
        <v>3559.77</v>
      </c>
      <c r="AA548" s="44">
        <f t="shared" si="319"/>
        <v>3559.77</v>
      </c>
    </row>
    <row r="549" spans="1:27" ht="12.75" hidden="1" customHeight="1" outlineLevel="1" x14ac:dyDescent="0.2">
      <c r="A549" s="89" t="s">
        <v>766</v>
      </c>
      <c r="B549" s="63" t="s">
        <v>83</v>
      </c>
      <c r="C549" s="43" t="s">
        <v>79</v>
      </c>
      <c r="D549" s="44">
        <v>4.68</v>
      </c>
      <c r="E549" s="44">
        <v>4.68</v>
      </c>
      <c r="F549" s="44">
        <v>4.68</v>
      </c>
      <c r="G549" s="44">
        <v>4.68</v>
      </c>
      <c r="H549" s="44">
        <v>4.68</v>
      </c>
      <c r="I549" s="44">
        <v>4.68</v>
      </c>
      <c r="J549" s="44">
        <v>4.68</v>
      </c>
      <c r="K549" s="44">
        <v>4.68</v>
      </c>
      <c r="L549" s="44">
        <v>4.68</v>
      </c>
      <c r="M549" s="44">
        <v>4.68</v>
      </c>
      <c r="N549" s="44">
        <v>4.68</v>
      </c>
      <c r="O549" s="44">
        <v>4.68</v>
      </c>
      <c r="P549" s="44">
        <v>4.68</v>
      </c>
      <c r="Q549" s="44">
        <v>4.68</v>
      </c>
      <c r="R549" s="44">
        <v>4.68</v>
      </c>
      <c r="S549" s="44">
        <v>4.68</v>
      </c>
      <c r="T549" s="44">
        <v>4.68</v>
      </c>
      <c r="U549" s="44">
        <v>4.68</v>
      </c>
      <c r="V549" s="44">
        <v>4.68</v>
      </c>
      <c r="W549" s="44">
        <v>4.68</v>
      </c>
      <c r="X549" s="44">
        <v>4.68</v>
      </c>
      <c r="Y549" s="44">
        <v>4.68</v>
      </c>
      <c r="Z549" s="44">
        <v>4.68</v>
      </c>
      <c r="AA549" s="44">
        <v>4.68</v>
      </c>
    </row>
    <row r="550" spans="1:27" ht="12.75" hidden="1" customHeight="1" outlineLevel="1" x14ac:dyDescent="0.2">
      <c r="A550" s="89" t="s">
        <v>767</v>
      </c>
      <c r="B550" s="63" t="s">
        <v>81</v>
      </c>
      <c r="C550" s="43" t="s">
        <v>79</v>
      </c>
      <c r="D550" s="44">
        <f>$D$11</f>
        <v>330.69</v>
      </c>
      <c r="E550" s="44">
        <f t="shared" ref="E550:AA550" si="320">$D$11</f>
        <v>330.69</v>
      </c>
      <c r="F550" s="44">
        <f t="shared" si="320"/>
        <v>330.69</v>
      </c>
      <c r="G550" s="44">
        <f t="shared" si="320"/>
        <v>330.69</v>
      </c>
      <c r="H550" s="44">
        <f t="shared" si="320"/>
        <v>330.69</v>
      </c>
      <c r="I550" s="44">
        <f t="shared" si="320"/>
        <v>330.69</v>
      </c>
      <c r="J550" s="44">
        <f t="shared" si="320"/>
        <v>330.69</v>
      </c>
      <c r="K550" s="44">
        <f t="shared" si="320"/>
        <v>330.69</v>
      </c>
      <c r="L550" s="44">
        <f t="shared" si="320"/>
        <v>330.69</v>
      </c>
      <c r="M550" s="44">
        <f t="shared" si="320"/>
        <v>330.69</v>
      </c>
      <c r="N550" s="44">
        <f t="shared" si="320"/>
        <v>330.69</v>
      </c>
      <c r="O550" s="44">
        <f t="shared" si="320"/>
        <v>330.69</v>
      </c>
      <c r="P550" s="44">
        <f t="shared" si="320"/>
        <v>330.69</v>
      </c>
      <c r="Q550" s="44">
        <f t="shared" si="320"/>
        <v>330.69</v>
      </c>
      <c r="R550" s="44">
        <f t="shared" si="320"/>
        <v>330.69</v>
      </c>
      <c r="S550" s="44">
        <f t="shared" si="320"/>
        <v>330.69</v>
      </c>
      <c r="T550" s="44">
        <f t="shared" si="320"/>
        <v>330.69</v>
      </c>
      <c r="U550" s="44">
        <f t="shared" si="320"/>
        <v>330.69</v>
      </c>
      <c r="V550" s="44">
        <f t="shared" si="320"/>
        <v>330.69</v>
      </c>
      <c r="W550" s="44">
        <f t="shared" si="320"/>
        <v>330.69</v>
      </c>
      <c r="X550" s="44">
        <f t="shared" si="320"/>
        <v>330.69</v>
      </c>
      <c r="Y550" s="44">
        <f t="shared" si="320"/>
        <v>330.69</v>
      </c>
      <c r="Z550" s="44">
        <f t="shared" si="320"/>
        <v>330.69</v>
      </c>
      <c r="AA550" s="44">
        <f t="shared" si="320"/>
        <v>330.69</v>
      </c>
    </row>
    <row r="551" spans="1:27" collapsed="1" x14ac:dyDescent="0.2">
      <c r="A551" s="88" t="s">
        <v>768</v>
      </c>
      <c r="B551" s="28" t="str">
        <f>"18"&amp;"."&amp;$B$639&amp;"."&amp;$B$640</f>
        <v>18.09.2023</v>
      </c>
      <c r="C551" s="80" t="s">
        <v>76</v>
      </c>
      <c r="D551" s="81">
        <f>ROUND(((D552+D553+D555+D554)/1000),5)</f>
        <v>5.2047499999999998</v>
      </c>
      <c r="E551" s="81">
        <f>ROUND(((E552+E553+E555+E554)/1000),5)</f>
        <v>5.14764</v>
      </c>
      <c r="F551" s="81">
        <f>ROUND(((F552+F553+F555+F554)/1000),5)</f>
        <v>5.0772599999999999</v>
      </c>
      <c r="G551" s="81">
        <f t="shared" ref="G551:AA551" si="321">ROUND(((G552+G553+G555+G554)/1000),5)</f>
        <v>5.0697999999999999</v>
      </c>
      <c r="H551" s="81">
        <f t="shared" si="321"/>
        <v>5.1669700000000001</v>
      </c>
      <c r="I551" s="81">
        <f t="shared" si="321"/>
        <v>5.3161300000000002</v>
      </c>
      <c r="J551" s="81">
        <f t="shared" si="321"/>
        <v>5.4192099999999996</v>
      </c>
      <c r="K551" s="81">
        <f t="shared" si="321"/>
        <v>5.6516200000000003</v>
      </c>
      <c r="L551" s="81">
        <f t="shared" si="321"/>
        <v>5.88504</v>
      </c>
      <c r="M551" s="81">
        <f t="shared" si="321"/>
        <v>6.0408999999999997</v>
      </c>
      <c r="N551" s="81">
        <f t="shared" si="321"/>
        <v>6.1187100000000001</v>
      </c>
      <c r="O551" s="81">
        <f t="shared" si="321"/>
        <v>6.0967399999999996</v>
      </c>
      <c r="P551" s="81">
        <f t="shared" si="321"/>
        <v>6.0502900000000004</v>
      </c>
      <c r="Q551" s="81">
        <f t="shared" si="321"/>
        <v>6.1378199999999996</v>
      </c>
      <c r="R551" s="81">
        <f t="shared" si="321"/>
        <v>5.9913800000000004</v>
      </c>
      <c r="S551" s="81">
        <f t="shared" si="321"/>
        <v>5.9884599999999999</v>
      </c>
      <c r="T551" s="81">
        <f t="shared" si="321"/>
        <v>5.9613500000000004</v>
      </c>
      <c r="U551" s="81">
        <f t="shared" si="321"/>
        <v>5.9346100000000002</v>
      </c>
      <c r="V551" s="81">
        <f t="shared" si="321"/>
        <v>5.9962999999999997</v>
      </c>
      <c r="W551" s="81">
        <f t="shared" si="321"/>
        <v>6.1204099999999997</v>
      </c>
      <c r="X551" s="81">
        <f t="shared" si="321"/>
        <v>6.0779300000000003</v>
      </c>
      <c r="Y551" s="81">
        <f t="shared" si="321"/>
        <v>5.8989200000000004</v>
      </c>
      <c r="Z551" s="81">
        <f t="shared" si="321"/>
        <v>5.57803</v>
      </c>
      <c r="AA551" s="81">
        <f t="shared" si="321"/>
        <v>5.4251800000000001</v>
      </c>
    </row>
    <row r="552" spans="1:27" ht="12.75" hidden="1" customHeight="1" outlineLevel="1" x14ac:dyDescent="0.2">
      <c r="A552" s="89" t="s">
        <v>769</v>
      </c>
      <c r="B552" s="63" t="s">
        <v>230</v>
      </c>
      <c r="C552" s="43" t="s">
        <v>79</v>
      </c>
      <c r="D552" s="44">
        <v>1309.6099999999999</v>
      </c>
      <c r="E552" s="44">
        <v>1252.5</v>
      </c>
      <c r="F552" s="44">
        <v>1182.1199999999999</v>
      </c>
      <c r="G552" s="44">
        <v>1174.6600000000001</v>
      </c>
      <c r="H552" s="44">
        <v>1271.83</v>
      </c>
      <c r="I552" s="44">
        <v>1420.99</v>
      </c>
      <c r="J552" s="44">
        <v>1524.07</v>
      </c>
      <c r="K552" s="44">
        <v>1756.48</v>
      </c>
      <c r="L552" s="44">
        <v>1989.9</v>
      </c>
      <c r="M552" s="44">
        <v>2145.7600000000002</v>
      </c>
      <c r="N552" s="44">
        <v>2223.5700000000002</v>
      </c>
      <c r="O552" s="44">
        <v>2201.6</v>
      </c>
      <c r="P552" s="44">
        <v>2155.15</v>
      </c>
      <c r="Q552" s="44">
        <v>2242.6799999999998</v>
      </c>
      <c r="R552" s="44">
        <v>2096.2399999999998</v>
      </c>
      <c r="S552" s="44">
        <v>2093.3200000000002</v>
      </c>
      <c r="T552" s="44">
        <v>2066.21</v>
      </c>
      <c r="U552" s="44">
        <v>2039.47</v>
      </c>
      <c r="V552" s="44">
        <v>2101.16</v>
      </c>
      <c r="W552" s="44">
        <v>2225.27</v>
      </c>
      <c r="X552" s="44">
        <v>2182.79</v>
      </c>
      <c r="Y552" s="44">
        <v>2003.78</v>
      </c>
      <c r="Z552" s="44">
        <v>1682.89</v>
      </c>
      <c r="AA552" s="44">
        <v>1530.04</v>
      </c>
    </row>
    <row r="553" spans="1:27" ht="12.75" hidden="1" customHeight="1" outlineLevel="1" x14ac:dyDescent="0.2">
      <c r="A553" s="89" t="s">
        <v>770</v>
      </c>
      <c r="B553" s="63" t="s">
        <v>90</v>
      </c>
      <c r="C553" s="43" t="s">
        <v>79</v>
      </c>
      <c r="D553" s="44">
        <f>$D$468</f>
        <v>3559.77</v>
      </c>
      <c r="E553" s="44">
        <f t="shared" ref="E553:AA553" si="322">$D$468</f>
        <v>3559.77</v>
      </c>
      <c r="F553" s="44">
        <f t="shared" si="322"/>
        <v>3559.77</v>
      </c>
      <c r="G553" s="44">
        <f t="shared" si="322"/>
        <v>3559.77</v>
      </c>
      <c r="H553" s="44">
        <f t="shared" si="322"/>
        <v>3559.77</v>
      </c>
      <c r="I553" s="44">
        <f t="shared" si="322"/>
        <v>3559.77</v>
      </c>
      <c r="J553" s="44">
        <f t="shared" si="322"/>
        <v>3559.77</v>
      </c>
      <c r="K553" s="44">
        <f t="shared" si="322"/>
        <v>3559.77</v>
      </c>
      <c r="L553" s="44">
        <f t="shared" si="322"/>
        <v>3559.77</v>
      </c>
      <c r="M553" s="44">
        <f t="shared" si="322"/>
        <v>3559.77</v>
      </c>
      <c r="N553" s="44">
        <f t="shared" si="322"/>
        <v>3559.77</v>
      </c>
      <c r="O553" s="44">
        <f t="shared" si="322"/>
        <v>3559.77</v>
      </c>
      <c r="P553" s="44">
        <f t="shared" si="322"/>
        <v>3559.77</v>
      </c>
      <c r="Q553" s="44">
        <f t="shared" si="322"/>
        <v>3559.77</v>
      </c>
      <c r="R553" s="44">
        <f t="shared" si="322"/>
        <v>3559.77</v>
      </c>
      <c r="S553" s="44">
        <f t="shared" si="322"/>
        <v>3559.77</v>
      </c>
      <c r="T553" s="44">
        <f t="shared" si="322"/>
        <v>3559.77</v>
      </c>
      <c r="U553" s="44">
        <f t="shared" si="322"/>
        <v>3559.77</v>
      </c>
      <c r="V553" s="44">
        <f t="shared" si="322"/>
        <v>3559.77</v>
      </c>
      <c r="W553" s="44">
        <f t="shared" si="322"/>
        <v>3559.77</v>
      </c>
      <c r="X553" s="44">
        <f t="shared" si="322"/>
        <v>3559.77</v>
      </c>
      <c r="Y553" s="44">
        <f t="shared" si="322"/>
        <v>3559.77</v>
      </c>
      <c r="Z553" s="44">
        <f t="shared" si="322"/>
        <v>3559.77</v>
      </c>
      <c r="AA553" s="44">
        <f t="shared" si="322"/>
        <v>3559.77</v>
      </c>
    </row>
    <row r="554" spans="1:27" ht="12.75" hidden="1" customHeight="1" outlineLevel="1" x14ac:dyDescent="0.2">
      <c r="A554" s="89" t="s">
        <v>771</v>
      </c>
      <c r="B554" s="63" t="s">
        <v>83</v>
      </c>
      <c r="C554" s="43" t="s">
        <v>79</v>
      </c>
      <c r="D554" s="44">
        <v>4.68</v>
      </c>
      <c r="E554" s="44">
        <v>4.68</v>
      </c>
      <c r="F554" s="44">
        <v>4.68</v>
      </c>
      <c r="G554" s="44">
        <v>4.68</v>
      </c>
      <c r="H554" s="44">
        <v>4.68</v>
      </c>
      <c r="I554" s="44">
        <v>4.68</v>
      </c>
      <c r="J554" s="44">
        <v>4.68</v>
      </c>
      <c r="K554" s="44">
        <v>4.68</v>
      </c>
      <c r="L554" s="44">
        <v>4.68</v>
      </c>
      <c r="M554" s="44">
        <v>4.68</v>
      </c>
      <c r="N554" s="44">
        <v>4.68</v>
      </c>
      <c r="O554" s="44">
        <v>4.68</v>
      </c>
      <c r="P554" s="44">
        <v>4.68</v>
      </c>
      <c r="Q554" s="44">
        <v>4.68</v>
      </c>
      <c r="R554" s="44">
        <v>4.68</v>
      </c>
      <c r="S554" s="44">
        <v>4.68</v>
      </c>
      <c r="T554" s="44">
        <v>4.68</v>
      </c>
      <c r="U554" s="44">
        <v>4.68</v>
      </c>
      <c r="V554" s="44">
        <v>4.68</v>
      </c>
      <c r="W554" s="44">
        <v>4.68</v>
      </c>
      <c r="X554" s="44">
        <v>4.68</v>
      </c>
      <c r="Y554" s="44">
        <v>4.68</v>
      </c>
      <c r="Z554" s="44">
        <v>4.68</v>
      </c>
      <c r="AA554" s="44">
        <v>4.68</v>
      </c>
    </row>
    <row r="555" spans="1:27" ht="12.75" hidden="1" customHeight="1" outlineLevel="1" x14ac:dyDescent="0.2">
      <c r="A555" s="89" t="s">
        <v>772</v>
      </c>
      <c r="B555" s="63" t="s">
        <v>81</v>
      </c>
      <c r="C555" s="43" t="s">
        <v>79</v>
      </c>
      <c r="D555" s="44">
        <f>$D$11</f>
        <v>330.69</v>
      </c>
      <c r="E555" s="44">
        <f t="shared" ref="E555:AA555" si="323">$D$11</f>
        <v>330.69</v>
      </c>
      <c r="F555" s="44">
        <f t="shared" si="323"/>
        <v>330.69</v>
      </c>
      <c r="G555" s="44">
        <f t="shared" si="323"/>
        <v>330.69</v>
      </c>
      <c r="H555" s="44">
        <f t="shared" si="323"/>
        <v>330.69</v>
      </c>
      <c r="I555" s="44">
        <f t="shared" si="323"/>
        <v>330.69</v>
      </c>
      <c r="J555" s="44">
        <f t="shared" si="323"/>
        <v>330.69</v>
      </c>
      <c r="K555" s="44">
        <f t="shared" si="323"/>
        <v>330.69</v>
      </c>
      <c r="L555" s="44">
        <f t="shared" si="323"/>
        <v>330.69</v>
      </c>
      <c r="M555" s="44">
        <f t="shared" si="323"/>
        <v>330.69</v>
      </c>
      <c r="N555" s="44">
        <f t="shared" si="323"/>
        <v>330.69</v>
      </c>
      <c r="O555" s="44">
        <f t="shared" si="323"/>
        <v>330.69</v>
      </c>
      <c r="P555" s="44">
        <f t="shared" si="323"/>
        <v>330.69</v>
      </c>
      <c r="Q555" s="44">
        <f t="shared" si="323"/>
        <v>330.69</v>
      </c>
      <c r="R555" s="44">
        <f t="shared" si="323"/>
        <v>330.69</v>
      </c>
      <c r="S555" s="44">
        <f t="shared" si="323"/>
        <v>330.69</v>
      </c>
      <c r="T555" s="44">
        <f t="shared" si="323"/>
        <v>330.69</v>
      </c>
      <c r="U555" s="44">
        <f t="shared" si="323"/>
        <v>330.69</v>
      </c>
      <c r="V555" s="44">
        <f t="shared" si="323"/>
        <v>330.69</v>
      </c>
      <c r="W555" s="44">
        <f t="shared" si="323"/>
        <v>330.69</v>
      </c>
      <c r="X555" s="44">
        <f t="shared" si="323"/>
        <v>330.69</v>
      </c>
      <c r="Y555" s="44">
        <f t="shared" si="323"/>
        <v>330.69</v>
      </c>
      <c r="Z555" s="44">
        <f t="shared" si="323"/>
        <v>330.69</v>
      </c>
      <c r="AA555" s="44">
        <f t="shared" si="323"/>
        <v>330.69</v>
      </c>
    </row>
    <row r="556" spans="1:27" collapsed="1" x14ac:dyDescent="0.2">
      <c r="A556" s="88" t="s">
        <v>773</v>
      </c>
      <c r="B556" s="28" t="str">
        <f>"19"&amp;"."&amp;$B$639&amp;"."&amp;$B$640</f>
        <v>19.09.2023</v>
      </c>
      <c r="C556" s="80" t="s">
        <v>76</v>
      </c>
      <c r="D556" s="81">
        <f>ROUND(((D557+D558+D560+D559)/1000),5)</f>
        <v>5.1924400000000004</v>
      </c>
      <c r="E556" s="81">
        <f>ROUND(((E557+E558+E560+E559)/1000),5)</f>
        <v>5.1448900000000002</v>
      </c>
      <c r="F556" s="81">
        <f>ROUND(((F557+F558+F560+F559)/1000),5)</f>
        <v>5.0774299999999997</v>
      </c>
      <c r="G556" s="81">
        <f t="shared" ref="G556:AA556" si="324">ROUND(((G557+G558+G560+G559)/1000),5)</f>
        <v>5.0726800000000001</v>
      </c>
      <c r="H556" s="81">
        <f t="shared" si="324"/>
        <v>5.1515500000000003</v>
      </c>
      <c r="I556" s="81">
        <f t="shared" si="324"/>
        <v>5.2905499999999996</v>
      </c>
      <c r="J556" s="81">
        <f t="shared" si="324"/>
        <v>5.4291900000000002</v>
      </c>
      <c r="K556" s="81">
        <f t="shared" si="324"/>
        <v>5.6651400000000001</v>
      </c>
      <c r="L556" s="81">
        <f t="shared" si="324"/>
        <v>5.9673999999999996</v>
      </c>
      <c r="M556" s="81">
        <f t="shared" si="324"/>
        <v>6.2746000000000004</v>
      </c>
      <c r="N556" s="81">
        <f t="shared" si="324"/>
        <v>6.2963100000000001</v>
      </c>
      <c r="O556" s="81">
        <f t="shared" si="324"/>
        <v>6.27881</v>
      </c>
      <c r="P556" s="81">
        <f t="shared" si="324"/>
        <v>6.2563300000000002</v>
      </c>
      <c r="Q556" s="81">
        <f t="shared" si="324"/>
        <v>6.2734800000000002</v>
      </c>
      <c r="R556" s="81">
        <f t="shared" si="324"/>
        <v>5.9943</v>
      </c>
      <c r="S556" s="81">
        <f t="shared" si="324"/>
        <v>5.99648</v>
      </c>
      <c r="T556" s="81">
        <f t="shared" si="324"/>
        <v>5.9710999999999999</v>
      </c>
      <c r="U556" s="81">
        <f t="shared" si="324"/>
        <v>5.9382400000000004</v>
      </c>
      <c r="V556" s="81">
        <f t="shared" si="324"/>
        <v>5.99674</v>
      </c>
      <c r="W556" s="81">
        <f t="shared" si="324"/>
        <v>6.1008300000000002</v>
      </c>
      <c r="X556" s="81">
        <f t="shared" si="324"/>
        <v>6.0945200000000002</v>
      </c>
      <c r="Y556" s="81">
        <f t="shared" si="324"/>
        <v>5.9966999999999997</v>
      </c>
      <c r="Z556" s="81">
        <f t="shared" si="324"/>
        <v>5.6303700000000001</v>
      </c>
      <c r="AA556" s="81">
        <f t="shared" si="324"/>
        <v>5.3945100000000004</v>
      </c>
    </row>
    <row r="557" spans="1:27" ht="12.75" hidden="1" customHeight="1" outlineLevel="1" x14ac:dyDescent="0.2">
      <c r="A557" s="89" t="s">
        <v>774</v>
      </c>
      <c r="B557" s="63" t="s">
        <v>230</v>
      </c>
      <c r="C557" s="43" t="s">
        <v>79</v>
      </c>
      <c r="D557" s="44">
        <v>1297.3</v>
      </c>
      <c r="E557" s="44">
        <v>1249.75</v>
      </c>
      <c r="F557" s="44">
        <v>1182.29</v>
      </c>
      <c r="G557" s="44">
        <v>1177.54</v>
      </c>
      <c r="H557" s="44">
        <v>1256.4100000000001</v>
      </c>
      <c r="I557" s="44">
        <v>1395.41</v>
      </c>
      <c r="J557" s="44">
        <v>1534.05</v>
      </c>
      <c r="K557" s="44">
        <v>1770</v>
      </c>
      <c r="L557" s="44">
        <v>2072.2600000000002</v>
      </c>
      <c r="M557" s="44">
        <v>2379.46</v>
      </c>
      <c r="N557" s="44">
        <v>2401.17</v>
      </c>
      <c r="O557" s="44">
        <v>2383.67</v>
      </c>
      <c r="P557" s="44">
        <v>2361.19</v>
      </c>
      <c r="Q557" s="44">
        <v>2378.34</v>
      </c>
      <c r="R557" s="44">
        <v>2099.16</v>
      </c>
      <c r="S557" s="44">
        <v>2101.34</v>
      </c>
      <c r="T557" s="44">
        <v>2075.96</v>
      </c>
      <c r="U557" s="44">
        <v>2043.1</v>
      </c>
      <c r="V557" s="44">
        <v>2101.6</v>
      </c>
      <c r="W557" s="44">
        <v>2205.69</v>
      </c>
      <c r="X557" s="44">
        <v>2199.38</v>
      </c>
      <c r="Y557" s="44">
        <v>2101.56</v>
      </c>
      <c r="Z557" s="44">
        <v>1735.23</v>
      </c>
      <c r="AA557" s="44">
        <v>1499.37</v>
      </c>
    </row>
    <row r="558" spans="1:27" ht="12.75" hidden="1" customHeight="1" outlineLevel="1" x14ac:dyDescent="0.2">
      <c r="A558" s="89" t="s">
        <v>775</v>
      </c>
      <c r="B558" s="63" t="s">
        <v>90</v>
      </c>
      <c r="C558" s="43" t="s">
        <v>79</v>
      </c>
      <c r="D558" s="44">
        <f>$D$468</f>
        <v>3559.77</v>
      </c>
      <c r="E558" s="44">
        <f t="shared" ref="E558:AA558" si="325">$D$468</f>
        <v>3559.77</v>
      </c>
      <c r="F558" s="44">
        <f t="shared" si="325"/>
        <v>3559.77</v>
      </c>
      <c r="G558" s="44">
        <f t="shared" si="325"/>
        <v>3559.77</v>
      </c>
      <c r="H558" s="44">
        <f t="shared" si="325"/>
        <v>3559.77</v>
      </c>
      <c r="I558" s="44">
        <f t="shared" si="325"/>
        <v>3559.77</v>
      </c>
      <c r="J558" s="44">
        <f t="shared" si="325"/>
        <v>3559.77</v>
      </c>
      <c r="K558" s="44">
        <f t="shared" si="325"/>
        <v>3559.77</v>
      </c>
      <c r="L558" s="44">
        <f t="shared" si="325"/>
        <v>3559.77</v>
      </c>
      <c r="M558" s="44">
        <f t="shared" si="325"/>
        <v>3559.77</v>
      </c>
      <c r="N558" s="44">
        <f t="shared" si="325"/>
        <v>3559.77</v>
      </c>
      <c r="O558" s="44">
        <f t="shared" si="325"/>
        <v>3559.77</v>
      </c>
      <c r="P558" s="44">
        <f t="shared" si="325"/>
        <v>3559.77</v>
      </c>
      <c r="Q558" s="44">
        <f t="shared" si="325"/>
        <v>3559.77</v>
      </c>
      <c r="R558" s="44">
        <f t="shared" si="325"/>
        <v>3559.77</v>
      </c>
      <c r="S558" s="44">
        <f t="shared" si="325"/>
        <v>3559.77</v>
      </c>
      <c r="T558" s="44">
        <f t="shared" si="325"/>
        <v>3559.77</v>
      </c>
      <c r="U558" s="44">
        <f t="shared" si="325"/>
        <v>3559.77</v>
      </c>
      <c r="V558" s="44">
        <f t="shared" si="325"/>
        <v>3559.77</v>
      </c>
      <c r="W558" s="44">
        <f t="shared" si="325"/>
        <v>3559.77</v>
      </c>
      <c r="X558" s="44">
        <f t="shared" si="325"/>
        <v>3559.77</v>
      </c>
      <c r="Y558" s="44">
        <f t="shared" si="325"/>
        <v>3559.77</v>
      </c>
      <c r="Z558" s="44">
        <f t="shared" si="325"/>
        <v>3559.77</v>
      </c>
      <c r="AA558" s="44">
        <f t="shared" si="325"/>
        <v>3559.77</v>
      </c>
    </row>
    <row r="559" spans="1:27" ht="12.75" hidden="1" customHeight="1" outlineLevel="1" x14ac:dyDescent="0.2">
      <c r="A559" s="89" t="s">
        <v>776</v>
      </c>
      <c r="B559" s="63" t="s">
        <v>83</v>
      </c>
      <c r="C559" s="43" t="s">
        <v>79</v>
      </c>
      <c r="D559" s="44">
        <v>4.68</v>
      </c>
      <c r="E559" s="44">
        <v>4.68</v>
      </c>
      <c r="F559" s="44">
        <v>4.68</v>
      </c>
      <c r="G559" s="44">
        <v>4.68</v>
      </c>
      <c r="H559" s="44">
        <v>4.68</v>
      </c>
      <c r="I559" s="44">
        <v>4.68</v>
      </c>
      <c r="J559" s="44">
        <v>4.68</v>
      </c>
      <c r="K559" s="44">
        <v>4.68</v>
      </c>
      <c r="L559" s="44">
        <v>4.68</v>
      </c>
      <c r="M559" s="44">
        <v>4.68</v>
      </c>
      <c r="N559" s="44">
        <v>4.68</v>
      </c>
      <c r="O559" s="44">
        <v>4.68</v>
      </c>
      <c r="P559" s="44">
        <v>4.68</v>
      </c>
      <c r="Q559" s="44">
        <v>4.68</v>
      </c>
      <c r="R559" s="44">
        <v>4.68</v>
      </c>
      <c r="S559" s="44">
        <v>4.68</v>
      </c>
      <c r="T559" s="44">
        <v>4.68</v>
      </c>
      <c r="U559" s="44">
        <v>4.68</v>
      </c>
      <c r="V559" s="44">
        <v>4.68</v>
      </c>
      <c r="W559" s="44">
        <v>4.68</v>
      </c>
      <c r="X559" s="44">
        <v>4.68</v>
      </c>
      <c r="Y559" s="44">
        <v>4.68</v>
      </c>
      <c r="Z559" s="44">
        <v>4.68</v>
      </c>
      <c r="AA559" s="44">
        <v>4.68</v>
      </c>
    </row>
    <row r="560" spans="1:27" ht="12.75" hidden="1" customHeight="1" outlineLevel="1" x14ac:dyDescent="0.2">
      <c r="A560" s="89" t="s">
        <v>777</v>
      </c>
      <c r="B560" s="63" t="s">
        <v>81</v>
      </c>
      <c r="C560" s="43" t="s">
        <v>79</v>
      </c>
      <c r="D560" s="44">
        <f>$D$11</f>
        <v>330.69</v>
      </c>
      <c r="E560" s="44">
        <f t="shared" ref="E560:AA560" si="326">$D$11</f>
        <v>330.69</v>
      </c>
      <c r="F560" s="44">
        <f t="shared" si="326"/>
        <v>330.69</v>
      </c>
      <c r="G560" s="44">
        <f t="shared" si="326"/>
        <v>330.69</v>
      </c>
      <c r="H560" s="44">
        <f t="shared" si="326"/>
        <v>330.69</v>
      </c>
      <c r="I560" s="44">
        <f t="shared" si="326"/>
        <v>330.69</v>
      </c>
      <c r="J560" s="44">
        <f t="shared" si="326"/>
        <v>330.69</v>
      </c>
      <c r="K560" s="44">
        <f t="shared" si="326"/>
        <v>330.69</v>
      </c>
      <c r="L560" s="44">
        <f t="shared" si="326"/>
        <v>330.69</v>
      </c>
      <c r="M560" s="44">
        <f t="shared" si="326"/>
        <v>330.69</v>
      </c>
      <c r="N560" s="44">
        <f t="shared" si="326"/>
        <v>330.69</v>
      </c>
      <c r="O560" s="44">
        <f t="shared" si="326"/>
        <v>330.69</v>
      </c>
      <c r="P560" s="44">
        <f t="shared" si="326"/>
        <v>330.69</v>
      </c>
      <c r="Q560" s="44">
        <f t="shared" si="326"/>
        <v>330.69</v>
      </c>
      <c r="R560" s="44">
        <f t="shared" si="326"/>
        <v>330.69</v>
      </c>
      <c r="S560" s="44">
        <f t="shared" si="326"/>
        <v>330.69</v>
      </c>
      <c r="T560" s="44">
        <f t="shared" si="326"/>
        <v>330.69</v>
      </c>
      <c r="U560" s="44">
        <f t="shared" si="326"/>
        <v>330.69</v>
      </c>
      <c r="V560" s="44">
        <f t="shared" si="326"/>
        <v>330.69</v>
      </c>
      <c r="W560" s="44">
        <f t="shared" si="326"/>
        <v>330.69</v>
      </c>
      <c r="X560" s="44">
        <f t="shared" si="326"/>
        <v>330.69</v>
      </c>
      <c r="Y560" s="44">
        <f t="shared" si="326"/>
        <v>330.69</v>
      </c>
      <c r="Z560" s="44">
        <f t="shared" si="326"/>
        <v>330.69</v>
      </c>
      <c r="AA560" s="44">
        <f t="shared" si="326"/>
        <v>330.69</v>
      </c>
    </row>
    <row r="561" spans="1:27" collapsed="1" x14ac:dyDescent="0.2">
      <c r="A561" s="88" t="s">
        <v>778</v>
      </c>
      <c r="B561" s="28" t="str">
        <f>"20"&amp;"."&amp;$B$639&amp;"."&amp;$B$640</f>
        <v>20.09.2023</v>
      </c>
      <c r="C561" s="80" t="s">
        <v>76</v>
      </c>
      <c r="D561" s="81">
        <f>ROUND(((D562+D563+D565+D564)/1000),5)</f>
        <v>5.1998199999999999</v>
      </c>
      <c r="E561" s="81">
        <f>ROUND(((E562+E563+E565+E564)/1000),5)</f>
        <v>5.08</v>
      </c>
      <c r="F561" s="81">
        <f>ROUND(((F562+F563+F565+F564)/1000),5)</f>
        <v>5.02888</v>
      </c>
      <c r="G561" s="81">
        <f t="shared" ref="G561:AA561" si="327">ROUND(((G562+G563+G565+G564)/1000),5)</f>
        <v>5.0151199999999996</v>
      </c>
      <c r="H561" s="81">
        <f t="shared" si="327"/>
        <v>5.0861400000000003</v>
      </c>
      <c r="I561" s="81">
        <f t="shared" si="327"/>
        <v>5.2385200000000003</v>
      </c>
      <c r="J561" s="81">
        <f t="shared" si="327"/>
        <v>5.4200299999999997</v>
      </c>
      <c r="K561" s="81">
        <f t="shared" si="327"/>
        <v>5.6422100000000004</v>
      </c>
      <c r="L561" s="81">
        <f t="shared" si="327"/>
        <v>5.9126799999999999</v>
      </c>
      <c r="M561" s="81">
        <f t="shared" si="327"/>
        <v>6.4856199999999999</v>
      </c>
      <c r="N561" s="81">
        <f t="shared" si="327"/>
        <v>6.5252699999999999</v>
      </c>
      <c r="O561" s="81">
        <f t="shared" si="327"/>
        <v>6.4878900000000002</v>
      </c>
      <c r="P561" s="81">
        <f t="shared" si="327"/>
        <v>6.3436000000000003</v>
      </c>
      <c r="Q561" s="81">
        <f t="shared" si="327"/>
        <v>6.4872500000000004</v>
      </c>
      <c r="R561" s="81">
        <f t="shared" si="327"/>
        <v>5.99871</v>
      </c>
      <c r="S561" s="81">
        <f t="shared" si="327"/>
        <v>5.9972099999999999</v>
      </c>
      <c r="T561" s="81">
        <f t="shared" si="327"/>
        <v>5.9840299999999997</v>
      </c>
      <c r="U561" s="81">
        <f t="shared" si="327"/>
        <v>5.9640399999999998</v>
      </c>
      <c r="V561" s="81">
        <f t="shared" si="327"/>
        <v>6.0038999999999998</v>
      </c>
      <c r="W561" s="81">
        <f t="shared" si="327"/>
        <v>6.0935300000000003</v>
      </c>
      <c r="X561" s="81">
        <f t="shared" si="327"/>
        <v>6.2384199999999996</v>
      </c>
      <c r="Y561" s="81">
        <f t="shared" si="327"/>
        <v>5.9776899999999999</v>
      </c>
      <c r="Z561" s="81">
        <f t="shared" si="327"/>
        <v>5.6607099999999999</v>
      </c>
      <c r="AA561" s="81">
        <f t="shared" si="327"/>
        <v>5.37127</v>
      </c>
    </row>
    <row r="562" spans="1:27" ht="12.75" hidden="1" customHeight="1" outlineLevel="1" x14ac:dyDescent="0.2">
      <c r="A562" s="89" t="s">
        <v>779</v>
      </c>
      <c r="B562" s="63" t="s">
        <v>230</v>
      </c>
      <c r="C562" s="43" t="s">
        <v>79</v>
      </c>
      <c r="D562" s="44">
        <v>1304.68</v>
      </c>
      <c r="E562" s="44">
        <v>1184.8599999999999</v>
      </c>
      <c r="F562" s="44">
        <v>1133.74</v>
      </c>
      <c r="G562" s="44">
        <v>1119.98</v>
      </c>
      <c r="H562" s="44">
        <v>1191</v>
      </c>
      <c r="I562" s="44">
        <v>1343.38</v>
      </c>
      <c r="J562" s="44">
        <v>1524.89</v>
      </c>
      <c r="K562" s="44">
        <v>1747.07</v>
      </c>
      <c r="L562" s="44">
        <v>2017.54</v>
      </c>
      <c r="M562" s="44">
        <v>2590.48</v>
      </c>
      <c r="N562" s="44">
        <v>2630.13</v>
      </c>
      <c r="O562" s="44">
        <v>2592.75</v>
      </c>
      <c r="P562" s="44">
        <v>2448.46</v>
      </c>
      <c r="Q562" s="44">
        <v>2592.11</v>
      </c>
      <c r="R562" s="44">
        <v>2103.5700000000002</v>
      </c>
      <c r="S562" s="44">
        <v>2102.0700000000002</v>
      </c>
      <c r="T562" s="44">
        <v>2088.89</v>
      </c>
      <c r="U562" s="44">
        <v>2068.9</v>
      </c>
      <c r="V562" s="44">
        <v>2108.7600000000002</v>
      </c>
      <c r="W562" s="44">
        <v>2198.39</v>
      </c>
      <c r="X562" s="44">
        <v>2343.2800000000002</v>
      </c>
      <c r="Y562" s="44">
        <v>2082.5500000000002</v>
      </c>
      <c r="Z562" s="44">
        <v>1765.57</v>
      </c>
      <c r="AA562" s="44">
        <v>1476.13</v>
      </c>
    </row>
    <row r="563" spans="1:27" ht="12.75" hidden="1" customHeight="1" outlineLevel="1" x14ac:dyDescent="0.2">
      <c r="A563" s="89" t="s">
        <v>780</v>
      </c>
      <c r="B563" s="63" t="s">
        <v>90</v>
      </c>
      <c r="C563" s="43" t="s">
        <v>79</v>
      </c>
      <c r="D563" s="44">
        <f>$D$468</f>
        <v>3559.77</v>
      </c>
      <c r="E563" s="44">
        <f t="shared" ref="E563:AA563" si="328">$D$468</f>
        <v>3559.77</v>
      </c>
      <c r="F563" s="44">
        <f t="shared" si="328"/>
        <v>3559.77</v>
      </c>
      <c r="G563" s="44">
        <f t="shared" si="328"/>
        <v>3559.77</v>
      </c>
      <c r="H563" s="44">
        <f t="shared" si="328"/>
        <v>3559.77</v>
      </c>
      <c r="I563" s="44">
        <f t="shared" si="328"/>
        <v>3559.77</v>
      </c>
      <c r="J563" s="44">
        <f t="shared" si="328"/>
        <v>3559.77</v>
      </c>
      <c r="K563" s="44">
        <f t="shared" si="328"/>
        <v>3559.77</v>
      </c>
      <c r="L563" s="44">
        <f t="shared" si="328"/>
        <v>3559.77</v>
      </c>
      <c r="M563" s="44">
        <f t="shared" si="328"/>
        <v>3559.77</v>
      </c>
      <c r="N563" s="44">
        <f t="shared" si="328"/>
        <v>3559.77</v>
      </c>
      <c r="O563" s="44">
        <f t="shared" si="328"/>
        <v>3559.77</v>
      </c>
      <c r="P563" s="44">
        <f t="shared" si="328"/>
        <v>3559.77</v>
      </c>
      <c r="Q563" s="44">
        <f t="shared" si="328"/>
        <v>3559.77</v>
      </c>
      <c r="R563" s="44">
        <f t="shared" si="328"/>
        <v>3559.77</v>
      </c>
      <c r="S563" s="44">
        <f t="shared" si="328"/>
        <v>3559.77</v>
      </c>
      <c r="T563" s="44">
        <f t="shared" si="328"/>
        <v>3559.77</v>
      </c>
      <c r="U563" s="44">
        <f t="shared" si="328"/>
        <v>3559.77</v>
      </c>
      <c r="V563" s="44">
        <f t="shared" si="328"/>
        <v>3559.77</v>
      </c>
      <c r="W563" s="44">
        <f t="shared" si="328"/>
        <v>3559.77</v>
      </c>
      <c r="X563" s="44">
        <f t="shared" si="328"/>
        <v>3559.77</v>
      </c>
      <c r="Y563" s="44">
        <f t="shared" si="328"/>
        <v>3559.77</v>
      </c>
      <c r="Z563" s="44">
        <f t="shared" si="328"/>
        <v>3559.77</v>
      </c>
      <c r="AA563" s="44">
        <f t="shared" si="328"/>
        <v>3559.77</v>
      </c>
    </row>
    <row r="564" spans="1:27" ht="12.75" hidden="1" customHeight="1" outlineLevel="1" x14ac:dyDescent="0.2">
      <c r="A564" s="89" t="s">
        <v>781</v>
      </c>
      <c r="B564" s="63" t="s">
        <v>83</v>
      </c>
      <c r="C564" s="43" t="s">
        <v>79</v>
      </c>
      <c r="D564" s="44">
        <v>4.68</v>
      </c>
      <c r="E564" s="44">
        <v>4.68</v>
      </c>
      <c r="F564" s="44">
        <v>4.68</v>
      </c>
      <c r="G564" s="44">
        <v>4.68</v>
      </c>
      <c r="H564" s="44">
        <v>4.68</v>
      </c>
      <c r="I564" s="44">
        <v>4.68</v>
      </c>
      <c r="J564" s="44">
        <v>4.68</v>
      </c>
      <c r="K564" s="44">
        <v>4.68</v>
      </c>
      <c r="L564" s="44">
        <v>4.68</v>
      </c>
      <c r="M564" s="44">
        <v>4.68</v>
      </c>
      <c r="N564" s="44">
        <v>4.68</v>
      </c>
      <c r="O564" s="44">
        <v>4.68</v>
      </c>
      <c r="P564" s="44">
        <v>4.68</v>
      </c>
      <c r="Q564" s="44">
        <v>4.68</v>
      </c>
      <c r="R564" s="44">
        <v>4.68</v>
      </c>
      <c r="S564" s="44">
        <v>4.68</v>
      </c>
      <c r="T564" s="44">
        <v>4.68</v>
      </c>
      <c r="U564" s="44">
        <v>4.68</v>
      </c>
      <c r="V564" s="44">
        <v>4.68</v>
      </c>
      <c r="W564" s="44">
        <v>4.68</v>
      </c>
      <c r="X564" s="44">
        <v>4.68</v>
      </c>
      <c r="Y564" s="44">
        <v>4.68</v>
      </c>
      <c r="Z564" s="44">
        <v>4.68</v>
      </c>
      <c r="AA564" s="44">
        <v>4.68</v>
      </c>
    </row>
    <row r="565" spans="1:27" ht="12.75" hidden="1" customHeight="1" outlineLevel="1" x14ac:dyDescent="0.2">
      <c r="A565" s="89" t="s">
        <v>782</v>
      </c>
      <c r="B565" s="63" t="s">
        <v>81</v>
      </c>
      <c r="C565" s="43" t="s">
        <v>79</v>
      </c>
      <c r="D565" s="44">
        <f>$D$11</f>
        <v>330.69</v>
      </c>
      <c r="E565" s="44">
        <f t="shared" ref="E565:AA565" si="329">$D$11</f>
        <v>330.69</v>
      </c>
      <c r="F565" s="44">
        <f t="shared" si="329"/>
        <v>330.69</v>
      </c>
      <c r="G565" s="44">
        <f t="shared" si="329"/>
        <v>330.69</v>
      </c>
      <c r="H565" s="44">
        <f t="shared" si="329"/>
        <v>330.69</v>
      </c>
      <c r="I565" s="44">
        <f t="shared" si="329"/>
        <v>330.69</v>
      </c>
      <c r="J565" s="44">
        <f t="shared" si="329"/>
        <v>330.69</v>
      </c>
      <c r="K565" s="44">
        <f t="shared" si="329"/>
        <v>330.69</v>
      </c>
      <c r="L565" s="44">
        <f t="shared" si="329"/>
        <v>330.69</v>
      </c>
      <c r="M565" s="44">
        <f t="shared" si="329"/>
        <v>330.69</v>
      </c>
      <c r="N565" s="44">
        <f t="shared" si="329"/>
        <v>330.69</v>
      </c>
      <c r="O565" s="44">
        <f t="shared" si="329"/>
        <v>330.69</v>
      </c>
      <c r="P565" s="44">
        <f t="shared" si="329"/>
        <v>330.69</v>
      </c>
      <c r="Q565" s="44">
        <f t="shared" si="329"/>
        <v>330.69</v>
      </c>
      <c r="R565" s="44">
        <f t="shared" si="329"/>
        <v>330.69</v>
      </c>
      <c r="S565" s="44">
        <f t="shared" si="329"/>
        <v>330.69</v>
      </c>
      <c r="T565" s="44">
        <f t="shared" si="329"/>
        <v>330.69</v>
      </c>
      <c r="U565" s="44">
        <f t="shared" si="329"/>
        <v>330.69</v>
      </c>
      <c r="V565" s="44">
        <f t="shared" si="329"/>
        <v>330.69</v>
      </c>
      <c r="W565" s="44">
        <f t="shared" si="329"/>
        <v>330.69</v>
      </c>
      <c r="X565" s="44">
        <f t="shared" si="329"/>
        <v>330.69</v>
      </c>
      <c r="Y565" s="44">
        <f t="shared" si="329"/>
        <v>330.69</v>
      </c>
      <c r="Z565" s="44">
        <f t="shared" si="329"/>
        <v>330.69</v>
      </c>
      <c r="AA565" s="44">
        <f t="shared" si="329"/>
        <v>330.69</v>
      </c>
    </row>
    <row r="566" spans="1:27" collapsed="1" x14ac:dyDescent="0.2">
      <c r="A566" s="88" t="s">
        <v>783</v>
      </c>
      <c r="B566" s="28" t="str">
        <f>"21"&amp;"."&amp;$B$639&amp;"."&amp;$B$640</f>
        <v>21.09.2023</v>
      </c>
      <c r="C566" s="80" t="s">
        <v>76</v>
      </c>
      <c r="D566" s="81">
        <f>ROUND(((D567+D568+D570+D569)/1000),5)</f>
        <v>5.1819899999999999</v>
      </c>
      <c r="E566" s="81">
        <f>ROUND(((E567+E568+E570+E569)/1000),5)</f>
        <v>5.0824600000000002</v>
      </c>
      <c r="F566" s="81">
        <f>ROUND(((F567+F568+F570+F569)/1000),5)</f>
        <v>5.0129900000000003</v>
      </c>
      <c r="G566" s="81">
        <f t="shared" ref="G566:AA566" si="330">ROUND(((G567+G568+G570+G569)/1000),5)</f>
        <v>5.0251400000000004</v>
      </c>
      <c r="H566" s="81">
        <f t="shared" si="330"/>
        <v>5.1088300000000002</v>
      </c>
      <c r="I566" s="81">
        <f t="shared" si="330"/>
        <v>5.2284499999999996</v>
      </c>
      <c r="J566" s="81">
        <f t="shared" si="330"/>
        <v>5.3644299999999996</v>
      </c>
      <c r="K566" s="81">
        <f t="shared" si="330"/>
        <v>5.5774800000000004</v>
      </c>
      <c r="L566" s="81">
        <f t="shared" si="330"/>
        <v>5.9205300000000003</v>
      </c>
      <c r="M566" s="81">
        <f t="shared" si="330"/>
        <v>6.25786</v>
      </c>
      <c r="N566" s="81">
        <f t="shared" si="330"/>
        <v>6.2686500000000001</v>
      </c>
      <c r="O566" s="81">
        <f t="shared" si="330"/>
        <v>6.26675</v>
      </c>
      <c r="P566" s="81">
        <f t="shared" si="330"/>
        <v>6.2614000000000001</v>
      </c>
      <c r="Q566" s="81">
        <f t="shared" si="330"/>
        <v>6.2637499999999999</v>
      </c>
      <c r="R566" s="81">
        <f t="shared" si="330"/>
        <v>5.9756400000000003</v>
      </c>
      <c r="S566" s="81">
        <f t="shared" si="330"/>
        <v>5.9737600000000004</v>
      </c>
      <c r="T566" s="81">
        <f t="shared" si="330"/>
        <v>5.9538700000000002</v>
      </c>
      <c r="U566" s="81">
        <f t="shared" si="330"/>
        <v>5.9429800000000004</v>
      </c>
      <c r="V566" s="81">
        <f t="shared" si="330"/>
        <v>6.0683800000000003</v>
      </c>
      <c r="W566" s="81">
        <f t="shared" si="330"/>
        <v>6.1292600000000004</v>
      </c>
      <c r="X566" s="81">
        <f t="shared" si="330"/>
        <v>6.1038500000000004</v>
      </c>
      <c r="Y566" s="81">
        <f t="shared" si="330"/>
        <v>5.9499700000000004</v>
      </c>
      <c r="Z566" s="81">
        <f t="shared" si="330"/>
        <v>5.6676500000000001</v>
      </c>
      <c r="AA566" s="81">
        <f t="shared" si="330"/>
        <v>5.4008599999999998</v>
      </c>
    </row>
    <row r="567" spans="1:27" ht="12.75" hidden="1" customHeight="1" outlineLevel="1" x14ac:dyDescent="0.2">
      <c r="A567" s="89" t="s">
        <v>784</v>
      </c>
      <c r="B567" s="63" t="s">
        <v>230</v>
      </c>
      <c r="C567" s="43" t="s">
        <v>79</v>
      </c>
      <c r="D567" s="44">
        <v>1286.8499999999999</v>
      </c>
      <c r="E567" s="44">
        <v>1187.32</v>
      </c>
      <c r="F567" s="44">
        <v>1117.8499999999999</v>
      </c>
      <c r="G567" s="44">
        <v>1130</v>
      </c>
      <c r="H567" s="44">
        <v>1213.69</v>
      </c>
      <c r="I567" s="44">
        <v>1333.31</v>
      </c>
      <c r="J567" s="44">
        <v>1469.29</v>
      </c>
      <c r="K567" s="44">
        <v>1682.34</v>
      </c>
      <c r="L567" s="44">
        <v>2025.39</v>
      </c>
      <c r="M567" s="44">
        <v>2362.7199999999998</v>
      </c>
      <c r="N567" s="44">
        <v>2373.5100000000002</v>
      </c>
      <c r="O567" s="44">
        <v>2371.61</v>
      </c>
      <c r="P567" s="44">
        <v>2366.2600000000002</v>
      </c>
      <c r="Q567" s="44">
        <v>2368.61</v>
      </c>
      <c r="R567" s="44">
        <v>2080.5</v>
      </c>
      <c r="S567" s="44">
        <v>2078.62</v>
      </c>
      <c r="T567" s="44">
        <v>2058.73</v>
      </c>
      <c r="U567" s="44">
        <v>2047.84</v>
      </c>
      <c r="V567" s="44">
        <v>2173.2399999999998</v>
      </c>
      <c r="W567" s="44">
        <v>2234.12</v>
      </c>
      <c r="X567" s="44">
        <v>2208.71</v>
      </c>
      <c r="Y567" s="44">
        <v>2054.83</v>
      </c>
      <c r="Z567" s="44">
        <v>1772.51</v>
      </c>
      <c r="AA567" s="44">
        <v>1505.72</v>
      </c>
    </row>
    <row r="568" spans="1:27" ht="12.75" hidden="1" customHeight="1" outlineLevel="1" x14ac:dyDescent="0.2">
      <c r="A568" s="89" t="s">
        <v>785</v>
      </c>
      <c r="B568" s="63" t="s">
        <v>90</v>
      </c>
      <c r="C568" s="43" t="s">
        <v>79</v>
      </c>
      <c r="D568" s="44">
        <f>$D$468</f>
        <v>3559.77</v>
      </c>
      <c r="E568" s="44">
        <f t="shared" ref="E568:AA568" si="331">$D$468</f>
        <v>3559.77</v>
      </c>
      <c r="F568" s="44">
        <f t="shared" si="331"/>
        <v>3559.77</v>
      </c>
      <c r="G568" s="44">
        <f t="shared" si="331"/>
        <v>3559.77</v>
      </c>
      <c r="H568" s="44">
        <f t="shared" si="331"/>
        <v>3559.77</v>
      </c>
      <c r="I568" s="44">
        <f t="shared" si="331"/>
        <v>3559.77</v>
      </c>
      <c r="J568" s="44">
        <f t="shared" si="331"/>
        <v>3559.77</v>
      </c>
      <c r="K568" s="44">
        <f t="shared" si="331"/>
        <v>3559.77</v>
      </c>
      <c r="L568" s="44">
        <f t="shared" si="331"/>
        <v>3559.77</v>
      </c>
      <c r="M568" s="44">
        <f t="shared" si="331"/>
        <v>3559.77</v>
      </c>
      <c r="N568" s="44">
        <f t="shared" si="331"/>
        <v>3559.77</v>
      </c>
      <c r="O568" s="44">
        <f t="shared" si="331"/>
        <v>3559.77</v>
      </c>
      <c r="P568" s="44">
        <f t="shared" si="331"/>
        <v>3559.77</v>
      </c>
      <c r="Q568" s="44">
        <f t="shared" si="331"/>
        <v>3559.77</v>
      </c>
      <c r="R568" s="44">
        <f t="shared" si="331"/>
        <v>3559.77</v>
      </c>
      <c r="S568" s="44">
        <f t="shared" si="331"/>
        <v>3559.77</v>
      </c>
      <c r="T568" s="44">
        <f t="shared" si="331"/>
        <v>3559.77</v>
      </c>
      <c r="U568" s="44">
        <f t="shared" si="331"/>
        <v>3559.77</v>
      </c>
      <c r="V568" s="44">
        <f t="shared" si="331"/>
        <v>3559.77</v>
      </c>
      <c r="W568" s="44">
        <f t="shared" si="331"/>
        <v>3559.77</v>
      </c>
      <c r="X568" s="44">
        <f t="shared" si="331"/>
        <v>3559.77</v>
      </c>
      <c r="Y568" s="44">
        <f t="shared" si="331"/>
        <v>3559.77</v>
      </c>
      <c r="Z568" s="44">
        <f t="shared" si="331"/>
        <v>3559.77</v>
      </c>
      <c r="AA568" s="44">
        <f t="shared" si="331"/>
        <v>3559.77</v>
      </c>
    </row>
    <row r="569" spans="1:27" ht="12.75" hidden="1" customHeight="1" outlineLevel="1" x14ac:dyDescent="0.2">
      <c r="A569" s="89" t="s">
        <v>786</v>
      </c>
      <c r="B569" s="63" t="s">
        <v>83</v>
      </c>
      <c r="C569" s="43" t="s">
        <v>79</v>
      </c>
      <c r="D569" s="44">
        <v>4.68</v>
      </c>
      <c r="E569" s="44">
        <v>4.68</v>
      </c>
      <c r="F569" s="44">
        <v>4.68</v>
      </c>
      <c r="G569" s="44">
        <v>4.68</v>
      </c>
      <c r="H569" s="44">
        <v>4.68</v>
      </c>
      <c r="I569" s="44">
        <v>4.68</v>
      </c>
      <c r="J569" s="44">
        <v>4.68</v>
      </c>
      <c r="K569" s="44">
        <v>4.68</v>
      </c>
      <c r="L569" s="44">
        <v>4.68</v>
      </c>
      <c r="M569" s="44">
        <v>4.68</v>
      </c>
      <c r="N569" s="44">
        <v>4.68</v>
      </c>
      <c r="O569" s="44">
        <v>4.68</v>
      </c>
      <c r="P569" s="44">
        <v>4.68</v>
      </c>
      <c r="Q569" s="44">
        <v>4.68</v>
      </c>
      <c r="R569" s="44">
        <v>4.68</v>
      </c>
      <c r="S569" s="44">
        <v>4.68</v>
      </c>
      <c r="T569" s="44">
        <v>4.68</v>
      </c>
      <c r="U569" s="44">
        <v>4.68</v>
      </c>
      <c r="V569" s="44">
        <v>4.68</v>
      </c>
      <c r="W569" s="44">
        <v>4.68</v>
      </c>
      <c r="X569" s="44">
        <v>4.68</v>
      </c>
      <c r="Y569" s="44">
        <v>4.68</v>
      </c>
      <c r="Z569" s="44">
        <v>4.68</v>
      </c>
      <c r="AA569" s="44">
        <v>4.68</v>
      </c>
    </row>
    <row r="570" spans="1:27" ht="12.75" hidden="1" customHeight="1" outlineLevel="1" x14ac:dyDescent="0.2">
      <c r="A570" s="89" t="s">
        <v>787</v>
      </c>
      <c r="B570" s="63" t="s">
        <v>81</v>
      </c>
      <c r="C570" s="43" t="s">
        <v>79</v>
      </c>
      <c r="D570" s="44">
        <f>$D$11</f>
        <v>330.69</v>
      </c>
      <c r="E570" s="44">
        <f t="shared" ref="E570:AA570" si="332">$D$11</f>
        <v>330.69</v>
      </c>
      <c r="F570" s="44">
        <f t="shared" si="332"/>
        <v>330.69</v>
      </c>
      <c r="G570" s="44">
        <f t="shared" si="332"/>
        <v>330.69</v>
      </c>
      <c r="H570" s="44">
        <f t="shared" si="332"/>
        <v>330.69</v>
      </c>
      <c r="I570" s="44">
        <f t="shared" si="332"/>
        <v>330.69</v>
      </c>
      <c r="J570" s="44">
        <f t="shared" si="332"/>
        <v>330.69</v>
      </c>
      <c r="K570" s="44">
        <f t="shared" si="332"/>
        <v>330.69</v>
      </c>
      <c r="L570" s="44">
        <f t="shared" si="332"/>
        <v>330.69</v>
      </c>
      <c r="M570" s="44">
        <f t="shared" si="332"/>
        <v>330.69</v>
      </c>
      <c r="N570" s="44">
        <f t="shared" si="332"/>
        <v>330.69</v>
      </c>
      <c r="O570" s="44">
        <f t="shared" si="332"/>
        <v>330.69</v>
      </c>
      <c r="P570" s="44">
        <f t="shared" si="332"/>
        <v>330.69</v>
      </c>
      <c r="Q570" s="44">
        <f t="shared" si="332"/>
        <v>330.69</v>
      </c>
      <c r="R570" s="44">
        <f t="shared" si="332"/>
        <v>330.69</v>
      </c>
      <c r="S570" s="44">
        <f t="shared" si="332"/>
        <v>330.69</v>
      </c>
      <c r="T570" s="44">
        <f t="shared" si="332"/>
        <v>330.69</v>
      </c>
      <c r="U570" s="44">
        <f t="shared" si="332"/>
        <v>330.69</v>
      </c>
      <c r="V570" s="44">
        <f t="shared" si="332"/>
        <v>330.69</v>
      </c>
      <c r="W570" s="44">
        <f t="shared" si="332"/>
        <v>330.69</v>
      </c>
      <c r="X570" s="44">
        <f t="shared" si="332"/>
        <v>330.69</v>
      </c>
      <c r="Y570" s="44">
        <f t="shared" si="332"/>
        <v>330.69</v>
      </c>
      <c r="Z570" s="44">
        <f t="shared" si="332"/>
        <v>330.69</v>
      </c>
      <c r="AA570" s="44">
        <f t="shared" si="332"/>
        <v>330.69</v>
      </c>
    </row>
    <row r="571" spans="1:27" collapsed="1" x14ac:dyDescent="0.2">
      <c r="A571" s="88" t="s">
        <v>788</v>
      </c>
      <c r="B571" s="28" t="str">
        <f>"22"&amp;"."&amp;$B$639&amp;"."&amp;$B$640</f>
        <v>22.09.2023</v>
      </c>
      <c r="C571" s="80" t="s">
        <v>76</v>
      </c>
      <c r="D571" s="81">
        <f>ROUND(((D572+D573+D575+D574)/1000),5)</f>
        <v>5.18424</v>
      </c>
      <c r="E571" s="81">
        <f>ROUND(((E572+E573+E575+E574)/1000),5)</f>
        <v>5.0788700000000002</v>
      </c>
      <c r="F571" s="81">
        <f>ROUND(((F572+F573+F575+F574)/1000),5)</f>
        <v>5.0244999999999997</v>
      </c>
      <c r="G571" s="81">
        <f t="shared" ref="G571:AA571" si="333">ROUND(((G572+G573+G575+G574)/1000),5)</f>
        <v>5.0251200000000003</v>
      </c>
      <c r="H571" s="81">
        <f t="shared" si="333"/>
        <v>5.09152</v>
      </c>
      <c r="I571" s="81">
        <f t="shared" si="333"/>
        <v>5.26736</v>
      </c>
      <c r="J571" s="81">
        <f t="shared" si="333"/>
        <v>5.4612299999999996</v>
      </c>
      <c r="K571" s="81">
        <f t="shared" si="333"/>
        <v>5.6759000000000004</v>
      </c>
      <c r="L571" s="81">
        <f t="shared" si="333"/>
        <v>5.9178199999999999</v>
      </c>
      <c r="M571" s="81">
        <f t="shared" si="333"/>
        <v>6.0948500000000001</v>
      </c>
      <c r="N571" s="81">
        <f t="shared" si="333"/>
        <v>6.1098800000000004</v>
      </c>
      <c r="O571" s="81">
        <f t="shared" si="333"/>
        <v>6.2648599999999997</v>
      </c>
      <c r="P571" s="81">
        <f t="shared" si="333"/>
        <v>6.0677899999999996</v>
      </c>
      <c r="Q571" s="81">
        <f t="shared" si="333"/>
        <v>6.1003299999999996</v>
      </c>
      <c r="R571" s="81">
        <f t="shared" si="333"/>
        <v>5.9812700000000003</v>
      </c>
      <c r="S571" s="81">
        <f t="shared" si="333"/>
        <v>5.9718299999999997</v>
      </c>
      <c r="T571" s="81">
        <f t="shared" si="333"/>
        <v>5.96861</v>
      </c>
      <c r="U571" s="81">
        <f t="shared" si="333"/>
        <v>5.9449300000000003</v>
      </c>
      <c r="V571" s="81">
        <f t="shared" si="333"/>
        <v>6.0174599999999998</v>
      </c>
      <c r="W571" s="81">
        <f t="shared" si="333"/>
        <v>6.0478899999999998</v>
      </c>
      <c r="X571" s="81">
        <f t="shared" si="333"/>
        <v>6.04338</v>
      </c>
      <c r="Y571" s="81">
        <f t="shared" si="333"/>
        <v>5.9592000000000001</v>
      </c>
      <c r="Z571" s="81">
        <f t="shared" si="333"/>
        <v>5.6813200000000004</v>
      </c>
      <c r="AA571" s="81">
        <f t="shared" si="333"/>
        <v>5.4880000000000004</v>
      </c>
    </row>
    <row r="572" spans="1:27" ht="12.75" hidden="1" customHeight="1" outlineLevel="1" x14ac:dyDescent="0.2">
      <c r="A572" s="89" t="s">
        <v>789</v>
      </c>
      <c r="B572" s="63" t="s">
        <v>230</v>
      </c>
      <c r="C572" s="43" t="s">
        <v>79</v>
      </c>
      <c r="D572" s="44">
        <v>1289.0999999999999</v>
      </c>
      <c r="E572" s="44">
        <v>1183.73</v>
      </c>
      <c r="F572" s="44">
        <v>1129.3599999999999</v>
      </c>
      <c r="G572" s="44">
        <v>1129.98</v>
      </c>
      <c r="H572" s="44">
        <v>1196.3800000000001</v>
      </c>
      <c r="I572" s="44">
        <v>1372.22</v>
      </c>
      <c r="J572" s="44">
        <v>1566.09</v>
      </c>
      <c r="K572" s="44">
        <v>1780.76</v>
      </c>
      <c r="L572" s="44">
        <v>2022.68</v>
      </c>
      <c r="M572" s="44">
        <v>2199.71</v>
      </c>
      <c r="N572" s="44">
        <v>2214.7399999999998</v>
      </c>
      <c r="O572" s="44">
        <v>2369.7199999999998</v>
      </c>
      <c r="P572" s="44">
        <v>2172.65</v>
      </c>
      <c r="Q572" s="44">
        <v>2205.19</v>
      </c>
      <c r="R572" s="44">
        <v>2086.13</v>
      </c>
      <c r="S572" s="44">
        <v>2076.69</v>
      </c>
      <c r="T572" s="44">
        <v>2073.4699999999998</v>
      </c>
      <c r="U572" s="44">
        <v>2049.79</v>
      </c>
      <c r="V572" s="44">
        <v>2122.3200000000002</v>
      </c>
      <c r="W572" s="44">
        <v>2152.75</v>
      </c>
      <c r="X572" s="44">
        <v>2148.2399999999998</v>
      </c>
      <c r="Y572" s="44">
        <v>2064.06</v>
      </c>
      <c r="Z572" s="44">
        <v>1786.18</v>
      </c>
      <c r="AA572" s="44">
        <v>1592.86</v>
      </c>
    </row>
    <row r="573" spans="1:27" ht="12.75" hidden="1" customHeight="1" outlineLevel="1" x14ac:dyDescent="0.2">
      <c r="A573" s="89" t="s">
        <v>790</v>
      </c>
      <c r="B573" s="63" t="s">
        <v>90</v>
      </c>
      <c r="C573" s="43" t="s">
        <v>79</v>
      </c>
      <c r="D573" s="44">
        <f>$D$468</f>
        <v>3559.77</v>
      </c>
      <c r="E573" s="44">
        <f t="shared" ref="E573:AA573" si="334">$D$468</f>
        <v>3559.77</v>
      </c>
      <c r="F573" s="44">
        <f t="shared" si="334"/>
        <v>3559.77</v>
      </c>
      <c r="G573" s="44">
        <f t="shared" si="334"/>
        <v>3559.77</v>
      </c>
      <c r="H573" s="44">
        <f t="shared" si="334"/>
        <v>3559.77</v>
      </c>
      <c r="I573" s="44">
        <f t="shared" si="334"/>
        <v>3559.77</v>
      </c>
      <c r="J573" s="44">
        <f t="shared" si="334"/>
        <v>3559.77</v>
      </c>
      <c r="K573" s="44">
        <f t="shared" si="334"/>
        <v>3559.77</v>
      </c>
      <c r="L573" s="44">
        <f t="shared" si="334"/>
        <v>3559.77</v>
      </c>
      <c r="M573" s="44">
        <f t="shared" si="334"/>
        <v>3559.77</v>
      </c>
      <c r="N573" s="44">
        <f t="shared" si="334"/>
        <v>3559.77</v>
      </c>
      <c r="O573" s="44">
        <f t="shared" si="334"/>
        <v>3559.77</v>
      </c>
      <c r="P573" s="44">
        <f t="shared" si="334"/>
        <v>3559.77</v>
      </c>
      <c r="Q573" s="44">
        <f t="shared" si="334"/>
        <v>3559.77</v>
      </c>
      <c r="R573" s="44">
        <f t="shared" si="334"/>
        <v>3559.77</v>
      </c>
      <c r="S573" s="44">
        <f t="shared" si="334"/>
        <v>3559.77</v>
      </c>
      <c r="T573" s="44">
        <f t="shared" si="334"/>
        <v>3559.77</v>
      </c>
      <c r="U573" s="44">
        <f t="shared" si="334"/>
        <v>3559.77</v>
      </c>
      <c r="V573" s="44">
        <f t="shared" si="334"/>
        <v>3559.77</v>
      </c>
      <c r="W573" s="44">
        <f t="shared" si="334"/>
        <v>3559.77</v>
      </c>
      <c r="X573" s="44">
        <f t="shared" si="334"/>
        <v>3559.77</v>
      </c>
      <c r="Y573" s="44">
        <f t="shared" si="334"/>
        <v>3559.77</v>
      </c>
      <c r="Z573" s="44">
        <f t="shared" si="334"/>
        <v>3559.77</v>
      </c>
      <c r="AA573" s="44">
        <f t="shared" si="334"/>
        <v>3559.77</v>
      </c>
    </row>
    <row r="574" spans="1:27" ht="12.75" hidden="1" customHeight="1" outlineLevel="1" x14ac:dyDescent="0.2">
      <c r="A574" s="89" t="s">
        <v>791</v>
      </c>
      <c r="B574" s="63" t="s">
        <v>83</v>
      </c>
      <c r="C574" s="43" t="s">
        <v>79</v>
      </c>
      <c r="D574" s="44">
        <v>4.68</v>
      </c>
      <c r="E574" s="44">
        <v>4.68</v>
      </c>
      <c r="F574" s="44">
        <v>4.68</v>
      </c>
      <c r="G574" s="44">
        <v>4.68</v>
      </c>
      <c r="H574" s="44">
        <v>4.68</v>
      </c>
      <c r="I574" s="44">
        <v>4.68</v>
      </c>
      <c r="J574" s="44">
        <v>4.68</v>
      </c>
      <c r="K574" s="44">
        <v>4.68</v>
      </c>
      <c r="L574" s="44">
        <v>4.68</v>
      </c>
      <c r="M574" s="44">
        <v>4.68</v>
      </c>
      <c r="N574" s="44">
        <v>4.68</v>
      </c>
      <c r="O574" s="44">
        <v>4.68</v>
      </c>
      <c r="P574" s="44">
        <v>4.68</v>
      </c>
      <c r="Q574" s="44">
        <v>4.68</v>
      </c>
      <c r="R574" s="44">
        <v>4.68</v>
      </c>
      <c r="S574" s="44">
        <v>4.68</v>
      </c>
      <c r="T574" s="44">
        <v>4.68</v>
      </c>
      <c r="U574" s="44">
        <v>4.68</v>
      </c>
      <c r="V574" s="44">
        <v>4.68</v>
      </c>
      <c r="W574" s="44">
        <v>4.68</v>
      </c>
      <c r="X574" s="44">
        <v>4.68</v>
      </c>
      <c r="Y574" s="44">
        <v>4.68</v>
      </c>
      <c r="Z574" s="44">
        <v>4.68</v>
      </c>
      <c r="AA574" s="44">
        <v>4.68</v>
      </c>
    </row>
    <row r="575" spans="1:27" ht="12.75" hidden="1" customHeight="1" outlineLevel="1" x14ac:dyDescent="0.2">
      <c r="A575" s="89" t="s">
        <v>792</v>
      </c>
      <c r="B575" s="63" t="s">
        <v>81</v>
      </c>
      <c r="C575" s="43" t="s">
        <v>79</v>
      </c>
      <c r="D575" s="44">
        <f>$D$11</f>
        <v>330.69</v>
      </c>
      <c r="E575" s="44">
        <f t="shared" ref="E575:AA575" si="335">$D$11</f>
        <v>330.69</v>
      </c>
      <c r="F575" s="44">
        <f t="shared" si="335"/>
        <v>330.69</v>
      </c>
      <c r="G575" s="44">
        <f t="shared" si="335"/>
        <v>330.69</v>
      </c>
      <c r="H575" s="44">
        <f t="shared" si="335"/>
        <v>330.69</v>
      </c>
      <c r="I575" s="44">
        <f t="shared" si="335"/>
        <v>330.69</v>
      </c>
      <c r="J575" s="44">
        <f t="shared" si="335"/>
        <v>330.69</v>
      </c>
      <c r="K575" s="44">
        <f t="shared" si="335"/>
        <v>330.69</v>
      </c>
      <c r="L575" s="44">
        <f t="shared" si="335"/>
        <v>330.69</v>
      </c>
      <c r="M575" s="44">
        <f t="shared" si="335"/>
        <v>330.69</v>
      </c>
      <c r="N575" s="44">
        <f t="shared" si="335"/>
        <v>330.69</v>
      </c>
      <c r="O575" s="44">
        <f t="shared" si="335"/>
        <v>330.69</v>
      </c>
      <c r="P575" s="44">
        <f t="shared" si="335"/>
        <v>330.69</v>
      </c>
      <c r="Q575" s="44">
        <f t="shared" si="335"/>
        <v>330.69</v>
      </c>
      <c r="R575" s="44">
        <f t="shared" si="335"/>
        <v>330.69</v>
      </c>
      <c r="S575" s="44">
        <f t="shared" si="335"/>
        <v>330.69</v>
      </c>
      <c r="T575" s="44">
        <f t="shared" si="335"/>
        <v>330.69</v>
      </c>
      <c r="U575" s="44">
        <f t="shared" si="335"/>
        <v>330.69</v>
      </c>
      <c r="V575" s="44">
        <f t="shared" si="335"/>
        <v>330.69</v>
      </c>
      <c r="W575" s="44">
        <f t="shared" si="335"/>
        <v>330.69</v>
      </c>
      <c r="X575" s="44">
        <f t="shared" si="335"/>
        <v>330.69</v>
      </c>
      <c r="Y575" s="44">
        <f t="shared" si="335"/>
        <v>330.69</v>
      </c>
      <c r="Z575" s="44">
        <f t="shared" si="335"/>
        <v>330.69</v>
      </c>
      <c r="AA575" s="44">
        <f t="shared" si="335"/>
        <v>330.69</v>
      </c>
    </row>
    <row r="576" spans="1:27" collapsed="1" x14ac:dyDescent="0.2">
      <c r="A576" s="88" t="s">
        <v>793</v>
      </c>
      <c r="B576" s="28" t="str">
        <f>"23"&amp;"."&amp;$B$639&amp;"."&amp;$B$640</f>
        <v>23.09.2023</v>
      </c>
      <c r="C576" s="80" t="s">
        <v>76</v>
      </c>
      <c r="D576" s="81">
        <f>ROUND(((D577+D578+D580+D579)/1000),5)</f>
        <v>5.5106000000000002</v>
      </c>
      <c r="E576" s="81">
        <f>ROUND(((E577+E578+E580+E579)/1000),5)</f>
        <v>5.3600399999999997</v>
      </c>
      <c r="F576" s="81">
        <f>ROUND(((F577+F578+F580+F579)/1000),5)</f>
        <v>5.2573600000000003</v>
      </c>
      <c r="G576" s="81">
        <f t="shared" ref="G576:AA576" si="336">ROUND(((G577+G578+G580+G579)/1000),5)</f>
        <v>5.2027200000000002</v>
      </c>
      <c r="H576" s="81">
        <f t="shared" si="336"/>
        <v>5.2834399999999997</v>
      </c>
      <c r="I576" s="81">
        <f t="shared" si="336"/>
        <v>5.30098</v>
      </c>
      <c r="J576" s="81">
        <f t="shared" si="336"/>
        <v>5.3959799999999998</v>
      </c>
      <c r="K576" s="81">
        <f t="shared" si="336"/>
        <v>5.5208700000000004</v>
      </c>
      <c r="L576" s="81">
        <f t="shared" si="336"/>
        <v>5.7666199999999996</v>
      </c>
      <c r="M576" s="81">
        <f t="shared" si="336"/>
        <v>5.91181</v>
      </c>
      <c r="N576" s="81">
        <f t="shared" si="336"/>
        <v>6.0079000000000002</v>
      </c>
      <c r="O576" s="81">
        <f t="shared" si="336"/>
        <v>6.0400499999999999</v>
      </c>
      <c r="P576" s="81">
        <f t="shared" si="336"/>
        <v>6.23733</v>
      </c>
      <c r="Q576" s="81">
        <f t="shared" si="336"/>
        <v>6.2632000000000003</v>
      </c>
      <c r="R576" s="81">
        <f t="shared" si="336"/>
        <v>6.2530900000000003</v>
      </c>
      <c r="S576" s="81">
        <f t="shared" si="336"/>
        <v>6.1279500000000002</v>
      </c>
      <c r="T576" s="81">
        <f t="shared" si="336"/>
        <v>6.0695899999999998</v>
      </c>
      <c r="U576" s="81">
        <f t="shared" si="336"/>
        <v>5.9999500000000001</v>
      </c>
      <c r="V576" s="81">
        <f t="shared" si="336"/>
        <v>6.1359399999999997</v>
      </c>
      <c r="W576" s="81">
        <f t="shared" si="336"/>
        <v>6.1802299999999999</v>
      </c>
      <c r="X576" s="81">
        <f t="shared" si="336"/>
        <v>6.28362</v>
      </c>
      <c r="Y576" s="81">
        <f t="shared" si="336"/>
        <v>5.9600999999999997</v>
      </c>
      <c r="Z576" s="81">
        <f t="shared" si="336"/>
        <v>5.5975299999999999</v>
      </c>
      <c r="AA576" s="81">
        <f t="shared" si="336"/>
        <v>5.4184999999999999</v>
      </c>
    </row>
    <row r="577" spans="1:27" ht="12.75" hidden="1" customHeight="1" outlineLevel="1" x14ac:dyDescent="0.2">
      <c r="A577" s="89" t="s">
        <v>794</v>
      </c>
      <c r="B577" s="63" t="s">
        <v>230</v>
      </c>
      <c r="C577" s="43" t="s">
        <v>79</v>
      </c>
      <c r="D577" s="44">
        <v>1615.46</v>
      </c>
      <c r="E577" s="44">
        <v>1464.9</v>
      </c>
      <c r="F577" s="44">
        <v>1362.22</v>
      </c>
      <c r="G577" s="44">
        <v>1307.58</v>
      </c>
      <c r="H577" s="44">
        <v>1388.3</v>
      </c>
      <c r="I577" s="44">
        <v>1405.84</v>
      </c>
      <c r="J577" s="44">
        <v>1500.84</v>
      </c>
      <c r="K577" s="44">
        <v>1625.73</v>
      </c>
      <c r="L577" s="44">
        <v>1871.48</v>
      </c>
      <c r="M577" s="44">
        <v>2016.67</v>
      </c>
      <c r="N577" s="44">
        <v>2112.7600000000002</v>
      </c>
      <c r="O577" s="44">
        <v>2144.91</v>
      </c>
      <c r="P577" s="44">
        <v>2342.19</v>
      </c>
      <c r="Q577" s="44">
        <v>2368.06</v>
      </c>
      <c r="R577" s="44">
        <v>2357.9499999999998</v>
      </c>
      <c r="S577" s="44">
        <v>2232.81</v>
      </c>
      <c r="T577" s="44">
        <v>2174.4499999999998</v>
      </c>
      <c r="U577" s="44">
        <v>2104.81</v>
      </c>
      <c r="V577" s="44">
        <v>2240.8000000000002</v>
      </c>
      <c r="W577" s="44">
        <v>2285.09</v>
      </c>
      <c r="X577" s="44">
        <v>2388.48</v>
      </c>
      <c r="Y577" s="44">
        <v>2064.96</v>
      </c>
      <c r="Z577" s="44">
        <v>1702.39</v>
      </c>
      <c r="AA577" s="44">
        <v>1523.36</v>
      </c>
    </row>
    <row r="578" spans="1:27" ht="12.75" hidden="1" customHeight="1" outlineLevel="1" x14ac:dyDescent="0.2">
      <c r="A578" s="89" t="s">
        <v>795</v>
      </c>
      <c r="B578" s="63" t="s">
        <v>90</v>
      </c>
      <c r="C578" s="43" t="s">
        <v>79</v>
      </c>
      <c r="D578" s="44">
        <f>$D$468</f>
        <v>3559.77</v>
      </c>
      <c r="E578" s="44">
        <f t="shared" ref="E578:AA578" si="337">$D$468</f>
        <v>3559.77</v>
      </c>
      <c r="F578" s="44">
        <f t="shared" si="337"/>
        <v>3559.77</v>
      </c>
      <c r="G578" s="44">
        <f t="shared" si="337"/>
        <v>3559.77</v>
      </c>
      <c r="H578" s="44">
        <f t="shared" si="337"/>
        <v>3559.77</v>
      </c>
      <c r="I578" s="44">
        <f t="shared" si="337"/>
        <v>3559.77</v>
      </c>
      <c r="J578" s="44">
        <f t="shared" si="337"/>
        <v>3559.77</v>
      </c>
      <c r="K578" s="44">
        <f t="shared" si="337"/>
        <v>3559.77</v>
      </c>
      <c r="L578" s="44">
        <f t="shared" si="337"/>
        <v>3559.77</v>
      </c>
      <c r="M578" s="44">
        <f t="shared" si="337"/>
        <v>3559.77</v>
      </c>
      <c r="N578" s="44">
        <f t="shared" si="337"/>
        <v>3559.77</v>
      </c>
      <c r="O578" s="44">
        <f t="shared" si="337"/>
        <v>3559.77</v>
      </c>
      <c r="P578" s="44">
        <f t="shared" si="337"/>
        <v>3559.77</v>
      </c>
      <c r="Q578" s="44">
        <f t="shared" si="337"/>
        <v>3559.77</v>
      </c>
      <c r="R578" s="44">
        <f t="shared" si="337"/>
        <v>3559.77</v>
      </c>
      <c r="S578" s="44">
        <f t="shared" si="337"/>
        <v>3559.77</v>
      </c>
      <c r="T578" s="44">
        <f t="shared" si="337"/>
        <v>3559.77</v>
      </c>
      <c r="U578" s="44">
        <f t="shared" si="337"/>
        <v>3559.77</v>
      </c>
      <c r="V578" s="44">
        <f t="shared" si="337"/>
        <v>3559.77</v>
      </c>
      <c r="W578" s="44">
        <f t="shared" si="337"/>
        <v>3559.77</v>
      </c>
      <c r="X578" s="44">
        <f t="shared" si="337"/>
        <v>3559.77</v>
      </c>
      <c r="Y578" s="44">
        <f t="shared" si="337"/>
        <v>3559.77</v>
      </c>
      <c r="Z578" s="44">
        <f t="shared" si="337"/>
        <v>3559.77</v>
      </c>
      <c r="AA578" s="44">
        <f t="shared" si="337"/>
        <v>3559.77</v>
      </c>
    </row>
    <row r="579" spans="1:27" ht="12.75" hidden="1" customHeight="1" outlineLevel="1" x14ac:dyDescent="0.2">
      <c r="A579" s="89" t="s">
        <v>796</v>
      </c>
      <c r="B579" s="63" t="s">
        <v>83</v>
      </c>
      <c r="C579" s="43" t="s">
        <v>79</v>
      </c>
      <c r="D579" s="44">
        <v>4.68</v>
      </c>
      <c r="E579" s="44">
        <v>4.68</v>
      </c>
      <c r="F579" s="44">
        <v>4.68</v>
      </c>
      <c r="G579" s="44">
        <v>4.68</v>
      </c>
      <c r="H579" s="44">
        <v>4.68</v>
      </c>
      <c r="I579" s="44">
        <v>4.68</v>
      </c>
      <c r="J579" s="44">
        <v>4.68</v>
      </c>
      <c r="K579" s="44">
        <v>4.68</v>
      </c>
      <c r="L579" s="44">
        <v>4.68</v>
      </c>
      <c r="M579" s="44">
        <v>4.68</v>
      </c>
      <c r="N579" s="44">
        <v>4.68</v>
      </c>
      <c r="O579" s="44">
        <v>4.68</v>
      </c>
      <c r="P579" s="44">
        <v>4.68</v>
      </c>
      <c r="Q579" s="44">
        <v>4.68</v>
      </c>
      <c r="R579" s="44">
        <v>4.68</v>
      </c>
      <c r="S579" s="44">
        <v>4.68</v>
      </c>
      <c r="T579" s="44">
        <v>4.68</v>
      </c>
      <c r="U579" s="44">
        <v>4.68</v>
      </c>
      <c r="V579" s="44">
        <v>4.68</v>
      </c>
      <c r="W579" s="44">
        <v>4.68</v>
      </c>
      <c r="X579" s="44">
        <v>4.68</v>
      </c>
      <c r="Y579" s="44">
        <v>4.68</v>
      </c>
      <c r="Z579" s="44">
        <v>4.68</v>
      </c>
      <c r="AA579" s="44">
        <v>4.68</v>
      </c>
    </row>
    <row r="580" spans="1:27" ht="12.75" hidden="1" customHeight="1" outlineLevel="1" x14ac:dyDescent="0.2">
      <c r="A580" s="89" t="s">
        <v>797</v>
      </c>
      <c r="B580" s="63" t="s">
        <v>81</v>
      </c>
      <c r="C580" s="43" t="s">
        <v>79</v>
      </c>
      <c r="D580" s="44">
        <f>$D$11</f>
        <v>330.69</v>
      </c>
      <c r="E580" s="44">
        <f t="shared" ref="E580:AA580" si="338">$D$11</f>
        <v>330.69</v>
      </c>
      <c r="F580" s="44">
        <f t="shared" si="338"/>
        <v>330.69</v>
      </c>
      <c r="G580" s="44">
        <f t="shared" si="338"/>
        <v>330.69</v>
      </c>
      <c r="H580" s="44">
        <f t="shared" si="338"/>
        <v>330.69</v>
      </c>
      <c r="I580" s="44">
        <f t="shared" si="338"/>
        <v>330.69</v>
      </c>
      <c r="J580" s="44">
        <f t="shared" si="338"/>
        <v>330.69</v>
      </c>
      <c r="K580" s="44">
        <f t="shared" si="338"/>
        <v>330.69</v>
      </c>
      <c r="L580" s="44">
        <f t="shared" si="338"/>
        <v>330.69</v>
      </c>
      <c r="M580" s="44">
        <f t="shared" si="338"/>
        <v>330.69</v>
      </c>
      <c r="N580" s="44">
        <f t="shared" si="338"/>
        <v>330.69</v>
      </c>
      <c r="O580" s="44">
        <f t="shared" si="338"/>
        <v>330.69</v>
      </c>
      <c r="P580" s="44">
        <f t="shared" si="338"/>
        <v>330.69</v>
      </c>
      <c r="Q580" s="44">
        <f t="shared" si="338"/>
        <v>330.69</v>
      </c>
      <c r="R580" s="44">
        <f t="shared" si="338"/>
        <v>330.69</v>
      </c>
      <c r="S580" s="44">
        <f t="shared" si="338"/>
        <v>330.69</v>
      </c>
      <c r="T580" s="44">
        <f t="shared" si="338"/>
        <v>330.69</v>
      </c>
      <c r="U580" s="44">
        <f t="shared" si="338"/>
        <v>330.69</v>
      </c>
      <c r="V580" s="44">
        <f t="shared" si="338"/>
        <v>330.69</v>
      </c>
      <c r="W580" s="44">
        <f t="shared" si="338"/>
        <v>330.69</v>
      </c>
      <c r="X580" s="44">
        <f t="shared" si="338"/>
        <v>330.69</v>
      </c>
      <c r="Y580" s="44">
        <f t="shared" si="338"/>
        <v>330.69</v>
      </c>
      <c r="Z580" s="44">
        <f t="shared" si="338"/>
        <v>330.69</v>
      </c>
      <c r="AA580" s="44">
        <f t="shared" si="338"/>
        <v>330.69</v>
      </c>
    </row>
    <row r="581" spans="1:27" collapsed="1" x14ac:dyDescent="0.2">
      <c r="A581" s="88" t="s">
        <v>798</v>
      </c>
      <c r="B581" s="28" t="str">
        <f>"24"&amp;"."&amp;$B$639&amp;"."&amp;$B$640</f>
        <v>24.09.2023</v>
      </c>
      <c r="C581" s="80" t="s">
        <v>76</v>
      </c>
      <c r="D581" s="81">
        <f>ROUND(((D582+D583+D585+D584)/1000),5)</f>
        <v>5.2348499999999998</v>
      </c>
      <c r="E581" s="81">
        <f>ROUND(((E582+E583+E585+E584)/1000),5)</f>
        <v>5.0795199999999996</v>
      </c>
      <c r="F581" s="81">
        <f>ROUND(((F582+F583+F585+F584)/1000),5)</f>
        <v>5.0060200000000004</v>
      </c>
      <c r="G581" s="81">
        <f t="shared" ref="G581:AA581" si="339">ROUND(((G582+G583+G585+G584)/1000),5)</f>
        <v>4.9551499999999997</v>
      </c>
      <c r="H581" s="81">
        <f t="shared" si="339"/>
        <v>5.0125700000000002</v>
      </c>
      <c r="I581" s="81">
        <f t="shared" si="339"/>
        <v>5.0580499999999997</v>
      </c>
      <c r="J581" s="81">
        <f t="shared" si="339"/>
        <v>4.8081800000000001</v>
      </c>
      <c r="K581" s="81">
        <f t="shared" si="339"/>
        <v>5.3046499999999996</v>
      </c>
      <c r="L581" s="81">
        <f t="shared" si="339"/>
        <v>5.5086599999999999</v>
      </c>
      <c r="M581" s="81">
        <f t="shared" si="339"/>
        <v>5.67232</v>
      </c>
      <c r="N581" s="81">
        <f t="shared" si="339"/>
        <v>5.7196899999999999</v>
      </c>
      <c r="O581" s="81">
        <f t="shared" si="339"/>
        <v>5.7301799999999998</v>
      </c>
      <c r="P581" s="81">
        <f t="shared" si="339"/>
        <v>5.7212199999999998</v>
      </c>
      <c r="Q581" s="81">
        <f t="shared" si="339"/>
        <v>5.7343700000000002</v>
      </c>
      <c r="R581" s="81">
        <f t="shared" si="339"/>
        <v>5.7502500000000003</v>
      </c>
      <c r="S581" s="81">
        <f t="shared" si="339"/>
        <v>5.7864699999999996</v>
      </c>
      <c r="T581" s="81">
        <f t="shared" si="339"/>
        <v>5.80199</v>
      </c>
      <c r="U581" s="81">
        <f t="shared" si="339"/>
        <v>5.8022299999999998</v>
      </c>
      <c r="V581" s="81">
        <f t="shared" si="339"/>
        <v>5.99369</v>
      </c>
      <c r="W581" s="81">
        <f t="shared" si="339"/>
        <v>6.1054199999999996</v>
      </c>
      <c r="X581" s="81">
        <f t="shared" si="339"/>
        <v>6.1404699999999997</v>
      </c>
      <c r="Y581" s="81">
        <f t="shared" si="339"/>
        <v>5.9038599999999999</v>
      </c>
      <c r="Z581" s="81">
        <f t="shared" si="339"/>
        <v>5.5448899999999997</v>
      </c>
      <c r="AA581" s="81">
        <f t="shared" si="339"/>
        <v>5.2419599999999997</v>
      </c>
    </row>
    <row r="582" spans="1:27" ht="12.75" hidden="1" customHeight="1" outlineLevel="1" x14ac:dyDescent="0.2">
      <c r="A582" s="89" t="s">
        <v>799</v>
      </c>
      <c r="B582" s="63" t="s">
        <v>230</v>
      </c>
      <c r="C582" s="43" t="s">
        <v>79</v>
      </c>
      <c r="D582" s="44">
        <v>1339.71</v>
      </c>
      <c r="E582" s="44">
        <v>1184.3800000000001</v>
      </c>
      <c r="F582" s="44">
        <v>1110.8800000000001</v>
      </c>
      <c r="G582" s="44">
        <v>1060.01</v>
      </c>
      <c r="H582" s="44">
        <v>1117.43</v>
      </c>
      <c r="I582" s="44">
        <v>1162.9100000000001</v>
      </c>
      <c r="J582" s="44">
        <v>913.04</v>
      </c>
      <c r="K582" s="44">
        <v>1409.51</v>
      </c>
      <c r="L582" s="44">
        <v>1613.52</v>
      </c>
      <c r="M582" s="44">
        <v>1777.18</v>
      </c>
      <c r="N582" s="44">
        <v>1824.55</v>
      </c>
      <c r="O582" s="44">
        <v>1835.04</v>
      </c>
      <c r="P582" s="44">
        <v>1826.08</v>
      </c>
      <c r="Q582" s="44">
        <v>1839.23</v>
      </c>
      <c r="R582" s="44">
        <v>1855.11</v>
      </c>
      <c r="S582" s="44">
        <v>1891.33</v>
      </c>
      <c r="T582" s="44">
        <v>1906.85</v>
      </c>
      <c r="U582" s="44">
        <v>1907.09</v>
      </c>
      <c r="V582" s="44">
        <v>2098.5500000000002</v>
      </c>
      <c r="W582" s="44">
        <v>2210.2800000000002</v>
      </c>
      <c r="X582" s="44">
        <v>2245.33</v>
      </c>
      <c r="Y582" s="44">
        <v>2008.72</v>
      </c>
      <c r="Z582" s="44">
        <v>1649.75</v>
      </c>
      <c r="AA582" s="44">
        <v>1346.82</v>
      </c>
    </row>
    <row r="583" spans="1:27" ht="12.75" hidden="1" customHeight="1" outlineLevel="1" x14ac:dyDescent="0.2">
      <c r="A583" s="89" t="s">
        <v>800</v>
      </c>
      <c r="B583" s="63" t="s">
        <v>90</v>
      </c>
      <c r="C583" s="43" t="s">
        <v>79</v>
      </c>
      <c r="D583" s="44">
        <f>$D$468</f>
        <v>3559.77</v>
      </c>
      <c r="E583" s="44">
        <f t="shared" ref="E583:AA583" si="340">$D$468</f>
        <v>3559.77</v>
      </c>
      <c r="F583" s="44">
        <f t="shared" si="340"/>
        <v>3559.77</v>
      </c>
      <c r="G583" s="44">
        <f t="shared" si="340"/>
        <v>3559.77</v>
      </c>
      <c r="H583" s="44">
        <f t="shared" si="340"/>
        <v>3559.77</v>
      </c>
      <c r="I583" s="44">
        <f t="shared" si="340"/>
        <v>3559.77</v>
      </c>
      <c r="J583" s="44">
        <f t="shared" si="340"/>
        <v>3559.77</v>
      </c>
      <c r="K583" s="44">
        <f t="shared" si="340"/>
        <v>3559.77</v>
      </c>
      <c r="L583" s="44">
        <f t="shared" si="340"/>
        <v>3559.77</v>
      </c>
      <c r="M583" s="44">
        <f t="shared" si="340"/>
        <v>3559.77</v>
      </c>
      <c r="N583" s="44">
        <f t="shared" si="340"/>
        <v>3559.77</v>
      </c>
      <c r="O583" s="44">
        <f t="shared" si="340"/>
        <v>3559.77</v>
      </c>
      <c r="P583" s="44">
        <f t="shared" si="340"/>
        <v>3559.77</v>
      </c>
      <c r="Q583" s="44">
        <f t="shared" si="340"/>
        <v>3559.77</v>
      </c>
      <c r="R583" s="44">
        <f t="shared" si="340"/>
        <v>3559.77</v>
      </c>
      <c r="S583" s="44">
        <f t="shared" si="340"/>
        <v>3559.77</v>
      </c>
      <c r="T583" s="44">
        <f t="shared" si="340"/>
        <v>3559.77</v>
      </c>
      <c r="U583" s="44">
        <f t="shared" si="340"/>
        <v>3559.77</v>
      </c>
      <c r="V583" s="44">
        <f t="shared" si="340"/>
        <v>3559.77</v>
      </c>
      <c r="W583" s="44">
        <f t="shared" si="340"/>
        <v>3559.77</v>
      </c>
      <c r="X583" s="44">
        <f t="shared" si="340"/>
        <v>3559.77</v>
      </c>
      <c r="Y583" s="44">
        <f t="shared" si="340"/>
        <v>3559.77</v>
      </c>
      <c r="Z583" s="44">
        <f t="shared" si="340"/>
        <v>3559.77</v>
      </c>
      <c r="AA583" s="44">
        <f t="shared" si="340"/>
        <v>3559.77</v>
      </c>
    </row>
    <row r="584" spans="1:27" ht="12.75" hidden="1" customHeight="1" outlineLevel="1" x14ac:dyDescent="0.2">
      <c r="A584" s="89" t="s">
        <v>801</v>
      </c>
      <c r="B584" s="63" t="s">
        <v>83</v>
      </c>
      <c r="C584" s="43" t="s">
        <v>79</v>
      </c>
      <c r="D584" s="44">
        <v>4.68</v>
      </c>
      <c r="E584" s="44">
        <v>4.68</v>
      </c>
      <c r="F584" s="44">
        <v>4.68</v>
      </c>
      <c r="G584" s="44">
        <v>4.68</v>
      </c>
      <c r="H584" s="44">
        <v>4.68</v>
      </c>
      <c r="I584" s="44">
        <v>4.68</v>
      </c>
      <c r="J584" s="44">
        <v>4.68</v>
      </c>
      <c r="K584" s="44">
        <v>4.68</v>
      </c>
      <c r="L584" s="44">
        <v>4.68</v>
      </c>
      <c r="M584" s="44">
        <v>4.68</v>
      </c>
      <c r="N584" s="44">
        <v>4.68</v>
      </c>
      <c r="O584" s="44">
        <v>4.68</v>
      </c>
      <c r="P584" s="44">
        <v>4.68</v>
      </c>
      <c r="Q584" s="44">
        <v>4.68</v>
      </c>
      <c r="R584" s="44">
        <v>4.68</v>
      </c>
      <c r="S584" s="44">
        <v>4.68</v>
      </c>
      <c r="T584" s="44">
        <v>4.68</v>
      </c>
      <c r="U584" s="44">
        <v>4.68</v>
      </c>
      <c r="V584" s="44">
        <v>4.68</v>
      </c>
      <c r="W584" s="44">
        <v>4.68</v>
      </c>
      <c r="X584" s="44">
        <v>4.68</v>
      </c>
      <c r="Y584" s="44">
        <v>4.68</v>
      </c>
      <c r="Z584" s="44">
        <v>4.68</v>
      </c>
      <c r="AA584" s="44">
        <v>4.68</v>
      </c>
    </row>
    <row r="585" spans="1:27" ht="12.75" hidden="1" customHeight="1" outlineLevel="1" x14ac:dyDescent="0.2">
      <c r="A585" s="89" t="s">
        <v>802</v>
      </c>
      <c r="B585" s="63" t="s">
        <v>81</v>
      </c>
      <c r="C585" s="43" t="s">
        <v>79</v>
      </c>
      <c r="D585" s="44">
        <f>$D$11</f>
        <v>330.69</v>
      </c>
      <c r="E585" s="44">
        <f t="shared" ref="E585:AA585" si="341">$D$11</f>
        <v>330.69</v>
      </c>
      <c r="F585" s="44">
        <f t="shared" si="341"/>
        <v>330.69</v>
      </c>
      <c r="G585" s="44">
        <f t="shared" si="341"/>
        <v>330.69</v>
      </c>
      <c r="H585" s="44">
        <f t="shared" si="341"/>
        <v>330.69</v>
      </c>
      <c r="I585" s="44">
        <f t="shared" si="341"/>
        <v>330.69</v>
      </c>
      <c r="J585" s="44">
        <f t="shared" si="341"/>
        <v>330.69</v>
      </c>
      <c r="K585" s="44">
        <f t="shared" si="341"/>
        <v>330.69</v>
      </c>
      <c r="L585" s="44">
        <f t="shared" si="341"/>
        <v>330.69</v>
      </c>
      <c r="M585" s="44">
        <f t="shared" si="341"/>
        <v>330.69</v>
      </c>
      <c r="N585" s="44">
        <f t="shared" si="341"/>
        <v>330.69</v>
      </c>
      <c r="O585" s="44">
        <f t="shared" si="341"/>
        <v>330.69</v>
      </c>
      <c r="P585" s="44">
        <f t="shared" si="341"/>
        <v>330.69</v>
      </c>
      <c r="Q585" s="44">
        <f t="shared" si="341"/>
        <v>330.69</v>
      </c>
      <c r="R585" s="44">
        <f t="shared" si="341"/>
        <v>330.69</v>
      </c>
      <c r="S585" s="44">
        <f t="shared" si="341"/>
        <v>330.69</v>
      </c>
      <c r="T585" s="44">
        <f t="shared" si="341"/>
        <v>330.69</v>
      </c>
      <c r="U585" s="44">
        <f t="shared" si="341"/>
        <v>330.69</v>
      </c>
      <c r="V585" s="44">
        <f t="shared" si="341"/>
        <v>330.69</v>
      </c>
      <c r="W585" s="44">
        <f t="shared" si="341"/>
        <v>330.69</v>
      </c>
      <c r="X585" s="44">
        <f t="shared" si="341"/>
        <v>330.69</v>
      </c>
      <c r="Y585" s="44">
        <f t="shared" si="341"/>
        <v>330.69</v>
      </c>
      <c r="Z585" s="44">
        <f t="shared" si="341"/>
        <v>330.69</v>
      </c>
      <c r="AA585" s="44">
        <f t="shared" si="341"/>
        <v>330.69</v>
      </c>
    </row>
    <row r="586" spans="1:27" collapsed="1" x14ac:dyDescent="0.2">
      <c r="A586" s="88" t="s">
        <v>803</v>
      </c>
      <c r="B586" s="28" t="str">
        <f>"25"&amp;"."&amp;$B$639&amp;"."&amp;$B$640</f>
        <v>25.09.2023</v>
      </c>
      <c r="C586" s="80" t="s">
        <v>76</v>
      </c>
      <c r="D586" s="81">
        <f>ROUND(((D587+D588+D590+D589)/1000),5)</f>
        <v>5.0776300000000001</v>
      </c>
      <c r="E586" s="81">
        <f>ROUND(((E587+E588+E590+E589)/1000),5)</f>
        <v>4.9020700000000001</v>
      </c>
      <c r="F586" s="81">
        <f>ROUND(((F587+F588+F590+F589)/1000),5)</f>
        <v>4.1364599999999996</v>
      </c>
      <c r="G586" s="81">
        <f t="shared" ref="G586:AA586" si="342">ROUND(((G587+G588+G590+G589)/1000),5)</f>
        <v>4.0940700000000003</v>
      </c>
      <c r="H586" s="81">
        <f t="shared" si="342"/>
        <v>4.1606300000000003</v>
      </c>
      <c r="I586" s="81">
        <f t="shared" si="342"/>
        <v>5.2002600000000001</v>
      </c>
      <c r="J586" s="81">
        <f t="shared" si="342"/>
        <v>5.3623500000000002</v>
      </c>
      <c r="K586" s="81">
        <f t="shared" si="342"/>
        <v>5.5892499999999998</v>
      </c>
      <c r="L586" s="81">
        <f t="shared" si="342"/>
        <v>5.9122700000000004</v>
      </c>
      <c r="M586" s="81">
        <f t="shared" si="342"/>
        <v>6.1100199999999996</v>
      </c>
      <c r="N586" s="81">
        <f t="shared" si="342"/>
        <v>6.1982600000000003</v>
      </c>
      <c r="O586" s="81">
        <f t="shared" si="342"/>
        <v>6.1718599999999997</v>
      </c>
      <c r="P586" s="81">
        <f t="shared" si="342"/>
        <v>6.1401000000000003</v>
      </c>
      <c r="Q586" s="81">
        <f t="shared" si="342"/>
        <v>6.1112799999999998</v>
      </c>
      <c r="R586" s="81">
        <f t="shared" si="342"/>
        <v>6.1027399999999998</v>
      </c>
      <c r="S586" s="81">
        <f t="shared" si="342"/>
        <v>6.1019800000000002</v>
      </c>
      <c r="T586" s="81">
        <f t="shared" si="342"/>
        <v>6.0995400000000002</v>
      </c>
      <c r="U586" s="81">
        <f t="shared" si="342"/>
        <v>6.0858699999999999</v>
      </c>
      <c r="V586" s="81">
        <f t="shared" si="342"/>
        <v>6.18262</v>
      </c>
      <c r="W586" s="81">
        <f t="shared" si="342"/>
        <v>6.2275400000000003</v>
      </c>
      <c r="X586" s="81">
        <f t="shared" si="342"/>
        <v>6.1772600000000004</v>
      </c>
      <c r="Y586" s="81">
        <f t="shared" si="342"/>
        <v>5.95505</v>
      </c>
      <c r="Z586" s="81">
        <f t="shared" si="342"/>
        <v>5.4407500000000004</v>
      </c>
      <c r="AA586" s="81">
        <f t="shared" si="342"/>
        <v>5.1494900000000001</v>
      </c>
    </row>
    <row r="587" spans="1:27" ht="12.75" hidden="1" customHeight="1" outlineLevel="1" x14ac:dyDescent="0.2">
      <c r="A587" s="89" t="s">
        <v>804</v>
      </c>
      <c r="B587" s="63" t="s">
        <v>230</v>
      </c>
      <c r="C587" s="43" t="s">
        <v>79</v>
      </c>
      <c r="D587" s="44">
        <v>1182.49</v>
      </c>
      <c r="E587" s="44">
        <v>1006.93</v>
      </c>
      <c r="F587" s="44">
        <v>241.32</v>
      </c>
      <c r="G587" s="44">
        <v>198.93</v>
      </c>
      <c r="H587" s="44">
        <v>265.49</v>
      </c>
      <c r="I587" s="44">
        <v>1305.1199999999999</v>
      </c>
      <c r="J587" s="44">
        <v>1467.21</v>
      </c>
      <c r="K587" s="44">
        <v>1694.11</v>
      </c>
      <c r="L587" s="44">
        <v>2017.13</v>
      </c>
      <c r="M587" s="44">
        <v>2214.88</v>
      </c>
      <c r="N587" s="44">
        <v>2303.12</v>
      </c>
      <c r="O587" s="44">
        <v>2276.7199999999998</v>
      </c>
      <c r="P587" s="44">
        <v>2244.96</v>
      </c>
      <c r="Q587" s="44">
        <v>2216.14</v>
      </c>
      <c r="R587" s="44">
        <v>2207.6</v>
      </c>
      <c r="S587" s="44">
        <v>2206.84</v>
      </c>
      <c r="T587" s="44">
        <v>2204.4</v>
      </c>
      <c r="U587" s="44">
        <v>2190.73</v>
      </c>
      <c r="V587" s="44">
        <v>2287.48</v>
      </c>
      <c r="W587" s="44">
        <v>2332.4</v>
      </c>
      <c r="X587" s="44">
        <v>2282.12</v>
      </c>
      <c r="Y587" s="44">
        <v>2059.91</v>
      </c>
      <c r="Z587" s="44">
        <v>1545.61</v>
      </c>
      <c r="AA587" s="44">
        <v>1254.3499999999999</v>
      </c>
    </row>
    <row r="588" spans="1:27" ht="12.75" hidden="1" customHeight="1" outlineLevel="1" x14ac:dyDescent="0.2">
      <c r="A588" s="89" t="s">
        <v>805</v>
      </c>
      <c r="B588" s="63" t="s">
        <v>90</v>
      </c>
      <c r="C588" s="43" t="s">
        <v>79</v>
      </c>
      <c r="D588" s="44">
        <f>$D$468</f>
        <v>3559.77</v>
      </c>
      <c r="E588" s="44">
        <f t="shared" ref="E588:AA588" si="343">$D$468</f>
        <v>3559.77</v>
      </c>
      <c r="F588" s="44">
        <f t="shared" si="343"/>
        <v>3559.77</v>
      </c>
      <c r="G588" s="44">
        <f t="shared" si="343"/>
        <v>3559.77</v>
      </c>
      <c r="H588" s="44">
        <f t="shared" si="343"/>
        <v>3559.77</v>
      </c>
      <c r="I588" s="44">
        <f t="shared" si="343"/>
        <v>3559.77</v>
      </c>
      <c r="J588" s="44">
        <f t="shared" si="343"/>
        <v>3559.77</v>
      </c>
      <c r="K588" s="44">
        <f t="shared" si="343"/>
        <v>3559.77</v>
      </c>
      <c r="L588" s="44">
        <f t="shared" si="343"/>
        <v>3559.77</v>
      </c>
      <c r="M588" s="44">
        <f t="shared" si="343"/>
        <v>3559.77</v>
      </c>
      <c r="N588" s="44">
        <f t="shared" si="343"/>
        <v>3559.77</v>
      </c>
      <c r="O588" s="44">
        <f t="shared" si="343"/>
        <v>3559.77</v>
      </c>
      <c r="P588" s="44">
        <f t="shared" si="343"/>
        <v>3559.77</v>
      </c>
      <c r="Q588" s="44">
        <f t="shared" si="343"/>
        <v>3559.77</v>
      </c>
      <c r="R588" s="44">
        <f t="shared" si="343"/>
        <v>3559.77</v>
      </c>
      <c r="S588" s="44">
        <f t="shared" si="343"/>
        <v>3559.77</v>
      </c>
      <c r="T588" s="44">
        <f t="shared" si="343"/>
        <v>3559.77</v>
      </c>
      <c r="U588" s="44">
        <f t="shared" si="343"/>
        <v>3559.77</v>
      </c>
      <c r="V588" s="44">
        <f t="shared" si="343"/>
        <v>3559.77</v>
      </c>
      <c r="W588" s="44">
        <f t="shared" si="343"/>
        <v>3559.77</v>
      </c>
      <c r="X588" s="44">
        <f t="shared" si="343"/>
        <v>3559.77</v>
      </c>
      <c r="Y588" s="44">
        <f t="shared" si="343"/>
        <v>3559.77</v>
      </c>
      <c r="Z588" s="44">
        <f t="shared" si="343"/>
        <v>3559.77</v>
      </c>
      <c r="AA588" s="44">
        <f t="shared" si="343"/>
        <v>3559.77</v>
      </c>
    </row>
    <row r="589" spans="1:27" ht="12.75" hidden="1" customHeight="1" outlineLevel="1" x14ac:dyDescent="0.2">
      <c r="A589" s="89" t="s">
        <v>806</v>
      </c>
      <c r="B589" s="63" t="s">
        <v>83</v>
      </c>
      <c r="C589" s="43" t="s">
        <v>79</v>
      </c>
      <c r="D589" s="44">
        <v>4.68</v>
      </c>
      <c r="E589" s="44">
        <v>4.68</v>
      </c>
      <c r="F589" s="44">
        <v>4.68</v>
      </c>
      <c r="G589" s="44">
        <v>4.68</v>
      </c>
      <c r="H589" s="44">
        <v>4.68</v>
      </c>
      <c r="I589" s="44">
        <v>4.68</v>
      </c>
      <c r="J589" s="44">
        <v>4.68</v>
      </c>
      <c r="K589" s="44">
        <v>4.68</v>
      </c>
      <c r="L589" s="44">
        <v>4.68</v>
      </c>
      <c r="M589" s="44">
        <v>4.68</v>
      </c>
      <c r="N589" s="44">
        <v>4.68</v>
      </c>
      <c r="O589" s="44">
        <v>4.68</v>
      </c>
      <c r="P589" s="44">
        <v>4.68</v>
      </c>
      <c r="Q589" s="44">
        <v>4.68</v>
      </c>
      <c r="R589" s="44">
        <v>4.68</v>
      </c>
      <c r="S589" s="44">
        <v>4.68</v>
      </c>
      <c r="T589" s="44">
        <v>4.68</v>
      </c>
      <c r="U589" s="44">
        <v>4.68</v>
      </c>
      <c r="V589" s="44">
        <v>4.68</v>
      </c>
      <c r="W589" s="44">
        <v>4.68</v>
      </c>
      <c r="X589" s="44">
        <v>4.68</v>
      </c>
      <c r="Y589" s="44">
        <v>4.68</v>
      </c>
      <c r="Z589" s="44">
        <v>4.68</v>
      </c>
      <c r="AA589" s="44">
        <v>4.68</v>
      </c>
    </row>
    <row r="590" spans="1:27" ht="12.75" hidden="1" customHeight="1" outlineLevel="1" x14ac:dyDescent="0.2">
      <c r="A590" s="89" t="s">
        <v>807</v>
      </c>
      <c r="B590" s="63" t="s">
        <v>81</v>
      </c>
      <c r="C590" s="43" t="s">
        <v>79</v>
      </c>
      <c r="D590" s="44">
        <f>$D$11</f>
        <v>330.69</v>
      </c>
      <c r="E590" s="44">
        <f t="shared" ref="E590:AA590" si="344">$D$11</f>
        <v>330.69</v>
      </c>
      <c r="F590" s="44">
        <f t="shared" si="344"/>
        <v>330.69</v>
      </c>
      <c r="G590" s="44">
        <f t="shared" si="344"/>
        <v>330.69</v>
      </c>
      <c r="H590" s="44">
        <f t="shared" si="344"/>
        <v>330.69</v>
      </c>
      <c r="I590" s="44">
        <f t="shared" si="344"/>
        <v>330.69</v>
      </c>
      <c r="J590" s="44">
        <f t="shared" si="344"/>
        <v>330.69</v>
      </c>
      <c r="K590" s="44">
        <f t="shared" si="344"/>
        <v>330.69</v>
      </c>
      <c r="L590" s="44">
        <f t="shared" si="344"/>
        <v>330.69</v>
      </c>
      <c r="M590" s="44">
        <f t="shared" si="344"/>
        <v>330.69</v>
      </c>
      <c r="N590" s="44">
        <f t="shared" si="344"/>
        <v>330.69</v>
      </c>
      <c r="O590" s="44">
        <f t="shared" si="344"/>
        <v>330.69</v>
      </c>
      <c r="P590" s="44">
        <f t="shared" si="344"/>
        <v>330.69</v>
      </c>
      <c r="Q590" s="44">
        <f t="shared" si="344"/>
        <v>330.69</v>
      </c>
      <c r="R590" s="44">
        <f t="shared" si="344"/>
        <v>330.69</v>
      </c>
      <c r="S590" s="44">
        <f t="shared" si="344"/>
        <v>330.69</v>
      </c>
      <c r="T590" s="44">
        <f t="shared" si="344"/>
        <v>330.69</v>
      </c>
      <c r="U590" s="44">
        <f t="shared" si="344"/>
        <v>330.69</v>
      </c>
      <c r="V590" s="44">
        <f t="shared" si="344"/>
        <v>330.69</v>
      </c>
      <c r="W590" s="44">
        <f t="shared" si="344"/>
        <v>330.69</v>
      </c>
      <c r="X590" s="44">
        <f t="shared" si="344"/>
        <v>330.69</v>
      </c>
      <c r="Y590" s="44">
        <f t="shared" si="344"/>
        <v>330.69</v>
      </c>
      <c r="Z590" s="44">
        <f t="shared" si="344"/>
        <v>330.69</v>
      </c>
      <c r="AA590" s="44">
        <f t="shared" si="344"/>
        <v>330.69</v>
      </c>
    </row>
    <row r="591" spans="1:27" collapsed="1" x14ac:dyDescent="0.2">
      <c r="A591" s="88" t="s">
        <v>808</v>
      </c>
      <c r="B591" s="28" t="str">
        <f>"26"&amp;"."&amp;$B$639&amp;"."&amp;$B$640</f>
        <v>26.09.2023</v>
      </c>
      <c r="C591" s="80" t="s">
        <v>76</v>
      </c>
      <c r="D591" s="81">
        <f>ROUND(((D592+D593+D595+D594)/1000),5)</f>
        <v>5.06921</v>
      </c>
      <c r="E591" s="81">
        <f>ROUND(((E592+E593+E595+E594)/1000),5)</f>
        <v>4.8836199999999996</v>
      </c>
      <c r="F591" s="81">
        <f>ROUND(((F592+F593+F595+F594)/1000),5)</f>
        <v>4.1226000000000003</v>
      </c>
      <c r="G591" s="81">
        <f t="shared" ref="G591:AA591" si="345">ROUND(((G592+G593+G595+G594)/1000),5)</f>
        <v>4.13483</v>
      </c>
      <c r="H591" s="81">
        <f t="shared" si="345"/>
        <v>4.8599699999999997</v>
      </c>
      <c r="I591" s="81">
        <f t="shared" si="345"/>
        <v>5.2543699999999998</v>
      </c>
      <c r="J591" s="81">
        <f t="shared" si="345"/>
        <v>5.4347599999999998</v>
      </c>
      <c r="K591" s="81">
        <f t="shared" si="345"/>
        <v>5.5305999999999997</v>
      </c>
      <c r="L591" s="81">
        <f t="shared" si="345"/>
        <v>5.9091300000000002</v>
      </c>
      <c r="M591" s="81">
        <f t="shared" si="345"/>
        <v>6.1307799999999997</v>
      </c>
      <c r="N591" s="81">
        <f t="shared" si="345"/>
        <v>6.2102399999999998</v>
      </c>
      <c r="O591" s="81">
        <f t="shared" si="345"/>
        <v>6.1985299999999999</v>
      </c>
      <c r="P591" s="81">
        <f t="shared" si="345"/>
        <v>6.1518499999999996</v>
      </c>
      <c r="Q591" s="81">
        <f t="shared" si="345"/>
        <v>6.1586400000000001</v>
      </c>
      <c r="R591" s="81">
        <f t="shared" si="345"/>
        <v>6.1300999999999997</v>
      </c>
      <c r="S591" s="81">
        <f t="shared" si="345"/>
        <v>6.1279000000000003</v>
      </c>
      <c r="T591" s="81">
        <f t="shared" si="345"/>
        <v>6.0556200000000002</v>
      </c>
      <c r="U591" s="81">
        <f t="shared" si="345"/>
        <v>5.9908299999999999</v>
      </c>
      <c r="V591" s="81">
        <f t="shared" si="345"/>
        <v>6.1726999999999999</v>
      </c>
      <c r="W591" s="81">
        <f t="shared" si="345"/>
        <v>6.2381700000000002</v>
      </c>
      <c r="X591" s="81">
        <f t="shared" si="345"/>
        <v>6.1865800000000002</v>
      </c>
      <c r="Y591" s="81">
        <f t="shared" si="345"/>
        <v>5.9290900000000004</v>
      </c>
      <c r="Z591" s="81">
        <f t="shared" si="345"/>
        <v>5.4558499999999999</v>
      </c>
      <c r="AA591" s="81">
        <f t="shared" si="345"/>
        <v>5.2481299999999997</v>
      </c>
    </row>
    <row r="592" spans="1:27" ht="12.75" hidden="1" customHeight="1" outlineLevel="1" x14ac:dyDescent="0.2">
      <c r="A592" s="89" t="s">
        <v>809</v>
      </c>
      <c r="B592" s="63" t="s">
        <v>230</v>
      </c>
      <c r="C592" s="43" t="s">
        <v>79</v>
      </c>
      <c r="D592" s="44">
        <v>1174.07</v>
      </c>
      <c r="E592" s="44">
        <v>988.48</v>
      </c>
      <c r="F592" s="44">
        <v>227.46</v>
      </c>
      <c r="G592" s="44">
        <v>239.69</v>
      </c>
      <c r="H592" s="44">
        <v>964.83</v>
      </c>
      <c r="I592" s="44">
        <v>1359.23</v>
      </c>
      <c r="J592" s="44">
        <v>1539.62</v>
      </c>
      <c r="K592" s="44">
        <v>1635.46</v>
      </c>
      <c r="L592" s="44">
        <v>2013.99</v>
      </c>
      <c r="M592" s="44">
        <v>2235.64</v>
      </c>
      <c r="N592" s="44">
        <v>2315.1</v>
      </c>
      <c r="O592" s="44">
        <v>2303.39</v>
      </c>
      <c r="P592" s="44">
        <v>2256.71</v>
      </c>
      <c r="Q592" s="44">
        <v>2263.5</v>
      </c>
      <c r="R592" s="44">
        <v>2234.96</v>
      </c>
      <c r="S592" s="44">
        <v>2232.7600000000002</v>
      </c>
      <c r="T592" s="44">
        <v>2160.48</v>
      </c>
      <c r="U592" s="44">
        <v>2095.69</v>
      </c>
      <c r="V592" s="44">
        <v>2277.56</v>
      </c>
      <c r="W592" s="44">
        <v>2343.0300000000002</v>
      </c>
      <c r="X592" s="44">
        <v>2291.44</v>
      </c>
      <c r="Y592" s="44">
        <v>2033.95</v>
      </c>
      <c r="Z592" s="44">
        <v>1560.71</v>
      </c>
      <c r="AA592" s="44">
        <v>1352.99</v>
      </c>
    </row>
    <row r="593" spans="1:27" ht="12.75" hidden="1" customHeight="1" outlineLevel="1" x14ac:dyDescent="0.2">
      <c r="A593" s="89" t="s">
        <v>810</v>
      </c>
      <c r="B593" s="63" t="s">
        <v>90</v>
      </c>
      <c r="C593" s="43" t="s">
        <v>79</v>
      </c>
      <c r="D593" s="44">
        <f>$D$468</f>
        <v>3559.77</v>
      </c>
      <c r="E593" s="44">
        <f t="shared" ref="E593:AA593" si="346">$D$468</f>
        <v>3559.77</v>
      </c>
      <c r="F593" s="44">
        <f t="shared" si="346"/>
        <v>3559.77</v>
      </c>
      <c r="G593" s="44">
        <f t="shared" si="346"/>
        <v>3559.77</v>
      </c>
      <c r="H593" s="44">
        <f t="shared" si="346"/>
        <v>3559.77</v>
      </c>
      <c r="I593" s="44">
        <f t="shared" si="346"/>
        <v>3559.77</v>
      </c>
      <c r="J593" s="44">
        <f t="shared" si="346"/>
        <v>3559.77</v>
      </c>
      <c r="K593" s="44">
        <f t="shared" si="346"/>
        <v>3559.77</v>
      </c>
      <c r="L593" s="44">
        <f t="shared" si="346"/>
        <v>3559.77</v>
      </c>
      <c r="M593" s="44">
        <f t="shared" si="346"/>
        <v>3559.77</v>
      </c>
      <c r="N593" s="44">
        <f t="shared" si="346"/>
        <v>3559.77</v>
      </c>
      <c r="O593" s="44">
        <f t="shared" si="346"/>
        <v>3559.77</v>
      </c>
      <c r="P593" s="44">
        <f t="shared" si="346"/>
        <v>3559.77</v>
      </c>
      <c r="Q593" s="44">
        <f t="shared" si="346"/>
        <v>3559.77</v>
      </c>
      <c r="R593" s="44">
        <f t="shared" si="346"/>
        <v>3559.77</v>
      </c>
      <c r="S593" s="44">
        <f t="shared" si="346"/>
        <v>3559.77</v>
      </c>
      <c r="T593" s="44">
        <f t="shared" si="346"/>
        <v>3559.77</v>
      </c>
      <c r="U593" s="44">
        <f t="shared" si="346"/>
        <v>3559.77</v>
      </c>
      <c r="V593" s="44">
        <f t="shared" si="346"/>
        <v>3559.77</v>
      </c>
      <c r="W593" s="44">
        <f t="shared" si="346"/>
        <v>3559.77</v>
      </c>
      <c r="X593" s="44">
        <f t="shared" si="346"/>
        <v>3559.77</v>
      </c>
      <c r="Y593" s="44">
        <f t="shared" si="346"/>
        <v>3559.77</v>
      </c>
      <c r="Z593" s="44">
        <f t="shared" si="346"/>
        <v>3559.77</v>
      </c>
      <c r="AA593" s="44">
        <f t="shared" si="346"/>
        <v>3559.77</v>
      </c>
    </row>
    <row r="594" spans="1:27" ht="12.75" hidden="1" customHeight="1" outlineLevel="1" x14ac:dyDescent="0.2">
      <c r="A594" s="89" t="s">
        <v>811</v>
      </c>
      <c r="B594" s="63" t="s">
        <v>83</v>
      </c>
      <c r="C594" s="43" t="s">
        <v>79</v>
      </c>
      <c r="D594" s="44">
        <v>4.68</v>
      </c>
      <c r="E594" s="44">
        <v>4.68</v>
      </c>
      <c r="F594" s="44">
        <v>4.68</v>
      </c>
      <c r="G594" s="44">
        <v>4.68</v>
      </c>
      <c r="H594" s="44">
        <v>4.68</v>
      </c>
      <c r="I594" s="44">
        <v>4.68</v>
      </c>
      <c r="J594" s="44">
        <v>4.68</v>
      </c>
      <c r="K594" s="44">
        <v>4.68</v>
      </c>
      <c r="L594" s="44">
        <v>4.68</v>
      </c>
      <c r="M594" s="44">
        <v>4.68</v>
      </c>
      <c r="N594" s="44">
        <v>4.68</v>
      </c>
      <c r="O594" s="44">
        <v>4.68</v>
      </c>
      <c r="P594" s="44">
        <v>4.68</v>
      </c>
      <c r="Q594" s="44">
        <v>4.68</v>
      </c>
      <c r="R594" s="44">
        <v>4.68</v>
      </c>
      <c r="S594" s="44">
        <v>4.68</v>
      </c>
      <c r="T594" s="44">
        <v>4.68</v>
      </c>
      <c r="U594" s="44">
        <v>4.68</v>
      </c>
      <c r="V594" s="44">
        <v>4.68</v>
      </c>
      <c r="W594" s="44">
        <v>4.68</v>
      </c>
      <c r="X594" s="44">
        <v>4.68</v>
      </c>
      <c r="Y594" s="44">
        <v>4.68</v>
      </c>
      <c r="Z594" s="44">
        <v>4.68</v>
      </c>
      <c r="AA594" s="44">
        <v>4.68</v>
      </c>
    </row>
    <row r="595" spans="1:27" ht="12.75" hidden="1" customHeight="1" outlineLevel="1" x14ac:dyDescent="0.2">
      <c r="A595" s="89" t="s">
        <v>812</v>
      </c>
      <c r="B595" s="63" t="s">
        <v>81</v>
      </c>
      <c r="C595" s="43" t="s">
        <v>79</v>
      </c>
      <c r="D595" s="44">
        <f>$D$11</f>
        <v>330.69</v>
      </c>
      <c r="E595" s="44">
        <f t="shared" ref="E595:AA595" si="347">$D$11</f>
        <v>330.69</v>
      </c>
      <c r="F595" s="44">
        <f t="shared" si="347"/>
        <v>330.69</v>
      </c>
      <c r="G595" s="44">
        <f t="shared" si="347"/>
        <v>330.69</v>
      </c>
      <c r="H595" s="44">
        <f t="shared" si="347"/>
        <v>330.69</v>
      </c>
      <c r="I595" s="44">
        <f t="shared" si="347"/>
        <v>330.69</v>
      </c>
      <c r="J595" s="44">
        <f t="shared" si="347"/>
        <v>330.69</v>
      </c>
      <c r="K595" s="44">
        <f t="shared" si="347"/>
        <v>330.69</v>
      </c>
      <c r="L595" s="44">
        <f t="shared" si="347"/>
        <v>330.69</v>
      </c>
      <c r="M595" s="44">
        <f t="shared" si="347"/>
        <v>330.69</v>
      </c>
      <c r="N595" s="44">
        <f t="shared" si="347"/>
        <v>330.69</v>
      </c>
      <c r="O595" s="44">
        <f t="shared" si="347"/>
        <v>330.69</v>
      </c>
      <c r="P595" s="44">
        <f t="shared" si="347"/>
        <v>330.69</v>
      </c>
      <c r="Q595" s="44">
        <f t="shared" si="347"/>
        <v>330.69</v>
      </c>
      <c r="R595" s="44">
        <f t="shared" si="347"/>
        <v>330.69</v>
      </c>
      <c r="S595" s="44">
        <f t="shared" si="347"/>
        <v>330.69</v>
      </c>
      <c r="T595" s="44">
        <f t="shared" si="347"/>
        <v>330.69</v>
      </c>
      <c r="U595" s="44">
        <f t="shared" si="347"/>
        <v>330.69</v>
      </c>
      <c r="V595" s="44">
        <f t="shared" si="347"/>
        <v>330.69</v>
      </c>
      <c r="W595" s="44">
        <f t="shared" si="347"/>
        <v>330.69</v>
      </c>
      <c r="X595" s="44">
        <f t="shared" si="347"/>
        <v>330.69</v>
      </c>
      <c r="Y595" s="44">
        <f t="shared" si="347"/>
        <v>330.69</v>
      </c>
      <c r="Z595" s="44">
        <f t="shared" si="347"/>
        <v>330.69</v>
      </c>
      <c r="AA595" s="44">
        <f t="shared" si="347"/>
        <v>330.69</v>
      </c>
    </row>
    <row r="596" spans="1:27" collapsed="1" x14ac:dyDescent="0.2">
      <c r="A596" s="88" t="s">
        <v>813</v>
      </c>
      <c r="B596" s="28" t="str">
        <f>"27"&amp;"."&amp;$B$639&amp;"."&amp;$B$640</f>
        <v>27.09.2023</v>
      </c>
      <c r="C596" s="80" t="s">
        <v>76</v>
      </c>
      <c r="D596" s="81">
        <f>ROUND(((D597+D598+D600+D599)/1000),5)</f>
        <v>5.0803099999999999</v>
      </c>
      <c r="E596" s="81">
        <f>ROUND(((E597+E598+E600+E599)/1000),5)</f>
        <v>4.8554300000000001</v>
      </c>
      <c r="F596" s="81">
        <f>ROUND(((F597+F598+F600+F599)/1000),5)</f>
        <v>4.5763299999999996</v>
      </c>
      <c r="G596" s="81">
        <f t="shared" ref="G596:AA596" si="348">ROUND(((G597+G598+G600+G599)/1000),5)</f>
        <v>4.6289899999999999</v>
      </c>
      <c r="H596" s="81">
        <f t="shared" si="348"/>
        <v>4.8728999999999996</v>
      </c>
      <c r="I596" s="81">
        <f t="shared" si="348"/>
        <v>5.2649699999999999</v>
      </c>
      <c r="J596" s="81">
        <f t="shared" si="348"/>
        <v>5.4223299999999997</v>
      </c>
      <c r="K596" s="81">
        <f t="shared" si="348"/>
        <v>5.6033299999999997</v>
      </c>
      <c r="L596" s="81">
        <f t="shared" si="348"/>
        <v>5.9285800000000002</v>
      </c>
      <c r="M596" s="81">
        <f t="shared" si="348"/>
        <v>6.1042100000000001</v>
      </c>
      <c r="N596" s="81">
        <f t="shared" si="348"/>
        <v>6.1741000000000001</v>
      </c>
      <c r="O596" s="81">
        <f t="shared" si="348"/>
        <v>6.1057399999999999</v>
      </c>
      <c r="P596" s="81">
        <f t="shared" si="348"/>
        <v>6.0507799999999996</v>
      </c>
      <c r="Q596" s="81">
        <f t="shared" si="348"/>
        <v>6.05145</v>
      </c>
      <c r="R596" s="81">
        <f t="shared" si="348"/>
        <v>6.0389299999999997</v>
      </c>
      <c r="S596" s="81">
        <f t="shared" si="348"/>
        <v>6.0377900000000002</v>
      </c>
      <c r="T596" s="81">
        <f t="shared" si="348"/>
        <v>6.0167000000000002</v>
      </c>
      <c r="U596" s="81">
        <f t="shared" si="348"/>
        <v>6.0300799999999999</v>
      </c>
      <c r="V596" s="81">
        <f t="shared" si="348"/>
        <v>6.0520300000000002</v>
      </c>
      <c r="W596" s="81">
        <f t="shared" si="348"/>
        <v>6.0709200000000001</v>
      </c>
      <c r="X596" s="81">
        <f t="shared" si="348"/>
        <v>5.9231199999999999</v>
      </c>
      <c r="Y596" s="81">
        <f t="shared" si="348"/>
        <v>5.6959299999999997</v>
      </c>
      <c r="Z596" s="81">
        <f t="shared" si="348"/>
        <v>5.4386099999999997</v>
      </c>
      <c r="AA596" s="81">
        <f t="shared" si="348"/>
        <v>5.2652000000000001</v>
      </c>
    </row>
    <row r="597" spans="1:27" ht="12.75" hidden="1" customHeight="1" outlineLevel="1" x14ac:dyDescent="0.2">
      <c r="A597" s="89" t="s">
        <v>814</v>
      </c>
      <c r="B597" s="63" t="s">
        <v>230</v>
      </c>
      <c r="C597" s="43" t="s">
        <v>79</v>
      </c>
      <c r="D597" s="44">
        <v>1185.17</v>
      </c>
      <c r="E597" s="44">
        <v>960.29</v>
      </c>
      <c r="F597" s="44">
        <v>681.19</v>
      </c>
      <c r="G597" s="44">
        <v>733.85</v>
      </c>
      <c r="H597" s="44">
        <v>977.76</v>
      </c>
      <c r="I597" s="44">
        <v>1369.83</v>
      </c>
      <c r="J597" s="44">
        <v>1527.19</v>
      </c>
      <c r="K597" s="44">
        <v>1708.19</v>
      </c>
      <c r="L597" s="44">
        <v>2033.44</v>
      </c>
      <c r="M597" s="44">
        <v>2209.0700000000002</v>
      </c>
      <c r="N597" s="44">
        <v>2278.96</v>
      </c>
      <c r="O597" s="44">
        <v>2210.6</v>
      </c>
      <c r="P597" s="44">
        <v>2155.64</v>
      </c>
      <c r="Q597" s="44">
        <v>2156.31</v>
      </c>
      <c r="R597" s="44">
        <v>2143.79</v>
      </c>
      <c r="S597" s="44">
        <v>2142.65</v>
      </c>
      <c r="T597" s="44">
        <v>2121.56</v>
      </c>
      <c r="U597" s="44">
        <v>2134.94</v>
      </c>
      <c r="V597" s="44">
        <v>2156.89</v>
      </c>
      <c r="W597" s="44">
        <v>2175.7800000000002</v>
      </c>
      <c r="X597" s="44">
        <v>2027.98</v>
      </c>
      <c r="Y597" s="44">
        <v>1800.79</v>
      </c>
      <c r="Z597" s="44">
        <v>1543.47</v>
      </c>
      <c r="AA597" s="44">
        <v>1370.06</v>
      </c>
    </row>
    <row r="598" spans="1:27" ht="12.75" hidden="1" customHeight="1" outlineLevel="1" x14ac:dyDescent="0.2">
      <c r="A598" s="89" t="s">
        <v>815</v>
      </c>
      <c r="B598" s="63" t="s">
        <v>90</v>
      </c>
      <c r="C598" s="43" t="s">
        <v>79</v>
      </c>
      <c r="D598" s="44">
        <f>$D$468</f>
        <v>3559.77</v>
      </c>
      <c r="E598" s="44">
        <f t="shared" ref="E598:AA598" si="349">$D$468</f>
        <v>3559.77</v>
      </c>
      <c r="F598" s="44">
        <f t="shared" si="349"/>
        <v>3559.77</v>
      </c>
      <c r="G598" s="44">
        <f t="shared" si="349"/>
        <v>3559.77</v>
      </c>
      <c r="H598" s="44">
        <f t="shared" si="349"/>
        <v>3559.77</v>
      </c>
      <c r="I598" s="44">
        <f t="shared" si="349"/>
        <v>3559.77</v>
      </c>
      <c r="J598" s="44">
        <f t="shared" si="349"/>
        <v>3559.77</v>
      </c>
      <c r="K598" s="44">
        <f t="shared" si="349"/>
        <v>3559.77</v>
      </c>
      <c r="L598" s="44">
        <f t="shared" si="349"/>
        <v>3559.77</v>
      </c>
      <c r="M598" s="44">
        <f t="shared" si="349"/>
        <v>3559.77</v>
      </c>
      <c r="N598" s="44">
        <f t="shared" si="349"/>
        <v>3559.77</v>
      </c>
      <c r="O598" s="44">
        <f t="shared" si="349"/>
        <v>3559.77</v>
      </c>
      <c r="P598" s="44">
        <f t="shared" si="349"/>
        <v>3559.77</v>
      </c>
      <c r="Q598" s="44">
        <f t="shared" si="349"/>
        <v>3559.77</v>
      </c>
      <c r="R598" s="44">
        <f t="shared" si="349"/>
        <v>3559.77</v>
      </c>
      <c r="S598" s="44">
        <f t="shared" si="349"/>
        <v>3559.77</v>
      </c>
      <c r="T598" s="44">
        <f t="shared" si="349"/>
        <v>3559.77</v>
      </c>
      <c r="U598" s="44">
        <f t="shared" si="349"/>
        <v>3559.77</v>
      </c>
      <c r="V598" s="44">
        <f t="shared" si="349"/>
        <v>3559.77</v>
      </c>
      <c r="W598" s="44">
        <f t="shared" si="349"/>
        <v>3559.77</v>
      </c>
      <c r="X598" s="44">
        <f t="shared" si="349"/>
        <v>3559.77</v>
      </c>
      <c r="Y598" s="44">
        <f t="shared" si="349"/>
        <v>3559.77</v>
      </c>
      <c r="Z598" s="44">
        <f t="shared" si="349"/>
        <v>3559.77</v>
      </c>
      <c r="AA598" s="44">
        <f t="shared" si="349"/>
        <v>3559.77</v>
      </c>
    </row>
    <row r="599" spans="1:27" ht="12.75" hidden="1" customHeight="1" outlineLevel="1" x14ac:dyDescent="0.2">
      <c r="A599" s="89" t="s">
        <v>816</v>
      </c>
      <c r="B599" s="63" t="s">
        <v>83</v>
      </c>
      <c r="C599" s="43" t="s">
        <v>79</v>
      </c>
      <c r="D599" s="44">
        <v>4.68</v>
      </c>
      <c r="E599" s="44">
        <v>4.68</v>
      </c>
      <c r="F599" s="44">
        <v>4.68</v>
      </c>
      <c r="G599" s="44">
        <v>4.68</v>
      </c>
      <c r="H599" s="44">
        <v>4.68</v>
      </c>
      <c r="I599" s="44">
        <v>4.68</v>
      </c>
      <c r="J599" s="44">
        <v>4.68</v>
      </c>
      <c r="K599" s="44">
        <v>4.68</v>
      </c>
      <c r="L599" s="44">
        <v>4.68</v>
      </c>
      <c r="M599" s="44">
        <v>4.68</v>
      </c>
      <c r="N599" s="44">
        <v>4.68</v>
      </c>
      <c r="O599" s="44">
        <v>4.68</v>
      </c>
      <c r="P599" s="44">
        <v>4.68</v>
      </c>
      <c r="Q599" s="44">
        <v>4.68</v>
      </c>
      <c r="R599" s="44">
        <v>4.68</v>
      </c>
      <c r="S599" s="44">
        <v>4.68</v>
      </c>
      <c r="T599" s="44">
        <v>4.68</v>
      </c>
      <c r="U599" s="44">
        <v>4.68</v>
      </c>
      <c r="V599" s="44">
        <v>4.68</v>
      </c>
      <c r="W599" s="44">
        <v>4.68</v>
      </c>
      <c r="X599" s="44">
        <v>4.68</v>
      </c>
      <c r="Y599" s="44">
        <v>4.68</v>
      </c>
      <c r="Z599" s="44">
        <v>4.68</v>
      </c>
      <c r="AA599" s="44">
        <v>4.68</v>
      </c>
    </row>
    <row r="600" spans="1:27" ht="12.75" hidden="1" customHeight="1" outlineLevel="1" x14ac:dyDescent="0.2">
      <c r="A600" s="89" t="s">
        <v>817</v>
      </c>
      <c r="B600" s="63" t="s">
        <v>81</v>
      </c>
      <c r="C600" s="43" t="s">
        <v>79</v>
      </c>
      <c r="D600" s="44">
        <f>$D$11</f>
        <v>330.69</v>
      </c>
      <c r="E600" s="44">
        <f t="shared" ref="E600:AA600" si="350">$D$11</f>
        <v>330.69</v>
      </c>
      <c r="F600" s="44">
        <f t="shared" si="350"/>
        <v>330.69</v>
      </c>
      <c r="G600" s="44">
        <f t="shared" si="350"/>
        <v>330.69</v>
      </c>
      <c r="H600" s="44">
        <f t="shared" si="350"/>
        <v>330.69</v>
      </c>
      <c r="I600" s="44">
        <f t="shared" si="350"/>
        <v>330.69</v>
      </c>
      <c r="J600" s="44">
        <f t="shared" si="350"/>
        <v>330.69</v>
      </c>
      <c r="K600" s="44">
        <f t="shared" si="350"/>
        <v>330.69</v>
      </c>
      <c r="L600" s="44">
        <f t="shared" si="350"/>
        <v>330.69</v>
      </c>
      <c r="M600" s="44">
        <f t="shared" si="350"/>
        <v>330.69</v>
      </c>
      <c r="N600" s="44">
        <f t="shared" si="350"/>
        <v>330.69</v>
      </c>
      <c r="O600" s="44">
        <f t="shared" si="350"/>
        <v>330.69</v>
      </c>
      <c r="P600" s="44">
        <f t="shared" si="350"/>
        <v>330.69</v>
      </c>
      <c r="Q600" s="44">
        <f t="shared" si="350"/>
        <v>330.69</v>
      </c>
      <c r="R600" s="44">
        <f t="shared" si="350"/>
        <v>330.69</v>
      </c>
      <c r="S600" s="44">
        <f t="shared" si="350"/>
        <v>330.69</v>
      </c>
      <c r="T600" s="44">
        <f t="shared" si="350"/>
        <v>330.69</v>
      </c>
      <c r="U600" s="44">
        <f t="shared" si="350"/>
        <v>330.69</v>
      </c>
      <c r="V600" s="44">
        <f t="shared" si="350"/>
        <v>330.69</v>
      </c>
      <c r="W600" s="44">
        <f t="shared" si="350"/>
        <v>330.69</v>
      </c>
      <c r="X600" s="44">
        <f t="shared" si="350"/>
        <v>330.69</v>
      </c>
      <c r="Y600" s="44">
        <f t="shared" si="350"/>
        <v>330.69</v>
      </c>
      <c r="Z600" s="44">
        <f t="shared" si="350"/>
        <v>330.69</v>
      </c>
      <c r="AA600" s="44">
        <f t="shared" si="350"/>
        <v>330.69</v>
      </c>
    </row>
    <row r="601" spans="1:27" collapsed="1" x14ac:dyDescent="0.2">
      <c r="A601" s="88" t="s">
        <v>818</v>
      </c>
      <c r="B601" s="28" t="str">
        <f>"28"&amp;"."&amp;$B$639&amp;"."&amp;$B$640</f>
        <v>28.09.2023</v>
      </c>
      <c r="C601" s="80" t="s">
        <v>76</v>
      </c>
      <c r="D601" s="81">
        <f>ROUND(((D602+D603+D605+D604)/1000),5)</f>
        <v>5.1239400000000002</v>
      </c>
      <c r="E601" s="81">
        <f>ROUND(((E602+E603+E605+E604)/1000),5)</f>
        <v>5.0108199999999998</v>
      </c>
      <c r="F601" s="81">
        <f>ROUND(((F602+F603+F605+F604)/1000),5)</f>
        <v>4.9942700000000002</v>
      </c>
      <c r="G601" s="81">
        <f t="shared" ref="G601:AA601" si="351">ROUND(((G602+G603+G605+G604)/1000),5)</f>
        <v>4.9796199999999997</v>
      </c>
      <c r="H601" s="81">
        <f t="shared" si="351"/>
        <v>5.0790100000000002</v>
      </c>
      <c r="I601" s="81">
        <f t="shared" si="351"/>
        <v>5.2923</v>
      </c>
      <c r="J601" s="81">
        <f t="shared" si="351"/>
        <v>5.3780400000000004</v>
      </c>
      <c r="K601" s="81">
        <f t="shared" si="351"/>
        <v>5.5058100000000003</v>
      </c>
      <c r="L601" s="81">
        <f t="shared" si="351"/>
        <v>5.7584099999999996</v>
      </c>
      <c r="M601" s="81">
        <f t="shared" si="351"/>
        <v>5.8664399999999999</v>
      </c>
      <c r="N601" s="81">
        <f t="shared" si="351"/>
        <v>5.8746799999999997</v>
      </c>
      <c r="O601" s="81">
        <f t="shared" si="351"/>
        <v>5.85311</v>
      </c>
      <c r="P601" s="81">
        <f t="shared" si="351"/>
        <v>5.8059500000000002</v>
      </c>
      <c r="Q601" s="81">
        <f t="shared" si="351"/>
        <v>5.8221499999999997</v>
      </c>
      <c r="R601" s="81">
        <f t="shared" si="351"/>
        <v>5.8865699999999999</v>
      </c>
      <c r="S601" s="81">
        <f t="shared" si="351"/>
        <v>5.8839100000000002</v>
      </c>
      <c r="T601" s="81">
        <f t="shared" si="351"/>
        <v>5.8795999999999999</v>
      </c>
      <c r="U601" s="81">
        <f t="shared" si="351"/>
        <v>5.8612399999999996</v>
      </c>
      <c r="V601" s="81">
        <f t="shared" si="351"/>
        <v>6.0229200000000001</v>
      </c>
      <c r="W601" s="81">
        <f t="shared" si="351"/>
        <v>6.0442</v>
      </c>
      <c r="X601" s="81">
        <f t="shared" si="351"/>
        <v>5.9166699999999999</v>
      </c>
      <c r="Y601" s="81">
        <f t="shared" si="351"/>
        <v>5.7292500000000004</v>
      </c>
      <c r="Z601" s="81">
        <f t="shared" si="351"/>
        <v>5.4167699999999996</v>
      </c>
      <c r="AA601" s="81">
        <f t="shared" si="351"/>
        <v>5.2931800000000004</v>
      </c>
    </row>
    <row r="602" spans="1:27" ht="12.75" hidden="1" customHeight="1" outlineLevel="1" x14ac:dyDescent="0.2">
      <c r="A602" s="89" t="s">
        <v>819</v>
      </c>
      <c r="B602" s="63" t="s">
        <v>230</v>
      </c>
      <c r="C602" s="43" t="s">
        <v>79</v>
      </c>
      <c r="D602" s="44">
        <v>1228.8</v>
      </c>
      <c r="E602" s="44">
        <v>1115.68</v>
      </c>
      <c r="F602" s="44">
        <v>1099.1300000000001</v>
      </c>
      <c r="G602" s="44">
        <v>1084.48</v>
      </c>
      <c r="H602" s="44">
        <v>1183.8699999999999</v>
      </c>
      <c r="I602" s="44">
        <v>1397.16</v>
      </c>
      <c r="J602" s="44">
        <v>1482.9</v>
      </c>
      <c r="K602" s="44">
        <v>1610.67</v>
      </c>
      <c r="L602" s="44">
        <v>1863.27</v>
      </c>
      <c r="M602" s="44">
        <v>1971.3</v>
      </c>
      <c r="N602" s="44">
        <v>1979.54</v>
      </c>
      <c r="O602" s="44">
        <v>1957.97</v>
      </c>
      <c r="P602" s="44">
        <v>1910.81</v>
      </c>
      <c r="Q602" s="44">
        <v>1927.01</v>
      </c>
      <c r="R602" s="44">
        <v>1991.43</v>
      </c>
      <c r="S602" s="44">
        <v>1988.77</v>
      </c>
      <c r="T602" s="44">
        <v>1984.46</v>
      </c>
      <c r="U602" s="44">
        <v>1966.1</v>
      </c>
      <c r="V602" s="44">
        <v>2127.7800000000002</v>
      </c>
      <c r="W602" s="44">
        <v>2149.06</v>
      </c>
      <c r="X602" s="44">
        <v>2021.53</v>
      </c>
      <c r="Y602" s="44">
        <v>1834.11</v>
      </c>
      <c r="Z602" s="44">
        <v>1521.63</v>
      </c>
      <c r="AA602" s="44">
        <v>1398.04</v>
      </c>
    </row>
    <row r="603" spans="1:27" ht="12.75" hidden="1" customHeight="1" outlineLevel="1" x14ac:dyDescent="0.2">
      <c r="A603" s="89" t="s">
        <v>820</v>
      </c>
      <c r="B603" s="63" t="s">
        <v>90</v>
      </c>
      <c r="C603" s="43" t="s">
        <v>79</v>
      </c>
      <c r="D603" s="44">
        <f>$D$468</f>
        <v>3559.77</v>
      </c>
      <c r="E603" s="44">
        <f t="shared" ref="E603:AA603" si="352">$D$468</f>
        <v>3559.77</v>
      </c>
      <c r="F603" s="44">
        <f t="shared" si="352"/>
        <v>3559.77</v>
      </c>
      <c r="G603" s="44">
        <f t="shared" si="352"/>
        <v>3559.77</v>
      </c>
      <c r="H603" s="44">
        <f t="shared" si="352"/>
        <v>3559.77</v>
      </c>
      <c r="I603" s="44">
        <f t="shared" si="352"/>
        <v>3559.77</v>
      </c>
      <c r="J603" s="44">
        <f t="shared" si="352"/>
        <v>3559.77</v>
      </c>
      <c r="K603" s="44">
        <f t="shared" si="352"/>
        <v>3559.77</v>
      </c>
      <c r="L603" s="44">
        <f t="shared" si="352"/>
        <v>3559.77</v>
      </c>
      <c r="M603" s="44">
        <f t="shared" si="352"/>
        <v>3559.77</v>
      </c>
      <c r="N603" s="44">
        <f t="shared" si="352"/>
        <v>3559.77</v>
      </c>
      <c r="O603" s="44">
        <f t="shared" si="352"/>
        <v>3559.77</v>
      </c>
      <c r="P603" s="44">
        <f t="shared" si="352"/>
        <v>3559.77</v>
      </c>
      <c r="Q603" s="44">
        <f t="shared" si="352"/>
        <v>3559.77</v>
      </c>
      <c r="R603" s="44">
        <f t="shared" si="352"/>
        <v>3559.77</v>
      </c>
      <c r="S603" s="44">
        <f t="shared" si="352"/>
        <v>3559.77</v>
      </c>
      <c r="T603" s="44">
        <f t="shared" si="352"/>
        <v>3559.77</v>
      </c>
      <c r="U603" s="44">
        <f t="shared" si="352"/>
        <v>3559.77</v>
      </c>
      <c r="V603" s="44">
        <f t="shared" si="352"/>
        <v>3559.77</v>
      </c>
      <c r="W603" s="44">
        <f t="shared" si="352"/>
        <v>3559.77</v>
      </c>
      <c r="X603" s="44">
        <f t="shared" si="352"/>
        <v>3559.77</v>
      </c>
      <c r="Y603" s="44">
        <f t="shared" si="352"/>
        <v>3559.77</v>
      </c>
      <c r="Z603" s="44">
        <f t="shared" si="352"/>
        <v>3559.77</v>
      </c>
      <c r="AA603" s="44">
        <f t="shared" si="352"/>
        <v>3559.77</v>
      </c>
    </row>
    <row r="604" spans="1:27" ht="12.75" hidden="1" customHeight="1" outlineLevel="1" x14ac:dyDescent="0.2">
      <c r="A604" s="89" t="s">
        <v>821</v>
      </c>
      <c r="B604" s="63" t="s">
        <v>83</v>
      </c>
      <c r="C604" s="43" t="s">
        <v>79</v>
      </c>
      <c r="D604" s="44">
        <v>4.68</v>
      </c>
      <c r="E604" s="44">
        <v>4.68</v>
      </c>
      <c r="F604" s="44">
        <v>4.68</v>
      </c>
      <c r="G604" s="44">
        <v>4.68</v>
      </c>
      <c r="H604" s="44">
        <v>4.68</v>
      </c>
      <c r="I604" s="44">
        <v>4.68</v>
      </c>
      <c r="J604" s="44">
        <v>4.68</v>
      </c>
      <c r="K604" s="44">
        <v>4.68</v>
      </c>
      <c r="L604" s="44">
        <v>4.68</v>
      </c>
      <c r="M604" s="44">
        <v>4.68</v>
      </c>
      <c r="N604" s="44">
        <v>4.68</v>
      </c>
      <c r="O604" s="44">
        <v>4.68</v>
      </c>
      <c r="P604" s="44">
        <v>4.68</v>
      </c>
      <c r="Q604" s="44">
        <v>4.68</v>
      </c>
      <c r="R604" s="44">
        <v>4.68</v>
      </c>
      <c r="S604" s="44">
        <v>4.68</v>
      </c>
      <c r="T604" s="44">
        <v>4.68</v>
      </c>
      <c r="U604" s="44">
        <v>4.68</v>
      </c>
      <c r="V604" s="44">
        <v>4.68</v>
      </c>
      <c r="W604" s="44">
        <v>4.68</v>
      </c>
      <c r="X604" s="44">
        <v>4.68</v>
      </c>
      <c r="Y604" s="44">
        <v>4.68</v>
      </c>
      <c r="Z604" s="44">
        <v>4.68</v>
      </c>
      <c r="AA604" s="44">
        <v>4.68</v>
      </c>
    </row>
    <row r="605" spans="1:27" ht="12.75" hidden="1" customHeight="1" outlineLevel="1" x14ac:dyDescent="0.2">
      <c r="A605" s="89" t="s">
        <v>822</v>
      </c>
      <c r="B605" s="63" t="s">
        <v>81</v>
      </c>
      <c r="C605" s="43" t="s">
        <v>79</v>
      </c>
      <c r="D605" s="44">
        <f>$D$11</f>
        <v>330.69</v>
      </c>
      <c r="E605" s="44">
        <f t="shared" ref="E605:AA605" si="353">$D$11</f>
        <v>330.69</v>
      </c>
      <c r="F605" s="44">
        <f t="shared" si="353"/>
        <v>330.69</v>
      </c>
      <c r="G605" s="44">
        <f t="shared" si="353"/>
        <v>330.69</v>
      </c>
      <c r="H605" s="44">
        <f t="shared" si="353"/>
        <v>330.69</v>
      </c>
      <c r="I605" s="44">
        <f t="shared" si="353"/>
        <v>330.69</v>
      </c>
      <c r="J605" s="44">
        <f t="shared" si="353"/>
        <v>330.69</v>
      </c>
      <c r="K605" s="44">
        <f t="shared" si="353"/>
        <v>330.69</v>
      </c>
      <c r="L605" s="44">
        <f t="shared" si="353"/>
        <v>330.69</v>
      </c>
      <c r="M605" s="44">
        <f t="shared" si="353"/>
        <v>330.69</v>
      </c>
      <c r="N605" s="44">
        <f t="shared" si="353"/>
        <v>330.69</v>
      </c>
      <c r="O605" s="44">
        <f t="shared" si="353"/>
        <v>330.69</v>
      </c>
      <c r="P605" s="44">
        <f t="shared" si="353"/>
        <v>330.69</v>
      </c>
      <c r="Q605" s="44">
        <f t="shared" si="353"/>
        <v>330.69</v>
      </c>
      <c r="R605" s="44">
        <f t="shared" si="353"/>
        <v>330.69</v>
      </c>
      <c r="S605" s="44">
        <f t="shared" si="353"/>
        <v>330.69</v>
      </c>
      <c r="T605" s="44">
        <f t="shared" si="353"/>
        <v>330.69</v>
      </c>
      <c r="U605" s="44">
        <f t="shared" si="353"/>
        <v>330.69</v>
      </c>
      <c r="V605" s="44">
        <f t="shared" si="353"/>
        <v>330.69</v>
      </c>
      <c r="W605" s="44">
        <f t="shared" si="353"/>
        <v>330.69</v>
      </c>
      <c r="X605" s="44">
        <f t="shared" si="353"/>
        <v>330.69</v>
      </c>
      <c r="Y605" s="44">
        <f t="shared" si="353"/>
        <v>330.69</v>
      </c>
      <c r="Z605" s="44">
        <f t="shared" si="353"/>
        <v>330.69</v>
      </c>
      <c r="AA605" s="44">
        <f t="shared" si="353"/>
        <v>330.69</v>
      </c>
    </row>
    <row r="606" spans="1:27" collapsed="1" x14ac:dyDescent="0.2">
      <c r="A606" s="88" t="s">
        <v>823</v>
      </c>
      <c r="B606" s="28" t="str">
        <f>"29"&amp;"."&amp;$B$639&amp;"."&amp;$B$640</f>
        <v>29.09.2023</v>
      </c>
      <c r="C606" s="80" t="s">
        <v>76</v>
      </c>
      <c r="D606" s="81">
        <f>ROUND(((D607+D608+D610+D609)/1000),5)</f>
        <v>5.1060100000000004</v>
      </c>
      <c r="E606" s="81">
        <f>ROUND(((E607+E608+E610+E609)/1000),5)</f>
        <v>4.91974</v>
      </c>
      <c r="F606" s="81">
        <f>ROUND(((F607+F608+F610+F609)/1000),5)</f>
        <v>4.86782</v>
      </c>
      <c r="G606" s="81">
        <f t="shared" ref="G606:AA606" si="354">ROUND(((G607+G608+G610+G609)/1000),5)</f>
        <v>4.8840399999999997</v>
      </c>
      <c r="H606" s="81">
        <f t="shared" si="354"/>
        <v>4.9972500000000002</v>
      </c>
      <c r="I606" s="81">
        <f t="shared" si="354"/>
        <v>5.2246100000000002</v>
      </c>
      <c r="J606" s="81">
        <f t="shared" si="354"/>
        <v>5.3259999999999996</v>
      </c>
      <c r="K606" s="81">
        <f t="shared" si="354"/>
        <v>5.51084</v>
      </c>
      <c r="L606" s="81">
        <f t="shared" si="354"/>
        <v>5.7399500000000003</v>
      </c>
      <c r="M606" s="81">
        <f t="shared" si="354"/>
        <v>5.8717100000000002</v>
      </c>
      <c r="N606" s="81">
        <f t="shared" si="354"/>
        <v>5.8764900000000004</v>
      </c>
      <c r="O606" s="81">
        <f t="shared" si="354"/>
        <v>5.8324299999999996</v>
      </c>
      <c r="P606" s="81">
        <f t="shared" si="354"/>
        <v>5.8075799999999997</v>
      </c>
      <c r="Q606" s="81">
        <f t="shared" si="354"/>
        <v>5.86503</v>
      </c>
      <c r="R606" s="81">
        <f t="shared" si="354"/>
        <v>5.8880600000000003</v>
      </c>
      <c r="S606" s="81">
        <f t="shared" si="354"/>
        <v>5.8817700000000004</v>
      </c>
      <c r="T606" s="81">
        <f t="shared" si="354"/>
        <v>5.8721899999999998</v>
      </c>
      <c r="U606" s="81">
        <f t="shared" si="354"/>
        <v>5.8663100000000004</v>
      </c>
      <c r="V606" s="81">
        <f t="shared" si="354"/>
        <v>5.9572799999999999</v>
      </c>
      <c r="W606" s="81">
        <f t="shared" si="354"/>
        <v>6.0095700000000001</v>
      </c>
      <c r="X606" s="81">
        <f t="shared" si="354"/>
        <v>5.92049</v>
      </c>
      <c r="Y606" s="81">
        <f t="shared" si="354"/>
        <v>5.7767400000000002</v>
      </c>
      <c r="Z606" s="81">
        <f t="shared" si="354"/>
        <v>5.4745499999999998</v>
      </c>
      <c r="AA606" s="81">
        <f t="shared" si="354"/>
        <v>5.3590499999999999</v>
      </c>
    </row>
    <row r="607" spans="1:27" ht="12.75" hidden="1" customHeight="1" outlineLevel="1" x14ac:dyDescent="0.2">
      <c r="A607" s="89" t="s">
        <v>824</v>
      </c>
      <c r="B607" s="63" t="s">
        <v>230</v>
      </c>
      <c r="C607" s="43" t="s">
        <v>79</v>
      </c>
      <c r="D607" s="44">
        <v>1210.8699999999999</v>
      </c>
      <c r="E607" s="44">
        <v>1024.5999999999999</v>
      </c>
      <c r="F607" s="44">
        <v>972.68</v>
      </c>
      <c r="G607" s="44">
        <v>988.9</v>
      </c>
      <c r="H607" s="44">
        <v>1102.1099999999999</v>
      </c>
      <c r="I607" s="44">
        <v>1329.47</v>
      </c>
      <c r="J607" s="44">
        <v>1430.86</v>
      </c>
      <c r="K607" s="44">
        <v>1615.7</v>
      </c>
      <c r="L607" s="44">
        <v>1844.81</v>
      </c>
      <c r="M607" s="44">
        <v>1976.57</v>
      </c>
      <c r="N607" s="44">
        <v>1981.35</v>
      </c>
      <c r="O607" s="44">
        <v>1937.29</v>
      </c>
      <c r="P607" s="44">
        <v>1912.44</v>
      </c>
      <c r="Q607" s="44">
        <v>1969.89</v>
      </c>
      <c r="R607" s="44">
        <v>1992.92</v>
      </c>
      <c r="S607" s="44">
        <v>1986.63</v>
      </c>
      <c r="T607" s="44">
        <v>1977.05</v>
      </c>
      <c r="U607" s="44">
        <v>1971.17</v>
      </c>
      <c r="V607" s="44">
        <v>2062.14</v>
      </c>
      <c r="W607" s="44">
        <v>2114.4299999999998</v>
      </c>
      <c r="X607" s="44">
        <v>2025.35</v>
      </c>
      <c r="Y607" s="44">
        <v>1881.6</v>
      </c>
      <c r="Z607" s="44">
        <v>1579.41</v>
      </c>
      <c r="AA607" s="44">
        <v>1463.91</v>
      </c>
    </row>
    <row r="608" spans="1:27" ht="12.75" hidden="1" customHeight="1" outlineLevel="1" x14ac:dyDescent="0.2">
      <c r="A608" s="89" t="s">
        <v>825</v>
      </c>
      <c r="B608" s="63" t="s">
        <v>90</v>
      </c>
      <c r="C608" s="43" t="s">
        <v>79</v>
      </c>
      <c r="D608" s="44">
        <f>$D$468</f>
        <v>3559.77</v>
      </c>
      <c r="E608" s="44">
        <f t="shared" ref="E608:AA608" si="355">$D$468</f>
        <v>3559.77</v>
      </c>
      <c r="F608" s="44">
        <f t="shared" si="355"/>
        <v>3559.77</v>
      </c>
      <c r="G608" s="44">
        <f t="shared" si="355"/>
        <v>3559.77</v>
      </c>
      <c r="H608" s="44">
        <f t="shared" si="355"/>
        <v>3559.77</v>
      </c>
      <c r="I608" s="44">
        <f t="shared" si="355"/>
        <v>3559.77</v>
      </c>
      <c r="J608" s="44">
        <f t="shared" si="355"/>
        <v>3559.77</v>
      </c>
      <c r="K608" s="44">
        <f t="shared" si="355"/>
        <v>3559.77</v>
      </c>
      <c r="L608" s="44">
        <f t="shared" si="355"/>
        <v>3559.77</v>
      </c>
      <c r="M608" s="44">
        <f t="shared" si="355"/>
        <v>3559.77</v>
      </c>
      <c r="N608" s="44">
        <f t="shared" si="355"/>
        <v>3559.77</v>
      </c>
      <c r="O608" s="44">
        <f t="shared" si="355"/>
        <v>3559.77</v>
      </c>
      <c r="P608" s="44">
        <f t="shared" si="355"/>
        <v>3559.77</v>
      </c>
      <c r="Q608" s="44">
        <f t="shared" si="355"/>
        <v>3559.77</v>
      </c>
      <c r="R608" s="44">
        <f t="shared" si="355"/>
        <v>3559.77</v>
      </c>
      <c r="S608" s="44">
        <f t="shared" si="355"/>
        <v>3559.77</v>
      </c>
      <c r="T608" s="44">
        <f t="shared" si="355"/>
        <v>3559.77</v>
      </c>
      <c r="U608" s="44">
        <f t="shared" si="355"/>
        <v>3559.77</v>
      </c>
      <c r="V608" s="44">
        <f t="shared" si="355"/>
        <v>3559.77</v>
      </c>
      <c r="W608" s="44">
        <f t="shared" si="355"/>
        <v>3559.77</v>
      </c>
      <c r="X608" s="44">
        <f t="shared" si="355"/>
        <v>3559.77</v>
      </c>
      <c r="Y608" s="44">
        <f t="shared" si="355"/>
        <v>3559.77</v>
      </c>
      <c r="Z608" s="44">
        <f t="shared" si="355"/>
        <v>3559.77</v>
      </c>
      <c r="AA608" s="44">
        <f t="shared" si="355"/>
        <v>3559.77</v>
      </c>
    </row>
    <row r="609" spans="1:27" ht="12.75" hidden="1" customHeight="1" outlineLevel="1" x14ac:dyDescent="0.2">
      <c r="A609" s="89" t="s">
        <v>826</v>
      </c>
      <c r="B609" s="63" t="s">
        <v>83</v>
      </c>
      <c r="C609" s="43" t="s">
        <v>79</v>
      </c>
      <c r="D609" s="44">
        <v>4.68</v>
      </c>
      <c r="E609" s="44">
        <v>4.68</v>
      </c>
      <c r="F609" s="44">
        <v>4.68</v>
      </c>
      <c r="G609" s="44">
        <v>4.68</v>
      </c>
      <c r="H609" s="44">
        <v>4.68</v>
      </c>
      <c r="I609" s="44">
        <v>4.68</v>
      </c>
      <c r="J609" s="44">
        <v>4.68</v>
      </c>
      <c r="K609" s="44">
        <v>4.68</v>
      </c>
      <c r="L609" s="44">
        <v>4.68</v>
      </c>
      <c r="M609" s="44">
        <v>4.68</v>
      </c>
      <c r="N609" s="44">
        <v>4.68</v>
      </c>
      <c r="O609" s="44">
        <v>4.68</v>
      </c>
      <c r="P609" s="44">
        <v>4.68</v>
      </c>
      <c r="Q609" s="44">
        <v>4.68</v>
      </c>
      <c r="R609" s="44">
        <v>4.68</v>
      </c>
      <c r="S609" s="44">
        <v>4.68</v>
      </c>
      <c r="T609" s="44">
        <v>4.68</v>
      </c>
      <c r="U609" s="44">
        <v>4.68</v>
      </c>
      <c r="V609" s="44">
        <v>4.68</v>
      </c>
      <c r="W609" s="44">
        <v>4.68</v>
      </c>
      <c r="X609" s="44">
        <v>4.68</v>
      </c>
      <c r="Y609" s="44">
        <v>4.68</v>
      </c>
      <c r="Z609" s="44">
        <v>4.68</v>
      </c>
      <c r="AA609" s="44">
        <v>4.68</v>
      </c>
    </row>
    <row r="610" spans="1:27" ht="12.75" hidden="1" customHeight="1" outlineLevel="1" x14ac:dyDescent="0.2">
      <c r="A610" s="89" t="s">
        <v>827</v>
      </c>
      <c r="B610" s="63" t="s">
        <v>81</v>
      </c>
      <c r="C610" s="43" t="s">
        <v>79</v>
      </c>
      <c r="D610" s="44">
        <f>$D$11</f>
        <v>330.69</v>
      </c>
      <c r="E610" s="44">
        <f t="shared" ref="E610:AA610" si="356">$D$11</f>
        <v>330.69</v>
      </c>
      <c r="F610" s="44">
        <f t="shared" si="356"/>
        <v>330.69</v>
      </c>
      <c r="G610" s="44">
        <f t="shared" si="356"/>
        <v>330.69</v>
      </c>
      <c r="H610" s="44">
        <f t="shared" si="356"/>
        <v>330.69</v>
      </c>
      <c r="I610" s="44">
        <f t="shared" si="356"/>
        <v>330.69</v>
      </c>
      <c r="J610" s="44">
        <f t="shared" si="356"/>
        <v>330.69</v>
      </c>
      <c r="K610" s="44">
        <f t="shared" si="356"/>
        <v>330.69</v>
      </c>
      <c r="L610" s="44">
        <f t="shared" si="356"/>
        <v>330.69</v>
      </c>
      <c r="M610" s="44">
        <f t="shared" si="356"/>
        <v>330.69</v>
      </c>
      <c r="N610" s="44">
        <f t="shared" si="356"/>
        <v>330.69</v>
      </c>
      <c r="O610" s="44">
        <f t="shared" si="356"/>
        <v>330.69</v>
      </c>
      <c r="P610" s="44">
        <f t="shared" si="356"/>
        <v>330.69</v>
      </c>
      <c r="Q610" s="44">
        <f t="shared" si="356"/>
        <v>330.69</v>
      </c>
      <c r="R610" s="44">
        <f t="shared" si="356"/>
        <v>330.69</v>
      </c>
      <c r="S610" s="44">
        <f t="shared" si="356"/>
        <v>330.69</v>
      </c>
      <c r="T610" s="44">
        <f t="shared" si="356"/>
        <v>330.69</v>
      </c>
      <c r="U610" s="44">
        <f t="shared" si="356"/>
        <v>330.69</v>
      </c>
      <c r="V610" s="44">
        <f t="shared" si="356"/>
        <v>330.69</v>
      </c>
      <c r="W610" s="44">
        <f t="shared" si="356"/>
        <v>330.69</v>
      </c>
      <c r="X610" s="44">
        <f t="shared" si="356"/>
        <v>330.69</v>
      </c>
      <c r="Y610" s="44">
        <f t="shared" si="356"/>
        <v>330.69</v>
      </c>
      <c r="Z610" s="44">
        <f t="shared" si="356"/>
        <v>330.69</v>
      </c>
      <c r="AA610" s="44">
        <f t="shared" si="356"/>
        <v>330.69</v>
      </c>
    </row>
    <row r="611" spans="1:27" collapsed="1" x14ac:dyDescent="0.2">
      <c r="A611" s="88" t="s">
        <v>828</v>
      </c>
      <c r="B611" s="28" t="str">
        <f>"30"&amp;"."&amp;$B$639&amp;"."&amp;$B$640</f>
        <v>30.09.2023</v>
      </c>
      <c r="C611" s="80" t="s">
        <v>76</v>
      </c>
      <c r="D611" s="81">
        <f>ROUND(((D612+D613+D615+D614)/1000),5)</f>
        <v>5.2575000000000003</v>
      </c>
      <c r="E611" s="81">
        <f>ROUND(((E612+E613+E615+E614)/1000),5)</f>
        <v>5.1769800000000004</v>
      </c>
      <c r="F611" s="81">
        <f>ROUND(((F612+F613+F615+F614)/1000),5)</f>
        <v>5.10656</v>
      </c>
      <c r="G611" s="81">
        <f t="shared" ref="G611:AA611" si="357">ROUND(((G612+G613+G615+G614)/1000),5)</f>
        <v>5.0728400000000002</v>
      </c>
      <c r="H611" s="81">
        <f t="shared" si="357"/>
        <v>5.1205299999999996</v>
      </c>
      <c r="I611" s="81">
        <f t="shared" si="357"/>
        <v>5.2140399999999998</v>
      </c>
      <c r="J611" s="81">
        <f t="shared" si="357"/>
        <v>5.2425600000000001</v>
      </c>
      <c r="K611" s="81">
        <f t="shared" si="357"/>
        <v>5.4101600000000003</v>
      </c>
      <c r="L611" s="81">
        <f t="shared" si="357"/>
        <v>5.6980300000000002</v>
      </c>
      <c r="M611" s="81">
        <f t="shared" si="357"/>
        <v>5.9049100000000001</v>
      </c>
      <c r="N611" s="81">
        <f t="shared" si="357"/>
        <v>5.9372999999999996</v>
      </c>
      <c r="O611" s="81">
        <f t="shared" si="357"/>
        <v>5.9417099999999996</v>
      </c>
      <c r="P611" s="81">
        <f t="shared" si="357"/>
        <v>5.9172099999999999</v>
      </c>
      <c r="Q611" s="81">
        <f t="shared" si="357"/>
        <v>5.9147400000000001</v>
      </c>
      <c r="R611" s="81">
        <f t="shared" si="357"/>
        <v>5.9165599999999996</v>
      </c>
      <c r="S611" s="81">
        <f t="shared" si="357"/>
        <v>5.9133300000000002</v>
      </c>
      <c r="T611" s="81">
        <f t="shared" si="357"/>
        <v>5.8993799999999998</v>
      </c>
      <c r="U611" s="81">
        <f t="shared" si="357"/>
        <v>5.8327400000000003</v>
      </c>
      <c r="V611" s="81">
        <f t="shared" si="357"/>
        <v>5.93215</v>
      </c>
      <c r="W611" s="81">
        <f t="shared" si="357"/>
        <v>5.9817600000000004</v>
      </c>
      <c r="X611" s="81">
        <f t="shared" si="357"/>
        <v>5.9248799999999999</v>
      </c>
      <c r="Y611" s="81">
        <f t="shared" si="357"/>
        <v>5.6666299999999996</v>
      </c>
      <c r="Z611" s="81">
        <f t="shared" si="357"/>
        <v>5.5239799999999999</v>
      </c>
      <c r="AA611" s="81">
        <f t="shared" si="357"/>
        <v>5.3152799999999996</v>
      </c>
    </row>
    <row r="612" spans="1:27" ht="12.75" hidden="1" customHeight="1" outlineLevel="1" x14ac:dyDescent="0.2">
      <c r="A612" s="89" t="s">
        <v>829</v>
      </c>
      <c r="B612" s="63" t="s">
        <v>230</v>
      </c>
      <c r="C612" s="43" t="s">
        <v>79</v>
      </c>
      <c r="D612" s="44">
        <v>1362.36</v>
      </c>
      <c r="E612" s="44">
        <v>1281.8399999999999</v>
      </c>
      <c r="F612" s="44">
        <v>1211.42</v>
      </c>
      <c r="G612" s="44">
        <v>1177.7</v>
      </c>
      <c r="H612" s="44">
        <v>1225.3900000000001</v>
      </c>
      <c r="I612" s="44">
        <v>1318.9</v>
      </c>
      <c r="J612" s="44">
        <v>1347.42</v>
      </c>
      <c r="K612" s="44">
        <v>1515.02</v>
      </c>
      <c r="L612" s="44">
        <v>1802.89</v>
      </c>
      <c r="M612" s="44">
        <v>2009.77</v>
      </c>
      <c r="N612" s="44">
        <v>2042.16</v>
      </c>
      <c r="O612" s="44">
        <v>2046.57</v>
      </c>
      <c r="P612" s="44">
        <v>2022.07</v>
      </c>
      <c r="Q612" s="44">
        <v>2019.6</v>
      </c>
      <c r="R612" s="44">
        <v>2021.42</v>
      </c>
      <c r="S612" s="44">
        <v>2018.19</v>
      </c>
      <c r="T612" s="44">
        <v>2004.24</v>
      </c>
      <c r="U612" s="44">
        <v>1937.6</v>
      </c>
      <c r="V612" s="44">
        <v>2037.01</v>
      </c>
      <c r="W612" s="44">
        <v>2086.62</v>
      </c>
      <c r="X612" s="44">
        <v>2029.74</v>
      </c>
      <c r="Y612" s="44">
        <v>1771.49</v>
      </c>
      <c r="Z612" s="44">
        <v>1628.84</v>
      </c>
      <c r="AA612" s="44">
        <v>1420.14</v>
      </c>
    </row>
    <row r="613" spans="1:27" ht="12.75" hidden="1" customHeight="1" outlineLevel="1" x14ac:dyDescent="0.2">
      <c r="A613" s="89" t="s">
        <v>830</v>
      </c>
      <c r="B613" s="63" t="s">
        <v>90</v>
      </c>
      <c r="C613" s="43" t="s">
        <v>79</v>
      </c>
      <c r="D613" s="44">
        <f>$D$468</f>
        <v>3559.77</v>
      </c>
      <c r="E613" s="44">
        <f t="shared" ref="E613:AA613" si="358">$D$468</f>
        <v>3559.77</v>
      </c>
      <c r="F613" s="44">
        <f t="shared" si="358"/>
        <v>3559.77</v>
      </c>
      <c r="G613" s="44">
        <f t="shared" si="358"/>
        <v>3559.77</v>
      </c>
      <c r="H613" s="44">
        <f t="shared" si="358"/>
        <v>3559.77</v>
      </c>
      <c r="I613" s="44">
        <f t="shared" si="358"/>
        <v>3559.77</v>
      </c>
      <c r="J613" s="44">
        <f t="shared" si="358"/>
        <v>3559.77</v>
      </c>
      <c r="K613" s="44">
        <f t="shared" si="358"/>
        <v>3559.77</v>
      </c>
      <c r="L613" s="44">
        <f t="shared" si="358"/>
        <v>3559.77</v>
      </c>
      <c r="M613" s="44">
        <f t="shared" si="358"/>
        <v>3559.77</v>
      </c>
      <c r="N613" s="44">
        <f t="shared" si="358"/>
        <v>3559.77</v>
      </c>
      <c r="O613" s="44">
        <f t="shared" si="358"/>
        <v>3559.77</v>
      </c>
      <c r="P613" s="44">
        <f t="shared" si="358"/>
        <v>3559.77</v>
      </c>
      <c r="Q613" s="44">
        <f t="shared" si="358"/>
        <v>3559.77</v>
      </c>
      <c r="R613" s="44">
        <f t="shared" si="358"/>
        <v>3559.77</v>
      </c>
      <c r="S613" s="44">
        <f t="shared" si="358"/>
        <v>3559.77</v>
      </c>
      <c r="T613" s="44">
        <f t="shared" si="358"/>
        <v>3559.77</v>
      </c>
      <c r="U613" s="44">
        <f t="shared" si="358"/>
        <v>3559.77</v>
      </c>
      <c r="V613" s="44">
        <f t="shared" si="358"/>
        <v>3559.77</v>
      </c>
      <c r="W613" s="44">
        <f t="shared" si="358"/>
        <v>3559.77</v>
      </c>
      <c r="X613" s="44">
        <f t="shared" si="358"/>
        <v>3559.77</v>
      </c>
      <c r="Y613" s="44">
        <f t="shared" si="358"/>
        <v>3559.77</v>
      </c>
      <c r="Z613" s="44">
        <f t="shared" si="358"/>
        <v>3559.77</v>
      </c>
      <c r="AA613" s="44">
        <f t="shared" si="358"/>
        <v>3559.77</v>
      </c>
    </row>
    <row r="614" spans="1:27" ht="12.75" hidden="1" customHeight="1" outlineLevel="1" x14ac:dyDescent="0.2">
      <c r="A614" s="89" t="s">
        <v>831</v>
      </c>
      <c r="B614" s="63" t="s">
        <v>83</v>
      </c>
      <c r="C614" s="43" t="s">
        <v>79</v>
      </c>
      <c r="D614" s="44">
        <v>4.68</v>
      </c>
      <c r="E614" s="44">
        <v>4.68</v>
      </c>
      <c r="F614" s="44">
        <v>4.68</v>
      </c>
      <c r="G614" s="44">
        <v>4.68</v>
      </c>
      <c r="H614" s="44">
        <v>4.68</v>
      </c>
      <c r="I614" s="44">
        <v>4.68</v>
      </c>
      <c r="J614" s="44">
        <v>4.68</v>
      </c>
      <c r="K614" s="44">
        <v>4.68</v>
      </c>
      <c r="L614" s="44">
        <v>4.68</v>
      </c>
      <c r="M614" s="44">
        <v>4.68</v>
      </c>
      <c r="N614" s="44">
        <v>4.68</v>
      </c>
      <c r="O614" s="44">
        <v>4.68</v>
      </c>
      <c r="P614" s="44">
        <v>4.68</v>
      </c>
      <c r="Q614" s="44">
        <v>4.68</v>
      </c>
      <c r="R614" s="44">
        <v>4.68</v>
      </c>
      <c r="S614" s="44">
        <v>4.68</v>
      </c>
      <c r="T614" s="44">
        <v>4.68</v>
      </c>
      <c r="U614" s="44">
        <v>4.68</v>
      </c>
      <c r="V614" s="44">
        <v>4.68</v>
      </c>
      <c r="W614" s="44">
        <v>4.68</v>
      </c>
      <c r="X614" s="44">
        <v>4.68</v>
      </c>
      <c r="Y614" s="44">
        <v>4.68</v>
      </c>
      <c r="Z614" s="44">
        <v>4.68</v>
      </c>
      <c r="AA614" s="44">
        <v>4.68</v>
      </c>
    </row>
    <row r="615" spans="1:27" ht="12.75" hidden="1" customHeight="1" outlineLevel="1" x14ac:dyDescent="0.2">
      <c r="A615" s="89" t="s">
        <v>832</v>
      </c>
      <c r="B615" s="63" t="s">
        <v>81</v>
      </c>
      <c r="C615" s="43" t="s">
        <v>79</v>
      </c>
      <c r="D615" s="44">
        <f>$D$11</f>
        <v>330.69</v>
      </c>
      <c r="E615" s="44">
        <f t="shared" ref="E615:AA615" si="359">$D$11</f>
        <v>330.69</v>
      </c>
      <c r="F615" s="44">
        <f t="shared" si="359"/>
        <v>330.69</v>
      </c>
      <c r="G615" s="44">
        <f t="shared" si="359"/>
        <v>330.69</v>
      </c>
      <c r="H615" s="44">
        <f t="shared" si="359"/>
        <v>330.69</v>
      </c>
      <c r="I615" s="44">
        <f t="shared" si="359"/>
        <v>330.69</v>
      </c>
      <c r="J615" s="44">
        <f t="shared" si="359"/>
        <v>330.69</v>
      </c>
      <c r="K615" s="44">
        <f t="shared" si="359"/>
        <v>330.69</v>
      </c>
      <c r="L615" s="44">
        <f t="shared" si="359"/>
        <v>330.69</v>
      </c>
      <c r="M615" s="44">
        <f t="shared" si="359"/>
        <v>330.69</v>
      </c>
      <c r="N615" s="44">
        <f t="shared" si="359"/>
        <v>330.69</v>
      </c>
      <c r="O615" s="44">
        <f t="shared" si="359"/>
        <v>330.69</v>
      </c>
      <c r="P615" s="44">
        <f t="shared" si="359"/>
        <v>330.69</v>
      </c>
      <c r="Q615" s="44">
        <f t="shared" si="359"/>
        <v>330.69</v>
      </c>
      <c r="R615" s="44">
        <f t="shared" si="359"/>
        <v>330.69</v>
      </c>
      <c r="S615" s="44">
        <f t="shared" si="359"/>
        <v>330.69</v>
      </c>
      <c r="T615" s="44">
        <f t="shared" si="359"/>
        <v>330.69</v>
      </c>
      <c r="U615" s="44">
        <f t="shared" si="359"/>
        <v>330.69</v>
      </c>
      <c r="V615" s="44">
        <f t="shared" si="359"/>
        <v>330.69</v>
      </c>
      <c r="W615" s="44">
        <f t="shared" si="359"/>
        <v>330.69</v>
      </c>
      <c r="X615" s="44">
        <f t="shared" si="359"/>
        <v>330.69</v>
      </c>
      <c r="Y615" s="44">
        <f t="shared" si="359"/>
        <v>330.69</v>
      </c>
      <c r="Z615" s="44">
        <f t="shared" si="359"/>
        <v>330.69</v>
      </c>
      <c r="AA615" s="44">
        <f t="shared" si="359"/>
        <v>330.69</v>
      </c>
    </row>
    <row r="616" spans="1:27" collapsed="1" x14ac:dyDescent="0.2">
      <c r="B616" s="91" t="s">
        <v>379</v>
      </c>
    </row>
    <row r="617" spans="1:27" x14ac:dyDescent="0.2">
      <c r="B617" s="91" t="s">
        <v>379</v>
      </c>
    </row>
    <row r="618" spans="1:27" x14ac:dyDescent="0.2">
      <c r="A618" s="179" t="s">
        <v>833</v>
      </c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1"/>
    </row>
    <row r="619" spans="1:27" ht="15" customHeight="1" x14ac:dyDescent="0.2">
      <c r="A619" s="182" t="s">
        <v>834</v>
      </c>
      <c r="B619" s="184" t="s">
        <v>835</v>
      </c>
      <c r="C619" s="186" t="s">
        <v>836</v>
      </c>
      <c r="D619" s="27" t="s">
        <v>69</v>
      </c>
      <c r="E619" s="27" t="s">
        <v>70</v>
      </c>
      <c r="F619" s="27" t="s">
        <v>837</v>
      </c>
      <c r="G619" s="27" t="s">
        <v>838</v>
      </c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</row>
    <row r="620" spans="1:27" x14ac:dyDescent="0.2">
      <c r="A620" s="183"/>
      <c r="B620" s="185"/>
      <c r="C620" s="187"/>
      <c r="D620" s="95">
        <f>D621</f>
        <v>886622.05</v>
      </c>
      <c r="E620" s="95">
        <f t="shared" ref="E620:G620" si="360">E621</f>
        <v>886622.05</v>
      </c>
      <c r="F620" s="95">
        <f t="shared" si="360"/>
        <v>886622.05</v>
      </c>
      <c r="G620" s="95">
        <f t="shared" si="360"/>
        <v>886622.05</v>
      </c>
    </row>
    <row r="621" spans="1:27" ht="12.75" hidden="1" customHeight="1" outlineLevel="1" x14ac:dyDescent="0.2">
      <c r="A621" s="96" t="s">
        <v>839</v>
      </c>
      <c r="B621" s="97" t="s">
        <v>840</v>
      </c>
      <c r="C621" s="98" t="s">
        <v>836</v>
      </c>
      <c r="D621" s="44">
        <v>886622.05</v>
      </c>
      <c r="E621" s="44">
        <f>$D621</f>
        <v>886622.05</v>
      </c>
      <c r="F621" s="44">
        <f>$D621</f>
        <v>886622.05</v>
      </c>
      <c r="G621" s="44">
        <f>$D621</f>
        <v>886622.05</v>
      </c>
    </row>
    <row r="622" spans="1:27" collapsed="1" x14ac:dyDescent="0.2"/>
    <row r="624" spans="1:27" ht="12.75" customHeight="1" x14ac:dyDescent="0.25">
      <c r="A624" s="188" t="s">
        <v>84</v>
      </c>
      <c r="B624" s="188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25">
      <c r="A625" s="172" t="s">
        <v>2906</v>
      </c>
      <c r="B625" s="172"/>
      <c r="C625" s="172"/>
      <c r="D625" s="172"/>
      <c r="E625" s="172"/>
      <c r="F625" s="172"/>
      <c r="G625" s="172"/>
      <c r="H625" s="172"/>
      <c r="I625" s="172"/>
      <c r="J625" s="172"/>
      <c r="K625" s="172"/>
      <c r="L625" s="172"/>
      <c r="M625" s="172"/>
      <c r="N625" s="172"/>
      <c r="O625" s="172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">
      <c r="A627" s="54"/>
      <c r="B627" s="55"/>
    </row>
    <row r="628" spans="1:27" x14ac:dyDescent="0.2">
      <c r="A628" s="54"/>
      <c r="B628" s="56"/>
    </row>
    <row r="639" spans="1:27" hidden="1" x14ac:dyDescent="0.2">
      <c r="B639" s="99" t="s">
        <v>2907</v>
      </c>
    </row>
    <row r="640" spans="1:27" hidden="1" x14ac:dyDescent="0.2">
      <c r="B640" s="100" t="s">
        <v>2908</v>
      </c>
    </row>
  </sheetData>
  <autoFilter ref="B6:C566" xr:uid="{00000000-0001-0000-0500-000000000000}"/>
  <mergeCells count="12">
    <mergeCell ref="A625:O625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4:B624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DC14C-8F56-4B6A-BEA6-909C094E0BBC}">
  <sheetPr>
    <tabColor rgb="FF00B0F0"/>
    <pageSetUpPr fitToPage="1"/>
  </sheetPr>
  <dimension ref="A1:AA640"/>
  <sheetViews>
    <sheetView view="pageBreakPreview" zoomScale="75" zoomScaleNormal="100" zoomScaleSheetLayoutView="75" workbookViewId="0">
      <pane ySplit="4" topLeftCell="A5" activePane="bottomLeft" state="frozen"/>
      <selection activeCell="A34" sqref="A34:XFD34"/>
      <selection pane="bottomLeft"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3" t="s">
        <v>199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</row>
    <row r="2" spans="1:27" x14ac:dyDescent="0.2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</row>
    <row r="3" spans="1:27" x14ac:dyDescent="0.2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</row>
    <row r="4" spans="1:27" ht="15" x14ac:dyDescent="0.25">
      <c r="A4" s="176" t="s">
        <v>841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8"/>
    </row>
    <row r="5" spans="1:27" x14ac:dyDescent="0.2">
      <c r="A5" s="179" t="s">
        <v>201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1"/>
    </row>
    <row r="6" spans="1:27" ht="27" customHeight="1" x14ac:dyDescent="0.2">
      <c r="A6" s="26" t="s">
        <v>64</v>
      </c>
      <c r="B6" s="27" t="s">
        <v>202</v>
      </c>
      <c r="C6" s="26" t="s">
        <v>203</v>
      </c>
      <c r="D6" s="27" t="s">
        <v>204</v>
      </c>
      <c r="E6" s="27" t="s">
        <v>205</v>
      </c>
      <c r="F6" s="27" t="s">
        <v>206</v>
      </c>
      <c r="G6" s="27" t="s">
        <v>207</v>
      </c>
      <c r="H6" s="27" t="s">
        <v>208</v>
      </c>
      <c r="I6" s="27" t="s">
        <v>209</v>
      </c>
      <c r="J6" s="27" t="s">
        <v>210</v>
      </c>
      <c r="K6" s="27" t="s">
        <v>211</v>
      </c>
      <c r="L6" s="27" t="s">
        <v>212</v>
      </c>
      <c r="M6" s="27" t="s">
        <v>213</v>
      </c>
      <c r="N6" s="27" t="s">
        <v>214</v>
      </c>
      <c r="O6" s="27" t="s">
        <v>215</v>
      </c>
      <c r="P6" s="27" t="s">
        <v>216</v>
      </c>
      <c r="Q6" s="27" t="s">
        <v>217</v>
      </c>
      <c r="R6" s="27" t="s">
        <v>218</v>
      </c>
      <c r="S6" s="27" t="s">
        <v>219</v>
      </c>
      <c r="T6" s="27" t="s">
        <v>220</v>
      </c>
      <c r="U6" s="27" t="s">
        <v>221</v>
      </c>
      <c r="V6" s="27" t="s">
        <v>222</v>
      </c>
      <c r="W6" s="27" t="s">
        <v>223</v>
      </c>
      <c r="X6" s="27" t="s">
        <v>224</v>
      </c>
      <c r="Y6" s="27" t="s">
        <v>225</v>
      </c>
      <c r="Z6" s="27" t="s">
        <v>226</v>
      </c>
      <c r="AA6" s="27" t="s">
        <v>227</v>
      </c>
    </row>
    <row r="7" spans="1:27" x14ac:dyDescent="0.2">
      <c r="A7" s="88" t="s">
        <v>228</v>
      </c>
      <c r="B7" s="28" t="str">
        <f>"01"&amp;"."&amp;$B$639&amp;"."&amp;$B$640</f>
        <v>01.09.2023</v>
      </c>
      <c r="C7" s="80" t="s">
        <v>76</v>
      </c>
      <c r="D7" s="81">
        <f>ROUND(((D8+D9+D11+D10)/1000),5)</f>
        <v>2.6837499999999999</v>
      </c>
      <c r="E7" s="81">
        <f>ROUND(((E8+E9+E11+E10)/1000),5)</f>
        <v>2.5749599999999999</v>
      </c>
      <c r="F7" s="81">
        <f>ROUND(((F8+F9+F11+F10)/1000),5)</f>
        <v>2.5113599999999998</v>
      </c>
      <c r="G7" s="81">
        <f t="shared" ref="G7:AA7" si="0">ROUND(((G8+G9+G11+G10)/1000),5)</f>
        <v>2.5183399999999998</v>
      </c>
      <c r="H7" s="81">
        <f t="shared" si="0"/>
        <v>2.5630199999999999</v>
      </c>
      <c r="I7" s="81">
        <f t="shared" si="0"/>
        <v>2.6421000000000001</v>
      </c>
      <c r="J7" s="81">
        <f t="shared" si="0"/>
        <v>2.7518099999999999</v>
      </c>
      <c r="K7" s="81">
        <f t="shared" si="0"/>
        <v>3.00217</v>
      </c>
      <c r="L7" s="81">
        <f t="shared" si="0"/>
        <v>3.1963699999999999</v>
      </c>
      <c r="M7" s="81">
        <f t="shared" si="0"/>
        <v>3.4188299999999998</v>
      </c>
      <c r="N7" s="81">
        <f t="shared" si="0"/>
        <v>3.4539900000000001</v>
      </c>
      <c r="O7" s="81">
        <f t="shared" si="0"/>
        <v>3.4296899999999999</v>
      </c>
      <c r="P7" s="81">
        <f t="shared" si="0"/>
        <v>3.4366599999999998</v>
      </c>
      <c r="Q7" s="81">
        <f t="shared" si="0"/>
        <v>3.4398599999999999</v>
      </c>
      <c r="R7" s="81">
        <f t="shared" si="0"/>
        <v>3.51498</v>
      </c>
      <c r="S7" s="81">
        <f t="shared" si="0"/>
        <v>3.5011399999999999</v>
      </c>
      <c r="T7" s="81">
        <f t="shared" si="0"/>
        <v>3.4936600000000002</v>
      </c>
      <c r="U7" s="81">
        <f t="shared" si="0"/>
        <v>3.4618799999999998</v>
      </c>
      <c r="V7" s="81">
        <f t="shared" si="0"/>
        <v>3.4628100000000002</v>
      </c>
      <c r="W7" s="81">
        <f t="shared" si="0"/>
        <v>3.49939</v>
      </c>
      <c r="X7" s="81">
        <f t="shared" si="0"/>
        <v>3.4919699999999998</v>
      </c>
      <c r="Y7" s="81">
        <f t="shared" si="0"/>
        <v>3.3628999999999998</v>
      </c>
      <c r="Z7" s="81">
        <f t="shared" si="0"/>
        <v>3.0892599999999999</v>
      </c>
      <c r="AA7" s="81">
        <f t="shared" si="0"/>
        <v>2.88442</v>
      </c>
    </row>
    <row r="8" spans="1:27" ht="12.75" hidden="1" customHeight="1" outlineLevel="1" x14ac:dyDescent="0.2">
      <c r="A8" s="89" t="s">
        <v>229</v>
      </c>
      <c r="B8" s="63" t="s">
        <v>230</v>
      </c>
      <c r="C8" s="43" t="s">
        <v>79</v>
      </c>
      <c r="D8" s="44">
        <v>1391.29</v>
      </c>
      <c r="E8" s="44">
        <v>1282.5</v>
      </c>
      <c r="F8" s="44">
        <v>1218.9000000000001</v>
      </c>
      <c r="G8" s="44">
        <v>1225.8800000000001</v>
      </c>
      <c r="H8" s="44">
        <v>1270.56</v>
      </c>
      <c r="I8" s="44">
        <v>1349.64</v>
      </c>
      <c r="J8" s="44">
        <v>1459.35</v>
      </c>
      <c r="K8" s="44">
        <v>1709.71</v>
      </c>
      <c r="L8" s="44">
        <v>1903.91</v>
      </c>
      <c r="M8" s="44">
        <v>2126.37</v>
      </c>
      <c r="N8" s="44">
        <v>2161.5300000000002</v>
      </c>
      <c r="O8" s="44">
        <v>2137.23</v>
      </c>
      <c r="P8" s="44">
        <v>2144.1999999999998</v>
      </c>
      <c r="Q8" s="44">
        <v>2147.4</v>
      </c>
      <c r="R8" s="44">
        <v>2222.52</v>
      </c>
      <c r="S8" s="44">
        <v>2208.6799999999998</v>
      </c>
      <c r="T8" s="44">
        <v>2201.1999999999998</v>
      </c>
      <c r="U8" s="44">
        <v>2169.42</v>
      </c>
      <c r="V8" s="44">
        <v>2170.35</v>
      </c>
      <c r="W8" s="44">
        <v>2206.9299999999998</v>
      </c>
      <c r="X8" s="44">
        <v>2199.5100000000002</v>
      </c>
      <c r="Y8" s="44">
        <v>2070.44</v>
      </c>
      <c r="Z8" s="44">
        <v>1796.8</v>
      </c>
      <c r="AA8" s="44">
        <v>1591.96</v>
      </c>
    </row>
    <row r="9" spans="1:27" ht="12.75" hidden="1" customHeight="1" outlineLevel="1" x14ac:dyDescent="0.2">
      <c r="A9" s="89" t="s">
        <v>231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89" t="s">
        <v>232</v>
      </c>
      <c r="B10" s="63" t="s">
        <v>83</v>
      </c>
      <c r="C10" s="43" t="s">
        <v>79</v>
      </c>
      <c r="D10" s="44">
        <v>4.68</v>
      </c>
      <c r="E10" s="44">
        <v>4.68</v>
      </c>
      <c r="F10" s="44">
        <v>4.68</v>
      </c>
      <c r="G10" s="44">
        <v>4.68</v>
      </c>
      <c r="H10" s="44">
        <v>4.68</v>
      </c>
      <c r="I10" s="44">
        <v>4.68</v>
      </c>
      <c r="J10" s="44">
        <v>4.68</v>
      </c>
      <c r="K10" s="44">
        <v>4.68</v>
      </c>
      <c r="L10" s="44">
        <v>4.68</v>
      </c>
      <c r="M10" s="44">
        <v>4.68</v>
      </c>
      <c r="N10" s="44">
        <v>4.68</v>
      </c>
      <c r="O10" s="44">
        <v>4.68</v>
      </c>
      <c r="P10" s="44">
        <v>4.68</v>
      </c>
      <c r="Q10" s="44">
        <v>4.68</v>
      </c>
      <c r="R10" s="44">
        <v>4.68</v>
      </c>
      <c r="S10" s="44">
        <v>4.68</v>
      </c>
      <c r="T10" s="44">
        <v>4.68</v>
      </c>
      <c r="U10" s="44">
        <v>4.68</v>
      </c>
      <c r="V10" s="44">
        <v>4.68</v>
      </c>
      <c r="W10" s="44">
        <v>4.68</v>
      </c>
      <c r="X10" s="44">
        <v>4.68</v>
      </c>
      <c r="Y10" s="44">
        <v>4.68</v>
      </c>
      <c r="Z10" s="44">
        <v>4.68</v>
      </c>
      <c r="AA10" s="44">
        <v>4.68</v>
      </c>
    </row>
    <row r="11" spans="1:27" ht="12.75" hidden="1" customHeight="1" outlineLevel="1" x14ac:dyDescent="0.2">
      <c r="A11" s="89" t="s">
        <v>233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collapsed="1" x14ac:dyDescent="0.2">
      <c r="A12" s="88" t="s">
        <v>234</v>
      </c>
      <c r="B12" s="28" t="str">
        <f>"02"&amp;"."&amp;$B$639&amp;"."&amp;$B$640</f>
        <v>02.09.2023</v>
      </c>
      <c r="C12" s="80" t="s">
        <v>76</v>
      </c>
      <c r="D12" s="81">
        <f>ROUND(((D13+D14+D16+D15)/1000),5)</f>
        <v>2.8499400000000001</v>
      </c>
      <c r="E12" s="81">
        <f>ROUND(((E13+E14+E16+E15)/1000),5)</f>
        <v>2.6595399999999998</v>
      </c>
      <c r="F12" s="81">
        <f>ROUND(((F13+F14+F16+F15)/1000),5)</f>
        <v>2.6191</v>
      </c>
      <c r="G12" s="81">
        <f t="shared" ref="G12:AA12" si="3">ROUND(((G13+G14+G16+G15)/1000),5)</f>
        <v>2.5872700000000002</v>
      </c>
      <c r="H12" s="81">
        <f t="shared" si="3"/>
        <v>2.60521</v>
      </c>
      <c r="I12" s="81">
        <f t="shared" si="3"/>
        <v>2.60154</v>
      </c>
      <c r="J12" s="81">
        <f t="shared" si="3"/>
        <v>2.62893</v>
      </c>
      <c r="K12" s="81">
        <f t="shared" si="3"/>
        <v>2.9220199999999998</v>
      </c>
      <c r="L12" s="81">
        <f t="shared" si="3"/>
        <v>3.1155499999999998</v>
      </c>
      <c r="M12" s="81">
        <f t="shared" si="3"/>
        <v>3.3246699999999998</v>
      </c>
      <c r="N12" s="81">
        <f t="shared" si="3"/>
        <v>3.39438</v>
      </c>
      <c r="O12" s="81">
        <f t="shared" si="3"/>
        <v>3.4089700000000001</v>
      </c>
      <c r="P12" s="81">
        <f t="shared" si="3"/>
        <v>3.4013499999999999</v>
      </c>
      <c r="Q12" s="81">
        <f t="shared" si="3"/>
        <v>3.4069600000000002</v>
      </c>
      <c r="R12" s="81">
        <f t="shared" si="3"/>
        <v>3.4056199999999999</v>
      </c>
      <c r="S12" s="81">
        <f t="shared" si="3"/>
        <v>3.4002300000000001</v>
      </c>
      <c r="T12" s="81">
        <f t="shared" si="3"/>
        <v>3.3797000000000001</v>
      </c>
      <c r="U12" s="81">
        <f t="shared" si="3"/>
        <v>3.3507699999999998</v>
      </c>
      <c r="V12" s="81">
        <f t="shared" si="3"/>
        <v>3.3496100000000002</v>
      </c>
      <c r="W12" s="81">
        <f t="shared" si="3"/>
        <v>3.3572500000000001</v>
      </c>
      <c r="X12" s="81">
        <f t="shared" si="3"/>
        <v>3.3511600000000001</v>
      </c>
      <c r="Y12" s="81">
        <f t="shared" si="3"/>
        <v>3.2690199999999998</v>
      </c>
      <c r="Z12" s="81">
        <f t="shared" si="3"/>
        <v>3.0948899999999999</v>
      </c>
      <c r="AA12" s="81">
        <f t="shared" si="3"/>
        <v>2.9682200000000001</v>
      </c>
    </row>
    <row r="13" spans="1:27" ht="12.75" hidden="1" customHeight="1" outlineLevel="1" x14ac:dyDescent="0.2">
      <c r="A13" s="89" t="s">
        <v>235</v>
      </c>
      <c r="B13" s="63" t="s">
        <v>230</v>
      </c>
      <c r="C13" s="43" t="s">
        <v>79</v>
      </c>
      <c r="D13" s="44">
        <v>1557.48</v>
      </c>
      <c r="E13" s="44">
        <v>1367.08</v>
      </c>
      <c r="F13" s="44">
        <v>1326.64</v>
      </c>
      <c r="G13" s="44">
        <v>1294.81</v>
      </c>
      <c r="H13" s="44">
        <v>1312.75</v>
      </c>
      <c r="I13" s="44">
        <v>1309.08</v>
      </c>
      <c r="J13" s="44">
        <v>1336.47</v>
      </c>
      <c r="K13" s="44">
        <v>1629.56</v>
      </c>
      <c r="L13" s="44">
        <v>1823.09</v>
      </c>
      <c r="M13" s="44">
        <v>2032.21</v>
      </c>
      <c r="N13" s="44">
        <v>2101.92</v>
      </c>
      <c r="O13" s="44">
        <v>2116.5100000000002</v>
      </c>
      <c r="P13" s="44">
        <v>2108.89</v>
      </c>
      <c r="Q13" s="44">
        <v>2114.5</v>
      </c>
      <c r="R13" s="44">
        <v>2113.16</v>
      </c>
      <c r="S13" s="44">
        <v>2107.77</v>
      </c>
      <c r="T13" s="44">
        <v>2087.2399999999998</v>
      </c>
      <c r="U13" s="44">
        <v>2058.31</v>
      </c>
      <c r="V13" s="44">
        <v>2057.15</v>
      </c>
      <c r="W13" s="44">
        <v>2064.79</v>
      </c>
      <c r="X13" s="44">
        <v>2058.6999999999998</v>
      </c>
      <c r="Y13" s="44">
        <v>1976.56</v>
      </c>
      <c r="Z13" s="44">
        <v>1802.43</v>
      </c>
      <c r="AA13" s="44">
        <v>1675.76</v>
      </c>
    </row>
    <row r="14" spans="1:27" ht="12.75" hidden="1" customHeight="1" outlineLevel="1" x14ac:dyDescent="0.2">
      <c r="A14" s="89" t="s">
        <v>236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89" t="s">
        <v>237</v>
      </c>
      <c r="B15" s="63" t="s">
        <v>83</v>
      </c>
      <c r="C15" s="43" t="s">
        <v>79</v>
      </c>
      <c r="D15" s="44">
        <v>4.68</v>
      </c>
      <c r="E15" s="44">
        <v>4.68</v>
      </c>
      <c r="F15" s="44">
        <v>4.68</v>
      </c>
      <c r="G15" s="44">
        <v>4.68</v>
      </c>
      <c r="H15" s="44">
        <v>4.68</v>
      </c>
      <c r="I15" s="44">
        <v>4.68</v>
      </c>
      <c r="J15" s="44">
        <v>4.68</v>
      </c>
      <c r="K15" s="44">
        <v>4.68</v>
      </c>
      <c r="L15" s="44">
        <v>4.68</v>
      </c>
      <c r="M15" s="44">
        <v>4.68</v>
      </c>
      <c r="N15" s="44">
        <v>4.68</v>
      </c>
      <c r="O15" s="44">
        <v>4.68</v>
      </c>
      <c r="P15" s="44">
        <v>4.68</v>
      </c>
      <c r="Q15" s="44">
        <v>4.68</v>
      </c>
      <c r="R15" s="44">
        <v>4.68</v>
      </c>
      <c r="S15" s="44">
        <v>4.68</v>
      </c>
      <c r="T15" s="44">
        <v>4.68</v>
      </c>
      <c r="U15" s="44">
        <v>4.68</v>
      </c>
      <c r="V15" s="44">
        <v>4.68</v>
      </c>
      <c r="W15" s="44">
        <v>4.68</v>
      </c>
      <c r="X15" s="44">
        <v>4.68</v>
      </c>
      <c r="Y15" s="44">
        <v>4.68</v>
      </c>
      <c r="Z15" s="44">
        <v>4.68</v>
      </c>
      <c r="AA15" s="44">
        <v>4.68</v>
      </c>
    </row>
    <row r="16" spans="1:27" ht="12.75" hidden="1" customHeight="1" outlineLevel="1" x14ac:dyDescent="0.2">
      <c r="A16" s="89" t="s">
        <v>238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2">
      <c r="A17" s="88" t="s">
        <v>239</v>
      </c>
      <c r="B17" s="28" t="str">
        <f>"03"&amp;"."&amp;$B$639&amp;"."&amp;$B$640</f>
        <v>03.09.2023</v>
      </c>
      <c r="C17" s="80" t="s">
        <v>76</v>
      </c>
      <c r="D17" s="81">
        <f>ROUND(((D18+D19+D21+D20)/1000),5)</f>
        <v>2.6311800000000001</v>
      </c>
      <c r="E17" s="81">
        <f>ROUND(((E18+E19+E21+E20)/1000),5)</f>
        <v>2.4941300000000002</v>
      </c>
      <c r="F17" s="81">
        <f>ROUND(((F18+F19+F21+F20)/1000),5)</f>
        <v>2.4163000000000001</v>
      </c>
      <c r="G17" s="81">
        <f t="shared" ref="G17:AA17" si="6">ROUND(((G18+G19+G21+G20)/1000),5)</f>
        <v>2.4107099999999999</v>
      </c>
      <c r="H17" s="81">
        <f t="shared" si="6"/>
        <v>2.4087000000000001</v>
      </c>
      <c r="I17" s="81">
        <f t="shared" si="6"/>
        <v>2.3734299999999999</v>
      </c>
      <c r="J17" s="81">
        <f t="shared" si="6"/>
        <v>2.3927100000000001</v>
      </c>
      <c r="K17" s="81">
        <f t="shared" si="6"/>
        <v>2.5643199999999999</v>
      </c>
      <c r="L17" s="81">
        <f t="shared" si="6"/>
        <v>2.8374899999999998</v>
      </c>
      <c r="M17" s="81">
        <f t="shared" si="6"/>
        <v>3.0594600000000001</v>
      </c>
      <c r="N17" s="81">
        <f t="shared" si="6"/>
        <v>3.15306</v>
      </c>
      <c r="O17" s="81">
        <f t="shared" si="6"/>
        <v>3.1784500000000002</v>
      </c>
      <c r="P17" s="81">
        <f t="shared" si="6"/>
        <v>3.1447799999999999</v>
      </c>
      <c r="Q17" s="81">
        <f t="shared" si="6"/>
        <v>3.15442</v>
      </c>
      <c r="R17" s="81">
        <f t="shared" si="6"/>
        <v>3.14696</v>
      </c>
      <c r="S17" s="81">
        <f t="shared" si="6"/>
        <v>3.1209899999999999</v>
      </c>
      <c r="T17" s="81">
        <f t="shared" si="6"/>
        <v>3.12277</v>
      </c>
      <c r="U17" s="81">
        <f t="shared" si="6"/>
        <v>3.0705</v>
      </c>
      <c r="V17" s="81">
        <f t="shared" si="6"/>
        <v>3.09497</v>
      </c>
      <c r="W17" s="81">
        <f t="shared" si="6"/>
        <v>3.2611500000000002</v>
      </c>
      <c r="X17" s="81">
        <f t="shared" si="6"/>
        <v>3.2511999999999999</v>
      </c>
      <c r="Y17" s="81">
        <f t="shared" si="6"/>
        <v>3.1800999999999999</v>
      </c>
      <c r="Z17" s="81">
        <f t="shared" si="6"/>
        <v>3.0001000000000002</v>
      </c>
      <c r="AA17" s="81">
        <f t="shared" si="6"/>
        <v>2.6868300000000001</v>
      </c>
    </row>
    <row r="18" spans="1:27" ht="12.75" hidden="1" customHeight="1" outlineLevel="1" x14ac:dyDescent="0.2">
      <c r="A18" s="89" t="s">
        <v>240</v>
      </c>
      <c r="B18" s="63" t="s">
        <v>230</v>
      </c>
      <c r="C18" s="43" t="s">
        <v>79</v>
      </c>
      <c r="D18" s="44">
        <v>1338.72</v>
      </c>
      <c r="E18" s="44">
        <v>1201.67</v>
      </c>
      <c r="F18" s="44">
        <v>1123.8399999999999</v>
      </c>
      <c r="G18" s="44">
        <v>1118.25</v>
      </c>
      <c r="H18" s="44">
        <v>1116.24</v>
      </c>
      <c r="I18" s="44">
        <v>1080.97</v>
      </c>
      <c r="J18" s="44">
        <v>1100.25</v>
      </c>
      <c r="K18" s="44">
        <v>1271.8599999999999</v>
      </c>
      <c r="L18" s="44">
        <v>1545.03</v>
      </c>
      <c r="M18" s="44">
        <v>1767</v>
      </c>
      <c r="N18" s="44">
        <v>1860.6</v>
      </c>
      <c r="O18" s="44">
        <v>1885.99</v>
      </c>
      <c r="P18" s="44">
        <v>1852.32</v>
      </c>
      <c r="Q18" s="44">
        <v>1861.96</v>
      </c>
      <c r="R18" s="44">
        <v>1854.5</v>
      </c>
      <c r="S18" s="44">
        <v>1828.53</v>
      </c>
      <c r="T18" s="44">
        <v>1830.31</v>
      </c>
      <c r="U18" s="44">
        <v>1778.04</v>
      </c>
      <c r="V18" s="44">
        <v>1802.51</v>
      </c>
      <c r="W18" s="44">
        <v>1968.69</v>
      </c>
      <c r="X18" s="44">
        <v>1958.74</v>
      </c>
      <c r="Y18" s="44">
        <v>1887.64</v>
      </c>
      <c r="Z18" s="44">
        <v>1707.64</v>
      </c>
      <c r="AA18" s="44">
        <v>1394.37</v>
      </c>
    </row>
    <row r="19" spans="1:27" ht="12.75" hidden="1" customHeight="1" outlineLevel="1" x14ac:dyDescent="0.2">
      <c r="A19" s="89" t="s">
        <v>241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89" t="s">
        <v>242</v>
      </c>
      <c r="B20" s="63" t="s">
        <v>83</v>
      </c>
      <c r="C20" s="43" t="s">
        <v>79</v>
      </c>
      <c r="D20" s="44">
        <v>4.68</v>
      </c>
      <c r="E20" s="44">
        <v>4.68</v>
      </c>
      <c r="F20" s="44">
        <v>4.68</v>
      </c>
      <c r="G20" s="44">
        <v>4.68</v>
      </c>
      <c r="H20" s="44">
        <v>4.68</v>
      </c>
      <c r="I20" s="44">
        <v>4.68</v>
      </c>
      <c r="J20" s="44">
        <v>4.68</v>
      </c>
      <c r="K20" s="44">
        <v>4.68</v>
      </c>
      <c r="L20" s="44">
        <v>4.68</v>
      </c>
      <c r="M20" s="44">
        <v>4.68</v>
      </c>
      <c r="N20" s="44">
        <v>4.68</v>
      </c>
      <c r="O20" s="44">
        <v>4.68</v>
      </c>
      <c r="P20" s="44">
        <v>4.68</v>
      </c>
      <c r="Q20" s="44">
        <v>4.68</v>
      </c>
      <c r="R20" s="44">
        <v>4.68</v>
      </c>
      <c r="S20" s="44">
        <v>4.68</v>
      </c>
      <c r="T20" s="44">
        <v>4.68</v>
      </c>
      <c r="U20" s="44">
        <v>4.68</v>
      </c>
      <c r="V20" s="44">
        <v>4.68</v>
      </c>
      <c r="W20" s="44">
        <v>4.68</v>
      </c>
      <c r="X20" s="44">
        <v>4.68</v>
      </c>
      <c r="Y20" s="44">
        <v>4.68</v>
      </c>
      <c r="Z20" s="44">
        <v>4.68</v>
      </c>
      <c r="AA20" s="44">
        <v>4.68</v>
      </c>
    </row>
    <row r="21" spans="1:27" ht="12.75" hidden="1" customHeight="1" outlineLevel="1" x14ac:dyDescent="0.2">
      <c r="A21" s="89" t="s">
        <v>243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2">
      <c r="A22" s="88" t="s">
        <v>244</v>
      </c>
      <c r="B22" s="28" t="str">
        <f>"04"&amp;"."&amp;$B$639&amp;"."&amp;$B$640</f>
        <v>04.09.2023</v>
      </c>
      <c r="C22" s="80" t="s">
        <v>76</v>
      </c>
      <c r="D22" s="81">
        <f>ROUND(((D23+D24+D26+D25)/1000),5)</f>
        <v>2.66859</v>
      </c>
      <c r="E22" s="81">
        <f>ROUND(((E23+E24+E26+E25)/1000),5)</f>
        <v>2.5406300000000002</v>
      </c>
      <c r="F22" s="81">
        <f>ROUND(((F23+F24+F26+F25)/1000),5)</f>
        <v>2.4710200000000002</v>
      </c>
      <c r="G22" s="81">
        <f t="shared" ref="G22:AA22" si="9">ROUND(((G23+G24+G26+G25)/1000),5)</f>
        <v>2.43113</v>
      </c>
      <c r="H22" s="81">
        <f t="shared" si="9"/>
        <v>2.4776899999999999</v>
      </c>
      <c r="I22" s="81">
        <f t="shared" si="9"/>
        <v>2.5359600000000002</v>
      </c>
      <c r="J22" s="81">
        <f t="shared" si="9"/>
        <v>2.6899899999999999</v>
      </c>
      <c r="K22" s="81">
        <f t="shared" si="9"/>
        <v>2.9557600000000002</v>
      </c>
      <c r="L22" s="81">
        <f t="shared" si="9"/>
        <v>3.1507200000000002</v>
      </c>
      <c r="M22" s="81">
        <f t="shared" si="9"/>
        <v>3.2959299999999998</v>
      </c>
      <c r="N22" s="81">
        <f t="shared" si="9"/>
        <v>3.33961</v>
      </c>
      <c r="O22" s="81">
        <f t="shared" si="9"/>
        <v>3.3333699999999999</v>
      </c>
      <c r="P22" s="81">
        <f t="shared" si="9"/>
        <v>3.2990200000000001</v>
      </c>
      <c r="Q22" s="81">
        <f t="shared" si="9"/>
        <v>3.3381099999999999</v>
      </c>
      <c r="R22" s="81">
        <f t="shared" si="9"/>
        <v>3.4017599999999999</v>
      </c>
      <c r="S22" s="81">
        <f t="shared" si="9"/>
        <v>3.3990300000000002</v>
      </c>
      <c r="T22" s="81">
        <f t="shared" si="9"/>
        <v>3.3919899999999998</v>
      </c>
      <c r="U22" s="81">
        <f t="shared" si="9"/>
        <v>3.3346200000000001</v>
      </c>
      <c r="V22" s="81">
        <f t="shared" si="9"/>
        <v>3.3465600000000002</v>
      </c>
      <c r="W22" s="81">
        <f t="shared" si="9"/>
        <v>3.3948700000000001</v>
      </c>
      <c r="X22" s="81">
        <f t="shared" si="9"/>
        <v>3.3948</v>
      </c>
      <c r="Y22" s="81">
        <f t="shared" si="9"/>
        <v>3.2794599999999998</v>
      </c>
      <c r="Z22" s="81">
        <f t="shared" si="9"/>
        <v>3.0701900000000002</v>
      </c>
      <c r="AA22" s="81">
        <f t="shared" si="9"/>
        <v>2.7783199999999999</v>
      </c>
    </row>
    <row r="23" spans="1:27" ht="12.75" hidden="1" customHeight="1" outlineLevel="1" x14ac:dyDescent="0.2">
      <c r="A23" s="89" t="s">
        <v>245</v>
      </c>
      <c r="B23" s="63" t="s">
        <v>230</v>
      </c>
      <c r="C23" s="43" t="s">
        <v>79</v>
      </c>
      <c r="D23" s="44">
        <v>1376.13</v>
      </c>
      <c r="E23" s="44">
        <v>1248.17</v>
      </c>
      <c r="F23" s="44">
        <v>1178.56</v>
      </c>
      <c r="G23" s="44">
        <v>1138.67</v>
      </c>
      <c r="H23" s="44">
        <v>1185.23</v>
      </c>
      <c r="I23" s="44">
        <v>1243.5</v>
      </c>
      <c r="J23" s="44">
        <v>1397.53</v>
      </c>
      <c r="K23" s="44">
        <v>1663.3</v>
      </c>
      <c r="L23" s="44">
        <v>1858.26</v>
      </c>
      <c r="M23" s="44">
        <v>2003.47</v>
      </c>
      <c r="N23" s="44">
        <v>2047.15</v>
      </c>
      <c r="O23" s="44">
        <v>2040.91</v>
      </c>
      <c r="P23" s="44">
        <v>2006.56</v>
      </c>
      <c r="Q23" s="44">
        <v>2045.65</v>
      </c>
      <c r="R23" s="44">
        <v>2109.3000000000002</v>
      </c>
      <c r="S23" s="44">
        <v>2106.5700000000002</v>
      </c>
      <c r="T23" s="44">
        <v>2099.5300000000002</v>
      </c>
      <c r="U23" s="44">
        <v>2042.16</v>
      </c>
      <c r="V23" s="44">
        <v>2054.1</v>
      </c>
      <c r="W23" s="44">
        <v>2102.41</v>
      </c>
      <c r="X23" s="44">
        <v>2102.34</v>
      </c>
      <c r="Y23" s="44">
        <v>1987</v>
      </c>
      <c r="Z23" s="44">
        <v>1777.73</v>
      </c>
      <c r="AA23" s="44">
        <v>1485.86</v>
      </c>
    </row>
    <row r="24" spans="1:27" ht="12.75" hidden="1" customHeight="1" outlineLevel="1" x14ac:dyDescent="0.2">
      <c r="A24" s="89" t="s">
        <v>246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89" t="s">
        <v>247</v>
      </c>
      <c r="B25" s="63" t="s">
        <v>83</v>
      </c>
      <c r="C25" s="43" t="s">
        <v>79</v>
      </c>
      <c r="D25" s="44">
        <v>4.68</v>
      </c>
      <c r="E25" s="44">
        <v>4.68</v>
      </c>
      <c r="F25" s="44">
        <v>4.68</v>
      </c>
      <c r="G25" s="44">
        <v>4.68</v>
      </c>
      <c r="H25" s="44">
        <v>4.68</v>
      </c>
      <c r="I25" s="44">
        <v>4.68</v>
      </c>
      <c r="J25" s="44">
        <v>4.68</v>
      </c>
      <c r="K25" s="44">
        <v>4.68</v>
      </c>
      <c r="L25" s="44">
        <v>4.68</v>
      </c>
      <c r="M25" s="44">
        <v>4.68</v>
      </c>
      <c r="N25" s="44">
        <v>4.68</v>
      </c>
      <c r="O25" s="44">
        <v>4.68</v>
      </c>
      <c r="P25" s="44">
        <v>4.68</v>
      </c>
      <c r="Q25" s="44">
        <v>4.68</v>
      </c>
      <c r="R25" s="44">
        <v>4.68</v>
      </c>
      <c r="S25" s="44">
        <v>4.68</v>
      </c>
      <c r="T25" s="44">
        <v>4.68</v>
      </c>
      <c r="U25" s="44">
        <v>4.68</v>
      </c>
      <c r="V25" s="44">
        <v>4.68</v>
      </c>
      <c r="W25" s="44">
        <v>4.68</v>
      </c>
      <c r="X25" s="44">
        <v>4.68</v>
      </c>
      <c r="Y25" s="44">
        <v>4.68</v>
      </c>
      <c r="Z25" s="44">
        <v>4.68</v>
      </c>
      <c r="AA25" s="44">
        <v>4.68</v>
      </c>
    </row>
    <row r="26" spans="1:27" ht="12.75" hidden="1" customHeight="1" outlineLevel="1" x14ac:dyDescent="0.2">
      <c r="A26" s="89" t="s">
        <v>248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2">
      <c r="A27" s="88" t="s">
        <v>249</v>
      </c>
      <c r="B27" s="28" t="str">
        <f>"05"&amp;"."&amp;$B$639&amp;"."&amp;$B$640</f>
        <v>05.09.2023</v>
      </c>
      <c r="C27" s="80" t="s">
        <v>76</v>
      </c>
      <c r="D27" s="81">
        <f>ROUND(((D28+D29+D31+D30)/1000),5)</f>
        <v>2.6493000000000002</v>
      </c>
      <c r="E27" s="81">
        <f>ROUND(((E28+E29+E31+E30)/1000),5)</f>
        <v>2.55925</v>
      </c>
      <c r="F27" s="81">
        <f>ROUND(((F28+F29+F31+F30)/1000),5)</f>
        <v>2.4710700000000001</v>
      </c>
      <c r="G27" s="81">
        <f t="shared" ref="G27:AA27" si="12">ROUND(((G28+G29+G31+G30)/1000),5)</f>
        <v>2.4527199999999998</v>
      </c>
      <c r="H27" s="81">
        <f t="shared" si="12"/>
        <v>2.5167799999999998</v>
      </c>
      <c r="I27" s="81">
        <f t="shared" si="12"/>
        <v>2.63056</v>
      </c>
      <c r="J27" s="81">
        <f t="shared" si="12"/>
        <v>2.7345700000000002</v>
      </c>
      <c r="K27" s="81">
        <f t="shared" si="12"/>
        <v>3.02054</v>
      </c>
      <c r="L27" s="81">
        <f t="shared" si="12"/>
        <v>3.09592</v>
      </c>
      <c r="M27" s="81">
        <f t="shared" si="12"/>
        <v>3.2951999999999999</v>
      </c>
      <c r="N27" s="81">
        <f t="shared" si="12"/>
        <v>3.3281299999999998</v>
      </c>
      <c r="O27" s="81">
        <f t="shared" si="12"/>
        <v>3.3263799999999999</v>
      </c>
      <c r="P27" s="81">
        <f t="shared" si="12"/>
        <v>3.31012</v>
      </c>
      <c r="Q27" s="81">
        <f t="shared" si="12"/>
        <v>3.32958</v>
      </c>
      <c r="R27" s="81">
        <f t="shared" si="12"/>
        <v>3.3823099999999999</v>
      </c>
      <c r="S27" s="81">
        <f t="shared" si="12"/>
        <v>3.3777900000000001</v>
      </c>
      <c r="T27" s="81">
        <f t="shared" si="12"/>
        <v>3.3626</v>
      </c>
      <c r="U27" s="81">
        <f t="shared" si="12"/>
        <v>3.3240799999999999</v>
      </c>
      <c r="V27" s="81">
        <f t="shared" si="12"/>
        <v>3.3184499999999999</v>
      </c>
      <c r="W27" s="81">
        <f t="shared" si="12"/>
        <v>3.3720699999999999</v>
      </c>
      <c r="X27" s="81">
        <f t="shared" si="12"/>
        <v>3.3635899999999999</v>
      </c>
      <c r="Y27" s="81">
        <f t="shared" si="12"/>
        <v>3.3069899999999999</v>
      </c>
      <c r="Z27" s="81">
        <f t="shared" si="12"/>
        <v>3.09782</v>
      </c>
      <c r="AA27" s="81">
        <f t="shared" si="12"/>
        <v>2.9544600000000001</v>
      </c>
    </row>
    <row r="28" spans="1:27" ht="12.75" hidden="1" customHeight="1" outlineLevel="1" x14ac:dyDescent="0.2">
      <c r="A28" s="89" t="s">
        <v>250</v>
      </c>
      <c r="B28" s="63" t="s">
        <v>230</v>
      </c>
      <c r="C28" s="43" t="s">
        <v>79</v>
      </c>
      <c r="D28" s="44">
        <v>1356.84</v>
      </c>
      <c r="E28" s="44">
        <v>1266.79</v>
      </c>
      <c r="F28" s="44">
        <v>1178.6099999999999</v>
      </c>
      <c r="G28" s="44">
        <v>1160.26</v>
      </c>
      <c r="H28" s="44">
        <v>1224.32</v>
      </c>
      <c r="I28" s="44">
        <v>1338.1</v>
      </c>
      <c r="J28" s="44">
        <v>1442.11</v>
      </c>
      <c r="K28" s="44">
        <v>1728.08</v>
      </c>
      <c r="L28" s="44">
        <v>1803.46</v>
      </c>
      <c r="M28" s="44">
        <v>2002.74</v>
      </c>
      <c r="N28" s="44">
        <v>2035.67</v>
      </c>
      <c r="O28" s="44">
        <v>2033.92</v>
      </c>
      <c r="P28" s="44">
        <v>2017.66</v>
      </c>
      <c r="Q28" s="44">
        <v>2037.12</v>
      </c>
      <c r="R28" s="44">
        <v>2089.85</v>
      </c>
      <c r="S28" s="44">
        <v>2085.33</v>
      </c>
      <c r="T28" s="44">
        <v>2070.14</v>
      </c>
      <c r="U28" s="44">
        <v>2031.62</v>
      </c>
      <c r="V28" s="44">
        <v>2025.99</v>
      </c>
      <c r="W28" s="44">
        <v>2079.61</v>
      </c>
      <c r="X28" s="44">
        <v>2071.13</v>
      </c>
      <c r="Y28" s="44">
        <v>2014.53</v>
      </c>
      <c r="Z28" s="44">
        <v>1805.36</v>
      </c>
      <c r="AA28" s="44">
        <v>1662</v>
      </c>
    </row>
    <row r="29" spans="1:27" ht="12.75" hidden="1" customHeight="1" outlineLevel="1" x14ac:dyDescent="0.2">
      <c r="A29" s="89" t="s">
        <v>251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89" t="s">
        <v>252</v>
      </c>
      <c r="B30" s="63" t="s">
        <v>83</v>
      </c>
      <c r="C30" s="43" t="s">
        <v>79</v>
      </c>
      <c r="D30" s="44">
        <v>4.68</v>
      </c>
      <c r="E30" s="44">
        <v>4.68</v>
      </c>
      <c r="F30" s="44">
        <v>4.68</v>
      </c>
      <c r="G30" s="44">
        <v>4.68</v>
      </c>
      <c r="H30" s="44">
        <v>4.68</v>
      </c>
      <c r="I30" s="44">
        <v>4.68</v>
      </c>
      <c r="J30" s="44">
        <v>4.68</v>
      </c>
      <c r="K30" s="44">
        <v>4.68</v>
      </c>
      <c r="L30" s="44">
        <v>4.68</v>
      </c>
      <c r="M30" s="44">
        <v>4.68</v>
      </c>
      <c r="N30" s="44">
        <v>4.68</v>
      </c>
      <c r="O30" s="44">
        <v>4.68</v>
      </c>
      <c r="P30" s="44">
        <v>4.68</v>
      </c>
      <c r="Q30" s="44">
        <v>4.68</v>
      </c>
      <c r="R30" s="44">
        <v>4.68</v>
      </c>
      <c r="S30" s="44">
        <v>4.68</v>
      </c>
      <c r="T30" s="44">
        <v>4.68</v>
      </c>
      <c r="U30" s="44">
        <v>4.68</v>
      </c>
      <c r="V30" s="44">
        <v>4.68</v>
      </c>
      <c r="W30" s="44">
        <v>4.68</v>
      </c>
      <c r="X30" s="44">
        <v>4.68</v>
      </c>
      <c r="Y30" s="44">
        <v>4.68</v>
      </c>
      <c r="Z30" s="44">
        <v>4.68</v>
      </c>
      <c r="AA30" s="44">
        <v>4.68</v>
      </c>
    </row>
    <row r="31" spans="1:27" ht="12.75" hidden="1" customHeight="1" outlineLevel="1" x14ac:dyDescent="0.2">
      <c r="A31" s="89" t="s">
        <v>253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2">
      <c r="A32" s="88" t="s">
        <v>254</v>
      </c>
      <c r="B32" s="28" t="str">
        <f>"06"&amp;"."&amp;$B$639&amp;"."&amp;$B$640</f>
        <v>06.09.2023</v>
      </c>
      <c r="C32" s="80" t="s">
        <v>76</v>
      </c>
      <c r="D32" s="81">
        <f>ROUND(((D33+D34+D36+D35)/1000),5)</f>
        <v>2.6204800000000001</v>
      </c>
      <c r="E32" s="81">
        <f>ROUND(((E33+E34+E36+E35)/1000),5)</f>
        <v>2.48434</v>
      </c>
      <c r="F32" s="81">
        <f>ROUND(((F33+F34+F36+F35)/1000),5)</f>
        <v>2.4083100000000002</v>
      </c>
      <c r="G32" s="81">
        <f t="shared" ref="G32:AA32" si="15">ROUND(((G33+G34+G36+G35)/1000),5)</f>
        <v>2.4069099999999999</v>
      </c>
      <c r="H32" s="81">
        <f t="shared" si="15"/>
        <v>2.4835699999999998</v>
      </c>
      <c r="I32" s="81">
        <f t="shared" si="15"/>
        <v>2.6099199999999998</v>
      </c>
      <c r="J32" s="81">
        <f t="shared" si="15"/>
        <v>2.7353000000000001</v>
      </c>
      <c r="K32" s="81">
        <f t="shared" si="15"/>
        <v>3.0312999999999999</v>
      </c>
      <c r="L32" s="81">
        <f t="shared" si="15"/>
        <v>3.2747899999999999</v>
      </c>
      <c r="M32" s="81">
        <f t="shared" si="15"/>
        <v>3.34552</v>
      </c>
      <c r="N32" s="81">
        <f t="shared" si="15"/>
        <v>3.3725100000000001</v>
      </c>
      <c r="O32" s="81">
        <f t="shared" si="15"/>
        <v>3.36991</v>
      </c>
      <c r="P32" s="81">
        <f t="shared" si="15"/>
        <v>3.3627500000000001</v>
      </c>
      <c r="Q32" s="81">
        <f t="shared" si="15"/>
        <v>3.3728600000000002</v>
      </c>
      <c r="R32" s="81">
        <f t="shared" si="15"/>
        <v>3.4115199999999999</v>
      </c>
      <c r="S32" s="81">
        <f t="shared" si="15"/>
        <v>3.3986399999999999</v>
      </c>
      <c r="T32" s="81">
        <f t="shared" si="15"/>
        <v>3.39086</v>
      </c>
      <c r="U32" s="81">
        <f t="shared" si="15"/>
        <v>3.38158</v>
      </c>
      <c r="V32" s="81">
        <f t="shared" si="15"/>
        <v>3.3804400000000001</v>
      </c>
      <c r="W32" s="81">
        <f t="shared" si="15"/>
        <v>3.3993699999999998</v>
      </c>
      <c r="X32" s="81">
        <f t="shared" si="15"/>
        <v>3.3968400000000001</v>
      </c>
      <c r="Y32" s="81">
        <f t="shared" si="15"/>
        <v>3.2861099999999999</v>
      </c>
      <c r="Z32" s="81">
        <f t="shared" si="15"/>
        <v>3.0707200000000001</v>
      </c>
      <c r="AA32" s="81">
        <f t="shared" si="15"/>
        <v>2.8551799999999998</v>
      </c>
    </row>
    <row r="33" spans="1:27" ht="12.75" hidden="1" customHeight="1" outlineLevel="1" x14ac:dyDescent="0.2">
      <c r="A33" s="89" t="s">
        <v>255</v>
      </c>
      <c r="B33" s="63" t="s">
        <v>230</v>
      </c>
      <c r="C33" s="43" t="s">
        <v>79</v>
      </c>
      <c r="D33" s="44">
        <v>1328.02</v>
      </c>
      <c r="E33" s="44">
        <v>1191.8800000000001</v>
      </c>
      <c r="F33" s="44">
        <v>1115.8499999999999</v>
      </c>
      <c r="G33" s="44">
        <v>1114.45</v>
      </c>
      <c r="H33" s="44">
        <v>1191.1099999999999</v>
      </c>
      <c r="I33" s="44">
        <v>1317.46</v>
      </c>
      <c r="J33" s="44">
        <v>1442.84</v>
      </c>
      <c r="K33" s="44">
        <v>1738.84</v>
      </c>
      <c r="L33" s="44">
        <v>1982.33</v>
      </c>
      <c r="M33" s="44">
        <v>2053.06</v>
      </c>
      <c r="N33" s="44">
        <v>2080.0500000000002</v>
      </c>
      <c r="O33" s="44">
        <v>2077.4499999999998</v>
      </c>
      <c r="P33" s="44">
        <v>2070.29</v>
      </c>
      <c r="Q33" s="44">
        <v>2080.4</v>
      </c>
      <c r="R33" s="44">
        <v>2119.06</v>
      </c>
      <c r="S33" s="44">
        <v>2106.1799999999998</v>
      </c>
      <c r="T33" s="44">
        <v>2098.4</v>
      </c>
      <c r="U33" s="44">
        <v>2089.12</v>
      </c>
      <c r="V33" s="44">
        <v>2087.98</v>
      </c>
      <c r="W33" s="44">
        <v>2106.91</v>
      </c>
      <c r="X33" s="44">
        <v>2104.38</v>
      </c>
      <c r="Y33" s="44">
        <v>1993.65</v>
      </c>
      <c r="Z33" s="44">
        <v>1778.26</v>
      </c>
      <c r="AA33" s="44">
        <v>1562.72</v>
      </c>
    </row>
    <row r="34" spans="1:27" ht="12.75" hidden="1" customHeight="1" outlineLevel="1" x14ac:dyDescent="0.2">
      <c r="A34" s="89" t="s">
        <v>256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89" t="s">
        <v>257</v>
      </c>
      <c r="B35" s="63" t="s">
        <v>83</v>
      </c>
      <c r="C35" s="43" t="s">
        <v>79</v>
      </c>
      <c r="D35" s="44">
        <v>4.68</v>
      </c>
      <c r="E35" s="44">
        <v>4.68</v>
      </c>
      <c r="F35" s="44">
        <v>4.68</v>
      </c>
      <c r="G35" s="44">
        <v>4.68</v>
      </c>
      <c r="H35" s="44">
        <v>4.68</v>
      </c>
      <c r="I35" s="44">
        <v>4.68</v>
      </c>
      <c r="J35" s="44">
        <v>4.68</v>
      </c>
      <c r="K35" s="44">
        <v>4.68</v>
      </c>
      <c r="L35" s="44">
        <v>4.68</v>
      </c>
      <c r="M35" s="44">
        <v>4.68</v>
      </c>
      <c r="N35" s="44">
        <v>4.68</v>
      </c>
      <c r="O35" s="44">
        <v>4.68</v>
      </c>
      <c r="P35" s="44">
        <v>4.68</v>
      </c>
      <c r="Q35" s="44">
        <v>4.68</v>
      </c>
      <c r="R35" s="44">
        <v>4.68</v>
      </c>
      <c r="S35" s="44">
        <v>4.68</v>
      </c>
      <c r="T35" s="44">
        <v>4.68</v>
      </c>
      <c r="U35" s="44">
        <v>4.68</v>
      </c>
      <c r="V35" s="44">
        <v>4.68</v>
      </c>
      <c r="W35" s="44">
        <v>4.68</v>
      </c>
      <c r="X35" s="44">
        <v>4.68</v>
      </c>
      <c r="Y35" s="44">
        <v>4.68</v>
      </c>
      <c r="Z35" s="44">
        <v>4.68</v>
      </c>
      <c r="AA35" s="44">
        <v>4.68</v>
      </c>
    </row>
    <row r="36" spans="1:27" ht="12.75" hidden="1" customHeight="1" outlineLevel="1" x14ac:dyDescent="0.2">
      <c r="A36" s="89" t="s">
        <v>258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2">
      <c r="A37" s="88" t="s">
        <v>259</v>
      </c>
      <c r="B37" s="28" t="str">
        <f>"07"&amp;"."&amp;$B$639&amp;"."&amp;$B$640</f>
        <v>07.09.2023</v>
      </c>
      <c r="C37" s="80" t="s">
        <v>76</v>
      </c>
      <c r="D37" s="81">
        <f>ROUND(((D38+D39+D41+D40)/1000),5)</f>
        <v>2.64629</v>
      </c>
      <c r="E37" s="81">
        <f>ROUND(((E38+E39+E41+E40)/1000),5)</f>
        <v>2.51451</v>
      </c>
      <c r="F37" s="81">
        <f>ROUND(((F38+F39+F41+F40)/1000),5)</f>
        <v>2.4420899999999999</v>
      </c>
      <c r="G37" s="81">
        <f t="shared" ref="G37:AA37" si="18">ROUND(((G38+G39+G41+G40)/1000),5)</f>
        <v>2.4371299999999998</v>
      </c>
      <c r="H37" s="81">
        <f t="shared" si="18"/>
        <v>2.53138</v>
      </c>
      <c r="I37" s="81">
        <f t="shared" si="18"/>
        <v>2.6398700000000002</v>
      </c>
      <c r="J37" s="81">
        <f t="shared" si="18"/>
        <v>2.7570800000000002</v>
      </c>
      <c r="K37" s="81">
        <f t="shared" si="18"/>
        <v>3.0731899999999999</v>
      </c>
      <c r="L37" s="81">
        <f t="shared" si="18"/>
        <v>3.30884</v>
      </c>
      <c r="M37" s="81">
        <f t="shared" si="18"/>
        <v>3.39913</v>
      </c>
      <c r="N37" s="81">
        <f t="shared" si="18"/>
        <v>3.43181</v>
      </c>
      <c r="O37" s="81">
        <f t="shared" si="18"/>
        <v>3.4223400000000002</v>
      </c>
      <c r="P37" s="81">
        <f t="shared" si="18"/>
        <v>3.40727</v>
      </c>
      <c r="Q37" s="81">
        <f t="shared" si="18"/>
        <v>3.42543</v>
      </c>
      <c r="R37" s="81">
        <f t="shared" si="18"/>
        <v>3.4678399999999998</v>
      </c>
      <c r="S37" s="81">
        <f t="shared" si="18"/>
        <v>3.4635799999999999</v>
      </c>
      <c r="T37" s="81">
        <f t="shared" si="18"/>
        <v>3.4389500000000002</v>
      </c>
      <c r="U37" s="81">
        <f t="shared" si="18"/>
        <v>3.4214600000000002</v>
      </c>
      <c r="V37" s="81">
        <f t="shared" si="18"/>
        <v>3.41432</v>
      </c>
      <c r="W37" s="81">
        <f t="shared" si="18"/>
        <v>3.45336</v>
      </c>
      <c r="X37" s="81">
        <f t="shared" si="18"/>
        <v>3.4318300000000002</v>
      </c>
      <c r="Y37" s="81">
        <f t="shared" si="18"/>
        <v>3.3074599999999998</v>
      </c>
      <c r="Z37" s="81">
        <f t="shared" si="18"/>
        <v>2.9699499999999999</v>
      </c>
      <c r="AA37" s="81">
        <f t="shared" si="18"/>
        <v>2.7935099999999999</v>
      </c>
    </row>
    <row r="38" spans="1:27" ht="12.75" hidden="1" customHeight="1" outlineLevel="1" x14ac:dyDescent="0.2">
      <c r="A38" s="89" t="s">
        <v>260</v>
      </c>
      <c r="B38" s="63" t="s">
        <v>230</v>
      </c>
      <c r="C38" s="43" t="s">
        <v>79</v>
      </c>
      <c r="D38" s="44">
        <v>1353.83</v>
      </c>
      <c r="E38" s="44">
        <v>1222.05</v>
      </c>
      <c r="F38" s="44">
        <v>1149.6300000000001</v>
      </c>
      <c r="G38" s="44">
        <v>1144.67</v>
      </c>
      <c r="H38" s="44">
        <v>1238.92</v>
      </c>
      <c r="I38" s="44">
        <v>1347.41</v>
      </c>
      <c r="J38" s="44">
        <v>1464.62</v>
      </c>
      <c r="K38" s="44">
        <v>1780.73</v>
      </c>
      <c r="L38" s="44">
        <v>2016.38</v>
      </c>
      <c r="M38" s="44">
        <v>2106.67</v>
      </c>
      <c r="N38" s="44">
        <v>2139.35</v>
      </c>
      <c r="O38" s="44">
        <v>2129.88</v>
      </c>
      <c r="P38" s="44">
        <v>2114.81</v>
      </c>
      <c r="Q38" s="44">
        <v>2132.9699999999998</v>
      </c>
      <c r="R38" s="44">
        <v>2175.38</v>
      </c>
      <c r="S38" s="44">
        <v>2171.12</v>
      </c>
      <c r="T38" s="44">
        <v>2146.4899999999998</v>
      </c>
      <c r="U38" s="44">
        <v>2129</v>
      </c>
      <c r="V38" s="44">
        <v>2121.86</v>
      </c>
      <c r="W38" s="44">
        <v>2160.9</v>
      </c>
      <c r="X38" s="44">
        <v>2139.37</v>
      </c>
      <c r="Y38" s="44">
        <v>2015</v>
      </c>
      <c r="Z38" s="44">
        <v>1677.49</v>
      </c>
      <c r="AA38" s="44">
        <v>1501.05</v>
      </c>
    </row>
    <row r="39" spans="1:27" ht="12.75" hidden="1" customHeight="1" outlineLevel="1" x14ac:dyDescent="0.2">
      <c r="A39" s="89" t="s">
        <v>261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89" t="s">
        <v>262</v>
      </c>
      <c r="B40" s="63" t="s">
        <v>83</v>
      </c>
      <c r="C40" s="43" t="s">
        <v>79</v>
      </c>
      <c r="D40" s="44">
        <v>4.68</v>
      </c>
      <c r="E40" s="44">
        <v>4.68</v>
      </c>
      <c r="F40" s="44">
        <v>4.68</v>
      </c>
      <c r="G40" s="44">
        <v>4.68</v>
      </c>
      <c r="H40" s="44">
        <v>4.68</v>
      </c>
      <c r="I40" s="44">
        <v>4.68</v>
      </c>
      <c r="J40" s="44">
        <v>4.68</v>
      </c>
      <c r="K40" s="44">
        <v>4.68</v>
      </c>
      <c r="L40" s="44">
        <v>4.68</v>
      </c>
      <c r="M40" s="44">
        <v>4.68</v>
      </c>
      <c r="N40" s="44">
        <v>4.68</v>
      </c>
      <c r="O40" s="44">
        <v>4.68</v>
      </c>
      <c r="P40" s="44">
        <v>4.68</v>
      </c>
      <c r="Q40" s="44">
        <v>4.68</v>
      </c>
      <c r="R40" s="44">
        <v>4.68</v>
      </c>
      <c r="S40" s="44">
        <v>4.68</v>
      </c>
      <c r="T40" s="44">
        <v>4.68</v>
      </c>
      <c r="U40" s="44">
        <v>4.68</v>
      </c>
      <c r="V40" s="44">
        <v>4.68</v>
      </c>
      <c r="W40" s="44">
        <v>4.68</v>
      </c>
      <c r="X40" s="44">
        <v>4.68</v>
      </c>
      <c r="Y40" s="44">
        <v>4.68</v>
      </c>
      <c r="Z40" s="44">
        <v>4.68</v>
      </c>
      <c r="AA40" s="44">
        <v>4.68</v>
      </c>
    </row>
    <row r="41" spans="1:27" ht="12.75" hidden="1" customHeight="1" outlineLevel="1" x14ac:dyDescent="0.2">
      <c r="A41" s="89" t="s">
        <v>263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2">
      <c r="A42" s="88" t="s">
        <v>264</v>
      </c>
      <c r="B42" s="28" t="str">
        <f>"08"&amp;"."&amp;$B$639&amp;"."&amp;$B$640</f>
        <v>08.09.2023</v>
      </c>
      <c r="C42" s="80" t="s">
        <v>76</v>
      </c>
      <c r="D42" s="81">
        <f>ROUND(((D43+D44+D46+D45)/1000),5)</f>
        <v>2.66099</v>
      </c>
      <c r="E42" s="81">
        <f>ROUND(((E43+E44+E46+E45)/1000),5)</f>
        <v>2.5060699999999998</v>
      </c>
      <c r="F42" s="81">
        <f>ROUND(((F43+F44+F46+F45)/1000),5)</f>
        <v>2.4055800000000001</v>
      </c>
      <c r="G42" s="81">
        <f t="shared" ref="G42:AA42" si="21">ROUND(((G43+G44+G46+G45)/1000),5)</f>
        <v>2.3800300000000001</v>
      </c>
      <c r="H42" s="81">
        <f t="shared" si="21"/>
        <v>2.52888</v>
      </c>
      <c r="I42" s="81">
        <f t="shared" si="21"/>
        <v>2.64499</v>
      </c>
      <c r="J42" s="81">
        <f t="shared" si="21"/>
        <v>2.77915</v>
      </c>
      <c r="K42" s="81">
        <f t="shared" si="21"/>
        <v>3.0468999999999999</v>
      </c>
      <c r="L42" s="81">
        <f t="shared" si="21"/>
        <v>3.26919</v>
      </c>
      <c r="M42" s="81">
        <f t="shared" si="21"/>
        <v>3.36497</v>
      </c>
      <c r="N42" s="81">
        <f t="shared" si="21"/>
        <v>3.3943099999999999</v>
      </c>
      <c r="O42" s="81">
        <f t="shared" si="21"/>
        <v>3.38293</v>
      </c>
      <c r="P42" s="81">
        <f t="shared" si="21"/>
        <v>3.3854799999999998</v>
      </c>
      <c r="Q42" s="81">
        <f t="shared" si="21"/>
        <v>3.3971300000000002</v>
      </c>
      <c r="R42" s="81">
        <f t="shared" si="21"/>
        <v>3.4212400000000001</v>
      </c>
      <c r="S42" s="81">
        <f t="shared" si="21"/>
        <v>3.4106900000000002</v>
      </c>
      <c r="T42" s="81">
        <f t="shared" si="21"/>
        <v>3.3880300000000001</v>
      </c>
      <c r="U42" s="81">
        <f t="shared" si="21"/>
        <v>3.3715799999999998</v>
      </c>
      <c r="V42" s="81">
        <f t="shared" si="21"/>
        <v>3.3777400000000002</v>
      </c>
      <c r="W42" s="81">
        <f t="shared" si="21"/>
        <v>3.4305099999999999</v>
      </c>
      <c r="X42" s="81">
        <f t="shared" si="21"/>
        <v>3.43892</v>
      </c>
      <c r="Y42" s="81">
        <f t="shared" si="21"/>
        <v>3.38489</v>
      </c>
      <c r="Z42" s="81">
        <f t="shared" si="21"/>
        <v>3.20722</v>
      </c>
      <c r="AA42" s="81">
        <f t="shared" si="21"/>
        <v>2.9137599999999999</v>
      </c>
    </row>
    <row r="43" spans="1:27" ht="12.75" hidden="1" customHeight="1" outlineLevel="1" x14ac:dyDescent="0.2">
      <c r="A43" s="89" t="s">
        <v>265</v>
      </c>
      <c r="B43" s="63" t="s">
        <v>230</v>
      </c>
      <c r="C43" s="43" t="s">
        <v>79</v>
      </c>
      <c r="D43" s="44">
        <v>1368.53</v>
      </c>
      <c r="E43" s="44">
        <v>1213.6099999999999</v>
      </c>
      <c r="F43" s="44">
        <v>1113.1199999999999</v>
      </c>
      <c r="G43" s="44">
        <v>1087.57</v>
      </c>
      <c r="H43" s="44">
        <v>1236.42</v>
      </c>
      <c r="I43" s="44">
        <v>1352.53</v>
      </c>
      <c r="J43" s="44">
        <v>1486.69</v>
      </c>
      <c r="K43" s="44">
        <v>1754.44</v>
      </c>
      <c r="L43" s="44">
        <v>1976.73</v>
      </c>
      <c r="M43" s="44">
        <v>2072.5100000000002</v>
      </c>
      <c r="N43" s="44">
        <v>2101.85</v>
      </c>
      <c r="O43" s="44">
        <v>2090.4699999999998</v>
      </c>
      <c r="P43" s="44">
        <v>2093.02</v>
      </c>
      <c r="Q43" s="44">
        <v>2104.67</v>
      </c>
      <c r="R43" s="44">
        <v>2128.7800000000002</v>
      </c>
      <c r="S43" s="44">
        <v>2118.23</v>
      </c>
      <c r="T43" s="44">
        <v>2095.5700000000002</v>
      </c>
      <c r="U43" s="44">
        <v>2079.12</v>
      </c>
      <c r="V43" s="44">
        <v>2085.2800000000002</v>
      </c>
      <c r="W43" s="44">
        <v>2138.0500000000002</v>
      </c>
      <c r="X43" s="44">
        <v>2146.46</v>
      </c>
      <c r="Y43" s="44">
        <v>2092.4299999999998</v>
      </c>
      <c r="Z43" s="44">
        <v>1914.76</v>
      </c>
      <c r="AA43" s="44">
        <v>1621.3</v>
      </c>
    </row>
    <row r="44" spans="1:27" ht="12.75" hidden="1" customHeight="1" outlineLevel="1" x14ac:dyDescent="0.2">
      <c r="A44" s="89" t="s">
        <v>266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89" t="s">
        <v>267</v>
      </c>
      <c r="B45" s="63" t="s">
        <v>83</v>
      </c>
      <c r="C45" s="43" t="s">
        <v>79</v>
      </c>
      <c r="D45" s="44">
        <v>4.68</v>
      </c>
      <c r="E45" s="44">
        <v>4.68</v>
      </c>
      <c r="F45" s="44">
        <v>4.68</v>
      </c>
      <c r="G45" s="44">
        <v>4.68</v>
      </c>
      <c r="H45" s="44">
        <v>4.68</v>
      </c>
      <c r="I45" s="44">
        <v>4.68</v>
      </c>
      <c r="J45" s="44">
        <v>4.68</v>
      </c>
      <c r="K45" s="44">
        <v>4.68</v>
      </c>
      <c r="L45" s="44">
        <v>4.68</v>
      </c>
      <c r="M45" s="44">
        <v>4.68</v>
      </c>
      <c r="N45" s="44">
        <v>4.68</v>
      </c>
      <c r="O45" s="44">
        <v>4.68</v>
      </c>
      <c r="P45" s="44">
        <v>4.68</v>
      </c>
      <c r="Q45" s="44">
        <v>4.68</v>
      </c>
      <c r="R45" s="44">
        <v>4.68</v>
      </c>
      <c r="S45" s="44">
        <v>4.68</v>
      </c>
      <c r="T45" s="44">
        <v>4.68</v>
      </c>
      <c r="U45" s="44">
        <v>4.68</v>
      </c>
      <c r="V45" s="44">
        <v>4.68</v>
      </c>
      <c r="W45" s="44">
        <v>4.68</v>
      </c>
      <c r="X45" s="44">
        <v>4.68</v>
      </c>
      <c r="Y45" s="44">
        <v>4.68</v>
      </c>
      <c r="Z45" s="44">
        <v>4.68</v>
      </c>
      <c r="AA45" s="44">
        <v>4.68</v>
      </c>
    </row>
    <row r="46" spans="1:27" ht="12.75" hidden="1" customHeight="1" outlineLevel="1" x14ac:dyDescent="0.2">
      <c r="A46" s="89" t="s">
        <v>268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2">
      <c r="A47" s="88" t="s">
        <v>269</v>
      </c>
      <c r="B47" s="28" t="str">
        <f>"09"&amp;"."&amp;$B$639&amp;"."&amp;$B$640</f>
        <v>09.09.2023</v>
      </c>
      <c r="C47" s="80" t="s">
        <v>76</v>
      </c>
      <c r="D47" s="81">
        <f>ROUND(((D48+D49+D51+D50)/1000),5)</f>
        <v>2.8199399999999999</v>
      </c>
      <c r="E47" s="81">
        <f>ROUND(((E48+E49+E51+E50)/1000),5)</f>
        <v>2.71502</v>
      </c>
      <c r="F47" s="81">
        <f>ROUND(((F48+F49+F51+F50)/1000),5)</f>
        <v>2.6622699999999999</v>
      </c>
      <c r="G47" s="81">
        <f t="shared" ref="G47:AA47" si="24">ROUND(((G48+G49+G51+G50)/1000),5)</f>
        <v>2.63747</v>
      </c>
      <c r="H47" s="81">
        <f t="shared" si="24"/>
        <v>2.6485300000000001</v>
      </c>
      <c r="I47" s="81">
        <f t="shared" si="24"/>
        <v>2.6523099999999999</v>
      </c>
      <c r="J47" s="81">
        <f t="shared" si="24"/>
        <v>2.6782499999999998</v>
      </c>
      <c r="K47" s="81">
        <f t="shared" si="24"/>
        <v>2.8980600000000001</v>
      </c>
      <c r="L47" s="81">
        <f t="shared" si="24"/>
        <v>3.20749</v>
      </c>
      <c r="M47" s="81">
        <f t="shared" si="24"/>
        <v>3.3053400000000002</v>
      </c>
      <c r="N47" s="81">
        <f t="shared" si="24"/>
        <v>3.33968</v>
      </c>
      <c r="O47" s="81">
        <f t="shared" si="24"/>
        <v>3.3428</v>
      </c>
      <c r="P47" s="81">
        <f t="shared" si="24"/>
        <v>3.3403299999999998</v>
      </c>
      <c r="Q47" s="81">
        <f t="shared" si="24"/>
        <v>3.33989</v>
      </c>
      <c r="R47" s="81">
        <f t="shared" si="24"/>
        <v>3.3398400000000001</v>
      </c>
      <c r="S47" s="81">
        <f t="shared" si="24"/>
        <v>3.3359100000000002</v>
      </c>
      <c r="T47" s="81">
        <f t="shared" si="24"/>
        <v>3.3239399999999999</v>
      </c>
      <c r="U47" s="81">
        <f t="shared" si="24"/>
        <v>3.2983799999999999</v>
      </c>
      <c r="V47" s="81">
        <f t="shared" si="24"/>
        <v>3.3211499999999998</v>
      </c>
      <c r="W47" s="81">
        <f t="shared" si="24"/>
        <v>3.3443700000000001</v>
      </c>
      <c r="X47" s="81">
        <f t="shared" si="24"/>
        <v>3.3450099999999998</v>
      </c>
      <c r="Y47" s="81">
        <f t="shared" si="24"/>
        <v>3.2669199999999998</v>
      </c>
      <c r="Z47" s="81">
        <f t="shared" si="24"/>
        <v>3.0670000000000002</v>
      </c>
      <c r="AA47" s="81">
        <f t="shared" si="24"/>
        <v>2.8526400000000001</v>
      </c>
    </row>
    <row r="48" spans="1:27" ht="12.75" hidden="1" customHeight="1" outlineLevel="1" x14ac:dyDescent="0.2">
      <c r="A48" s="89" t="s">
        <v>270</v>
      </c>
      <c r="B48" s="63" t="s">
        <v>230</v>
      </c>
      <c r="C48" s="43" t="s">
        <v>79</v>
      </c>
      <c r="D48" s="44">
        <v>1527.48</v>
      </c>
      <c r="E48" s="44">
        <v>1422.56</v>
      </c>
      <c r="F48" s="44">
        <v>1369.81</v>
      </c>
      <c r="G48" s="44">
        <v>1345.01</v>
      </c>
      <c r="H48" s="44">
        <v>1356.07</v>
      </c>
      <c r="I48" s="44">
        <v>1359.85</v>
      </c>
      <c r="J48" s="44">
        <v>1385.79</v>
      </c>
      <c r="K48" s="44">
        <v>1605.6</v>
      </c>
      <c r="L48" s="44">
        <v>1915.03</v>
      </c>
      <c r="M48" s="44">
        <v>2012.88</v>
      </c>
      <c r="N48" s="44">
        <v>2047.22</v>
      </c>
      <c r="O48" s="44">
        <v>2050.34</v>
      </c>
      <c r="P48" s="44">
        <v>2047.87</v>
      </c>
      <c r="Q48" s="44">
        <v>2047.43</v>
      </c>
      <c r="R48" s="44">
        <v>2047.38</v>
      </c>
      <c r="S48" s="44">
        <v>2043.45</v>
      </c>
      <c r="T48" s="44">
        <v>2031.48</v>
      </c>
      <c r="U48" s="44">
        <v>2005.92</v>
      </c>
      <c r="V48" s="44">
        <v>2028.69</v>
      </c>
      <c r="W48" s="44">
        <v>2051.91</v>
      </c>
      <c r="X48" s="44">
        <v>2052.5500000000002</v>
      </c>
      <c r="Y48" s="44">
        <v>1974.46</v>
      </c>
      <c r="Z48" s="44">
        <v>1774.54</v>
      </c>
      <c r="AA48" s="44">
        <v>1560.18</v>
      </c>
    </row>
    <row r="49" spans="1:27" ht="12.75" hidden="1" customHeight="1" outlineLevel="1" x14ac:dyDescent="0.2">
      <c r="A49" s="89" t="s">
        <v>271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89" t="s">
        <v>272</v>
      </c>
      <c r="B50" s="63" t="s">
        <v>83</v>
      </c>
      <c r="C50" s="43" t="s">
        <v>79</v>
      </c>
      <c r="D50" s="44">
        <v>4.68</v>
      </c>
      <c r="E50" s="44">
        <v>4.68</v>
      </c>
      <c r="F50" s="44">
        <v>4.68</v>
      </c>
      <c r="G50" s="44">
        <v>4.68</v>
      </c>
      <c r="H50" s="44">
        <v>4.68</v>
      </c>
      <c r="I50" s="44">
        <v>4.68</v>
      </c>
      <c r="J50" s="44">
        <v>4.68</v>
      </c>
      <c r="K50" s="44">
        <v>4.68</v>
      </c>
      <c r="L50" s="44">
        <v>4.68</v>
      </c>
      <c r="M50" s="44">
        <v>4.68</v>
      </c>
      <c r="N50" s="44">
        <v>4.68</v>
      </c>
      <c r="O50" s="44">
        <v>4.68</v>
      </c>
      <c r="P50" s="44">
        <v>4.68</v>
      </c>
      <c r="Q50" s="44">
        <v>4.68</v>
      </c>
      <c r="R50" s="44">
        <v>4.68</v>
      </c>
      <c r="S50" s="44">
        <v>4.68</v>
      </c>
      <c r="T50" s="44">
        <v>4.68</v>
      </c>
      <c r="U50" s="44">
        <v>4.68</v>
      </c>
      <c r="V50" s="44">
        <v>4.68</v>
      </c>
      <c r="W50" s="44">
        <v>4.68</v>
      </c>
      <c r="X50" s="44">
        <v>4.68</v>
      </c>
      <c r="Y50" s="44">
        <v>4.68</v>
      </c>
      <c r="Z50" s="44">
        <v>4.68</v>
      </c>
      <c r="AA50" s="44">
        <v>4.68</v>
      </c>
    </row>
    <row r="51" spans="1:27" ht="12.75" hidden="1" customHeight="1" outlineLevel="1" x14ac:dyDescent="0.2">
      <c r="A51" s="89" t="s">
        <v>273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2">
      <c r="A52" s="88" t="s">
        <v>274</v>
      </c>
      <c r="B52" s="28" t="str">
        <f>"10"&amp;"."&amp;$B$639&amp;"."&amp;$B$640</f>
        <v>10.09.2023</v>
      </c>
      <c r="C52" s="80" t="s">
        <v>76</v>
      </c>
      <c r="D52" s="81">
        <f>ROUND(((D53+D54+D56+D55)/1000),5)</f>
        <v>2.7425199999999998</v>
      </c>
      <c r="E52" s="81">
        <f>ROUND(((E53+E54+E56+E55)/1000),5)</f>
        <v>2.6857600000000001</v>
      </c>
      <c r="F52" s="81">
        <f>ROUND(((F53+F54+F56+F55)/1000),5)</f>
        <v>2.5667200000000001</v>
      </c>
      <c r="G52" s="81">
        <f t="shared" ref="G52:AA52" si="27">ROUND(((G53+G54+G56+G55)/1000),5)</f>
        <v>2.5364900000000001</v>
      </c>
      <c r="H52" s="81">
        <f t="shared" si="27"/>
        <v>2.54399</v>
      </c>
      <c r="I52" s="81">
        <f t="shared" si="27"/>
        <v>2.5358900000000002</v>
      </c>
      <c r="J52" s="81">
        <f t="shared" si="27"/>
        <v>2.5377299999999998</v>
      </c>
      <c r="K52" s="81">
        <f t="shared" si="27"/>
        <v>2.7237900000000002</v>
      </c>
      <c r="L52" s="81">
        <f t="shared" si="27"/>
        <v>2.9606499999999998</v>
      </c>
      <c r="M52" s="81">
        <f t="shared" si="27"/>
        <v>3.2031900000000002</v>
      </c>
      <c r="N52" s="81">
        <f t="shared" si="27"/>
        <v>3.2825700000000002</v>
      </c>
      <c r="O52" s="81">
        <f t="shared" si="27"/>
        <v>3.28898</v>
      </c>
      <c r="P52" s="81">
        <f t="shared" si="27"/>
        <v>3.28424</v>
      </c>
      <c r="Q52" s="81">
        <f t="shared" si="27"/>
        <v>3.2852999999999999</v>
      </c>
      <c r="R52" s="81">
        <f t="shared" si="27"/>
        <v>3.2890899999999998</v>
      </c>
      <c r="S52" s="81">
        <f t="shared" si="27"/>
        <v>3.2874500000000002</v>
      </c>
      <c r="T52" s="81">
        <f t="shared" si="27"/>
        <v>3.28823</v>
      </c>
      <c r="U52" s="81">
        <f t="shared" si="27"/>
        <v>3.2831899999999998</v>
      </c>
      <c r="V52" s="81">
        <f t="shared" si="27"/>
        <v>3.3062499999999999</v>
      </c>
      <c r="W52" s="81">
        <f t="shared" si="27"/>
        <v>3.3469000000000002</v>
      </c>
      <c r="X52" s="81">
        <f t="shared" si="27"/>
        <v>3.3512400000000002</v>
      </c>
      <c r="Y52" s="81">
        <f t="shared" si="27"/>
        <v>3.2838500000000002</v>
      </c>
      <c r="Z52" s="81">
        <f t="shared" si="27"/>
        <v>3.08717</v>
      </c>
      <c r="AA52" s="81">
        <f t="shared" si="27"/>
        <v>2.8563100000000001</v>
      </c>
    </row>
    <row r="53" spans="1:27" ht="12.75" hidden="1" customHeight="1" outlineLevel="1" x14ac:dyDescent="0.2">
      <c r="A53" s="89" t="s">
        <v>275</v>
      </c>
      <c r="B53" s="63" t="s">
        <v>230</v>
      </c>
      <c r="C53" s="43" t="s">
        <v>79</v>
      </c>
      <c r="D53" s="44">
        <v>1450.06</v>
      </c>
      <c r="E53" s="44">
        <v>1393.3</v>
      </c>
      <c r="F53" s="44">
        <v>1274.26</v>
      </c>
      <c r="G53" s="44">
        <v>1244.03</v>
      </c>
      <c r="H53" s="44">
        <v>1251.53</v>
      </c>
      <c r="I53" s="44">
        <v>1243.43</v>
      </c>
      <c r="J53" s="44">
        <v>1245.27</v>
      </c>
      <c r="K53" s="44">
        <v>1431.33</v>
      </c>
      <c r="L53" s="44">
        <v>1668.19</v>
      </c>
      <c r="M53" s="44">
        <v>1910.73</v>
      </c>
      <c r="N53" s="44">
        <v>1990.11</v>
      </c>
      <c r="O53" s="44">
        <v>1996.52</v>
      </c>
      <c r="P53" s="44">
        <v>1991.78</v>
      </c>
      <c r="Q53" s="44">
        <v>1992.84</v>
      </c>
      <c r="R53" s="44">
        <v>1996.63</v>
      </c>
      <c r="S53" s="44">
        <v>1994.99</v>
      </c>
      <c r="T53" s="44">
        <v>1995.77</v>
      </c>
      <c r="U53" s="44">
        <v>1990.73</v>
      </c>
      <c r="V53" s="44">
        <v>2013.79</v>
      </c>
      <c r="W53" s="44">
        <v>2054.44</v>
      </c>
      <c r="X53" s="44">
        <v>2058.7800000000002</v>
      </c>
      <c r="Y53" s="44">
        <v>1991.39</v>
      </c>
      <c r="Z53" s="44">
        <v>1794.71</v>
      </c>
      <c r="AA53" s="44">
        <v>1563.85</v>
      </c>
    </row>
    <row r="54" spans="1:27" ht="12.75" hidden="1" customHeight="1" outlineLevel="1" x14ac:dyDescent="0.2">
      <c r="A54" s="89" t="s">
        <v>276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89" t="s">
        <v>277</v>
      </c>
      <c r="B55" s="63" t="s">
        <v>83</v>
      </c>
      <c r="C55" s="43" t="s">
        <v>79</v>
      </c>
      <c r="D55" s="44">
        <v>4.68</v>
      </c>
      <c r="E55" s="44">
        <v>4.68</v>
      </c>
      <c r="F55" s="44">
        <v>4.68</v>
      </c>
      <c r="G55" s="44">
        <v>4.68</v>
      </c>
      <c r="H55" s="44">
        <v>4.68</v>
      </c>
      <c r="I55" s="44">
        <v>4.68</v>
      </c>
      <c r="J55" s="44">
        <v>4.68</v>
      </c>
      <c r="K55" s="44">
        <v>4.68</v>
      </c>
      <c r="L55" s="44">
        <v>4.68</v>
      </c>
      <c r="M55" s="44">
        <v>4.68</v>
      </c>
      <c r="N55" s="44">
        <v>4.68</v>
      </c>
      <c r="O55" s="44">
        <v>4.68</v>
      </c>
      <c r="P55" s="44">
        <v>4.68</v>
      </c>
      <c r="Q55" s="44">
        <v>4.68</v>
      </c>
      <c r="R55" s="44">
        <v>4.68</v>
      </c>
      <c r="S55" s="44">
        <v>4.68</v>
      </c>
      <c r="T55" s="44">
        <v>4.68</v>
      </c>
      <c r="U55" s="44">
        <v>4.68</v>
      </c>
      <c r="V55" s="44">
        <v>4.68</v>
      </c>
      <c r="W55" s="44">
        <v>4.68</v>
      </c>
      <c r="X55" s="44">
        <v>4.68</v>
      </c>
      <c r="Y55" s="44">
        <v>4.68</v>
      </c>
      <c r="Z55" s="44">
        <v>4.68</v>
      </c>
      <c r="AA55" s="44">
        <v>4.68</v>
      </c>
    </row>
    <row r="56" spans="1:27" ht="12.75" hidden="1" customHeight="1" outlineLevel="1" x14ac:dyDescent="0.2">
      <c r="A56" s="89" t="s">
        <v>278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2">
      <c r="A57" s="88" t="s">
        <v>279</v>
      </c>
      <c r="B57" s="28" t="str">
        <f>"11"&amp;"."&amp;$B$639&amp;"."&amp;$B$640</f>
        <v>11.09.2023</v>
      </c>
      <c r="C57" s="80" t="s">
        <v>76</v>
      </c>
      <c r="D57" s="81">
        <f>ROUND(((D58+D59+D61+D60)/1000),5)</f>
        <v>2.7381799999999998</v>
      </c>
      <c r="E57" s="81">
        <f>ROUND(((E58+E59+E61+E60)/1000),5)</f>
        <v>2.6221800000000002</v>
      </c>
      <c r="F57" s="81">
        <f>ROUND(((F58+F59+F61+F60)/1000),5)</f>
        <v>2.5642499999999999</v>
      </c>
      <c r="G57" s="81">
        <f t="shared" ref="G57:AA57" si="30">ROUND(((G58+G59+G61+G60)/1000),5)</f>
        <v>2.5663900000000002</v>
      </c>
      <c r="H57" s="81">
        <f t="shared" si="30"/>
        <v>2.6338599999999999</v>
      </c>
      <c r="I57" s="81">
        <f t="shared" si="30"/>
        <v>2.64893</v>
      </c>
      <c r="J57" s="81">
        <f t="shared" si="30"/>
        <v>2.82138</v>
      </c>
      <c r="K57" s="81">
        <f t="shared" si="30"/>
        <v>3.0788199999999999</v>
      </c>
      <c r="L57" s="81">
        <f t="shared" si="30"/>
        <v>3.2842199999999999</v>
      </c>
      <c r="M57" s="81">
        <f t="shared" si="30"/>
        <v>3.3525800000000001</v>
      </c>
      <c r="N57" s="81">
        <f t="shared" si="30"/>
        <v>3.3598300000000001</v>
      </c>
      <c r="O57" s="81">
        <f t="shared" si="30"/>
        <v>3.34524</v>
      </c>
      <c r="P57" s="81">
        <f t="shared" si="30"/>
        <v>3.33508</v>
      </c>
      <c r="Q57" s="81">
        <f t="shared" si="30"/>
        <v>3.3466999999999998</v>
      </c>
      <c r="R57" s="81">
        <f t="shared" si="30"/>
        <v>3.37202</v>
      </c>
      <c r="S57" s="81">
        <f t="shared" si="30"/>
        <v>3.3620000000000001</v>
      </c>
      <c r="T57" s="81">
        <f t="shared" si="30"/>
        <v>3.3489100000000001</v>
      </c>
      <c r="U57" s="81">
        <f t="shared" si="30"/>
        <v>3.3273600000000001</v>
      </c>
      <c r="V57" s="81">
        <f t="shared" si="30"/>
        <v>3.34741</v>
      </c>
      <c r="W57" s="81">
        <f t="shared" si="30"/>
        <v>3.4216299999999999</v>
      </c>
      <c r="X57" s="81">
        <f t="shared" si="30"/>
        <v>3.37649</v>
      </c>
      <c r="Y57" s="81">
        <f t="shared" si="30"/>
        <v>3.2715700000000001</v>
      </c>
      <c r="Z57" s="81">
        <f t="shared" si="30"/>
        <v>3.00238</v>
      </c>
      <c r="AA57" s="81">
        <f t="shared" si="30"/>
        <v>2.79095</v>
      </c>
    </row>
    <row r="58" spans="1:27" ht="12.75" hidden="1" customHeight="1" outlineLevel="1" x14ac:dyDescent="0.2">
      <c r="A58" s="89" t="s">
        <v>280</v>
      </c>
      <c r="B58" s="63" t="s">
        <v>230</v>
      </c>
      <c r="C58" s="43" t="s">
        <v>79</v>
      </c>
      <c r="D58" s="44">
        <v>1445.72</v>
      </c>
      <c r="E58" s="44">
        <v>1329.72</v>
      </c>
      <c r="F58" s="44">
        <v>1271.79</v>
      </c>
      <c r="G58" s="44">
        <v>1273.93</v>
      </c>
      <c r="H58" s="44">
        <v>1341.4</v>
      </c>
      <c r="I58" s="44">
        <v>1356.47</v>
      </c>
      <c r="J58" s="44">
        <v>1528.92</v>
      </c>
      <c r="K58" s="44">
        <v>1786.36</v>
      </c>
      <c r="L58" s="44">
        <v>1991.76</v>
      </c>
      <c r="M58" s="44">
        <v>2060.12</v>
      </c>
      <c r="N58" s="44">
        <v>2067.37</v>
      </c>
      <c r="O58" s="44">
        <v>2052.7800000000002</v>
      </c>
      <c r="P58" s="44">
        <v>2042.62</v>
      </c>
      <c r="Q58" s="44">
        <v>2054.2399999999998</v>
      </c>
      <c r="R58" s="44">
        <v>2079.56</v>
      </c>
      <c r="S58" s="44">
        <v>2069.54</v>
      </c>
      <c r="T58" s="44">
        <v>2056.4499999999998</v>
      </c>
      <c r="U58" s="44">
        <v>2034.9</v>
      </c>
      <c r="V58" s="44">
        <v>2054.9499999999998</v>
      </c>
      <c r="W58" s="44">
        <v>2129.17</v>
      </c>
      <c r="X58" s="44">
        <v>2084.0300000000002</v>
      </c>
      <c r="Y58" s="44">
        <v>1979.11</v>
      </c>
      <c r="Z58" s="44">
        <v>1709.92</v>
      </c>
      <c r="AA58" s="44">
        <v>1498.49</v>
      </c>
    </row>
    <row r="59" spans="1:27" ht="12.75" hidden="1" customHeight="1" outlineLevel="1" x14ac:dyDescent="0.2">
      <c r="A59" s="89" t="s">
        <v>281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89" t="s">
        <v>282</v>
      </c>
      <c r="B60" s="63" t="s">
        <v>83</v>
      </c>
      <c r="C60" s="43" t="s">
        <v>79</v>
      </c>
      <c r="D60" s="44">
        <v>4.68</v>
      </c>
      <c r="E60" s="44">
        <v>4.68</v>
      </c>
      <c r="F60" s="44">
        <v>4.68</v>
      </c>
      <c r="G60" s="44">
        <v>4.68</v>
      </c>
      <c r="H60" s="44">
        <v>4.68</v>
      </c>
      <c r="I60" s="44">
        <v>4.68</v>
      </c>
      <c r="J60" s="44">
        <v>4.68</v>
      </c>
      <c r="K60" s="44">
        <v>4.68</v>
      </c>
      <c r="L60" s="44">
        <v>4.68</v>
      </c>
      <c r="M60" s="44">
        <v>4.68</v>
      </c>
      <c r="N60" s="44">
        <v>4.68</v>
      </c>
      <c r="O60" s="44">
        <v>4.68</v>
      </c>
      <c r="P60" s="44">
        <v>4.68</v>
      </c>
      <c r="Q60" s="44">
        <v>4.68</v>
      </c>
      <c r="R60" s="44">
        <v>4.68</v>
      </c>
      <c r="S60" s="44">
        <v>4.68</v>
      </c>
      <c r="T60" s="44">
        <v>4.68</v>
      </c>
      <c r="U60" s="44">
        <v>4.68</v>
      </c>
      <c r="V60" s="44">
        <v>4.68</v>
      </c>
      <c r="W60" s="44">
        <v>4.68</v>
      </c>
      <c r="X60" s="44">
        <v>4.68</v>
      </c>
      <c r="Y60" s="44">
        <v>4.68</v>
      </c>
      <c r="Z60" s="44">
        <v>4.68</v>
      </c>
      <c r="AA60" s="44">
        <v>4.68</v>
      </c>
    </row>
    <row r="61" spans="1:27" ht="12.75" hidden="1" customHeight="1" outlineLevel="1" x14ac:dyDescent="0.2">
      <c r="A61" s="89" t="s">
        <v>283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2">
      <c r="A62" s="88" t="s">
        <v>284</v>
      </c>
      <c r="B62" s="28" t="str">
        <f>"12"&amp;"."&amp;$B$639&amp;"."&amp;$B$640</f>
        <v>12.09.2023</v>
      </c>
      <c r="C62" s="80" t="s">
        <v>76</v>
      </c>
      <c r="D62" s="81">
        <f>ROUND(((D63+D64+D66+D65)/1000),5)</f>
        <v>2.6450200000000001</v>
      </c>
      <c r="E62" s="81">
        <f>ROUND(((E63+E64+E66+E65)/1000),5)</f>
        <v>2.5402200000000001</v>
      </c>
      <c r="F62" s="81">
        <f>ROUND(((F63+F64+F66+F65)/1000),5)</f>
        <v>2.4678300000000002</v>
      </c>
      <c r="G62" s="81">
        <f t="shared" ref="G62:AA62" si="33">ROUND(((G63+G64+G66+G65)/1000),5)</f>
        <v>2.4988299999999999</v>
      </c>
      <c r="H62" s="81">
        <f t="shared" si="33"/>
        <v>2.6148500000000001</v>
      </c>
      <c r="I62" s="81">
        <f t="shared" si="33"/>
        <v>2.6522199999999998</v>
      </c>
      <c r="J62" s="81">
        <f t="shared" si="33"/>
        <v>2.7983500000000001</v>
      </c>
      <c r="K62" s="81">
        <f t="shared" si="33"/>
        <v>2.9593400000000001</v>
      </c>
      <c r="L62" s="81">
        <f t="shared" si="33"/>
        <v>3.26905</v>
      </c>
      <c r="M62" s="81">
        <f t="shared" si="33"/>
        <v>3.3374700000000002</v>
      </c>
      <c r="N62" s="81">
        <f t="shared" si="33"/>
        <v>3.3458000000000001</v>
      </c>
      <c r="O62" s="81">
        <f t="shared" si="33"/>
        <v>3.3408500000000001</v>
      </c>
      <c r="P62" s="81">
        <f t="shared" si="33"/>
        <v>3.3259500000000002</v>
      </c>
      <c r="Q62" s="81">
        <f t="shared" si="33"/>
        <v>3.3228300000000002</v>
      </c>
      <c r="R62" s="81">
        <f t="shared" si="33"/>
        <v>3.3543400000000001</v>
      </c>
      <c r="S62" s="81">
        <f t="shared" si="33"/>
        <v>3.347</v>
      </c>
      <c r="T62" s="81">
        <f t="shared" si="33"/>
        <v>3.3363700000000001</v>
      </c>
      <c r="U62" s="81">
        <f t="shared" si="33"/>
        <v>3.3147899999999999</v>
      </c>
      <c r="V62" s="81">
        <f t="shared" si="33"/>
        <v>3.3376100000000002</v>
      </c>
      <c r="W62" s="81">
        <f t="shared" si="33"/>
        <v>3.3930500000000001</v>
      </c>
      <c r="X62" s="81">
        <f t="shared" si="33"/>
        <v>3.3772099999999998</v>
      </c>
      <c r="Y62" s="81">
        <f t="shared" si="33"/>
        <v>3.2878799999999999</v>
      </c>
      <c r="Z62" s="81">
        <f t="shared" si="33"/>
        <v>3.02474</v>
      </c>
      <c r="AA62" s="81">
        <f t="shared" si="33"/>
        <v>2.819</v>
      </c>
    </row>
    <row r="63" spans="1:27" ht="12.75" hidden="1" customHeight="1" outlineLevel="1" x14ac:dyDescent="0.2">
      <c r="A63" s="89" t="s">
        <v>285</v>
      </c>
      <c r="B63" s="63" t="s">
        <v>230</v>
      </c>
      <c r="C63" s="43" t="s">
        <v>79</v>
      </c>
      <c r="D63" s="44">
        <v>1352.56</v>
      </c>
      <c r="E63" s="44">
        <v>1247.76</v>
      </c>
      <c r="F63" s="44">
        <v>1175.3699999999999</v>
      </c>
      <c r="G63" s="44">
        <v>1206.3699999999999</v>
      </c>
      <c r="H63" s="44">
        <v>1322.39</v>
      </c>
      <c r="I63" s="44">
        <v>1359.76</v>
      </c>
      <c r="J63" s="44">
        <v>1505.89</v>
      </c>
      <c r="K63" s="44">
        <v>1666.88</v>
      </c>
      <c r="L63" s="44">
        <v>1976.59</v>
      </c>
      <c r="M63" s="44">
        <v>2045.01</v>
      </c>
      <c r="N63" s="44">
        <v>2053.34</v>
      </c>
      <c r="O63" s="44">
        <v>2048.39</v>
      </c>
      <c r="P63" s="44">
        <v>2033.49</v>
      </c>
      <c r="Q63" s="44">
        <v>2030.37</v>
      </c>
      <c r="R63" s="44">
        <v>2061.88</v>
      </c>
      <c r="S63" s="44">
        <v>2054.54</v>
      </c>
      <c r="T63" s="44">
        <v>2043.91</v>
      </c>
      <c r="U63" s="44">
        <v>2022.33</v>
      </c>
      <c r="V63" s="44">
        <v>2045.15</v>
      </c>
      <c r="W63" s="44">
        <v>2100.59</v>
      </c>
      <c r="X63" s="44">
        <v>2084.75</v>
      </c>
      <c r="Y63" s="44">
        <v>1995.42</v>
      </c>
      <c r="Z63" s="44">
        <v>1732.28</v>
      </c>
      <c r="AA63" s="44">
        <v>1526.54</v>
      </c>
    </row>
    <row r="64" spans="1:27" ht="12.75" hidden="1" customHeight="1" outlineLevel="1" x14ac:dyDescent="0.2">
      <c r="A64" s="89" t="s">
        <v>286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89" t="s">
        <v>287</v>
      </c>
      <c r="B65" s="63" t="s">
        <v>83</v>
      </c>
      <c r="C65" s="43" t="s">
        <v>79</v>
      </c>
      <c r="D65" s="44">
        <v>4.68</v>
      </c>
      <c r="E65" s="44">
        <v>4.68</v>
      </c>
      <c r="F65" s="44">
        <v>4.68</v>
      </c>
      <c r="G65" s="44">
        <v>4.68</v>
      </c>
      <c r="H65" s="44">
        <v>4.68</v>
      </c>
      <c r="I65" s="44">
        <v>4.68</v>
      </c>
      <c r="J65" s="44">
        <v>4.68</v>
      </c>
      <c r="K65" s="44">
        <v>4.68</v>
      </c>
      <c r="L65" s="44">
        <v>4.68</v>
      </c>
      <c r="M65" s="44">
        <v>4.68</v>
      </c>
      <c r="N65" s="44">
        <v>4.68</v>
      </c>
      <c r="O65" s="44">
        <v>4.68</v>
      </c>
      <c r="P65" s="44">
        <v>4.68</v>
      </c>
      <c r="Q65" s="44">
        <v>4.68</v>
      </c>
      <c r="R65" s="44">
        <v>4.68</v>
      </c>
      <c r="S65" s="44">
        <v>4.68</v>
      </c>
      <c r="T65" s="44">
        <v>4.68</v>
      </c>
      <c r="U65" s="44">
        <v>4.68</v>
      </c>
      <c r="V65" s="44">
        <v>4.68</v>
      </c>
      <c r="W65" s="44">
        <v>4.68</v>
      </c>
      <c r="X65" s="44">
        <v>4.68</v>
      </c>
      <c r="Y65" s="44">
        <v>4.68</v>
      </c>
      <c r="Z65" s="44">
        <v>4.68</v>
      </c>
      <c r="AA65" s="44">
        <v>4.68</v>
      </c>
    </row>
    <row r="66" spans="1:27" ht="12.75" hidden="1" customHeight="1" outlineLevel="1" x14ac:dyDescent="0.2">
      <c r="A66" s="89" t="s">
        <v>288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2">
      <c r="A67" s="88" t="s">
        <v>289</v>
      </c>
      <c r="B67" s="28" t="str">
        <f>"13"&amp;"."&amp;$B$639&amp;"."&amp;$B$640</f>
        <v>13.09.2023</v>
      </c>
      <c r="C67" s="80" t="s">
        <v>76</v>
      </c>
      <c r="D67" s="81">
        <f>ROUND(((D68+D69+D71+D70)/1000),5)</f>
        <v>2.6738</v>
      </c>
      <c r="E67" s="81">
        <f>ROUND(((E68+E69+E71+E70)/1000),5)</f>
        <v>2.5935600000000001</v>
      </c>
      <c r="F67" s="81">
        <f>ROUND(((F68+F69+F71+F70)/1000),5)</f>
        <v>2.5470199999999998</v>
      </c>
      <c r="G67" s="81">
        <f t="shared" ref="G67:AA67" si="36">ROUND(((G68+G69+G71+G70)/1000),5)</f>
        <v>2.5464199999999999</v>
      </c>
      <c r="H67" s="81">
        <f t="shared" si="36"/>
        <v>2.6180699999999999</v>
      </c>
      <c r="I67" s="81">
        <f t="shared" si="36"/>
        <v>2.65408</v>
      </c>
      <c r="J67" s="81">
        <f t="shared" si="36"/>
        <v>2.8196699999999999</v>
      </c>
      <c r="K67" s="81">
        <f t="shared" si="36"/>
        <v>3.0395300000000001</v>
      </c>
      <c r="L67" s="81">
        <f t="shared" si="36"/>
        <v>3.2972299999999999</v>
      </c>
      <c r="M67" s="81">
        <f t="shared" si="36"/>
        <v>3.37412</v>
      </c>
      <c r="N67" s="81">
        <f t="shared" si="36"/>
        <v>3.4126300000000001</v>
      </c>
      <c r="O67" s="81">
        <f t="shared" si="36"/>
        <v>3.37208</v>
      </c>
      <c r="P67" s="81">
        <f t="shared" si="36"/>
        <v>3.3351299999999999</v>
      </c>
      <c r="Q67" s="81">
        <f t="shared" si="36"/>
        <v>3.3594499999999998</v>
      </c>
      <c r="R67" s="81">
        <f t="shared" si="36"/>
        <v>3.45905</v>
      </c>
      <c r="S67" s="81">
        <f t="shared" si="36"/>
        <v>3.4492099999999999</v>
      </c>
      <c r="T67" s="81">
        <f t="shared" si="36"/>
        <v>3.4023300000000001</v>
      </c>
      <c r="U67" s="81">
        <f t="shared" si="36"/>
        <v>3.3338100000000002</v>
      </c>
      <c r="V67" s="81">
        <f t="shared" si="36"/>
        <v>3.3956</v>
      </c>
      <c r="W67" s="81">
        <f t="shared" si="36"/>
        <v>3.5129100000000002</v>
      </c>
      <c r="X67" s="81">
        <f t="shared" si="36"/>
        <v>3.4546600000000001</v>
      </c>
      <c r="Y67" s="81">
        <f t="shared" si="36"/>
        <v>3.3007</v>
      </c>
      <c r="Z67" s="81">
        <f t="shared" si="36"/>
        <v>3.0229599999999999</v>
      </c>
      <c r="AA67" s="81">
        <f t="shared" si="36"/>
        <v>2.8232499999999998</v>
      </c>
    </row>
    <row r="68" spans="1:27" ht="12.75" hidden="1" customHeight="1" outlineLevel="1" x14ac:dyDescent="0.2">
      <c r="A68" s="89" t="s">
        <v>290</v>
      </c>
      <c r="B68" s="63" t="s">
        <v>230</v>
      </c>
      <c r="C68" s="43" t="s">
        <v>79</v>
      </c>
      <c r="D68" s="44">
        <v>1381.34</v>
      </c>
      <c r="E68" s="44">
        <v>1301.0999999999999</v>
      </c>
      <c r="F68" s="44">
        <v>1254.56</v>
      </c>
      <c r="G68" s="44">
        <v>1253.96</v>
      </c>
      <c r="H68" s="44">
        <v>1325.61</v>
      </c>
      <c r="I68" s="44">
        <v>1361.62</v>
      </c>
      <c r="J68" s="44">
        <v>1527.21</v>
      </c>
      <c r="K68" s="44">
        <v>1747.07</v>
      </c>
      <c r="L68" s="44">
        <v>2004.77</v>
      </c>
      <c r="M68" s="44">
        <v>2081.66</v>
      </c>
      <c r="N68" s="44">
        <v>2120.17</v>
      </c>
      <c r="O68" s="44">
        <v>2079.62</v>
      </c>
      <c r="P68" s="44">
        <v>2042.67</v>
      </c>
      <c r="Q68" s="44">
        <v>2066.9899999999998</v>
      </c>
      <c r="R68" s="44">
        <v>2166.59</v>
      </c>
      <c r="S68" s="44">
        <v>2156.75</v>
      </c>
      <c r="T68" s="44">
        <v>2109.87</v>
      </c>
      <c r="U68" s="44">
        <v>2041.35</v>
      </c>
      <c r="V68" s="44">
        <v>2103.14</v>
      </c>
      <c r="W68" s="44">
        <v>2220.4499999999998</v>
      </c>
      <c r="X68" s="44">
        <v>2162.1999999999998</v>
      </c>
      <c r="Y68" s="44">
        <v>2008.24</v>
      </c>
      <c r="Z68" s="44">
        <v>1730.5</v>
      </c>
      <c r="AA68" s="44">
        <v>1530.79</v>
      </c>
    </row>
    <row r="69" spans="1:27" ht="12.75" hidden="1" customHeight="1" outlineLevel="1" x14ac:dyDescent="0.2">
      <c r="A69" s="89" t="s">
        <v>291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89" t="s">
        <v>292</v>
      </c>
      <c r="B70" s="63" t="s">
        <v>83</v>
      </c>
      <c r="C70" s="43" t="s">
        <v>79</v>
      </c>
      <c r="D70" s="44">
        <v>4.68</v>
      </c>
      <c r="E70" s="44">
        <v>4.68</v>
      </c>
      <c r="F70" s="44">
        <v>4.68</v>
      </c>
      <c r="G70" s="44">
        <v>4.68</v>
      </c>
      <c r="H70" s="44">
        <v>4.68</v>
      </c>
      <c r="I70" s="44">
        <v>4.68</v>
      </c>
      <c r="J70" s="44">
        <v>4.68</v>
      </c>
      <c r="K70" s="44">
        <v>4.68</v>
      </c>
      <c r="L70" s="44">
        <v>4.68</v>
      </c>
      <c r="M70" s="44">
        <v>4.68</v>
      </c>
      <c r="N70" s="44">
        <v>4.68</v>
      </c>
      <c r="O70" s="44">
        <v>4.68</v>
      </c>
      <c r="P70" s="44">
        <v>4.68</v>
      </c>
      <c r="Q70" s="44">
        <v>4.68</v>
      </c>
      <c r="R70" s="44">
        <v>4.68</v>
      </c>
      <c r="S70" s="44">
        <v>4.68</v>
      </c>
      <c r="T70" s="44">
        <v>4.68</v>
      </c>
      <c r="U70" s="44">
        <v>4.68</v>
      </c>
      <c r="V70" s="44">
        <v>4.68</v>
      </c>
      <c r="W70" s="44">
        <v>4.68</v>
      </c>
      <c r="X70" s="44">
        <v>4.68</v>
      </c>
      <c r="Y70" s="44">
        <v>4.68</v>
      </c>
      <c r="Z70" s="44">
        <v>4.68</v>
      </c>
      <c r="AA70" s="44">
        <v>4.68</v>
      </c>
    </row>
    <row r="71" spans="1:27" ht="12.75" hidden="1" customHeight="1" outlineLevel="1" x14ac:dyDescent="0.2">
      <c r="A71" s="89" t="s">
        <v>293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2">
      <c r="A72" s="88" t="s">
        <v>294</v>
      </c>
      <c r="B72" s="28" t="str">
        <f>"14"&amp;"."&amp;$B$639&amp;"."&amp;$B$640</f>
        <v>14.09.2023</v>
      </c>
      <c r="C72" s="80" t="s">
        <v>76</v>
      </c>
      <c r="D72" s="81">
        <f>ROUND(((D73+D74+D76+D75)/1000),5)</f>
        <v>2.6894499999999999</v>
      </c>
      <c r="E72" s="81">
        <f>ROUND(((E73+E74+E76+E75)/1000),5)</f>
        <v>2.5925099999999999</v>
      </c>
      <c r="F72" s="81">
        <f>ROUND(((F73+F74+F76+F75)/1000),5)</f>
        <v>2.5376400000000001</v>
      </c>
      <c r="G72" s="81">
        <f t="shared" ref="G72:AA72" si="39">ROUND(((G73+G74+G76+G75)/1000),5)</f>
        <v>2.5497399999999999</v>
      </c>
      <c r="H72" s="81">
        <f t="shared" si="39"/>
        <v>2.6107499999999999</v>
      </c>
      <c r="I72" s="81">
        <f t="shared" si="39"/>
        <v>2.6694599999999999</v>
      </c>
      <c r="J72" s="81">
        <f t="shared" si="39"/>
        <v>2.8501099999999999</v>
      </c>
      <c r="K72" s="81">
        <f t="shared" si="39"/>
        <v>3.0921799999999999</v>
      </c>
      <c r="L72" s="81">
        <f t="shared" si="39"/>
        <v>3.2795100000000001</v>
      </c>
      <c r="M72" s="81">
        <f t="shared" si="39"/>
        <v>3.3512300000000002</v>
      </c>
      <c r="N72" s="81">
        <f t="shared" si="39"/>
        <v>3.3533499999999998</v>
      </c>
      <c r="O72" s="81">
        <f t="shared" si="39"/>
        <v>3.3502999999999998</v>
      </c>
      <c r="P72" s="81">
        <f t="shared" si="39"/>
        <v>3.3410000000000002</v>
      </c>
      <c r="Q72" s="81">
        <f t="shared" si="39"/>
        <v>3.34809</v>
      </c>
      <c r="R72" s="81">
        <f t="shared" si="39"/>
        <v>3.3991899999999999</v>
      </c>
      <c r="S72" s="81">
        <f t="shared" si="39"/>
        <v>3.3916499999999998</v>
      </c>
      <c r="T72" s="81">
        <f t="shared" si="39"/>
        <v>3.3627899999999999</v>
      </c>
      <c r="U72" s="81">
        <f t="shared" si="39"/>
        <v>3.35318</v>
      </c>
      <c r="V72" s="81">
        <f t="shared" si="39"/>
        <v>3.3622399999999999</v>
      </c>
      <c r="W72" s="81">
        <f t="shared" si="39"/>
        <v>3.44225</v>
      </c>
      <c r="X72" s="81">
        <f t="shared" si="39"/>
        <v>3.4004799999999999</v>
      </c>
      <c r="Y72" s="81">
        <f t="shared" si="39"/>
        <v>3.3096100000000002</v>
      </c>
      <c r="Z72" s="81">
        <f t="shared" si="39"/>
        <v>3.08264</v>
      </c>
      <c r="AA72" s="81">
        <f t="shared" si="39"/>
        <v>2.8295400000000002</v>
      </c>
    </row>
    <row r="73" spans="1:27" ht="12.75" hidden="1" customHeight="1" outlineLevel="1" x14ac:dyDescent="0.2">
      <c r="A73" s="89" t="s">
        <v>295</v>
      </c>
      <c r="B73" s="63" t="s">
        <v>230</v>
      </c>
      <c r="C73" s="43" t="s">
        <v>79</v>
      </c>
      <c r="D73" s="44">
        <v>1396.99</v>
      </c>
      <c r="E73" s="44">
        <v>1300.05</v>
      </c>
      <c r="F73" s="44">
        <v>1245.18</v>
      </c>
      <c r="G73" s="44">
        <v>1257.28</v>
      </c>
      <c r="H73" s="44">
        <v>1318.29</v>
      </c>
      <c r="I73" s="44">
        <v>1377</v>
      </c>
      <c r="J73" s="44">
        <v>1557.65</v>
      </c>
      <c r="K73" s="44">
        <v>1799.72</v>
      </c>
      <c r="L73" s="44">
        <v>1987.05</v>
      </c>
      <c r="M73" s="44">
        <v>2058.77</v>
      </c>
      <c r="N73" s="44">
        <v>2060.89</v>
      </c>
      <c r="O73" s="44">
        <v>2057.84</v>
      </c>
      <c r="P73" s="44">
        <v>2048.54</v>
      </c>
      <c r="Q73" s="44">
        <v>2055.63</v>
      </c>
      <c r="R73" s="44">
        <v>2106.73</v>
      </c>
      <c r="S73" s="44">
        <v>2099.19</v>
      </c>
      <c r="T73" s="44">
        <v>2070.33</v>
      </c>
      <c r="U73" s="44">
        <v>2060.7199999999998</v>
      </c>
      <c r="V73" s="44">
        <v>2069.7800000000002</v>
      </c>
      <c r="W73" s="44">
        <v>2149.79</v>
      </c>
      <c r="X73" s="44">
        <v>2108.02</v>
      </c>
      <c r="Y73" s="44">
        <v>2017.15</v>
      </c>
      <c r="Z73" s="44">
        <v>1790.18</v>
      </c>
      <c r="AA73" s="44">
        <v>1537.08</v>
      </c>
    </row>
    <row r="74" spans="1:27" ht="12.75" hidden="1" customHeight="1" outlineLevel="1" x14ac:dyDescent="0.2">
      <c r="A74" s="89" t="s">
        <v>296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89" t="s">
        <v>297</v>
      </c>
      <c r="B75" s="63" t="s">
        <v>83</v>
      </c>
      <c r="C75" s="43" t="s">
        <v>79</v>
      </c>
      <c r="D75" s="44">
        <v>4.68</v>
      </c>
      <c r="E75" s="44">
        <v>4.68</v>
      </c>
      <c r="F75" s="44">
        <v>4.68</v>
      </c>
      <c r="G75" s="44">
        <v>4.68</v>
      </c>
      <c r="H75" s="44">
        <v>4.68</v>
      </c>
      <c r="I75" s="44">
        <v>4.68</v>
      </c>
      <c r="J75" s="44">
        <v>4.68</v>
      </c>
      <c r="K75" s="44">
        <v>4.68</v>
      </c>
      <c r="L75" s="44">
        <v>4.68</v>
      </c>
      <c r="M75" s="44">
        <v>4.68</v>
      </c>
      <c r="N75" s="44">
        <v>4.68</v>
      </c>
      <c r="O75" s="44">
        <v>4.68</v>
      </c>
      <c r="P75" s="44">
        <v>4.68</v>
      </c>
      <c r="Q75" s="44">
        <v>4.68</v>
      </c>
      <c r="R75" s="44">
        <v>4.68</v>
      </c>
      <c r="S75" s="44">
        <v>4.68</v>
      </c>
      <c r="T75" s="44">
        <v>4.68</v>
      </c>
      <c r="U75" s="44">
        <v>4.68</v>
      </c>
      <c r="V75" s="44">
        <v>4.68</v>
      </c>
      <c r="W75" s="44">
        <v>4.68</v>
      </c>
      <c r="X75" s="44">
        <v>4.68</v>
      </c>
      <c r="Y75" s="44">
        <v>4.68</v>
      </c>
      <c r="Z75" s="44">
        <v>4.68</v>
      </c>
      <c r="AA75" s="44">
        <v>4.68</v>
      </c>
    </row>
    <row r="76" spans="1:27" ht="12.75" hidden="1" customHeight="1" outlineLevel="1" x14ac:dyDescent="0.2">
      <c r="A76" s="89" t="s">
        <v>298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2">
      <c r="A77" s="88" t="s">
        <v>299</v>
      </c>
      <c r="B77" s="28" t="str">
        <f>"15"&amp;"."&amp;$B$639&amp;"."&amp;$B$640</f>
        <v>15.09.2023</v>
      </c>
      <c r="C77" s="80" t="s">
        <v>76</v>
      </c>
      <c r="D77" s="81">
        <f>ROUND(((D78+D79+D81+D80)/1000),5)</f>
        <v>2.7305999999999999</v>
      </c>
      <c r="E77" s="81">
        <f>ROUND(((E78+E79+E81+E80)/1000),5)</f>
        <v>2.6428799999999999</v>
      </c>
      <c r="F77" s="81">
        <f>ROUND(((F78+F79+F81+F80)/1000),5)</f>
        <v>2.5780699999999999</v>
      </c>
      <c r="G77" s="81">
        <f t="shared" ref="G77:AA77" si="42">ROUND(((G78+G79+G81+G80)/1000),5)</f>
        <v>2.5639099999999999</v>
      </c>
      <c r="H77" s="81">
        <f t="shared" si="42"/>
        <v>2.6496300000000002</v>
      </c>
      <c r="I77" s="81">
        <f t="shared" si="42"/>
        <v>2.7182200000000001</v>
      </c>
      <c r="J77" s="81">
        <f t="shared" si="42"/>
        <v>2.8056399999999999</v>
      </c>
      <c r="K77" s="81">
        <f t="shared" si="42"/>
        <v>3.05125</v>
      </c>
      <c r="L77" s="81">
        <f t="shared" si="42"/>
        <v>3.28328</v>
      </c>
      <c r="M77" s="81">
        <f t="shared" si="42"/>
        <v>3.4985499999999998</v>
      </c>
      <c r="N77" s="81">
        <f t="shared" si="42"/>
        <v>3.7006600000000001</v>
      </c>
      <c r="O77" s="81">
        <f t="shared" si="42"/>
        <v>3.38564</v>
      </c>
      <c r="P77" s="81">
        <f t="shared" si="42"/>
        <v>3.3086600000000002</v>
      </c>
      <c r="Q77" s="81">
        <f t="shared" si="42"/>
        <v>3.3811200000000001</v>
      </c>
      <c r="R77" s="81">
        <f t="shared" si="42"/>
        <v>3.3434699999999999</v>
      </c>
      <c r="S77" s="81">
        <f t="shared" si="42"/>
        <v>3.3374600000000001</v>
      </c>
      <c r="T77" s="81">
        <f t="shared" si="42"/>
        <v>3.3124899999999999</v>
      </c>
      <c r="U77" s="81">
        <f t="shared" si="42"/>
        <v>3.2945600000000002</v>
      </c>
      <c r="V77" s="81">
        <f t="shared" si="42"/>
        <v>3.3398500000000002</v>
      </c>
      <c r="W77" s="81">
        <f t="shared" si="42"/>
        <v>3.4075799999999998</v>
      </c>
      <c r="X77" s="81">
        <f t="shared" si="42"/>
        <v>3.4249299999999998</v>
      </c>
      <c r="Y77" s="81">
        <f t="shared" si="42"/>
        <v>3.3381400000000001</v>
      </c>
      <c r="Z77" s="81">
        <f t="shared" si="42"/>
        <v>3.0934699999999999</v>
      </c>
      <c r="AA77" s="81">
        <f t="shared" si="42"/>
        <v>2.9039799999999998</v>
      </c>
    </row>
    <row r="78" spans="1:27" ht="12.75" hidden="1" customHeight="1" outlineLevel="1" x14ac:dyDescent="0.2">
      <c r="A78" s="89" t="s">
        <v>300</v>
      </c>
      <c r="B78" s="63" t="s">
        <v>230</v>
      </c>
      <c r="C78" s="43" t="s">
        <v>79</v>
      </c>
      <c r="D78" s="44">
        <v>1438.14</v>
      </c>
      <c r="E78" s="44">
        <v>1350.42</v>
      </c>
      <c r="F78" s="44">
        <v>1285.6099999999999</v>
      </c>
      <c r="G78" s="44">
        <v>1271.45</v>
      </c>
      <c r="H78" s="44">
        <v>1357.17</v>
      </c>
      <c r="I78" s="44">
        <v>1425.76</v>
      </c>
      <c r="J78" s="44">
        <v>1513.18</v>
      </c>
      <c r="K78" s="44">
        <v>1758.79</v>
      </c>
      <c r="L78" s="44">
        <v>1990.82</v>
      </c>
      <c r="M78" s="44">
        <v>2206.09</v>
      </c>
      <c r="N78" s="44">
        <v>2408.1999999999998</v>
      </c>
      <c r="O78" s="44">
        <v>2093.1799999999998</v>
      </c>
      <c r="P78" s="44">
        <v>2016.2</v>
      </c>
      <c r="Q78" s="44">
        <v>2088.66</v>
      </c>
      <c r="R78" s="44">
        <v>2051.0100000000002</v>
      </c>
      <c r="S78" s="44">
        <v>2045</v>
      </c>
      <c r="T78" s="44">
        <v>2020.03</v>
      </c>
      <c r="U78" s="44">
        <v>2002.1</v>
      </c>
      <c r="V78" s="44">
        <v>2047.39</v>
      </c>
      <c r="W78" s="44">
        <v>2115.12</v>
      </c>
      <c r="X78" s="44">
        <v>2132.4699999999998</v>
      </c>
      <c r="Y78" s="44">
        <v>2045.68</v>
      </c>
      <c r="Z78" s="44">
        <v>1801.01</v>
      </c>
      <c r="AA78" s="44">
        <v>1611.52</v>
      </c>
    </row>
    <row r="79" spans="1:27" ht="12.75" hidden="1" customHeight="1" outlineLevel="1" x14ac:dyDescent="0.2">
      <c r="A79" s="89" t="s">
        <v>301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89" t="s">
        <v>302</v>
      </c>
      <c r="B80" s="63" t="s">
        <v>83</v>
      </c>
      <c r="C80" s="43" t="s">
        <v>79</v>
      </c>
      <c r="D80" s="44">
        <v>4.68</v>
      </c>
      <c r="E80" s="44">
        <v>4.68</v>
      </c>
      <c r="F80" s="44">
        <v>4.68</v>
      </c>
      <c r="G80" s="44">
        <v>4.68</v>
      </c>
      <c r="H80" s="44">
        <v>4.68</v>
      </c>
      <c r="I80" s="44">
        <v>4.68</v>
      </c>
      <c r="J80" s="44">
        <v>4.68</v>
      </c>
      <c r="K80" s="44">
        <v>4.68</v>
      </c>
      <c r="L80" s="44">
        <v>4.68</v>
      </c>
      <c r="M80" s="44">
        <v>4.68</v>
      </c>
      <c r="N80" s="44">
        <v>4.68</v>
      </c>
      <c r="O80" s="44">
        <v>4.68</v>
      </c>
      <c r="P80" s="44">
        <v>4.68</v>
      </c>
      <c r="Q80" s="44">
        <v>4.68</v>
      </c>
      <c r="R80" s="44">
        <v>4.68</v>
      </c>
      <c r="S80" s="44">
        <v>4.68</v>
      </c>
      <c r="T80" s="44">
        <v>4.68</v>
      </c>
      <c r="U80" s="44">
        <v>4.68</v>
      </c>
      <c r="V80" s="44">
        <v>4.68</v>
      </c>
      <c r="W80" s="44">
        <v>4.68</v>
      </c>
      <c r="X80" s="44">
        <v>4.68</v>
      </c>
      <c r="Y80" s="44">
        <v>4.68</v>
      </c>
      <c r="Z80" s="44">
        <v>4.68</v>
      </c>
      <c r="AA80" s="44">
        <v>4.68</v>
      </c>
    </row>
    <row r="81" spans="1:27" ht="12.75" hidden="1" customHeight="1" outlineLevel="1" x14ac:dyDescent="0.2">
      <c r="A81" s="89" t="s">
        <v>303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2">
      <c r="A82" s="88" t="s">
        <v>304</v>
      </c>
      <c r="B82" s="28" t="str">
        <f>"16"&amp;"."&amp;$B$639&amp;"."&amp;$B$640</f>
        <v>16.09.2023</v>
      </c>
      <c r="C82" s="80" t="s">
        <v>76</v>
      </c>
      <c r="D82" s="81">
        <f>ROUND(((D83+D84+D86+D85)/1000),5)</f>
        <v>2.7901699999999998</v>
      </c>
      <c r="E82" s="81">
        <f>ROUND(((E83+E84+E86+E85)/1000),5)</f>
        <v>2.6333500000000001</v>
      </c>
      <c r="F82" s="81">
        <f>ROUND(((F83+F84+F86+F85)/1000),5)</f>
        <v>2.56148</v>
      </c>
      <c r="G82" s="81">
        <f t="shared" ref="G82:AA82" si="45">ROUND(((G83+G84+G86+G85)/1000),5)</f>
        <v>2.5404599999999999</v>
      </c>
      <c r="H82" s="81">
        <f t="shared" si="45"/>
        <v>2.5866899999999999</v>
      </c>
      <c r="I82" s="81">
        <f t="shared" si="45"/>
        <v>2.6425399999999999</v>
      </c>
      <c r="J82" s="81">
        <f t="shared" si="45"/>
        <v>2.6627999999999998</v>
      </c>
      <c r="K82" s="81">
        <f t="shared" si="45"/>
        <v>2.81853</v>
      </c>
      <c r="L82" s="81">
        <f t="shared" si="45"/>
        <v>3.1226600000000002</v>
      </c>
      <c r="M82" s="81">
        <f t="shared" si="45"/>
        <v>3.2900499999999999</v>
      </c>
      <c r="N82" s="81">
        <f t="shared" si="45"/>
        <v>3.3321499999999999</v>
      </c>
      <c r="O82" s="81">
        <f t="shared" si="45"/>
        <v>3.3347500000000001</v>
      </c>
      <c r="P82" s="81">
        <f t="shared" si="45"/>
        <v>3.3277600000000001</v>
      </c>
      <c r="Q82" s="81">
        <f t="shared" si="45"/>
        <v>3.3216299999999999</v>
      </c>
      <c r="R82" s="81">
        <f t="shared" si="45"/>
        <v>3.3227600000000002</v>
      </c>
      <c r="S82" s="81">
        <f t="shared" si="45"/>
        <v>3.3192499999999998</v>
      </c>
      <c r="T82" s="81">
        <f t="shared" si="45"/>
        <v>3.31874</v>
      </c>
      <c r="U82" s="81">
        <f t="shared" si="45"/>
        <v>3.3086899999999999</v>
      </c>
      <c r="V82" s="81">
        <f t="shared" si="45"/>
        <v>3.3890899999999999</v>
      </c>
      <c r="W82" s="81">
        <f t="shared" si="45"/>
        <v>3.53674</v>
      </c>
      <c r="X82" s="81">
        <f t="shared" si="45"/>
        <v>3.6984400000000002</v>
      </c>
      <c r="Y82" s="81">
        <f t="shared" si="45"/>
        <v>3.3689200000000001</v>
      </c>
      <c r="Z82" s="81">
        <f t="shared" si="45"/>
        <v>3.01206</v>
      </c>
      <c r="AA82" s="81">
        <f t="shared" si="45"/>
        <v>2.8797899999999998</v>
      </c>
    </row>
    <row r="83" spans="1:27" ht="12.75" hidden="1" customHeight="1" outlineLevel="1" x14ac:dyDescent="0.2">
      <c r="A83" s="89" t="s">
        <v>305</v>
      </c>
      <c r="B83" s="63" t="s">
        <v>230</v>
      </c>
      <c r="C83" s="43" t="s">
        <v>79</v>
      </c>
      <c r="D83" s="44">
        <v>1497.71</v>
      </c>
      <c r="E83" s="44">
        <v>1340.89</v>
      </c>
      <c r="F83" s="44">
        <v>1269.02</v>
      </c>
      <c r="G83" s="44">
        <v>1248</v>
      </c>
      <c r="H83" s="44">
        <v>1294.23</v>
      </c>
      <c r="I83" s="44">
        <v>1350.08</v>
      </c>
      <c r="J83" s="44">
        <v>1370.34</v>
      </c>
      <c r="K83" s="44">
        <v>1526.07</v>
      </c>
      <c r="L83" s="44">
        <v>1830.2</v>
      </c>
      <c r="M83" s="44">
        <v>1997.59</v>
      </c>
      <c r="N83" s="44">
        <v>2039.69</v>
      </c>
      <c r="O83" s="44">
        <v>2042.29</v>
      </c>
      <c r="P83" s="44">
        <v>2035.3</v>
      </c>
      <c r="Q83" s="44">
        <v>2029.17</v>
      </c>
      <c r="R83" s="44">
        <v>2030.3</v>
      </c>
      <c r="S83" s="44">
        <v>2026.79</v>
      </c>
      <c r="T83" s="44">
        <v>2026.28</v>
      </c>
      <c r="U83" s="44">
        <v>2016.23</v>
      </c>
      <c r="V83" s="44">
        <v>2096.63</v>
      </c>
      <c r="W83" s="44">
        <v>2244.2800000000002</v>
      </c>
      <c r="X83" s="44">
        <v>2405.98</v>
      </c>
      <c r="Y83" s="44">
        <v>2076.46</v>
      </c>
      <c r="Z83" s="44">
        <v>1719.6</v>
      </c>
      <c r="AA83" s="44">
        <v>1587.33</v>
      </c>
    </row>
    <row r="84" spans="1:27" ht="12.75" hidden="1" customHeight="1" outlineLevel="1" x14ac:dyDescent="0.2">
      <c r="A84" s="89" t="s">
        <v>306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89" t="s">
        <v>307</v>
      </c>
      <c r="B85" s="63" t="s">
        <v>83</v>
      </c>
      <c r="C85" s="43" t="s">
        <v>79</v>
      </c>
      <c r="D85" s="44">
        <v>4.68</v>
      </c>
      <c r="E85" s="44">
        <v>4.68</v>
      </c>
      <c r="F85" s="44">
        <v>4.68</v>
      </c>
      <c r="G85" s="44">
        <v>4.68</v>
      </c>
      <c r="H85" s="44">
        <v>4.68</v>
      </c>
      <c r="I85" s="44">
        <v>4.68</v>
      </c>
      <c r="J85" s="44">
        <v>4.68</v>
      </c>
      <c r="K85" s="44">
        <v>4.68</v>
      </c>
      <c r="L85" s="44">
        <v>4.68</v>
      </c>
      <c r="M85" s="44">
        <v>4.68</v>
      </c>
      <c r="N85" s="44">
        <v>4.68</v>
      </c>
      <c r="O85" s="44">
        <v>4.68</v>
      </c>
      <c r="P85" s="44">
        <v>4.68</v>
      </c>
      <c r="Q85" s="44">
        <v>4.68</v>
      </c>
      <c r="R85" s="44">
        <v>4.68</v>
      </c>
      <c r="S85" s="44">
        <v>4.68</v>
      </c>
      <c r="T85" s="44">
        <v>4.68</v>
      </c>
      <c r="U85" s="44">
        <v>4.68</v>
      </c>
      <c r="V85" s="44">
        <v>4.68</v>
      </c>
      <c r="W85" s="44">
        <v>4.68</v>
      </c>
      <c r="X85" s="44">
        <v>4.68</v>
      </c>
      <c r="Y85" s="44">
        <v>4.68</v>
      </c>
      <c r="Z85" s="44">
        <v>4.68</v>
      </c>
      <c r="AA85" s="44">
        <v>4.68</v>
      </c>
    </row>
    <row r="86" spans="1:27" ht="12.75" hidden="1" customHeight="1" outlineLevel="1" x14ac:dyDescent="0.2">
      <c r="A86" s="89" t="s">
        <v>308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2">
      <c r="A87" s="88" t="s">
        <v>309</v>
      </c>
      <c r="B87" s="28" t="str">
        <f>"17"&amp;"."&amp;$B$639&amp;"."&amp;$B$640</f>
        <v>17.09.2023</v>
      </c>
      <c r="C87" s="80" t="s">
        <v>76</v>
      </c>
      <c r="D87" s="81">
        <f>ROUND(((D88+D89+D91+D90)/1000),5)</f>
        <v>2.7649300000000001</v>
      </c>
      <c r="E87" s="81">
        <f>ROUND(((E88+E89+E91+E90)/1000),5)</f>
        <v>2.6145399999999999</v>
      </c>
      <c r="F87" s="81">
        <f>ROUND(((F88+F89+F91+F90)/1000),5)</f>
        <v>2.5430799999999998</v>
      </c>
      <c r="G87" s="81">
        <f t="shared" ref="G87:AA87" si="48">ROUND(((G88+G89+G91+G90)/1000),5)</f>
        <v>2.5336699999999999</v>
      </c>
      <c r="H87" s="81">
        <f t="shared" si="48"/>
        <v>2.5442200000000001</v>
      </c>
      <c r="I87" s="81">
        <f t="shared" si="48"/>
        <v>2.5714800000000002</v>
      </c>
      <c r="J87" s="81">
        <f t="shared" si="48"/>
        <v>2.5384000000000002</v>
      </c>
      <c r="K87" s="81">
        <f t="shared" si="48"/>
        <v>2.7079800000000001</v>
      </c>
      <c r="L87" s="81">
        <f t="shared" si="48"/>
        <v>2.8881600000000001</v>
      </c>
      <c r="M87" s="81">
        <f t="shared" si="48"/>
        <v>3.02826</v>
      </c>
      <c r="N87" s="81">
        <f t="shared" si="48"/>
        <v>3.07538</v>
      </c>
      <c r="O87" s="81">
        <f t="shared" si="48"/>
        <v>3.0871300000000002</v>
      </c>
      <c r="P87" s="81">
        <f t="shared" si="48"/>
        <v>3.07958</v>
      </c>
      <c r="Q87" s="81">
        <f t="shared" si="48"/>
        <v>3.0712600000000001</v>
      </c>
      <c r="R87" s="81">
        <f t="shared" si="48"/>
        <v>3.0800700000000001</v>
      </c>
      <c r="S87" s="81">
        <f t="shared" si="48"/>
        <v>3.0884499999999999</v>
      </c>
      <c r="T87" s="81">
        <f t="shared" si="48"/>
        <v>3.12947</v>
      </c>
      <c r="U87" s="81">
        <f t="shared" si="48"/>
        <v>3.1814</v>
      </c>
      <c r="V87" s="81">
        <f t="shared" si="48"/>
        <v>3.3412500000000001</v>
      </c>
      <c r="W87" s="81">
        <f t="shared" si="48"/>
        <v>3.4311600000000002</v>
      </c>
      <c r="X87" s="81">
        <f t="shared" si="48"/>
        <v>3.6929599999999998</v>
      </c>
      <c r="Y87" s="81">
        <f t="shared" si="48"/>
        <v>3.3704800000000001</v>
      </c>
      <c r="Z87" s="81">
        <f t="shared" si="48"/>
        <v>2.9626000000000001</v>
      </c>
      <c r="AA87" s="81">
        <f t="shared" si="48"/>
        <v>2.7670699999999999</v>
      </c>
    </row>
    <row r="88" spans="1:27" ht="12.75" hidden="1" customHeight="1" outlineLevel="1" x14ac:dyDescent="0.2">
      <c r="A88" s="89" t="s">
        <v>310</v>
      </c>
      <c r="B88" s="63" t="s">
        <v>230</v>
      </c>
      <c r="C88" s="43" t="s">
        <v>79</v>
      </c>
      <c r="D88" s="44">
        <v>1472.47</v>
      </c>
      <c r="E88" s="44">
        <v>1322.08</v>
      </c>
      <c r="F88" s="44">
        <v>1250.6199999999999</v>
      </c>
      <c r="G88" s="44">
        <v>1241.21</v>
      </c>
      <c r="H88" s="44">
        <v>1251.76</v>
      </c>
      <c r="I88" s="44">
        <v>1279.02</v>
      </c>
      <c r="J88" s="44">
        <v>1245.94</v>
      </c>
      <c r="K88" s="44">
        <v>1415.52</v>
      </c>
      <c r="L88" s="44">
        <v>1595.7</v>
      </c>
      <c r="M88" s="44">
        <v>1735.8</v>
      </c>
      <c r="N88" s="44">
        <v>1782.92</v>
      </c>
      <c r="O88" s="44">
        <v>1794.67</v>
      </c>
      <c r="P88" s="44">
        <v>1787.12</v>
      </c>
      <c r="Q88" s="44">
        <v>1778.8</v>
      </c>
      <c r="R88" s="44">
        <v>1787.61</v>
      </c>
      <c r="S88" s="44">
        <v>1795.99</v>
      </c>
      <c r="T88" s="44">
        <v>1837.01</v>
      </c>
      <c r="U88" s="44">
        <v>1888.94</v>
      </c>
      <c r="V88" s="44">
        <v>2048.79</v>
      </c>
      <c r="W88" s="44">
        <v>2138.6999999999998</v>
      </c>
      <c r="X88" s="44">
        <v>2400.5</v>
      </c>
      <c r="Y88" s="44">
        <v>2078.02</v>
      </c>
      <c r="Z88" s="44">
        <v>1670.14</v>
      </c>
      <c r="AA88" s="44">
        <v>1474.61</v>
      </c>
    </row>
    <row r="89" spans="1:27" ht="12.75" hidden="1" customHeight="1" outlineLevel="1" x14ac:dyDescent="0.2">
      <c r="A89" s="89" t="s">
        <v>311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89" t="s">
        <v>312</v>
      </c>
      <c r="B90" s="63" t="s">
        <v>83</v>
      </c>
      <c r="C90" s="43" t="s">
        <v>79</v>
      </c>
      <c r="D90" s="44">
        <v>4.68</v>
      </c>
      <c r="E90" s="44">
        <v>4.68</v>
      </c>
      <c r="F90" s="44">
        <v>4.68</v>
      </c>
      <c r="G90" s="44">
        <v>4.68</v>
      </c>
      <c r="H90" s="44">
        <v>4.68</v>
      </c>
      <c r="I90" s="44">
        <v>4.68</v>
      </c>
      <c r="J90" s="44">
        <v>4.68</v>
      </c>
      <c r="K90" s="44">
        <v>4.68</v>
      </c>
      <c r="L90" s="44">
        <v>4.68</v>
      </c>
      <c r="M90" s="44">
        <v>4.68</v>
      </c>
      <c r="N90" s="44">
        <v>4.68</v>
      </c>
      <c r="O90" s="44">
        <v>4.68</v>
      </c>
      <c r="P90" s="44">
        <v>4.68</v>
      </c>
      <c r="Q90" s="44">
        <v>4.68</v>
      </c>
      <c r="R90" s="44">
        <v>4.68</v>
      </c>
      <c r="S90" s="44">
        <v>4.68</v>
      </c>
      <c r="T90" s="44">
        <v>4.68</v>
      </c>
      <c r="U90" s="44">
        <v>4.68</v>
      </c>
      <c r="V90" s="44">
        <v>4.68</v>
      </c>
      <c r="W90" s="44">
        <v>4.68</v>
      </c>
      <c r="X90" s="44">
        <v>4.68</v>
      </c>
      <c r="Y90" s="44">
        <v>4.68</v>
      </c>
      <c r="Z90" s="44">
        <v>4.68</v>
      </c>
      <c r="AA90" s="44">
        <v>4.68</v>
      </c>
    </row>
    <row r="91" spans="1:27" ht="12.75" hidden="1" customHeight="1" outlineLevel="1" x14ac:dyDescent="0.2">
      <c r="A91" s="89" t="s">
        <v>313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2">
      <c r="A92" s="88" t="s">
        <v>314</v>
      </c>
      <c r="B92" s="28" t="str">
        <f>"18"&amp;"."&amp;$B$639&amp;"."&amp;$B$640</f>
        <v>18.09.2023</v>
      </c>
      <c r="C92" s="80" t="s">
        <v>76</v>
      </c>
      <c r="D92" s="81">
        <f>ROUND(((D93+D94+D96+D95)/1000),5)</f>
        <v>2.6020699999999999</v>
      </c>
      <c r="E92" s="81">
        <f>ROUND(((E93+E94+E96+E95)/1000),5)</f>
        <v>2.5449600000000001</v>
      </c>
      <c r="F92" s="81">
        <f>ROUND(((F93+F94+F96+F95)/1000),5)</f>
        <v>2.47458</v>
      </c>
      <c r="G92" s="81">
        <f t="shared" ref="G92:AA92" si="51">ROUND(((G93+G94+G96+G95)/1000),5)</f>
        <v>2.46712</v>
      </c>
      <c r="H92" s="81">
        <f t="shared" si="51"/>
        <v>2.5642900000000002</v>
      </c>
      <c r="I92" s="81">
        <f t="shared" si="51"/>
        <v>2.7134499999999999</v>
      </c>
      <c r="J92" s="81">
        <f t="shared" si="51"/>
        <v>2.8165300000000002</v>
      </c>
      <c r="K92" s="81">
        <f t="shared" si="51"/>
        <v>3.04894</v>
      </c>
      <c r="L92" s="81">
        <f t="shared" si="51"/>
        <v>3.2823600000000002</v>
      </c>
      <c r="M92" s="81">
        <f t="shared" si="51"/>
        <v>3.4382199999999998</v>
      </c>
      <c r="N92" s="81">
        <f t="shared" si="51"/>
        <v>3.5160300000000002</v>
      </c>
      <c r="O92" s="81">
        <f t="shared" si="51"/>
        <v>3.4940600000000002</v>
      </c>
      <c r="P92" s="81">
        <f t="shared" si="51"/>
        <v>3.4476100000000001</v>
      </c>
      <c r="Q92" s="81">
        <f t="shared" si="51"/>
        <v>3.5351400000000002</v>
      </c>
      <c r="R92" s="81">
        <f t="shared" si="51"/>
        <v>3.3887</v>
      </c>
      <c r="S92" s="81">
        <f t="shared" si="51"/>
        <v>3.38578</v>
      </c>
      <c r="T92" s="81">
        <f t="shared" si="51"/>
        <v>3.35867</v>
      </c>
      <c r="U92" s="81">
        <f t="shared" si="51"/>
        <v>3.3319299999999998</v>
      </c>
      <c r="V92" s="81">
        <f t="shared" si="51"/>
        <v>3.3936199999999999</v>
      </c>
      <c r="W92" s="81">
        <f t="shared" si="51"/>
        <v>3.5177299999999998</v>
      </c>
      <c r="X92" s="81">
        <f t="shared" si="51"/>
        <v>3.47525</v>
      </c>
      <c r="Y92" s="81">
        <f t="shared" si="51"/>
        <v>3.2962400000000001</v>
      </c>
      <c r="Z92" s="81">
        <f t="shared" si="51"/>
        <v>2.9753500000000002</v>
      </c>
      <c r="AA92" s="81">
        <f t="shared" si="51"/>
        <v>2.8224999999999998</v>
      </c>
    </row>
    <row r="93" spans="1:27" ht="12.75" hidden="1" customHeight="1" outlineLevel="1" x14ac:dyDescent="0.2">
      <c r="A93" s="89" t="s">
        <v>315</v>
      </c>
      <c r="B93" s="63" t="s">
        <v>230</v>
      </c>
      <c r="C93" s="43" t="s">
        <v>79</v>
      </c>
      <c r="D93" s="44">
        <v>1309.6099999999999</v>
      </c>
      <c r="E93" s="44">
        <v>1252.5</v>
      </c>
      <c r="F93" s="44">
        <v>1182.1199999999999</v>
      </c>
      <c r="G93" s="44">
        <v>1174.6600000000001</v>
      </c>
      <c r="H93" s="44">
        <v>1271.83</v>
      </c>
      <c r="I93" s="44">
        <v>1420.99</v>
      </c>
      <c r="J93" s="44">
        <v>1524.07</v>
      </c>
      <c r="K93" s="44">
        <v>1756.48</v>
      </c>
      <c r="L93" s="44">
        <v>1989.9</v>
      </c>
      <c r="M93" s="44">
        <v>2145.7600000000002</v>
      </c>
      <c r="N93" s="44">
        <v>2223.5700000000002</v>
      </c>
      <c r="O93" s="44">
        <v>2201.6</v>
      </c>
      <c r="P93" s="44">
        <v>2155.15</v>
      </c>
      <c r="Q93" s="44">
        <v>2242.6799999999998</v>
      </c>
      <c r="R93" s="44">
        <v>2096.2399999999998</v>
      </c>
      <c r="S93" s="44">
        <v>2093.3200000000002</v>
      </c>
      <c r="T93" s="44">
        <v>2066.21</v>
      </c>
      <c r="U93" s="44">
        <v>2039.47</v>
      </c>
      <c r="V93" s="44">
        <v>2101.16</v>
      </c>
      <c r="W93" s="44">
        <v>2225.27</v>
      </c>
      <c r="X93" s="44">
        <v>2182.79</v>
      </c>
      <c r="Y93" s="44">
        <v>2003.78</v>
      </c>
      <c r="Z93" s="44">
        <v>1682.89</v>
      </c>
      <c r="AA93" s="44">
        <v>1530.04</v>
      </c>
    </row>
    <row r="94" spans="1:27" ht="12.75" hidden="1" customHeight="1" outlineLevel="1" x14ac:dyDescent="0.2">
      <c r="A94" s="89" t="s">
        <v>316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89" t="s">
        <v>317</v>
      </c>
      <c r="B95" s="63" t="s">
        <v>83</v>
      </c>
      <c r="C95" s="43" t="s">
        <v>79</v>
      </c>
      <c r="D95" s="44">
        <v>4.68</v>
      </c>
      <c r="E95" s="44">
        <v>4.68</v>
      </c>
      <c r="F95" s="44">
        <v>4.68</v>
      </c>
      <c r="G95" s="44">
        <v>4.68</v>
      </c>
      <c r="H95" s="44">
        <v>4.68</v>
      </c>
      <c r="I95" s="44">
        <v>4.68</v>
      </c>
      <c r="J95" s="44">
        <v>4.68</v>
      </c>
      <c r="K95" s="44">
        <v>4.68</v>
      </c>
      <c r="L95" s="44">
        <v>4.68</v>
      </c>
      <c r="M95" s="44">
        <v>4.68</v>
      </c>
      <c r="N95" s="44">
        <v>4.68</v>
      </c>
      <c r="O95" s="44">
        <v>4.68</v>
      </c>
      <c r="P95" s="44">
        <v>4.68</v>
      </c>
      <c r="Q95" s="44">
        <v>4.68</v>
      </c>
      <c r="R95" s="44">
        <v>4.68</v>
      </c>
      <c r="S95" s="44">
        <v>4.68</v>
      </c>
      <c r="T95" s="44">
        <v>4.68</v>
      </c>
      <c r="U95" s="44">
        <v>4.68</v>
      </c>
      <c r="V95" s="44">
        <v>4.68</v>
      </c>
      <c r="W95" s="44">
        <v>4.68</v>
      </c>
      <c r="X95" s="44">
        <v>4.68</v>
      </c>
      <c r="Y95" s="44">
        <v>4.68</v>
      </c>
      <c r="Z95" s="44">
        <v>4.68</v>
      </c>
      <c r="AA95" s="44">
        <v>4.68</v>
      </c>
    </row>
    <row r="96" spans="1:27" ht="12.75" hidden="1" customHeight="1" outlineLevel="1" x14ac:dyDescent="0.2">
      <c r="A96" s="89" t="s">
        <v>318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2">
      <c r="A97" s="88" t="s">
        <v>319</v>
      </c>
      <c r="B97" s="28" t="str">
        <f>"19"&amp;"."&amp;$B$639&amp;"."&amp;$B$640</f>
        <v>19.09.2023</v>
      </c>
      <c r="C97" s="80" t="s">
        <v>76</v>
      </c>
      <c r="D97" s="81">
        <f>ROUND(((D98+D99+D101+D100)/1000),5)</f>
        <v>2.5897600000000001</v>
      </c>
      <c r="E97" s="81">
        <f>ROUND(((E98+E99+E101+E100)/1000),5)</f>
        <v>2.5422099999999999</v>
      </c>
      <c r="F97" s="81">
        <f>ROUND(((F98+F99+F101+F100)/1000),5)</f>
        <v>2.4747499999999998</v>
      </c>
      <c r="G97" s="81">
        <f t="shared" ref="G97:AA97" si="54">ROUND(((G98+G99+G101+G100)/1000),5)</f>
        <v>2.4700000000000002</v>
      </c>
      <c r="H97" s="81">
        <f t="shared" si="54"/>
        <v>2.54887</v>
      </c>
      <c r="I97" s="81">
        <f t="shared" si="54"/>
        <v>2.6878700000000002</v>
      </c>
      <c r="J97" s="81">
        <f t="shared" si="54"/>
        <v>2.8265099999999999</v>
      </c>
      <c r="K97" s="81">
        <f t="shared" si="54"/>
        <v>3.0624600000000002</v>
      </c>
      <c r="L97" s="81">
        <f t="shared" si="54"/>
        <v>3.3647200000000002</v>
      </c>
      <c r="M97" s="81">
        <f t="shared" si="54"/>
        <v>3.6719200000000001</v>
      </c>
      <c r="N97" s="81">
        <f t="shared" si="54"/>
        <v>3.6936300000000002</v>
      </c>
      <c r="O97" s="81">
        <f t="shared" si="54"/>
        <v>3.6761300000000001</v>
      </c>
      <c r="P97" s="81">
        <f t="shared" si="54"/>
        <v>3.6536499999999998</v>
      </c>
      <c r="Q97" s="81">
        <f t="shared" si="54"/>
        <v>3.6707999999999998</v>
      </c>
      <c r="R97" s="81">
        <f t="shared" si="54"/>
        <v>3.3916200000000001</v>
      </c>
      <c r="S97" s="81">
        <f t="shared" si="54"/>
        <v>3.3938000000000001</v>
      </c>
      <c r="T97" s="81">
        <f t="shared" si="54"/>
        <v>3.36842</v>
      </c>
      <c r="U97" s="81">
        <f t="shared" si="54"/>
        <v>3.3355600000000001</v>
      </c>
      <c r="V97" s="81">
        <f t="shared" si="54"/>
        <v>3.3940600000000001</v>
      </c>
      <c r="W97" s="81">
        <f t="shared" si="54"/>
        <v>3.4981499999999999</v>
      </c>
      <c r="X97" s="81">
        <f t="shared" si="54"/>
        <v>3.4918399999999998</v>
      </c>
      <c r="Y97" s="81">
        <f t="shared" si="54"/>
        <v>3.3940199999999998</v>
      </c>
      <c r="Z97" s="81">
        <f t="shared" si="54"/>
        <v>3.0276900000000002</v>
      </c>
      <c r="AA97" s="81">
        <f t="shared" si="54"/>
        <v>2.79183</v>
      </c>
    </row>
    <row r="98" spans="1:27" ht="12.75" hidden="1" customHeight="1" outlineLevel="1" x14ac:dyDescent="0.2">
      <c r="A98" s="89" t="s">
        <v>320</v>
      </c>
      <c r="B98" s="63" t="s">
        <v>230</v>
      </c>
      <c r="C98" s="43" t="s">
        <v>79</v>
      </c>
      <c r="D98" s="44">
        <v>1297.3</v>
      </c>
      <c r="E98" s="44">
        <v>1249.75</v>
      </c>
      <c r="F98" s="44">
        <v>1182.29</v>
      </c>
      <c r="G98" s="44">
        <v>1177.54</v>
      </c>
      <c r="H98" s="44">
        <v>1256.4100000000001</v>
      </c>
      <c r="I98" s="44">
        <v>1395.41</v>
      </c>
      <c r="J98" s="44">
        <v>1534.05</v>
      </c>
      <c r="K98" s="44">
        <v>1770</v>
      </c>
      <c r="L98" s="44">
        <v>2072.2600000000002</v>
      </c>
      <c r="M98" s="44">
        <v>2379.46</v>
      </c>
      <c r="N98" s="44">
        <v>2401.17</v>
      </c>
      <c r="O98" s="44">
        <v>2383.67</v>
      </c>
      <c r="P98" s="44">
        <v>2361.19</v>
      </c>
      <c r="Q98" s="44">
        <v>2378.34</v>
      </c>
      <c r="R98" s="44">
        <v>2099.16</v>
      </c>
      <c r="S98" s="44">
        <v>2101.34</v>
      </c>
      <c r="T98" s="44">
        <v>2075.96</v>
      </c>
      <c r="U98" s="44">
        <v>2043.1</v>
      </c>
      <c r="V98" s="44">
        <v>2101.6</v>
      </c>
      <c r="W98" s="44">
        <v>2205.69</v>
      </c>
      <c r="X98" s="44">
        <v>2199.38</v>
      </c>
      <c r="Y98" s="44">
        <v>2101.56</v>
      </c>
      <c r="Z98" s="44">
        <v>1735.23</v>
      </c>
      <c r="AA98" s="44">
        <v>1499.37</v>
      </c>
    </row>
    <row r="99" spans="1:27" ht="12.75" hidden="1" customHeight="1" outlineLevel="1" x14ac:dyDescent="0.2">
      <c r="A99" s="89" t="s">
        <v>321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89" t="s">
        <v>322</v>
      </c>
      <c r="B100" s="63" t="s">
        <v>83</v>
      </c>
      <c r="C100" s="43" t="s">
        <v>79</v>
      </c>
      <c r="D100" s="44">
        <v>4.68</v>
      </c>
      <c r="E100" s="44">
        <v>4.68</v>
      </c>
      <c r="F100" s="44">
        <v>4.68</v>
      </c>
      <c r="G100" s="44">
        <v>4.68</v>
      </c>
      <c r="H100" s="44">
        <v>4.68</v>
      </c>
      <c r="I100" s="44">
        <v>4.68</v>
      </c>
      <c r="J100" s="44">
        <v>4.68</v>
      </c>
      <c r="K100" s="44">
        <v>4.68</v>
      </c>
      <c r="L100" s="44">
        <v>4.68</v>
      </c>
      <c r="M100" s="44">
        <v>4.68</v>
      </c>
      <c r="N100" s="44">
        <v>4.68</v>
      </c>
      <c r="O100" s="44">
        <v>4.68</v>
      </c>
      <c r="P100" s="44">
        <v>4.68</v>
      </c>
      <c r="Q100" s="44">
        <v>4.68</v>
      </c>
      <c r="R100" s="44">
        <v>4.68</v>
      </c>
      <c r="S100" s="44">
        <v>4.68</v>
      </c>
      <c r="T100" s="44">
        <v>4.68</v>
      </c>
      <c r="U100" s="44">
        <v>4.68</v>
      </c>
      <c r="V100" s="44">
        <v>4.68</v>
      </c>
      <c r="W100" s="44">
        <v>4.68</v>
      </c>
      <c r="X100" s="44">
        <v>4.68</v>
      </c>
      <c r="Y100" s="44">
        <v>4.68</v>
      </c>
      <c r="Z100" s="44">
        <v>4.68</v>
      </c>
      <c r="AA100" s="44">
        <v>4.68</v>
      </c>
    </row>
    <row r="101" spans="1:27" ht="12.75" hidden="1" customHeight="1" outlineLevel="1" x14ac:dyDescent="0.2">
      <c r="A101" s="89" t="s">
        <v>323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2">
      <c r="A102" s="88" t="s">
        <v>324</v>
      </c>
      <c r="B102" s="28" t="str">
        <f>"20"&amp;"."&amp;$B$639&amp;"."&amp;$B$640</f>
        <v>20.09.2023</v>
      </c>
      <c r="C102" s="80" t="s">
        <v>76</v>
      </c>
      <c r="D102" s="81">
        <f>ROUND(((D103+D104+D106+D105)/1000),5)</f>
        <v>2.59714</v>
      </c>
      <c r="E102" s="81">
        <f>ROUND(((E103+E104+E106+E105)/1000),5)</f>
        <v>2.4773200000000002</v>
      </c>
      <c r="F102" s="81">
        <f>ROUND(((F103+F104+F106+F105)/1000),5)</f>
        <v>2.4262000000000001</v>
      </c>
      <c r="G102" s="81">
        <f t="shared" ref="G102:AA102" si="57">ROUND(((G103+G104+G106+G105)/1000),5)</f>
        <v>2.4124400000000001</v>
      </c>
      <c r="H102" s="81">
        <f t="shared" si="57"/>
        <v>2.48346</v>
      </c>
      <c r="I102" s="81">
        <f t="shared" si="57"/>
        <v>2.63584</v>
      </c>
      <c r="J102" s="81">
        <f t="shared" si="57"/>
        <v>2.8173499999999998</v>
      </c>
      <c r="K102" s="81">
        <f t="shared" si="57"/>
        <v>3.0395300000000001</v>
      </c>
      <c r="L102" s="81">
        <f t="shared" si="57"/>
        <v>3.31</v>
      </c>
      <c r="M102" s="81">
        <f t="shared" si="57"/>
        <v>3.8829400000000001</v>
      </c>
      <c r="N102" s="81">
        <f t="shared" si="57"/>
        <v>3.92259</v>
      </c>
      <c r="O102" s="81">
        <f t="shared" si="57"/>
        <v>3.8852099999999998</v>
      </c>
      <c r="P102" s="81">
        <f t="shared" si="57"/>
        <v>3.74092</v>
      </c>
      <c r="Q102" s="81">
        <f t="shared" si="57"/>
        <v>3.8845700000000001</v>
      </c>
      <c r="R102" s="81">
        <f t="shared" si="57"/>
        <v>3.3960300000000001</v>
      </c>
      <c r="S102" s="81">
        <f t="shared" si="57"/>
        <v>3.39453</v>
      </c>
      <c r="T102" s="81">
        <f t="shared" si="57"/>
        <v>3.3813499999999999</v>
      </c>
      <c r="U102" s="81">
        <f t="shared" si="57"/>
        <v>3.3613599999999999</v>
      </c>
      <c r="V102" s="81">
        <f t="shared" si="57"/>
        <v>3.4012199999999999</v>
      </c>
      <c r="W102" s="81">
        <f t="shared" si="57"/>
        <v>3.49085</v>
      </c>
      <c r="X102" s="81">
        <f t="shared" si="57"/>
        <v>3.6357400000000002</v>
      </c>
      <c r="Y102" s="81">
        <f t="shared" si="57"/>
        <v>3.3750100000000001</v>
      </c>
      <c r="Z102" s="81">
        <f t="shared" si="57"/>
        <v>3.05803</v>
      </c>
      <c r="AA102" s="81">
        <f t="shared" si="57"/>
        <v>2.7685900000000001</v>
      </c>
    </row>
    <row r="103" spans="1:27" ht="12.75" hidden="1" customHeight="1" outlineLevel="1" x14ac:dyDescent="0.2">
      <c r="A103" s="89" t="s">
        <v>325</v>
      </c>
      <c r="B103" s="63" t="s">
        <v>230</v>
      </c>
      <c r="C103" s="43" t="s">
        <v>79</v>
      </c>
      <c r="D103" s="44">
        <v>1304.68</v>
      </c>
      <c r="E103" s="44">
        <v>1184.8599999999999</v>
      </c>
      <c r="F103" s="44">
        <v>1133.74</v>
      </c>
      <c r="G103" s="44">
        <v>1119.98</v>
      </c>
      <c r="H103" s="44">
        <v>1191</v>
      </c>
      <c r="I103" s="44">
        <v>1343.38</v>
      </c>
      <c r="J103" s="44">
        <v>1524.89</v>
      </c>
      <c r="K103" s="44">
        <v>1747.07</v>
      </c>
      <c r="L103" s="44">
        <v>2017.54</v>
      </c>
      <c r="M103" s="44">
        <v>2590.48</v>
      </c>
      <c r="N103" s="44">
        <v>2630.13</v>
      </c>
      <c r="O103" s="44">
        <v>2592.75</v>
      </c>
      <c r="P103" s="44">
        <v>2448.46</v>
      </c>
      <c r="Q103" s="44">
        <v>2592.11</v>
      </c>
      <c r="R103" s="44">
        <v>2103.5700000000002</v>
      </c>
      <c r="S103" s="44">
        <v>2102.0700000000002</v>
      </c>
      <c r="T103" s="44">
        <v>2088.89</v>
      </c>
      <c r="U103" s="44">
        <v>2068.9</v>
      </c>
      <c r="V103" s="44">
        <v>2108.7600000000002</v>
      </c>
      <c r="W103" s="44">
        <v>2198.39</v>
      </c>
      <c r="X103" s="44">
        <v>2343.2800000000002</v>
      </c>
      <c r="Y103" s="44">
        <v>2082.5500000000002</v>
      </c>
      <c r="Z103" s="44">
        <v>1765.57</v>
      </c>
      <c r="AA103" s="44">
        <v>1476.13</v>
      </c>
    </row>
    <row r="104" spans="1:27" ht="12.75" hidden="1" customHeight="1" outlineLevel="1" x14ac:dyDescent="0.2">
      <c r="A104" s="89" t="s">
        <v>326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89" t="s">
        <v>327</v>
      </c>
      <c r="B105" s="63" t="s">
        <v>83</v>
      </c>
      <c r="C105" s="43" t="s">
        <v>79</v>
      </c>
      <c r="D105" s="44">
        <v>4.68</v>
      </c>
      <c r="E105" s="44">
        <v>4.68</v>
      </c>
      <c r="F105" s="44">
        <v>4.68</v>
      </c>
      <c r="G105" s="44">
        <v>4.68</v>
      </c>
      <c r="H105" s="44">
        <v>4.68</v>
      </c>
      <c r="I105" s="44">
        <v>4.68</v>
      </c>
      <c r="J105" s="44">
        <v>4.68</v>
      </c>
      <c r="K105" s="44">
        <v>4.68</v>
      </c>
      <c r="L105" s="44">
        <v>4.68</v>
      </c>
      <c r="M105" s="44">
        <v>4.68</v>
      </c>
      <c r="N105" s="44">
        <v>4.68</v>
      </c>
      <c r="O105" s="44">
        <v>4.68</v>
      </c>
      <c r="P105" s="44">
        <v>4.68</v>
      </c>
      <c r="Q105" s="44">
        <v>4.68</v>
      </c>
      <c r="R105" s="44">
        <v>4.68</v>
      </c>
      <c r="S105" s="44">
        <v>4.68</v>
      </c>
      <c r="T105" s="44">
        <v>4.68</v>
      </c>
      <c r="U105" s="44">
        <v>4.68</v>
      </c>
      <c r="V105" s="44">
        <v>4.68</v>
      </c>
      <c r="W105" s="44">
        <v>4.68</v>
      </c>
      <c r="X105" s="44">
        <v>4.68</v>
      </c>
      <c r="Y105" s="44">
        <v>4.68</v>
      </c>
      <c r="Z105" s="44">
        <v>4.68</v>
      </c>
      <c r="AA105" s="44">
        <v>4.68</v>
      </c>
    </row>
    <row r="106" spans="1:27" ht="12.75" hidden="1" customHeight="1" outlineLevel="1" x14ac:dyDescent="0.2">
      <c r="A106" s="89" t="s">
        <v>328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2">
      <c r="A107" s="88" t="s">
        <v>329</v>
      </c>
      <c r="B107" s="28" t="str">
        <f>"21"&amp;"."&amp;$B$639&amp;"."&amp;$B$640</f>
        <v>21.09.2023</v>
      </c>
      <c r="C107" s="80" t="s">
        <v>76</v>
      </c>
      <c r="D107" s="81">
        <f>ROUND(((D108+D109+D111+D110)/1000),5)</f>
        <v>2.57931</v>
      </c>
      <c r="E107" s="81">
        <f>ROUND(((E108+E109+E111+E110)/1000),5)</f>
        <v>2.4797799999999999</v>
      </c>
      <c r="F107" s="81">
        <f>ROUND(((F108+F109+F111+F110)/1000),5)</f>
        <v>2.41031</v>
      </c>
      <c r="G107" s="81">
        <f t="shared" ref="G107:AA107" si="60">ROUND(((G108+G109+G111+G110)/1000),5)</f>
        <v>2.4224600000000001</v>
      </c>
      <c r="H107" s="81">
        <f t="shared" si="60"/>
        <v>2.5061499999999999</v>
      </c>
      <c r="I107" s="81">
        <f t="shared" si="60"/>
        <v>2.6257700000000002</v>
      </c>
      <c r="J107" s="81">
        <f t="shared" si="60"/>
        <v>2.7617500000000001</v>
      </c>
      <c r="K107" s="81">
        <f t="shared" si="60"/>
        <v>2.9748000000000001</v>
      </c>
      <c r="L107" s="81">
        <f t="shared" si="60"/>
        <v>3.31785</v>
      </c>
      <c r="M107" s="81">
        <f t="shared" si="60"/>
        <v>3.6551800000000001</v>
      </c>
      <c r="N107" s="81">
        <f t="shared" si="60"/>
        <v>3.6659700000000002</v>
      </c>
      <c r="O107" s="81">
        <f t="shared" si="60"/>
        <v>3.6640700000000002</v>
      </c>
      <c r="P107" s="81">
        <f t="shared" si="60"/>
        <v>3.6587200000000002</v>
      </c>
      <c r="Q107" s="81">
        <f t="shared" si="60"/>
        <v>3.66107</v>
      </c>
      <c r="R107" s="81">
        <f t="shared" si="60"/>
        <v>3.37296</v>
      </c>
      <c r="S107" s="81">
        <f t="shared" si="60"/>
        <v>3.3710800000000001</v>
      </c>
      <c r="T107" s="81">
        <f t="shared" si="60"/>
        <v>3.3511899999999999</v>
      </c>
      <c r="U107" s="81">
        <f t="shared" si="60"/>
        <v>3.3403</v>
      </c>
      <c r="V107" s="81">
        <f t="shared" si="60"/>
        <v>3.4657</v>
      </c>
      <c r="W107" s="81">
        <f t="shared" si="60"/>
        <v>3.52658</v>
      </c>
      <c r="X107" s="81">
        <f t="shared" si="60"/>
        <v>3.5011700000000001</v>
      </c>
      <c r="Y107" s="81">
        <f t="shared" si="60"/>
        <v>3.3472900000000001</v>
      </c>
      <c r="Z107" s="81">
        <f t="shared" si="60"/>
        <v>3.0649700000000002</v>
      </c>
      <c r="AA107" s="81">
        <f t="shared" si="60"/>
        <v>2.7981799999999999</v>
      </c>
    </row>
    <row r="108" spans="1:27" ht="12.75" hidden="1" customHeight="1" outlineLevel="1" x14ac:dyDescent="0.2">
      <c r="A108" s="89" t="s">
        <v>330</v>
      </c>
      <c r="B108" s="63" t="s">
        <v>230</v>
      </c>
      <c r="C108" s="43" t="s">
        <v>79</v>
      </c>
      <c r="D108" s="44">
        <v>1286.8499999999999</v>
      </c>
      <c r="E108" s="44">
        <v>1187.32</v>
      </c>
      <c r="F108" s="44">
        <v>1117.8499999999999</v>
      </c>
      <c r="G108" s="44">
        <v>1130</v>
      </c>
      <c r="H108" s="44">
        <v>1213.69</v>
      </c>
      <c r="I108" s="44">
        <v>1333.31</v>
      </c>
      <c r="J108" s="44">
        <v>1469.29</v>
      </c>
      <c r="K108" s="44">
        <v>1682.34</v>
      </c>
      <c r="L108" s="44">
        <v>2025.39</v>
      </c>
      <c r="M108" s="44">
        <v>2362.7199999999998</v>
      </c>
      <c r="N108" s="44">
        <v>2373.5100000000002</v>
      </c>
      <c r="O108" s="44">
        <v>2371.61</v>
      </c>
      <c r="P108" s="44">
        <v>2366.2600000000002</v>
      </c>
      <c r="Q108" s="44">
        <v>2368.61</v>
      </c>
      <c r="R108" s="44">
        <v>2080.5</v>
      </c>
      <c r="S108" s="44">
        <v>2078.62</v>
      </c>
      <c r="T108" s="44">
        <v>2058.73</v>
      </c>
      <c r="U108" s="44">
        <v>2047.84</v>
      </c>
      <c r="V108" s="44">
        <v>2173.2399999999998</v>
      </c>
      <c r="W108" s="44">
        <v>2234.12</v>
      </c>
      <c r="X108" s="44">
        <v>2208.71</v>
      </c>
      <c r="Y108" s="44">
        <v>2054.83</v>
      </c>
      <c r="Z108" s="44">
        <v>1772.51</v>
      </c>
      <c r="AA108" s="44">
        <v>1505.72</v>
      </c>
    </row>
    <row r="109" spans="1:27" ht="12.75" hidden="1" customHeight="1" outlineLevel="1" x14ac:dyDescent="0.2">
      <c r="A109" s="89" t="s">
        <v>331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89" t="s">
        <v>332</v>
      </c>
      <c r="B110" s="63" t="s">
        <v>83</v>
      </c>
      <c r="C110" s="43" t="s">
        <v>79</v>
      </c>
      <c r="D110" s="44">
        <v>4.68</v>
      </c>
      <c r="E110" s="44">
        <v>4.68</v>
      </c>
      <c r="F110" s="44">
        <v>4.68</v>
      </c>
      <c r="G110" s="44">
        <v>4.68</v>
      </c>
      <c r="H110" s="44">
        <v>4.68</v>
      </c>
      <c r="I110" s="44">
        <v>4.68</v>
      </c>
      <c r="J110" s="44">
        <v>4.68</v>
      </c>
      <c r="K110" s="44">
        <v>4.68</v>
      </c>
      <c r="L110" s="44">
        <v>4.68</v>
      </c>
      <c r="M110" s="44">
        <v>4.68</v>
      </c>
      <c r="N110" s="44">
        <v>4.68</v>
      </c>
      <c r="O110" s="44">
        <v>4.68</v>
      </c>
      <c r="P110" s="44">
        <v>4.68</v>
      </c>
      <c r="Q110" s="44">
        <v>4.68</v>
      </c>
      <c r="R110" s="44">
        <v>4.68</v>
      </c>
      <c r="S110" s="44">
        <v>4.68</v>
      </c>
      <c r="T110" s="44">
        <v>4.68</v>
      </c>
      <c r="U110" s="44">
        <v>4.68</v>
      </c>
      <c r="V110" s="44">
        <v>4.68</v>
      </c>
      <c r="W110" s="44">
        <v>4.68</v>
      </c>
      <c r="X110" s="44">
        <v>4.68</v>
      </c>
      <c r="Y110" s="44">
        <v>4.68</v>
      </c>
      <c r="Z110" s="44">
        <v>4.68</v>
      </c>
      <c r="AA110" s="44">
        <v>4.68</v>
      </c>
    </row>
    <row r="111" spans="1:27" ht="12.75" hidden="1" customHeight="1" outlineLevel="1" x14ac:dyDescent="0.2">
      <c r="A111" s="89" t="s">
        <v>333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2">
      <c r="A112" s="88" t="s">
        <v>334</v>
      </c>
      <c r="B112" s="28" t="str">
        <f>"22"&amp;"."&amp;$B$639&amp;"."&amp;$B$640</f>
        <v>22.09.2023</v>
      </c>
      <c r="C112" s="80" t="s">
        <v>76</v>
      </c>
      <c r="D112" s="81">
        <f>ROUND(((D113+D114+D116+D115)/1000),5)</f>
        <v>2.5815600000000001</v>
      </c>
      <c r="E112" s="81">
        <f>ROUND(((E113+E114+E116+E115)/1000),5)</f>
        <v>2.4761899999999999</v>
      </c>
      <c r="F112" s="81">
        <f>ROUND(((F113+F114+F116+F115)/1000),5)</f>
        <v>2.4218199999999999</v>
      </c>
      <c r="G112" s="81">
        <f t="shared" ref="G112:AA112" si="63">ROUND(((G113+G114+G116+G115)/1000),5)</f>
        <v>2.4224399999999999</v>
      </c>
      <c r="H112" s="81">
        <f t="shared" si="63"/>
        <v>2.4888400000000002</v>
      </c>
      <c r="I112" s="81">
        <f t="shared" si="63"/>
        <v>2.6646800000000002</v>
      </c>
      <c r="J112" s="81">
        <f t="shared" si="63"/>
        <v>2.8585500000000001</v>
      </c>
      <c r="K112" s="81">
        <f t="shared" si="63"/>
        <v>3.0732200000000001</v>
      </c>
      <c r="L112" s="81">
        <f t="shared" si="63"/>
        <v>3.31514</v>
      </c>
      <c r="M112" s="81">
        <f t="shared" si="63"/>
        <v>3.4921700000000002</v>
      </c>
      <c r="N112" s="81">
        <f t="shared" si="63"/>
        <v>3.5072000000000001</v>
      </c>
      <c r="O112" s="81">
        <f t="shared" si="63"/>
        <v>3.6621800000000002</v>
      </c>
      <c r="P112" s="81">
        <f t="shared" si="63"/>
        <v>3.4651100000000001</v>
      </c>
      <c r="Q112" s="81">
        <f t="shared" si="63"/>
        <v>3.4976500000000001</v>
      </c>
      <c r="R112" s="81">
        <f t="shared" si="63"/>
        <v>3.37859</v>
      </c>
      <c r="S112" s="81">
        <f t="shared" si="63"/>
        <v>3.3691499999999999</v>
      </c>
      <c r="T112" s="81">
        <f t="shared" si="63"/>
        <v>3.3659300000000001</v>
      </c>
      <c r="U112" s="81">
        <f t="shared" si="63"/>
        <v>3.3422499999999999</v>
      </c>
      <c r="V112" s="81">
        <f t="shared" si="63"/>
        <v>3.4147799999999999</v>
      </c>
      <c r="W112" s="81">
        <f t="shared" si="63"/>
        <v>3.4452099999999999</v>
      </c>
      <c r="X112" s="81">
        <f t="shared" si="63"/>
        <v>3.4407000000000001</v>
      </c>
      <c r="Y112" s="81">
        <f t="shared" si="63"/>
        <v>3.3565200000000002</v>
      </c>
      <c r="Z112" s="81">
        <f t="shared" si="63"/>
        <v>3.07864</v>
      </c>
      <c r="AA112" s="81">
        <f t="shared" si="63"/>
        <v>2.8853200000000001</v>
      </c>
    </row>
    <row r="113" spans="1:27" ht="12.75" hidden="1" customHeight="1" outlineLevel="1" x14ac:dyDescent="0.2">
      <c r="A113" s="89" t="s">
        <v>335</v>
      </c>
      <c r="B113" s="63" t="s">
        <v>230</v>
      </c>
      <c r="C113" s="43" t="s">
        <v>79</v>
      </c>
      <c r="D113" s="44">
        <v>1289.0999999999999</v>
      </c>
      <c r="E113" s="44">
        <v>1183.73</v>
      </c>
      <c r="F113" s="44">
        <v>1129.3599999999999</v>
      </c>
      <c r="G113" s="44">
        <v>1129.98</v>
      </c>
      <c r="H113" s="44">
        <v>1196.3800000000001</v>
      </c>
      <c r="I113" s="44">
        <v>1372.22</v>
      </c>
      <c r="J113" s="44">
        <v>1566.09</v>
      </c>
      <c r="K113" s="44">
        <v>1780.76</v>
      </c>
      <c r="L113" s="44">
        <v>2022.68</v>
      </c>
      <c r="M113" s="44">
        <v>2199.71</v>
      </c>
      <c r="N113" s="44">
        <v>2214.7399999999998</v>
      </c>
      <c r="O113" s="44">
        <v>2369.7199999999998</v>
      </c>
      <c r="P113" s="44">
        <v>2172.65</v>
      </c>
      <c r="Q113" s="44">
        <v>2205.19</v>
      </c>
      <c r="R113" s="44">
        <v>2086.13</v>
      </c>
      <c r="S113" s="44">
        <v>2076.69</v>
      </c>
      <c r="T113" s="44">
        <v>2073.4699999999998</v>
      </c>
      <c r="U113" s="44">
        <v>2049.79</v>
      </c>
      <c r="V113" s="44">
        <v>2122.3200000000002</v>
      </c>
      <c r="W113" s="44">
        <v>2152.75</v>
      </c>
      <c r="X113" s="44">
        <v>2148.2399999999998</v>
      </c>
      <c r="Y113" s="44">
        <v>2064.06</v>
      </c>
      <c r="Z113" s="44">
        <v>1786.18</v>
      </c>
      <c r="AA113" s="44">
        <v>1592.86</v>
      </c>
    </row>
    <row r="114" spans="1:27" ht="12.75" hidden="1" customHeight="1" outlineLevel="1" x14ac:dyDescent="0.2">
      <c r="A114" s="89" t="s">
        <v>336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89" t="s">
        <v>337</v>
      </c>
      <c r="B115" s="63" t="s">
        <v>83</v>
      </c>
      <c r="C115" s="43" t="s">
        <v>79</v>
      </c>
      <c r="D115" s="44">
        <v>4.68</v>
      </c>
      <c r="E115" s="44">
        <v>4.68</v>
      </c>
      <c r="F115" s="44">
        <v>4.68</v>
      </c>
      <c r="G115" s="44">
        <v>4.68</v>
      </c>
      <c r="H115" s="44">
        <v>4.68</v>
      </c>
      <c r="I115" s="44">
        <v>4.68</v>
      </c>
      <c r="J115" s="44">
        <v>4.68</v>
      </c>
      <c r="K115" s="44">
        <v>4.68</v>
      </c>
      <c r="L115" s="44">
        <v>4.68</v>
      </c>
      <c r="M115" s="44">
        <v>4.68</v>
      </c>
      <c r="N115" s="44">
        <v>4.68</v>
      </c>
      <c r="O115" s="44">
        <v>4.68</v>
      </c>
      <c r="P115" s="44">
        <v>4.68</v>
      </c>
      <c r="Q115" s="44">
        <v>4.68</v>
      </c>
      <c r="R115" s="44">
        <v>4.68</v>
      </c>
      <c r="S115" s="44">
        <v>4.68</v>
      </c>
      <c r="T115" s="44">
        <v>4.68</v>
      </c>
      <c r="U115" s="44">
        <v>4.68</v>
      </c>
      <c r="V115" s="44">
        <v>4.68</v>
      </c>
      <c r="W115" s="44">
        <v>4.68</v>
      </c>
      <c r="X115" s="44">
        <v>4.68</v>
      </c>
      <c r="Y115" s="44">
        <v>4.68</v>
      </c>
      <c r="Z115" s="44">
        <v>4.68</v>
      </c>
      <c r="AA115" s="44">
        <v>4.68</v>
      </c>
    </row>
    <row r="116" spans="1:27" ht="12.75" hidden="1" customHeight="1" outlineLevel="1" x14ac:dyDescent="0.2">
      <c r="A116" s="89" t="s">
        <v>338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2">
      <c r="A117" s="88" t="s">
        <v>339</v>
      </c>
      <c r="B117" s="28" t="str">
        <f>"23"&amp;"."&amp;$B$639&amp;"."&amp;$B$640</f>
        <v>23.09.2023</v>
      </c>
      <c r="C117" s="80" t="s">
        <v>76</v>
      </c>
      <c r="D117" s="81">
        <f>ROUND(((D118+D119+D121+D120)/1000),5)</f>
        <v>2.9079199999999998</v>
      </c>
      <c r="E117" s="81">
        <f>ROUND(((E118+E119+E121+E120)/1000),5)</f>
        <v>2.7573599999999998</v>
      </c>
      <c r="F117" s="81">
        <f>ROUND(((F118+F119+F121+F120)/1000),5)</f>
        <v>2.6546799999999999</v>
      </c>
      <c r="G117" s="81">
        <f t="shared" ref="G117:AA117" si="66">ROUND(((G118+G119+G121+G120)/1000),5)</f>
        <v>2.6000399999999999</v>
      </c>
      <c r="H117" s="81">
        <f t="shared" si="66"/>
        <v>2.6807599999999998</v>
      </c>
      <c r="I117" s="81">
        <f t="shared" si="66"/>
        <v>2.6983000000000001</v>
      </c>
      <c r="J117" s="81">
        <f t="shared" si="66"/>
        <v>2.7932999999999999</v>
      </c>
      <c r="K117" s="81">
        <f t="shared" si="66"/>
        <v>2.9181900000000001</v>
      </c>
      <c r="L117" s="81">
        <f t="shared" si="66"/>
        <v>3.1639400000000002</v>
      </c>
      <c r="M117" s="81">
        <f t="shared" si="66"/>
        <v>3.3091300000000001</v>
      </c>
      <c r="N117" s="81">
        <f t="shared" si="66"/>
        <v>3.4052199999999999</v>
      </c>
      <c r="O117" s="81">
        <f t="shared" si="66"/>
        <v>3.43737</v>
      </c>
      <c r="P117" s="81">
        <f t="shared" si="66"/>
        <v>3.6346500000000002</v>
      </c>
      <c r="Q117" s="81">
        <f t="shared" si="66"/>
        <v>3.66052</v>
      </c>
      <c r="R117" s="81">
        <f t="shared" si="66"/>
        <v>3.6504099999999999</v>
      </c>
      <c r="S117" s="81">
        <f t="shared" si="66"/>
        <v>3.5252699999999999</v>
      </c>
      <c r="T117" s="81">
        <f t="shared" si="66"/>
        <v>3.4669099999999999</v>
      </c>
      <c r="U117" s="81">
        <f t="shared" si="66"/>
        <v>3.3972699999999998</v>
      </c>
      <c r="V117" s="81">
        <f t="shared" si="66"/>
        <v>3.5332599999999998</v>
      </c>
      <c r="W117" s="81">
        <f t="shared" si="66"/>
        <v>3.57755</v>
      </c>
      <c r="X117" s="81">
        <f t="shared" si="66"/>
        <v>3.6809400000000001</v>
      </c>
      <c r="Y117" s="81">
        <f t="shared" si="66"/>
        <v>3.3574199999999998</v>
      </c>
      <c r="Z117" s="81">
        <f t="shared" si="66"/>
        <v>2.99485</v>
      </c>
      <c r="AA117" s="81">
        <f t="shared" si="66"/>
        <v>2.81582</v>
      </c>
    </row>
    <row r="118" spans="1:27" ht="12.75" hidden="1" customHeight="1" outlineLevel="1" x14ac:dyDescent="0.2">
      <c r="A118" s="89" t="s">
        <v>340</v>
      </c>
      <c r="B118" s="63" t="s">
        <v>230</v>
      </c>
      <c r="C118" s="43" t="s">
        <v>79</v>
      </c>
      <c r="D118" s="44">
        <v>1615.46</v>
      </c>
      <c r="E118" s="44">
        <v>1464.9</v>
      </c>
      <c r="F118" s="44">
        <v>1362.22</v>
      </c>
      <c r="G118" s="44">
        <v>1307.58</v>
      </c>
      <c r="H118" s="44">
        <v>1388.3</v>
      </c>
      <c r="I118" s="44">
        <v>1405.84</v>
      </c>
      <c r="J118" s="44">
        <v>1500.84</v>
      </c>
      <c r="K118" s="44">
        <v>1625.73</v>
      </c>
      <c r="L118" s="44">
        <v>1871.48</v>
      </c>
      <c r="M118" s="44">
        <v>2016.67</v>
      </c>
      <c r="N118" s="44">
        <v>2112.7600000000002</v>
      </c>
      <c r="O118" s="44">
        <v>2144.91</v>
      </c>
      <c r="P118" s="44">
        <v>2342.19</v>
      </c>
      <c r="Q118" s="44">
        <v>2368.06</v>
      </c>
      <c r="R118" s="44">
        <v>2357.9499999999998</v>
      </c>
      <c r="S118" s="44">
        <v>2232.81</v>
      </c>
      <c r="T118" s="44">
        <v>2174.4499999999998</v>
      </c>
      <c r="U118" s="44">
        <v>2104.81</v>
      </c>
      <c r="V118" s="44">
        <v>2240.8000000000002</v>
      </c>
      <c r="W118" s="44">
        <v>2285.09</v>
      </c>
      <c r="X118" s="44">
        <v>2388.48</v>
      </c>
      <c r="Y118" s="44">
        <v>2064.96</v>
      </c>
      <c r="Z118" s="44">
        <v>1702.39</v>
      </c>
      <c r="AA118" s="44">
        <v>1523.36</v>
      </c>
    </row>
    <row r="119" spans="1:27" ht="12.75" hidden="1" customHeight="1" outlineLevel="1" x14ac:dyDescent="0.2">
      <c r="A119" s="89" t="s">
        <v>341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89" t="s">
        <v>342</v>
      </c>
      <c r="B120" s="63" t="s">
        <v>83</v>
      </c>
      <c r="C120" s="43" t="s">
        <v>79</v>
      </c>
      <c r="D120" s="44">
        <v>4.68</v>
      </c>
      <c r="E120" s="44">
        <v>4.68</v>
      </c>
      <c r="F120" s="44">
        <v>4.68</v>
      </c>
      <c r="G120" s="44">
        <v>4.68</v>
      </c>
      <c r="H120" s="44">
        <v>4.68</v>
      </c>
      <c r="I120" s="44">
        <v>4.68</v>
      </c>
      <c r="J120" s="44">
        <v>4.68</v>
      </c>
      <c r="K120" s="44">
        <v>4.68</v>
      </c>
      <c r="L120" s="44">
        <v>4.68</v>
      </c>
      <c r="M120" s="44">
        <v>4.68</v>
      </c>
      <c r="N120" s="44">
        <v>4.68</v>
      </c>
      <c r="O120" s="44">
        <v>4.68</v>
      </c>
      <c r="P120" s="44">
        <v>4.68</v>
      </c>
      <c r="Q120" s="44">
        <v>4.68</v>
      </c>
      <c r="R120" s="44">
        <v>4.68</v>
      </c>
      <c r="S120" s="44">
        <v>4.68</v>
      </c>
      <c r="T120" s="44">
        <v>4.68</v>
      </c>
      <c r="U120" s="44">
        <v>4.68</v>
      </c>
      <c r="V120" s="44">
        <v>4.68</v>
      </c>
      <c r="W120" s="44">
        <v>4.68</v>
      </c>
      <c r="X120" s="44">
        <v>4.68</v>
      </c>
      <c r="Y120" s="44">
        <v>4.68</v>
      </c>
      <c r="Z120" s="44">
        <v>4.68</v>
      </c>
      <c r="AA120" s="44">
        <v>4.68</v>
      </c>
    </row>
    <row r="121" spans="1:27" ht="12.75" hidden="1" customHeight="1" outlineLevel="1" x14ac:dyDescent="0.2">
      <c r="A121" s="89" t="s">
        <v>343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2">
      <c r="A122" s="88" t="s">
        <v>344</v>
      </c>
      <c r="B122" s="28" t="str">
        <f>"24"&amp;"."&amp;$B$639&amp;"."&amp;$B$640</f>
        <v>24.09.2023</v>
      </c>
      <c r="C122" s="80" t="s">
        <v>76</v>
      </c>
      <c r="D122" s="81">
        <f>ROUND(((D123+D124+D126+D125)/1000),5)</f>
        <v>2.6321699999999999</v>
      </c>
      <c r="E122" s="81">
        <f>ROUND(((E123+E124+E126+E125)/1000),5)</f>
        <v>2.4768400000000002</v>
      </c>
      <c r="F122" s="81">
        <f>ROUND(((F123+F124+F126+F125)/1000),5)</f>
        <v>2.40334</v>
      </c>
      <c r="G122" s="81">
        <f t="shared" ref="G122:AA122" si="69">ROUND(((G123+G124+G126+G125)/1000),5)</f>
        <v>2.3524699999999998</v>
      </c>
      <c r="H122" s="81">
        <f t="shared" si="69"/>
        <v>2.4098899999999999</v>
      </c>
      <c r="I122" s="81">
        <f t="shared" si="69"/>
        <v>2.4553699999999998</v>
      </c>
      <c r="J122" s="81">
        <f t="shared" si="69"/>
        <v>2.2054999999999998</v>
      </c>
      <c r="K122" s="81">
        <f t="shared" si="69"/>
        <v>2.7019700000000002</v>
      </c>
      <c r="L122" s="81">
        <f t="shared" si="69"/>
        <v>2.90598</v>
      </c>
      <c r="M122" s="81">
        <f t="shared" si="69"/>
        <v>3.0696400000000001</v>
      </c>
      <c r="N122" s="81">
        <f t="shared" si="69"/>
        <v>3.1170100000000001</v>
      </c>
      <c r="O122" s="81">
        <f t="shared" si="69"/>
        <v>3.1274999999999999</v>
      </c>
      <c r="P122" s="81">
        <f t="shared" si="69"/>
        <v>3.1185399999999999</v>
      </c>
      <c r="Q122" s="81">
        <f t="shared" si="69"/>
        <v>3.1316899999999999</v>
      </c>
      <c r="R122" s="81">
        <f t="shared" si="69"/>
        <v>3.14757</v>
      </c>
      <c r="S122" s="81">
        <f t="shared" si="69"/>
        <v>3.1837900000000001</v>
      </c>
      <c r="T122" s="81">
        <f t="shared" si="69"/>
        <v>3.1993100000000001</v>
      </c>
      <c r="U122" s="81">
        <f t="shared" si="69"/>
        <v>3.1995499999999999</v>
      </c>
      <c r="V122" s="81">
        <f t="shared" si="69"/>
        <v>3.3910100000000001</v>
      </c>
      <c r="W122" s="81">
        <f t="shared" si="69"/>
        <v>3.5027400000000002</v>
      </c>
      <c r="X122" s="81">
        <f t="shared" si="69"/>
        <v>3.5377900000000002</v>
      </c>
      <c r="Y122" s="81">
        <f t="shared" si="69"/>
        <v>3.30118</v>
      </c>
      <c r="Z122" s="81">
        <f t="shared" si="69"/>
        <v>2.9422100000000002</v>
      </c>
      <c r="AA122" s="81">
        <f t="shared" si="69"/>
        <v>2.6392799999999998</v>
      </c>
    </row>
    <row r="123" spans="1:27" ht="12.75" hidden="1" customHeight="1" outlineLevel="1" x14ac:dyDescent="0.2">
      <c r="A123" s="89" t="s">
        <v>345</v>
      </c>
      <c r="B123" s="63" t="s">
        <v>230</v>
      </c>
      <c r="C123" s="43" t="s">
        <v>79</v>
      </c>
      <c r="D123" s="44">
        <v>1339.71</v>
      </c>
      <c r="E123" s="44">
        <v>1184.3800000000001</v>
      </c>
      <c r="F123" s="44">
        <v>1110.8800000000001</v>
      </c>
      <c r="G123" s="44">
        <v>1060.01</v>
      </c>
      <c r="H123" s="44">
        <v>1117.43</v>
      </c>
      <c r="I123" s="44">
        <v>1162.9100000000001</v>
      </c>
      <c r="J123" s="44">
        <v>913.04</v>
      </c>
      <c r="K123" s="44">
        <v>1409.51</v>
      </c>
      <c r="L123" s="44">
        <v>1613.52</v>
      </c>
      <c r="M123" s="44">
        <v>1777.18</v>
      </c>
      <c r="N123" s="44">
        <v>1824.55</v>
      </c>
      <c r="O123" s="44">
        <v>1835.04</v>
      </c>
      <c r="P123" s="44">
        <v>1826.08</v>
      </c>
      <c r="Q123" s="44">
        <v>1839.23</v>
      </c>
      <c r="R123" s="44">
        <v>1855.11</v>
      </c>
      <c r="S123" s="44">
        <v>1891.33</v>
      </c>
      <c r="T123" s="44">
        <v>1906.85</v>
      </c>
      <c r="U123" s="44">
        <v>1907.09</v>
      </c>
      <c r="V123" s="44">
        <v>2098.5500000000002</v>
      </c>
      <c r="W123" s="44">
        <v>2210.2800000000002</v>
      </c>
      <c r="X123" s="44">
        <v>2245.33</v>
      </c>
      <c r="Y123" s="44">
        <v>2008.72</v>
      </c>
      <c r="Z123" s="44">
        <v>1649.75</v>
      </c>
      <c r="AA123" s="44">
        <v>1346.82</v>
      </c>
    </row>
    <row r="124" spans="1:27" ht="12.75" hidden="1" customHeight="1" outlineLevel="1" x14ac:dyDescent="0.2">
      <c r="A124" s="89" t="s">
        <v>346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89" t="s">
        <v>347</v>
      </c>
      <c r="B125" s="63" t="s">
        <v>83</v>
      </c>
      <c r="C125" s="43" t="s">
        <v>79</v>
      </c>
      <c r="D125" s="44">
        <v>4.68</v>
      </c>
      <c r="E125" s="44">
        <v>4.68</v>
      </c>
      <c r="F125" s="44">
        <v>4.68</v>
      </c>
      <c r="G125" s="44">
        <v>4.68</v>
      </c>
      <c r="H125" s="44">
        <v>4.68</v>
      </c>
      <c r="I125" s="44">
        <v>4.68</v>
      </c>
      <c r="J125" s="44">
        <v>4.68</v>
      </c>
      <c r="K125" s="44">
        <v>4.68</v>
      </c>
      <c r="L125" s="44">
        <v>4.68</v>
      </c>
      <c r="M125" s="44">
        <v>4.68</v>
      </c>
      <c r="N125" s="44">
        <v>4.68</v>
      </c>
      <c r="O125" s="44">
        <v>4.68</v>
      </c>
      <c r="P125" s="44">
        <v>4.68</v>
      </c>
      <c r="Q125" s="44">
        <v>4.68</v>
      </c>
      <c r="R125" s="44">
        <v>4.68</v>
      </c>
      <c r="S125" s="44">
        <v>4.68</v>
      </c>
      <c r="T125" s="44">
        <v>4.68</v>
      </c>
      <c r="U125" s="44">
        <v>4.68</v>
      </c>
      <c r="V125" s="44">
        <v>4.68</v>
      </c>
      <c r="W125" s="44">
        <v>4.68</v>
      </c>
      <c r="X125" s="44">
        <v>4.68</v>
      </c>
      <c r="Y125" s="44">
        <v>4.68</v>
      </c>
      <c r="Z125" s="44">
        <v>4.68</v>
      </c>
      <c r="AA125" s="44">
        <v>4.68</v>
      </c>
    </row>
    <row r="126" spans="1:27" ht="12.75" hidden="1" customHeight="1" outlineLevel="1" x14ac:dyDescent="0.2">
      <c r="A126" s="89" t="s">
        <v>348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2">
      <c r="A127" s="88" t="s">
        <v>349</v>
      </c>
      <c r="B127" s="28" t="str">
        <f>"25"&amp;"."&amp;$B$639&amp;"."&amp;$B$640</f>
        <v>25.09.2023</v>
      </c>
      <c r="C127" s="80" t="s">
        <v>76</v>
      </c>
      <c r="D127" s="81">
        <f>ROUND(((D128+D129+D131+D130)/1000),5)</f>
        <v>2.4749500000000002</v>
      </c>
      <c r="E127" s="81">
        <f>ROUND(((E128+E129+E131+E130)/1000),5)</f>
        <v>2.2993899999999998</v>
      </c>
      <c r="F127" s="81">
        <f>ROUND(((F128+F129+F131+F130)/1000),5)</f>
        <v>1.5337799999999999</v>
      </c>
      <c r="G127" s="81">
        <f t="shared" ref="G127:AA127" si="72">ROUND(((G128+G129+G131+G130)/1000),5)</f>
        <v>1.49139</v>
      </c>
      <c r="H127" s="81">
        <f t="shared" si="72"/>
        <v>1.5579499999999999</v>
      </c>
      <c r="I127" s="81">
        <f t="shared" si="72"/>
        <v>2.5975799999999998</v>
      </c>
      <c r="J127" s="81">
        <f t="shared" si="72"/>
        <v>2.7596699999999998</v>
      </c>
      <c r="K127" s="81">
        <f t="shared" si="72"/>
        <v>2.9865699999999999</v>
      </c>
      <c r="L127" s="81">
        <f t="shared" si="72"/>
        <v>3.30959</v>
      </c>
      <c r="M127" s="81">
        <f t="shared" si="72"/>
        <v>3.5073400000000001</v>
      </c>
      <c r="N127" s="81">
        <f t="shared" si="72"/>
        <v>3.59558</v>
      </c>
      <c r="O127" s="81">
        <f t="shared" si="72"/>
        <v>3.5691799999999998</v>
      </c>
      <c r="P127" s="81">
        <f t="shared" si="72"/>
        <v>3.53742</v>
      </c>
      <c r="Q127" s="81">
        <f t="shared" si="72"/>
        <v>3.5085999999999999</v>
      </c>
      <c r="R127" s="81">
        <f t="shared" si="72"/>
        <v>3.5000599999999999</v>
      </c>
      <c r="S127" s="81">
        <f t="shared" si="72"/>
        <v>3.4992999999999999</v>
      </c>
      <c r="T127" s="81">
        <f t="shared" si="72"/>
        <v>3.4968599999999999</v>
      </c>
      <c r="U127" s="81">
        <f t="shared" si="72"/>
        <v>3.48319</v>
      </c>
      <c r="V127" s="81">
        <f t="shared" si="72"/>
        <v>3.5799400000000001</v>
      </c>
      <c r="W127" s="81">
        <f t="shared" si="72"/>
        <v>3.62486</v>
      </c>
      <c r="X127" s="81">
        <f t="shared" si="72"/>
        <v>3.5745800000000001</v>
      </c>
      <c r="Y127" s="81">
        <f t="shared" si="72"/>
        <v>3.3523700000000001</v>
      </c>
      <c r="Z127" s="81">
        <f t="shared" si="72"/>
        <v>2.8380700000000001</v>
      </c>
      <c r="AA127" s="81">
        <f t="shared" si="72"/>
        <v>2.5468099999999998</v>
      </c>
    </row>
    <row r="128" spans="1:27" ht="12.75" hidden="1" customHeight="1" outlineLevel="1" x14ac:dyDescent="0.2">
      <c r="A128" s="89" t="s">
        <v>350</v>
      </c>
      <c r="B128" s="63" t="s">
        <v>230</v>
      </c>
      <c r="C128" s="43" t="s">
        <v>79</v>
      </c>
      <c r="D128" s="44">
        <v>1182.49</v>
      </c>
      <c r="E128" s="44">
        <v>1006.93</v>
      </c>
      <c r="F128" s="44">
        <v>241.32</v>
      </c>
      <c r="G128" s="44">
        <v>198.93</v>
      </c>
      <c r="H128" s="44">
        <v>265.49</v>
      </c>
      <c r="I128" s="44">
        <v>1305.1199999999999</v>
      </c>
      <c r="J128" s="44">
        <v>1467.21</v>
      </c>
      <c r="K128" s="44">
        <v>1694.11</v>
      </c>
      <c r="L128" s="44">
        <v>2017.13</v>
      </c>
      <c r="M128" s="44">
        <v>2214.88</v>
      </c>
      <c r="N128" s="44">
        <v>2303.12</v>
      </c>
      <c r="O128" s="44">
        <v>2276.7199999999998</v>
      </c>
      <c r="P128" s="44">
        <v>2244.96</v>
      </c>
      <c r="Q128" s="44">
        <v>2216.14</v>
      </c>
      <c r="R128" s="44">
        <v>2207.6</v>
      </c>
      <c r="S128" s="44">
        <v>2206.84</v>
      </c>
      <c r="T128" s="44">
        <v>2204.4</v>
      </c>
      <c r="U128" s="44">
        <v>2190.73</v>
      </c>
      <c r="V128" s="44">
        <v>2287.48</v>
      </c>
      <c r="W128" s="44">
        <v>2332.4</v>
      </c>
      <c r="X128" s="44">
        <v>2282.12</v>
      </c>
      <c r="Y128" s="44">
        <v>2059.91</v>
      </c>
      <c r="Z128" s="44">
        <v>1545.61</v>
      </c>
      <c r="AA128" s="44">
        <v>1254.3499999999999</v>
      </c>
    </row>
    <row r="129" spans="1:27" ht="12.75" hidden="1" customHeight="1" outlineLevel="1" x14ac:dyDescent="0.2">
      <c r="A129" s="89" t="s">
        <v>351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89" t="s">
        <v>352</v>
      </c>
      <c r="B130" s="63" t="s">
        <v>83</v>
      </c>
      <c r="C130" s="43" t="s">
        <v>79</v>
      </c>
      <c r="D130" s="44">
        <v>4.68</v>
      </c>
      <c r="E130" s="44">
        <v>4.68</v>
      </c>
      <c r="F130" s="44">
        <v>4.68</v>
      </c>
      <c r="G130" s="44">
        <v>4.68</v>
      </c>
      <c r="H130" s="44">
        <v>4.68</v>
      </c>
      <c r="I130" s="44">
        <v>4.68</v>
      </c>
      <c r="J130" s="44">
        <v>4.68</v>
      </c>
      <c r="K130" s="44">
        <v>4.68</v>
      </c>
      <c r="L130" s="44">
        <v>4.68</v>
      </c>
      <c r="M130" s="44">
        <v>4.68</v>
      </c>
      <c r="N130" s="44">
        <v>4.68</v>
      </c>
      <c r="O130" s="44">
        <v>4.68</v>
      </c>
      <c r="P130" s="44">
        <v>4.68</v>
      </c>
      <c r="Q130" s="44">
        <v>4.68</v>
      </c>
      <c r="R130" s="44">
        <v>4.68</v>
      </c>
      <c r="S130" s="44">
        <v>4.68</v>
      </c>
      <c r="T130" s="44">
        <v>4.68</v>
      </c>
      <c r="U130" s="44">
        <v>4.68</v>
      </c>
      <c r="V130" s="44">
        <v>4.68</v>
      </c>
      <c r="W130" s="44">
        <v>4.68</v>
      </c>
      <c r="X130" s="44">
        <v>4.68</v>
      </c>
      <c r="Y130" s="44">
        <v>4.68</v>
      </c>
      <c r="Z130" s="44">
        <v>4.68</v>
      </c>
      <c r="AA130" s="44">
        <v>4.68</v>
      </c>
    </row>
    <row r="131" spans="1:27" ht="12.75" hidden="1" customHeight="1" outlineLevel="1" x14ac:dyDescent="0.2">
      <c r="A131" s="89" t="s">
        <v>353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2">
      <c r="A132" s="88" t="s">
        <v>354</v>
      </c>
      <c r="B132" s="28" t="str">
        <f>"26"&amp;"."&amp;$B$639&amp;"."&amp;$B$640</f>
        <v>26.09.2023</v>
      </c>
      <c r="C132" s="80" t="s">
        <v>76</v>
      </c>
      <c r="D132" s="81">
        <f>ROUND(((D133+D134+D136+D135)/1000),5)</f>
        <v>2.4665300000000001</v>
      </c>
      <c r="E132" s="81">
        <f>ROUND(((E133+E134+E136+E135)/1000),5)</f>
        <v>2.2809400000000002</v>
      </c>
      <c r="F132" s="81">
        <f>ROUND(((F133+F134+F136+F135)/1000),5)</f>
        <v>1.5199199999999999</v>
      </c>
      <c r="G132" s="81">
        <f t="shared" ref="G132:AA132" si="75">ROUND(((G133+G134+G136+G135)/1000),5)</f>
        <v>1.5321499999999999</v>
      </c>
      <c r="H132" s="81">
        <f t="shared" si="75"/>
        <v>2.2572899999999998</v>
      </c>
      <c r="I132" s="81">
        <f t="shared" si="75"/>
        <v>2.6516899999999999</v>
      </c>
      <c r="J132" s="81">
        <f t="shared" si="75"/>
        <v>2.8320799999999999</v>
      </c>
      <c r="K132" s="81">
        <f t="shared" si="75"/>
        <v>2.9279199999999999</v>
      </c>
      <c r="L132" s="81">
        <f t="shared" si="75"/>
        <v>3.3064499999999999</v>
      </c>
      <c r="M132" s="81">
        <f t="shared" si="75"/>
        <v>3.5280999999999998</v>
      </c>
      <c r="N132" s="81">
        <f t="shared" si="75"/>
        <v>3.6075599999999999</v>
      </c>
      <c r="O132" s="81">
        <f t="shared" si="75"/>
        <v>3.59585</v>
      </c>
      <c r="P132" s="81">
        <f t="shared" si="75"/>
        <v>3.5491700000000002</v>
      </c>
      <c r="Q132" s="81">
        <f t="shared" si="75"/>
        <v>3.5559599999999998</v>
      </c>
      <c r="R132" s="81">
        <f t="shared" si="75"/>
        <v>3.5274200000000002</v>
      </c>
      <c r="S132" s="81">
        <f t="shared" si="75"/>
        <v>3.52522</v>
      </c>
      <c r="T132" s="81">
        <f t="shared" si="75"/>
        <v>3.4529399999999999</v>
      </c>
      <c r="U132" s="81">
        <f t="shared" si="75"/>
        <v>3.38815</v>
      </c>
      <c r="V132" s="81">
        <f t="shared" si="75"/>
        <v>3.57002</v>
      </c>
      <c r="W132" s="81">
        <f t="shared" si="75"/>
        <v>3.6354899999999999</v>
      </c>
      <c r="X132" s="81">
        <f t="shared" si="75"/>
        <v>3.5838999999999999</v>
      </c>
      <c r="Y132" s="81">
        <f t="shared" si="75"/>
        <v>3.3264100000000001</v>
      </c>
      <c r="Z132" s="81">
        <f t="shared" si="75"/>
        <v>2.85317</v>
      </c>
      <c r="AA132" s="81">
        <f t="shared" si="75"/>
        <v>2.6454499999999999</v>
      </c>
    </row>
    <row r="133" spans="1:27" ht="12.75" hidden="1" customHeight="1" outlineLevel="1" x14ac:dyDescent="0.2">
      <c r="A133" s="89" t="s">
        <v>355</v>
      </c>
      <c r="B133" s="63" t="s">
        <v>230</v>
      </c>
      <c r="C133" s="43" t="s">
        <v>79</v>
      </c>
      <c r="D133" s="44">
        <v>1174.07</v>
      </c>
      <c r="E133" s="44">
        <v>988.48</v>
      </c>
      <c r="F133" s="44">
        <v>227.46</v>
      </c>
      <c r="G133" s="44">
        <v>239.69</v>
      </c>
      <c r="H133" s="44">
        <v>964.83</v>
      </c>
      <c r="I133" s="44">
        <v>1359.23</v>
      </c>
      <c r="J133" s="44">
        <v>1539.62</v>
      </c>
      <c r="K133" s="44">
        <v>1635.46</v>
      </c>
      <c r="L133" s="44">
        <v>2013.99</v>
      </c>
      <c r="M133" s="44">
        <v>2235.64</v>
      </c>
      <c r="N133" s="44">
        <v>2315.1</v>
      </c>
      <c r="O133" s="44">
        <v>2303.39</v>
      </c>
      <c r="P133" s="44">
        <v>2256.71</v>
      </c>
      <c r="Q133" s="44">
        <v>2263.5</v>
      </c>
      <c r="R133" s="44">
        <v>2234.96</v>
      </c>
      <c r="S133" s="44">
        <v>2232.7600000000002</v>
      </c>
      <c r="T133" s="44">
        <v>2160.48</v>
      </c>
      <c r="U133" s="44">
        <v>2095.69</v>
      </c>
      <c r="V133" s="44">
        <v>2277.56</v>
      </c>
      <c r="W133" s="44">
        <v>2343.0300000000002</v>
      </c>
      <c r="X133" s="44">
        <v>2291.44</v>
      </c>
      <c r="Y133" s="44">
        <v>2033.95</v>
      </c>
      <c r="Z133" s="44">
        <v>1560.71</v>
      </c>
      <c r="AA133" s="44">
        <v>1352.99</v>
      </c>
    </row>
    <row r="134" spans="1:27" ht="12.75" hidden="1" customHeight="1" outlineLevel="1" x14ac:dyDescent="0.2">
      <c r="A134" s="89" t="s">
        <v>356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89" t="s">
        <v>357</v>
      </c>
      <c r="B135" s="63" t="s">
        <v>83</v>
      </c>
      <c r="C135" s="43" t="s">
        <v>79</v>
      </c>
      <c r="D135" s="44">
        <v>4.68</v>
      </c>
      <c r="E135" s="44">
        <v>4.68</v>
      </c>
      <c r="F135" s="44">
        <v>4.68</v>
      </c>
      <c r="G135" s="44">
        <v>4.68</v>
      </c>
      <c r="H135" s="44">
        <v>4.68</v>
      </c>
      <c r="I135" s="44">
        <v>4.68</v>
      </c>
      <c r="J135" s="44">
        <v>4.68</v>
      </c>
      <c r="K135" s="44">
        <v>4.68</v>
      </c>
      <c r="L135" s="44">
        <v>4.68</v>
      </c>
      <c r="M135" s="44">
        <v>4.68</v>
      </c>
      <c r="N135" s="44">
        <v>4.68</v>
      </c>
      <c r="O135" s="44">
        <v>4.68</v>
      </c>
      <c r="P135" s="44">
        <v>4.68</v>
      </c>
      <c r="Q135" s="44">
        <v>4.68</v>
      </c>
      <c r="R135" s="44">
        <v>4.68</v>
      </c>
      <c r="S135" s="44">
        <v>4.68</v>
      </c>
      <c r="T135" s="44">
        <v>4.68</v>
      </c>
      <c r="U135" s="44">
        <v>4.68</v>
      </c>
      <c r="V135" s="44">
        <v>4.68</v>
      </c>
      <c r="W135" s="44">
        <v>4.68</v>
      </c>
      <c r="X135" s="44">
        <v>4.68</v>
      </c>
      <c r="Y135" s="44">
        <v>4.68</v>
      </c>
      <c r="Z135" s="44">
        <v>4.68</v>
      </c>
      <c r="AA135" s="44">
        <v>4.68</v>
      </c>
    </row>
    <row r="136" spans="1:27" ht="12.75" hidden="1" customHeight="1" outlineLevel="1" x14ac:dyDescent="0.2">
      <c r="A136" s="89" t="s">
        <v>358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2">
      <c r="A137" s="88" t="s">
        <v>359</v>
      </c>
      <c r="B137" s="28" t="str">
        <f>"27"&amp;"."&amp;$B$639&amp;"."&amp;$B$640</f>
        <v>27.09.2023</v>
      </c>
      <c r="C137" s="80" t="s">
        <v>76</v>
      </c>
      <c r="D137" s="81">
        <f>ROUND(((D138+D139+D141+D140)/1000),5)</f>
        <v>2.47763</v>
      </c>
      <c r="E137" s="81">
        <f>ROUND(((E138+E139+E141+E140)/1000),5)</f>
        <v>2.2527499999999998</v>
      </c>
      <c r="F137" s="81">
        <f>ROUND(((F138+F139+F141+F140)/1000),5)</f>
        <v>1.9736499999999999</v>
      </c>
      <c r="G137" s="81">
        <f t="shared" ref="G137:AA137" si="78">ROUND(((G138+G139+G141+G140)/1000),5)</f>
        <v>2.0263100000000001</v>
      </c>
      <c r="H137" s="81">
        <f t="shared" si="78"/>
        <v>2.2702200000000001</v>
      </c>
      <c r="I137" s="81">
        <f t="shared" si="78"/>
        <v>2.66229</v>
      </c>
      <c r="J137" s="81">
        <f t="shared" si="78"/>
        <v>2.8196500000000002</v>
      </c>
      <c r="K137" s="81">
        <f t="shared" si="78"/>
        <v>3.0006499999999998</v>
      </c>
      <c r="L137" s="81">
        <f t="shared" si="78"/>
        <v>3.3258999999999999</v>
      </c>
      <c r="M137" s="81">
        <f t="shared" si="78"/>
        <v>3.5015299999999998</v>
      </c>
      <c r="N137" s="81">
        <f t="shared" si="78"/>
        <v>3.5714199999999998</v>
      </c>
      <c r="O137" s="81">
        <f t="shared" si="78"/>
        <v>3.5030600000000001</v>
      </c>
      <c r="P137" s="81">
        <f t="shared" si="78"/>
        <v>3.4481000000000002</v>
      </c>
      <c r="Q137" s="81">
        <f t="shared" si="78"/>
        <v>3.4487700000000001</v>
      </c>
      <c r="R137" s="81">
        <f t="shared" si="78"/>
        <v>3.4362499999999998</v>
      </c>
      <c r="S137" s="81">
        <f t="shared" si="78"/>
        <v>3.4351099999999999</v>
      </c>
      <c r="T137" s="81">
        <f t="shared" si="78"/>
        <v>3.4140199999999998</v>
      </c>
      <c r="U137" s="81">
        <f t="shared" si="78"/>
        <v>3.4274</v>
      </c>
      <c r="V137" s="81">
        <f t="shared" si="78"/>
        <v>3.4493499999999999</v>
      </c>
      <c r="W137" s="81">
        <f t="shared" si="78"/>
        <v>3.4682400000000002</v>
      </c>
      <c r="X137" s="81">
        <f t="shared" si="78"/>
        <v>3.3204400000000001</v>
      </c>
      <c r="Y137" s="81">
        <f t="shared" si="78"/>
        <v>3.0932499999999998</v>
      </c>
      <c r="Z137" s="81">
        <f t="shared" si="78"/>
        <v>2.8359299999999998</v>
      </c>
      <c r="AA137" s="81">
        <f t="shared" si="78"/>
        <v>2.6625200000000002</v>
      </c>
    </row>
    <row r="138" spans="1:27" ht="12.75" hidden="1" customHeight="1" outlineLevel="1" x14ac:dyDescent="0.2">
      <c r="A138" s="89" t="s">
        <v>360</v>
      </c>
      <c r="B138" s="63" t="s">
        <v>230</v>
      </c>
      <c r="C138" s="43" t="s">
        <v>79</v>
      </c>
      <c r="D138" s="44">
        <v>1185.17</v>
      </c>
      <c r="E138" s="44">
        <v>960.29</v>
      </c>
      <c r="F138" s="44">
        <v>681.19</v>
      </c>
      <c r="G138" s="44">
        <v>733.85</v>
      </c>
      <c r="H138" s="44">
        <v>977.76</v>
      </c>
      <c r="I138" s="44">
        <v>1369.83</v>
      </c>
      <c r="J138" s="44">
        <v>1527.19</v>
      </c>
      <c r="K138" s="44">
        <v>1708.19</v>
      </c>
      <c r="L138" s="44">
        <v>2033.44</v>
      </c>
      <c r="M138" s="44">
        <v>2209.0700000000002</v>
      </c>
      <c r="N138" s="44">
        <v>2278.96</v>
      </c>
      <c r="O138" s="44">
        <v>2210.6</v>
      </c>
      <c r="P138" s="44">
        <v>2155.64</v>
      </c>
      <c r="Q138" s="44">
        <v>2156.31</v>
      </c>
      <c r="R138" s="44">
        <v>2143.79</v>
      </c>
      <c r="S138" s="44">
        <v>2142.65</v>
      </c>
      <c r="T138" s="44">
        <v>2121.56</v>
      </c>
      <c r="U138" s="44">
        <v>2134.94</v>
      </c>
      <c r="V138" s="44">
        <v>2156.89</v>
      </c>
      <c r="W138" s="44">
        <v>2175.7800000000002</v>
      </c>
      <c r="X138" s="44">
        <v>2027.98</v>
      </c>
      <c r="Y138" s="44">
        <v>1800.79</v>
      </c>
      <c r="Z138" s="44">
        <v>1543.47</v>
      </c>
      <c r="AA138" s="44">
        <v>1370.06</v>
      </c>
    </row>
    <row r="139" spans="1:27" ht="12.75" hidden="1" customHeight="1" outlineLevel="1" x14ac:dyDescent="0.2">
      <c r="A139" s="89" t="s">
        <v>361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89" t="s">
        <v>362</v>
      </c>
      <c r="B140" s="63" t="s">
        <v>83</v>
      </c>
      <c r="C140" s="43" t="s">
        <v>79</v>
      </c>
      <c r="D140" s="44">
        <v>4.68</v>
      </c>
      <c r="E140" s="44">
        <v>4.68</v>
      </c>
      <c r="F140" s="44">
        <v>4.68</v>
      </c>
      <c r="G140" s="44">
        <v>4.68</v>
      </c>
      <c r="H140" s="44">
        <v>4.68</v>
      </c>
      <c r="I140" s="44">
        <v>4.68</v>
      </c>
      <c r="J140" s="44">
        <v>4.68</v>
      </c>
      <c r="K140" s="44">
        <v>4.68</v>
      </c>
      <c r="L140" s="44">
        <v>4.68</v>
      </c>
      <c r="M140" s="44">
        <v>4.68</v>
      </c>
      <c r="N140" s="44">
        <v>4.68</v>
      </c>
      <c r="O140" s="44">
        <v>4.68</v>
      </c>
      <c r="P140" s="44">
        <v>4.68</v>
      </c>
      <c r="Q140" s="44">
        <v>4.68</v>
      </c>
      <c r="R140" s="44">
        <v>4.68</v>
      </c>
      <c r="S140" s="44">
        <v>4.68</v>
      </c>
      <c r="T140" s="44">
        <v>4.68</v>
      </c>
      <c r="U140" s="44">
        <v>4.68</v>
      </c>
      <c r="V140" s="44">
        <v>4.68</v>
      </c>
      <c r="W140" s="44">
        <v>4.68</v>
      </c>
      <c r="X140" s="44">
        <v>4.68</v>
      </c>
      <c r="Y140" s="44">
        <v>4.68</v>
      </c>
      <c r="Z140" s="44">
        <v>4.68</v>
      </c>
      <c r="AA140" s="44">
        <v>4.68</v>
      </c>
    </row>
    <row r="141" spans="1:27" ht="12.75" hidden="1" customHeight="1" outlineLevel="1" x14ac:dyDescent="0.2">
      <c r="A141" s="89" t="s">
        <v>363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2">
      <c r="A142" s="88" t="s">
        <v>364</v>
      </c>
      <c r="B142" s="28" t="str">
        <f>"28"&amp;"."&amp;$B$639&amp;"."&amp;$B$640</f>
        <v>28.09.2023</v>
      </c>
      <c r="C142" s="80" t="s">
        <v>76</v>
      </c>
      <c r="D142" s="81">
        <f>ROUND(((D143+D144+D146+D145)/1000),5)</f>
        <v>2.5212599999999998</v>
      </c>
      <c r="E142" s="81">
        <f>ROUND(((E143+E144+E146+E145)/1000),5)</f>
        <v>2.4081399999999999</v>
      </c>
      <c r="F142" s="81">
        <f>ROUND(((F143+F144+F146+F145)/1000),5)</f>
        <v>2.3915899999999999</v>
      </c>
      <c r="G142" s="81">
        <f t="shared" ref="G142:AA142" si="81">ROUND(((G143+G144+G146+G145)/1000),5)</f>
        <v>2.3769399999999998</v>
      </c>
      <c r="H142" s="81">
        <f t="shared" si="81"/>
        <v>2.4763299999999999</v>
      </c>
      <c r="I142" s="81">
        <f t="shared" si="81"/>
        <v>2.6896200000000001</v>
      </c>
      <c r="J142" s="81">
        <f t="shared" si="81"/>
        <v>2.77536</v>
      </c>
      <c r="K142" s="81">
        <f t="shared" si="81"/>
        <v>2.90313</v>
      </c>
      <c r="L142" s="81">
        <f t="shared" si="81"/>
        <v>3.1557300000000001</v>
      </c>
      <c r="M142" s="81">
        <f t="shared" si="81"/>
        <v>3.26376</v>
      </c>
      <c r="N142" s="81">
        <f t="shared" si="81"/>
        <v>3.2719999999999998</v>
      </c>
      <c r="O142" s="81">
        <f t="shared" si="81"/>
        <v>3.2504300000000002</v>
      </c>
      <c r="P142" s="81">
        <f t="shared" si="81"/>
        <v>3.2032699999999998</v>
      </c>
      <c r="Q142" s="81">
        <f t="shared" si="81"/>
        <v>3.2194699999999998</v>
      </c>
      <c r="R142" s="81">
        <f t="shared" si="81"/>
        <v>3.28389</v>
      </c>
      <c r="S142" s="81">
        <f t="shared" si="81"/>
        <v>3.2812299999999999</v>
      </c>
      <c r="T142" s="81">
        <f t="shared" si="81"/>
        <v>3.2769200000000001</v>
      </c>
      <c r="U142" s="81">
        <f t="shared" si="81"/>
        <v>3.2585600000000001</v>
      </c>
      <c r="V142" s="81">
        <f t="shared" si="81"/>
        <v>3.4202400000000002</v>
      </c>
      <c r="W142" s="81">
        <f t="shared" si="81"/>
        <v>3.4415200000000001</v>
      </c>
      <c r="X142" s="81">
        <f t="shared" si="81"/>
        <v>3.31399</v>
      </c>
      <c r="Y142" s="81">
        <f t="shared" si="81"/>
        <v>3.1265700000000001</v>
      </c>
      <c r="Z142" s="81">
        <f t="shared" si="81"/>
        <v>2.8140900000000002</v>
      </c>
      <c r="AA142" s="81">
        <f t="shared" si="81"/>
        <v>2.6905000000000001</v>
      </c>
    </row>
    <row r="143" spans="1:27" ht="12.75" hidden="1" customHeight="1" outlineLevel="1" x14ac:dyDescent="0.2">
      <c r="A143" s="89" t="s">
        <v>365</v>
      </c>
      <c r="B143" s="63" t="s">
        <v>230</v>
      </c>
      <c r="C143" s="43" t="s">
        <v>79</v>
      </c>
      <c r="D143" s="44">
        <v>1228.8</v>
      </c>
      <c r="E143" s="44">
        <v>1115.68</v>
      </c>
      <c r="F143" s="44">
        <v>1099.1300000000001</v>
      </c>
      <c r="G143" s="44">
        <v>1084.48</v>
      </c>
      <c r="H143" s="44">
        <v>1183.8699999999999</v>
      </c>
      <c r="I143" s="44">
        <v>1397.16</v>
      </c>
      <c r="J143" s="44">
        <v>1482.9</v>
      </c>
      <c r="K143" s="44">
        <v>1610.67</v>
      </c>
      <c r="L143" s="44">
        <v>1863.27</v>
      </c>
      <c r="M143" s="44">
        <v>1971.3</v>
      </c>
      <c r="N143" s="44">
        <v>1979.54</v>
      </c>
      <c r="O143" s="44">
        <v>1957.97</v>
      </c>
      <c r="P143" s="44">
        <v>1910.81</v>
      </c>
      <c r="Q143" s="44">
        <v>1927.01</v>
      </c>
      <c r="R143" s="44">
        <v>1991.43</v>
      </c>
      <c r="S143" s="44">
        <v>1988.77</v>
      </c>
      <c r="T143" s="44">
        <v>1984.46</v>
      </c>
      <c r="U143" s="44">
        <v>1966.1</v>
      </c>
      <c r="V143" s="44">
        <v>2127.7800000000002</v>
      </c>
      <c r="W143" s="44">
        <v>2149.06</v>
      </c>
      <c r="X143" s="44">
        <v>2021.53</v>
      </c>
      <c r="Y143" s="44">
        <v>1834.11</v>
      </c>
      <c r="Z143" s="44">
        <v>1521.63</v>
      </c>
      <c r="AA143" s="44">
        <v>1398.04</v>
      </c>
    </row>
    <row r="144" spans="1:27" ht="12.75" hidden="1" customHeight="1" outlineLevel="1" x14ac:dyDescent="0.2">
      <c r="A144" s="89" t="s">
        <v>366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89" t="s">
        <v>367</v>
      </c>
      <c r="B145" s="63" t="s">
        <v>83</v>
      </c>
      <c r="C145" s="43" t="s">
        <v>79</v>
      </c>
      <c r="D145" s="44">
        <v>4.68</v>
      </c>
      <c r="E145" s="44">
        <v>4.68</v>
      </c>
      <c r="F145" s="44">
        <v>4.68</v>
      </c>
      <c r="G145" s="44">
        <v>4.68</v>
      </c>
      <c r="H145" s="44">
        <v>4.68</v>
      </c>
      <c r="I145" s="44">
        <v>4.68</v>
      </c>
      <c r="J145" s="44">
        <v>4.68</v>
      </c>
      <c r="K145" s="44">
        <v>4.68</v>
      </c>
      <c r="L145" s="44">
        <v>4.68</v>
      </c>
      <c r="M145" s="44">
        <v>4.68</v>
      </c>
      <c r="N145" s="44">
        <v>4.68</v>
      </c>
      <c r="O145" s="44">
        <v>4.68</v>
      </c>
      <c r="P145" s="44">
        <v>4.68</v>
      </c>
      <c r="Q145" s="44">
        <v>4.68</v>
      </c>
      <c r="R145" s="44">
        <v>4.68</v>
      </c>
      <c r="S145" s="44">
        <v>4.68</v>
      </c>
      <c r="T145" s="44">
        <v>4.68</v>
      </c>
      <c r="U145" s="44">
        <v>4.68</v>
      </c>
      <c r="V145" s="44">
        <v>4.68</v>
      </c>
      <c r="W145" s="44">
        <v>4.68</v>
      </c>
      <c r="X145" s="44">
        <v>4.68</v>
      </c>
      <c r="Y145" s="44">
        <v>4.68</v>
      </c>
      <c r="Z145" s="44">
        <v>4.68</v>
      </c>
      <c r="AA145" s="44">
        <v>4.68</v>
      </c>
    </row>
    <row r="146" spans="1:27" ht="12.75" hidden="1" customHeight="1" outlineLevel="1" x14ac:dyDescent="0.2">
      <c r="A146" s="89" t="s">
        <v>368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2">
      <c r="A147" s="88" t="s">
        <v>369</v>
      </c>
      <c r="B147" s="28" t="str">
        <f>"29"&amp;"."&amp;$B$639&amp;"."&amp;$B$640</f>
        <v>29.09.2023</v>
      </c>
      <c r="C147" s="80" t="s">
        <v>76</v>
      </c>
      <c r="D147" s="81">
        <f>ROUND(((D148+D149+D151+D150)/1000),5)</f>
        <v>2.5033300000000001</v>
      </c>
      <c r="E147" s="81">
        <f>ROUND(((E148+E149+E151+E150)/1000),5)</f>
        <v>2.3170600000000001</v>
      </c>
      <c r="F147" s="81">
        <f>ROUND(((F148+F149+F151+F150)/1000),5)</f>
        <v>2.2651400000000002</v>
      </c>
      <c r="G147" s="81">
        <f t="shared" ref="G147:AA147" si="84">ROUND(((G148+G149+G151+G150)/1000),5)</f>
        <v>2.2813599999999998</v>
      </c>
      <c r="H147" s="81">
        <f t="shared" si="84"/>
        <v>2.3945699999999999</v>
      </c>
      <c r="I147" s="81">
        <f t="shared" si="84"/>
        <v>2.6219299999999999</v>
      </c>
      <c r="J147" s="81">
        <f t="shared" si="84"/>
        <v>2.7233200000000002</v>
      </c>
      <c r="K147" s="81">
        <f t="shared" si="84"/>
        <v>2.9081600000000001</v>
      </c>
      <c r="L147" s="81">
        <f t="shared" si="84"/>
        <v>3.13727</v>
      </c>
      <c r="M147" s="81">
        <f t="shared" si="84"/>
        <v>3.2690299999999999</v>
      </c>
      <c r="N147" s="81">
        <f t="shared" si="84"/>
        <v>3.2738100000000001</v>
      </c>
      <c r="O147" s="81">
        <f t="shared" si="84"/>
        <v>3.2297500000000001</v>
      </c>
      <c r="P147" s="81">
        <f t="shared" si="84"/>
        <v>3.2048999999999999</v>
      </c>
      <c r="Q147" s="81">
        <f t="shared" si="84"/>
        <v>3.2623500000000001</v>
      </c>
      <c r="R147" s="81">
        <f t="shared" si="84"/>
        <v>3.28538</v>
      </c>
      <c r="S147" s="81">
        <f t="shared" si="84"/>
        <v>3.2790900000000001</v>
      </c>
      <c r="T147" s="81">
        <f t="shared" si="84"/>
        <v>3.2695099999999999</v>
      </c>
      <c r="U147" s="81">
        <f t="shared" si="84"/>
        <v>3.26363</v>
      </c>
      <c r="V147" s="81">
        <f t="shared" si="84"/>
        <v>3.3546</v>
      </c>
      <c r="W147" s="81">
        <f t="shared" si="84"/>
        <v>3.4068900000000002</v>
      </c>
      <c r="X147" s="81">
        <f t="shared" si="84"/>
        <v>3.3178100000000001</v>
      </c>
      <c r="Y147" s="81">
        <f t="shared" si="84"/>
        <v>3.1740599999999999</v>
      </c>
      <c r="Z147" s="81">
        <f t="shared" si="84"/>
        <v>2.8718699999999999</v>
      </c>
      <c r="AA147" s="81">
        <f t="shared" si="84"/>
        <v>2.75637</v>
      </c>
    </row>
    <row r="148" spans="1:27" ht="12.75" hidden="1" customHeight="1" outlineLevel="1" x14ac:dyDescent="0.2">
      <c r="A148" s="89" t="s">
        <v>370</v>
      </c>
      <c r="B148" s="63" t="s">
        <v>230</v>
      </c>
      <c r="C148" s="43" t="s">
        <v>79</v>
      </c>
      <c r="D148" s="44">
        <v>1210.8699999999999</v>
      </c>
      <c r="E148" s="44">
        <v>1024.5999999999999</v>
      </c>
      <c r="F148" s="44">
        <v>972.68</v>
      </c>
      <c r="G148" s="44">
        <v>988.9</v>
      </c>
      <c r="H148" s="44">
        <v>1102.1099999999999</v>
      </c>
      <c r="I148" s="44">
        <v>1329.47</v>
      </c>
      <c r="J148" s="44">
        <v>1430.86</v>
      </c>
      <c r="K148" s="44">
        <v>1615.7</v>
      </c>
      <c r="L148" s="44">
        <v>1844.81</v>
      </c>
      <c r="M148" s="44">
        <v>1976.57</v>
      </c>
      <c r="N148" s="44">
        <v>1981.35</v>
      </c>
      <c r="O148" s="44">
        <v>1937.29</v>
      </c>
      <c r="P148" s="44">
        <v>1912.44</v>
      </c>
      <c r="Q148" s="44">
        <v>1969.89</v>
      </c>
      <c r="R148" s="44">
        <v>1992.92</v>
      </c>
      <c r="S148" s="44">
        <v>1986.63</v>
      </c>
      <c r="T148" s="44">
        <v>1977.05</v>
      </c>
      <c r="U148" s="44">
        <v>1971.17</v>
      </c>
      <c r="V148" s="44">
        <v>2062.14</v>
      </c>
      <c r="W148" s="44">
        <v>2114.4299999999998</v>
      </c>
      <c r="X148" s="44">
        <v>2025.35</v>
      </c>
      <c r="Y148" s="44">
        <v>1881.6</v>
      </c>
      <c r="Z148" s="44">
        <v>1579.41</v>
      </c>
      <c r="AA148" s="44">
        <v>1463.91</v>
      </c>
    </row>
    <row r="149" spans="1:27" ht="12.75" hidden="1" customHeight="1" outlineLevel="1" x14ac:dyDescent="0.2">
      <c r="A149" s="89" t="s">
        <v>371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89" t="s">
        <v>372</v>
      </c>
      <c r="B150" s="63" t="s">
        <v>83</v>
      </c>
      <c r="C150" s="43" t="s">
        <v>79</v>
      </c>
      <c r="D150" s="44">
        <v>4.68</v>
      </c>
      <c r="E150" s="44">
        <v>4.68</v>
      </c>
      <c r="F150" s="44">
        <v>4.68</v>
      </c>
      <c r="G150" s="44">
        <v>4.68</v>
      </c>
      <c r="H150" s="44">
        <v>4.68</v>
      </c>
      <c r="I150" s="44">
        <v>4.68</v>
      </c>
      <c r="J150" s="44">
        <v>4.68</v>
      </c>
      <c r="K150" s="44">
        <v>4.68</v>
      </c>
      <c r="L150" s="44">
        <v>4.68</v>
      </c>
      <c r="M150" s="44">
        <v>4.68</v>
      </c>
      <c r="N150" s="44">
        <v>4.68</v>
      </c>
      <c r="O150" s="44">
        <v>4.68</v>
      </c>
      <c r="P150" s="44">
        <v>4.68</v>
      </c>
      <c r="Q150" s="44">
        <v>4.68</v>
      </c>
      <c r="R150" s="44">
        <v>4.68</v>
      </c>
      <c r="S150" s="44">
        <v>4.68</v>
      </c>
      <c r="T150" s="44">
        <v>4.68</v>
      </c>
      <c r="U150" s="44">
        <v>4.68</v>
      </c>
      <c r="V150" s="44">
        <v>4.68</v>
      </c>
      <c r="W150" s="44">
        <v>4.68</v>
      </c>
      <c r="X150" s="44">
        <v>4.68</v>
      </c>
      <c r="Y150" s="44">
        <v>4.68</v>
      </c>
      <c r="Z150" s="44">
        <v>4.68</v>
      </c>
      <c r="AA150" s="44">
        <v>4.68</v>
      </c>
    </row>
    <row r="151" spans="1:27" ht="12.75" hidden="1" customHeight="1" outlineLevel="1" x14ac:dyDescent="0.2">
      <c r="A151" s="89" t="s">
        <v>373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2">
      <c r="A152" s="88" t="s">
        <v>374</v>
      </c>
      <c r="B152" s="28" t="str">
        <f>"30"&amp;"."&amp;$B$639&amp;"."&amp;$B$640</f>
        <v>30.09.2023</v>
      </c>
      <c r="C152" s="80" t="s">
        <v>76</v>
      </c>
      <c r="D152" s="81">
        <f>ROUND(((D153+D154+D156+D155)/1000),5)</f>
        <v>2.65482</v>
      </c>
      <c r="E152" s="81">
        <f>ROUND(((E153+E154+E156+E155)/1000),5)</f>
        <v>2.5743</v>
      </c>
      <c r="F152" s="81">
        <f>ROUND(((F153+F154+F156+F155)/1000),5)</f>
        <v>2.5038800000000001</v>
      </c>
      <c r="G152" s="81">
        <f t="shared" ref="G152:AA152" si="87">ROUND(((G153+G154+G156+G155)/1000),5)</f>
        <v>2.4701599999999999</v>
      </c>
      <c r="H152" s="81">
        <f t="shared" si="87"/>
        <v>2.5178500000000001</v>
      </c>
      <c r="I152" s="81">
        <f t="shared" si="87"/>
        <v>2.6113599999999999</v>
      </c>
      <c r="J152" s="81">
        <f t="shared" si="87"/>
        <v>2.6398799999999998</v>
      </c>
      <c r="K152" s="81">
        <f t="shared" si="87"/>
        <v>2.80748</v>
      </c>
      <c r="L152" s="81">
        <f t="shared" si="87"/>
        <v>3.0953499999999998</v>
      </c>
      <c r="M152" s="81">
        <f t="shared" si="87"/>
        <v>3.3022300000000002</v>
      </c>
      <c r="N152" s="81">
        <f t="shared" si="87"/>
        <v>3.3346200000000001</v>
      </c>
      <c r="O152" s="81">
        <f t="shared" si="87"/>
        <v>3.3390300000000002</v>
      </c>
      <c r="P152" s="81">
        <f t="shared" si="87"/>
        <v>3.31453</v>
      </c>
      <c r="Q152" s="81">
        <f t="shared" si="87"/>
        <v>3.3120599999999998</v>
      </c>
      <c r="R152" s="81">
        <f t="shared" si="87"/>
        <v>3.3138800000000002</v>
      </c>
      <c r="S152" s="81">
        <f t="shared" si="87"/>
        <v>3.3106499999999999</v>
      </c>
      <c r="T152" s="81">
        <f t="shared" si="87"/>
        <v>3.2967</v>
      </c>
      <c r="U152" s="81">
        <f t="shared" si="87"/>
        <v>3.2300599999999999</v>
      </c>
      <c r="V152" s="81">
        <f t="shared" si="87"/>
        <v>3.3294700000000002</v>
      </c>
      <c r="W152" s="81">
        <f t="shared" si="87"/>
        <v>3.3790800000000001</v>
      </c>
      <c r="X152" s="81">
        <f t="shared" si="87"/>
        <v>3.3222</v>
      </c>
      <c r="Y152" s="81">
        <f t="shared" si="87"/>
        <v>3.0639500000000002</v>
      </c>
      <c r="Z152" s="81">
        <f t="shared" si="87"/>
        <v>2.9213</v>
      </c>
      <c r="AA152" s="81">
        <f t="shared" si="87"/>
        <v>2.7126000000000001</v>
      </c>
    </row>
    <row r="153" spans="1:27" ht="12.75" hidden="1" customHeight="1" outlineLevel="1" x14ac:dyDescent="0.2">
      <c r="A153" s="89" t="s">
        <v>375</v>
      </c>
      <c r="B153" s="63" t="s">
        <v>230</v>
      </c>
      <c r="C153" s="43" t="s">
        <v>79</v>
      </c>
      <c r="D153" s="44">
        <v>1362.36</v>
      </c>
      <c r="E153" s="44">
        <v>1281.8399999999999</v>
      </c>
      <c r="F153" s="44">
        <v>1211.42</v>
      </c>
      <c r="G153" s="44">
        <v>1177.7</v>
      </c>
      <c r="H153" s="44">
        <v>1225.3900000000001</v>
      </c>
      <c r="I153" s="44">
        <v>1318.9</v>
      </c>
      <c r="J153" s="44">
        <v>1347.42</v>
      </c>
      <c r="K153" s="44">
        <v>1515.02</v>
      </c>
      <c r="L153" s="44">
        <v>1802.89</v>
      </c>
      <c r="M153" s="44">
        <v>2009.77</v>
      </c>
      <c r="N153" s="44">
        <v>2042.16</v>
      </c>
      <c r="O153" s="44">
        <v>2046.57</v>
      </c>
      <c r="P153" s="44">
        <v>2022.07</v>
      </c>
      <c r="Q153" s="44">
        <v>2019.6</v>
      </c>
      <c r="R153" s="44">
        <v>2021.42</v>
      </c>
      <c r="S153" s="44">
        <v>2018.19</v>
      </c>
      <c r="T153" s="44">
        <v>2004.24</v>
      </c>
      <c r="U153" s="44">
        <v>1937.6</v>
      </c>
      <c r="V153" s="44">
        <v>2037.01</v>
      </c>
      <c r="W153" s="44">
        <v>2086.62</v>
      </c>
      <c r="X153" s="44">
        <v>2029.74</v>
      </c>
      <c r="Y153" s="44">
        <v>1771.49</v>
      </c>
      <c r="Z153" s="44">
        <v>1628.84</v>
      </c>
      <c r="AA153" s="44">
        <v>1420.14</v>
      </c>
    </row>
    <row r="154" spans="1:27" ht="12.75" hidden="1" customHeight="1" outlineLevel="1" x14ac:dyDescent="0.2">
      <c r="A154" s="89" t="s">
        <v>376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89" t="s">
        <v>377</v>
      </c>
      <c r="B155" s="63" t="s">
        <v>83</v>
      </c>
      <c r="C155" s="43" t="s">
        <v>79</v>
      </c>
      <c r="D155" s="44">
        <v>4.68</v>
      </c>
      <c r="E155" s="44">
        <v>4.68</v>
      </c>
      <c r="F155" s="44">
        <v>4.68</v>
      </c>
      <c r="G155" s="44">
        <v>4.68</v>
      </c>
      <c r="H155" s="44">
        <v>4.68</v>
      </c>
      <c r="I155" s="44">
        <v>4.68</v>
      </c>
      <c r="J155" s="44">
        <v>4.68</v>
      </c>
      <c r="K155" s="44">
        <v>4.68</v>
      </c>
      <c r="L155" s="44">
        <v>4.68</v>
      </c>
      <c r="M155" s="44">
        <v>4.68</v>
      </c>
      <c r="N155" s="44">
        <v>4.68</v>
      </c>
      <c r="O155" s="44">
        <v>4.68</v>
      </c>
      <c r="P155" s="44">
        <v>4.68</v>
      </c>
      <c r="Q155" s="44">
        <v>4.68</v>
      </c>
      <c r="R155" s="44">
        <v>4.68</v>
      </c>
      <c r="S155" s="44">
        <v>4.68</v>
      </c>
      <c r="T155" s="44">
        <v>4.68</v>
      </c>
      <c r="U155" s="44">
        <v>4.68</v>
      </c>
      <c r="V155" s="44">
        <v>4.68</v>
      </c>
      <c r="W155" s="44">
        <v>4.68</v>
      </c>
      <c r="X155" s="44">
        <v>4.68</v>
      </c>
      <c r="Y155" s="44">
        <v>4.68</v>
      </c>
      <c r="Z155" s="44">
        <v>4.68</v>
      </c>
      <c r="AA155" s="44">
        <v>4.68</v>
      </c>
    </row>
    <row r="156" spans="1:27" ht="12.75" hidden="1" customHeight="1" outlineLevel="1" x14ac:dyDescent="0.2">
      <c r="A156" s="89" t="s">
        <v>378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2">
      <c r="A157" s="90"/>
      <c r="B157" s="91" t="s">
        <v>379</v>
      </c>
      <c r="C157" s="92"/>
      <c r="D157" s="93"/>
      <c r="E157" s="93"/>
      <c r="F157" s="93"/>
      <c r="G157" s="93"/>
      <c r="I157" s="39"/>
    </row>
    <row r="158" spans="1:27" x14ac:dyDescent="0.2">
      <c r="A158" s="179" t="s">
        <v>380</v>
      </c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1"/>
    </row>
    <row r="159" spans="1:27" ht="27" customHeight="1" x14ac:dyDescent="0.2">
      <c r="A159" s="26" t="s">
        <v>64</v>
      </c>
      <c r="B159" s="27" t="s">
        <v>202</v>
      </c>
      <c r="C159" s="26" t="s">
        <v>203</v>
      </c>
      <c r="D159" s="27" t="s">
        <v>204</v>
      </c>
      <c r="E159" s="27" t="s">
        <v>205</v>
      </c>
      <c r="F159" s="27" t="s">
        <v>206</v>
      </c>
      <c r="G159" s="27" t="s">
        <v>207</v>
      </c>
      <c r="H159" s="27" t="s">
        <v>208</v>
      </c>
      <c r="I159" s="27" t="s">
        <v>209</v>
      </c>
      <c r="J159" s="27" t="s">
        <v>210</v>
      </c>
      <c r="K159" s="27" t="s">
        <v>211</v>
      </c>
      <c r="L159" s="27" t="s">
        <v>212</v>
      </c>
      <c r="M159" s="27" t="s">
        <v>213</v>
      </c>
      <c r="N159" s="27" t="s">
        <v>214</v>
      </c>
      <c r="O159" s="27" t="s">
        <v>215</v>
      </c>
      <c r="P159" s="27" t="s">
        <v>216</v>
      </c>
      <c r="Q159" s="27" t="s">
        <v>217</v>
      </c>
      <c r="R159" s="27" t="s">
        <v>218</v>
      </c>
      <c r="S159" s="27" t="s">
        <v>219</v>
      </c>
      <c r="T159" s="27" t="s">
        <v>220</v>
      </c>
      <c r="U159" s="27" t="s">
        <v>221</v>
      </c>
      <c r="V159" s="27" t="s">
        <v>222</v>
      </c>
      <c r="W159" s="27" t="s">
        <v>223</v>
      </c>
      <c r="X159" s="27" t="s">
        <v>224</v>
      </c>
      <c r="Y159" s="27" t="s">
        <v>225</v>
      </c>
      <c r="Z159" s="27" t="s">
        <v>226</v>
      </c>
      <c r="AA159" s="27" t="s">
        <v>227</v>
      </c>
    </row>
    <row r="160" spans="1:27" x14ac:dyDescent="0.2">
      <c r="A160" s="88" t="s">
        <v>381</v>
      </c>
      <c r="B160" s="28" t="str">
        <f>"01"&amp;"."&amp;$B$639&amp;"."&amp;$B$640</f>
        <v>01.09.2023</v>
      </c>
      <c r="C160" s="80" t="s">
        <v>76</v>
      </c>
      <c r="D160" s="81">
        <f>ROUND(((D161+D162+D164+D163)/1000),5)</f>
        <v>3.3292999999999999</v>
      </c>
      <c r="E160" s="81">
        <f>ROUND(((E161+E162+E164+E163)/1000),5)</f>
        <v>3.22051</v>
      </c>
      <c r="F160" s="81">
        <f>ROUND(((F161+F162+F164+F163)/1000),5)</f>
        <v>3.1569099999999999</v>
      </c>
      <c r="G160" s="81">
        <f t="shared" ref="G160:AA160" si="90">ROUND(((G161+G162+G164+G163)/1000),5)</f>
        <v>3.1638899999999999</v>
      </c>
      <c r="H160" s="81">
        <f t="shared" si="90"/>
        <v>3.2085699999999999</v>
      </c>
      <c r="I160" s="81">
        <f t="shared" si="90"/>
        <v>3.2876500000000002</v>
      </c>
      <c r="J160" s="81">
        <f t="shared" si="90"/>
        <v>3.3973599999999999</v>
      </c>
      <c r="K160" s="81">
        <f t="shared" si="90"/>
        <v>3.6477200000000001</v>
      </c>
      <c r="L160" s="81">
        <f t="shared" si="90"/>
        <v>3.84192</v>
      </c>
      <c r="M160" s="81">
        <f t="shared" si="90"/>
        <v>4.0643799999999999</v>
      </c>
      <c r="N160" s="81">
        <f t="shared" si="90"/>
        <v>4.0995400000000002</v>
      </c>
      <c r="O160" s="81">
        <f t="shared" si="90"/>
        <v>4.07524</v>
      </c>
      <c r="P160" s="81">
        <f t="shared" si="90"/>
        <v>4.0822099999999999</v>
      </c>
      <c r="Q160" s="81">
        <f t="shared" si="90"/>
        <v>4.0854100000000004</v>
      </c>
      <c r="R160" s="81">
        <f t="shared" si="90"/>
        <v>4.1605299999999996</v>
      </c>
      <c r="S160" s="81">
        <f t="shared" si="90"/>
        <v>4.1466900000000004</v>
      </c>
      <c r="T160" s="81">
        <f t="shared" si="90"/>
        <v>4.1392100000000003</v>
      </c>
      <c r="U160" s="81">
        <f t="shared" si="90"/>
        <v>4.1074299999999999</v>
      </c>
      <c r="V160" s="81">
        <f t="shared" si="90"/>
        <v>4.1083600000000002</v>
      </c>
      <c r="W160" s="81">
        <f t="shared" si="90"/>
        <v>4.1449400000000001</v>
      </c>
      <c r="X160" s="81">
        <f t="shared" si="90"/>
        <v>4.1375200000000003</v>
      </c>
      <c r="Y160" s="81">
        <f t="shared" si="90"/>
        <v>4.0084499999999998</v>
      </c>
      <c r="Z160" s="81">
        <f t="shared" si="90"/>
        <v>3.73481</v>
      </c>
      <c r="AA160" s="81">
        <f t="shared" si="90"/>
        <v>3.5299700000000001</v>
      </c>
    </row>
    <row r="161" spans="1:27" ht="12.75" hidden="1" customHeight="1" outlineLevel="1" x14ac:dyDescent="0.2">
      <c r="A161" s="89" t="s">
        <v>382</v>
      </c>
      <c r="B161" s="63" t="s">
        <v>230</v>
      </c>
      <c r="C161" s="43" t="s">
        <v>79</v>
      </c>
      <c r="D161" s="44">
        <v>1391.29</v>
      </c>
      <c r="E161" s="44">
        <v>1282.5</v>
      </c>
      <c r="F161" s="44">
        <v>1218.9000000000001</v>
      </c>
      <c r="G161" s="44">
        <v>1225.8800000000001</v>
      </c>
      <c r="H161" s="44">
        <v>1270.56</v>
      </c>
      <c r="I161" s="44">
        <v>1349.64</v>
      </c>
      <c r="J161" s="44">
        <v>1459.35</v>
      </c>
      <c r="K161" s="44">
        <v>1709.71</v>
      </c>
      <c r="L161" s="44">
        <v>1903.91</v>
      </c>
      <c r="M161" s="44">
        <v>2126.37</v>
      </c>
      <c r="N161" s="44">
        <v>2161.5300000000002</v>
      </c>
      <c r="O161" s="44">
        <v>2137.23</v>
      </c>
      <c r="P161" s="44">
        <v>2144.1999999999998</v>
      </c>
      <c r="Q161" s="44">
        <v>2147.4</v>
      </c>
      <c r="R161" s="44">
        <v>2222.52</v>
      </c>
      <c r="S161" s="44">
        <v>2208.6799999999998</v>
      </c>
      <c r="T161" s="44">
        <v>2201.1999999999998</v>
      </c>
      <c r="U161" s="44">
        <v>2169.42</v>
      </c>
      <c r="V161" s="44">
        <v>2170.35</v>
      </c>
      <c r="W161" s="44">
        <v>2206.9299999999998</v>
      </c>
      <c r="X161" s="44">
        <v>2199.5100000000002</v>
      </c>
      <c r="Y161" s="44">
        <v>2070.44</v>
      </c>
      <c r="Z161" s="44">
        <v>1796.8</v>
      </c>
      <c r="AA161" s="44">
        <v>1591.96</v>
      </c>
    </row>
    <row r="162" spans="1:27" ht="12.75" hidden="1" customHeight="1" outlineLevel="1" x14ac:dyDescent="0.2">
      <c r="A162" s="89" t="s">
        <v>383</v>
      </c>
      <c r="B162" s="63" t="s">
        <v>90</v>
      </c>
      <c r="C162" s="43" t="s">
        <v>79</v>
      </c>
      <c r="D162" s="44">
        <v>1716.97</v>
      </c>
      <c r="E162" s="44">
        <f>$D$162</f>
        <v>1716.97</v>
      </c>
      <c r="F162" s="44">
        <f t="shared" ref="F162:AA162" si="91">$D$162</f>
        <v>1716.97</v>
      </c>
      <c r="G162" s="44">
        <f t="shared" si="91"/>
        <v>1716.97</v>
      </c>
      <c r="H162" s="44">
        <f t="shared" si="91"/>
        <v>1716.97</v>
      </c>
      <c r="I162" s="44">
        <f t="shared" si="91"/>
        <v>1716.97</v>
      </c>
      <c r="J162" s="44">
        <f t="shared" si="91"/>
        <v>1716.97</v>
      </c>
      <c r="K162" s="44">
        <f t="shared" si="91"/>
        <v>1716.97</v>
      </c>
      <c r="L162" s="44">
        <f t="shared" si="91"/>
        <v>1716.97</v>
      </c>
      <c r="M162" s="44">
        <f t="shared" si="91"/>
        <v>1716.97</v>
      </c>
      <c r="N162" s="44">
        <f t="shared" si="91"/>
        <v>1716.97</v>
      </c>
      <c r="O162" s="44">
        <f t="shared" si="91"/>
        <v>1716.97</v>
      </c>
      <c r="P162" s="44">
        <f t="shared" si="91"/>
        <v>1716.97</v>
      </c>
      <c r="Q162" s="44">
        <f t="shared" si="91"/>
        <v>1716.97</v>
      </c>
      <c r="R162" s="44">
        <f t="shared" si="91"/>
        <v>1716.97</v>
      </c>
      <c r="S162" s="44">
        <f t="shared" si="91"/>
        <v>1716.97</v>
      </c>
      <c r="T162" s="44">
        <f t="shared" si="91"/>
        <v>1716.97</v>
      </c>
      <c r="U162" s="44">
        <f t="shared" si="91"/>
        <v>1716.97</v>
      </c>
      <c r="V162" s="44">
        <f t="shared" si="91"/>
        <v>1716.97</v>
      </c>
      <c r="W162" s="44">
        <f t="shared" si="91"/>
        <v>1716.97</v>
      </c>
      <c r="X162" s="44">
        <f t="shared" si="91"/>
        <v>1716.97</v>
      </c>
      <c r="Y162" s="44">
        <f t="shared" si="91"/>
        <v>1716.97</v>
      </c>
      <c r="Z162" s="44">
        <f t="shared" si="91"/>
        <v>1716.97</v>
      </c>
      <c r="AA162" s="44">
        <f t="shared" si="91"/>
        <v>1716.97</v>
      </c>
    </row>
    <row r="163" spans="1:27" ht="12.75" hidden="1" customHeight="1" outlineLevel="1" x14ac:dyDescent="0.2">
      <c r="A163" s="89" t="s">
        <v>384</v>
      </c>
      <c r="B163" s="63" t="s">
        <v>83</v>
      </c>
      <c r="C163" s="43" t="s">
        <v>79</v>
      </c>
      <c r="D163" s="44">
        <v>4.68</v>
      </c>
      <c r="E163" s="44">
        <v>4.68</v>
      </c>
      <c r="F163" s="44">
        <v>4.68</v>
      </c>
      <c r="G163" s="44">
        <v>4.68</v>
      </c>
      <c r="H163" s="44">
        <v>4.68</v>
      </c>
      <c r="I163" s="44">
        <v>4.68</v>
      </c>
      <c r="J163" s="44">
        <v>4.68</v>
      </c>
      <c r="K163" s="44">
        <v>4.68</v>
      </c>
      <c r="L163" s="44">
        <v>4.68</v>
      </c>
      <c r="M163" s="44">
        <v>4.68</v>
      </c>
      <c r="N163" s="44">
        <v>4.68</v>
      </c>
      <c r="O163" s="44">
        <v>4.68</v>
      </c>
      <c r="P163" s="44">
        <v>4.68</v>
      </c>
      <c r="Q163" s="44">
        <v>4.68</v>
      </c>
      <c r="R163" s="44">
        <v>4.68</v>
      </c>
      <c r="S163" s="44">
        <v>4.68</v>
      </c>
      <c r="T163" s="44">
        <v>4.68</v>
      </c>
      <c r="U163" s="44">
        <v>4.68</v>
      </c>
      <c r="V163" s="44">
        <v>4.68</v>
      </c>
      <c r="W163" s="44">
        <v>4.68</v>
      </c>
      <c r="X163" s="44">
        <v>4.68</v>
      </c>
      <c r="Y163" s="44">
        <v>4.68</v>
      </c>
      <c r="Z163" s="44">
        <v>4.68</v>
      </c>
      <c r="AA163" s="44">
        <v>4.68</v>
      </c>
    </row>
    <row r="164" spans="1:27" ht="12.75" hidden="1" customHeight="1" outlineLevel="1" x14ac:dyDescent="0.2">
      <c r="A164" s="89" t="s">
        <v>385</v>
      </c>
      <c r="B164" s="63" t="s">
        <v>81</v>
      </c>
      <c r="C164" s="43" t="s">
        <v>79</v>
      </c>
      <c r="D164" s="44">
        <f>$D$11</f>
        <v>216.36</v>
      </c>
      <c r="E164" s="44">
        <f t="shared" ref="E164:AA164" si="92">$D$11</f>
        <v>216.36</v>
      </c>
      <c r="F164" s="44">
        <f t="shared" si="92"/>
        <v>216.36</v>
      </c>
      <c r="G164" s="44">
        <f t="shared" si="92"/>
        <v>216.36</v>
      </c>
      <c r="H164" s="44">
        <f t="shared" si="92"/>
        <v>216.36</v>
      </c>
      <c r="I164" s="44">
        <f t="shared" si="92"/>
        <v>216.36</v>
      </c>
      <c r="J164" s="44">
        <f t="shared" si="92"/>
        <v>216.36</v>
      </c>
      <c r="K164" s="44">
        <f t="shared" si="92"/>
        <v>216.36</v>
      </c>
      <c r="L164" s="44">
        <f t="shared" si="92"/>
        <v>216.36</v>
      </c>
      <c r="M164" s="44">
        <f t="shared" si="92"/>
        <v>216.36</v>
      </c>
      <c r="N164" s="44">
        <f t="shared" si="92"/>
        <v>216.36</v>
      </c>
      <c r="O164" s="44">
        <f t="shared" si="92"/>
        <v>216.36</v>
      </c>
      <c r="P164" s="44">
        <f t="shared" si="92"/>
        <v>216.36</v>
      </c>
      <c r="Q164" s="44">
        <f t="shared" si="92"/>
        <v>216.36</v>
      </c>
      <c r="R164" s="44">
        <f t="shared" si="92"/>
        <v>216.36</v>
      </c>
      <c r="S164" s="44">
        <f t="shared" si="92"/>
        <v>216.36</v>
      </c>
      <c r="T164" s="44">
        <f t="shared" si="92"/>
        <v>216.36</v>
      </c>
      <c r="U164" s="44">
        <f t="shared" si="92"/>
        <v>216.36</v>
      </c>
      <c r="V164" s="44">
        <f t="shared" si="92"/>
        <v>216.36</v>
      </c>
      <c r="W164" s="44">
        <f t="shared" si="92"/>
        <v>216.36</v>
      </c>
      <c r="X164" s="44">
        <f t="shared" si="92"/>
        <v>216.36</v>
      </c>
      <c r="Y164" s="44">
        <f t="shared" si="92"/>
        <v>216.36</v>
      </c>
      <c r="Z164" s="44">
        <f t="shared" si="92"/>
        <v>216.36</v>
      </c>
      <c r="AA164" s="44">
        <f t="shared" si="92"/>
        <v>216.36</v>
      </c>
    </row>
    <row r="165" spans="1:27" collapsed="1" x14ac:dyDescent="0.2">
      <c r="A165" s="88" t="s">
        <v>386</v>
      </c>
      <c r="B165" s="28" t="str">
        <f>"02"&amp;"."&amp;$B$639&amp;"."&amp;$B$640</f>
        <v>02.09.2023</v>
      </c>
      <c r="C165" s="80" t="s">
        <v>76</v>
      </c>
      <c r="D165" s="81">
        <f>ROUND(((D166+D167+D169+D168)/1000),5)</f>
        <v>3.4954900000000002</v>
      </c>
      <c r="E165" s="81">
        <f>ROUND(((E166+E167+E169+E168)/1000),5)</f>
        <v>3.3050899999999999</v>
      </c>
      <c r="F165" s="81">
        <f>ROUND(((F166+F167+F169+F168)/1000),5)</f>
        <v>3.2646500000000001</v>
      </c>
      <c r="G165" s="81">
        <f t="shared" ref="G165:AA165" si="93">ROUND(((G166+G167+G169+G168)/1000),5)</f>
        <v>3.2328199999999998</v>
      </c>
      <c r="H165" s="81">
        <f t="shared" si="93"/>
        <v>3.2507600000000001</v>
      </c>
      <c r="I165" s="81">
        <f t="shared" si="93"/>
        <v>3.24709</v>
      </c>
      <c r="J165" s="81">
        <f t="shared" si="93"/>
        <v>3.2744800000000001</v>
      </c>
      <c r="K165" s="81">
        <f t="shared" si="93"/>
        <v>3.5675699999999999</v>
      </c>
      <c r="L165" s="81">
        <f t="shared" si="93"/>
        <v>3.7610999999999999</v>
      </c>
      <c r="M165" s="81">
        <f t="shared" si="93"/>
        <v>3.9702199999999999</v>
      </c>
      <c r="N165" s="81">
        <f t="shared" si="93"/>
        <v>4.03993</v>
      </c>
      <c r="O165" s="81">
        <f t="shared" si="93"/>
        <v>4.0545200000000001</v>
      </c>
      <c r="P165" s="81">
        <f t="shared" si="93"/>
        <v>4.0468999999999999</v>
      </c>
      <c r="Q165" s="81">
        <f t="shared" si="93"/>
        <v>4.0525099999999998</v>
      </c>
      <c r="R165" s="81">
        <f t="shared" si="93"/>
        <v>4.0511699999999999</v>
      </c>
      <c r="S165" s="81">
        <f t="shared" si="93"/>
        <v>4.0457799999999997</v>
      </c>
      <c r="T165" s="81">
        <f t="shared" si="93"/>
        <v>4.0252499999999998</v>
      </c>
      <c r="U165" s="81">
        <f t="shared" si="93"/>
        <v>3.9963199999999999</v>
      </c>
      <c r="V165" s="81">
        <f t="shared" si="93"/>
        <v>3.9951599999999998</v>
      </c>
      <c r="W165" s="81">
        <f t="shared" si="93"/>
        <v>4.0027999999999997</v>
      </c>
      <c r="X165" s="81">
        <f t="shared" si="93"/>
        <v>3.9967100000000002</v>
      </c>
      <c r="Y165" s="81">
        <f t="shared" si="93"/>
        <v>3.9145699999999999</v>
      </c>
      <c r="Z165" s="81">
        <f t="shared" si="93"/>
        <v>3.74044</v>
      </c>
      <c r="AA165" s="81">
        <f t="shared" si="93"/>
        <v>3.6137700000000001</v>
      </c>
    </row>
    <row r="166" spans="1:27" ht="12.75" hidden="1" customHeight="1" outlineLevel="1" x14ac:dyDescent="0.2">
      <c r="A166" s="89" t="s">
        <v>387</v>
      </c>
      <c r="B166" s="63" t="s">
        <v>230</v>
      </c>
      <c r="C166" s="43" t="s">
        <v>79</v>
      </c>
      <c r="D166" s="44">
        <v>1557.48</v>
      </c>
      <c r="E166" s="44">
        <v>1367.08</v>
      </c>
      <c r="F166" s="44">
        <v>1326.64</v>
      </c>
      <c r="G166" s="44">
        <v>1294.81</v>
      </c>
      <c r="H166" s="44">
        <v>1312.75</v>
      </c>
      <c r="I166" s="44">
        <v>1309.08</v>
      </c>
      <c r="J166" s="44">
        <v>1336.47</v>
      </c>
      <c r="K166" s="44">
        <v>1629.56</v>
      </c>
      <c r="L166" s="44">
        <v>1823.09</v>
      </c>
      <c r="M166" s="44">
        <v>2032.21</v>
      </c>
      <c r="N166" s="44">
        <v>2101.92</v>
      </c>
      <c r="O166" s="44">
        <v>2116.5100000000002</v>
      </c>
      <c r="P166" s="44">
        <v>2108.89</v>
      </c>
      <c r="Q166" s="44">
        <v>2114.5</v>
      </c>
      <c r="R166" s="44">
        <v>2113.16</v>
      </c>
      <c r="S166" s="44">
        <v>2107.77</v>
      </c>
      <c r="T166" s="44">
        <v>2087.2399999999998</v>
      </c>
      <c r="U166" s="44">
        <v>2058.31</v>
      </c>
      <c r="V166" s="44">
        <v>2057.15</v>
      </c>
      <c r="W166" s="44">
        <v>2064.79</v>
      </c>
      <c r="X166" s="44">
        <v>2058.6999999999998</v>
      </c>
      <c r="Y166" s="44">
        <v>1976.56</v>
      </c>
      <c r="Z166" s="44">
        <v>1802.43</v>
      </c>
      <c r="AA166" s="44">
        <v>1675.76</v>
      </c>
    </row>
    <row r="167" spans="1:27" ht="12.75" hidden="1" customHeight="1" outlineLevel="1" x14ac:dyDescent="0.2">
      <c r="A167" s="89" t="s">
        <v>388</v>
      </c>
      <c r="B167" s="63" t="s">
        <v>90</v>
      </c>
      <c r="C167" s="43" t="s">
        <v>79</v>
      </c>
      <c r="D167" s="44">
        <f>$D$162</f>
        <v>1716.97</v>
      </c>
      <c r="E167" s="44">
        <f t="shared" ref="E167:AA167" si="94">$D$162</f>
        <v>1716.97</v>
      </c>
      <c r="F167" s="44">
        <f t="shared" si="94"/>
        <v>1716.97</v>
      </c>
      <c r="G167" s="44">
        <f t="shared" si="94"/>
        <v>1716.97</v>
      </c>
      <c r="H167" s="44">
        <f t="shared" si="94"/>
        <v>1716.97</v>
      </c>
      <c r="I167" s="44">
        <f t="shared" si="94"/>
        <v>1716.97</v>
      </c>
      <c r="J167" s="44">
        <f t="shared" si="94"/>
        <v>1716.97</v>
      </c>
      <c r="K167" s="44">
        <f t="shared" si="94"/>
        <v>1716.97</v>
      </c>
      <c r="L167" s="44">
        <f t="shared" si="94"/>
        <v>1716.97</v>
      </c>
      <c r="M167" s="44">
        <f t="shared" si="94"/>
        <v>1716.97</v>
      </c>
      <c r="N167" s="44">
        <f t="shared" si="94"/>
        <v>1716.97</v>
      </c>
      <c r="O167" s="44">
        <f t="shared" si="94"/>
        <v>1716.97</v>
      </c>
      <c r="P167" s="44">
        <f t="shared" si="94"/>
        <v>1716.97</v>
      </c>
      <c r="Q167" s="44">
        <f t="shared" si="94"/>
        <v>1716.97</v>
      </c>
      <c r="R167" s="44">
        <f t="shared" si="94"/>
        <v>1716.97</v>
      </c>
      <c r="S167" s="44">
        <f t="shared" si="94"/>
        <v>1716.97</v>
      </c>
      <c r="T167" s="44">
        <f t="shared" si="94"/>
        <v>1716.97</v>
      </c>
      <c r="U167" s="44">
        <f t="shared" si="94"/>
        <v>1716.97</v>
      </c>
      <c r="V167" s="44">
        <f t="shared" si="94"/>
        <v>1716.97</v>
      </c>
      <c r="W167" s="44">
        <f t="shared" si="94"/>
        <v>1716.97</v>
      </c>
      <c r="X167" s="44">
        <f t="shared" si="94"/>
        <v>1716.97</v>
      </c>
      <c r="Y167" s="44">
        <f t="shared" si="94"/>
        <v>1716.97</v>
      </c>
      <c r="Z167" s="44">
        <f t="shared" si="94"/>
        <v>1716.97</v>
      </c>
      <c r="AA167" s="44">
        <f t="shared" si="94"/>
        <v>1716.97</v>
      </c>
    </row>
    <row r="168" spans="1:27" ht="12.75" hidden="1" customHeight="1" outlineLevel="1" x14ac:dyDescent="0.2">
      <c r="A168" s="89" t="s">
        <v>389</v>
      </c>
      <c r="B168" s="63" t="s">
        <v>83</v>
      </c>
      <c r="C168" s="43" t="s">
        <v>79</v>
      </c>
      <c r="D168" s="44">
        <v>4.68</v>
      </c>
      <c r="E168" s="44">
        <v>4.68</v>
      </c>
      <c r="F168" s="44">
        <v>4.68</v>
      </c>
      <c r="G168" s="44">
        <v>4.68</v>
      </c>
      <c r="H168" s="44">
        <v>4.68</v>
      </c>
      <c r="I168" s="44">
        <v>4.68</v>
      </c>
      <c r="J168" s="44">
        <v>4.68</v>
      </c>
      <c r="K168" s="44">
        <v>4.68</v>
      </c>
      <c r="L168" s="44">
        <v>4.68</v>
      </c>
      <c r="M168" s="44">
        <v>4.68</v>
      </c>
      <c r="N168" s="44">
        <v>4.68</v>
      </c>
      <c r="O168" s="44">
        <v>4.68</v>
      </c>
      <c r="P168" s="44">
        <v>4.68</v>
      </c>
      <c r="Q168" s="44">
        <v>4.68</v>
      </c>
      <c r="R168" s="44">
        <v>4.68</v>
      </c>
      <c r="S168" s="44">
        <v>4.68</v>
      </c>
      <c r="T168" s="44">
        <v>4.68</v>
      </c>
      <c r="U168" s="44">
        <v>4.68</v>
      </c>
      <c r="V168" s="44">
        <v>4.68</v>
      </c>
      <c r="W168" s="44">
        <v>4.68</v>
      </c>
      <c r="X168" s="44">
        <v>4.68</v>
      </c>
      <c r="Y168" s="44">
        <v>4.68</v>
      </c>
      <c r="Z168" s="44">
        <v>4.68</v>
      </c>
      <c r="AA168" s="44">
        <v>4.68</v>
      </c>
    </row>
    <row r="169" spans="1:27" ht="12.75" hidden="1" customHeight="1" outlineLevel="1" x14ac:dyDescent="0.2">
      <c r="A169" s="89" t="s">
        <v>390</v>
      </c>
      <c r="B169" s="63" t="s">
        <v>81</v>
      </c>
      <c r="C169" s="43" t="s">
        <v>79</v>
      </c>
      <c r="D169" s="44">
        <f>$D$11</f>
        <v>216.36</v>
      </c>
      <c r="E169" s="44">
        <f t="shared" ref="E169:AA169" si="95">$D$11</f>
        <v>216.36</v>
      </c>
      <c r="F169" s="44">
        <f t="shared" si="95"/>
        <v>216.36</v>
      </c>
      <c r="G169" s="44">
        <f t="shared" si="95"/>
        <v>216.36</v>
      </c>
      <c r="H169" s="44">
        <f t="shared" si="95"/>
        <v>216.36</v>
      </c>
      <c r="I169" s="44">
        <f t="shared" si="95"/>
        <v>216.36</v>
      </c>
      <c r="J169" s="44">
        <f t="shared" si="95"/>
        <v>216.36</v>
      </c>
      <c r="K169" s="44">
        <f t="shared" si="95"/>
        <v>216.36</v>
      </c>
      <c r="L169" s="44">
        <f t="shared" si="95"/>
        <v>216.36</v>
      </c>
      <c r="M169" s="44">
        <f t="shared" si="95"/>
        <v>216.36</v>
      </c>
      <c r="N169" s="44">
        <f t="shared" si="95"/>
        <v>216.36</v>
      </c>
      <c r="O169" s="44">
        <f t="shared" si="95"/>
        <v>216.36</v>
      </c>
      <c r="P169" s="44">
        <f t="shared" si="95"/>
        <v>216.36</v>
      </c>
      <c r="Q169" s="44">
        <f t="shared" si="95"/>
        <v>216.36</v>
      </c>
      <c r="R169" s="44">
        <f t="shared" si="95"/>
        <v>216.36</v>
      </c>
      <c r="S169" s="44">
        <f t="shared" si="95"/>
        <v>216.36</v>
      </c>
      <c r="T169" s="44">
        <f t="shared" si="95"/>
        <v>216.36</v>
      </c>
      <c r="U169" s="44">
        <f t="shared" si="95"/>
        <v>216.36</v>
      </c>
      <c r="V169" s="44">
        <f t="shared" si="95"/>
        <v>216.36</v>
      </c>
      <c r="W169" s="44">
        <f t="shared" si="95"/>
        <v>216.36</v>
      </c>
      <c r="X169" s="44">
        <f t="shared" si="95"/>
        <v>216.36</v>
      </c>
      <c r="Y169" s="44">
        <f t="shared" si="95"/>
        <v>216.36</v>
      </c>
      <c r="Z169" s="44">
        <f t="shared" si="95"/>
        <v>216.36</v>
      </c>
      <c r="AA169" s="44">
        <f t="shared" si="95"/>
        <v>216.36</v>
      </c>
    </row>
    <row r="170" spans="1:27" ht="12.75" customHeight="1" collapsed="1" x14ac:dyDescent="0.2">
      <c r="A170" s="88" t="s">
        <v>391</v>
      </c>
      <c r="B170" s="28" t="str">
        <f>"03"&amp;"."&amp;$B$639&amp;"."&amp;$B$640</f>
        <v>03.09.2023</v>
      </c>
      <c r="C170" s="80" t="s">
        <v>76</v>
      </c>
      <c r="D170" s="81">
        <f>ROUND(((D171+D172+D174+D173)/1000),5)</f>
        <v>3.2767300000000001</v>
      </c>
      <c r="E170" s="81">
        <f>ROUND(((E171+E172+E174+E173)/1000),5)</f>
        <v>3.1396799999999998</v>
      </c>
      <c r="F170" s="81">
        <f>ROUND(((F171+F172+F174+F173)/1000),5)</f>
        <v>3.0618500000000002</v>
      </c>
      <c r="G170" s="81">
        <f t="shared" ref="G170:AA170" si="96">ROUND(((G171+G172+G174+G173)/1000),5)</f>
        <v>3.05626</v>
      </c>
      <c r="H170" s="81">
        <f t="shared" si="96"/>
        <v>3.0542500000000001</v>
      </c>
      <c r="I170" s="81">
        <f t="shared" si="96"/>
        <v>3.01898</v>
      </c>
      <c r="J170" s="81">
        <f t="shared" si="96"/>
        <v>3.0382600000000002</v>
      </c>
      <c r="K170" s="81">
        <f t="shared" si="96"/>
        <v>3.20987</v>
      </c>
      <c r="L170" s="81">
        <f t="shared" si="96"/>
        <v>3.4830399999999999</v>
      </c>
      <c r="M170" s="81">
        <f t="shared" si="96"/>
        <v>3.7050100000000001</v>
      </c>
      <c r="N170" s="81">
        <f t="shared" si="96"/>
        <v>3.79861</v>
      </c>
      <c r="O170" s="81">
        <f t="shared" si="96"/>
        <v>3.8239999999999998</v>
      </c>
      <c r="P170" s="81">
        <f t="shared" si="96"/>
        <v>3.79033</v>
      </c>
      <c r="Q170" s="81">
        <f t="shared" si="96"/>
        <v>3.7999700000000001</v>
      </c>
      <c r="R170" s="81">
        <f t="shared" si="96"/>
        <v>3.79251</v>
      </c>
      <c r="S170" s="81">
        <f t="shared" si="96"/>
        <v>3.76654</v>
      </c>
      <c r="T170" s="81">
        <f t="shared" si="96"/>
        <v>3.7683200000000001</v>
      </c>
      <c r="U170" s="81">
        <f t="shared" si="96"/>
        <v>3.7160500000000001</v>
      </c>
      <c r="V170" s="81">
        <f t="shared" si="96"/>
        <v>3.7405200000000001</v>
      </c>
      <c r="W170" s="81">
        <f t="shared" si="96"/>
        <v>3.9066999999999998</v>
      </c>
      <c r="X170" s="81">
        <f t="shared" si="96"/>
        <v>3.8967499999999999</v>
      </c>
      <c r="Y170" s="81">
        <f t="shared" si="96"/>
        <v>3.82565</v>
      </c>
      <c r="Z170" s="81">
        <f t="shared" si="96"/>
        <v>3.6456499999999998</v>
      </c>
      <c r="AA170" s="81">
        <f t="shared" si="96"/>
        <v>3.3323800000000001</v>
      </c>
    </row>
    <row r="171" spans="1:27" ht="12.75" hidden="1" customHeight="1" outlineLevel="1" x14ac:dyDescent="0.2">
      <c r="A171" s="89" t="s">
        <v>392</v>
      </c>
      <c r="B171" s="63" t="s">
        <v>230</v>
      </c>
      <c r="C171" s="43" t="s">
        <v>79</v>
      </c>
      <c r="D171" s="44">
        <v>1338.72</v>
      </c>
      <c r="E171" s="44">
        <v>1201.67</v>
      </c>
      <c r="F171" s="44">
        <v>1123.8399999999999</v>
      </c>
      <c r="G171" s="44">
        <v>1118.25</v>
      </c>
      <c r="H171" s="44">
        <v>1116.24</v>
      </c>
      <c r="I171" s="44">
        <v>1080.97</v>
      </c>
      <c r="J171" s="44">
        <v>1100.25</v>
      </c>
      <c r="K171" s="44">
        <v>1271.8599999999999</v>
      </c>
      <c r="L171" s="44">
        <v>1545.03</v>
      </c>
      <c r="M171" s="44">
        <v>1767</v>
      </c>
      <c r="N171" s="44">
        <v>1860.6</v>
      </c>
      <c r="O171" s="44">
        <v>1885.99</v>
      </c>
      <c r="P171" s="44">
        <v>1852.32</v>
      </c>
      <c r="Q171" s="44">
        <v>1861.96</v>
      </c>
      <c r="R171" s="44">
        <v>1854.5</v>
      </c>
      <c r="S171" s="44">
        <v>1828.53</v>
      </c>
      <c r="T171" s="44">
        <v>1830.31</v>
      </c>
      <c r="U171" s="44">
        <v>1778.04</v>
      </c>
      <c r="V171" s="44">
        <v>1802.51</v>
      </c>
      <c r="W171" s="44">
        <v>1968.69</v>
      </c>
      <c r="X171" s="44">
        <v>1958.74</v>
      </c>
      <c r="Y171" s="44">
        <v>1887.64</v>
      </c>
      <c r="Z171" s="44">
        <v>1707.64</v>
      </c>
      <c r="AA171" s="44">
        <v>1394.37</v>
      </c>
    </row>
    <row r="172" spans="1:27" ht="12.75" hidden="1" customHeight="1" outlineLevel="1" x14ac:dyDescent="0.2">
      <c r="A172" s="89" t="s">
        <v>393</v>
      </c>
      <c r="B172" s="63" t="s">
        <v>90</v>
      </c>
      <c r="C172" s="43" t="s">
        <v>79</v>
      </c>
      <c r="D172" s="44">
        <f>$D$162</f>
        <v>1716.97</v>
      </c>
      <c r="E172" s="44">
        <f t="shared" ref="E172:AA172" si="97">$D$162</f>
        <v>1716.97</v>
      </c>
      <c r="F172" s="44">
        <f t="shared" si="97"/>
        <v>1716.97</v>
      </c>
      <c r="G172" s="44">
        <f t="shared" si="97"/>
        <v>1716.97</v>
      </c>
      <c r="H172" s="44">
        <f t="shared" si="97"/>
        <v>1716.97</v>
      </c>
      <c r="I172" s="44">
        <f t="shared" si="97"/>
        <v>1716.97</v>
      </c>
      <c r="J172" s="44">
        <f t="shared" si="97"/>
        <v>1716.97</v>
      </c>
      <c r="K172" s="44">
        <f t="shared" si="97"/>
        <v>1716.97</v>
      </c>
      <c r="L172" s="44">
        <f t="shared" si="97"/>
        <v>1716.97</v>
      </c>
      <c r="M172" s="44">
        <f t="shared" si="97"/>
        <v>1716.97</v>
      </c>
      <c r="N172" s="44">
        <f t="shared" si="97"/>
        <v>1716.97</v>
      </c>
      <c r="O172" s="44">
        <f t="shared" si="97"/>
        <v>1716.97</v>
      </c>
      <c r="P172" s="44">
        <f t="shared" si="97"/>
        <v>1716.97</v>
      </c>
      <c r="Q172" s="44">
        <f t="shared" si="97"/>
        <v>1716.97</v>
      </c>
      <c r="R172" s="44">
        <f t="shared" si="97"/>
        <v>1716.97</v>
      </c>
      <c r="S172" s="44">
        <f t="shared" si="97"/>
        <v>1716.97</v>
      </c>
      <c r="T172" s="44">
        <f t="shared" si="97"/>
        <v>1716.97</v>
      </c>
      <c r="U172" s="44">
        <f t="shared" si="97"/>
        <v>1716.97</v>
      </c>
      <c r="V172" s="44">
        <f t="shared" si="97"/>
        <v>1716.97</v>
      </c>
      <c r="W172" s="44">
        <f t="shared" si="97"/>
        <v>1716.97</v>
      </c>
      <c r="X172" s="44">
        <f t="shared" si="97"/>
        <v>1716.97</v>
      </c>
      <c r="Y172" s="44">
        <f t="shared" si="97"/>
        <v>1716.97</v>
      </c>
      <c r="Z172" s="44">
        <f t="shared" si="97"/>
        <v>1716.97</v>
      </c>
      <c r="AA172" s="44">
        <f t="shared" si="97"/>
        <v>1716.97</v>
      </c>
    </row>
    <row r="173" spans="1:27" ht="12.75" hidden="1" customHeight="1" outlineLevel="1" x14ac:dyDescent="0.2">
      <c r="A173" s="89" t="s">
        <v>394</v>
      </c>
      <c r="B173" s="63" t="s">
        <v>83</v>
      </c>
      <c r="C173" s="43" t="s">
        <v>79</v>
      </c>
      <c r="D173" s="44">
        <v>4.68</v>
      </c>
      <c r="E173" s="44">
        <v>4.68</v>
      </c>
      <c r="F173" s="44">
        <v>4.68</v>
      </c>
      <c r="G173" s="44">
        <v>4.68</v>
      </c>
      <c r="H173" s="44">
        <v>4.68</v>
      </c>
      <c r="I173" s="44">
        <v>4.68</v>
      </c>
      <c r="J173" s="44">
        <v>4.68</v>
      </c>
      <c r="K173" s="44">
        <v>4.68</v>
      </c>
      <c r="L173" s="44">
        <v>4.68</v>
      </c>
      <c r="M173" s="44">
        <v>4.68</v>
      </c>
      <c r="N173" s="44">
        <v>4.68</v>
      </c>
      <c r="O173" s="44">
        <v>4.68</v>
      </c>
      <c r="P173" s="44">
        <v>4.68</v>
      </c>
      <c r="Q173" s="44">
        <v>4.68</v>
      </c>
      <c r="R173" s="44">
        <v>4.68</v>
      </c>
      <c r="S173" s="44">
        <v>4.68</v>
      </c>
      <c r="T173" s="44">
        <v>4.68</v>
      </c>
      <c r="U173" s="44">
        <v>4.68</v>
      </c>
      <c r="V173" s="44">
        <v>4.68</v>
      </c>
      <c r="W173" s="44">
        <v>4.68</v>
      </c>
      <c r="X173" s="44">
        <v>4.68</v>
      </c>
      <c r="Y173" s="44">
        <v>4.68</v>
      </c>
      <c r="Z173" s="44">
        <v>4.68</v>
      </c>
      <c r="AA173" s="44">
        <v>4.68</v>
      </c>
    </row>
    <row r="174" spans="1:27" ht="12.75" hidden="1" customHeight="1" outlineLevel="1" x14ac:dyDescent="0.2">
      <c r="A174" s="89" t="s">
        <v>395</v>
      </c>
      <c r="B174" s="63" t="s">
        <v>81</v>
      </c>
      <c r="C174" s="43" t="s">
        <v>79</v>
      </c>
      <c r="D174" s="44">
        <f>$D$11</f>
        <v>216.36</v>
      </c>
      <c r="E174" s="44">
        <f t="shared" ref="E174:AA174" si="98">$D$11</f>
        <v>216.36</v>
      </c>
      <c r="F174" s="44">
        <f t="shared" si="98"/>
        <v>216.36</v>
      </c>
      <c r="G174" s="44">
        <f t="shared" si="98"/>
        <v>216.36</v>
      </c>
      <c r="H174" s="44">
        <f t="shared" si="98"/>
        <v>216.36</v>
      </c>
      <c r="I174" s="44">
        <f t="shared" si="98"/>
        <v>216.36</v>
      </c>
      <c r="J174" s="44">
        <f t="shared" si="98"/>
        <v>216.36</v>
      </c>
      <c r="K174" s="44">
        <f t="shared" si="98"/>
        <v>216.36</v>
      </c>
      <c r="L174" s="44">
        <f t="shared" si="98"/>
        <v>216.36</v>
      </c>
      <c r="M174" s="44">
        <f t="shared" si="98"/>
        <v>216.36</v>
      </c>
      <c r="N174" s="44">
        <f t="shared" si="98"/>
        <v>216.36</v>
      </c>
      <c r="O174" s="44">
        <f t="shared" si="98"/>
        <v>216.36</v>
      </c>
      <c r="P174" s="44">
        <f t="shared" si="98"/>
        <v>216.36</v>
      </c>
      <c r="Q174" s="44">
        <f t="shared" si="98"/>
        <v>216.36</v>
      </c>
      <c r="R174" s="44">
        <f t="shared" si="98"/>
        <v>216.36</v>
      </c>
      <c r="S174" s="44">
        <f t="shared" si="98"/>
        <v>216.36</v>
      </c>
      <c r="T174" s="44">
        <f t="shared" si="98"/>
        <v>216.36</v>
      </c>
      <c r="U174" s="44">
        <f t="shared" si="98"/>
        <v>216.36</v>
      </c>
      <c r="V174" s="44">
        <f t="shared" si="98"/>
        <v>216.36</v>
      </c>
      <c r="W174" s="44">
        <f t="shared" si="98"/>
        <v>216.36</v>
      </c>
      <c r="X174" s="44">
        <f t="shared" si="98"/>
        <v>216.36</v>
      </c>
      <c r="Y174" s="44">
        <f t="shared" si="98"/>
        <v>216.36</v>
      </c>
      <c r="Z174" s="44">
        <f t="shared" si="98"/>
        <v>216.36</v>
      </c>
      <c r="AA174" s="44">
        <f t="shared" si="98"/>
        <v>216.36</v>
      </c>
    </row>
    <row r="175" spans="1:27" ht="12.75" customHeight="1" collapsed="1" x14ac:dyDescent="0.2">
      <c r="A175" s="88" t="s">
        <v>396</v>
      </c>
      <c r="B175" s="28" t="str">
        <f>"04"&amp;"."&amp;$B$639&amp;"."&amp;$B$640</f>
        <v>04.09.2023</v>
      </c>
      <c r="C175" s="80" t="s">
        <v>76</v>
      </c>
      <c r="D175" s="81">
        <f>ROUND(((D176+D177+D179+D178)/1000),5)</f>
        <v>3.3141400000000001</v>
      </c>
      <c r="E175" s="81">
        <f>ROUND(((E176+E177+E179+E178)/1000),5)</f>
        <v>3.1861799999999998</v>
      </c>
      <c r="F175" s="81">
        <f>ROUND(((F176+F177+F179+F178)/1000),5)</f>
        <v>3.1165699999999998</v>
      </c>
      <c r="G175" s="81">
        <f t="shared" ref="G175:AA175" si="99">ROUND(((G176+G177+G179+G178)/1000),5)</f>
        <v>3.0766800000000001</v>
      </c>
      <c r="H175" s="81">
        <f t="shared" si="99"/>
        <v>3.12324</v>
      </c>
      <c r="I175" s="81">
        <f t="shared" si="99"/>
        <v>3.1815099999999998</v>
      </c>
      <c r="J175" s="81">
        <f t="shared" si="99"/>
        <v>3.3355399999999999</v>
      </c>
      <c r="K175" s="81">
        <f t="shared" si="99"/>
        <v>3.6013099999999998</v>
      </c>
      <c r="L175" s="81">
        <f t="shared" si="99"/>
        <v>3.7962699999999998</v>
      </c>
      <c r="M175" s="81">
        <f t="shared" si="99"/>
        <v>3.9414799999999999</v>
      </c>
      <c r="N175" s="81">
        <f t="shared" si="99"/>
        <v>3.98516</v>
      </c>
      <c r="O175" s="81">
        <f t="shared" si="99"/>
        <v>3.97892</v>
      </c>
      <c r="P175" s="81">
        <f t="shared" si="99"/>
        <v>3.9445700000000001</v>
      </c>
      <c r="Q175" s="81">
        <f t="shared" si="99"/>
        <v>3.98366</v>
      </c>
      <c r="R175" s="81">
        <f t="shared" si="99"/>
        <v>4.0473100000000004</v>
      </c>
      <c r="S175" s="81">
        <f t="shared" si="99"/>
        <v>4.0445799999999998</v>
      </c>
      <c r="T175" s="81">
        <f t="shared" si="99"/>
        <v>4.0375399999999999</v>
      </c>
      <c r="U175" s="81">
        <f t="shared" si="99"/>
        <v>3.9801700000000002</v>
      </c>
      <c r="V175" s="81">
        <f t="shared" si="99"/>
        <v>3.9921099999999998</v>
      </c>
      <c r="W175" s="81">
        <f t="shared" si="99"/>
        <v>4.0404200000000001</v>
      </c>
      <c r="X175" s="81">
        <f t="shared" si="99"/>
        <v>4.0403500000000001</v>
      </c>
      <c r="Y175" s="81">
        <f t="shared" si="99"/>
        <v>3.9250099999999999</v>
      </c>
      <c r="Z175" s="81">
        <f t="shared" si="99"/>
        <v>3.7157399999999998</v>
      </c>
      <c r="AA175" s="81">
        <f t="shared" si="99"/>
        <v>3.42387</v>
      </c>
    </row>
    <row r="176" spans="1:27" ht="12.75" hidden="1" customHeight="1" outlineLevel="1" x14ac:dyDescent="0.2">
      <c r="A176" s="89" t="s">
        <v>397</v>
      </c>
      <c r="B176" s="63" t="s">
        <v>230</v>
      </c>
      <c r="C176" s="43" t="s">
        <v>79</v>
      </c>
      <c r="D176" s="44">
        <v>1376.13</v>
      </c>
      <c r="E176" s="44">
        <v>1248.17</v>
      </c>
      <c r="F176" s="44">
        <v>1178.56</v>
      </c>
      <c r="G176" s="44">
        <v>1138.67</v>
      </c>
      <c r="H176" s="44">
        <v>1185.23</v>
      </c>
      <c r="I176" s="44">
        <v>1243.5</v>
      </c>
      <c r="J176" s="44">
        <v>1397.53</v>
      </c>
      <c r="K176" s="44">
        <v>1663.3</v>
      </c>
      <c r="L176" s="44">
        <v>1858.26</v>
      </c>
      <c r="M176" s="44">
        <v>2003.47</v>
      </c>
      <c r="N176" s="44">
        <v>2047.15</v>
      </c>
      <c r="O176" s="44">
        <v>2040.91</v>
      </c>
      <c r="P176" s="44">
        <v>2006.56</v>
      </c>
      <c r="Q176" s="44">
        <v>2045.65</v>
      </c>
      <c r="R176" s="44">
        <v>2109.3000000000002</v>
      </c>
      <c r="S176" s="44">
        <v>2106.5700000000002</v>
      </c>
      <c r="T176" s="44">
        <v>2099.5300000000002</v>
      </c>
      <c r="U176" s="44">
        <v>2042.16</v>
      </c>
      <c r="V176" s="44">
        <v>2054.1</v>
      </c>
      <c r="W176" s="44">
        <v>2102.41</v>
      </c>
      <c r="X176" s="44">
        <v>2102.34</v>
      </c>
      <c r="Y176" s="44">
        <v>1987</v>
      </c>
      <c r="Z176" s="44">
        <v>1777.73</v>
      </c>
      <c r="AA176" s="44">
        <v>1485.86</v>
      </c>
    </row>
    <row r="177" spans="1:27" ht="12.75" hidden="1" customHeight="1" outlineLevel="1" x14ac:dyDescent="0.2">
      <c r="A177" s="89" t="s">
        <v>398</v>
      </c>
      <c r="B177" s="63" t="s">
        <v>90</v>
      </c>
      <c r="C177" s="43" t="s">
        <v>79</v>
      </c>
      <c r="D177" s="44">
        <f>$D$162</f>
        <v>1716.97</v>
      </c>
      <c r="E177" s="44">
        <f t="shared" ref="E177:AA177" si="100">$D$162</f>
        <v>1716.97</v>
      </c>
      <c r="F177" s="44">
        <f t="shared" si="100"/>
        <v>1716.97</v>
      </c>
      <c r="G177" s="44">
        <f t="shared" si="100"/>
        <v>1716.97</v>
      </c>
      <c r="H177" s="44">
        <f t="shared" si="100"/>
        <v>1716.97</v>
      </c>
      <c r="I177" s="44">
        <f t="shared" si="100"/>
        <v>1716.97</v>
      </c>
      <c r="J177" s="44">
        <f t="shared" si="100"/>
        <v>1716.97</v>
      </c>
      <c r="K177" s="44">
        <f t="shared" si="100"/>
        <v>1716.97</v>
      </c>
      <c r="L177" s="44">
        <f t="shared" si="100"/>
        <v>1716.97</v>
      </c>
      <c r="M177" s="44">
        <f t="shared" si="100"/>
        <v>1716.97</v>
      </c>
      <c r="N177" s="44">
        <f t="shared" si="100"/>
        <v>1716.97</v>
      </c>
      <c r="O177" s="44">
        <f t="shared" si="100"/>
        <v>1716.97</v>
      </c>
      <c r="P177" s="44">
        <f t="shared" si="100"/>
        <v>1716.97</v>
      </c>
      <c r="Q177" s="44">
        <f t="shared" si="100"/>
        <v>1716.97</v>
      </c>
      <c r="R177" s="44">
        <f t="shared" si="100"/>
        <v>1716.97</v>
      </c>
      <c r="S177" s="44">
        <f t="shared" si="100"/>
        <v>1716.97</v>
      </c>
      <c r="T177" s="44">
        <f t="shared" si="100"/>
        <v>1716.97</v>
      </c>
      <c r="U177" s="44">
        <f t="shared" si="100"/>
        <v>1716.97</v>
      </c>
      <c r="V177" s="44">
        <f t="shared" si="100"/>
        <v>1716.97</v>
      </c>
      <c r="W177" s="44">
        <f t="shared" si="100"/>
        <v>1716.97</v>
      </c>
      <c r="X177" s="44">
        <f t="shared" si="100"/>
        <v>1716.97</v>
      </c>
      <c r="Y177" s="44">
        <f t="shared" si="100"/>
        <v>1716.97</v>
      </c>
      <c r="Z177" s="44">
        <f t="shared" si="100"/>
        <v>1716.97</v>
      </c>
      <c r="AA177" s="44">
        <f t="shared" si="100"/>
        <v>1716.97</v>
      </c>
    </row>
    <row r="178" spans="1:27" ht="12.75" hidden="1" customHeight="1" outlineLevel="1" x14ac:dyDescent="0.2">
      <c r="A178" s="89" t="s">
        <v>399</v>
      </c>
      <c r="B178" s="63" t="s">
        <v>83</v>
      </c>
      <c r="C178" s="43" t="s">
        <v>79</v>
      </c>
      <c r="D178" s="44">
        <v>4.68</v>
      </c>
      <c r="E178" s="44">
        <v>4.68</v>
      </c>
      <c r="F178" s="44">
        <v>4.68</v>
      </c>
      <c r="G178" s="44">
        <v>4.68</v>
      </c>
      <c r="H178" s="44">
        <v>4.68</v>
      </c>
      <c r="I178" s="44">
        <v>4.68</v>
      </c>
      <c r="J178" s="44">
        <v>4.68</v>
      </c>
      <c r="K178" s="44">
        <v>4.68</v>
      </c>
      <c r="L178" s="44">
        <v>4.68</v>
      </c>
      <c r="M178" s="44">
        <v>4.68</v>
      </c>
      <c r="N178" s="44">
        <v>4.68</v>
      </c>
      <c r="O178" s="44">
        <v>4.68</v>
      </c>
      <c r="P178" s="44">
        <v>4.68</v>
      </c>
      <c r="Q178" s="44">
        <v>4.68</v>
      </c>
      <c r="R178" s="44">
        <v>4.68</v>
      </c>
      <c r="S178" s="44">
        <v>4.68</v>
      </c>
      <c r="T178" s="44">
        <v>4.68</v>
      </c>
      <c r="U178" s="44">
        <v>4.68</v>
      </c>
      <c r="V178" s="44">
        <v>4.68</v>
      </c>
      <c r="W178" s="44">
        <v>4.68</v>
      </c>
      <c r="X178" s="44">
        <v>4.68</v>
      </c>
      <c r="Y178" s="44">
        <v>4.68</v>
      </c>
      <c r="Z178" s="44">
        <v>4.68</v>
      </c>
      <c r="AA178" s="44">
        <v>4.68</v>
      </c>
    </row>
    <row r="179" spans="1:27" ht="12.75" hidden="1" customHeight="1" outlineLevel="1" x14ac:dyDescent="0.2">
      <c r="A179" s="89" t="s">
        <v>400</v>
      </c>
      <c r="B179" s="63" t="s">
        <v>81</v>
      </c>
      <c r="C179" s="43" t="s">
        <v>79</v>
      </c>
      <c r="D179" s="44">
        <f>$D$11</f>
        <v>216.36</v>
      </c>
      <c r="E179" s="44">
        <f t="shared" ref="E179:AA179" si="101">$D$11</f>
        <v>216.36</v>
      </c>
      <c r="F179" s="44">
        <f t="shared" si="101"/>
        <v>216.36</v>
      </c>
      <c r="G179" s="44">
        <f t="shared" si="101"/>
        <v>216.36</v>
      </c>
      <c r="H179" s="44">
        <f t="shared" si="101"/>
        <v>216.36</v>
      </c>
      <c r="I179" s="44">
        <f t="shared" si="101"/>
        <v>216.36</v>
      </c>
      <c r="J179" s="44">
        <f t="shared" si="101"/>
        <v>216.36</v>
      </c>
      <c r="K179" s="44">
        <f t="shared" si="101"/>
        <v>216.36</v>
      </c>
      <c r="L179" s="44">
        <f t="shared" si="101"/>
        <v>216.36</v>
      </c>
      <c r="M179" s="44">
        <f t="shared" si="101"/>
        <v>216.36</v>
      </c>
      <c r="N179" s="44">
        <f t="shared" si="101"/>
        <v>216.36</v>
      </c>
      <c r="O179" s="44">
        <f t="shared" si="101"/>
        <v>216.36</v>
      </c>
      <c r="P179" s="44">
        <f t="shared" si="101"/>
        <v>216.36</v>
      </c>
      <c r="Q179" s="44">
        <f t="shared" si="101"/>
        <v>216.36</v>
      </c>
      <c r="R179" s="44">
        <f t="shared" si="101"/>
        <v>216.36</v>
      </c>
      <c r="S179" s="44">
        <f t="shared" si="101"/>
        <v>216.36</v>
      </c>
      <c r="T179" s="44">
        <f t="shared" si="101"/>
        <v>216.36</v>
      </c>
      <c r="U179" s="44">
        <f t="shared" si="101"/>
        <v>216.36</v>
      </c>
      <c r="V179" s="44">
        <f t="shared" si="101"/>
        <v>216.36</v>
      </c>
      <c r="W179" s="44">
        <f t="shared" si="101"/>
        <v>216.36</v>
      </c>
      <c r="X179" s="44">
        <f t="shared" si="101"/>
        <v>216.36</v>
      </c>
      <c r="Y179" s="44">
        <f t="shared" si="101"/>
        <v>216.36</v>
      </c>
      <c r="Z179" s="44">
        <f t="shared" si="101"/>
        <v>216.36</v>
      </c>
      <c r="AA179" s="44">
        <f t="shared" si="101"/>
        <v>216.36</v>
      </c>
    </row>
    <row r="180" spans="1:27" ht="12.75" customHeight="1" collapsed="1" x14ac:dyDescent="0.2">
      <c r="A180" s="88" t="s">
        <v>401</v>
      </c>
      <c r="B180" s="28" t="str">
        <f>"05"&amp;"."&amp;$B$639&amp;"."&amp;$B$640</f>
        <v>05.09.2023</v>
      </c>
      <c r="C180" s="80" t="s">
        <v>76</v>
      </c>
      <c r="D180" s="81">
        <f>ROUND(((D181+D182+D184+D183)/1000),5)</f>
        <v>3.2948499999999998</v>
      </c>
      <c r="E180" s="81">
        <f>ROUND(((E181+E182+E184+E183)/1000),5)</f>
        <v>3.2048000000000001</v>
      </c>
      <c r="F180" s="81">
        <f>ROUND(((F181+F182+F184+F183)/1000),5)</f>
        <v>3.1166200000000002</v>
      </c>
      <c r="G180" s="81">
        <f t="shared" ref="G180:AA180" si="102">ROUND(((G181+G182+G184+G183)/1000),5)</f>
        <v>3.0982699999999999</v>
      </c>
      <c r="H180" s="81">
        <f t="shared" si="102"/>
        <v>3.1623299999999999</v>
      </c>
      <c r="I180" s="81">
        <f t="shared" si="102"/>
        <v>3.2761100000000001</v>
      </c>
      <c r="J180" s="81">
        <f t="shared" si="102"/>
        <v>3.3801199999999998</v>
      </c>
      <c r="K180" s="81">
        <f t="shared" si="102"/>
        <v>3.6660900000000001</v>
      </c>
      <c r="L180" s="81">
        <f t="shared" si="102"/>
        <v>3.7414700000000001</v>
      </c>
      <c r="M180" s="81">
        <f t="shared" si="102"/>
        <v>3.94075</v>
      </c>
      <c r="N180" s="81">
        <f t="shared" si="102"/>
        <v>3.9736799999999999</v>
      </c>
      <c r="O180" s="81">
        <f t="shared" si="102"/>
        <v>3.97193</v>
      </c>
      <c r="P180" s="81">
        <f t="shared" si="102"/>
        <v>3.95567</v>
      </c>
      <c r="Q180" s="81">
        <f t="shared" si="102"/>
        <v>3.9751300000000001</v>
      </c>
      <c r="R180" s="81">
        <f t="shared" si="102"/>
        <v>4.0278600000000004</v>
      </c>
      <c r="S180" s="81">
        <f t="shared" si="102"/>
        <v>4.0233400000000001</v>
      </c>
      <c r="T180" s="81">
        <f t="shared" si="102"/>
        <v>4.0081499999999997</v>
      </c>
      <c r="U180" s="81">
        <f t="shared" si="102"/>
        <v>3.96963</v>
      </c>
      <c r="V180" s="81">
        <f t="shared" si="102"/>
        <v>3.964</v>
      </c>
      <c r="W180" s="81">
        <f t="shared" si="102"/>
        <v>4.01762</v>
      </c>
      <c r="X180" s="81">
        <f t="shared" si="102"/>
        <v>4.0091400000000004</v>
      </c>
      <c r="Y180" s="81">
        <f t="shared" si="102"/>
        <v>3.9525399999999999</v>
      </c>
      <c r="Z180" s="81">
        <f t="shared" si="102"/>
        <v>3.7433700000000001</v>
      </c>
      <c r="AA180" s="81">
        <f t="shared" si="102"/>
        <v>3.6000100000000002</v>
      </c>
    </row>
    <row r="181" spans="1:27" ht="12.75" hidden="1" customHeight="1" outlineLevel="1" x14ac:dyDescent="0.2">
      <c r="A181" s="89" t="s">
        <v>402</v>
      </c>
      <c r="B181" s="63" t="s">
        <v>230</v>
      </c>
      <c r="C181" s="43" t="s">
        <v>79</v>
      </c>
      <c r="D181" s="44">
        <v>1356.84</v>
      </c>
      <c r="E181" s="44">
        <v>1266.79</v>
      </c>
      <c r="F181" s="44">
        <v>1178.6099999999999</v>
      </c>
      <c r="G181" s="44">
        <v>1160.26</v>
      </c>
      <c r="H181" s="44">
        <v>1224.32</v>
      </c>
      <c r="I181" s="44">
        <v>1338.1</v>
      </c>
      <c r="J181" s="44">
        <v>1442.11</v>
      </c>
      <c r="K181" s="44">
        <v>1728.08</v>
      </c>
      <c r="L181" s="44">
        <v>1803.46</v>
      </c>
      <c r="M181" s="44">
        <v>2002.74</v>
      </c>
      <c r="N181" s="44">
        <v>2035.67</v>
      </c>
      <c r="O181" s="44">
        <v>2033.92</v>
      </c>
      <c r="P181" s="44">
        <v>2017.66</v>
      </c>
      <c r="Q181" s="44">
        <v>2037.12</v>
      </c>
      <c r="R181" s="44">
        <v>2089.85</v>
      </c>
      <c r="S181" s="44">
        <v>2085.33</v>
      </c>
      <c r="T181" s="44">
        <v>2070.14</v>
      </c>
      <c r="U181" s="44">
        <v>2031.62</v>
      </c>
      <c r="V181" s="44">
        <v>2025.99</v>
      </c>
      <c r="W181" s="44">
        <v>2079.61</v>
      </c>
      <c r="X181" s="44">
        <v>2071.13</v>
      </c>
      <c r="Y181" s="44">
        <v>2014.53</v>
      </c>
      <c r="Z181" s="44">
        <v>1805.36</v>
      </c>
      <c r="AA181" s="44">
        <v>1662</v>
      </c>
    </row>
    <row r="182" spans="1:27" ht="12.75" hidden="1" customHeight="1" outlineLevel="1" x14ac:dyDescent="0.2">
      <c r="A182" s="89" t="s">
        <v>403</v>
      </c>
      <c r="B182" s="63" t="s">
        <v>90</v>
      </c>
      <c r="C182" s="43" t="s">
        <v>79</v>
      </c>
      <c r="D182" s="44">
        <f>$D$162</f>
        <v>1716.97</v>
      </c>
      <c r="E182" s="44">
        <f t="shared" ref="E182:AA182" si="103">$D$162</f>
        <v>1716.97</v>
      </c>
      <c r="F182" s="44">
        <f t="shared" si="103"/>
        <v>1716.97</v>
      </c>
      <c r="G182" s="44">
        <f t="shared" si="103"/>
        <v>1716.97</v>
      </c>
      <c r="H182" s="44">
        <f t="shared" si="103"/>
        <v>1716.97</v>
      </c>
      <c r="I182" s="44">
        <f t="shared" si="103"/>
        <v>1716.97</v>
      </c>
      <c r="J182" s="44">
        <f t="shared" si="103"/>
        <v>1716.97</v>
      </c>
      <c r="K182" s="44">
        <f t="shared" si="103"/>
        <v>1716.97</v>
      </c>
      <c r="L182" s="44">
        <f t="shared" si="103"/>
        <v>1716.97</v>
      </c>
      <c r="M182" s="44">
        <f t="shared" si="103"/>
        <v>1716.97</v>
      </c>
      <c r="N182" s="44">
        <f t="shared" si="103"/>
        <v>1716.97</v>
      </c>
      <c r="O182" s="44">
        <f t="shared" si="103"/>
        <v>1716.97</v>
      </c>
      <c r="P182" s="44">
        <f t="shared" si="103"/>
        <v>1716.97</v>
      </c>
      <c r="Q182" s="44">
        <f t="shared" si="103"/>
        <v>1716.97</v>
      </c>
      <c r="R182" s="44">
        <f t="shared" si="103"/>
        <v>1716.97</v>
      </c>
      <c r="S182" s="44">
        <f t="shared" si="103"/>
        <v>1716.97</v>
      </c>
      <c r="T182" s="44">
        <f t="shared" si="103"/>
        <v>1716.97</v>
      </c>
      <c r="U182" s="44">
        <f t="shared" si="103"/>
        <v>1716.97</v>
      </c>
      <c r="V182" s="44">
        <f t="shared" si="103"/>
        <v>1716.97</v>
      </c>
      <c r="W182" s="44">
        <f t="shared" si="103"/>
        <v>1716.97</v>
      </c>
      <c r="X182" s="44">
        <f t="shared" si="103"/>
        <v>1716.97</v>
      </c>
      <c r="Y182" s="44">
        <f t="shared" si="103"/>
        <v>1716.97</v>
      </c>
      <c r="Z182" s="44">
        <f t="shared" si="103"/>
        <v>1716.97</v>
      </c>
      <c r="AA182" s="44">
        <f t="shared" si="103"/>
        <v>1716.97</v>
      </c>
    </row>
    <row r="183" spans="1:27" ht="12.75" hidden="1" customHeight="1" outlineLevel="1" x14ac:dyDescent="0.2">
      <c r="A183" s="89" t="s">
        <v>404</v>
      </c>
      <c r="B183" s="63" t="s">
        <v>83</v>
      </c>
      <c r="C183" s="43" t="s">
        <v>79</v>
      </c>
      <c r="D183" s="44">
        <v>4.68</v>
      </c>
      <c r="E183" s="44">
        <v>4.68</v>
      </c>
      <c r="F183" s="44">
        <v>4.68</v>
      </c>
      <c r="G183" s="44">
        <v>4.68</v>
      </c>
      <c r="H183" s="44">
        <v>4.68</v>
      </c>
      <c r="I183" s="44">
        <v>4.68</v>
      </c>
      <c r="J183" s="44">
        <v>4.68</v>
      </c>
      <c r="K183" s="44">
        <v>4.68</v>
      </c>
      <c r="L183" s="44">
        <v>4.68</v>
      </c>
      <c r="M183" s="44">
        <v>4.68</v>
      </c>
      <c r="N183" s="44">
        <v>4.68</v>
      </c>
      <c r="O183" s="44">
        <v>4.68</v>
      </c>
      <c r="P183" s="44">
        <v>4.68</v>
      </c>
      <c r="Q183" s="44">
        <v>4.68</v>
      </c>
      <c r="R183" s="44">
        <v>4.68</v>
      </c>
      <c r="S183" s="44">
        <v>4.68</v>
      </c>
      <c r="T183" s="44">
        <v>4.68</v>
      </c>
      <c r="U183" s="44">
        <v>4.68</v>
      </c>
      <c r="V183" s="44">
        <v>4.68</v>
      </c>
      <c r="W183" s="44">
        <v>4.68</v>
      </c>
      <c r="X183" s="44">
        <v>4.68</v>
      </c>
      <c r="Y183" s="44">
        <v>4.68</v>
      </c>
      <c r="Z183" s="44">
        <v>4.68</v>
      </c>
      <c r="AA183" s="44">
        <v>4.68</v>
      </c>
    </row>
    <row r="184" spans="1:27" ht="12.75" hidden="1" customHeight="1" outlineLevel="1" x14ac:dyDescent="0.2">
      <c r="A184" s="89" t="s">
        <v>405</v>
      </c>
      <c r="B184" s="63" t="s">
        <v>81</v>
      </c>
      <c r="C184" s="43" t="s">
        <v>79</v>
      </c>
      <c r="D184" s="44">
        <f>$D$11</f>
        <v>216.36</v>
      </c>
      <c r="E184" s="44">
        <f t="shared" ref="E184:AA184" si="104">$D$11</f>
        <v>216.36</v>
      </c>
      <c r="F184" s="44">
        <f t="shared" si="104"/>
        <v>216.36</v>
      </c>
      <c r="G184" s="44">
        <f t="shared" si="104"/>
        <v>216.36</v>
      </c>
      <c r="H184" s="44">
        <f t="shared" si="104"/>
        <v>216.36</v>
      </c>
      <c r="I184" s="44">
        <f t="shared" si="104"/>
        <v>216.36</v>
      </c>
      <c r="J184" s="44">
        <f t="shared" si="104"/>
        <v>216.36</v>
      </c>
      <c r="K184" s="44">
        <f t="shared" si="104"/>
        <v>216.36</v>
      </c>
      <c r="L184" s="44">
        <f t="shared" si="104"/>
        <v>216.36</v>
      </c>
      <c r="M184" s="44">
        <f t="shared" si="104"/>
        <v>216.36</v>
      </c>
      <c r="N184" s="44">
        <f t="shared" si="104"/>
        <v>216.36</v>
      </c>
      <c r="O184" s="44">
        <f t="shared" si="104"/>
        <v>216.36</v>
      </c>
      <c r="P184" s="44">
        <f t="shared" si="104"/>
        <v>216.36</v>
      </c>
      <c r="Q184" s="44">
        <f t="shared" si="104"/>
        <v>216.36</v>
      </c>
      <c r="R184" s="44">
        <f t="shared" si="104"/>
        <v>216.36</v>
      </c>
      <c r="S184" s="44">
        <f t="shared" si="104"/>
        <v>216.36</v>
      </c>
      <c r="T184" s="44">
        <f t="shared" si="104"/>
        <v>216.36</v>
      </c>
      <c r="U184" s="44">
        <f t="shared" si="104"/>
        <v>216.36</v>
      </c>
      <c r="V184" s="44">
        <f t="shared" si="104"/>
        <v>216.36</v>
      </c>
      <c r="W184" s="44">
        <f t="shared" si="104"/>
        <v>216.36</v>
      </c>
      <c r="X184" s="44">
        <f t="shared" si="104"/>
        <v>216.36</v>
      </c>
      <c r="Y184" s="44">
        <f t="shared" si="104"/>
        <v>216.36</v>
      </c>
      <c r="Z184" s="44">
        <f t="shared" si="104"/>
        <v>216.36</v>
      </c>
      <c r="AA184" s="44">
        <f t="shared" si="104"/>
        <v>216.36</v>
      </c>
    </row>
    <row r="185" spans="1:27" ht="12.75" customHeight="1" collapsed="1" x14ac:dyDescent="0.2">
      <c r="A185" s="88" t="s">
        <v>406</v>
      </c>
      <c r="B185" s="28" t="str">
        <f>"06"&amp;"."&amp;$B$639&amp;"."&amp;$B$640</f>
        <v>06.09.2023</v>
      </c>
      <c r="C185" s="80" t="s">
        <v>76</v>
      </c>
      <c r="D185" s="81">
        <f>ROUND(((D186+D187+D189+D188)/1000),5)</f>
        <v>3.2660300000000002</v>
      </c>
      <c r="E185" s="81">
        <f>ROUND(((E186+E187+E189+E188)/1000),5)</f>
        <v>3.1298900000000001</v>
      </c>
      <c r="F185" s="81">
        <f>ROUND(((F186+F187+F189+F188)/1000),5)</f>
        <v>3.0538599999999998</v>
      </c>
      <c r="G185" s="81">
        <f t="shared" ref="G185:AA185" si="105">ROUND(((G186+G187+G189+G188)/1000),5)</f>
        <v>3.05246</v>
      </c>
      <c r="H185" s="81">
        <f t="shared" si="105"/>
        <v>3.1291199999999999</v>
      </c>
      <c r="I185" s="81">
        <f t="shared" si="105"/>
        <v>3.2554699999999999</v>
      </c>
      <c r="J185" s="81">
        <f t="shared" si="105"/>
        <v>3.3808500000000001</v>
      </c>
      <c r="K185" s="81">
        <f t="shared" si="105"/>
        <v>3.67685</v>
      </c>
      <c r="L185" s="81">
        <f t="shared" si="105"/>
        <v>3.9203399999999999</v>
      </c>
      <c r="M185" s="81">
        <f t="shared" si="105"/>
        <v>3.9910700000000001</v>
      </c>
      <c r="N185" s="81">
        <f t="shared" si="105"/>
        <v>4.0180600000000002</v>
      </c>
      <c r="O185" s="81">
        <f t="shared" si="105"/>
        <v>4.01546</v>
      </c>
      <c r="P185" s="81">
        <f t="shared" si="105"/>
        <v>4.0083000000000002</v>
      </c>
      <c r="Q185" s="81">
        <f t="shared" si="105"/>
        <v>4.0184100000000003</v>
      </c>
      <c r="R185" s="81">
        <f t="shared" si="105"/>
        <v>4.0570700000000004</v>
      </c>
      <c r="S185" s="81">
        <f t="shared" si="105"/>
        <v>4.0441900000000004</v>
      </c>
      <c r="T185" s="81">
        <f t="shared" si="105"/>
        <v>4.0364100000000001</v>
      </c>
      <c r="U185" s="81">
        <f t="shared" si="105"/>
        <v>4.0271299999999997</v>
      </c>
      <c r="V185" s="81">
        <f t="shared" si="105"/>
        <v>4.0259900000000002</v>
      </c>
      <c r="W185" s="81">
        <f t="shared" si="105"/>
        <v>4.0449200000000003</v>
      </c>
      <c r="X185" s="81">
        <f t="shared" si="105"/>
        <v>4.0423900000000001</v>
      </c>
      <c r="Y185" s="81">
        <f t="shared" si="105"/>
        <v>3.9316599999999999</v>
      </c>
      <c r="Z185" s="81">
        <f t="shared" si="105"/>
        <v>3.7162700000000002</v>
      </c>
      <c r="AA185" s="81">
        <f t="shared" si="105"/>
        <v>3.5007299999999999</v>
      </c>
    </row>
    <row r="186" spans="1:27" ht="12.75" hidden="1" customHeight="1" outlineLevel="1" x14ac:dyDescent="0.2">
      <c r="A186" s="89" t="s">
        <v>407</v>
      </c>
      <c r="B186" s="63" t="s">
        <v>230</v>
      </c>
      <c r="C186" s="43" t="s">
        <v>79</v>
      </c>
      <c r="D186" s="44">
        <v>1328.02</v>
      </c>
      <c r="E186" s="44">
        <v>1191.8800000000001</v>
      </c>
      <c r="F186" s="44">
        <v>1115.8499999999999</v>
      </c>
      <c r="G186" s="44">
        <v>1114.45</v>
      </c>
      <c r="H186" s="44">
        <v>1191.1099999999999</v>
      </c>
      <c r="I186" s="44">
        <v>1317.46</v>
      </c>
      <c r="J186" s="44">
        <v>1442.84</v>
      </c>
      <c r="K186" s="44">
        <v>1738.84</v>
      </c>
      <c r="L186" s="44">
        <v>1982.33</v>
      </c>
      <c r="M186" s="44">
        <v>2053.06</v>
      </c>
      <c r="N186" s="44">
        <v>2080.0500000000002</v>
      </c>
      <c r="O186" s="44">
        <v>2077.4499999999998</v>
      </c>
      <c r="P186" s="44">
        <v>2070.29</v>
      </c>
      <c r="Q186" s="44">
        <v>2080.4</v>
      </c>
      <c r="R186" s="44">
        <v>2119.06</v>
      </c>
      <c r="S186" s="44">
        <v>2106.1799999999998</v>
      </c>
      <c r="T186" s="44">
        <v>2098.4</v>
      </c>
      <c r="U186" s="44">
        <v>2089.12</v>
      </c>
      <c r="V186" s="44">
        <v>2087.98</v>
      </c>
      <c r="W186" s="44">
        <v>2106.91</v>
      </c>
      <c r="X186" s="44">
        <v>2104.38</v>
      </c>
      <c r="Y186" s="44">
        <v>1993.65</v>
      </c>
      <c r="Z186" s="44">
        <v>1778.26</v>
      </c>
      <c r="AA186" s="44">
        <v>1562.72</v>
      </c>
    </row>
    <row r="187" spans="1:27" ht="12.75" hidden="1" customHeight="1" outlineLevel="1" x14ac:dyDescent="0.2">
      <c r="A187" s="89" t="s">
        <v>408</v>
      </c>
      <c r="B187" s="63" t="s">
        <v>90</v>
      </c>
      <c r="C187" s="43" t="s">
        <v>79</v>
      </c>
      <c r="D187" s="44">
        <f>$D$162</f>
        <v>1716.97</v>
      </c>
      <c r="E187" s="44">
        <f t="shared" ref="E187:AA187" si="106">$D$162</f>
        <v>1716.97</v>
      </c>
      <c r="F187" s="44">
        <f t="shared" si="106"/>
        <v>1716.97</v>
      </c>
      <c r="G187" s="44">
        <f t="shared" si="106"/>
        <v>1716.97</v>
      </c>
      <c r="H187" s="44">
        <f t="shared" si="106"/>
        <v>1716.97</v>
      </c>
      <c r="I187" s="44">
        <f t="shared" si="106"/>
        <v>1716.97</v>
      </c>
      <c r="J187" s="44">
        <f t="shared" si="106"/>
        <v>1716.97</v>
      </c>
      <c r="K187" s="44">
        <f t="shared" si="106"/>
        <v>1716.97</v>
      </c>
      <c r="L187" s="44">
        <f t="shared" si="106"/>
        <v>1716.97</v>
      </c>
      <c r="M187" s="44">
        <f t="shared" si="106"/>
        <v>1716.97</v>
      </c>
      <c r="N187" s="44">
        <f t="shared" si="106"/>
        <v>1716.97</v>
      </c>
      <c r="O187" s="44">
        <f t="shared" si="106"/>
        <v>1716.97</v>
      </c>
      <c r="P187" s="44">
        <f t="shared" si="106"/>
        <v>1716.97</v>
      </c>
      <c r="Q187" s="44">
        <f t="shared" si="106"/>
        <v>1716.97</v>
      </c>
      <c r="R187" s="44">
        <f t="shared" si="106"/>
        <v>1716.97</v>
      </c>
      <c r="S187" s="44">
        <f t="shared" si="106"/>
        <v>1716.97</v>
      </c>
      <c r="T187" s="44">
        <f t="shared" si="106"/>
        <v>1716.97</v>
      </c>
      <c r="U187" s="44">
        <f t="shared" si="106"/>
        <v>1716.97</v>
      </c>
      <c r="V187" s="44">
        <f t="shared" si="106"/>
        <v>1716.97</v>
      </c>
      <c r="W187" s="44">
        <f t="shared" si="106"/>
        <v>1716.97</v>
      </c>
      <c r="X187" s="44">
        <f t="shared" si="106"/>
        <v>1716.97</v>
      </c>
      <c r="Y187" s="44">
        <f t="shared" si="106"/>
        <v>1716.97</v>
      </c>
      <c r="Z187" s="44">
        <f t="shared" si="106"/>
        <v>1716.97</v>
      </c>
      <c r="AA187" s="44">
        <f t="shared" si="106"/>
        <v>1716.97</v>
      </c>
    </row>
    <row r="188" spans="1:27" ht="12.75" hidden="1" customHeight="1" outlineLevel="1" x14ac:dyDescent="0.2">
      <c r="A188" s="89" t="s">
        <v>409</v>
      </c>
      <c r="B188" s="63" t="s">
        <v>83</v>
      </c>
      <c r="C188" s="43" t="s">
        <v>79</v>
      </c>
      <c r="D188" s="44">
        <v>4.68</v>
      </c>
      <c r="E188" s="44">
        <v>4.68</v>
      </c>
      <c r="F188" s="44">
        <v>4.68</v>
      </c>
      <c r="G188" s="44">
        <v>4.68</v>
      </c>
      <c r="H188" s="44">
        <v>4.68</v>
      </c>
      <c r="I188" s="44">
        <v>4.68</v>
      </c>
      <c r="J188" s="44">
        <v>4.68</v>
      </c>
      <c r="K188" s="44">
        <v>4.68</v>
      </c>
      <c r="L188" s="44">
        <v>4.68</v>
      </c>
      <c r="M188" s="44">
        <v>4.68</v>
      </c>
      <c r="N188" s="44">
        <v>4.68</v>
      </c>
      <c r="O188" s="44">
        <v>4.68</v>
      </c>
      <c r="P188" s="44">
        <v>4.68</v>
      </c>
      <c r="Q188" s="44">
        <v>4.68</v>
      </c>
      <c r="R188" s="44">
        <v>4.68</v>
      </c>
      <c r="S188" s="44">
        <v>4.68</v>
      </c>
      <c r="T188" s="44">
        <v>4.68</v>
      </c>
      <c r="U188" s="44">
        <v>4.68</v>
      </c>
      <c r="V188" s="44">
        <v>4.68</v>
      </c>
      <c r="W188" s="44">
        <v>4.68</v>
      </c>
      <c r="X188" s="44">
        <v>4.68</v>
      </c>
      <c r="Y188" s="44">
        <v>4.68</v>
      </c>
      <c r="Z188" s="44">
        <v>4.68</v>
      </c>
      <c r="AA188" s="44">
        <v>4.68</v>
      </c>
    </row>
    <row r="189" spans="1:27" ht="12.75" hidden="1" customHeight="1" outlineLevel="1" x14ac:dyDescent="0.2">
      <c r="A189" s="89" t="s">
        <v>410</v>
      </c>
      <c r="B189" s="63" t="s">
        <v>81</v>
      </c>
      <c r="C189" s="43" t="s">
        <v>79</v>
      </c>
      <c r="D189" s="44">
        <f>$D$11</f>
        <v>216.36</v>
      </c>
      <c r="E189" s="44">
        <f t="shared" ref="E189:AA189" si="107">$D$11</f>
        <v>216.36</v>
      </c>
      <c r="F189" s="44">
        <f t="shared" si="107"/>
        <v>216.36</v>
      </c>
      <c r="G189" s="44">
        <f t="shared" si="107"/>
        <v>216.36</v>
      </c>
      <c r="H189" s="44">
        <f t="shared" si="107"/>
        <v>216.36</v>
      </c>
      <c r="I189" s="44">
        <f t="shared" si="107"/>
        <v>216.36</v>
      </c>
      <c r="J189" s="44">
        <f t="shared" si="107"/>
        <v>216.36</v>
      </c>
      <c r="K189" s="44">
        <f t="shared" si="107"/>
        <v>216.36</v>
      </c>
      <c r="L189" s="44">
        <f t="shared" si="107"/>
        <v>216.36</v>
      </c>
      <c r="M189" s="44">
        <f t="shared" si="107"/>
        <v>216.36</v>
      </c>
      <c r="N189" s="44">
        <f t="shared" si="107"/>
        <v>216.36</v>
      </c>
      <c r="O189" s="44">
        <f t="shared" si="107"/>
        <v>216.36</v>
      </c>
      <c r="P189" s="44">
        <f t="shared" si="107"/>
        <v>216.36</v>
      </c>
      <c r="Q189" s="44">
        <f t="shared" si="107"/>
        <v>216.36</v>
      </c>
      <c r="R189" s="44">
        <f t="shared" si="107"/>
        <v>216.36</v>
      </c>
      <c r="S189" s="44">
        <f t="shared" si="107"/>
        <v>216.36</v>
      </c>
      <c r="T189" s="44">
        <f t="shared" si="107"/>
        <v>216.36</v>
      </c>
      <c r="U189" s="44">
        <f t="shared" si="107"/>
        <v>216.36</v>
      </c>
      <c r="V189" s="44">
        <f t="shared" si="107"/>
        <v>216.36</v>
      </c>
      <c r="W189" s="44">
        <f t="shared" si="107"/>
        <v>216.36</v>
      </c>
      <c r="X189" s="44">
        <f t="shared" si="107"/>
        <v>216.36</v>
      </c>
      <c r="Y189" s="44">
        <f t="shared" si="107"/>
        <v>216.36</v>
      </c>
      <c r="Z189" s="44">
        <f t="shared" si="107"/>
        <v>216.36</v>
      </c>
      <c r="AA189" s="44">
        <f t="shared" si="107"/>
        <v>216.36</v>
      </c>
    </row>
    <row r="190" spans="1:27" ht="12.75" customHeight="1" collapsed="1" x14ac:dyDescent="0.2">
      <c r="A190" s="88" t="s">
        <v>411</v>
      </c>
      <c r="B190" s="28" t="str">
        <f>"07"&amp;"."&amp;$B$639&amp;"."&amp;$B$640</f>
        <v>07.09.2023</v>
      </c>
      <c r="C190" s="80" t="s">
        <v>76</v>
      </c>
      <c r="D190" s="81">
        <f>ROUND(((D191+D192+D194+D193)/1000),5)</f>
        <v>3.2918400000000001</v>
      </c>
      <c r="E190" s="81">
        <f>ROUND(((E191+E192+E194+E193)/1000),5)</f>
        <v>3.1600600000000001</v>
      </c>
      <c r="F190" s="81">
        <f>ROUND(((F191+F192+F194+F193)/1000),5)</f>
        <v>3.0876399999999999</v>
      </c>
      <c r="G190" s="81">
        <f t="shared" ref="G190:AA190" si="108">ROUND(((G191+G192+G194+G193)/1000),5)</f>
        <v>3.0826799999999999</v>
      </c>
      <c r="H190" s="81">
        <f t="shared" si="108"/>
        <v>3.17693</v>
      </c>
      <c r="I190" s="81">
        <f t="shared" si="108"/>
        <v>3.2854199999999998</v>
      </c>
      <c r="J190" s="81">
        <f t="shared" si="108"/>
        <v>3.4026299999999998</v>
      </c>
      <c r="K190" s="81">
        <f t="shared" si="108"/>
        <v>3.7187399999999999</v>
      </c>
      <c r="L190" s="81">
        <f t="shared" si="108"/>
        <v>3.9543900000000001</v>
      </c>
      <c r="M190" s="81">
        <f t="shared" si="108"/>
        <v>4.0446799999999996</v>
      </c>
      <c r="N190" s="81">
        <f t="shared" si="108"/>
        <v>4.0773599999999997</v>
      </c>
      <c r="O190" s="81">
        <f t="shared" si="108"/>
        <v>4.0678900000000002</v>
      </c>
      <c r="P190" s="81">
        <f t="shared" si="108"/>
        <v>4.0528199999999996</v>
      </c>
      <c r="Q190" s="81">
        <f t="shared" si="108"/>
        <v>4.0709799999999996</v>
      </c>
      <c r="R190" s="81">
        <f t="shared" si="108"/>
        <v>4.1133899999999999</v>
      </c>
      <c r="S190" s="81">
        <f t="shared" si="108"/>
        <v>4.1091300000000004</v>
      </c>
      <c r="T190" s="81">
        <f t="shared" si="108"/>
        <v>4.0845000000000002</v>
      </c>
      <c r="U190" s="81">
        <f t="shared" si="108"/>
        <v>4.0670099999999998</v>
      </c>
      <c r="V190" s="81">
        <f t="shared" si="108"/>
        <v>4.0598700000000001</v>
      </c>
      <c r="W190" s="81">
        <f t="shared" si="108"/>
        <v>4.0989100000000001</v>
      </c>
      <c r="X190" s="81">
        <f t="shared" si="108"/>
        <v>4.0773799999999998</v>
      </c>
      <c r="Y190" s="81">
        <f t="shared" si="108"/>
        <v>3.9530099999999999</v>
      </c>
      <c r="Z190" s="81">
        <f t="shared" si="108"/>
        <v>3.6154999999999999</v>
      </c>
      <c r="AA190" s="81">
        <f t="shared" si="108"/>
        <v>3.43906</v>
      </c>
    </row>
    <row r="191" spans="1:27" ht="12.75" hidden="1" customHeight="1" outlineLevel="1" x14ac:dyDescent="0.2">
      <c r="A191" s="89" t="s">
        <v>412</v>
      </c>
      <c r="B191" s="63" t="s">
        <v>230</v>
      </c>
      <c r="C191" s="43" t="s">
        <v>79</v>
      </c>
      <c r="D191" s="44">
        <v>1353.83</v>
      </c>
      <c r="E191" s="44">
        <v>1222.05</v>
      </c>
      <c r="F191" s="44">
        <v>1149.6300000000001</v>
      </c>
      <c r="G191" s="44">
        <v>1144.67</v>
      </c>
      <c r="H191" s="44">
        <v>1238.92</v>
      </c>
      <c r="I191" s="44">
        <v>1347.41</v>
      </c>
      <c r="J191" s="44">
        <v>1464.62</v>
      </c>
      <c r="K191" s="44">
        <v>1780.73</v>
      </c>
      <c r="L191" s="44">
        <v>2016.38</v>
      </c>
      <c r="M191" s="44">
        <v>2106.67</v>
      </c>
      <c r="N191" s="44">
        <v>2139.35</v>
      </c>
      <c r="O191" s="44">
        <v>2129.88</v>
      </c>
      <c r="P191" s="44">
        <v>2114.81</v>
      </c>
      <c r="Q191" s="44">
        <v>2132.9699999999998</v>
      </c>
      <c r="R191" s="44">
        <v>2175.38</v>
      </c>
      <c r="S191" s="44">
        <v>2171.12</v>
      </c>
      <c r="T191" s="44">
        <v>2146.4899999999998</v>
      </c>
      <c r="U191" s="44">
        <v>2129</v>
      </c>
      <c r="V191" s="44">
        <v>2121.86</v>
      </c>
      <c r="W191" s="44">
        <v>2160.9</v>
      </c>
      <c r="X191" s="44">
        <v>2139.37</v>
      </c>
      <c r="Y191" s="44">
        <v>2015</v>
      </c>
      <c r="Z191" s="44">
        <v>1677.49</v>
      </c>
      <c r="AA191" s="44">
        <v>1501.05</v>
      </c>
    </row>
    <row r="192" spans="1:27" ht="12.75" hidden="1" customHeight="1" outlineLevel="1" x14ac:dyDescent="0.2">
      <c r="A192" s="89" t="s">
        <v>413</v>
      </c>
      <c r="B192" s="63" t="s">
        <v>90</v>
      </c>
      <c r="C192" s="43" t="s">
        <v>79</v>
      </c>
      <c r="D192" s="44">
        <f>$D$162</f>
        <v>1716.97</v>
      </c>
      <c r="E192" s="44">
        <f t="shared" ref="E192:AA192" si="109">$D$162</f>
        <v>1716.97</v>
      </c>
      <c r="F192" s="44">
        <f t="shared" si="109"/>
        <v>1716.97</v>
      </c>
      <c r="G192" s="44">
        <f t="shared" si="109"/>
        <v>1716.97</v>
      </c>
      <c r="H192" s="44">
        <f t="shared" si="109"/>
        <v>1716.97</v>
      </c>
      <c r="I192" s="44">
        <f t="shared" si="109"/>
        <v>1716.97</v>
      </c>
      <c r="J192" s="44">
        <f t="shared" si="109"/>
        <v>1716.97</v>
      </c>
      <c r="K192" s="44">
        <f t="shared" si="109"/>
        <v>1716.97</v>
      </c>
      <c r="L192" s="44">
        <f t="shared" si="109"/>
        <v>1716.97</v>
      </c>
      <c r="M192" s="44">
        <f t="shared" si="109"/>
        <v>1716.97</v>
      </c>
      <c r="N192" s="44">
        <f t="shared" si="109"/>
        <v>1716.97</v>
      </c>
      <c r="O192" s="44">
        <f t="shared" si="109"/>
        <v>1716.97</v>
      </c>
      <c r="P192" s="44">
        <f t="shared" si="109"/>
        <v>1716.97</v>
      </c>
      <c r="Q192" s="44">
        <f t="shared" si="109"/>
        <v>1716.97</v>
      </c>
      <c r="R192" s="44">
        <f t="shared" si="109"/>
        <v>1716.97</v>
      </c>
      <c r="S192" s="44">
        <f t="shared" si="109"/>
        <v>1716.97</v>
      </c>
      <c r="T192" s="44">
        <f t="shared" si="109"/>
        <v>1716.97</v>
      </c>
      <c r="U192" s="44">
        <f t="shared" si="109"/>
        <v>1716.97</v>
      </c>
      <c r="V192" s="44">
        <f t="shared" si="109"/>
        <v>1716.97</v>
      </c>
      <c r="W192" s="44">
        <f t="shared" si="109"/>
        <v>1716.97</v>
      </c>
      <c r="X192" s="44">
        <f t="shared" si="109"/>
        <v>1716.97</v>
      </c>
      <c r="Y192" s="44">
        <f t="shared" si="109"/>
        <v>1716.97</v>
      </c>
      <c r="Z192" s="44">
        <f t="shared" si="109"/>
        <v>1716.97</v>
      </c>
      <c r="AA192" s="44">
        <f t="shared" si="109"/>
        <v>1716.97</v>
      </c>
    </row>
    <row r="193" spans="1:27" ht="12.75" hidden="1" customHeight="1" outlineLevel="1" x14ac:dyDescent="0.2">
      <c r="A193" s="89" t="s">
        <v>414</v>
      </c>
      <c r="B193" s="63" t="s">
        <v>83</v>
      </c>
      <c r="C193" s="43" t="s">
        <v>79</v>
      </c>
      <c r="D193" s="44">
        <v>4.68</v>
      </c>
      <c r="E193" s="44">
        <v>4.68</v>
      </c>
      <c r="F193" s="44">
        <v>4.68</v>
      </c>
      <c r="G193" s="44">
        <v>4.68</v>
      </c>
      <c r="H193" s="44">
        <v>4.68</v>
      </c>
      <c r="I193" s="44">
        <v>4.68</v>
      </c>
      <c r="J193" s="44">
        <v>4.68</v>
      </c>
      <c r="K193" s="44">
        <v>4.68</v>
      </c>
      <c r="L193" s="44">
        <v>4.68</v>
      </c>
      <c r="M193" s="44">
        <v>4.68</v>
      </c>
      <c r="N193" s="44">
        <v>4.68</v>
      </c>
      <c r="O193" s="44">
        <v>4.68</v>
      </c>
      <c r="P193" s="44">
        <v>4.68</v>
      </c>
      <c r="Q193" s="44">
        <v>4.68</v>
      </c>
      <c r="R193" s="44">
        <v>4.68</v>
      </c>
      <c r="S193" s="44">
        <v>4.68</v>
      </c>
      <c r="T193" s="44">
        <v>4.68</v>
      </c>
      <c r="U193" s="44">
        <v>4.68</v>
      </c>
      <c r="V193" s="44">
        <v>4.68</v>
      </c>
      <c r="W193" s="44">
        <v>4.68</v>
      </c>
      <c r="X193" s="44">
        <v>4.68</v>
      </c>
      <c r="Y193" s="44">
        <v>4.68</v>
      </c>
      <c r="Z193" s="44">
        <v>4.68</v>
      </c>
      <c r="AA193" s="44">
        <v>4.68</v>
      </c>
    </row>
    <row r="194" spans="1:27" ht="12.75" hidden="1" customHeight="1" outlineLevel="1" x14ac:dyDescent="0.2">
      <c r="A194" s="89" t="s">
        <v>415</v>
      </c>
      <c r="B194" s="63" t="s">
        <v>81</v>
      </c>
      <c r="C194" s="43" t="s">
        <v>79</v>
      </c>
      <c r="D194" s="44">
        <f>$D$11</f>
        <v>216.36</v>
      </c>
      <c r="E194" s="44">
        <f t="shared" ref="E194:AA194" si="110">$D$11</f>
        <v>216.36</v>
      </c>
      <c r="F194" s="44">
        <f t="shared" si="110"/>
        <v>216.36</v>
      </c>
      <c r="G194" s="44">
        <f t="shared" si="110"/>
        <v>216.36</v>
      </c>
      <c r="H194" s="44">
        <f t="shared" si="110"/>
        <v>216.36</v>
      </c>
      <c r="I194" s="44">
        <f t="shared" si="110"/>
        <v>216.36</v>
      </c>
      <c r="J194" s="44">
        <f t="shared" si="110"/>
        <v>216.36</v>
      </c>
      <c r="K194" s="44">
        <f t="shared" si="110"/>
        <v>216.36</v>
      </c>
      <c r="L194" s="44">
        <f t="shared" si="110"/>
        <v>216.36</v>
      </c>
      <c r="M194" s="44">
        <f t="shared" si="110"/>
        <v>216.36</v>
      </c>
      <c r="N194" s="44">
        <f t="shared" si="110"/>
        <v>216.36</v>
      </c>
      <c r="O194" s="44">
        <f t="shared" si="110"/>
        <v>216.36</v>
      </c>
      <c r="P194" s="44">
        <f t="shared" si="110"/>
        <v>216.36</v>
      </c>
      <c r="Q194" s="44">
        <f t="shared" si="110"/>
        <v>216.36</v>
      </c>
      <c r="R194" s="44">
        <f t="shared" si="110"/>
        <v>216.36</v>
      </c>
      <c r="S194" s="44">
        <f t="shared" si="110"/>
        <v>216.36</v>
      </c>
      <c r="T194" s="44">
        <f t="shared" si="110"/>
        <v>216.36</v>
      </c>
      <c r="U194" s="44">
        <f t="shared" si="110"/>
        <v>216.36</v>
      </c>
      <c r="V194" s="44">
        <f t="shared" si="110"/>
        <v>216.36</v>
      </c>
      <c r="W194" s="44">
        <f t="shared" si="110"/>
        <v>216.36</v>
      </c>
      <c r="X194" s="44">
        <f t="shared" si="110"/>
        <v>216.36</v>
      </c>
      <c r="Y194" s="44">
        <f t="shared" si="110"/>
        <v>216.36</v>
      </c>
      <c r="Z194" s="44">
        <f t="shared" si="110"/>
        <v>216.36</v>
      </c>
      <c r="AA194" s="44">
        <f t="shared" si="110"/>
        <v>216.36</v>
      </c>
    </row>
    <row r="195" spans="1:27" ht="12.75" customHeight="1" collapsed="1" x14ac:dyDescent="0.2">
      <c r="A195" s="88" t="s">
        <v>416</v>
      </c>
      <c r="B195" s="28" t="str">
        <f>"08"&amp;"."&amp;$B$639&amp;"."&amp;$B$640</f>
        <v>08.09.2023</v>
      </c>
      <c r="C195" s="80" t="s">
        <v>76</v>
      </c>
      <c r="D195" s="81">
        <f>ROUND(((D196+D197+D199+D198)/1000),5)</f>
        <v>3.30654</v>
      </c>
      <c r="E195" s="81">
        <f>ROUND(((E196+E197+E199+E198)/1000),5)</f>
        <v>3.1516199999999999</v>
      </c>
      <c r="F195" s="81">
        <f>ROUND(((F196+F197+F199+F198)/1000),5)</f>
        <v>3.0511300000000001</v>
      </c>
      <c r="G195" s="81">
        <f t="shared" ref="G195:AA195" si="111">ROUND(((G196+G197+G199+G198)/1000),5)</f>
        <v>3.0255800000000002</v>
      </c>
      <c r="H195" s="81">
        <f t="shared" si="111"/>
        <v>3.1744300000000001</v>
      </c>
      <c r="I195" s="81">
        <f t="shared" si="111"/>
        <v>3.29054</v>
      </c>
      <c r="J195" s="81">
        <f t="shared" si="111"/>
        <v>3.4247000000000001</v>
      </c>
      <c r="K195" s="81">
        <f t="shared" si="111"/>
        <v>3.69245</v>
      </c>
      <c r="L195" s="81">
        <f t="shared" si="111"/>
        <v>3.9147400000000001</v>
      </c>
      <c r="M195" s="81">
        <f t="shared" si="111"/>
        <v>4.0105199999999996</v>
      </c>
      <c r="N195" s="81">
        <f t="shared" si="111"/>
        <v>4.03986</v>
      </c>
      <c r="O195" s="81">
        <f t="shared" si="111"/>
        <v>4.0284800000000001</v>
      </c>
      <c r="P195" s="81">
        <f t="shared" si="111"/>
        <v>4.0310300000000003</v>
      </c>
      <c r="Q195" s="81">
        <f t="shared" si="111"/>
        <v>4.0426799999999998</v>
      </c>
      <c r="R195" s="81">
        <f t="shared" si="111"/>
        <v>4.0667900000000001</v>
      </c>
      <c r="S195" s="81">
        <f t="shared" si="111"/>
        <v>4.0562399999999998</v>
      </c>
      <c r="T195" s="81">
        <f t="shared" si="111"/>
        <v>4.0335799999999997</v>
      </c>
      <c r="U195" s="81">
        <f t="shared" si="111"/>
        <v>4.0171299999999999</v>
      </c>
      <c r="V195" s="81">
        <f t="shared" si="111"/>
        <v>4.0232900000000003</v>
      </c>
      <c r="W195" s="81">
        <f t="shared" si="111"/>
        <v>4.07606</v>
      </c>
      <c r="X195" s="81">
        <f t="shared" si="111"/>
        <v>4.0844699999999996</v>
      </c>
      <c r="Y195" s="81">
        <f t="shared" si="111"/>
        <v>4.0304399999999996</v>
      </c>
      <c r="Z195" s="81">
        <f t="shared" si="111"/>
        <v>3.85277</v>
      </c>
      <c r="AA195" s="81">
        <f t="shared" si="111"/>
        <v>3.55931</v>
      </c>
    </row>
    <row r="196" spans="1:27" ht="12.75" hidden="1" customHeight="1" outlineLevel="1" x14ac:dyDescent="0.2">
      <c r="A196" s="89" t="s">
        <v>417</v>
      </c>
      <c r="B196" s="63" t="s">
        <v>230</v>
      </c>
      <c r="C196" s="43" t="s">
        <v>79</v>
      </c>
      <c r="D196" s="44">
        <v>1368.53</v>
      </c>
      <c r="E196" s="44">
        <v>1213.6099999999999</v>
      </c>
      <c r="F196" s="44">
        <v>1113.1199999999999</v>
      </c>
      <c r="G196" s="44">
        <v>1087.57</v>
      </c>
      <c r="H196" s="44">
        <v>1236.42</v>
      </c>
      <c r="I196" s="44">
        <v>1352.53</v>
      </c>
      <c r="J196" s="44">
        <v>1486.69</v>
      </c>
      <c r="K196" s="44">
        <v>1754.44</v>
      </c>
      <c r="L196" s="44">
        <v>1976.73</v>
      </c>
      <c r="M196" s="44">
        <v>2072.5100000000002</v>
      </c>
      <c r="N196" s="44">
        <v>2101.85</v>
      </c>
      <c r="O196" s="44">
        <v>2090.4699999999998</v>
      </c>
      <c r="P196" s="44">
        <v>2093.02</v>
      </c>
      <c r="Q196" s="44">
        <v>2104.67</v>
      </c>
      <c r="R196" s="44">
        <v>2128.7800000000002</v>
      </c>
      <c r="S196" s="44">
        <v>2118.23</v>
      </c>
      <c r="T196" s="44">
        <v>2095.5700000000002</v>
      </c>
      <c r="U196" s="44">
        <v>2079.12</v>
      </c>
      <c r="V196" s="44">
        <v>2085.2800000000002</v>
      </c>
      <c r="W196" s="44">
        <v>2138.0500000000002</v>
      </c>
      <c r="X196" s="44">
        <v>2146.46</v>
      </c>
      <c r="Y196" s="44">
        <v>2092.4299999999998</v>
      </c>
      <c r="Z196" s="44">
        <v>1914.76</v>
      </c>
      <c r="AA196" s="44">
        <v>1621.3</v>
      </c>
    </row>
    <row r="197" spans="1:27" ht="12.75" hidden="1" customHeight="1" outlineLevel="1" x14ac:dyDescent="0.2">
      <c r="A197" s="89" t="s">
        <v>418</v>
      </c>
      <c r="B197" s="63" t="s">
        <v>90</v>
      </c>
      <c r="C197" s="43" t="s">
        <v>79</v>
      </c>
      <c r="D197" s="44">
        <f>$D$162</f>
        <v>1716.97</v>
      </c>
      <c r="E197" s="44">
        <f t="shared" ref="E197:AA197" si="112">$D$162</f>
        <v>1716.97</v>
      </c>
      <c r="F197" s="44">
        <f t="shared" si="112"/>
        <v>1716.97</v>
      </c>
      <c r="G197" s="44">
        <f t="shared" si="112"/>
        <v>1716.97</v>
      </c>
      <c r="H197" s="44">
        <f t="shared" si="112"/>
        <v>1716.97</v>
      </c>
      <c r="I197" s="44">
        <f t="shared" si="112"/>
        <v>1716.97</v>
      </c>
      <c r="J197" s="44">
        <f t="shared" si="112"/>
        <v>1716.97</v>
      </c>
      <c r="K197" s="44">
        <f t="shared" si="112"/>
        <v>1716.97</v>
      </c>
      <c r="L197" s="44">
        <f t="shared" si="112"/>
        <v>1716.97</v>
      </c>
      <c r="M197" s="44">
        <f t="shared" si="112"/>
        <v>1716.97</v>
      </c>
      <c r="N197" s="44">
        <f t="shared" si="112"/>
        <v>1716.97</v>
      </c>
      <c r="O197" s="44">
        <f t="shared" si="112"/>
        <v>1716.97</v>
      </c>
      <c r="P197" s="44">
        <f t="shared" si="112"/>
        <v>1716.97</v>
      </c>
      <c r="Q197" s="44">
        <f t="shared" si="112"/>
        <v>1716.97</v>
      </c>
      <c r="R197" s="44">
        <f t="shared" si="112"/>
        <v>1716.97</v>
      </c>
      <c r="S197" s="44">
        <f t="shared" si="112"/>
        <v>1716.97</v>
      </c>
      <c r="T197" s="44">
        <f t="shared" si="112"/>
        <v>1716.97</v>
      </c>
      <c r="U197" s="44">
        <f t="shared" si="112"/>
        <v>1716.97</v>
      </c>
      <c r="V197" s="44">
        <f t="shared" si="112"/>
        <v>1716.97</v>
      </c>
      <c r="W197" s="44">
        <f t="shared" si="112"/>
        <v>1716.97</v>
      </c>
      <c r="X197" s="44">
        <f t="shared" si="112"/>
        <v>1716.97</v>
      </c>
      <c r="Y197" s="44">
        <f t="shared" si="112"/>
        <v>1716.97</v>
      </c>
      <c r="Z197" s="44">
        <f t="shared" si="112"/>
        <v>1716.97</v>
      </c>
      <c r="AA197" s="44">
        <f t="shared" si="112"/>
        <v>1716.97</v>
      </c>
    </row>
    <row r="198" spans="1:27" ht="12.75" hidden="1" customHeight="1" outlineLevel="1" x14ac:dyDescent="0.2">
      <c r="A198" s="89" t="s">
        <v>419</v>
      </c>
      <c r="B198" s="63" t="s">
        <v>83</v>
      </c>
      <c r="C198" s="43" t="s">
        <v>79</v>
      </c>
      <c r="D198" s="44">
        <v>4.68</v>
      </c>
      <c r="E198" s="44">
        <v>4.68</v>
      </c>
      <c r="F198" s="44">
        <v>4.68</v>
      </c>
      <c r="G198" s="44">
        <v>4.68</v>
      </c>
      <c r="H198" s="44">
        <v>4.68</v>
      </c>
      <c r="I198" s="44">
        <v>4.68</v>
      </c>
      <c r="J198" s="44">
        <v>4.68</v>
      </c>
      <c r="K198" s="44">
        <v>4.68</v>
      </c>
      <c r="L198" s="44">
        <v>4.68</v>
      </c>
      <c r="M198" s="44">
        <v>4.68</v>
      </c>
      <c r="N198" s="44">
        <v>4.68</v>
      </c>
      <c r="O198" s="44">
        <v>4.68</v>
      </c>
      <c r="P198" s="44">
        <v>4.68</v>
      </c>
      <c r="Q198" s="44">
        <v>4.68</v>
      </c>
      <c r="R198" s="44">
        <v>4.68</v>
      </c>
      <c r="S198" s="44">
        <v>4.68</v>
      </c>
      <c r="T198" s="44">
        <v>4.68</v>
      </c>
      <c r="U198" s="44">
        <v>4.68</v>
      </c>
      <c r="V198" s="44">
        <v>4.68</v>
      </c>
      <c r="W198" s="44">
        <v>4.68</v>
      </c>
      <c r="X198" s="44">
        <v>4.68</v>
      </c>
      <c r="Y198" s="44">
        <v>4.68</v>
      </c>
      <c r="Z198" s="44">
        <v>4.68</v>
      </c>
      <c r="AA198" s="44">
        <v>4.68</v>
      </c>
    </row>
    <row r="199" spans="1:27" ht="12.75" hidden="1" customHeight="1" outlineLevel="1" x14ac:dyDescent="0.2">
      <c r="A199" s="89" t="s">
        <v>420</v>
      </c>
      <c r="B199" s="63" t="s">
        <v>81</v>
      </c>
      <c r="C199" s="43" t="s">
        <v>79</v>
      </c>
      <c r="D199" s="44">
        <f>$D$11</f>
        <v>216.36</v>
      </c>
      <c r="E199" s="44">
        <f t="shared" ref="E199:AA199" si="113">$D$11</f>
        <v>216.36</v>
      </c>
      <c r="F199" s="44">
        <f t="shared" si="113"/>
        <v>216.36</v>
      </c>
      <c r="G199" s="44">
        <f t="shared" si="113"/>
        <v>216.36</v>
      </c>
      <c r="H199" s="44">
        <f t="shared" si="113"/>
        <v>216.36</v>
      </c>
      <c r="I199" s="44">
        <f t="shared" si="113"/>
        <v>216.36</v>
      </c>
      <c r="J199" s="44">
        <f t="shared" si="113"/>
        <v>216.36</v>
      </c>
      <c r="K199" s="44">
        <f t="shared" si="113"/>
        <v>216.36</v>
      </c>
      <c r="L199" s="44">
        <f t="shared" si="113"/>
        <v>216.36</v>
      </c>
      <c r="M199" s="44">
        <f t="shared" si="113"/>
        <v>216.36</v>
      </c>
      <c r="N199" s="44">
        <f t="shared" si="113"/>
        <v>216.36</v>
      </c>
      <c r="O199" s="44">
        <f t="shared" si="113"/>
        <v>216.36</v>
      </c>
      <c r="P199" s="44">
        <f t="shared" si="113"/>
        <v>216.36</v>
      </c>
      <c r="Q199" s="44">
        <f t="shared" si="113"/>
        <v>216.36</v>
      </c>
      <c r="R199" s="44">
        <f t="shared" si="113"/>
        <v>216.36</v>
      </c>
      <c r="S199" s="44">
        <f t="shared" si="113"/>
        <v>216.36</v>
      </c>
      <c r="T199" s="44">
        <f t="shared" si="113"/>
        <v>216.36</v>
      </c>
      <c r="U199" s="44">
        <f t="shared" si="113"/>
        <v>216.36</v>
      </c>
      <c r="V199" s="44">
        <f t="shared" si="113"/>
        <v>216.36</v>
      </c>
      <c r="W199" s="44">
        <f t="shared" si="113"/>
        <v>216.36</v>
      </c>
      <c r="X199" s="44">
        <f t="shared" si="113"/>
        <v>216.36</v>
      </c>
      <c r="Y199" s="44">
        <f t="shared" si="113"/>
        <v>216.36</v>
      </c>
      <c r="Z199" s="44">
        <f t="shared" si="113"/>
        <v>216.36</v>
      </c>
      <c r="AA199" s="44">
        <f t="shared" si="113"/>
        <v>216.36</v>
      </c>
    </row>
    <row r="200" spans="1:27" ht="12.75" customHeight="1" collapsed="1" x14ac:dyDescent="0.2">
      <c r="A200" s="88" t="s">
        <v>421</v>
      </c>
      <c r="B200" s="28" t="str">
        <f>"09"&amp;"."&amp;$B$639&amp;"."&amp;$B$640</f>
        <v>09.09.2023</v>
      </c>
      <c r="C200" s="80" t="s">
        <v>76</v>
      </c>
      <c r="D200" s="81">
        <f>ROUND(((D201+D202+D204+D203)/1000),5)</f>
        <v>3.46549</v>
      </c>
      <c r="E200" s="81">
        <f>ROUND(((E201+E202+E204+E203)/1000),5)</f>
        <v>3.3605700000000001</v>
      </c>
      <c r="F200" s="81">
        <f>ROUND(((F201+F202+F204+F203)/1000),5)</f>
        <v>3.30782</v>
      </c>
      <c r="G200" s="81">
        <f t="shared" ref="G200:AA200" si="114">ROUND(((G201+G202+G204+G203)/1000),5)</f>
        <v>3.28302</v>
      </c>
      <c r="H200" s="81">
        <f t="shared" si="114"/>
        <v>3.2940800000000001</v>
      </c>
      <c r="I200" s="81">
        <f t="shared" si="114"/>
        <v>3.29786</v>
      </c>
      <c r="J200" s="81">
        <f t="shared" si="114"/>
        <v>3.3237999999999999</v>
      </c>
      <c r="K200" s="81">
        <f t="shared" si="114"/>
        <v>3.5436100000000001</v>
      </c>
      <c r="L200" s="81">
        <f t="shared" si="114"/>
        <v>3.85304</v>
      </c>
      <c r="M200" s="81">
        <f t="shared" si="114"/>
        <v>3.9508899999999998</v>
      </c>
      <c r="N200" s="81">
        <f t="shared" si="114"/>
        <v>3.9852300000000001</v>
      </c>
      <c r="O200" s="81">
        <f t="shared" si="114"/>
        <v>3.9883500000000001</v>
      </c>
      <c r="P200" s="81">
        <f t="shared" si="114"/>
        <v>3.9858799999999999</v>
      </c>
      <c r="Q200" s="81">
        <f t="shared" si="114"/>
        <v>3.9854400000000001</v>
      </c>
      <c r="R200" s="81">
        <f t="shared" si="114"/>
        <v>3.9853900000000002</v>
      </c>
      <c r="S200" s="81">
        <f t="shared" si="114"/>
        <v>3.9814600000000002</v>
      </c>
      <c r="T200" s="81">
        <f t="shared" si="114"/>
        <v>3.96949</v>
      </c>
      <c r="U200" s="81">
        <f t="shared" si="114"/>
        <v>3.9439299999999999</v>
      </c>
      <c r="V200" s="81">
        <f t="shared" si="114"/>
        <v>3.9666999999999999</v>
      </c>
      <c r="W200" s="81">
        <f t="shared" si="114"/>
        <v>3.9899200000000001</v>
      </c>
      <c r="X200" s="81">
        <f t="shared" si="114"/>
        <v>3.9905599999999999</v>
      </c>
      <c r="Y200" s="81">
        <f t="shared" si="114"/>
        <v>3.9124699999999999</v>
      </c>
      <c r="Z200" s="81">
        <f t="shared" si="114"/>
        <v>3.7125499999999998</v>
      </c>
      <c r="AA200" s="81">
        <f t="shared" si="114"/>
        <v>3.4981900000000001</v>
      </c>
    </row>
    <row r="201" spans="1:27" ht="12.75" hidden="1" customHeight="1" outlineLevel="1" x14ac:dyDescent="0.2">
      <c r="A201" s="89" t="s">
        <v>422</v>
      </c>
      <c r="B201" s="63" t="s">
        <v>230</v>
      </c>
      <c r="C201" s="43" t="s">
        <v>79</v>
      </c>
      <c r="D201" s="44">
        <v>1527.48</v>
      </c>
      <c r="E201" s="44">
        <v>1422.56</v>
      </c>
      <c r="F201" s="44">
        <v>1369.81</v>
      </c>
      <c r="G201" s="44">
        <v>1345.01</v>
      </c>
      <c r="H201" s="44">
        <v>1356.07</v>
      </c>
      <c r="I201" s="44">
        <v>1359.85</v>
      </c>
      <c r="J201" s="44">
        <v>1385.79</v>
      </c>
      <c r="K201" s="44">
        <v>1605.6</v>
      </c>
      <c r="L201" s="44">
        <v>1915.03</v>
      </c>
      <c r="M201" s="44">
        <v>2012.88</v>
      </c>
      <c r="N201" s="44">
        <v>2047.22</v>
      </c>
      <c r="O201" s="44">
        <v>2050.34</v>
      </c>
      <c r="P201" s="44">
        <v>2047.87</v>
      </c>
      <c r="Q201" s="44">
        <v>2047.43</v>
      </c>
      <c r="R201" s="44">
        <v>2047.38</v>
      </c>
      <c r="S201" s="44">
        <v>2043.45</v>
      </c>
      <c r="T201" s="44">
        <v>2031.48</v>
      </c>
      <c r="U201" s="44">
        <v>2005.92</v>
      </c>
      <c r="V201" s="44">
        <v>2028.69</v>
      </c>
      <c r="W201" s="44">
        <v>2051.91</v>
      </c>
      <c r="X201" s="44">
        <v>2052.5500000000002</v>
      </c>
      <c r="Y201" s="44">
        <v>1974.46</v>
      </c>
      <c r="Z201" s="44">
        <v>1774.54</v>
      </c>
      <c r="AA201" s="44">
        <v>1560.18</v>
      </c>
    </row>
    <row r="202" spans="1:27" ht="12.75" hidden="1" customHeight="1" outlineLevel="1" x14ac:dyDescent="0.2">
      <c r="A202" s="89" t="s">
        <v>423</v>
      </c>
      <c r="B202" s="63" t="s">
        <v>90</v>
      </c>
      <c r="C202" s="43" t="s">
        <v>79</v>
      </c>
      <c r="D202" s="44">
        <f>$D$162</f>
        <v>1716.97</v>
      </c>
      <c r="E202" s="44">
        <f t="shared" ref="E202:AA202" si="115">$D$162</f>
        <v>1716.97</v>
      </c>
      <c r="F202" s="44">
        <f t="shared" si="115"/>
        <v>1716.97</v>
      </c>
      <c r="G202" s="44">
        <f t="shared" si="115"/>
        <v>1716.97</v>
      </c>
      <c r="H202" s="44">
        <f t="shared" si="115"/>
        <v>1716.97</v>
      </c>
      <c r="I202" s="44">
        <f t="shared" si="115"/>
        <v>1716.97</v>
      </c>
      <c r="J202" s="44">
        <f t="shared" si="115"/>
        <v>1716.97</v>
      </c>
      <c r="K202" s="44">
        <f t="shared" si="115"/>
        <v>1716.97</v>
      </c>
      <c r="L202" s="44">
        <f t="shared" si="115"/>
        <v>1716.97</v>
      </c>
      <c r="M202" s="44">
        <f t="shared" si="115"/>
        <v>1716.97</v>
      </c>
      <c r="N202" s="44">
        <f t="shared" si="115"/>
        <v>1716.97</v>
      </c>
      <c r="O202" s="44">
        <f t="shared" si="115"/>
        <v>1716.97</v>
      </c>
      <c r="P202" s="44">
        <f t="shared" si="115"/>
        <v>1716.97</v>
      </c>
      <c r="Q202" s="44">
        <f t="shared" si="115"/>
        <v>1716.97</v>
      </c>
      <c r="R202" s="44">
        <f t="shared" si="115"/>
        <v>1716.97</v>
      </c>
      <c r="S202" s="44">
        <f t="shared" si="115"/>
        <v>1716.97</v>
      </c>
      <c r="T202" s="44">
        <f t="shared" si="115"/>
        <v>1716.97</v>
      </c>
      <c r="U202" s="44">
        <f t="shared" si="115"/>
        <v>1716.97</v>
      </c>
      <c r="V202" s="44">
        <f t="shared" si="115"/>
        <v>1716.97</v>
      </c>
      <c r="W202" s="44">
        <f t="shared" si="115"/>
        <v>1716.97</v>
      </c>
      <c r="X202" s="44">
        <f t="shared" si="115"/>
        <v>1716.97</v>
      </c>
      <c r="Y202" s="44">
        <f t="shared" si="115"/>
        <v>1716.97</v>
      </c>
      <c r="Z202" s="44">
        <f t="shared" si="115"/>
        <v>1716.97</v>
      </c>
      <c r="AA202" s="44">
        <f t="shared" si="115"/>
        <v>1716.97</v>
      </c>
    </row>
    <row r="203" spans="1:27" ht="12.75" hidden="1" customHeight="1" outlineLevel="1" x14ac:dyDescent="0.2">
      <c r="A203" s="89" t="s">
        <v>424</v>
      </c>
      <c r="B203" s="63" t="s">
        <v>83</v>
      </c>
      <c r="C203" s="43" t="s">
        <v>79</v>
      </c>
      <c r="D203" s="44">
        <v>4.68</v>
      </c>
      <c r="E203" s="44">
        <v>4.68</v>
      </c>
      <c r="F203" s="44">
        <v>4.68</v>
      </c>
      <c r="G203" s="44">
        <v>4.68</v>
      </c>
      <c r="H203" s="44">
        <v>4.68</v>
      </c>
      <c r="I203" s="44">
        <v>4.68</v>
      </c>
      <c r="J203" s="44">
        <v>4.68</v>
      </c>
      <c r="K203" s="44">
        <v>4.68</v>
      </c>
      <c r="L203" s="44">
        <v>4.68</v>
      </c>
      <c r="M203" s="44">
        <v>4.68</v>
      </c>
      <c r="N203" s="44">
        <v>4.68</v>
      </c>
      <c r="O203" s="44">
        <v>4.68</v>
      </c>
      <c r="P203" s="44">
        <v>4.68</v>
      </c>
      <c r="Q203" s="44">
        <v>4.68</v>
      </c>
      <c r="R203" s="44">
        <v>4.68</v>
      </c>
      <c r="S203" s="44">
        <v>4.68</v>
      </c>
      <c r="T203" s="44">
        <v>4.68</v>
      </c>
      <c r="U203" s="44">
        <v>4.68</v>
      </c>
      <c r="V203" s="44">
        <v>4.68</v>
      </c>
      <c r="W203" s="44">
        <v>4.68</v>
      </c>
      <c r="X203" s="44">
        <v>4.68</v>
      </c>
      <c r="Y203" s="44">
        <v>4.68</v>
      </c>
      <c r="Z203" s="44">
        <v>4.68</v>
      </c>
      <c r="AA203" s="44">
        <v>4.68</v>
      </c>
    </row>
    <row r="204" spans="1:27" ht="12.75" hidden="1" customHeight="1" outlineLevel="1" x14ac:dyDescent="0.2">
      <c r="A204" s="89" t="s">
        <v>425</v>
      </c>
      <c r="B204" s="63" t="s">
        <v>81</v>
      </c>
      <c r="C204" s="43" t="s">
        <v>79</v>
      </c>
      <c r="D204" s="44">
        <f>$D$11</f>
        <v>216.36</v>
      </c>
      <c r="E204" s="44">
        <f t="shared" ref="E204:AA204" si="116">$D$11</f>
        <v>216.36</v>
      </c>
      <c r="F204" s="44">
        <f t="shared" si="116"/>
        <v>216.36</v>
      </c>
      <c r="G204" s="44">
        <f t="shared" si="116"/>
        <v>216.36</v>
      </c>
      <c r="H204" s="44">
        <f t="shared" si="116"/>
        <v>216.36</v>
      </c>
      <c r="I204" s="44">
        <f t="shared" si="116"/>
        <v>216.36</v>
      </c>
      <c r="J204" s="44">
        <f t="shared" si="116"/>
        <v>216.36</v>
      </c>
      <c r="K204" s="44">
        <f t="shared" si="116"/>
        <v>216.36</v>
      </c>
      <c r="L204" s="44">
        <f t="shared" si="116"/>
        <v>216.36</v>
      </c>
      <c r="M204" s="44">
        <f t="shared" si="116"/>
        <v>216.36</v>
      </c>
      <c r="N204" s="44">
        <f t="shared" si="116"/>
        <v>216.36</v>
      </c>
      <c r="O204" s="44">
        <f t="shared" si="116"/>
        <v>216.36</v>
      </c>
      <c r="P204" s="44">
        <f t="shared" si="116"/>
        <v>216.36</v>
      </c>
      <c r="Q204" s="44">
        <f t="shared" si="116"/>
        <v>216.36</v>
      </c>
      <c r="R204" s="44">
        <f t="shared" si="116"/>
        <v>216.36</v>
      </c>
      <c r="S204" s="44">
        <f t="shared" si="116"/>
        <v>216.36</v>
      </c>
      <c r="T204" s="44">
        <f t="shared" si="116"/>
        <v>216.36</v>
      </c>
      <c r="U204" s="44">
        <f t="shared" si="116"/>
        <v>216.36</v>
      </c>
      <c r="V204" s="44">
        <f t="shared" si="116"/>
        <v>216.36</v>
      </c>
      <c r="W204" s="44">
        <f t="shared" si="116"/>
        <v>216.36</v>
      </c>
      <c r="X204" s="44">
        <f t="shared" si="116"/>
        <v>216.36</v>
      </c>
      <c r="Y204" s="44">
        <f t="shared" si="116"/>
        <v>216.36</v>
      </c>
      <c r="Z204" s="44">
        <f t="shared" si="116"/>
        <v>216.36</v>
      </c>
      <c r="AA204" s="44">
        <f t="shared" si="116"/>
        <v>216.36</v>
      </c>
    </row>
    <row r="205" spans="1:27" ht="12.75" customHeight="1" collapsed="1" x14ac:dyDescent="0.2">
      <c r="A205" s="88" t="s">
        <v>426</v>
      </c>
      <c r="B205" s="28" t="str">
        <f>"10"&amp;"."&amp;$B$639&amp;"."&amp;$B$640</f>
        <v>10.09.2023</v>
      </c>
      <c r="C205" s="80" t="s">
        <v>76</v>
      </c>
      <c r="D205" s="81">
        <f>ROUND(((D206+D207+D209+D208)/1000),5)</f>
        <v>3.3880699999999999</v>
      </c>
      <c r="E205" s="81">
        <f>ROUND(((E206+E207+E209+E208)/1000),5)</f>
        <v>3.3313100000000002</v>
      </c>
      <c r="F205" s="81">
        <f>ROUND(((F206+F207+F209+F208)/1000),5)</f>
        <v>3.2122700000000002</v>
      </c>
      <c r="G205" s="81">
        <f t="shared" ref="G205:AA205" si="117">ROUND(((G206+G207+G209+G208)/1000),5)</f>
        <v>3.1820400000000002</v>
      </c>
      <c r="H205" s="81">
        <f t="shared" si="117"/>
        <v>3.18954</v>
      </c>
      <c r="I205" s="81">
        <f t="shared" si="117"/>
        <v>3.1814399999999998</v>
      </c>
      <c r="J205" s="81">
        <f t="shared" si="117"/>
        <v>3.1832799999999999</v>
      </c>
      <c r="K205" s="81">
        <f t="shared" si="117"/>
        <v>3.3693399999999998</v>
      </c>
      <c r="L205" s="81">
        <f t="shared" si="117"/>
        <v>3.6061999999999999</v>
      </c>
      <c r="M205" s="81">
        <f t="shared" si="117"/>
        <v>3.8487399999999998</v>
      </c>
      <c r="N205" s="81">
        <f t="shared" si="117"/>
        <v>3.9281199999999998</v>
      </c>
      <c r="O205" s="81">
        <f t="shared" si="117"/>
        <v>3.9345300000000001</v>
      </c>
      <c r="P205" s="81">
        <f t="shared" si="117"/>
        <v>3.9297900000000001</v>
      </c>
      <c r="Q205" s="81">
        <f t="shared" si="117"/>
        <v>3.93085</v>
      </c>
      <c r="R205" s="81">
        <f t="shared" si="117"/>
        <v>3.9346399999999999</v>
      </c>
      <c r="S205" s="81">
        <f t="shared" si="117"/>
        <v>3.9329999999999998</v>
      </c>
      <c r="T205" s="81">
        <f t="shared" si="117"/>
        <v>3.9337800000000001</v>
      </c>
      <c r="U205" s="81">
        <f t="shared" si="117"/>
        <v>3.9287399999999999</v>
      </c>
      <c r="V205" s="81">
        <f t="shared" si="117"/>
        <v>3.9518</v>
      </c>
      <c r="W205" s="81">
        <f t="shared" si="117"/>
        <v>3.9924499999999998</v>
      </c>
      <c r="X205" s="81">
        <f t="shared" si="117"/>
        <v>3.9967899999999998</v>
      </c>
      <c r="Y205" s="81">
        <f t="shared" si="117"/>
        <v>3.9293999999999998</v>
      </c>
      <c r="Z205" s="81">
        <f t="shared" si="117"/>
        <v>3.73272</v>
      </c>
      <c r="AA205" s="81">
        <f t="shared" si="117"/>
        <v>3.5018600000000002</v>
      </c>
    </row>
    <row r="206" spans="1:27" ht="12.75" hidden="1" customHeight="1" outlineLevel="1" x14ac:dyDescent="0.2">
      <c r="A206" s="89" t="s">
        <v>427</v>
      </c>
      <c r="B206" s="63" t="s">
        <v>230</v>
      </c>
      <c r="C206" s="43" t="s">
        <v>79</v>
      </c>
      <c r="D206" s="44">
        <v>1450.06</v>
      </c>
      <c r="E206" s="44">
        <v>1393.3</v>
      </c>
      <c r="F206" s="44">
        <v>1274.26</v>
      </c>
      <c r="G206" s="44">
        <v>1244.03</v>
      </c>
      <c r="H206" s="44">
        <v>1251.53</v>
      </c>
      <c r="I206" s="44">
        <v>1243.43</v>
      </c>
      <c r="J206" s="44">
        <v>1245.27</v>
      </c>
      <c r="K206" s="44">
        <v>1431.33</v>
      </c>
      <c r="L206" s="44">
        <v>1668.19</v>
      </c>
      <c r="M206" s="44">
        <v>1910.73</v>
      </c>
      <c r="N206" s="44">
        <v>1990.11</v>
      </c>
      <c r="O206" s="44">
        <v>1996.52</v>
      </c>
      <c r="P206" s="44">
        <v>1991.78</v>
      </c>
      <c r="Q206" s="44">
        <v>1992.84</v>
      </c>
      <c r="R206" s="44">
        <v>1996.63</v>
      </c>
      <c r="S206" s="44">
        <v>1994.99</v>
      </c>
      <c r="T206" s="44">
        <v>1995.77</v>
      </c>
      <c r="U206" s="44">
        <v>1990.73</v>
      </c>
      <c r="V206" s="44">
        <v>2013.79</v>
      </c>
      <c r="W206" s="44">
        <v>2054.44</v>
      </c>
      <c r="X206" s="44">
        <v>2058.7800000000002</v>
      </c>
      <c r="Y206" s="44">
        <v>1991.39</v>
      </c>
      <c r="Z206" s="44">
        <v>1794.71</v>
      </c>
      <c r="AA206" s="44">
        <v>1563.85</v>
      </c>
    </row>
    <row r="207" spans="1:27" ht="12.75" hidden="1" customHeight="1" outlineLevel="1" x14ac:dyDescent="0.2">
      <c r="A207" s="89" t="s">
        <v>428</v>
      </c>
      <c r="B207" s="63" t="s">
        <v>90</v>
      </c>
      <c r="C207" s="43" t="s">
        <v>79</v>
      </c>
      <c r="D207" s="44">
        <f>$D$162</f>
        <v>1716.97</v>
      </c>
      <c r="E207" s="44">
        <f t="shared" ref="E207:AA207" si="118">$D$162</f>
        <v>1716.97</v>
      </c>
      <c r="F207" s="44">
        <f t="shared" si="118"/>
        <v>1716.97</v>
      </c>
      <c r="G207" s="44">
        <f t="shared" si="118"/>
        <v>1716.97</v>
      </c>
      <c r="H207" s="44">
        <f t="shared" si="118"/>
        <v>1716.97</v>
      </c>
      <c r="I207" s="44">
        <f t="shared" si="118"/>
        <v>1716.97</v>
      </c>
      <c r="J207" s="44">
        <f t="shared" si="118"/>
        <v>1716.97</v>
      </c>
      <c r="K207" s="44">
        <f t="shared" si="118"/>
        <v>1716.97</v>
      </c>
      <c r="L207" s="44">
        <f t="shared" si="118"/>
        <v>1716.97</v>
      </c>
      <c r="M207" s="44">
        <f t="shared" si="118"/>
        <v>1716.97</v>
      </c>
      <c r="N207" s="44">
        <f t="shared" si="118"/>
        <v>1716.97</v>
      </c>
      <c r="O207" s="44">
        <f t="shared" si="118"/>
        <v>1716.97</v>
      </c>
      <c r="P207" s="44">
        <f t="shared" si="118"/>
        <v>1716.97</v>
      </c>
      <c r="Q207" s="44">
        <f t="shared" si="118"/>
        <v>1716.97</v>
      </c>
      <c r="R207" s="44">
        <f t="shared" si="118"/>
        <v>1716.97</v>
      </c>
      <c r="S207" s="44">
        <f t="shared" si="118"/>
        <v>1716.97</v>
      </c>
      <c r="T207" s="44">
        <f t="shared" si="118"/>
        <v>1716.97</v>
      </c>
      <c r="U207" s="44">
        <f t="shared" si="118"/>
        <v>1716.97</v>
      </c>
      <c r="V207" s="44">
        <f t="shared" si="118"/>
        <v>1716.97</v>
      </c>
      <c r="W207" s="44">
        <f t="shared" si="118"/>
        <v>1716.97</v>
      </c>
      <c r="X207" s="44">
        <f t="shared" si="118"/>
        <v>1716.97</v>
      </c>
      <c r="Y207" s="44">
        <f t="shared" si="118"/>
        <v>1716.97</v>
      </c>
      <c r="Z207" s="44">
        <f t="shared" si="118"/>
        <v>1716.97</v>
      </c>
      <c r="AA207" s="44">
        <f t="shared" si="118"/>
        <v>1716.97</v>
      </c>
    </row>
    <row r="208" spans="1:27" ht="12.75" hidden="1" customHeight="1" outlineLevel="1" x14ac:dyDescent="0.2">
      <c r="A208" s="89" t="s">
        <v>429</v>
      </c>
      <c r="B208" s="63" t="s">
        <v>83</v>
      </c>
      <c r="C208" s="43" t="s">
        <v>79</v>
      </c>
      <c r="D208" s="44">
        <v>4.68</v>
      </c>
      <c r="E208" s="44">
        <v>4.68</v>
      </c>
      <c r="F208" s="44">
        <v>4.68</v>
      </c>
      <c r="G208" s="44">
        <v>4.68</v>
      </c>
      <c r="H208" s="44">
        <v>4.68</v>
      </c>
      <c r="I208" s="44">
        <v>4.68</v>
      </c>
      <c r="J208" s="44">
        <v>4.68</v>
      </c>
      <c r="K208" s="44">
        <v>4.68</v>
      </c>
      <c r="L208" s="44">
        <v>4.68</v>
      </c>
      <c r="M208" s="44">
        <v>4.68</v>
      </c>
      <c r="N208" s="44">
        <v>4.68</v>
      </c>
      <c r="O208" s="44">
        <v>4.68</v>
      </c>
      <c r="P208" s="44">
        <v>4.68</v>
      </c>
      <c r="Q208" s="44">
        <v>4.68</v>
      </c>
      <c r="R208" s="44">
        <v>4.68</v>
      </c>
      <c r="S208" s="44">
        <v>4.68</v>
      </c>
      <c r="T208" s="44">
        <v>4.68</v>
      </c>
      <c r="U208" s="44">
        <v>4.68</v>
      </c>
      <c r="V208" s="44">
        <v>4.68</v>
      </c>
      <c r="W208" s="44">
        <v>4.68</v>
      </c>
      <c r="X208" s="44">
        <v>4.68</v>
      </c>
      <c r="Y208" s="44">
        <v>4.68</v>
      </c>
      <c r="Z208" s="44">
        <v>4.68</v>
      </c>
      <c r="AA208" s="44">
        <v>4.68</v>
      </c>
    </row>
    <row r="209" spans="1:27" ht="12.75" hidden="1" customHeight="1" outlineLevel="1" x14ac:dyDescent="0.2">
      <c r="A209" s="89" t="s">
        <v>430</v>
      </c>
      <c r="B209" s="63" t="s">
        <v>81</v>
      </c>
      <c r="C209" s="43" t="s">
        <v>79</v>
      </c>
      <c r="D209" s="44">
        <f>$D$11</f>
        <v>216.36</v>
      </c>
      <c r="E209" s="44">
        <f t="shared" ref="E209:AA209" si="119">$D$11</f>
        <v>216.36</v>
      </c>
      <c r="F209" s="44">
        <f t="shared" si="119"/>
        <v>216.36</v>
      </c>
      <c r="G209" s="44">
        <f t="shared" si="119"/>
        <v>216.36</v>
      </c>
      <c r="H209" s="44">
        <f t="shared" si="119"/>
        <v>216.36</v>
      </c>
      <c r="I209" s="44">
        <f t="shared" si="119"/>
        <v>216.36</v>
      </c>
      <c r="J209" s="44">
        <f t="shared" si="119"/>
        <v>216.36</v>
      </c>
      <c r="K209" s="44">
        <f t="shared" si="119"/>
        <v>216.36</v>
      </c>
      <c r="L209" s="44">
        <f t="shared" si="119"/>
        <v>216.36</v>
      </c>
      <c r="M209" s="44">
        <f t="shared" si="119"/>
        <v>216.36</v>
      </c>
      <c r="N209" s="44">
        <f t="shared" si="119"/>
        <v>216.36</v>
      </c>
      <c r="O209" s="44">
        <f t="shared" si="119"/>
        <v>216.36</v>
      </c>
      <c r="P209" s="44">
        <f t="shared" si="119"/>
        <v>216.36</v>
      </c>
      <c r="Q209" s="44">
        <f t="shared" si="119"/>
        <v>216.36</v>
      </c>
      <c r="R209" s="44">
        <f t="shared" si="119"/>
        <v>216.36</v>
      </c>
      <c r="S209" s="44">
        <f t="shared" si="119"/>
        <v>216.36</v>
      </c>
      <c r="T209" s="44">
        <f t="shared" si="119"/>
        <v>216.36</v>
      </c>
      <c r="U209" s="44">
        <f t="shared" si="119"/>
        <v>216.36</v>
      </c>
      <c r="V209" s="44">
        <f t="shared" si="119"/>
        <v>216.36</v>
      </c>
      <c r="W209" s="44">
        <f t="shared" si="119"/>
        <v>216.36</v>
      </c>
      <c r="X209" s="44">
        <f t="shared" si="119"/>
        <v>216.36</v>
      </c>
      <c r="Y209" s="44">
        <f t="shared" si="119"/>
        <v>216.36</v>
      </c>
      <c r="Z209" s="44">
        <f t="shared" si="119"/>
        <v>216.36</v>
      </c>
      <c r="AA209" s="44">
        <f t="shared" si="119"/>
        <v>216.36</v>
      </c>
    </row>
    <row r="210" spans="1:27" ht="12.75" customHeight="1" collapsed="1" x14ac:dyDescent="0.2">
      <c r="A210" s="88" t="s">
        <v>431</v>
      </c>
      <c r="B210" s="28" t="str">
        <f>"11"&amp;"."&amp;$B$639&amp;"."&amp;$B$640</f>
        <v>11.09.2023</v>
      </c>
      <c r="C210" s="80" t="s">
        <v>76</v>
      </c>
      <c r="D210" s="81">
        <f>ROUND(((D211+D212+D214+D213)/1000),5)</f>
        <v>3.3837299999999999</v>
      </c>
      <c r="E210" s="81">
        <f>ROUND(((E211+E212+E214+E213)/1000),5)</f>
        <v>3.2677299999999998</v>
      </c>
      <c r="F210" s="81">
        <f>ROUND(((F211+F212+F214+F213)/1000),5)</f>
        <v>3.2098</v>
      </c>
      <c r="G210" s="81">
        <f t="shared" ref="G210:AA210" si="120">ROUND(((G211+G212+G214+G213)/1000),5)</f>
        <v>3.2119399999999998</v>
      </c>
      <c r="H210" s="81">
        <f t="shared" si="120"/>
        <v>3.2794099999999999</v>
      </c>
      <c r="I210" s="81">
        <f t="shared" si="120"/>
        <v>3.2944800000000001</v>
      </c>
      <c r="J210" s="81">
        <f t="shared" si="120"/>
        <v>3.4669300000000001</v>
      </c>
      <c r="K210" s="81">
        <f t="shared" si="120"/>
        <v>3.72437</v>
      </c>
      <c r="L210" s="81">
        <f t="shared" si="120"/>
        <v>3.92977</v>
      </c>
      <c r="M210" s="81">
        <f t="shared" si="120"/>
        <v>3.9981300000000002</v>
      </c>
      <c r="N210" s="81">
        <f t="shared" si="120"/>
        <v>4.0053799999999997</v>
      </c>
      <c r="O210" s="81">
        <f t="shared" si="120"/>
        <v>3.9907900000000001</v>
      </c>
      <c r="P210" s="81">
        <f t="shared" si="120"/>
        <v>3.9806300000000001</v>
      </c>
      <c r="Q210" s="81">
        <f t="shared" si="120"/>
        <v>3.9922499999999999</v>
      </c>
      <c r="R210" s="81">
        <f t="shared" si="120"/>
        <v>4.0175700000000001</v>
      </c>
      <c r="S210" s="81">
        <f t="shared" si="120"/>
        <v>4.0075500000000002</v>
      </c>
      <c r="T210" s="81">
        <f t="shared" si="120"/>
        <v>3.9944600000000001</v>
      </c>
      <c r="U210" s="81">
        <f t="shared" si="120"/>
        <v>3.9729100000000002</v>
      </c>
      <c r="V210" s="81">
        <f t="shared" si="120"/>
        <v>3.9929600000000001</v>
      </c>
      <c r="W210" s="81">
        <f t="shared" si="120"/>
        <v>4.0671799999999996</v>
      </c>
      <c r="X210" s="81">
        <f t="shared" si="120"/>
        <v>4.0220399999999996</v>
      </c>
      <c r="Y210" s="81">
        <f t="shared" si="120"/>
        <v>3.9171200000000002</v>
      </c>
      <c r="Z210" s="81">
        <f t="shared" si="120"/>
        <v>3.6479300000000001</v>
      </c>
      <c r="AA210" s="81">
        <f t="shared" si="120"/>
        <v>3.4365000000000001</v>
      </c>
    </row>
    <row r="211" spans="1:27" ht="12.75" hidden="1" customHeight="1" outlineLevel="1" x14ac:dyDescent="0.2">
      <c r="A211" s="89" t="s">
        <v>432</v>
      </c>
      <c r="B211" s="63" t="s">
        <v>230</v>
      </c>
      <c r="C211" s="43" t="s">
        <v>79</v>
      </c>
      <c r="D211" s="44">
        <v>1445.72</v>
      </c>
      <c r="E211" s="44">
        <v>1329.72</v>
      </c>
      <c r="F211" s="44">
        <v>1271.79</v>
      </c>
      <c r="G211" s="44">
        <v>1273.93</v>
      </c>
      <c r="H211" s="44">
        <v>1341.4</v>
      </c>
      <c r="I211" s="44">
        <v>1356.47</v>
      </c>
      <c r="J211" s="44">
        <v>1528.92</v>
      </c>
      <c r="K211" s="44">
        <v>1786.36</v>
      </c>
      <c r="L211" s="44">
        <v>1991.76</v>
      </c>
      <c r="M211" s="44">
        <v>2060.12</v>
      </c>
      <c r="N211" s="44">
        <v>2067.37</v>
      </c>
      <c r="O211" s="44">
        <v>2052.7800000000002</v>
      </c>
      <c r="P211" s="44">
        <v>2042.62</v>
      </c>
      <c r="Q211" s="44">
        <v>2054.2399999999998</v>
      </c>
      <c r="R211" s="44">
        <v>2079.56</v>
      </c>
      <c r="S211" s="44">
        <v>2069.54</v>
      </c>
      <c r="T211" s="44">
        <v>2056.4499999999998</v>
      </c>
      <c r="U211" s="44">
        <v>2034.9</v>
      </c>
      <c r="V211" s="44">
        <v>2054.9499999999998</v>
      </c>
      <c r="W211" s="44">
        <v>2129.17</v>
      </c>
      <c r="X211" s="44">
        <v>2084.0300000000002</v>
      </c>
      <c r="Y211" s="44">
        <v>1979.11</v>
      </c>
      <c r="Z211" s="44">
        <v>1709.92</v>
      </c>
      <c r="AA211" s="44">
        <v>1498.49</v>
      </c>
    </row>
    <row r="212" spans="1:27" ht="12.75" hidden="1" customHeight="1" outlineLevel="1" x14ac:dyDescent="0.2">
      <c r="A212" s="89" t="s">
        <v>433</v>
      </c>
      <c r="B212" s="63" t="s">
        <v>90</v>
      </c>
      <c r="C212" s="43" t="s">
        <v>79</v>
      </c>
      <c r="D212" s="44">
        <f>$D$162</f>
        <v>1716.97</v>
      </c>
      <c r="E212" s="44">
        <f t="shared" ref="E212:AA212" si="121">$D$162</f>
        <v>1716.97</v>
      </c>
      <c r="F212" s="44">
        <f t="shared" si="121"/>
        <v>1716.97</v>
      </c>
      <c r="G212" s="44">
        <f t="shared" si="121"/>
        <v>1716.97</v>
      </c>
      <c r="H212" s="44">
        <f t="shared" si="121"/>
        <v>1716.97</v>
      </c>
      <c r="I212" s="44">
        <f t="shared" si="121"/>
        <v>1716.97</v>
      </c>
      <c r="J212" s="44">
        <f t="shared" si="121"/>
        <v>1716.97</v>
      </c>
      <c r="K212" s="44">
        <f t="shared" si="121"/>
        <v>1716.97</v>
      </c>
      <c r="L212" s="44">
        <f t="shared" si="121"/>
        <v>1716.97</v>
      </c>
      <c r="M212" s="44">
        <f t="shared" si="121"/>
        <v>1716.97</v>
      </c>
      <c r="N212" s="44">
        <f t="shared" si="121"/>
        <v>1716.97</v>
      </c>
      <c r="O212" s="44">
        <f t="shared" si="121"/>
        <v>1716.97</v>
      </c>
      <c r="P212" s="44">
        <f t="shared" si="121"/>
        <v>1716.97</v>
      </c>
      <c r="Q212" s="44">
        <f t="shared" si="121"/>
        <v>1716.97</v>
      </c>
      <c r="R212" s="44">
        <f t="shared" si="121"/>
        <v>1716.97</v>
      </c>
      <c r="S212" s="44">
        <f t="shared" si="121"/>
        <v>1716.97</v>
      </c>
      <c r="T212" s="44">
        <f t="shared" si="121"/>
        <v>1716.97</v>
      </c>
      <c r="U212" s="44">
        <f t="shared" si="121"/>
        <v>1716.97</v>
      </c>
      <c r="V212" s="44">
        <f t="shared" si="121"/>
        <v>1716.97</v>
      </c>
      <c r="W212" s="44">
        <f t="shared" si="121"/>
        <v>1716.97</v>
      </c>
      <c r="X212" s="44">
        <f t="shared" si="121"/>
        <v>1716.97</v>
      </c>
      <c r="Y212" s="44">
        <f t="shared" si="121"/>
        <v>1716.97</v>
      </c>
      <c r="Z212" s="44">
        <f t="shared" si="121"/>
        <v>1716.97</v>
      </c>
      <c r="AA212" s="44">
        <f t="shared" si="121"/>
        <v>1716.97</v>
      </c>
    </row>
    <row r="213" spans="1:27" ht="12.75" hidden="1" customHeight="1" outlineLevel="1" x14ac:dyDescent="0.2">
      <c r="A213" s="89" t="s">
        <v>434</v>
      </c>
      <c r="B213" s="63" t="s">
        <v>83</v>
      </c>
      <c r="C213" s="43" t="s">
        <v>79</v>
      </c>
      <c r="D213" s="44">
        <v>4.68</v>
      </c>
      <c r="E213" s="44">
        <v>4.68</v>
      </c>
      <c r="F213" s="44">
        <v>4.68</v>
      </c>
      <c r="G213" s="44">
        <v>4.68</v>
      </c>
      <c r="H213" s="44">
        <v>4.68</v>
      </c>
      <c r="I213" s="44">
        <v>4.68</v>
      </c>
      <c r="J213" s="44">
        <v>4.68</v>
      </c>
      <c r="K213" s="44">
        <v>4.68</v>
      </c>
      <c r="L213" s="44">
        <v>4.68</v>
      </c>
      <c r="M213" s="44">
        <v>4.68</v>
      </c>
      <c r="N213" s="44">
        <v>4.68</v>
      </c>
      <c r="O213" s="44">
        <v>4.68</v>
      </c>
      <c r="P213" s="44">
        <v>4.68</v>
      </c>
      <c r="Q213" s="44">
        <v>4.68</v>
      </c>
      <c r="R213" s="44">
        <v>4.68</v>
      </c>
      <c r="S213" s="44">
        <v>4.68</v>
      </c>
      <c r="T213" s="44">
        <v>4.68</v>
      </c>
      <c r="U213" s="44">
        <v>4.68</v>
      </c>
      <c r="V213" s="44">
        <v>4.68</v>
      </c>
      <c r="W213" s="44">
        <v>4.68</v>
      </c>
      <c r="X213" s="44">
        <v>4.68</v>
      </c>
      <c r="Y213" s="44">
        <v>4.68</v>
      </c>
      <c r="Z213" s="44">
        <v>4.68</v>
      </c>
      <c r="AA213" s="44">
        <v>4.68</v>
      </c>
    </row>
    <row r="214" spans="1:27" ht="12.75" hidden="1" customHeight="1" outlineLevel="1" x14ac:dyDescent="0.2">
      <c r="A214" s="89" t="s">
        <v>435</v>
      </c>
      <c r="B214" s="63" t="s">
        <v>81</v>
      </c>
      <c r="C214" s="43" t="s">
        <v>79</v>
      </c>
      <c r="D214" s="44">
        <f>$D$11</f>
        <v>216.36</v>
      </c>
      <c r="E214" s="44">
        <f t="shared" ref="E214:AA214" si="122">$D$11</f>
        <v>216.36</v>
      </c>
      <c r="F214" s="44">
        <f t="shared" si="122"/>
        <v>216.36</v>
      </c>
      <c r="G214" s="44">
        <f t="shared" si="122"/>
        <v>216.36</v>
      </c>
      <c r="H214" s="44">
        <f t="shared" si="122"/>
        <v>216.36</v>
      </c>
      <c r="I214" s="44">
        <f t="shared" si="122"/>
        <v>216.36</v>
      </c>
      <c r="J214" s="44">
        <f t="shared" si="122"/>
        <v>216.36</v>
      </c>
      <c r="K214" s="44">
        <f t="shared" si="122"/>
        <v>216.36</v>
      </c>
      <c r="L214" s="44">
        <f t="shared" si="122"/>
        <v>216.36</v>
      </c>
      <c r="M214" s="44">
        <f t="shared" si="122"/>
        <v>216.36</v>
      </c>
      <c r="N214" s="44">
        <f t="shared" si="122"/>
        <v>216.36</v>
      </c>
      <c r="O214" s="44">
        <f t="shared" si="122"/>
        <v>216.36</v>
      </c>
      <c r="P214" s="44">
        <f t="shared" si="122"/>
        <v>216.36</v>
      </c>
      <c r="Q214" s="44">
        <f t="shared" si="122"/>
        <v>216.36</v>
      </c>
      <c r="R214" s="44">
        <f t="shared" si="122"/>
        <v>216.36</v>
      </c>
      <c r="S214" s="44">
        <f t="shared" si="122"/>
        <v>216.36</v>
      </c>
      <c r="T214" s="44">
        <f t="shared" si="122"/>
        <v>216.36</v>
      </c>
      <c r="U214" s="44">
        <f t="shared" si="122"/>
        <v>216.36</v>
      </c>
      <c r="V214" s="44">
        <f t="shared" si="122"/>
        <v>216.36</v>
      </c>
      <c r="W214" s="44">
        <f t="shared" si="122"/>
        <v>216.36</v>
      </c>
      <c r="X214" s="44">
        <f t="shared" si="122"/>
        <v>216.36</v>
      </c>
      <c r="Y214" s="44">
        <f t="shared" si="122"/>
        <v>216.36</v>
      </c>
      <c r="Z214" s="44">
        <f t="shared" si="122"/>
        <v>216.36</v>
      </c>
      <c r="AA214" s="44">
        <f t="shared" si="122"/>
        <v>216.36</v>
      </c>
    </row>
    <row r="215" spans="1:27" ht="12.75" customHeight="1" collapsed="1" x14ac:dyDescent="0.2">
      <c r="A215" s="88" t="s">
        <v>436</v>
      </c>
      <c r="B215" s="28" t="str">
        <f>"12"&amp;"."&amp;$B$639&amp;"."&amp;$B$640</f>
        <v>12.09.2023</v>
      </c>
      <c r="C215" s="80" t="s">
        <v>76</v>
      </c>
      <c r="D215" s="81">
        <f>ROUND(((D216+D217+D219+D218)/1000),5)</f>
        <v>3.2905700000000002</v>
      </c>
      <c r="E215" s="81">
        <f>ROUND(((E216+E217+E219+E218)/1000),5)</f>
        <v>3.1857700000000002</v>
      </c>
      <c r="F215" s="81">
        <f>ROUND(((F216+F217+F219+F218)/1000),5)</f>
        <v>3.1133799999999998</v>
      </c>
      <c r="G215" s="81">
        <f t="shared" ref="G215:AA215" si="123">ROUND(((G216+G217+G219+G218)/1000),5)</f>
        <v>3.14438</v>
      </c>
      <c r="H215" s="81">
        <f t="shared" si="123"/>
        <v>3.2604000000000002</v>
      </c>
      <c r="I215" s="81">
        <f t="shared" si="123"/>
        <v>3.2977699999999999</v>
      </c>
      <c r="J215" s="81">
        <f t="shared" si="123"/>
        <v>3.4439000000000002</v>
      </c>
      <c r="K215" s="81">
        <f t="shared" si="123"/>
        <v>3.6048900000000001</v>
      </c>
      <c r="L215" s="81">
        <f t="shared" si="123"/>
        <v>3.9146000000000001</v>
      </c>
      <c r="M215" s="81">
        <f t="shared" si="123"/>
        <v>3.9830199999999998</v>
      </c>
      <c r="N215" s="81">
        <f t="shared" si="123"/>
        <v>3.9913500000000002</v>
      </c>
      <c r="O215" s="81">
        <f t="shared" si="123"/>
        <v>3.9864000000000002</v>
      </c>
      <c r="P215" s="81">
        <f t="shared" si="123"/>
        <v>3.9714999999999998</v>
      </c>
      <c r="Q215" s="81">
        <f t="shared" si="123"/>
        <v>3.9683799999999998</v>
      </c>
      <c r="R215" s="81">
        <f t="shared" si="123"/>
        <v>3.9998900000000002</v>
      </c>
      <c r="S215" s="81">
        <f t="shared" si="123"/>
        <v>3.99255</v>
      </c>
      <c r="T215" s="81">
        <f t="shared" si="123"/>
        <v>3.9819200000000001</v>
      </c>
      <c r="U215" s="81">
        <f t="shared" si="123"/>
        <v>3.96034</v>
      </c>
      <c r="V215" s="81">
        <f t="shared" si="123"/>
        <v>3.9831599999999998</v>
      </c>
      <c r="W215" s="81">
        <f t="shared" si="123"/>
        <v>4.0385999999999997</v>
      </c>
      <c r="X215" s="81">
        <f t="shared" si="123"/>
        <v>4.0227599999999999</v>
      </c>
      <c r="Y215" s="81">
        <f t="shared" si="123"/>
        <v>3.93343</v>
      </c>
      <c r="Z215" s="81">
        <f t="shared" si="123"/>
        <v>3.6702900000000001</v>
      </c>
      <c r="AA215" s="81">
        <f t="shared" si="123"/>
        <v>3.46455</v>
      </c>
    </row>
    <row r="216" spans="1:27" ht="12.75" hidden="1" customHeight="1" outlineLevel="1" x14ac:dyDescent="0.2">
      <c r="A216" s="89" t="s">
        <v>437</v>
      </c>
      <c r="B216" s="63" t="s">
        <v>230</v>
      </c>
      <c r="C216" s="43" t="s">
        <v>79</v>
      </c>
      <c r="D216" s="44">
        <v>1352.56</v>
      </c>
      <c r="E216" s="44">
        <v>1247.76</v>
      </c>
      <c r="F216" s="44">
        <v>1175.3699999999999</v>
      </c>
      <c r="G216" s="44">
        <v>1206.3699999999999</v>
      </c>
      <c r="H216" s="44">
        <v>1322.39</v>
      </c>
      <c r="I216" s="44">
        <v>1359.76</v>
      </c>
      <c r="J216" s="44">
        <v>1505.89</v>
      </c>
      <c r="K216" s="44">
        <v>1666.88</v>
      </c>
      <c r="L216" s="44">
        <v>1976.59</v>
      </c>
      <c r="M216" s="44">
        <v>2045.01</v>
      </c>
      <c r="N216" s="44">
        <v>2053.34</v>
      </c>
      <c r="O216" s="44">
        <v>2048.39</v>
      </c>
      <c r="P216" s="44">
        <v>2033.49</v>
      </c>
      <c r="Q216" s="44">
        <v>2030.37</v>
      </c>
      <c r="R216" s="44">
        <v>2061.88</v>
      </c>
      <c r="S216" s="44">
        <v>2054.54</v>
      </c>
      <c r="T216" s="44">
        <v>2043.91</v>
      </c>
      <c r="U216" s="44">
        <v>2022.33</v>
      </c>
      <c r="V216" s="44">
        <v>2045.15</v>
      </c>
      <c r="W216" s="44">
        <v>2100.59</v>
      </c>
      <c r="X216" s="44">
        <v>2084.75</v>
      </c>
      <c r="Y216" s="44">
        <v>1995.42</v>
      </c>
      <c r="Z216" s="44">
        <v>1732.28</v>
      </c>
      <c r="AA216" s="44">
        <v>1526.54</v>
      </c>
    </row>
    <row r="217" spans="1:27" ht="12.75" hidden="1" customHeight="1" outlineLevel="1" x14ac:dyDescent="0.2">
      <c r="A217" s="89" t="s">
        <v>438</v>
      </c>
      <c r="B217" s="63" t="s">
        <v>90</v>
      </c>
      <c r="C217" s="43" t="s">
        <v>79</v>
      </c>
      <c r="D217" s="44">
        <f>$D$162</f>
        <v>1716.97</v>
      </c>
      <c r="E217" s="44">
        <f t="shared" ref="E217:AA217" si="124">$D$162</f>
        <v>1716.97</v>
      </c>
      <c r="F217" s="44">
        <f t="shared" si="124"/>
        <v>1716.97</v>
      </c>
      <c r="G217" s="44">
        <f t="shared" si="124"/>
        <v>1716.97</v>
      </c>
      <c r="H217" s="44">
        <f t="shared" si="124"/>
        <v>1716.97</v>
      </c>
      <c r="I217" s="44">
        <f t="shared" si="124"/>
        <v>1716.97</v>
      </c>
      <c r="J217" s="44">
        <f t="shared" si="124"/>
        <v>1716.97</v>
      </c>
      <c r="K217" s="44">
        <f t="shared" si="124"/>
        <v>1716.97</v>
      </c>
      <c r="L217" s="44">
        <f t="shared" si="124"/>
        <v>1716.97</v>
      </c>
      <c r="M217" s="44">
        <f t="shared" si="124"/>
        <v>1716.97</v>
      </c>
      <c r="N217" s="44">
        <f t="shared" si="124"/>
        <v>1716.97</v>
      </c>
      <c r="O217" s="44">
        <f t="shared" si="124"/>
        <v>1716.97</v>
      </c>
      <c r="P217" s="44">
        <f t="shared" si="124"/>
        <v>1716.97</v>
      </c>
      <c r="Q217" s="44">
        <f t="shared" si="124"/>
        <v>1716.97</v>
      </c>
      <c r="R217" s="44">
        <f t="shared" si="124"/>
        <v>1716.97</v>
      </c>
      <c r="S217" s="44">
        <f t="shared" si="124"/>
        <v>1716.97</v>
      </c>
      <c r="T217" s="44">
        <f t="shared" si="124"/>
        <v>1716.97</v>
      </c>
      <c r="U217" s="44">
        <f t="shared" si="124"/>
        <v>1716.97</v>
      </c>
      <c r="V217" s="44">
        <f t="shared" si="124"/>
        <v>1716.97</v>
      </c>
      <c r="W217" s="44">
        <f t="shared" si="124"/>
        <v>1716.97</v>
      </c>
      <c r="X217" s="44">
        <f t="shared" si="124"/>
        <v>1716.97</v>
      </c>
      <c r="Y217" s="44">
        <f t="shared" si="124"/>
        <v>1716.97</v>
      </c>
      <c r="Z217" s="44">
        <f t="shared" si="124"/>
        <v>1716.97</v>
      </c>
      <c r="AA217" s="44">
        <f t="shared" si="124"/>
        <v>1716.97</v>
      </c>
    </row>
    <row r="218" spans="1:27" ht="12.75" hidden="1" customHeight="1" outlineLevel="1" x14ac:dyDescent="0.2">
      <c r="A218" s="89" t="s">
        <v>439</v>
      </c>
      <c r="B218" s="63" t="s">
        <v>83</v>
      </c>
      <c r="C218" s="43" t="s">
        <v>79</v>
      </c>
      <c r="D218" s="44">
        <v>4.68</v>
      </c>
      <c r="E218" s="44">
        <v>4.68</v>
      </c>
      <c r="F218" s="44">
        <v>4.68</v>
      </c>
      <c r="G218" s="44">
        <v>4.68</v>
      </c>
      <c r="H218" s="44">
        <v>4.68</v>
      </c>
      <c r="I218" s="44">
        <v>4.68</v>
      </c>
      <c r="J218" s="44">
        <v>4.68</v>
      </c>
      <c r="K218" s="44">
        <v>4.68</v>
      </c>
      <c r="L218" s="44">
        <v>4.68</v>
      </c>
      <c r="M218" s="44">
        <v>4.68</v>
      </c>
      <c r="N218" s="44">
        <v>4.68</v>
      </c>
      <c r="O218" s="44">
        <v>4.68</v>
      </c>
      <c r="P218" s="44">
        <v>4.68</v>
      </c>
      <c r="Q218" s="44">
        <v>4.68</v>
      </c>
      <c r="R218" s="44">
        <v>4.68</v>
      </c>
      <c r="S218" s="44">
        <v>4.68</v>
      </c>
      <c r="T218" s="44">
        <v>4.68</v>
      </c>
      <c r="U218" s="44">
        <v>4.68</v>
      </c>
      <c r="V218" s="44">
        <v>4.68</v>
      </c>
      <c r="W218" s="44">
        <v>4.68</v>
      </c>
      <c r="X218" s="44">
        <v>4.68</v>
      </c>
      <c r="Y218" s="44">
        <v>4.68</v>
      </c>
      <c r="Z218" s="44">
        <v>4.68</v>
      </c>
      <c r="AA218" s="44">
        <v>4.68</v>
      </c>
    </row>
    <row r="219" spans="1:27" ht="12.75" hidden="1" customHeight="1" outlineLevel="1" x14ac:dyDescent="0.2">
      <c r="A219" s="89" t="s">
        <v>440</v>
      </c>
      <c r="B219" s="63" t="s">
        <v>81</v>
      </c>
      <c r="C219" s="43" t="s">
        <v>79</v>
      </c>
      <c r="D219" s="44">
        <f>$D$11</f>
        <v>216.36</v>
      </c>
      <c r="E219" s="44">
        <f t="shared" ref="E219:AA219" si="125">$D$11</f>
        <v>216.36</v>
      </c>
      <c r="F219" s="44">
        <f t="shared" si="125"/>
        <v>216.36</v>
      </c>
      <c r="G219" s="44">
        <f t="shared" si="125"/>
        <v>216.36</v>
      </c>
      <c r="H219" s="44">
        <f t="shared" si="125"/>
        <v>216.36</v>
      </c>
      <c r="I219" s="44">
        <f t="shared" si="125"/>
        <v>216.36</v>
      </c>
      <c r="J219" s="44">
        <f t="shared" si="125"/>
        <v>216.36</v>
      </c>
      <c r="K219" s="44">
        <f t="shared" si="125"/>
        <v>216.36</v>
      </c>
      <c r="L219" s="44">
        <f t="shared" si="125"/>
        <v>216.36</v>
      </c>
      <c r="M219" s="44">
        <f t="shared" si="125"/>
        <v>216.36</v>
      </c>
      <c r="N219" s="44">
        <f t="shared" si="125"/>
        <v>216.36</v>
      </c>
      <c r="O219" s="44">
        <f t="shared" si="125"/>
        <v>216.36</v>
      </c>
      <c r="P219" s="44">
        <f t="shared" si="125"/>
        <v>216.36</v>
      </c>
      <c r="Q219" s="44">
        <f t="shared" si="125"/>
        <v>216.36</v>
      </c>
      <c r="R219" s="44">
        <f t="shared" si="125"/>
        <v>216.36</v>
      </c>
      <c r="S219" s="44">
        <f t="shared" si="125"/>
        <v>216.36</v>
      </c>
      <c r="T219" s="44">
        <f t="shared" si="125"/>
        <v>216.36</v>
      </c>
      <c r="U219" s="44">
        <f t="shared" si="125"/>
        <v>216.36</v>
      </c>
      <c r="V219" s="44">
        <f t="shared" si="125"/>
        <v>216.36</v>
      </c>
      <c r="W219" s="44">
        <f t="shared" si="125"/>
        <v>216.36</v>
      </c>
      <c r="X219" s="44">
        <f t="shared" si="125"/>
        <v>216.36</v>
      </c>
      <c r="Y219" s="44">
        <f t="shared" si="125"/>
        <v>216.36</v>
      </c>
      <c r="Z219" s="44">
        <f t="shared" si="125"/>
        <v>216.36</v>
      </c>
      <c r="AA219" s="44">
        <f t="shared" si="125"/>
        <v>216.36</v>
      </c>
    </row>
    <row r="220" spans="1:27" ht="12.75" customHeight="1" collapsed="1" x14ac:dyDescent="0.2">
      <c r="A220" s="88" t="s">
        <v>441</v>
      </c>
      <c r="B220" s="28" t="str">
        <f>"13"&amp;"."&amp;$B$639&amp;"."&amp;$B$640</f>
        <v>13.09.2023</v>
      </c>
      <c r="C220" s="80" t="s">
        <v>76</v>
      </c>
      <c r="D220" s="81">
        <f>ROUND(((D221+D222+D224+D223)/1000),5)</f>
        <v>3.31935</v>
      </c>
      <c r="E220" s="81">
        <f>ROUND(((E221+E222+E224+E223)/1000),5)</f>
        <v>3.2391100000000002</v>
      </c>
      <c r="F220" s="81">
        <f>ROUND(((F221+F222+F224+F223)/1000),5)</f>
        <v>3.1925699999999999</v>
      </c>
      <c r="G220" s="81">
        <f t="shared" ref="G220:AA220" si="126">ROUND(((G221+G222+G224+G223)/1000),5)</f>
        <v>3.19197</v>
      </c>
      <c r="H220" s="81">
        <f t="shared" si="126"/>
        <v>3.26362</v>
      </c>
      <c r="I220" s="81">
        <f t="shared" si="126"/>
        <v>3.2996300000000001</v>
      </c>
      <c r="J220" s="81">
        <f t="shared" si="126"/>
        <v>3.46522</v>
      </c>
      <c r="K220" s="81">
        <f t="shared" si="126"/>
        <v>3.6850800000000001</v>
      </c>
      <c r="L220" s="81">
        <f t="shared" si="126"/>
        <v>3.94278</v>
      </c>
      <c r="M220" s="81">
        <f t="shared" si="126"/>
        <v>4.0196699999999996</v>
      </c>
      <c r="N220" s="81">
        <f t="shared" si="126"/>
        <v>4.0581800000000001</v>
      </c>
      <c r="O220" s="81">
        <f t="shared" si="126"/>
        <v>4.0176299999999996</v>
      </c>
      <c r="P220" s="81">
        <f t="shared" si="126"/>
        <v>3.98068</v>
      </c>
      <c r="Q220" s="81">
        <f t="shared" si="126"/>
        <v>4.0049999999999999</v>
      </c>
      <c r="R220" s="81">
        <f t="shared" si="126"/>
        <v>4.1045999999999996</v>
      </c>
      <c r="S220" s="81">
        <f t="shared" si="126"/>
        <v>4.09476</v>
      </c>
      <c r="T220" s="81">
        <f t="shared" si="126"/>
        <v>4.0478800000000001</v>
      </c>
      <c r="U220" s="81">
        <f t="shared" si="126"/>
        <v>3.9793599999999998</v>
      </c>
      <c r="V220" s="81">
        <f t="shared" si="126"/>
        <v>4.04115</v>
      </c>
      <c r="W220" s="81">
        <f t="shared" si="126"/>
        <v>4.1584599999999998</v>
      </c>
      <c r="X220" s="81">
        <f t="shared" si="126"/>
        <v>4.1002099999999997</v>
      </c>
      <c r="Y220" s="81">
        <f t="shared" si="126"/>
        <v>3.94625</v>
      </c>
      <c r="Z220" s="81">
        <f t="shared" si="126"/>
        <v>3.6685099999999999</v>
      </c>
      <c r="AA220" s="81">
        <f t="shared" si="126"/>
        <v>3.4687999999999999</v>
      </c>
    </row>
    <row r="221" spans="1:27" ht="12.75" hidden="1" customHeight="1" outlineLevel="1" x14ac:dyDescent="0.2">
      <c r="A221" s="89" t="s">
        <v>442</v>
      </c>
      <c r="B221" s="63" t="s">
        <v>230</v>
      </c>
      <c r="C221" s="43" t="s">
        <v>79</v>
      </c>
      <c r="D221" s="44">
        <v>1381.34</v>
      </c>
      <c r="E221" s="44">
        <v>1301.0999999999999</v>
      </c>
      <c r="F221" s="44">
        <v>1254.56</v>
      </c>
      <c r="G221" s="44">
        <v>1253.96</v>
      </c>
      <c r="H221" s="44">
        <v>1325.61</v>
      </c>
      <c r="I221" s="44">
        <v>1361.62</v>
      </c>
      <c r="J221" s="44">
        <v>1527.21</v>
      </c>
      <c r="K221" s="44">
        <v>1747.07</v>
      </c>
      <c r="L221" s="44">
        <v>2004.77</v>
      </c>
      <c r="M221" s="44">
        <v>2081.66</v>
      </c>
      <c r="N221" s="44">
        <v>2120.17</v>
      </c>
      <c r="O221" s="44">
        <v>2079.62</v>
      </c>
      <c r="P221" s="44">
        <v>2042.67</v>
      </c>
      <c r="Q221" s="44">
        <v>2066.9899999999998</v>
      </c>
      <c r="R221" s="44">
        <v>2166.59</v>
      </c>
      <c r="S221" s="44">
        <v>2156.75</v>
      </c>
      <c r="T221" s="44">
        <v>2109.87</v>
      </c>
      <c r="U221" s="44">
        <v>2041.35</v>
      </c>
      <c r="V221" s="44">
        <v>2103.14</v>
      </c>
      <c r="W221" s="44">
        <v>2220.4499999999998</v>
      </c>
      <c r="X221" s="44">
        <v>2162.1999999999998</v>
      </c>
      <c r="Y221" s="44">
        <v>2008.24</v>
      </c>
      <c r="Z221" s="44">
        <v>1730.5</v>
      </c>
      <c r="AA221" s="44">
        <v>1530.79</v>
      </c>
    </row>
    <row r="222" spans="1:27" ht="12.75" hidden="1" customHeight="1" outlineLevel="1" x14ac:dyDescent="0.2">
      <c r="A222" s="89" t="s">
        <v>443</v>
      </c>
      <c r="B222" s="63" t="s">
        <v>90</v>
      </c>
      <c r="C222" s="43" t="s">
        <v>79</v>
      </c>
      <c r="D222" s="44">
        <f>$D$162</f>
        <v>1716.97</v>
      </c>
      <c r="E222" s="44">
        <f t="shared" ref="E222:AA222" si="127">$D$162</f>
        <v>1716.97</v>
      </c>
      <c r="F222" s="44">
        <f t="shared" si="127"/>
        <v>1716.97</v>
      </c>
      <c r="G222" s="44">
        <f t="shared" si="127"/>
        <v>1716.97</v>
      </c>
      <c r="H222" s="44">
        <f t="shared" si="127"/>
        <v>1716.97</v>
      </c>
      <c r="I222" s="44">
        <f t="shared" si="127"/>
        <v>1716.97</v>
      </c>
      <c r="J222" s="44">
        <f t="shared" si="127"/>
        <v>1716.97</v>
      </c>
      <c r="K222" s="44">
        <f t="shared" si="127"/>
        <v>1716.97</v>
      </c>
      <c r="L222" s="44">
        <f t="shared" si="127"/>
        <v>1716.97</v>
      </c>
      <c r="M222" s="44">
        <f t="shared" si="127"/>
        <v>1716.97</v>
      </c>
      <c r="N222" s="44">
        <f t="shared" si="127"/>
        <v>1716.97</v>
      </c>
      <c r="O222" s="44">
        <f t="shared" si="127"/>
        <v>1716.97</v>
      </c>
      <c r="P222" s="44">
        <f t="shared" si="127"/>
        <v>1716.97</v>
      </c>
      <c r="Q222" s="44">
        <f t="shared" si="127"/>
        <v>1716.97</v>
      </c>
      <c r="R222" s="44">
        <f t="shared" si="127"/>
        <v>1716.97</v>
      </c>
      <c r="S222" s="44">
        <f t="shared" si="127"/>
        <v>1716.97</v>
      </c>
      <c r="T222" s="44">
        <f t="shared" si="127"/>
        <v>1716.97</v>
      </c>
      <c r="U222" s="44">
        <f t="shared" si="127"/>
        <v>1716.97</v>
      </c>
      <c r="V222" s="44">
        <f t="shared" si="127"/>
        <v>1716.97</v>
      </c>
      <c r="W222" s="44">
        <f t="shared" si="127"/>
        <v>1716.97</v>
      </c>
      <c r="X222" s="44">
        <f t="shared" si="127"/>
        <v>1716.97</v>
      </c>
      <c r="Y222" s="44">
        <f t="shared" si="127"/>
        <v>1716.97</v>
      </c>
      <c r="Z222" s="44">
        <f t="shared" si="127"/>
        <v>1716.97</v>
      </c>
      <c r="AA222" s="44">
        <f t="shared" si="127"/>
        <v>1716.97</v>
      </c>
    </row>
    <row r="223" spans="1:27" ht="12.75" hidden="1" customHeight="1" outlineLevel="1" x14ac:dyDescent="0.2">
      <c r="A223" s="89" t="s">
        <v>444</v>
      </c>
      <c r="B223" s="63" t="s">
        <v>83</v>
      </c>
      <c r="C223" s="43" t="s">
        <v>79</v>
      </c>
      <c r="D223" s="44">
        <v>4.68</v>
      </c>
      <c r="E223" s="44">
        <v>4.68</v>
      </c>
      <c r="F223" s="44">
        <v>4.68</v>
      </c>
      <c r="G223" s="44">
        <v>4.68</v>
      </c>
      <c r="H223" s="44">
        <v>4.68</v>
      </c>
      <c r="I223" s="44">
        <v>4.68</v>
      </c>
      <c r="J223" s="44">
        <v>4.68</v>
      </c>
      <c r="K223" s="44">
        <v>4.68</v>
      </c>
      <c r="L223" s="44">
        <v>4.68</v>
      </c>
      <c r="M223" s="44">
        <v>4.68</v>
      </c>
      <c r="N223" s="44">
        <v>4.68</v>
      </c>
      <c r="O223" s="44">
        <v>4.68</v>
      </c>
      <c r="P223" s="44">
        <v>4.68</v>
      </c>
      <c r="Q223" s="44">
        <v>4.68</v>
      </c>
      <c r="R223" s="44">
        <v>4.68</v>
      </c>
      <c r="S223" s="44">
        <v>4.68</v>
      </c>
      <c r="T223" s="44">
        <v>4.68</v>
      </c>
      <c r="U223" s="44">
        <v>4.68</v>
      </c>
      <c r="V223" s="44">
        <v>4.68</v>
      </c>
      <c r="W223" s="44">
        <v>4.68</v>
      </c>
      <c r="X223" s="44">
        <v>4.68</v>
      </c>
      <c r="Y223" s="44">
        <v>4.68</v>
      </c>
      <c r="Z223" s="44">
        <v>4.68</v>
      </c>
      <c r="AA223" s="44">
        <v>4.68</v>
      </c>
    </row>
    <row r="224" spans="1:27" ht="12.75" hidden="1" customHeight="1" outlineLevel="1" x14ac:dyDescent="0.2">
      <c r="A224" s="89" t="s">
        <v>445</v>
      </c>
      <c r="B224" s="63" t="s">
        <v>81</v>
      </c>
      <c r="C224" s="43" t="s">
        <v>79</v>
      </c>
      <c r="D224" s="44">
        <f>$D$11</f>
        <v>216.36</v>
      </c>
      <c r="E224" s="44">
        <f t="shared" ref="E224:AA224" si="128">$D$11</f>
        <v>216.36</v>
      </c>
      <c r="F224" s="44">
        <f t="shared" si="128"/>
        <v>216.36</v>
      </c>
      <c r="G224" s="44">
        <f t="shared" si="128"/>
        <v>216.36</v>
      </c>
      <c r="H224" s="44">
        <f t="shared" si="128"/>
        <v>216.36</v>
      </c>
      <c r="I224" s="44">
        <f t="shared" si="128"/>
        <v>216.36</v>
      </c>
      <c r="J224" s="44">
        <f t="shared" si="128"/>
        <v>216.36</v>
      </c>
      <c r="K224" s="44">
        <f t="shared" si="128"/>
        <v>216.36</v>
      </c>
      <c r="L224" s="44">
        <f t="shared" si="128"/>
        <v>216.36</v>
      </c>
      <c r="M224" s="44">
        <f t="shared" si="128"/>
        <v>216.36</v>
      </c>
      <c r="N224" s="44">
        <f t="shared" si="128"/>
        <v>216.36</v>
      </c>
      <c r="O224" s="44">
        <f t="shared" si="128"/>
        <v>216.36</v>
      </c>
      <c r="P224" s="44">
        <f t="shared" si="128"/>
        <v>216.36</v>
      </c>
      <c r="Q224" s="44">
        <f t="shared" si="128"/>
        <v>216.36</v>
      </c>
      <c r="R224" s="44">
        <f t="shared" si="128"/>
        <v>216.36</v>
      </c>
      <c r="S224" s="44">
        <f t="shared" si="128"/>
        <v>216.36</v>
      </c>
      <c r="T224" s="44">
        <f t="shared" si="128"/>
        <v>216.36</v>
      </c>
      <c r="U224" s="44">
        <f t="shared" si="128"/>
        <v>216.36</v>
      </c>
      <c r="V224" s="44">
        <f t="shared" si="128"/>
        <v>216.36</v>
      </c>
      <c r="W224" s="44">
        <f t="shared" si="128"/>
        <v>216.36</v>
      </c>
      <c r="X224" s="44">
        <f t="shared" si="128"/>
        <v>216.36</v>
      </c>
      <c r="Y224" s="44">
        <f t="shared" si="128"/>
        <v>216.36</v>
      </c>
      <c r="Z224" s="44">
        <f t="shared" si="128"/>
        <v>216.36</v>
      </c>
      <c r="AA224" s="44">
        <f t="shared" si="128"/>
        <v>216.36</v>
      </c>
    </row>
    <row r="225" spans="1:27" ht="12.75" customHeight="1" collapsed="1" x14ac:dyDescent="0.2">
      <c r="A225" s="88" t="s">
        <v>446</v>
      </c>
      <c r="B225" s="28" t="str">
        <f>"14"&amp;"."&amp;$B$639&amp;"."&amp;$B$640</f>
        <v>14.09.2023</v>
      </c>
      <c r="C225" s="80" t="s">
        <v>76</v>
      </c>
      <c r="D225" s="81">
        <f>ROUND(((D226+D227+D229+D228)/1000),5)</f>
        <v>3.335</v>
      </c>
      <c r="E225" s="81">
        <f>ROUND(((E226+E227+E229+E228)/1000),5)</f>
        <v>3.2380599999999999</v>
      </c>
      <c r="F225" s="81">
        <f>ROUND(((F226+F227+F229+F228)/1000),5)</f>
        <v>3.1831900000000002</v>
      </c>
      <c r="G225" s="81">
        <f t="shared" ref="G225:AA225" si="129">ROUND(((G226+G227+G229+G228)/1000),5)</f>
        <v>3.19529</v>
      </c>
      <c r="H225" s="81">
        <f t="shared" si="129"/>
        <v>3.2563</v>
      </c>
      <c r="I225" s="81">
        <f t="shared" si="129"/>
        <v>3.31501</v>
      </c>
      <c r="J225" s="81">
        <f t="shared" si="129"/>
        <v>3.49566</v>
      </c>
      <c r="K225" s="81">
        <f t="shared" si="129"/>
        <v>3.73773</v>
      </c>
      <c r="L225" s="81">
        <f t="shared" si="129"/>
        <v>3.9250600000000002</v>
      </c>
      <c r="M225" s="81">
        <f t="shared" si="129"/>
        <v>3.9967800000000002</v>
      </c>
      <c r="N225" s="81">
        <f t="shared" si="129"/>
        <v>3.9988999999999999</v>
      </c>
      <c r="O225" s="81">
        <f t="shared" si="129"/>
        <v>3.9958499999999999</v>
      </c>
      <c r="P225" s="81">
        <f t="shared" si="129"/>
        <v>3.9865499999999998</v>
      </c>
      <c r="Q225" s="81">
        <f t="shared" si="129"/>
        <v>3.9936400000000001</v>
      </c>
      <c r="R225" s="81">
        <f t="shared" si="129"/>
        <v>4.04474</v>
      </c>
      <c r="S225" s="81">
        <f t="shared" si="129"/>
        <v>4.0372000000000003</v>
      </c>
      <c r="T225" s="81">
        <f t="shared" si="129"/>
        <v>4.0083399999999996</v>
      </c>
      <c r="U225" s="81">
        <f t="shared" si="129"/>
        <v>3.9987300000000001</v>
      </c>
      <c r="V225" s="81">
        <f t="shared" si="129"/>
        <v>4.00779</v>
      </c>
      <c r="W225" s="81">
        <f t="shared" si="129"/>
        <v>4.0877999999999997</v>
      </c>
      <c r="X225" s="81">
        <f t="shared" si="129"/>
        <v>4.04603</v>
      </c>
      <c r="Y225" s="81">
        <f t="shared" si="129"/>
        <v>3.9551599999999998</v>
      </c>
      <c r="Z225" s="81">
        <f t="shared" si="129"/>
        <v>3.7281900000000001</v>
      </c>
      <c r="AA225" s="81">
        <f t="shared" si="129"/>
        <v>3.4750899999999998</v>
      </c>
    </row>
    <row r="226" spans="1:27" ht="12.75" hidden="1" customHeight="1" outlineLevel="1" x14ac:dyDescent="0.2">
      <c r="A226" s="89" t="s">
        <v>447</v>
      </c>
      <c r="B226" s="63" t="s">
        <v>230</v>
      </c>
      <c r="C226" s="43" t="s">
        <v>79</v>
      </c>
      <c r="D226" s="44">
        <v>1396.99</v>
      </c>
      <c r="E226" s="44">
        <v>1300.05</v>
      </c>
      <c r="F226" s="44">
        <v>1245.18</v>
      </c>
      <c r="G226" s="44">
        <v>1257.28</v>
      </c>
      <c r="H226" s="44">
        <v>1318.29</v>
      </c>
      <c r="I226" s="44">
        <v>1377</v>
      </c>
      <c r="J226" s="44">
        <v>1557.65</v>
      </c>
      <c r="K226" s="44">
        <v>1799.72</v>
      </c>
      <c r="L226" s="44">
        <v>1987.05</v>
      </c>
      <c r="M226" s="44">
        <v>2058.77</v>
      </c>
      <c r="N226" s="44">
        <v>2060.89</v>
      </c>
      <c r="O226" s="44">
        <v>2057.84</v>
      </c>
      <c r="P226" s="44">
        <v>2048.54</v>
      </c>
      <c r="Q226" s="44">
        <v>2055.63</v>
      </c>
      <c r="R226" s="44">
        <v>2106.73</v>
      </c>
      <c r="S226" s="44">
        <v>2099.19</v>
      </c>
      <c r="T226" s="44">
        <v>2070.33</v>
      </c>
      <c r="U226" s="44">
        <v>2060.7199999999998</v>
      </c>
      <c r="V226" s="44">
        <v>2069.7800000000002</v>
      </c>
      <c r="W226" s="44">
        <v>2149.79</v>
      </c>
      <c r="X226" s="44">
        <v>2108.02</v>
      </c>
      <c r="Y226" s="44">
        <v>2017.15</v>
      </c>
      <c r="Z226" s="44">
        <v>1790.18</v>
      </c>
      <c r="AA226" s="44">
        <v>1537.08</v>
      </c>
    </row>
    <row r="227" spans="1:27" ht="12.75" hidden="1" customHeight="1" outlineLevel="1" x14ac:dyDescent="0.2">
      <c r="A227" s="89" t="s">
        <v>448</v>
      </c>
      <c r="B227" s="63" t="s">
        <v>90</v>
      </c>
      <c r="C227" s="43" t="s">
        <v>79</v>
      </c>
      <c r="D227" s="44">
        <f>$D$162</f>
        <v>1716.97</v>
      </c>
      <c r="E227" s="44">
        <f t="shared" ref="E227:AA227" si="130">$D$162</f>
        <v>1716.97</v>
      </c>
      <c r="F227" s="44">
        <f t="shared" si="130"/>
        <v>1716.97</v>
      </c>
      <c r="G227" s="44">
        <f t="shared" si="130"/>
        <v>1716.97</v>
      </c>
      <c r="H227" s="44">
        <f t="shared" si="130"/>
        <v>1716.97</v>
      </c>
      <c r="I227" s="44">
        <f t="shared" si="130"/>
        <v>1716.97</v>
      </c>
      <c r="J227" s="44">
        <f t="shared" si="130"/>
        <v>1716.97</v>
      </c>
      <c r="K227" s="44">
        <f t="shared" si="130"/>
        <v>1716.97</v>
      </c>
      <c r="L227" s="44">
        <f t="shared" si="130"/>
        <v>1716.97</v>
      </c>
      <c r="M227" s="44">
        <f t="shared" si="130"/>
        <v>1716.97</v>
      </c>
      <c r="N227" s="44">
        <f t="shared" si="130"/>
        <v>1716.97</v>
      </c>
      <c r="O227" s="44">
        <f t="shared" si="130"/>
        <v>1716.97</v>
      </c>
      <c r="P227" s="44">
        <f t="shared" si="130"/>
        <v>1716.97</v>
      </c>
      <c r="Q227" s="44">
        <f t="shared" si="130"/>
        <v>1716.97</v>
      </c>
      <c r="R227" s="44">
        <f t="shared" si="130"/>
        <v>1716.97</v>
      </c>
      <c r="S227" s="44">
        <f t="shared" si="130"/>
        <v>1716.97</v>
      </c>
      <c r="T227" s="44">
        <f t="shared" si="130"/>
        <v>1716.97</v>
      </c>
      <c r="U227" s="44">
        <f t="shared" si="130"/>
        <v>1716.97</v>
      </c>
      <c r="V227" s="44">
        <f t="shared" si="130"/>
        <v>1716.97</v>
      </c>
      <c r="W227" s="44">
        <f t="shared" si="130"/>
        <v>1716.97</v>
      </c>
      <c r="X227" s="44">
        <f t="shared" si="130"/>
        <v>1716.97</v>
      </c>
      <c r="Y227" s="44">
        <f t="shared" si="130"/>
        <v>1716.97</v>
      </c>
      <c r="Z227" s="44">
        <f t="shared" si="130"/>
        <v>1716.97</v>
      </c>
      <c r="AA227" s="44">
        <f t="shared" si="130"/>
        <v>1716.97</v>
      </c>
    </row>
    <row r="228" spans="1:27" ht="12.75" hidden="1" customHeight="1" outlineLevel="1" x14ac:dyDescent="0.2">
      <c r="A228" s="89" t="s">
        <v>449</v>
      </c>
      <c r="B228" s="63" t="s">
        <v>83</v>
      </c>
      <c r="C228" s="43" t="s">
        <v>79</v>
      </c>
      <c r="D228" s="44">
        <v>4.68</v>
      </c>
      <c r="E228" s="44">
        <v>4.68</v>
      </c>
      <c r="F228" s="44">
        <v>4.68</v>
      </c>
      <c r="G228" s="44">
        <v>4.68</v>
      </c>
      <c r="H228" s="44">
        <v>4.68</v>
      </c>
      <c r="I228" s="44">
        <v>4.68</v>
      </c>
      <c r="J228" s="44">
        <v>4.68</v>
      </c>
      <c r="K228" s="44">
        <v>4.68</v>
      </c>
      <c r="L228" s="44">
        <v>4.68</v>
      </c>
      <c r="M228" s="44">
        <v>4.68</v>
      </c>
      <c r="N228" s="44">
        <v>4.68</v>
      </c>
      <c r="O228" s="44">
        <v>4.68</v>
      </c>
      <c r="P228" s="44">
        <v>4.68</v>
      </c>
      <c r="Q228" s="44">
        <v>4.68</v>
      </c>
      <c r="R228" s="44">
        <v>4.68</v>
      </c>
      <c r="S228" s="44">
        <v>4.68</v>
      </c>
      <c r="T228" s="44">
        <v>4.68</v>
      </c>
      <c r="U228" s="44">
        <v>4.68</v>
      </c>
      <c r="V228" s="44">
        <v>4.68</v>
      </c>
      <c r="W228" s="44">
        <v>4.68</v>
      </c>
      <c r="X228" s="44">
        <v>4.68</v>
      </c>
      <c r="Y228" s="44">
        <v>4.68</v>
      </c>
      <c r="Z228" s="44">
        <v>4.68</v>
      </c>
      <c r="AA228" s="44">
        <v>4.68</v>
      </c>
    </row>
    <row r="229" spans="1:27" ht="12.75" hidden="1" customHeight="1" outlineLevel="1" x14ac:dyDescent="0.2">
      <c r="A229" s="89" t="s">
        <v>450</v>
      </c>
      <c r="B229" s="63" t="s">
        <v>81</v>
      </c>
      <c r="C229" s="43" t="s">
        <v>79</v>
      </c>
      <c r="D229" s="44">
        <f>$D$11</f>
        <v>216.36</v>
      </c>
      <c r="E229" s="44">
        <f t="shared" ref="E229:AA229" si="131">$D$11</f>
        <v>216.36</v>
      </c>
      <c r="F229" s="44">
        <f t="shared" si="131"/>
        <v>216.36</v>
      </c>
      <c r="G229" s="44">
        <f t="shared" si="131"/>
        <v>216.36</v>
      </c>
      <c r="H229" s="44">
        <f t="shared" si="131"/>
        <v>216.36</v>
      </c>
      <c r="I229" s="44">
        <f t="shared" si="131"/>
        <v>216.36</v>
      </c>
      <c r="J229" s="44">
        <f t="shared" si="131"/>
        <v>216.36</v>
      </c>
      <c r="K229" s="44">
        <f t="shared" si="131"/>
        <v>216.36</v>
      </c>
      <c r="L229" s="44">
        <f t="shared" si="131"/>
        <v>216.36</v>
      </c>
      <c r="M229" s="44">
        <f t="shared" si="131"/>
        <v>216.36</v>
      </c>
      <c r="N229" s="44">
        <f t="shared" si="131"/>
        <v>216.36</v>
      </c>
      <c r="O229" s="44">
        <f t="shared" si="131"/>
        <v>216.36</v>
      </c>
      <c r="P229" s="44">
        <f t="shared" si="131"/>
        <v>216.36</v>
      </c>
      <c r="Q229" s="44">
        <f t="shared" si="131"/>
        <v>216.36</v>
      </c>
      <c r="R229" s="44">
        <f t="shared" si="131"/>
        <v>216.36</v>
      </c>
      <c r="S229" s="44">
        <f t="shared" si="131"/>
        <v>216.36</v>
      </c>
      <c r="T229" s="44">
        <f t="shared" si="131"/>
        <v>216.36</v>
      </c>
      <c r="U229" s="44">
        <f t="shared" si="131"/>
        <v>216.36</v>
      </c>
      <c r="V229" s="44">
        <f t="shared" si="131"/>
        <v>216.36</v>
      </c>
      <c r="W229" s="44">
        <f t="shared" si="131"/>
        <v>216.36</v>
      </c>
      <c r="X229" s="44">
        <f t="shared" si="131"/>
        <v>216.36</v>
      </c>
      <c r="Y229" s="44">
        <f t="shared" si="131"/>
        <v>216.36</v>
      </c>
      <c r="Z229" s="44">
        <f t="shared" si="131"/>
        <v>216.36</v>
      </c>
      <c r="AA229" s="44">
        <f t="shared" si="131"/>
        <v>216.36</v>
      </c>
    </row>
    <row r="230" spans="1:27" ht="12.75" customHeight="1" collapsed="1" x14ac:dyDescent="0.2">
      <c r="A230" s="88" t="s">
        <v>451</v>
      </c>
      <c r="B230" s="28" t="str">
        <f>"15"&amp;"."&amp;$B$639&amp;"."&amp;$B$640</f>
        <v>15.09.2023</v>
      </c>
      <c r="C230" s="80" t="s">
        <v>76</v>
      </c>
      <c r="D230" s="81">
        <f>ROUND(((D231+D232+D234+D233)/1000),5)</f>
        <v>3.37615</v>
      </c>
      <c r="E230" s="81">
        <f>ROUND(((E231+E232+E234+E233)/1000),5)</f>
        <v>3.28843</v>
      </c>
      <c r="F230" s="81">
        <f>ROUND(((F231+F232+F234+F233)/1000),5)</f>
        <v>3.2236199999999999</v>
      </c>
      <c r="G230" s="81">
        <f t="shared" ref="G230:AA230" si="132">ROUND(((G231+G232+G234+G233)/1000),5)</f>
        <v>3.20946</v>
      </c>
      <c r="H230" s="81">
        <f t="shared" si="132"/>
        <v>3.2951800000000002</v>
      </c>
      <c r="I230" s="81">
        <f t="shared" si="132"/>
        <v>3.3637700000000001</v>
      </c>
      <c r="J230" s="81">
        <f t="shared" si="132"/>
        <v>3.45119</v>
      </c>
      <c r="K230" s="81">
        <f t="shared" si="132"/>
        <v>3.6968000000000001</v>
      </c>
      <c r="L230" s="81">
        <f t="shared" si="132"/>
        <v>3.92883</v>
      </c>
      <c r="M230" s="81">
        <f t="shared" si="132"/>
        <v>4.1440999999999999</v>
      </c>
      <c r="N230" s="81">
        <f t="shared" si="132"/>
        <v>4.3462100000000001</v>
      </c>
      <c r="O230" s="81">
        <f t="shared" si="132"/>
        <v>4.0311899999999996</v>
      </c>
      <c r="P230" s="81">
        <f t="shared" si="132"/>
        <v>3.9542099999999998</v>
      </c>
      <c r="Q230" s="81">
        <f t="shared" si="132"/>
        <v>4.0266700000000002</v>
      </c>
      <c r="R230" s="81">
        <f t="shared" si="132"/>
        <v>3.98902</v>
      </c>
      <c r="S230" s="81">
        <f t="shared" si="132"/>
        <v>3.9830100000000002</v>
      </c>
      <c r="T230" s="81">
        <f t="shared" si="132"/>
        <v>3.95804</v>
      </c>
      <c r="U230" s="81">
        <f t="shared" si="132"/>
        <v>3.9401099999999998</v>
      </c>
      <c r="V230" s="81">
        <f t="shared" si="132"/>
        <v>3.9853999999999998</v>
      </c>
      <c r="W230" s="81">
        <f t="shared" si="132"/>
        <v>4.0531300000000003</v>
      </c>
      <c r="X230" s="81">
        <f t="shared" si="132"/>
        <v>4.0704799999999999</v>
      </c>
      <c r="Y230" s="81">
        <f t="shared" si="132"/>
        <v>3.9836900000000002</v>
      </c>
      <c r="Z230" s="81">
        <f t="shared" si="132"/>
        <v>3.73902</v>
      </c>
      <c r="AA230" s="81">
        <f t="shared" si="132"/>
        <v>3.5495299999999999</v>
      </c>
    </row>
    <row r="231" spans="1:27" ht="12.75" hidden="1" customHeight="1" outlineLevel="1" x14ac:dyDescent="0.2">
      <c r="A231" s="89" t="s">
        <v>452</v>
      </c>
      <c r="B231" s="63" t="s">
        <v>230</v>
      </c>
      <c r="C231" s="43" t="s">
        <v>79</v>
      </c>
      <c r="D231" s="44">
        <v>1438.14</v>
      </c>
      <c r="E231" s="44">
        <v>1350.42</v>
      </c>
      <c r="F231" s="44">
        <v>1285.6099999999999</v>
      </c>
      <c r="G231" s="44">
        <v>1271.45</v>
      </c>
      <c r="H231" s="44">
        <v>1357.17</v>
      </c>
      <c r="I231" s="44">
        <v>1425.76</v>
      </c>
      <c r="J231" s="44">
        <v>1513.18</v>
      </c>
      <c r="K231" s="44">
        <v>1758.79</v>
      </c>
      <c r="L231" s="44">
        <v>1990.82</v>
      </c>
      <c r="M231" s="44">
        <v>2206.09</v>
      </c>
      <c r="N231" s="44">
        <v>2408.1999999999998</v>
      </c>
      <c r="O231" s="44">
        <v>2093.1799999999998</v>
      </c>
      <c r="P231" s="44">
        <v>2016.2</v>
      </c>
      <c r="Q231" s="44">
        <v>2088.66</v>
      </c>
      <c r="R231" s="44">
        <v>2051.0100000000002</v>
      </c>
      <c r="S231" s="44">
        <v>2045</v>
      </c>
      <c r="T231" s="44">
        <v>2020.03</v>
      </c>
      <c r="U231" s="44">
        <v>2002.1</v>
      </c>
      <c r="V231" s="44">
        <v>2047.39</v>
      </c>
      <c r="W231" s="44">
        <v>2115.12</v>
      </c>
      <c r="X231" s="44">
        <v>2132.4699999999998</v>
      </c>
      <c r="Y231" s="44">
        <v>2045.68</v>
      </c>
      <c r="Z231" s="44">
        <v>1801.01</v>
      </c>
      <c r="AA231" s="44">
        <v>1611.52</v>
      </c>
    </row>
    <row r="232" spans="1:27" ht="12.75" hidden="1" customHeight="1" outlineLevel="1" x14ac:dyDescent="0.2">
      <c r="A232" s="89" t="s">
        <v>453</v>
      </c>
      <c r="B232" s="63" t="s">
        <v>90</v>
      </c>
      <c r="C232" s="43" t="s">
        <v>79</v>
      </c>
      <c r="D232" s="44">
        <f>$D$162</f>
        <v>1716.97</v>
      </c>
      <c r="E232" s="44">
        <f t="shared" ref="E232:AA232" si="133">$D$162</f>
        <v>1716.97</v>
      </c>
      <c r="F232" s="44">
        <f t="shared" si="133"/>
        <v>1716.97</v>
      </c>
      <c r="G232" s="44">
        <f t="shared" si="133"/>
        <v>1716.97</v>
      </c>
      <c r="H232" s="44">
        <f t="shared" si="133"/>
        <v>1716.97</v>
      </c>
      <c r="I232" s="44">
        <f t="shared" si="133"/>
        <v>1716.97</v>
      </c>
      <c r="J232" s="44">
        <f t="shared" si="133"/>
        <v>1716.97</v>
      </c>
      <c r="K232" s="44">
        <f t="shared" si="133"/>
        <v>1716.97</v>
      </c>
      <c r="L232" s="44">
        <f t="shared" si="133"/>
        <v>1716.97</v>
      </c>
      <c r="M232" s="44">
        <f t="shared" si="133"/>
        <v>1716.97</v>
      </c>
      <c r="N232" s="44">
        <f t="shared" si="133"/>
        <v>1716.97</v>
      </c>
      <c r="O232" s="44">
        <f t="shared" si="133"/>
        <v>1716.97</v>
      </c>
      <c r="P232" s="44">
        <f t="shared" si="133"/>
        <v>1716.97</v>
      </c>
      <c r="Q232" s="44">
        <f t="shared" si="133"/>
        <v>1716.97</v>
      </c>
      <c r="R232" s="44">
        <f t="shared" si="133"/>
        <v>1716.97</v>
      </c>
      <c r="S232" s="44">
        <f t="shared" si="133"/>
        <v>1716.97</v>
      </c>
      <c r="T232" s="44">
        <f t="shared" si="133"/>
        <v>1716.97</v>
      </c>
      <c r="U232" s="44">
        <f t="shared" si="133"/>
        <v>1716.97</v>
      </c>
      <c r="V232" s="44">
        <f t="shared" si="133"/>
        <v>1716.97</v>
      </c>
      <c r="W232" s="44">
        <f t="shared" si="133"/>
        <v>1716.97</v>
      </c>
      <c r="X232" s="44">
        <f t="shared" si="133"/>
        <v>1716.97</v>
      </c>
      <c r="Y232" s="44">
        <f t="shared" si="133"/>
        <v>1716.97</v>
      </c>
      <c r="Z232" s="44">
        <f t="shared" si="133"/>
        <v>1716.97</v>
      </c>
      <c r="AA232" s="44">
        <f t="shared" si="133"/>
        <v>1716.97</v>
      </c>
    </row>
    <row r="233" spans="1:27" ht="12.75" hidden="1" customHeight="1" outlineLevel="1" x14ac:dyDescent="0.2">
      <c r="A233" s="89" t="s">
        <v>454</v>
      </c>
      <c r="B233" s="63" t="s">
        <v>83</v>
      </c>
      <c r="C233" s="43" t="s">
        <v>79</v>
      </c>
      <c r="D233" s="44">
        <v>4.68</v>
      </c>
      <c r="E233" s="44">
        <v>4.68</v>
      </c>
      <c r="F233" s="44">
        <v>4.68</v>
      </c>
      <c r="G233" s="44">
        <v>4.68</v>
      </c>
      <c r="H233" s="44">
        <v>4.68</v>
      </c>
      <c r="I233" s="44">
        <v>4.68</v>
      </c>
      <c r="J233" s="44">
        <v>4.68</v>
      </c>
      <c r="K233" s="44">
        <v>4.68</v>
      </c>
      <c r="L233" s="44">
        <v>4.68</v>
      </c>
      <c r="M233" s="44">
        <v>4.68</v>
      </c>
      <c r="N233" s="44">
        <v>4.68</v>
      </c>
      <c r="O233" s="44">
        <v>4.68</v>
      </c>
      <c r="P233" s="44">
        <v>4.68</v>
      </c>
      <c r="Q233" s="44">
        <v>4.68</v>
      </c>
      <c r="R233" s="44">
        <v>4.68</v>
      </c>
      <c r="S233" s="44">
        <v>4.68</v>
      </c>
      <c r="T233" s="44">
        <v>4.68</v>
      </c>
      <c r="U233" s="44">
        <v>4.68</v>
      </c>
      <c r="V233" s="44">
        <v>4.68</v>
      </c>
      <c r="W233" s="44">
        <v>4.68</v>
      </c>
      <c r="X233" s="44">
        <v>4.68</v>
      </c>
      <c r="Y233" s="44">
        <v>4.68</v>
      </c>
      <c r="Z233" s="44">
        <v>4.68</v>
      </c>
      <c r="AA233" s="44">
        <v>4.68</v>
      </c>
    </row>
    <row r="234" spans="1:27" ht="12.75" hidden="1" customHeight="1" outlineLevel="1" x14ac:dyDescent="0.2">
      <c r="A234" s="89" t="s">
        <v>455</v>
      </c>
      <c r="B234" s="63" t="s">
        <v>81</v>
      </c>
      <c r="C234" s="43" t="s">
        <v>79</v>
      </c>
      <c r="D234" s="44">
        <f>$D$11</f>
        <v>216.36</v>
      </c>
      <c r="E234" s="44">
        <f t="shared" ref="E234:AA234" si="134">$D$11</f>
        <v>216.36</v>
      </c>
      <c r="F234" s="44">
        <f t="shared" si="134"/>
        <v>216.36</v>
      </c>
      <c r="G234" s="44">
        <f t="shared" si="134"/>
        <v>216.36</v>
      </c>
      <c r="H234" s="44">
        <f t="shared" si="134"/>
        <v>216.36</v>
      </c>
      <c r="I234" s="44">
        <f t="shared" si="134"/>
        <v>216.36</v>
      </c>
      <c r="J234" s="44">
        <f t="shared" si="134"/>
        <v>216.36</v>
      </c>
      <c r="K234" s="44">
        <f t="shared" si="134"/>
        <v>216.36</v>
      </c>
      <c r="L234" s="44">
        <f t="shared" si="134"/>
        <v>216.36</v>
      </c>
      <c r="M234" s="44">
        <f t="shared" si="134"/>
        <v>216.36</v>
      </c>
      <c r="N234" s="44">
        <f t="shared" si="134"/>
        <v>216.36</v>
      </c>
      <c r="O234" s="44">
        <f t="shared" si="134"/>
        <v>216.36</v>
      </c>
      <c r="P234" s="44">
        <f t="shared" si="134"/>
        <v>216.36</v>
      </c>
      <c r="Q234" s="44">
        <f t="shared" si="134"/>
        <v>216.36</v>
      </c>
      <c r="R234" s="44">
        <f t="shared" si="134"/>
        <v>216.36</v>
      </c>
      <c r="S234" s="44">
        <f t="shared" si="134"/>
        <v>216.36</v>
      </c>
      <c r="T234" s="44">
        <f t="shared" si="134"/>
        <v>216.36</v>
      </c>
      <c r="U234" s="44">
        <f t="shared" si="134"/>
        <v>216.36</v>
      </c>
      <c r="V234" s="44">
        <f t="shared" si="134"/>
        <v>216.36</v>
      </c>
      <c r="W234" s="44">
        <f t="shared" si="134"/>
        <v>216.36</v>
      </c>
      <c r="X234" s="44">
        <f t="shared" si="134"/>
        <v>216.36</v>
      </c>
      <c r="Y234" s="44">
        <f t="shared" si="134"/>
        <v>216.36</v>
      </c>
      <c r="Z234" s="44">
        <f t="shared" si="134"/>
        <v>216.36</v>
      </c>
      <c r="AA234" s="44">
        <f t="shared" si="134"/>
        <v>216.36</v>
      </c>
    </row>
    <row r="235" spans="1:27" ht="12.75" customHeight="1" collapsed="1" x14ac:dyDescent="0.2">
      <c r="A235" s="88" t="s">
        <v>456</v>
      </c>
      <c r="B235" s="28" t="str">
        <f>"16"&amp;"."&amp;$B$639&amp;"."&amp;$B$640</f>
        <v>16.09.2023</v>
      </c>
      <c r="C235" s="80" t="s">
        <v>76</v>
      </c>
      <c r="D235" s="81">
        <f>ROUND(((D236+D237+D239+D238)/1000),5)</f>
        <v>3.4357199999999999</v>
      </c>
      <c r="E235" s="81">
        <f>ROUND(((E236+E237+E239+E238)/1000),5)</f>
        <v>3.2789000000000001</v>
      </c>
      <c r="F235" s="81">
        <f>ROUND(((F236+F237+F239+F238)/1000),5)</f>
        <v>3.20703</v>
      </c>
      <c r="G235" s="81">
        <f t="shared" ref="G235:AA235" si="135">ROUND(((G236+G237+G239+G238)/1000),5)</f>
        <v>3.18601</v>
      </c>
      <c r="H235" s="81">
        <f t="shared" si="135"/>
        <v>3.23224</v>
      </c>
      <c r="I235" s="81">
        <f t="shared" si="135"/>
        <v>3.28809</v>
      </c>
      <c r="J235" s="81">
        <f t="shared" si="135"/>
        <v>3.3083499999999999</v>
      </c>
      <c r="K235" s="81">
        <f t="shared" si="135"/>
        <v>3.46408</v>
      </c>
      <c r="L235" s="81">
        <f t="shared" si="135"/>
        <v>3.7682099999999998</v>
      </c>
      <c r="M235" s="81">
        <f t="shared" si="135"/>
        <v>3.9356</v>
      </c>
      <c r="N235" s="81">
        <f t="shared" si="135"/>
        <v>3.9777</v>
      </c>
      <c r="O235" s="81">
        <f t="shared" si="135"/>
        <v>3.9803000000000002</v>
      </c>
      <c r="P235" s="81">
        <f t="shared" si="135"/>
        <v>3.9733100000000001</v>
      </c>
      <c r="Q235" s="81">
        <f t="shared" si="135"/>
        <v>3.9671799999999999</v>
      </c>
      <c r="R235" s="81">
        <f t="shared" si="135"/>
        <v>3.9683099999999998</v>
      </c>
      <c r="S235" s="81">
        <f t="shared" si="135"/>
        <v>3.9647999999999999</v>
      </c>
      <c r="T235" s="81">
        <f t="shared" si="135"/>
        <v>3.9642900000000001</v>
      </c>
      <c r="U235" s="81">
        <f t="shared" si="135"/>
        <v>3.95424</v>
      </c>
      <c r="V235" s="81">
        <f t="shared" si="135"/>
        <v>4.0346399999999996</v>
      </c>
      <c r="W235" s="81">
        <f t="shared" si="135"/>
        <v>4.1822900000000001</v>
      </c>
      <c r="X235" s="81">
        <f t="shared" si="135"/>
        <v>4.3439899999999998</v>
      </c>
      <c r="Y235" s="81">
        <f t="shared" si="135"/>
        <v>4.0144700000000002</v>
      </c>
      <c r="Z235" s="81">
        <f t="shared" si="135"/>
        <v>3.65761</v>
      </c>
      <c r="AA235" s="81">
        <f t="shared" si="135"/>
        <v>3.5253399999999999</v>
      </c>
    </row>
    <row r="236" spans="1:27" ht="12.75" hidden="1" customHeight="1" outlineLevel="1" x14ac:dyDescent="0.2">
      <c r="A236" s="89" t="s">
        <v>457</v>
      </c>
      <c r="B236" s="63" t="s">
        <v>230</v>
      </c>
      <c r="C236" s="43" t="s">
        <v>79</v>
      </c>
      <c r="D236" s="44">
        <v>1497.71</v>
      </c>
      <c r="E236" s="44">
        <v>1340.89</v>
      </c>
      <c r="F236" s="44">
        <v>1269.02</v>
      </c>
      <c r="G236" s="44">
        <v>1248</v>
      </c>
      <c r="H236" s="44">
        <v>1294.23</v>
      </c>
      <c r="I236" s="44">
        <v>1350.08</v>
      </c>
      <c r="J236" s="44">
        <v>1370.34</v>
      </c>
      <c r="K236" s="44">
        <v>1526.07</v>
      </c>
      <c r="L236" s="44">
        <v>1830.2</v>
      </c>
      <c r="M236" s="44">
        <v>1997.59</v>
      </c>
      <c r="N236" s="44">
        <v>2039.69</v>
      </c>
      <c r="O236" s="44">
        <v>2042.29</v>
      </c>
      <c r="P236" s="44">
        <v>2035.3</v>
      </c>
      <c r="Q236" s="44">
        <v>2029.17</v>
      </c>
      <c r="R236" s="44">
        <v>2030.3</v>
      </c>
      <c r="S236" s="44">
        <v>2026.79</v>
      </c>
      <c r="T236" s="44">
        <v>2026.28</v>
      </c>
      <c r="U236" s="44">
        <v>2016.23</v>
      </c>
      <c r="V236" s="44">
        <v>2096.63</v>
      </c>
      <c r="W236" s="44">
        <v>2244.2800000000002</v>
      </c>
      <c r="X236" s="44">
        <v>2405.98</v>
      </c>
      <c r="Y236" s="44">
        <v>2076.46</v>
      </c>
      <c r="Z236" s="44">
        <v>1719.6</v>
      </c>
      <c r="AA236" s="44">
        <v>1587.33</v>
      </c>
    </row>
    <row r="237" spans="1:27" ht="12.75" hidden="1" customHeight="1" outlineLevel="1" x14ac:dyDescent="0.2">
      <c r="A237" s="89" t="s">
        <v>458</v>
      </c>
      <c r="B237" s="63" t="s">
        <v>90</v>
      </c>
      <c r="C237" s="43" t="s">
        <v>79</v>
      </c>
      <c r="D237" s="44">
        <f>$D$162</f>
        <v>1716.97</v>
      </c>
      <c r="E237" s="44">
        <f t="shared" ref="E237:AA237" si="136">$D$162</f>
        <v>1716.97</v>
      </c>
      <c r="F237" s="44">
        <f t="shared" si="136"/>
        <v>1716.97</v>
      </c>
      <c r="G237" s="44">
        <f t="shared" si="136"/>
        <v>1716.97</v>
      </c>
      <c r="H237" s="44">
        <f t="shared" si="136"/>
        <v>1716.97</v>
      </c>
      <c r="I237" s="44">
        <f t="shared" si="136"/>
        <v>1716.97</v>
      </c>
      <c r="J237" s="44">
        <f t="shared" si="136"/>
        <v>1716.97</v>
      </c>
      <c r="K237" s="44">
        <f t="shared" si="136"/>
        <v>1716.97</v>
      </c>
      <c r="L237" s="44">
        <f t="shared" si="136"/>
        <v>1716.97</v>
      </c>
      <c r="M237" s="44">
        <f t="shared" si="136"/>
        <v>1716.97</v>
      </c>
      <c r="N237" s="44">
        <f t="shared" si="136"/>
        <v>1716.97</v>
      </c>
      <c r="O237" s="44">
        <f t="shared" si="136"/>
        <v>1716.97</v>
      </c>
      <c r="P237" s="44">
        <f t="shared" si="136"/>
        <v>1716.97</v>
      </c>
      <c r="Q237" s="44">
        <f t="shared" si="136"/>
        <v>1716.97</v>
      </c>
      <c r="R237" s="44">
        <f t="shared" si="136"/>
        <v>1716.97</v>
      </c>
      <c r="S237" s="44">
        <f t="shared" si="136"/>
        <v>1716.97</v>
      </c>
      <c r="T237" s="44">
        <f t="shared" si="136"/>
        <v>1716.97</v>
      </c>
      <c r="U237" s="44">
        <f t="shared" si="136"/>
        <v>1716.97</v>
      </c>
      <c r="V237" s="44">
        <f t="shared" si="136"/>
        <v>1716.97</v>
      </c>
      <c r="W237" s="44">
        <f t="shared" si="136"/>
        <v>1716.97</v>
      </c>
      <c r="X237" s="44">
        <f t="shared" si="136"/>
        <v>1716.97</v>
      </c>
      <c r="Y237" s="44">
        <f t="shared" si="136"/>
        <v>1716.97</v>
      </c>
      <c r="Z237" s="44">
        <f t="shared" si="136"/>
        <v>1716.97</v>
      </c>
      <c r="AA237" s="44">
        <f t="shared" si="136"/>
        <v>1716.97</v>
      </c>
    </row>
    <row r="238" spans="1:27" ht="12.75" hidden="1" customHeight="1" outlineLevel="1" x14ac:dyDescent="0.2">
      <c r="A238" s="89" t="s">
        <v>459</v>
      </c>
      <c r="B238" s="63" t="s">
        <v>83</v>
      </c>
      <c r="C238" s="43" t="s">
        <v>79</v>
      </c>
      <c r="D238" s="44">
        <v>4.68</v>
      </c>
      <c r="E238" s="44">
        <v>4.68</v>
      </c>
      <c r="F238" s="44">
        <v>4.68</v>
      </c>
      <c r="G238" s="44">
        <v>4.68</v>
      </c>
      <c r="H238" s="44">
        <v>4.68</v>
      </c>
      <c r="I238" s="44">
        <v>4.68</v>
      </c>
      <c r="J238" s="44">
        <v>4.68</v>
      </c>
      <c r="K238" s="44">
        <v>4.68</v>
      </c>
      <c r="L238" s="44">
        <v>4.68</v>
      </c>
      <c r="M238" s="44">
        <v>4.68</v>
      </c>
      <c r="N238" s="44">
        <v>4.68</v>
      </c>
      <c r="O238" s="44">
        <v>4.68</v>
      </c>
      <c r="P238" s="44">
        <v>4.68</v>
      </c>
      <c r="Q238" s="44">
        <v>4.68</v>
      </c>
      <c r="R238" s="44">
        <v>4.68</v>
      </c>
      <c r="S238" s="44">
        <v>4.68</v>
      </c>
      <c r="T238" s="44">
        <v>4.68</v>
      </c>
      <c r="U238" s="44">
        <v>4.68</v>
      </c>
      <c r="V238" s="44">
        <v>4.68</v>
      </c>
      <c r="W238" s="44">
        <v>4.68</v>
      </c>
      <c r="X238" s="44">
        <v>4.68</v>
      </c>
      <c r="Y238" s="44">
        <v>4.68</v>
      </c>
      <c r="Z238" s="44">
        <v>4.68</v>
      </c>
      <c r="AA238" s="44">
        <v>4.68</v>
      </c>
    </row>
    <row r="239" spans="1:27" ht="12.75" hidden="1" customHeight="1" outlineLevel="1" x14ac:dyDescent="0.2">
      <c r="A239" s="89" t="s">
        <v>460</v>
      </c>
      <c r="B239" s="63" t="s">
        <v>81</v>
      </c>
      <c r="C239" s="43" t="s">
        <v>79</v>
      </c>
      <c r="D239" s="44">
        <f>$D$11</f>
        <v>216.36</v>
      </c>
      <c r="E239" s="44">
        <f t="shared" ref="E239:AA239" si="137">$D$11</f>
        <v>216.36</v>
      </c>
      <c r="F239" s="44">
        <f t="shared" si="137"/>
        <v>216.36</v>
      </c>
      <c r="G239" s="44">
        <f t="shared" si="137"/>
        <v>216.36</v>
      </c>
      <c r="H239" s="44">
        <f t="shared" si="137"/>
        <v>216.36</v>
      </c>
      <c r="I239" s="44">
        <f t="shared" si="137"/>
        <v>216.36</v>
      </c>
      <c r="J239" s="44">
        <f t="shared" si="137"/>
        <v>216.36</v>
      </c>
      <c r="K239" s="44">
        <f t="shared" si="137"/>
        <v>216.36</v>
      </c>
      <c r="L239" s="44">
        <f t="shared" si="137"/>
        <v>216.36</v>
      </c>
      <c r="M239" s="44">
        <f t="shared" si="137"/>
        <v>216.36</v>
      </c>
      <c r="N239" s="44">
        <f t="shared" si="137"/>
        <v>216.36</v>
      </c>
      <c r="O239" s="44">
        <f t="shared" si="137"/>
        <v>216.36</v>
      </c>
      <c r="P239" s="44">
        <f t="shared" si="137"/>
        <v>216.36</v>
      </c>
      <c r="Q239" s="44">
        <f t="shared" si="137"/>
        <v>216.36</v>
      </c>
      <c r="R239" s="44">
        <f t="shared" si="137"/>
        <v>216.36</v>
      </c>
      <c r="S239" s="44">
        <f t="shared" si="137"/>
        <v>216.36</v>
      </c>
      <c r="T239" s="44">
        <f t="shared" si="137"/>
        <v>216.36</v>
      </c>
      <c r="U239" s="44">
        <f t="shared" si="137"/>
        <v>216.36</v>
      </c>
      <c r="V239" s="44">
        <f t="shared" si="137"/>
        <v>216.36</v>
      </c>
      <c r="W239" s="44">
        <f t="shared" si="137"/>
        <v>216.36</v>
      </c>
      <c r="X239" s="44">
        <f t="shared" si="137"/>
        <v>216.36</v>
      </c>
      <c r="Y239" s="44">
        <f t="shared" si="137"/>
        <v>216.36</v>
      </c>
      <c r="Z239" s="44">
        <f t="shared" si="137"/>
        <v>216.36</v>
      </c>
      <c r="AA239" s="44">
        <f t="shared" si="137"/>
        <v>216.36</v>
      </c>
    </row>
    <row r="240" spans="1:27" ht="12.75" customHeight="1" collapsed="1" x14ac:dyDescent="0.2">
      <c r="A240" s="88" t="s">
        <v>461</v>
      </c>
      <c r="B240" s="28" t="str">
        <f>"17"&amp;"."&amp;$B$639&amp;"."&amp;$B$640</f>
        <v>17.09.2023</v>
      </c>
      <c r="C240" s="80" t="s">
        <v>76</v>
      </c>
      <c r="D240" s="81">
        <f>ROUND(((D241+D242+D244+D243)/1000),5)</f>
        <v>3.4104800000000002</v>
      </c>
      <c r="E240" s="81">
        <f>ROUND(((E241+E242+E244+E243)/1000),5)</f>
        <v>3.2600899999999999</v>
      </c>
      <c r="F240" s="81">
        <f>ROUND(((F241+F242+F244+F243)/1000),5)</f>
        <v>3.1886299999999999</v>
      </c>
      <c r="G240" s="81">
        <f t="shared" ref="G240:AA240" si="138">ROUND(((G241+G242+G244+G243)/1000),5)</f>
        <v>3.1792199999999999</v>
      </c>
      <c r="H240" s="81">
        <f t="shared" si="138"/>
        <v>3.1897700000000002</v>
      </c>
      <c r="I240" s="81">
        <f t="shared" si="138"/>
        <v>3.2170299999999998</v>
      </c>
      <c r="J240" s="81">
        <f t="shared" si="138"/>
        <v>3.1839499999999998</v>
      </c>
      <c r="K240" s="81">
        <f t="shared" si="138"/>
        <v>3.3535300000000001</v>
      </c>
      <c r="L240" s="81">
        <f t="shared" si="138"/>
        <v>3.5337100000000001</v>
      </c>
      <c r="M240" s="81">
        <f t="shared" si="138"/>
        <v>3.67381</v>
      </c>
      <c r="N240" s="81">
        <f t="shared" si="138"/>
        <v>3.7209300000000001</v>
      </c>
      <c r="O240" s="81">
        <f t="shared" si="138"/>
        <v>3.7326800000000002</v>
      </c>
      <c r="P240" s="81">
        <f t="shared" si="138"/>
        <v>3.7251300000000001</v>
      </c>
      <c r="Q240" s="81">
        <f t="shared" si="138"/>
        <v>3.7168100000000002</v>
      </c>
      <c r="R240" s="81">
        <f t="shared" si="138"/>
        <v>3.7256200000000002</v>
      </c>
      <c r="S240" s="81">
        <f t="shared" si="138"/>
        <v>3.734</v>
      </c>
      <c r="T240" s="81">
        <f t="shared" si="138"/>
        <v>3.77502</v>
      </c>
      <c r="U240" s="81">
        <f t="shared" si="138"/>
        <v>3.8269500000000001</v>
      </c>
      <c r="V240" s="81">
        <f t="shared" si="138"/>
        <v>3.9868000000000001</v>
      </c>
      <c r="W240" s="81">
        <f t="shared" si="138"/>
        <v>4.0767100000000003</v>
      </c>
      <c r="X240" s="81">
        <f t="shared" si="138"/>
        <v>4.3385100000000003</v>
      </c>
      <c r="Y240" s="81">
        <f t="shared" si="138"/>
        <v>4.0160299999999998</v>
      </c>
      <c r="Z240" s="81">
        <f t="shared" si="138"/>
        <v>3.6081500000000002</v>
      </c>
      <c r="AA240" s="81">
        <f t="shared" si="138"/>
        <v>3.41262</v>
      </c>
    </row>
    <row r="241" spans="1:27" ht="12.75" hidden="1" customHeight="1" outlineLevel="1" x14ac:dyDescent="0.2">
      <c r="A241" s="89" t="s">
        <v>462</v>
      </c>
      <c r="B241" s="63" t="s">
        <v>230</v>
      </c>
      <c r="C241" s="43" t="s">
        <v>79</v>
      </c>
      <c r="D241" s="44">
        <v>1472.47</v>
      </c>
      <c r="E241" s="44">
        <v>1322.08</v>
      </c>
      <c r="F241" s="44">
        <v>1250.6199999999999</v>
      </c>
      <c r="G241" s="44">
        <v>1241.21</v>
      </c>
      <c r="H241" s="44">
        <v>1251.76</v>
      </c>
      <c r="I241" s="44">
        <v>1279.02</v>
      </c>
      <c r="J241" s="44">
        <v>1245.94</v>
      </c>
      <c r="K241" s="44">
        <v>1415.52</v>
      </c>
      <c r="L241" s="44">
        <v>1595.7</v>
      </c>
      <c r="M241" s="44">
        <v>1735.8</v>
      </c>
      <c r="N241" s="44">
        <v>1782.92</v>
      </c>
      <c r="O241" s="44">
        <v>1794.67</v>
      </c>
      <c r="P241" s="44">
        <v>1787.12</v>
      </c>
      <c r="Q241" s="44">
        <v>1778.8</v>
      </c>
      <c r="R241" s="44">
        <v>1787.61</v>
      </c>
      <c r="S241" s="44">
        <v>1795.99</v>
      </c>
      <c r="T241" s="44">
        <v>1837.01</v>
      </c>
      <c r="U241" s="44">
        <v>1888.94</v>
      </c>
      <c r="V241" s="44">
        <v>2048.79</v>
      </c>
      <c r="W241" s="44">
        <v>2138.6999999999998</v>
      </c>
      <c r="X241" s="44">
        <v>2400.5</v>
      </c>
      <c r="Y241" s="44">
        <v>2078.02</v>
      </c>
      <c r="Z241" s="44">
        <v>1670.14</v>
      </c>
      <c r="AA241" s="44">
        <v>1474.61</v>
      </c>
    </row>
    <row r="242" spans="1:27" ht="12.75" hidden="1" customHeight="1" outlineLevel="1" x14ac:dyDescent="0.2">
      <c r="A242" s="89" t="s">
        <v>463</v>
      </c>
      <c r="B242" s="63" t="s">
        <v>90</v>
      </c>
      <c r="C242" s="43" t="s">
        <v>79</v>
      </c>
      <c r="D242" s="44">
        <f>$D$162</f>
        <v>1716.97</v>
      </c>
      <c r="E242" s="44">
        <f t="shared" ref="E242:AA242" si="139">$D$162</f>
        <v>1716.97</v>
      </c>
      <c r="F242" s="44">
        <f t="shared" si="139"/>
        <v>1716.97</v>
      </c>
      <c r="G242" s="44">
        <f t="shared" si="139"/>
        <v>1716.97</v>
      </c>
      <c r="H242" s="44">
        <f t="shared" si="139"/>
        <v>1716.97</v>
      </c>
      <c r="I242" s="44">
        <f t="shared" si="139"/>
        <v>1716.97</v>
      </c>
      <c r="J242" s="44">
        <f t="shared" si="139"/>
        <v>1716.97</v>
      </c>
      <c r="K242" s="44">
        <f t="shared" si="139"/>
        <v>1716.97</v>
      </c>
      <c r="L242" s="44">
        <f t="shared" si="139"/>
        <v>1716.97</v>
      </c>
      <c r="M242" s="44">
        <f t="shared" si="139"/>
        <v>1716.97</v>
      </c>
      <c r="N242" s="44">
        <f t="shared" si="139"/>
        <v>1716.97</v>
      </c>
      <c r="O242" s="44">
        <f t="shared" si="139"/>
        <v>1716.97</v>
      </c>
      <c r="P242" s="44">
        <f t="shared" si="139"/>
        <v>1716.97</v>
      </c>
      <c r="Q242" s="44">
        <f t="shared" si="139"/>
        <v>1716.97</v>
      </c>
      <c r="R242" s="44">
        <f t="shared" si="139"/>
        <v>1716.97</v>
      </c>
      <c r="S242" s="44">
        <f t="shared" si="139"/>
        <v>1716.97</v>
      </c>
      <c r="T242" s="44">
        <f t="shared" si="139"/>
        <v>1716.97</v>
      </c>
      <c r="U242" s="44">
        <f t="shared" si="139"/>
        <v>1716.97</v>
      </c>
      <c r="V242" s="44">
        <f t="shared" si="139"/>
        <v>1716.97</v>
      </c>
      <c r="W242" s="44">
        <f t="shared" si="139"/>
        <v>1716.97</v>
      </c>
      <c r="X242" s="44">
        <f t="shared" si="139"/>
        <v>1716.97</v>
      </c>
      <c r="Y242" s="44">
        <f t="shared" si="139"/>
        <v>1716.97</v>
      </c>
      <c r="Z242" s="44">
        <f t="shared" si="139"/>
        <v>1716.97</v>
      </c>
      <c r="AA242" s="44">
        <f t="shared" si="139"/>
        <v>1716.97</v>
      </c>
    </row>
    <row r="243" spans="1:27" ht="12.75" hidden="1" customHeight="1" outlineLevel="1" x14ac:dyDescent="0.2">
      <c r="A243" s="89" t="s">
        <v>464</v>
      </c>
      <c r="B243" s="63" t="s">
        <v>83</v>
      </c>
      <c r="C243" s="43" t="s">
        <v>79</v>
      </c>
      <c r="D243" s="44">
        <v>4.68</v>
      </c>
      <c r="E243" s="44">
        <v>4.68</v>
      </c>
      <c r="F243" s="44">
        <v>4.68</v>
      </c>
      <c r="G243" s="44">
        <v>4.68</v>
      </c>
      <c r="H243" s="44">
        <v>4.68</v>
      </c>
      <c r="I243" s="44">
        <v>4.68</v>
      </c>
      <c r="J243" s="44">
        <v>4.68</v>
      </c>
      <c r="K243" s="44">
        <v>4.68</v>
      </c>
      <c r="L243" s="44">
        <v>4.68</v>
      </c>
      <c r="M243" s="44">
        <v>4.68</v>
      </c>
      <c r="N243" s="44">
        <v>4.68</v>
      </c>
      <c r="O243" s="44">
        <v>4.68</v>
      </c>
      <c r="P243" s="44">
        <v>4.68</v>
      </c>
      <c r="Q243" s="44">
        <v>4.68</v>
      </c>
      <c r="R243" s="44">
        <v>4.68</v>
      </c>
      <c r="S243" s="44">
        <v>4.68</v>
      </c>
      <c r="T243" s="44">
        <v>4.68</v>
      </c>
      <c r="U243" s="44">
        <v>4.68</v>
      </c>
      <c r="V243" s="44">
        <v>4.68</v>
      </c>
      <c r="W243" s="44">
        <v>4.68</v>
      </c>
      <c r="X243" s="44">
        <v>4.68</v>
      </c>
      <c r="Y243" s="44">
        <v>4.68</v>
      </c>
      <c r="Z243" s="44">
        <v>4.68</v>
      </c>
      <c r="AA243" s="44">
        <v>4.68</v>
      </c>
    </row>
    <row r="244" spans="1:27" ht="12.75" hidden="1" customHeight="1" outlineLevel="1" x14ac:dyDescent="0.2">
      <c r="A244" s="89" t="s">
        <v>465</v>
      </c>
      <c r="B244" s="63" t="s">
        <v>81</v>
      </c>
      <c r="C244" s="43" t="s">
        <v>79</v>
      </c>
      <c r="D244" s="44">
        <f>$D$11</f>
        <v>216.36</v>
      </c>
      <c r="E244" s="44">
        <f t="shared" ref="E244:AA244" si="140">$D$11</f>
        <v>216.36</v>
      </c>
      <c r="F244" s="44">
        <f t="shared" si="140"/>
        <v>216.36</v>
      </c>
      <c r="G244" s="44">
        <f t="shared" si="140"/>
        <v>216.36</v>
      </c>
      <c r="H244" s="44">
        <f t="shared" si="140"/>
        <v>216.36</v>
      </c>
      <c r="I244" s="44">
        <f t="shared" si="140"/>
        <v>216.36</v>
      </c>
      <c r="J244" s="44">
        <f t="shared" si="140"/>
        <v>216.36</v>
      </c>
      <c r="K244" s="44">
        <f t="shared" si="140"/>
        <v>216.36</v>
      </c>
      <c r="L244" s="44">
        <f t="shared" si="140"/>
        <v>216.36</v>
      </c>
      <c r="M244" s="44">
        <f t="shared" si="140"/>
        <v>216.36</v>
      </c>
      <c r="N244" s="44">
        <f t="shared" si="140"/>
        <v>216.36</v>
      </c>
      <c r="O244" s="44">
        <f t="shared" si="140"/>
        <v>216.36</v>
      </c>
      <c r="P244" s="44">
        <f t="shared" si="140"/>
        <v>216.36</v>
      </c>
      <c r="Q244" s="44">
        <f t="shared" si="140"/>
        <v>216.36</v>
      </c>
      <c r="R244" s="44">
        <f t="shared" si="140"/>
        <v>216.36</v>
      </c>
      <c r="S244" s="44">
        <f t="shared" si="140"/>
        <v>216.36</v>
      </c>
      <c r="T244" s="44">
        <f t="shared" si="140"/>
        <v>216.36</v>
      </c>
      <c r="U244" s="44">
        <f t="shared" si="140"/>
        <v>216.36</v>
      </c>
      <c r="V244" s="44">
        <f t="shared" si="140"/>
        <v>216.36</v>
      </c>
      <c r="W244" s="44">
        <f t="shared" si="140"/>
        <v>216.36</v>
      </c>
      <c r="X244" s="44">
        <f t="shared" si="140"/>
        <v>216.36</v>
      </c>
      <c r="Y244" s="44">
        <f t="shared" si="140"/>
        <v>216.36</v>
      </c>
      <c r="Z244" s="44">
        <f t="shared" si="140"/>
        <v>216.36</v>
      </c>
      <c r="AA244" s="44">
        <f t="shared" si="140"/>
        <v>216.36</v>
      </c>
    </row>
    <row r="245" spans="1:27" ht="12.75" customHeight="1" collapsed="1" x14ac:dyDescent="0.2">
      <c r="A245" s="88" t="s">
        <v>466</v>
      </c>
      <c r="B245" s="28" t="str">
        <f>"18"&amp;"."&amp;$B$639&amp;"."&amp;$B$640</f>
        <v>18.09.2023</v>
      </c>
      <c r="C245" s="80" t="s">
        <v>76</v>
      </c>
      <c r="D245" s="81">
        <f>ROUND(((D246+D247+D249+D248)/1000),5)</f>
        <v>3.24762</v>
      </c>
      <c r="E245" s="81">
        <f>ROUND(((E246+E247+E249+E248)/1000),5)</f>
        <v>3.1905100000000002</v>
      </c>
      <c r="F245" s="81">
        <f>ROUND(((F246+F247+F249+F248)/1000),5)</f>
        <v>3.1201300000000001</v>
      </c>
      <c r="G245" s="81">
        <f t="shared" ref="G245:AA245" si="141">ROUND(((G246+G247+G249+G248)/1000),5)</f>
        <v>3.11267</v>
      </c>
      <c r="H245" s="81">
        <f t="shared" si="141"/>
        <v>3.2098399999999998</v>
      </c>
      <c r="I245" s="81">
        <f t="shared" si="141"/>
        <v>3.359</v>
      </c>
      <c r="J245" s="81">
        <f t="shared" si="141"/>
        <v>3.4620799999999998</v>
      </c>
      <c r="K245" s="81">
        <f t="shared" si="141"/>
        <v>3.6944900000000001</v>
      </c>
      <c r="L245" s="81">
        <f t="shared" si="141"/>
        <v>3.9279099999999998</v>
      </c>
      <c r="M245" s="81">
        <f t="shared" si="141"/>
        <v>4.0837700000000003</v>
      </c>
      <c r="N245" s="81">
        <f t="shared" si="141"/>
        <v>4.1615799999999998</v>
      </c>
      <c r="O245" s="81">
        <f t="shared" si="141"/>
        <v>4.1396100000000002</v>
      </c>
      <c r="P245" s="81">
        <f t="shared" si="141"/>
        <v>4.0931600000000001</v>
      </c>
      <c r="Q245" s="81">
        <f t="shared" si="141"/>
        <v>4.1806900000000002</v>
      </c>
      <c r="R245" s="81">
        <f t="shared" si="141"/>
        <v>4.0342500000000001</v>
      </c>
      <c r="S245" s="81">
        <f t="shared" si="141"/>
        <v>4.0313299999999996</v>
      </c>
      <c r="T245" s="81">
        <f t="shared" si="141"/>
        <v>4.0042200000000001</v>
      </c>
      <c r="U245" s="81">
        <f t="shared" si="141"/>
        <v>3.9774799999999999</v>
      </c>
      <c r="V245" s="81">
        <f t="shared" si="141"/>
        <v>4.0391700000000004</v>
      </c>
      <c r="W245" s="81">
        <f t="shared" si="141"/>
        <v>4.1632800000000003</v>
      </c>
      <c r="X245" s="81">
        <f t="shared" si="141"/>
        <v>4.1208</v>
      </c>
      <c r="Y245" s="81">
        <f t="shared" si="141"/>
        <v>3.9417900000000001</v>
      </c>
      <c r="Z245" s="81">
        <f t="shared" si="141"/>
        <v>3.6208999999999998</v>
      </c>
      <c r="AA245" s="81">
        <f t="shared" si="141"/>
        <v>3.4680499999999999</v>
      </c>
    </row>
    <row r="246" spans="1:27" ht="12.75" hidden="1" customHeight="1" outlineLevel="1" x14ac:dyDescent="0.2">
      <c r="A246" s="89" t="s">
        <v>467</v>
      </c>
      <c r="B246" s="63" t="s">
        <v>230</v>
      </c>
      <c r="C246" s="43" t="s">
        <v>79</v>
      </c>
      <c r="D246" s="44">
        <v>1309.6099999999999</v>
      </c>
      <c r="E246" s="44">
        <v>1252.5</v>
      </c>
      <c r="F246" s="44">
        <v>1182.1199999999999</v>
      </c>
      <c r="G246" s="44">
        <v>1174.6600000000001</v>
      </c>
      <c r="H246" s="44">
        <v>1271.83</v>
      </c>
      <c r="I246" s="44">
        <v>1420.99</v>
      </c>
      <c r="J246" s="44">
        <v>1524.07</v>
      </c>
      <c r="K246" s="44">
        <v>1756.48</v>
      </c>
      <c r="L246" s="44">
        <v>1989.9</v>
      </c>
      <c r="M246" s="44">
        <v>2145.7600000000002</v>
      </c>
      <c r="N246" s="44">
        <v>2223.5700000000002</v>
      </c>
      <c r="O246" s="44">
        <v>2201.6</v>
      </c>
      <c r="P246" s="44">
        <v>2155.15</v>
      </c>
      <c r="Q246" s="44">
        <v>2242.6799999999998</v>
      </c>
      <c r="R246" s="44">
        <v>2096.2399999999998</v>
      </c>
      <c r="S246" s="44">
        <v>2093.3200000000002</v>
      </c>
      <c r="T246" s="44">
        <v>2066.21</v>
      </c>
      <c r="U246" s="44">
        <v>2039.47</v>
      </c>
      <c r="V246" s="44">
        <v>2101.16</v>
      </c>
      <c r="W246" s="44">
        <v>2225.27</v>
      </c>
      <c r="X246" s="44">
        <v>2182.79</v>
      </c>
      <c r="Y246" s="44">
        <v>2003.78</v>
      </c>
      <c r="Z246" s="44">
        <v>1682.89</v>
      </c>
      <c r="AA246" s="44">
        <v>1530.04</v>
      </c>
    </row>
    <row r="247" spans="1:27" ht="12.75" hidden="1" customHeight="1" outlineLevel="1" x14ac:dyDescent="0.2">
      <c r="A247" s="89" t="s">
        <v>468</v>
      </c>
      <c r="B247" s="63" t="s">
        <v>90</v>
      </c>
      <c r="C247" s="43" t="s">
        <v>79</v>
      </c>
      <c r="D247" s="44">
        <f>$D$162</f>
        <v>1716.97</v>
      </c>
      <c r="E247" s="44">
        <f t="shared" ref="E247:AA247" si="142">$D$162</f>
        <v>1716.97</v>
      </c>
      <c r="F247" s="44">
        <f t="shared" si="142"/>
        <v>1716.97</v>
      </c>
      <c r="G247" s="44">
        <f t="shared" si="142"/>
        <v>1716.97</v>
      </c>
      <c r="H247" s="44">
        <f t="shared" si="142"/>
        <v>1716.97</v>
      </c>
      <c r="I247" s="44">
        <f t="shared" si="142"/>
        <v>1716.97</v>
      </c>
      <c r="J247" s="44">
        <f t="shared" si="142"/>
        <v>1716.97</v>
      </c>
      <c r="K247" s="44">
        <f t="shared" si="142"/>
        <v>1716.97</v>
      </c>
      <c r="L247" s="44">
        <f t="shared" si="142"/>
        <v>1716.97</v>
      </c>
      <c r="M247" s="44">
        <f t="shared" si="142"/>
        <v>1716.97</v>
      </c>
      <c r="N247" s="44">
        <f t="shared" si="142"/>
        <v>1716.97</v>
      </c>
      <c r="O247" s="44">
        <f t="shared" si="142"/>
        <v>1716.97</v>
      </c>
      <c r="P247" s="44">
        <f t="shared" si="142"/>
        <v>1716.97</v>
      </c>
      <c r="Q247" s="44">
        <f t="shared" si="142"/>
        <v>1716.97</v>
      </c>
      <c r="R247" s="44">
        <f t="shared" si="142"/>
        <v>1716.97</v>
      </c>
      <c r="S247" s="44">
        <f t="shared" si="142"/>
        <v>1716.97</v>
      </c>
      <c r="T247" s="44">
        <f t="shared" si="142"/>
        <v>1716.97</v>
      </c>
      <c r="U247" s="44">
        <f t="shared" si="142"/>
        <v>1716.97</v>
      </c>
      <c r="V247" s="44">
        <f t="shared" si="142"/>
        <v>1716.97</v>
      </c>
      <c r="W247" s="44">
        <f t="shared" si="142"/>
        <v>1716.97</v>
      </c>
      <c r="X247" s="44">
        <f t="shared" si="142"/>
        <v>1716.97</v>
      </c>
      <c r="Y247" s="44">
        <f t="shared" si="142"/>
        <v>1716.97</v>
      </c>
      <c r="Z247" s="44">
        <f t="shared" si="142"/>
        <v>1716.97</v>
      </c>
      <c r="AA247" s="44">
        <f t="shared" si="142"/>
        <v>1716.97</v>
      </c>
    </row>
    <row r="248" spans="1:27" ht="12.75" hidden="1" customHeight="1" outlineLevel="1" x14ac:dyDescent="0.2">
      <c r="A248" s="89" t="s">
        <v>469</v>
      </c>
      <c r="B248" s="63" t="s">
        <v>83</v>
      </c>
      <c r="C248" s="43" t="s">
        <v>79</v>
      </c>
      <c r="D248" s="44">
        <v>4.68</v>
      </c>
      <c r="E248" s="44">
        <v>4.68</v>
      </c>
      <c r="F248" s="44">
        <v>4.68</v>
      </c>
      <c r="G248" s="44">
        <v>4.68</v>
      </c>
      <c r="H248" s="44">
        <v>4.68</v>
      </c>
      <c r="I248" s="44">
        <v>4.68</v>
      </c>
      <c r="J248" s="44">
        <v>4.68</v>
      </c>
      <c r="K248" s="44">
        <v>4.68</v>
      </c>
      <c r="L248" s="44">
        <v>4.68</v>
      </c>
      <c r="M248" s="44">
        <v>4.68</v>
      </c>
      <c r="N248" s="44">
        <v>4.68</v>
      </c>
      <c r="O248" s="44">
        <v>4.68</v>
      </c>
      <c r="P248" s="44">
        <v>4.68</v>
      </c>
      <c r="Q248" s="44">
        <v>4.68</v>
      </c>
      <c r="R248" s="44">
        <v>4.68</v>
      </c>
      <c r="S248" s="44">
        <v>4.68</v>
      </c>
      <c r="T248" s="44">
        <v>4.68</v>
      </c>
      <c r="U248" s="44">
        <v>4.68</v>
      </c>
      <c r="V248" s="44">
        <v>4.68</v>
      </c>
      <c r="W248" s="44">
        <v>4.68</v>
      </c>
      <c r="X248" s="44">
        <v>4.68</v>
      </c>
      <c r="Y248" s="44">
        <v>4.68</v>
      </c>
      <c r="Z248" s="44">
        <v>4.68</v>
      </c>
      <c r="AA248" s="44">
        <v>4.68</v>
      </c>
    </row>
    <row r="249" spans="1:27" ht="12.75" hidden="1" customHeight="1" outlineLevel="1" x14ac:dyDescent="0.2">
      <c r="A249" s="89" t="s">
        <v>470</v>
      </c>
      <c r="B249" s="63" t="s">
        <v>81</v>
      </c>
      <c r="C249" s="43" t="s">
        <v>79</v>
      </c>
      <c r="D249" s="44">
        <f>$D$11</f>
        <v>216.36</v>
      </c>
      <c r="E249" s="44">
        <f t="shared" ref="E249:AA249" si="143">$D$11</f>
        <v>216.36</v>
      </c>
      <c r="F249" s="44">
        <f t="shared" si="143"/>
        <v>216.36</v>
      </c>
      <c r="G249" s="44">
        <f t="shared" si="143"/>
        <v>216.36</v>
      </c>
      <c r="H249" s="44">
        <f t="shared" si="143"/>
        <v>216.36</v>
      </c>
      <c r="I249" s="44">
        <f t="shared" si="143"/>
        <v>216.36</v>
      </c>
      <c r="J249" s="44">
        <f t="shared" si="143"/>
        <v>216.36</v>
      </c>
      <c r="K249" s="44">
        <f t="shared" si="143"/>
        <v>216.36</v>
      </c>
      <c r="L249" s="44">
        <f t="shared" si="143"/>
        <v>216.36</v>
      </c>
      <c r="M249" s="44">
        <f t="shared" si="143"/>
        <v>216.36</v>
      </c>
      <c r="N249" s="44">
        <f t="shared" si="143"/>
        <v>216.36</v>
      </c>
      <c r="O249" s="44">
        <f t="shared" si="143"/>
        <v>216.36</v>
      </c>
      <c r="P249" s="44">
        <f t="shared" si="143"/>
        <v>216.36</v>
      </c>
      <c r="Q249" s="44">
        <f t="shared" si="143"/>
        <v>216.36</v>
      </c>
      <c r="R249" s="44">
        <f t="shared" si="143"/>
        <v>216.36</v>
      </c>
      <c r="S249" s="44">
        <f t="shared" si="143"/>
        <v>216.36</v>
      </c>
      <c r="T249" s="44">
        <f t="shared" si="143"/>
        <v>216.36</v>
      </c>
      <c r="U249" s="44">
        <f t="shared" si="143"/>
        <v>216.36</v>
      </c>
      <c r="V249" s="44">
        <f t="shared" si="143"/>
        <v>216.36</v>
      </c>
      <c r="W249" s="44">
        <f t="shared" si="143"/>
        <v>216.36</v>
      </c>
      <c r="X249" s="44">
        <f t="shared" si="143"/>
        <v>216.36</v>
      </c>
      <c r="Y249" s="44">
        <f t="shared" si="143"/>
        <v>216.36</v>
      </c>
      <c r="Z249" s="44">
        <f t="shared" si="143"/>
        <v>216.36</v>
      </c>
      <c r="AA249" s="44">
        <f t="shared" si="143"/>
        <v>216.36</v>
      </c>
    </row>
    <row r="250" spans="1:27" ht="12.75" customHeight="1" collapsed="1" x14ac:dyDescent="0.2">
      <c r="A250" s="88" t="s">
        <v>471</v>
      </c>
      <c r="B250" s="28" t="str">
        <f>"19"&amp;"."&amp;$B$639&amp;"."&amp;$B$640</f>
        <v>19.09.2023</v>
      </c>
      <c r="C250" s="80" t="s">
        <v>76</v>
      </c>
      <c r="D250" s="81">
        <f>ROUND(((D251+D252+D254+D253)/1000),5)</f>
        <v>3.2353100000000001</v>
      </c>
      <c r="E250" s="81">
        <f>ROUND(((E251+E252+E254+E253)/1000),5)</f>
        <v>3.1877599999999999</v>
      </c>
      <c r="F250" s="81">
        <f>ROUND(((F251+F252+F254+F253)/1000),5)</f>
        <v>3.1202999999999999</v>
      </c>
      <c r="G250" s="81">
        <f t="shared" ref="G250:AA250" si="144">ROUND(((G251+G252+G254+G253)/1000),5)</f>
        <v>3.1155499999999998</v>
      </c>
      <c r="H250" s="81">
        <f t="shared" si="144"/>
        <v>3.19442</v>
      </c>
      <c r="I250" s="81">
        <f t="shared" si="144"/>
        <v>3.3334199999999998</v>
      </c>
      <c r="J250" s="81">
        <f t="shared" si="144"/>
        <v>3.4720599999999999</v>
      </c>
      <c r="K250" s="81">
        <f t="shared" si="144"/>
        <v>3.7080099999999998</v>
      </c>
      <c r="L250" s="81">
        <f t="shared" si="144"/>
        <v>4.0102700000000002</v>
      </c>
      <c r="M250" s="81">
        <f t="shared" si="144"/>
        <v>4.3174700000000001</v>
      </c>
      <c r="N250" s="81">
        <f t="shared" si="144"/>
        <v>4.3391799999999998</v>
      </c>
      <c r="O250" s="81">
        <f t="shared" si="144"/>
        <v>4.3216799999999997</v>
      </c>
      <c r="P250" s="81">
        <f t="shared" si="144"/>
        <v>4.2991999999999999</v>
      </c>
      <c r="Q250" s="81">
        <f t="shared" si="144"/>
        <v>4.3163499999999999</v>
      </c>
      <c r="R250" s="81">
        <f t="shared" si="144"/>
        <v>4.0371699999999997</v>
      </c>
      <c r="S250" s="81">
        <f t="shared" si="144"/>
        <v>4.0393499999999998</v>
      </c>
      <c r="T250" s="81">
        <f t="shared" si="144"/>
        <v>4.0139699999999996</v>
      </c>
      <c r="U250" s="81">
        <f t="shared" si="144"/>
        <v>3.9811100000000001</v>
      </c>
      <c r="V250" s="81">
        <f t="shared" si="144"/>
        <v>4.0396099999999997</v>
      </c>
      <c r="W250" s="81">
        <f t="shared" si="144"/>
        <v>4.1436999999999999</v>
      </c>
      <c r="X250" s="81">
        <f t="shared" si="144"/>
        <v>4.1373899999999999</v>
      </c>
      <c r="Y250" s="81">
        <f t="shared" si="144"/>
        <v>4.0395700000000003</v>
      </c>
      <c r="Z250" s="81">
        <f t="shared" si="144"/>
        <v>3.6732399999999998</v>
      </c>
      <c r="AA250" s="81">
        <f t="shared" si="144"/>
        <v>3.4373800000000001</v>
      </c>
    </row>
    <row r="251" spans="1:27" ht="12.75" hidden="1" customHeight="1" outlineLevel="1" x14ac:dyDescent="0.2">
      <c r="A251" s="89" t="s">
        <v>472</v>
      </c>
      <c r="B251" s="63" t="s">
        <v>230</v>
      </c>
      <c r="C251" s="43" t="s">
        <v>79</v>
      </c>
      <c r="D251" s="44">
        <v>1297.3</v>
      </c>
      <c r="E251" s="44">
        <v>1249.75</v>
      </c>
      <c r="F251" s="44">
        <v>1182.29</v>
      </c>
      <c r="G251" s="44">
        <v>1177.54</v>
      </c>
      <c r="H251" s="44">
        <v>1256.4100000000001</v>
      </c>
      <c r="I251" s="44">
        <v>1395.41</v>
      </c>
      <c r="J251" s="44">
        <v>1534.05</v>
      </c>
      <c r="K251" s="44">
        <v>1770</v>
      </c>
      <c r="L251" s="44">
        <v>2072.2600000000002</v>
      </c>
      <c r="M251" s="44">
        <v>2379.46</v>
      </c>
      <c r="N251" s="44">
        <v>2401.17</v>
      </c>
      <c r="O251" s="44">
        <v>2383.67</v>
      </c>
      <c r="P251" s="44">
        <v>2361.19</v>
      </c>
      <c r="Q251" s="44">
        <v>2378.34</v>
      </c>
      <c r="R251" s="44">
        <v>2099.16</v>
      </c>
      <c r="S251" s="44">
        <v>2101.34</v>
      </c>
      <c r="T251" s="44">
        <v>2075.96</v>
      </c>
      <c r="U251" s="44">
        <v>2043.1</v>
      </c>
      <c r="V251" s="44">
        <v>2101.6</v>
      </c>
      <c r="W251" s="44">
        <v>2205.69</v>
      </c>
      <c r="X251" s="44">
        <v>2199.38</v>
      </c>
      <c r="Y251" s="44">
        <v>2101.56</v>
      </c>
      <c r="Z251" s="44">
        <v>1735.23</v>
      </c>
      <c r="AA251" s="44">
        <v>1499.37</v>
      </c>
    </row>
    <row r="252" spans="1:27" ht="12.75" hidden="1" customHeight="1" outlineLevel="1" x14ac:dyDescent="0.2">
      <c r="A252" s="89" t="s">
        <v>473</v>
      </c>
      <c r="B252" s="63" t="s">
        <v>90</v>
      </c>
      <c r="C252" s="43" t="s">
        <v>79</v>
      </c>
      <c r="D252" s="44">
        <f>$D$162</f>
        <v>1716.97</v>
      </c>
      <c r="E252" s="44">
        <f t="shared" ref="E252:AA252" si="145">$D$162</f>
        <v>1716.97</v>
      </c>
      <c r="F252" s="44">
        <f t="shared" si="145"/>
        <v>1716.97</v>
      </c>
      <c r="G252" s="44">
        <f t="shared" si="145"/>
        <v>1716.97</v>
      </c>
      <c r="H252" s="44">
        <f t="shared" si="145"/>
        <v>1716.97</v>
      </c>
      <c r="I252" s="44">
        <f t="shared" si="145"/>
        <v>1716.97</v>
      </c>
      <c r="J252" s="44">
        <f t="shared" si="145"/>
        <v>1716.97</v>
      </c>
      <c r="K252" s="44">
        <f t="shared" si="145"/>
        <v>1716.97</v>
      </c>
      <c r="L252" s="44">
        <f t="shared" si="145"/>
        <v>1716.97</v>
      </c>
      <c r="M252" s="44">
        <f t="shared" si="145"/>
        <v>1716.97</v>
      </c>
      <c r="N252" s="44">
        <f t="shared" si="145"/>
        <v>1716.97</v>
      </c>
      <c r="O252" s="44">
        <f t="shared" si="145"/>
        <v>1716.97</v>
      </c>
      <c r="P252" s="44">
        <f t="shared" si="145"/>
        <v>1716.97</v>
      </c>
      <c r="Q252" s="44">
        <f t="shared" si="145"/>
        <v>1716.97</v>
      </c>
      <c r="R252" s="44">
        <f t="shared" si="145"/>
        <v>1716.97</v>
      </c>
      <c r="S252" s="44">
        <f t="shared" si="145"/>
        <v>1716.97</v>
      </c>
      <c r="T252" s="44">
        <f t="shared" si="145"/>
        <v>1716.97</v>
      </c>
      <c r="U252" s="44">
        <f t="shared" si="145"/>
        <v>1716.97</v>
      </c>
      <c r="V252" s="44">
        <f t="shared" si="145"/>
        <v>1716.97</v>
      </c>
      <c r="W252" s="44">
        <f t="shared" si="145"/>
        <v>1716.97</v>
      </c>
      <c r="X252" s="44">
        <f t="shared" si="145"/>
        <v>1716.97</v>
      </c>
      <c r="Y252" s="44">
        <f t="shared" si="145"/>
        <v>1716.97</v>
      </c>
      <c r="Z252" s="44">
        <f t="shared" si="145"/>
        <v>1716.97</v>
      </c>
      <c r="AA252" s="44">
        <f t="shared" si="145"/>
        <v>1716.97</v>
      </c>
    </row>
    <row r="253" spans="1:27" ht="12.75" hidden="1" customHeight="1" outlineLevel="1" x14ac:dyDescent="0.2">
      <c r="A253" s="89" t="s">
        <v>474</v>
      </c>
      <c r="B253" s="63" t="s">
        <v>83</v>
      </c>
      <c r="C253" s="43" t="s">
        <v>79</v>
      </c>
      <c r="D253" s="44">
        <v>4.68</v>
      </c>
      <c r="E253" s="44">
        <v>4.68</v>
      </c>
      <c r="F253" s="44">
        <v>4.68</v>
      </c>
      <c r="G253" s="44">
        <v>4.68</v>
      </c>
      <c r="H253" s="44">
        <v>4.68</v>
      </c>
      <c r="I253" s="44">
        <v>4.68</v>
      </c>
      <c r="J253" s="44">
        <v>4.68</v>
      </c>
      <c r="K253" s="44">
        <v>4.68</v>
      </c>
      <c r="L253" s="44">
        <v>4.68</v>
      </c>
      <c r="M253" s="44">
        <v>4.68</v>
      </c>
      <c r="N253" s="44">
        <v>4.68</v>
      </c>
      <c r="O253" s="44">
        <v>4.68</v>
      </c>
      <c r="P253" s="44">
        <v>4.68</v>
      </c>
      <c r="Q253" s="44">
        <v>4.68</v>
      </c>
      <c r="R253" s="44">
        <v>4.68</v>
      </c>
      <c r="S253" s="44">
        <v>4.68</v>
      </c>
      <c r="T253" s="44">
        <v>4.68</v>
      </c>
      <c r="U253" s="44">
        <v>4.68</v>
      </c>
      <c r="V253" s="44">
        <v>4.68</v>
      </c>
      <c r="W253" s="44">
        <v>4.68</v>
      </c>
      <c r="X253" s="44">
        <v>4.68</v>
      </c>
      <c r="Y253" s="44">
        <v>4.68</v>
      </c>
      <c r="Z253" s="44">
        <v>4.68</v>
      </c>
      <c r="AA253" s="44">
        <v>4.68</v>
      </c>
    </row>
    <row r="254" spans="1:27" ht="12.75" hidden="1" customHeight="1" outlineLevel="1" x14ac:dyDescent="0.2">
      <c r="A254" s="89" t="s">
        <v>475</v>
      </c>
      <c r="B254" s="63" t="s">
        <v>81</v>
      </c>
      <c r="C254" s="43" t="s">
        <v>79</v>
      </c>
      <c r="D254" s="44">
        <f>$D$11</f>
        <v>216.36</v>
      </c>
      <c r="E254" s="44">
        <f t="shared" ref="E254:AA254" si="146">$D$11</f>
        <v>216.36</v>
      </c>
      <c r="F254" s="44">
        <f t="shared" si="146"/>
        <v>216.36</v>
      </c>
      <c r="G254" s="44">
        <f t="shared" si="146"/>
        <v>216.36</v>
      </c>
      <c r="H254" s="44">
        <f t="shared" si="146"/>
        <v>216.36</v>
      </c>
      <c r="I254" s="44">
        <f t="shared" si="146"/>
        <v>216.36</v>
      </c>
      <c r="J254" s="44">
        <f t="shared" si="146"/>
        <v>216.36</v>
      </c>
      <c r="K254" s="44">
        <f t="shared" si="146"/>
        <v>216.36</v>
      </c>
      <c r="L254" s="44">
        <f t="shared" si="146"/>
        <v>216.36</v>
      </c>
      <c r="M254" s="44">
        <f t="shared" si="146"/>
        <v>216.36</v>
      </c>
      <c r="N254" s="44">
        <f t="shared" si="146"/>
        <v>216.36</v>
      </c>
      <c r="O254" s="44">
        <f t="shared" si="146"/>
        <v>216.36</v>
      </c>
      <c r="P254" s="44">
        <f t="shared" si="146"/>
        <v>216.36</v>
      </c>
      <c r="Q254" s="44">
        <f t="shared" si="146"/>
        <v>216.36</v>
      </c>
      <c r="R254" s="44">
        <f t="shared" si="146"/>
        <v>216.36</v>
      </c>
      <c r="S254" s="44">
        <f t="shared" si="146"/>
        <v>216.36</v>
      </c>
      <c r="T254" s="44">
        <f t="shared" si="146"/>
        <v>216.36</v>
      </c>
      <c r="U254" s="44">
        <f t="shared" si="146"/>
        <v>216.36</v>
      </c>
      <c r="V254" s="44">
        <f t="shared" si="146"/>
        <v>216.36</v>
      </c>
      <c r="W254" s="44">
        <f t="shared" si="146"/>
        <v>216.36</v>
      </c>
      <c r="X254" s="44">
        <f t="shared" si="146"/>
        <v>216.36</v>
      </c>
      <c r="Y254" s="44">
        <f t="shared" si="146"/>
        <v>216.36</v>
      </c>
      <c r="Z254" s="44">
        <f t="shared" si="146"/>
        <v>216.36</v>
      </c>
      <c r="AA254" s="44">
        <f t="shared" si="146"/>
        <v>216.36</v>
      </c>
    </row>
    <row r="255" spans="1:27" ht="12.75" customHeight="1" collapsed="1" x14ac:dyDescent="0.2">
      <c r="A255" s="88" t="s">
        <v>476</v>
      </c>
      <c r="B255" s="28" t="str">
        <f>"20"&amp;"."&amp;$B$639&amp;"."&amp;$B$640</f>
        <v>20.09.2023</v>
      </c>
      <c r="C255" s="80" t="s">
        <v>76</v>
      </c>
      <c r="D255" s="81">
        <f>ROUND(((D256+D257+D259+D258)/1000),5)</f>
        <v>3.2426900000000001</v>
      </c>
      <c r="E255" s="81">
        <f>ROUND(((E256+E257+E259+E258)/1000),5)</f>
        <v>3.1228699999999998</v>
      </c>
      <c r="F255" s="81">
        <f>ROUND(((F256+F257+F259+F258)/1000),5)</f>
        <v>3.0717500000000002</v>
      </c>
      <c r="G255" s="81">
        <f t="shared" ref="G255:AA255" si="147">ROUND(((G256+G257+G259+G258)/1000),5)</f>
        <v>3.0579900000000002</v>
      </c>
      <c r="H255" s="81">
        <f t="shared" si="147"/>
        <v>3.1290100000000001</v>
      </c>
      <c r="I255" s="81">
        <f t="shared" si="147"/>
        <v>3.28139</v>
      </c>
      <c r="J255" s="81">
        <f t="shared" si="147"/>
        <v>3.4628999999999999</v>
      </c>
      <c r="K255" s="81">
        <f t="shared" si="147"/>
        <v>3.6850800000000001</v>
      </c>
      <c r="L255" s="81">
        <f t="shared" si="147"/>
        <v>3.9555500000000001</v>
      </c>
      <c r="M255" s="81">
        <f t="shared" si="147"/>
        <v>4.5284899999999997</v>
      </c>
      <c r="N255" s="81">
        <f t="shared" si="147"/>
        <v>4.5681399999999996</v>
      </c>
      <c r="O255" s="81">
        <f t="shared" si="147"/>
        <v>4.5307599999999999</v>
      </c>
      <c r="P255" s="81">
        <f t="shared" si="147"/>
        <v>4.3864700000000001</v>
      </c>
      <c r="Q255" s="81">
        <f t="shared" si="147"/>
        <v>4.5301200000000001</v>
      </c>
      <c r="R255" s="81">
        <f t="shared" si="147"/>
        <v>4.0415799999999997</v>
      </c>
      <c r="S255" s="81">
        <f t="shared" si="147"/>
        <v>4.0400799999999997</v>
      </c>
      <c r="T255" s="81">
        <f t="shared" si="147"/>
        <v>4.0269000000000004</v>
      </c>
      <c r="U255" s="81">
        <f t="shared" si="147"/>
        <v>4.0069100000000004</v>
      </c>
      <c r="V255" s="81">
        <f t="shared" si="147"/>
        <v>4.0467700000000004</v>
      </c>
      <c r="W255" s="81">
        <f t="shared" si="147"/>
        <v>4.1364000000000001</v>
      </c>
      <c r="X255" s="81">
        <f t="shared" si="147"/>
        <v>4.2812900000000003</v>
      </c>
      <c r="Y255" s="81">
        <f t="shared" si="147"/>
        <v>4.0205599999999997</v>
      </c>
      <c r="Z255" s="81">
        <f t="shared" si="147"/>
        <v>3.7035800000000001</v>
      </c>
      <c r="AA255" s="81">
        <f t="shared" si="147"/>
        <v>3.4141400000000002</v>
      </c>
    </row>
    <row r="256" spans="1:27" ht="12.75" hidden="1" customHeight="1" outlineLevel="1" x14ac:dyDescent="0.2">
      <c r="A256" s="89" t="s">
        <v>477</v>
      </c>
      <c r="B256" s="63" t="s">
        <v>230</v>
      </c>
      <c r="C256" s="43" t="s">
        <v>79</v>
      </c>
      <c r="D256" s="44">
        <v>1304.68</v>
      </c>
      <c r="E256" s="44">
        <v>1184.8599999999999</v>
      </c>
      <c r="F256" s="44">
        <v>1133.74</v>
      </c>
      <c r="G256" s="44">
        <v>1119.98</v>
      </c>
      <c r="H256" s="44">
        <v>1191</v>
      </c>
      <c r="I256" s="44">
        <v>1343.38</v>
      </c>
      <c r="J256" s="44">
        <v>1524.89</v>
      </c>
      <c r="K256" s="44">
        <v>1747.07</v>
      </c>
      <c r="L256" s="44">
        <v>2017.54</v>
      </c>
      <c r="M256" s="44">
        <v>2590.48</v>
      </c>
      <c r="N256" s="44">
        <v>2630.13</v>
      </c>
      <c r="O256" s="44">
        <v>2592.75</v>
      </c>
      <c r="P256" s="44">
        <v>2448.46</v>
      </c>
      <c r="Q256" s="44">
        <v>2592.11</v>
      </c>
      <c r="R256" s="44">
        <v>2103.5700000000002</v>
      </c>
      <c r="S256" s="44">
        <v>2102.0700000000002</v>
      </c>
      <c r="T256" s="44">
        <v>2088.89</v>
      </c>
      <c r="U256" s="44">
        <v>2068.9</v>
      </c>
      <c r="V256" s="44">
        <v>2108.7600000000002</v>
      </c>
      <c r="W256" s="44">
        <v>2198.39</v>
      </c>
      <c r="X256" s="44">
        <v>2343.2800000000002</v>
      </c>
      <c r="Y256" s="44">
        <v>2082.5500000000002</v>
      </c>
      <c r="Z256" s="44">
        <v>1765.57</v>
      </c>
      <c r="AA256" s="44">
        <v>1476.13</v>
      </c>
    </row>
    <row r="257" spans="1:27" ht="12.75" hidden="1" customHeight="1" outlineLevel="1" x14ac:dyDescent="0.2">
      <c r="A257" s="89" t="s">
        <v>478</v>
      </c>
      <c r="B257" s="63" t="s">
        <v>90</v>
      </c>
      <c r="C257" s="43" t="s">
        <v>79</v>
      </c>
      <c r="D257" s="44">
        <f>$D$162</f>
        <v>1716.97</v>
      </c>
      <c r="E257" s="44">
        <f t="shared" ref="E257:AA257" si="148">$D$162</f>
        <v>1716.97</v>
      </c>
      <c r="F257" s="44">
        <f t="shared" si="148"/>
        <v>1716.97</v>
      </c>
      <c r="G257" s="44">
        <f t="shared" si="148"/>
        <v>1716.97</v>
      </c>
      <c r="H257" s="44">
        <f t="shared" si="148"/>
        <v>1716.97</v>
      </c>
      <c r="I257" s="44">
        <f t="shared" si="148"/>
        <v>1716.97</v>
      </c>
      <c r="J257" s="44">
        <f t="shared" si="148"/>
        <v>1716.97</v>
      </c>
      <c r="K257" s="44">
        <f t="shared" si="148"/>
        <v>1716.97</v>
      </c>
      <c r="L257" s="44">
        <f t="shared" si="148"/>
        <v>1716.97</v>
      </c>
      <c r="M257" s="44">
        <f t="shared" si="148"/>
        <v>1716.97</v>
      </c>
      <c r="N257" s="44">
        <f t="shared" si="148"/>
        <v>1716.97</v>
      </c>
      <c r="O257" s="44">
        <f t="shared" si="148"/>
        <v>1716.97</v>
      </c>
      <c r="P257" s="44">
        <f t="shared" si="148"/>
        <v>1716.97</v>
      </c>
      <c r="Q257" s="44">
        <f t="shared" si="148"/>
        <v>1716.97</v>
      </c>
      <c r="R257" s="44">
        <f t="shared" si="148"/>
        <v>1716.97</v>
      </c>
      <c r="S257" s="44">
        <f t="shared" si="148"/>
        <v>1716.97</v>
      </c>
      <c r="T257" s="44">
        <f t="shared" si="148"/>
        <v>1716.97</v>
      </c>
      <c r="U257" s="44">
        <f t="shared" si="148"/>
        <v>1716.97</v>
      </c>
      <c r="V257" s="44">
        <f t="shared" si="148"/>
        <v>1716.97</v>
      </c>
      <c r="W257" s="44">
        <f t="shared" si="148"/>
        <v>1716.97</v>
      </c>
      <c r="X257" s="44">
        <f t="shared" si="148"/>
        <v>1716.97</v>
      </c>
      <c r="Y257" s="44">
        <f t="shared" si="148"/>
        <v>1716.97</v>
      </c>
      <c r="Z257" s="44">
        <f t="shared" si="148"/>
        <v>1716.97</v>
      </c>
      <c r="AA257" s="44">
        <f t="shared" si="148"/>
        <v>1716.97</v>
      </c>
    </row>
    <row r="258" spans="1:27" ht="12.75" hidden="1" customHeight="1" outlineLevel="1" x14ac:dyDescent="0.2">
      <c r="A258" s="89" t="s">
        <v>479</v>
      </c>
      <c r="B258" s="63" t="s">
        <v>83</v>
      </c>
      <c r="C258" s="43" t="s">
        <v>79</v>
      </c>
      <c r="D258" s="44">
        <v>4.68</v>
      </c>
      <c r="E258" s="44">
        <v>4.68</v>
      </c>
      <c r="F258" s="44">
        <v>4.68</v>
      </c>
      <c r="G258" s="44">
        <v>4.68</v>
      </c>
      <c r="H258" s="44">
        <v>4.68</v>
      </c>
      <c r="I258" s="44">
        <v>4.68</v>
      </c>
      <c r="J258" s="44">
        <v>4.68</v>
      </c>
      <c r="K258" s="44">
        <v>4.68</v>
      </c>
      <c r="L258" s="44">
        <v>4.68</v>
      </c>
      <c r="M258" s="44">
        <v>4.68</v>
      </c>
      <c r="N258" s="44">
        <v>4.68</v>
      </c>
      <c r="O258" s="44">
        <v>4.68</v>
      </c>
      <c r="P258" s="44">
        <v>4.68</v>
      </c>
      <c r="Q258" s="44">
        <v>4.68</v>
      </c>
      <c r="R258" s="44">
        <v>4.68</v>
      </c>
      <c r="S258" s="44">
        <v>4.68</v>
      </c>
      <c r="T258" s="44">
        <v>4.68</v>
      </c>
      <c r="U258" s="44">
        <v>4.68</v>
      </c>
      <c r="V258" s="44">
        <v>4.68</v>
      </c>
      <c r="W258" s="44">
        <v>4.68</v>
      </c>
      <c r="X258" s="44">
        <v>4.68</v>
      </c>
      <c r="Y258" s="44">
        <v>4.68</v>
      </c>
      <c r="Z258" s="44">
        <v>4.68</v>
      </c>
      <c r="AA258" s="44">
        <v>4.68</v>
      </c>
    </row>
    <row r="259" spans="1:27" ht="12.75" hidden="1" customHeight="1" outlineLevel="1" x14ac:dyDescent="0.2">
      <c r="A259" s="89" t="s">
        <v>480</v>
      </c>
      <c r="B259" s="63" t="s">
        <v>81</v>
      </c>
      <c r="C259" s="43" t="s">
        <v>79</v>
      </c>
      <c r="D259" s="44">
        <f>$D$11</f>
        <v>216.36</v>
      </c>
      <c r="E259" s="44">
        <f t="shared" ref="E259:AA259" si="149">$D$11</f>
        <v>216.36</v>
      </c>
      <c r="F259" s="44">
        <f t="shared" si="149"/>
        <v>216.36</v>
      </c>
      <c r="G259" s="44">
        <f t="shared" si="149"/>
        <v>216.36</v>
      </c>
      <c r="H259" s="44">
        <f t="shared" si="149"/>
        <v>216.36</v>
      </c>
      <c r="I259" s="44">
        <f t="shared" si="149"/>
        <v>216.36</v>
      </c>
      <c r="J259" s="44">
        <f t="shared" si="149"/>
        <v>216.36</v>
      </c>
      <c r="K259" s="44">
        <f t="shared" si="149"/>
        <v>216.36</v>
      </c>
      <c r="L259" s="44">
        <f t="shared" si="149"/>
        <v>216.36</v>
      </c>
      <c r="M259" s="44">
        <f t="shared" si="149"/>
        <v>216.36</v>
      </c>
      <c r="N259" s="44">
        <f t="shared" si="149"/>
        <v>216.36</v>
      </c>
      <c r="O259" s="44">
        <f t="shared" si="149"/>
        <v>216.36</v>
      </c>
      <c r="P259" s="44">
        <f t="shared" si="149"/>
        <v>216.36</v>
      </c>
      <c r="Q259" s="44">
        <f t="shared" si="149"/>
        <v>216.36</v>
      </c>
      <c r="R259" s="44">
        <f t="shared" si="149"/>
        <v>216.36</v>
      </c>
      <c r="S259" s="44">
        <f t="shared" si="149"/>
        <v>216.36</v>
      </c>
      <c r="T259" s="44">
        <f t="shared" si="149"/>
        <v>216.36</v>
      </c>
      <c r="U259" s="44">
        <f t="shared" si="149"/>
        <v>216.36</v>
      </c>
      <c r="V259" s="44">
        <f t="shared" si="149"/>
        <v>216.36</v>
      </c>
      <c r="W259" s="44">
        <f t="shared" si="149"/>
        <v>216.36</v>
      </c>
      <c r="X259" s="44">
        <f t="shared" si="149"/>
        <v>216.36</v>
      </c>
      <c r="Y259" s="44">
        <f t="shared" si="149"/>
        <v>216.36</v>
      </c>
      <c r="Z259" s="44">
        <f t="shared" si="149"/>
        <v>216.36</v>
      </c>
      <c r="AA259" s="44">
        <f t="shared" si="149"/>
        <v>216.36</v>
      </c>
    </row>
    <row r="260" spans="1:27" ht="12.75" customHeight="1" collapsed="1" x14ac:dyDescent="0.2">
      <c r="A260" s="88" t="s">
        <v>481</v>
      </c>
      <c r="B260" s="28" t="str">
        <f>"21"&amp;"."&amp;$B$639&amp;"."&amp;$B$640</f>
        <v>21.09.2023</v>
      </c>
      <c r="C260" s="80" t="s">
        <v>76</v>
      </c>
      <c r="D260" s="81">
        <f>ROUND(((D261+D262+D264+D263)/1000),5)</f>
        <v>3.2248600000000001</v>
      </c>
      <c r="E260" s="81">
        <f>ROUND(((E261+E262+E264+E263)/1000),5)</f>
        <v>3.1253299999999999</v>
      </c>
      <c r="F260" s="81">
        <f>ROUND(((F261+F262+F264+F263)/1000),5)</f>
        <v>3.05586</v>
      </c>
      <c r="G260" s="81">
        <f t="shared" ref="G260:AA260" si="150">ROUND(((G261+G262+G264+G263)/1000),5)</f>
        <v>3.0680100000000001</v>
      </c>
      <c r="H260" s="81">
        <f t="shared" si="150"/>
        <v>3.1516999999999999</v>
      </c>
      <c r="I260" s="81">
        <f t="shared" si="150"/>
        <v>3.2713199999999998</v>
      </c>
      <c r="J260" s="81">
        <f t="shared" si="150"/>
        <v>3.4073000000000002</v>
      </c>
      <c r="K260" s="81">
        <f t="shared" si="150"/>
        <v>3.6203500000000002</v>
      </c>
      <c r="L260" s="81">
        <f t="shared" si="150"/>
        <v>3.9634</v>
      </c>
      <c r="M260" s="81">
        <f t="shared" si="150"/>
        <v>4.3007299999999997</v>
      </c>
      <c r="N260" s="81">
        <f t="shared" si="150"/>
        <v>4.3115199999999998</v>
      </c>
      <c r="O260" s="81">
        <f t="shared" si="150"/>
        <v>4.3096199999999998</v>
      </c>
      <c r="P260" s="81">
        <f t="shared" si="150"/>
        <v>4.3042699999999998</v>
      </c>
      <c r="Q260" s="81">
        <f t="shared" si="150"/>
        <v>4.3066199999999997</v>
      </c>
      <c r="R260" s="81">
        <f t="shared" si="150"/>
        <v>4.01851</v>
      </c>
      <c r="S260" s="81">
        <f t="shared" si="150"/>
        <v>4.0166300000000001</v>
      </c>
      <c r="T260" s="81">
        <f t="shared" si="150"/>
        <v>3.99674</v>
      </c>
      <c r="U260" s="81">
        <f t="shared" si="150"/>
        <v>3.9858500000000001</v>
      </c>
      <c r="V260" s="81">
        <f t="shared" si="150"/>
        <v>4.1112500000000001</v>
      </c>
      <c r="W260" s="81">
        <f t="shared" si="150"/>
        <v>4.1721300000000001</v>
      </c>
      <c r="X260" s="81">
        <f t="shared" si="150"/>
        <v>4.1467200000000002</v>
      </c>
      <c r="Y260" s="81">
        <f t="shared" si="150"/>
        <v>3.9928400000000002</v>
      </c>
      <c r="Z260" s="81">
        <f t="shared" si="150"/>
        <v>3.7105199999999998</v>
      </c>
      <c r="AA260" s="81">
        <f t="shared" si="150"/>
        <v>3.44373</v>
      </c>
    </row>
    <row r="261" spans="1:27" ht="12.75" hidden="1" customHeight="1" outlineLevel="1" x14ac:dyDescent="0.2">
      <c r="A261" s="89" t="s">
        <v>482</v>
      </c>
      <c r="B261" s="63" t="s">
        <v>230</v>
      </c>
      <c r="C261" s="43" t="s">
        <v>79</v>
      </c>
      <c r="D261" s="44">
        <v>1286.8499999999999</v>
      </c>
      <c r="E261" s="44">
        <v>1187.32</v>
      </c>
      <c r="F261" s="44">
        <v>1117.8499999999999</v>
      </c>
      <c r="G261" s="44">
        <v>1130</v>
      </c>
      <c r="H261" s="44">
        <v>1213.69</v>
      </c>
      <c r="I261" s="44">
        <v>1333.31</v>
      </c>
      <c r="J261" s="44">
        <v>1469.29</v>
      </c>
      <c r="K261" s="44">
        <v>1682.34</v>
      </c>
      <c r="L261" s="44">
        <v>2025.39</v>
      </c>
      <c r="M261" s="44">
        <v>2362.7199999999998</v>
      </c>
      <c r="N261" s="44">
        <v>2373.5100000000002</v>
      </c>
      <c r="O261" s="44">
        <v>2371.61</v>
      </c>
      <c r="P261" s="44">
        <v>2366.2600000000002</v>
      </c>
      <c r="Q261" s="44">
        <v>2368.61</v>
      </c>
      <c r="R261" s="44">
        <v>2080.5</v>
      </c>
      <c r="S261" s="44">
        <v>2078.62</v>
      </c>
      <c r="T261" s="44">
        <v>2058.73</v>
      </c>
      <c r="U261" s="44">
        <v>2047.84</v>
      </c>
      <c r="V261" s="44">
        <v>2173.2399999999998</v>
      </c>
      <c r="W261" s="44">
        <v>2234.12</v>
      </c>
      <c r="X261" s="44">
        <v>2208.71</v>
      </c>
      <c r="Y261" s="44">
        <v>2054.83</v>
      </c>
      <c r="Z261" s="44">
        <v>1772.51</v>
      </c>
      <c r="AA261" s="44">
        <v>1505.72</v>
      </c>
    </row>
    <row r="262" spans="1:27" ht="12.75" hidden="1" customHeight="1" outlineLevel="1" x14ac:dyDescent="0.2">
      <c r="A262" s="89" t="s">
        <v>483</v>
      </c>
      <c r="B262" s="63" t="s">
        <v>90</v>
      </c>
      <c r="C262" s="43" t="s">
        <v>79</v>
      </c>
      <c r="D262" s="44">
        <f>$D$162</f>
        <v>1716.97</v>
      </c>
      <c r="E262" s="44">
        <f t="shared" ref="E262:AA262" si="151">$D$162</f>
        <v>1716.97</v>
      </c>
      <c r="F262" s="44">
        <f t="shared" si="151"/>
        <v>1716.97</v>
      </c>
      <c r="G262" s="44">
        <f t="shared" si="151"/>
        <v>1716.97</v>
      </c>
      <c r="H262" s="44">
        <f t="shared" si="151"/>
        <v>1716.97</v>
      </c>
      <c r="I262" s="44">
        <f t="shared" si="151"/>
        <v>1716.97</v>
      </c>
      <c r="J262" s="44">
        <f t="shared" si="151"/>
        <v>1716.97</v>
      </c>
      <c r="K262" s="44">
        <f t="shared" si="151"/>
        <v>1716.97</v>
      </c>
      <c r="L262" s="44">
        <f t="shared" si="151"/>
        <v>1716.97</v>
      </c>
      <c r="M262" s="44">
        <f t="shared" si="151"/>
        <v>1716.97</v>
      </c>
      <c r="N262" s="44">
        <f t="shared" si="151"/>
        <v>1716.97</v>
      </c>
      <c r="O262" s="44">
        <f t="shared" si="151"/>
        <v>1716.97</v>
      </c>
      <c r="P262" s="44">
        <f t="shared" si="151"/>
        <v>1716.97</v>
      </c>
      <c r="Q262" s="44">
        <f t="shared" si="151"/>
        <v>1716.97</v>
      </c>
      <c r="R262" s="44">
        <f t="shared" si="151"/>
        <v>1716.97</v>
      </c>
      <c r="S262" s="44">
        <f t="shared" si="151"/>
        <v>1716.97</v>
      </c>
      <c r="T262" s="44">
        <f t="shared" si="151"/>
        <v>1716.97</v>
      </c>
      <c r="U262" s="44">
        <f t="shared" si="151"/>
        <v>1716.97</v>
      </c>
      <c r="V262" s="44">
        <f t="shared" si="151"/>
        <v>1716.97</v>
      </c>
      <c r="W262" s="44">
        <f t="shared" si="151"/>
        <v>1716.97</v>
      </c>
      <c r="X262" s="44">
        <f t="shared" si="151"/>
        <v>1716.97</v>
      </c>
      <c r="Y262" s="44">
        <f t="shared" si="151"/>
        <v>1716.97</v>
      </c>
      <c r="Z262" s="44">
        <f t="shared" si="151"/>
        <v>1716.97</v>
      </c>
      <c r="AA262" s="44">
        <f t="shared" si="151"/>
        <v>1716.97</v>
      </c>
    </row>
    <row r="263" spans="1:27" ht="12.75" hidden="1" customHeight="1" outlineLevel="1" x14ac:dyDescent="0.2">
      <c r="A263" s="89" t="s">
        <v>484</v>
      </c>
      <c r="B263" s="63" t="s">
        <v>83</v>
      </c>
      <c r="C263" s="43" t="s">
        <v>79</v>
      </c>
      <c r="D263" s="44">
        <v>4.68</v>
      </c>
      <c r="E263" s="44">
        <v>4.68</v>
      </c>
      <c r="F263" s="44">
        <v>4.68</v>
      </c>
      <c r="G263" s="44">
        <v>4.68</v>
      </c>
      <c r="H263" s="44">
        <v>4.68</v>
      </c>
      <c r="I263" s="44">
        <v>4.68</v>
      </c>
      <c r="J263" s="44">
        <v>4.68</v>
      </c>
      <c r="K263" s="44">
        <v>4.68</v>
      </c>
      <c r="L263" s="44">
        <v>4.68</v>
      </c>
      <c r="M263" s="44">
        <v>4.68</v>
      </c>
      <c r="N263" s="44">
        <v>4.68</v>
      </c>
      <c r="O263" s="44">
        <v>4.68</v>
      </c>
      <c r="P263" s="44">
        <v>4.68</v>
      </c>
      <c r="Q263" s="44">
        <v>4.68</v>
      </c>
      <c r="R263" s="44">
        <v>4.68</v>
      </c>
      <c r="S263" s="44">
        <v>4.68</v>
      </c>
      <c r="T263" s="44">
        <v>4.68</v>
      </c>
      <c r="U263" s="44">
        <v>4.68</v>
      </c>
      <c r="V263" s="44">
        <v>4.68</v>
      </c>
      <c r="W263" s="44">
        <v>4.68</v>
      </c>
      <c r="X263" s="44">
        <v>4.68</v>
      </c>
      <c r="Y263" s="44">
        <v>4.68</v>
      </c>
      <c r="Z263" s="44">
        <v>4.68</v>
      </c>
      <c r="AA263" s="44">
        <v>4.68</v>
      </c>
    </row>
    <row r="264" spans="1:27" ht="12.75" hidden="1" customHeight="1" outlineLevel="1" x14ac:dyDescent="0.2">
      <c r="A264" s="89" t="s">
        <v>485</v>
      </c>
      <c r="B264" s="63" t="s">
        <v>81</v>
      </c>
      <c r="C264" s="43" t="s">
        <v>79</v>
      </c>
      <c r="D264" s="44">
        <f>$D$11</f>
        <v>216.36</v>
      </c>
      <c r="E264" s="44">
        <f t="shared" ref="E264:AA264" si="152">$D$11</f>
        <v>216.36</v>
      </c>
      <c r="F264" s="44">
        <f t="shared" si="152"/>
        <v>216.36</v>
      </c>
      <c r="G264" s="44">
        <f t="shared" si="152"/>
        <v>216.36</v>
      </c>
      <c r="H264" s="44">
        <f t="shared" si="152"/>
        <v>216.36</v>
      </c>
      <c r="I264" s="44">
        <f t="shared" si="152"/>
        <v>216.36</v>
      </c>
      <c r="J264" s="44">
        <f t="shared" si="152"/>
        <v>216.36</v>
      </c>
      <c r="K264" s="44">
        <f t="shared" si="152"/>
        <v>216.36</v>
      </c>
      <c r="L264" s="44">
        <f t="shared" si="152"/>
        <v>216.36</v>
      </c>
      <c r="M264" s="44">
        <f t="shared" si="152"/>
        <v>216.36</v>
      </c>
      <c r="N264" s="44">
        <f t="shared" si="152"/>
        <v>216.36</v>
      </c>
      <c r="O264" s="44">
        <f t="shared" si="152"/>
        <v>216.36</v>
      </c>
      <c r="P264" s="44">
        <f t="shared" si="152"/>
        <v>216.36</v>
      </c>
      <c r="Q264" s="44">
        <f t="shared" si="152"/>
        <v>216.36</v>
      </c>
      <c r="R264" s="44">
        <f t="shared" si="152"/>
        <v>216.36</v>
      </c>
      <c r="S264" s="44">
        <f t="shared" si="152"/>
        <v>216.36</v>
      </c>
      <c r="T264" s="44">
        <f t="shared" si="152"/>
        <v>216.36</v>
      </c>
      <c r="U264" s="44">
        <f t="shared" si="152"/>
        <v>216.36</v>
      </c>
      <c r="V264" s="44">
        <f t="shared" si="152"/>
        <v>216.36</v>
      </c>
      <c r="W264" s="44">
        <f t="shared" si="152"/>
        <v>216.36</v>
      </c>
      <c r="X264" s="44">
        <f t="shared" si="152"/>
        <v>216.36</v>
      </c>
      <c r="Y264" s="44">
        <f t="shared" si="152"/>
        <v>216.36</v>
      </c>
      <c r="Z264" s="44">
        <f t="shared" si="152"/>
        <v>216.36</v>
      </c>
      <c r="AA264" s="44">
        <f t="shared" si="152"/>
        <v>216.36</v>
      </c>
    </row>
    <row r="265" spans="1:27" ht="12.75" customHeight="1" collapsed="1" x14ac:dyDescent="0.2">
      <c r="A265" s="88" t="s">
        <v>486</v>
      </c>
      <c r="B265" s="28" t="str">
        <f>"22"&amp;"."&amp;$B$639&amp;"."&amp;$B$640</f>
        <v>22.09.2023</v>
      </c>
      <c r="C265" s="80" t="s">
        <v>76</v>
      </c>
      <c r="D265" s="81">
        <f>ROUND(((D266+D267+D269+D268)/1000),5)</f>
        <v>3.2271100000000001</v>
      </c>
      <c r="E265" s="81">
        <f>ROUND(((E266+E267+E269+E268)/1000),5)</f>
        <v>3.12174</v>
      </c>
      <c r="F265" s="81">
        <f>ROUND(((F266+F267+F269+F268)/1000),5)</f>
        <v>3.0673699999999999</v>
      </c>
      <c r="G265" s="81">
        <f t="shared" ref="G265:AA265" si="153">ROUND(((G266+G267+G269+G268)/1000),5)</f>
        <v>3.06799</v>
      </c>
      <c r="H265" s="81">
        <f t="shared" si="153"/>
        <v>3.1343899999999998</v>
      </c>
      <c r="I265" s="81">
        <f t="shared" si="153"/>
        <v>3.3102299999999998</v>
      </c>
      <c r="J265" s="81">
        <f t="shared" si="153"/>
        <v>3.5041000000000002</v>
      </c>
      <c r="K265" s="81">
        <f t="shared" si="153"/>
        <v>3.7187700000000001</v>
      </c>
      <c r="L265" s="81">
        <f t="shared" si="153"/>
        <v>3.96069</v>
      </c>
      <c r="M265" s="81">
        <f t="shared" si="153"/>
        <v>4.1377199999999998</v>
      </c>
      <c r="N265" s="81">
        <f t="shared" si="153"/>
        <v>4.1527500000000002</v>
      </c>
      <c r="O265" s="81">
        <f t="shared" si="153"/>
        <v>4.3077300000000003</v>
      </c>
      <c r="P265" s="81">
        <f t="shared" si="153"/>
        <v>4.1106600000000002</v>
      </c>
      <c r="Q265" s="81">
        <f t="shared" si="153"/>
        <v>4.1432000000000002</v>
      </c>
      <c r="R265" s="81">
        <f t="shared" si="153"/>
        <v>4.0241400000000001</v>
      </c>
      <c r="S265" s="81">
        <f t="shared" si="153"/>
        <v>4.0147000000000004</v>
      </c>
      <c r="T265" s="81">
        <f t="shared" si="153"/>
        <v>4.0114799999999997</v>
      </c>
      <c r="U265" s="81">
        <f t="shared" si="153"/>
        <v>3.9878</v>
      </c>
      <c r="V265" s="81">
        <f t="shared" si="153"/>
        <v>4.0603300000000004</v>
      </c>
      <c r="W265" s="81">
        <f t="shared" si="153"/>
        <v>4.0907600000000004</v>
      </c>
      <c r="X265" s="81">
        <f t="shared" si="153"/>
        <v>4.0862499999999997</v>
      </c>
      <c r="Y265" s="81">
        <f t="shared" si="153"/>
        <v>4.0020699999999998</v>
      </c>
      <c r="Z265" s="81">
        <f t="shared" si="153"/>
        <v>3.7241900000000001</v>
      </c>
      <c r="AA265" s="81">
        <f t="shared" si="153"/>
        <v>3.5308700000000002</v>
      </c>
    </row>
    <row r="266" spans="1:27" ht="12.75" hidden="1" customHeight="1" outlineLevel="1" x14ac:dyDescent="0.2">
      <c r="A266" s="89" t="s">
        <v>487</v>
      </c>
      <c r="B266" s="63" t="s">
        <v>230</v>
      </c>
      <c r="C266" s="43" t="s">
        <v>79</v>
      </c>
      <c r="D266" s="44">
        <v>1289.0999999999999</v>
      </c>
      <c r="E266" s="44">
        <v>1183.73</v>
      </c>
      <c r="F266" s="44">
        <v>1129.3599999999999</v>
      </c>
      <c r="G266" s="44">
        <v>1129.98</v>
      </c>
      <c r="H266" s="44">
        <v>1196.3800000000001</v>
      </c>
      <c r="I266" s="44">
        <v>1372.22</v>
      </c>
      <c r="J266" s="44">
        <v>1566.09</v>
      </c>
      <c r="K266" s="44">
        <v>1780.76</v>
      </c>
      <c r="L266" s="44">
        <v>2022.68</v>
      </c>
      <c r="M266" s="44">
        <v>2199.71</v>
      </c>
      <c r="N266" s="44">
        <v>2214.7399999999998</v>
      </c>
      <c r="O266" s="44">
        <v>2369.7199999999998</v>
      </c>
      <c r="P266" s="44">
        <v>2172.65</v>
      </c>
      <c r="Q266" s="44">
        <v>2205.19</v>
      </c>
      <c r="R266" s="44">
        <v>2086.13</v>
      </c>
      <c r="S266" s="44">
        <v>2076.69</v>
      </c>
      <c r="T266" s="44">
        <v>2073.4699999999998</v>
      </c>
      <c r="U266" s="44">
        <v>2049.79</v>
      </c>
      <c r="V266" s="44">
        <v>2122.3200000000002</v>
      </c>
      <c r="W266" s="44">
        <v>2152.75</v>
      </c>
      <c r="X266" s="44">
        <v>2148.2399999999998</v>
      </c>
      <c r="Y266" s="44">
        <v>2064.06</v>
      </c>
      <c r="Z266" s="44">
        <v>1786.18</v>
      </c>
      <c r="AA266" s="44">
        <v>1592.86</v>
      </c>
    </row>
    <row r="267" spans="1:27" ht="12.75" hidden="1" customHeight="1" outlineLevel="1" x14ac:dyDescent="0.2">
      <c r="A267" s="89" t="s">
        <v>488</v>
      </c>
      <c r="B267" s="63" t="s">
        <v>90</v>
      </c>
      <c r="C267" s="43" t="s">
        <v>79</v>
      </c>
      <c r="D267" s="44">
        <f>$D$162</f>
        <v>1716.97</v>
      </c>
      <c r="E267" s="44">
        <f t="shared" ref="E267:AA267" si="154">$D$162</f>
        <v>1716.97</v>
      </c>
      <c r="F267" s="44">
        <f t="shared" si="154"/>
        <v>1716.97</v>
      </c>
      <c r="G267" s="44">
        <f t="shared" si="154"/>
        <v>1716.97</v>
      </c>
      <c r="H267" s="44">
        <f t="shared" si="154"/>
        <v>1716.97</v>
      </c>
      <c r="I267" s="44">
        <f t="shared" si="154"/>
        <v>1716.97</v>
      </c>
      <c r="J267" s="44">
        <f t="shared" si="154"/>
        <v>1716.97</v>
      </c>
      <c r="K267" s="44">
        <f t="shared" si="154"/>
        <v>1716.97</v>
      </c>
      <c r="L267" s="44">
        <f t="shared" si="154"/>
        <v>1716.97</v>
      </c>
      <c r="M267" s="44">
        <f t="shared" si="154"/>
        <v>1716.97</v>
      </c>
      <c r="N267" s="44">
        <f t="shared" si="154"/>
        <v>1716.97</v>
      </c>
      <c r="O267" s="44">
        <f t="shared" si="154"/>
        <v>1716.97</v>
      </c>
      <c r="P267" s="44">
        <f t="shared" si="154"/>
        <v>1716.97</v>
      </c>
      <c r="Q267" s="44">
        <f t="shared" si="154"/>
        <v>1716.97</v>
      </c>
      <c r="R267" s="44">
        <f t="shared" si="154"/>
        <v>1716.97</v>
      </c>
      <c r="S267" s="44">
        <f t="shared" si="154"/>
        <v>1716.97</v>
      </c>
      <c r="T267" s="44">
        <f t="shared" si="154"/>
        <v>1716.97</v>
      </c>
      <c r="U267" s="44">
        <f t="shared" si="154"/>
        <v>1716.97</v>
      </c>
      <c r="V267" s="44">
        <f t="shared" si="154"/>
        <v>1716.97</v>
      </c>
      <c r="W267" s="44">
        <f t="shared" si="154"/>
        <v>1716.97</v>
      </c>
      <c r="X267" s="44">
        <f t="shared" si="154"/>
        <v>1716.97</v>
      </c>
      <c r="Y267" s="44">
        <f t="shared" si="154"/>
        <v>1716.97</v>
      </c>
      <c r="Z267" s="44">
        <f t="shared" si="154"/>
        <v>1716.97</v>
      </c>
      <c r="AA267" s="44">
        <f t="shared" si="154"/>
        <v>1716.97</v>
      </c>
    </row>
    <row r="268" spans="1:27" ht="12.75" hidden="1" customHeight="1" outlineLevel="1" x14ac:dyDescent="0.2">
      <c r="A268" s="89" t="s">
        <v>489</v>
      </c>
      <c r="B268" s="63" t="s">
        <v>83</v>
      </c>
      <c r="C268" s="43" t="s">
        <v>79</v>
      </c>
      <c r="D268" s="44">
        <v>4.68</v>
      </c>
      <c r="E268" s="44">
        <v>4.68</v>
      </c>
      <c r="F268" s="44">
        <v>4.68</v>
      </c>
      <c r="G268" s="44">
        <v>4.68</v>
      </c>
      <c r="H268" s="44">
        <v>4.68</v>
      </c>
      <c r="I268" s="44">
        <v>4.68</v>
      </c>
      <c r="J268" s="44">
        <v>4.68</v>
      </c>
      <c r="K268" s="44">
        <v>4.68</v>
      </c>
      <c r="L268" s="44">
        <v>4.68</v>
      </c>
      <c r="M268" s="44">
        <v>4.68</v>
      </c>
      <c r="N268" s="44">
        <v>4.68</v>
      </c>
      <c r="O268" s="44">
        <v>4.68</v>
      </c>
      <c r="P268" s="44">
        <v>4.68</v>
      </c>
      <c r="Q268" s="44">
        <v>4.68</v>
      </c>
      <c r="R268" s="44">
        <v>4.68</v>
      </c>
      <c r="S268" s="44">
        <v>4.68</v>
      </c>
      <c r="T268" s="44">
        <v>4.68</v>
      </c>
      <c r="U268" s="44">
        <v>4.68</v>
      </c>
      <c r="V268" s="44">
        <v>4.68</v>
      </c>
      <c r="W268" s="44">
        <v>4.68</v>
      </c>
      <c r="X268" s="44">
        <v>4.68</v>
      </c>
      <c r="Y268" s="44">
        <v>4.68</v>
      </c>
      <c r="Z268" s="44">
        <v>4.68</v>
      </c>
      <c r="AA268" s="44">
        <v>4.68</v>
      </c>
    </row>
    <row r="269" spans="1:27" ht="12.75" hidden="1" customHeight="1" outlineLevel="1" x14ac:dyDescent="0.2">
      <c r="A269" s="89" t="s">
        <v>490</v>
      </c>
      <c r="B269" s="63" t="s">
        <v>81</v>
      </c>
      <c r="C269" s="43" t="s">
        <v>79</v>
      </c>
      <c r="D269" s="44">
        <f>$D$11</f>
        <v>216.36</v>
      </c>
      <c r="E269" s="44">
        <f t="shared" ref="E269:AA269" si="155">$D$11</f>
        <v>216.36</v>
      </c>
      <c r="F269" s="44">
        <f t="shared" si="155"/>
        <v>216.36</v>
      </c>
      <c r="G269" s="44">
        <f t="shared" si="155"/>
        <v>216.36</v>
      </c>
      <c r="H269" s="44">
        <f t="shared" si="155"/>
        <v>216.36</v>
      </c>
      <c r="I269" s="44">
        <f t="shared" si="155"/>
        <v>216.36</v>
      </c>
      <c r="J269" s="44">
        <f t="shared" si="155"/>
        <v>216.36</v>
      </c>
      <c r="K269" s="44">
        <f t="shared" si="155"/>
        <v>216.36</v>
      </c>
      <c r="L269" s="44">
        <f t="shared" si="155"/>
        <v>216.36</v>
      </c>
      <c r="M269" s="44">
        <f t="shared" si="155"/>
        <v>216.36</v>
      </c>
      <c r="N269" s="44">
        <f t="shared" si="155"/>
        <v>216.36</v>
      </c>
      <c r="O269" s="44">
        <f t="shared" si="155"/>
        <v>216.36</v>
      </c>
      <c r="P269" s="44">
        <f t="shared" si="155"/>
        <v>216.36</v>
      </c>
      <c r="Q269" s="44">
        <f t="shared" si="155"/>
        <v>216.36</v>
      </c>
      <c r="R269" s="44">
        <f t="shared" si="155"/>
        <v>216.36</v>
      </c>
      <c r="S269" s="44">
        <f t="shared" si="155"/>
        <v>216.36</v>
      </c>
      <c r="T269" s="44">
        <f t="shared" si="155"/>
        <v>216.36</v>
      </c>
      <c r="U269" s="44">
        <f t="shared" si="155"/>
        <v>216.36</v>
      </c>
      <c r="V269" s="44">
        <f t="shared" si="155"/>
        <v>216.36</v>
      </c>
      <c r="W269" s="44">
        <f t="shared" si="155"/>
        <v>216.36</v>
      </c>
      <c r="X269" s="44">
        <f t="shared" si="155"/>
        <v>216.36</v>
      </c>
      <c r="Y269" s="44">
        <f t="shared" si="155"/>
        <v>216.36</v>
      </c>
      <c r="Z269" s="44">
        <f t="shared" si="155"/>
        <v>216.36</v>
      </c>
      <c r="AA269" s="44">
        <f t="shared" si="155"/>
        <v>216.36</v>
      </c>
    </row>
    <row r="270" spans="1:27" ht="12.75" customHeight="1" collapsed="1" x14ac:dyDescent="0.2">
      <c r="A270" s="88" t="s">
        <v>491</v>
      </c>
      <c r="B270" s="28" t="str">
        <f>"23"&amp;"."&amp;$B$639&amp;"."&amp;$B$640</f>
        <v>23.09.2023</v>
      </c>
      <c r="C270" s="80" t="s">
        <v>76</v>
      </c>
      <c r="D270" s="81">
        <f>ROUND(((D271+D272+D274+D273)/1000),5)</f>
        <v>3.5534699999999999</v>
      </c>
      <c r="E270" s="81">
        <f>ROUND(((E271+E272+E274+E273)/1000),5)</f>
        <v>3.4029099999999999</v>
      </c>
      <c r="F270" s="81">
        <f>ROUND(((F271+F272+F274+F273)/1000),5)</f>
        <v>3.30023</v>
      </c>
      <c r="G270" s="81">
        <f t="shared" ref="G270:AA270" si="156">ROUND(((G271+G272+G274+G273)/1000),5)</f>
        <v>3.24559</v>
      </c>
      <c r="H270" s="81">
        <f t="shared" si="156"/>
        <v>3.3263099999999999</v>
      </c>
      <c r="I270" s="81">
        <f t="shared" si="156"/>
        <v>3.3438500000000002</v>
      </c>
      <c r="J270" s="81">
        <f t="shared" si="156"/>
        <v>3.43885</v>
      </c>
      <c r="K270" s="81">
        <f t="shared" si="156"/>
        <v>3.5637400000000001</v>
      </c>
      <c r="L270" s="81">
        <f t="shared" si="156"/>
        <v>3.8094899999999998</v>
      </c>
      <c r="M270" s="81">
        <f t="shared" si="156"/>
        <v>3.9546800000000002</v>
      </c>
      <c r="N270" s="81">
        <f t="shared" si="156"/>
        <v>4.05077</v>
      </c>
      <c r="O270" s="81">
        <f t="shared" si="156"/>
        <v>4.0829199999999997</v>
      </c>
      <c r="P270" s="81">
        <f t="shared" si="156"/>
        <v>4.2801999999999998</v>
      </c>
      <c r="Q270" s="81">
        <f t="shared" si="156"/>
        <v>4.3060700000000001</v>
      </c>
      <c r="R270" s="81">
        <f t="shared" si="156"/>
        <v>4.29596</v>
      </c>
      <c r="S270" s="81">
        <f t="shared" si="156"/>
        <v>4.17082</v>
      </c>
      <c r="T270" s="81">
        <f t="shared" si="156"/>
        <v>4.1124599999999996</v>
      </c>
      <c r="U270" s="81">
        <f t="shared" si="156"/>
        <v>4.0428199999999999</v>
      </c>
      <c r="V270" s="81">
        <f t="shared" si="156"/>
        <v>4.1788100000000004</v>
      </c>
      <c r="W270" s="81">
        <f t="shared" si="156"/>
        <v>4.2230999999999996</v>
      </c>
      <c r="X270" s="81">
        <f t="shared" si="156"/>
        <v>4.3264899999999997</v>
      </c>
      <c r="Y270" s="81">
        <f t="shared" si="156"/>
        <v>4.0029700000000004</v>
      </c>
      <c r="Z270" s="81">
        <f t="shared" si="156"/>
        <v>3.6404000000000001</v>
      </c>
      <c r="AA270" s="81">
        <f t="shared" si="156"/>
        <v>3.4613700000000001</v>
      </c>
    </row>
    <row r="271" spans="1:27" ht="12.75" hidden="1" customHeight="1" outlineLevel="1" x14ac:dyDescent="0.2">
      <c r="A271" s="89" t="s">
        <v>492</v>
      </c>
      <c r="B271" s="63" t="s">
        <v>230</v>
      </c>
      <c r="C271" s="43" t="s">
        <v>79</v>
      </c>
      <c r="D271" s="44">
        <v>1615.46</v>
      </c>
      <c r="E271" s="44">
        <v>1464.9</v>
      </c>
      <c r="F271" s="44">
        <v>1362.22</v>
      </c>
      <c r="G271" s="44">
        <v>1307.58</v>
      </c>
      <c r="H271" s="44">
        <v>1388.3</v>
      </c>
      <c r="I271" s="44">
        <v>1405.84</v>
      </c>
      <c r="J271" s="44">
        <v>1500.84</v>
      </c>
      <c r="K271" s="44">
        <v>1625.73</v>
      </c>
      <c r="L271" s="44">
        <v>1871.48</v>
      </c>
      <c r="M271" s="44">
        <v>2016.67</v>
      </c>
      <c r="N271" s="44">
        <v>2112.7600000000002</v>
      </c>
      <c r="O271" s="44">
        <v>2144.91</v>
      </c>
      <c r="P271" s="44">
        <v>2342.19</v>
      </c>
      <c r="Q271" s="44">
        <v>2368.06</v>
      </c>
      <c r="R271" s="44">
        <v>2357.9499999999998</v>
      </c>
      <c r="S271" s="44">
        <v>2232.81</v>
      </c>
      <c r="T271" s="44">
        <v>2174.4499999999998</v>
      </c>
      <c r="U271" s="44">
        <v>2104.81</v>
      </c>
      <c r="V271" s="44">
        <v>2240.8000000000002</v>
      </c>
      <c r="W271" s="44">
        <v>2285.09</v>
      </c>
      <c r="X271" s="44">
        <v>2388.48</v>
      </c>
      <c r="Y271" s="44">
        <v>2064.96</v>
      </c>
      <c r="Z271" s="44">
        <v>1702.39</v>
      </c>
      <c r="AA271" s="44">
        <v>1523.36</v>
      </c>
    </row>
    <row r="272" spans="1:27" ht="12.75" hidden="1" customHeight="1" outlineLevel="1" x14ac:dyDescent="0.2">
      <c r="A272" s="89" t="s">
        <v>493</v>
      </c>
      <c r="B272" s="63" t="s">
        <v>90</v>
      </c>
      <c r="C272" s="43" t="s">
        <v>79</v>
      </c>
      <c r="D272" s="44">
        <f>$D$162</f>
        <v>1716.97</v>
      </c>
      <c r="E272" s="44">
        <f t="shared" ref="E272:AA272" si="157">$D$162</f>
        <v>1716.97</v>
      </c>
      <c r="F272" s="44">
        <f t="shared" si="157"/>
        <v>1716.97</v>
      </c>
      <c r="G272" s="44">
        <f t="shared" si="157"/>
        <v>1716.97</v>
      </c>
      <c r="H272" s="44">
        <f t="shared" si="157"/>
        <v>1716.97</v>
      </c>
      <c r="I272" s="44">
        <f t="shared" si="157"/>
        <v>1716.97</v>
      </c>
      <c r="J272" s="44">
        <f t="shared" si="157"/>
        <v>1716.97</v>
      </c>
      <c r="K272" s="44">
        <f t="shared" si="157"/>
        <v>1716.97</v>
      </c>
      <c r="L272" s="44">
        <f t="shared" si="157"/>
        <v>1716.97</v>
      </c>
      <c r="M272" s="44">
        <f t="shared" si="157"/>
        <v>1716.97</v>
      </c>
      <c r="N272" s="44">
        <f t="shared" si="157"/>
        <v>1716.97</v>
      </c>
      <c r="O272" s="44">
        <f t="shared" si="157"/>
        <v>1716.97</v>
      </c>
      <c r="P272" s="44">
        <f t="shared" si="157"/>
        <v>1716.97</v>
      </c>
      <c r="Q272" s="44">
        <f t="shared" si="157"/>
        <v>1716.97</v>
      </c>
      <c r="R272" s="44">
        <f t="shared" si="157"/>
        <v>1716.97</v>
      </c>
      <c r="S272" s="44">
        <f t="shared" si="157"/>
        <v>1716.97</v>
      </c>
      <c r="T272" s="44">
        <f t="shared" si="157"/>
        <v>1716.97</v>
      </c>
      <c r="U272" s="44">
        <f t="shared" si="157"/>
        <v>1716.97</v>
      </c>
      <c r="V272" s="44">
        <f t="shared" si="157"/>
        <v>1716.97</v>
      </c>
      <c r="W272" s="44">
        <f t="shared" si="157"/>
        <v>1716.97</v>
      </c>
      <c r="X272" s="44">
        <f t="shared" si="157"/>
        <v>1716.97</v>
      </c>
      <c r="Y272" s="44">
        <f t="shared" si="157"/>
        <v>1716.97</v>
      </c>
      <c r="Z272" s="44">
        <f t="shared" si="157"/>
        <v>1716.97</v>
      </c>
      <c r="AA272" s="44">
        <f t="shared" si="157"/>
        <v>1716.97</v>
      </c>
    </row>
    <row r="273" spans="1:27" ht="12.75" hidden="1" customHeight="1" outlineLevel="1" x14ac:dyDescent="0.2">
      <c r="A273" s="89" t="s">
        <v>494</v>
      </c>
      <c r="B273" s="63" t="s">
        <v>83</v>
      </c>
      <c r="C273" s="43" t="s">
        <v>79</v>
      </c>
      <c r="D273" s="44">
        <v>4.68</v>
      </c>
      <c r="E273" s="44">
        <v>4.68</v>
      </c>
      <c r="F273" s="44">
        <v>4.68</v>
      </c>
      <c r="G273" s="44">
        <v>4.68</v>
      </c>
      <c r="H273" s="44">
        <v>4.68</v>
      </c>
      <c r="I273" s="44">
        <v>4.68</v>
      </c>
      <c r="J273" s="44">
        <v>4.68</v>
      </c>
      <c r="K273" s="44">
        <v>4.68</v>
      </c>
      <c r="L273" s="44">
        <v>4.68</v>
      </c>
      <c r="M273" s="44">
        <v>4.68</v>
      </c>
      <c r="N273" s="44">
        <v>4.68</v>
      </c>
      <c r="O273" s="44">
        <v>4.68</v>
      </c>
      <c r="P273" s="44">
        <v>4.68</v>
      </c>
      <c r="Q273" s="44">
        <v>4.68</v>
      </c>
      <c r="R273" s="44">
        <v>4.68</v>
      </c>
      <c r="S273" s="44">
        <v>4.68</v>
      </c>
      <c r="T273" s="44">
        <v>4.68</v>
      </c>
      <c r="U273" s="44">
        <v>4.68</v>
      </c>
      <c r="V273" s="44">
        <v>4.68</v>
      </c>
      <c r="W273" s="44">
        <v>4.68</v>
      </c>
      <c r="X273" s="44">
        <v>4.68</v>
      </c>
      <c r="Y273" s="44">
        <v>4.68</v>
      </c>
      <c r="Z273" s="44">
        <v>4.68</v>
      </c>
      <c r="AA273" s="44">
        <v>4.68</v>
      </c>
    </row>
    <row r="274" spans="1:27" ht="12.75" hidden="1" customHeight="1" outlineLevel="1" x14ac:dyDescent="0.2">
      <c r="A274" s="89" t="s">
        <v>495</v>
      </c>
      <c r="B274" s="63" t="s">
        <v>81</v>
      </c>
      <c r="C274" s="43" t="s">
        <v>79</v>
      </c>
      <c r="D274" s="44">
        <f>$D$11</f>
        <v>216.36</v>
      </c>
      <c r="E274" s="44">
        <f t="shared" ref="E274:AA274" si="158">$D$11</f>
        <v>216.36</v>
      </c>
      <c r="F274" s="44">
        <f t="shared" si="158"/>
        <v>216.36</v>
      </c>
      <c r="G274" s="44">
        <f t="shared" si="158"/>
        <v>216.36</v>
      </c>
      <c r="H274" s="44">
        <f t="shared" si="158"/>
        <v>216.36</v>
      </c>
      <c r="I274" s="44">
        <f t="shared" si="158"/>
        <v>216.36</v>
      </c>
      <c r="J274" s="44">
        <f t="shared" si="158"/>
        <v>216.36</v>
      </c>
      <c r="K274" s="44">
        <f t="shared" si="158"/>
        <v>216.36</v>
      </c>
      <c r="L274" s="44">
        <f t="shared" si="158"/>
        <v>216.36</v>
      </c>
      <c r="M274" s="44">
        <f t="shared" si="158"/>
        <v>216.36</v>
      </c>
      <c r="N274" s="44">
        <f t="shared" si="158"/>
        <v>216.36</v>
      </c>
      <c r="O274" s="44">
        <f t="shared" si="158"/>
        <v>216.36</v>
      </c>
      <c r="P274" s="44">
        <f t="shared" si="158"/>
        <v>216.36</v>
      </c>
      <c r="Q274" s="44">
        <f t="shared" si="158"/>
        <v>216.36</v>
      </c>
      <c r="R274" s="44">
        <f t="shared" si="158"/>
        <v>216.36</v>
      </c>
      <c r="S274" s="44">
        <f t="shared" si="158"/>
        <v>216.36</v>
      </c>
      <c r="T274" s="44">
        <f t="shared" si="158"/>
        <v>216.36</v>
      </c>
      <c r="U274" s="44">
        <f t="shared" si="158"/>
        <v>216.36</v>
      </c>
      <c r="V274" s="44">
        <f t="shared" si="158"/>
        <v>216.36</v>
      </c>
      <c r="W274" s="44">
        <f t="shared" si="158"/>
        <v>216.36</v>
      </c>
      <c r="X274" s="44">
        <f t="shared" si="158"/>
        <v>216.36</v>
      </c>
      <c r="Y274" s="44">
        <f t="shared" si="158"/>
        <v>216.36</v>
      </c>
      <c r="Z274" s="44">
        <f t="shared" si="158"/>
        <v>216.36</v>
      </c>
      <c r="AA274" s="44">
        <f t="shared" si="158"/>
        <v>216.36</v>
      </c>
    </row>
    <row r="275" spans="1:27" ht="12.75" customHeight="1" collapsed="1" x14ac:dyDescent="0.2">
      <c r="A275" s="88" t="s">
        <v>496</v>
      </c>
      <c r="B275" s="28" t="str">
        <f>"24"&amp;"."&amp;$B$639&amp;"."&amp;$B$640</f>
        <v>24.09.2023</v>
      </c>
      <c r="C275" s="80" t="s">
        <v>76</v>
      </c>
      <c r="D275" s="81">
        <f>ROUND(((D276+D277+D279+D278)/1000),5)</f>
        <v>3.27772</v>
      </c>
      <c r="E275" s="81">
        <f>ROUND(((E276+E277+E279+E278)/1000),5)</f>
        <v>3.1223900000000002</v>
      </c>
      <c r="F275" s="81">
        <f>ROUND(((F276+F277+F279+F278)/1000),5)</f>
        <v>3.0488900000000001</v>
      </c>
      <c r="G275" s="81">
        <f t="shared" ref="G275:AA275" si="159">ROUND(((G276+G277+G279+G278)/1000),5)</f>
        <v>2.9980199999999999</v>
      </c>
      <c r="H275" s="81">
        <f t="shared" si="159"/>
        <v>3.0554399999999999</v>
      </c>
      <c r="I275" s="81">
        <f t="shared" si="159"/>
        <v>3.1009199999999999</v>
      </c>
      <c r="J275" s="81">
        <f t="shared" si="159"/>
        <v>2.8510499999999999</v>
      </c>
      <c r="K275" s="81">
        <f t="shared" si="159"/>
        <v>3.3475199999999998</v>
      </c>
      <c r="L275" s="81">
        <f t="shared" si="159"/>
        <v>3.5515300000000001</v>
      </c>
      <c r="M275" s="81">
        <f t="shared" si="159"/>
        <v>3.7151900000000002</v>
      </c>
      <c r="N275" s="81">
        <f t="shared" si="159"/>
        <v>3.7625600000000001</v>
      </c>
      <c r="O275" s="81">
        <f t="shared" si="159"/>
        <v>3.77305</v>
      </c>
      <c r="P275" s="81">
        <f t="shared" si="159"/>
        <v>3.7640899999999999</v>
      </c>
      <c r="Q275" s="81">
        <f t="shared" si="159"/>
        <v>3.7772399999999999</v>
      </c>
      <c r="R275" s="81">
        <f t="shared" si="159"/>
        <v>3.79312</v>
      </c>
      <c r="S275" s="81">
        <f t="shared" si="159"/>
        <v>3.8293400000000002</v>
      </c>
      <c r="T275" s="81">
        <f t="shared" si="159"/>
        <v>3.8448600000000002</v>
      </c>
      <c r="U275" s="81">
        <f t="shared" si="159"/>
        <v>3.8451</v>
      </c>
      <c r="V275" s="81">
        <f t="shared" si="159"/>
        <v>4.0365599999999997</v>
      </c>
      <c r="W275" s="81">
        <f t="shared" si="159"/>
        <v>4.1482900000000003</v>
      </c>
      <c r="X275" s="81">
        <f t="shared" si="159"/>
        <v>4.1833400000000003</v>
      </c>
      <c r="Y275" s="81">
        <f t="shared" si="159"/>
        <v>3.9467300000000001</v>
      </c>
      <c r="Z275" s="81">
        <f t="shared" si="159"/>
        <v>3.5877599999999998</v>
      </c>
      <c r="AA275" s="81">
        <f t="shared" si="159"/>
        <v>3.2848299999999999</v>
      </c>
    </row>
    <row r="276" spans="1:27" ht="12.75" hidden="1" customHeight="1" outlineLevel="1" x14ac:dyDescent="0.2">
      <c r="A276" s="89" t="s">
        <v>497</v>
      </c>
      <c r="B276" s="63" t="s">
        <v>230</v>
      </c>
      <c r="C276" s="43" t="s">
        <v>79</v>
      </c>
      <c r="D276" s="44">
        <v>1339.71</v>
      </c>
      <c r="E276" s="44">
        <v>1184.3800000000001</v>
      </c>
      <c r="F276" s="44">
        <v>1110.8800000000001</v>
      </c>
      <c r="G276" s="44">
        <v>1060.01</v>
      </c>
      <c r="H276" s="44">
        <v>1117.43</v>
      </c>
      <c r="I276" s="44">
        <v>1162.9100000000001</v>
      </c>
      <c r="J276" s="44">
        <v>913.04</v>
      </c>
      <c r="K276" s="44">
        <v>1409.51</v>
      </c>
      <c r="L276" s="44">
        <v>1613.52</v>
      </c>
      <c r="M276" s="44">
        <v>1777.18</v>
      </c>
      <c r="N276" s="44">
        <v>1824.55</v>
      </c>
      <c r="O276" s="44">
        <v>1835.04</v>
      </c>
      <c r="P276" s="44">
        <v>1826.08</v>
      </c>
      <c r="Q276" s="44">
        <v>1839.23</v>
      </c>
      <c r="R276" s="44">
        <v>1855.11</v>
      </c>
      <c r="S276" s="44">
        <v>1891.33</v>
      </c>
      <c r="T276" s="44">
        <v>1906.85</v>
      </c>
      <c r="U276" s="44">
        <v>1907.09</v>
      </c>
      <c r="V276" s="44">
        <v>2098.5500000000002</v>
      </c>
      <c r="W276" s="44">
        <v>2210.2800000000002</v>
      </c>
      <c r="X276" s="44">
        <v>2245.33</v>
      </c>
      <c r="Y276" s="44">
        <v>2008.72</v>
      </c>
      <c r="Z276" s="44">
        <v>1649.75</v>
      </c>
      <c r="AA276" s="44">
        <v>1346.82</v>
      </c>
    </row>
    <row r="277" spans="1:27" ht="12.75" hidden="1" customHeight="1" outlineLevel="1" x14ac:dyDescent="0.2">
      <c r="A277" s="89" t="s">
        <v>498</v>
      </c>
      <c r="B277" s="63" t="s">
        <v>90</v>
      </c>
      <c r="C277" s="43" t="s">
        <v>79</v>
      </c>
      <c r="D277" s="44">
        <f>$D$162</f>
        <v>1716.97</v>
      </c>
      <c r="E277" s="44">
        <f t="shared" ref="E277:AA277" si="160">$D$162</f>
        <v>1716.97</v>
      </c>
      <c r="F277" s="44">
        <f t="shared" si="160"/>
        <v>1716.97</v>
      </c>
      <c r="G277" s="44">
        <f t="shared" si="160"/>
        <v>1716.97</v>
      </c>
      <c r="H277" s="44">
        <f t="shared" si="160"/>
        <v>1716.97</v>
      </c>
      <c r="I277" s="44">
        <f t="shared" si="160"/>
        <v>1716.97</v>
      </c>
      <c r="J277" s="44">
        <f t="shared" si="160"/>
        <v>1716.97</v>
      </c>
      <c r="K277" s="44">
        <f t="shared" si="160"/>
        <v>1716.97</v>
      </c>
      <c r="L277" s="44">
        <f t="shared" si="160"/>
        <v>1716.97</v>
      </c>
      <c r="M277" s="44">
        <f t="shared" si="160"/>
        <v>1716.97</v>
      </c>
      <c r="N277" s="44">
        <f t="shared" si="160"/>
        <v>1716.97</v>
      </c>
      <c r="O277" s="44">
        <f t="shared" si="160"/>
        <v>1716.97</v>
      </c>
      <c r="P277" s="44">
        <f t="shared" si="160"/>
        <v>1716.97</v>
      </c>
      <c r="Q277" s="44">
        <f t="shared" si="160"/>
        <v>1716.97</v>
      </c>
      <c r="R277" s="44">
        <f t="shared" si="160"/>
        <v>1716.97</v>
      </c>
      <c r="S277" s="44">
        <f t="shared" si="160"/>
        <v>1716.97</v>
      </c>
      <c r="T277" s="44">
        <f t="shared" si="160"/>
        <v>1716.97</v>
      </c>
      <c r="U277" s="44">
        <f t="shared" si="160"/>
        <v>1716.97</v>
      </c>
      <c r="V277" s="44">
        <f t="shared" si="160"/>
        <v>1716.97</v>
      </c>
      <c r="W277" s="44">
        <f t="shared" si="160"/>
        <v>1716.97</v>
      </c>
      <c r="X277" s="44">
        <f t="shared" si="160"/>
        <v>1716.97</v>
      </c>
      <c r="Y277" s="44">
        <f t="shared" si="160"/>
        <v>1716.97</v>
      </c>
      <c r="Z277" s="44">
        <f t="shared" si="160"/>
        <v>1716.97</v>
      </c>
      <c r="AA277" s="44">
        <f t="shared" si="160"/>
        <v>1716.97</v>
      </c>
    </row>
    <row r="278" spans="1:27" ht="12.75" hidden="1" customHeight="1" outlineLevel="1" x14ac:dyDescent="0.2">
      <c r="A278" s="89" t="s">
        <v>499</v>
      </c>
      <c r="B278" s="63" t="s">
        <v>83</v>
      </c>
      <c r="C278" s="43" t="s">
        <v>79</v>
      </c>
      <c r="D278" s="44">
        <v>4.68</v>
      </c>
      <c r="E278" s="44">
        <v>4.68</v>
      </c>
      <c r="F278" s="44">
        <v>4.68</v>
      </c>
      <c r="G278" s="44">
        <v>4.68</v>
      </c>
      <c r="H278" s="44">
        <v>4.68</v>
      </c>
      <c r="I278" s="44">
        <v>4.68</v>
      </c>
      <c r="J278" s="44">
        <v>4.68</v>
      </c>
      <c r="K278" s="44">
        <v>4.68</v>
      </c>
      <c r="L278" s="44">
        <v>4.68</v>
      </c>
      <c r="M278" s="44">
        <v>4.68</v>
      </c>
      <c r="N278" s="44">
        <v>4.68</v>
      </c>
      <c r="O278" s="44">
        <v>4.68</v>
      </c>
      <c r="P278" s="44">
        <v>4.68</v>
      </c>
      <c r="Q278" s="44">
        <v>4.68</v>
      </c>
      <c r="R278" s="44">
        <v>4.68</v>
      </c>
      <c r="S278" s="44">
        <v>4.68</v>
      </c>
      <c r="T278" s="44">
        <v>4.68</v>
      </c>
      <c r="U278" s="44">
        <v>4.68</v>
      </c>
      <c r="V278" s="44">
        <v>4.68</v>
      </c>
      <c r="W278" s="44">
        <v>4.68</v>
      </c>
      <c r="X278" s="44">
        <v>4.68</v>
      </c>
      <c r="Y278" s="44">
        <v>4.68</v>
      </c>
      <c r="Z278" s="44">
        <v>4.68</v>
      </c>
      <c r="AA278" s="44">
        <v>4.68</v>
      </c>
    </row>
    <row r="279" spans="1:27" ht="12.75" hidden="1" customHeight="1" outlineLevel="1" x14ac:dyDescent="0.2">
      <c r="A279" s="89" t="s">
        <v>500</v>
      </c>
      <c r="B279" s="63" t="s">
        <v>81</v>
      </c>
      <c r="C279" s="43" t="s">
        <v>79</v>
      </c>
      <c r="D279" s="44">
        <f>$D$11</f>
        <v>216.36</v>
      </c>
      <c r="E279" s="44">
        <f t="shared" ref="E279:AA279" si="161">$D$11</f>
        <v>216.36</v>
      </c>
      <c r="F279" s="44">
        <f t="shared" si="161"/>
        <v>216.36</v>
      </c>
      <c r="G279" s="44">
        <f t="shared" si="161"/>
        <v>216.36</v>
      </c>
      <c r="H279" s="44">
        <f t="shared" si="161"/>
        <v>216.36</v>
      </c>
      <c r="I279" s="44">
        <f t="shared" si="161"/>
        <v>216.36</v>
      </c>
      <c r="J279" s="44">
        <f t="shared" si="161"/>
        <v>216.36</v>
      </c>
      <c r="K279" s="44">
        <f t="shared" si="161"/>
        <v>216.36</v>
      </c>
      <c r="L279" s="44">
        <f t="shared" si="161"/>
        <v>216.36</v>
      </c>
      <c r="M279" s="44">
        <f t="shared" si="161"/>
        <v>216.36</v>
      </c>
      <c r="N279" s="44">
        <f t="shared" si="161"/>
        <v>216.36</v>
      </c>
      <c r="O279" s="44">
        <f t="shared" si="161"/>
        <v>216.36</v>
      </c>
      <c r="P279" s="44">
        <f t="shared" si="161"/>
        <v>216.36</v>
      </c>
      <c r="Q279" s="44">
        <f t="shared" si="161"/>
        <v>216.36</v>
      </c>
      <c r="R279" s="44">
        <f t="shared" si="161"/>
        <v>216.36</v>
      </c>
      <c r="S279" s="44">
        <f t="shared" si="161"/>
        <v>216.36</v>
      </c>
      <c r="T279" s="44">
        <f t="shared" si="161"/>
        <v>216.36</v>
      </c>
      <c r="U279" s="44">
        <f t="shared" si="161"/>
        <v>216.36</v>
      </c>
      <c r="V279" s="44">
        <f t="shared" si="161"/>
        <v>216.36</v>
      </c>
      <c r="W279" s="44">
        <f t="shared" si="161"/>
        <v>216.36</v>
      </c>
      <c r="X279" s="44">
        <f t="shared" si="161"/>
        <v>216.36</v>
      </c>
      <c r="Y279" s="44">
        <f t="shared" si="161"/>
        <v>216.36</v>
      </c>
      <c r="Z279" s="44">
        <f t="shared" si="161"/>
        <v>216.36</v>
      </c>
      <c r="AA279" s="44">
        <f t="shared" si="161"/>
        <v>216.36</v>
      </c>
    </row>
    <row r="280" spans="1:27" ht="12.75" customHeight="1" collapsed="1" x14ac:dyDescent="0.2">
      <c r="A280" s="88" t="s">
        <v>501</v>
      </c>
      <c r="B280" s="28" t="str">
        <f>"25"&amp;"."&amp;$B$639&amp;"."&amp;$B$640</f>
        <v>25.09.2023</v>
      </c>
      <c r="C280" s="80" t="s">
        <v>76</v>
      </c>
      <c r="D280" s="81">
        <f>ROUND(((D281+D282+D284+D283)/1000),5)</f>
        <v>3.1204999999999998</v>
      </c>
      <c r="E280" s="81">
        <f>ROUND(((E281+E282+E284+E283)/1000),5)</f>
        <v>2.9449399999999999</v>
      </c>
      <c r="F280" s="81">
        <f>ROUND(((F281+F282+F284+F283)/1000),5)</f>
        <v>2.1793300000000002</v>
      </c>
      <c r="G280" s="81">
        <f t="shared" ref="G280:AA280" si="162">ROUND(((G281+G282+G284+G283)/1000),5)</f>
        <v>2.1369400000000001</v>
      </c>
      <c r="H280" s="81">
        <f t="shared" si="162"/>
        <v>2.2035</v>
      </c>
      <c r="I280" s="81">
        <f t="shared" si="162"/>
        <v>3.2431299999999998</v>
      </c>
      <c r="J280" s="81">
        <f t="shared" si="162"/>
        <v>3.4052199999999999</v>
      </c>
      <c r="K280" s="81">
        <f t="shared" si="162"/>
        <v>3.63212</v>
      </c>
      <c r="L280" s="81">
        <f t="shared" si="162"/>
        <v>3.9551400000000001</v>
      </c>
      <c r="M280" s="81">
        <f t="shared" si="162"/>
        <v>4.1528900000000002</v>
      </c>
      <c r="N280" s="81">
        <f t="shared" si="162"/>
        <v>4.2411300000000001</v>
      </c>
      <c r="O280" s="81">
        <f t="shared" si="162"/>
        <v>4.2147300000000003</v>
      </c>
      <c r="P280" s="81">
        <f t="shared" si="162"/>
        <v>4.1829700000000001</v>
      </c>
      <c r="Q280" s="81">
        <f t="shared" si="162"/>
        <v>4.1541499999999996</v>
      </c>
      <c r="R280" s="81">
        <f t="shared" si="162"/>
        <v>4.1456099999999996</v>
      </c>
      <c r="S280" s="81">
        <f t="shared" si="162"/>
        <v>4.1448499999999999</v>
      </c>
      <c r="T280" s="81">
        <f t="shared" si="162"/>
        <v>4.1424099999999999</v>
      </c>
      <c r="U280" s="81">
        <f t="shared" si="162"/>
        <v>4.1287399999999996</v>
      </c>
      <c r="V280" s="81">
        <f t="shared" si="162"/>
        <v>4.2254899999999997</v>
      </c>
      <c r="W280" s="81">
        <f t="shared" si="162"/>
        <v>4.27041</v>
      </c>
      <c r="X280" s="81">
        <f t="shared" si="162"/>
        <v>4.2201300000000002</v>
      </c>
      <c r="Y280" s="81">
        <f t="shared" si="162"/>
        <v>3.9979200000000001</v>
      </c>
      <c r="Z280" s="81">
        <f t="shared" si="162"/>
        <v>3.4836200000000002</v>
      </c>
      <c r="AA280" s="81">
        <f t="shared" si="162"/>
        <v>3.1923599999999999</v>
      </c>
    </row>
    <row r="281" spans="1:27" ht="12.75" hidden="1" customHeight="1" outlineLevel="1" x14ac:dyDescent="0.2">
      <c r="A281" s="89" t="s">
        <v>502</v>
      </c>
      <c r="B281" s="63" t="s">
        <v>230</v>
      </c>
      <c r="C281" s="43" t="s">
        <v>79</v>
      </c>
      <c r="D281" s="44">
        <v>1182.49</v>
      </c>
      <c r="E281" s="44">
        <v>1006.93</v>
      </c>
      <c r="F281" s="44">
        <v>241.32</v>
      </c>
      <c r="G281" s="44">
        <v>198.93</v>
      </c>
      <c r="H281" s="44">
        <v>265.49</v>
      </c>
      <c r="I281" s="44">
        <v>1305.1199999999999</v>
      </c>
      <c r="J281" s="44">
        <v>1467.21</v>
      </c>
      <c r="K281" s="44">
        <v>1694.11</v>
      </c>
      <c r="L281" s="44">
        <v>2017.13</v>
      </c>
      <c r="M281" s="44">
        <v>2214.88</v>
      </c>
      <c r="N281" s="44">
        <v>2303.12</v>
      </c>
      <c r="O281" s="44">
        <v>2276.7199999999998</v>
      </c>
      <c r="P281" s="44">
        <v>2244.96</v>
      </c>
      <c r="Q281" s="44">
        <v>2216.14</v>
      </c>
      <c r="R281" s="44">
        <v>2207.6</v>
      </c>
      <c r="S281" s="44">
        <v>2206.84</v>
      </c>
      <c r="T281" s="44">
        <v>2204.4</v>
      </c>
      <c r="U281" s="44">
        <v>2190.73</v>
      </c>
      <c r="V281" s="44">
        <v>2287.48</v>
      </c>
      <c r="W281" s="44">
        <v>2332.4</v>
      </c>
      <c r="X281" s="44">
        <v>2282.12</v>
      </c>
      <c r="Y281" s="44">
        <v>2059.91</v>
      </c>
      <c r="Z281" s="44">
        <v>1545.61</v>
      </c>
      <c r="AA281" s="44">
        <v>1254.3499999999999</v>
      </c>
    </row>
    <row r="282" spans="1:27" ht="12.75" hidden="1" customHeight="1" outlineLevel="1" x14ac:dyDescent="0.2">
      <c r="A282" s="89" t="s">
        <v>503</v>
      </c>
      <c r="B282" s="63" t="s">
        <v>90</v>
      </c>
      <c r="C282" s="43" t="s">
        <v>79</v>
      </c>
      <c r="D282" s="44">
        <f>$D$162</f>
        <v>1716.97</v>
      </c>
      <c r="E282" s="44">
        <f t="shared" ref="E282:AA282" si="163">$D$162</f>
        <v>1716.97</v>
      </c>
      <c r="F282" s="44">
        <f t="shared" si="163"/>
        <v>1716.97</v>
      </c>
      <c r="G282" s="44">
        <f t="shared" si="163"/>
        <v>1716.97</v>
      </c>
      <c r="H282" s="44">
        <f t="shared" si="163"/>
        <v>1716.97</v>
      </c>
      <c r="I282" s="44">
        <f t="shared" si="163"/>
        <v>1716.97</v>
      </c>
      <c r="J282" s="44">
        <f t="shared" si="163"/>
        <v>1716.97</v>
      </c>
      <c r="K282" s="44">
        <f t="shared" si="163"/>
        <v>1716.97</v>
      </c>
      <c r="L282" s="44">
        <f t="shared" si="163"/>
        <v>1716.97</v>
      </c>
      <c r="M282" s="44">
        <f t="shared" si="163"/>
        <v>1716.97</v>
      </c>
      <c r="N282" s="44">
        <f t="shared" si="163"/>
        <v>1716.97</v>
      </c>
      <c r="O282" s="44">
        <f t="shared" si="163"/>
        <v>1716.97</v>
      </c>
      <c r="P282" s="44">
        <f t="shared" si="163"/>
        <v>1716.97</v>
      </c>
      <c r="Q282" s="44">
        <f t="shared" si="163"/>
        <v>1716.97</v>
      </c>
      <c r="R282" s="44">
        <f t="shared" si="163"/>
        <v>1716.97</v>
      </c>
      <c r="S282" s="44">
        <f t="shared" si="163"/>
        <v>1716.97</v>
      </c>
      <c r="T282" s="44">
        <f t="shared" si="163"/>
        <v>1716.97</v>
      </c>
      <c r="U282" s="44">
        <f t="shared" si="163"/>
        <v>1716.97</v>
      </c>
      <c r="V282" s="44">
        <f t="shared" si="163"/>
        <v>1716.97</v>
      </c>
      <c r="W282" s="44">
        <f t="shared" si="163"/>
        <v>1716.97</v>
      </c>
      <c r="X282" s="44">
        <f t="shared" si="163"/>
        <v>1716.97</v>
      </c>
      <c r="Y282" s="44">
        <f t="shared" si="163"/>
        <v>1716.97</v>
      </c>
      <c r="Z282" s="44">
        <f t="shared" si="163"/>
        <v>1716.97</v>
      </c>
      <c r="AA282" s="44">
        <f t="shared" si="163"/>
        <v>1716.97</v>
      </c>
    </row>
    <row r="283" spans="1:27" ht="12.75" hidden="1" customHeight="1" outlineLevel="1" x14ac:dyDescent="0.2">
      <c r="A283" s="89" t="s">
        <v>504</v>
      </c>
      <c r="B283" s="63" t="s">
        <v>83</v>
      </c>
      <c r="C283" s="43" t="s">
        <v>79</v>
      </c>
      <c r="D283" s="44">
        <v>4.68</v>
      </c>
      <c r="E283" s="44">
        <v>4.68</v>
      </c>
      <c r="F283" s="44">
        <v>4.68</v>
      </c>
      <c r="G283" s="44">
        <v>4.68</v>
      </c>
      <c r="H283" s="44">
        <v>4.68</v>
      </c>
      <c r="I283" s="44">
        <v>4.68</v>
      </c>
      <c r="J283" s="44">
        <v>4.68</v>
      </c>
      <c r="K283" s="44">
        <v>4.68</v>
      </c>
      <c r="L283" s="44">
        <v>4.68</v>
      </c>
      <c r="M283" s="44">
        <v>4.68</v>
      </c>
      <c r="N283" s="44">
        <v>4.68</v>
      </c>
      <c r="O283" s="44">
        <v>4.68</v>
      </c>
      <c r="P283" s="44">
        <v>4.68</v>
      </c>
      <c r="Q283" s="44">
        <v>4.68</v>
      </c>
      <c r="R283" s="44">
        <v>4.68</v>
      </c>
      <c r="S283" s="44">
        <v>4.68</v>
      </c>
      <c r="T283" s="44">
        <v>4.68</v>
      </c>
      <c r="U283" s="44">
        <v>4.68</v>
      </c>
      <c r="V283" s="44">
        <v>4.68</v>
      </c>
      <c r="W283" s="44">
        <v>4.68</v>
      </c>
      <c r="X283" s="44">
        <v>4.68</v>
      </c>
      <c r="Y283" s="44">
        <v>4.68</v>
      </c>
      <c r="Z283" s="44">
        <v>4.68</v>
      </c>
      <c r="AA283" s="44">
        <v>4.68</v>
      </c>
    </row>
    <row r="284" spans="1:27" ht="12.75" hidden="1" customHeight="1" outlineLevel="1" x14ac:dyDescent="0.2">
      <c r="A284" s="89" t="s">
        <v>505</v>
      </c>
      <c r="B284" s="63" t="s">
        <v>81</v>
      </c>
      <c r="C284" s="43" t="s">
        <v>79</v>
      </c>
      <c r="D284" s="44">
        <f>$D$11</f>
        <v>216.36</v>
      </c>
      <c r="E284" s="44">
        <f t="shared" ref="E284:AA284" si="164">$D$11</f>
        <v>216.36</v>
      </c>
      <c r="F284" s="44">
        <f t="shared" si="164"/>
        <v>216.36</v>
      </c>
      <c r="G284" s="44">
        <f t="shared" si="164"/>
        <v>216.36</v>
      </c>
      <c r="H284" s="44">
        <f t="shared" si="164"/>
        <v>216.36</v>
      </c>
      <c r="I284" s="44">
        <f t="shared" si="164"/>
        <v>216.36</v>
      </c>
      <c r="J284" s="44">
        <f t="shared" si="164"/>
        <v>216.36</v>
      </c>
      <c r="K284" s="44">
        <f t="shared" si="164"/>
        <v>216.36</v>
      </c>
      <c r="L284" s="44">
        <f t="shared" si="164"/>
        <v>216.36</v>
      </c>
      <c r="M284" s="44">
        <f t="shared" si="164"/>
        <v>216.36</v>
      </c>
      <c r="N284" s="44">
        <f t="shared" si="164"/>
        <v>216.36</v>
      </c>
      <c r="O284" s="44">
        <f t="shared" si="164"/>
        <v>216.36</v>
      </c>
      <c r="P284" s="44">
        <f t="shared" si="164"/>
        <v>216.36</v>
      </c>
      <c r="Q284" s="44">
        <f t="shared" si="164"/>
        <v>216.36</v>
      </c>
      <c r="R284" s="44">
        <f t="shared" si="164"/>
        <v>216.36</v>
      </c>
      <c r="S284" s="44">
        <f t="shared" si="164"/>
        <v>216.36</v>
      </c>
      <c r="T284" s="44">
        <f t="shared" si="164"/>
        <v>216.36</v>
      </c>
      <c r="U284" s="44">
        <f t="shared" si="164"/>
        <v>216.36</v>
      </c>
      <c r="V284" s="44">
        <f t="shared" si="164"/>
        <v>216.36</v>
      </c>
      <c r="W284" s="44">
        <f t="shared" si="164"/>
        <v>216.36</v>
      </c>
      <c r="X284" s="44">
        <f t="shared" si="164"/>
        <v>216.36</v>
      </c>
      <c r="Y284" s="44">
        <f t="shared" si="164"/>
        <v>216.36</v>
      </c>
      <c r="Z284" s="44">
        <f t="shared" si="164"/>
        <v>216.36</v>
      </c>
      <c r="AA284" s="44">
        <f t="shared" si="164"/>
        <v>216.36</v>
      </c>
    </row>
    <row r="285" spans="1:27" ht="12.75" customHeight="1" collapsed="1" x14ac:dyDescent="0.2">
      <c r="A285" s="88" t="s">
        <v>506</v>
      </c>
      <c r="B285" s="28" t="str">
        <f>"26"&amp;"."&amp;$B$639&amp;"."&amp;$B$640</f>
        <v>26.09.2023</v>
      </c>
      <c r="C285" s="80" t="s">
        <v>76</v>
      </c>
      <c r="D285" s="81">
        <f>ROUND(((D286+D287+D289+D288)/1000),5)</f>
        <v>3.1120800000000002</v>
      </c>
      <c r="E285" s="81">
        <f>ROUND(((E286+E287+E289+E288)/1000),5)</f>
        <v>2.9264899999999998</v>
      </c>
      <c r="F285" s="81">
        <f>ROUND(((F286+F287+F289+F288)/1000),5)</f>
        <v>2.16547</v>
      </c>
      <c r="G285" s="81">
        <f t="shared" ref="G285:AA285" si="165">ROUND(((G286+G287+G289+G288)/1000),5)</f>
        <v>2.1777000000000002</v>
      </c>
      <c r="H285" s="81">
        <f t="shared" si="165"/>
        <v>2.9028399999999999</v>
      </c>
      <c r="I285" s="81">
        <f t="shared" si="165"/>
        <v>3.2972399999999999</v>
      </c>
      <c r="J285" s="81">
        <f t="shared" si="165"/>
        <v>3.47763</v>
      </c>
      <c r="K285" s="81">
        <f t="shared" si="165"/>
        <v>3.5734699999999999</v>
      </c>
      <c r="L285" s="81">
        <f t="shared" si="165"/>
        <v>3.952</v>
      </c>
      <c r="M285" s="81">
        <f t="shared" si="165"/>
        <v>4.1736500000000003</v>
      </c>
      <c r="N285" s="81">
        <f t="shared" si="165"/>
        <v>4.2531100000000004</v>
      </c>
      <c r="O285" s="81">
        <f t="shared" si="165"/>
        <v>4.2413999999999996</v>
      </c>
      <c r="P285" s="81">
        <f t="shared" si="165"/>
        <v>4.1947200000000002</v>
      </c>
      <c r="Q285" s="81">
        <f t="shared" si="165"/>
        <v>4.2015099999999999</v>
      </c>
      <c r="R285" s="81">
        <f t="shared" si="165"/>
        <v>4.1729700000000003</v>
      </c>
      <c r="S285" s="81">
        <f t="shared" si="165"/>
        <v>4.1707700000000001</v>
      </c>
      <c r="T285" s="81">
        <f t="shared" si="165"/>
        <v>4.09849</v>
      </c>
      <c r="U285" s="81">
        <f t="shared" si="165"/>
        <v>4.0336999999999996</v>
      </c>
      <c r="V285" s="81">
        <f t="shared" si="165"/>
        <v>4.2155699999999996</v>
      </c>
      <c r="W285" s="81">
        <f t="shared" si="165"/>
        <v>4.28104</v>
      </c>
      <c r="X285" s="81">
        <f t="shared" si="165"/>
        <v>4.2294499999999999</v>
      </c>
      <c r="Y285" s="81">
        <f t="shared" si="165"/>
        <v>3.9719600000000002</v>
      </c>
      <c r="Z285" s="81">
        <f t="shared" si="165"/>
        <v>3.4987200000000001</v>
      </c>
      <c r="AA285" s="81">
        <f t="shared" si="165"/>
        <v>3.2909999999999999</v>
      </c>
    </row>
    <row r="286" spans="1:27" ht="12.75" hidden="1" customHeight="1" outlineLevel="1" x14ac:dyDescent="0.2">
      <c r="A286" s="89" t="s">
        <v>507</v>
      </c>
      <c r="B286" s="63" t="s">
        <v>230</v>
      </c>
      <c r="C286" s="43" t="s">
        <v>79</v>
      </c>
      <c r="D286" s="44">
        <v>1174.07</v>
      </c>
      <c r="E286" s="44">
        <v>988.48</v>
      </c>
      <c r="F286" s="44">
        <v>227.46</v>
      </c>
      <c r="G286" s="44">
        <v>239.69</v>
      </c>
      <c r="H286" s="44">
        <v>964.83</v>
      </c>
      <c r="I286" s="44">
        <v>1359.23</v>
      </c>
      <c r="J286" s="44">
        <v>1539.62</v>
      </c>
      <c r="K286" s="44">
        <v>1635.46</v>
      </c>
      <c r="L286" s="44">
        <v>2013.99</v>
      </c>
      <c r="M286" s="44">
        <v>2235.64</v>
      </c>
      <c r="N286" s="44">
        <v>2315.1</v>
      </c>
      <c r="O286" s="44">
        <v>2303.39</v>
      </c>
      <c r="P286" s="44">
        <v>2256.71</v>
      </c>
      <c r="Q286" s="44">
        <v>2263.5</v>
      </c>
      <c r="R286" s="44">
        <v>2234.96</v>
      </c>
      <c r="S286" s="44">
        <v>2232.7600000000002</v>
      </c>
      <c r="T286" s="44">
        <v>2160.48</v>
      </c>
      <c r="U286" s="44">
        <v>2095.69</v>
      </c>
      <c r="V286" s="44">
        <v>2277.56</v>
      </c>
      <c r="W286" s="44">
        <v>2343.0300000000002</v>
      </c>
      <c r="X286" s="44">
        <v>2291.44</v>
      </c>
      <c r="Y286" s="44">
        <v>2033.95</v>
      </c>
      <c r="Z286" s="44">
        <v>1560.71</v>
      </c>
      <c r="AA286" s="44">
        <v>1352.99</v>
      </c>
    </row>
    <row r="287" spans="1:27" ht="12.75" hidden="1" customHeight="1" outlineLevel="1" x14ac:dyDescent="0.2">
      <c r="A287" s="89" t="s">
        <v>508</v>
      </c>
      <c r="B287" s="63" t="s">
        <v>90</v>
      </c>
      <c r="C287" s="43" t="s">
        <v>79</v>
      </c>
      <c r="D287" s="44">
        <f>$D$162</f>
        <v>1716.97</v>
      </c>
      <c r="E287" s="44">
        <f t="shared" ref="E287:AA287" si="166">$D$162</f>
        <v>1716.97</v>
      </c>
      <c r="F287" s="44">
        <f t="shared" si="166"/>
        <v>1716.97</v>
      </c>
      <c r="G287" s="44">
        <f t="shared" si="166"/>
        <v>1716.97</v>
      </c>
      <c r="H287" s="44">
        <f t="shared" si="166"/>
        <v>1716.97</v>
      </c>
      <c r="I287" s="44">
        <f t="shared" si="166"/>
        <v>1716.97</v>
      </c>
      <c r="J287" s="44">
        <f t="shared" si="166"/>
        <v>1716.97</v>
      </c>
      <c r="K287" s="44">
        <f t="shared" si="166"/>
        <v>1716.97</v>
      </c>
      <c r="L287" s="44">
        <f t="shared" si="166"/>
        <v>1716.97</v>
      </c>
      <c r="M287" s="44">
        <f t="shared" si="166"/>
        <v>1716.97</v>
      </c>
      <c r="N287" s="44">
        <f t="shared" si="166"/>
        <v>1716.97</v>
      </c>
      <c r="O287" s="44">
        <f t="shared" si="166"/>
        <v>1716.97</v>
      </c>
      <c r="P287" s="44">
        <f t="shared" si="166"/>
        <v>1716.97</v>
      </c>
      <c r="Q287" s="44">
        <f t="shared" si="166"/>
        <v>1716.97</v>
      </c>
      <c r="R287" s="44">
        <f t="shared" si="166"/>
        <v>1716.97</v>
      </c>
      <c r="S287" s="44">
        <f t="shared" si="166"/>
        <v>1716.97</v>
      </c>
      <c r="T287" s="44">
        <f t="shared" si="166"/>
        <v>1716.97</v>
      </c>
      <c r="U287" s="44">
        <f t="shared" si="166"/>
        <v>1716.97</v>
      </c>
      <c r="V287" s="44">
        <f t="shared" si="166"/>
        <v>1716.97</v>
      </c>
      <c r="W287" s="44">
        <f t="shared" si="166"/>
        <v>1716.97</v>
      </c>
      <c r="X287" s="44">
        <f t="shared" si="166"/>
        <v>1716.97</v>
      </c>
      <c r="Y287" s="44">
        <f t="shared" si="166"/>
        <v>1716.97</v>
      </c>
      <c r="Z287" s="44">
        <f t="shared" si="166"/>
        <v>1716.97</v>
      </c>
      <c r="AA287" s="44">
        <f t="shared" si="166"/>
        <v>1716.97</v>
      </c>
    </row>
    <row r="288" spans="1:27" ht="12.75" hidden="1" customHeight="1" outlineLevel="1" x14ac:dyDescent="0.2">
      <c r="A288" s="89" t="s">
        <v>509</v>
      </c>
      <c r="B288" s="63" t="s">
        <v>83</v>
      </c>
      <c r="C288" s="43" t="s">
        <v>79</v>
      </c>
      <c r="D288" s="44">
        <v>4.68</v>
      </c>
      <c r="E288" s="44">
        <v>4.68</v>
      </c>
      <c r="F288" s="44">
        <v>4.68</v>
      </c>
      <c r="G288" s="44">
        <v>4.68</v>
      </c>
      <c r="H288" s="44">
        <v>4.68</v>
      </c>
      <c r="I288" s="44">
        <v>4.68</v>
      </c>
      <c r="J288" s="44">
        <v>4.68</v>
      </c>
      <c r="K288" s="44">
        <v>4.68</v>
      </c>
      <c r="L288" s="44">
        <v>4.68</v>
      </c>
      <c r="M288" s="44">
        <v>4.68</v>
      </c>
      <c r="N288" s="44">
        <v>4.68</v>
      </c>
      <c r="O288" s="44">
        <v>4.68</v>
      </c>
      <c r="P288" s="44">
        <v>4.68</v>
      </c>
      <c r="Q288" s="44">
        <v>4.68</v>
      </c>
      <c r="R288" s="44">
        <v>4.68</v>
      </c>
      <c r="S288" s="44">
        <v>4.68</v>
      </c>
      <c r="T288" s="44">
        <v>4.68</v>
      </c>
      <c r="U288" s="44">
        <v>4.68</v>
      </c>
      <c r="V288" s="44">
        <v>4.68</v>
      </c>
      <c r="W288" s="44">
        <v>4.68</v>
      </c>
      <c r="X288" s="44">
        <v>4.68</v>
      </c>
      <c r="Y288" s="44">
        <v>4.68</v>
      </c>
      <c r="Z288" s="44">
        <v>4.68</v>
      </c>
      <c r="AA288" s="44">
        <v>4.68</v>
      </c>
    </row>
    <row r="289" spans="1:27" ht="12.75" hidden="1" customHeight="1" outlineLevel="1" x14ac:dyDescent="0.2">
      <c r="A289" s="89" t="s">
        <v>510</v>
      </c>
      <c r="B289" s="63" t="s">
        <v>81</v>
      </c>
      <c r="C289" s="43" t="s">
        <v>79</v>
      </c>
      <c r="D289" s="44">
        <f>$D$11</f>
        <v>216.36</v>
      </c>
      <c r="E289" s="44">
        <f t="shared" ref="E289:AA289" si="167">$D$11</f>
        <v>216.36</v>
      </c>
      <c r="F289" s="44">
        <f t="shared" si="167"/>
        <v>216.36</v>
      </c>
      <c r="G289" s="44">
        <f t="shared" si="167"/>
        <v>216.36</v>
      </c>
      <c r="H289" s="44">
        <f t="shared" si="167"/>
        <v>216.36</v>
      </c>
      <c r="I289" s="44">
        <f t="shared" si="167"/>
        <v>216.36</v>
      </c>
      <c r="J289" s="44">
        <f t="shared" si="167"/>
        <v>216.36</v>
      </c>
      <c r="K289" s="44">
        <f t="shared" si="167"/>
        <v>216.36</v>
      </c>
      <c r="L289" s="44">
        <f t="shared" si="167"/>
        <v>216.36</v>
      </c>
      <c r="M289" s="44">
        <f t="shared" si="167"/>
        <v>216.36</v>
      </c>
      <c r="N289" s="44">
        <f t="shared" si="167"/>
        <v>216.36</v>
      </c>
      <c r="O289" s="44">
        <f t="shared" si="167"/>
        <v>216.36</v>
      </c>
      <c r="P289" s="44">
        <f t="shared" si="167"/>
        <v>216.36</v>
      </c>
      <c r="Q289" s="44">
        <f t="shared" si="167"/>
        <v>216.36</v>
      </c>
      <c r="R289" s="44">
        <f t="shared" si="167"/>
        <v>216.36</v>
      </c>
      <c r="S289" s="44">
        <f t="shared" si="167"/>
        <v>216.36</v>
      </c>
      <c r="T289" s="44">
        <f t="shared" si="167"/>
        <v>216.36</v>
      </c>
      <c r="U289" s="44">
        <f t="shared" si="167"/>
        <v>216.36</v>
      </c>
      <c r="V289" s="44">
        <f t="shared" si="167"/>
        <v>216.36</v>
      </c>
      <c r="W289" s="44">
        <f t="shared" si="167"/>
        <v>216.36</v>
      </c>
      <c r="X289" s="44">
        <f t="shared" si="167"/>
        <v>216.36</v>
      </c>
      <c r="Y289" s="44">
        <f t="shared" si="167"/>
        <v>216.36</v>
      </c>
      <c r="Z289" s="44">
        <f t="shared" si="167"/>
        <v>216.36</v>
      </c>
      <c r="AA289" s="44">
        <f t="shared" si="167"/>
        <v>216.36</v>
      </c>
    </row>
    <row r="290" spans="1:27" ht="12.75" customHeight="1" collapsed="1" x14ac:dyDescent="0.2">
      <c r="A290" s="88" t="s">
        <v>511</v>
      </c>
      <c r="B290" s="28" t="str">
        <f>"27"&amp;"."&amp;$B$639&amp;"."&amp;$B$640</f>
        <v>27.09.2023</v>
      </c>
      <c r="C290" s="80" t="s">
        <v>76</v>
      </c>
      <c r="D290" s="81">
        <f>ROUND(((D291+D292+D294+D293)/1000),5)</f>
        <v>3.1231800000000001</v>
      </c>
      <c r="E290" s="81">
        <f>ROUND(((E291+E292+E294+E293)/1000),5)</f>
        <v>2.8982999999999999</v>
      </c>
      <c r="F290" s="81">
        <f>ROUND(((F291+F292+F294+F293)/1000),5)</f>
        <v>2.6192000000000002</v>
      </c>
      <c r="G290" s="81">
        <f t="shared" ref="G290:AA290" si="168">ROUND(((G291+G292+G294+G293)/1000),5)</f>
        <v>2.6718600000000001</v>
      </c>
      <c r="H290" s="81">
        <f t="shared" si="168"/>
        <v>2.9157700000000002</v>
      </c>
      <c r="I290" s="81">
        <f t="shared" si="168"/>
        <v>3.3078400000000001</v>
      </c>
      <c r="J290" s="81">
        <f t="shared" si="168"/>
        <v>3.4651999999999998</v>
      </c>
      <c r="K290" s="81">
        <f t="shared" si="168"/>
        <v>3.6461999999999999</v>
      </c>
      <c r="L290" s="81">
        <f t="shared" si="168"/>
        <v>3.9714499999999999</v>
      </c>
      <c r="M290" s="81">
        <f t="shared" si="168"/>
        <v>4.1470799999999999</v>
      </c>
      <c r="N290" s="81">
        <f t="shared" si="168"/>
        <v>4.2169699999999999</v>
      </c>
      <c r="O290" s="81">
        <f t="shared" si="168"/>
        <v>4.1486099999999997</v>
      </c>
      <c r="P290" s="81">
        <f t="shared" si="168"/>
        <v>4.0936500000000002</v>
      </c>
      <c r="Q290" s="81">
        <f t="shared" si="168"/>
        <v>4.0943199999999997</v>
      </c>
      <c r="R290" s="81">
        <f t="shared" si="168"/>
        <v>4.0818000000000003</v>
      </c>
      <c r="S290" s="81">
        <f t="shared" si="168"/>
        <v>4.08066</v>
      </c>
      <c r="T290" s="81">
        <f t="shared" si="168"/>
        <v>4.0595699999999999</v>
      </c>
      <c r="U290" s="81">
        <f t="shared" si="168"/>
        <v>4.0729499999999996</v>
      </c>
      <c r="V290" s="81">
        <f t="shared" si="168"/>
        <v>4.0949</v>
      </c>
      <c r="W290" s="81">
        <f t="shared" si="168"/>
        <v>4.1137899999999998</v>
      </c>
      <c r="X290" s="81">
        <f t="shared" si="168"/>
        <v>3.9659900000000001</v>
      </c>
      <c r="Y290" s="81">
        <f t="shared" si="168"/>
        <v>3.7387999999999999</v>
      </c>
      <c r="Z290" s="81">
        <f t="shared" si="168"/>
        <v>3.4814799999999999</v>
      </c>
      <c r="AA290" s="81">
        <f t="shared" si="168"/>
        <v>3.3080699999999998</v>
      </c>
    </row>
    <row r="291" spans="1:27" ht="12.75" hidden="1" customHeight="1" outlineLevel="1" x14ac:dyDescent="0.2">
      <c r="A291" s="89" t="s">
        <v>512</v>
      </c>
      <c r="B291" s="63" t="s">
        <v>230</v>
      </c>
      <c r="C291" s="43" t="s">
        <v>79</v>
      </c>
      <c r="D291" s="44">
        <v>1185.17</v>
      </c>
      <c r="E291" s="44">
        <v>960.29</v>
      </c>
      <c r="F291" s="44">
        <v>681.19</v>
      </c>
      <c r="G291" s="44">
        <v>733.85</v>
      </c>
      <c r="H291" s="44">
        <v>977.76</v>
      </c>
      <c r="I291" s="44">
        <v>1369.83</v>
      </c>
      <c r="J291" s="44">
        <v>1527.19</v>
      </c>
      <c r="K291" s="44">
        <v>1708.19</v>
      </c>
      <c r="L291" s="44">
        <v>2033.44</v>
      </c>
      <c r="M291" s="44">
        <v>2209.0700000000002</v>
      </c>
      <c r="N291" s="44">
        <v>2278.96</v>
      </c>
      <c r="O291" s="44">
        <v>2210.6</v>
      </c>
      <c r="P291" s="44">
        <v>2155.64</v>
      </c>
      <c r="Q291" s="44">
        <v>2156.31</v>
      </c>
      <c r="R291" s="44">
        <v>2143.79</v>
      </c>
      <c r="S291" s="44">
        <v>2142.65</v>
      </c>
      <c r="T291" s="44">
        <v>2121.56</v>
      </c>
      <c r="U291" s="44">
        <v>2134.94</v>
      </c>
      <c r="V291" s="44">
        <v>2156.89</v>
      </c>
      <c r="W291" s="44">
        <v>2175.7800000000002</v>
      </c>
      <c r="X291" s="44">
        <v>2027.98</v>
      </c>
      <c r="Y291" s="44">
        <v>1800.79</v>
      </c>
      <c r="Z291" s="44">
        <v>1543.47</v>
      </c>
      <c r="AA291" s="44">
        <v>1370.06</v>
      </c>
    </row>
    <row r="292" spans="1:27" ht="12.75" hidden="1" customHeight="1" outlineLevel="1" x14ac:dyDescent="0.2">
      <c r="A292" s="89" t="s">
        <v>513</v>
      </c>
      <c r="B292" s="63" t="s">
        <v>90</v>
      </c>
      <c r="C292" s="43" t="s">
        <v>79</v>
      </c>
      <c r="D292" s="44">
        <f>$D$162</f>
        <v>1716.97</v>
      </c>
      <c r="E292" s="44">
        <f t="shared" ref="E292:AA292" si="169">$D$162</f>
        <v>1716.97</v>
      </c>
      <c r="F292" s="44">
        <f t="shared" si="169"/>
        <v>1716.97</v>
      </c>
      <c r="G292" s="44">
        <f t="shared" si="169"/>
        <v>1716.97</v>
      </c>
      <c r="H292" s="44">
        <f t="shared" si="169"/>
        <v>1716.97</v>
      </c>
      <c r="I292" s="44">
        <f t="shared" si="169"/>
        <v>1716.97</v>
      </c>
      <c r="J292" s="44">
        <f t="shared" si="169"/>
        <v>1716.97</v>
      </c>
      <c r="K292" s="44">
        <f t="shared" si="169"/>
        <v>1716.97</v>
      </c>
      <c r="L292" s="44">
        <f t="shared" si="169"/>
        <v>1716.97</v>
      </c>
      <c r="M292" s="44">
        <f t="shared" si="169"/>
        <v>1716.97</v>
      </c>
      <c r="N292" s="44">
        <f t="shared" si="169"/>
        <v>1716.97</v>
      </c>
      <c r="O292" s="44">
        <f t="shared" si="169"/>
        <v>1716.97</v>
      </c>
      <c r="P292" s="44">
        <f t="shared" si="169"/>
        <v>1716.97</v>
      </c>
      <c r="Q292" s="44">
        <f t="shared" si="169"/>
        <v>1716.97</v>
      </c>
      <c r="R292" s="44">
        <f t="shared" si="169"/>
        <v>1716.97</v>
      </c>
      <c r="S292" s="44">
        <f t="shared" si="169"/>
        <v>1716.97</v>
      </c>
      <c r="T292" s="44">
        <f t="shared" si="169"/>
        <v>1716.97</v>
      </c>
      <c r="U292" s="44">
        <f t="shared" si="169"/>
        <v>1716.97</v>
      </c>
      <c r="V292" s="44">
        <f t="shared" si="169"/>
        <v>1716.97</v>
      </c>
      <c r="W292" s="44">
        <f t="shared" si="169"/>
        <v>1716.97</v>
      </c>
      <c r="X292" s="44">
        <f t="shared" si="169"/>
        <v>1716.97</v>
      </c>
      <c r="Y292" s="44">
        <f t="shared" si="169"/>
        <v>1716.97</v>
      </c>
      <c r="Z292" s="44">
        <f t="shared" si="169"/>
        <v>1716.97</v>
      </c>
      <c r="AA292" s="44">
        <f t="shared" si="169"/>
        <v>1716.97</v>
      </c>
    </row>
    <row r="293" spans="1:27" ht="12.75" hidden="1" customHeight="1" outlineLevel="1" x14ac:dyDescent="0.2">
      <c r="A293" s="89" t="s">
        <v>514</v>
      </c>
      <c r="B293" s="63" t="s">
        <v>83</v>
      </c>
      <c r="C293" s="43" t="s">
        <v>79</v>
      </c>
      <c r="D293" s="44">
        <v>4.68</v>
      </c>
      <c r="E293" s="44">
        <v>4.68</v>
      </c>
      <c r="F293" s="44">
        <v>4.68</v>
      </c>
      <c r="G293" s="44">
        <v>4.68</v>
      </c>
      <c r="H293" s="44">
        <v>4.68</v>
      </c>
      <c r="I293" s="44">
        <v>4.68</v>
      </c>
      <c r="J293" s="44">
        <v>4.68</v>
      </c>
      <c r="K293" s="44">
        <v>4.68</v>
      </c>
      <c r="L293" s="44">
        <v>4.68</v>
      </c>
      <c r="M293" s="44">
        <v>4.68</v>
      </c>
      <c r="N293" s="44">
        <v>4.68</v>
      </c>
      <c r="O293" s="44">
        <v>4.68</v>
      </c>
      <c r="P293" s="44">
        <v>4.68</v>
      </c>
      <c r="Q293" s="44">
        <v>4.68</v>
      </c>
      <c r="R293" s="44">
        <v>4.68</v>
      </c>
      <c r="S293" s="44">
        <v>4.68</v>
      </c>
      <c r="T293" s="44">
        <v>4.68</v>
      </c>
      <c r="U293" s="44">
        <v>4.68</v>
      </c>
      <c r="V293" s="44">
        <v>4.68</v>
      </c>
      <c r="W293" s="44">
        <v>4.68</v>
      </c>
      <c r="X293" s="44">
        <v>4.68</v>
      </c>
      <c r="Y293" s="44">
        <v>4.68</v>
      </c>
      <c r="Z293" s="44">
        <v>4.68</v>
      </c>
      <c r="AA293" s="44">
        <v>4.68</v>
      </c>
    </row>
    <row r="294" spans="1:27" ht="12.75" hidden="1" customHeight="1" outlineLevel="1" x14ac:dyDescent="0.2">
      <c r="A294" s="89" t="s">
        <v>515</v>
      </c>
      <c r="B294" s="63" t="s">
        <v>81</v>
      </c>
      <c r="C294" s="43" t="s">
        <v>79</v>
      </c>
      <c r="D294" s="44">
        <f>$D$11</f>
        <v>216.36</v>
      </c>
      <c r="E294" s="44">
        <f t="shared" ref="E294:AA294" si="170">$D$11</f>
        <v>216.36</v>
      </c>
      <c r="F294" s="44">
        <f t="shared" si="170"/>
        <v>216.36</v>
      </c>
      <c r="G294" s="44">
        <f t="shared" si="170"/>
        <v>216.36</v>
      </c>
      <c r="H294" s="44">
        <f t="shared" si="170"/>
        <v>216.36</v>
      </c>
      <c r="I294" s="44">
        <f t="shared" si="170"/>
        <v>216.36</v>
      </c>
      <c r="J294" s="44">
        <f t="shared" si="170"/>
        <v>216.36</v>
      </c>
      <c r="K294" s="44">
        <f t="shared" si="170"/>
        <v>216.36</v>
      </c>
      <c r="L294" s="44">
        <f t="shared" si="170"/>
        <v>216.36</v>
      </c>
      <c r="M294" s="44">
        <f t="shared" si="170"/>
        <v>216.36</v>
      </c>
      <c r="N294" s="44">
        <f t="shared" si="170"/>
        <v>216.36</v>
      </c>
      <c r="O294" s="44">
        <f t="shared" si="170"/>
        <v>216.36</v>
      </c>
      <c r="P294" s="44">
        <f t="shared" si="170"/>
        <v>216.36</v>
      </c>
      <c r="Q294" s="44">
        <f t="shared" si="170"/>
        <v>216.36</v>
      </c>
      <c r="R294" s="44">
        <f t="shared" si="170"/>
        <v>216.36</v>
      </c>
      <c r="S294" s="44">
        <f t="shared" si="170"/>
        <v>216.36</v>
      </c>
      <c r="T294" s="44">
        <f t="shared" si="170"/>
        <v>216.36</v>
      </c>
      <c r="U294" s="44">
        <f t="shared" si="170"/>
        <v>216.36</v>
      </c>
      <c r="V294" s="44">
        <f t="shared" si="170"/>
        <v>216.36</v>
      </c>
      <c r="W294" s="44">
        <f t="shared" si="170"/>
        <v>216.36</v>
      </c>
      <c r="X294" s="44">
        <f t="shared" si="170"/>
        <v>216.36</v>
      </c>
      <c r="Y294" s="44">
        <f t="shared" si="170"/>
        <v>216.36</v>
      </c>
      <c r="Z294" s="44">
        <f t="shared" si="170"/>
        <v>216.36</v>
      </c>
      <c r="AA294" s="44">
        <f t="shared" si="170"/>
        <v>216.36</v>
      </c>
    </row>
    <row r="295" spans="1:27" ht="12.75" customHeight="1" collapsed="1" x14ac:dyDescent="0.2">
      <c r="A295" s="88" t="s">
        <v>516</v>
      </c>
      <c r="B295" s="28" t="str">
        <f>"28"&amp;"."&amp;$B$639&amp;"."&amp;$B$640</f>
        <v>28.09.2023</v>
      </c>
      <c r="C295" s="80" t="s">
        <v>76</v>
      </c>
      <c r="D295" s="81">
        <f>ROUND(((D296+D297+D299+D298)/1000),5)</f>
        <v>3.1668099999999999</v>
      </c>
      <c r="E295" s="81">
        <f>ROUND(((E296+E297+E299+E298)/1000),5)</f>
        <v>3.05369</v>
      </c>
      <c r="F295" s="81">
        <f>ROUND(((F296+F297+F299+F298)/1000),5)</f>
        <v>3.03714</v>
      </c>
      <c r="G295" s="81">
        <f t="shared" ref="G295:AA295" si="171">ROUND(((G296+G297+G299+G298)/1000),5)</f>
        <v>3.0224899999999999</v>
      </c>
      <c r="H295" s="81">
        <f t="shared" si="171"/>
        <v>3.12188</v>
      </c>
      <c r="I295" s="81">
        <f t="shared" si="171"/>
        <v>3.3351700000000002</v>
      </c>
      <c r="J295" s="81">
        <f t="shared" si="171"/>
        <v>3.4209100000000001</v>
      </c>
      <c r="K295" s="81">
        <f t="shared" si="171"/>
        <v>3.5486800000000001</v>
      </c>
      <c r="L295" s="81">
        <f t="shared" si="171"/>
        <v>3.8012800000000002</v>
      </c>
      <c r="M295" s="81">
        <f t="shared" si="171"/>
        <v>3.9093100000000001</v>
      </c>
      <c r="N295" s="81">
        <f t="shared" si="171"/>
        <v>3.9175499999999999</v>
      </c>
      <c r="O295" s="81">
        <f t="shared" si="171"/>
        <v>3.8959800000000002</v>
      </c>
      <c r="P295" s="81">
        <f t="shared" si="171"/>
        <v>3.8488199999999999</v>
      </c>
      <c r="Q295" s="81">
        <f t="shared" si="171"/>
        <v>3.8650199999999999</v>
      </c>
      <c r="R295" s="81">
        <f t="shared" si="171"/>
        <v>3.92944</v>
      </c>
      <c r="S295" s="81">
        <f t="shared" si="171"/>
        <v>3.9267799999999999</v>
      </c>
      <c r="T295" s="81">
        <f t="shared" si="171"/>
        <v>3.9224700000000001</v>
      </c>
      <c r="U295" s="81">
        <f t="shared" si="171"/>
        <v>3.9041100000000002</v>
      </c>
      <c r="V295" s="81">
        <f t="shared" si="171"/>
        <v>4.0657899999999998</v>
      </c>
      <c r="W295" s="81">
        <f t="shared" si="171"/>
        <v>4.0870699999999998</v>
      </c>
      <c r="X295" s="81">
        <f t="shared" si="171"/>
        <v>3.9595400000000001</v>
      </c>
      <c r="Y295" s="81">
        <f t="shared" si="171"/>
        <v>3.7721200000000001</v>
      </c>
      <c r="Z295" s="81">
        <f t="shared" si="171"/>
        <v>3.4596399999999998</v>
      </c>
      <c r="AA295" s="81">
        <f t="shared" si="171"/>
        <v>3.3360500000000002</v>
      </c>
    </row>
    <row r="296" spans="1:27" ht="12.75" hidden="1" customHeight="1" outlineLevel="1" x14ac:dyDescent="0.2">
      <c r="A296" s="89" t="s">
        <v>517</v>
      </c>
      <c r="B296" s="63" t="s">
        <v>230</v>
      </c>
      <c r="C296" s="43" t="s">
        <v>79</v>
      </c>
      <c r="D296" s="44">
        <v>1228.8</v>
      </c>
      <c r="E296" s="44">
        <v>1115.68</v>
      </c>
      <c r="F296" s="44">
        <v>1099.1300000000001</v>
      </c>
      <c r="G296" s="44">
        <v>1084.48</v>
      </c>
      <c r="H296" s="44">
        <v>1183.8699999999999</v>
      </c>
      <c r="I296" s="44">
        <v>1397.16</v>
      </c>
      <c r="J296" s="44">
        <v>1482.9</v>
      </c>
      <c r="K296" s="44">
        <v>1610.67</v>
      </c>
      <c r="L296" s="44">
        <v>1863.27</v>
      </c>
      <c r="M296" s="44">
        <v>1971.3</v>
      </c>
      <c r="N296" s="44">
        <v>1979.54</v>
      </c>
      <c r="O296" s="44">
        <v>1957.97</v>
      </c>
      <c r="P296" s="44">
        <v>1910.81</v>
      </c>
      <c r="Q296" s="44">
        <v>1927.01</v>
      </c>
      <c r="R296" s="44">
        <v>1991.43</v>
      </c>
      <c r="S296" s="44">
        <v>1988.77</v>
      </c>
      <c r="T296" s="44">
        <v>1984.46</v>
      </c>
      <c r="U296" s="44">
        <v>1966.1</v>
      </c>
      <c r="V296" s="44">
        <v>2127.7800000000002</v>
      </c>
      <c r="W296" s="44">
        <v>2149.06</v>
      </c>
      <c r="X296" s="44">
        <v>2021.53</v>
      </c>
      <c r="Y296" s="44">
        <v>1834.11</v>
      </c>
      <c r="Z296" s="44">
        <v>1521.63</v>
      </c>
      <c r="AA296" s="44">
        <v>1398.04</v>
      </c>
    </row>
    <row r="297" spans="1:27" ht="12.75" hidden="1" customHeight="1" outlineLevel="1" x14ac:dyDescent="0.2">
      <c r="A297" s="89" t="s">
        <v>518</v>
      </c>
      <c r="B297" s="63" t="s">
        <v>90</v>
      </c>
      <c r="C297" s="43" t="s">
        <v>79</v>
      </c>
      <c r="D297" s="44">
        <f>$D$162</f>
        <v>1716.97</v>
      </c>
      <c r="E297" s="44">
        <f t="shared" ref="E297:AA297" si="172">$D$162</f>
        <v>1716.97</v>
      </c>
      <c r="F297" s="44">
        <f t="shared" si="172"/>
        <v>1716.97</v>
      </c>
      <c r="G297" s="44">
        <f t="shared" si="172"/>
        <v>1716.97</v>
      </c>
      <c r="H297" s="44">
        <f t="shared" si="172"/>
        <v>1716.97</v>
      </c>
      <c r="I297" s="44">
        <f t="shared" si="172"/>
        <v>1716.97</v>
      </c>
      <c r="J297" s="44">
        <f t="shared" si="172"/>
        <v>1716.97</v>
      </c>
      <c r="K297" s="44">
        <f t="shared" si="172"/>
        <v>1716.97</v>
      </c>
      <c r="L297" s="44">
        <f t="shared" si="172"/>
        <v>1716.97</v>
      </c>
      <c r="M297" s="44">
        <f t="shared" si="172"/>
        <v>1716.97</v>
      </c>
      <c r="N297" s="44">
        <f t="shared" si="172"/>
        <v>1716.97</v>
      </c>
      <c r="O297" s="44">
        <f t="shared" si="172"/>
        <v>1716.97</v>
      </c>
      <c r="P297" s="44">
        <f t="shared" si="172"/>
        <v>1716.97</v>
      </c>
      <c r="Q297" s="44">
        <f t="shared" si="172"/>
        <v>1716.97</v>
      </c>
      <c r="R297" s="44">
        <f t="shared" si="172"/>
        <v>1716.97</v>
      </c>
      <c r="S297" s="44">
        <f t="shared" si="172"/>
        <v>1716.97</v>
      </c>
      <c r="T297" s="44">
        <f t="shared" si="172"/>
        <v>1716.97</v>
      </c>
      <c r="U297" s="44">
        <f t="shared" si="172"/>
        <v>1716.97</v>
      </c>
      <c r="V297" s="44">
        <f t="shared" si="172"/>
        <v>1716.97</v>
      </c>
      <c r="W297" s="44">
        <f t="shared" si="172"/>
        <v>1716.97</v>
      </c>
      <c r="X297" s="44">
        <f t="shared" si="172"/>
        <v>1716.97</v>
      </c>
      <c r="Y297" s="44">
        <f t="shared" si="172"/>
        <v>1716.97</v>
      </c>
      <c r="Z297" s="44">
        <f t="shared" si="172"/>
        <v>1716.97</v>
      </c>
      <c r="AA297" s="44">
        <f t="shared" si="172"/>
        <v>1716.97</v>
      </c>
    </row>
    <row r="298" spans="1:27" ht="12.75" hidden="1" customHeight="1" outlineLevel="1" x14ac:dyDescent="0.2">
      <c r="A298" s="89" t="s">
        <v>519</v>
      </c>
      <c r="B298" s="63" t="s">
        <v>83</v>
      </c>
      <c r="C298" s="43" t="s">
        <v>79</v>
      </c>
      <c r="D298" s="44">
        <v>4.68</v>
      </c>
      <c r="E298" s="44">
        <v>4.68</v>
      </c>
      <c r="F298" s="44">
        <v>4.68</v>
      </c>
      <c r="G298" s="44">
        <v>4.68</v>
      </c>
      <c r="H298" s="44">
        <v>4.68</v>
      </c>
      <c r="I298" s="44">
        <v>4.68</v>
      </c>
      <c r="J298" s="44">
        <v>4.68</v>
      </c>
      <c r="K298" s="44">
        <v>4.68</v>
      </c>
      <c r="L298" s="44">
        <v>4.68</v>
      </c>
      <c r="M298" s="44">
        <v>4.68</v>
      </c>
      <c r="N298" s="44">
        <v>4.68</v>
      </c>
      <c r="O298" s="44">
        <v>4.68</v>
      </c>
      <c r="P298" s="44">
        <v>4.68</v>
      </c>
      <c r="Q298" s="44">
        <v>4.68</v>
      </c>
      <c r="R298" s="44">
        <v>4.68</v>
      </c>
      <c r="S298" s="44">
        <v>4.68</v>
      </c>
      <c r="T298" s="44">
        <v>4.68</v>
      </c>
      <c r="U298" s="44">
        <v>4.68</v>
      </c>
      <c r="V298" s="44">
        <v>4.68</v>
      </c>
      <c r="W298" s="44">
        <v>4.68</v>
      </c>
      <c r="X298" s="44">
        <v>4.68</v>
      </c>
      <c r="Y298" s="44">
        <v>4.68</v>
      </c>
      <c r="Z298" s="44">
        <v>4.68</v>
      </c>
      <c r="AA298" s="44">
        <v>4.68</v>
      </c>
    </row>
    <row r="299" spans="1:27" ht="12.75" hidden="1" customHeight="1" outlineLevel="1" x14ac:dyDescent="0.2">
      <c r="A299" s="89" t="s">
        <v>520</v>
      </c>
      <c r="B299" s="63" t="s">
        <v>81</v>
      </c>
      <c r="C299" s="43" t="s">
        <v>79</v>
      </c>
      <c r="D299" s="44">
        <f>$D$11</f>
        <v>216.36</v>
      </c>
      <c r="E299" s="44">
        <f t="shared" ref="E299:AA299" si="173">$D$11</f>
        <v>216.36</v>
      </c>
      <c r="F299" s="44">
        <f t="shared" si="173"/>
        <v>216.36</v>
      </c>
      <c r="G299" s="44">
        <f t="shared" si="173"/>
        <v>216.36</v>
      </c>
      <c r="H299" s="44">
        <f t="shared" si="173"/>
        <v>216.36</v>
      </c>
      <c r="I299" s="44">
        <f t="shared" si="173"/>
        <v>216.36</v>
      </c>
      <c r="J299" s="44">
        <f t="shared" si="173"/>
        <v>216.36</v>
      </c>
      <c r="K299" s="44">
        <f t="shared" si="173"/>
        <v>216.36</v>
      </c>
      <c r="L299" s="44">
        <f t="shared" si="173"/>
        <v>216.36</v>
      </c>
      <c r="M299" s="44">
        <f t="shared" si="173"/>
        <v>216.36</v>
      </c>
      <c r="N299" s="44">
        <f t="shared" si="173"/>
        <v>216.36</v>
      </c>
      <c r="O299" s="44">
        <f t="shared" si="173"/>
        <v>216.36</v>
      </c>
      <c r="P299" s="44">
        <f t="shared" si="173"/>
        <v>216.36</v>
      </c>
      <c r="Q299" s="44">
        <f t="shared" si="173"/>
        <v>216.36</v>
      </c>
      <c r="R299" s="44">
        <f t="shared" si="173"/>
        <v>216.36</v>
      </c>
      <c r="S299" s="44">
        <f t="shared" si="173"/>
        <v>216.36</v>
      </c>
      <c r="T299" s="44">
        <f t="shared" si="173"/>
        <v>216.36</v>
      </c>
      <c r="U299" s="44">
        <f t="shared" si="173"/>
        <v>216.36</v>
      </c>
      <c r="V299" s="44">
        <f t="shared" si="173"/>
        <v>216.36</v>
      </c>
      <c r="W299" s="44">
        <f t="shared" si="173"/>
        <v>216.36</v>
      </c>
      <c r="X299" s="44">
        <f t="shared" si="173"/>
        <v>216.36</v>
      </c>
      <c r="Y299" s="44">
        <f t="shared" si="173"/>
        <v>216.36</v>
      </c>
      <c r="Z299" s="44">
        <f t="shared" si="173"/>
        <v>216.36</v>
      </c>
      <c r="AA299" s="44">
        <f t="shared" si="173"/>
        <v>216.36</v>
      </c>
    </row>
    <row r="300" spans="1:27" ht="12.75" customHeight="1" collapsed="1" x14ac:dyDescent="0.2">
      <c r="A300" s="88" t="s">
        <v>521</v>
      </c>
      <c r="B300" s="28" t="str">
        <f>"29"&amp;"."&amp;$B$639&amp;"."&amp;$B$640</f>
        <v>29.09.2023</v>
      </c>
      <c r="C300" s="80" t="s">
        <v>76</v>
      </c>
      <c r="D300" s="81">
        <f>ROUND(((D301+D302+D304+D303)/1000),5)</f>
        <v>3.1488800000000001</v>
      </c>
      <c r="E300" s="81">
        <f>ROUND(((E301+E302+E304+E303)/1000),5)</f>
        <v>2.9626100000000002</v>
      </c>
      <c r="F300" s="81">
        <f>ROUND(((F301+F302+F304+F303)/1000),5)</f>
        <v>2.9106900000000002</v>
      </c>
      <c r="G300" s="81">
        <f t="shared" ref="G300:AA300" si="174">ROUND(((G301+G302+G304+G303)/1000),5)</f>
        <v>2.9269099999999999</v>
      </c>
      <c r="H300" s="81">
        <f t="shared" si="174"/>
        <v>3.0401199999999999</v>
      </c>
      <c r="I300" s="81">
        <f t="shared" si="174"/>
        <v>3.2674799999999999</v>
      </c>
      <c r="J300" s="81">
        <f t="shared" si="174"/>
        <v>3.3688699999999998</v>
      </c>
      <c r="K300" s="81">
        <f t="shared" si="174"/>
        <v>3.5537100000000001</v>
      </c>
      <c r="L300" s="81">
        <f t="shared" si="174"/>
        <v>3.7828200000000001</v>
      </c>
      <c r="M300" s="81">
        <f t="shared" si="174"/>
        <v>3.9145799999999999</v>
      </c>
      <c r="N300" s="81">
        <f t="shared" si="174"/>
        <v>3.9193600000000002</v>
      </c>
      <c r="O300" s="81">
        <f t="shared" si="174"/>
        <v>3.8753000000000002</v>
      </c>
      <c r="P300" s="81">
        <f t="shared" si="174"/>
        <v>3.8504499999999999</v>
      </c>
      <c r="Q300" s="81">
        <f t="shared" si="174"/>
        <v>3.9079000000000002</v>
      </c>
      <c r="R300" s="81">
        <f t="shared" si="174"/>
        <v>3.93093</v>
      </c>
      <c r="S300" s="81">
        <f t="shared" si="174"/>
        <v>3.9246400000000001</v>
      </c>
      <c r="T300" s="81">
        <f t="shared" si="174"/>
        <v>3.91506</v>
      </c>
      <c r="U300" s="81">
        <f t="shared" si="174"/>
        <v>3.9091800000000001</v>
      </c>
      <c r="V300" s="81">
        <f t="shared" si="174"/>
        <v>4.0001499999999997</v>
      </c>
      <c r="W300" s="81">
        <f t="shared" si="174"/>
        <v>4.0524399999999998</v>
      </c>
      <c r="X300" s="81">
        <f t="shared" si="174"/>
        <v>3.9633600000000002</v>
      </c>
      <c r="Y300" s="81">
        <f t="shared" si="174"/>
        <v>3.8196099999999999</v>
      </c>
      <c r="Z300" s="81">
        <f t="shared" si="174"/>
        <v>3.51742</v>
      </c>
      <c r="AA300" s="81">
        <f t="shared" si="174"/>
        <v>3.4019200000000001</v>
      </c>
    </row>
    <row r="301" spans="1:27" ht="12.75" hidden="1" customHeight="1" outlineLevel="1" x14ac:dyDescent="0.2">
      <c r="A301" s="89" t="s">
        <v>522</v>
      </c>
      <c r="B301" s="63" t="s">
        <v>230</v>
      </c>
      <c r="C301" s="43" t="s">
        <v>79</v>
      </c>
      <c r="D301" s="44">
        <v>1210.8699999999999</v>
      </c>
      <c r="E301" s="44">
        <v>1024.5999999999999</v>
      </c>
      <c r="F301" s="44">
        <v>972.68</v>
      </c>
      <c r="G301" s="44">
        <v>988.9</v>
      </c>
      <c r="H301" s="44">
        <v>1102.1099999999999</v>
      </c>
      <c r="I301" s="44">
        <v>1329.47</v>
      </c>
      <c r="J301" s="44">
        <v>1430.86</v>
      </c>
      <c r="K301" s="44">
        <v>1615.7</v>
      </c>
      <c r="L301" s="44">
        <v>1844.81</v>
      </c>
      <c r="M301" s="44">
        <v>1976.57</v>
      </c>
      <c r="N301" s="44">
        <v>1981.35</v>
      </c>
      <c r="O301" s="44">
        <v>1937.29</v>
      </c>
      <c r="P301" s="44">
        <v>1912.44</v>
      </c>
      <c r="Q301" s="44">
        <v>1969.89</v>
      </c>
      <c r="R301" s="44">
        <v>1992.92</v>
      </c>
      <c r="S301" s="44">
        <v>1986.63</v>
      </c>
      <c r="T301" s="44">
        <v>1977.05</v>
      </c>
      <c r="U301" s="44">
        <v>1971.17</v>
      </c>
      <c r="V301" s="44">
        <v>2062.14</v>
      </c>
      <c r="W301" s="44">
        <v>2114.4299999999998</v>
      </c>
      <c r="X301" s="44">
        <v>2025.35</v>
      </c>
      <c r="Y301" s="44">
        <v>1881.6</v>
      </c>
      <c r="Z301" s="44">
        <v>1579.41</v>
      </c>
      <c r="AA301" s="44">
        <v>1463.91</v>
      </c>
    </row>
    <row r="302" spans="1:27" ht="12.75" hidden="1" customHeight="1" outlineLevel="1" x14ac:dyDescent="0.2">
      <c r="A302" s="89" t="s">
        <v>523</v>
      </c>
      <c r="B302" s="63" t="s">
        <v>90</v>
      </c>
      <c r="C302" s="43" t="s">
        <v>79</v>
      </c>
      <c r="D302" s="44">
        <f>$D$162</f>
        <v>1716.97</v>
      </c>
      <c r="E302" s="44">
        <f t="shared" ref="E302:AA302" si="175">$D$162</f>
        <v>1716.97</v>
      </c>
      <c r="F302" s="44">
        <f t="shared" si="175"/>
        <v>1716.97</v>
      </c>
      <c r="G302" s="44">
        <f t="shared" si="175"/>
        <v>1716.97</v>
      </c>
      <c r="H302" s="44">
        <f t="shared" si="175"/>
        <v>1716.97</v>
      </c>
      <c r="I302" s="44">
        <f t="shared" si="175"/>
        <v>1716.97</v>
      </c>
      <c r="J302" s="44">
        <f t="shared" si="175"/>
        <v>1716.97</v>
      </c>
      <c r="K302" s="44">
        <f t="shared" si="175"/>
        <v>1716.97</v>
      </c>
      <c r="L302" s="44">
        <f t="shared" si="175"/>
        <v>1716.97</v>
      </c>
      <c r="M302" s="44">
        <f t="shared" si="175"/>
        <v>1716.97</v>
      </c>
      <c r="N302" s="44">
        <f t="shared" si="175"/>
        <v>1716.97</v>
      </c>
      <c r="O302" s="44">
        <f t="shared" si="175"/>
        <v>1716.97</v>
      </c>
      <c r="P302" s="44">
        <f t="shared" si="175"/>
        <v>1716.97</v>
      </c>
      <c r="Q302" s="44">
        <f t="shared" si="175"/>
        <v>1716.97</v>
      </c>
      <c r="R302" s="44">
        <f t="shared" si="175"/>
        <v>1716.97</v>
      </c>
      <c r="S302" s="44">
        <f t="shared" si="175"/>
        <v>1716.97</v>
      </c>
      <c r="T302" s="44">
        <f t="shared" si="175"/>
        <v>1716.97</v>
      </c>
      <c r="U302" s="44">
        <f t="shared" si="175"/>
        <v>1716.97</v>
      </c>
      <c r="V302" s="44">
        <f t="shared" si="175"/>
        <v>1716.97</v>
      </c>
      <c r="W302" s="44">
        <f t="shared" si="175"/>
        <v>1716.97</v>
      </c>
      <c r="X302" s="44">
        <f t="shared" si="175"/>
        <v>1716.97</v>
      </c>
      <c r="Y302" s="44">
        <f t="shared" si="175"/>
        <v>1716.97</v>
      </c>
      <c r="Z302" s="44">
        <f t="shared" si="175"/>
        <v>1716.97</v>
      </c>
      <c r="AA302" s="44">
        <f t="shared" si="175"/>
        <v>1716.97</v>
      </c>
    </row>
    <row r="303" spans="1:27" ht="12.75" hidden="1" customHeight="1" outlineLevel="1" x14ac:dyDescent="0.2">
      <c r="A303" s="89" t="s">
        <v>524</v>
      </c>
      <c r="B303" s="63" t="s">
        <v>83</v>
      </c>
      <c r="C303" s="43" t="s">
        <v>79</v>
      </c>
      <c r="D303" s="44">
        <v>4.68</v>
      </c>
      <c r="E303" s="44">
        <v>4.68</v>
      </c>
      <c r="F303" s="44">
        <v>4.68</v>
      </c>
      <c r="G303" s="44">
        <v>4.68</v>
      </c>
      <c r="H303" s="44">
        <v>4.68</v>
      </c>
      <c r="I303" s="44">
        <v>4.68</v>
      </c>
      <c r="J303" s="44">
        <v>4.68</v>
      </c>
      <c r="K303" s="44">
        <v>4.68</v>
      </c>
      <c r="L303" s="44">
        <v>4.68</v>
      </c>
      <c r="M303" s="44">
        <v>4.68</v>
      </c>
      <c r="N303" s="44">
        <v>4.68</v>
      </c>
      <c r="O303" s="44">
        <v>4.68</v>
      </c>
      <c r="P303" s="44">
        <v>4.68</v>
      </c>
      <c r="Q303" s="44">
        <v>4.68</v>
      </c>
      <c r="R303" s="44">
        <v>4.68</v>
      </c>
      <c r="S303" s="44">
        <v>4.68</v>
      </c>
      <c r="T303" s="44">
        <v>4.68</v>
      </c>
      <c r="U303" s="44">
        <v>4.68</v>
      </c>
      <c r="V303" s="44">
        <v>4.68</v>
      </c>
      <c r="W303" s="44">
        <v>4.68</v>
      </c>
      <c r="X303" s="44">
        <v>4.68</v>
      </c>
      <c r="Y303" s="44">
        <v>4.68</v>
      </c>
      <c r="Z303" s="44">
        <v>4.68</v>
      </c>
      <c r="AA303" s="44">
        <v>4.68</v>
      </c>
    </row>
    <row r="304" spans="1:27" ht="12.75" hidden="1" customHeight="1" outlineLevel="1" x14ac:dyDescent="0.2">
      <c r="A304" s="89" t="s">
        <v>525</v>
      </c>
      <c r="B304" s="63" t="s">
        <v>81</v>
      </c>
      <c r="C304" s="43" t="s">
        <v>79</v>
      </c>
      <c r="D304" s="44">
        <f>$D$11</f>
        <v>216.36</v>
      </c>
      <c r="E304" s="44">
        <f t="shared" ref="E304:AA304" si="176">$D$11</f>
        <v>216.36</v>
      </c>
      <c r="F304" s="44">
        <f t="shared" si="176"/>
        <v>216.36</v>
      </c>
      <c r="G304" s="44">
        <f t="shared" si="176"/>
        <v>216.36</v>
      </c>
      <c r="H304" s="44">
        <f t="shared" si="176"/>
        <v>216.36</v>
      </c>
      <c r="I304" s="44">
        <f t="shared" si="176"/>
        <v>216.36</v>
      </c>
      <c r="J304" s="44">
        <f t="shared" si="176"/>
        <v>216.36</v>
      </c>
      <c r="K304" s="44">
        <f t="shared" si="176"/>
        <v>216.36</v>
      </c>
      <c r="L304" s="44">
        <f t="shared" si="176"/>
        <v>216.36</v>
      </c>
      <c r="M304" s="44">
        <f t="shared" si="176"/>
        <v>216.36</v>
      </c>
      <c r="N304" s="44">
        <f t="shared" si="176"/>
        <v>216.36</v>
      </c>
      <c r="O304" s="44">
        <f t="shared" si="176"/>
        <v>216.36</v>
      </c>
      <c r="P304" s="44">
        <f t="shared" si="176"/>
        <v>216.36</v>
      </c>
      <c r="Q304" s="44">
        <f t="shared" si="176"/>
        <v>216.36</v>
      </c>
      <c r="R304" s="44">
        <f t="shared" si="176"/>
        <v>216.36</v>
      </c>
      <c r="S304" s="44">
        <f t="shared" si="176"/>
        <v>216.36</v>
      </c>
      <c r="T304" s="44">
        <f t="shared" si="176"/>
        <v>216.36</v>
      </c>
      <c r="U304" s="44">
        <f t="shared" si="176"/>
        <v>216.36</v>
      </c>
      <c r="V304" s="44">
        <f t="shared" si="176"/>
        <v>216.36</v>
      </c>
      <c r="W304" s="44">
        <f t="shared" si="176"/>
        <v>216.36</v>
      </c>
      <c r="X304" s="44">
        <f t="shared" si="176"/>
        <v>216.36</v>
      </c>
      <c r="Y304" s="44">
        <f t="shared" si="176"/>
        <v>216.36</v>
      </c>
      <c r="Z304" s="44">
        <f t="shared" si="176"/>
        <v>216.36</v>
      </c>
      <c r="AA304" s="44">
        <f t="shared" si="176"/>
        <v>216.36</v>
      </c>
    </row>
    <row r="305" spans="1:27" ht="12.75" customHeight="1" collapsed="1" x14ac:dyDescent="0.2">
      <c r="A305" s="88" t="s">
        <v>526</v>
      </c>
      <c r="B305" s="28" t="str">
        <f>"30"&amp;"."&amp;$B$639&amp;"."&amp;$B$640</f>
        <v>30.09.2023</v>
      </c>
      <c r="C305" s="80" t="s">
        <v>76</v>
      </c>
      <c r="D305" s="81">
        <f>ROUND(((D306+D307+D309+D308)/1000),5)</f>
        <v>3.30037</v>
      </c>
      <c r="E305" s="81">
        <f>ROUND(((E306+E307+E309+E308)/1000),5)</f>
        <v>3.2198500000000001</v>
      </c>
      <c r="F305" s="81">
        <f>ROUND(((F306+F307+F309+F308)/1000),5)</f>
        <v>3.1494300000000002</v>
      </c>
      <c r="G305" s="81">
        <f t="shared" ref="G305:AA305" si="177">ROUND(((G306+G307+G309+G308)/1000),5)</f>
        <v>3.11571</v>
      </c>
      <c r="H305" s="81">
        <f t="shared" si="177"/>
        <v>3.1634000000000002</v>
      </c>
      <c r="I305" s="81">
        <f t="shared" si="177"/>
        <v>3.25691</v>
      </c>
      <c r="J305" s="81">
        <f t="shared" si="177"/>
        <v>3.2854299999999999</v>
      </c>
      <c r="K305" s="81">
        <f t="shared" si="177"/>
        <v>3.45303</v>
      </c>
      <c r="L305" s="81">
        <f t="shared" si="177"/>
        <v>3.7408999999999999</v>
      </c>
      <c r="M305" s="81">
        <f t="shared" si="177"/>
        <v>3.9477799999999998</v>
      </c>
      <c r="N305" s="81">
        <f t="shared" si="177"/>
        <v>3.9801700000000002</v>
      </c>
      <c r="O305" s="81">
        <f t="shared" si="177"/>
        <v>3.9845799999999998</v>
      </c>
      <c r="P305" s="81">
        <f t="shared" si="177"/>
        <v>3.96008</v>
      </c>
      <c r="Q305" s="81">
        <f t="shared" si="177"/>
        <v>3.9576099999999999</v>
      </c>
      <c r="R305" s="81">
        <f t="shared" si="177"/>
        <v>3.9594299999999998</v>
      </c>
      <c r="S305" s="81">
        <f t="shared" si="177"/>
        <v>3.9561999999999999</v>
      </c>
      <c r="T305" s="81">
        <f t="shared" si="177"/>
        <v>3.94225</v>
      </c>
      <c r="U305" s="81">
        <f t="shared" si="177"/>
        <v>3.87561</v>
      </c>
      <c r="V305" s="81">
        <f t="shared" si="177"/>
        <v>3.9750200000000002</v>
      </c>
      <c r="W305" s="81">
        <f t="shared" si="177"/>
        <v>4.0246300000000002</v>
      </c>
      <c r="X305" s="81">
        <f t="shared" si="177"/>
        <v>3.9677500000000001</v>
      </c>
      <c r="Y305" s="81">
        <f t="shared" si="177"/>
        <v>3.7094999999999998</v>
      </c>
      <c r="Z305" s="81">
        <f t="shared" si="177"/>
        <v>3.5668500000000001</v>
      </c>
      <c r="AA305" s="81">
        <f t="shared" si="177"/>
        <v>3.3581500000000002</v>
      </c>
    </row>
    <row r="306" spans="1:27" ht="12.75" hidden="1" customHeight="1" outlineLevel="1" x14ac:dyDescent="0.2">
      <c r="A306" s="89" t="s">
        <v>527</v>
      </c>
      <c r="B306" s="63" t="s">
        <v>230</v>
      </c>
      <c r="C306" s="43" t="s">
        <v>79</v>
      </c>
      <c r="D306" s="44">
        <v>1362.36</v>
      </c>
      <c r="E306" s="44">
        <v>1281.8399999999999</v>
      </c>
      <c r="F306" s="44">
        <v>1211.42</v>
      </c>
      <c r="G306" s="44">
        <v>1177.7</v>
      </c>
      <c r="H306" s="44">
        <v>1225.3900000000001</v>
      </c>
      <c r="I306" s="44">
        <v>1318.9</v>
      </c>
      <c r="J306" s="44">
        <v>1347.42</v>
      </c>
      <c r="K306" s="44">
        <v>1515.02</v>
      </c>
      <c r="L306" s="44">
        <v>1802.89</v>
      </c>
      <c r="M306" s="44">
        <v>2009.77</v>
      </c>
      <c r="N306" s="44">
        <v>2042.16</v>
      </c>
      <c r="O306" s="44">
        <v>2046.57</v>
      </c>
      <c r="P306" s="44">
        <v>2022.07</v>
      </c>
      <c r="Q306" s="44">
        <v>2019.6</v>
      </c>
      <c r="R306" s="44">
        <v>2021.42</v>
      </c>
      <c r="S306" s="44">
        <v>2018.19</v>
      </c>
      <c r="T306" s="44">
        <v>2004.24</v>
      </c>
      <c r="U306" s="44">
        <v>1937.6</v>
      </c>
      <c r="V306" s="44">
        <v>2037.01</v>
      </c>
      <c r="W306" s="44">
        <v>2086.62</v>
      </c>
      <c r="X306" s="44">
        <v>2029.74</v>
      </c>
      <c r="Y306" s="44">
        <v>1771.49</v>
      </c>
      <c r="Z306" s="44">
        <v>1628.84</v>
      </c>
      <c r="AA306" s="44">
        <v>1420.14</v>
      </c>
    </row>
    <row r="307" spans="1:27" ht="12.75" hidden="1" customHeight="1" outlineLevel="1" x14ac:dyDescent="0.2">
      <c r="A307" s="89" t="s">
        <v>528</v>
      </c>
      <c r="B307" s="63" t="s">
        <v>90</v>
      </c>
      <c r="C307" s="43" t="s">
        <v>79</v>
      </c>
      <c r="D307" s="44">
        <f>$D$162</f>
        <v>1716.97</v>
      </c>
      <c r="E307" s="44">
        <f t="shared" ref="E307:AA307" si="178">$D$162</f>
        <v>1716.97</v>
      </c>
      <c r="F307" s="44">
        <f t="shared" si="178"/>
        <v>1716.97</v>
      </c>
      <c r="G307" s="44">
        <f t="shared" si="178"/>
        <v>1716.97</v>
      </c>
      <c r="H307" s="44">
        <f t="shared" si="178"/>
        <v>1716.97</v>
      </c>
      <c r="I307" s="44">
        <f t="shared" si="178"/>
        <v>1716.97</v>
      </c>
      <c r="J307" s="44">
        <f t="shared" si="178"/>
        <v>1716.97</v>
      </c>
      <c r="K307" s="44">
        <f t="shared" si="178"/>
        <v>1716.97</v>
      </c>
      <c r="L307" s="44">
        <f t="shared" si="178"/>
        <v>1716.97</v>
      </c>
      <c r="M307" s="44">
        <f t="shared" si="178"/>
        <v>1716.97</v>
      </c>
      <c r="N307" s="44">
        <f t="shared" si="178"/>
        <v>1716.97</v>
      </c>
      <c r="O307" s="44">
        <f t="shared" si="178"/>
        <v>1716.97</v>
      </c>
      <c r="P307" s="44">
        <f t="shared" si="178"/>
        <v>1716.97</v>
      </c>
      <c r="Q307" s="44">
        <f t="shared" si="178"/>
        <v>1716.97</v>
      </c>
      <c r="R307" s="44">
        <f t="shared" si="178"/>
        <v>1716.97</v>
      </c>
      <c r="S307" s="44">
        <f t="shared" si="178"/>
        <v>1716.97</v>
      </c>
      <c r="T307" s="44">
        <f t="shared" si="178"/>
        <v>1716.97</v>
      </c>
      <c r="U307" s="44">
        <f t="shared" si="178"/>
        <v>1716.97</v>
      </c>
      <c r="V307" s="44">
        <f t="shared" si="178"/>
        <v>1716.97</v>
      </c>
      <c r="W307" s="44">
        <f t="shared" si="178"/>
        <v>1716.97</v>
      </c>
      <c r="X307" s="44">
        <f t="shared" si="178"/>
        <v>1716.97</v>
      </c>
      <c r="Y307" s="44">
        <f t="shared" si="178"/>
        <v>1716.97</v>
      </c>
      <c r="Z307" s="44">
        <f t="shared" si="178"/>
        <v>1716.97</v>
      </c>
      <c r="AA307" s="44">
        <f t="shared" si="178"/>
        <v>1716.97</v>
      </c>
    </row>
    <row r="308" spans="1:27" ht="12.75" hidden="1" customHeight="1" outlineLevel="1" x14ac:dyDescent="0.2">
      <c r="A308" s="89" t="s">
        <v>529</v>
      </c>
      <c r="B308" s="63" t="s">
        <v>83</v>
      </c>
      <c r="C308" s="43" t="s">
        <v>79</v>
      </c>
      <c r="D308" s="44">
        <v>4.68</v>
      </c>
      <c r="E308" s="44">
        <v>4.68</v>
      </c>
      <c r="F308" s="44">
        <v>4.68</v>
      </c>
      <c r="G308" s="44">
        <v>4.68</v>
      </c>
      <c r="H308" s="44">
        <v>4.68</v>
      </c>
      <c r="I308" s="44">
        <v>4.68</v>
      </c>
      <c r="J308" s="44">
        <v>4.68</v>
      </c>
      <c r="K308" s="44">
        <v>4.68</v>
      </c>
      <c r="L308" s="44">
        <v>4.68</v>
      </c>
      <c r="M308" s="44">
        <v>4.68</v>
      </c>
      <c r="N308" s="44">
        <v>4.68</v>
      </c>
      <c r="O308" s="44">
        <v>4.68</v>
      </c>
      <c r="P308" s="44">
        <v>4.68</v>
      </c>
      <c r="Q308" s="44">
        <v>4.68</v>
      </c>
      <c r="R308" s="44">
        <v>4.68</v>
      </c>
      <c r="S308" s="44">
        <v>4.68</v>
      </c>
      <c r="T308" s="44">
        <v>4.68</v>
      </c>
      <c r="U308" s="44">
        <v>4.68</v>
      </c>
      <c r="V308" s="44">
        <v>4.68</v>
      </c>
      <c r="W308" s="44">
        <v>4.68</v>
      </c>
      <c r="X308" s="44">
        <v>4.68</v>
      </c>
      <c r="Y308" s="44">
        <v>4.68</v>
      </c>
      <c r="Z308" s="44">
        <v>4.68</v>
      </c>
      <c r="AA308" s="44">
        <v>4.68</v>
      </c>
    </row>
    <row r="309" spans="1:27" ht="12.75" hidden="1" customHeight="1" outlineLevel="1" x14ac:dyDescent="0.2">
      <c r="A309" s="89" t="s">
        <v>530</v>
      </c>
      <c r="B309" s="63" t="s">
        <v>81</v>
      </c>
      <c r="C309" s="43" t="s">
        <v>79</v>
      </c>
      <c r="D309" s="44">
        <f>$D$11</f>
        <v>216.36</v>
      </c>
      <c r="E309" s="44">
        <f t="shared" ref="E309:AA309" si="179">$D$11</f>
        <v>216.36</v>
      </c>
      <c r="F309" s="44">
        <f t="shared" si="179"/>
        <v>216.36</v>
      </c>
      <c r="G309" s="44">
        <f t="shared" si="179"/>
        <v>216.36</v>
      </c>
      <c r="H309" s="44">
        <f t="shared" si="179"/>
        <v>216.36</v>
      </c>
      <c r="I309" s="44">
        <f t="shared" si="179"/>
        <v>216.36</v>
      </c>
      <c r="J309" s="44">
        <f t="shared" si="179"/>
        <v>216.36</v>
      </c>
      <c r="K309" s="44">
        <f t="shared" si="179"/>
        <v>216.36</v>
      </c>
      <c r="L309" s="44">
        <f t="shared" si="179"/>
        <v>216.36</v>
      </c>
      <c r="M309" s="44">
        <f t="shared" si="179"/>
        <v>216.36</v>
      </c>
      <c r="N309" s="44">
        <f t="shared" si="179"/>
        <v>216.36</v>
      </c>
      <c r="O309" s="44">
        <f t="shared" si="179"/>
        <v>216.36</v>
      </c>
      <c r="P309" s="44">
        <f t="shared" si="179"/>
        <v>216.36</v>
      </c>
      <c r="Q309" s="44">
        <f t="shared" si="179"/>
        <v>216.36</v>
      </c>
      <c r="R309" s="44">
        <f t="shared" si="179"/>
        <v>216.36</v>
      </c>
      <c r="S309" s="44">
        <f t="shared" si="179"/>
        <v>216.36</v>
      </c>
      <c r="T309" s="44">
        <f t="shared" si="179"/>
        <v>216.36</v>
      </c>
      <c r="U309" s="44">
        <f t="shared" si="179"/>
        <v>216.36</v>
      </c>
      <c r="V309" s="44">
        <f t="shared" si="179"/>
        <v>216.36</v>
      </c>
      <c r="W309" s="44">
        <f t="shared" si="179"/>
        <v>216.36</v>
      </c>
      <c r="X309" s="44">
        <f t="shared" si="179"/>
        <v>216.36</v>
      </c>
      <c r="Y309" s="44">
        <f t="shared" si="179"/>
        <v>216.36</v>
      </c>
      <c r="Z309" s="44">
        <f t="shared" si="179"/>
        <v>216.36</v>
      </c>
      <c r="AA309" s="44">
        <f t="shared" si="179"/>
        <v>216.36</v>
      </c>
    </row>
    <row r="310" spans="1:27" ht="12.75" customHeight="1" collapsed="1" x14ac:dyDescent="0.2">
      <c r="A310" s="90"/>
      <c r="B310" s="91" t="s">
        <v>379</v>
      </c>
      <c r="C310" s="92"/>
      <c r="D310" s="93"/>
      <c r="E310" s="93"/>
      <c r="F310" s="93"/>
      <c r="G310" s="93"/>
      <c r="I310" s="39"/>
    </row>
    <row r="311" spans="1:27" ht="12.75" customHeight="1" x14ac:dyDescent="0.2">
      <c r="A311" s="179" t="s">
        <v>531</v>
      </c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1"/>
    </row>
    <row r="312" spans="1:27" ht="25.5" x14ac:dyDescent="0.2">
      <c r="A312" s="26" t="s">
        <v>64</v>
      </c>
      <c r="B312" s="27" t="s">
        <v>202</v>
      </c>
      <c r="C312" s="26" t="s">
        <v>203</v>
      </c>
      <c r="D312" s="27" t="s">
        <v>204</v>
      </c>
      <c r="E312" s="27" t="s">
        <v>205</v>
      </c>
      <c r="F312" s="27" t="s">
        <v>206</v>
      </c>
      <c r="G312" s="27" t="s">
        <v>207</v>
      </c>
      <c r="H312" s="27" t="s">
        <v>208</v>
      </c>
      <c r="I312" s="27" t="s">
        <v>209</v>
      </c>
      <c r="J312" s="27" t="s">
        <v>210</v>
      </c>
      <c r="K312" s="27" t="s">
        <v>211</v>
      </c>
      <c r="L312" s="27" t="s">
        <v>212</v>
      </c>
      <c r="M312" s="27" t="s">
        <v>213</v>
      </c>
      <c r="N312" s="27" t="s">
        <v>214</v>
      </c>
      <c r="O312" s="27" t="s">
        <v>215</v>
      </c>
      <c r="P312" s="27" t="s">
        <v>216</v>
      </c>
      <c r="Q312" s="27" t="s">
        <v>217</v>
      </c>
      <c r="R312" s="27" t="s">
        <v>218</v>
      </c>
      <c r="S312" s="27" t="s">
        <v>219</v>
      </c>
      <c r="T312" s="27" t="s">
        <v>220</v>
      </c>
      <c r="U312" s="27" t="s">
        <v>221</v>
      </c>
      <c r="V312" s="27" t="s">
        <v>222</v>
      </c>
      <c r="W312" s="27" t="s">
        <v>223</v>
      </c>
      <c r="X312" s="27" t="s">
        <v>224</v>
      </c>
      <c r="Y312" s="27" t="s">
        <v>225</v>
      </c>
      <c r="Z312" s="27" t="s">
        <v>226</v>
      </c>
      <c r="AA312" s="27" t="s">
        <v>227</v>
      </c>
    </row>
    <row r="313" spans="1:27" ht="12.75" customHeight="1" x14ac:dyDescent="0.2">
      <c r="A313" s="88" t="s">
        <v>532</v>
      </c>
      <c r="B313" s="28" t="str">
        <f>"01"&amp;"."&amp;$B$639&amp;"."&amp;$B$640</f>
        <v>01.09.2023</v>
      </c>
      <c r="C313" s="80" t="s">
        <v>76</v>
      </c>
      <c r="D313" s="81">
        <f>ROUND(((D314+D315+D317+D316)/1000),5)</f>
        <v>3.8352200000000001</v>
      </c>
      <c r="E313" s="81">
        <f>ROUND(((E314+E315+E317+E316)/1000),5)</f>
        <v>3.7264300000000001</v>
      </c>
      <c r="F313" s="81">
        <f>ROUND(((F314+F315+F317+F316)/1000),5)</f>
        <v>3.66283</v>
      </c>
      <c r="G313" s="81">
        <f t="shared" ref="G313:AA313" si="180">ROUND(((G314+G315+G317+G316)/1000),5)</f>
        <v>3.66981</v>
      </c>
      <c r="H313" s="81">
        <f t="shared" si="180"/>
        <v>3.7144900000000001</v>
      </c>
      <c r="I313" s="81">
        <f t="shared" si="180"/>
        <v>3.7935699999999999</v>
      </c>
      <c r="J313" s="81">
        <f t="shared" si="180"/>
        <v>3.9032800000000001</v>
      </c>
      <c r="K313" s="81">
        <f t="shared" si="180"/>
        <v>4.1536400000000002</v>
      </c>
      <c r="L313" s="81">
        <f t="shared" si="180"/>
        <v>4.3478399999999997</v>
      </c>
      <c r="M313" s="81">
        <f t="shared" si="180"/>
        <v>4.5702999999999996</v>
      </c>
      <c r="N313" s="81">
        <f t="shared" si="180"/>
        <v>4.6054599999999999</v>
      </c>
      <c r="O313" s="81">
        <f t="shared" si="180"/>
        <v>4.5811599999999997</v>
      </c>
      <c r="P313" s="81">
        <f t="shared" si="180"/>
        <v>4.5881299999999996</v>
      </c>
      <c r="Q313" s="81">
        <f t="shared" si="180"/>
        <v>4.5913300000000001</v>
      </c>
      <c r="R313" s="81">
        <f t="shared" si="180"/>
        <v>4.6664500000000002</v>
      </c>
      <c r="S313" s="81">
        <f t="shared" si="180"/>
        <v>4.6526100000000001</v>
      </c>
      <c r="T313" s="81">
        <f t="shared" si="180"/>
        <v>4.64513</v>
      </c>
      <c r="U313" s="81">
        <f t="shared" si="180"/>
        <v>4.6133499999999996</v>
      </c>
      <c r="V313" s="81">
        <f t="shared" si="180"/>
        <v>4.6142799999999999</v>
      </c>
      <c r="W313" s="81">
        <f t="shared" si="180"/>
        <v>4.6508599999999998</v>
      </c>
      <c r="X313" s="81">
        <f t="shared" si="180"/>
        <v>4.64344</v>
      </c>
      <c r="Y313" s="81">
        <f t="shared" si="180"/>
        <v>4.5143700000000004</v>
      </c>
      <c r="Z313" s="81">
        <f t="shared" si="180"/>
        <v>4.2407300000000001</v>
      </c>
      <c r="AA313" s="81">
        <f t="shared" si="180"/>
        <v>4.0358900000000002</v>
      </c>
    </row>
    <row r="314" spans="1:27" ht="12.75" hidden="1" customHeight="1" outlineLevel="1" x14ac:dyDescent="0.2">
      <c r="A314" s="89" t="s">
        <v>533</v>
      </c>
      <c r="B314" s="63" t="s">
        <v>230</v>
      </c>
      <c r="C314" s="43" t="s">
        <v>79</v>
      </c>
      <c r="D314" s="44">
        <v>1391.29</v>
      </c>
      <c r="E314" s="44">
        <v>1282.5</v>
      </c>
      <c r="F314" s="44">
        <v>1218.9000000000001</v>
      </c>
      <c r="G314" s="44">
        <v>1225.8800000000001</v>
      </c>
      <c r="H314" s="44">
        <v>1270.56</v>
      </c>
      <c r="I314" s="44">
        <v>1349.64</v>
      </c>
      <c r="J314" s="44">
        <v>1459.35</v>
      </c>
      <c r="K314" s="44">
        <v>1709.71</v>
      </c>
      <c r="L314" s="44">
        <v>1903.91</v>
      </c>
      <c r="M314" s="44">
        <v>2126.37</v>
      </c>
      <c r="N314" s="44">
        <v>2161.5300000000002</v>
      </c>
      <c r="O314" s="44">
        <v>2137.23</v>
      </c>
      <c r="P314" s="44">
        <v>2144.1999999999998</v>
      </c>
      <c r="Q314" s="44">
        <v>2147.4</v>
      </c>
      <c r="R314" s="44">
        <v>2222.52</v>
      </c>
      <c r="S314" s="44">
        <v>2208.6799999999998</v>
      </c>
      <c r="T314" s="44">
        <v>2201.1999999999998</v>
      </c>
      <c r="U314" s="44">
        <v>2169.42</v>
      </c>
      <c r="V314" s="44">
        <v>2170.35</v>
      </c>
      <c r="W314" s="44">
        <v>2206.9299999999998</v>
      </c>
      <c r="X314" s="44">
        <v>2199.5100000000002</v>
      </c>
      <c r="Y314" s="44">
        <v>2070.44</v>
      </c>
      <c r="Z314" s="44">
        <v>1796.8</v>
      </c>
      <c r="AA314" s="44">
        <v>1591.96</v>
      </c>
    </row>
    <row r="315" spans="1:27" ht="12.75" hidden="1" customHeight="1" outlineLevel="1" x14ac:dyDescent="0.2">
      <c r="A315" s="89" t="s">
        <v>534</v>
      </c>
      <c r="B315" s="63" t="s">
        <v>90</v>
      </c>
      <c r="C315" s="43" t="s">
        <v>79</v>
      </c>
      <c r="D315" s="44">
        <v>2222.89</v>
      </c>
      <c r="E315" s="44">
        <f>$D$315</f>
        <v>2222.89</v>
      </c>
      <c r="F315" s="44">
        <f t="shared" ref="F315:AA315" si="181">$D$315</f>
        <v>2222.89</v>
      </c>
      <c r="G315" s="44">
        <f t="shared" si="181"/>
        <v>2222.89</v>
      </c>
      <c r="H315" s="44">
        <f t="shared" si="181"/>
        <v>2222.89</v>
      </c>
      <c r="I315" s="44">
        <f t="shared" si="181"/>
        <v>2222.89</v>
      </c>
      <c r="J315" s="44">
        <f t="shared" si="181"/>
        <v>2222.89</v>
      </c>
      <c r="K315" s="44">
        <f t="shared" si="181"/>
        <v>2222.89</v>
      </c>
      <c r="L315" s="44">
        <f t="shared" si="181"/>
        <v>2222.89</v>
      </c>
      <c r="M315" s="44">
        <f t="shared" si="181"/>
        <v>2222.89</v>
      </c>
      <c r="N315" s="44">
        <f t="shared" si="181"/>
        <v>2222.89</v>
      </c>
      <c r="O315" s="44">
        <f t="shared" si="181"/>
        <v>2222.89</v>
      </c>
      <c r="P315" s="44">
        <f t="shared" si="181"/>
        <v>2222.89</v>
      </c>
      <c r="Q315" s="44">
        <f t="shared" si="181"/>
        <v>2222.89</v>
      </c>
      <c r="R315" s="44">
        <f t="shared" si="181"/>
        <v>2222.89</v>
      </c>
      <c r="S315" s="44">
        <f t="shared" si="181"/>
        <v>2222.89</v>
      </c>
      <c r="T315" s="44">
        <f t="shared" si="181"/>
        <v>2222.89</v>
      </c>
      <c r="U315" s="44">
        <f t="shared" si="181"/>
        <v>2222.89</v>
      </c>
      <c r="V315" s="44">
        <f t="shared" si="181"/>
        <v>2222.89</v>
      </c>
      <c r="W315" s="44">
        <f t="shared" si="181"/>
        <v>2222.89</v>
      </c>
      <c r="X315" s="44">
        <f t="shared" si="181"/>
        <v>2222.89</v>
      </c>
      <c r="Y315" s="44">
        <f t="shared" si="181"/>
        <v>2222.89</v>
      </c>
      <c r="Z315" s="44">
        <f t="shared" si="181"/>
        <v>2222.89</v>
      </c>
      <c r="AA315" s="44">
        <f t="shared" si="181"/>
        <v>2222.89</v>
      </c>
    </row>
    <row r="316" spans="1:27" ht="12.75" hidden="1" customHeight="1" outlineLevel="1" x14ac:dyDescent="0.2">
      <c r="A316" s="89" t="s">
        <v>535</v>
      </c>
      <c r="B316" s="63" t="s">
        <v>83</v>
      </c>
      <c r="C316" s="43" t="s">
        <v>79</v>
      </c>
      <c r="D316" s="44">
        <v>4.68</v>
      </c>
      <c r="E316" s="44">
        <v>4.68</v>
      </c>
      <c r="F316" s="44">
        <v>4.68</v>
      </c>
      <c r="G316" s="44">
        <v>4.68</v>
      </c>
      <c r="H316" s="44">
        <v>4.68</v>
      </c>
      <c r="I316" s="44">
        <v>4.68</v>
      </c>
      <c r="J316" s="44">
        <v>4.68</v>
      </c>
      <c r="K316" s="44">
        <v>4.68</v>
      </c>
      <c r="L316" s="44">
        <v>4.68</v>
      </c>
      <c r="M316" s="44">
        <v>4.68</v>
      </c>
      <c r="N316" s="44">
        <v>4.68</v>
      </c>
      <c r="O316" s="44">
        <v>4.68</v>
      </c>
      <c r="P316" s="44">
        <v>4.68</v>
      </c>
      <c r="Q316" s="44">
        <v>4.68</v>
      </c>
      <c r="R316" s="44">
        <v>4.68</v>
      </c>
      <c r="S316" s="44">
        <v>4.68</v>
      </c>
      <c r="T316" s="44">
        <v>4.68</v>
      </c>
      <c r="U316" s="44">
        <v>4.68</v>
      </c>
      <c r="V316" s="44">
        <v>4.68</v>
      </c>
      <c r="W316" s="44">
        <v>4.68</v>
      </c>
      <c r="X316" s="44">
        <v>4.68</v>
      </c>
      <c r="Y316" s="44">
        <v>4.68</v>
      </c>
      <c r="Z316" s="44">
        <v>4.68</v>
      </c>
      <c r="AA316" s="44">
        <v>4.68</v>
      </c>
    </row>
    <row r="317" spans="1:27" ht="12.75" hidden="1" customHeight="1" outlineLevel="1" x14ac:dyDescent="0.2">
      <c r="A317" s="89" t="s">
        <v>536</v>
      </c>
      <c r="B317" s="63" t="s">
        <v>81</v>
      </c>
      <c r="C317" s="43" t="s">
        <v>79</v>
      </c>
      <c r="D317" s="44">
        <f>$D$11</f>
        <v>216.36</v>
      </c>
      <c r="E317" s="44">
        <f t="shared" ref="E317:AA317" si="182">$D$11</f>
        <v>216.36</v>
      </c>
      <c r="F317" s="44">
        <f t="shared" si="182"/>
        <v>216.36</v>
      </c>
      <c r="G317" s="44">
        <f t="shared" si="182"/>
        <v>216.36</v>
      </c>
      <c r="H317" s="44">
        <f t="shared" si="182"/>
        <v>216.36</v>
      </c>
      <c r="I317" s="44">
        <f t="shared" si="182"/>
        <v>216.36</v>
      </c>
      <c r="J317" s="44">
        <f t="shared" si="182"/>
        <v>216.36</v>
      </c>
      <c r="K317" s="44">
        <f t="shared" si="182"/>
        <v>216.36</v>
      </c>
      <c r="L317" s="44">
        <f t="shared" si="182"/>
        <v>216.36</v>
      </c>
      <c r="M317" s="44">
        <f t="shared" si="182"/>
        <v>216.36</v>
      </c>
      <c r="N317" s="44">
        <f t="shared" si="182"/>
        <v>216.36</v>
      </c>
      <c r="O317" s="44">
        <f t="shared" si="182"/>
        <v>216.36</v>
      </c>
      <c r="P317" s="44">
        <f t="shared" si="182"/>
        <v>216.36</v>
      </c>
      <c r="Q317" s="44">
        <f t="shared" si="182"/>
        <v>216.36</v>
      </c>
      <c r="R317" s="44">
        <f t="shared" si="182"/>
        <v>216.36</v>
      </c>
      <c r="S317" s="44">
        <f t="shared" si="182"/>
        <v>216.36</v>
      </c>
      <c r="T317" s="44">
        <f t="shared" si="182"/>
        <v>216.36</v>
      </c>
      <c r="U317" s="44">
        <f t="shared" si="182"/>
        <v>216.36</v>
      </c>
      <c r="V317" s="44">
        <f t="shared" si="182"/>
        <v>216.36</v>
      </c>
      <c r="W317" s="44">
        <f t="shared" si="182"/>
        <v>216.36</v>
      </c>
      <c r="X317" s="44">
        <f t="shared" si="182"/>
        <v>216.36</v>
      </c>
      <c r="Y317" s="44">
        <f t="shared" si="182"/>
        <v>216.36</v>
      </c>
      <c r="Z317" s="44">
        <f t="shared" si="182"/>
        <v>216.36</v>
      </c>
      <c r="AA317" s="44">
        <f t="shared" si="182"/>
        <v>216.36</v>
      </c>
    </row>
    <row r="318" spans="1:27" ht="12.75" customHeight="1" collapsed="1" x14ac:dyDescent="0.2">
      <c r="A318" s="88" t="s">
        <v>537</v>
      </c>
      <c r="B318" s="28" t="str">
        <f>"02"&amp;"."&amp;$B$639&amp;"."&amp;$B$640</f>
        <v>02.09.2023</v>
      </c>
      <c r="C318" s="80" t="s">
        <v>76</v>
      </c>
      <c r="D318" s="81">
        <f>ROUND(((D319+D320+D322+D321)/1000),5)</f>
        <v>4.0014099999999999</v>
      </c>
      <c r="E318" s="81">
        <f>ROUND(((E319+E320+E322+E321)/1000),5)</f>
        <v>3.81101</v>
      </c>
      <c r="F318" s="81">
        <f>ROUND(((F319+F320+F322+F321)/1000),5)</f>
        <v>3.7705700000000002</v>
      </c>
      <c r="G318" s="81">
        <f t="shared" ref="G318:AA318" si="183">ROUND(((G319+G320+G322+G321)/1000),5)</f>
        <v>3.73874</v>
      </c>
      <c r="H318" s="81">
        <f t="shared" si="183"/>
        <v>3.7566799999999998</v>
      </c>
      <c r="I318" s="81">
        <f t="shared" si="183"/>
        <v>3.7530100000000002</v>
      </c>
      <c r="J318" s="81">
        <f t="shared" si="183"/>
        <v>3.7804000000000002</v>
      </c>
      <c r="K318" s="81">
        <f t="shared" si="183"/>
        <v>4.0734899999999996</v>
      </c>
      <c r="L318" s="81">
        <f t="shared" si="183"/>
        <v>4.2670199999999996</v>
      </c>
      <c r="M318" s="81">
        <f t="shared" si="183"/>
        <v>4.47614</v>
      </c>
      <c r="N318" s="81">
        <f t="shared" si="183"/>
        <v>4.5458499999999997</v>
      </c>
      <c r="O318" s="81">
        <f t="shared" si="183"/>
        <v>4.5604399999999998</v>
      </c>
      <c r="P318" s="81">
        <f t="shared" si="183"/>
        <v>4.5528199999999996</v>
      </c>
      <c r="Q318" s="81">
        <f t="shared" si="183"/>
        <v>4.5584300000000004</v>
      </c>
      <c r="R318" s="81">
        <f t="shared" si="183"/>
        <v>4.5570899999999996</v>
      </c>
      <c r="S318" s="81">
        <f t="shared" si="183"/>
        <v>4.5517000000000003</v>
      </c>
      <c r="T318" s="81">
        <f t="shared" si="183"/>
        <v>4.5311700000000004</v>
      </c>
      <c r="U318" s="81">
        <f t="shared" si="183"/>
        <v>4.5022399999999996</v>
      </c>
      <c r="V318" s="81">
        <f t="shared" si="183"/>
        <v>4.50108</v>
      </c>
      <c r="W318" s="81">
        <f t="shared" si="183"/>
        <v>4.5087200000000003</v>
      </c>
      <c r="X318" s="81">
        <f t="shared" si="183"/>
        <v>4.5026299999999999</v>
      </c>
      <c r="Y318" s="81">
        <f t="shared" si="183"/>
        <v>4.42049</v>
      </c>
      <c r="Z318" s="81">
        <f t="shared" si="183"/>
        <v>4.2463600000000001</v>
      </c>
      <c r="AA318" s="81">
        <f t="shared" si="183"/>
        <v>4.1196900000000003</v>
      </c>
    </row>
    <row r="319" spans="1:27" ht="12.75" hidden="1" customHeight="1" outlineLevel="1" x14ac:dyDescent="0.2">
      <c r="A319" s="89" t="s">
        <v>538</v>
      </c>
      <c r="B319" s="63" t="s">
        <v>230</v>
      </c>
      <c r="C319" s="43" t="s">
        <v>79</v>
      </c>
      <c r="D319" s="44">
        <v>1557.48</v>
      </c>
      <c r="E319" s="44">
        <v>1367.08</v>
      </c>
      <c r="F319" s="44">
        <v>1326.64</v>
      </c>
      <c r="G319" s="44">
        <v>1294.81</v>
      </c>
      <c r="H319" s="44">
        <v>1312.75</v>
      </c>
      <c r="I319" s="44">
        <v>1309.08</v>
      </c>
      <c r="J319" s="44">
        <v>1336.47</v>
      </c>
      <c r="K319" s="44">
        <v>1629.56</v>
      </c>
      <c r="L319" s="44">
        <v>1823.09</v>
      </c>
      <c r="M319" s="44">
        <v>2032.21</v>
      </c>
      <c r="N319" s="44">
        <v>2101.92</v>
      </c>
      <c r="O319" s="44">
        <v>2116.5100000000002</v>
      </c>
      <c r="P319" s="44">
        <v>2108.89</v>
      </c>
      <c r="Q319" s="44">
        <v>2114.5</v>
      </c>
      <c r="R319" s="44">
        <v>2113.16</v>
      </c>
      <c r="S319" s="44">
        <v>2107.77</v>
      </c>
      <c r="T319" s="44">
        <v>2087.2399999999998</v>
      </c>
      <c r="U319" s="44">
        <v>2058.31</v>
      </c>
      <c r="V319" s="44">
        <v>2057.15</v>
      </c>
      <c r="W319" s="44">
        <v>2064.79</v>
      </c>
      <c r="X319" s="44">
        <v>2058.6999999999998</v>
      </c>
      <c r="Y319" s="44">
        <v>1976.56</v>
      </c>
      <c r="Z319" s="44">
        <v>1802.43</v>
      </c>
      <c r="AA319" s="44">
        <v>1675.76</v>
      </c>
    </row>
    <row r="320" spans="1:27" ht="12.75" hidden="1" customHeight="1" outlineLevel="1" x14ac:dyDescent="0.2">
      <c r="A320" s="89" t="s">
        <v>539</v>
      </c>
      <c r="B320" s="63" t="s">
        <v>90</v>
      </c>
      <c r="C320" s="43" t="s">
        <v>79</v>
      </c>
      <c r="D320" s="44">
        <f t="shared" ref="D320:AA320" si="184">$D$315</f>
        <v>2222.89</v>
      </c>
      <c r="E320" s="44">
        <f t="shared" si="184"/>
        <v>2222.89</v>
      </c>
      <c r="F320" s="44">
        <f t="shared" si="184"/>
        <v>2222.89</v>
      </c>
      <c r="G320" s="44">
        <f t="shared" si="184"/>
        <v>2222.89</v>
      </c>
      <c r="H320" s="44">
        <f t="shared" si="184"/>
        <v>2222.89</v>
      </c>
      <c r="I320" s="44">
        <f t="shared" si="184"/>
        <v>2222.89</v>
      </c>
      <c r="J320" s="44">
        <f t="shared" si="184"/>
        <v>2222.89</v>
      </c>
      <c r="K320" s="44">
        <f t="shared" si="184"/>
        <v>2222.89</v>
      </c>
      <c r="L320" s="44">
        <f t="shared" si="184"/>
        <v>2222.89</v>
      </c>
      <c r="M320" s="44">
        <f t="shared" si="184"/>
        <v>2222.89</v>
      </c>
      <c r="N320" s="44">
        <f t="shared" si="184"/>
        <v>2222.89</v>
      </c>
      <c r="O320" s="44">
        <f t="shared" si="184"/>
        <v>2222.89</v>
      </c>
      <c r="P320" s="44">
        <f t="shared" si="184"/>
        <v>2222.89</v>
      </c>
      <c r="Q320" s="44">
        <f t="shared" si="184"/>
        <v>2222.89</v>
      </c>
      <c r="R320" s="44">
        <f t="shared" si="184"/>
        <v>2222.89</v>
      </c>
      <c r="S320" s="44">
        <f t="shared" si="184"/>
        <v>2222.89</v>
      </c>
      <c r="T320" s="44">
        <f t="shared" si="184"/>
        <v>2222.89</v>
      </c>
      <c r="U320" s="44">
        <f t="shared" si="184"/>
        <v>2222.89</v>
      </c>
      <c r="V320" s="44">
        <f t="shared" si="184"/>
        <v>2222.89</v>
      </c>
      <c r="W320" s="44">
        <f t="shared" si="184"/>
        <v>2222.89</v>
      </c>
      <c r="X320" s="44">
        <f t="shared" si="184"/>
        <v>2222.89</v>
      </c>
      <c r="Y320" s="44">
        <f t="shared" si="184"/>
        <v>2222.89</v>
      </c>
      <c r="Z320" s="44">
        <f t="shared" si="184"/>
        <v>2222.89</v>
      </c>
      <c r="AA320" s="44">
        <f t="shared" si="184"/>
        <v>2222.89</v>
      </c>
    </row>
    <row r="321" spans="1:27" ht="12.75" hidden="1" customHeight="1" outlineLevel="1" x14ac:dyDescent="0.2">
      <c r="A321" s="89" t="s">
        <v>540</v>
      </c>
      <c r="B321" s="63" t="s">
        <v>83</v>
      </c>
      <c r="C321" s="43" t="s">
        <v>79</v>
      </c>
      <c r="D321" s="44">
        <v>4.68</v>
      </c>
      <c r="E321" s="44">
        <v>4.68</v>
      </c>
      <c r="F321" s="44">
        <v>4.68</v>
      </c>
      <c r="G321" s="44">
        <v>4.68</v>
      </c>
      <c r="H321" s="44">
        <v>4.68</v>
      </c>
      <c r="I321" s="44">
        <v>4.68</v>
      </c>
      <c r="J321" s="44">
        <v>4.68</v>
      </c>
      <c r="K321" s="44">
        <v>4.68</v>
      </c>
      <c r="L321" s="44">
        <v>4.68</v>
      </c>
      <c r="M321" s="44">
        <v>4.68</v>
      </c>
      <c r="N321" s="44">
        <v>4.68</v>
      </c>
      <c r="O321" s="44">
        <v>4.68</v>
      </c>
      <c r="P321" s="44">
        <v>4.68</v>
      </c>
      <c r="Q321" s="44">
        <v>4.68</v>
      </c>
      <c r="R321" s="44">
        <v>4.68</v>
      </c>
      <c r="S321" s="44">
        <v>4.68</v>
      </c>
      <c r="T321" s="44">
        <v>4.68</v>
      </c>
      <c r="U321" s="44">
        <v>4.68</v>
      </c>
      <c r="V321" s="44">
        <v>4.68</v>
      </c>
      <c r="W321" s="44">
        <v>4.68</v>
      </c>
      <c r="X321" s="44">
        <v>4.68</v>
      </c>
      <c r="Y321" s="44">
        <v>4.68</v>
      </c>
      <c r="Z321" s="44">
        <v>4.68</v>
      </c>
      <c r="AA321" s="44">
        <v>4.68</v>
      </c>
    </row>
    <row r="322" spans="1:27" ht="12.75" hidden="1" customHeight="1" outlineLevel="1" x14ac:dyDescent="0.2">
      <c r="A322" s="89" t="s">
        <v>541</v>
      </c>
      <c r="B322" s="63" t="s">
        <v>81</v>
      </c>
      <c r="C322" s="43" t="s">
        <v>79</v>
      </c>
      <c r="D322" s="44">
        <f>$D$11</f>
        <v>216.36</v>
      </c>
      <c r="E322" s="44">
        <f t="shared" ref="E322:AA322" si="185">$D$11</f>
        <v>216.36</v>
      </c>
      <c r="F322" s="44">
        <f t="shared" si="185"/>
        <v>216.36</v>
      </c>
      <c r="G322" s="44">
        <f t="shared" si="185"/>
        <v>216.36</v>
      </c>
      <c r="H322" s="44">
        <f t="shared" si="185"/>
        <v>216.36</v>
      </c>
      <c r="I322" s="44">
        <f t="shared" si="185"/>
        <v>216.36</v>
      </c>
      <c r="J322" s="44">
        <f t="shared" si="185"/>
        <v>216.36</v>
      </c>
      <c r="K322" s="44">
        <f t="shared" si="185"/>
        <v>216.36</v>
      </c>
      <c r="L322" s="44">
        <f t="shared" si="185"/>
        <v>216.36</v>
      </c>
      <c r="M322" s="44">
        <f t="shared" si="185"/>
        <v>216.36</v>
      </c>
      <c r="N322" s="44">
        <f t="shared" si="185"/>
        <v>216.36</v>
      </c>
      <c r="O322" s="44">
        <f t="shared" si="185"/>
        <v>216.36</v>
      </c>
      <c r="P322" s="44">
        <f t="shared" si="185"/>
        <v>216.36</v>
      </c>
      <c r="Q322" s="44">
        <f t="shared" si="185"/>
        <v>216.36</v>
      </c>
      <c r="R322" s="44">
        <f t="shared" si="185"/>
        <v>216.36</v>
      </c>
      <c r="S322" s="44">
        <f t="shared" si="185"/>
        <v>216.36</v>
      </c>
      <c r="T322" s="44">
        <f t="shared" si="185"/>
        <v>216.36</v>
      </c>
      <c r="U322" s="44">
        <f t="shared" si="185"/>
        <v>216.36</v>
      </c>
      <c r="V322" s="44">
        <f t="shared" si="185"/>
        <v>216.36</v>
      </c>
      <c r="W322" s="44">
        <f t="shared" si="185"/>
        <v>216.36</v>
      </c>
      <c r="X322" s="44">
        <f t="shared" si="185"/>
        <v>216.36</v>
      </c>
      <c r="Y322" s="44">
        <f t="shared" si="185"/>
        <v>216.36</v>
      </c>
      <c r="Z322" s="44">
        <f t="shared" si="185"/>
        <v>216.36</v>
      </c>
      <c r="AA322" s="44">
        <f t="shared" si="185"/>
        <v>216.36</v>
      </c>
    </row>
    <row r="323" spans="1:27" ht="12.75" customHeight="1" collapsed="1" x14ac:dyDescent="0.2">
      <c r="A323" s="88" t="s">
        <v>542</v>
      </c>
      <c r="B323" s="28" t="str">
        <f>"03"&amp;"."&amp;$B$639&amp;"."&amp;$B$640</f>
        <v>03.09.2023</v>
      </c>
      <c r="C323" s="80" t="s">
        <v>76</v>
      </c>
      <c r="D323" s="81">
        <f>ROUND(((D324+D325+D327+D326)/1000),5)</f>
        <v>3.7826499999999998</v>
      </c>
      <c r="E323" s="81">
        <f>ROUND(((E324+E325+E327+E326)/1000),5)</f>
        <v>3.6456</v>
      </c>
      <c r="F323" s="81">
        <f>ROUND(((F324+F325+F327+F326)/1000),5)</f>
        <v>3.5677699999999999</v>
      </c>
      <c r="G323" s="81">
        <f t="shared" ref="G323:AA323" si="186">ROUND(((G324+G325+G327+G326)/1000),5)</f>
        <v>3.5621800000000001</v>
      </c>
      <c r="H323" s="81">
        <f t="shared" si="186"/>
        <v>3.5601699999999998</v>
      </c>
      <c r="I323" s="81">
        <f t="shared" si="186"/>
        <v>3.5249000000000001</v>
      </c>
      <c r="J323" s="81">
        <f t="shared" si="186"/>
        <v>3.5441799999999999</v>
      </c>
      <c r="K323" s="81">
        <f t="shared" si="186"/>
        <v>3.7157900000000001</v>
      </c>
      <c r="L323" s="81">
        <f t="shared" si="186"/>
        <v>3.9889600000000001</v>
      </c>
      <c r="M323" s="81">
        <f t="shared" si="186"/>
        <v>4.2109300000000003</v>
      </c>
      <c r="N323" s="81">
        <f t="shared" si="186"/>
        <v>4.3045299999999997</v>
      </c>
      <c r="O323" s="81">
        <f t="shared" si="186"/>
        <v>4.3299200000000004</v>
      </c>
      <c r="P323" s="81">
        <f t="shared" si="186"/>
        <v>4.2962499999999997</v>
      </c>
      <c r="Q323" s="81">
        <f t="shared" si="186"/>
        <v>4.3058899999999998</v>
      </c>
      <c r="R323" s="81">
        <f t="shared" si="186"/>
        <v>4.2984299999999998</v>
      </c>
      <c r="S323" s="81">
        <f t="shared" si="186"/>
        <v>4.2724599999999997</v>
      </c>
      <c r="T323" s="81">
        <f t="shared" si="186"/>
        <v>4.2742399999999998</v>
      </c>
      <c r="U323" s="81">
        <f t="shared" si="186"/>
        <v>4.2219699999999998</v>
      </c>
      <c r="V323" s="81">
        <f t="shared" si="186"/>
        <v>4.2464399999999998</v>
      </c>
      <c r="W323" s="81">
        <f t="shared" si="186"/>
        <v>4.4126200000000004</v>
      </c>
      <c r="X323" s="81">
        <f t="shared" si="186"/>
        <v>4.4026699999999996</v>
      </c>
      <c r="Y323" s="81">
        <f t="shared" si="186"/>
        <v>4.3315700000000001</v>
      </c>
      <c r="Z323" s="81">
        <f t="shared" si="186"/>
        <v>4.1515700000000004</v>
      </c>
      <c r="AA323" s="81">
        <f t="shared" si="186"/>
        <v>3.8382999999999998</v>
      </c>
    </row>
    <row r="324" spans="1:27" ht="12.75" hidden="1" customHeight="1" outlineLevel="1" x14ac:dyDescent="0.2">
      <c r="A324" s="89" t="s">
        <v>543</v>
      </c>
      <c r="B324" s="63" t="s">
        <v>230</v>
      </c>
      <c r="C324" s="43" t="s">
        <v>79</v>
      </c>
      <c r="D324" s="44">
        <v>1338.72</v>
      </c>
      <c r="E324" s="44">
        <v>1201.67</v>
      </c>
      <c r="F324" s="44">
        <v>1123.8399999999999</v>
      </c>
      <c r="G324" s="44">
        <v>1118.25</v>
      </c>
      <c r="H324" s="44">
        <v>1116.24</v>
      </c>
      <c r="I324" s="44">
        <v>1080.97</v>
      </c>
      <c r="J324" s="44">
        <v>1100.25</v>
      </c>
      <c r="K324" s="44">
        <v>1271.8599999999999</v>
      </c>
      <c r="L324" s="44">
        <v>1545.03</v>
      </c>
      <c r="M324" s="44">
        <v>1767</v>
      </c>
      <c r="N324" s="44">
        <v>1860.6</v>
      </c>
      <c r="O324" s="44">
        <v>1885.99</v>
      </c>
      <c r="P324" s="44">
        <v>1852.32</v>
      </c>
      <c r="Q324" s="44">
        <v>1861.96</v>
      </c>
      <c r="R324" s="44">
        <v>1854.5</v>
      </c>
      <c r="S324" s="44">
        <v>1828.53</v>
      </c>
      <c r="T324" s="44">
        <v>1830.31</v>
      </c>
      <c r="U324" s="44">
        <v>1778.04</v>
      </c>
      <c r="V324" s="44">
        <v>1802.51</v>
      </c>
      <c r="W324" s="44">
        <v>1968.69</v>
      </c>
      <c r="X324" s="44">
        <v>1958.74</v>
      </c>
      <c r="Y324" s="44">
        <v>1887.64</v>
      </c>
      <c r="Z324" s="44">
        <v>1707.64</v>
      </c>
      <c r="AA324" s="44">
        <v>1394.37</v>
      </c>
    </row>
    <row r="325" spans="1:27" ht="12.75" hidden="1" customHeight="1" outlineLevel="1" x14ac:dyDescent="0.2">
      <c r="A325" s="89" t="s">
        <v>544</v>
      </c>
      <c r="B325" s="63" t="s">
        <v>90</v>
      </c>
      <c r="C325" s="43" t="s">
        <v>79</v>
      </c>
      <c r="D325" s="44">
        <f t="shared" ref="D325:AA325" si="187">$D$315</f>
        <v>2222.89</v>
      </c>
      <c r="E325" s="44">
        <f t="shared" si="187"/>
        <v>2222.89</v>
      </c>
      <c r="F325" s="44">
        <f t="shared" si="187"/>
        <v>2222.89</v>
      </c>
      <c r="G325" s="44">
        <f t="shared" si="187"/>
        <v>2222.89</v>
      </c>
      <c r="H325" s="44">
        <f t="shared" si="187"/>
        <v>2222.89</v>
      </c>
      <c r="I325" s="44">
        <f t="shared" si="187"/>
        <v>2222.89</v>
      </c>
      <c r="J325" s="44">
        <f t="shared" si="187"/>
        <v>2222.89</v>
      </c>
      <c r="K325" s="44">
        <f t="shared" si="187"/>
        <v>2222.89</v>
      </c>
      <c r="L325" s="44">
        <f t="shared" si="187"/>
        <v>2222.89</v>
      </c>
      <c r="M325" s="44">
        <f t="shared" si="187"/>
        <v>2222.89</v>
      </c>
      <c r="N325" s="44">
        <f t="shared" si="187"/>
        <v>2222.89</v>
      </c>
      <c r="O325" s="44">
        <f t="shared" si="187"/>
        <v>2222.89</v>
      </c>
      <c r="P325" s="44">
        <f t="shared" si="187"/>
        <v>2222.89</v>
      </c>
      <c r="Q325" s="44">
        <f t="shared" si="187"/>
        <v>2222.89</v>
      </c>
      <c r="R325" s="44">
        <f t="shared" si="187"/>
        <v>2222.89</v>
      </c>
      <c r="S325" s="44">
        <f t="shared" si="187"/>
        <v>2222.89</v>
      </c>
      <c r="T325" s="44">
        <f t="shared" si="187"/>
        <v>2222.89</v>
      </c>
      <c r="U325" s="44">
        <f t="shared" si="187"/>
        <v>2222.89</v>
      </c>
      <c r="V325" s="44">
        <f t="shared" si="187"/>
        <v>2222.89</v>
      </c>
      <c r="W325" s="44">
        <f t="shared" si="187"/>
        <v>2222.89</v>
      </c>
      <c r="X325" s="44">
        <f t="shared" si="187"/>
        <v>2222.89</v>
      </c>
      <c r="Y325" s="44">
        <f t="shared" si="187"/>
        <v>2222.89</v>
      </c>
      <c r="Z325" s="44">
        <f t="shared" si="187"/>
        <v>2222.89</v>
      </c>
      <c r="AA325" s="44">
        <f t="shared" si="187"/>
        <v>2222.89</v>
      </c>
    </row>
    <row r="326" spans="1:27" ht="12.75" hidden="1" customHeight="1" outlineLevel="1" x14ac:dyDescent="0.2">
      <c r="A326" s="89" t="s">
        <v>545</v>
      </c>
      <c r="B326" s="63" t="s">
        <v>83</v>
      </c>
      <c r="C326" s="43" t="s">
        <v>79</v>
      </c>
      <c r="D326" s="44">
        <v>4.68</v>
      </c>
      <c r="E326" s="44">
        <v>4.68</v>
      </c>
      <c r="F326" s="44">
        <v>4.68</v>
      </c>
      <c r="G326" s="44">
        <v>4.68</v>
      </c>
      <c r="H326" s="44">
        <v>4.68</v>
      </c>
      <c r="I326" s="44">
        <v>4.68</v>
      </c>
      <c r="J326" s="44">
        <v>4.68</v>
      </c>
      <c r="K326" s="44">
        <v>4.68</v>
      </c>
      <c r="L326" s="44">
        <v>4.68</v>
      </c>
      <c r="M326" s="44">
        <v>4.68</v>
      </c>
      <c r="N326" s="44">
        <v>4.68</v>
      </c>
      <c r="O326" s="44">
        <v>4.68</v>
      </c>
      <c r="P326" s="44">
        <v>4.68</v>
      </c>
      <c r="Q326" s="44">
        <v>4.68</v>
      </c>
      <c r="R326" s="44">
        <v>4.68</v>
      </c>
      <c r="S326" s="44">
        <v>4.68</v>
      </c>
      <c r="T326" s="44">
        <v>4.68</v>
      </c>
      <c r="U326" s="44">
        <v>4.68</v>
      </c>
      <c r="V326" s="44">
        <v>4.68</v>
      </c>
      <c r="W326" s="44">
        <v>4.68</v>
      </c>
      <c r="X326" s="44">
        <v>4.68</v>
      </c>
      <c r="Y326" s="44">
        <v>4.68</v>
      </c>
      <c r="Z326" s="44">
        <v>4.68</v>
      </c>
      <c r="AA326" s="44">
        <v>4.68</v>
      </c>
    </row>
    <row r="327" spans="1:27" ht="12.75" hidden="1" customHeight="1" outlineLevel="1" x14ac:dyDescent="0.2">
      <c r="A327" s="89" t="s">
        <v>546</v>
      </c>
      <c r="B327" s="63" t="s">
        <v>81</v>
      </c>
      <c r="C327" s="43" t="s">
        <v>79</v>
      </c>
      <c r="D327" s="44">
        <f>$D$11</f>
        <v>216.36</v>
      </c>
      <c r="E327" s="44">
        <f t="shared" ref="E327:AA327" si="188">$D$11</f>
        <v>216.36</v>
      </c>
      <c r="F327" s="44">
        <f t="shared" si="188"/>
        <v>216.36</v>
      </c>
      <c r="G327" s="44">
        <f t="shared" si="188"/>
        <v>216.36</v>
      </c>
      <c r="H327" s="44">
        <f t="shared" si="188"/>
        <v>216.36</v>
      </c>
      <c r="I327" s="44">
        <f t="shared" si="188"/>
        <v>216.36</v>
      </c>
      <c r="J327" s="44">
        <f t="shared" si="188"/>
        <v>216.36</v>
      </c>
      <c r="K327" s="44">
        <f t="shared" si="188"/>
        <v>216.36</v>
      </c>
      <c r="L327" s="44">
        <f t="shared" si="188"/>
        <v>216.36</v>
      </c>
      <c r="M327" s="44">
        <f t="shared" si="188"/>
        <v>216.36</v>
      </c>
      <c r="N327" s="44">
        <f t="shared" si="188"/>
        <v>216.36</v>
      </c>
      <c r="O327" s="44">
        <f t="shared" si="188"/>
        <v>216.36</v>
      </c>
      <c r="P327" s="44">
        <f t="shared" si="188"/>
        <v>216.36</v>
      </c>
      <c r="Q327" s="44">
        <f t="shared" si="188"/>
        <v>216.36</v>
      </c>
      <c r="R327" s="44">
        <f t="shared" si="188"/>
        <v>216.36</v>
      </c>
      <c r="S327" s="44">
        <f t="shared" si="188"/>
        <v>216.36</v>
      </c>
      <c r="T327" s="44">
        <f t="shared" si="188"/>
        <v>216.36</v>
      </c>
      <c r="U327" s="44">
        <f t="shared" si="188"/>
        <v>216.36</v>
      </c>
      <c r="V327" s="44">
        <f t="shared" si="188"/>
        <v>216.36</v>
      </c>
      <c r="W327" s="44">
        <f t="shared" si="188"/>
        <v>216.36</v>
      </c>
      <c r="X327" s="44">
        <f t="shared" si="188"/>
        <v>216.36</v>
      </c>
      <c r="Y327" s="44">
        <f t="shared" si="188"/>
        <v>216.36</v>
      </c>
      <c r="Z327" s="44">
        <f t="shared" si="188"/>
        <v>216.36</v>
      </c>
      <c r="AA327" s="44">
        <f t="shared" si="188"/>
        <v>216.36</v>
      </c>
    </row>
    <row r="328" spans="1:27" ht="12.75" customHeight="1" collapsed="1" x14ac:dyDescent="0.2">
      <c r="A328" s="88" t="s">
        <v>547</v>
      </c>
      <c r="B328" s="28" t="str">
        <f>"04"&amp;"."&amp;$B$639&amp;"."&amp;$B$640</f>
        <v>04.09.2023</v>
      </c>
      <c r="C328" s="80" t="s">
        <v>76</v>
      </c>
      <c r="D328" s="81">
        <f>ROUND(((D329+D330+D332+D331)/1000),5)</f>
        <v>3.8200599999999998</v>
      </c>
      <c r="E328" s="81">
        <f>ROUND(((E329+E330+E332+E331)/1000),5)</f>
        <v>3.6920999999999999</v>
      </c>
      <c r="F328" s="81">
        <f>ROUND(((F329+F330+F332+F331)/1000),5)</f>
        <v>3.62249</v>
      </c>
      <c r="G328" s="81">
        <f t="shared" ref="G328:AA328" si="189">ROUND(((G329+G330+G332+G331)/1000),5)</f>
        <v>3.5825999999999998</v>
      </c>
      <c r="H328" s="81">
        <f t="shared" si="189"/>
        <v>3.6291600000000002</v>
      </c>
      <c r="I328" s="81">
        <f t="shared" si="189"/>
        <v>3.68743</v>
      </c>
      <c r="J328" s="81">
        <f t="shared" si="189"/>
        <v>3.8414600000000001</v>
      </c>
      <c r="K328" s="81">
        <f t="shared" si="189"/>
        <v>4.1072300000000004</v>
      </c>
      <c r="L328" s="81">
        <f t="shared" si="189"/>
        <v>4.3021900000000004</v>
      </c>
      <c r="M328" s="81">
        <f t="shared" si="189"/>
        <v>4.4474</v>
      </c>
      <c r="N328" s="81">
        <f t="shared" si="189"/>
        <v>4.4910800000000002</v>
      </c>
      <c r="O328" s="81">
        <f t="shared" si="189"/>
        <v>4.4848400000000002</v>
      </c>
      <c r="P328" s="81">
        <f t="shared" si="189"/>
        <v>4.4504900000000003</v>
      </c>
      <c r="Q328" s="81">
        <f t="shared" si="189"/>
        <v>4.4895800000000001</v>
      </c>
      <c r="R328" s="81">
        <f t="shared" si="189"/>
        <v>4.5532300000000001</v>
      </c>
      <c r="S328" s="81">
        <f t="shared" si="189"/>
        <v>4.5505000000000004</v>
      </c>
      <c r="T328" s="81">
        <f t="shared" si="189"/>
        <v>4.5434599999999996</v>
      </c>
      <c r="U328" s="81">
        <f t="shared" si="189"/>
        <v>4.4860899999999999</v>
      </c>
      <c r="V328" s="81">
        <f t="shared" si="189"/>
        <v>4.49803</v>
      </c>
      <c r="W328" s="81">
        <f t="shared" si="189"/>
        <v>4.5463399999999998</v>
      </c>
      <c r="X328" s="81">
        <f t="shared" si="189"/>
        <v>4.5462699999999998</v>
      </c>
      <c r="Y328" s="81">
        <f t="shared" si="189"/>
        <v>4.43093</v>
      </c>
      <c r="Z328" s="81">
        <f t="shared" si="189"/>
        <v>4.22166</v>
      </c>
      <c r="AA328" s="81">
        <f t="shared" si="189"/>
        <v>3.9297900000000001</v>
      </c>
    </row>
    <row r="329" spans="1:27" ht="12.75" hidden="1" customHeight="1" outlineLevel="1" x14ac:dyDescent="0.2">
      <c r="A329" s="89" t="s">
        <v>548</v>
      </c>
      <c r="B329" s="63" t="s">
        <v>230</v>
      </c>
      <c r="C329" s="43" t="s">
        <v>79</v>
      </c>
      <c r="D329" s="44">
        <v>1376.13</v>
      </c>
      <c r="E329" s="44">
        <v>1248.17</v>
      </c>
      <c r="F329" s="44">
        <v>1178.56</v>
      </c>
      <c r="G329" s="44">
        <v>1138.67</v>
      </c>
      <c r="H329" s="44">
        <v>1185.23</v>
      </c>
      <c r="I329" s="44">
        <v>1243.5</v>
      </c>
      <c r="J329" s="44">
        <v>1397.53</v>
      </c>
      <c r="K329" s="44">
        <v>1663.3</v>
      </c>
      <c r="L329" s="44">
        <v>1858.26</v>
      </c>
      <c r="M329" s="44">
        <v>2003.47</v>
      </c>
      <c r="N329" s="44">
        <v>2047.15</v>
      </c>
      <c r="O329" s="44">
        <v>2040.91</v>
      </c>
      <c r="P329" s="44">
        <v>2006.56</v>
      </c>
      <c r="Q329" s="44">
        <v>2045.65</v>
      </c>
      <c r="R329" s="44">
        <v>2109.3000000000002</v>
      </c>
      <c r="S329" s="44">
        <v>2106.5700000000002</v>
      </c>
      <c r="T329" s="44">
        <v>2099.5300000000002</v>
      </c>
      <c r="U329" s="44">
        <v>2042.16</v>
      </c>
      <c r="V329" s="44">
        <v>2054.1</v>
      </c>
      <c r="W329" s="44">
        <v>2102.41</v>
      </c>
      <c r="X329" s="44">
        <v>2102.34</v>
      </c>
      <c r="Y329" s="44">
        <v>1987</v>
      </c>
      <c r="Z329" s="44">
        <v>1777.73</v>
      </c>
      <c r="AA329" s="44">
        <v>1485.86</v>
      </c>
    </row>
    <row r="330" spans="1:27" ht="12.75" hidden="1" customHeight="1" outlineLevel="1" x14ac:dyDescent="0.2">
      <c r="A330" s="89" t="s">
        <v>549</v>
      </c>
      <c r="B330" s="63" t="s">
        <v>90</v>
      </c>
      <c r="C330" s="43" t="s">
        <v>79</v>
      </c>
      <c r="D330" s="44">
        <f t="shared" ref="D330:AA330" si="190">$D$315</f>
        <v>2222.89</v>
      </c>
      <c r="E330" s="44">
        <f t="shared" si="190"/>
        <v>2222.89</v>
      </c>
      <c r="F330" s="44">
        <f t="shared" si="190"/>
        <v>2222.89</v>
      </c>
      <c r="G330" s="44">
        <f t="shared" si="190"/>
        <v>2222.89</v>
      </c>
      <c r="H330" s="44">
        <f t="shared" si="190"/>
        <v>2222.89</v>
      </c>
      <c r="I330" s="44">
        <f t="shared" si="190"/>
        <v>2222.89</v>
      </c>
      <c r="J330" s="44">
        <f t="shared" si="190"/>
        <v>2222.89</v>
      </c>
      <c r="K330" s="44">
        <f t="shared" si="190"/>
        <v>2222.89</v>
      </c>
      <c r="L330" s="44">
        <f t="shared" si="190"/>
        <v>2222.89</v>
      </c>
      <c r="M330" s="44">
        <f t="shared" si="190"/>
        <v>2222.89</v>
      </c>
      <c r="N330" s="44">
        <f t="shared" si="190"/>
        <v>2222.89</v>
      </c>
      <c r="O330" s="44">
        <f t="shared" si="190"/>
        <v>2222.89</v>
      </c>
      <c r="P330" s="44">
        <f t="shared" si="190"/>
        <v>2222.89</v>
      </c>
      <c r="Q330" s="44">
        <f t="shared" si="190"/>
        <v>2222.89</v>
      </c>
      <c r="R330" s="44">
        <f t="shared" si="190"/>
        <v>2222.89</v>
      </c>
      <c r="S330" s="44">
        <f t="shared" si="190"/>
        <v>2222.89</v>
      </c>
      <c r="T330" s="44">
        <f t="shared" si="190"/>
        <v>2222.89</v>
      </c>
      <c r="U330" s="44">
        <f t="shared" si="190"/>
        <v>2222.89</v>
      </c>
      <c r="V330" s="44">
        <f t="shared" si="190"/>
        <v>2222.89</v>
      </c>
      <c r="W330" s="44">
        <f t="shared" si="190"/>
        <v>2222.89</v>
      </c>
      <c r="X330" s="44">
        <f t="shared" si="190"/>
        <v>2222.89</v>
      </c>
      <c r="Y330" s="44">
        <f t="shared" si="190"/>
        <v>2222.89</v>
      </c>
      <c r="Z330" s="44">
        <f t="shared" si="190"/>
        <v>2222.89</v>
      </c>
      <c r="AA330" s="44">
        <f t="shared" si="190"/>
        <v>2222.89</v>
      </c>
    </row>
    <row r="331" spans="1:27" ht="12.75" hidden="1" customHeight="1" outlineLevel="1" x14ac:dyDescent="0.2">
      <c r="A331" s="89" t="s">
        <v>550</v>
      </c>
      <c r="B331" s="63" t="s">
        <v>83</v>
      </c>
      <c r="C331" s="43" t="s">
        <v>79</v>
      </c>
      <c r="D331" s="44">
        <v>4.68</v>
      </c>
      <c r="E331" s="44">
        <v>4.68</v>
      </c>
      <c r="F331" s="44">
        <v>4.68</v>
      </c>
      <c r="G331" s="44">
        <v>4.68</v>
      </c>
      <c r="H331" s="44">
        <v>4.68</v>
      </c>
      <c r="I331" s="44">
        <v>4.68</v>
      </c>
      <c r="J331" s="44">
        <v>4.68</v>
      </c>
      <c r="K331" s="44">
        <v>4.68</v>
      </c>
      <c r="L331" s="44">
        <v>4.68</v>
      </c>
      <c r="M331" s="44">
        <v>4.68</v>
      </c>
      <c r="N331" s="44">
        <v>4.68</v>
      </c>
      <c r="O331" s="44">
        <v>4.68</v>
      </c>
      <c r="P331" s="44">
        <v>4.68</v>
      </c>
      <c r="Q331" s="44">
        <v>4.68</v>
      </c>
      <c r="R331" s="44">
        <v>4.68</v>
      </c>
      <c r="S331" s="44">
        <v>4.68</v>
      </c>
      <c r="T331" s="44">
        <v>4.68</v>
      </c>
      <c r="U331" s="44">
        <v>4.68</v>
      </c>
      <c r="V331" s="44">
        <v>4.68</v>
      </c>
      <c r="W331" s="44">
        <v>4.68</v>
      </c>
      <c r="X331" s="44">
        <v>4.68</v>
      </c>
      <c r="Y331" s="44">
        <v>4.68</v>
      </c>
      <c r="Z331" s="44">
        <v>4.68</v>
      </c>
      <c r="AA331" s="44">
        <v>4.68</v>
      </c>
    </row>
    <row r="332" spans="1:27" ht="12.75" hidden="1" customHeight="1" outlineLevel="1" x14ac:dyDescent="0.2">
      <c r="A332" s="89" t="s">
        <v>551</v>
      </c>
      <c r="B332" s="63" t="s">
        <v>81</v>
      </c>
      <c r="C332" s="43" t="s">
        <v>79</v>
      </c>
      <c r="D332" s="44">
        <f>$D$11</f>
        <v>216.36</v>
      </c>
      <c r="E332" s="44">
        <f t="shared" ref="E332:AA332" si="191">$D$11</f>
        <v>216.36</v>
      </c>
      <c r="F332" s="44">
        <f t="shared" si="191"/>
        <v>216.36</v>
      </c>
      <c r="G332" s="44">
        <f t="shared" si="191"/>
        <v>216.36</v>
      </c>
      <c r="H332" s="44">
        <f t="shared" si="191"/>
        <v>216.36</v>
      </c>
      <c r="I332" s="44">
        <f t="shared" si="191"/>
        <v>216.36</v>
      </c>
      <c r="J332" s="44">
        <f t="shared" si="191"/>
        <v>216.36</v>
      </c>
      <c r="K332" s="44">
        <f t="shared" si="191"/>
        <v>216.36</v>
      </c>
      <c r="L332" s="44">
        <f t="shared" si="191"/>
        <v>216.36</v>
      </c>
      <c r="M332" s="44">
        <f t="shared" si="191"/>
        <v>216.36</v>
      </c>
      <c r="N332" s="44">
        <f t="shared" si="191"/>
        <v>216.36</v>
      </c>
      <c r="O332" s="44">
        <f t="shared" si="191"/>
        <v>216.36</v>
      </c>
      <c r="P332" s="44">
        <f t="shared" si="191"/>
        <v>216.36</v>
      </c>
      <c r="Q332" s="44">
        <f t="shared" si="191"/>
        <v>216.36</v>
      </c>
      <c r="R332" s="44">
        <f t="shared" si="191"/>
        <v>216.36</v>
      </c>
      <c r="S332" s="44">
        <f t="shared" si="191"/>
        <v>216.36</v>
      </c>
      <c r="T332" s="44">
        <f t="shared" si="191"/>
        <v>216.36</v>
      </c>
      <c r="U332" s="44">
        <f t="shared" si="191"/>
        <v>216.36</v>
      </c>
      <c r="V332" s="44">
        <f t="shared" si="191"/>
        <v>216.36</v>
      </c>
      <c r="W332" s="44">
        <f t="shared" si="191"/>
        <v>216.36</v>
      </c>
      <c r="X332" s="44">
        <f t="shared" si="191"/>
        <v>216.36</v>
      </c>
      <c r="Y332" s="44">
        <f t="shared" si="191"/>
        <v>216.36</v>
      </c>
      <c r="Z332" s="44">
        <f t="shared" si="191"/>
        <v>216.36</v>
      </c>
      <c r="AA332" s="44">
        <f t="shared" si="191"/>
        <v>216.36</v>
      </c>
    </row>
    <row r="333" spans="1:27" ht="12.75" customHeight="1" collapsed="1" x14ac:dyDescent="0.2">
      <c r="A333" s="88" t="s">
        <v>552</v>
      </c>
      <c r="B333" s="28" t="str">
        <f>"05"&amp;"."&amp;$B$639&amp;"."&amp;$B$640</f>
        <v>05.09.2023</v>
      </c>
      <c r="C333" s="80" t="s">
        <v>76</v>
      </c>
      <c r="D333" s="81">
        <f>ROUND(((D334+D335+D337+D336)/1000),5)</f>
        <v>3.80077</v>
      </c>
      <c r="E333" s="81">
        <f>ROUND(((E334+E335+E337+E336)/1000),5)</f>
        <v>3.7107199999999998</v>
      </c>
      <c r="F333" s="81">
        <f>ROUND(((F334+F335+F337+F336)/1000),5)</f>
        <v>3.6225399999999999</v>
      </c>
      <c r="G333" s="81">
        <f t="shared" ref="G333:AA333" si="192">ROUND(((G334+G335+G337+G336)/1000),5)</f>
        <v>3.60419</v>
      </c>
      <c r="H333" s="81">
        <f t="shared" si="192"/>
        <v>3.66825</v>
      </c>
      <c r="I333" s="81">
        <f t="shared" si="192"/>
        <v>3.7820299999999998</v>
      </c>
      <c r="J333" s="81">
        <f t="shared" si="192"/>
        <v>3.8860399999999999</v>
      </c>
      <c r="K333" s="81">
        <f t="shared" si="192"/>
        <v>4.1720100000000002</v>
      </c>
      <c r="L333" s="81">
        <f t="shared" si="192"/>
        <v>4.2473900000000002</v>
      </c>
      <c r="M333" s="81">
        <f t="shared" si="192"/>
        <v>4.4466700000000001</v>
      </c>
      <c r="N333" s="81">
        <f t="shared" si="192"/>
        <v>4.4795999999999996</v>
      </c>
      <c r="O333" s="81">
        <f t="shared" si="192"/>
        <v>4.4778500000000001</v>
      </c>
      <c r="P333" s="81">
        <f t="shared" si="192"/>
        <v>4.4615900000000002</v>
      </c>
      <c r="Q333" s="81">
        <f t="shared" si="192"/>
        <v>4.4810499999999998</v>
      </c>
      <c r="R333" s="81">
        <f t="shared" si="192"/>
        <v>4.5337800000000001</v>
      </c>
      <c r="S333" s="81">
        <f t="shared" si="192"/>
        <v>4.5292599999999998</v>
      </c>
      <c r="T333" s="81">
        <f t="shared" si="192"/>
        <v>4.5140700000000002</v>
      </c>
      <c r="U333" s="81">
        <f t="shared" si="192"/>
        <v>4.4755500000000001</v>
      </c>
      <c r="V333" s="81">
        <f t="shared" si="192"/>
        <v>4.4699200000000001</v>
      </c>
      <c r="W333" s="81">
        <f t="shared" si="192"/>
        <v>4.5235399999999997</v>
      </c>
      <c r="X333" s="81">
        <f t="shared" si="192"/>
        <v>4.5150600000000001</v>
      </c>
      <c r="Y333" s="81">
        <f t="shared" si="192"/>
        <v>4.4584599999999996</v>
      </c>
      <c r="Z333" s="81">
        <f t="shared" si="192"/>
        <v>4.2492900000000002</v>
      </c>
      <c r="AA333" s="81">
        <f t="shared" si="192"/>
        <v>4.1059299999999999</v>
      </c>
    </row>
    <row r="334" spans="1:27" ht="12.75" hidden="1" customHeight="1" outlineLevel="1" x14ac:dyDescent="0.2">
      <c r="A334" s="89" t="s">
        <v>553</v>
      </c>
      <c r="B334" s="63" t="s">
        <v>230</v>
      </c>
      <c r="C334" s="43" t="s">
        <v>79</v>
      </c>
      <c r="D334" s="44">
        <v>1356.84</v>
      </c>
      <c r="E334" s="44">
        <v>1266.79</v>
      </c>
      <c r="F334" s="44">
        <v>1178.6099999999999</v>
      </c>
      <c r="G334" s="44">
        <v>1160.26</v>
      </c>
      <c r="H334" s="44">
        <v>1224.32</v>
      </c>
      <c r="I334" s="44">
        <v>1338.1</v>
      </c>
      <c r="J334" s="44">
        <v>1442.11</v>
      </c>
      <c r="K334" s="44">
        <v>1728.08</v>
      </c>
      <c r="L334" s="44">
        <v>1803.46</v>
      </c>
      <c r="M334" s="44">
        <v>2002.74</v>
      </c>
      <c r="N334" s="44">
        <v>2035.67</v>
      </c>
      <c r="O334" s="44">
        <v>2033.92</v>
      </c>
      <c r="P334" s="44">
        <v>2017.66</v>
      </c>
      <c r="Q334" s="44">
        <v>2037.12</v>
      </c>
      <c r="R334" s="44">
        <v>2089.85</v>
      </c>
      <c r="S334" s="44">
        <v>2085.33</v>
      </c>
      <c r="T334" s="44">
        <v>2070.14</v>
      </c>
      <c r="U334" s="44">
        <v>2031.62</v>
      </c>
      <c r="V334" s="44">
        <v>2025.99</v>
      </c>
      <c r="W334" s="44">
        <v>2079.61</v>
      </c>
      <c r="X334" s="44">
        <v>2071.13</v>
      </c>
      <c r="Y334" s="44">
        <v>2014.53</v>
      </c>
      <c r="Z334" s="44">
        <v>1805.36</v>
      </c>
      <c r="AA334" s="44">
        <v>1662</v>
      </c>
    </row>
    <row r="335" spans="1:27" ht="12.75" hidden="1" customHeight="1" outlineLevel="1" x14ac:dyDescent="0.2">
      <c r="A335" s="89" t="s">
        <v>554</v>
      </c>
      <c r="B335" s="63" t="s">
        <v>90</v>
      </c>
      <c r="C335" s="43" t="s">
        <v>79</v>
      </c>
      <c r="D335" s="44">
        <f t="shared" ref="D335:AA335" si="193">$D$315</f>
        <v>2222.89</v>
      </c>
      <c r="E335" s="44">
        <f t="shared" si="193"/>
        <v>2222.89</v>
      </c>
      <c r="F335" s="44">
        <f t="shared" si="193"/>
        <v>2222.89</v>
      </c>
      <c r="G335" s="44">
        <f t="shared" si="193"/>
        <v>2222.89</v>
      </c>
      <c r="H335" s="44">
        <f t="shared" si="193"/>
        <v>2222.89</v>
      </c>
      <c r="I335" s="44">
        <f t="shared" si="193"/>
        <v>2222.89</v>
      </c>
      <c r="J335" s="44">
        <f t="shared" si="193"/>
        <v>2222.89</v>
      </c>
      <c r="K335" s="44">
        <f t="shared" si="193"/>
        <v>2222.89</v>
      </c>
      <c r="L335" s="44">
        <f t="shared" si="193"/>
        <v>2222.89</v>
      </c>
      <c r="M335" s="44">
        <f t="shared" si="193"/>
        <v>2222.89</v>
      </c>
      <c r="N335" s="44">
        <f t="shared" si="193"/>
        <v>2222.89</v>
      </c>
      <c r="O335" s="44">
        <f t="shared" si="193"/>
        <v>2222.89</v>
      </c>
      <c r="P335" s="44">
        <f t="shared" si="193"/>
        <v>2222.89</v>
      </c>
      <c r="Q335" s="44">
        <f t="shared" si="193"/>
        <v>2222.89</v>
      </c>
      <c r="R335" s="44">
        <f t="shared" si="193"/>
        <v>2222.89</v>
      </c>
      <c r="S335" s="44">
        <f t="shared" si="193"/>
        <v>2222.89</v>
      </c>
      <c r="T335" s="44">
        <f t="shared" si="193"/>
        <v>2222.89</v>
      </c>
      <c r="U335" s="44">
        <f t="shared" si="193"/>
        <v>2222.89</v>
      </c>
      <c r="V335" s="44">
        <f t="shared" si="193"/>
        <v>2222.89</v>
      </c>
      <c r="W335" s="44">
        <f t="shared" si="193"/>
        <v>2222.89</v>
      </c>
      <c r="X335" s="44">
        <f t="shared" si="193"/>
        <v>2222.89</v>
      </c>
      <c r="Y335" s="44">
        <f t="shared" si="193"/>
        <v>2222.89</v>
      </c>
      <c r="Z335" s="44">
        <f t="shared" si="193"/>
        <v>2222.89</v>
      </c>
      <c r="AA335" s="44">
        <f t="shared" si="193"/>
        <v>2222.89</v>
      </c>
    </row>
    <row r="336" spans="1:27" ht="12.75" hidden="1" customHeight="1" outlineLevel="1" x14ac:dyDescent="0.2">
      <c r="A336" s="89" t="s">
        <v>555</v>
      </c>
      <c r="B336" s="63" t="s">
        <v>83</v>
      </c>
      <c r="C336" s="43" t="s">
        <v>79</v>
      </c>
      <c r="D336" s="44">
        <v>4.68</v>
      </c>
      <c r="E336" s="44">
        <v>4.68</v>
      </c>
      <c r="F336" s="44">
        <v>4.68</v>
      </c>
      <c r="G336" s="44">
        <v>4.68</v>
      </c>
      <c r="H336" s="44">
        <v>4.68</v>
      </c>
      <c r="I336" s="44">
        <v>4.68</v>
      </c>
      <c r="J336" s="44">
        <v>4.68</v>
      </c>
      <c r="K336" s="44">
        <v>4.68</v>
      </c>
      <c r="L336" s="44">
        <v>4.68</v>
      </c>
      <c r="M336" s="44">
        <v>4.68</v>
      </c>
      <c r="N336" s="44">
        <v>4.68</v>
      </c>
      <c r="O336" s="44">
        <v>4.68</v>
      </c>
      <c r="P336" s="44">
        <v>4.68</v>
      </c>
      <c r="Q336" s="44">
        <v>4.68</v>
      </c>
      <c r="R336" s="44">
        <v>4.68</v>
      </c>
      <c r="S336" s="44">
        <v>4.68</v>
      </c>
      <c r="T336" s="44">
        <v>4.68</v>
      </c>
      <c r="U336" s="44">
        <v>4.68</v>
      </c>
      <c r="V336" s="44">
        <v>4.68</v>
      </c>
      <c r="W336" s="44">
        <v>4.68</v>
      </c>
      <c r="X336" s="44">
        <v>4.68</v>
      </c>
      <c r="Y336" s="44">
        <v>4.68</v>
      </c>
      <c r="Z336" s="44">
        <v>4.68</v>
      </c>
      <c r="AA336" s="44">
        <v>4.68</v>
      </c>
    </row>
    <row r="337" spans="1:27" ht="12.75" hidden="1" customHeight="1" outlineLevel="1" x14ac:dyDescent="0.2">
      <c r="A337" s="89" t="s">
        <v>556</v>
      </c>
      <c r="B337" s="63" t="s">
        <v>81</v>
      </c>
      <c r="C337" s="43" t="s">
        <v>79</v>
      </c>
      <c r="D337" s="44">
        <f>$D$11</f>
        <v>216.36</v>
      </c>
      <c r="E337" s="44">
        <f t="shared" ref="E337:AA337" si="194">$D$11</f>
        <v>216.36</v>
      </c>
      <c r="F337" s="44">
        <f t="shared" si="194"/>
        <v>216.36</v>
      </c>
      <c r="G337" s="44">
        <f t="shared" si="194"/>
        <v>216.36</v>
      </c>
      <c r="H337" s="44">
        <f t="shared" si="194"/>
        <v>216.36</v>
      </c>
      <c r="I337" s="44">
        <f t="shared" si="194"/>
        <v>216.36</v>
      </c>
      <c r="J337" s="44">
        <f t="shared" si="194"/>
        <v>216.36</v>
      </c>
      <c r="K337" s="44">
        <f t="shared" si="194"/>
        <v>216.36</v>
      </c>
      <c r="L337" s="44">
        <f t="shared" si="194"/>
        <v>216.36</v>
      </c>
      <c r="M337" s="44">
        <f t="shared" si="194"/>
        <v>216.36</v>
      </c>
      <c r="N337" s="44">
        <f t="shared" si="194"/>
        <v>216.36</v>
      </c>
      <c r="O337" s="44">
        <f t="shared" si="194"/>
        <v>216.36</v>
      </c>
      <c r="P337" s="44">
        <f t="shared" si="194"/>
        <v>216.36</v>
      </c>
      <c r="Q337" s="44">
        <f t="shared" si="194"/>
        <v>216.36</v>
      </c>
      <c r="R337" s="44">
        <f t="shared" si="194"/>
        <v>216.36</v>
      </c>
      <c r="S337" s="44">
        <f t="shared" si="194"/>
        <v>216.36</v>
      </c>
      <c r="T337" s="44">
        <f t="shared" si="194"/>
        <v>216.36</v>
      </c>
      <c r="U337" s="44">
        <f t="shared" si="194"/>
        <v>216.36</v>
      </c>
      <c r="V337" s="44">
        <f t="shared" si="194"/>
        <v>216.36</v>
      </c>
      <c r="W337" s="44">
        <f t="shared" si="194"/>
        <v>216.36</v>
      </c>
      <c r="X337" s="44">
        <f t="shared" si="194"/>
        <v>216.36</v>
      </c>
      <c r="Y337" s="44">
        <f t="shared" si="194"/>
        <v>216.36</v>
      </c>
      <c r="Z337" s="44">
        <f t="shared" si="194"/>
        <v>216.36</v>
      </c>
      <c r="AA337" s="44">
        <f t="shared" si="194"/>
        <v>216.36</v>
      </c>
    </row>
    <row r="338" spans="1:27" ht="12.75" customHeight="1" collapsed="1" x14ac:dyDescent="0.2">
      <c r="A338" s="88" t="s">
        <v>557</v>
      </c>
      <c r="B338" s="28" t="str">
        <f>"06"&amp;"."&amp;$B$639&amp;"."&amp;$B$640</f>
        <v>06.09.2023</v>
      </c>
      <c r="C338" s="80" t="s">
        <v>76</v>
      </c>
      <c r="D338" s="81">
        <f>ROUND(((D339+D340+D342+D341)/1000),5)</f>
        <v>3.7719499999999999</v>
      </c>
      <c r="E338" s="81">
        <f>ROUND(((E339+E340+E342+E341)/1000),5)</f>
        <v>3.6358100000000002</v>
      </c>
      <c r="F338" s="81">
        <f>ROUND(((F339+F340+F342+F341)/1000),5)</f>
        <v>3.5597799999999999</v>
      </c>
      <c r="G338" s="81">
        <f t="shared" ref="G338:AA338" si="195">ROUND(((G339+G340+G342+G341)/1000),5)</f>
        <v>3.5583800000000001</v>
      </c>
      <c r="H338" s="81">
        <f t="shared" si="195"/>
        <v>3.63504</v>
      </c>
      <c r="I338" s="81">
        <f t="shared" si="195"/>
        <v>3.76139</v>
      </c>
      <c r="J338" s="81">
        <f t="shared" si="195"/>
        <v>3.8867699999999998</v>
      </c>
      <c r="K338" s="81">
        <f t="shared" si="195"/>
        <v>4.1827699999999997</v>
      </c>
      <c r="L338" s="81">
        <f t="shared" si="195"/>
        <v>4.4262600000000001</v>
      </c>
      <c r="M338" s="81">
        <f t="shared" si="195"/>
        <v>4.4969900000000003</v>
      </c>
      <c r="N338" s="81">
        <f t="shared" si="195"/>
        <v>4.5239799999999999</v>
      </c>
      <c r="O338" s="81">
        <f t="shared" si="195"/>
        <v>4.5213799999999997</v>
      </c>
      <c r="P338" s="81">
        <f t="shared" si="195"/>
        <v>4.5142199999999999</v>
      </c>
      <c r="Q338" s="81">
        <f t="shared" si="195"/>
        <v>4.52433</v>
      </c>
      <c r="R338" s="81">
        <f t="shared" si="195"/>
        <v>4.5629900000000001</v>
      </c>
      <c r="S338" s="81">
        <f t="shared" si="195"/>
        <v>4.5501100000000001</v>
      </c>
      <c r="T338" s="81">
        <f t="shared" si="195"/>
        <v>4.5423299999999998</v>
      </c>
      <c r="U338" s="81">
        <f t="shared" si="195"/>
        <v>4.5330500000000002</v>
      </c>
      <c r="V338" s="81">
        <f t="shared" si="195"/>
        <v>4.5319099999999999</v>
      </c>
      <c r="W338" s="81">
        <f t="shared" si="195"/>
        <v>4.55084</v>
      </c>
      <c r="X338" s="81">
        <f t="shared" si="195"/>
        <v>4.5483099999999999</v>
      </c>
      <c r="Y338" s="81">
        <f t="shared" si="195"/>
        <v>4.4375799999999996</v>
      </c>
      <c r="Z338" s="81">
        <f t="shared" si="195"/>
        <v>4.2221900000000003</v>
      </c>
      <c r="AA338" s="81">
        <f t="shared" si="195"/>
        <v>4.0066499999999996</v>
      </c>
    </row>
    <row r="339" spans="1:27" ht="12.75" hidden="1" customHeight="1" outlineLevel="1" x14ac:dyDescent="0.2">
      <c r="A339" s="89" t="s">
        <v>558</v>
      </c>
      <c r="B339" s="63" t="s">
        <v>230</v>
      </c>
      <c r="C339" s="43" t="s">
        <v>79</v>
      </c>
      <c r="D339" s="44">
        <v>1328.02</v>
      </c>
      <c r="E339" s="44">
        <v>1191.8800000000001</v>
      </c>
      <c r="F339" s="44">
        <v>1115.8499999999999</v>
      </c>
      <c r="G339" s="44">
        <v>1114.45</v>
      </c>
      <c r="H339" s="44">
        <v>1191.1099999999999</v>
      </c>
      <c r="I339" s="44">
        <v>1317.46</v>
      </c>
      <c r="J339" s="44">
        <v>1442.84</v>
      </c>
      <c r="K339" s="44">
        <v>1738.84</v>
      </c>
      <c r="L339" s="44">
        <v>1982.33</v>
      </c>
      <c r="M339" s="44">
        <v>2053.06</v>
      </c>
      <c r="N339" s="44">
        <v>2080.0500000000002</v>
      </c>
      <c r="O339" s="44">
        <v>2077.4499999999998</v>
      </c>
      <c r="P339" s="44">
        <v>2070.29</v>
      </c>
      <c r="Q339" s="44">
        <v>2080.4</v>
      </c>
      <c r="R339" s="44">
        <v>2119.06</v>
      </c>
      <c r="S339" s="44">
        <v>2106.1799999999998</v>
      </c>
      <c r="T339" s="44">
        <v>2098.4</v>
      </c>
      <c r="U339" s="44">
        <v>2089.12</v>
      </c>
      <c r="V339" s="44">
        <v>2087.98</v>
      </c>
      <c r="W339" s="44">
        <v>2106.91</v>
      </c>
      <c r="X339" s="44">
        <v>2104.38</v>
      </c>
      <c r="Y339" s="44">
        <v>1993.65</v>
      </c>
      <c r="Z339" s="44">
        <v>1778.26</v>
      </c>
      <c r="AA339" s="44">
        <v>1562.72</v>
      </c>
    </row>
    <row r="340" spans="1:27" ht="12.75" hidden="1" customHeight="1" outlineLevel="1" x14ac:dyDescent="0.2">
      <c r="A340" s="89" t="s">
        <v>559</v>
      </c>
      <c r="B340" s="63" t="s">
        <v>90</v>
      </c>
      <c r="C340" s="43" t="s">
        <v>79</v>
      </c>
      <c r="D340" s="44">
        <f t="shared" ref="D340:AA340" si="196">$D$315</f>
        <v>2222.89</v>
      </c>
      <c r="E340" s="44">
        <f t="shared" si="196"/>
        <v>2222.89</v>
      </c>
      <c r="F340" s="44">
        <f t="shared" si="196"/>
        <v>2222.89</v>
      </c>
      <c r="G340" s="44">
        <f t="shared" si="196"/>
        <v>2222.89</v>
      </c>
      <c r="H340" s="44">
        <f t="shared" si="196"/>
        <v>2222.89</v>
      </c>
      <c r="I340" s="44">
        <f t="shared" si="196"/>
        <v>2222.89</v>
      </c>
      <c r="J340" s="44">
        <f t="shared" si="196"/>
        <v>2222.89</v>
      </c>
      <c r="K340" s="44">
        <f t="shared" si="196"/>
        <v>2222.89</v>
      </c>
      <c r="L340" s="44">
        <f t="shared" si="196"/>
        <v>2222.89</v>
      </c>
      <c r="M340" s="44">
        <f t="shared" si="196"/>
        <v>2222.89</v>
      </c>
      <c r="N340" s="44">
        <f t="shared" si="196"/>
        <v>2222.89</v>
      </c>
      <c r="O340" s="44">
        <f t="shared" si="196"/>
        <v>2222.89</v>
      </c>
      <c r="P340" s="44">
        <f t="shared" si="196"/>
        <v>2222.89</v>
      </c>
      <c r="Q340" s="44">
        <f t="shared" si="196"/>
        <v>2222.89</v>
      </c>
      <c r="R340" s="44">
        <f t="shared" si="196"/>
        <v>2222.89</v>
      </c>
      <c r="S340" s="44">
        <f t="shared" si="196"/>
        <v>2222.89</v>
      </c>
      <c r="T340" s="44">
        <f t="shared" si="196"/>
        <v>2222.89</v>
      </c>
      <c r="U340" s="44">
        <f t="shared" si="196"/>
        <v>2222.89</v>
      </c>
      <c r="V340" s="44">
        <f t="shared" si="196"/>
        <v>2222.89</v>
      </c>
      <c r="W340" s="44">
        <f t="shared" si="196"/>
        <v>2222.89</v>
      </c>
      <c r="X340" s="44">
        <f t="shared" si="196"/>
        <v>2222.89</v>
      </c>
      <c r="Y340" s="44">
        <f t="shared" si="196"/>
        <v>2222.89</v>
      </c>
      <c r="Z340" s="44">
        <f t="shared" si="196"/>
        <v>2222.89</v>
      </c>
      <c r="AA340" s="44">
        <f t="shared" si="196"/>
        <v>2222.89</v>
      </c>
    </row>
    <row r="341" spans="1:27" ht="12.75" hidden="1" customHeight="1" outlineLevel="1" x14ac:dyDescent="0.2">
      <c r="A341" s="89" t="s">
        <v>560</v>
      </c>
      <c r="B341" s="63" t="s">
        <v>83</v>
      </c>
      <c r="C341" s="43" t="s">
        <v>79</v>
      </c>
      <c r="D341" s="44">
        <v>4.68</v>
      </c>
      <c r="E341" s="44">
        <v>4.68</v>
      </c>
      <c r="F341" s="44">
        <v>4.68</v>
      </c>
      <c r="G341" s="44">
        <v>4.68</v>
      </c>
      <c r="H341" s="44">
        <v>4.68</v>
      </c>
      <c r="I341" s="44">
        <v>4.68</v>
      </c>
      <c r="J341" s="44">
        <v>4.68</v>
      </c>
      <c r="K341" s="44">
        <v>4.68</v>
      </c>
      <c r="L341" s="44">
        <v>4.68</v>
      </c>
      <c r="M341" s="44">
        <v>4.68</v>
      </c>
      <c r="N341" s="44">
        <v>4.68</v>
      </c>
      <c r="O341" s="44">
        <v>4.68</v>
      </c>
      <c r="P341" s="44">
        <v>4.68</v>
      </c>
      <c r="Q341" s="44">
        <v>4.68</v>
      </c>
      <c r="R341" s="44">
        <v>4.68</v>
      </c>
      <c r="S341" s="44">
        <v>4.68</v>
      </c>
      <c r="T341" s="44">
        <v>4.68</v>
      </c>
      <c r="U341" s="44">
        <v>4.68</v>
      </c>
      <c r="V341" s="44">
        <v>4.68</v>
      </c>
      <c r="W341" s="44">
        <v>4.68</v>
      </c>
      <c r="X341" s="44">
        <v>4.68</v>
      </c>
      <c r="Y341" s="44">
        <v>4.68</v>
      </c>
      <c r="Z341" s="44">
        <v>4.68</v>
      </c>
      <c r="AA341" s="44">
        <v>4.68</v>
      </c>
    </row>
    <row r="342" spans="1:27" ht="12.75" hidden="1" customHeight="1" outlineLevel="1" x14ac:dyDescent="0.2">
      <c r="A342" s="89" t="s">
        <v>561</v>
      </c>
      <c r="B342" s="63" t="s">
        <v>81</v>
      </c>
      <c r="C342" s="43" t="s">
        <v>79</v>
      </c>
      <c r="D342" s="44">
        <f>$D$11</f>
        <v>216.36</v>
      </c>
      <c r="E342" s="44">
        <f t="shared" ref="E342:AA342" si="197">$D$11</f>
        <v>216.36</v>
      </c>
      <c r="F342" s="44">
        <f t="shared" si="197"/>
        <v>216.36</v>
      </c>
      <c r="G342" s="44">
        <f t="shared" si="197"/>
        <v>216.36</v>
      </c>
      <c r="H342" s="44">
        <f t="shared" si="197"/>
        <v>216.36</v>
      </c>
      <c r="I342" s="44">
        <f t="shared" si="197"/>
        <v>216.36</v>
      </c>
      <c r="J342" s="44">
        <f t="shared" si="197"/>
        <v>216.36</v>
      </c>
      <c r="K342" s="44">
        <f t="shared" si="197"/>
        <v>216.36</v>
      </c>
      <c r="L342" s="44">
        <f t="shared" si="197"/>
        <v>216.36</v>
      </c>
      <c r="M342" s="44">
        <f t="shared" si="197"/>
        <v>216.36</v>
      </c>
      <c r="N342" s="44">
        <f t="shared" si="197"/>
        <v>216.36</v>
      </c>
      <c r="O342" s="44">
        <f t="shared" si="197"/>
        <v>216.36</v>
      </c>
      <c r="P342" s="44">
        <f t="shared" si="197"/>
        <v>216.36</v>
      </c>
      <c r="Q342" s="44">
        <f t="shared" si="197"/>
        <v>216.36</v>
      </c>
      <c r="R342" s="44">
        <f t="shared" si="197"/>
        <v>216.36</v>
      </c>
      <c r="S342" s="44">
        <f t="shared" si="197"/>
        <v>216.36</v>
      </c>
      <c r="T342" s="44">
        <f t="shared" si="197"/>
        <v>216.36</v>
      </c>
      <c r="U342" s="44">
        <f t="shared" si="197"/>
        <v>216.36</v>
      </c>
      <c r="V342" s="44">
        <f t="shared" si="197"/>
        <v>216.36</v>
      </c>
      <c r="W342" s="44">
        <f t="shared" si="197"/>
        <v>216.36</v>
      </c>
      <c r="X342" s="44">
        <f t="shared" si="197"/>
        <v>216.36</v>
      </c>
      <c r="Y342" s="44">
        <f t="shared" si="197"/>
        <v>216.36</v>
      </c>
      <c r="Z342" s="44">
        <f t="shared" si="197"/>
        <v>216.36</v>
      </c>
      <c r="AA342" s="44">
        <f t="shared" si="197"/>
        <v>216.36</v>
      </c>
    </row>
    <row r="343" spans="1:27" ht="12.75" customHeight="1" collapsed="1" x14ac:dyDescent="0.2">
      <c r="A343" s="88" t="s">
        <v>562</v>
      </c>
      <c r="B343" s="28" t="str">
        <f>"07"&amp;"."&amp;$B$639&amp;"."&amp;$B$640</f>
        <v>07.09.2023</v>
      </c>
      <c r="C343" s="80" t="s">
        <v>76</v>
      </c>
      <c r="D343" s="81">
        <f>ROUND(((D344+D345+D347+D346)/1000),5)</f>
        <v>3.7977599999999998</v>
      </c>
      <c r="E343" s="81">
        <f>ROUND(((E344+E345+E347+E346)/1000),5)</f>
        <v>3.6659799999999998</v>
      </c>
      <c r="F343" s="81">
        <f>ROUND(((F344+F345+F347+F346)/1000),5)</f>
        <v>3.5935600000000001</v>
      </c>
      <c r="G343" s="81">
        <f t="shared" ref="G343:AA343" si="198">ROUND(((G344+G345+G347+G346)/1000),5)</f>
        <v>3.5886</v>
      </c>
      <c r="H343" s="81">
        <f t="shared" si="198"/>
        <v>3.6828500000000002</v>
      </c>
      <c r="I343" s="81">
        <f t="shared" si="198"/>
        <v>3.7913399999999999</v>
      </c>
      <c r="J343" s="81">
        <f t="shared" si="198"/>
        <v>3.90855</v>
      </c>
      <c r="K343" s="81">
        <f t="shared" si="198"/>
        <v>4.2246600000000001</v>
      </c>
      <c r="L343" s="81">
        <f t="shared" si="198"/>
        <v>4.4603099999999998</v>
      </c>
      <c r="M343" s="81">
        <f t="shared" si="198"/>
        <v>4.5506000000000002</v>
      </c>
      <c r="N343" s="81">
        <f t="shared" si="198"/>
        <v>4.5832800000000002</v>
      </c>
      <c r="O343" s="81">
        <f t="shared" si="198"/>
        <v>4.5738099999999999</v>
      </c>
      <c r="P343" s="81">
        <f t="shared" si="198"/>
        <v>4.5587400000000002</v>
      </c>
      <c r="Q343" s="81">
        <f t="shared" si="198"/>
        <v>4.5769000000000002</v>
      </c>
      <c r="R343" s="81">
        <f t="shared" si="198"/>
        <v>4.6193099999999996</v>
      </c>
      <c r="S343" s="81">
        <f t="shared" si="198"/>
        <v>4.6150500000000001</v>
      </c>
      <c r="T343" s="81">
        <f t="shared" si="198"/>
        <v>4.5904199999999999</v>
      </c>
      <c r="U343" s="81">
        <f t="shared" si="198"/>
        <v>4.5729300000000004</v>
      </c>
      <c r="V343" s="81">
        <f t="shared" si="198"/>
        <v>4.5657899999999998</v>
      </c>
      <c r="W343" s="81">
        <f t="shared" si="198"/>
        <v>4.6048299999999998</v>
      </c>
      <c r="X343" s="81">
        <f t="shared" si="198"/>
        <v>4.5833000000000004</v>
      </c>
      <c r="Y343" s="81">
        <f t="shared" si="198"/>
        <v>4.4589299999999996</v>
      </c>
      <c r="Z343" s="81">
        <f t="shared" si="198"/>
        <v>4.1214199999999996</v>
      </c>
      <c r="AA343" s="81">
        <f t="shared" si="198"/>
        <v>3.9449800000000002</v>
      </c>
    </row>
    <row r="344" spans="1:27" ht="12.75" hidden="1" customHeight="1" outlineLevel="1" x14ac:dyDescent="0.2">
      <c r="A344" s="89" t="s">
        <v>563</v>
      </c>
      <c r="B344" s="63" t="s">
        <v>230</v>
      </c>
      <c r="C344" s="43" t="s">
        <v>79</v>
      </c>
      <c r="D344" s="44">
        <v>1353.83</v>
      </c>
      <c r="E344" s="44">
        <v>1222.05</v>
      </c>
      <c r="F344" s="44">
        <v>1149.6300000000001</v>
      </c>
      <c r="G344" s="44">
        <v>1144.67</v>
      </c>
      <c r="H344" s="44">
        <v>1238.92</v>
      </c>
      <c r="I344" s="44">
        <v>1347.41</v>
      </c>
      <c r="J344" s="44">
        <v>1464.62</v>
      </c>
      <c r="K344" s="44">
        <v>1780.73</v>
      </c>
      <c r="L344" s="44">
        <v>2016.38</v>
      </c>
      <c r="M344" s="44">
        <v>2106.67</v>
      </c>
      <c r="N344" s="44">
        <v>2139.35</v>
      </c>
      <c r="O344" s="44">
        <v>2129.88</v>
      </c>
      <c r="P344" s="44">
        <v>2114.81</v>
      </c>
      <c r="Q344" s="44">
        <v>2132.9699999999998</v>
      </c>
      <c r="R344" s="44">
        <v>2175.38</v>
      </c>
      <c r="S344" s="44">
        <v>2171.12</v>
      </c>
      <c r="T344" s="44">
        <v>2146.4899999999998</v>
      </c>
      <c r="U344" s="44">
        <v>2129</v>
      </c>
      <c r="V344" s="44">
        <v>2121.86</v>
      </c>
      <c r="W344" s="44">
        <v>2160.9</v>
      </c>
      <c r="X344" s="44">
        <v>2139.37</v>
      </c>
      <c r="Y344" s="44">
        <v>2015</v>
      </c>
      <c r="Z344" s="44">
        <v>1677.49</v>
      </c>
      <c r="AA344" s="44">
        <v>1501.05</v>
      </c>
    </row>
    <row r="345" spans="1:27" ht="12.75" hidden="1" customHeight="1" outlineLevel="1" x14ac:dyDescent="0.2">
      <c r="A345" s="89" t="s">
        <v>564</v>
      </c>
      <c r="B345" s="63" t="s">
        <v>90</v>
      </c>
      <c r="C345" s="43" t="s">
        <v>79</v>
      </c>
      <c r="D345" s="44">
        <f t="shared" ref="D345:AA345" si="199">$D$315</f>
        <v>2222.89</v>
      </c>
      <c r="E345" s="44">
        <f t="shared" si="199"/>
        <v>2222.89</v>
      </c>
      <c r="F345" s="44">
        <f t="shared" si="199"/>
        <v>2222.89</v>
      </c>
      <c r="G345" s="44">
        <f t="shared" si="199"/>
        <v>2222.89</v>
      </c>
      <c r="H345" s="44">
        <f t="shared" si="199"/>
        <v>2222.89</v>
      </c>
      <c r="I345" s="44">
        <f t="shared" si="199"/>
        <v>2222.89</v>
      </c>
      <c r="J345" s="44">
        <f t="shared" si="199"/>
        <v>2222.89</v>
      </c>
      <c r="K345" s="44">
        <f t="shared" si="199"/>
        <v>2222.89</v>
      </c>
      <c r="L345" s="44">
        <f t="shared" si="199"/>
        <v>2222.89</v>
      </c>
      <c r="M345" s="44">
        <f t="shared" si="199"/>
        <v>2222.89</v>
      </c>
      <c r="N345" s="44">
        <f t="shared" si="199"/>
        <v>2222.89</v>
      </c>
      <c r="O345" s="44">
        <f t="shared" si="199"/>
        <v>2222.89</v>
      </c>
      <c r="P345" s="44">
        <f t="shared" si="199"/>
        <v>2222.89</v>
      </c>
      <c r="Q345" s="44">
        <f t="shared" si="199"/>
        <v>2222.89</v>
      </c>
      <c r="R345" s="44">
        <f t="shared" si="199"/>
        <v>2222.89</v>
      </c>
      <c r="S345" s="44">
        <f t="shared" si="199"/>
        <v>2222.89</v>
      </c>
      <c r="T345" s="44">
        <f t="shared" si="199"/>
        <v>2222.89</v>
      </c>
      <c r="U345" s="44">
        <f t="shared" si="199"/>
        <v>2222.89</v>
      </c>
      <c r="V345" s="44">
        <f t="shared" si="199"/>
        <v>2222.89</v>
      </c>
      <c r="W345" s="44">
        <f t="shared" si="199"/>
        <v>2222.89</v>
      </c>
      <c r="X345" s="44">
        <f t="shared" si="199"/>
        <v>2222.89</v>
      </c>
      <c r="Y345" s="44">
        <f t="shared" si="199"/>
        <v>2222.89</v>
      </c>
      <c r="Z345" s="44">
        <f t="shared" si="199"/>
        <v>2222.89</v>
      </c>
      <c r="AA345" s="44">
        <f t="shared" si="199"/>
        <v>2222.89</v>
      </c>
    </row>
    <row r="346" spans="1:27" ht="12.75" hidden="1" customHeight="1" outlineLevel="1" x14ac:dyDescent="0.2">
      <c r="A346" s="89" t="s">
        <v>565</v>
      </c>
      <c r="B346" s="63" t="s">
        <v>83</v>
      </c>
      <c r="C346" s="43" t="s">
        <v>79</v>
      </c>
      <c r="D346" s="44">
        <v>4.68</v>
      </c>
      <c r="E346" s="44">
        <v>4.68</v>
      </c>
      <c r="F346" s="44">
        <v>4.68</v>
      </c>
      <c r="G346" s="44">
        <v>4.68</v>
      </c>
      <c r="H346" s="44">
        <v>4.68</v>
      </c>
      <c r="I346" s="44">
        <v>4.68</v>
      </c>
      <c r="J346" s="44">
        <v>4.68</v>
      </c>
      <c r="K346" s="44">
        <v>4.68</v>
      </c>
      <c r="L346" s="44">
        <v>4.68</v>
      </c>
      <c r="M346" s="44">
        <v>4.68</v>
      </c>
      <c r="N346" s="44">
        <v>4.68</v>
      </c>
      <c r="O346" s="44">
        <v>4.68</v>
      </c>
      <c r="P346" s="44">
        <v>4.68</v>
      </c>
      <c r="Q346" s="44">
        <v>4.68</v>
      </c>
      <c r="R346" s="44">
        <v>4.68</v>
      </c>
      <c r="S346" s="44">
        <v>4.68</v>
      </c>
      <c r="T346" s="44">
        <v>4.68</v>
      </c>
      <c r="U346" s="44">
        <v>4.68</v>
      </c>
      <c r="V346" s="44">
        <v>4.68</v>
      </c>
      <c r="W346" s="44">
        <v>4.68</v>
      </c>
      <c r="X346" s="44">
        <v>4.68</v>
      </c>
      <c r="Y346" s="44">
        <v>4.68</v>
      </c>
      <c r="Z346" s="44">
        <v>4.68</v>
      </c>
      <c r="AA346" s="44">
        <v>4.68</v>
      </c>
    </row>
    <row r="347" spans="1:27" ht="12.75" hidden="1" customHeight="1" outlineLevel="1" x14ac:dyDescent="0.2">
      <c r="A347" s="89" t="s">
        <v>566</v>
      </c>
      <c r="B347" s="63" t="s">
        <v>81</v>
      </c>
      <c r="C347" s="43" t="s">
        <v>79</v>
      </c>
      <c r="D347" s="44">
        <f>$D$11</f>
        <v>216.36</v>
      </c>
      <c r="E347" s="44">
        <f t="shared" ref="E347:AA347" si="200">$D$11</f>
        <v>216.36</v>
      </c>
      <c r="F347" s="44">
        <f t="shared" si="200"/>
        <v>216.36</v>
      </c>
      <c r="G347" s="44">
        <f t="shared" si="200"/>
        <v>216.36</v>
      </c>
      <c r="H347" s="44">
        <f t="shared" si="200"/>
        <v>216.36</v>
      </c>
      <c r="I347" s="44">
        <f t="shared" si="200"/>
        <v>216.36</v>
      </c>
      <c r="J347" s="44">
        <f t="shared" si="200"/>
        <v>216.36</v>
      </c>
      <c r="K347" s="44">
        <f t="shared" si="200"/>
        <v>216.36</v>
      </c>
      <c r="L347" s="44">
        <f t="shared" si="200"/>
        <v>216.36</v>
      </c>
      <c r="M347" s="44">
        <f t="shared" si="200"/>
        <v>216.36</v>
      </c>
      <c r="N347" s="44">
        <f t="shared" si="200"/>
        <v>216.36</v>
      </c>
      <c r="O347" s="44">
        <f t="shared" si="200"/>
        <v>216.36</v>
      </c>
      <c r="P347" s="44">
        <f t="shared" si="200"/>
        <v>216.36</v>
      </c>
      <c r="Q347" s="44">
        <f t="shared" si="200"/>
        <v>216.36</v>
      </c>
      <c r="R347" s="44">
        <f t="shared" si="200"/>
        <v>216.36</v>
      </c>
      <c r="S347" s="44">
        <f t="shared" si="200"/>
        <v>216.36</v>
      </c>
      <c r="T347" s="44">
        <f t="shared" si="200"/>
        <v>216.36</v>
      </c>
      <c r="U347" s="44">
        <f t="shared" si="200"/>
        <v>216.36</v>
      </c>
      <c r="V347" s="44">
        <f t="shared" si="200"/>
        <v>216.36</v>
      </c>
      <c r="W347" s="44">
        <f t="shared" si="200"/>
        <v>216.36</v>
      </c>
      <c r="X347" s="44">
        <f t="shared" si="200"/>
        <v>216.36</v>
      </c>
      <c r="Y347" s="44">
        <f t="shared" si="200"/>
        <v>216.36</v>
      </c>
      <c r="Z347" s="44">
        <f t="shared" si="200"/>
        <v>216.36</v>
      </c>
      <c r="AA347" s="44">
        <f t="shared" si="200"/>
        <v>216.36</v>
      </c>
    </row>
    <row r="348" spans="1:27" ht="12.75" customHeight="1" collapsed="1" x14ac:dyDescent="0.2">
      <c r="A348" s="88" t="s">
        <v>567</v>
      </c>
      <c r="B348" s="28" t="str">
        <f>"08"&amp;"."&amp;$B$639&amp;"."&amp;$B$640</f>
        <v>08.09.2023</v>
      </c>
      <c r="C348" s="80" t="s">
        <v>76</v>
      </c>
      <c r="D348" s="81">
        <f>ROUND(((D349+D350+D352+D351)/1000),5)</f>
        <v>3.8124600000000002</v>
      </c>
      <c r="E348" s="81">
        <f>ROUND(((E349+E350+E352+E351)/1000),5)</f>
        <v>3.65754</v>
      </c>
      <c r="F348" s="81">
        <f>ROUND(((F349+F350+F352+F351)/1000),5)</f>
        <v>3.5570499999999998</v>
      </c>
      <c r="G348" s="81">
        <f t="shared" ref="G348:AA348" si="201">ROUND(((G349+G350+G352+G351)/1000),5)</f>
        <v>3.5314999999999999</v>
      </c>
      <c r="H348" s="81">
        <f t="shared" si="201"/>
        <v>3.6803499999999998</v>
      </c>
      <c r="I348" s="81">
        <f t="shared" si="201"/>
        <v>3.7964600000000002</v>
      </c>
      <c r="J348" s="81">
        <f t="shared" si="201"/>
        <v>3.9306199999999998</v>
      </c>
      <c r="K348" s="81">
        <f t="shared" si="201"/>
        <v>4.1983699999999997</v>
      </c>
      <c r="L348" s="81">
        <f t="shared" si="201"/>
        <v>4.4206599999999998</v>
      </c>
      <c r="M348" s="81">
        <f t="shared" si="201"/>
        <v>4.5164400000000002</v>
      </c>
      <c r="N348" s="81">
        <f t="shared" si="201"/>
        <v>4.5457799999999997</v>
      </c>
      <c r="O348" s="81">
        <f t="shared" si="201"/>
        <v>4.5343999999999998</v>
      </c>
      <c r="P348" s="81">
        <f t="shared" si="201"/>
        <v>4.53695</v>
      </c>
      <c r="Q348" s="81">
        <f t="shared" si="201"/>
        <v>4.5486000000000004</v>
      </c>
      <c r="R348" s="81">
        <f t="shared" si="201"/>
        <v>4.5727099999999998</v>
      </c>
      <c r="S348" s="81">
        <f t="shared" si="201"/>
        <v>4.5621600000000004</v>
      </c>
      <c r="T348" s="81">
        <f t="shared" si="201"/>
        <v>4.5395000000000003</v>
      </c>
      <c r="U348" s="81">
        <f t="shared" si="201"/>
        <v>4.5230499999999996</v>
      </c>
      <c r="V348" s="81">
        <f t="shared" si="201"/>
        <v>4.52921</v>
      </c>
      <c r="W348" s="81">
        <f t="shared" si="201"/>
        <v>4.5819799999999997</v>
      </c>
      <c r="X348" s="81">
        <f t="shared" si="201"/>
        <v>4.5903900000000002</v>
      </c>
      <c r="Y348" s="81">
        <f t="shared" si="201"/>
        <v>4.5363600000000002</v>
      </c>
      <c r="Z348" s="81">
        <f t="shared" si="201"/>
        <v>4.3586900000000002</v>
      </c>
      <c r="AA348" s="81">
        <f t="shared" si="201"/>
        <v>4.0652299999999997</v>
      </c>
    </row>
    <row r="349" spans="1:27" ht="12.75" hidden="1" customHeight="1" outlineLevel="1" x14ac:dyDescent="0.2">
      <c r="A349" s="89" t="s">
        <v>568</v>
      </c>
      <c r="B349" s="63" t="s">
        <v>230</v>
      </c>
      <c r="C349" s="43" t="s">
        <v>79</v>
      </c>
      <c r="D349" s="44">
        <v>1368.53</v>
      </c>
      <c r="E349" s="44">
        <v>1213.6099999999999</v>
      </c>
      <c r="F349" s="44">
        <v>1113.1199999999999</v>
      </c>
      <c r="G349" s="44">
        <v>1087.57</v>
      </c>
      <c r="H349" s="44">
        <v>1236.42</v>
      </c>
      <c r="I349" s="44">
        <v>1352.53</v>
      </c>
      <c r="J349" s="44">
        <v>1486.69</v>
      </c>
      <c r="K349" s="44">
        <v>1754.44</v>
      </c>
      <c r="L349" s="44">
        <v>1976.73</v>
      </c>
      <c r="M349" s="44">
        <v>2072.5100000000002</v>
      </c>
      <c r="N349" s="44">
        <v>2101.85</v>
      </c>
      <c r="O349" s="44">
        <v>2090.4699999999998</v>
      </c>
      <c r="P349" s="44">
        <v>2093.02</v>
      </c>
      <c r="Q349" s="44">
        <v>2104.67</v>
      </c>
      <c r="R349" s="44">
        <v>2128.7800000000002</v>
      </c>
      <c r="S349" s="44">
        <v>2118.23</v>
      </c>
      <c r="T349" s="44">
        <v>2095.5700000000002</v>
      </c>
      <c r="U349" s="44">
        <v>2079.12</v>
      </c>
      <c r="V349" s="44">
        <v>2085.2800000000002</v>
      </c>
      <c r="W349" s="44">
        <v>2138.0500000000002</v>
      </c>
      <c r="X349" s="44">
        <v>2146.46</v>
      </c>
      <c r="Y349" s="44">
        <v>2092.4299999999998</v>
      </c>
      <c r="Z349" s="44">
        <v>1914.76</v>
      </c>
      <c r="AA349" s="44">
        <v>1621.3</v>
      </c>
    </row>
    <row r="350" spans="1:27" ht="12.75" hidden="1" customHeight="1" outlineLevel="1" x14ac:dyDescent="0.2">
      <c r="A350" s="89" t="s">
        <v>569</v>
      </c>
      <c r="B350" s="63" t="s">
        <v>90</v>
      </c>
      <c r="C350" s="43" t="s">
        <v>79</v>
      </c>
      <c r="D350" s="44">
        <f t="shared" ref="D350:AA350" si="202">$D$315</f>
        <v>2222.89</v>
      </c>
      <c r="E350" s="44">
        <f t="shared" si="202"/>
        <v>2222.89</v>
      </c>
      <c r="F350" s="44">
        <f t="shared" si="202"/>
        <v>2222.89</v>
      </c>
      <c r="G350" s="44">
        <f t="shared" si="202"/>
        <v>2222.89</v>
      </c>
      <c r="H350" s="44">
        <f t="shared" si="202"/>
        <v>2222.89</v>
      </c>
      <c r="I350" s="44">
        <f t="shared" si="202"/>
        <v>2222.89</v>
      </c>
      <c r="J350" s="44">
        <f t="shared" si="202"/>
        <v>2222.89</v>
      </c>
      <c r="K350" s="44">
        <f t="shared" si="202"/>
        <v>2222.89</v>
      </c>
      <c r="L350" s="44">
        <f t="shared" si="202"/>
        <v>2222.89</v>
      </c>
      <c r="M350" s="44">
        <f t="shared" si="202"/>
        <v>2222.89</v>
      </c>
      <c r="N350" s="44">
        <f t="shared" si="202"/>
        <v>2222.89</v>
      </c>
      <c r="O350" s="44">
        <f t="shared" si="202"/>
        <v>2222.89</v>
      </c>
      <c r="P350" s="44">
        <f t="shared" si="202"/>
        <v>2222.89</v>
      </c>
      <c r="Q350" s="44">
        <f t="shared" si="202"/>
        <v>2222.89</v>
      </c>
      <c r="R350" s="44">
        <f t="shared" si="202"/>
        <v>2222.89</v>
      </c>
      <c r="S350" s="44">
        <f t="shared" si="202"/>
        <v>2222.89</v>
      </c>
      <c r="T350" s="44">
        <f t="shared" si="202"/>
        <v>2222.89</v>
      </c>
      <c r="U350" s="44">
        <f t="shared" si="202"/>
        <v>2222.89</v>
      </c>
      <c r="V350" s="44">
        <f t="shared" si="202"/>
        <v>2222.89</v>
      </c>
      <c r="W350" s="44">
        <f t="shared" si="202"/>
        <v>2222.89</v>
      </c>
      <c r="X350" s="44">
        <f t="shared" si="202"/>
        <v>2222.89</v>
      </c>
      <c r="Y350" s="44">
        <f t="shared" si="202"/>
        <v>2222.89</v>
      </c>
      <c r="Z350" s="44">
        <f t="shared" si="202"/>
        <v>2222.89</v>
      </c>
      <c r="AA350" s="44">
        <f t="shared" si="202"/>
        <v>2222.89</v>
      </c>
    </row>
    <row r="351" spans="1:27" ht="12.75" hidden="1" customHeight="1" outlineLevel="1" x14ac:dyDescent="0.2">
      <c r="A351" s="89" t="s">
        <v>570</v>
      </c>
      <c r="B351" s="63" t="s">
        <v>83</v>
      </c>
      <c r="C351" s="43" t="s">
        <v>79</v>
      </c>
      <c r="D351" s="44">
        <v>4.68</v>
      </c>
      <c r="E351" s="44">
        <v>4.68</v>
      </c>
      <c r="F351" s="44">
        <v>4.68</v>
      </c>
      <c r="G351" s="44">
        <v>4.68</v>
      </c>
      <c r="H351" s="44">
        <v>4.68</v>
      </c>
      <c r="I351" s="44">
        <v>4.68</v>
      </c>
      <c r="J351" s="44">
        <v>4.68</v>
      </c>
      <c r="K351" s="44">
        <v>4.68</v>
      </c>
      <c r="L351" s="44">
        <v>4.68</v>
      </c>
      <c r="M351" s="44">
        <v>4.68</v>
      </c>
      <c r="N351" s="44">
        <v>4.68</v>
      </c>
      <c r="O351" s="44">
        <v>4.68</v>
      </c>
      <c r="P351" s="44">
        <v>4.68</v>
      </c>
      <c r="Q351" s="44">
        <v>4.68</v>
      </c>
      <c r="R351" s="44">
        <v>4.68</v>
      </c>
      <c r="S351" s="44">
        <v>4.68</v>
      </c>
      <c r="T351" s="44">
        <v>4.68</v>
      </c>
      <c r="U351" s="44">
        <v>4.68</v>
      </c>
      <c r="V351" s="44">
        <v>4.68</v>
      </c>
      <c r="W351" s="44">
        <v>4.68</v>
      </c>
      <c r="X351" s="44">
        <v>4.68</v>
      </c>
      <c r="Y351" s="44">
        <v>4.68</v>
      </c>
      <c r="Z351" s="44">
        <v>4.68</v>
      </c>
      <c r="AA351" s="44">
        <v>4.68</v>
      </c>
    </row>
    <row r="352" spans="1:27" ht="12.75" hidden="1" customHeight="1" outlineLevel="1" x14ac:dyDescent="0.2">
      <c r="A352" s="89" t="s">
        <v>571</v>
      </c>
      <c r="B352" s="63" t="s">
        <v>81</v>
      </c>
      <c r="C352" s="43" t="s">
        <v>79</v>
      </c>
      <c r="D352" s="44">
        <f>$D$11</f>
        <v>216.36</v>
      </c>
      <c r="E352" s="44">
        <f t="shared" ref="E352:AA352" si="203">$D$11</f>
        <v>216.36</v>
      </c>
      <c r="F352" s="44">
        <f t="shared" si="203"/>
        <v>216.36</v>
      </c>
      <c r="G352" s="44">
        <f t="shared" si="203"/>
        <v>216.36</v>
      </c>
      <c r="H352" s="44">
        <f t="shared" si="203"/>
        <v>216.36</v>
      </c>
      <c r="I352" s="44">
        <f t="shared" si="203"/>
        <v>216.36</v>
      </c>
      <c r="J352" s="44">
        <f t="shared" si="203"/>
        <v>216.36</v>
      </c>
      <c r="K352" s="44">
        <f t="shared" si="203"/>
        <v>216.36</v>
      </c>
      <c r="L352" s="44">
        <f t="shared" si="203"/>
        <v>216.36</v>
      </c>
      <c r="M352" s="44">
        <f t="shared" si="203"/>
        <v>216.36</v>
      </c>
      <c r="N352" s="44">
        <f t="shared" si="203"/>
        <v>216.36</v>
      </c>
      <c r="O352" s="44">
        <f t="shared" si="203"/>
        <v>216.36</v>
      </c>
      <c r="P352" s="44">
        <f t="shared" si="203"/>
        <v>216.36</v>
      </c>
      <c r="Q352" s="44">
        <f t="shared" si="203"/>
        <v>216.36</v>
      </c>
      <c r="R352" s="44">
        <f t="shared" si="203"/>
        <v>216.36</v>
      </c>
      <c r="S352" s="44">
        <f t="shared" si="203"/>
        <v>216.36</v>
      </c>
      <c r="T352" s="44">
        <f t="shared" si="203"/>
        <v>216.36</v>
      </c>
      <c r="U352" s="44">
        <f t="shared" si="203"/>
        <v>216.36</v>
      </c>
      <c r="V352" s="44">
        <f t="shared" si="203"/>
        <v>216.36</v>
      </c>
      <c r="W352" s="44">
        <f t="shared" si="203"/>
        <v>216.36</v>
      </c>
      <c r="X352" s="44">
        <f t="shared" si="203"/>
        <v>216.36</v>
      </c>
      <c r="Y352" s="44">
        <f t="shared" si="203"/>
        <v>216.36</v>
      </c>
      <c r="Z352" s="44">
        <f t="shared" si="203"/>
        <v>216.36</v>
      </c>
      <c r="AA352" s="44">
        <f t="shared" si="203"/>
        <v>216.36</v>
      </c>
    </row>
    <row r="353" spans="1:27" ht="12.75" customHeight="1" collapsed="1" x14ac:dyDescent="0.2">
      <c r="A353" s="88" t="s">
        <v>572</v>
      </c>
      <c r="B353" s="28" t="str">
        <f>"09"&amp;"."&amp;$B$639&amp;"."&amp;$B$640</f>
        <v>09.09.2023</v>
      </c>
      <c r="C353" s="80" t="s">
        <v>76</v>
      </c>
      <c r="D353" s="81">
        <f>ROUND(((D354+D355+D357+D356)/1000),5)</f>
        <v>3.9714100000000001</v>
      </c>
      <c r="E353" s="81">
        <f>ROUND(((E354+E355+E357+E356)/1000),5)</f>
        <v>3.8664900000000002</v>
      </c>
      <c r="F353" s="81">
        <f>ROUND(((F354+F355+F357+F356)/1000),5)</f>
        <v>3.8137400000000001</v>
      </c>
      <c r="G353" s="81">
        <f t="shared" ref="G353:AA353" si="204">ROUND(((G354+G355+G357+G356)/1000),5)</f>
        <v>3.7889400000000002</v>
      </c>
      <c r="H353" s="81">
        <f t="shared" si="204"/>
        <v>3.8</v>
      </c>
      <c r="I353" s="81">
        <f t="shared" si="204"/>
        <v>3.8037800000000002</v>
      </c>
      <c r="J353" s="81">
        <f t="shared" si="204"/>
        <v>3.82972</v>
      </c>
      <c r="K353" s="81">
        <f t="shared" si="204"/>
        <v>4.0495299999999999</v>
      </c>
      <c r="L353" s="81">
        <f t="shared" si="204"/>
        <v>4.3589599999999997</v>
      </c>
      <c r="M353" s="81">
        <f t="shared" si="204"/>
        <v>4.4568099999999999</v>
      </c>
      <c r="N353" s="81">
        <f t="shared" si="204"/>
        <v>4.4911500000000002</v>
      </c>
      <c r="O353" s="81">
        <f t="shared" si="204"/>
        <v>4.4942700000000002</v>
      </c>
      <c r="P353" s="81">
        <f t="shared" si="204"/>
        <v>4.4917999999999996</v>
      </c>
      <c r="Q353" s="81">
        <f t="shared" si="204"/>
        <v>4.4913600000000002</v>
      </c>
      <c r="R353" s="81">
        <f t="shared" si="204"/>
        <v>4.4913100000000004</v>
      </c>
      <c r="S353" s="81">
        <f t="shared" si="204"/>
        <v>4.4873799999999999</v>
      </c>
      <c r="T353" s="81">
        <f t="shared" si="204"/>
        <v>4.4754100000000001</v>
      </c>
      <c r="U353" s="81">
        <f t="shared" si="204"/>
        <v>4.4498499999999996</v>
      </c>
      <c r="V353" s="81">
        <f t="shared" si="204"/>
        <v>4.47262</v>
      </c>
      <c r="W353" s="81">
        <f t="shared" si="204"/>
        <v>4.4958400000000003</v>
      </c>
      <c r="X353" s="81">
        <f t="shared" si="204"/>
        <v>4.49648</v>
      </c>
      <c r="Y353" s="81">
        <f t="shared" si="204"/>
        <v>4.4183899999999996</v>
      </c>
      <c r="Z353" s="81">
        <f t="shared" si="204"/>
        <v>4.2184699999999999</v>
      </c>
      <c r="AA353" s="81">
        <f t="shared" si="204"/>
        <v>4.0041099999999998</v>
      </c>
    </row>
    <row r="354" spans="1:27" ht="12.75" hidden="1" customHeight="1" outlineLevel="1" x14ac:dyDescent="0.2">
      <c r="A354" s="89" t="s">
        <v>573</v>
      </c>
      <c r="B354" s="63" t="s">
        <v>230</v>
      </c>
      <c r="C354" s="43" t="s">
        <v>79</v>
      </c>
      <c r="D354" s="44">
        <v>1527.48</v>
      </c>
      <c r="E354" s="44">
        <v>1422.56</v>
      </c>
      <c r="F354" s="44">
        <v>1369.81</v>
      </c>
      <c r="G354" s="44">
        <v>1345.01</v>
      </c>
      <c r="H354" s="44">
        <v>1356.07</v>
      </c>
      <c r="I354" s="44">
        <v>1359.85</v>
      </c>
      <c r="J354" s="44">
        <v>1385.79</v>
      </c>
      <c r="K354" s="44">
        <v>1605.6</v>
      </c>
      <c r="L354" s="44">
        <v>1915.03</v>
      </c>
      <c r="M354" s="44">
        <v>2012.88</v>
      </c>
      <c r="N354" s="44">
        <v>2047.22</v>
      </c>
      <c r="O354" s="44">
        <v>2050.34</v>
      </c>
      <c r="P354" s="44">
        <v>2047.87</v>
      </c>
      <c r="Q354" s="44">
        <v>2047.43</v>
      </c>
      <c r="R354" s="44">
        <v>2047.38</v>
      </c>
      <c r="S354" s="44">
        <v>2043.45</v>
      </c>
      <c r="T354" s="44">
        <v>2031.48</v>
      </c>
      <c r="U354" s="44">
        <v>2005.92</v>
      </c>
      <c r="V354" s="44">
        <v>2028.69</v>
      </c>
      <c r="W354" s="44">
        <v>2051.91</v>
      </c>
      <c r="X354" s="44">
        <v>2052.5500000000002</v>
      </c>
      <c r="Y354" s="44">
        <v>1974.46</v>
      </c>
      <c r="Z354" s="44">
        <v>1774.54</v>
      </c>
      <c r="AA354" s="44">
        <v>1560.18</v>
      </c>
    </row>
    <row r="355" spans="1:27" ht="12.75" hidden="1" customHeight="1" outlineLevel="1" x14ac:dyDescent="0.2">
      <c r="A355" s="89" t="s">
        <v>574</v>
      </c>
      <c r="B355" s="63" t="s">
        <v>90</v>
      </c>
      <c r="C355" s="43" t="s">
        <v>79</v>
      </c>
      <c r="D355" s="44">
        <f t="shared" ref="D355:AA355" si="205">$D$315</f>
        <v>2222.89</v>
      </c>
      <c r="E355" s="44">
        <f t="shared" si="205"/>
        <v>2222.89</v>
      </c>
      <c r="F355" s="44">
        <f t="shared" si="205"/>
        <v>2222.89</v>
      </c>
      <c r="G355" s="44">
        <f t="shared" si="205"/>
        <v>2222.89</v>
      </c>
      <c r="H355" s="44">
        <f t="shared" si="205"/>
        <v>2222.89</v>
      </c>
      <c r="I355" s="44">
        <f t="shared" si="205"/>
        <v>2222.89</v>
      </c>
      <c r="J355" s="44">
        <f t="shared" si="205"/>
        <v>2222.89</v>
      </c>
      <c r="K355" s="44">
        <f t="shared" si="205"/>
        <v>2222.89</v>
      </c>
      <c r="L355" s="44">
        <f t="shared" si="205"/>
        <v>2222.89</v>
      </c>
      <c r="M355" s="44">
        <f t="shared" si="205"/>
        <v>2222.89</v>
      </c>
      <c r="N355" s="44">
        <f t="shared" si="205"/>
        <v>2222.89</v>
      </c>
      <c r="O355" s="44">
        <f t="shared" si="205"/>
        <v>2222.89</v>
      </c>
      <c r="P355" s="44">
        <f t="shared" si="205"/>
        <v>2222.89</v>
      </c>
      <c r="Q355" s="44">
        <f t="shared" si="205"/>
        <v>2222.89</v>
      </c>
      <c r="R355" s="44">
        <f t="shared" si="205"/>
        <v>2222.89</v>
      </c>
      <c r="S355" s="44">
        <f t="shared" si="205"/>
        <v>2222.89</v>
      </c>
      <c r="T355" s="44">
        <f t="shared" si="205"/>
        <v>2222.89</v>
      </c>
      <c r="U355" s="44">
        <f t="shared" si="205"/>
        <v>2222.89</v>
      </c>
      <c r="V355" s="44">
        <f t="shared" si="205"/>
        <v>2222.89</v>
      </c>
      <c r="W355" s="44">
        <f t="shared" si="205"/>
        <v>2222.89</v>
      </c>
      <c r="X355" s="44">
        <f t="shared" si="205"/>
        <v>2222.89</v>
      </c>
      <c r="Y355" s="44">
        <f t="shared" si="205"/>
        <v>2222.89</v>
      </c>
      <c r="Z355" s="44">
        <f t="shared" si="205"/>
        <v>2222.89</v>
      </c>
      <c r="AA355" s="44">
        <f t="shared" si="205"/>
        <v>2222.89</v>
      </c>
    </row>
    <row r="356" spans="1:27" ht="12.75" hidden="1" customHeight="1" outlineLevel="1" x14ac:dyDescent="0.2">
      <c r="A356" s="89" t="s">
        <v>575</v>
      </c>
      <c r="B356" s="63" t="s">
        <v>83</v>
      </c>
      <c r="C356" s="43" t="s">
        <v>79</v>
      </c>
      <c r="D356" s="44">
        <v>4.68</v>
      </c>
      <c r="E356" s="44">
        <v>4.68</v>
      </c>
      <c r="F356" s="44">
        <v>4.68</v>
      </c>
      <c r="G356" s="44">
        <v>4.68</v>
      </c>
      <c r="H356" s="44">
        <v>4.68</v>
      </c>
      <c r="I356" s="44">
        <v>4.68</v>
      </c>
      <c r="J356" s="44">
        <v>4.68</v>
      </c>
      <c r="K356" s="44">
        <v>4.68</v>
      </c>
      <c r="L356" s="44">
        <v>4.68</v>
      </c>
      <c r="M356" s="44">
        <v>4.68</v>
      </c>
      <c r="N356" s="44">
        <v>4.68</v>
      </c>
      <c r="O356" s="44">
        <v>4.68</v>
      </c>
      <c r="P356" s="44">
        <v>4.68</v>
      </c>
      <c r="Q356" s="44">
        <v>4.68</v>
      </c>
      <c r="R356" s="44">
        <v>4.68</v>
      </c>
      <c r="S356" s="44">
        <v>4.68</v>
      </c>
      <c r="T356" s="44">
        <v>4.68</v>
      </c>
      <c r="U356" s="44">
        <v>4.68</v>
      </c>
      <c r="V356" s="44">
        <v>4.68</v>
      </c>
      <c r="W356" s="44">
        <v>4.68</v>
      </c>
      <c r="X356" s="44">
        <v>4.68</v>
      </c>
      <c r="Y356" s="44">
        <v>4.68</v>
      </c>
      <c r="Z356" s="44">
        <v>4.68</v>
      </c>
      <c r="AA356" s="44">
        <v>4.68</v>
      </c>
    </row>
    <row r="357" spans="1:27" ht="12.75" hidden="1" customHeight="1" outlineLevel="1" x14ac:dyDescent="0.2">
      <c r="A357" s="89" t="s">
        <v>576</v>
      </c>
      <c r="B357" s="63" t="s">
        <v>81</v>
      </c>
      <c r="C357" s="43" t="s">
        <v>79</v>
      </c>
      <c r="D357" s="44">
        <f>$D$11</f>
        <v>216.36</v>
      </c>
      <c r="E357" s="44">
        <f t="shared" ref="E357:AA357" si="206">$D$11</f>
        <v>216.36</v>
      </c>
      <c r="F357" s="44">
        <f t="shared" si="206"/>
        <v>216.36</v>
      </c>
      <c r="G357" s="44">
        <f t="shared" si="206"/>
        <v>216.36</v>
      </c>
      <c r="H357" s="44">
        <f t="shared" si="206"/>
        <v>216.36</v>
      </c>
      <c r="I357" s="44">
        <f t="shared" si="206"/>
        <v>216.36</v>
      </c>
      <c r="J357" s="44">
        <f t="shared" si="206"/>
        <v>216.36</v>
      </c>
      <c r="K357" s="44">
        <f t="shared" si="206"/>
        <v>216.36</v>
      </c>
      <c r="L357" s="44">
        <f t="shared" si="206"/>
        <v>216.36</v>
      </c>
      <c r="M357" s="44">
        <f t="shared" si="206"/>
        <v>216.36</v>
      </c>
      <c r="N357" s="44">
        <f t="shared" si="206"/>
        <v>216.36</v>
      </c>
      <c r="O357" s="44">
        <f t="shared" si="206"/>
        <v>216.36</v>
      </c>
      <c r="P357" s="44">
        <f t="shared" si="206"/>
        <v>216.36</v>
      </c>
      <c r="Q357" s="44">
        <f t="shared" si="206"/>
        <v>216.36</v>
      </c>
      <c r="R357" s="44">
        <f t="shared" si="206"/>
        <v>216.36</v>
      </c>
      <c r="S357" s="44">
        <f t="shared" si="206"/>
        <v>216.36</v>
      </c>
      <c r="T357" s="44">
        <f t="shared" si="206"/>
        <v>216.36</v>
      </c>
      <c r="U357" s="44">
        <f t="shared" si="206"/>
        <v>216.36</v>
      </c>
      <c r="V357" s="44">
        <f t="shared" si="206"/>
        <v>216.36</v>
      </c>
      <c r="W357" s="44">
        <f t="shared" si="206"/>
        <v>216.36</v>
      </c>
      <c r="X357" s="44">
        <f t="shared" si="206"/>
        <v>216.36</v>
      </c>
      <c r="Y357" s="44">
        <f t="shared" si="206"/>
        <v>216.36</v>
      </c>
      <c r="Z357" s="44">
        <f t="shared" si="206"/>
        <v>216.36</v>
      </c>
      <c r="AA357" s="44">
        <f t="shared" si="206"/>
        <v>216.36</v>
      </c>
    </row>
    <row r="358" spans="1:27" ht="12.75" customHeight="1" collapsed="1" x14ac:dyDescent="0.2">
      <c r="A358" s="88" t="s">
        <v>577</v>
      </c>
      <c r="B358" s="28" t="str">
        <f>"10"&amp;"."&amp;$B$639&amp;"."&amp;$B$640</f>
        <v>10.09.2023</v>
      </c>
      <c r="C358" s="80" t="s">
        <v>76</v>
      </c>
      <c r="D358" s="81">
        <f>ROUND(((D359+D360+D362+D361)/1000),5)</f>
        <v>3.8939900000000001</v>
      </c>
      <c r="E358" s="81">
        <f>ROUND(((E359+E360+E362+E361)/1000),5)</f>
        <v>3.8372299999999999</v>
      </c>
      <c r="F358" s="81">
        <f>ROUND(((F359+F360+F362+F361)/1000),5)</f>
        <v>3.7181899999999999</v>
      </c>
      <c r="G358" s="81">
        <f t="shared" ref="G358:AA358" si="207">ROUND(((G359+G360+G362+G361)/1000),5)</f>
        <v>3.6879599999999999</v>
      </c>
      <c r="H358" s="81">
        <f t="shared" si="207"/>
        <v>3.6954600000000002</v>
      </c>
      <c r="I358" s="81">
        <f t="shared" si="207"/>
        <v>3.68736</v>
      </c>
      <c r="J358" s="81">
        <f t="shared" si="207"/>
        <v>3.6892</v>
      </c>
      <c r="K358" s="81">
        <f t="shared" si="207"/>
        <v>3.8752599999999999</v>
      </c>
      <c r="L358" s="81">
        <f t="shared" si="207"/>
        <v>4.11212</v>
      </c>
      <c r="M358" s="81">
        <f t="shared" si="207"/>
        <v>4.35466</v>
      </c>
      <c r="N358" s="81">
        <f t="shared" si="207"/>
        <v>4.4340400000000004</v>
      </c>
      <c r="O358" s="81">
        <f t="shared" si="207"/>
        <v>4.4404500000000002</v>
      </c>
      <c r="P358" s="81">
        <f t="shared" si="207"/>
        <v>4.4357100000000003</v>
      </c>
      <c r="Q358" s="81">
        <f t="shared" si="207"/>
        <v>4.4367700000000001</v>
      </c>
      <c r="R358" s="81">
        <f t="shared" si="207"/>
        <v>4.4405599999999996</v>
      </c>
      <c r="S358" s="81">
        <f t="shared" si="207"/>
        <v>4.4389200000000004</v>
      </c>
      <c r="T358" s="81">
        <f t="shared" si="207"/>
        <v>4.4397000000000002</v>
      </c>
      <c r="U358" s="81">
        <f t="shared" si="207"/>
        <v>4.43466</v>
      </c>
      <c r="V358" s="81">
        <f t="shared" si="207"/>
        <v>4.4577200000000001</v>
      </c>
      <c r="W358" s="81">
        <f t="shared" si="207"/>
        <v>4.4983700000000004</v>
      </c>
      <c r="X358" s="81">
        <f t="shared" si="207"/>
        <v>4.5027100000000004</v>
      </c>
      <c r="Y358" s="81">
        <f t="shared" si="207"/>
        <v>4.4353199999999999</v>
      </c>
      <c r="Z358" s="81">
        <f t="shared" si="207"/>
        <v>4.2386400000000002</v>
      </c>
      <c r="AA358" s="81">
        <f t="shared" si="207"/>
        <v>4.0077800000000003</v>
      </c>
    </row>
    <row r="359" spans="1:27" ht="12.75" hidden="1" customHeight="1" outlineLevel="1" x14ac:dyDescent="0.2">
      <c r="A359" s="89" t="s">
        <v>578</v>
      </c>
      <c r="B359" s="63" t="s">
        <v>230</v>
      </c>
      <c r="C359" s="43" t="s">
        <v>79</v>
      </c>
      <c r="D359" s="44">
        <v>1450.06</v>
      </c>
      <c r="E359" s="44">
        <v>1393.3</v>
      </c>
      <c r="F359" s="44">
        <v>1274.26</v>
      </c>
      <c r="G359" s="44">
        <v>1244.03</v>
      </c>
      <c r="H359" s="44">
        <v>1251.53</v>
      </c>
      <c r="I359" s="44">
        <v>1243.43</v>
      </c>
      <c r="J359" s="44">
        <v>1245.27</v>
      </c>
      <c r="K359" s="44">
        <v>1431.33</v>
      </c>
      <c r="L359" s="44">
        <v>1668.19</v>
      </c>
      <c r="M359" s="44">
        <v>1910.73</v>
      </c>
      <c r="N359" s="44">
        <v>1990.11</v>
      </c>
      <c r="O359" s="44">
        <v>1996.52</v>
      </c>
      <c r="P359" s="44">
        <v>1991.78</v>
      </c>
      <c r="Q359" s="44">
        <v>1992.84</v>
      </c>
      <c r="R359" s="44">
        <v>1996.63</v>
      </c>
      <c r="S359" s="44">
        <v>1994.99</v>
      </c>
      <c r="T359" s="44">
        <v>1995.77</v>
      </c>
      <c r="U359" s="44">
        <v>1990.73</v>
      </c>
      <c r="V359" s="44">
        <v>2013.79</v>
      </c>
      <c r="W359" s="44">
        <v>2054.44</v>
      </c>
      <c r="X359" s="44">
        <v>2058.7800000000002</v>
      </c>
      <c r="Y359" s="44">
        <v>1991.39</v>
      </c>
      <c r="Z359" s="44">
        <v>1794.71</v>
      </c>
      <c r="AA359" s="44">
        <v>1563.85</v>
      </c>
    </row>
    <row r="360" spans="1:27" ht="12.75" hidden="1" customHeight="1" outlineLevel="1" x14ac:dyDescent="0.2">
      <c r="A360" s="89" t="s">
        <v>579</v>
      </c>
      <c r="B360" s="63" t="s">
        <v>90</v>
      </c>
      <c r="C360" s="43" t="s">
        <v>79</v>
      </c>
      <c r="D360" s="44">
        <f t="shared" ref="D360:AA360" si="208">$D$315</f>
        <v>2222.89</v>
      </c>
      <c r="E360" s="44">
        <f t="shared" si="208"/>
        <v>2222.89</v>
      </c>
      <c r="F360" s="44">
        <f t="shared" si="208"/>
        <v>2222.89</v>
      </c>
      <c r="G360" s="44">
        <f t="shared" si="208"/>
        <v>2222.89</v>
      </c>
      <c r="H360" s="44">
        <f t="shared" si="208"/>
        <v>2222.89</v>
      </c>
      <c r="I360" s="44">
        <f t="shared" si="208"/>
        <v>2222.89</v>
      </c>
      <c r="J360" s="44">
        <f t="shared" si="208"/>
        <v>2222.89</v>
      </c>
      <c r="K360" s="44">
        <f t="shared" si="208"/>
        <v>2222.89</v>
      </c>
      <c r="L360" s="44">
        <f t="shared" si="208"/>
        <v>2222.89</v>
      </c>
      <c r="M360" s="44">
        <f t="shared" si="208"/>
        <v>2222.89</v>
      </c>
      <c r="N360" s="44">
        <f t="shared" si="208"/>
        <v>2222.89</v>
      </c>
      <c r="O360" s="44">
        <f t="shared" si="208"/>
        <v>2222.89</v>
      </c>
      <c r="P360" s="44">
        <f t="shared" si="208"/>
        <v>2222.89</v>
      </c>
      <c r="Q360" s="44">
        <f t="shared" si="208"/>
        <v>2222.89</v>
      </c>
      <c r="R360" s="44">
        <f t="shared" si="208"/>
        <v>2222.89</v>
      </c>
      <c r="S360" s="44">
        <f t="shared" si="208"/>
        <v>2222.89</v>
      </c>
      <c r="T360" s="44">
        <f t="shared" si="208"/>
        <v>2222.89</v>
      </c>
      <c r="U360" s="44">
        <f t="shared" si="208"/>
        <v>2222.89</v>
      </c>
      <c r="V360" s="44">
        <f t="shared" si="208"/>
        <v>2222.89</v>
      </c>
      <c r="W360" s="44">
        <f t="shared" si="208"/>
        <v>2222.89</v>
      </c>
      <c r="X360" s="44">
        <f t="shared" si="208"/>
        <v>2222.89</v>
      </c>
      <c r="Y360" s="44">
        <f t="shared" si="208"/>
        <v>2222.89</v>
      </c>
      <c r="Z360" s="44">
        <f t="shared" si="208"/>
        <v>2222.89</v>
      </c>
      <c r="AA360" s="44">
        <f t="shared" si="208"/>
        <v>2222.89</v>
      </c>
    </row>
    <row r="361" spans="1:27" ht="12.75" hidden="1" customHeight="1" outlineLevel="1" x14ac:dyDescent="0.2">
      <c r="A361" s="89" t="s">
        <v>580</v>
      </c>
      <c r="B361" s="63" t="s">
        <v>83</v>
      </c>
      <c r="C361" s="43" t="s">
        <v>79</v>
      </c>
      <c r="D361" s="44">
        <v>4.68</v>
      </c>
      <c r="E361" s="44">
        <v>4.68</v>
      </c>
      <c r="F361" s="44">
        <v>4.68</v>
      </c>
      <c r="G361" s="44">
        <v>4.68</v>
      </c>
      <c r="H361" s="44">
        <v>4.68</v>
      </c>
      <c r="I361" s="44">
        <v>4.68</v>
      </c>
      <c r="J361" s="44">
        <v>4.68</v>
      </c>
      <c r="K361" s="44">
        <v>4.68</v>
      </c>
      <c r="L361" s="44">
        <v>4.68</v>
      </c>
      <c r="M361" s="44">
        <v>4.68</v>
      </c>
      <c r="N361" s="44">
        <v>4.68</v>
      </c>
      <c r="O361" s="44">
        <v>4.68</v>
      </c>
      <c r="P361" s="44">
        <v>4.68</v>
      </c>
      <c r="Q361" s="44">
        <v>4.68</v>
      </c>
      <c r="R361" s="44">
        <v>4.68</v>
      </c>
      <c r="S361" s="44">
        <v>4.68</v>
      </c>
      <c r="T361" s="44">
        <v>4.68</v>
      </c>
      <c r="U361" s="44">
        <v>4.68</v>
      </c>
      <c r="V361" s="44">
        <v>4.68</v>
      </c>
      <c r="W361" s="44">
        <v>4.68</v>
      </c>
      <c r="X361" s="44">
        <v>4.68</v>
      </c>
      <c r="Y361" s="44">
        <v>4.68</v>
      </c>
      <c r="Z361" s="44">
        <v>4.68</v>
      </c>
      <c r="AA361" s="44">
        <v>4.68</v>
      </c>
    </row>
    <row r="362" spans="1:27" ht="12.75" hidden="1" customHeight="1" outlineLevel="1" x14ac:dyDescent="0.2">
      <c r="A362" s="89" t="s">
        <v>581</v>
      </c>
      <c r="B362" s="63" t="s">
        <v>81</v>
      </c>
      <c r="C362" s="43" t="s">
        <v>79</v>
      </c>
      <c r="D362" s="44">
        <f>$D$11</f>
        <v>216.36</v>
      </c>
      <c r="E362" s="44">
        <f t="shared" ref="E362:AA362" si="209">$D$11</f>
        <v>216.36</v>
      </c>
      <c r="F362" s="44">
        <f t="shared" si="209"/>
        <v>216.36</v>
      </c>
      <c r="G362" s="44">
        <f t="shared" si="209"/>
        <v>216.36</v>
      </c>
      <c r="H362" s="44">
        <f t="shared" si="209"/>
        <v>216.36</v>
      </c>
      <c r="I362" s="44">
        <f t="shared" si="209"/>
        <v>216.36</v>
      </c>
      <c r="J362" s="44">
        <f t="shared" si="209"/>
        <v>216.36</v>
      </c>
      <c r="K362" s="44">
        <f t="shared" si="209"/>
        <v>216.36</v>
      </c>
      <c r="L362" s="44">
        <f t="shared" si="209"/>
        <v>216.36</v>
      </c>
      <c r="M362" s="44">
        <f t="shared" si="209"/>
        <v>216.36</v>
      </c>
      <c r="N362" s="44">
        <f t="shared" si="209"/>
        <v>216.36</v>
      </c>
      <c r="O362" s="44">
        <f t="shared" si="209"/>
        <v>216.36</v>
      </c>
      <c r="P362" s="44">
        <f t="shared" si="209"/>
        <v>216.36</v>
      </c>
      <c r="Q362" s="44">
        <f t="shared" si="209"/>
        <v>216.36</v>
      </c>
      <c r="R362" s="44">
        <f t="shared" si="209"/>
        <v>216.36</v>
      </c>
      <c r="S362" s="44">
        <f t="shared" si="209"/>
        <v>216.36</v>
      </c>
      <c r="T362" s="44">
        <f t="shared" si="209"/>
        <v>216.36</v>
      </c>
      <c r="U362" s="44">
        <f t="shared" si="209"/>
        <v>216.36</v>
      </c>
      <c r="V362" s="44">
        <f t="shared" si="209"/>
        <v>216.36</v>
      </c>
      <c r="W362" s="44">
        <f t="shared" si="209"/>
        <v>216.36</v>
      </c>
      <c r="X362" s="44">
        <f t="shared" si="209"/>
        <v>216.36</v>
      </c>
      <c r="Y362" s="44">
        <f t="shared" si="209"/>
        <v>216.36</v>
      </c>
      <c r="Z362" s="44">
        <f t="shared" si="209"/>
        <v>216.36</v>
      </c>
      <c r="AA362" s="44">
        <f t="shared" si="209"/>
        <v>216.36</v>
      </c>
    </row>
    <row r="363" spans="1:27" ht="12.75" customHeight="1" collapsed="1" x14ac:dyDescent="0.2">
      <c r="A363" s="88" t="s">
        <v>582</v>
      </c>
      <c r="B363" s="28" t="str">
        <f>"11"&amp;"."&amp;$B$639&amp;"."&amp;$B$640</f>
        <v>11.09.2023</v>
      </c>
      <c r="C363" s="80" t="s">
        <v>76</v>
      </c>
      <c r="D363" s="81">
        <f>ROUND(((D364+D365+D367+D366)/1000),5)</f>
        <v>3.8896500000000001</v>
      </c>
      <c r="E363" s="81">
        <f>ROUND(((E364+E365+E367+E366)/1000),5)</f>
        <v>3.7736499999999999</v>
      </c>
      <c r="F363" s="81">
        <f>ROUND(((F364+F365+F367+F366)/1000),5)</f>
        <v>3.7157200000000001</v>
      </c>
      <c r="G363" s="81">
        <f t="shared" ref="G363:AA363" si="210">ROUND(((G364+G365+G367+G366)/1000),5)</f>
        <v>3.7178599999999999</v>
      </c>
      <c r="H363" s="81">
        <f t="shared" si="210"/>
        <v>3.7853300000000001</v>
      </c>
      <c r="I363" s="81">
        <f t="shared" si="210"/>
        <v>3.8003999999999998</v>
      </c>
      <c r="J363" s="81">
        <f t="shared" si="210"/>
        <v>3.9728500000000002</v>
      </c>
      <c r="K363" s="81">
        <f t="shared" si="210"/>
        <v>4.2302900000000001</v>
      </c>
      <c r="L363" s="81">
        <f t="shared" si="210"/>
        <v>4.4356900000000001</v>
      </c>
      <c r="M363" s="81">
        <f t="shared" si="210"/>
        <v>4.5040500000000003</v>
      </c>
      <c r="N363" s="81">
        <f t="shared" si="210"/>
        <v>4.5113000000000003</v>
      </c>
      <c r="O363" s="81">
        <f t="shared" si="210"/>
        <v>4.4967100000000002</v>
      </c>
      <c r="P363" s="81">
        <f t="shared" si="210"/>
        <v>4.4865500000000003</v>
      </c>
      <c r="Q363" s="81">
        <f t="shared" si="210"/>
        <v>4.49817</v>
      </c>
      <c r="R363" s="81">
        <f t="shared" si="210"/>
        <v>4.5234899999999998</v>
      </c>
      <c r="S363" s="81">
        <f t="shared" si="210"/>
        <v>4.5134699999999999</v>
      </c>
      <c r="T363" s="81">
        <f t="shared" si="210"/>
        <v>4.5003799999999998</v>
      </c>
      <c r="U363" s="81">
        <f t="shared" si="210"/>
        <v>4.4788300000000003</v>
      </c>
      <c r="V363" s="81">
        <f t="shared" si="210"/>
        <v>4.4988799999999998</v>
      </c>
      <c r="W363" s="81">
        <f t="shared" si="210"/>
        <v>4.5731000000000002</v>
      </c>
      <c r="X363" s="81">
        <f t="shared" si="210"/>
        <v>4.5279600000000002</v>
      </c>
      <c r="Y363" s="81">
        <f t="shared" si="210"/>
        <v>4.4230400000000003</v>
      </c>
      <c r="Z363" s="81">
        <f t="shared" si="210"/>
        <v>4.1538500000000003</v>
      </c>
      <c r="AA363" s="81">
        <f t="shared" si="210"/>
        <v>3.9424199999999998</v>
      </c>
    </row>
    <row r="364" spans="1:27" ht="12.75" hidden="1" customHeight="1" outlineLevel="1" x14ac:dyDescent="0.2">
      <c r="A364" s="89" t="s">
        <v>583</v>
      </c>
      <c r="B364" s="63" t="s">
        <v>230</v>
      </c>
      <c r="C364" s="43" t="s">
        <v>79</v>
      </c>
      <c r="D364" s="44">
        <v>1445.72</v>
      </c>
      <c r="E364" s="44">
        <v>1329.72</v>
      </c>
      <c r="F364" s="44">
        <v>1271.79</v>
      </c>
      <c r="G364" s="44">
        <v>1273.93</v>
      </c>
      <c r="H364" s="44">
        <v>1341.4</v>
      </c>
      <c r="I364" s="44">
        <v>1356.47</v>
      </c>
      <c r="J364" s="44">
        <v>1528.92</v>
      </c>
      <c r="K364" s="44">
        <v>1786.36</v>
      </c>
      <c r="L364" s="44">
        <v>1991.76</v>
      </c>
      <c r="M364" s="44">
        <v>2060.12</v>
      </c>
      <c r="N364" s="44">
        <v>2067.37</v>
      </c>
      <c r="O364" s="44">
        <v>2052.7800000000002</v>
      </c>
      <c r="P364" s="44">
        <v>2042.62</v>
      </c>
      <c r="Q364" s="44">
        <v>2054.2399999999998</v>
      </c>
      <c r="R364" s="44">
        <v>2079.56</v>
      </c>
      <c r="S364" s="44">
        <v>2069.54</v>
      </c>
      <c r="T364" s="44">
        <v>2056.4499999999998</v>
      </c>
      <c r="U364" s="44">
        <v>2034.9</v>
      </c>
      <c r="V364" s="44">
        <v>2054.9499999999998</v>
      </c>
      <c r="W364" s="44">
        <v>2129.17</v>
      </c>
      <c r="X364" s="44">
        <v>2084.0300000000002</v>
      </c>
      <c r="Y364" s="44">
        <v>1979.11</v>
      </c>
      <c r="Z364" s="44">
        <v>1709.92</v>
      </c>
      <c r="AA364" s="44">
        <v>1498.49</v>
      </c>
    </row>
    <row r="365" spans="1:27" ht="12.75" hidden="1" customHeight="1" outlineLevel="1" x14ac:dyDescent="0.2">
      <c r="A365" s="89" t="s">
        <v>584</v>
      </c>
      <c r="B365" s="63" t="s">
        <v>90</v>
      </c>
      <c r="C365" s="43" t="s">
        <v>79</v>
      </c>
      <c r="D365" s="44">
        <f t="shared" ref="D365:AA365" si="211">$D$315</f>
        <v>2222.89</v>
      </c>
      <c r="E365" s="44">
        <f t="shared" si="211"/>
        <v>2222.89</v>
      </c>
      <c r="F365" s="44">
        <f t="shared" si="211"/>
        <v>2222.89</v>
      </c>
      <c r="G365" s="44">
        <f t="shared" si="211"/>
        <v>2222.89</v>
      </c>
      <c r="H365" s="44">
        <f t="shared" si="211"/>
        <v>2222.89</v>
      </c>
      <c r="I365" s="44">
        <f t="shared" si="211"/>
        <v>2222.89</v>
      </c>
      <c r="J365" s="44">
        <f t="shared" si="211"/>
        <v>2222.89</v>
      </c>
      <c r="K365" s="44">
        <f t="shared" si="211"/>
        <v>2222.89</v>
      </c>
      <c r="L365" s="44">
        <f t="shared" si="211"/>
        <v>2222.89</v>
      </c>
      <c r="M365" s="44">
        <f t="shared" si="211"/>
        <v>2222.89</v>
      </c>
      <c r="N365" s="44">
        <f t="shared" si="211"/>
        <v>2222.89</v>
      </c>
      <c r="O365" s="44">
        <f t="shared" si="211"/>
        <v>2222.89</v>
      </c>
      <c r="P365" s="44">
        <f t="shared" si="211"/>
        <v>2222.89</v>
      </c>
      <c r="Q365" s="44">
        <f t="shared" si="211"/>
        <v>2222.89</v>
      </c>
      <c r="R365" s="44">
        <f t="shared" si="211"/>
        <v>2222.89</v>
      </c>
      <c r="S365" s="44">
        <f t="shared" si="211"/>
        <v>2222.89</v>
      </c>
      <c r="T365" s="44">
        <f t="shared" si="211"/>
        <v>2222.89</v>
      </c>
      <c r="U365" s="44">
        <f t="shared" si="211"/>
        <v>2222.89</v>
      </c>
      <c r="V365" s="44">
        <f t="shared" si="211"/>
        <v>2222.89</v>
      </c>
      <c r="W365" s="44">
        <f t="shared" si="211"/>
        <v>2222.89</v>
      </c>
      <c r="X365" s="44">
        <f t="shared" si="211"/>
        <v>2222.89</v>
      </c>
      <c r="Y365" s="44">
        <f t="shared" si="211"/>
        <v>2222.89</v>
      </c>
      <c r="Z365" s="44">
        <f t="shared" si="211"/>
        <v>2222.89</v>
      </c>
      <c r="AA365" s="44">
        <f t="shared" si="211"/>
        <v>2222.89</v>
      </c>
    </row>
    <row r="366" spans="1:27" ht="12.75" hidden="1" customHeight="1" outlineLevel="1" x14ac:dyDescent="0.2">
      <c r="A366" s="89" t="s">
        <v>585</v>
      </c>
      <c r="B366" s="63" t="s">
        <v>83</v>
      </c>
      <c r="C366" s="43" t="s">
        <v>79</v>
      </c>
      <c r="D366" s="44">
        <v>4.68</v>
      </c>
      <c r="E366" s="44">
        <v>4.68</v>
      </c>
      <c r="F366" s="44">
        <v>4.68</v>
      </c>
      <c r="G366" s="44">
        <v>4.68</v>
      </c>
      <c r="H366" s="44">
        <v>4.68</v>
      </c>
      <c r="I366" s="44">
        <v>4.68</v>
      </c>
      <c r="J366" s="44">
        <v>4.68</v>
      </c>
      <c r="K366" s="44">
        <v>4.68</v>
      </c>
      <c r="L366" s="44">
        <v>4.68</v>
      </c>
      <c r="M366" s="44">
        <v>4.68</v>
      </c>
      <c r="N366" s="44">
        <v>4.68</v>
      </c>
      <c r="O366" s="44">
        <v>4.68</v>
      </c>
      <c r="P366" s="44">
        <v>4.68</v>
      </c>
      <c r="Q366" s="44">
        <v>4.68</v>
      </c>
      <c r="R366" s="44">
        <v>4.68</v>
      </c>
      <c r="S366" s="44">
        <v>4.68</v>
      </c>
      <c r="T366" s="44">
        <v>4.68</v>
      </c>
      <c r="U366" s="44">
        <v>4.68</v>
      </c>
      <c r="V366" s="44">
        <v>4.68</v>
      </c>
      <c r="W366" s="44">
        <v>4.68</v>
      </c>
      <c r="X366" s="44">
        <v>4.68</v>
      </c>
      <c r="Y366" s="44">
        <v>4.68</v>
      </c>
      <c r="Z366" s="44">
        <v>4.68</v>
      </c>
      <c r="AA366" s="44">
        <v>4.68</v>
      </c>
    </row>
    <row r="367" spans="1:27" ht="12.75" hidden="1" customHeight="1" outlineLevel="1" x14ac:dyDescent="0.2">
      <c r="A367" s="89" t="s">
        <v>586</v>
      </c>
      <c r="B367" s="63" t="s">
        <v>81</v>
      </c>
      <c r="C367" s="43" t="s">
        <v>79</v>
      </c>
      <c r="D367" s="44">
        <f>$D$11</f>
        <v>216.36</v>
      </c>
      <c r="E367" s="44">
        <f t="shared" ref="E367:AA367" si="212">$D$11</f>
        <v>216.36</v>
      </c>
      <c r="F367" s="44">
        <f t="shared" si="212"/>
        <v>216.36</v>
      </c>
      <c r="G367" s="44">
        <f t="shared" si="212"/>
        <v>216.36</v>
      </c>
      <c r="H367" s="44">
        <f t="shared" si="212"/>
        <v>216.36</v>
      </c>
      <c r="I367" s="44">
        <f t="shared" si="212"/>
        <v>216.36</v>
      </c>
      <c r="J367" s="44">
        <f t="shared" si="212"/>
        <v>216.36</v>
      </c>
      <c r="K367" s="44">
        <f t="shared" si="212"/>
        <v>216.36</v>
      </c>
      <c r="L367" s="44">
        <f t="shared" si="212"/>
        <v>216.36</v>
      </c>
      <c r="M367" s="44">
        <f t="shared" si="212"/>
        <v>216.36</v>
      </c>
      <c r="N367" s="44">
        <f t="shared" si="212"/>
        <v>216.36</v>
      </c>
      <c r="O367" s="44">
        <f t="shared" si="212"/>
        <v>216.36</v>
      </c>
      <c r="P367" s="44">
        <f t="shared" si="212"/>
        <v>216.36</v>
      </c>
      <c r="Q367" s="44">
        <f t="shared" si="212"/>
        <v>216.36</v>
      </c>
      <c r="R367" s="44">
        <f t="shared" si="212"/>
        <v>216.36</v>
      </c>
      <c r="S367" s="44">
        <f t="shared" si="212"/>
        <v>216.36</v>
      </c>
      <c r="T367" s="44">
        <f t="shared" si="212"/>
        <v>216.36</v>
      </c>
      <c r="U367" s="44">
        <f t="shared" si="212"/>
        <v>216.36</v>
      </c>
      <c r="V367" s="44">
        <f t="shared" si="212"/>
        <v>216.36</v>
      </c>
      <c r="W367" s="44">
        <f t="shared" si="212"/>
        <v>216.36</v>
      </c>
      <c r="X367" s="44">
        <f t="shared" si="212"/>
        <v>216.36</v>
      </c>
      <c r="Y367" s="44">
        <f t="shared" si="212"/>
        <v>216.36</v>
      </c>
      <c r="Z367" s="44">
        <f t="shared" si="212"/>
        <v>216.36</v>
      </c>
      <c r="AA367" s="44">
        <f t="shared" si="212"/>
        <v>216.36</v>
      </c>
    </row>
    <row r="368" spans="1:27" ht="12.75" customHeight="1" collapsed="1" x14ac:dyDescent="0.2">
      <c r="A368" s="88" t="s">
        <v>587</v>
      </c>
      <c r="B368" s="28" t="str">
        <f>"12"&amp;"."&amp;$B$639&amp;"."&amp;$B$640</f>
        <v>12.09.2023</v>
      </c>
      <c r="C368" s="80" t="s">
        <v>76</v>
      </c>
      <c r="D368" s="81">
        <f>ROUND(((D369+D370+D372+D371)/1000),5)</f>
        <v>3.7964899999999999</v>
      </c>
      <c r="E368" s="81">
        <f>ROUND(((E369+E370+E372+E371)/1000),5)</f>
        <v>3.6916899999999999</v>
      </c>
      <c r="F368" s="81">
        <f>ROUND(((F369+F370+F372+F371)/1000),5)</f>
        <v>3.6193</v>
      </c>
      <c r="G368" s="81">
        <f t="shared" ref="G368:AA368" si="213">ROUND(((G369+G370+G372+G371)/1000),5)</f>
        <v>3.6503000000000001</v>
      </c>
      <c r="H368" s="81">
        <f t="shared" si="213"/>
        <v>3.7663199999999999</v>
      </c>
      <c r="I368" s="81">
        <f t="shared" si="213"/>
        <v>3.80369</v>
      </c>
      <c r="J368" s="81">
        <f t="shared" si="213"/>
        <v>3.9498199999999999</v>
      </c>
      <c r="K368" s="81">
        <f t="shared" si="213"/>
        <v>4.1108099999999999</v>
      </c>
      <c r="L368" s="81">
        <f t="shared" si="213"/>
        <v>4.4205199999999998</v>
      </c>
      <c r="M368" s="81">
        <f t="shared" si="213"/>
        <v>4.4889400000000004</v>
      </c>
      <c r="N368" s="81">
        <f t="shared" si="213"/>
        <v>4.4972700000000003</v>
      </c>
      <c r="O368" s="81">
        <f t="shared" si="213"/>
        <v>4.4923200000000003</v>
      </c>
      <c r="P368" s="81">
        <f t="shared" si="213"/>
        <v>4.4774200000000004</v>
      </c>
      <c r="Q368" s="81">
        <f t="shared" si="213"/>
        <v>4.4743000000000004</v>
      </c>
      <c r="R368" s="81">
        <f t="shared" si="213"/>
        <v>4.5058100000000003</v>
      </c>
      <c r="S368" s="81">
        <f t="shared" si="213"/>
        <v>4.4984700000000002</v>
      </c>
      <c r="T368" s="81">
        <f t="shared" si="213"/>
        <v>4.4878400000000003</v>
      </c>
      <c r="U368" s="81">
        <f t="shared" si="213"/>
        <v>4.4662600000000001</v>
      </c>
      <c r="V368" s="81">
        <f t="shared" si="213"/>
        <v>4.4890800000000004</v>
      </c>
      <c r="W368" s="81">
        <f t="shared" si="213"/>
        <v>4.5445200000000003</v>
      </c>
      <c r="X368" s="81">
        <f t="shared" si="213"/>
        <v>4.5286799999999996</v>
      </c>
      <c r="Y368" s="81">
        <f t="shared" si="213"/>
        <v>4.4393500000000001</v>
      </c>
      <c r="Z368" s="81">
        <f t="shared" si="213"/>
        <v>4.1762100000000002</v>
      </c>
      <c r="AA368" s="81">
        <f t="shared" si="213"/>
        <v>3.9704700000000002</v>
      </c>
    </row>
    <row r="369" spans="1:27" ht="12.75" hidden="1" customHeight="1" outlineLevel="1" x14ac:dyDescent="0.2">
      <c r="A369" s="89" t="s">
        <v>588</v>
      </c>
      <c r="B369" s="63" t="s">
        <v>230</v>
      </c>
      <c r="C369" s="43" t="s">
        <v>79</v>
      </c>
      <c r="D369" s="44">
        <v>1352.56</v>
      </c>
      <c r="E369" s="44">
        <v>1247.76</v>
      </c>
      <c r="F369" s="44">
        <v>1175.3699999999999</v>
      </c>
      <c r="G369" s="44">
        <v>1206.3699999999999</v>
      </c>
      <c r="H369" s="44">
        <v>1322.39</v>
      </c>
      <c r="I369" s="44">
        <v>1359.76</v>
      </c>
      <c r="J369" s="44">
        <v>1505.89</v>
      </c>
      <c r="K369" s="44">
        <v>1666.88</v>
      </c>
      <c r="L369" s="44">
        <v>1976.59</v>
      </c>
      <c r="M369" s="44">
        <v>2045.01</v>
      </c>
      <c r="N369" s="44">
        <v>2053.34</v>
      </c>
      <c r="O369" s="44">
        <v>2048.39</v>
      </c>
      <c r="P369" s="44">
        <v>2033.49</v>
      </c>
      <c r="Q369" s="44">
        <v>2030.37</v>
      </c>
      <c r="R369" s="44">
        <v>2061.88</v>
      </c>
      <c r="S369" s="44">
        <v>2054.54</v>
      </c>
      <c r="T369" s="44">
        <v>2043.91</v>
      </c>
      <c r="U369" s="44">
        <v>2022.33</v>
      </c>
      <c r="V369" s="44">
        <v>2045.15</v>
      </c>
      <c r="W369" s="44">
        <v>2100.59</v>
      </c>
      <c r="X369" s="44">
        <v>2084.75</v>
      </c>
      <c r="Y369" s="44">
        <v>1995.42</v>
      </c>
      <c r="Z369" s="44">
        <v>1732.28</v>
      </c>
      <c r="AA369" s="44">
        <v>1526.54</v>
      </c>
    </row>
    <row r="370" spans="1:27" ht="12.75" hidden="1" customHeight="1" outlineLevel="1" x14ac:dyDescent="0.2">
      <c r="A370" s="89" t="s">
        <v>589</v>
      </c>
      <c r="B370" s="63" t="s">
        <v>90</v>
      </c>
      <c r="C370" s="43" t="s">
        <v>79</v>
      </c>
      <c r="D370" s="44">
        <f t="shared" ref="D370:AA370" si="214">$D$315</f>
        <v>2222.89</v>
      </c>
      <c r="E370" s="44">
        <f t="shared" si="214"/>
        <v>2222.89</v>
      </c>
      <c r="F370" s="44">
        <f t="shared" si="214"/>
        <v>2222.89</v>
      </c>
      <c r="G370" s="44">
        <f t="shared" si="214"/>
        <v>2222.89</v>
      </c>
      <c r="H370" s="44">
        <f t="shared" si="214"/>
        <v>2222.89</v>
      </c>
      <c r="I370" s="44">
        <f t="shared" si="214"/>
        <v>2222.89</v>
      </c>
      <c r="J370" s="44">
        <f t="shared" si="214"/>
        <v>2222.89</v>
      </c>
      <c r="K370" s="44">
        <f t="shared" si="214"/>
        <v>2222.89</v>
      </c>
      <c r="L370" s="44">
        <f t="shared" si="214"/>
        <v>2222.89</v>
      </c>
      <c r="M370" s="44">
        <f t="shared" si="214"/>
        <v>2222.89</v>
      </c>
      <c r="N370" s="44">
        <f t="shared" si="214"/>
        <v>2222.89</v>
      </c>
      <c r="O370" s="44">
        <f t="shared" si="214"/>
        <v>2222.89</v>
      </c>
      <c r="P370" s="44">
        <f t="shared" si="214"/>
        <v>2222.89</v>
      </c>
      <c r="Q370" s="44">
        <f t="shared" si="214"/>
        <v>2222.89</v>
      </c>
      <c r="R370" s="44">
        <f t="shared" si="214"/>
        <v>2222.89</v>
      </c>
      <c r="S370" s="44">
        <f t="shared" si="214"/>
        <v>2222.89</v>
      </c>
      <c r="T370" s="44">
        <f t="shared" si="214"/>
        <v>2222.89</v>
      </c>
      <c r="U370" s="44">
        <f t="shared" si="214"/>
        <v>2222.89</v>
      </c>
      <c r="V370" s="44">
        <f t="shared" si="214"/>
        <v>2222.89</v>
      </c>
      <c r="W370" s="44">
        <f t="shared" si="214"/>
        <v>2222.89</v>
      </c>
      <c r="X370" s="44">
        <f t="shared" si="214"/>
        <v>2222.89</v>
      </c>
      <c r="Y370" s="44">
        <f t="shared" si="214"/>
        <v>2222.89</v>
      </c>
      <c r="Z370" s="44">
        <f t="shared" si="214"/>
        <v>2222.89</v>
      </c>
      <c r="AA370" s="44">
        <f t="shared" si="214"/>
        <v>2222.89</v>
      </c>
    </row>
    <row r="371" spans="1:27" ht="12.75" hidden="1" customHeight="1" outlineLevel="1" x14ac:dyDescent="0.2">
      <c r="A371" s="89" t="s">
        <v>590</v>
      </c>
      <c r="B371" s="63" t="s">
        <v>83</v>
      </c>
      <c r="C371" s="43" t="s">
        <v>79</v>
      </c>
      <c r="D371" s="44">
        <v>4.68</v>
      </c>
      <c r="E371" s="44">
        <v>4.68</v>
      </c>
      <c r="F371" s="44">
        <v>4.68</v>
      </c>
      <c r="G371" s="44">
        <v>4.68</v>
      </c>
      <c r="H371" s="44">
        <v>4.68</v>
      </c>
      <c r="I371" s="44">
        <v>4.68</v>
      </c>
      <c r="J371" s="44">
        <v>4.68</v>
      </c>
      <c r="K371" s="44">
        <v>4.68</v>
      </c>
      <c r="L371" s="44">
        <v>4.68</v>
      </c>
      <c r="M371" s="44">
        <v>4.68</v>
      </c>
      <c r="N371" s="44">
        <v>4.68</v>
      </c>
      <c r="O371" s="44">
        <v>4.68</v>
      </c>
      <c r="P371" s="44">
        <v>4.68</v>
      </c>
      <c r="Q371" s="44">
        <v>4.68</v>
      </c>
      <c r="R371" s="44">
        <v>4.68</v>
      </c>
      <c r="S371" s="44">
        <v>4.68</v>
      </c>
      <c r="T371" s="44">
        <v>4.68</v>
      </c>
      <c r="U371" s="44">
        <v>4.68</v>
      </c>
      <c r="V371" s="44">
        <v>4.68</v>
      </c>
      <c r="W371" s="44">
        <v>4.68</v>
      </c>
      <c r="X371" s="44">
        <v>4.68</v>
      </c>
      <c r="Y371" s="44">
        <v>4.68</v>
      </c>
      <c r="Z371" s="44">
        <v>4.68</v>
      </c>
      <c r="AA371" s="44">
        <v>4.68</v>
      </c>
    </row>
    <row r="372" spans="1:27" ht="12.75" hidden="1" customHeight="1" outlineLevel="1" x14ac:dyDescent="0.2">
      <c r="A372" s="89" t="s">
        <v>591</v>
      </c>
      <c r="B372" s="63" t="s">
        <v>81</v>
      </c>
      <c r="C372" s="43" t="s">
        <v>79</v>
      </c>
      <c r="D372" s="44">
        <f>$D$11</f>
        <v>216.36</v>
      </c>
      <c r="E372" s="44">
        <f t="shared" ref="E372:AA372" si="215">$D$11</f>
        <v>216.36</v>
      </c>
      <c r="F372" s="44">
        <f t="shared" si="215"/>
        <v>216.36</v>
      </c>
      <c r="G372" s="44">
        <f t="shared" si="215"/>
        <v>216.36</v>
      </c>
      <c r="H372" s="44">
        <f t="shared" si="215"/>
        <v>216.36</v>
      </c>
      <c r="I372" s="44">
        <f t="shared" si="215"/>
        <v>216.36</v>
      </c>
      <c r="J372" s="44">
        <f t="shared" si="215"/>
        <v>216.36</v>
      </c>
      <c r="K372" s="44">
        <f t="shared" si="215"/>
        <v>216.36</v>
      </c>
      <c r="L372" s="44">
        <f t="shared" si="215"/>
        <v>216.36</v>
      </c>
      <c r="M372" s="44">
        <f t="shared" si="215"/>
        <v>216.36</v>
      </c>
      <c r="N372" s="44">
        <f t="shared" si="215"/>
        <v>216.36</v>
      </c>
      <c r="O372" s="44">
        <f t="shared" si="215"/>
        <v>216.36</v>
      </c>
      <c r="P372" s="44">
        <f t="shared" si="215"/>
        <v>216.36</v>
      </c>
      <c r="Q372" s="44">
        <f t="shared" si="215"/>
        <v>216.36</v>
      </c>
      <c r="R372" s="44">
        <f t="shared" si="215"/>
        <v>216.36</v>
      </c>
      <c r="S372" s="44">
        <f t="shared" si="215"/>
        <v>216.36</v>
      </c>
      <c r="T372" s="44">
        <f t="shared" si="215"/>
        <v>216.36</v>
      </c>
      <c r="U372" s="44">
        <f t="shared" si="215"/>
        <v>216.36</v>
      </c>
      <c r="V372" s="44">
        <f t="shared" si="215"/>
        <v>216.36</v>
      </c>
      <c r="W372" s="44">
        <f t="shared" si="215"/>
        <v>216.36</v>
      </c>
      <c r="X372" s="44">
        <f t="shared" si="215"/>
        <v>216.36</v>
      </c>
      <c r="Y372" s="44">
        <f t="shared" si="215"/>
        <v>216.36</v>
      </c>
      <c r="Z372" s="44">
        <f t="shared" si="215"/>
        <v>216.36</v>
      </c>
      <c r="AA372" s="44">
        <f t="shared" si="215"/>
        <v>216.36</v>
      </c>
    </row>
    <row r="373" spans="1:27" ht="12.75" customHeight="1" collapsed="1" x14ac:dyDescent="0.2">
      <c r="A373" s="88" t="s">
        <v>592</v>
      </c>
      <c r="B373" s="28" t="str">
        <f>"13"&amp;"."&amp;$B$639&amp;"."&amp;$B$640</f>
        <v>13.09.2023</v>
      </c>
      <c r="C373" s="80" t="s">
        <v>76</v>
      </c>
      <c r="D373" s="81">
        <f>ROUND(((D374+D375+D377+D376)/1000),5)</f>
        <v>3.8252700000000002</v>
      </c>
      <c r="E373" s="81">
        <f>ROUND(((E374+E375+E377+E376)/1000),5)</f>
        <v>3.7450299999999999</v>
      </c>
      <c r="F373" s="81">
        <f>ROUND(((F374+F375+F377+F376)/1000),5)</f>
        <v>3.6984900000000001</v>
      </c>
      <c r="G373" s="81">
        <f t="shared" ref="G373:AA373" si="216">ROUND(((G374+G375+G377+G376)/1000),5)</f>
        <v>3.6978900000000001</v>
      </c>
      <c r="H373" s="81">
        <f t="shared" si="216"/>
        <v>3.7695400000000001</v>
      </c>
      <c r="I373" s="81">
        <f t="shared" si="216"/>
        <v>3.8055500000000002</v>
      </c>
      <c r="J373" s="81">
        <f t="shared" si="216"/>
        <v>3.9711400000000001</v>
      </c>
      <c r="K373" s="81">
        <f t="shared" si="216"/>
        <v>4.1909999999999998</v>
      </c>
      <c r="L373" s="81">
        <f t="shared" si="216"/>
        <v>4.4486999999999997</v>
      </c>
      <c r="M373" s="81">
        <f t="shared" si="216"/>
        <v>4.5255900000000002</v>
      </c>
      <c r="N373" s="81">
        <f t="shared" si="216"/>
        <v>4.5640999999999998</v>
      </c>
      <c r="O373" s="81">
        <f t="shared" si="216"/>
        <v>4.5235500000000002</v>
      </c>
      <c r="P373" s="81">
        <f t="shared" si="216"/>
        <v>4.4866000000000001</v>
      </c>
      <c r="Q373" s="81">
        <f t="shared" si="216"/>
        <v>4.5109199999999996</v>
      </c>
      <c r="R373" s="81">
        <f t="shared" si="216"/>
        <v>4.6105200000000002</v>
      </c>
      <c r="S373" s="81">
        <f t="shared" si="216"/>
        <v>4.6006799999999997</v>
      </c>
      <c r="T373" s="81">
        <f t="shared" si="216"/>
        <v>4.5537999999999998</v>
      </c>
      <c r="U373" s="81">
        <f t="shared" si="216"/>
        <v>4.4852800000000004</v>
      </c>
      <c r="V373" s="81">
        <f t="shared" si="216"/>
        <v>4.5470699999999997</v>
      </c>
      <c r="W373" s="81">
        <f t="shared" si="216"/>
        <v>4.6643800000000004</v>
      </c>
      <c r="X373" s="81">
        <f t="shared" si="216"/>
        <v>4.6061300000000003</v>
      </c>
      <c r="Y373" s="81">
        <f t="shared" si="216"/>
        <v>4.4521699999999997</v>
      </c>
      <c r="Z373" s="81">
        <f t="shared" si="216"/>
        <v>4.1744300000000001</v>
      </c>
      <c r="AA373" s="81">
        <f t="shared" si="216"/>
        <v>3.97472</v>
      </c>
    </row>
    <row r="374" spans="1:27" ht="12.75" hidden="1" customHeight="1" outlineLevel="1" x14ac:dyDescent="0.2">
      <c r="A374" s="89" t="s">
        <v>593</v>
      </c>
      <c r="B374" s="63" t="s">
        <v>230</v>
      </c>
      <c r="C374" s="43" t="s">
        <v>79</v>
      </c>
      <c r="D374" s="44">
        <v>1381.34</v>
      </c>
      <c r="E374" s="44">
        <v>1301.0999999999999</v>
      </c>
      <c r="F374" s="44">
        <v>1254.56</v>
      </c>
      <c r="G374" s="44">
        <v>1253.96</v>
      </c>
      <c r="H374" s="44">
        <v>1325.61</v>
      </c>
      <c r="I374" s="44">
        <v>1361.62</v>
      </c>
      <c r="J374" s="44">
        <v>1527.21</v>
      </c>
      <c r="K374" s="44">
        <v>1747.07</v>
      </c>
      <c r="L374" s="44">
        <v>2004.77</v>
      </c>
      <c r="M374" s="44">
        <v>2081.66</v>
      </c>
      <c r="N374" s="44">
        <v>2120.17</v>
      </c>
      <c r="O374" s="44">
        <v>2079.62</v>
      </c>
      <c r="P374" s="44">
        <v>2042.67</v>
      </c>
      <c r="Q374" s="44">
        <v>2066.9899999999998</v>
      </c>
      <c r="R374" s="44">
        <v>2166.59</v>
      </c>
      <c r="S374" s="44">
        <v>2156.75</v>
      </c>
      <c r="T374" s="44">
        <v>2109.87</v>
      </c>
      <c r="U374" s="44">
        <v>2041.35</v>
      </c>
      <c r="V374" s="44">
        <v>2103.14</v>
      </c>
      <c r="W374" s="44">
        <v>2220.4499999999998</v>
      </c>
      <c r="X374" s="44">
        <v>2162.1999999999998</v>
      </c>
      <c r="Y374" s="44">
        <v>2008.24</v>
      </c>
      <c r="Z374" s="44">
        <v>1730.5</v>
      </c>
      <c r="AA374" s="44">
        <v>1530.79</v>
      </c>
    </row>
    <row r="375" spans="1:27" ht="12.75" hidden="1" customHeight="1" outlineLevel="1" x14ac:dyDescent="0.2">
      <c r="A375" s="89" t="s">
        <v>594</v>
      </c>
      <c r="B375" s="63" t="s">
        <v>90</v>
      </c>
      <c r="C375" s="43" t="s">
        <v>79</v>
      </c>
      <c r="D375" s="44">
        <f t="shared" ref="D375:AA375" si="217">$D$315</f>
        <v>2222.89</v>
      </c>
      <c r="E375" s="44">
        <f t="shared" si="217"/>
        <v>2222.89</v>
      </c>
      <c r="F375" s="44">
        <f t="shared" si="217"/>
        <v>2222.89</v>
      </c>
      <c r="G375" s="44">
        <f t="shared" si="217"/>
        <v>2222.89</v>
      </c>
      <c r="H375" s="44">
        <f t="shared" si="217"/>
        <v>2222.89</v>
      </c>
      <c r="I375" s="44">
        <f t="shared" si="217"/>
        <v>2222.89</v>
      </c>
      <c r="J375" s="44">
        <f t="shared" si="217"/>
        <v>2222.89</v>
      </c>
      <c r="K375" s="44">
        <f t="shared" si="217"/>
        <v>2222.89</v>
      </c>
      <c r="L375" s="44">
        <f t="shared" si="217"/>
        <v>2222.89</v>
      </c>
      <c r="M375" s="44">
        <f t="shared" si="217"/>
        <v>2222.89</v>
      </c>
      <c r="N375" s="44">
        <f t="shared" si="217"/>
        <v>2222.89</v>
      </c>
      <c r="O375" s="44">
        <f t="shared" si="217"/>
        <v>2222.89</v>
      </c>
      <c r="P375" s="44">
        <f t="shared" si="217"/>
        <v>2222.89</v>
      </c>
      <c r="Q375" s="44">
        <f t="shared" si="217"/>
        <v>2222.89</v>
      </c>
      <c r="R375" s="44">
        <f t="shared" si="217"/>
        <v>2222.89</v>
      </c>
      <c r="S375" s="44">
        <f t="shared" si="217"/>
        <v>2222.89</v>
      </c>
      <c r="T375" s="44">
        <f t="shared" si="217"/>
        <v>2222.89</v>
      </c>
      <c r="U375" s="44">
        <f t="shared" si="217"/>
        <v>2222.89</v>
      </c>
      <c r="V375" s="44">
        <f t="shared" si="217"/>
        <v>2222.89</v>
      </c>
      <c r="W375" s="44">
        <f t="shared" si="217"/>
        <v>2222.89</v>
      </c>
      <c r="X375" s="44">
        <f t="shared" si="217"/>
        <v>2222.89</v>
      </c>
      <c r="Y375" s="44">
        <f t="shared" si="217"/>
        <v>2222.89</v>
      </c>
      <c r="Z375" s="44">
        <f t="shared" si="217"/>
        <v>2222.89</v>
      </c>
      <c r="AA375" s="44">
        <f t="shared" si="217"/>
        <v>2222.89</v>
      </c>
    </row>
    <row r="376" spans="1:27" ht="12.75" hidden="1" customHeight="1" outlineLevel="1" x14ac:dyDescent="0.2">
      <c r="A376" s="89" t="s">
        <v>595</v>
      </c>
      <c r="B376" s="63" t="s">
        <v>83</v>
      </c>
      <c r="C376" s="43" t="s">
        <v>79</v>
      </c>
      <c r="D376" s="44">
        <v>4.68</v>
      </c>
      <c r="E376" s="44">
        <v>4.68</v>
      </c>
      <c r="F376" s="44">
        <v>4.68</v>
      </c>
      <c r="G376" s="44">
        <v>4.68</v>
      </c>
      <c r="H376" s="44">
        <v>4.68</v>
      </c>
      <c r="I376" s="44">
        <v>4.68</v>
      </c>
      <c r="J376" s="44">
        <v>4.68</v>
      </c>
      <c r="K376" s="44">
        <v>4.68</v>
      </c>
      <c r="L376" s="44">
        <v>4.68</v>
      </c>
      <c r="M376" s="44">
        <v>4.68</v>
      </c>
      <c r="N376" s="44">
        <v>4.68</v>
      </c>
      <c r="O376" s="44">
        <v>4.68</v>
      </c>
      <c r="P376" s="44">
        <v>4.68</v>
      </c>
      <c r="Q376" s="44">
        <v>4.68</v>
      </c>
      <c r="R376" s="44">
        <v>4.68</v>
      </c>
      <c r="S376" s="44">
        <v>4.68</v>
      </c>
      <c r="T376" s="44">
        <v>4.68</v>
      </c>
      <c r="U376" s="44">
        <v>4.68</v>
      </c>
      <c r="V376" s="44">
        <v>4.68</v>
      </c>
      <c r="W376" s="44">
        <v>4.68</v>
      </c>
      <c r="X376" s="44">
        <v>4.68</v>
      </c>
      <c r="Y376" s="44">
        <v>4.68</v>
      </c>
      <c r="Z376" s="44">
        <v>4.68</v>
      </c>
      <c r="AA376" s="44">
        <v>4.68</v>
      </c>
    </row>
    <row r="377" spans="1:27" ht="12.75" hidden="1" customHeight="1" outlineLevel="1" x14ac:dyDescent="0.2">
      <c r="A377" s="89" t="s">
        <v>596</v>
      </c>
      <c r="B377" s="63" t="s">
        <v>81</v>
      </c>
      <c r="C377" s="43" t="s">
        <v>79</v>
      </c>
      <c r="D377" s="44">
        <f>$D$11</f>
        <v>216.36</v>
      </c>
      <c r="E377" s="44">
        <f t="shared" ref="E377:AA377" si="218">$D$11</f>
        <v>216.36</v>
      </c>
      <c r="F377" s="44">
        <f t="shared" si="218"/>
        <v>216.36</v>
      </c>
      <c r="G377" s="44">
        <f t="shared" si="218"/>
        <v>216.36</v>
      </c>
      <c r="H377" s="44">
        <f t="shared" si="218"/>
        <v>216.36</v>
      </c>
      <c r="I377" s="44">
        <f t="shared" si="218"/>
        <v>216.36</v>
      </c>
      <c r="J377" s="44">
        <f t="shared" si="218"/>
        <v>216.36</v>
      </c>
      <c r="K377" s="44">
        <f t="shared" si="218"/>
        <v>216.36</v>
      </c>
      <c r="L377" s="44">
        <f t="shared" si="218"/>
        <v>216.36</v>
      </c>
      <c r="M377" s="44">
        <f t="shared" si="218"/>
        <v>216.36</v>
      </c>
      <c r="N377" s="44">
        <f t="shared" si="218"/>
        <v>216.36</v>
      </c>
      <c r="O377" s="44">
        <f t="shared" si="218"/>
        <v>216.36</v>
      </c>
      <c r="P377" s="44">
        <f t="shared" si="218"/>
        <v>216.36</v>
      </c>
      <c r="Q377" s="44">
        <f t="shared" si="218"/>
        <v>216.36</v>
      </c>
      <c r="R377" s="44">
        <f t="shared" si="218"/>
        <v>216.36</v>
      </c>
      <c r="S377" s="44">
        <f t="shared" si="218"/>
        <v>216.36</v>
      </c>
      <c r="T377" s="44">
        <f t="shared" si="218"/>
        <v>216.36</v>
      </c>
      <c r="U377" s="44">
        <f t="shared" si="218"/>
        <v>216.36</v>
      </c>
      <c r="V377" s="44">
        <f t="shared" si="218"/>
        <v>216.36</v>
      </c>
      <c r="W377" s="44">
        <f t="shared" si="218"/>
        <v>216.36</v>
      </c>
      <c r="X377" s="44">
        <f t="shared" si="218"/>
        <v>216.36</v>
      </c>
      <c r="Y377" s="44">
        <f t="shared" si="218"/>
        <v>216.36</v>
      </c>
      <c r="Z377" s="44">
        <f t="shared" si="218"/>
        <v>216.36</v>
      </c>
      <c r="AA377" s="44">
        <f t="shared" si="218"/>
        <v>216.36</v>
      </c>
    </row>
    <row r="378" spans="1:27" ht="12.75" customHeight="1" collapsed="1" x14ac:dyDescent="0.2">
      <c r="A378" s="88" t="s">
        <v>597</v>
      </c>
      <c r="B378" s="28" t="str">
        <f>"14"&amp;"."&amp;$B$639&amp;"."&amp;$B$640</f>
        <v>14.09.2023</v>
      </c>
      <c r="C378" s="80" t="s">
        <v>76</v>
      </c>
      <c r="D378" s="81">
        <f>ROUND(((D379+D380+D382+D381)/1000),5)</f>
        <v>3.8409200000000001</v>
      </c>
      <c r="E378" s="81">
        <f>ROUND(((E379+E380+E382+E381)/1000),5)</f>
        <v>3.7439800000000001</v>
      </c>
      <c r="F378" s="81">
        <f>ROUND(((F379+F380+F382+F381)/1000),5)</f>
        <v>3.6891099999999999</v>
      </c>
      <c r="G378" s="81">
        <f t="shared" ref="G378:AA378" si="219">ROUND(((G379+G380+G382+G381)/1000),5)</f>
        <v>3.7012100000000001</v>
      </c>
      <c r="H378" s="81">
        <f t="shared" si="219"/>
        <v>3.7622200000000001</v>
      </c>
      <c r="I378" s="81">
        <f t="shared" si="219"/>
        <v>3.8209300000000002</v>
      </c>
      <c r="J378" s="81">
        <f t="shared" si="219"/>
        <v>4.0015799999999997</v>
      </c>
      <c r="K378" s="81">
        <f t="shared" si="219"/>
        <v>4.2436499999999997</v>
      </c>
      <c r="L378" s="81">
        <f t="shared" si="219"/>
        <v>4.4309799999999999</v>
      </c>
      <c r="M378" s="81">
        <f t="shared" si="219"/>
        <v>4.5026999999999999</v>
      </c>
      <c r="N378" s="81">
        <f t="shared" si="219"/>
        <v>4.5048199999999996</v>
      </c>
      <c r="O378" s="81">
        <f t="shared" si="219"/>
        <v>4.5017699999999996</v>
      </c>
      <c r="P378" s="81">
        <f t="shared" si="219"/>
        <v>4.49247</v>
      </c>
      <c r="Q378" s="81">
        <f t="shared" si="219"/>
        <v>4.4995599999999998</v>
      </c>
      <c r="R378" s="81">
        <f t="shared" si="219"/>
        <v>4.5506599999999997</v>
      </c>
      <c r="S378" s="81">
        <f t="shared" si="219"/>
        <v>4.54312</v>
      </c>
      <c r="T378" s="81">
        <f t="shared" si="219"/>
        <v>4.5142600000000002</v>
      </c>
      <c r="U378" s="81">
        <f t="shared" si="219"/>
        <v>4.5046499999999998</v>
      </c>
      <c r="V378" s="81">
        <f t="shared" si="219"/>
        <v>4.5137099999999997</v>
      </c>
      <c r="W378" s="81">
        <f t="shared" si="219"/>
        <v>4.5937200000000002</v>
      </c>
      <c r="X378" s="81">
        <f t="shared" si="219"/>
        <v>4.5519499999999997</v>
      </c>
      <c r="Y378" s="81">
        <f t="shared" si="219"/>
        <v>4.4610799999999999</v>
      </c>
      <c r="Z378" s="81">
        <f t="shared" si="219"/>
        <v>4.2341100000000003</v>
      </c>
      <c r="AA378" s="81">
        <f t="shared" si="219"/>
        <v>3.9810099999999999</v>
      </c>
    </row>
    <row r="379" spans="1:27" ht="12.75" hidden="1" customHeight="1" outlineLevel="1" x14ac:dyDescent="0.2">
      <c r="A379" s="89" t="s">
        <v>598</v>
      </c>
      <c r="B379" s="63" t="s">
        <v>230</v>
      </c>
      <c r="C379" s="43" t="s">
        <v>79</v>
      </c>
      <c r="D379" s="44">
        <v>1396.99</v>
      </c>
      <c r="E379" s="44">
        <v>1300.05</v>
      </c>
      <c r="F379" s="44">
        <v>1245.18</v>
      </c>
      <c r="G379" s="44">
        <v>1257.28</v>
      </c>
      <c r="H379" s="44">
        <v>1318.29</v>
      </c>
      <c r="I379" s="44">
        <v>1377</v>
      </c>
      <c r="J379" s="44">
        <v>1557.65</v>
      </c>
      <c r="K379" s="44">
        <v>1799.72</v>
      </c>
      <c r="L379" s="44">
        <v>1987.05</v>
      </c>
      <c r="M379" s="44">
        <v>2058.77</v>
      </c>
      <c r="N379" s="44">
        <v>2060.89</v>
      </c>
      <c r="O379" s="44">
        <v>2057.84</v>
      </c>
      <c r="P379" s="44">
        <v>2048.54</v>
      </c>
      <c r="Q379" s="44">
        <v>2055.63</v>
      </c>
      <c r="R379" s="44">
        <v>2106.73</v>
      </c>
      <c r="S379" s="44">
        <v>2099.19</v>
      </c>
      <c r="T379" s="44">
        <v>2070.33</v>
      </c>
      <c r="U379" s="44">
        <v>2060.7199999999998</v>
      </c>
      <c r="V379" s="44">
        <v>2069.7800000000002</v>
      </c>
      <c r="W379" s="44">
        <v>2149.79</v>
      </c>
      <c r="X379" s="44">
        <v>2108.02</v>
      </c>
      <c r="Y379" s="44">
        <v>2017.15</v>
      </c>
      <c r="Z379" s="44">
        <v>1790.18</v>
      </c>
      <c r="AA379" s="44">
        <v>1537.08</v>
      </c>
    </row>
    <row r="380" spans="1:27" ht="12.75" hidden="1" customHeight="1" outlineLevel="1" x14ac:dyDescent="0.2">
      <c r="A380" s="89" t="s">
        <v>599</v>
      </c>
      <c r="B380" s="63" t="s">
        <v>90</v>
      </c>
      <c r="C380" s="43" t="s">
        <v>79</v>
      </c>
      <c r="D380" s="44">
        <f t="shared" ref="D380:AA380" si="220">$D$315</f>
        <v>2222.89</v>
      </c>
      <c r="E380" s="44">
        <f t="shared" si="220"/>
        <v>2222.89</v>
      </c>
      <c r="F380" s="44">
        <f t="shared" si="220"/>
        <v>2222.89</v>
      </c>
      <c r="G380" s="44">
        <f t="shared" si="220"/>
        <v>2222.89</v>
      </c>
      <c r="H380" s="44">
        <f t="shared" si="220"/>
        <v>2222.89</v>
      </c>
      <c r="I380" s="44">
        <f t="shared" si="220"/>
        <v>2222.89</v>
      </c>
      <c r="J380" s="44">
        <f t="shared" si="220"/>
        <v>2222.89</v>
      </c>
      <c r="K380" s="44">
        <f t="shared" si="220"/>
        <v>2222.89</v>
      </c>
      <c r="L380" s="44">
        <f t="shared" si="220"/>
        <v>2222.89</v>
      </c>
      <c r="M380" s="44">
        <f t="shared" si="220"/>
        <v>2222.89</v>
      </c>
      <c r="N380" s="44">
        <f t="shared" si="220"/>
        <v>2222.89</v>
      </c>
      <c r="O380" s="44">
        <f t="shared" si="220"/>
        <v>2222.89</v>
      </c>
      <c r="P380" s="44">
        <f t="shared" si="220"/>
        <v>2222.89</v>
      </c>
      <c r="Q380" s="44">
        <f t="shared" si="220"/>
        <v>2222.89</v>
      </c>
      <c r="R380" s="44">
        <f t="shared" si="220"/>
        <v>2222.89</v>
      </c>
      <c r="S380" s="44">
        <f t="shared" si="220"/>
        <v>2222.89</v>
      </c>
      <c r="T380" s="44">
        <f t="shared" si="220"/>
        <v>2222.89</v>
      </c>
      <c r="U380" s="44">
        <f t="shared" si="220"/>
        <v>2222.89</v>
      </c>
      <c r="V380" s="44">
        <f t="shared" si="220"/>
        <v>2222.89</v>
      </c>
      <c r="W380" s="44">
        <f t="shared" si="220"/>
        <v>2222.89</v>
      </c>
      <c r="X380" s="44">
        <f t="shared" si="220"/>
        <v>2222.89</v>
      </c>
      <c r="Y380" s="44">
        <f t="shared" si="220"/>
        <v>2222.89</v>
      </c>
      <c r="Z380" s="44">
        <f t="shared" si="220"/>
        <v>2222.89</v>
      </c>
      <c r="AA380" s="44">
        <f t="shared" si="220"/>
        <v>2222.89</v>
      </c>
    </row>
    <row r="381" spans="1:27" ht="12.75" hidden="1" customHeight="1" outlineLevel="1" x14ac:dyDescent="0.2">
      <c r="A381" s="89" t="s">
        <v>600</v>
      </c>
      <c r="B381" s="63" t="s">
        <v>83</v>
      </c>
      <c r="C381" s="43" t="s">
        <v>79</v>
      </c>
      <c r="D381" s="44">
        <v>4.68</v>
      </c>
      <c r="E381" s="44">
        <v>4.68</v>
      </c>
      <c r="F381" s="44">
        <v>4.68</v>
      </c>
      <c r="G381" s="44">
        <v>4.68</v>
      </c>
      <c r="H381" s="44">
        <v>4.68</v>
      </c>
      <c r="I381" s="44">
        <v>4.68</v>
      </c>
      <c r="J381" s="44">
        <v>4.68</v>
      </c>
      <c r="K381" s="44">
        <v>4.68</v>
      </c>
      <c r="L381" s="44">
        <v>4.68</v>
      </c>
      <c r="M381" s="44">
        <v>4.68</v>
      </c>
      <c r="N381" s="44">
        <v>4.68</v>
      </c>
      <c r="O381" s="44">
        <v>4.68</v>
      </c>
      <c r="P381" s="44">
        <v>4.68</v>
      </c>
      <c r="Q381" s="44">
        <v>4.68</v>
      </c>
      <c r="R381" s="44">
        <v>4.68</v>
      </c>
      <c r="S381" s="44">
        <v>4.68</v>
      </c>
      <c r="T381" s="44">
        <v>4.68</v>
      </c>
      <c r="U381" s="44">
        <v>4.68</v>
      </c>
      <c r="V381" s="44">
        <v>4.68</v>
      </c>
      <c r="W381" s="44">
        <v>4.68</v>
      </c>
      <c r="X381" s="44">
        <v>4.68</v>
      </c>
      <c r="Y381" s="44">
        <v>4.68</v>
      </c>
      <c r="Z381" s="44">
        <v>4.68</v>
      </c>
      <c r="AA381" s="44">
        <v>4.68</v>
      </c>
    </row>
    <row r="382" spans="1:27" ht="12.75" hidden="1" customHeight="1" outlineLevel="1" x14ac:dyDescent="0.2">
      <c r="A382" s="89" t="s">
        <v>601</v>
      </c>
      <c r="B382" s="63" t="s">
        <v>81</v>
      </c>
      <c r="C382" s="43" t="s">
        <v>79</v>
      </c>
      <c r="D382" s="44">
        <f>$D$11</f>
        <v>216.36</v>
      </c>
      <c r="E382" s="44">
        <f t="shared" ref="E382:AA382" si="221">$D$11</f>
        <v>216.36</v>
      </c>
      <c r="F382" s="44">
        <f t="shared" si="221"/>
        <v>216.36</v>
      </c>
      <c r="G382" s="44">
        <f t="shared" si="221"/>
        <v>216.36</v>
      </c>
      <c r="H382" s="44">
        <f t="shared" si="221"/>
        <v>216.36</v>
      </c>
      <c r="I382" s="44">
        <f t="shared" si="221"/>
        <v>216.36</v>
      </c>
      <c r="J382" s="44">
        <f t="shared" si="221"/>
        <v>216.36</v>
      </c>
      <c r="K382" s="44">
        <f t="shared" si="221"/>
        <v>216.36</v>
      </c>
      <c r="L382" s="44">
        <f t="shared" si="221"/>
        <v>216.36</v>
      </c>
      <c r="M382" s="44">
        <f t="shared" si="221"/>
        <v>216.36</v>
      </c>
      <c r="N382" s="44">
        <f t="shared" si="221"/>
        <v>216.36</v>
      </c>
      <c r="O382" s="44">
        <f t="shared" si="221"/>
        <v>216.36</v>
      </c>
      <c r="P382" s="44">
        <f t="shared" si="221"/>
        <v>216.36</v>
      </c>
      <c r="Q382" s="44">
        <f t="shared" si="221"/>
        <v>216.36</v>
      </c>
      <c r="R382" s="44">
        <f t="shared" si="221"/>
        <v>216.36</v>
      </c>
      <c r="S382" s="44">
        <f t="shared" si="221"/>
        <v>216.36</v>
      </c>
      <c r="T382" s="44">
        <f t="shared" si="221"/>
        <v>216.36</v>
      </c>
      <c r="U382" s="44">
        <f t="shared" si="221"/>
        <v>216.36</v>
      </c>
      <c r="V382" s="44">
        <f t="shared" si="221"/>
        <v>216.36</v>
      </c>
      <c r="W382" s="44">
        <f t="shared" si="221"/>
        <v>216.36</v>
      </c>
      <c r="X382" s="44">
        <f t="shared" si="221"/>
        <v>216.36</v>
      </c>
      <c r="Y382" s="44">
        <f t="shared" si="221"/>
        <v>216.36</v>
      </c>
      <c r="Z382" s="44">
        <f t="shared" si="221"/>
        <v>216.36</v>
      </c>
      <c r="AA382" s="44">
        <f t="shared" si="221"/>
        <v>216.36</v>
      </c>
    </row>
    <row r="383" spans="1:27" ht="12.75" customHeight="1" collapsed="1" x14ac:dyDescent="0.2">
      <c r="A383" s="88" t="s">
        <v>602</v>
      </c>
      <c r="B383" s="28" t="str">
        <f>"15"&amp;"."&amp;$B$639&amp;"."&amp;$B$640</f>
        <v>15.09.2023</v>
      </c>
      <c r="C383" s="80" t="s">
        <v>76</v>
      </c>
      <c r="D383" s="81">
        <f>ROUND(((D384+D385+D387+D386)/1000),5)</f>
        <v>3.8820700000000001</v>
      </c>
      <c r="E383" s="81">
        <f>ROUND(((E384+E385+E387+E386)/1000),5)</f>
        <v>3.7943500000000001</v>
      </c>
      <c r="F383" s="81">
        <f>ROUND(((F384+F385+F387+F386)/1000),5)</f>
        <v>3.7295400000000001</v>
      </c>
      <c r="G383" s="81">
        <f t="shared" ref="G383:AA383" si="222">ROUND(((G384+G385+G387+G386)/1000),5)</f>
        <v>3.7153800000000001</v>
      </c>
      <c r="H383" s="81">
        <f t="shared" si="222"/>
        <v>3.8010999999999999</v>
      </c>
      <c r="I383" s="81">
        <f t="shared" si="222"/>
        <v>3.8696899999999999</v>
      </c>
      <c r="J383" s="81">
        <f t="shared" si="222"/>
        <v>3.9571100000000001</v>
      </c>
      <c r="K383" s="81">
        <f t="shared" si="222"/>
        <v>4.2027200000000002</v>
      </c>
      <c r="L383" s="81">
        <f t="shared" si="222"/>
        <v>4.4347500000000002</v>
      </c>
      <c r="M383" s="81">
        <f t="shared" si="222"/>
        <v>4.6500199999999996</v>
      </c>
      <c r="N383" s="81">
        <f t="shared" si="222"/>
        <v>4.8521299999999998</v>
      </c>
      <c r="O383" s="81">
        <f t="shared" si="222"/>
        <v>4.5371100000000002</v>
      </c>
      <c r="P383" s="81">
        <f t="shared" si="222"/>
        <v>4.4601300000000004</v>
      </c>
      <c r="Q383" s="81">
        <f t="shared" si="222"/>
        <v>4.5325899999999999</v>
      </c>
      <c r="R383" s="81">
        <f t="shared" si="222"/>
        <v>4.4949399999999997</v>
      </c>
      <c r="S383" s="81">
        <f t="shared" si="222"/>
        <v>4.4889299999999999</v>
      </c>
      <c r="T383" s="81">
        <f t="shared" si="222"/>
        <v>4.4639600000000002</v>
      </c>
      <c r="U383" s="81">
        <f t="shared" si="222"/>
        <v>4.4460300000000004</v>
      </c>
      <c r="V383" s="81">
        <f t="shared" si="222"/>
        <v>4.49132</v>
      </c>
      <c r="W383" s="81">
        <f t="shared" si="222"/>
        <v>4.55905</v>
      </c>
      <c r="X383" s="81">
        <f t="shared" si="222"/>
        <v>4.5763999999999996</v>
      </c>
      <c r="Y383" s="81">
        <f t="shared" si="222"/>
        <v>4.4896099999999999</v>
      </c>
      <c r="Z383" s="81">
        <f t="shared" si="222"/>
        <v>4.2449399999999997</v>
      </c>
      <c r="AA383" s="81">
        <f t="shared" si="222"/>
        <v>4.0554500000000004</v>
      </c>
    </row>
    <row r="384" spans="1:27" ht="12.75" hidden="1" customHeight="1" outlineLevel="1" x14ac:dyDescent="0.2">
      <c r="A384" s="89" t="s">
        <v>603</v>
      </c>
      <c r="B384" s="63" t="s">
        <v>230</v>
      </c>
      <c r="C384" s="43" t="s">
        <v>79</v>
      </c>
      <c r="D384" s="44">
        <v>1438.14</v>
      </c>
      <c r="E384" s="44">
        <v>1350.42</v>
      </c>
      <c r="F384" s="44">
        <v>1285.6099999999999</v>
      </c>
      <c r="G384" s="44">
        <v>1271.45</v>
      </c>
      <c r="H384" s="44">
        <v>1357.17</v>
      </c>
      <c r="I384" s="44">
        <v>1425.76</v>
      </c>
      <c r="J384" s="44">
        <v>1513.18</v>
      </c>
      <c r="K384" s="44">
        <v>1758.79</v>
      </c>
      <c r="L384" s="44">
        <v>1990.82</v>
      </c>
      <c r="M384" s="44">
        <v>2206.09</v>
      </c>
      <c r="N384" s="44">
        <v>2408.1999999999998</v>
      </c>
      <c r="O384" s="44">
        <v>2093.1799999999998</v>
      </c>
      <c r="P384" s="44">
        <v>2016.2</v>
      </c>
      <c r="Q384" s="44">
        <v>2088.66</v>
      </c>
      <c r="R384" s="44">
        <v>2051.0100000000002</v>
      </c>
      <c r="S384" s="44">
        <v>2045</v>
      </c>
      <c r="T384" s="44">
        <v>2020.03</v>
      </c>
      <c r="U384" s="44">
        <v>2002.1</v>
      </c>
      <c r="V384" s="44">
        <v>2047.39</v>
      </c>
      <c r="W384" s="44">
        <v>2115.12</v>
      </c>
      <c r="X384" s="44">
        <v>2132.4699999999998</v>
      </c>
      <c r="Y384" s="44">
        <v>2045.68</v>
      </c>
      <c r="Z384" s="44">
        <v>1801.01</v>
      </c>
      <c r="AA384" s="44">
        <v>1611.52</v>
      </c>
    </row>
    <row r="385" spans="1:27" ht="12.75" hidden="1" customHeight="1" outlineLevel="1" x14ac:dyDescent="0.2">
      <c r="A385" s="89" t="s">
        <v>604</v>
      </c>
      <c r="B385" s="63" t="s">
        <v>90</v>
      </c>
      <c r="C385" s="43" t="s">
        <v>79</v>
      </c>
      <c r="D385" s="44">
        <f t="shared" ref="D385:AA385" si="223">$D$315</f>
        <v>2222.89</v>
      </c>
      <c r="E385" s="44">
        <f t="shared" si="223"/>
        <v>2222.89</v>
      </c>
      <c r="F385" s="44">
        <f t="shared" si="223"/>
        <v>2222.89</v>
      </c>
      <c r="G385" s="44">
        <f t="shared" si="223"/>
        <v>2222.89</v>
      </c>
      <c r="H385" s="44">
        <f t="shared" si="223"/>
        <v>2222.89</v>
      </c>
      <c r="I385" s="44">
        <f t="shared" si="223"/>
        <v>2222.89</v>
      </c>
      <c r="J385" s="44">
        <f t="shared" si="223"/>
        <v>2222.89</v>
      </c>
      <c r="K385" s="44">
        <f t="shared" si="223"/>
        <v>2222.89</v>
      </c>
      <c r="L385" s="44">
        <f t="shared" si="223"/>
        <v>2222.89</v>
      </c>
      <c r="M385" s="44">
        <f t="shared" si="223"/>
        <v>2222.89</v>
      </c>
      <c r="N385" s="44">
        <f t="shared" si="223"/>
        <v>2222.89</v>
      </c>
      <c r="O385" s="44">
        <f t="shared" si="223"/>
        <v>2222.89</v>
      </c>
      <c r="P385" s="44">
        <f t="shared" si="223"/>
        <v>2222.89</v>
      </c>
      <c r="Q385" s="44">
        <f t="shared" si="223"/>
        <v>2222.89</v>
      </c>
      <c r="R385" s="44">
        <f t="shared" si="223"/>
        <v>2222.89</v>
      </c>
      <c r="S385" s="44">
        <f t="shared" si="223"/>
        <v>2222.89</v>
      </c>
      <c r="T385" s="44">
        <f t="shared" si="223"/>
        <v>2222.89</v>
      </c>
      <c r="U385" s="44">
        <f t="shared" si="223"/>
        <v>2222.89</v>
      </c>
      <c r="V385" s="44">
        <f t="shared" si="223"/>
        <v>2222.89</v>
      </c>
      <c r="W385" s="44">
        <f t="shared" si="223"/>
        <v>2222.89</v>
      </c>
      <c r="X385" s="44">
        <f t="shared" si="223"/>
        <v>2222.89</v>
      </c>
      <c r="Y385" s="44">
        <f t="shared" si="223"/>
        <v>2222.89</v>
      </c>
      <c r="Z385" s="44">
        <f t="shared" si="223"/>
        <v>2222.89</v>
      </c>
      <c r="AA385" s="44">
        <f t="shared" si="223"/>
        <v>2222.89</v>
      </c>
    </row>
    <row r="386" spans="1:27" ht="12.75" hidden="1" customHeight="1" outlineLevel="1" x14ac:dyDescent="0.2">
      <c r="A386" s="89" t="s">
        <v>605</v>
      </c>
      <c r="B386" s="63" t="s">
        <v>83</v>
      </c>
      <c r="C386" s="43" t="s">
        <v>79</v>
      </c>
      <c r="D386" s="44">
        <v>4.68</v>
      </c>
      <c r="E386" s="44">
        <v>4.68</v>
      </c>
      <c r="F386" s="44">
        <v>4.68</v>
      </c>
      <c r="G386" s="44">
        <v>4.68</v>
      </c>
      <c r="H386" s="44">
        <v>4.68</v>
      </c>
      <c r="I386" s="44">
        <v>4.68</v>
      </c>
      <c r="J386" s="44">
        <v>4.68</v>
      </c>
      <c r="K386" s="44">
        <v>4.68</v>
      </c>
      <c r="L386" s="44">
        <v>4.68</v>
      </c>
      <c r="M386" s="44">
        <v>4.68</v>
      </c>
      <c r="N386" s="44">
        <v>4.68</v>
      </c>
      <c r="O386" s="44">
        <v>4.68</v>
      </c>
      <c r="P386" s="44">
        <v>4.68</v>
      </c>
      <c r="Q386" s="44">
        <v>4.68</v>
      </c>
      <c r="R386" s="44">
        <v>4.68</v>
      </c>
      <c r="S386" s="44">
        <v>4.68</v>
      </c>
      <c r="T386" s="44">
        <v>4.68</v>
      </c>
      <c r="U386" s="44">
        <v>4.68</v>
      </c>
      <c r="V386" s="44">
        <v>4.68</v>
      </c>
      <c r="W386" s="44">
        <v>4.68</v>
      </c>
      <c r="X386" s="44">
        <v>4.68</v>
      </c>
      <c r="Y386" s="44">
        <v>4.68</v>
      </c>
      <c r="Z386" s="44">
        <v>4.68</v>
      </c>
      <c r="AA386" s="44">
        <v>4.68</v>
      </c>
    </row>
    <row r="387" spans="1:27" ht="12.75" hidden="1" customHeight="1" outlineLevel="1" x14ac:dyDescent="0.2">
      <c r="A387" s="89" t="s">
        <v>606</v>
      </c>
      <c r="B387" s="63" t="s">
        <v>81</v>
      </c>
      <c r="C387" s="43" t="s">
        <v>79</v>
      </c>
      <c r="D387" s="44">
        <f>$D$11</f>
        <v>216.36</v>
      </c>
      <c r="E387" s="44">
        <f t="shared" ref="E387:AA387" si="224">$D$11</f>
        <v>216.36</v>
      </c>
      <c r="F387" s="44">
        <f t="shared" si="224"/>
        <v>216.36</v>
      </c>
      <c r="G387" s="44">
        <f t="shared" si="224"/>
        <v>216.36</v>
      </c>
      <c r="H387" s="44">
        <f t="shared" si="224"/>
        <v>216.36</v>
      </c>
      <c r="I387" s="44">
        <f t="shared" si="224"/>
        <v>216.36</v>
      </c>
      <c r="J387" s="44">
        <f t="shared" si="224"/>
        <v>216.36</v>
      </c>
      <c r="K387" s="44">
        <f t="shared" si="224"/>
        <v>216.36</v>
      </c>
      <c r="L387" s="44">
        <f t="shared" si="224"/>
        <v>216.36</v>
      </c>
      <c r="M387" s="44">
        <f t="shared" si="224"/>
        <v>216.36</v>
      </c>
      <c r="N387" s="44">
        <f t="shared" si="224"/>
        <v>216.36</v>
      </c>
      <c r="O387" s="44">
        <f t="shared" si="224"/>
        <v>216.36</v>
      </c>
      <c r="P387" s="44">
        <f t="shared" si="224"/>
        <v>216.36</v>
      </c>
      <c r="Q387" s="44">
        <f t="shared" si="224"/>
        <v>216.36</v>
      </c>
      <c r="R387" s="44">
        <f t="shared" si="224"/>
        <v>216.36</v>
      </c>
      <c r="S387" s="44">
        <f t="shared" si="224"/>
        <v>216.36</v>
      </c>
      <c r="T387" s="44">
        <f t="shared" si="224"/>
        <v>216.36</v>
      </c>
      <c r="U387" s="44">
        <f t="shared" si="224"/>
        <v>216.36</v>
      </c>
      <c r="V387" s="44">
        <f t="shared" si="224"/>
        <v>216.36</v>
      </c>
      <c r="W387" s="44">
        <f t="shared" si="224"/>
        <v>216.36</v>
      </c>
      <c r="X387" s="44">
        <f t="shared" si="224"/>
        <v>216.36</v>
      </c>
      <c r="Y387" s="44">
        <f t="shared" si="224"/>
        <v>216.36</v>
      </c>
      <c r="Z387" s="44">
        <f t="shared" si="224"/>
        <v>216.36</v>
      </c>
      <c r="AA387" s="44">
        <f t="shared" si="224"/>
        <v>216.36</v>
      </c>
    </row>
    <row r="388" spans="1:27" ht="12.75" customHeight="1" collapsed="1" x14ac:dyDescent="0.2">
      <c r="A388" s="88" t="s">
        <v>607</v>
      </c>
      <c r="B388" s="28" t="str">
        <f>"16"&amp;"."&amp;$B$639&amp;"."&amp;$B$640</f>
        <v>16.09.2023</v>
      </c>
      <c r="C388" s="80" t="s">
        <v>76</v>
      </c>
      <c r="D388" s="81">
        <f>ROUND(((D389+D390+D392+D391)/1000),5)</f>
        <v>3.94164</v>
      </c>
      <c r="E388" s="81">
        <f>ROUND(((E389+E390+E392+E391)/1000),5)</f>
        <v>3.7848199999999999</v>
      </c>
      <c r="F388" s="81">
        <f>ROUND(((F389+F390+F392+F391)/1000),5)</f>
        <v>3.7129500000000002</v>
      </c>
      <c r="G388" s="81">
        <f t="shared" ref="G388:AA388" si="225">ROUND(((G389+G390+G392+G391)/1000),5)</f>
        <v>3.6919300000000002</v>
      </c>
      <c r="H388" s="81">
        <f t="shared" si="225"/>
        <v>3.7381600000000001</v>
      </c>
      <c r="I388" s="81">
        <f t="shared" si="225"/>
        <v>3.7940100000000001</v>
      </c>
      <c r="J388" s="81">
        <f t="shared" si="225"/>
        <v>3.81427</v>
      </c>
      <c r="K388" s="81">
        <f t="shared" si="225"/>
        <v>3.97</v>
      </c>
      <c r="L388" s="81">
        <f t="shared" si="225"/>
        <v>4.2741300000000004</v>
      </c>
      <c r="M388" s="81">
        <f t="shared" si="225"/>
        <v>4.4415199999999997</v>
      </c>
      <c r="N388" s="81">
        <f t="shared" si="225"/>
        <v>4.4836200000000002</v>
      </c>
      <c r="O388" s="81">
        <f t="shared" si="225"/>
        <v>4.4862200000000003</v>
      </c>
      <c r="P388" s="81">
        <f t="shared" si="225"/>
        <v>4.4792300000000003</v>
      </c>
      <c r="Q388" s="81">
        <f t="shared" si="225"/>
        <v>4.4730999999999996</v>
      </c>
      <c r="R388" s="81">
        <f t="shared" si="225"/>
        <v>4.4742300000000004</v>
      </c>
      <c r="S388" s="81">
        <f t="shared" si="225"/>
        <v>4.47072</v>
      </c>
      <c r="T388" s="81">
        <f t="shared" si="225"/>
        <v>4.4702099999999998</v>
      </c>
      <c r="U388" s="81">
        <f t="shared" si="225"/>
        <v>4.4601600000000001</v>
      </c>
      <c r="V388" s="81">
        <f t="shared" si="225"/>
        <v>4.5405600000000002</v>
      </c>
      <c r="W388" s="81">
        <f t="shared" si="225"/>
        <v>4.6882099999999998</v>
      </c>
      <c r="X388" s="81">
        <f t="shared" si="225"/>
        <v>4.8499100000000004</v>
      </c>
      <c r="Y388" s="81">
        <f t="shared" si="225"/>
        <v>4.5203899999999999</v>
      </c>
      <c r="Z388" s="81">
        <f t="shared" si="225"/>
        <v>4.1635299999999997</v>
      </c>
      <c r="AA388" s="81">
        <f t="shared" si="225"/>
        <v>4.0312599999999996</v>
      </c>
    </row>
    <row r="389" spans="1:27" ht="12.75" hidden="1" customHeight="1" outlineLevel="1" x14ac:dyDescent="0.2">
      <c r="A389" s="89" t="s">
        <v>608</v>
      </c>
      <c r="B389" s="63" t="s">
        <v>230</v>
      </c>
      <c r="C389" s="43" t="s">
        <v>79</v>
      </c>
      <c r="D389" s="44">
        <v>1497.71</v>
      </c>
      <c r="E389" s="44">
        <v>1340.89</v>
      </c>
      <c r="F389" s="44">
        <v>1269.02</v>
      </c>
      <c r="G389" s="44">
        <v>1248</v>
      </c>
      <c r="H389" s="44">
        <v>1294.23</v>
      </c>
      <c r="I389" s="44">
        <v>1350.08</v>
      </c>
      <c r="J389" s="44">
        <v>1370.34</v>
      </c>
      <c r="K389" s="44">
        <v>1526.07</v>
      </c>
      <c r="L389" s="44">
        <v>1830.2</v>
      </c>
      <c r="M389" s="44">
        <v>1997.59</v>
      </c>
      <c r="N389" s="44">
        <v>2039.69</v>
      </c>
      <c r="O389" s="44">
        <v>2042.29</v>
      </c>
      <c r="P389" s="44">
        <v>2035.3</v>
      </c>
      <c r="Q389" s="44">
        <v>2029.17</v>
      </c>
      <c r="R389" s="44">
        <v>2030.3</v>
      </c>
      <c r="S389" s="44">
        <v>2026.79</v>
      </c>
      <c r="T389" s="44">
        <v>2026.28</v>
      </c>
      <c r="U389" s="44">
        <v>2016.23</v>
      </c>
      <c r="V389" s="44">
        <v>2096.63</v>
      </c>
      <c r="W389" s="44">
        <v>2244.2800000000002</v>
      </c>
      <c r="X389" s="44">
        <v>2405.98</v>
      </c>
      <c r="Y389" s="44">
        <v>2076.46</v>
      </c>
      <c r="Z389" s="44">
        <v>1719.6</v>
      </c>
      <c r="AA389" s="44">
        <v>1587.33</v>
      </c>
    </row>
    <row r="390" spans="1:27" ht="12.75" hidden="1" customHeight="1" outlineLevel="1" x14ac:dyDescent="0.2">
      <c r="A390" s="89" t="s">
        <v>609</v>
      </c>
      <c r="B390" s="63" t="s">
        <v>90</v>
      </c>
      <c r="C390" s="43" t="s">
        <v>79</v>
      </c>
      <c r="D390" s="44">
        <f t="shared" ref="D390:AA390" si="226">$D$315</f>
        <v>2222.89</v>
      </c>
      <c r="E390" s="44">
        <f t="shared" si="226"/>
        <v>2222.89</v>
      </c>
      <c r="F390" s="44">
        <f t="shared" si="226"/>
        <v>2222.89</v>
      </c>
      <c r="G390" s="44">
        <f t="shared" si="226"/>
        <v>2222.89</v>
      </c>
      <c r="H390" s="44">
        <f t="shared" si="226"/>
        <v>2222.89</v>
      </c>
      <c r="I390" s="44">
        <f t="shared" si="226"/>
        <v>2222.89</v>
      </c>
      <c r="J390" s="44">
        <f t="shared" si="226"/>
        <v>2222.89</v>
      </c>
      <c r="K390" s="44">
        <f t="shared" si="226"/>
        <v>2222.89</v>
      </c>
      <c r="L390" s="44">
        <f t="shared" si="226"/>
        <v>2222.89</v>
      </c>
      <c r="M390" s="44">
        <f t="shared" si="226"/>
        <v>2222.89</v>
      </c>
      <c r="N390" s="44">
        <f t="shared" si="226"/>
        <v>2222.89</v>
      </c>
      <c r="O390" s="44">
        <f t="shared" si="226"/>
        <v>2222.89</v>
      </c>
      <c r="P390" s="44">
        <f t="shared" si="226"/>
        <v>2222.89</v>
      </c>
      <c r="Q390" s="44">
        <f t="shared" si="226"/>
        <v>2222.89</v>
      </c>
      <c r="R390" s="44">
        <f t="shared" si="226"/>
        <v>2222.89</v>
      </c>
      <c r="S390" s="44">
        <f t="shared" si="226"/>
        <v>2222.89</v>
      </c>
      <c r="T390" s="44">
        <f t="shared" si="226"/>
        <v>2222.89</v>
      </c>
      <c r="U390" s="44">
        <f t="shared" si="226"/>
        <v>2222.89</v>
      </c>
      <c r="V390" s="44">
        <f t="shared" si="226"/>
        <v>2222.89</v>
      </c>
      <c r="W390" s="44">
        <f t="shared" si="226"/>
        <v>2222.89</v>
      </c>
      <c r="X390" s="44">
        <f t="shared" si="226"/>
        <v>2222.89</v>
      </c>
      <c r="Y390" s="44">
        <f t="shared" si="226"/>
        <v>2222.89</v>
      </c>
      <c r="Z390" s="44">
        <f t="shared" si="226"/>
        <v>2222.89</v>
      </c>
      <c r="AA390" s="44">
        <f t="shared" si="226"/>
        <v>2222.89</v>
      </c>
    </row>
    <row r="391" spans="1:27" ht="12.75" hidden="1" customHeight="1" outlineLevel="1" x14ac:dyDescent="0.2">
      <c r="A391" s="89" t="s">
        <v>610</v>
      </c>
      <c r="B391" s="63" t="s">
        <v>83</v>
      </c>
      <c r="C391" s="43" t="s">
        <v>79</v>
      </c>
      <c r="D391" s="44">
        <v>4.68</v>
      </c>
      <c r="E391" s="44">
        <v>4.68</v>
      </c>
      <c r="F391" s="44">
        <v>4.68</v>
      </c>
      <c r="G391" s="44">
        <v>4.68</v>
      </c>
      <c r="H391" s="44">
        <v>4.68</v>
      </c>
      <c r="I391" s="44">
        <v>4.68</v>
      </c>
      <c r="J391" s="44">
        <v>4.68</v>
      </c>
      <c r="K391" s="44">
        <v>4.68</v>
      </c>
      <c r="L391" s="44">
        <v>4.68</v>
      </c>
      <c r="M391" s="44">
        <v>4.68</v>
      </c>
      <c r="N391" s="44">
        <v>4.68</v>
      </c>
      <c r="O391" s="44">
        <v>4.68</v>
      </c>
      <c r="P391" s="44">
        <v>4.68</v>
      </c>
      <c r="Q391" s="44">
        <v>4.68</v>
      </c>
      <c r="R391" s="44">
        <v>4.68</v>
      </c>
      <c r="S391" s="44">
        <v>4.68</v>
      </c>
      <c r="T391" s="44">
        <v>4.68</v>
      </c>
      <c r="U391" s="44">
        <v>4.68</v>
      </c>
      <c r="V391" s="44">
        <v>4.68</v>
      </c>
      <c r="W391" s="44">
        <v>4.68</v>
      </c>
      <c r="X391" s="44">
        <v>4.68</v>
      </c>
      <c r="Y391" s="44">
        <v>4.68</v>
      </c>
      <c r="Z391" s="44">
        <v>4.68</v>
      </c>
      <c r="AA391" s="44">
        <v>4.68</v>
      </c>
    </row>
    <row r="392" spans="1:27" ht="12.75" hidden="1" customHeight="1" outlineLevel="1" x14ac:dyDescent="0.2">
      <c r="A392" s="89" t="s">
        <v>611</v>
      </c>
      <c r="B392" s="63" t="s">
        <v>81</v>
      </c>
      <c r="C392" s="43" t="s">
        <v>79</v>
      </c>
      <c r="D392" s="44">
        <f>$D$11</f>
        <v>216.36</v>
      </c>
      <c r="E392" s="44">
        <f t="shared" ref="E392:AA392" si="227">$D$11</f>
        <v>216.36</v>
      </c>
      <c r="F392" s="44">
        <f t="shared" si="227"/>
        <v>216.36</v>
      </c>
      <c r="G392" s="44">
        <f t="shared" si="227"/>
        <v>216.36</v>
      </c>
      <c r="H392" s="44">
        <f t="shared" si="227"/>
        <v>216.36</v>
      </c>
      <c r="I392" s="44">
        <f t="shared" si="227"/>
        <v>216.36</v>
      </c>
      <c r="J392" s="44">
        <f t="shared" si="227"/>
        <v>216.36</v>
      </c>
      <c r="K392" s="44">
        <f t="shared" si="227"/>
        <v>216.36</v>
      </c>
      <c r="L392" s="44">
        <f t="shared" si="227"/>
        <v>216.36</v>
      </c>
      <c r="M392" s="44">
        <f t="shared" si="227"/>
        <v>216.36</v>
      </c>
      <c r="N392" s="44">
        <f t="shared" si="227"/>
        <v>216.36</v>
      </c>
      <c r="O392" s="44">
        <f t="shared" si="227"/>
        <v>216.36</v>
      </c>
      <c r="P392" s="44">
        <f t="shared" si="227"/>
        <v>216.36</v>
      </c>
      <c r="Q392" s="44">
        <f t="shared" si="227"/>
        <v>216.36</v>
      </c>
      <c r="R392" s="44">
        <f t="shared" si="227"/>
        <v>216.36</v>
      </c>
      <c r="S392" s="44">
        <f t="shared" si="227"/>
        <v>216.36</v>
      </c>
      <c r="T392" s="44">
        <f t="shared" si="227"/>
        <v>216.36</v>
      </c>
      <c r="U392" s="44">
        <f t="shared" si="227"/>
        <v>216.36</v>
      </c>
      <c r="V392" s="44">
        <f t="shared" si="227"/>
        <v>216.36</v>
      </c>
      <c r="W392" s="44">
        <f t="shared" si="227"/>
        <v>216.36</v>
      </c>
      <c r="X392" s="44">
        <f t="shared" si="227"/>
        <v>216.36</v>
      </c>
      <c r="Y392" s="44">
        <f t="shared" si="227"/>
        <v>216.36</v>
      </c>
      <c r="Z392" s="44">
        <f t="shared" si="227"/>
        <v>216.36</v>
      </c>
      <c r="AA392" s="44">
        <f t="shared" si="227"/>
        <v>216.36</v>
      </c>
    </row>
    <row r="393" spans="1:27" ht="12.75" customHeight="1" collapsed="1" x14ac:dyDescent="0.2">
      <c r="A393" s="88" t="s">
        <v>612</v>
      </c>
      <c r="B393" s="28" t="str">
        <f>"17"&amp;"."&amp;$B$639&amp;"."&amp;$B$640</f>
        <v>17.09.2023</v>
      </c>
      <c r="C393" s="80" t="s">
        <v>76</v>
      </c>
      <c r="D393" s="81">
        <f>ROUND(((D394+D395+D397+D396)/1000),5)</f>
        <v>3.9163999999999999</v>
      </c>
      <c r="E393" s="81">
        <f>ROUND(((E394+E395+E397+E396)/1000),5)</f>
        <v>3.7660100000000001</v>
      </c>
      <c r="F393" s="81">
        <f>ROUND(((F394+F395+F397+F396)/1000),5)</f>
        <v>3.69455</v>
      </c>
      <c r="G393" s="81">
        <f t="shared" ref="G393:AA393" si="228">ROUND(((G394+G395+G397+G396)/1000),5)</f>
        <v>3.6851400000000001</v>
      </c>
      <c r="H393" s="81">
        <f t="shared" si="228"/>
        <v>3.6956899999999999</v>
      </c>
      <c r="I393" s="81">
        <f t="shared" si="228"/>
        <v>3.72295</v>
      </c>
      <c r="J393" s="81">
        <f t="shared" si="228"/>
        <v>3.68987</v>
      </c>
      <c r="K393" s="81">
        <f t="shared" si="228"/>
        <v>3.8594499999999998</v>
      </c>
      <c r="L393" s="81">
        <f t="shared" si="228"/>
        <v>4.0396299999999998</v>
      </c>
      <c r="M393" s="81">
        <f t="shared" si="228"/>
        <v>4.1797300000000002</v>
      </c>
      <c r="N393" s="81">
        <f t="shared" si="228"/>
        <v>4.2268499999999998</v>
      </c>
      <c r="O393" s="81">
        <f t="shared" si="228"/>
        <v>4.2385999999999999</v>
      </c>
      <c r="P393" s="81">
        <f t="shared" si="228"/>
        <v>4.2310499999999998</v>
      </c>
      <c r="Q393" s="81">
        <f t="shared" si="228"/>
        <v>4.2227300000000003</v>
      </c>
      <c r="R393" s="81">
        <f t="shared" si="228"/>
        <v>4.2315399999999999</v>
      </c>
      <c r="S393" s="81">
        <f t="shared" si="228"/>
        <v>4.2399199999999997</v>
      </c>
      <c r="T393" s="81">
        <f t="shared" si="228"/>
        <v>4.2809400000000002</v>
      </c>
      <c r="U393" s="81">
        <f t="shared" si="228"/>
        <v>4.3328699999999998</v>
      </c>
      <c r="V393" s="81">
        <f t="shared" si="228"/>
        <v>4.4927200000000003</v>
      </c>
      <c r="W393" s="81">
        <f t="shared" si="228"/>
        <v>4.58263</v>
      </c>
      <c r="X393" s="81">
        <f t="shared" si="228"/>
        <v>4.84443</v>
      </c>
      <c r="Y393" s="81">
        <f t="shared" si="228"/>
        <v>4.5219500000000004</v>
      </c>
      <c r="Z393" s="81">
        <f t="shared" si="228"/>
        <v>4.1140699999999999</v>
      </c>
      <c r="AA393" s="81">
        <f t="shared" si="228"/>
        <v>3.9185400000000001</v>
      </c>
    </row>
    <row r="394" spans="1:27" ht="12.75" hidden="1" customHeight="1" outlineLevel="1" x14ac:dyDescent="0.2">
      <c r="A394" s="89" t="s">
        <v>613</v>
      </c>
      <c r="B394" s="63" t="s">
        <v>230</v>
      </c>
      <c r="C394" s="43" t="s">
        <v>79</v>
      </c>
      <c r="D394" s="44">
        <v>1472.47</v>
      </c>
      <c r="E394" s="44">
        <v>1322.08</v>
      </c>
      <c r="F394" s="44">
        <v>1250.6199999999999</v>
      </c>
      <c r="G394" s="44">
        <v>1241.21</v>
      </c>
      <c r="H394" s="44">
        <v>1251.76</v>
      </c>
      <c r="I394" s="44">
        <v>1279.02</v>
      </c>
      <c r="J394" s="44">
        <v>1245.94</v>
      </c>
      <c r="K394" s="44">
        <v>1415.52</v>
      </c>
      <c r="L394" s="44">
        <v>1595.7</v>
      </c>
      <c r="M394" s="44">
        <v>1735.8</v>
      </c>
      <c r="N394" s="44">
        <v>1782.92</v>
      </c>
      <c r="O394" s="44">
        <v>1794.67</v>
      </c>
      <c r="P394" s="44">
        <v>1787.12</v>
      </c>
      <c r="Q394" s="44">
        <v>1778.8</v>
      </c>
      <c r="R394" s="44">
        <v>1787.61</v>
      </c>
      <c r="S394" s="44">
        <v>1795.99</v>
      </c>
      <c r="T394" s="44">
        <v>1837.01</v>
      </c>
      <c r="U394" s="44">
        <v>1888.94</v>
      </c>
      <c r="V394" s="44">
        <v>2048.79</v>
      </c>
      <c r="W394" s="44">
        <v>2138.6999999999998</v>
      </c>
      <c r="X394" s="44">
        <v>2400.5</v>
      </c>
      <c r="Y394" s="44">
        <v>2078.02</v>
      </c>
      <c r="Z394" s="44">
        <v>1670.14</v>
      </c>
      <c r="AA394" s="44">
        <v>1474.61</v>
      </c>
    </row>
    <row r="395" spans="1:27" ht="12.75" hidden="1" customHeight="1" outlineLevel="1" x14ac:dyDescent="0.2">
      <c r="A395" s="89" t="s">
        <v>614</v>
      </c>
      <c r="B395" s="63" t="s">
        <v>90</v>
      </c>
      <c r="C395" s="43" t="s">
        <v>79</v>
      </c>
      <c r="D395" s="44">
        <f t="shared" ref="D395:AA395" si="229">$D$315</f>
        <v>2222.89</v>
      </c>
      <c r="E395" s="44">
        <f t="shared" si="229"/>
        <v>2222.89</v>
      </c>
      <c r="F395" s="44">
        <f t="shared" si="229"/>
        <v>2222.89</v>
      </c>
      <c r="G395" s="44">
        <f t="shared" si="229"/>
        <v>2222.89</v>
      </c>
      <c r="H395" s="44">
        <f t="shared" si="229"/>
        <v>2222.89</v>
      </c>
      <c r="I395" s="44">
        <f t="shared" si="229"/>
        <v>2222.89</v>
      </c>
      <c r="J395" s="44">
        <f t="shared" si="229"/>
        <v>2222.89</v>
      </c>
      <c r="K395" s="44">
        <f t="shared" si="229"/>
        <v>2222.89</v>
      </c>
      <c r="L395" s="44">
        <f t="shared" si="229"/>
        <v>2222.89</v>
      </c>
      <c r="M395" s="44">
        <f t="shared" si="229"/>
        <v>2222.89</v>
      </c>
      <c r="N395" s="44">
        <f t="shared" si="229"/>
        <v>2222.89</v>
      </c>
      <c r="O395" s="44">
        <f t="shared" si="229"/>
        <v>2222.89</v>
      </c>
      <c r="P395" s="44">
        <f t="shared" si="229"/>
        <v>2222.89</v>
      </c>
      <c r="Q395" s="44">
        <f t="shared" si="229"/>
        <v>2222.89</v>
      </c>
      <c r="R395" s="44">
        <f t="shared" si="229"/>
        <v>2222.89</v>
      </c>
      <c r="S395" s="44">
        <f t="shared" si="229"/>
        <v>2222.89</v>
      </c>
      <c r="T395" s="44">
        <f t="shared" si="229"/>
        <v>2222.89</v>
      </c>
      <c r="U395" s="44">
        <f t="shared" si="229"/>
        <v>2222.89</v>
      </c>
      <c r="V395" s="44">
        <f t="shared" si="229"/>
        <v>2222.89</v>
      </c>
      <c r="W395" s="44">
        <f t="shared" si="229"/>
        <v>2222.89</v>
      </c>
      <c r="X395" s="44">
        <f t="shared" si="229"/>
        <v>2222.89</v>
      </c>
      <c r="Y395" s="44">
        <f t="shared" si="229"/>
        <v>2222.89</v>
      </c>
      <c r="Z395" s="44">
        <f t="shared" si="229"/>
        <v>2222.89</v>
      </c>
      <c r="AA395" s="44">
        <f t="shared" si="229"/>
        <v>2222.89</v>
      </c>
    </row>
    <row r="396" spans="1:27" ht="12.75" hidden="1" customHeight="1" outlineLevel="1" x14ac:dyDescent="0.2">
      <c r="A396" s="89" t="s">
        <v>615</v>
      </c>
      <c r="B396" s="63" t="s">
        <v>83</v>
      </c>
      <c r="C396" s="43" t="s">
        <v>79</v>
      </c>
      <c r="D396" s="44">
        <v>4.68</v>
      </c>
      <c r="E396" s="44">
        <v>4.68</v>
      </c>
      <c r="F396" s="44">
        <v>4.68</v>
      </c>
      <c r="G396" s="44">
        <v>4.68</v>
      </c>
      <c r="H396" s="44">
        <v>4.68</v>
      </c>
      <c r="I396" s="44">
        <v>4.68</v>
      </c>
      <c r="J396" s="44">
        <v>4.68</v>
      </c>
      <c r="K396" s="44">
        <v>4.68</v>
      </c>
      <c r="L396" s="44">
        <v>4.68</v>
      </c>
      <c r="M396" s="44">
        <v>4.68</v>
      </c>
      <c r="N396" s="44">
        <v>4.68</v>
      </c>
      <c r="O396" s="44">
        <v>4.68</v>
      </c>
      <c r="P396" s="44">
        <v>4.68</v>
      </c>
      <c r="Q396" s="44">
        <v>4.68</v>
      </c>
      <c r="R396" s="44">
        <v>4.68</v>
      </c>
      <c r="S396" s="44">
        <v>4.68</v>
      </c>
      <c r="T396" s="44">
        <v>4.68</v>
      </c>
      <c r="U396" s="44">
        <v>4.68</v>
      </c>
      <c r="V396" s="44">
        <v>4.68</v>
      </c>
      <c r="W396" s="44">
        <v>4.68</v>
      </c>
      <c r="X396" s="44">
        <v>4.68</v>
      </c>
      <c r="Y396" s="44">
        <v>4.68</v>
      </c>
      <c r="Z396" s="44">
        <v>4.68</v>
      </c>
      <c r="AA396" s="44">
        <v>4.68</v>
      </c>
    </row>
    <row r="397" spans="1:27" ht="12.75" hidden="1" customHeight="1" outlineLevel="1" x14ac:dyDescent="0.2">
      <c r="A397" s="89" t="s">
        <v>616</v>
      </c>
      <c r="B397" s="63" t="s">
        <v>81</v>
      </c>
      <c r="C397" s="43" t="s">
        <v>79</v>
      </c>
      <c r="D397" s="44">
        <f>$D$11</f>
        <v>216.36</v>
      </c>
      <c r="E397" s="44">
        <f t="shared" ref="E397:AA397" si="230">$D$11</f>
        <v>216.36</v>
      </c>
      <c r="F397" s="44">
        <f t="shared" si="230"/>
        <v>216.36</v>
      </c>
      <c r="G397" s="44">
        <f t="shared" si="230"/>
        <v>216.36</v>
      </c>
      <c r="H397" s="44">
        <f t="shared" si="230"/>
        <v>216.36</v>
      </c>
      <c r="I397" s="44">
        <f t="shared" si="230"/>
        <v>216.36</v>
      </c>
      <c r="J397" s="44">
        <f t="shared" si="230"/>
        <v>216.36</v>
      </c>
      <c r="K397" s="44">
        <f t="shared" si="230"/>
        <v>216.36</v>
      </c>
      <c r="L397" s="44">
        <f t="shared" si="230"/>
        <v>216.36</v>
      </c>
      <c r="M397" s="44">
        <f t="shared" si="230"/>
        <v>216.36</v>
      </c>
      <c r="N397" s="44">
        <f t="shared" si="230"/>
        <v>216.36</v>
      </c>
      <c r="O397" s="44">
        <f t="shared" si="230"/>
        <v>216.36</v>
      </c>
      <c r="P397" s="44">
        <f t="shared" si="230"/>
        <v>216.36</v>
      </c>
      <c r="Q397" s="44">
        <f t="shared" si="230"/>
        <v>216.36</v>
      </c>
      <c r="R397" s="44">
        <f t="shared" si="230"/>
        <v>216.36</v>
      </c>
      <c r="S397" s="44">
        <f t="shared" si="230"/>
        <v>216.36</v>
      </c>
      <c r="T397" s="44">
        <f t="shared" si="230"/>
        <v>216.36</v>
      </c>
      <c r="U397" s="44">
        <f t="shared" si="230"/>
        <v>216.36</v>
      </c>
      <c r="V397" s="44">
        <f t="shared" si="230"/>
        <v>216.36</v>
      </c>
      <c r="W397" s="44">
        <f t="shared" si="230"/>
        <v>216.36</v>
      </c>
      <c r="X397" s="44">
        <f t="shared" si="230"/>
        <v>216.36</v>
      </c>
      <c r="Y397" s="44">
        <f t="shared" si="230"/>
        <v>216.36</v>
      </c>
      <c r="Z397" s="44">
        <f t="shared" si="230"/>
        <v>216.36</v>
      </c>
      <c r="AA397" s="44">
        <f t="shared" si="230"/>
        <v>216.36</v>
      </c>
    </row>
    <row r="398" spans="1:27" ht="12.75" customHeight="1" collapsed="1" x14ac:dyDescent="0.2">
      <c r="A398" s="88" t="s">
        <v>617</v>
      </c>
      <c r="B398" s="28" t="str">
        <f>"18"&amp;"."&amp;$B$639&amp;"."&amp;$B$640</f>
        <v>18.09.2023</v>
      </c>
      <c r="C398" s="80" t="s">
        <v>76</v>
      </c>
      <c r="D398" s="81">
        <f>ROUND(((D399+D400+D402+D401)/1000),5)</f>
        <v>3.7535400000000001</v>
      </c>
      <c r="E398" s="81">
        <f>ROUND(((E399+E400+E402+E401)/1000),5)</f>
        <v>3.6964299999999999</v>
      </c>
      <c r="F398" s="81">
        <f>ROUND(((F399+F400+F402+F401)/1000),5)</f>
        <v>3.6260500000000002</v>
      </c>
      <c r="G398" s="81">
        <f t="shared" ref="G398:AA398" si="231">ROUND(((G399+G400+G402+G401)/1000),5)</f>
        <v>3.6185900000000002</v>
      </c>
      <c r="H398" s="81">
        <f t="shared" si="231"/>
        <v>3.71576</v>
      </c>
      <c r="I398" s="81">
        <f t="shared" si="231"/>
        <v>3.8649200000000001</v>
      </c>
      <c r="J398" s="81">
        <f t="shared" si="231"/>
        <v>3.968</v>
      </c>
      <c r="K398" s="81">
        <f t="shared" si="231"/>
        <v>4.2004099999999998</v>
      </c>
      <c r="L398" s="81">
        <f t="shared" si="231"/>
        <v>4.4338300000000004</v>
      </c>
      <c r="M398" s="81">
        <f t="shared" si="231"/>
        <v>4.58969</v>
      </c>
      <c r="N398" s="81">
        <f t="shared" si="231"/>
        <v>4.6675000000000004</v>
      </c>
      <c r="O398" s="81">
        <f t="shared" si="231"/>
        <v>4.6455299999999999</v>
      </c>
      <c r="P398" s="81">
        <f t="shared" si="231"/>
        <v>4.5990799999999998</v>
      </c>
      <c r="Q398" s="81">
        <f t="shared" si="231"/>
        <v>4.6866099999999999</v>
      </c>
      <c r="R398" s="81">
        <f t="shared" si="231"/>
        <v>4.5401699999999998</v>
      </c>
      <c r="S398" s="81">
        <f t="shared" si="231"/>
        <v>4.5372500000000002</v>
      </c>
      <c r="T398" s="81">
        <f t="shared" si="231"/>
        <v>4.5101399999999998</v>
      </c>
      <c r="U398" s="81">
        <f t="shared" si="231"/>
        <v>4.4833999999999996</v>
      </c>
      <c r="V398" s="81">
        <f t="shared" si="231"/>
        <v>4.5450900000000001</v>
      </c>
      <c r="W398" s="81">
        <f t="shared" si="231"/>
        <v>4.6692</v>
      </c>
      <c r="X398" s="81">
        <f t="shared" si="231"/>
        <v>4.6267199999999997</v>
      </c>
      <c r="Y398" s="81">
        <f t="shared" si="231"/>
        <v>4.4477099999999998</v>
      </c>
      <c r="Z398" s="81">
        <f t="shared" si="231"/>
        <v>4.1268200000000004</v>
      </c>
      <c r="AA398" s="81">
        <f t="shared" si="231"/>
        <v>3.97397</v>
      </c>
    </row>
    <row r="399" spans="1:27" ht="12.75" hidden="1" customHeight="1" outlineLevel="1" x14ac:dyDescent="0.2">
      <c r="A399" s="89" t="s">
        <v>618</v>
      </c>
      <c r="B399" s="63" t="s">
        <v>230</v>
      </c>
      <c r="C399" s="43" t="s">
        <v>79</v>
      </c>
      <c r="D399" s="44">
        <v>1309.6099999999999</v>
      </c>
      <c r="E399" s="44">
        <v>1252.5</v>
      </c>
      <c r="F399" s="44">
        <v>1182.1199999999999</v>
      </c>
      <c r="G399" s="44">
        <v>1174.6600000000001</v>
      </c>
      <c r="H399" s="44">
        <v>1271.83</v>
      </c>
      <c r="I399" s="44">
        <v>1420.99</v>
      </c>
      <c r="J399" s="44">
        <v>1524.07</v>
      </c>
      <c r="K399" s="44">
        <v>1756.48</v>
      </c>
      <c r="L399" s="44">
        <v>1989.9</v>
      </c>
      <c r="M399" s="44">
        <v>2145.7600000000002</v>
      </c>
      <c r="N399" s="44">
        <v>2223.5700000000002</v>
      </c>
      <c r="O399" s="44">
        <v>2201.6</v>
      </c>
      <c r="P399" s="44">
        <v>2155.15</v>
      </c>
      <c r="Q399" s="44">
        <v>2242.6799999999998</v>
      </c>
      <c r="R399" s="44">
        <v>2096.2399999999998</v>
      </c>
      <c r="S399" s="44">
        <v>2093.3200000000002</v>
      </c>
      <c r="T399" s="44">
        <v>2066.21</v>
      </c>
      <c r="U399" s="44">
        <v>2039.47</v>
      </c>
      <c r="V399" s="44">
        <v>2101.16</v>
      </c>
      <c r="W399" s="44">
        <v>2225.27</v>
      </c>
      <c r="X399" s="44">
        <v>2182.79</v>
      </c>
      <c r="Y399" s="44">
        <v>2003.78</v>
      </c>
      <c r="Z399" s="44">
        <v>1682.89</v>
      </c>
      <c r="AA399" s="44">
        <v>1530.04</v>
      </c>
    </row>
    <row r="400" spans="1:27" ht="12.75" hidden="1" customHeight="1" outlineLevel="1" x14ac:dyDescent="0.2">
      <c r="A400" s="89" t="s">
        <v>619</v>
      </c>
      <c r="B400" s="63" t="s">
        <v>90</v>
      </c>
      <c r="C400" s="43" t="s">
        <v>79</v>
      </c>
      <c r="D400" s="44">
        <f t="shared" ref="D400:AA400" si="232">$D$315</f>
        <v>2222.89</v>
      </c>
      <c r="E400" s="44">
        <f t="shared" si="232"/>
        <v>2222.89</v>
      </c>
      <c r="F400" s="44">
        <f t="shared" si="232"/>
        <v>2222.89</v>
      </c>
      <c r="G400" s="44">
        <f t="shared" si="232"/>
        <v>2222.89</v>
      </c>
      <c r="H400" s="44">
        <f t="shared" si="232"/>
        <v>2222.89</v>
      </c>
      <c r="I400" s="44">
        <f t="shared" si="232"/>
        <v>2222.89</v>
      </c>
      <c r="J400" s="44">
        <f t="shared" si="232"/>
        <v>2222.89</v>
      </c>
      <c r="K400" s="44">
        <f t="shared" si="232"/>
        <v>2222.89</v>
      </c>
      <c r="L400" s="44">
        <f t="shared" si="232"/>
        <v>2222.89</v>
      </c>
      <c r="M400" s="44">
        <f t="shared" si="232"/>
        <v>2222.89</v>
      </c>
      <c r="N400" s="44">
        <f t="shared" si="232"/>
        <v>2222.89</v>
      </c>
      <c r="O400" s="44">
        <f t="shared" si="232"/>
        <v>2222.89</v>
      </c>
      <c r="P400" s="44">
        <f t="shared" si="232"/>
        <v>2222.89</v>
      </c>
      <c r="Q400" s="44">
        <f t="shared" si="232"/>
        <v>2222.89</v>
      </c>
      <c r="R400" s="44">
        <f t="shared" si="232"/>
        <v>2222.89</v>
      </c>
      <c r="S400" s="44">
        <f t="shared" si="232"/>
        <v>2222.89</v>
      </c>
      <c r="T400" s="44">
        <f t="shared" si="232"/>
        <v>2222.89</v>
      </c>
      <c r="U400" s="44">
        <f t="shared" si="232"/>
        <v>2222.89</v>
      </c>
      <c r="V400" s="44">
        <f t="shared" si="232"/>
        <v>2222.89</v>
      </c>
      <c r="W400" s="44">
        <f t="shared" si="232"/>
        <v>2222.89</v>
      </c>
      <c r="X400" s="44">
        <f t="shared" si="232"/>
        <v>2222.89</v>
      </c>
      <c r="Y400" s="44">
        <f t="shared" si="232"/>
        <v>2222.89</v>
      </c>
      <c r="Z400" s="44">
        <f t="shared" si="232"/>
        <v>2222.89</v>
      </c>
      <c r="AA400" s="44">
        <f t="shared" si="232"/>
        <v>2222.89</v>
      </c>
    </row>
    <row r="401" spans="1:27" ht="12.75" hidden="1" customHeight="1" outlineLevel="1" x14ac:dyDescent="0.2">
      <c r="A401" s="89" t="s">
        <v>620</v>
      </c>
      <c r="B401" s="63" t="s">
        <v>83</v>
      </c>
      <c r="C401" s="43" t="s">
        <v>79</v>
      </c>
      <c r="D401" s="44">
        <v>4.68</v>
      </c>
      <c r="E401" s="44">
        <v>4.68</v>
      </c>
      <c r="F401" s="44">
        <v>4.68</v>
      </c>
      <c r="G401" s="44">
        <v>4.68</v>
      </c>
      <c r="H401" s="44">
        <v>4.68</v>
      </c>
      <c r="I401" s="44">
        <v>4.68</v>
      </c>
      <c r="J401" s="44">
        <v>4.68</v>
      </c>
      <c r="K401" s="44">
        <v>4.68</v>
      </c>
      <c r="L401" s="44">
        <v>4.68</v>
      </c>
      <c r="M401" s="44">
        <v>4.68</v>
      </c>
      <c r="N401" s="44">
        <v>4.68</v>
      </c>
      <c r="O401" s="44">
        <v>4.68</v>
      </c>
      <c r="P401" s="44">
        <v>4.68</v>
      </c>
      <c r="Q401" s="44">
        <v>4.68</v>
      </c>
      <c r="R401" s="44">
        <v>4.68</v>
      </c>
      <c r="S401" s="44">
        <v>4.68</v>
      </c>
      <c r="T401" s="44">
        <v>4.68</v>
      </c>
      <c r="U401" s="44">
        <v>4.68</v>
      </c>
      <c r="V401" s="44">
        <v>4.68</v>
      </c>
      <c r="W401" s="44">
        <v>4.68</v>
      </c>
      <c r="X401" s="44">
        <v>4.68</v>
      </c>
      <c r="Y401" s="44">
        <v>4.68</v>
      </c>
      <c r="Z401" s="44">
        <v>4.68</v>
      </c>
      <c r="AA401" s="44">
        <v>4.68</v>
      </c>
    </row>
    <row r="402" spans="1:27" ht="12.75" hidden="1" customHeight="1" outlineLevel="1" x14ac:dyDescent="0.2">
      <c r="A402" s="89" t="s">
        <v>621</v>
      </c>
      <c r="B402" s="63" t="s">
        <v>81</v>
      </c>
      <c r="C402" s="43" t="s">
        <v>79</v>
      </c>
      <c r="D402" s="44">
        <f>$D$11</f>
        <v>216.36</v>
      </c>
      <c r="E402" s="44">
        <f t="shared" ref="E402:AA402" si="233">$D$11</f>
        <v>216.36</v>
      </c>
      <c r="F402" s="44">
        <f t="shared" si="233"/>
        <v>216.36</v>
      </c>
      <c r="G402" s="44">
        <f t="shared" si="233"/>
        <v>216.36</v>
      </c>
      <c r="H402" s="44">
        <f t="shared" si="233"/>
        <v>216.36</v>
      </c>
      <c r="I402" s="44">
        <f t="shared" si="233"/>
        <v>216.36</v>
      </c>
      <c r="J402" s="44">
        <f t="shared" si="233"/>
        <v>216.36</v>
      </c>
      <c r="K402" s="44">
        <f t="shared" si="233"/>
        <v>216.36</v>
      </c>
      <c r="L402" s="44">
        <f t="shared" si="233"/>
        <v>216.36</v>
      </c>
      <c r="M402" s="44">
        <f t="shared" si="233"/>
        <v>216.36</v>
      </c>
      <c r="N402" s="44">
        <f t="shared" si="233"/>
        <v>216.36</v>
      </c>
      <c r="O402" s="44">
        <f t="shared" si="233"/>
        <v>216.36</v>
      </c>
      <c r="P402" s="44">
        <f t="shared" si="233"/>
        <v>216.36</v>
      </c>
      <c r="Q402" s="44">
        <f t="shared" si="233"/>
        <v>216.36</v>
      </c>
      <c r="R402" s="44">
        <f t="shared" si="233"/>
        <v>216.36</v>
      </c>
      <c r="S402" s="44">
        <f t="shared" si="233"/>
        <v>216.36</v>
      </c>
      <c r="T402" s="44">
        <f t="shared" si="233"/>
        <v>216.36</v>
      </c>
      <c r="U402" s="44">
        <f t="shared" si="233"/>
        <v>216.36</v>
      </c>
      <c r="V402" s="44">
        <f t="shared" si="233"/>
        <v>216.36</v>
      </c>
      <c r="W402" s="44">
        <f t="shared" si="233"/>
        <v>216.36</v>
      </c>
      <c r="X402" s="44">
        <f t="shared" si="233"/>
        <v>216.36</v>
      </c>
      <c r="Y402" s="44">
        <f t="shared" si="233"/>
        <v>216.36</v>
      </c>
      <c r="Z402" s="44">
        <f t="shared" si="233"/>
        <v>216.36</v>
      </c>
      <c r="AA402" s="44">
        <f t="shared" si="233"/>
        <v>216.36</v>
      </c>
    </row>
    <row r="403" spans="1:27" ht="12.75" customHeight="1" collapsed="1" x14ac:dyDescent="0.2">
      <c r="A403" s="88" t="s">
        <v>622</v>
      </c>
      <c r="B403" s="28" t="str">
        <f>"19"&amp;"."&amp;$B$639&amp;"."&amp;$B$640</f>
        <v>19.09.2023</v>
      </c>
      <c r="C403" s="80" t="s">
        <v>76</v>
      </c>
      <c r="D403" s="81">
        <f>ROUND(((D404+D405+D407+D406)/1000),5)</f>
        <v>3.7412299999999998</v>
      </c>
      <c r="E403" s="81">
        <f>ROUND(((E404+E405+E407+E406)/1000),5)</f>
        <v>3.6936800000000001</v>
      </c>
      <c r="F403" s="81">
        <f>ROUND(((F404+F405+F407+F406)/1000),5)</f>
        <v>3.62622</v>
      </c>
      <c r="G403" s="81">
        <f t="shared" ref="G403:AA403" si="234">ROUND(((G404+G405+G407+G406)/1000),5)</f>
        <v>3.62147</v>
      </c>
      <c r="H403" s="81">
        <f t="shared" si="234"/>
        <v>3.7003400000000002</v>
      </c>
      <c r="I403" s="81">
        <f t="shared" si="234"/>
        <v>3.83934</v>
      </c>
      <c r="J403" s="81">
        <f t="shared" si="234"/>
        <v>3.9779800000000001</v>
      </c>
      <c r="K403" s="81">
        <f t="shared" si="234"/>
        <v>4.2139300000000004</v>
      </c>
      <c r="L403" s="81">
        <f t="shared" si="234"/>
        <v>4.5161899999999999</v>
      </c>
      <c r="M403" s="81">
        <f t="shared" si="234"/>
        <v>4.8233899999999998</v>
      </c>
      <c r="N403" s="81">
        <f t="shared" si="234"/>
        <v>4.8451000000000004</v>
      </c>
      <c r="O403" s="81">
        <f t="shared" si="234"/>
        <v>4.8276000000000003</v>
      </c>
      <c r="P403" s="81">
        <f t="shared" si="234"/>
        <v>4.8051199999999996</v>
      </c>
      <c r="Q403" s="81">
        <f t="shared" si="234"/>
        <v>4.8222699999999996</v>
      </c>
      <c r="R403" s="81">
        <f t="shared" si="234"/>
        <v>4.5430900000000003</v>
      </c>
      <c r="S403" s="81">
        <f t="shared" si="234"/>
        <v>4.5452700000000004</v>
      </c>
      <c r="T403" s="81">
        <f t="shared" si="234"/>
        <v>4.5198900000000002</v>
      </c>
      <c r="U403" s="81">
        <f t="shared" si="234"/>
        <v>4.4870299999999999</v>
      </c>
      <c r="V403" s="81">
        <f t="shared" si="234"/>
        <v>4.5455300000000003</v>
      </c>
      <c r="W403" s="81">
        <f t="shared" si="234"/>
        <v>4.6496199999999996</v>
      </c>
      <c r="X403" s="81">
        <f t="shared" si="234"/>
        <v>4.6433099999999996</v>
      </c>
      <c r="Y403" s="81">
        <f t="shared" si="234"/>
        <v>4.54549</v>
      </c>
      <c r="Z403" s="81">
        <f t="shared" si="234"/>
        <v>4.1791600000000004</v>
      </c>
      <c r="AA403" s="81">
        <f t="shared" si="234"/>
        <v>3.9432999999999998</v>
      </c>
    </row>
    <row r="404" spans="1:27" ht="12.75" hidden="1" customHeight="1" outlineLevel="1" x14ac:dyDescent="0.2">
      <c r="A404" s="89" t="s">
        <v>623</v>
      </c>
      <c r="B404" s="63" t="s">
        <v>230</v>
      </c>
      <c r="C404" s="43" t="s">
        <v>79</v>
      </c>
      <c r="D404" s="44">
        <v>1297.3</v>
      </c>
      <c r="E404" s="44">
        <v>1249.75</v>
      </c>
      <c r="F404" s="44">
        <v>1182.29</v>
      </c>
      <c r="G404" s="44">
        <v>1177.54</v>
      </c>
      <c r="H404" s="44">
        <v>1256.4100000000001</v>
      </c>
      <c r="I404" s="44">
        <v>1395.41</v>
      </c>
      <c r="J404" s="44">
        <v>1534.05</v>
      </c>
      <c r="K404" s="44">
        <v>1770</v>
      </c>
      <c r="L404" s="44">
        <v>2072.2600000000002</v>
      </c>
      <c r="M404" s="44">
        <v>2379.46</v>
      </c>
      <c r="N404" s="44">
        <v>2401.17</v>
      </c>
      <c r="O404" s="44">
        <v>2383.67</v>
      </c>
      <c r="P404" s="44">
        <v>2361.19</v>
      </c>
      <c r="Q404" s="44">
        <v>2378.34</v>
      </c>
      <c r="R404" s="44">
        <v>2099.16</v>
      </c>
      <c r="S404" s="44">
        <v>2101.34</v>
      </c>
      <c r="T404" s="44">
        <v>2075.96</v>
      </c>
      <c r="U404" s="44">
        <v>2043.1</v>
      </c>
      <c r="V404" s="44">
        <v>2101.6</v>
      </c>
      <c r="W404" s="44">
        <v>2205.69</v>
      </c>
      <c r="X404" s="44">
        <v>2199.38</v>
      </c>
      <c r="Y404" s="44">
        <v>2101.56</v>
      </c>
      <c r="Z404" s="44">
        <v>1735.23</v>
      </c>
      <c r="AA404" s="44">
        <v>1499.37</v>
      </c>
    </row>
    <row r="405" spans="1:27" ht="12.75" hidden="1" customHeight="1" outlineLevel="1" x14ac:dyDescent="0.2">
      <c r="A405" s="89" t="s">
        <v>624</v>
      </c>
      <c r="B405" s="63" t="s">
        <v>90</v>
      </c>
      <c r="C405" s="43" t="s">
        <v>79</v>
      </c>
      <c r="D405" s="44">
        <f t="shared" ref="D405:AA405" si="235">$D$315</f>
        <v>2222.89</v>
      </c>
      <c r="E405" s="44">
        <f t="shared" si="235"/>
        <v>2222.89</v>
      </c>
      <c r="F405" s="44">
        <f t="shared" si="235"/>
        <v>2222.89</v>
      </c>
      <c r="G405" s="44">
        <f t="shared" si="235"/>
        <v>2222.89</v>
      </c>
      <c r="H405" s="44">
        <f t="shared" si="235"/>
        <v>2222.89</v>
      </c>
      <c r="I405" s="44">
        <f t="shared" si="235"/>
        <v>2222.89</v>
      </c>
      <c r="J405" s="44">
        <f t="shared" si="235"/>
        <v>2222.89</v>
      </c>
      <c r="K405" s="44">
        <f t="shared" si="235"/>
        <v>2222.89</v>
      </c>
      <c r="L405" s="44">
        <f t="shared" si="235"/>
        <v>2222.89</v>
      </c>
      <c r="M405" s="44">
        <f t="shared" si="235"/>
        <v>2222.89</v>
      </c>
      <c r="N405" s="44">
        <f t="shared" si="235"/>
        <v>2222.89</v>
      </c>
      <c r="O405" s="44">
        <f t="shared" si="235"/>
        <v>2222.89</v>
      </c>
      <c r="P405" s="44">
        <f t="shared" si="235"/>
        <v>2222.89</v>
      </c>
      <c r="Q405" s="44">
        <f t="shared" si="235"/>
        <v>2222.89</v>
      </c>
      <c r="R405" s="44">
        <f t="shared" si="235"/>
        <v>2222.89</v>
      </c>
      <c r="S405" s="44">
        <f t="shared" si="235"/>
        <v>2222.89</v>
      </c>
      <c r="T405" s="44">
        <f t="shared" si="235"/>
        <v>2222.89</v>
      </c>
      <c r="U405" s="44">
        <f t="shared" si="235"/>
        <v>2222.89</v>
      </c>
      <c r="V405" s="44">
        <f t="shared" si="235"/>
        <v>2222.89</v>
      </c>
      <c r="W405" s="44">
        <f t="shared" si="235"/>
        <v>2222.89</v>
      </c>
      <c r="X405" s="44">
        <f t="shared" si="235"/>
        <v>2222.89</v>
      </c>
      <c r="Y405" s="44">
        <f t="shared" si="235"/>
        <v>2222.89</v>
      </c>
      <c r="Z405" s="44">
        <f t="shared" si="235"/>
        <v>2222.89</v>
      </c>
      <c r="AA405" s="44">
        <f t="shared" si="235"/>
        <v>2222.89</v>
      </c>
    </row>
    <row r="406" spans="1:27" ht="12.75" hidden="1" customHeight="1" outlineLevel="1" x14ac:dyDescent="0.2">
      <c r="A406" s="89" t="s">
        <v>625</v>
      </c>
      <c r="B406" s="63" t="s">
        <v>83</v>
      </c>
      <c r="C406" s="43" t="s">
        <v>79</v>
      </c>
      <c r="D406" s="101">
        <v>4.68</v>
      </c>
      <c r="E406" s="101">
        <v>4.68</v>
      </c>
      <c r="F406" s="101">
        <v>4.68</v>
      </c>
      <c r="G406" s="101">
        <v>4.68</v>
      </c>
      <c r="H406" s="101">
        <v>4.68</v>
      </c>
      <c r="I406" s="101">
        <v>4.68</v>
      </c>
      <c r="J406" s="101">
        <v>4.68</v>
      </c>
      <c r="K406" s="101">
        <v>4.68</v>
      </c>
      <c r="L406" s="101">
        <v>4.68</v>
      </c>
      <c r="M406" s="101">
        <v>4.68</v>
      </c>
      <c r="N406" s="101">
        <v>4.68</v>
      </c>
      <c r="O406" s="101">
        <v>4.68</v>
      </c>
      <c r="P406" s="101">
        <v>4.68</v>
      </c>
      <c r="Q406" s="101">
        <v>4.68</v>
      </c>
      <c r="R406" s="101">
        <v>4.68</v>
      </c>
      <c r="S406" s="101">
        <v>4.68</v>
      </c>
      <c r="T406" s="101">
        <v>4.68</v>
      </c>
      <c r="U406" s="101">
        <v>4.68</v>
      </c>
      <c r="V406" s="101">
        <v>4.68</v>
      </c>
      <c r="W406" s="101">
        <v>4.68</v>
      </c>
      <c r="X406" s="101">
        <v>4.68</v>
      </c>
      <c r="Y406" s="101">
        <v>4.68</v>
      </c>
      <c r="Z406" s="101">
        <v>4.68</v>
      </c>
      <c r="AA406" s="101">
        <v>4.68</v>
      </c>
    </row>
    <row r="407" spans="1:27" ht="12.75" hidden="1" customHeight="1" outlineLevel="1" x14ac:dyDescent="0.2">
      <c r="A407" s="89" t="s">
        <v>626</v>
      </c>
      <c r="B407" s="63" t="s">
        <v>81</v>
      </c>
      <c r="C407" s="43" t="s">
        <v>79</v>
      </c>
      <c r="D407" s="44">
        <f>$D$11</f>
        <v>216.36</v>
      </c>
      <c r="E407" s="44">
        <f t="shared" ref="E407:AA407" si="236">$D$11</f>
        <v>216.36</v>
      </c>
      <c r="F407" s="44">
        <f t="shared" si="236"/>
        <v>216.36</v>
      </c>
      <c r="G407" s="44">
        <f t="shared" si="236"/>
        <v>216.36</v>
      </c>
      <c r="H407" s="44">
        <f t="shared" si="236"/>
        <v>216.36</v>
      </c>
      <c r="I407" s="44">
        <f t="shared" si="236"/>
        <v>216.36</v>
      </c>
      <c r="J407" s="44">
        <f t="shared" si="236"/>
        <v>216.36</v>
      </c>
      <c r="K407" s="44">
        <f t="shared" si="236"/>
        <v>216.36</v>
      </c>
      <c r="L407" s="44">
        <f t="shared" si="236"/>
        <v>216.36</v>
      </c>
      <c r="M407" s="44">
        <f t="shared" si="236"/>
        <v>216.36</v>
      </c>
      <c r="N407" s="44">
        <f t="shared" si="236"/>
        <v>216.36</v>
      </c>
      <c r="O407" s="44">
        <f t="shared" si="236"/>
        <v>216.36</v>
      </c>
      <c r="P407" s="44">
        <f t="shared" si="236"/>
        <v>216.36</v>
      </c>
      <c r="Q407" s="44">
        <f t="shared" si="236"/>
        <v>216.36</v>
      </c>
      <c r="R407" s="44">
        <f t="shared" si="236"/>
        <v>216.36</v>
      </c>
      <c r="S407" s="44">
        <f t="shared" si="236"/>
        <v>216.36</v>
      </c>
      <c r="T407" s="44">
        <f t="shared" si="236"/>
        <v>216.36</v>
      </c>
      <c r="U407" s="44">
        <f t="shared" si="236"/>
        <v>216.36</v>
      </c>
      <c r="V407" s="44">
        <f t="shared" si="236"/>
        <v>216.36</v>
      </c>
      <c r="W407" s="44">
        <f t="shared" si="236"/>
        <v>216.36</v>
      </c>
      <c r="X407" s="44">
        <f t="shared" si="236"/>
        <v>216.36</v>
      </c>
      <c r="Y407" s="44">
        <f t="shared" si="236"/>
        <v>216.36</v>
      </c>
      <c r="Z407" s="44">
        <f t="shared" si="236"/>
        <v>216.36</v>
      </c>
      <c r="AA407" s="44">
        <f t="shared" si="236"/>
        <v>216.36</v>
      </c>
    </row>
    <row r="408" spans="1:27" ht="12.75" customHeight="1" collapsed="1" x14ac:dyDescent="0.2">
      <c r="A408" s="88" t="s">
        <v>627</v>
      </c>
      <c r="B408" s="28" t="str">
        <f>"20"&amp;"."&amp;$B$639&amp;"."&amp;$B$640</f>
        <v>20.09.2023</v>
      </c>
      <c r="C408" s="80" t="s">
        <v>76</v>
      </c>
      <c r="D408" s="81">
        <f>ROUND(((D409+D410+D412+D411)/1000),5)</f>
        <v>3.7486100000000002</v>
      </c>
      <c r="E408" s="81">
        <f>ROUND(((E409+E410+E412+E411)/1000),5)</f>
        <v>3.62879</v>
      </c>
      <c r="F408" s="81">
        <f>ROUND(((F409+F410+F412+F411)/1000),5)</f>
        <v>3.5776699999999999</v>
      </c>
      <c r="G408" s="81">
        <f t="shared" ref="G408:AA408" si="237">ROUND(((G409+G410+G412+G411)/1000),5)</f>
        <v>3.5639099999999999</v>
      </c>
      <c r="H408" s="81">
        <f t="shared" si="237"/>
        <v>3.6349300000000002</v>
      </c>
      <c r="I408" s="81">
        <f t="shared" si="237"/>
        <v>3.7873100000000002</v>
      </c>
      <c r="J408" s="81">
        <f t="shared" si="237"/>
        <v>3.96882</v>
      </c>
      <c r="K408" s="81">
        <f t="shared" si="237"/>
        <v>4.1909999999999998</v>
      </c>
      <c r="L408" s="81">
        <f t="shared" si="237"/>
        <v>4.4614700000000003</v>
      </c>
      <c r="M408" s="81">
        <f t="shared" si="237"/>
        <v>5.0344100000000003</v>
      </c>
      <c r="N408" s="81">
        <f t="shared" si="237"/>
        <v>5.0740600000000002</v>
      </c>
      <c r="O408" s="81">
        <f t="shared" si="237"/>
        <v>5.0366799999999996</v>
      </c>
      <c r="P408" s="81">
        <f t="shared" si="237"/>
        <v>4.8923899999999998</v>
      </c>
      <c r="Q408" s="81">
        <f t="shared" si="237"/>
        <v>5.0360399999999998</v>
      </c>
      <c r="R408" s="81">
        <f t="shared" si="237"/>
        <v>4.5475000000000003</v>
      </c>
      <c r="S408" s="81">
        <f t="shared" si="237"/>
        <v>4.5460000000000003</v>
      </c>
      <c r="T408" s="81">
        <f t="shared" si="237"/>
        <v>4.5328200000000001</v>
      </c>
      <c r="U408" s="81">
        <f t="shared" si="237"/>
        <v>4.5128300000000001</v>
      </c>
      <c r="V408" s="81">
        <f t="shared" si="237"/>
        <v>4.5526900000000001</v>
      </c>
      <c r="W408" s="81">
        <f t="shared" si="237"/>
        <v>4.6423199999999998</v>
      </c>
      <c r="X408" s="81">
        <f t="shared" si="237"/>
        <v>4.78721</v>
      </c>
      <c r="Y408" s="81">
        <f t="shared" si="237"/>
        <v>4.5264800000000003</v>
      </c>
      <c r="Z408" s="81">
        <f t="shared" si="237"/>
        <v>4.2095000000000002</v>
      </c>
      <c r="AA408" s="81">
        <f t="shared" si="237"/>
        <v>3.9200599999999999</v>
      </c>
    </row>
    <row r="409" spans="1:27" ht="12.75" hidden="1" customHeight="1" outlineLevel="1" x14ac:dyDescent="0.2">
      <c r="A409" s="89" t="s">
        <v>628</v>
      </c>
      <c r="B409" s="63" t="s">
        <v>230</v>
      </c>
      <c r="C409" s="43" t="s">
        <v>79</v>
      </c>
      <c r="D409" s="44">
        <v>1304.68</v>
      </c>
      <c r="E409" s="44">
        <v>1184.8599999999999</v>
      </c>
      <c r="F409" s="44">
        <v>1133.74</v>
      </c>
      <c r="G409" s="44">
        <v>1119.98</v>
      </c>
      <c r="H409" s="44">
        <v>1191</v>
      </c>
      <c r="I409" s="44">
        <v>1343.38</v>
      </c>
      <c r="J409" s="44">
        <v>1524.89</v>
      </c>
      <c r="K409" s="44">
        <v>1747.07</v>
      </c>
      <c r="L409" s="44">
        <v>2017.54</v>
      </c>
      <c r="M409" s="44">
        <v>2590.48</v>
      </c>
      <c r="N409" s="44">
        <v>2630.13</v>
      </c>
      <c r="O409" s="44">
        <v>2592.75</v>
      </c>
      <c r="P409" s="44">
        <v>2448.46</v>
      </c>
      <c r="Q409" s="44">
        <v>2592.11</v>
      </c>
      <c r="R409" s="44">
        <v>2103.5700000000002</v>
      </c>
      <c r="S409" s="44">
        <v>2102.0700000000002</v>
      </c>
      <c r="T409" s="44">
        <v>2088.89</v>
      </c>
      <c r="U409" s="44">
        <v>2068.9</v>
      </c>
      <c r="V409" s="44">
        <v>2108.7600000000002</v>
      </c>
      <c r="W409" s="44">
        <v>2198.39</v>
      </c>
      <c r="X409" s="44">
        <v>2343.2800000000002</v>
      </c>
      <c r="Y409" s="44">
        <v>2082.5500000000002</v>
      </c>
      <c r="Z409" s="44">
        <v>1765.57</v>
      </c>
      <c r="AA409" s="44">
        <v>1476.13</v>
      </c>
    </row>
    <row r="410" spans="1:27" ht="12.75" hidden="1" customHeight="1" outlineLevel="1" x14ac:dyDescent="0.2">
      <c r="A410" s="89" t="s">
        <v>629</v>
      </c>
      <c r="B410" s="63" t="s">
        <v>90</v>
      </c>
      <c r="C410" s="43" t="s">
        <v>79</v>
      </c>
      <c r="D410" s="44">
        <f t="shared" ref="D410:AA410" si="238">$D$315</f>
        <v>2222.89</v>
      </c>
      <c r="E410" s="44">
        <f t="shared" si="238"/>
        <v>2222.89</v>
      </c>
      <c r="F410" s="44">
        <f t="shared" si="238"/>
        <v>2222.89</v>
      </c>
      <c r="G410" s="44">
        <f t="shared" si="238"/>
        <v>2222.89</v>
      </c>
      <c r="H410" s="44">
        <f t="shared" si="238"/>
        <v>2222.89</v>
      </c>
      <c r="I410" s="44">
        <f t="shared" si="238"/>
        <v>2222.89</v>
      </c>
      <c r="J410" s="44">
        <f t="shared" si="238"/>
        <v>2222.89</v>
      </c>
      <c r="K410" s="44">
        <f t="shared" si="238"/>
        <v>2222.89</v>
      </c>
      <c r="L410" s="44">
        <f t="shared" si="238"/>
        <v>2222.89</v>
      </c>
      <c r="M410" s="44">
        <f t="shared" si="238"/>
        <v>2222.89</v>
      </c>
      <c r="N410" s="44">
        <f t="shared" si="238"/>
        <v>2222.89</v>
      </c>
      <c r="O410" s="44">
        <f t="shared" si="238"/>
        <v>2222.89</v>
      </c>
      <c r="P410" s="44">
        <f t="shared" si="238"/>
        <v>2222.89</v>
      </c>
      <c r="Q410" s="44">
        <f t="shared" si="238"/>
        <v>2222.89</v>
      </c>
      <c r="R410" s="44">
        <f t="shared" si="238"/>
        <v>2222.89</v>
      </c>
      <c r="S410" s="44">
        <f t="shared" si="238"/>
        <v>2222.89</v>
      </c>
      <c r="T410" s="44">
        <f t="shared" si="238"/>
        <v>2222.89</v>
      </c>
      <c r="U410" s="44">
        <f t="shared" si="238"/>
        <v>2222.89</v>
      </c>
      <c r="V410" s="44">
        <f t="shared" si="238"/>
        <v>2222.89</v>
      </c>
      <c r="W410" s="44">
        <f t="shared" si="238"/>
        <v>2222.89</v>
      </c>
      <c r="X410" s="44">
        <f t="shared" si="238"/>
        <v>2222.89</v>
      </c>
      <c r="Y410" s="44">
        <f t="shared" si="238"/>
        <v>2222.89</v>
      </c>
      <c r="Z410" s="44">
        <f t="shared" si="238"/>
        <v>2222.89</v>
      </c>
      <c r="AA410" s="44">
        <f t="shared" si="238"/>
        <v>2222.89</v>
      </c>
    </row>
    <row r="411" spans="1:27" ht="12.75" hidden="1" customHeight="1" outlineLevel="1" x14ac:dyDescent="0.2">
      <c r="A411" s="89" t="s">
        <v>630</v>
      </c>
      <c r="B411" s="63" t="s">
        <v>83</v>
      </c>
      <c r="C411" s="43" t="s">
        <v>79</v>
      </c>
      <c r="D411" s="44">
        <v>4.68</v>
      </c>
      <c r="E411" s="44">
        <v>4.68</v>
      </c>
      <c r="F411" s="44">
        <v>4.68</v>
      </c>
      <c r="G411" s="44">
        <v>4.68</v>
      </c>
      <c r="H411" s="44">
        <v>4.68</v>
      </c>
      <c r="I411" s="44">
        <v>4.68</v>
      </c>
      <c r="J411" s="44">
        <v>4.68</v>
      </c>
      <c r="K411" s="44">
        <v>4.68</v>
      </c>
      <c r="L411" s="44">
        <v>4.68</v>
      </c>
      <c r="M411" s="44">
        <v>4.68</v>
      </c>
      <c r="N411" s="44">
        <v>4.68</v>
      </c>
      <c r="O411" s="44">
        <v>4.68</v>
      </c>
      <c r="P411" s="44">
        <v>4.68</v>
      </c>
      <c r="Q411" s="44">
        <v>4.68</v>
      </c>
      <c r="R411" s="44">
        <v>4.68</v>
      </c>
      <c r="S411" s="44">
        <v>4.68</v>
      </c>
      <c r="T411" s="44">
        <v>4.68</v>
      </c>
      <c r="U411" s="44">
        <v>4.68</v>
      </c>
      <c r="V411" s="44">
        <v>4.68</v>
      </c>
      <c r="W411" s="44">
        <v>4.68</v>
      </c>
      <c r="X411" s="44">
        <v>4.68</v>
      </c>
      <c r="Y411" s="44">
        <v>4.68</v>
      </c>
      <c r="Z411" s="44">
        <v>4.68</v>
      </c>
      <c r="AA411" s="44">
        <v>4.68</v>
      </c>
    </row>
    <row r="412" spans="1:27" ht="12.75" hidden="1" customHeight="1" outlineLevel="1" x14ac:dyDescent="0.2">
      <c r="A412" s="89" t="s">
        <v>631</v>
      </c>
      <c r="B412" s="63" t="s">
        <v>81</v>
      </c>
      <c r="C412" s="43" t="s">
        <v>79</v>
      </c>
      <c r="D412" s="44">
        <f>$D$11</f>
        <v>216.36</v>
      </c>
      <c r="E412" s="44">
        <f t="shared" ref="E412:AA412" si="239">$D$11</f>
        <v>216.36</v>
      </c>
      <c r="F412" s="44">
        <f t="shared" si="239"/>
        <v>216.36</v>
      </c>
      <c r="G412" s="44">
        <f t="shared" si="239"/>
        <v>216.36</v>
      </c>
      <c r="H412" s="44">
        <f t="shared" si="239"/>
        <v>216.36</v>
      </c>
      <c r="I412" s="44">
        <f t="shared" si="239"/>
        <v>216.36</v>
      </c>
      <c r="J412" s="44">
        <f t="shared" si="239"/>
        <v>216.36</v>
      </c>
      <c r="K412" s="44">
        <f t="shared" si="239"/>
        <v>216.36</v>
      </c>
      <c r="L412" s="44">
        <f t="shared" si="239"/>
        <v>216.36</v>
      </c>
      <c r="M412" s="44">
        <f t="shared" si="239"/>
        <v>216.36</v>
      </c>
      <c r="N412" s="44">
        <f t="shared" si="239"/>
        <v>216.36</v>
      </c>
      <c r="O412" s="44">
        <f t="shared" si="239"/>
        <v>216.36</v>
      </c>
      <c r="P412" s="44">
        <f t="shared" si="239"/>
        <v>216.36</v>
      </c>
      <c r="Q412" s="44">
        <f t="shared" si="239"/>
        <v>216.36</v>
      </c>
      <c r="R412" s="44">
        <f t="shared" si="239"/>
        <v>216.36</v>
      </c>
      <c r="S412" s="44">
        <f t="shared" si="239"/>
        <v>216.36</v>
      </c>
      <c r="T412" s="44">
        <f t="shared" si="239"/>
        <v>216.36</v>
      </c>
      <c r="U412" s="44">
        <f t="shared" si="239"/>
        <v>216.36</v>
      </c>
      <c r="V412" s="44">
        <f t="shared" si="239"/>
        <v>216.36</v>
      </c>
      <c r="W412" s="44">
        <f t="shared" si="239"/>
        <v>216.36</v>
      </c>
      <c r="X412" s="44">
        <f t="shared" si="239"/>
        <v>216.36</v>
      </c>
      <c r="Y412" s="44">
        <f t="shared" si="239"/>
        <v>216.36</v>
      </c>
      <c r="Z412" s="44">
        <f t="shared" si="239"/>
        <v>216.36</v>
      </c>
      <c r="AA412" s="44">
        <f t="shared" si="239"/>
        <v>216.36</v>
      </c>
    </row>
    <row r="413" spans="1:27" ht="12.75" customHeight="1" collapsed="1" x14ac:dyDescent="0.2">
      <c r="A413" s="88" t="s">
        <v>632</v>
      </c>
      <c r="B413" s="28" t="str">
        <f>"21"&amp;"."&amp;$B$639&amp;"."&amp;$B$640</f>
        <v>21.09.2023</v>
      </c>
      <c r="C413" s="80" t="s">
        <v>76</v>
      </c>
      <c r="D413" s="81">
        <f>ROUND(((D414+D415+D417+D416)/1000),5)</f>
        <v>3.7307800000000002</v>
      </c>
      <c r="E413" s="81">
        <f>ROUND(((E414+E415+E417+E416)/1000),5)</f>
        <v>3.6312500000000001</v>
      </c>
      <c r="F413" s="81">
        <f>ROUND(((F414+F415+F417+F416)/1000),5)</f>
        <v>3.5617800000000002</v>
      </c>
      <c r="G413" s="81">
        <f t="shared" ref="G413:AA413" si="240">ROUND(((G414+G415+G417+G416)/1000),5)</f>
        <v>3.5739299999999998</v>
      </c>
      <c r="H413" s="81">
        <f t="shared" si="240"/>
        <v>3.6576200000000001</v>
      </c>
      <c r="I413" s="81">
        <f t="shared" si="240"/>
        <v>3.7772399999999999</v>
      </c>
      <c r="J413" s="81">
        <f t="shared" si="240"/>
        <v>3.9132199999999999</v>
      </c>
      <c r="K413" s="81">
        <f t="shared" si="240"/>
        <v>4.1262699999999999</v>
      </c>
      <c r="L413" s="81">
        <f t="shared" si="240"/>
        <v>4.4693199999999997</v>
      </c>
      <c r="M413" s="81">
        <f t="shared" si="240"/>
        <v>4.8066500000000003</v>
      </c>
      <c r="N413" s="81">
        <f t="shared" si="240"/>
        <v>4.8174400000000004</v>
      </c>
      <c r="O413" s="81">
        <f t="shared" si="240"/>
        <v>4.8155400000000004</v>
      </c>
      <c r="P413" s="81">
        <f t="shared" si="240"/>
        <v>4.8101900000000004</v>
      </c>
      <c r="Q413" s="81">
        <f t="shared" si="240"/>
        <v>4.8125400000000003</v>
      </c>
      <c r="R413" s="81">
        <f t="shared" si="240"/>
        <v>4.5244299999999997</v>
      </c>
      <c r="S413" s="81">
        <f t="shared" si="240"/>
        <v>4.5225499999999998</v>
      </c>
      <c r="T413" s="81">
        <f t="shared" si="240"/>
        <v>4.5026599999999997</v>
      </c>
      <c r="U413" s="81">
        <f t="shared" si="240"/>
        <v>4.4917699999999998</v>
      </c>
      <c r="V413" s="81">
        <f t="shared" si="240"/>
        <v>4.6171699999999998</v>
      </c>
      <c r="W413" s="81">
        <f t="shared" si="240"/>
        <v>4.6780499999999998</v>
      </c>
      <c r="X413" s="81">
        <f t="shared" si="240"/>
        <v>4.6526399999999999</v>
      </c>
      <c r="Y413" s="81">
        <f t="shared" si="240"/>
        <v>4.4987599999999999</v>
      </c>
      <c r="Z413" s="81">
        <f t="shared" si="240"/>
        <v>4.2164400000000004</v>
      </c>
      <c r="AA413" s="81">
        <f t="shared" si="240"/>
        <v>3.9496500000000001</v>
      </c>
    </row>
    <row r="414" spans="1:27" ht="12.75" hidden="1" customHeight="1" outlineLevel="1" x14ac:dyDescent="0.2">
      <c r="A414" s="89" t="s">
        <v>633</v>
      </c>
      <c r="B414" s="63" t="s">
        <v>230</v>
      </c>
      <c r="C414" s="43" t="s">
        <v>79</v>
      </c>
      <c r="D414" s="44">
        <v>1286.8499999999999</v>
      </c>
      <c r="E414" s="44">
        <v>1187.32</v>
      </c>
      <c r="F414" s="44">
        <v>1117.8499999999999</v>
      </c>
      <c r="G414" s="44">
        <v>1130</v>
      </c>
      <c r="H414" s="44">
        <v>1213.69</v>
      </c>
      <c r="I414" s="44">
        <v>1333.31</v>
      </c>
      <c r="J414" s="44">
        <v>1469.29</v>
      </c>
      <c r="K414" s="44">
        <v>1682.34</v>
      </c>
      <c r="L414" s="44">
        <v>2025.39</v>
      </c>
      <c r="M414" s="44">
        <v>2362.7199999999998</v>
      </c>
      <c r="N414" s="44">
        <v>2373.5100000000002</v>
      </c>
      <c r="O414" s="44">
        <v>2371.61</v>
      </c>
      <c r="P414" s="44">
        <v>2366.2600000000002</v>
      </c>
      <c r="Q414" s="44">
        <v>2368.61</v>
      </c>
      <c r="R414" s="44">
        <v>2080.5</v>
      </c>
      <c r="S414" s="44">
        <v>2078.62</v>
      </c>
      <c r="T414" s="44">
        <v>2058.73</v>
      </c>
      <c r="U414" s="44">
        <v>2047.84</v>
      </c>
      <c r="V414" s="44">
        <v>2173.2399999999998</v>
      </c>
      <c r="W414" s="44">
        <v>2234.12</v>
      </c>
      <c r="X414" s="44">
        <v>2208.71</v>
      </c>
      <c r="Y414" s="44">
        <v>2054.83</v>
      </c>
      <c r="Z414" s="44">
        <v>1772.51</v>
      </c>
      <c r="AA414" s="44">
        <v>1505.72</v>
      </c>
    </row>
    <row r="415" spans="1:27" ht="12.75" hidden="1" customHeight="1" outlineLevel="1" x14ac:dyDescent="0.2">
      <c r="A415" s="89" t="s">
        <v>634</v>
      </c>
      <c r="B415" s="63" t="s">
        <v>90</v>
      </c>
      <c r="C415" s="43" t="s">
        <v>79</v>
      </c>
      <c r="D415" s="44">
        <f t="shared" ref="D415:AA415" si="241">$D$315</f>
        <v>2222.89</v>
      </c>
      <c r="E415" s="44">
        <f t="shared" si="241"/>
        <v>2222.89</v>
      </c>
      <c r="F415" s="44">
        <f t="shared" si="241"/>
        <v>2222.89</v>
      </c>
      <c r="G415" s="44">
        <f t="shared" si="241"/>
        <v>2222.89</v>
      </c>
      <c r="H415" s="44">
        <f t="shared" si="241"/>
        <v>2222.89</v>
      </c>
      <c r="I415" s="44">
        <f t="shared" si="241"/>
        <v>2222.89</v>
      </c>
      <c r="J415" s="44">
        <f t="shared" si="241"/>
        <v>2222.89</v>
      </c>
      <c r="K415" s="44">
        <f t="shared" si="241"/>
        <v>2222.89</v>
      </c>
      <c r="L415" s="44">
        <f t="shared" si="241"/>
        <v>2222.89</v>
      </c>
      <c r="M415" s="44">
        <f t="shared" si="241"/>
        <v>2222.89</v>
      </c>
      <c r="N415" s="44">
        <f t="shared" si="241"/>
        <v>2222.89</v>
      </c>
      <c r="O415" s="44">
        <f t="shared" si="241"/>
        <v>2222.89</v>
      </c>
      <c r="P415" s="44">
        <f t="shared" si="241"/>
        <v>2222.89</v>
      </c>
      <c r="Q415" s="44">
        <f t="shared" si="241"/>
        <v>2222.89</v>
      </c>
      <c r="R415" s="44">
        <f t="shared" si="241"/>
        <v>2222.89</v>
      </c>
      <c r="S415" s="44">
        <f t="shared" si="241"/>
        <v>2222.89</v>
      </c>
      <c r="T415" s="44">
        <f t="shared" si="241"/>
        <v>2222.89</v>
      </c>
      <c r="U415" s="44">
        <f t="shared" si="241"/>
        <v>2222.89</v>
      </c>
      <c r="V415" s="44">
        <f t="shared" si="241"/>
        <v>2222.89</v>
      </c>
      <c r="W415" s="44">
        <f t="shared" si="241"/>
        <v>2222.89</v>
      </c>
      <c r="X415" s="44">
        <f t="shared" si="241"/>
        <v>2222.89</v>
      </c>
      <c r="Y415" s="44">
        <f t="shared" si="241"/>
        <v>2222.89</v>
      </c>
      <c r="Z415" s="44">
        <f t="shared" si="241"/>
        <v>2222.89</v>
      </c>
      <c r="AA415" s="44">
        <f t="shared" si="241"/>
        <v>2222.89</v>
      </c>
    </row>
    <row r="416" spans="1:27" ht="12.75" hidden="1" customHeight="1" outlineLevel="1" x14ac:dyDescent="0.2">
      <c r="A416" s="89" t="s">
        <v>635</v>
      </c>
      <c r="B416" s="63" t="s">
        <v>83</v>
      </c>
      <c r="C416" s="43" t="s">
        <v>79</v>
      </c>
      <c r="D416" s="44">
        <v>4.68</v>
      </c>
      <c r="E416" s="44">
        <v>4.68</v>
      </c>
      <c r="F416" s="44">
        <v>4.68</v>
      </c>
      <c r="G416" s="44">
        <v>4.68</v>
      </c>
      <c r="H416" s="44">
        <v>4.68</v>
      </c>
      <c r="I416" s="44">
        <v>4.68</v>
      </c>
      <c r="J416" s="44">
        <v>4.68</v>
      </c>
      <c r="K416" s="44">
        <v>4.68</v>
      </c>
      <c r="L416" s="44">
        <v>4.68</v>
      </c>
      <c r="M416" s="44">
        <v>4.68</v>
      </c>
      <c r="N416" s="44">
        <v>4.68</v>
      </c>
      <c r="O416" s="44">
        <v>4.68</v>
      </c>
      <c r="P416" s="44">
        <v>4.68</v>
      </c>
      <c r="Q416" s="44">
        <v>4.68</v>
      </c>
      <c r="R416" s="44">
        <v>4.68</v>
      </c>
      <c r="S416" s="44">
        <v>4.68</v>
      </c>
      <c r="T416" s="44">
        <v>4.68</v>
      </c>
      <c r="U416" s="44">
        <v>4.68</v>
      </c>
      <c r="V416" s="44">
        <v>4.68</v>
      </c>
      <c r="W416" s="44">
        <v>4.68</v>
      </c>
      <c r="X416" s="44">
        <v>4.68</v>
      </c>
      <c r="Y416" s="44">
        <v>4.68</v>
      </c>
      <c r="Z416" s="44">
        <v>4.68</v>
      </c>
      <c r="AA416" s="44">
        <v>4.68</v>
      </c>
    </row>
    <row r="417" spans="1:27" ht="12.75" hidden="1" customHeight="1" outlineLevel="1" x14ac:dyDescent="0.2">
      <c r="A417" s="89" t="s">
        <v>636</v>
      </c>
      <c r="B417" s="63" t="s">
        <v>81</v>
      </c>
      <c r="C417" s="43" t="s">
        <v>79</v>
      </c>
      <c r="D417" s="44">
        <f>$D$11</f>
        <v>216.36</v>
      </c>
      <c r="E417" s="44">
        <f t="shared" ref="E417:AA417" si="242">$D$11</f>
        <v>216.36</v>
      </c>
      <c r="F417" s="44">
        <f t="shared" si="242"/>
        <v>216.36</v>
      </c>
      <c r="G417" s="44">
        <f t="shared" si="242"/>
        <v>216.36</v>
      </c>
      <c r="H417" s="44">
        <f t="shared" si="242"/>
        <v>216.36</v>
      </c>
      <c r="I417" s="44">
        <f t="shared" si="242"/>
        <v>216.36</v>
      </c>
      <c r="J417" s="44">
        <f t="shared" si="242"/>
        <v>216.36</v>
      </c>
      <c r="K417" s="44">
        <f t="shared" si="242"/>
        <v>216.36</v>
      </c>
      <c r="L417" s="44">
        <f t="shared" si="242"/>
        <v>216.36</v>
      </c>
      <c r="M417" s="44">
        <f t="shared" si="242"/>
        <v>216.36</v>
      </c>
      <c r="N417" s="44">
        <f t="shared" si="242"/>
        <v>216.36</v>
      </c>
      <c r="O417" s="44">
        <f t="shared" si="242"/>
        <v>216.36</v>
      </c>
      <c r="P417" s="44">
        <f t="shared" si="242"/>
        <v>216.36</v>
      </c>
      <c r="Q417" s="44">
        <f t="shared" si="242"/>
        <v>216.36</v>
      </c>
      <c r="R417" s="44">
        <f t="shared" si="242"/>
        <v>216.36</v>
      </c>
      <c r="S417" s="44">
        <f t="shared" si="242"/>
        <v>216.36</v>
      </c>
      <c r="T417" s="44">
        <f t="shared" si="242"/>
        <v>216.36</v>
      </c>
      <c r="U417" s="44">
        <f t="shared" si="242"/>
        <v>216.36</v>
      </c>
      <c r="V417" s="44">
        <f t="shared" si="242"/>
        <v>216.36</v>
      </c>
      <c r="W417" s="44">
        <f t="shared" si="242"/>
        <v>216.36</v>
      </c>
      <c r="X417" s="44">
        <f t="shared" si="242"/>
        <v>216.36</v>
      </c>
      <c r="Y417" s="44">
        <f t="shared" si="242"/>
        <v>216.36</v>
      </c>
      <c r="Z417" s="44">
        <f t="shared" si="242"/>
        <v>216.36</v>
      </c>
      <c r="AA417" s="44">
        <f t="shared" si="242"/>
        <v>216.36</v>
      </c>
    </row>
    <row r="418" spans="1:27" ht="12.75" customHeight="1" collapsed="1" x14ac:dyDescent="0.2">
      <c r="A418" s="88" t="s">
        <v>637</v>
      </c>
      <c r="B418" s="28" t="str">
        <f>"22"&amp;"."&amp;$B$639&amp;"."&amp;$B$640</f>
        <v>22.09.2023</v>
      </c>
      <c r="C418" s="80" t="s">
        <v>76</v>
      </c>
      <c r="D418" s="81">
        <f>ROUND(((D419+D420+D422+D421)/1000),5)</f>
        <v>3.7330299999999998</v>
      </c>
      <c r="E418" s="81">
        <f>ROUND(((E419+E420+E422+E421)/1000),5)</f>
        <v>3.6276600000000001</v>
      </c>
      <c r="F418" s="81">
        <f>ROUND(((F419+F420+F422+F421)/1000),5)</f>
        <v>3.5732900000000001</v>
      </c>
      <c r="G418" s="81">
        <f t="shared" ref="G418:AA418" si="243">ROUND(((G419+G420+G422+G421)/1000),5)</f>
        <v>3.5739100000000001</v>
      </c>
      <c r="H418" s="81">
        <f t="shared" si="243"/>
        <v>3.6403099999999999</v>
      </c>
      <c r="I418" s="81">
        <f t="shared" si="243"/>
        <v>3.8161499999999999</v>
      </c>
      <c r="J418" s="81">
        <f t="shared" si="243"/>
        <v>4.0100199999999999</v>
      </c>
      <c r="K418" s="81">
        <f t="shared" si="243"/>
        <v>4.2246899999999998</v>
      </c>
      <c r="L418" s="81">
        <f t="shared" si="243"/>
        <v>4.4666100000000002</v>
      </c>
      <c r="M418" s="81">
        <f t="shared" si="243"/>
        <v>4.6436400000000004</v>
      </c>
      <c r="N418" s="81">
        <f t="shared" si="243"/>
        <v>4.6586699999999999</v>
      </c>
      <c r="O418" s="81">
        <f t="shared" si="243"/>
        <v>4.81365</v>
      </c>
      <c r="P418" s="81">
        <f t="shared" si="243"/>
        <v>4.6165799999999999</v>
      </c>
      <c r="Q418" s="81">
        <f t="shared" si="243"/>
        <v>4.6491199999999999</v>
      </c>
      <c r="R418" s="81">
        <f t="shared" si="243"/>
        <v>4.5300599999999998</v>
      </c>
      <c r="S418" s="81">
        <f t="shared" si="243"/>
        <v>4.5206200000000001</v>
      </c>
      <c r="T418" s="81">
        <f t="shared" si="243"/>
        <v>4.5174000000000003</v>
      </c>
      <c r="U418" s="81">
        <f t="shared" si="243"/>
        <v>4.4937199999999997</v>
      </c>
      <c r="V418" s="81">
        <f t="shared" si="243"/>
        <v>4.5662500000000001</v>
      </c>
      <c r="W418" s="81">
        <f t="shared" si="243"/>
        <v>4.5966800000000001</v>
      </c>
      <c r="X418" s="81">
        <f t="shared" si="243"/>
        <v>4.5921700000000003</v>
      </c>
      <c r="Y418" s="81">
        <f t="shared" si="243"/>
        <v>4.5079900000000004</v>
      </c>
      <c r="Z418" s="81">
        <f t="shared" si="243"/>
        <v>4.2301099999999998</v>
      </c>
      <c r="AA418" s="81">
        <f t="shared" si="243"/>
        <v>4.0367899999999999</v>
      </c>
    </row>
    <row r="419" spans="1:27" ht="12.75" hidden="1" customHeight="1" outlineLevel="1" x14ac:dyDescent="0.2">
      <c r="A419" s="89" t="s">
        <v>638</v>
      </c>
      <c r="B419" s="63" t="s">
        <v>230</v>
      </c>
      <c r="C419" s="43" t="s">
        <v>79</v>
      </c>
      <c r="D419" s="44">
        <v>1289.0999999999999</v>
      </c>
      <c r="E419" s="44">
        <v>1183.73</v>
      </c>
      <c r="F419" s="44">
        <v>1129.3599999999999</v>
      </c>
      <c r="G419" s="44">
        <v>1129.98</v>
      </c>
      <c r="H419" s="44">
        <v>1196.3800000000001</v>
      </c>
      <c r="I419" s="44">
        <v>1372.22</v>
      </c>
      <c r="J419" s="44">
        <v>1566.09</v>
      </c>
      <c r="K419" s="44">
        <v>1780.76</v>
      </c>
      <c r="L419" s="44">
        <v>2022.68</v>
      </c>
      <c r="M419" s="44">
        <v>2199.71</v>
      </c>
      <c r="N419" s="44">
        <v>2214.7399999999998</v>
      </c>
      <c r="O419" s="44">
        <v>2369.7199999999998</v>
      </c>
      <c r="P419" s="44">
        <v>2172.65</v>
      </c>
      <c r="Q419" s="44">
        <v>2205.19</v>
      </c>
      <c r="R419" s="44">
        <v>2086.13</v>
      </c>
      <c r="S419" s="44">
        <v>2076.69</v>
      </c>
      <c r="T419" s="44">
        <v>2073.4699999999998</v>
      </c>
      <c r="U419" s="44">
        <v>2049.79</v>
      </c>
      <c r="V419" s="44">
        <v>2122.3200000000002</v>
      </c>
      <c r="W419" s="44">
        <v>2152.75</v>
      </c>
      <c r="X419" s="44">
        <v>2148.2399999999998</v>
      </c>
      <c r="Y419" s="44">
        <v>2064.06</v>
      </c>
      <c r="Z419" s="44">
        <v>1786.18</v>
      </c>
      <c r="AA419" s="44">
        <v>1592.86</v>
      </c>
    </row>
    <row r="420" spans="1:27" ht="12.75" hidden="1" customHeight="1" outlineLevel="1" x14ac:dyDescent="0.2">
      <c r="A420" s="89" t="s">
        <v>639</v>
      </c>
      <c r="B420" s="63" t="s">
        <v>90</v>
      </c>
      <c r="C420" s="43" t="s">
        <v>79</v>
      </c>
      <c r="D420" s="44">
        <f t="shared" ref="D420:AA420" si="244">$D$315</f>
        <v>2222.89</v>
      </c>
      <c r="E420" s="44">
        <f t="shared" si="244"/>
        <v>2222.89</v>
      </c>
      <c r="F420" s="44">
        <f t="shared" si="244"/>
        <v>2222.89</v>
      </c>
      <c r="G420" s="44">
        <f t="shared" si="244"/>
        <v>2222.89</v>
      </c>
      <c r="H420" s="44">
        <f t="shared" si="244"/>
        <v>2222.89</v>
      </c>
      <c r="I420" s="44">
        <f t="shared" si="244"/>
        <v>2222.89</v>
      </c>
      <c r="J420" s="44">
        <f t="shared" si="244"/>
        <v>2222.89</v>
      </c>
      <c r="K420" s="44">
        <f t="shared" si="244"/>
        <v>2222.89</v>
      </c>
      <c r="L420" s="44">
        <f t="shared" si="244"/>
        <v>2222.89</v>
      </c>
      <c r="M420" s="44">
        <f t="shared" si="244"/>
        <v>2222.89</v>
      </c>
      <c r="N420" s="44">
        <f t="shared" si="244"/>
        <v>2222.89</v>
      </c>
      <c r="O420" s="44">
        <f t="shared" si="244"/>
        <v>2222.89</v>
      </c>
      <c r="P420" s="44">
        <f t="shared" si="244"/>
        <v>2222.89</v>
      </c>
      <c r="Q420" s="44">
        <f t="shared" si="244"/>
        <v>2222.89</v>
      </c>
      <c r="R420" s="44">
        <f t="shared" si="244"/>
        <v>2222.89</v>
      </c>
      <c r="S420" s="44">
        <f t="shared" si="244"/>
        <v>2222.89</v>
      </c>
      <c r="T420" s="44">
        <f t="shared" si="244"/>
        <v>2222.89</v>
      </c>
      <c r="U420" s="44">
        <f t="shared" si="244"/>
        <v>2222.89</v>
      </c>
      <c r="V420" s="44">
        <f t="shared" si="244"/>
        <v>2222.89</v>
      </c>
      <c r="W420" s="44">
        <f t="shared" si="244"/>
        <v>2222.89</v>
      </c>
      <c r="X420" s="44">
        <f t="shared" si="244"/>
        <v>2222.89</v>
      </c>
      <c r="Y420" s="44">
        <f t="shared" si="244"/>
        <v>2222.89</v>
      </c>
      <c r="Z420" s="44">
        <f t="shared" si="244"/>
        <v>2222.89</v>
      </c>
      <c r="AA420" s="44">
        <f t="shared" si="244"/>
        <v>2222.89</v>
      </c>
    </row>
    <row r="421" spans="1:27" ht="12.75" hidden="1" customHeight="1" outlineLevel="1" x14ac:dyDescent="0.2">
      <c r="A421" s="89" t="s">
        <v>640</v>
      </c>
      <c r="B421" s="63" t="s">
        <v>83</v>
      </c>
      <c r="C421" s="43" t="s">
        <v>79</v>
      </c>
      <c r="D421" s="44">
        <v>4.68</v>
      </c>
      <c r="E421" s="44">
        <v>4.68</v>
      </c>
      <c r="F421" s="44">
        <v>4.68</v>
      </c>
      <c r="G421" s="44">
        <v>4.68</v>
      </c>
      <c r="H421" s="44">
        <v>4.68</v>
      </c>
      <c r="I421" s="44">
        <v>4.68</v>
      </c>
      <c r="J421" s="44">
        <v>4.68</v>
      </c>
      <c r="K421" s="44">
        <v>4.68</v>
      </c>
      <c r="L421" s="44">
        <v>4.68</v>
      </c>
      <c r="M421" s="44">
        <v>4.68</v>
      </c>
      <c r="N421" s="44">
        <v>4.68</v>
      </c>
      <c r="O421" s="44">
        <v>4.68</v>
      </c>
      <c r="P421" s="44">
        <v>4.68</v>
      </c>
      <c r="Q421" s="44">
        <v>4.68</v>
      </c>
      <c r="R421" s="44">
        <v>4.68</v>
      </c>
      <c r="S421" s="44">
        <v>4.68</v>
      </c>
      <c r="T421" s="44">
        <v>4.68</v>
      </c>
      <c r="U421" s="44">
        <v>4.68</v>
      </c>
      <c r="V421" s="44">
        <v>4.68</v>
      </c>
      <c r="W421" s="44">
        <v>4.68</v>
      </c>
      <c r="X421" s="44">
        <v>4.68</v>
      </c>
      <c r="Y421" s="44">
        <v>4.68</v>
      </c>
      <c r="Z421" s="44">
        <v>4.68</v>
      </c>
      <c r="AA421" s="44">
        <v>4.68</v>
      </c>
    </row>
    <row r="422" spans="1:27" ht="12.75" hidden="1" customHeight="1" outlineLevel="1" x14ac:dyDescent="0.2">
      <c r="A422" s="89" t="s">
        <v>641</v>
      </c>
      <c r="B422" s="63" t="s">
        <v>81</v>
      </c>
      <c r="C422" s="43" t="s">
        <v>79</v>
      </c>
      <c r="D422" s="44">
        <f>$D$11</f>
        <v>216.36</v>
      </c>
      <c r="E422" s="44">
        <f t="shared" ref="E422:AA422" si="245">$D$11</f>
        <v>216.36</v>
      </c>
      <c r="F422" s="44">
        <f t="shared" si="245"/>
        <v>216.36</v>
      </c>
      <c r="G422" s="44">
        <f t="shared" si="245"/>
        <v>216.36</v>
      </c>
      <c r="H422" s="44">
        <f t="shared" si="245"/>
        <v>216.36</v>
      </c>
      <c r="I422" s="44">
        <f t="shared" si="245"/>
        <v>216.36</v>
      </c>
      <c r="J422" s="44">
        <f t="shared" si="245"/>
        <v>216.36</v>
      </c>
      <c r="K422" s="44">
        <f t="shared" si="245"/>
        <v>216.36</v>
      </c>
      <c r="L422" s="44">
        <f t="shared" si="245"/>
        <v>216.36</v>
      </c>
      <c r="M422" s="44">
        <f t="shared" si="245"/>
        <v>216.36</v>
      </c>
      <c r="N422" s="44">
        <f t="shared" si="245"/>
        <v>216.36</v>
      </c>
      <c r="O422" s="44">
        <f t="shared" si="245"/>
        <v>216.36</v>
      </c>
      <c r="P422" s="44">
        <f t="shared" si="245"/>
        <v>216.36</v>
      </c>
      <c r="Q422" s="44">
        <f t="shared" si="245"/>
        <v>216.36</v>
      </c>
      <c r="R422" s="44">
        <f t="shared" si="245"/>
        <v>216.36</v>
      </c>
      <c r="S422" s="44">
        <f t="shared" si="245"/>
        <v>216.36</v>
      </c>
      <c r="T422" s="44">
        <f t="shared" si="245"/>
        <v>216.36</v>
      </c>
      <c r="U422" s="44">
        <f t="shared" si="245"/>
        <v>216.36</v>
      </c>
      <c r="V422" s="44">
        <f t="shared" si="245"/>
        <v>216.36</v>
      </c>
      <c r="W422" s="44">
        <f t="shared" si="245"/>
        <v>216.36</v>
      </c>
      <c r="X422" s="44">
        <f t="shared" si="245"/>
        <v>216.36</v>
      </c>
      <c r="Y422" s="44">
        <f t="shared" si="245"/>
        <v>216.36</v>
      </c>
      <c r="Z422" s="44">
        <f t="shared" si="245"/>
        <v>216.36</v>
      </c>
      <c r="AA422" s="44">
        <f t="shared" si="245"/>
        <v>216.36</v>
      </c>
    </row>
    <row r="423" spans="1:27" ht="12.75" customHeight="1" collapsed="1" x14ac:dyDescent="0.2">
      <c r="A423" s="88" t="s">
        <v>642</v>
      </c>
      <c r="B423" s="28" t="str">
        <f>"23"&amp;"."&amp;$B$639&amp;"."&amp;$B$640</f>
        <v>23.09.2023</v>
      </c>
      <c r="C423" s="80" t="s">
        <v>76</v>
      </c>
      <c r="D423" s="81">
        <f>ROUND(((D424+D425+D427+D426)/1000),5)</f>
        <v>4.0593899999999996</v>
      </c>
      <c r="E423" s="81">
        <f>ROUND(((E424+E425+E427+E426)/1000),5)</f>
        <v>3.90883</v>
      </c>
      <c r="F423" s="81">
        <f>ROUND(((F424+F425+F427+F426)/1000),5)</f>
        <v>3.8061500000000001</v>
      </c>
      <c r="G423" s="81">
        <f t="shared" ref="G423:AA423" si="246">ROUND(((G424+G425+G427+G426)/1000),5)</f>
        <v>3.7515100000000001</v>
      </c>
      <c r="H423" s="81">
        <f t="shared" si="246"/>
        <v>3.83223</v>
      </c>
      <c r="I423" s="81">
        <f t="shared" si="246"/>
        <v>3.8497699999999999</v>
      </c>
      <c r="J423" s="81">
        <f t="shared" si="246"/>
        <v>3.9447700000000001</v>
      </c>
      <c r="K423" s="81">
        <f t="shared" si="246"/>
        <v>4.0696599999999998</v>
      </c>
      <c r="L423" s="81">
        <f t="shared" si="246"/>
        <v>4.31541</v>
      </c>
      <c r="M423" s="81">
        <f t="shared" si="246"/>
        <v>4.4606000000000003</v>
      </c>
      <c r="N423" s="81">
        <f t="shared" si="246"/>
        <v>4.5566899999999997</v>
      </c>
      <c r="O423" s="81">
        <f t="shared" si="246"/>
        <v>4.5888400000000003</v>
      </c>
      <c r="P423" s="81">
        <f t="shared" si="246"/>
        <v>4.7861200000000004</v>
      </c>
      <c r="Q423" s="81">
        <f t="shared" si="246"/>
        <v>4.8119899999999998</v>
      </c>
      <c r="R423" s="81">
        <f t="shared" si="246"/>
        <v>4.8018799999999997</v>
      </c>
      <c r="S423" s="81">
        <f t="shared" si="246"/>
        <v>4.6767399999999997</v>
      </c>
      <c r="T423" s="81">
        <f t="shared" si="246"/>
        <v>4.6183800000000002</v>
      </c>
      <c r="U423" s="81">
        <f t="shared" si="246"/>
        <v>4.5487399999999996</v>
      </c>
      <c r="V423" s="81">
        <f t="shared" si="246"/>
        <v>4.6847300000000001</v>
      </c>
      <c r="W423" s="81">
        <f t="shared" si="246"/>
        <v>4.7290200000000002</v>
      </c>
      <c r="X423" s="81">
        <f t="shared" si="246"/>
        <v>4.8324100000000003</v>
      </c>
      <c r="Y423" s="81">
        <f t="shared" si="246"/>
        <v>4.5088900000000001</v>
      </c>
      <c r="Z423" s="81">
        <f t="shared" si="246"/>
        <v>4.1463200000000002</v>
      </c>
      <c r="AA423" s="81">
        <f t="shared" si="246"/>
        <v>3.9672900000000002</v>
      </c>
    </row>
    <row r="424" spans="1:27" ht="12.75" hidden="1" customHeight="1" outlineLevel="1" x14ac:dyDescent="0.2">
      <c r="A424" s="89" t="s">
        <v>643</v>
      </c>
      <c r="B424" s="63" t="s">
        <v>230</v>
      </c>
      <c r="C424" s="43" t="s">
        <v>79</v>
      </c>
      <c r="D424" s="44">
        <v>1615.46</v>
      </c>
      <c r="E424" s="44">
        <v>1464.9</v>
      </c>
      <c r="F424" s="44">
        <v>1362.22</v>
      </c>
      <c r="G424" s="44">
        <v>1307.58</v>
      </c>
      <c r="H424" s="44">
        <v>1388.3</v>
      </c>
      <c r="I424" s="44">
        <v>1405.84</v>
      </c>
      <c r="J424" s="44">
        <v>1500.84</v>
      </c>
      <c r="K424" s="44">
        <v>1625.73</v>
      </c>
      <c r="L424" s="44">
        <v>1871.48</v>
      </c>
      <c r="M424" s="44">
        <v>2016.67</v>
      </c>
      <c r="N424" s="44">
        <v>2112.7600000000002</v>
      </c>
      <c r="O424" s="44">
        <v>2144.91</v>
      </c>
      <c r="P424" s="44">
        <v>2342.19</v>
      </c>
      <c r="Q424" s="44">
        <v>2368.06</v>
      </c>
      <c r="R424" s="44">
        <v>2357.9499999999998</v>
      </c>
      <c r="S424" s="44">
        <v>2232.81</v>
      </c>
      <c r="T424" s="44">
        <v>2174.4499999999998</v>
      </c>
      <c r="U424" s="44">
        <v>2104.81</v>
      </c>
      <c r="V424" s="44">
        <v>2240.8000000000002</v>
      </c>
      <c r="W424" s="44">
        <v>2285.09</v>
      </c>
      <c r="X424" s="44">
        <v>2388.48</v>
      </c>
      <c r="Y424" s="44">
        <v>2064.96</v>
      </c>
      <c r="Z424" s="44">
        <v>1702.39</v>
      </c>
      <c r="AA424" s="44">
        <v>1523.36</v>
      </c>
    </row>
    <row r="425" spans="1:27" ht="12.75" hidden="1" customHeight="1" outlineLevel="1" x14ac:dyDescent="0.2">
      <c r="A425" s="89" t="s">
        <v>644</v>
      </c>
      <c r="B425" s="63" t="s">
        <v>90</v>
      </c>
      <c r="C425" s="43" t="s">
        <v>79</v>
      </c>
      <c r="D425" s="44">
        <f t="shared" ref="D425:AA425" si="247">$D$315</f>
        <v>2222.89</v>
      </c>
      <c r="E425" s="44">
        <f t="shared" si="247"/>
        <v>2222.89</v>
      </c>
      <c r="F425" s="44">
        <f t="shared" si="247"/>
        <v>2222.89</v>
      </c>
      <c r="G425" s="44">
        <f t="shared" si="247"/>
        <v>2222.89</v>
      </c>
      <c r="H425" s="44">
        <f t="shared" si="247"/>
        <v>2222.89</v>
      </c>
      <c r="I425" s="44">
        <f t="shared" si="247"/>
        <v>2222.89</v>
      </c>
      <c r="J425" s="44">
        <f t="shared" si="247"/>
        <v>2222.89</v>
      </c>
      <c r="K425" s="44">
        <f t="shared" si="247"/>
        <v>2222.89</v>
      </c>
      <c r="L425" s="44">
        <f t="shared" si="247"/>
        <v>2222.89</v>
      </c>
      <c r="M425" s="44">
        <f t="shared" si="247"/>
        <v>2222.89</v>
      </c>
      <c r="N425" s="44">
        <f t="shared" si="247"/>
        <v>2222.89</v>
      </c>
      <c r="O425" s="44">
        <f t="shared" si="247"/>
        <v>2222.89</v>
      </c>
      <c r="P425" s="44">
        <f t="shared" si="247"/>
        <v>2222.89</v>
      </c>
      <c r="Q425" s="44">
        <f t="shared" si="247"/>
        <v>2222.89</v>
      </c>
      <c r="R425" s="44">
        <f t="shared" si="247"/>
        <v>2222.89</v>
      </c>
      <c r="S425" s="44">
        <f t="shared" si="247"/>
        <v>2222.89</v>
      </c>
      <c r="T425" s="44">
        <f t="shared" si="247"/>
        <v>2222.89</v>
      </c>
      <c r="U425" s="44">
        <f t="shared" si="247"/>
        <v>2222.89</v>
      </c>
      <c r="V425" s="44">
        <f t="shared" si="247"/>
        <v>2222.89</v>
      </c>
      <c r="W425" s="44">
        <f t="shared" si="247"/>
        <v>2222.89</v>
      </c>
      <c r="X425" s="44">
        <f t="shared" si="247"/>
        <v>2222.89</v>
      </c>
      <c r="Y425" s="44">
        <f t="shared" si="247"/>
        <v>2222.89</v>
      </c>
      <c r="Z425" s="44">
        <f t="shared" si="247"/>
        <v>2222.89</v>
      </c>
      <c r="AA425" s="44">
        <f t="shared" si="247"/>
        <v>2222.89</v>
      </c>
    </row>
    <row r="426" spans="1:27" ht="12.75" hidden="1" customHeight="1" outlineLevel="1" x14ac:dyDescent="0.2">
      <c r="A426" s="89" t="s">
        <v>645</v>
      </c>
      <c r="B426" s="63" t="s">
        <v>83</v>
      </c>
      <c r="C426" s="43" t="s">
        <v>79</v>
      </c>
      <c r="D426" s="44">
        <v>4.68</v>
      </c>
      <c r="E426" s="44">
        <v>4.68</v>
      </c>
      <c r="F426" s="44">
        <v>4.68</v>
      </c>
      <c r="G426" s="44">
        <v>4.68</v>
      </c>
      <c r="H426" s="44">
        <v>4.68</v>
      </c>
      <c r="I426" s="44">
        <v>4.68</v>
      </c>
      <c r="J426" s="44">
        <v>4.68</v>
      </c>
      <c r="K426" s="44">
        <v>4.68</v>
      </c>
      <c r="L426" s="44">
        <v>4.68</v>
      </c>
      <c r="M426" s="44">
        <v>4.68</v>
      </c>
      <c r="N426" s="44">
        <v>4.68</v>
      </c>
      <c r="O426" s="44">
        <v>4.68</v>
      </c>
      <c r="P426" s="44">
        <v>4.68</v>
      </c>
      <c r="Q426" s="44">
        <v>4.68</v>
      </c>
      <c r="R426" s="44">
        <v>4.68</v>
      </c>
      <c r="S426" s="44">
        <v>4.68</v>
      </c>
      <c r="T426" s="44">
        <v>4.68</v>
      </c>
      <c r="U426" s="44">
        <v>4.68</v>
      </c>
      <c r="V426" s="44">
        <v>4.68</v>
      </c>
      <c r="W426" s="44">
        <v>4.68</v>
      </c>
      <c r="X426" s="44">
        <v>4.68</v>
      </c>
      <c r="Y426" s="44">
        <v>4.68</v>
      </c>
      <c r="Z426" s="44">
        <v>4.68</v>
      </c>
      <c r="AA426" s="44">
        <v>4.68</v>
      </c>
    </row>
    <row r="427" spans="1:27" ht="12.75" hidden="1" customHeight="1" outlineLevel="1" x14ac:dyDescent="0.2">
      <c r="A427" s="89" t="s">
        <v>646</v>
      </c>
      <c r="B427" s="63" t="s">
        <v>81</v>
      </c>
      <c r="C427" s="43" t="s">
        <v>79</v>
      </c>
      <c r="D427" s="44">
        <f>$D$11</f>
        <v>216.36</v>
      </c>
      <c r="E427" s="44">
        <f t="shared" ref="E427:AA427" si="248">$D$11</f>
        <v>216.36</v>
      </c>
      <c r="F427" s="44">
        <f t="shared" si="248"/>
        <v>216.36</v>
      </c>
      <c r="G427" s="44">
        <f t="shared" si="248"/>
        <v>216.36</v>
      </c>
      <c r="H427" s="44">
        <f t="shared" si="248"/>
        <v>216.36</v>
      </c>
      <c r="I427" s="44">
        <f t="shared" si="248"/>
        <v>216.36</v>
      </c>
      <c r="J427" s="44">
        <f t="shared" si="248"/>
        <v>216.36</v>
      </c>
      <c r="K427" s="44">
        <f t="shared" si="248"/>
        <v>216.36</v>
      </c>
      <c r="L427" s="44">
        <f t="shared" si="248"/>
        <v>216.36</v>
      </c>
      <c r="M427" s="44">
        <f t="shared" si="248"/>
        <v>216.36</v>
      </c>
      <c r="N427" s="44">
        <f t="shared" si="248"/>
        <v>216.36</v>
      </c>
      <c r="O427" s="44">
        <f t="shared" si="248"/>
        <v>216.36</v>
      </c>
      <c r="P427" s="44">
        <f t="shared" si="248"/>
        <v>216.36</v>
      </c>
      <c r="Q427" s="44">
        <f t="shared" si="248"/>
        <v>216.36</v>
      </c>
      <c r="R427" s="44">
        <f t="shared" si="248"/>
        <v>216.36</v>
      </c>
      <c r="S427" s="44">
        <f t="shared" si="248"/>
        <v>216.36</v>
      </c>
      <c r="T427" s="44">
        <f t="shared" si="248"/>
        <v>216.36</v>
      </c>
      <c r="U427" s="44">
        <f t="shared" si="248"/>
        <v>216.36</v>
      </c>
      <c r="V427" s="44">
        <f t="shared" si="248"/>
        <v>216.36</v>
      </c>
      <c r="W427" s="44">
        <f t="shared" si="248"/>
        <v>216.36</v>
      </c>
      <c r="X427" s="44">
        <f t="shared" si="248"/>
        <v>216.36</v>
      </c>
      <c r="Y427" s="44">
        <f t="shared" si="248"/>
        <v>216.36</v>
      </c>
      <c r="Z427" s="44">
        <f t="shared" si="248"/>
        <v>216.36</v>
      </c>
      <c r="AA427" s="44">
        <f t="shared" si="248"/>
        <v>216.36</v>
      </c>
    </row>
    <row r="428" spans="1:27" ht="12.75" customHeight="1" collapsed="1" x14ac:dyDescent="0.2">
      <c r="A428" s="88" t="s">
        <v>647</v>
      </c>
      <c r="B428" s="28" t="str">
        <f>"24"&amp;"."&amp;$B$639&amp;"."&amp;$B$640</f>
        <v>24.09.2023</v>
      </c>
      <c r="C428" s="80" t="s">
        <v>76</v>
      </c>
      <c r="D428" s="81">
        <f>ROUND(((D429+D430+D432+D431)/1000),5)</f>
        <v>3.7836400000000001</v>
      </c>
      <c r="E428" s="81">
        <f>ROUND(((E429+E430+E432+E431)/1000),5)</f>
        <v>3.6283099999999999</v>
      </c>
      <c r="F428" s="81">
        <f>ROUND(((F429+F430+F432+F431)/1000),5)</f>
        <v>3.5548099999999998</v>
      </c>
      <c r="G428" s="81">
        <f t="shared" ref="G428:AA428" si="249">ROUND(((G429+G430+G432+G431)/1000),5)</f>
        <v>3.5039400000000001</v>
      </c>
      <c r="H428" s="81">
        <f t="shared" si="249"/>
        <v>3.5613600000000001</v>
      </c>
      <c r="I428" s="81">
        <f t="shared" si="249"/>
        <v>3.60684</v>
      </c>
      <c r="J428" s="81">
        <f t="shared" si="249"/>
        <v>3.35697</v>
      </c>
      <c r="K428" s="81">
        <f t="shared" si="249"/>
        <v>3.85344</v>
      </c>
      <c r="L428" s="81">
        <f t="shared" si="249"/>
        <v>4.0574500000000002</v>
      </c>
      <c r="M428" s="81">
        <f t="shared" si="249"/>
        <v>4.2211100000000004</v>
      </c>
      <c r="N428" s="81">
        <f t="shared" si="249"/>
        <v>4.2684800000000003</v>
      </c>
      <c r="O428" s="81">
        <f t="shared" si="249"/>
        <v>4.2789700000000002</v>
      </c>
      <c r="P428" s="81">
        <f t="shared" si="249"/>
        <v>4.2700100000000001</v>
      </c>
      <c r="Q428" s="81">
        <f t="shared" si="249"/>
        <v>4.2831599999999996</v>
      </c>
      <c r="R428" s="81">
        <f t="shared" si="249"/>
        <v>4.2990399999999998</v>
      </c>
      <c r="S428" s="81">
        <f t="shared" si="249"/>
        <v>4.3352599999999999</v>
      </c>
      <c r="T428" s="81">
        <f t="shared" si="249"/>
        <v>4.3507800000000003</v>
      </c>
      <c r="U428" s="81">
        <f t="shared" si="249"/>
        <v>4.3510200000000001</v>
      </c>
      <c r="V428" s="81">
        <f t="shared" si="249"/>
        <v>4.5424800000000003</v>
      </c>
      <c r="W428" s="81">
        <f t="shared" si="249"/>
        <v>4.65421</v>
      </c>
      <c r="X428" s="81">
        <f t="shared" si="249"/>
        <v>4.68926</v>
      </c>
      <c r="Y428" s="81">
        <f t="shared" si="249"/>
        <v>4.4526500000000002</v>
      </c>
      <c r="Z428" s="81">
        <f t="shared" si="249"/>
        <v>4.09368</v>
      </c>
      <c r="AA428" s="81">
        <f t="shared" si="249"/>
        <v>3.7907500000000001</v>
      </c>
    </row>
    <row r="429" spans="1:27" ht="12.75" hidden="1" customHeight="1" outlineLevel="1" x14ac:dyDescent="0.2">
      <c r="A429" s="89" t="s">
        <v>648</v>
      </c>
      <c r="B429" s="63" t="s">
        <v>230</v>
      </c>
      <c r="C429" s="43" t="s">
        <v>79</v>
      </c>
      <c r="D429" s="44">
        <v>1339.71</v>
      </c>
      <c r="E429" s="44">
        <v>1184.3800000000001</v>
      </c>
      <c r="F429" s="44">
        <v>1110.8800000000001</v>
      </c>
      <c r="G429" s="44">
        <v>1060.01</v>
      </c>
      <c r="H429" s="44">
        <v>1117.43</v>
      </c>
      <c r="I429" s="44">
        <v>1162.9100000000001</v>
      </c>
      <c r="J429" s="44">
        <v>913.04</v>
      </c>
      <c r="K429" s="44">
        <v>1409.51</v>
      </c>
      <c r="L429" s="44">
        <v>1613.52</v>
      </c>
      <c r="M429" s="44">
        <v>1777.18</v>
      </c>
      <c r="N429" s="44">
        <v>1824.55</v>
      </c>
      <c r="O429" s="44">
        <v>1835.04</v>
      </c>
      <c r="P429" s="44">
        <v>1826.08</v>
      </c>
      <c r="Q429" s="44">
        <v>1839.23</v>
      </c>
      <c r="R429" s="44">
        <v>1855.11</v>
      </c>
      <c r="S429" s="44">
        <v>1891.33</v>
      </c>
      <c r="T429" s="44">
        <v>1906.85</v>
      </c>
      <c r="U429" s="44">
        <v>1907.09</v>
      </c>
      <c r="V429" s="44">
        <v>2098.5500000000002</v>
      </c>
      <c r="W429" s="44">
        <v>2210.2800000000002</v>
      </c>
      <c r="X429" s="44">
        <v>2245.33</v>
      </c>
      <c r="Y429" s="44">
        <v>2008.72</v>
      </c>
      <c r="Z429" s="44">
        <v>1649.75</v>
      </c>
      <c r="AA429" s="44">
        <v>1346.82</v>
      </c>
    </row>
    <row r="430" spans="1:27" ht="12.75" hidden="1" customHeight="1" outlineLevel="1" x14ac:dyDescent="0.2">
      <c r="A430" s="89" t="s">
        <v>649</v>
      </c>
      <c r="B430" s="63" t="s">
        <v>90</v>
      </c>
      <c r="C430" s="43" t="s">
        <v>79</v>
      </c>
      <c r="D430" s="44">
        <f t="shared" ref="D430:AA430" si="250">$D$315</f>
        <v>2222.89</v>
      </c>
      <c r="E430" s="44">
        <f t="shared" si="250"/>
        <v>2222.89</v>
      </c>
      <c r="F430" s="44">
        <f t="shared" si="250"/>
        <v>2222.89</v>
      </c>
      <c r="G430" s="44">
        <f t="shared" si="250"/>
        <v>2222.89</v>
      </c>
      <c r="H430" s="44">
        <f t="shared" si="250"/>
        <v>2222.89</v>
      </c>
      <c r="I430" s="44">
        <f t="shared" si="250"/>
        <v>2222.89</v>
      </c>
      <c r="J430" s="44">
        <f t="shared" si="250"/>
        <v>2222.89</v>
      </c>
      <c r="K430" s="44">
        <f t="shared" si="250"/>
        <v>2222.89</v>
      </c>
      <c r="L430" s="44">
        <f t="shared" si="250"/>
        <v>2222.89</v>
      </c>
      <c r="M430" s="44">
        <f t="shared" si="250"/>
        <v>2222.89</v>
      </c>
      <c r="N430" s="44">
        <f t="shared" si="250"/>
        <v>2222.89</v>
      </c>
      <c r="O430" s="44">
        <f t="shared" si="250"/>
        <v>2222.89</v>
      </c>
      <c r="P430" s="44">
        <f t="shared" si="250"/>
        <v>2222.89</v>
      </c>
      <c r="Q430" s="44">
        <f t="shared" si="250"/>
        <v>2222.89</v>
      </c>
      <c r="R430" s="44">
        <f t="shared" si="250"/>
        <v>2222.89</v>
      </c>
      <c r="S430" s="44">
        <f t="shared" si="250"/>
        <v>2222.89</v>
      </c>
      <c r="T430" s="44">
        <f t="shared" si="250"/>
        <v>2222.89</v>
      </c>
      <c r="U430" s="44">
        <f t="shared" si="250"/>
        <v>2222.89</v>
      </c>
      <c r="V430" s="44">
        <f t="shared" si="250"/>
        <v>2222.89</v>
      </c>
      <c r="W430" s="44">
        <f t="shared" si="250"/>
        <v>2222.89</v>
      </c>
      <c r="X430" s="44">
        <f t="shared" si="250"/>
        <v>2222.89</v>
      </c>
      <c r="Y430" s="44">
        <f t="shared" si="250"/>
        <v>2222.89</v>
      </c>
      <c r="Z430" s="44">
        <f t="shared" si="250"/>
        <v>2222.89</v>
      </c>
      <c r="AA430" s="44">
        <f t="shared" si="250"/>
        <v>2222.89</v>
      </c>
    </row>
    <row r="431" spans="1:27" ht="12.75" hidden="1" customHeight="1" outlineLevel="1" x14ac:dyDescent="0.2">
      <c r="A431" s="89" t="s">
        <v>650</v>
      </c>
      <c r="B431" s="63" t="s">
        <v>83</v>
      </c>
      <c r="C431" s="43" t="s">
        <v>79</v>
      </c>
      <c r="D431" s="44">
        <v>4.68</v>
      </c>
      <c r="E431" s="44">
        <v>4.68</v>
      </c>
      <c r="F431" s="44">
        <v>4.68</v>
      </c>
      <c r="G431" s="44">
        <v>4.68</v>
      </c>
      <c r="H431" s="44">
        <v>4.68</v>
      </c>
      <c r="I431" s="44">
        <v>4.68</v>
      </c>
      <c r="J431" s="44">
        <v>4.68</v>
      </c>
      <c r="K431" s="44">
        <v>4.68</v>
      </c>
      <c r="L431" s="44">
        <v>4.68</v>
      </c>
      <c r="M431" s="44">
        <v>4.68</v>
      </c>
      <c r="N431" s="44">
        <v>4.68</v>
      </c>
      <c r="O431" s="44">
        <v>4.68</v>
      </c>
      <c r="P431" s="44">
        <v>4.68</v>
      </c>
      <c r="Q431" s="44">
        <v>4.68</v>
      </c>
      <c r="R431" s="44">
        <v>4.68</v>
      </c>
      <c r="S431" s="44">
        <v>4.68</v>
      </c>
      <c r="T431" s="44">
        <v>4.68</v>
      </c>
      <c r="U431" s="44">
        <v>4.68</v>
      </c>
      <c r="V431" s="44">
        <v>4.68</v>
      </c>
      <c r="W431" s="44">
        <v>4.68</v>
      </c>
      <c r="X431" s="44">
        <v>4.68</v>
      </c>
      <c r="Y431" s="44">
        <v>4.68</v>
      </c>
      <c r="Z431" s="44">
        <v>4.68</v>
      </c>
      <c r="AA431" s="44">
        <v>4.68</v>
      </c>
    </row>
    <row r="432" spans="1:27" ht="12.75" hidden="1" customHeight="1" outlineLevel="1" x14ac:dyDescent="0.2">
      <c r="A432" s="89" t="s">
        <v>651</v>
      </c>
      <c r="B432" s="63" t="s">
        <v>81</v>
      </c>
      <c r="C432" s="43" t="s">
        <v>79</v>
      </c>
      <c r="D432" s="44">
        <f>$D$11</f>
        <v>216.36</v>
      </c>
      <c r="E432" s="44">
        <f t="shared" ref="E432:AA432" si="251">$D$11</f>
        <v>216.36</v>
      </c>
      <c r="F432" s="44">
        <f t="shared" si="251"/>
        <v>216.36</v>
      </c>
      <c r="G432" s="44">
        <f t="shared" si="251"/>
        <v>216.36</v>
      </c>
      <c r="H432" s="44">
        <f t="shared" si="251"/>
        <v>216.36</v>
      </c>
      <c r="I432" s="44">
        <f t="shared" si="251"/>
        <v>216.36</v>
      </c>
      <c r="J432" s="44">
        <f t="shared" si="251"/>
        <v>216.36</v>
      </c>
      <c r="K432" s="44">
        <f t="shared" si="251"/>
        <v>216.36</v>
      </c>
      <c r="L432" s="44">
        <f t="shared" si="251"/>
        <v>216.36</v>
      </c>
      <c r="M432" s="44">
        <f t="shared" si="251"/>
        <v>216.36</v>
      </c>
      <c r="N432" s="44">
        <f t="shared" si="251"/>
        <v>216.36</v>
      </c>
      <c r="O432" s="44">
        <f t="shared" si="251"/>
        <v>216.36</v>
      </c>
      <c r="P432" s="44">
        <f t="shared" si="251"/>
        <v>216.36</v>
      </c>
      <c r="Q432" s="44">
        <f t="shared" si="251"/>
        <v>216.36</v>
      </c>
      <c r="R432" s="44">
        <f t="shared" si="251"/>
        <v>216.36</v>
      </c>
      <c r="S432" s="44">
        <f t="shared" si="251"/>
        <v>216.36</v>
      </c>
      <c r="T432" s="44">
        <f t="shared" si="251"/>
        <v>216.36</v>
      </c>
      <c r="U432" s="44">
        <f t="shared" si="251"/>
        <v>216.36</v>
      </c>
      <c r="V432" s="44">
        <f t="shared" si="251"/>
        <v>216.36</v>
      </c>
      <c r="W432" s="44">
        <f t="shared" si="251"/>
        <v>216.36</v>
      </c>
      <c r="X432" s="44">
        <f t="shared" si="251"/>
        <v>216.36</v>
      </c>
      <c r="Y432" s="44">
        <f t="shared" si="251"/>
        <v>216.36</v>
      </c>
      <c r="Z432" s="44">
        <f t="shared" si="251"/>
        <v>216.36</v>
      </c>
      <c r="AA432" s="44">
        <f t="shared" si="251"/>
        <v>216.36</v>
      </c>
    </row>
    <row r="433" spans="1:27" collapsed="1" x14ac:dyDescent="0.2">
      <c r="A433" s="88" t="s">
        <v>652</v>
      </c>
      <c r="B433" s="28" t="str">
        <f>"25"&amp;"."&amp;$B$639&amp;"."&amp;$B$640</f>
        <v>25.09.2023</v>
      </c>
      <c r="C433" s="80" t="s">
        <v>76</v>
      </c>
      <c r="D433" s="81">
        <f>ROUND(((D434+D435+D437+D436)/1000),5)</f>
        <v>3.62642</v>
      </c>
      <c r="E433" s="81">
        <f>ROUND(((E434+E435+E437+E436)/1000),5)</f>
        <v>3.45086</v>
      </c>
      <c r="F433" s="81">
        <f>ROUND(((F434+F435+F437+F436)/1000),5)</f>
        <v>2.6852499999999999</v>
      </c>
      <c r="G433" s="81">
        <f t="shared" ref="G433:AA433" si="252">ROUND(((G434+G435+G437+G436)/1000),5)</f>
        <v>2.6428600000000002</v>
      </c>
      <c r="H433" s="81">
        <f t="shared" si="252"/>
        <v>2.7094200000000002</v>
      </c>
      <c r="I433" s="81">
        <f t="shared" si="252"/>
        <v>3.74905</v>
      </c>
      <c r="J433" s="81">
        <f t="shared" si="252"/>
        <v>3.9111400000000001</v>
      </c>
      <c r="K433" s="81">
        <f t="shared" si="252"/>
        <v>4.1380400000000002</v>
      </c>
      <c r="L433" s="81">
        <f t="shared" si="252"/>
        <v>4.4610599999999998</v>
      </c>
      <c r="M433" s="81">
        <f t="shared" si="252"/>
        <v>4.6588099999999999</v>
      </c>
      <c r="N433" s="81">
        <f t="shared" si="252"/>
        <v>4.7470499999999998</v>
      </c>
      <c r="O433" s="81">
        <f t="shared" si="252"/>
        <v>4.72065</v>
      </c>
      <c r="P433" s="81">
        <f t="shared" si="252"/>
        <v>4.6888899999999998</v>
      </c>
      <c r="Q433" s="81">
        <f t="shared" si="252"/>
        <v>4.6600700000000002</v>
      </c>
      <c r="R433" s="81">
        <f t="shared" si="252"/>
        <v>4.6515300000000002</v>
      </c>
      <c r="S433" s="81">
        <f t="shared" si="252"/>
        <v>4.6507699999999996</v>
      </c>
      <c r="T433" s="81">
        <f t="shared" si="252"/>
        <v>4.6483299999999996</v>
      </c>
      <c r="U433" s="81">
        <f t="shared" si="252"/>
        <v>4.6346600000000002</v>
      </c>
      <c r="V433" s="81">
        <f t="shared" si="252"/>
        <v>4.7314100000000003</v>
      </c>
      <c r="W433" s="81">
        <f t="shared" si="252"/>
        <v>4.7763299999999997</v>
      </c>
      <c r="X433" s="81">
        <f t="shared" si="252"/>
        <v>4.7260499999999999</v>
      </c>
      <c r="Y433" s="81">
        <f t="shared" si="252"/>
        <v>4.5038400000000003</v>
      </c>
      <c r="Z433" s="81">
        <f t="shared" si="252"/>
        <v>3.9895399999999999</v>
      </c>
      <c r="AA433" s="81">
        <f t="shared" si="252"/>
        <v>3.69828</v>
      </c>
    </row>
    <row r="434" spans="1:27" ht="12.75" hidden="1" customHeight="1" outlineLevel="1" x14ac:dyDescent="0.2">
      <c r="A434" s="89" t="s">
        <v>653</v>
      </c>
      <c r="B434" s="63" t="s">
        <v>230</v>
      </c>
      <c r="C434" s="43" t="s">
        <v>79</v>
      </c>
      <c r="D434" s="44">
        <v>1182.49</v>
      </c>
      <c r="E434" s="44">
        <v>1006.93</v>
      </c>
      <c r="F434" s="44">
        <v>241.32</v>
      </c>
      <c r="G434" s="44">
        <v>198.93</v>
      </c>
      <c r="H434" s="44">
        <v>265.49</v>
      </c>
      <c r="I434" s="44">
        <v>1305.1199999999999</v>
      </c>
      <c r="J434" s="44">
        <v>1467.21</v>
      </c>
      <c r="K434" s="44">
        <v>1694.11</v>
      </c>
      <c r="L434" s="44">
        <v>2017.13</v>
      </c>
      <c r="M434" s="44">
        <v>2214.88</v>
      </c>
      <c r="N434" s="44">
        <v>2303.12</v>
      </c>
      <c r="O434" s="44">
        <v>2276.7199999999998</v>
      </c>
      <c r="P434" s="44">
        <v>2244.96</v>
      </c>
      <c r="Q434" s="44">
        <v>2216.14</v>
      </c>
      <c r="R434" s="44">
        <v>2207.6</v>
      </c>
      <c r="S434" s="44">
        <v>2206.84</v>
      </c>
      <c r="T434" s="44">
        <v>2204.4</v>
      </c>
      <c r="U434" s="44">
        <v>2190.73</v>
      </c>
      <c r="V434" s="44">
        <v>2287.48</v>
      </c>
      <c r="W434" s="44">
        <v>2332.4</v>
      </c>
      <c r="X434" s="44">
        <v>2282.12</v>
      </c>
      <c r="Y434" s="44">
        <v>2059.91</v>
      </c>
      <c r="Z434" s="44">
        <v>1545.61</v>
      </c>
      <c r="AA434" s="44">
        <v>1254.3499999999999</v>
      </c>
    </row>
    <row r="435" spans="1:27" ht="12.75" hidden="1" customHeight="1" outlineLevel="1" x14ac:dyDescent="0.2">
      <c r="A435" s="89" t="s">
        <v>654</v>
      </c>
      <c r="B435" s="63" t="s">
        <v>90</v>
      </c>
      <c r="C435" s="43" t="s">
        <v>79</v>
      </c>
      <c r="D435" s="44">
        <f t="shared" ref="D435:AA435" si="253">$D$315</f>
        <v>2222.89</v>
      </c>
      <c r="E435" s="44">
        <f t="shared" si="253"/>
        <v>2222.89</v>
      </c>
      <c r="F435" s="44">
        <f t="shared" si="253"/>
        <v>2222.89</v>
      </c>
      <c r="G435" s="44">
        <f t="shared" si="253"/>
        <v>2222.89</v>
      </c>
      <c r="H435" s="44">
        <f t="shared" si="253"/>
        <v>2222.89</v>
      </c>
      <c r="I435" s="44">
        <f t="shared" si="253"/>
        <v>2222.89</v>
      </c>
      <c r="J435" s="44">
        <f t="shared" si="253"/>
        <v>2222.89</v>
      </c>
      <c r="K435" s="44">
        <f t="shared" si="253"/>
        <v>2222.89</v>
      </c>
      <c r="L435" s="44">
        <f t="shared" si="253"/>
        <v>2222.89</v>
      </c>
      <c r="M435" s="44">
        <f t="shared" si="253"/>
        <v>2222.89</v>
      </c>
      <c r="N435" s="44">
        <f t="shared" si="253"/>
        <v>2222.89</v>
      </c>
      <c r="O435" s="44">
        <f t="shared" si="253"/>
        <v>2222.89</v>
      </c>
      <c r="P435" s="44">
        <f t="shared" si="253"/>
        <v>2222.89</v>
      </c>
      <c r="Q435" s="44">
        <f t="shared" si="253"/>
        <v>2222.89</v>
      </c>
      <c r="R435" s="44">
        <f t="shared" si="253"/>
        <v>2222.89</v>
      </c>
      <c r="S435" s="44">
        <f t="shared" si="253"/>
        <v>2222.89</v>
      </c>
      <c r="T435" s="44">
        <f t="shared" si="253"/>
        <v>2222.89</v>
      </c>
      <c r="U435" s="44">
        <f t="shared" si="253"/>
        <v>2222.89</v>
      </c>
      <c r="V435" s="44">
        <f t="shared" si="253"/>
        <v>2222.89</v>
      </c>
      <c r="W435" s="44">
        <f t="shared" si="253"/>
        <v>2222.89</v>
      </c>
      <c r="X435" s="44">
        <f t="shared" si="253"/>
        <v>2222.89</v>
      </c>
      <c r="Y435" s="44">
        <f t="shared" si="253"/>
        <v>2222.89</v>
      </c>
      <c r="Z435" s="44">
        <f t="shared" si="253"/>
        <v>2222.89</v>
      </c>
      <c r="AA435" s="44">
        <f t="shared" si="253"/>
        <v>2222.89</v>
      </c>
    </row>
    <row r="436" spans="1:27" ht="12.75" hidden="1" customHeight="1" outlineLevel="1" x14ac:dyDescent="0.2">
      <c r="A436" s="89" t="s">
        <v>655</v>
      </c>
      <c r="B436" s="63" t="s">
        <v>83</v>
      </c>
      <c r="C436" s="43" t="s">
        <v>79</v>
      </c>
      <c r="D436" s="44">
        <v>4.68</v>
      </c>
      <c r="E436" s="44">
        <v>4.68</v>
      </c>
      <c r="F436" s="44">
        <v>4.68</v>
      </c>
      <c r="G436" s="44">
        <v>4.68</v>
      </c>
      <c r="H436" s="44">
        <v>4.68</v>
      </c>
      <c r="I436" s="44">
        <v>4.68</v>
      </c>
      <c r="J436" s="44">
        <v>4.68</v>
      </c>
      <c r="K436" s="44">
        <v>4.68</v>
      </c>
      <c r="L436" s="44">
        <v>4.68</v>
      </c>
      <c r="M436" s="44">
        <v>4.68</v>
      </c>
      <c r="N436" s="44">
        <v>4.68</v>
      </c>
      <c r="O436" s="44">
        <v>4.68</v>
      </c>
      <c r="P436" s="44">
        <v>4.68</v>
      </c>
      <c r="Q436" s="44">
        <v>4.68</v>
      </c>
      <c r="R436" s="44">
        <v>4.68</v>
      </c>
      <c r="S436" s="44">
        <v>4.68</v>
      </c>
      <c r="T436" s="44">
        <v>4.68</v>
      </c>
      <c r="U436" s="44">
        <v>4.68</v>
      </c>
      <c r="V436" s="44">
        <v>4.68</v>
      </c>
      <c r="W436" s="44">
        <v>4.68</v>
      </c>
      <c r="X436" s="44">
        <v>4.68</v>
      </c>
      <c r="Y436" s="44">
        <v>4.68</v>
      </c>
      <c r="Z436" s="44">
        <v>4.68</v>
      </c>
      <c r="AA436" s="44">
        <v>4.68</v>
      </c>
    </row>
    <row r="437" spans="1:27" ht="12.75" hidden="1" customHeight="1" outlineLevel="1" x14ac:dyDescent="0.2">
      <c r="A437" s="89" t="s">
        <v>656</v>
      </c>
      <c r="B437" s="63" t="s">
        <v>81</v>
      </c>
      <c r="C437" s="43" t="s">
        <v>79</v>
      </c>
      <c r="D437" s="44">
        <f>$D$11</f>
        <v>216.36</v>
      </c>
      <c r="E437" s="44">
        <f t="shared" ref="E437:AA437" si="254">$D$11</f>
        <v>216.36</v>
      </c>
      <c r="F437" s="44">
        <f t="shared" si="254"/>
        <v>216.36</v>
      </c>
      <c r="G437" s="44">
        <f t="shared" si="254"/>
        <v>216.36</v>
      </c>
      <c r="H437" s="44">
        <f t="shared" si="254"/>
        <v>216.36</v>
      </c>
      <c r="I437" s="44">
        <f t="shared" si="254"/>
        <v>216.36</v>
      </c>
      <c r="J437" s="44">
        <f t="shared" si="254"/>
        <v>216.36</v>
      </c>
      <c r="K437" s="44">
        <f t="shared" si="254"/>
        <v>216.36</v>
      </c>
      <c r="L437" s="44">
        <f t="shared" si="254"/>
        <v>216.36</v>
      </c>
      <c r="M437" s="44">
        <f t="shared" si="254"/>
        <v>216.36</v>
      </c>
      <c r="N437" s="44">
        <f t="shared" si="254"/>
        <v>216.36</v>
      </c>
      <c r="O437" s="44">
        <f t="shared" si="254"/>
        <v>216.36</v>
      </c>
      <c r="P437" s="44">
        <f t="shared" si="254"/>
        <v>216.36</v>
      </c>
      <c r="Q437" s="44">
        <f t="shared" si="254"/>
        <v>216.36</v>
      </c>
      <c r="R437" s="44">
        <f t="shared" si="254"/>
        <v>216.36</v>
      </c>
      <c r="S437" s="44">
        <f t="shared" si="254"/>
        <v>216.36</v>
      </c>
      <c r="T437" s="44">
        <f t="shared" si="254"/>
        <v>216.36</v>
      </c>
      <c r="U437" s="44">
        <f t="shared" si="254"/>
        <v>216.36</v>
      </c>
      <c r="V437" s="44">
        <f t="shared" si="254"/>
        <v>216.36</v>
      </c>
      <c r="W437" s="44">
        <f t="shared" si="254"/>
        <v>216.36</v>
      </c>
      <c r="X437" s="44">
        <f t="shared" si="254"/>
        <v>216.36</v>
      </c>
      <c r="Y437" s="44">
        <f t="shared" si="254"/>
        <v>216.36</v>
      </c>
      <c r="Z437" s="44">
        <f t="shared" si="254"/>
        <v>216.36</v>
      </c>
      <c r="AA437" s="44">
        <f t="shared" si="254"/>
        <v>216.36</v>
      </c>
    </row>
    <row r="438" spans="1:27" collapsed="1" x14ac:dyDescent="0.2">
      <c r="A438" s="88" t="s">
        <v>657</v>
      </c>
      <c r="B438" s="28" t="str">
        <f>"26"&amp;"."&amp;$B$639&amp;"."&amp;$B$640</f>
        <v>26.09.2023</v>
      </c>
      <c r="C438" s="80" t="s">
        <v>76</v>
      </c>
      <c r="D438" s="81">
        <f>ROUND(((D439+D440+D442+D441)/1000),5)</f>
        <v>3.6179999999999999</v>
      </c>
      <c r="E438" s="81">
        <f>ROUND(((E439+E440+E442+E441)/1000),5)</f>
        <v>3.43241</v>
      </c>
      <c r="F438" s="81">
        <f>ROUND(((F439+F440+F442+F441)/1000),5)</f>
        <v>2.6713900000000002</v>
      </c>
      <c r="G438" s="81">
        <f t="shared" ref="G438:AA438" si="255">ROUND(((G439+G440+G442+G441)/1000),5)</f>
        <v>2.6836199999999999</v>
      </c>
      <c r="H438" s="81">
        <f t="shared" si="255"/>
        <v>3.40876</v>
      </c>
      <c r="I438" s="81">
        <f t="shared" si="255"/>
        <v>3.8031600000000001</v>
      </c>
      <c r="J438" s="81">
        <f t="shared" si="255"/>
        <v>3.9835500000000001</v>
      </c>
      <c r="K438" s="81">
        <f t="shared" si="255"/>
        <v>4.0793900000000001</v>
      </c>
      <c r="L438" s="81">
        <f t="shared" si="255"/>
        <v>4.4579199999999997</v>
      </c>
      <c r="M438" s="81">
        <f t="shared" si="255"/>
        <v>4.67957</v>
      </c>
      <c r="N438" s="81">
        <f t="shared" si="255"/>
        <v>4.7590300000000001</v>
      </c>
      <c r="O438" s="81">
        <f t="shared" si="255"/>
        <v>4.7473200000000002</v>
      </c>
      <c r="P438" s="81">
        <f t="shared" si="255"/>
        <v>4.7006399999999999</v>
      </c>
      <c r="Q438" s="81">
        <f t="shared" si="255"/>
        <v>4.7074299999999996</v>
      </c>
      <c r="R438" s="81">
        <f t="shared" si="255"/>
        <v>4.67889</v>
      </c>
      <c r="S438" s="81">
        <f t="shared" si="255"/>
        <v>4.6766899999999998</v>
      </c>
      <c r="T438" s="81">
        <f t="shared" si="255"/>
        <v>4.6044099999999997</v>
      </c>
      <c r="U438" s="81">
        <f t="shared" si="255"/>
        <v>4.5396200000000002</v>
      </c>
      <c r="V438" s="81">
        <f t="shared" si="255"/>
        <v>4.7214900000000002</v>
      </c>
      <c r="W438" s="81">
        <f t="shared" si="255"/>
        <v>4.7869599999999997</v>
      </c>
      <c r="X438" s="81">
        <f t="shared" si="255"/>
        <v>4.7353699999999996</v>
      </c>
      <c r="Y438" s="81">
        <f t="shared" si="255"/>
        <v>4.4778799999999999</v>
      </c>
      <c r="Z438" s="81">
        <f t="shared" si="255"/>
        <v>4.0046400000000002</v>
      </c>
      <c r="AA438" s="81">
        <f t="shared" si="255"/>
        <v>3.7969200000000001</v>
      </c>
    </row>
    <row r="439" spans="1:27" ht="12.75" hidden="1" customHeight="1" outlineLevel="1" x14ac:dyDescent="0.2">
      <c r="A439" s="89" t="s">
        <v>658</v>
      </c>
      <c r="B439" s="63" t="s">
        <v>230</v>
      </c>
      <c r="C439" s="43" t="s">
        <v>79</v>
      </c>
      <c r="D439" s="44">
        <v>1174.07</v>
      </c>
      <c r="E439" s="44">
        <v>988.48</v>
      </c>
      <c r="F439" s="44">
        <v>227.46</v>
      </c>
      <c r="G439" s="44">
        <v>239.69</v>
      </c>
      <c r="H439" s="44">
        <v>964.83</v>
      </c>
      <c r="I439" s="44">
        <v>1359.23</v>
      </c>
      <c r="J439" s="44">
        <v>1539.62</v>
      </c>
      <c r="K439" s="44">
        <v>1635.46</v>
      </c>
      <c r="L439" s="44">
        <v>2013.99</v>
      </c>
      <c r="M439" s="44">
        <v>2235.64</v>
      </c>
      <c r="N439" s="44">
        <v>2315.1</v>
      </c>
      <c r="O439" s="44">
        <v>2303.39</v>
      </c>
      <c r="P439" s="44">
        <v>2256.71</v>
      </c>
      <c r="Q439" s="44">
        <v>2263.5</v>
      </c>
      <c r="R439" s="44">
        <v>2234.96</v>
      </c>
      <c r="S439" s="44">
        <v>2232.7600000000002</v>
      </c>
      <c r="T439" s="44">
        <v>2160.48</v>
      </c>
      <c r="U439" s="44">
        <v>2095.69</v>
      </c>
      <c r="V439" s="44">
        <v>2277.56</v>
      </c>
      <c r="W439" s="44">
        <v>2343.0300000000002</v>
      </c>
      <c r="X439" s="44">
        <v>2291.44</v>
      </c>
      <c r="Y439" s="44">
        <v>2033.95</v>
      </c>
      <c r="Z439" s="44">
        <v>1560.71</v>
      </c>
      <c r="AA439" s="44">
        <v>1352.99</v>
      </c>
    </row>
    <row r="440" spans="1:27" ht="12.75" hidden="1" customHeight="1" outlineLevel="1" x14ac:dyDescent="0.2">
      <c r="A440" s="89" t="s">
        <v>659</v>
      </c>
      <c r="B440" s="63" t="s">
        <v>90</v>
      </c>
      <c r="C440" s="43" t="s">
        <v>79</v>
      </c>
      <c r="D440" s="44">
        <f t="shared" ref="D440:AA440" si="256">$D$315</f>
        <v>2222.89</v>
      </c>
      <c r="E440" s="44">
        <f t="shared" si="256"/>
        <v>2222.89</v>
      </c>
      <c r="F440" s="44">
        <f t="shared" si="256"/>
        <v>2222.89</v>
      </c>
      <c r="G440" s="44">
        <f t="shared" si="256"/>
        <v>2222.89</v>
      </c>
      <c r="H440" s="44">
        <f t="shared" si="256"/>
        <v>2222.89</v>
      </c>
      <c r="I440" s="44">
        <f t="shared" si="256"/>
        <v>2222.89</v>
      </c>
      <c r="J440" s="44">
        <f t="shared" si="256"/>
        <v>2222.89</v>
      </c>
      <c r="K440" s="44">
        <f t="shared" si="256"/>
        <v>2222.89</v>
      </c>
      <c r="L440" s="44">
        <f t="shared" si="256"/>
        <v>2222.89</v>
      </c>
      <c r="M440" s="44">
        <f t="shared" si="256"/>
        <v>2222.89</v>
      </c>
      <c r="N440" s="44">
        <f t="shared" si="256"/>
        <v>2222.89</v>
      </c>
      <c r="O440" s="44">
        <f t="shared" si="256"/>
        <v>2222.89</v>
      </c>
      <c r="P440" s="44">
        <f t="shared" si="256"/>
        <v>2222.89</v>
      </c>
      <c r="Q440" s="44">
        <f t="shared" si="256"/>
        <v>2222.89</v>
      </c>
      <c r="R440" s="44">
        <f t="shared" si="256"/>
        <v>2222.89</v>
      </c>
      <c r="S440" s="44">
        <f t="shared" si="256"/>
        <v>2222.89</v>
      </c>
      <c r="T440" s="44">
        <f t="shared" si="256"/>
        <v>2222.89</v>
      </c>
      <c r="U440" s="44">
        <f t="shared" si="256"/>
        <v>2222.89</v>
      </c>
      <c r="V440" s="44">
        <f t="shared" si="256"/>
        <v>2222.89</v>
      </c>
      <c r="W440" s="44">
        <f t="shared" si="256"/>
        <v>2222.89</v>
      </c>
      <c r="X440" s="44">
        <f t="shared" si="256"/>
        <v>2222.89</v>
      </c>
      <c r="Y440" s="44">
        <f t="shared" si="256"/>
        <v>2222.89</v>
      </c>
      <c r="Z440" s="44">
        <f t="shared" si="256"/>
        <v>2222.89</v>
      </c>
      <c r="AA440" s="44">
        <f t="shared" si="256"/>
        <v>2222.89</v>
      </c>
    </row>
    <row r="441" spans="1:27" ht="12.75" hidden="1" customHeight="1" outlineLevel="1" x14ac:dyDescent="0.2">
      <c r="A441" s="89" t="s">
        <v>660</v>
      </c>
      <c r="B441" s="63" t="s">
        <v>83</v>
      </c>
      <c r="C441" s="43" t="s">
        <v>79</v>
      </c>
      <c r="D441" s="44">
        <v>4.68</v>
      </c>
      <c r="E441" s="44">
        <v>4.68</v>
      </c>
      <c r="F441" s="44">
        <v>4.68</v>
      </c>
      <c r="G441" s="44">
        <v>4.68</v>
      </c>
      <c r="H441" s="44">
        <v>4.68</v>
      </c>
      <c r="I441" s="44">
        <v>4.68</v>
      </c>
      <c r="J441" s="44">
        <v>4.68</v>
      </c>
      <c r="K441" s="44">
        <v>4.68</v>
      </c>
      <c r="L441" s="44">
        <v>4.68</v>
      </c>
      <c r="M441" s="44">
        <v>4.68</v>
      </c>
      <c r="N441" s="44">
        <v>4.68</v>
      </c>
      <c r="O441" s="44">
        <v>4.68</v>
      </c>
      <c r="P441" s="44">
        <v>4.68</v>
      </c>
      <c r="Q441" s="44">
        <v>4.68</v>
      </c>
      <c r="R441" s="44">
        <v>4.68</v>
      </c>
      <c r="S441" s="44">
        <v>4.68</v>
      </c>
      <c r="T441" s="44">
        <v>4.68</v>
      </c>
      <c r="U441" s="44">
        <v>4.68</v>
      </c>
      <c r="V441" s="44">
        <v>4.68</v>
      </c>
      <c r="W441" s="44">
        <v>4.68</v>
      </c>
      <c r="X441" s="44">
        <v>4.68</v>
      </c>
      <c r="Y441" s="44">
        <v>4.68</v>
      </c>
      <c r="Z441" s="44">
        <v>4.68</v>
      </c>
      <c r="AA441" s="44">
        <v>4.68</v>
      </c>
    </row>
    <row r="442" spans="1:27" ht="12.75" hidden="1" customHeight="1" outlineLevel="1" x14ac:dyDescent="0.2">
      <c r="A442" s="89" t="s">
        <v>661</v>
      </c>
      <c r="B442" s="63" t="s">
        <v>81</v>
      </c>
      <c r="C442" s="43" t="s">
        <v>79</v>
      </c>
      <c r="D442" s="44">
        <f>$D$11</f>
        <v>216.36</v>
      </c>
      <c r="E442" s="44">
        <f t="shared" ref="E442:AA442" si="257">$D$11</f>
        <v>216.36</v>
      </c>
      <c r="F442" s="44">
        <f t="shared" si="257"/>
        <v>216.36</v>
      </c>
      <c r="G442" s="44">
        <f t="shared" si="257"/>
        <v>216.36</v>
      </c>
      <c r="H442" s="44">
        <f t="shared" si="257"/>
        <v>216.36</v>
      </c>
      <c r="I442" s="44">
        <f t="shared" si="257"/>
        <v>216.36</v>
      </c>
      <c r="J442" s="44">
        <f t="shared" si="257"/>
        <v>216.36</v>
      </c>
      <c r="K442" s="44">
        <f t="shared" si="257"/>
        <v>216.36</v>
      </c>
      <c r="L442" s="44">
        <f t="shared" si="257"/>
        <v>216.36</v>
      </c>
      <c r="M442" s="44">
        <f t="shared" si="257"/>
        <v>216.36</v>
      </c>
      <c r="N442" s="44">
        <f t="shared" si="257"/>
        <v>216.36</v>
      </c>
      <c r="O442" s="44">
        <f t="shared" si="257"/>
        <v>216.36</v>
      </c>
      <c r="P442" s="44">
        <f t="shared" si="257"/>
        <v>216.36</v>
      </c>
      <c r="Q442" s="44">
        <f t="shared" si="257"/>
        <v>216.36</v>
      </c>
      <c r="R442" s="44">
        <f t="shared" si="257"/>
        <v>216.36</v>
      </c>
      <c r="S442" s="44">
        <f t="shared" si="257"/>
        <v>216.36</v>
      </c>
      <c r="T442" s="44">
        <f t="shared" si="257"/>
        <v>216.36</v>
      </c>
      <c r="U442" s="44">
        <f t="shared" si="257"/>
        <v>216.36</v>
      </c>
      <c r="V442" s="44">
        <f t="shared" si="257"/>
        <v>216.36</v>
      </c>
      <c r="W442" s="44">
        <f t="shared" si="257"/>
        <v>216.36</v>
      </c>
      <c r="X442" s="44">
        <f t="shared" si="257"/>
        <v>216.36</v>
      </c>
      <c r="Y442" s="44">
        <f t="shared" si="257"/>
        <v>216.36</v>
      </c>
      <c r="Z442" s="44">
        <f t="shared" si="257"/>
        <v>216.36</v>
      </c>
      <c r="AA442" s="44">
        <f t="shared" si="257"/>
        <v>216.36</v>
      </c>
    </row>
    <row r="443" spans="1:27" collapsed="1" x14ac:dyDescent="0.2">
      <c r="A443" s="88" t="s">
        <v>662</v>
      </c>
      <c r="B443" s="28" t="str">
        <f>"27"&amp;"."&amp;$B$639&amp;"."&amp;$B$640</f>
        <v>27.09.2023</v>
      </c>
      <c r="C443" s="80" t="s">
        <v>76</v>
      </c>
      <c r="D443" s="81">
        <f>ROUND(((D444+D445+D447+D446)/1000),5)</f>
        <v>3.6291000000000002</v>
      </c>
      <c r="E443" s="81">
        <f>ROUND(((E444+E445+E447+E446)/1000),5)</f>
        <v>3.40422</v>
      </c>
      <c r="F443" s="81">
        <f>ROUND(((F444+F445+F447+F446)/1000),5)</f>
        <v>3.1251199999999999</v>
      </c>
      <c r="G443" s="81">
        <f t="shared" ref="G443:AA443" si="258">ROUND(((G444+G445+G447+G446)/1000),5)</f>
        <v>3.1777799999999998</v>
      </c>
      <c r="H443" s="81">
        <f t="shared" si="258"/>
        <v>3.4216899999999999</v>
      </c>
      <c r="I443" s="81">
        <f t="shared" si="258"/>
        <v>3.8137599999999998</v>
      </c>
      <c r="J443" s="81">
        <f t="shared" si="258"/>
        <v>3.97112</v>
      </c>
      <c r="K443" s="81">
        <f t="shared" si="258"/>
        <v>4.15212</v>
      </c>
      <c r="L443" s="81">
        <f t="shared" si="258"/>
        <v>4.4773699999999996</v>
      </c>
      <c r="M443" s="81">
        <f t="shared" si="258"/>
        <v>4.6529999999999996</v>
      </c>
      <c r="N443" s="81">
        <f t="shared" si="258"/>
        <v>4.7228899999999996</v>
      </c>
      <c r="O443" s="81">
        <f t="shared" si="258"/>
        <v>4.6545300000000003</v>
      </c>
      <c r="P443" s="81">
        <f t="shared" si="258"/>
        <v>4.5995699999999999</v>
      </c>
      <c r="Q443" s="81">
        <f t="shared" si="258"/>
        <v>4.6002400000000003</v>
      </c>
      <c r="R443" s="81">
        <f t="shared" si="258"/>
        <v>4.58772</v>
      </c>
      <c r="S443" s="81">
        <f t="shared" si="258"/>
        <v>4.5865799999999997</v>
      </c>
      <c r="T443" s="81">
        <f t="shared" si="258"/>
        <v>4.5654899999999996</v>
      </c>
      <c r="U443" s="81">
        <f t="shared" si="258"/>
        <v>4.5788700000000002</v>
      </c>
      <c r="V443" s="81">
        <f t="shared" si="258"/>
        <v>4.6008199999999997</v>
      </c>
      <c r="W443" s="81">
        <f t="shared" si="258"/>
        <v>4.6197100000000004</v>
      </c>
      <c r="X443" s="81">
        <f t="shared" si="258"/>
        <v>4.4719100000000003</v>
      </c>
      <c r="Y443" s="81">
        <f t="shared" si="258"/>
        <v>4.24472</v>
      </c>
      <c r="Z443" s="81">
        <f t="shared" si="258"/>
        <v>3.9874000000000001</v>
      </c>
      <c r="AA443" s="81">
        <f t="shared" si="258"/>
        <v>3.81399</v>
      </c>
    </row>
    <row r="444" spans="1:27" ht="12.75" hidden="1" customHeight="1" outlineLevel="1" x14ac:dyDescent="0.2">
      <c r="A444" s="89" t="s">
        <v>663</v>
      </c>
      <c r="B444" s="63" t="s">
        <v>230</v>
      </c>
      <c r="C444" s="43" t="s">
        <v>79</v>
      </c>
      <c r="D444" s="44">
        <v>1185.17</v>
      </c>
      <c r="E444" s="44">
        <v>960.29</v>
      </c>
      <c r="F444" s="44">
        <v>681.19</v>
      </c>
      <c r="G444" s="44">
        <v>733.85</v>
      </c>
      <c r="H444" s="44">
        <v>977.76</v>
      </c>
      <c r="I444" s="44">
        <v>1369.83</v>
      </c>
      <c r="J444" s="44">
        <v>1527.19</v>
      </c>
      <c r="K444" s="44">
        <v>1708.19</v>
      </c>
      <c r="L444" s="44">
        <v>2033.44</v>
      </c>
      <c r="M444" s="44">
        <v>2209.0700000000002</v>
      </c>
      <c r="N444" s="44">
        <v>2278.96</v>
      </c>
      <c r="O444" s="44">
        <v>2210.6</v>
      </c>
      <c r="P444" s="44">
        <v>2155.64</v>
      </c>
      <c r="Q444" s="44">
        <v>2156.31</v>
      </c>
      <c r="R444" s="44">
        <v>2143.79</v>
      </c>
      <c r="S444" s="44">
        <v>2142.65</v>
      </c>
      <c r="T444" s="44">
        <v>2121.56</v>
      </c>
      <c r="U444" s="44">
        <v>2134.94</v>
      </c>
      <c r="V444" s="44">
        <v>2156.89</v>
      </c>
      <c r="W444" s="44">
        <v>2175.7800000000002</v>
      </c>
      <c r="X444" s="44">
        <v>2027.98</v>
      </c>
      <c r="Y444" s="44">
        <v>1800.79</v>
      </c>
      <c r="Z444" s="44">
        <v>1543.47</v>
      </c>
      <c r="AA444" s="44">
        <v>1370.06</v>
      </c>
    </row>
    <row r="445" spans="1:27" ht="12.75" hidden="1" customHeight="1" outlineLevel="1" x14ac:dyDescent="0.2">
      <c r="A445" s="89" t="s">
        <v>664</v>
      </c>
      <c r="B445" s="63" t="s">
        <v>90</v>
      </c>
      <c r="C445" s="43" t="s">
        <v>79</v>
      </c>
      <c r="D445" s="44">
        <f t="shared" ref="D445:AA445" si="259">$D$315</f>
        <v>2222.89</v>
      </c>
      <c r="E445" s="44">
        <f t="shared" si="259"/>
        <v>2222.89</v>
      </c>
      <c r="F445" s="44">
        <f t="shared" si="259"/>
        <v>2222.89</v>
      </c>
      <c r="G445" s="44">
        <f t="shared" si="259"/>
        <v>2222.89</v>
      </c>
      <c r="H445" s="44">
        <f t="shared" si="259"/>
        <v>2222.89</v>
      </c>
      <c r="I445" s="44">
        <f t="shared" si="259"/>
        <v>2222.89</v>
      </c>
      <c r="J445" s="44">
        <f t="shared" si="259"/>
        <v>2222.89</v>
      </c>
      <c r="K445" s="44">
        <f t="shared" si="259"/>
        <v>2222.89</v>
      </c>
      <c r="L445" s="44">
        <f t="shared" si="259"/>
        <v>2222.89</v>
      </c>
      <c r="M445" s="44">
        <f t="shared" si="259"/>
        <v>2222.89</v>
      </c>
      <c r="N445" s="44">
        <f t="shared" si="259"/>
        <v>2222.89</v>
      </c>
      <c r="O445" s="44">
        <f t="shared" si="259"/>
        <v>2222.89</v>
      </c>
      <c r="P445" s="44">
        <f t="shared" si="259"/>
        <v>2222.89</v>
      </c>
      <c r="Q445" s="44">
        <f t="shared" si="259"/>
        <v>2222.89</v>
      </c>
      <c r="R445" s="44">
        <f t="shared" si="259"/>
        <v>2222.89</v>
      </c>
      <c r="S445" s="44">
        <f t="shared" si="259"/>
        <v>2222.89</v>
      </c>
      <c r="T445" s="44">
        <f t="shared" si="259"/>
        <v>2222.89</v>
      </c>
      <c r="U445" s="44">
        <f t="shared" si="259"/>
        <v>2222.89</v>
      </c>
      <c r="V445" s="44">
        <f t="shared" si="259"/>
        <v>2222.89</v>
      </c>
      <c r="W445" s="44">
        <f t="shared" si="259"/>
        <v>2222.89</v>
      </c>
      <c r="X445" s="44">
        <f t="shared" si="259"/>
        <v>2222.89</v>
      </c>
      <c r="Y445" s="44">
        <f t="shared" si="259"/>
        <v>2222.89</v>
      </c>
      <c r="Z445" s="44">
        <f t="shared" si="259"/>
        <v>2222.89</v>
      </c>
      <c r="AA445" s="44">
        <f t="shared" si="259"/>
        <v>2222.89</v>
      </c>
    </row>
    <row r="446" spans="1:27" ht="12.75" hidden="1" customHeight="1" outlineLevel="1" x14ac:dyDescent="0.2">
      <c r="A446" s="89" t="s">
        <v>665</v>
      </c>
      <c r="B446" s="63" t="s">
        <v>83</v>
      </c>
      <c r="C446" s="43" t="s">
        <v>79</v>
      </c>
      <c r="D446" s="44">
        <v>4.68</v>
      </c>
      <c r="E446" s="44">
        <v>4.68</v>
      </c>
      <c r="F446" s="44">
        <v>4.68</v>
      </c>
      <c r="G446" s="44">
        <v>4.68</v>
      </c>
      <c r="H446" s="44">
        <v>4.68</v>
      </c>
      <c r="I446" s="44">
        <v>4.68</v>
      </c>
      <c r="J446" s="44">
        <v>4.68</v>
      </c>
      <c r="K446" s="44">
        <v>4.68</v>
      </c>
      <c r="L446" s="44">
        <v>4.68</v>
      </c>
      <c r="M446" s="44">
        <v>4.68</v>
      </c>
      <c r="N446" s="44">
        <v>4.68</v>
      </c>
      <c r="O446" s="44">
        <v>4.68</v>
      </c>
      <c r="P446" s="44">
        <v>4.68</v>
      </c>
      <c r="Q446" s="44">
        <v>4.68</v>
      </c>
      <c r="R446" s="44">
        <v>4.68</v>
      </c>
      <c r="S446" s="44">
        <v>4.68</v>
      </c>
      <c r="T446" s="44">
        <v>4.68</v>
      </c>
      <c r="U446" s="44">
        <v>4.68</v>
      </c>
      <c r="V446" s="44">
        <v>4.68</v>
      </c>
      <c r="W446" s="44">
        <v>4.68</v>
      </c>
      <c r="X446" s="44">
        <v>4.68</v>
      </c>
      <c r="Y446" s="44">
        <v>4.68</v>
      </c>
      <c r="Z446" s="44">
        <v>4.68</v>
      </c>
      <c r="AA446" s="44">
        <v>4.68</v>
      </c>
    </row>
    <row r="447" spans="1:27" ht="12.75" hidden="1" customHeight="1" outlineLevel="1" x14ac:dyDescent="0.2">
      <c r="A447" s="89" t="s">
        <v>666</v>
      </c>
      <c r="B447" s="63" t="s">
        <v>81</v>
      </c>
      <c r="C447" s="43" t="s">
        <v>79</v>
      </c>
      <c r="D447" s="44">
        <f>$D$11</f>
        <v>216.36</v>
      </c>
      <c r="E447" s="44">
        <f t="shared" ref="E447:AA447" si="260">$D$11</f>
        <v>216.36</v>
      </c>
      <c r="F447" s="44">
        <f t="shared" si="260"/>
        <v>216.36</v>
      </c>
      <c r="G447" s="44">
        <f t="shared" si="260"/>
        <v>216.36</v>
      </c>
      <c r="H447" s="44">
        <f t="shared" si="260"/>
        <v>216.36</v>
      </c>
      <c r="I447" s="44">
        <f t="shared" si="260"/>
        <v>216.36</v>
      </c>
      <c r="J447" s="44">
        <f t="shared" si="260"/>
        <v>216.36</v>
      </c>
      <c r="K447" s="44">
        <f t="shared" si="260"/>
        <v>216.36</v>
      </c>
      <c r="L447" s="44">
        <f t="shared" si="260"/>
        <v>216.36</v>
      </c>
      <c r="M447" s="44">
        <f t="shared" si="260"/>
        <v>216.36</v>
      </c>
      <c r="N447" s="44">
        <f t="shared" si="260"/>
        <v>216.36</v>
      </c>
      <c r="O447" s="44">
        <f t="shared" si="260"/>
        <v>216.36</v>
      </c>
      <c r="P447" s="44">
        <f t="shared" si="260"/>
        <v>216.36</v>
      </c>
      <c r="Q447" s="44">
        <f t="shared" si="260"/>
        <v>216.36</v>
      </c>
      <c r="R447" s="44">
        <f t="shared" si="260"/>
        <v>216.36</v>
      </c>
      <c r="S447" s="44">
        <f t="shared" si="260"/>
        <v>216.36</v>
      </c>
      <c r="T447" s="44">
        <f t="shared" si="260"/>
        <v>216.36</v>
      </c>
      <c r="U447" s="44">
        <f t="shared" si="260"/>
        <v>216.36</v>
      </c>
      <c r="V447" s="44">
        <f t="shared" si="260"/>
        <v>216.36</v>
      </c>
      <c r="W447" s="44">
        <f t="shared" si="260"/>
        <v>216.36</v>
      </c>
      <c r="X447" s="44">
        <f t="shared" si="260"/>
        <v>216.36</v>
      </c>
      <c r="Y447" s="44">
        <f t="shared" si="260"/>
        <v>216.36</v>
      </c>
      <c r="Z447" s="44">
        <f t="shared" si="260"/>
        <v>216.36</v>
      </c>
      <c r="AA447" s="44">
        <f t="shared" si="260"/>
        <v>216.36</v>
      </c>
    </row>
    <row r="448" spans="1:27" collapsed="1" x14ac:dyDescent="0.2">
      <c r="A448" s="88" t="s">
        <v>667</v>
      </c>
      <c r="B448" s="28" t="str">
        <f>"28"&amp;"."&amp;$B$639&amp;"."&amp;$B$640</f>
        <v>28.09.2023</v>
      </c>
      <c r="C448" s="80" t="s">
        <v>76</v>
      </c>
      <c r="D448" s="81">
        <f>ROUND(((D449+D450+D452+D451)/1000),5)</f>
        <v>3.6727300000000001</v>
      </c>
      <c r="E448" s="81">
        <f>ROUND(((E449+E450+E452+E451)/1000),5)</f>
        <v>3.5596100000000002</v>
      </c>
      <c r="F448" s="81">
        <f>ROUND(((F449+F450+F452+F451)/1000),5)</f>
        <v>3.5430600000000001</v>
      </c>
      <c r="G448" s="81">
        <f t="shared" ref="G448:AA448" si="261">ROUND(((G449+G450+G452+G451)/1000),5)</f>
        <v>3.52841</v>
      </c>
      <c r="H448" s="81">
        <f t="shared" si="261"/>
        <v>3.6278000000000001</v>
      </c>
      <c r="I448" s="81">
        <f t="shared" si="261"/>
        <v>3.8410899999999999</v>
      </c>
      <c r="J448" s="81">
        <f t="shared" si="261"/>
        <v>3.9268299999999998</v>
      </c>
      <c r="K448" s="81">
        <f t="shared" si="261"/>
        <v>4.0545999999999998</v>
      </c>
      <c r="L448" s="81">
        <f t="shared" si="261"/>
        <v>4.3071999999999999</v>
      </c>
      <c r="M448" s="81">
        <f t="shared" si="261"/>
        <v>4.4152300000000002</v>
      </c>
      <c r="N448" s="81">
        <f t="shared" si="261"/>
        <v>4.42347</v>
      </c>
      <c r="O448" s="81">
        <f t="shared" si="261"/>
        <v>4.4019000000000004</v>
      </c>
      <c r="P448" s="81">
        <f t="shared" si="261"/>
        <v>4.3547399999999996</v>
      </c>
      <c r="Q448" s="81">
        <f t="shared" si="261"/>
        <v>4.37094</v>
      </c>
      <c r="R448" s="81">
        <f t="shared" si="261"/>
        <v>4.4353600000000002</v>
      </c>
      <c r="S448" s="81">
        <f t="shared" si="261"/>
        <v>4.4326999999999996</v>
      </c>
      <c r="T448" s="81">
        <f t="shared" si="261"/>
        <v>4.4283900000000003</v>
      </c>
      <c r="U448" s="81">
        <f t="shared" si="261"/>
        <v>4.4100299999999999</v>
      </c>
      <c r="V448" s="81">
        <f t="shared" si="261"/>
        <v>4.5717100000000004</v>
      </c>
      <c r="W448" s="81">
        <f t="shared" si="261"/>
        <v>4.5929900000000004</v>
      </c>
      <c r="X448" s="81">
        <f t="shared" si="261"/>
        <v>4.4654600000000002</v>
      </c>
      <c r="Y448" s="81">
        <f t="shared" si="261"/>
        <v>4.2780399999999998</v>
      </c>
      <c r="Z448" s="81">
        <f t="shared" si="261"/>
        <v>3.96556</v>
      </c>
      <c r="AA448" s="81">
        <f t="shared" si="261"/>
        <v>3.8419699999999999</v>
      </c>
    </row>
    <row r="449" spans="1:27" ht="12.75" hidden="1" customHeight="1" outlineLevel="1" x14ac:dyDescent="0.2">
      <c r="A449" s="89" t="s">
        <v>668</v>
      </c>
      <c r="B449" s="63" t="s">
        <v>230</v>
      </c>
      <c r="C449" s="43" t="s">
        <v>79</v>
      </c>
      <c r="D449" s="44">
        <v>1228.8</v>
      </c>
      <c r="E449" s="44">
        <v>1115.68</v>
      </c>
      <c r="F449" s="44">
        <v>1099.1300000000001</v>
      </c>
      <c r="G449" s="44">
        <v>1084.48</v>
      </c>
      <c r="H449" s="44">
        <v>1183.8699999999999</v>
      </c>
      <c r="I449" s="44">
        <v>1397.16</v>
      </c>
      <c r="J449" s="44">
        <v>1482.9</v>
      </c>
      <c r="K449" s="44">
        <v>1610.67</v>
      </c>
      <c r="L449" s="44">
        <v>1863.27</v>
      </c>
      <c r="M449" s="44">
        <v>1971.3</v>
      </c>
      <c r="N449" s="44">
        <v>1979.54</v>
      </c>
      <c r="O449" s="44">
        <v>1957.97</v>
      </c>
      <c r="P449" s="44">
        <v>1910.81</v>
      </c>
      <c r="Q449" s="44">
        <v>1927.01</v>
      </c>
      <c r="R449" s="44">
        <v>1991.43</v>
      </c>
      <c r="S449" s="44">
        <v>1988.77</v>
      </c>
      <c r="T449" s="44">
        <v>1984.46</v>
      </c>
      <c r="U449" s="44">
        <v>1966.1</v>
      </c>
      <c r="V449" s="44">
        <v>2127.7800000000002</v>
      </c>
      <c r="W449" s="44">
        <v>2149.06</v>
      </c>
      <c r="X449" s="44">
        <v>2021.53</v>
      </c>
      <c r="Y449" s="44">
        <v>1834.11</v>
      </c>
      <c r="Z449" s="44">
        <v>1521.63</v>
      </c>
      <c r="AA449" s="44">
        <v>1398.04</v>
      </c>
    </row>
    <row r="450" spans="1:27" ht="12.75" hidden="1" customHeight="1" outlineLevel="1" x14ac:dyDescent="0.2">
      <c r="A450" s="89" t="s">
        <v>669</v>
      </c>
      <c r="B450" s="63" t="s">
        <v>90</v>
      </c>
      <c r="C450" s="43" t="s">
        <v>79</v>
      </c>
      <c r="D450" s="44">
        <f t="shared" ref="D450:AA450" si="262">$D$315</f>
        <v>2222.89</v>
      </c>
      <c r="E450" s="44">
        <f t="shared" si="262"/>
        <v>2222.89</v>
      </c>
      <c r="F450" s="44">
        <f t="shared" si="262"/>
        <v>2222.89</v>
      </c>
      <c r="G450" s="44">
        <f t="shared" si="262"/>
        <v>2222.89</v>
      </c>
      <c r="H450" s="44">
        <f t="shared" si="262"/>
        <v>2222.89</v>
      </c>
      <c r="I450" s="44">
        <f t="shared" si="262"/>
        <v>2222.89</v>
      </c>
      <c r="J450" s="44">
        <f t="shared" si="262"/>
        <v>2222.89</v>
      </c>
      <c r="K450" s="44">
        <f t="shared" si="262"/>
        <v>2222.89</v>
      </c>
      <c r="L450" s="44">
        <f t="shared" si="262"/>
        <v>2222.89</v>
      </c>
      <c r="M450" s="44">
        <f t="shared" si="262"/>
        <v>2222.89</v>
      </c>
      <c r="N450" s="44">
        <f t="shared" si="262"/>
        <v>2222.89</v>
      </c>
      <c r="O450" s="44">
        <f t="shared" si="262"/>
        <v>2222.89</v>
      </c>
      <c r="P450" s="44">
        <f t="shared" si="262"/>
        <v>2222.89</v>
      </c>
      <c r="Q450" s="44">
        <f t="shared" si="262"/>
        <v>2222.89</v>
      </c>
      <c r="R450" s="44">
        <f t="shared" si="262"/>
        <v>2222.89</v>
      </c>
      <c r="S450" s="44">
        <f t="shared" si="262"/>
        <v>2222.89</v>
      </c>
      <c r="T450" s="44">
        <f t="shared" si="262"/>
        <v>2222.89</v>
      </c>
      <c r="U450" s="44">
        <f t="shared" si="262"/>
        <v>2222.89</v>
      </c>
      <c r="V450" s="44">
        <f t="shared" si="262"/>
        <v>2222.89</v>
      </c>
      <c r="W450" s="44">
        <f t="shared" si="262"/>
        <v>2222.89</v>
      </c>
      <c r="X450" s="44">
        <f t="shared" si="262"/>
        <v>2222.89</v>
      </c>
      <c r="Y450" s="44">
        <f t="shared" si="262"/>
        <v>2222.89</v>
      </c>
      <c r="Z450" s="44">
        <f t="shared" si="262"/>
        <v>2222.89</v>
      </c>
      <c r="AA450" s="44">
        <f t="shared" si="262"/>
        <v>2222.89</v>
      </c>
    </row>
    <row r="451" spans="1:27" ht="12.75" hidden="1" customHeight="1" outlineLevel="1" x14ac:dyDescent="0.2">
      <c r="A451" s="89" t="s">
        <v>670</v>
      </c>
      <c r="B451" s="63" t="s">
        <v>83</v>
      </c>
      <c r="C451" s="43" t="s">
        <v>79</v>
      </c>
      <c r="D451" s="44">
        <v>4.68</v>
      </c>
      <c r="E451" s="44">
        <v>4.68</v>
      </c>
      <c r="F451" s="44">
        <v>4.68</v>
      </c>
      <c r="G451" s="44">
        <v>4.68</v>
      </c>
      <c r="H451" s="44">
        <v>4.68</v>
      </c>
      <c r="I451" s="44">
        <v>4.68</v>
      </c>
      <c r="J451" s="44">
        <v>4.68</v>
      </c>
      <c r="K451" s="44">
        <v>4.68</v>
      </c>
      <c r="L451" s="44">
        <v>4.68</v>
      </c>
      <c r="M451" s="44">
        <v>4.68</v>
      </c>
      <c r="N451" s="44">
        <v>4.68</v>
      </c>
      <c r="O451" s="44">
        <v>4.68</v>
      </c>
      <c r="P451" s="44">
        <v>4.68</v>
      </c>
      <c r="Q451" s="44">
        <v>4.68</v>
      </c>
      <c r="R451" s="44">
        <v>4.68</v>
      </c>
      <c r="S451" s="44">
        <v>4.68</v>
      </c>
      <c r="T451" s="44">
        <v>4.68</v>
      </c>
      <c r="U451" s="44">
        <v>4.68</v>
      </c>
      <c r="V451" s="44">
        <v>4.68</v>
      </c>
      <c r="W451" s="44">
        <v>4.68</v>
      </c>
      <c r="X451" s="44">
        <v>4.68</v>
      </c>
      <c r="Y451" s="44">
        <v>4.68</v>
      </c>
      <c r="Z451" s="44">
        <v>4.68</v>
      </c>
      <c r="AA451" s="44">
        <v>4.68</v>
      </c>
    </row>
    <row r="452" spans="1:27" ht="12.75" hidden="1" customHeight="1" outlineLevel="1" x14ac:dyDescent="0.2">
      <c r="A452" s="89" t="s">
        <v>671</v>
      </c>
      <c r="B452" s="63" t="s">
        <v>81</v>
      </c>
      <c r="C452" s="43" t="s">
        <v>79</v>
      </c>
      <c r="D452" s="44">
        <f>$D$11</f>
        <v>216.36</v>
      </c>
      <c r="E452" s="44">
        <f t="shared" ref="E452:AA452" si="263">$D$11</f>
        <v>216.36</v>
      </c>
      <c r="F452" s="44">
        <f t="shared" si="263"/>
        <v>216.36</v>
      </c>
      <c r="G452" s="44">
        <f t="shared" si="263"/>
        <v>216.36</v>
      </c>
      <c r="H452" s="44">
        <f t="shared" si="263"/>
        <v>216.36</v>
      </c>
      <c r="I452" s="44">
        <f t="shared" si="263"/>
        <v>216.36</v>
      </c>
      <c r="J452" s="44">
        <f t="shared" si="263"/>
        <v>216.36</v>
      </c>
      <c r="K452" s="44">
        <f t="shared" si="263"/>
        <v>216.36</v>
      </c>
      <c r="L452" s="44">
        <f t="shared" si="263"/>
        <v>216.36</v>
      </c>
      <c r="M452" s="44">
        <f t="shared" si="263"/>
        <v>216.36</v>
      </c>
      <c r="N452" s="44">
        <f t="shared" si="263"/>
        <v>216.36</v>
      </c>
      <c r="O452" s="44">
        <f t="shared" si="263"/>
        <v>216.36</v>
      </c>
      <c r="P452" s="44">
        <f t="shared" si="263"/>
        <v>216.36</v>
      </c>
      <c r="Q452" s="44">
        <f t="shared" si="263"/>
        <v>216.36</v>
      </c>
      <c r="R452" s="44">
        <f t="shared" si="263"/>
        <v>216.36</v>
      </c>
      <c r="S452" s="44">
        <f t="shared" si="263"/>
        <v>216.36</v>
      </c>
      <c r="T452" s="44">
        <f t="shared" si="263"/>
        <v>216.36</v>
      </c>
      <c r="U452" s="44">
        <f t="shared" si="263"/>
        <v>216.36</v>
      </c>
      <c r="V452" s="44">
        <f t="shared" si="263"/>
        <v>216.36</v>
      </c>
      <c r="W452" s="44">
        <f t="shared" si="263"/>
        <v>216.36</v>
      </c>
      <c r="X452" s="44">
        <f t="shared" si="263"/>
        <v>216.36</v>
      </c>
      <c r="Y452" s="44">
        <f t="shared" si="263"/>
        <v>216.36</v>
      </c>
      <c r="Z452" s="44">
        <f t="shared" si="263"/>
        <v>216.36</v>
      </c>
      <c r="AA452" s="44">
        <f t="shared" si="263"/>
        <v>216.36</v>
      </c>
    </row>
    <row r="453" spans="1:27" collapsed="1" x14ac:dyDescent="0.2">
      <c r="A453" s="88" t="s">
        <v>672</v>
      </c>
      <c r="B453" s="28" t="str">
        <f>"29"&amp;"."&amp;$B$639&amp;"."&amp;$B$640</f>
        <v>29.09.2023</v>
      </c>
      <c r="C453" s="80" t="s">
        <v>76</v>
      </c>
      <c r="D453" s="81">
        <f>ROUND(((D454+D455+D457+D456)/1000),5)</f>
        <v>3.6547999999999998</v>
      </c>
      <c r="E453" s="81">
        <f>ROUND(((E454+E455+E457+E456)/1000),5)</f>
        <v>3.4685299999999999</v>
      </c>
      <c r="F453" s="81">
        <f>ROUND(((F454+F455+F457+F456)/1000),5)</f>
        <v>3.4166099999999999</v>
      </c>
      <c r="G453" s="81">
        <f t="shared" ref="G453:AA453" si="264">ROUND(((G454+G455+G457+G456)/1000),5)</f>
        <v>3.43283</v>
      </c>
      <c r="H453" s="81">
        <f t="shared" si="264"/>
        <v>3.5460400000000001</v>
      </c>
      <c r="I453" s="81">
        <f t="shared" si="264"/>
        <v>3.7734000000000001</v>
      </c>
      <c r="J453" s="81">
        <f t="shared" si="264"/>
        <v>3.87479</v>
      </c>
      <c r="K453" s="81">
        <f t="shared" si="264"/>
        <v>4.0596300000000003</v>
      </c>
      <c r="L453" s="81">
        <f t="shared" si="264"/>
        <v>4.2887399999999998</v>
      </c>
      <c r="M453" s="81">
        <f t="shared" si="264"/>
        <v>4.4204999999999997</v>
      </c>
      <c r="N453" s="81">
        <f t="shared" si="264"/>
        <v>4.4252799999999999</v>
      </c>
      <c r="O453" s="81">
        <f t="shared" si="264"/>
        <v>4.3812199999999999</v>
      </c>
      <c r="P453" s="81">
        <f t="shared" si="264"/>
        <v>4.3563700000000001</v>
      </c>
      <c r="Q453" s="81">
        <f t="shared" si="264"/>
        <v>4.4138200000000003</v>
      </c>
      <c r="R453" s="81">
        <f t="shared" si="264"/>
        <v>4.4368499999999997</v>
      </c>
      <c r="S453" s="81">
        <f t="shared" si="264"/>
        <v>4.4305599999999998</v>
      </c>
      <c r="T453" s="81">
        <f t="shared" si="264"/>
        <v>4.4209800000000001</v>
      </c>
      <c r="U453" s="81">
        <f t="shared" si="264"/>
        <v>4.4150999999999998</v>
      </c>
      <c r="V453" s="81">
        <f t="shared" si="264"/>
        <v>4.5060700000000002</v>
      </c>
      <c r="W453" s="81">
        <f t="shared" si="264"/>
        <v>4.5583600000000004</v>
      </c>
      <c r="X453" s="81">
        <f t="shared" si="264"/>
        <v>4.4692800000000004</v>
      </c>
      <c r="Y453" s="81">
        <f t="shared" si="264"/>
        <v>4.3255299999999997</v>
      </c>
      <c r="Z453" s="81">
        <f t="shared" si="264"/>
        <v>4.0233400000000001</v>
      </c>
      <c r="AA453" s="81">
        <f t="shared" si="264"/>
        <v>3.9078400000000002</v>
      </c>
    </row>
    <row r="454" spans="1:27" ht="12.75" hidden="1" customHeight="1" outlineLevel="1" x14ac:dyDescent="0.2">
      <c r="A454" s="89" t="s">
        <v>673</v>
      </c>
      <c r="B454" s="63" t="s">
        <v>230</v>
      </c>
      <c r="C454" s="43" t="s">
        <v>79</v>
      </c>
      <c r="D454" s="44">
        <v>1210.8699999999999</v>
      </c>
      <c r="E454" s="44">
        <v>1024.5999999999999</v>
      </c>
      <c r="F454" s="44">
        <v>972.68</v>
      </c>
      <c r="G454" s="44">
        <v>988.9</v>
      </c>
      <c r="H454" s="44">
        <v>1102.1099999999999</v>
      </c>
      <c r="I454" s="44">
        <v>1329.47</v>
      </c>
      <c r="J454" s="44">
        <v>1430.86</v>
      </c>
      <c r="K454" s="44">
        <v>1615.7</v>
      </c>
      <c r="L454" s="44">
        <v>1844.81</v>
      </c>
      <c r="M454" s="44">
        <v>1976.57</v>
      </c>
      <c r="N454" s="44">
        <v>1981.35</v>
      </c>
      <c r="O454" s="44">
        <v>1937.29</v>
      </c>
      <c r="P454" s="44">
        <v>1912.44</v>
      </c>
      <c r="Q454" s="44">
        <v>1969.89</v>
      </c>
      <c r="R454" s="44">
        <v>1992.92</v>
      </c>
      <c r="S454" s="44">
        <v>1986.63</v>
      </c>
      <c r="T454" s="44">
        <v>1977.05</v>
      </c>
      <c r="U454" s="44">
        <v>1971.17</v>
      </c>
      <c r="V454" s="44">
        <v>2062.14</v>
      </c>
      <c r="W454" s="44">
        <v>2114.4299999999998</v>
      </c>
      <c r="X454" s="44">
        <v>2025.35</v>
      </c>
      <c r="Y454" s="44">
        <v>1881.6</v>
      </c>
      <c r="Z454" s="44">
        <v>1579.41</v>
      </c>
      <c r="AA454" s="44">
        <v>1463.91</v>
      </c>
    </row>
    <row r="455" spans="1:27" ht="12.75" hidden="1" customHeight="1" outlineLevel="1" x14ac:dyDescent="0.2">
      <c r="A455" s="89" t="s">
        <v>674</v>
      </c>
      <c r="B455" s="63" t="s">
        <v>90</v>
      </c>
      <c r="C455" s="43" t="s">
        <v>79</v>
      </c>
      <c r="D455" s="44">
        <f t="shared" ref="D455:AA455" si="265">$D$315</f>
        <v>2222.89</v>
      </c>
      <c r="E455" s="44">
        <f t="shared" si="265"/>
        <v>2222.89</v>
      </c>
      <c r="F455" s="44">
        <f t="shared" si="265"/>
        <v>2222.89</v>
      </c>
      <c r="G455" s="44">
        <f t="shared" si="265"/>
        <v>2222.89</v>
      </c>
      <c r="H455" s="44">
        <f t="shared" si="265"/>
        <v>2222.89</v>
      </c>
      <c r="I455" s="44">
        <f t="shared" si="265"/>
        <v>2222.89</v>
      </c>
      <c r="J455" s="44">
        <f t="shared" si="265"/>
        <v>2222.89</v>
      </c>
      <c r="K455" s="44">
        <f t="shared" si="265"/>
        <v>2222.89</v>
      </c>
      <c r="L455" s="44">
        <f t="shared" si="265"/>
        <v>2222.89</v>
      </c>
      <c r="M455" s="44">
        <f t="shared" si="265"/>
        <v>2222.89</v>
      </c>
      <c r="N455" s="44">
        <f t="shared" si="265"/>
        <v>2222.89</v>
      </c>
      <c r="O455" s="44">
        <f t="shared" si="265"/>
        <v>2222.89</v>
      </c>
      <c r="P455" s="44">
        <f t="shared" si="265"/>
        <v>2222.89</v>
      </c>
      <c r="Q455" s="44">
        <f t="shared" si="265"/>
        <v>2222.89</v>
      </c>
      <c r="R455" s="44">
        <f t="shared" si="265"/>
        <v>2222.89</v>
      </c>
      <c r="S455" s="44">
        <f t="shared" si="265"/>
        <v>2222.89</v>
      </c>
      <c r="T455" s="44">
        <f t="shared" si="265"/>
        <v>2222.89</v>
      </c>
      <c r="U455" s="44">
        <f t="shared" si="265"/>
        <v>2222.89</v>
      </c>
      <c r="V455" s="44">
        <f t="shared" si="265"/>
        <v>2222.89</v>
      </c>
      <c r="W455" s="44">
        <f t="shared" si="265"/>
        <v>2222.89</v>
      </c>
      <c r="X455" s="44">
        <f t="shared" si="265"/>
        <v>2222.89</v>
      </c>
      <c r="Y455" s="44">
        <f t="shared" si="265"/>
        <v>2222.89</v>
      </c>
      <c r="Z455" s="44">
        <f t="shared" si="265"/>
        <v>2222.89</v>
      </c>
      <c r="AA455" s="44">
        <f t="shared" si="265"/>
        <v>2222.89</v>
      </c>
    </row>
    <row r="456" spans="1:27" ht="12.75" hidden="1" customHeight="1" outlineLevel="1" x14ac:dyDescent="0.2">
      <c r="A456" s="89" t="s">
        <v>675</v>
      </c>
      <c r="B456" s="63" t="s">
        <v>83</v>
      </c>
      <c r="C456" s="43" t="s">
        <v>79</v>
      </c>
      <c r="D456" s="44">
        <v>4.68</v>
      </c>
      <c r="E456" s="44">
        <v>4.68</v>
      </c>
      <c r="F456" s="44">
        <v>4.68</v>
      </c>
      <c r="G456" s="44">
        <v>4.68</v>
      </c>
      <c r="H456" s="44">
        <v>4.68</v>
      </c>
      <c r="I456" s="44">
        <v>4.68</v>
      </c>
      <c r="J456" s="44">
        <v>4.68</v>
      </c>
      <c r="K456" s="44">
        <v>4.68</v>
      </c>
      <c r="L456" s="44">
        <v>4.68</v>
      </c>
      <c r="M456" s="44">
        <v>4.68</v>
      </c>
      <c r="N456" s="44">
        <v>4.68</v>
      </c>
      <c r="O456" s="44">
        <v>4.68</v>
      </c>
      <c r="P456" s="44">
        <v>4.68</v>
      </c>
      <c r="Q456" s="44">
        <v>4.68</v>
      </c>
      <c r="R456" s="44">
        <v>4.68</v>
      </c>
      <c r="S456" s="44">
        <v>4.68</v>
      </c>
      <c r="T456" s="44">
        <v>4.68</v>
      </c>
      <c r="U456" s="44">
        <v>4.68</v>
      </c>
      <c r="V456" s="44">
        <v>4.68</v>
      </c>
      <c r="W456" s="44">
        <v>4.68</v>
      </c>
      <c r="X456" s="44">
        <v>4.68</v>
      </c>
      <c r="Y456" s="44">
        <v>4.68</v>
      </c>
      <c r="Z456" s="44">
        <v>4.68</v>
      </c>
      <c r="AA456" s="44">
        <v>4.68</v>
      </c>
    </row>
    <row r="457" spans="1:27" ht="12.75" hidden="1" customHeight="1" outlineLevel="1" x14ac:dyDescent="0.2">
      <c r="A457" s="89" t="s">
        <v>676</v>
      </c>
      <c r="B457" s="63" t="s">
        <v>81</v>
      </c>
      <c r="C457" s="43" t="s">
        <v>79</v>
      </c>
      <c r="D457" s="44">
        <f>$D$11</f>
        <v>216.36</v>
      </c>
      <c r="E457" s="44">
        <f t="shared" ref="E457:AA457" si="266">$D$11</f>
        <v>216.36</v>
      </c>
      <c r="F457" s="44">
        <f t="shared" si="266"/>
        <v>216.36</v>
      </c>
      <c r="G457" s="44">
        <f t="shared" si="266"/>
        <v>216.36</v>
      </c>
      <c r="H457" s="44">
        <f t="shared" si="266"/>
        <v>216.36</v>
      </c>
      <c r="I457" s="44">
        <f t="shared" si="266"/>
        <v>216.36</v>
      </c>
      <c r="J457" s="44">
        <f t="shared" si="266"/>
        <v>216.36</v>
      </c>
      <c r="K457" s="44">
        <f t="shared" si="266"/>
        <v>216.36</v>
      </c>
      <c r="L457" s="44">
        <f t="shared" si="266"/>
        <v>216.36</v>
      </c>
      <c r="M457" s="44">
        <f t="shared" si="266"/>
        <v>216.36</v>
      </c>
      <c r="N457" s="44">
        <f t="shared" si="266"/>
        <v>216.36</v>
      </c>
      <c r="O457" s="44">
        <f t="shared" si="266"/>
        <v>216.36</v>
      </c>
      <c r="P457" s="44">
        <f t="shared" si="266"/>
        <v>216.36</v>
      </c>
      <c r="Q457" s="44">
        <f t="shared" si="266"/>
        <v>216.36</v>
      </c>
      <c r="R457" s="44">
        <f t="shared" si="266"/>
        <v>216.36</v>
      </c>
      <c r="S457" s="44">
        <f t="shared" si="266"/>
        <v>216.36</v>
      </c>
      <c r="T457" s="44">
        <f t="shared" si="266"/>
        <v>216.36</v>
      </c>
      <c r="U457" s="44">
        <f t="shared" si="266"/>
        <v>216.36</v>
      </c>
      <c r="V457" s="44">
        <f t="shared" si="266"/>
        <v>216.36</v>
      </c>
      <c r="W457" s="44">
        <f t="shared" si="266"/>
        <v>216.36</v>
      </c>
      <c r="X457" s="44">
        <f t="shared" si="266"/>
        <v>216.36</v>
      </c>
      <c r="Y457" s="44">
        <f t="shared" si="266"/>
        <v>216.36</v>
      </c>
      <c r="Z457" s="44">
        <f t="shared" si="266"/>
        <v>216.36</v>
      </c>
      <c r="AA457" s="44">
        <f t="shared" si="266"/>
        <v>216.36</v>
      </c>
    </row>
    <row r="458" spans="1:27" collapsed="1" x14ac:dyDescent="0.2">
      <c r="A458" s="88" t="s">
        <v>677</v>
      </c>
      <c r="B458" s="28" t="str">
        <f>"30"&amp;"."&amp;$B$639&amp;"."&amp;$B$640</f>
        <v>30.09.2023</v>
      </c>
      <c r="C458" s="80" t="s">
        <v>76</v>
      </c>
      <c r="D458" s="81">
        <f>ROUND(((D459+D460+D462+D461)/1000),5)</f>
        <v>3.8062900000000002</v>
      </c>
      <c r="E458" s="81">
        <f>ROUND(((E459+E460+E462+E461)/1000),5)</f>
        <v>3.7257699999999998</v>
      </c>
      <c r="F458" s="81">
        <f>ROUND(((F459+F460+F462+F461)/1000),5)</f>
        <v>3.6553499999999999</v>
      </c>
      <c r="G458" s="81">
        <f t="shared" ref="G458:AA458" si="267">ROUND(((G459+G460+G462+G461)/1000),5)</f>
        <v>3.6216300000000001</v>
      </c>
      <c r="H458" s="81">
        <f t="shared" si="267"/>
        <v>3.6693199999999999</v>
      </c>
      <c r="I458" s="81">
        <f t="shared" si="267"/>
        <v>3.7628300000000001</v>
      </c>
      <c r="J458" s="81">
        <f t="shared" si="267"/>
        <v>3.79135</v>
      </c>
      <c r="K458" s="81">
        <f t="shared" si="267"/>
        <v>3.9589500000000002</v>
      </c>
      <c r="L458" s="81">
        <f t="shared" si="267"/>
        <v>4.2468199999999996</v>
      </c>
      <c r="M458" s="81">
        <f t="shared" si="267"/>
        <v>4.4537000000000004</v>
      </c>
      <c r="N458" s="81">
        <f t="shared" si="267"/>
        <v>4.4860899999999999</v>
      </c>
      <c r="O458" s="81">
        <f t="shared" si="267"/>
        <v>4.4904999999999999</v>
      </c>
      <c r="P458" s="81">
        <f t="shared" si="267"/>
        <v>4.4660000000000002</v>
      </c>
      <c r="Q458" s="81">
        <f t="shared" si="267"/>
        <v>4.4635300000000004</v>
      </c>
      <c r="R458" s="81">
        <f t="shared" si="267"/>
        <v>4.4653499999999999</v>
      </c>
      <c r="S458" s="81">
        <f t="shared" si="267"/>
        <v>4.4621199999999996</v>
      </c>
      <c r="T458" s="81">
        <f t="shared" si="267"/>
        <v>4.4481700000000002</v>
      </c>
      <c r="U458" s="81">
        <f t="shared" si="267"/>
        <v>4.3815299999999997</v>
      </c>
      <c r="V458" s="81">
        <f t="shared" si="267"/>
        <v>4.4809400000000004</v>
      </c>
      <c r="W458" s="81">
        <f t="shared" si="267"/>
        <v>4.5305499999999999</v>
      </c>
      <c r="X458" s="81">
        <f t="shared" si="267"/>
        <v>4.4736700000000003</v>
      </c>
      <c r="Y458" s="81">
        <f t="shared" si="267"/>
        <v>4.2154199999999999</v>
      </c>
      <c r="Z458" s="81">
        <f t="shared" si="267"/>
        <v>4.0727700000000002</v>
      </c>
      <c r="AA458" s="81">
        <f t="shared" si="267"/>
        <v>3.8640699999999999</v>
      </c>
    </row>
    <row r="459" spans="1:27" ht="12.75" hidden="1" customHeight="1" outlineLevel="1" x14ac:dyDescent="0.2">
      <c r="A459" s="89" t="s">
        <v>678</v>
      </c>
      <c r="B459" s="63" t="s">
        <v>230</v>
      </c>
      <c r="C459" s="43" t="s">
        <v>79</v>
      </c>
      <c r="D459" s="44">
        <v>1362.36</v>
      </c>
      <c r="E459" s="44">
        <v>1281.8399999999999</v>
      </c>
      <c r="F459" s="44">
        <v>1211.42</v>
      </c>
      <c r="G459" s="44">
        <v>1177.7</v>
      </c>
      <c r="H459" s="44">
        <v>1225.3900000000001</v>
      </c>
      <c r="I459" s="44">
        <v>1318.9</v>
      </c>
      <c r="J459" s="44">
        <v>1347.42</v>
      </c>
      <c r="K459" s="44">
        <v>1515.02</v>
      </c>
      <c r="L459" s="44">
        <v>1802.89</v>
      </c>
      <c r="M459" s="44">
        <v>2009.77</v>
      </c>
      <c r="N459" s="44">
        <v>2042.16</v>
      </c>
      <c r="O459" s="44">
        <v>2046.57</v>
      </c>
      <c r="P459" s="44">
        <v>2022.07</v>
      </c>
      <c r="Q459" s="44">
        <v>2019.6</v>
      </c>
      <c r="R459" s="44">
        <v>2021.42</v>
      </c>
      <c r="S459" s="44">
        <v>2018.19</v>
      </c>
      <c r="T459" s="44">
        <v>2004.24</v>
      </c>
      <c r="U459" s="44">
        <v>1937.6</v>
      </c>
      <c r="V459" s="44">
        <v>2037.01</v>
      </c>
      <c r="W459" s="44">
        <v>2086.62</v>
      </c>
      <c r="X459" s="44">
        <v>2029.74</v>
      </c>
      <c r="Y459" s="44">
        <v>1771.49</v>
      </c>
      <c r="Z459" s="44">
        <v>1628.84</v>
      </c>
      <c r="AA459" s="44">
        <v>1420.14</v>
      </c>
    </row>
    <row r="460" spans="1:27" ht="12.75" hidden="1" customHeight="1" outlineLevel="1" x14ac:dyDescent="0.2">
      <c r="A460" s="89" t="s">
        <v>679</v>
      </c>
      <c r="B460" s="63" t="s">
        <v>90</v>
      </c>
      <c r="C460" s="43" t="s">
        <v>79</v>
      </c>
      <c r="D460" s="44">
        <f t="shared" ref="D460:AA460" si="268">$D$315</f>
        <v>2222.89</v>
      </c>
      <c r="E460" s="44">
        <f t="shared" si="268"/>
        <v>2222.89</v>
      </c>
      <c r="F460" s="44">
        <f t="shared" si="268"/>
        <v>2222.89</v>
      </c>
      <c r="G460" s="44">
        <f t="shared" si="268"/>
        <v>2222.89</v>
      </c>
      <c r="H460" s="44">
        <f t="shared" si="268"/>
        <v>2222.89</v>
      </c>
      <c r="I460" s="44">
        <f t="shared" si="268"/>
        <v>2222.89</v>
      </c>
      <c r="J460" s="44">
        <f t="shared" si="268"/>
        <v>2222.89</v>
      </c>
      <c r="K460" s="44">
        <f t="shared" si="268"/>
        <v>2222.89</v>
      </c>
      <c r="L460" s="44">
        <f t="shared" si="268"/>
        <v>2222.89</v>
      </c>
      <c r="M460" s="44">
        <f t="shared" si="268"/>
        <v>2222.89</v>
      </c>
      <c r="N460" s="44">
        <f t="shared" si="268"/>
        <v>2222.89</v>
      </c>
      <c r="O460" s="44">
        <f t="shared" si="268"/>
        <v>2222.89</v>
      </c>
      <c r="P460" s="44">
        <f t="shared" si="268"/>
        <v>2222.89</v>
      </c>
      <c r="Q460" s="44">
        <f t="shared" si="268"/>
        <v>2222.89</v>
      </c>
      <c r="R460" s="44">
        <f t="shared" si="268"/>
        <v>2222.89</v>
      </c>
      <c r="S460" s="44">
        <f t="shared" si="268"/>
        <v>2222.89</v>
      </c>
      <c r="T460" s="44">
        <f t="shared" si="268"/>
        <v>2222.89</v>
      </c>
      <c r="U460" s="44">
        <f t="shared" si="268"/>
        <v>2222.89</v>
      </c>
      <c r="V460" s="44">
        <f t="shared" si="268"/>
        <v>2222.89</v>
      </c>
      <c r="W460" s="44">
        <f t="shared" si="268"/>
        <v>2222.89</v>
      </c>
      <c r="X460" s="44">
        <f t="shared" si="268"/>
        <v>2222.89</v>
      </c>
      <c r="Y460" s="44">
        <f t="shared" si="268"/>
        <v>2222.89</v>
      </c>
      <c r="Z460" s="44">
        <f t="shared" si="268"/>
        <v>2222.89</v>
      </c>
      <c r="AA460" s="44">
        <f t="shared" si="268"/>
        <v>2222.89</v>
      </c>
    </row>
    <row r="461" spans="1:27" ht="12.75" hidden="1" customHeight="1" outlineLevel="1" x14ac:dyDescent="0.2">
      <c r="A461" s="89" t="s">
        <v>680</v>
      </c>
      <c r="B461" s="63" t="s">
        <v>83</v>
      </c>
      <c r="C461" s="43" t="s">
        <v>79</v>
      </c>
      <c r="D461" s="44">
        <v>4.68</v>
      </c>
      <c r="E461" s="44">
        <v>4.68</v>
      </c>
      <c r="F461" s="44">
        <v>4.68</v>
      </c>
      <c r="G461" s="44">
        <v>4.68</v>
      </c>
      <c r="H461" s="44">
        <v>4.68</v>
      </c>
      <c r="I461" s="44">
        <v>4.68</v>
      </c>
      <c r="J461" s="44">
        <v>4.68</v>
      </c>
      <c r="K461" s="44">
        <v>4.68</v>
      </c>
      <c r="L461" s="44">
        <v>4.68</v>
      </c>
      <c r="M461" s="44">
        <v>4.68</v>
      </c>
      <c r="N461" s="44">
        <v>4.68</v>
      </c>
      <c r="O461" s="44">
        <v>4.68</v>
      </c>
      <c r="P461" s="44">
        <v>4.68</v>
      </c>
      <c r="Q461" s="44">
        <v>4.68</v>
      </c>
      <c r="R461" s="44">
        <v>4.68</v>
      </c>
      <c r="S461" s="44">
        <v>4.68</v>
      </c>
      <c r="T461" s="44">
        <v>4.68</v>
      </c>
      <c r="U461" s="44">
        <v>4.68</v>
      </c>
      <c r="V461" s="44">
        <v>4.68</v>
      </c>
      <c r="W461" s="44">
        <v>4.68</v>
      </c>
      <c r="X461" s="44">
        <v>4.68</v>
      </c>
      <c r="Y461" s="44">
        <v>4.68</v>
      </c>
      <c r="Z461" s="44">
        <v>4.68</v>
      </c>
      <c r="AA461" s="44">
        <v>4.68</v>
      </c>
    </row>
    <row r="462" spans="1:27" ht="12.75" hidden="1" customHeight="1" outlineLevel="1" x14ac:dyDescent="0.2">
      <c r="A462" s="89" t="s">
        <v>681</v>
      </c>
      <c r="B462" s="63" t="s">
        <v>81</v>
      </c>
      <c r="C462" s="43" t="s">
        <v>79</v>
      </c>
      <c r="D462" s="44">
        <f>$D$11</f>
        <v>216.36</v>
      </c>
      <c r="E462" s="44">
        <f t="shared" ref="E462:AA462" si="269">$D$11</f>
        <v>216.36</v>
      </c>
      <c r="F462" s="44">
        <f t="shared" si="269"/>
        <v>216.36</v>
      </c>
      <c r="G462" s="44">
        <f t="shared" si="269"/>
        <v>216.36</v>
      </c>
      <c r="H462" s="44">
        <f t="shared" si="269"/>
        <v>216.36</v>
      </c>
      <c r="I462" s="44">
        <f t="shared" si="269"/>
        <v>216.36</v>
      </c>
      <c r="J462" s="44">
        <f t="shared" si="269"/>
        <v>216.36</v>
      </c>
      <c r="K462" s="44">
        <f t="shared" si="269"/>
        <v>216.36</v>
      </c>
      <c r="L462" s="44">
        <f t="shared" si="269"/>
        <v>216.36</v>
      </c>
      <c r="M462" s="44">
        <f t="shared" si="269"/>
        <v>216.36</v>
      </c>
      <c r="N462" s="44">
        <f t="shared" si="269"/>
        <v>216.36</v>
      </c>
      <c r="O462" s="44">
        <f t="shared" si="269"/>
        <v>216.36</v>
      </c>
      <c r="P462" s="44">
        <f t="shared" si="269"/>
        <v>216.36</v>
      </c>
      <c r="Q462" s="44">
        <f t="shared" si="269"/>
        <v>216.36</v>
      </c>
      <c r="R462" s="44">
        <f t="shared" si="269"/>
        <v>216.36</v>
      </c>
      <c r="S462" s="44">
        <f t="shared" si="269"/>
        <v>216.36</v>
      </c>
      <c r="T462" s="44">
        <f t="shared" si="269"/>
        <v>216.36</v>
      </c>
      <c r="U462" s="44">
        <f t="shared" si="269"/>
        <v>216.36</v>
      </c>
      <c r="V462" s="44">
        <f t="shared" si="269"/>
        <v>216.36</v>
      </c>
      <c r="W462" s="44">
        <f t="shared" si="269"/>
        <v>216.36</v>
      </c>
      <c r="X462" s="44">
        <f t="shared" si="269"/>
        <v>216.36</v>
      </c>
      <c r="Y462" s="44">
        <f t="shared" si="269"/>
        <v>216.36</v>
      </c>
      <c r="Z462" s="44">
        <f t="shared" si="269"/>
        <v>216.36</v>
      </c>
      <c r="AA462" s="44">
        <f t="shared" si="269"/>
        <v>216.36</v>
      </c>
    </row>
    <row r="463" spans="1:27" collapsed="1" x14ac:dyDescent="0.2">
      <c r="B463" s="91" t="s">
        <v>379</v>
      </c>
    </row>
    <row r="464" spans="1:27" x14ac:dyDescent="0.2">
      <c r="A464" s="179" t="s">
        <v>682</v>
      </c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1"/>
    </row>
    <row r="465" spans="1:27" ht="25.5" x14ac:dyDescent="0.2">
      <c r="A465" s="26" t="s">
        <v>64</v>
      </c>
      <c r="B465" s="27" t="s">
        <v>202</v>
      </c>
      <c r="C465" s="26" t="s">
        <v>203</v>
      </c>
      <c r="D465" s="27" t="s">
        <v>204</v>
      </c>
      <c r="E465" s="27" t="s">
        <v>205</v>
      </c>
      <c r="F465" s="27" t="s">
        <v>206</v>
      </c>
      <c r="G465" s="27" t="s">
        <v>207</v>
      </c>
      <c r="H465" s="27" t="s">
        <v>208</v>
      </c>
      <c r="I465" s="27" t="s">
        <v>209</v>
      </c>
      <c r="J465" s="27" t="s">
        <v>210</v>
      </c>
      <c r="K465" s="27" t="s">
        <v>211</v>
      </c>
      <c r="L465" s="27" t="s">
        <v>212</v>
      </c>
      <c r="M465" s="27" t="s">
        <v>213</v>
      </c>
      <c r="N465" s="27" t="s">
        <v>214</v>
      </c>
      <c r="O465" s="27" t="s">
        <v>215</v>
      </c>
      <c r="P465" s="27" t="s">
        <v>216</v>
      </c>
      <c r="Q465" s="27" t="s">
        <v>217</v>
      </c>
      <c r="R465" s="27" t="s">
        <v>218</v>
      </c>
      <c r="S465" s="27" t="s">
        <v>219</v>
      </c>
      <c r="T465" s="27" t="s">
        <v>220</v>
      </c>
      <c r="U465" s="27" t="s">
        <v>221</v>
      </c>
      <c r="V465" s="27" t="s">
        <v>222</v>
      </c>
      <c r="W465" s="27" t="s">
        <v>223</v>
      </c>
      <c r="X465" s="27" t="s">
        <v>224</v>
      </c>
      <c r="Y465" s="27" t="s">
        <v>225</v>
      </c>
      <c r="Z465" s="27" t="s">
        <v>226</v>
      </c>
      <c r="AA465" s="27" t="s">
        <v>227</v>
      </c>
    </row>
    <row r="466" spans="1:27" x14ac:dyDescent="0.2">
      <c r="A466" s="88" t="s">
        <v>683</v>
      </c>
      <c r="B466" s="28" t="str">
        <f>"01"&amp;"."&amp;$B$639&amp;"."&amp;$B$640</f>
        <v>01.09.2023</v>
      </c>
      <c r="C466" s="80" t="s">
        <v>76</v>
      </c>
      <c r="D466" s="81">
        <f>ROUND(((D467+D468+D470+D469)/1000),5)</f>
        <v>5.1721000000000004</v>
      </c>
      <c r="E466" s="81">
        <f>ROUND(((E467+E468+E470+E469)/1000),5)</f>
        <v>5.0633100000000004</v>
      </c>
      <c r="F466" s="81">
        <f>ROUND(((F467+F468+F470+F469)/1000),5)</f>
        <v>4.9997100000000003</v>
      </c>
      <c r="G466" s="81">
        <f t="shared" ref="G466:AA466" si="270">ROUND(((G467+G468+G470+G469)/1000),5)</f>
        <v>5.0066899999999999</v>
      </c>
      <c r="H466" s="81">
        <f t="shared" si="270"/>
        <v>5.0513700000000004</v>
      </c>
      <c r="I466" s="81">
        <f t="shared" si="270"/>
        <v>5.1304499999999997</v>
      </c>
      <c r="J466" s="81">
        <f t="shared" si="270"/>
        <v>5.2401600000000004</v>
      </c>
      <c r="K466" s="81">
        <f t="shared" si="270"/>
        <v>5.4905200000000001</v>
      </c>
      <c r="L466" s="81">
        <f t="shared" si="270"/>
        <v>5.6847200000000004</v>
      </c>
      <c r="M466" s="81">
        <f t="shared" si="270"/>
        <v>5.9071800000000003</v>
      </c>
      <c r="N466" s="81">
        <f t="shared" si="270"/>
        <v>5.9423399999999997</v>
      </c>
      <c r="O466" s="81">
        <f t="shared" si="270"/>
        <v>5.9180400000000004</v>
      </c>
      <c r="P466" s="81">
        <f t="shared" si="270"/>
        <v>5.9250100000000003</v>
      </c>
      <c r="Q466" s="81">
        <f t="shared" si="270"/>
        <v>5.92821</v>
      </c>
      <c r="R466" s="81">
        <f t="shared" si="270"/>
        <v>6.0033300000000001</v>
      </c>
      <c r="S466" s="81">
        <f t="shared" si="270"/>
        <v>5.98949</v>
      </c>
      <c r="T466" s="81">
        <f t="shared" si="270"/>
        <v>5.9820099999999998</v>
      </c>
      <c r="U466" s="81">
        <f t="shared" si="270"/>
        <v>5.9502300000000004</v>
      </c>
      <c r="V466" s="81">
        <f t="shared" si="270"/>
        <v>5.9511599999999998</v>
      </c>
      <c r="W466" s="81">
        <f t="shared" si="270"/>
        <v>5.9877399999999996</v>
      </c>
      <c r="X466" s="81">
        <f t="shared" si="270"/>
        <v>5.9803199999999999</v>
      </c>
      <c r="Y466" s="81">
        <f t="shared" si="270"/>
        <v>5.8512500000000003</v>
      </c>
      <c r="Z466" s="81">
        <f t="shared" si="270"/>
        <v>5.57761</v>
      </c>
      <c r="AA466" s="81">
        <f t="shared" si="270"/>
        <v>5.37277</v>
      </c>
    </row>
    <row r="467" spans="1:27" ht="12.75" hidden="1" customHeight="1" outlineLevel="1" x14ac:dyDescent="0.2">
      <c r="A467" s="89" t="s">
        <v>684</v>
      </c>
      <c r="B467" s="63" t="s">
        <v>230</v>
      </c>
      <c r="C467" s="43" t="s">
        <v>79</v>
      </c>
      <c r="D467" s="44">
        <v>1391.29</v>
      </c>
      <c r="E467" s="44">
        <v>1282.5</v>
      </c>
      <c r="F467" s="44">
        <v>1218.9000000000001</v>
      </c>
      <c r="G467" s="44">
        <v>1225.8800000000001</v>
      </c>
      <c r="H467" s="44">
        <v>1270.56</v>
      </c>
      <c r="I467" s="44">
        <v>1349.64</v>
      </c>
      <c r="J467" s="44">
        <v>1459.35</v>
      </c>
      <c r="K467" s="44">
        <v>1709.71</v>
      </c>
      <c r="L467" s="44">
        <v>1903.91</v>
      </c>
      <c r="M467" s="44">
        <v>2126.37</v>
      </c>
      <c r="N467" s="44">
        <v>2161.5300000000002</v>
      </c>
      <c r="O467" s="44">
        <v>2137.23</v>
      </c>
      <c r="P467" s="44">
        <v>2144.1999999999998</v>
      </c>
      <c r="Q467" s="44">
        <v>2147.4</v>
      </c>
      <c r="R467" s="44">
        <v>2222.52</v>
      </c>
      <c r="S467" s="44">
        <v>2208.6799999999998</v>
      </c>
      <c r="T467" s="44">
        <v>2201.1999999999998</v>
      </c>
      <c r="U467" s="44">
        <v>2169.42</v>
      </c>
      <c r="V467" s="44">
        <v>2170.35</v>
      </c>
      <c r="W467" s="44">
        <v>2206.9299999999998</v>
      </c>
      <c r="X467" s="44">
        <v>2199.5100000000002</v>
      </c>
      <c r="Y467" s="44">
        <v>2070.44</v>
      </c>
      <c r="Z467" s="44">
        <v>1796.8</v>
      </c>
      <c r="AA467" s="44">
        <v>1591.96</v>
      </c>
    </row>
    <row r="468" spans="1:27" ht="12.75" hidden="1" customHeight="1" outlineLevel="1" x14ac:dyDescent="0.2">
      <c r="A468" s="89" t="s">
        <v>685</v>
      </c>
      <c r="B468" s="63" t="s">
        <v>90</v>
      </c>
      <c r="C468" s="43" t="s">
        <v>79</v>
      </c>
      <c r="D468" s="44">
        <v>3559.77</v>
      </c>
      <c r="E468" s="44">
        <f>$D$468</f>
        <v>3559.77</v>
      </c>
      <c r="F468" s="44">
        <f t="shared" ref="F468:AA468" si="271">$D$468</f>
        <v>3559.77</v>
      </c>
      <c r="G468" s="44">
        <f t="shared" si="271"/>
        <v>3559.77</v>
      </c>
      <c r="H468" s="44">
        <f t="shared" si="271"/>
        <v>3559.77</v>
      </c>
      <c r="I468" s="44">
        <f t="shared" si="271"/>
        <v>3559.77</v>
      </c>
      <c r="J468" s="44">
        <f t="shared" si="271"/>
        <v>3559.77</v>
      </c>
      <c r="K468" s="44">
        <f t="shared" si="271"/>
        <v>3559.77</v>
      </c>
      <c r="L468" s="44">
        <f t="shared" si="271"/>
        <v>3559.77</v>
      </c>
      <c r="M468" s="44">
        <f t="shared" si="271"/>
        <v>3559.77</v>
      </c>
      <c r="N468" s="44">
        <f t="shared" si="271"/>
        <v>3559.77</v>
      </c>
      <c r="O468" s="44">
        <f t="shared" si="271"/>
        <v>3559.77</v>
      </c>
      <c r="P468" s="44">
        <f t="shared" si="271"/>
        <v>3559.77</v>
      </c>
      <c r="Q468" s="44">
        <f t="shared" si="271"/>
        <v>3559.77</v>
      </c>
      <c r="R468" s="44">
        <f t="shared" si="271"/>
        <v>3559.77</v>
      </c>
      <c r="S468" s="44">
        <f t="shared" si="271"/>
        <v>3559.77</v>
      </c>
      <c r="T468" s="44">
        <f t="shared" si="271"/>
        <v>3559.77</v>
      </c>
      <c r="U468" s="44">
        <f t="shared" si="271"/>
        <v>3559.77</v>
      </c>
      <c r="V468" s="44">
        <f t="shared" si="271"/>
        <v>3559.77</v>
      </c>
      <c r="W468" s="44">
        <f t="shared" si="271"/>
        <v>3559.77</v>
      </c>
      <c r="X468" s="44">
        <f t="shared" si="271"/>
        <v>3559.77</v>
      </c>
      <c r="Y468" s="44">
        <f t="shared" si="271"/>
        <v>3559.77</v>
      </c>
      <c r="Z468" s="44">
        <f t="shared" si="271"/>
        <v>3559.77</v>
      </c>
      <c r="AA468" s="44">
        <f t="shared" si="271"/>
        <v>3559.77</v>
      </c>
    </row>
    <row r="469" spans="1:27" ht="12.75" hidden="1" customHeight="1" outlineLevel="1" x14ac:dyDescent="0.2">
      <c r="A469" s="89" t="s">
        <v>686</v>
      </c>
      <c r="B469" s="63" t="s">
        <v>83</v>
      </c>
      <c r="C469" s="43" t="s">
        <v>79</v>
      </c>
      <c r="D469" s="44">
        <v>4.68</v>
      </c>
      <c r="E469" s="44">
        <v>4.68</v>
      </c>
      <c r="F469" s="44">
        <v>4.68</v>
      </c>
      <c r="G469" s="44">
        <v>4.68</v>
      </c>
      <c r="H469" s="44">
        <v>4.68</v>
      </c>
      <c r="I469" s="44">
        <v>4.68</v>
      </c>
      <c r="J469" s="44">
        <v>4.68</v>
      </c>
      <c r="K469" s="44">
        <v>4.68</v>
      </c>
      <c r="L469" s="44">
        <v>4.68</v>
      </c>
      <c r="M469" s="44">
        <v>4.68</v>
      </c>
      <c r="N469" s="44">
        <v>4.68</v>
      </c>
      <c r="O469" s="44">
        <v>4.68</v>
      </c>
      <c r="P469" s="44">
        <v>4.68</v>
      </c>
      <c r="Q469" s="44">
        <v>4.68</v>
      </c>
      <c r="R469" s="44">
        <v>4.68</v>
      </c>
      <c r="S469" s="44">
        <v>4.68</v>
      </c>
      <c r="T469" s="44">
        <v>4.68</v>
      </c>
      <c r="U469" s="44">
        <v>4.68</v>
      </c>
      <c r="V469" s="44">
        <v>4.68</v>
      </c>
      <c r="W469" s="44">
        <v>4.68</v>
      </c>
      <c r="X469" s="44">
        <v>4.68</v>
      </c>
      <c r="Y469" s="44">
        <v>4.68</v>
      </c>
      <c r="Z469" s="44">
        <v>4.68</v>
      </c>
      <c r="AA469" s="44">
        <v>4.68</v>
      </c>
    </row>
    <row r="470" spans="1:27" ht="12.75" hidden="1" customHeight="1" outlineLevel="1" x14ac:dyDescent="0.2">
      <c r="A470" s="89" t="s">
        <v>687</v>
      </c>
      <c r="B470" s="63" t="s">
        <v>81</v>
      </c>
      <c r="C470" s="43" t="s">
        <v>79</v>
      </c>
      <c r="D470" s="44">
        <f>$D$11</f>
        <v>216.36</v>
      </c>
      <c r="E470" s="44">
        <f t="shared" ref="E470:AA470" si="272">$D$11</f>
        <v>216.36</v>
      </c>
      <c r="F470" s="44">
        <f t="shared" si="272"/>
        <v>216.36</v>
      </c>
      <c r="G470" s="44">
        <f t="shared" si="272"/>
        <v>216.36</v>
      </c>
      <c r="H470" s="44">
        <f t="shared" si="272"/>
        <v>216.36</v>
      </c>
      <c r="I470" s="44">
        <f t="shared" si="272"/>
        <v>216.36</v>
      </c>
      <c r="J470" s="44">
        <f t="shared" si="272"/>
        <v>216.36</v>
      </c>
      <c r="K470" s="44">
        <f t="shared" si="272"/>
        <v>216.36</v>
      </c>
      <c r="L470" s="44">
        <f t="shared" si="272"/>
        <v>216.36</v>
      </c>
      <c r="M470" s="44">
        <f t="shared" si="272"/>
        <v>216.36</v>
      </c>
      <c r="N470" s="44">
        <f t="shared" si="272"/>
        <v>216.36</v>
      </c>
      <c r="O470" s="44">
        <f t="shared" si="272"/>
        <v>216.36</v>
      </c>
      <c r="P470" s="44">
        <f t="shared" si="272"/>
        <v>216.36</v>
      </c>
      <c r="Q470" s="44">
        <f t="shared" si="272"/>
        <v>216.36</v>
      </c>
      <c r="R470" s="44">
        <f t="shared" si="272"/>
        <v>216.36</v>
      </c>
      <c r="S470" s="44">
        <f t="shared" si="272"/>
        <v>216.36</v>
      </c>
      <c r="T470" s="44">
        <f t="shared" si="272"/>
        <v>216.36</v>
      </c>
      <c r="U470" s="44">
        <f t="shared" si="272"/>
        <v>216.36</v>
      </c>
      <c r="V470" s="44">
        <f t="shared" si="272"/>
        <v>216.36</v>
      </c>
      <c r="W470" s="44">
        <f t="shared" si="272"/>
        <v>216.36</v>
      </c>
      <c r="X470" s="44">
        <f t="shared" si="272"/>
        <v>216.36</v>
      </c>
      <c r="Y470" s="44">
        <f t="shared" si="272"/>
        <v>216.36</v>
      </c>
      <c r="Z470" s="44">
        <f t="shared" si="272"/>
        <v>216.36</v>
      </c>
      <c r="AA470" s="44">
        <f t="shared" si="272"/>
        <v>216.36</v>
      </c>
    </row>
    <row r="471" spans="1:27" collapsed="1" x14ac:dyDescent="0.2">
      <c r="A471" s="88" t="s">
        <v>688</v>
      </c>
      <c r="B471" s="28" t="str">
        <f>"02"&amp;"."&amp;$B$639&amp;"."&amp;$B$640</f>
        <v>02.09.2023</v>
      </c>
      <c r="C471" s="80" t="s">
        <v>76</v>
      </c>
      <c r="D471" s="81">
        <f>ROUND(((D472+D473+D475+D474)/1000),5)</f>
        <v>5.3382899999999998</v>
      </c>
      <c r="E471" s="81">
        <f>ROUND(((E472+E473+E475+E474)/1000),5)</f>
        <v>5.1478900000000003</v>
      </c>
      <c r="F471" s="81">
        <f>ROUND(((F472+F473+F475+F474)/1000),5)</f>
        <v>5.10745</v>
      </c>
      <c r="G471" s="81">
        <f t="shared" ref="G471:AA471" si="273">ROUND(((G472+G473+G475+G474)/1000),5)</f>
        <v>5.0756199999999998</v>
      </c>
      <c r="H471" s="81">
        <f t="shared" si="273"/>
        <v>5.0935600000000001</v>
      </c>
      <c r="I471" s="81">
        <f t="shared" si="273"/>
        <v>5.0898899999999996</v>
      </c>
      <c r="J471" s="81">
        <f t="shared" si="273"/>
        <v>5.1172800000000001</v>
      </c>
      <c r="K471" s="81">
        <f t="shared" si="273"/>
        <v>5.4103700000000003</v>
      </c>
      <c r="L471" s="81">
        <f t="shared" si="273"/>
        <v>5.6039000000000003</v>
      </c>
      <c r="M471" s="81">
        <f t="shared" si="273"/>
        <v>5.8130199999999999</v>
      </c>
      <c r="N471" s="81">
        <f t="shared" si="273"/>
        <v>5.8827299999999996</v>
      </c>
      <c r="O471" s="81">
        <f t="shared" si="273"/>
        <v>5.8973199999999997</v>
      </c>
      <c r="P471" s="81">
        <f t="shared" si="273"/>
        <v>5.8897000000000004</v>
      </c>
      <c r="Q471" s="81">
        <f t="shared" si="273"/>
        <v>5.8953100000000003</v>
      </c>
      <c r="R471" s="81">
        <f t="shared" si="273"/>
        <v>5.8939700000000004</v>
      </c>
      <c r="S471" s="81">
        <f t="shared" si="273"/>
        <v>5.8885800000000001</v>
      </c>
      <c r="T471" s="81">
        <f t="shared" si="273"/>
        <v>5.8680500000000002</v>
      </c>
      <c r="U471" s="81">
        <f t="shared" si="273"/>
        <v>5.8391200000000003</v>
      </c>
      <c r="V471" s="81">
        <f t="shared" si="273"/>
        <v>5.8379599999999998</v>
      </c>
      <c r="W471" s="81">
        <f t="shared" si="273"/>
        <v>5.8456000000000001</v>
      </c>
      <c r="X471" s="81">
        <f t="shared" si="273"/>
        <v>5.8395099999999998</v>
      </c>
      <c r="Y471" s="81">
        <f t="shared" si="273"/>
        <v>5.7573699999999999</v>
      </c>
      <c r="Z471" s="81">
        <f t="shared" si="273"/>
        <v>5.58324</v>
      </c>
      <c r="AA471" s="81">
        <f t="shared" si="273"/>
        <v>5.4565700000000001</v>
      </c>
    </row>
    <row r="472" spans="1:27" ht="12.75" hidden="1" customHeight="1" outlineLevel="1" x14ac:dyDescent="0.2">
      <c r="A472" s="89" t="s">
        <v>689</v>
      </c>
      <c r="B472" s="63" t="s">
        <v>230</v>
      </c>
      <c r="C472" s="43" t="s">
        <v>79</v>
      </c>
      <c r="D472" s="44">
        <v>1557.48</v>
      </c>
      <c r="E472" s="44">
        <v>1367.08</v>
      </c>
      <c r="F472" s="44">
        <v>1326.64</v>
      </c>
      <c r="G472" s="44">
        <v>1294.81</v>
      </c>
      <c r="H472" s="44">
        <v>1312.75</v>
      </c>
      <c r="I472" s="44">
        <v>1309.08</v>
      </c>
      <c r="J472" s="44">
        <v>1336.47</v>
      </c>
      <c r="K472" s="44">
        <v>1629.56</v>
      </c>
      <c r="L472" s="44">
        <v>1823.09</v>
      </c>
      <c r="M472" s="44">
        <v>2032.21</v>
      </c>
      <c r="N472" s="44">
        <v>2101.92</v>
      </c>
      <c r="O472" s="44">
        <v>2116.5100000000002</v>
      </c>
      <c r="P472" s="44">
        <v>2108.89</v>
      </c>
      <c r="Q472" s="44">
        <v>2114.5</v>
      </c>
      <c r="R472" s="44">
        <v>2113.16</v>
      </c>
      <c r="S472" s="44">
        <v>2107.77</v>
      </c>
      <c r="T472" s="44">
        <v>2087.2399999999998</v>
      </c>
      <c r="U472" s="44">
        <v>2058.31</v>
      </c>
      <c r="V472" s="44">
        <v>2057.15</v>
      </c>
      <c r="W472" s="44">
        <v>2064.79</v>
      </c>
      <c r="X472" s="44">
        <v>2058.6999999999998</v>
      </c>
      <c r="Y472" s="44">
        <v>1976.56</v>
      </c>
      <c r="Z472" s="44">
        <v>1802.43</v>
      </c>
      <c r="AA472" s="44">
        <v>1675.76</v>
      </c>
    </row>
    <row r="473" spans="1:27" ht="12.75" hidden="1" customHeight="1" outlineLevel="1" x14ac:dyDescent="0.2">
      <c r="A473" s="89" t="s">
        <v>690</v>
      </c>
      <c r="B473" s="63" t="s">
        <v>90</v>
      </c>
      <c r="C473" s="43" t="s">
        <v>79</v>
      </c>
      <c r="D473" s="44">
        <f>$D$468</f>
        <v>3559.77</v>
      </c>
      <c r="E473" s="44">
        <f t="shared" ref="E473:AA473" si="274">$D$468</f>
        <v>3559.77</v>
      </c>
      <c r="F473" s="44">
        <f t="shared" si="274"/>
        <v>3559.77</v>
      </c>
      <c r="G473" s="44">
        <f t="shared" si="274"/>
        <v>3559.77</v>
      </c>
      <c r="H473" s="44">
        <f t="shared" si="274"/>
        <v>3559.77</v>
      </c>
      <c r="I473" s="44">
        <f t="shared" si="274"/>
        <v>3559.77</v>
      </c>
      <c r="J473" s="44">
        <f t="shared" si="274"/>
        <v>3559.77</v>
      </c>
      <c r="K473" s="44">
        <f t="shared" si="274"/>
        <v>3559.77</v>
      </c>
      <c r="L473" s="44">
        <f t="shared" si="274"/>
        <v>3559.77</v>
      </c>
      <c r="M473" s="44">
        <f t="shared" si="274"/>
        <v>3559.77</v>
      </c>
      <c r="N473" s="44">
        <f t="shared" si="274"/>
        <v>3559.77</v>
      </c>
      <c r="O473" s="44">
        <f t="shared" si="274"/>
        <v>3559.77</v>
      </c>
      <c r="P473" s="44">
        <f t="shared" si="274"/>
        <v>3559.77</v>
      </c>
      <c r="Q473" s="44">
        <f t="shared" si="274"/>
        <v>3559.77</v>
      </c>
      <c r="R473" s="44">
        <f t="shared" si="274"/>
        <v>3559.77</v>
      </c>
      <c r="S473" s="44">
        <f t="shared" si="274"/>
        <v>3559.77</v>
      </c>
      <c r="T473" s="44">
        <f t="shared" si="274"/>
        <v>3559.77</v>
      </c>
      <c r="U473" s="44">
        <f t="shared" si="274"/>
        <v>3559.77</v>
      </c>
      <c r="V473" s="44">
        <f t="shared" si="274"/>
        <v>3559.77</v>
      </c>
      <c r="W473" s="44">
        <f t="shared" si="274"/>
        <v>3559.77</v>
      </c>
      <c r="X473" s="44">
        <f t="shared" si="274"/>
        <v>3559.77</v>
      </c>
      <c r="Y473" s="44">
        <f t="shared" si="274"/>
        <v>3559.77</v>
      </c>
      <c r="Z473" s="44">
        <f t="shared" si="274"/>
        <v>3559.77</v>
      </c>
      <c r="AA473" s="44">
        <f t="shared" si="274"/>
        <v>3559.77</v>
      </c>
    </row>
    <row r="474" spans="1:27" ht="12.75" hidden="1" customHeight="1" outlineLevel="1" x14ac:dyDescent="0.2">
      <c r="A474" s="89" t="s">
        <v>691</v>
      </c>
      <c r="B474" s="63" t="s">
        <v>83</v>
      </c>
      <c r="C474" s="43" t="s">
        <v>79</v>
      </c>
      <c r="D474" s="44">
        <v>4.68</v>
      </c>
      <c r="E474" s="44">
        <v>4.68</v>
      </c>
      <c r="F474" s="44">
        <v>4.68</v>
      </c>
      <c r="G474" s="44">
        <v>4.68</v>
      </c>
      <c r="H474" s="44">
        <v>4.68</v>
      </c>
      <c r="I474" s="44">
        <v>4.68</v>
      </c>
      <c r="J474" s="44">
        <v>4.68</v>
      </c>
      <c r="K474" s="44">
        <v>4.68</v>
      </c>
      <c r="L474" s="44">
        <v>4.68</v>
      </c>
      <c r="M474" s="44">
        <v>4.68</v>
      </c>
      <c r="N474" s="44">
        <v>4.68</v>
      </c>
      <c r="O474" s="44">
        <v>4.68</v>
      </c>
      <c r="P474" s="44">
        <v>4.68</v>
      </c>
      <c r="Q474" s="44">
        <v>4.68</v>
      </c>
      <c r="R474" s="44">
        <v>4.68</v>
      </c>
      <c r="S474" s="44">
        <v>4.68</v>
      </c>
      <c r="T474" s="44">
        <v>4.68</v>
      </c>
      <c r="U474" s="44">
        <v>4.68</v>
      </c>
      <c r="V474" s="44">
        <v>4.68</v>
      </c>
      <c r="W474" s="44">
        <v>4.68</v>
      </c>
      <c r="X474" s="44">
        <v>4.68</v>
      </c>
      <c r="Y474" s="44">
        <v>4.68</v>
      </c>
      <c r="Z474" s="44">
        <v>4.68</v>
      </c>
      <c r="AA474" s="44">
        <v>4.68</v>
      </c>
    </row>
    <row r="475" spans="1:27" ht="12.75" hidden="1" customHeight="1" outlineLevel="1" x14ac:dyDescent="0.2">
      <c r="A475" s="89" t="s">
        <v>692</v>
      </c>
      <c r="B475" s="63" t="s">
        <v>81</v>
      </c>
      <c r="C475" s="43" t="s">
        <v>79</v>
      </c>
      <c r="D475" s="44">
        <f>$D$11</f>
        <v>216.36</v>
      </c>
      <c r="E475" s="44">
        <f t="shared" ref="E475:AA475" si="275">$D$11</f>
        <v>216.36</v>
      </c>
      <c r="F475" s="44">
        <f t="shared" si="275"/>
        <v>216.36</v>
      </c>
      <c r="G475" s="44">
        <f t="shared" si="275"/>
        <v>216.36</v>
      </c>
      <c r="H475" s="44">
        <f t="shared" si="275"/>
        <v>216.36</v>
      </c>
      <c r="I475" s="44">
        <f t="shared" si="275"/>
        <v>216.36</v>
      </c>
      <c r="J475" s="44">
        <f t="shared" si="275"/>
        <v>216.36</v>
      </c>
      <c r="K475" s="44">
        <f t="shared" si="275"/>
        <v>216.36</v>
      </c>
      <c r="L475" s="44">
        <f t="shared" si="275"/>
        <v>216.36</v>
      </c>
      <c r="M475" s="44">
        <f t="shared" si="275"/>
        <v>216.36</v>
      </c>
      <c r="N475" s="44">
        <f t="shared" si="275"/>
        <v>216.36</v>
      </c>
      <c r="O475" s="44">
        <f t="shared" si="275"/>
        <v>216.36</v>
      </c>
      <c r="P475" s="44">
        <f t="shared" si="275"/>
        <v>216.36</v>
      </c>
      <c r="Q475" s="44">
        <f t="shared" si="275"/>
        <v>216.36</v>
      </c>
      <c r="R475" s="44">
        <f t="shared" si="275"/>
        <v>216.36</v>
      </c>
      <c r="S475" s="44">
        <f t="shared" si="275"/>
        <v>216.36</v>
      </c>
      <c r="T475" s="44">
        <f t="shared" si="275"/>
        <v>216.36</v>
      </c>
      <c r="U475" s="44">
        <f t="shared" si="275"/>
        <v>216.36</v>
      </c>
      <c r="V475" s="44">
        <f t="shared" si="275"/>
        <v>216.36</v>
      </c>
      <c r="W475" s="44">
        <f t="shared" si="275"/>
        <v>216.36</v>
      </c>
      <c r="X475" s="44">
        <f t="shared" si="275"/>
        <v>216.36</v>
      </c>
      <c r="Y475" s="44">
        <f t="shared" si="275"/>
        <v>216.36</v>
      </c>
      <c r="Z475" s="44">
        <f t="shared" si="275"/>
        <v>216.36</v>
      </c>
      <c r="AA475" s="44">
        <f t="shared" si="275"/>
        <v>216.36</v>
      </c>
    </row>
    <row r="476" spans="1:27" collapsed="1" x14ac:dyDescent="0.2">
      <c r="A476" s="88" t="s">
        <v>693</v>
      </c>
      <c r="B476" s="28" t="str">
        <f>"03"&amp;"."&amp;$B$639&amp;"."&amp;$B$640</f>
        <v>03.09.2023</v>
      </c>
      <c r="C476" s="80" t="s">
        <v>76</v>
      </c>
      <c r="D476" s="81">
        <f>ROUND(((D477+D478+D480+D479)/1000),5)</f>
        <v>5.1195300000000001</v>
      </c>
      <c r="E476" s="81">
        <f>ROUND(((E477+E478+E480+E479)/1000),5)</f>
        <v>4.9824799999999998</v>
      </c>
      <c r="F476" s="81">
        <f>ROUND(((F477+F478+F480+F479)/1000),5)</f>
        <v>4.9046500000000002</v>
      </c>
      <c r="G476" s="81">
        <f t="shared" ref="G476:AA476" si="276">ROUND(((G477+G478+G480+G479)/1000),5)</f>
        <v>4.8990600000000004</v>
      </c>
      <c r="H476" s="81">
        <f t="shared" si="276"/>
        <v>4.8970500000000001</v>
      </c>
      <c r="I476" s="81">
        <f t="shared" si="276"/>
        <v>4.8617800000000004</v>
      </c>
      <c r="J476" s="81">
        <f t="shared" si="276"/>
        <v>4.8810599999999997</v>
      </c>
      <c r="K476" s="81">
        <f t="shared" si="276"/>
        <v>5.05267</v>
      </c>
      <c r="L476" s="81">
        <f t="shared" si="276"/>
        <v>5.3258400000000004</v>
      </c>
      <c r="M476" s="81">
        <f t="shared" si="276"/>
        <v>5.5478100000000001</v>
      </c>
      <c r="N476" s="81">
        <f t="shared" si="276"/>
        <v>5.6414099999999996</v>
      </c>
      <c r="O476" s="81">
        <f t="shared" si="276"/>
        <v>5.6668000000000003</v>
      </c>
      <c r="P476" s="81">
        <f t="shared" si="276"/>
        <v>5.6331300000000004</v>
      </c>
      <c r="Q476" s="81">
        <f t="shared" si="276"/>
        <v>5.6427699999999996</v>
      </c>
      <c r="R476" s="81">
        <f t="shared" si="276"/>
        <v>5.6353099999999996</v>
      </c>
      <c r="S476" s="81">
        <f t="shared" si="276"/>
        <v>5.6093400000000004</v>
      </c>
      <c r="T476" s="81">
        <f t="shared" si="276"/>
        <v>5.6111199999999997</v>
      </c>
      <c r="U476" s="81">
        <f t="shared" si="276"/>
        <v>5.5588499999999996</v>
      </c>
      <c r="V476" s="81">
        <f t="shared" si="276"/>
        <v>5.5833199999999996</v>
      </c>
      <c r="W476" s="81">
        <f t="shared" si="276"/>
        <v>5.7495000000000003</v>
      </c>
      <c r="X476" s="81">
        <f t="shared" si="276"/>
        <v>5.7395500000000004</v>
      </c>
      <c r="Y476" s="81">
        <f t="shared" si="276"/>
        <v>5.66845</v>
      </c>
      <c r="Z476" s="81">
        <f t="shared" si="276"/>
        <v>5.4884500000000003</v>
      </c>
      <c r="AA476" s="81">
        <f t="shared" si="276"/>
        <v>5.1751800000000001</v>
      </c>
    </row>
    <row r="477" spans="1:27" ht="12.75" hidden="1" customHeight="1" outlineLevel="1" x14ac:dyDescent="0.2">
      <c r="A477" s="89" t="s">
        <v>694</v>
      </c>
      <c r="B477" s="63" t="s">
        <v>230</v>
      </c>
      <c r="C477" s="43" t="s">
        <v>79</v>
      </c>
      <c r="D477" s="44">
        <v>1338.72</v>
      </c>
      <c r="E477" s="44">
        <v>1201.67</v>
      </c>
      <c r="F477" s="44">
        <v>1123.8399999999999</v>
      </c>
      <c r="G477" s="44">
        <v>1118.25</v>
      </c>
      <c r="H477" s="44">
        <v>1116.24</v>
      </c>
      <c r="I477" s="44">
        <v>1080.97</v>
      </c>
      <c r="J477" s="44">
        <v>1100.25</v>
      </c>
      <c r="K477" s="44">
        <v>1271.8599999999999</v>
      </c>
      <c r="L477" s="44">
        <v>1545.03</v>
      </c>
      <c r="M477" s="44">
        <v>1767</v>
      </c>
      <c r="N477" s="44">
        <v>1860.6</v>
      </c>
      <c r="O477" s="44">
        <v>1885.99</v>
      </c>
      <c r="P477" s="44">
        <v>1852.32</v>
      </c>
      <c r="Q477" s="44">
        <v>1861.96</v>
      </c>
      <c r="R477" s="44">
        <v>1854.5</v>
      </c>
      <c r="S477" s="44">
        <v>1828.53</v>
      </c>
      <c r="T477" s="44">
        <v>1830.31</v>
      </c>
      <c r="U477" s="44">
        <v>1778.04</v>
      </c>
      <c r="V477" s="44">
        <v>1802.51</v>
      </c>
      <c r="W477" s="44">
        <v>1968.69</v>
      </c>
      <c r="X477" s="44">
        <v>1958.74</v>
      </c>
      <c r="Y477" s="44">
        <v>1887.64</v>
      </c>
      <c r="Z477" s="44">
        <v>1707.64</v>
      </c>
      <c r="AA477" s="44">
        <v>1394.37</v>
      </c>
    </row>
    <row r="478" spans="1:27" ht="12.75" hidden="1" customHeight="1" outlineLevel="1" x14ac:dyDescent="0.2">
      <c r="A478" s="89" t="s">
        <v>695</v>
      </c>
      <c r="B478" s="63" t="s">
        <v>90</v>
      </c>
      <c r="C478" s="43" t="s">
        <v>79</v>
      </c>
      <c r="D478" s="44">
        <f>$D$468</f>
        <v>3559.77</v>
      </c>
      <c r="E478" s="44">
        <f t="shared" ref="E478:AA478" si="277">$D$468</f>
        <v>3559.77</v>
      </c>
      <c r="F478" s="44">
        <f t="shared" si="277"/>
        <v>3559.77</v>
      </c>
      <c r="G478" s="44">
        <f t="shared" si="277"/>
        <v>3559.77</v>
      </c>
      <c r="H478" s="44">
        <f t="shared" si="277"/>
        <v>3559.77</v>
      </c>
      <c r="I478" s="44">
        <f t="shared" si="277"/>
        <v>3559.77</v>
      </c>
      <c r="J478" s="44">
        <f t="shared" si="277"/>
        <v>3559.77</v>
      </c>
      <c r="K478" s="44">
        <f t="shared" si="277"/>
        <v>3559.77</v>
      </c>
      <c r="L478" s="44">
        <f t="shared" si="277"/>
        <v>3559.77</v>
      </c>
      <c r="M478" s="44">
        <f t="shared" si="277"/>
        <v>3559.77</v>
      </c>
      <c r="N478" s="44">
        <f t="shared" si="277"/>
        <v>3559.77</v>
      </c>
      <c r="O478" s="44">
        <f t="shared" si="277"/>
        <v>3559.77</v>
      </c>
      <c r="P478" s="44">
        <f t="shared" si="277"/>
        <v>3559.77</v>
      </c>
      <c r="Q478" s="44">
        <f t="shared" si="277"/>
        <v>3559.77</v>
      </c>
      <c r="R478" s="44">
        <f t="shared" si="277"/>
        <v>3559.77</v>
      </c>
      <c r="S478" s="44">
        <f t="shared" si="277"/>
        <v>3559.77</v>
      </c>
      <c r="T478" s="44">
        <f t="shared" si="277"/>
        <v>3559.77</v>
      </c>
      <c r="U478" s="44">
        <f t="shared" si="277"/>
        <v>3559.77</v>
      </c>
      <c r="V478" s="44">
        <f t="shared" si="277"/>
        <v>3559.77</v>
      </c>
      <c r="W478" s="44">
        <f t="shared" si="277"/>
        <v>3559.77</v>
      </c>
      <c r="X478" s="44">
        <f t="shared" si="277"/>
        <v>3559.77</v>
      </c>
      <c r="Y478" s="44">
        <f t="shared" si="277"/>
        <v>3559.77</v>
      </c>
      <c r="Z478" s="44">
        <f t="shared" si="277"/>
        <v>3559.77</v>
      </c>
      <c r="AA478" s="44">
        <f t="shared" si="277"/>
        <v>3559.77</v>
      </c>
    </row>
    <row r="479" spans="1:27" ht="12.75" hidden="1" customHeight="1" outlineLevel="1" x14ac:dyDescent="0.2">
      <c r="A479" s="89" t="s">
        <v>696</v>
      </c>
      <c r="B479" s="63" t="s">
        <v>83</v>
      </c>
      <c r="C479" s="43" t="s">
        <v>79</v>
      </c>
      <c r="D479" s="44">
        <v>4.68</v>
      </c>
      <c r="E479" s="44">
        <v>4.68</v>
      </c>
      <c r="F479" s="44">
        <v>4.68</v>
      </c>
      <c r="G479" s="44">
        <v>4.68</v>
      </c>
      <c r="H479" s="44">
        <v>4.68</v>
      </c>
      <c r="I479" s="44">
        <v>4.68</v>
      </c>
      <c r="J479" s="44">
        <v>4.68</v>
      </c>
      <c r="K479" s="44">
        <v>4.68</v>
      </c>
      <c r="L479" s="44">
        <v>4.68</v>
      </c>
      <c r="M479" s="44">
        <v>4.68</v>
      </c>
      <c r="N479" s="44">
        <v>4.68</v>
      </c>
      <c r="O479" s="44">
        <v>4.68</v>
      </c>
      <c r="P479" s="44">
        <v>4.68</v>
      </c>
      <c r="Q479" s="44">
        <v>4.68</v>
      </c>
      <c r="R479" s="44">
        <v>4.68</v>
      </c>
      <c r="S479" s="44">
        <v>4.68</v>
      </c>
      <c r="T479" s="44">
        <v>4.68</v>
      </c>
      <c r="U479" s="44">
        <v>4.68</v>
      </c>
      <c r="V479" s="44">
        <v>4.68</v>
      </c>
      <c r="W479" s="44">
        <v>4.68</v>
      </c>
      <c r="X479" s="44">
        <v>4.68</v>
      </c>
      <c r="Y479" s="44">
        <v>4.68</v>
      </c>
      <c r="Z479" s="44">
        <v>4.68</v>
      </c>
      <c r="AA479" s="44">
        <v>4.68</v>
      </c>
    </row>
    <row r="480" spans="1:27" ht="12.75" hidden="1" customHeight="1" outlineLevel="1" x14ac:dyDescent="0.2">
      <c r="A480" s="89" t="s">
        <v>697</v>
      </c>
      <c r="B480" s="63" t="s">
        <v>81</v>
      </c>
      <c r="C480" s="43" t="s">
        <v>79</v>
      </c>
      <c r="D480" s="44">
        <f>$D$11</f>
        <v>216.36</v>
      </c>
      <c r="E480" s="44">
        <f t="shared" ref="E480:AA480" si="278">$D$11</f>
        <v>216.36</v>
      </c>
      <c r="F480" s="44">
        <f t="shared" si="278"/>
        <v>216.36</v>
      </c>
      <c r="G480" s="44">
        <f t="shared" si="278"/>
        <v>216.36</v>
      </c>
      <c r="H480" s="44">
        <f t="shared" si="278"/>
        <v>216.36</v>
      </c>
      <c r="I480" s="44">
        <f t="shared" si="278"/>
        <v>216.36</v>
      </c>
      <c r="J480" s="44">
        <f t="shared" si="278"/>
        <v>216.36</v>
      </c>
      <c r="K480" s="44">
        <f t="shared" si="278"/>
        <v>216.36</v>
      </c>
      <c r="L480" s="44">
        <f t="shared" si="278"/>
        <v>216.36</v>
      </c>
      <c r="M480" s="44">
        <f t="shared" si="278"/>
        <v>216.36</v>
      </c>
      <c r="N480" s="44">
        <f t="shared" si="278"/>
        <v>216.36</v>
      </c>
      <c r="O480" s="44">
        <f t="shared" si="278"/>
        <v>216.36</v>
      </c>
      <c r="P480" s="44">
        <f t="shared" si="278"/>
        <v>216.36</v>
      </c>
      <c r="Q480" s="44">
        <f t="shared" si="278"/>
        <v>216.36</v>
      </c>
      <c r="R480" s="44">
        <f t="shared" si="278"/>
        <v>216.36</v>
      </c>
      <c r="S480" s="44">
        <f t="shared" si="278"/>
        <v>216.36</v>
      </c>
      <c r="T480" s="44">
        <f t="shared" si="278"/>
        <v>216.36</v>
      </c>
      <c r="U480" s="44">
        <f t="shared" si="278"/>
        <v>216.36</v>
      </c>
      <c r="V480" s="44">
        <f t="shared" si="278"/>
        <v>216.36</v>
      </c>
      <c r="W480" s="44">
        <f t="shared" si="278"/>
        <v>216.36</v>
      </c>
      <c r="X480" s="44">
        <f t="shared" si="278"/>
        <v>216.36</v>
      </c>
      <c r="Y480" s="44">
        <f t="shared" si="278"/>
        <v>216.36</v>
      </c>
      <c r="Z480" s="44">
        <f t="shared" si="278"/>
        <v>216.36</v>
      </c>
      <c r="AA480" s="44">
        <f t="shared" si="278"/>
        <v>216.36</v>
      </c>
    </row>
    <row r="481" spans="1:27" collapsed="1" x14ac:dyDescent="0.2">
      <c r="A481" s="88" t="s">
        <v>698</v>
      </c>
      <c r="B481" s="28" t="str">
        <f>"04"&amp;"."&amp;$B$639&amp;"."&amp;$B$640</f>
        <v>04.09.2023</v>
      </c>
      <c r="C481" s="80" t="s">
        <v>76</v>
      </c>
      <c r="D481" s="81">
        <f>ROUND(((D482+D483+D485+D484)/1000),5)</f>
        <v>5.1569399999999996</v>
      </c>
      <c r="E481" s="81">
        <f>ROUND(((E482+E483+E485+E484)/1000),5)</f>
        <v>5.0289799999999998</v>
      </c>
      <c r="F481" s="81">
        <f>ROUND(((F482+F483+F485+F484)/1000),5)</f>
        <v>4.9593699999999998</v>
      </c>
      <c r="G481" s="81">
        <f t="shared" ref="G481:AA481" si="279">ROUND(((G482+G483+G485+G484)/1000),5)</f>
        <v>4.9194800000000001</v>
      </c>
      <c r="H481" s="81">
        <f t="shared" si="279"/>
        <v>4.9660399999999996</v>
      </c>
      <c r="I481" s="81">
        <f t="shared" si="279"/>
        <v>5.0243099999999998</v>
      </c>
      <c r="J481" s="81">
        <f t="shared" si="279"/>
        <v>5.1783400000000004</v>
      </c>
      <c r="K481" s="81">
        <f t="shared" si="279"/>
        <v>5.4441100000000002</v>
      </c>
      <c r="L481" s="81">
        <f t="shared" si="279"/>
        <v>5.6390700000000002</v>
      </c>
      <c r="M481" s="81">
        <f t="shared" si="279"/>
        <v>5.7842799999999999</v>
      </c>
      <c r="N481" s="81">
        <f t="shared" si="279"/>
        <v>5.82796</v>
      </c>
      <c r="O481" s="81">
        <f t="shared" si="279"/>
        <v>5.82172</v>
      </c>
      <c r="P481" s="81">
        <f t="shared" si="279"/>
        <v>5.7873700000000001</v>
      </c>
      <c r="Q481" s="81">
        <f t="shared" si="279"/>
        <v>5.82646</v>
      </c>
      <c r="R481" s="81">
        <f t="shared" si="279"/>
        <v>5.89011</v>
      </c>
      <c r="S481" s="81">
        <f t="shared" si="279"/>
        <v>5.8873800000000003</v>
      </c>
      <c r="T481" s="81">
        <f t="shared" si="279"/>
        <v>5.8803400000000003</v>
      </c>
      <c r="U481" s="81">
        <f t="shared" si="279"/>
        <v>5.8229699999999998</v>
      </c>
      <c r="V481" s="81">
        <f t="shared" si="279"/>
        <v>5.8349099999999998</v>
      </c>
      <c r="W481" s="81">
        <f t="shared" si="279"/>
        <v>5.8832199999999997</v>
      </c>
      <c r="X481" s="81">
        <f t="shared" si="279"/>
        <v>5.8831499999999997</v>
      </c>
      <c r="Y481" s="81">
        <f t="shared" si="279"/>
        <v>5.7678099999999999</v>
      </c>
      <c r="Z481" s="81">
        <f t="shared" si="279"/>
        <v>5.5585399999999998</v>
      </c>
      <c r="AA481" s="81">
        <f t="shared" si="279"/>
        <v>5.2666700000000004</v>
      </c>
    </row>
    <row r="482" spans="1:27" ht="12.75" hidden="1" customHeight="1" outlineLevel="1" x14ac:dyDescent="0.2">
      <c r="A482" s="89" t="s">
        <v>699</v>
      </c>
      <c r="B482" s="63" t="s">
        <v>230</v>
      </c>
      <c r="C482" s="43" t="s">
        <v>79</v>
      </c>
      <c r="D482" s="44">
        <v>1376.13</v>
      </c>
      <c r="E482" s="44">
        <v>1248.17</v>
      </c>
      <c r="F482" s="44">
        <v>1178.56</v>
      </c>
      <c r="G482" s="44">
        <v>1138.67</v>
      </c>
      <c r="H482" s="44">
        <v>1185.23</v>
      </c>
      <c r="I482" s="44">
        <v>1243.5</v>
      </c>
      <c r="J482" s="44">
        <v>1397.53</v>
      </c>
      <c r="K482" s="44">
        <v>1663.3</v>
      </c>
      <c r="L482" s="44">
        <v>1858.26</v>
      </c>
      <c r="M482" s="44">
        <v>2003.47</v>
      </c>
      <c r="N482" s="44">
        <v>2047.15</v>
      </c>
      <c r="O482" s="44">
        <v>2040.91</v>
      </c>
      <c r="P482" s="44">
        <v>2006.56</v>
      </c>
      <c r="Q482" s="44">
        <v>2045.65</v>
      </c>
      <c r="R482" s="44">
        <v>2109.3000000000002</v>
      </c>
      <c r="S482" s="44">
        <v>2106.5700000000002</v>
      </c>
      <c r="T482" s="44">
        <v>2099.5300000000002</v>
      </c>
      <c r="U482" s="44">
        <v>2042.16</v>
      </c>
      <c r="V482" s="44">
        <v>2054.1</v>
      </c>
      <c r="W482" s="44">
        <v>2102.41</v>
      </c>
      <c r="X482" s="44">
        <v>2102.34</v>
      </c>
      <c r="Y482" s="44">
        <v>1987</v>
      </c>
      <c r="Z482" s="44">
        <v>1777.73</v>
      </c>
      <c r="AA482" s="44">
        <v>1485.86</v>
      </c>
    </row>
    <row r="483" spans="1:27" ht="12.75" hidden="1" customHeight="1" outlineLevel="1" x14ac:dyDescent="0.2">
      <c r="A483" s="89" t="s">
        <v>700</v>
      </c>
      <c r="B483" s="63" t="s">
        <v>90</v>
      </c>
      <c r="C483" s="43" t="s">
        <v>79</v>
      </c>
      <c r="D483" s="44">
        <f>$D$468</f>
        <v>3559.77</v>
      </c>
      <c r="E483" s="44">
        <f t="shared" ref="E483:AA483" si="280">$D$468</f>
        <v>3559.77</v>
      </c>
      <c r="F483" s="44">
        <f t="shared" si="280"/>
        <v>3559.77</v>
      </c>
      <c r="G483" s="44">
        <f t="shared" si="280"/>
        <v>3559.77</v>
      </c>
      <c r="H483" s="44">
        <f t="shared" si="280"/>
        <v>3559.77</v>
      </c>
      <c r="I483" s="44">
        <f t="shared" si="280"/>
        <v>3559.77</v>
      </c>
      <c r="J483" s="44">
        <f t="shared" si="280"/>
        <v>3559.77</v>
      </c>
      <c r="K483" s="44">
        <f t="shared" si="280"/>
        <v>3559.77</v>
      </c>
      <c r="L483" s="44">
        <f t="shared" si="280"/>
        <v>3559.77</v>
      </c>
      <c r="M483" s="44">
        <f t="shared" si="280"/>
        <v>3559.77</v>
      </c>
      <c r="N483" s="44">
        <f t="shared" si="280"/>
        <v>3559.77</v>
      </c>
      <c r="O483" s="44">
        <f t="shared" si="280"/>
        <v>3559.77</v>
      </c>
      <c r="P483" s="44">
        <f t="shared" si="280"/>
        <v>3559.77</v>
      </c>
      <c r="Q483" s="44">
        <f t="shared" si="280"/>
        <v>3559.77</v>
      </c>
      <c r="R483" s="44">
        <f t="shared" si="280"/>
        <v>3559.77</v>
      </c>
      <c r="S483" s="44">
        <f t="shared" si="280"/>
        <v>3559.77</v>
      </c>
      <c r="T483" s="44">
        <f t="shared" si="280"/>
        <v>3559.77</v>
      </c>
      <c r="U483" s="44">
        <f t="shared" si="280"/>
        <v>3559.77</v>
      </c>
      <c r="V483" s="44">
        <f t="shared" si="280"/>
        <v>3559.77</v>
      </c>
      <c r="W483" s="44">
        <f t="shared" si="280"/>
        <v>3559.77</v>
      </c>
      <c r="X483" s="44">
        <f t="shared" si="280"/>
        <v>3559.77</v>
      </c>
      <c r="Y483" s="44">
        <f t="shared" si="280"/>
        <v>3559.77</v>
      </c>
      <c r="Z483" s="44">
        <f t="shared" si="280"/>
        <v>3559.77</v>
      </c>
      <c r="AA483" s="44">
        <f t="shared" si="280"/>
        <v>3559.77</v>
      </c>
    </row>
    <row r="484" spans="1:27" ht="12.75" hidden="1" customHeight="1" outlineLevel="1" x14ac:dyDescent="0.2">
      <c r="A484" s="89" t="s">
        <v>701</v>
      </c>
      <c r="B484" s="63" t="s">
        <v>83</v>
      </c>
      <c r="C484" s="43" t="s">
        <v>79</v>
      </c>
      <c r="D484" s="44">
        <v>4.68</v>
      </c>
      <c r="E484" s="44">
        <v>4.68</v>
      </c>
      <c r="F484" s="44">
        <v>4.68</v>
      </c>
      <c r="G484" s="44">
        <v>4.68</v>
      </c>
      <c r="H484" s="44">
        <v>4.68</v>
      </c>
      <c r="I484" s="44">
        <v>4.68</v>
      </c>
      <c r="J484" s="44">
        <v>4.68</v>
      </c>
      <c r="K484" s="44">
        <v>4.68</v>
      </c>
      <c r="L484" s="44">
        <v>4.68</v>
      </c>
      <c r="M484" s="44">
        <v>4.68</v>
      </c>
      <c r="N484" s="44">
        <v>4.68</v>
      </c>
      <c r="O484" s="44">
        <v>4.68</v>
      </c>
      <c r="P484" s="44">
        <v>4.68</v>
      </c>
      <c r="Q484" s="44">
        <v>4.68</v>
      </c>
      <c r="R484" s="44">
        <v>4.68</v>
      </c>
      <c r="S484" s="44">
        <v>4.68</v>
      </c>
      <c r="T484" s="44">
        <v>4.68</v>
      </c>
      <c r="U484" s="44">
        <v>4.68</v>
      </c>
      <c r="V484" s="44">
        <v>4.68</v>
      </c>
      <c r="W484" s="44">
        <v>4.68</v>
      </c>
      <c r="X484" s="44">
        <v>4.68</v>
      </c>
      <c r="Y484" s="44">
        <v>4.68</v>
      </c>
      <c r="Z484" s="44">
        <v>4.68</v>
      </c>
      <c r="AA484" s="44">
        <v>4.68</v>
      </c>
    </row>
    <row r="485" spans="1:27" ht="12.75" hidden="1" customHeight="1" outlineLevel="1" x14ac:dyDescent="0.2">
      <c r="A485" s="89" t="s">
        <v>702</v>
      </c>
      <c r="B485" s="63" t="s">
        <v>81</v>
      </c>
      <c r="C485" s="43" t="s">
        <v>79</v>
      </c>
      <c r="D485" s="44">
        <f>$D$11</f>
        <v>216.36</v>
      </c>
      <c r="E485" s="44">
        <f t="shared" ref="E485:AA485" si="281">$D$11</f>
        <v>216.36</v>
      </c>
      <c r="F485" s="44">
        <f t="shared" si="281"/>
        <v>216.36</v>
      </c>
      <c r="G485" s="44">
        <f t="shared" si="281"/>
        <v>216.36</v>
      </c>
      <c r="H485" s="44">
        <f t="shared" si="281"/>
        <v>216.36</v>
      </c>
      <c r="I485" s="44">
        <f t="shared" si="281"/>
        <v>216.36</v>
      </c>
      <c r="J485" s="44">
        <f t="shared" si="281"/>
        <v>216.36</v>
      </c>
      <c r="K485" s="44">
        <f t="shared" si="281"/>
        <v>216.36</v>
      </c>
      <c r="L485" s="44">
        <f t="shared" si="281"/>
        <v>216.36</v>
      </c>
      <c r="M485" s="44">
        <f t="shared" si="281"/>
        <v>216.36</v>
      </c>
      <c r="N485" s="44">
        <f t="shared" si="281"/>
        <v>216.36</v>
      </c>
      <c r="O485" s="44">
        <f t="shared" si="281"/>
        <v>216.36</v>
      </c>
      <c r="P485" s="44">
        <f t="shared" si="281"/>
        <v>216.36</v>
      </c>
      <c r="Q485" s="44">
        <f t="shared" si="281"/>
        <v>216.36</v>
      </c>
      <c r="R485" s="44">
        <f t="shared" si="281"/>
        <v>216.36</v>
      </c>
      <c r="S485" s="44">
        <f t="shared" si="281"/>
        <v>216.36</v>
      </c>
      <c r="T485" s="44">
        <f t="shared" si="281"/>
        <v>216.36</v>
      </c>
      <c r="U485" s="44">
        <f t="shared" si="281"/>
        <v>216.36</v>
      </c>
      <c r="V485" s="44">
        <f t="shared" si="281"/>
        <v>216.36</v>
      </c>
      <c r="W485" s="44">
        <f t="shared" si="281"/>
        <v>216.36</v>
      </c>
      <c r="X485" s="44">
        <f t="shared" si="281"/>
        <v>216.36</v>
      </c>
      <c r="Y485" s="44">
        <f t="shared" si="281"/>
        <v>216.36</v>
      </c>
      <c r="Z485" s="44">
        <f t="shared" si="281"/>
        <v>216.36</v>
      </c>
      <c r="AA485" s="44">
        <f t="shared" si="281"/>
        <v>216.36</v>
      </c>
    </row>
    <row r="486" spans="1:27" collapsed="1" x14ac:dyDescent="0.2">
      <c r="A486" s="88" t="s">
        <v>703</v>
      </c>
      <c r="B486" s="28" t="str">
        <f>"05"&amp;"."&amp;$B$639&amp;"."&amp;$B$640</f>
        <v>05.09.2023</v>
      </c>
      <c r="C486" s="80" t="s">
        <v>76</v>
      </c>
      <c r="D486" s="81">
        <f>ROUND(((D487+D488+D490+D489)/1000),5)</f>
        <v>5.1376499999999998</v>
      </c>
      <c r="E486" s="81">
        <f>ROUND(((E487+E488+E490+E489)/1000),5)</f>
        <v>5.0476000000000001</v>
      </c>
      <c r="F486" s="81">
        <f>ROUND(((F487+F488+F490+F489)/1000),5)</f>
        <v>4.9594199999999997</v>
      </c>
      <c r="G486" s="81">
        <f t="shared" ref="G486:AA486" si="282">ROUND(((G487+G488+G490+G489)/1000),5)</f>
        <v>4.9410699999999999</v>
      </c>
      <c r="H486" s="81">
        <f t="shared" si="282"/>
        <v>5.0051300000000003</v>
      </c>
      <c r="I486" s="81">
        <f t="shared" si="282"/>
        <v>5.1189099999999996</v>
      </c>
      <c r="J486" s="81">
        <f t="shared" si="282"/>
        <v>5.2229200000000002</v>
      </c>
      <c r="K486" s="81">
        <f t="shared" si="282"/>
        <v>5.5088900000000001</v>
      </c>
      <c r="L486" s="81">
        <f t="shared" si="282"/>
        <v>5.5842700000000001</v>
      </c>
      <c r="M486" s="81">
        <f t="shared" si="282"/>
        <v>5.78355</v>
      </c>
      <c r="N486" s="81">
        <f t="shared" si="282"/>
        <v>5.8164800000000003</v>
      </c>
      <c r="O486" s="81">
        <f t="shared" si="282"/>
        <v>5.81473</v>
      </c>
      <c r="P486" s="81">
        <f t="shared" si="282"/>
        <v>5.79847</v>
      </c>
      <c r="Q486" s="81">
        <f t="shared" si="282"/>
        <v>5.8179299999999996</v>
      </c>
      <c r="R486" s="81">
        <f t="shared" si="282"/>
        <v>5.87066</v>
      </c>
      <c r="S486" s="81">
        <f t="shared" si="282"/>
        <v>5.8661399999999997</v>
      </c>
      <c r="T486" s="81">
        <f t="shared" si="282"/>
        <v>5.8509500000000001</v>
      </c>
      <c r="U486" s="81">
        <f t="shared" si="282"/>
        <v>5.81243</v>
      </c>
      <c r="V486" s="81">
        <f t="shared" si="282"/>
        <v>5.8068</v>
      </c>
      <c r="W486" s="81">
        <f t="shared" si="282"/>
        <v>5.8604200000000004</v>
      </c>
      <c r="X486" s="81">
        <f t="shared" si="282"/>
        <v>5.8519399999999999</v>
      </c>
      <c r="Y486" s="81">
        <f t="shared" si="282"/>
        <v>5.7953400000000004</v>
      </c>
      <c r="Z486" s="81">
        <f t="shared" si="282"/>
        <v>5.5861700000000001</v>
      </c>
      <c r="AA486" s="81">
        <f t="shared" si="282"/>
        <v>5.4428099999999997</v>
      </c>
    </row>
    <row r="487" spans="1:27" ht="12.75" hidden="1" customHeight="1" outlineLevel="1" x14ac:dyDescent="0.2">
      <c r="A487" s="89" t="s">
        <v>704</v>
      </c>
      <c r="B487" s="63" t="s">
        <v>230</v>
      </c>
      <c r="C487" s="43" t="s">
        <v>79</v>
      </c>
      <c r="D487" s="44">
        <v>1356.84</v>
      </c>
      <c r="E487" s="44">
        <v>1266.79</v>
      </c>
      <c r="F487" s="44">
        <v>1178.6099999999999</v>
      </c>
      <c r="G487" s="44">
        <v>1160.26</v>
      </c>
      <c r="H487" s="44">
        <v>1224.32</v>
      </c>
      <c r="I487" s="44">
        <v>1338.1</v>
      </c>
      <c r="J487" s="44">
        <v>1442.11</v>
      </c>
      <c r="K487" s="44">
        <v>1728.08</v>
      </c>
      <c r="L487" s="44">
        <v>1803.46</v>
      </c>
      <c r="M487" s="44">
        <v>2002.74</v>
      </c>
      <c r="N487" s="44">
        <v>2035.67</v>
      </c>
      <c r="O487" s="44">
        <v>2033.92</v>
      </c>
      <c r="P487" s="44">
        <v>2017.66</v>
      </c>
      <c r="Q487" s="44">
        <v>2037.12</v>
      </c>
      <c r="R487" s="44">
        <v>2089.85</v>
      </c>
      <c r="S487" s="44">
        <v>2085.33</v>
      </c>
      <c r="T487" s="44">
        <v>2070.14</v>
      </c>
      <c r="U487" s="44">
        <v>2031.62</v>
      </c>
      <c r="V487" s="44">
        <v>2025.99</v>
      </c>
      <c r="W487" s="44">
        <v>2079.61</v>
      </c>
      <c r="X487" s="44">
        <v>2071.13</v>
      </c>
      <c r="Y487" s="44">
        <v>2014.53</v>
      </c>
      <c r="Z487" s="44">
        <v>1805.36</v>
      </c>
      <c r="AA487" s="44">
        <v>1662</v>
      </c>
    </row>
    <row r="488" spans="1:27" ht="12.75" hidden="1" customHeight="1" outlineLevel="1" x14ac:dyDescent="0.2">
      <c r="A488" s="89" t="s">
        <v>705</v>
      </c>
      <c r="B488" s="63" t="s">
        <v>90</v>
      </c>
      <c r="C488" s="43" t="s">
        <v>79</v>
      </c>
      <c r="D488" s="44">
        <f>$D$468</f>
        <v>3559.77</v>
      </c>
      <c r="E488" s="44">
        <f t="shared" ref="E488:AA488" si="283">$D$468</f>
        <v>3559.77</v>
      </c>
      <c r="F488" s="44">
        <f t="shared" si="283"/>
        <v>3559.77</v>
      </c>
      <c r="G488" s="44">
        <f t="shared" si="283"/>
        <v>3559.77</v>
      </c>
      <c r="H488" s="44">
        <f t="shared" si="283"/>
        <v>3559.77</v>
      </c>
      <c r="I488" s="44">
        <f t="shared" si="283"/>
        <v>3559.77</v>
      </c>
      <c r="J488" s="44">
        <f t="shared" si="283"/>
        <v>3559.77</v>
      </c>
      <c r="K488" s="44">
        <f t="shared" si="283"/>
        <v>3559.77</v>
      </c>
      <c r="L488" s="44">
        <f t="shared" si="283"/>
        <v>3559.77</v>
      </c>
      <c r="M488" s="44">
        <f t="shared" si="283"/>
        <v>3559.77</v>
      </c>
      <c r="N488" s="44">
        <f t="shared" si="283"/>
        <v>3559.77</v>
      </c>
      <c r="O488" s="44">
        <f t="shared" si="283"/>
        <v>3559.77</v>
      </c>
      <c r="P488" s="44">
        <f t="shared" si="283"/>
        <v>3559.77</v>
      </c>
      <c r="Q488" s="44">
        <f t="shared" si="283"/>
        <v>3559.77</v>
      </c>
      <c r="R488" s="44">
        <f t="shared" si="283"/>
        <v>3559.77</v>
      </c>
      <c r="S488" s="44">
        <f t="shared" si="283"/>
        <v>3559.77</v>
      </c>
      <c r="T488" s="44">
        <f t="shared" si="283"/>
        <v>3559.77</v>
      </c>
      <c r="U488" s="44">
        <f t="shared" si="283"/>
        <v>3559.77</v>
      </c>
      <c r="V488" s="44">
        <f t="shared" si="283"/>
        <v>3559.77</v>
      </c>
      <c r="W488" s="44">
        <f t="shared" si="283"/>
        <v>3559.77</v>
      </c>
      <c r="X488" s="44">
        <f t="shared" si="283"/>
        <v>3559.77</v>
      </c>
      <c r="Y488" s="44">
        <f t="shared" si="283"/>
        <v>3559.77</v>
      </c>
      <c r="Z488" s="44">
        <f t="shared" si="283"/>
        <v>3559.77</v>
      </c>
      <c r="AA488" s="44">
        <f t="shared" si="283"/>
        <v>3559.77</v>
      </c>
    </row>
    <row r="489" spans="1:27" ht="12.75" hidden="1" customHeight="1" outlineLevel="1" x14ac:dyDescent="0.2">
      <c r="A489" s="89" t="s">
        <v>706</v>
      </c>
      <c r="B489" s="63" t="s">
        <v>83</v>
      </c>
      <c r="C489" s="43" t="s">
        <v>79</v>
      </c>
      <c r="D489" s="44">
        <v>4.68</v>
      </c>
      <c r="E489" s="44">
        <v>4.68</v>
      </c>
      <c r="F489" s="44">
        <v>4.68</v>
      </c>
      <c r="G489" s="44">
        <v>4.68</v>
      </c>
      <c r="H489" s="44">
        <v>4.68</v>
      </c>
      <c r="I489" s="44">
        <v>4.68</v>
      </c>
      <c r="J489" s="44">
        <v>4.68</v>
      </c>
      <c r="K489" s="44">
        <v>4.68</v>
      </c>
      <c r="L489" s="44">
        <v>4.68</v>
      </c>
      <c r="M489" s="44">
        <v>4.68</v>
      </c>
      <c r="N489" s="44">
        <v>4.68</v>
      </c>
      <c r="O489" s="44">
        <v>4.68</v>
      </c>
      <c r="P489" s="44">
        <v>4.68</v>
      </c>
      <c r="Q489" s="44">
        <v>4.68</v>
      </c>
      <c r="R489" s="44">
        <v>4.68</v>
      </c>
      <c r="S489" s="44">
        <v>4.68</v>
      </c>
      <c r="T489" s="44">
        <v>4.68</v>
      </c>
      <c r="U489" s="44">
        <v>4.68</v>
      </c>
      <c r="V489" s="44">
        <v>4.68</v>
      </c>
      <c r="W489" s="44">
        <v>4.68</v>
      </c>
      <c r="X489" s="44">
        <v>4.68</v>
      </c>
      <c r="Y489" s="44">
        <v>4.68</v>
      </c>
      <c r="Z489" s="44">
        <v>4.68</v>
      </c>
      <c r="AA489" s="44">
        <v>4.68</v>
      </c>
    </row>
    <row r="490" spans="1:27" ht="12.75" hidden="1" customHeight="1" outlineLevel="1" x14ac:dyDescent="0.2">
      <c r="A490" s="89" t="s">
        <v>707</v>
      </c>
      <c r="B490" s="63" t="s">
        <v>81</v>
      </c>
      <c r="C490" s="43" t="s">
        <v>79</v>
      </c>
      <c r="D490" s="44">
        <f>$D$11</f>
        <v>216.36</v>
      </c>
      <c r="E490" s="44">
        <f t="shared" ref="E490:AA490" si="284">$D$11</f>
        <v>216.36</v>
      </c>
      <c r="F490" s="44">
        <f t="shared" si="284"/>
        <v>216.36</v>
      </c>
      <c r="G490" s="44">
        <f t="shared" si="284"/>
        <v>216.36</v>
      </c>
      <c r="H490" s="44">
        <f t="shared" si="284"/>
        <v>216.36</v>
      </c>
      <c r="I490" s="44">
        <f t="shared" si="284"/>
        <v>216.36</v>
      </c>
      <c r="J490" s="44">
        <f t="shared" si="284"/>
        <v>216.36</v>
      </c>
      <c r="K490" s="44">
        <f t="shared" si="284"/>
        <v>216.36</v>
      </c>
      <c r="L490" s="44">
        <f t="shared" si="284"/>
        <v>216.36</v>
      </c>
      <c r="M490" s="44">
        <f t="shared" si="284"/>
        <v>216.36</v>
      </c>
      <c r="N490" s="44">
        <f t="shared" si="284"/>
        <v>216.36</v>
      </c>
      <c r="O490" s="44">
        <f t="shared" si="284"/>
        <v>216.36</v>
      </c>
      <c r="P490" s="44">
        <f t="shared" si="284"/>
        <v>216.36</v>
      </c>
      <c r="Q490" s="44">
        <f t="shared" si="284"/>
        <v>216.36</v>
      </c>
      <c r="R490" s="44">
        <f t="shared" si="284"/>
        <v>216.36</v>
      </c>
      <c r="S490" s="44">
        <f t="shared" si="284"/>
        <v>216.36</v>
      </c>
      <c r="T490" s="44">
        <f t="shared" si="284"/>
        <v>216.36</v>
      </c>
      <c r="U490" s="44">
        <f t="shared" si="284"/>
        <v>216.36</v>
      </c>
      <c r="V490" s="44">
        <f t="shared" si="284"/>
        <v>216.36</v>
      </c>
      <c r="W490" s="44">
        <f t="shared" si="284"/>
        <v>216.36</v>
      </c>
      <c r="X490" s="44">
        <f t="shared" si="284"/>
        <v>216.36</v>
      </c>
      <c r="Y490" s="44">
        <f t="shared" si="284"/>
        <v>216.36</v>
      </c>
      <c r="Z490" s="44">
        <f t="shared" si="284"/>
        <v>216.36</v>
      </c>
      <c r="AA490" s="44">
        <f t="shared" si="284"/>
        <v>216.36</v>
      </c>
    </row>
    <row r="491" spans="1:27" collapsed="1" x14ac:dyDescent="0.2">
      <c r="A491" s="88" t="s">
        <v>708</v>
      </c>
      <c r="B491" s="28" t="str">
        <f>"06"&amp;"."&amp;$B$639&amp;"."&amp;$B$640</f>
        <v>06.09.2023</v>
      </c>
      <c r="C491" s="80" t="s">
        <v>76</v>
      </c>
      <c r="D491" s="81">
        <f>ROUND(((D492+D493+D495+D494)/1000),5)</f>
        <v>5.1088300000000002</v>
      </c>
      <c r="E491" s="81">
        <f>ROUND(((E492+E493+E495+E494)/1000),5)</f>
        <v>4.9726900000000001</v>
      </c>
      <c r="F491" s="81">
        <f>ROUND(((F492+F493+F495+F494)/1000),5)</f>
        <v>4.8966599999999998</v>
      </c>
      <c r="G491" s="81">
        <f t="shared" ref="G491:AA491" si="285">ROUND(((G492+G493+G495+G494)/1000),5)</f>
        <v>4.8952600000000004</v>
      </c>
      <c r="H491" s="81">
        <f t="shared" si="285"/>
        <v>4.9719199999999999</v>
      </c>
      <c r="I491" s="81">
        <f t="shared" si="285"/>
        <v>5.0982700000000003</v>
      </c>
      <c r="J491" s="81">
        <f t="shared" si="285"/>
        <v>5.2236500000000001</v>
      </c>
      <c r="K491" s="81">
        <f t="shared" si="285"/>
        <v>5.5196500000000004</v>
      </c>
      <c r="L491" s="81">
        <f t="shared" si="285"/>
        <v>5.7631399999999999</v>
      </c>
      <c r="M491" s="81">
        <f t="shared" si="285"/>
        <v>5.8338700000000001</v>
      </c>
      <c r="N491" s="81">
        <f t="shared" si="285"/>
        <v>5.8608599999999997</v>
      </c>
      <c r="O491" s="81">
        <f t="shared" si="285"/>
        <v>5.8582599999999996</v>
      </c>
      <c r="P491" s="81">
        <f t="shared" si="285"/>
        <v>5.8510999999999997</v>
      </c>
      <c r="Q491" s="81">
        <f t="shared" si="285"/>
        <v>5.8612099999999998</v>
      </c>
      <c r="R491" s="81">
        <f t="shared" si="285"/>
        <v>5.8998699999999999</v>
      </c>
      <c r="S491" s="81">
        <f t="shared" si="285"/>
        <v>5.8869899999999999</v>
      </c>
      <c r="T491" s="81">
        <f t="shared" si="285"/>
        <v>5.8792099999999996</v>
      </c>
      <c r="U491" s="81">
        <f t="shared" si="285"/>
        <v>5.8699300000000001</v>
      </c>
      <c r="V491" s="81">
        <f t="shared" si="285"/>
        <v>5.8687899999999997</v>
      </c>
      <c r="W491" s="81">
        <f t="shared" si="285"/>
        <v>5.8877199999999998</v>
      </c>
      <c r="X491" s="81">
        <f t="shared" si="285"/>
        <v>5.8851899999999997</v>
      </c>
      <c r="Y491" s="81">
        <f t="shared" si="285"/>
        <v>5.7744600000000004</v>
      </c>
      <c r="Z491" s="81">
        <f t="shared" si="285"/>
        <v>5.5590700000000002</v>
      </c>
      <c r="AA491" s="81">
        <f t="shared" si="285"/>
        <v>5.3435300000000003</v>
      </c>
    </row>
    <row r="492" spans="1:27" ht="12.75" hidden="1" customHeight="1" outlineLevel="1" x14ac:dyDescent="0.2">
      <c r="A492" s="89" t="s">
        <v>709</v>
      </c>
      <c r="B492" s="63" t="s">
        <v>230</v>
      </c>
      <c r="C492" s="43" t="s">
        <v>79</v>
      </c>
      <c r="D492" s="44">
        <v>1328.02</v>
      </c>
      <c r="E492" s="44">
        <v>1191.8800000000001</v>
      </c>
      <c r="F492" s="44">
        <v>1115.8499999999999</v>
      </c>
      <c r="G492" s="44">
        <v>1114.45</v>
      </c>
      <c r="H492" s="44">
        <v>1191.1099999999999</v>
      </c>
      <c r="I492" s="44">
        <v>1317.46</v>
      </c>
      <c r="J492" s="44">
        <v>1442.84</v>
      </c>
      <c r="K492" s="44">
        <v>1738.84</v>
      </c>
      <c r="L492" s="44">
        <v>1982.33</v>
      </c>
      <c r="M492" s="44">
        <v>2053.06</v>
      </c>
      <c r="N492" s="44">
        <v>2080.0500000000002</v>
      </c>
      <c r="O492" s="44">
        <v>2077.4499999999998</v>
      </c>
      <c r="P492" s="44">
        <v>2070.29</v>
      </c>
      <c r="Q492" s="44">
        <v>2080.4</v>
      </c>
      <c r="R492" s="44">
        <v>2119.06</v>
      </c>
      <c r="S492" s="44">
        <v>2106.1799999999998</v>
      </c>
      <c r="T492" s="44">
        <v>2098.4</v>
      </c>
      <c r="U492" s="44">
        <v>2089.12</v>
      </c>
      <c r="V492" s="44">
        <v>2087.98</v>
      </c>
      <c r="W492" s="44">
        <v>2106.91</v>
      </c>
      <c r="X492" s="44">
        <v>2104.38</v>
      </c>
      <c r="Y492" s="44">
        <v>1993.65</v>
      </c>
      <c r="Z492" s="44">
        <v>1778.26</v>
      </c>
      <c r="AA492" s="44">
        <v>1562.72</v>
      </c>
    </row>
    <row r="493" spans="1:27" ht="12.75" hidden="1" customHeight="1" outlineLevel="1" x14ac:dyDescent="0.2">
      <c r="A493" s="89" t="s">
        <v>710</v>
      </c>
      <c r="B493" s="63" t="s">
        <v>90</v>
      </c>
      <c r="C493" s="43" t="s">
        <v>79</v>
      </c>
      <c r="D493" s="44">
        <f>$D$468</f>
        <v>3559.77</v>
      </c>
      <c r="E493" s="44">
        <f t="shared" ref="E493:AA493" si="286">$D$468</f>
        <v>3559.77</v>
      </c>
      <c r="F493" s="44">
        <f t="shared" si="286"/>
        <v>3559.77</v>
      </c>
      <c r="G493" s="44">
        <f t="shared" si="286"/>
        <v>3559.77</v>
      </c>
      <c r="H493" s="44">
        <f t="shared" si="286"/>
        <v>3559.77</v>
      </c>
      <c r="I493" s="44">
        <f t="shared" si="286"/>
        <v>3559.77</v>
      </c>
      <c r="J493" s="44">
        <f t="shared" si="286"/>
        <v>3559.77</v>
      </c>
      <c r="K493" s="44">
        <f t="shared" si="286"/>
        <v>3559.77</v>
      </c>
      <c r="L493" s="44">
        <f t="shared" si="286"/>
        <v>3559.77</v>
      </c>
      <c r="M493" s="44">
        <f t="shared" si="286"/>
        <v>3559.77</v>
      </c>
      <c r="N493" s="44">
        <f t="shared" si="286"/>
        <v>3559.77</v>
      </c>
      <c r="O493" s="44">
        <f t="shared" si="286"/>
        <v>3559.77</v>
      </c>
      <c r="P493" s="44">
        <f t="shared" si="286"/>
        <v>3559.77</v>
      </c>
      <c r="Q493" s="44">
        <f t="shared" si="286"/>
        <v>3559.77</v>
      </c>
      <c r="R493" s="44">
        <f t="shared" si="286"/>
        <v>3559.77</v>
      </c>
      <c r="S493" s="44">
        <f t="shared" si="286"/>
        <v>3559.77</v>
      </c>
      <c r="T493" s="44">
        <f t="shared" si="286"/>
        <v>3559.77</v>
      </c>
      <c r="U493" s="44">
        <f t="shared" si="286"/>
        <v>3559.77</v>
      </c>
      <c r="V493" s="44">
        <f t="shared" si="286"/>
        <v>3559.77</v>
      </c>
      <c r="W493" s="44">
        <f t="shared" si="286"/>
        <v>3559.77</v>
      </c>
      <c r="X493" s="44">
        <f t="shared" si="286"/>
        <v>3559.77</v>
      </c>
      <c r="Y493" s="44">
        <f t="shared" si="286"/>
        <v>3559.77</v>
      </c>
      <c r="Z493" s="44">
        <f t="shared" si="286"/>
        <v>3559.77</v>
      </c>
      <c r="AA493" s="44">
        <f t="shared" si="286"/>
        <v>3559.77</v>
      </c>
    </row>
    <row r="494" spans="1:27" ht="12.75" hidden="1" customHeight="1" outlineLevel="1" x14ac:dyDescent="0.2">
      <c r="A494" s="89" t="s">
        <v>711</v>
      </c>
      <c r="B494" s="63" t="s">
        <v>83</v>
      </c>
      <c r="C494" s="43" t="s">
        <v>79</v>
      </c>
      <c r="D494" s="44">
        <v>4.68</v>
      </c>
      <c r="E494" s="44">
        <v>4.68</v>
      </c>
      <c r="F494" s="44">
        <v>4.68</v>
      </c>
      <c r="G494" s="44">
        <v>4.68</v>
      </c>
      <c r="H494" s="44">
        <v>4.68</v>
      </c>
      <c r="I494" s="44">
        <v>4.68</v>
      </c>
      <c r="J494" s="44">
        <v>4.68</v>
      </c>
      <c r="K494" s="44">
        <v>4.68</v>
      </c>
      <c r="L494" s="44">
        <v>4.68</v>
      </c>
      <c r="M494" s="44">
        <v>4.68</v>
      </c>
      <c r="N494" s="44">
        <v>4.68</v>
      </c>
      <c r="O494" s="44">
        <v>4.68</v>
      </c>
      <c r="P494" s="44">
        <v>4.68</v>
      </c>
      <c r="Q494" s="44">
        <v>4.68</v>
      </c>
      <c r="R494" s="44">
        <v>4.68</v>
      </c>
      <c r="S494" s="44">
        <v>4.68</v>
      </c>
      <c r="T494" s="44">
        <v>4.68</v>
      </c>
      <c r="U494" s="44">
        <v>4.68</v>
      </c>
      <c r="V494" s="44">
        <v>4.68</v>
      </c>
      <c r="W494" s="44">
        <v>4.68</v>
      </c>
      <c r="X494" s="44">
        <v>4.68</v>
      </c>
      <c r="Y494" s="44">
        <v>4.68</v>
      </c>
      <c r="Z494" s="44">
        <v>4.68</v>
      </c>
      <c r="AA494" s="44">
        <v>4.68</v>
      </c>
    </row>
    <row r="495" spans="1:27" ht="12.75" hidden="1" customHeight="1" outlineLevel="1" x14ac:dyDescent="0.2">
      <c r="A495" s="89" t="s">
        <v>712</v>
      </c>
      <c r="B495" s="63" t="s">
        <v>81</v>
      </c>
      <c r="C495" s="43" t="s">
        <v>79</v>
      </c>
      <c r="D495" s="44">
        <f>$D$11</f>
        <v>216.36</v>
      </c>
      <c r="E495" s="44">
        <f t="shared" ref="E495:AA495" si="287">$D$11</f>
        <v>216.36</v>
      </c>
      <c r="F495" s="44">
        <f t="shared" si="287"/>
        <v>216.36</v>
      </c>
      <c r="G495" s="44">
        <f t="shared" si="287"/>
        <v>216.36</v>
      </c>
      <c r="H495" s="44">
        <f t="shared" si="287"/>
        <v>216.36</v>
      </c>
      <c r="I495" s="44">
        <f t="shared" si="287"/>
        <v>216.36</v>
      </c>
      <c r="J495" s="44">
        <f t="shared" si="287"/>
        <v>216.36</v>
      </c>
      <c r="K495" s="44">
        <f t="shared" si="287"/>
        <v>216.36</v>
      </c>
      <c r="L495" s="44">
        <f t="shared" si="287"/>
        <v>216.36</v>
      </c>
      <c r="M495" s="44">
        <f t="shared" si="287"/>
        <v>216.36</v>
      </c>
      <c r="N495" s="44">
        <f t="shared" si="287"/>
        <v>216.36</v>
      </c>
      <c r="O495" s="44">
        <f t="shared" si="287"/>
        <v>216.36</v>
      </c>
      <c r="P495" s="44">
        <f t="shared" si="287"/>
        <v>216.36</v>
      </c>
      <c r="Q495" s="44">
        <f t="shared" si="287"/>
        <v>216.36</v>
      </c>
      <c r="R495" s="44">
        <f t="shared" si="287"/>
        <v>216.36</v>
      </c>
      <c r="S495" s="44">
        <f t="shared" si="287"/>
        <v>216.36</v>
      </c>
      <c r="T495" s="44">
        <f t="shared" si="287"/>
        <v>216.36</v>
      </c>
      <c r="U495" s="44">
        <f t="shared" si="287"/>
        <v>216.36</v>
      </c>
      <c r="V495" s="44">
        <f t="shared" si="287"/>
        <v>216.36</v>
      </c>
      <c r="W495" s="44">
        <f t="shared" si="287"/>
        <v>216.36</v>
      </c>
      <c r="X495" s="44">
        <f t="shared" si="287"/>
        <v>216.36</v>
      </c>
      <c r="Y495" s="44">
        <f t="shared" si="287"/>
        <v>216.36</v>
      </c>
      <c r="Z495" s="44">
        <f t="shared" si="287"/>
        <v>216.36</v>
      </c>
      <c r="AA495" s="44">
        <f t="shared" si="287"/>
        <v>216.36</v>
      </c>
    </row>
    <row r="496" spans="1:27" collapsed="1" x14ac:dyDescent="0.2">
      <c r="A496" s="88" t="s">
        <v>713</v>
      </c>
      <c r="B496" s="28" t="str">
        <f>"07"&amp;"."&amp;$B$639&amp;"."&amp;$B$640</f>
        <v>07.09.2023</v>
      </c>
      <c r="C496" s="80" t="s">
        <v>76</v>
      </c>
      <c r="D496" s="81">
        <f>ROUND(((D497+D498+D500+D499)/1000),5)</f>
        <v>5.1346400000000001</v>
      </c>
      <c r="E496" s="81">
        <f>ROUND(((E497+E498+E500+E499)/1000),5)</f>
        <v>5.0028600000000001</v>
      </c>
      <c r="F496" s="81">
        <f>ROUND(((F497+F498+F500+F499)/1000),5)</f>
        <v>4.9304399999999999</v>
      </c>
      <c r="G496" s="81">
        <f t="shared" ref="G496:AA496" si="288">ROUND(((G497+G498+G500+G499)/1000),5)</f>
        <v>4.9254800000000003</v>
      </c>
      <c r="H496" s="81">
        <f t="shared" si="288"/>
        <v>5.01973</v>
      </c>
      <c r="I496" s="81">
        <f t="shared" si="288"/>
        <v>5.1282199999999998</v>
      </c>
      <c r="J496" s="81">
        <f t="shared" si="288"/>
        <v>5.2454299999999998</v>
      </c>
      <c r="K496" s="81">
        <f t="shared" si="288"/>
        <v>5.5615399999999999</v>
      </c>
      <c r="L496" s="81">
        <f t="shared" si="288"/>
        <v>5.7971899999999996</v>
      </c>
      <c r="M496" s="81">
        <f t="shared" si="288"/>
        <v>5.88748</v>
      </c>
      <c r="N496" s="81">
        <f t="shared" si="288"/>
        <v>5.9201600000000001</v>
      </c>
      <c r="O496" s="81">
        <f t="shared" si="288"/>
        <v>5.9106899999999998</v>
      </c>
      <c r="P496" s="81">
        <f t="shared" si="288"/>
        <v>5.8956200000000001</v>
      </c>
      <c r="Q496" s="81">
        <f t="shared" si="288"/>
        <v>5.91378</v>
      </c>
      <c r="R496" s="81">
        <f t="shared" si="288"/>
        <v>5.9561900000000003</v>
      </c>
      <c r="S496" s="81">
        <f t="shared" si="288"/>
        <v>5.9519299999999999</v>
      </c>
      <c r="T496" s="81">
        <f t="shared" si="288"/>
        <v>5.9272999999999998</v>
      </c>
      <c r="U496" s="81">
        <f t="shared" si="288"/>
        <v>5.9098100000000002</v>
      </c>
      <c r="V496" s="81">
        <f t="shared" si="288"/>
        <v>5.9026699999999996</v>
      </c>
      <c r="W496" s="81">
        <f t="shared" si="288"/>
        <v>5.9417099999999996</v>
      </c>
      <c r="X496" s="81">
        <f t="shared" si="288"/>
        <v>5.9201800000000002</v>
      </c>
      <c r="Y496" s="81">
        <f t="shared" si="288"/>
        <v>5.7958100000000004</v>
      </c>
      <c r="Z496" s="81">
        <f t="shared" si="288"/>
        <v>5.4583000000000004</v>
      </c>
      <c r="AA496" s="81">
        <f t="shared" si="288"/>
        <v>5.28186</v>
      </c>
    </row>
    <row r="497" spans="1:27" ht="12.75" hidden="1" customHeight="1" outlineLevel="1" x14ac:dyDescent="0.2">
      <c r="A497" s="89" t="s">
        <v>714</v>
      </c>
      <c r="B497" s="63" t="s">
        <v>230</v>
      </c>
      <c r="C497" s="43" t="s">
        <v>79</v>
      </c>
      <c r="D497" s="44">
        <v>1353.83</v>
      </c>
      <c r="E497" s="44">
        <v>1222.05</v>
      </c>
      <c r="F497" s="44">
        <v>1149.6300000000001</v>
      </c>
      <c r="G497" s="44">
        <v>1144.67</v>
      </c>
      <c r="H497" s="44">
        <v>1238.92</v>
      </c>
      <c r="I497" s="44">
        <v>1347.41</v>
      </c>
      <c r="J497" s="44">
        <v>1464.62</v>
      </c>
      <c r="K497" s="44">
        <v>1780.73</v>
      </c>
      <c r="L497" s="44">
        <v>2016.38</v>
      </c>
      <c r="M497" s="44">
        <v>2106.67</v>
      </c>
      <c r="N497" s="44">
        <v>2139.35</v>
      </c>
      <c r="O497" s="44">
        <v>2129.88</v>
      </c>
      <c r="P497" s="44">
        <v>2114.81</v>
      </c>
      <c r="Q497" s="44">
        <v>2132.9699999999998</v>
      </c>
      <c r="R497" s="44">
        <v>2175.38</v>
      </c>
      <c r="S497" s="44">
        <v>2171.12</v>
      </c>
      <c r="T497" s="44">
        <v>2146.4899999999998</v>
      </c>
      <c r="U497" s="44">
        <v>2129</v>
      </c>
      <c r="V497" s="44">
        <v>2121.86</v>
      </c>
      <c r="W497" s="44">
        <v>2160.9</v>
      </c>
      <c r="X497" s="44">
        <v>2139.37</v>
      </c>
      <c r="Y497" s="44">
        <v>2015</v>
      </c>
      <c r="Z497" s="44">
        <v>1677.49</v>
      </c>
      <c r="AA497" s="44">
        <v>1501.05</v>
      </c>
    </row>
    <row r="498" spans="1:27" ht="12.75" hidden="1" customHeight="1" outlineLevel="1" x14ac:dyDescent="0.2">
      <c r="A498" s="89" t="s">
        <v>715</v>
      </c>
      <c r="B498" s="63" t="s">
        <v>90</v>
      </c>
      <c r="C498" s="43" t="s">
        <v>79</v>
      </c>
      <c r="D498" s="44">
        <f>$D$468</f>
        <v>3559.77</v>
      </c>
      <c r="E498" s="44">
        <f t="shared" ref="E498:AA498" si="289">$D$468</f>
        <v>3559.77</v>
      </c>
      <c r="F498" s="44">
        <f t="shared" si="289"/>
        <v>3559.77</v>
      </c>
      <c r="G498" s="44">
        <f t="shared" si="289"/>
        <v>3559.77</v>
      </c>
      <c r="H498" s="44">
        <f t="shared" si="289"/>
        <v>3559.77</v>
      </c>
      <c r="I498" s="44">
        <f t="shared" si="289"/>
        <v>3559.77</v>
      </c>
      <c r="J498" s="44">
        <f t="shared" si="289"/>
        <v>3559.77</v>
      </c>
      <c r="K498" s="44">
        <f t="shared" si="289"/>
        <v>3559.77</v>
      </c>
      <c r="L498" s="44">
        <f t="shared" si="289"/>
        <v>3559.77</v>
      </c>
      <c r="M498" s="44">
        <f t="shared" si="289"/>
        <v>3559.77</v>
      </c>
      <c r="N498" s="44">
        <f t="shared" si="289"/>
        <v>3559.77</v>
      </c>
      <c r="O498" s="44">
        <f t="shared" si="289"/>
        <v>3559.77</v>
      </c>
      <c r="P498" s="44">
        <f t="shared" si="289"/>
        <v>3559.77</v>
      </c>
      <c r="Q498" s="44">
        <f t="shared" si="289"/>
        <v>3559.77</v>
      </c>
      <c r="R498" s="44">
        <f t="shared" si="289"/>
        <v>3559.77</v>
      </c>
      <c r="S498" s="44">
        <f t="shared" si="289"/>
        <v>3559.77</v>
      </c>
      <c r="T498" s="44">
        <f t="shared" si="289"/>
        <v>3559.77</v>
      </c>
      <c r="U498" s="44">
        <f t="shared" si="289"/>
        <v>3559.77</v>
      </c>
      <c r="V498" s="44">
        <f t="shared" si="289"/>
        <v>3559.77</v>
      </c>
      <c r="W498" s="44">
        <f t="shared" si="289"/>
        <v>3559.77</v>
      </c>
      <c r="X498" s="44">
        <f t="shared" si="289"/>
        <v>3559.77</v>
      </c>
      <c r="Y498" s="44">
        <f t="shared" si="289"/>
        <v>3559.77</v>
      </c>
      <c r="Z498" s="44">
        <f t="shared" si="289"/>
        <v>3559.77</v>
      </c>
      <c r="AA498" s="44">
        <f t="shared" si="289"/>
        <v>3559.77</v>
      </c>
    </row>
    <row r="499" spans="1:27" ht="12.75" hidden="1" customHeight="1" outlineLevel="1" x14ac:dyDescent="0.2">
      <c r="A499" s="89" t="s">
        <v>716</v>
      </c>
      <c r="B499" s="63" t="s">
        <v>83</v>
      </c>
      <c r="C499" s="43" t="s">
        <v>79</v>
      </c>
      <c r="D499" s="44">
        <v>4.68</v>
      </c>
      <c r="E499" s="44">
        <v>4.68</v>
      </c>
      <c r="F499" s="44">
        <v>4.68</v>
      </c>
      <c r="G499" s="44">
        <v>4.68</v>
      </c>
      <c r="H499" s="44">
        <v>4.68</v>
      </c>
      <c r="I499" s="44">
        <v>4.68</v>
      </c>
      <c r="J499" s="44">
        <v>4.68</v>
      </c>
      <c r="K499" s="44">
        <v>4.68</v>
      </c>
      <c r="L499" s="44">
        <v>4.68</v>
      </c>
      <c r="M499" s="44">
        <v>4.68</v>
      </c>
      <c r="N499" s="44">
        <v>4.68</v>
      </c>
      <c r="O499" s="44">
        <v>4.68</v>
      </c>
      <c r="P499" s="44">
        <v>4.68</v>
      </c>
      <c r="Q499" s="44">
        <v>4.68</v>
      </c>
      <c r="R499" s="44">
        <v>4.68</v>
      </c>
      <c r="S499" s="44">
        <v>4.68</v>
      </c>
      <c r="T499" s="44">
        <v>4.68</v>
      </c>
      <c r="U499" s="44">
        <v>4.68</v>
      </c>
      <c r="V499" s="44">
        <v>4.68</v>
      </c>
      <c r="W499" s="44">
        <v>4.68</v>
      </c>
      <c r="X499" s="44">
        <v>4.68</v>
      </c>
      <c r="Y499" s="44">
        <v>4.68</v>
      </c>
      <c r="Z499" s="44">
        <v>4.68</v>
      </c>
      <c r="AA499" s="44">
        <v>4.68</v>
      </c>
    </row>
    <row r="500" spans="1:27" ht="12.75" hidden="1" customHeight="1" outlineLevel="1" x14ac:dyDescent="0.2">
      <c r="A500" s="89" t="s">
        <v>717</v>
      </c>
      <c r="B500" s="63" t="s">
        <v>81</v>
      </c>
      <c r="C500" s="43" t="s">
        <v>79</v>
      </c>
      <c r="D500" s="44">
        <f>$D$11</f>
        <v>216.36</v>
      </c>
      <c r="E500" s="44">
        <f t="shared" ref="E500:AA500" si="290">$D$11</f>
        <v>216.36</v>
      </c>
      <c r="F500" s="44">
        <f t="shared" si="290"/>
        <v>216.36</v>
      </c>
      <c r="G500" s="44">
        <f t="shared" si="290"/>
        <v>216.36</v>
      </c>
      <c r="H500" s="44">
        <f t="shared" si="290"/>
        <v>216.36</v>
      </c>
      <c r="I500" s="44">
        <f t="shared" si="290"/>
        <v>216.36</v>
      </c>
      <c r="J500" s="44">
        <f t="shared" si="290"/>
        <v>216.36</v>
      </c>
      <c r="K500" s="44">
        <f t="shared" si="290"/>
        <v>216.36</v>
      </c>
      <c r="L500" s="44">
        <f t="shared" si="290"/>
        <v>216.36</v>
      </c>
      <c r="M500" s="44">
        <f t="shared" si="290"/>
        <v>216.36</v>
      </c>
      <c r="N500" s="44">
        <f t="shared" si="290"/>
        <v>216.36</v>
      </c>
      <c r="O500" s="44">
        <f t="shared" si="290"/>
        <v>216.36</v>
      </c>
      <c r="P500" s="44">
        <f t="shared" si="290"/>
        <v>216.36</v>
      </c>
      <c r="Q500" s="44">
        <f t="shared" si="290"/>
        <v>216.36</v>
      </c>
      <c r="R500" s="44">
        <f t="shared" si="290"/>
        <v>216.36</v>
      </c>
      <c r="S500" s="44">
        <f t="shared" si="290"/>
        <v>216.36</v>
      </c>
      <c r="T500" s="44">
        <f t="shared" si="290"/>
        <v>216.36</v>
      </c>
      <c r="U500" s="44">
        <f t="shared" si="290"/>
        <v>216.36</v>
      </c>
      <c r="V500" s="44">
        <f t="shared" si="290"/>
        <v>216.36</v>
      </c>
      <c r="W500" s="44">
        <f t="shared" si="290"/>
        <v>216.36</v>
      </c>
      <c r="X500" s="44">
        <f t="shared" si="290"/>
        <v>216.36</v>
      </c>
      <c r="Y500" s="44">
        <f t="shared" si="290"/>
        <v>216.36</v>
      </c>
      <c r="Z500" s="44">
        <f t="shared" si="290"/>
        <v>216.36</v>
      </c>
      <c r="AA500" s="44">
        <f t="shared" si="290"/>
        <v>216.36</v>
      </c>
    </row>
    <row r="501" spans="1:27" collapsed="1" x14ac:dyDescent="0.2">
      <c r="A501" s="88" t="s">
        <v>718</v>
      </c>
      <c r="B501" s="28" t="str">
        <f>"08"&amp;"."&amp;$B$639&amp;"."&amp;$B$640</f>
        <v>08.09.2023</v>
      </c>
      <c r="C501" s="80" t="s">
        <v>76</v>
      </c>
      <c r="D501" s="81">
        <f>ROUND(((D502+D503+D505+D504)/1000),5)</f>
        <v>5.1493399999999996</v>
      </c>
      <c r="E501" s="81">
        <f>ROUND(((E502+E503+E505+E504)/1000),5)</f>
        <v>4.9944199999999999</v>
      </c>
      <c r="F501" s="81">
        <f>ROUND(((F502+F503+F505+F504)/1000),5)</f>
        <v>4.8939300000000001</v>
      </c>
      <c r="G501" s="81">
        <f t="shared" ref="G501:AA501" si="291">ROUND(((G502+G503+G505+G504)/1000),5)</f>
        <v>4.8683800000000002</v>
      </c>
      <c r="H501" s="81">
        <f t="shared" si="291"/>
        <v>5.0172299999999996</v>
      </c>
      <c r="I501" s="81">
        <f t="shared" si="291"/>
        <v>5.1333399999999996</v>
      </c>
      <c r="J501" s="81">
        <f t="shared" si="291"/>
        <v>5.2675000000000001</v>
      </c>
      <c r="K501" s="81">
        <f t="shared" si="291"/>
        <v>5.5352499999999996</v>
      </c>
      <c r="L501" s="81">
        <f t="shared" si="291"/>
        <v>5.7575399999999997</v>
      </c>
      <c r="M501" s="81">
        <f t="shared" si="291"/>
        <v>5.8533200000000001</v>
      </c>
      <c r="N501" s="81">
        <f t="shared" si="291"/>
        <v>5.8826599999999996</v>
      </c>
      <c r="O501" s="81">
        <f t="shared" si="291"/>
        <v>5.8712799999999996</v>
      </c>
      <c r="P501" s="81">
        <f t="shared" si="291"/>
        <v>5.8738299999999999</v>
      </c>
      <c r="Q501" s="81">
        <f t="shared" si="291"/>
        <v>5.8854800000000003</v>
      </c>
      <c r="R501" s="81">
        <f t="shared" si="291"/>
        <v>5.9095899999999997</v>
      </c>
      <c r="S501" s="81">
        <f t="shared" si="291"/>
        <v>5.8990400000000003</v>
      </c>
      <c r="T501" s="81">
        <f t="shared" si="291"/>
        <v>5.8763800000000002</v>
      </c>
      <c r="U501" s="81">
        <f t="shared" si="291"/>
        <v>5.8599300000000003</v>
      </c>
      <c r="V501" s="81">
        <f t="shared" si="291"/>
        <v>5.8660899999999998</v>
      </c>
      <c r="W501" s="81">
        <f t="shared" si="291"/>
        <v>5.9188599999999996</v>
      </c>
      <c r="X501" s="81">
        <f t="shared" si="291"/>
        <v>5.92727</v>
      </c>
      <c r="Y501" s="81">
        <f t="shared" si="291"/>
        <v>5.87324</v>
      </c>
      <c r="Z501" s="81">
        <f t="shared" si="291"/>
        <v>5.69557</v>
      </c>
      <c r="AA501" s="81">
        <f t="shared" si="291"/>
        <v>5.4021100000000004</v>
      </c>
    </row>
    <row r="502" spans="1:27" ht="12.75" hidden="1" customHeight="1" outlineLevel="1" x14ac:dyDescent="0.2">
      <c r="A502" s="89" t="s">
        <v>719</v>
      </c>
      <c r="B502" s="63" t="s">
        <v>230</v>
      </c>
      <c r="C502" s="43" t="s">
        <v>79</v>
      </c>
      <c r="D502" s="44">
        <v>1368.53</v>
      </c>
      <c r="E502" s="44">
        <v>1213.6099999999999</v>
      </c>
      <c r="F502" s="44">
        <v>1113.1199999999999</v>
      </c>
      <c r="G502" s="44">
        <v>1087.57</v>
      </c>
      <c r="H502" s="44">
        <v>1236.42</v>
      </c>
      <c r="I502" s="44">
        <v>1352.53</v>
      </c>
      <c r="J502" s="44">
        <v>1486.69</v>
      </c>
      <c r="K502" s="44">
        <v>1754.44</v>
      </c>
      <c r="L502" s="44">
        <v>1976.73</v>
      </c>
      <c r="M502" s="44">
        <v>2072.5100000000002</v>
      </c>
      <c r="N502" s="44">
        <v>2101.85</v>
      </c>
      <c r="O502" s="44">
        <v>2090.4699999999998</v>
      </c>
      <c r="P502" s="44">
        <v>2093.02</v>
      </c>
      <c r="Q502" s="44">
        <v>2104.67</v>
      </c>
      <c r="R502" s="44">
        <v>2128.7800000000002</v>
      </c>
      <c r="S502" s="44">
        <v>2118.23</v>
      </c>
      <c r="T502" s="44">
        <v>2095.5700000000002</v>
      </c>
      <c r="U502" s="44">
        <v>2079.12</v>
      </c>
      <c r="V502" s="44">
        <v>2085.2800000000002</v>
      </c>
      <c r="W502" s="44">
        <v>2138.0500000000002</v>
      </c>
      <c r="X502" s="44">
        <v>2146.46</v>
      </c>
      <c r="Y502" s="44">
        <v>2092.4299999999998</v>
      </c>
      <c r="Z502" s="44">
        <v>1914.76</v>
      </c>
      <c r="AA502" s="44">
        <v>1621.3</v>
      </c>
    </row>
    <row r="503" spans="1:27" ht="12.75" hidden="1" customHeight="1" outlineLevel="1" x14ac:dyDescent="0.2">
      <c r="A503" s="89" t="s">
        <v>720</v>
      </c>
      <c r="B503" s="63" t="s">
        <v>90</v>
      </c>
      <c r="C503" s="43" t="s">
        <v>79</v>
      </c>
      <c r="D503" s="44">
        <f>$D$468</f>
        <v>3559.77</v>
      </c>
      <c r="E503" s="44">
        <f t="shared" ref="E503:AA503" si="292">$D$468</f>
        <v>3559.77</v>
      </c>
      <c r="F503" s="44">
        <f t="shared" si="292"/>
        <v>3559.77</v>
      </c>
      <c r="G503" s="44">
        <f t="shared" si="292"/>
        <v>3559.77</v>
      </c>
      <c r="H503" s="44">
        <f t="shared" si="292"/>
        <v>3559.77</v>
      </c>
      <c r="I503" s="44">
        <f t="shared" si="292"/>
        <v>3559.77</v>
      </c>
      <c r="J503" s="44">
        <f t="shared" si="292"/>
        <v>3559.77</v>
      </c>
      <c r="K503" s="44">
        <f t="shared" si="292"/>
        <v>3559.77</v>
      </c>
      <c r="L503" s="44">
        <f t="shared" si="292"/>
        <v>3559.77</v>
      </c>
      <c r="M503" s="44">
        <f t="shared" si="292"/>
        <v>3559.77</v>
      </c>
      <c r="N503" s="44">
        <f t="shared" si="292"/>
        <v>3559.77</v>
      </c>
      <c r="O503" s="44">
        <f t="shared" si="292"/>
        <v>3559.77</v>
      </c>
      <c r="P503" s="44">
        <f t="shared" si="292"/>
        <v>3559.77</v>
      </c>
      <c r="Q503" s="44">
        <f t="shared" si="292"/>
        <v>3559.77</v>
      </c>
      <c r="R503" s="44">
        <f t="shared" si="292"/>
        <v>3559.77</v>
      </c>
      <c r="S503" s="44">
        <f t="shared" si="292"/>
        <v>3559.77</v>
      </c>
      <c r="T503" s="44">
        <f t="shared" si="292"/>
        <v>3559.77</v>
      </c>
      <c r="U503" s="44">
        <f t="shared" si="292"/>
        <v>3559.77</v>
      </c>
      <c r="V503" s="44">
        <f t="shared" si="292"/>
        <v>3559.77</v>
      </c>
      <c r="W503" s="44">
        <f t="shared" si="292"/>
        <v>3559.77</v>
      </c>
      <c r="X503" s="44">
        <f t="shared" si="292"/>
        <v>3559.77</v>
      </c>
      <c r="Y503" s="44">
        <f t="shared" si="292"/>
        <v>3559.77</v>
      </c>
      <c r="Z503" s="44">
        <f t="shared" si="292"/>
        <v>3559.77</v>
      </c>
      <c r="AA503" s="44">
        <f t="shared" si="292"/>
        <v>3559.77</v>
      </c>
    </row>
    <row r="504" spans="1:27" ht="12.75" hidden="1" customHeight="1" outlineLevel="1" x14ac:dyDescent="0.2">
      <c r="A504" s="89" t="s">
        <v>721</v>
      </c>
      <c r="B504" s="63" t="s">
        <v>83</v>
      </c>
      <c r="C504" s="43" t="s">
        <v>79</v>
      </c>
      <c r="D504" s="44">
        <v>4.68</v>
      </c>
      <c r="E504" s="44">
        <v>4.68</v>
      </c>
      <c r="F504" s="44">
        <v>4.68</v>
      </c>
      <c r="G504" s="44">
        <v>4.68</v>
      </c>
      <c r="H504" s="44">
        <v>4.68</v>
      </c>
      <c r="I504" s="44">
        <v>4.68</v>
      </c>
      <c r="J504" s="44">
        <v>4.68</v>
      </c>
      <c r="K504" s="44">
        <v>4.68</v>
      </c>
      <c r="L504" s="44">
        <v>4.68</v>
      </c>
      <c r="M504" s="44">
        <v>4.68</v>
      </c>
      <c r="N504" s="44">
        <v>4.68</v>
      </c>
      <c r="O504" s="44">
        <v>4.68</v>
      </c>
      <c r="P504" s="44">
        <v>4.68</v>
      </c>
      <c r="Q504" s="44">
        <v>4.68</v>
      </c>
      <c r="R504" s="44">
        <v>4.68</v>
      </c>
      <c r="S504" s="44">
        <v>4.68</v>
      </c>
      <c r="T504" s="44">
        <v>4.68</v>
      </c>
      <c r="U504" s="44">
        <v>4.68</v>
      </c>
      <c r="V504" s="44">
        <v>4.68</v>
      </c>
      <c r="W504" s="44">
        <v>4.68</v>
      </c>
      <c r="X504" s="44">
        <v>4.68</v>
      </c>
      <c r="Y504" s="44">
        <v>4.68</v>
      </c>
      <c r="Z504" s="44">
        <v>4.68</v>
      </c>
      <c r="AA504" s="44">
        <v>4.68</v>
      </c>
    </row>
    <row r="505" spans="1:27" ht="12.75" hidden="1" customHeight="1" outlineLevel="1" x14ac:dyDescent="0.2">
      <c r="A505" s="89" t="s">
        <v>722</v>
      </c>
      <c r="B505" s="63" t="s">
        <v>81</v>
      </c>
      <c r="C505" s="43" t="s">
        <v>79</v>
      </c>
      <c r="D505" s="44">
        <f>$D$11</f>
        <v>216.36</v>
      </c>
      <c r="E505" s="44">
        <f t="shared" ref="E505:AA505" si="293">$D$11</f>
        <v>216.36</v>
      </c>
      <c r="F505" s="44">
        <f t="shared" si="293"/>
        <v>216.36</v>
      </c>
      <c r="G505" s="44">
        <f t="shared" si="293"/>
        <v>216.36</v>
      </c>
      <c r="H505" s="44">
        <f t="shared" si="293"/>
        <v>216.36</v>
      </c>
      <c r="I505" s="44">
        <f t="shared" si="293"/>
        <v>216.36</v>
      </c>
      <c r="J505" s="44">
        <f t="shared" si="293"/>
        <v>216.36</v>
      </c>
      <c r="K505" s="44">
        <f t="shared" si="293"/>
        <v>216.36</v>
      </c>
      <c r="L505" s="44">
        <f t="shared" si="293"/>
        <v>216.36</v>
      </c>
      <c r="M505" s="44">
        <f t="shared" si="293"/>
        <v>216.36</v>
      </c>
      <c r="N505" s="44">
        <f t="shared" si="293"/>
        <v>216.36</v>
      </c>
      <c r="O505" s="44">
        <f t="shared" si="293"/>
        <v>216.36</v>
      </c>
      <c r="P505" s="44">
        <f t="shared" si="293"/>
        <v>216.36</v>
      </c>
      <c r="Q505" s="44">
        <f t="shared" si="293"/>
        <v>216.36</v>
      </c>
      <c r="R505" s="44">
        <f t="shared" si="293"/>
        <v>216.36</v>
      </c>
      <c r="S505" s="44">
        <f t="shared" si="293"/>
        <v>216.36</v>
      </c>
      <c r="T505" s="44">
        <f t="shared" si="293"/>
        <v>216.36</v>
      </c>
      <c r="U505" s="44">
        <f t="shared" si="293"/>
        <v>216.36</v>
      </c>
      <c r="V505" s="44">
        <f t="shared" si="293"/>
        <v>216.36</v>
      </c>
      <c r="W505" s="44">
        <f t="shared" si="293"/>
        <v>216.36</v>
      </c>
      <c r="X505" s="44">
        <f t="shared" si="293"/>
        <v>216.36</v>
      </c>
      <c r="Y505" s="44">
        <f t="shared" si="293"/>
        <v>216.36</v>
      </c>
      <c r="Z505" s="44">
        <f t="shared" si="293"/>
        <v>216.36</v>
      </c>
      <c r="AA505" s="44">
        <f t="shared" si="293"/>
        <v>216.36</v>
      </c>
    </row>
    <row r="506" spans="1:27" collapsed="1" x14ac:dyDescent="0.2">
      <c r="A506" s="88" t="s">
        <v>723</v>
      </c>
      <c r="B506" s="28" t="str">
        <f>"09"&amp;"."&amp;$B$639&amp;"."&amp;$B$640</f>
        <v>09.09.2023</v>
      </c>
      <c r="C506" s="80" t="s">
        <v>76</v>
      </c>
      <c r="D506" s="81">
        <f>ROUND(((D507+D508+D510+D509)/1000),5)</f>
        <v>5.3082900000000004</v>
      </c>
      <c r="E506" s="81">
        <f>ROUND(((E507+E508+E510+E509)/1000),5)</f>
        <v>5.2033699999999996</v>
      </c>
      <c r="F506" s="81">
        <f>ROUND(((F507+F508+F510+F509)/1000),5)</f>
        <v>5.15062</v>
      </c>
      <c r="G506" s="81">
        <f t="shared" ref="G506:AA506" si="294">ROUND(((G507+G508+G510+G509)/1000),5)</f>
        <v>5.12582</v>
      </c>
      <c r="H506" s="81">
        <f t="shared" si="294"/>
        <v>5.1368799999999997</v>
      </c>
      <c r="I506" s="81">
        <f t="shared" si="294"/>
        <v>5.1406599999999996</v>
      </c>
      <c r="J506" s="81">
        <f t="shared" si="294"/>
        <v>5.1665999999999999</v>
      </c>
      <c r="K506" s="81">
        <f t="shared" si="294"/>
        <v>5.3864099999999997</v>
      </c>
      <c r="L506" s="81">
        <f t="shared" si="294"/>
        <v>5.6958399999999996</v>
      </c>
      <c r="M506" s="81">
        <f t="shared" si="294"/>
        <v>5.7936899999999998</v>
      </c>
      <c r="N506" s="81">
        <f t="shared" si="294"/>
        <v>5.82803</v>
      </c>
      <c r="O506" s="81">
        <f t="shared" si="294"/>
        <v>5.8311500000000001</v>
      </c>
      <c r="P506" s="81">
        <f t="shared" si="294"/>
        <v>5.8286800000000003</v>
      </c>
      <c r="Q506" s="81">
        <f t="shared" si="294"/>
        <v>5.8282400000000001</v>
      </c>
      <c r="R506" s="81">
        <f t="shared" si="294"/>
        <v>5.8281900000000002</v>
      </c>
      <c r="S506" s="81">
        <f t="shared" si="294"/>
        <v>5.8242599999999998</v>
      </c>
      <c r="T506" s="81">
        <f t="shared" si="294"/>
        <v>5.81229</v>
      </c>
      <c r="U506" s="81">
        <f t="shared" si="294"/>
        <v>5.7867300000000004</v>
      </c>
      <c r="V506" s="81">
        <f t="shared" si="294"/>
        <v>5.8094999999999999</v>
      </c>
      <c r="W506" s="81">
        <f t="shared" si="294"/>
        <v>5.8327200000000001</v>
      </c>
      <c r="X506" s="81">
        <f t="shared" si="294"/>
        <v>5.8333599999999999</v>
      </c>
      <c r="Y506" s="81">
        <f t="shared" si="294"/>
        <v>5.7552700000000003</v>
      </c>
      <c r="Z506" s="81">
        <f t="shared" si="294"/>
        <v>5.5553499999999998</v>
      </c>
      <c r="AA506" s="81">
        <f t="shared" si="294"/>
        <v>5.3409899999999997</v>
      </c>
    </row>
    <row r="507" spans="1:27" ht="12.75" hidden="1" customHeight="1" outlineLevel="1" x14ac:dyDescent="0.2">
      <c r="A507" s="89" t="s">
        <v>724</v>
      </c>
      <c r="B507" s="63" t="s">
        <v>230</v>
      </c>
      <c r="C507" s="43" t="s">
        <v>79</v>
      </c>
      <c r="D507" s="44">
        <v>1527.48</v>
      </c>
      <c r="E507" s="44">
        <v>1422.56</v>
      </c>
      <c r="F507" s="44">
        <v>1369.81</v>
      </c>
      <c r="G507" s="44">
        <v>1345.01</v>
      </c>
      <c r="H507" s="44">
        <v>1356.07</v>
      </c>
      <c r="I507" s="44">
        <v>1359.85</v>
      </c>
      <c r="J507" s="44">
        <v>1385.79</v>
      </c>
      <c r="K507" s="44">
        <v>1605.6</v>
      </c>
      <c r="L507" s="44">
        <v>1915.03</v>
      </c>
      <c r="M507" s="44">
        <v>2012.88</v>
      </c>
      <c r="N507" s="44">
        <v>2047.22</v>
      </c>
      <c r="O507" s="44">
        <v>2050.34</v>
      </c>
      <c r="P507" s="44">
        <v>2047.87</v>
      </c>
      <c r="Q507" s="44">
        <v>2047.43</v>
      </c>
      <c r="R507" s="44">
        <v>2047.38</v>
      </c>
      <c r="S507" s="44">
        <v>2043.45</v>
      </c>
      <c r="T507" s="44">
        <v>2031.48</v>
      </c>
      <c r="U507" s="44">
        <v>2005.92</v>
      </c>
      <c r="V507" s="44">
        <v>2028.69</v>
      </c>
      <c r="W507" s="44">
        <v>2051.91</v>
      </c>
      <c r="X507" s="44">
        <v>2052.5500000000002</v>
      </c>
      <c r="Y507" s="44">
        <v>1974.46</v>
      </c>
      <c r="Z507" s="44">
        <v>1774.54</v>
      </c>
      <c r="AA507" s="44">
        <v>1560.18</v>
      </c>
    </row>
    <row r="508" spans="1:27" ht="12.75" hidden="1" customHeight="1" outlineLevel="1" x14ac:dyDescent="0.2">
      <c r="A508" s="89" t="s">
        <v>725</v>
      </c>
      <c r="B508" s="63" t="s">
        <v>90</v>
      </c>
      <c r="C508" s="43" t="s">
        <v>79</v>
      </c>
      <c r="D508" s="44">
        <f>$D$468</f>
        <v>3559.77</v>
      </c>
      <c r="E508" s="44">
        <f t="shared" ref="E508:AA508" si="295">$D$468</f>
        <v>3559.77</v>
      </c>
      <c r="F508" s="44">
        <f t="shared" si="295"/>
        <v>3559.77</v>
      </c>
      <c r="G508" s="44">
        <f t="shared" si="295"/>
        <v>3559.77</v>
      </c>
      <c r="H508" s="44">
        <f t="shared" si="295"/>
        <v>3559.77</v>
      </c>
      <c r="I508" s="44">
        <f t="shared" si="295"/>
        <v>3559.77</v>
      </c>
      <c r="J508" s="44">
        <f t="shared" si="295"/>
        <v>3559.77</v>
      </c>
      <c r="K508" s="44">
        <f t="shared" si="295"/>
        <v>3559.77</v>
      </c>
      <c r="L508" s="44">
        <f t="shared" si="295"/>
        <v>3559.77</v>
      </c>
      <c r="M508" s="44">
        <f t="shared" si="295"/>
        <v>3559.77</v>
      </c>
      <c r="N508" s="44">
        <f t="shared" si="295"/>
        <v>3559.77</v>
      </c>
      <c r="O508" s="44">
        <f t="shared" si="295"/>
        <v>3559.77</v>
      </c>
      <c r="P508" s="44">
        <f t="shared" si="295"/>
        <v>3559.77</v>
      </c>
      <c r="Q508" s="44">
        <f t="shared" si="295"/>
        <v>3559.77</v>
      </c>
      <c r="R508" s="44">
        <f t="shared" si="295"/>
        <v>3559.77</v>
      </c>
      <c r="S508" s="44">
        <f t="shared" si="295"/>
        <v>3559.77</v>
      </c>
      <c r="T508" s="44">
        <f t="shared" si="295"/>
        <v>3559.77</v>
      </c>
      <c r="U508" s="44">
        <f t="shared" si="295"/>
        <v>3559.77</v>
      </c>
      <c r="V508" s="44">
        <f t="shared" si="295"/>
        <v>3559.77</v>
      </c>
      <c r="W508" s="44">
        <f t="shared" si="295"/>
        <v>3559.77</v>
      </c>
      <c r="X508" s="44">
        <f t="shared" si="295"/>
        <v>3559.77</v>
      </c>
      <c r="Y508" s="44">
        <f t="shared" si="295"/>
        <v>3559.77</v>
      </c>
      <c r="Z508" s="44">
        <f t="shared" si="295"/>
        <v>3559.77</v>
      </c>
      <c r="AA508" s="44">
        <f t="shared" si="295"/>
        <v>3559.77</v>
      </c>
    </row>
    <row r="509" spans="1:27" ht="12.75" hidden="1" customHeight="1" outlineLevel="1" x14ac:dyDescent="0.2">
      <c r="A509" s="89" t="s">
        <v>726</v>
      </c>
      <c r="B509" s="63" t="s">
        <v>83</v>
      </c>
      <c r="C509" s="43" t="s">
        <v>79</v>
      </c>
      <c r="D509" s="44">
        <v>4.68</v>
      </c>
      <c r="E509" s="44">
        <v>4.68</v>
      </c>
      <c r="F509" s="44">
        <v>4.68</v>
      </c>
      <c r="G509" s="44">
        <v>4.68</v>
      </c>
      <c r="H509" s="44">
        <v>4.68</v>
      </c>
      <c r="I509" s="44">
        <v>4.68</v>
      </c>
      <c r="J509" s="44">
        <v>4.68</v>
      </c>
      <c r="K509" s="44">
        <v>4.68</v>
      </c>
      <c r="L509" s="44">
        <v>4.68</v>
      </c>
      <c r="M509" s="44">
        <v>4.68</v>
      </c>
      <c r="N509" s="44">
        <v>4.68</v>
      </c>
      <c r="O509" s="44">
        <v>4.68</v>
      </c>
      <c r="P509" s="44">
        <v>4.68</v>
      </c>
      <c r="Q509" s="44">
        <v>4.68</v>
      </c>
      <c r="R509" s="44">
        <v>4.68</v>
      </c>
      <c r="S509" s="44">
        <v>4.68</v>
      </c>
      <c r="T509" s="44">
        <v>4.68</v>
      </c>
      <c r="U509" s="44">
        <v>4.68</v>
      </c>
      <c r="V509" s="44">
        <v>4.68</v>
      </c>
      <c r="W509" s="44">
        <v>4.68</v>
      </c>
      <c r="X509" s="44">
        <v>4.68</v>
      </c>
      <c r="Y509" s="44">
        <v>4.68</v>
      </c>
      <c r="Z509" s="44">
        <v>4.68</v>
      </c>
      <c r="AA509" s="44">
        <v>4.68</v>
      </c>
    </row>
    <row r="510" spans="1:27" ht="12.75" hidden="1" customHeight="1" outlineLevel="1" x14ac:dyDescent="0.2">
      <c r="A510" s="89" t="s">
        <v>727</v>
      </c>
      <c r="B510" s="63" t="s">
        <v>81</v>
      </c>
      <c r="C510" s="43" t="s">
        <v>79</v>
      </c>
      <c r="D510" s="44">
        <f>$D$11</f>
        <v>216.36</v>
      </c>
      <c r="E510" s="44">
        <f t="shared" ref="E510:AA510" si="296">$D$11</f>
        <v>216.36</v>
      </c>
      <c r="F510" s="44">
        <f t="shared" si="296"/>
        <v>216.36</v>
      </c>
      <c r="G510" s="44">
        <f t="shared" si="296"/>
        <v>216.36</v>
      </c>
      <c r="H510" s="44">
        <f t="shared" si="296"/>
        <v>216.36</v>
      </c>
      <c r="I510" s="44">
        <f t="shared" si="296"/>
        <v>216.36</v>
      </c>
      <c r="J510" s="44">
        <f t="shared" si="296"/>
        <v>216.36</v>
      </c>
      <c r="K510" s="44">
        <f t="shared" si="296"/>
        <v>216.36</v>
      </c>
      <c r="L510" s="44">
        <f t="shared" si="296"/>
        <v>216.36</v>
      </c>
      <c r="M510" s="44">
        <f t="shared" si="296"/>
        <v>216.36</v>
      </c>
      <c r="N510" s="44">
        <f t="shared" si="296"/>
        <v>216.36</v>
      </c>
      <c r="O510" s="44">
        <f t="shared" si="296"/>
        <v>216.36</v>
      </c>
      <c r="P510" s="44">
        <f t="shared" si="296"/>
        <v>216.36</v>
      </c>
      <c r="Q510" s="44">
        <f t="shared" si="296"/>
        <v>216.36</v>
      </c>
      <c r="R510" s="44">
        <f t="shared" si="296"/>
        <v>216.36</v>
      </c>
      <c r="S510" s="44">
        <f t="shared" si="296"/>
        <v>216.36</v>
      </c>
      <c r="T510" s="44">
        <f t="shared" si="296"/>
        <v>216.36</v>
      </c>
      <c r="U510" s="44">
        <f t="shared" si="296"/>
        <v>216.36</v>
      </c>
      <c r="V510" s="44">
        <f t="shared" si="296"/>
        <v>216.36</v>
      </c>
      <c r="W510" s="44">
        <f t="shared" si="296"/>
        <v>216.36</v>
      </c>
      <c r="X510" s="44">
        <f t="shared" si="296"/>
        <v>216.36</v>
      </c>
      <c r="Y510" s="44">
        <f t="shared" si="296"/>
        <v>216.36</v>
      </c>
      <c r="Z510" s="44">
        <f t="shared" si="296"/>
        <v>216.36</v>
      </c>
      <c r="AA510" s="44">
        <f t="shared" si="296"/>
        <v>216.36</v>
      </c>
    </row>
    <row r="511" spans="1:27" collapsed="1" x14ac:dyDescent="0.2">
      <c r="A511" s="88" t="s">
        <v>728</v>
      </c>
      <c r="B511" s="28" t="str">
        <f>"10"&amp;"."&amp;$B$639&amp;"."&amp;$B$640</f>
        <v>10.09.2023</v>
      </c>
      <c r="C511" s="80" t="s">
        <v>76</v>
      </c>
      <c r="D511" s="81">
        <f>ROUND(((D512+D513+D515+D514)/1000),5)</f>
        <v>5.2308700000000004</v>
      </c>
      <c r="E511" s="81">
        <f>ROUND(((E512+E513+E515+E514)/1000),5)</f>
        <v>5.1741099999999998</v>
      </c>
      <c r="F511" s="81">
        <f>ROUND(((F512+F513+F515+F514)/1000),5)</f>
        <v>5.0550699999999997</v>
      </c>
      <c r="G511" s="81">
        <f t="shared" ref="G511:AA511" si="297">ROUND(((G512+G513+G515+G514)/1000),5)</f>
        <v>5.0248400000000002</v>
      </c>
      <c r="H511" s="81">
        <f t="shared" si="297"/>
        <v>5.0323399999999996</v>
      </c>
      <c r="I511" s="81">
        <f t="shared" si="297"/>
        <v>5.0242399999999998</v>
      </c>
      <c r="J511" s="81">
        <f t="shared" si="297"/>
        <v>5.0260800000000003</v>
      </c>
      <c r="K511" s="81">
        <f t="shared" si="297"/>
        <v>5.2121399999999998</v>
      </c>
      <c r="L511" s="81">
        <f t="shared" si="297"/>
        <v>5.4489999999999998</v>
      </c>
      <c r="M511" s="81">
        <f t="shared" si="297"/>
        <v>5.6915399999999998</v>
      </c>
      <c r="N511" s="81">
        <f t="shared" si="297"/>
        <v>5.7709200000000003</v>
      </c>
      <c r="O511" s="81">
        <f t="shared" si="297"/>
        <v>5.7773300000000001</v>
      </c>
      <c r="P511" s="81">
        <f t="shared" si="297"/>
        <v>5.7725900000000001</v>
      </c>
      <c r="Q511" s="81">
        <f t="shared" si="297"/>
        <v>5.7736499999999999</v>
      </c>
      <c r="R511" s="81">
        <f t="shared" si="297"/>
        <v>5.7774400000000004</v>
      </c>
      <c r="S511" s="81">
        <f t="shared" si="297"/>
        <v>5.7758000000000003</v>
      </c>
      <c r="T511" s="81">
        <f t="shared" si="297"/>
        <v>5.77658</v>
      </c>
      <c r="U511" s="81">
        <f t="shared" si="297"/>
        <v>5.7715399999999999</v>
      </c>
      <c r="V511" s="81">
        <f t="shared" si="297"/>
        <v>5.7946</v>
      </c>
      <c r="W511" s="81">
        <f t="shared" si="297"/>
        <v>5.8352500000000003</v>
      </c>
      <c r="X511" s="81">
        <f t="shared" si="297"/>
        <v>5.8395900000000003</v>
      </c>
      <c r="Y511" s="81">
        <f t="shared" si="297"/>
        <v>5.7721999999999998</v>
      </c>
      <c r="Z511" s="81">
        <f t="shared" si="297"/>
        <v>5.57552</v>
      </c>
      <c r="AA511" s="81">
        <f t="shared" si="297"/>
        <v>5.3446600000000002</v>
      </c>
    </row>
    <row r="512" spans="1:27" ht="12.75" hidden="1" customHeight="1" outlineLevel="1" x14ac:dyDescent="0.2">
      <c r="A512" s="89" t="s">
        <v>729</v>
      </c>
      <c r="B512" s="63" t="s">
        <v>230</v>
      </c>
      <c r="C512" s="43" t="s">
        <v>79</v>
      </c>
      <c r="D512" s="44">
        <v>1450.06</v>
      </c>
      <c r="E512" s="44">
        <v>1393.3</v>
      </c>
      <c r="F512" s="44">
        <v>1274.26</v>
      </c>
      <c r="G512" s="44">
        <v>1244.03</v>
      </c>
      <c r="H512" s="44">
        <v>1251.53</v>
      </c>
      <c r="I512" s="44">
        <v>1243.43</v>
      </c>
      <c r="J512" s="44">
        <v>1245.27</v>
      </c>
      <c r="K512" s="44">
        <v>1431.33</v>
      </c>
      <c r="L512" s="44">
        <v>1668.19</v>
      </c>
      <c r="M512" s="44">
        <v>1910.73</v>
      </c>
      <c r="N512" s="44">
        <v>1990.11</v>
      </c>
      <c r="O512" s="44">
        <v>1996.52</v>
      </c>
      <c r="P512" s="44">
        <v>1991.78</v>
      </c>
      <c r="Q512" s="44">
        <v>1992.84</v>
      </c>
      <c r="R512" s="44">
        <v>1996.63</v>
      </c>
      <c r="S512" s="44">
        <v>1994.99</v>
      </c>
      <c r="T512" s="44">
        <v>1995.77</v>
      </c>
      <c r="U512" s="44">
        <v>1990.73</v>
      </c>
      <c r="V512" s="44">
        <v>2013.79</v>
      </c>
      <c r="W512" s="44">
        <v>2054.44</v>
      </c>
      <c r="X512" s="44">
        <v>2058.7800000000002</v>
      </c>
      <c r="Y512" s="44">
        <v>1991.39</v>
      </c>
      <c r="Z512" s="44">
        <v>1794.71</v>
      </c>
      <c r="AA512" s="44">
        <v>1563.85</v>
      </c>
    </row>
    <row r="513" spans="1:27" ht="12.75" hidden="1" customHeight="1" outlineLevel="1" x14ac:dyDescent="0.2">
      <c r="A513" s="89" t="s">
        <v>730</v>
      </c>
      <c r="B513" s="63" t="s">
        <v>90</v>
      </c>
      <c r="C513" s="43" t="s">
        <v>79</v>
      </c>
      <c r="D513" s="44">
        <f>$D$468</f>
        <v>3559.77</v>
      </c>
      <c r="E513" s="44">
        <f t="shared" ref="E513:AA513" si="298">$D$468</f>
        <v>3559.77</v>
      </c>
      <c r="F513" s="44">
        <f t="shared" si="298"/>
        <v>3559.77</v>
      </c>
      <c r="G513" s="44">
        <f t="shared" si="298"/>
        <v>3559.77</v>
      </c>
      <c r="H513" s="44">
        <f t="shared" si="298"/>
        <v>3559.77</v>
      </c>
      <c r="I513" s="44">
        <f t="shared" si="298"/>
        <v>3559.77</v>
      </c>
      <c r="J513" s="44">
        <f t="shared" si="298"/>
        <v>3559.77</v>
      </c>
      <c r="K513" s="44">
        <f t="shared" si="298"/>
        <v>3559.77</v>
      </c>
      <c r="L513" s="44">
        <f t="shared" si="298"/>
        <v>3559.77</v>
      </c>
      <c r="M513" s="44">
        <f t="shared" si="298"/>
        <v>3559.77</v>
      </c>
      <c r="N513" s="44">
        <f t="shared" si="298"/>
        <v>3559.77</v>
      </c>
      <c r="O513" s="44">
        <f t="shared" si="298"/>
        <v>3559.77</v>
      </c>
      <c r="P513" s="44">
        <f t="shared" si="298"/>
        <v>3559.77</v>
      </c>
      <c r="Q513" s="44">
        <f t="shared" si="298"/>
        <v>3559.77</v>
      </c>
      <c r="R513" s="44">
        <f t="shared" si="298"/>
        <v>3559.77</v>
      </c>
      <c r="S513" s="44">
        <f t="shared" si="298"/>
        <v>3559.77</v>
      </c>
      <c r="T513" s="44">
        <f t="shared" si="298"/>
        <v>3559.77</v>
      </c>
      <c r="U513" s="44">
        <f t="shared" si="298"/>
        <v>3559.77</v>
      </c>
      <c r="V513" s="44">
        <f t="shared" si="298"/>
        <v>3559.77</v>
      </c>
      <c r="W513" s="44">
        <f t="shared" si="298"/>
        <v>3559.77</v>
      </c>
      <c r="X513" s="44">
        <f t="shared" si="298"/>
        <v>3559.77</v>
      </c>
      <c r="Y513" s="44">
        <f t="shared" si="298"/>
        <v>3559.77</v>
      </c>
      <c r="Z513" s="44">
        <f t="shared" si="298"/>
        <v>3559.77</v>
      </c>
      <c r="AA513" s="44">
        <f t="shared" si="298"/>
        <v>3559.77</v>
      </c>
    </row>
    <row r="514" spans="1:27" ht="12.75" hidden="1" customHeight="1" outlineLevel="1" x14ac:dyDescent="0.2">
      <c r="A514" s="89" t="s">
        <v>731</v>
      </c>
      <c r="B514" s="63" t="s">
        <v>83</v>
      </c>
      <c r="C514" s="43" t="s">
        <v>79</v>
      </c>
      <c r="D514" s="44">
        <v>4.68</v>
      </c>
      <c r="E514" s="44">
        <v>4.68</v>
      </c>
      <c r="F514" s="44">
        <v>4.68</v>
      </c>
      <c r="G514" s="44">
        <v>4.68</v>
      </c>
      <c r="H514" s="44">
        <v>4.68</v>
      </c>
      <c r="I514" s="44">
        <v>4.68</v>
      </c>
      <c r="J514" s="44">
        <v>4.68</v>
      </c>
      <c r="K514" s="44">
        <v>4.68</v>
      </c>
      <c r="L514" s="44">
        <v>4.68</v>
      </c>
      <c r="M514" s="44">
        <v>4.68</v>
      </c>
      <c r="N514" s="44">
        <v>4.68</v>
      </c>
      <c r="O514" s="44">
        <v>4.68</v>
      </c>
      <c r="P514" s="44">
        <v>4.68</v>
      </c>
      <c r="Q514" s="44">
        <v>4.68</v>
      </c>
      <c r="R514" s="44">
        <v>4.68</v>
      </c>
      <c r="S514" s="44">
        <v>4.68</v>
      </c>
      <c r="T514" s="44">
        <v>4.68</v>
      </c>
      <c r="U514" s="44">
        <v>4.68</v>
      </c>
      <c r="V514" s="44">
        <v>4.68</v>
      </c>
      <c r="W514" s="44">
        <v>4.68</v>
      </c>
      <c r="X514" s="44">
        <v>4.68</v>
      </c>
      <c r="Y514" s="44">
        <v>4.68</v>
      </c>
      <c r="Z514" s="44">
        <v>4.68</v>
      </c>
      <c r="AA514" s="44">
        <v>4.68</v>
      </c>
    </row>
    <row r="515" spans="1:27" ht="12.75" hidden="1" customHeight="1" outlineLevel="1" x14ac:dyDescent="0.2">
      <c r="A515" s="89" t="s">
        <v>732</v>
      </c>
      <c r="B515" s="63" t="s">
        <v>81</v>
      </c>
      <c r="C515" s="43" t="s">
        <v>79</v>
      </c>
      <c r="D515" s="44">
        <f>$D$11</f>
        <v>216.36</v>
      </c>
      <c r="E515" s="44">
        <f t="shared" ref="E515:AA515" si="299">$D$11</f>
        <v>216.36</v>
      </c>
      <c r="F515" s="44">
        <f t="shared" si="299"/>
        <v>216.36</v>
      </c>
      <c r="G515" s="44">
        <f t="shared" si="299"/>
        <v>216.36</v>
      </c>
      <c r="H515" s="44">
        <f t="shared" si="299"/>
        <v>216.36</v>
      </c>
      <c r="I515" s="44">
        <f t="shared" si="299"/>
        <v>216.36</v>
      </c>
      <c r="J515" s="44">
        <f t="shared" si="299"/>
        <v>216.36</v>
      </c>
      <c r="K515" s="44">
        <f t="shared" si="299"/>
        <v>216.36</v>
      </c>
      <c r="L515" s="44">
        <f t="shared" si="299"/>
        <v>216.36</v>
      </c>
      <c r="M515" s="44">
        <f t="shared" si="299"/>
        <v>216.36</v>
      </c>
      <c r="N515" s="44">
        <f t="shared" si="299"/>
        <v>216.36</v>
      </c>
      <c r="O515" s="44">
        <f t="shared" si="299"/>
        <v>216.36</v>
      </c>
      <c r="P515" s="44">
        <f t="shared" si="299"/>
        <v>216.36</v>
      </c>
      <c r="Q515" s="44">
        <f t="shared" si="299"/>
        <v>216.36</v>
      </c>
      <c r="R515" s="44">
        <f t="shared" si="299"/>
        <v>216.36</v>
      </c>
      <c r="S515" s="44">
        <f t="shared" si="299"/>
        <v>216.36</v>
      </c>
      <c r="T515" s="44">
        <f t="shared" si="299"/>
        <v>216.36</v>
      </c>
      <c r="U515" s="44">
        <f t="shared" si="299"/>
        <v>216.36</v>
      </c>
      <c r="V515" s="44">
        <f t="shared" si="299"/>
        <v>216.36</v>
      </c>
      <c r="W515" s="44">
        <f t="shared" si="299"/>
        <v>216.36</v>
      </c>
      <c r="X515" s="44">
        <f t="shared" si="299"/>
        <v>216.36</v>
      </c>
      <c r="Y515" s="44">
        <f t="shared" si="299"/>
        <v>216.36</v>
      </c>
      <c r="Z515" s="44">
        <f t="shared" si="299"/>
        <v>216.36</v>
      </c>
      <c r="AA515" s="44">
        <f t="shared" si="299"/>
        <v>216.36</v>
      </c>
    </row>
    <row r="516" spans="1:27" collapsed="1" x14ac:dyDescent="0.2">
      <c r="A516" s="88" t="s">
        <v>733</v>
      </c>
      <c r="B516" s="28" t="str">
        <f>"11"&amp;"."&amp;$B$639&amp;"."&amp;$B$640</f>
        <v>11.09.2023</v>
      </c>
      <c r="C516" s="80" t="s">
        <v>76</v>
      </c>
      <c r="D516" s="81">
        <f>ROUND(((D517+D518+D520+D519)/1000),5)</f>
        <v>5.2265300000000003</v>
      </c>
      <c r="E516" s="81">
        <f>ROUND(((E517+E518+E520+E519)/1000),5)</f>
        <v>5.1105299999999998</v>
      </c>
      <c r="F516" s="81">
        <f>ROUND(((F517+F518+F520+F519)/1000),5)</f>
        <v>5.0526</v>
      </c>
      <c r="G516" s="81">
        <f t="shared" ref="G516:AA516" si="300">ROUND(((G517+G518+G520+G519)/1000),5)</f>
        <v>5.0547399999999998</v>
      </c>
      <c r="H516" s="81">
        <f t="shared" si="300"/>
        <v>5.1222099999999999</v>
      </c>
      <c r="I516" s="81">
        <f t="shared" si="300"/>
        <v>5.1372799999999996</v>
      </c>
      <c r="J516" s="81">
        <f t="shared" si="300"/>
        <v>5.3097300000000001</v>
      </c>
      <c r="K516" s="81">
        <f t="shared" si="300"/>
        <v>5.56717</v>
      </c>
      <c r="L516" s="81">
        <f t="shared" si="300"/>
        <v>5.77257</v>
      </c>
      <c r="M516" s="81">
        <f t="shared" si="300"/>
        <v>5.8409300000000002</v>
      </c>
      <c r="N516" s="81">
        <f t="shared" si="300"/>
        <v>5.8481800000000002</v>
      </c>
      <c r="O516" s="81">
        <f t="shared" si="300"/>
        <v>5.8335900000000001</v>
      </c>
      <c r="P516" s="81">
        <f t="shared" si="300"/>
        <v>5.8234300000000001</v>
      </c>
      <c r="Q516" s="81">
        <f t="shared" si="300"/>
        <v>5.8350499999999998</v>
      </c>
      <c r="R516" s="81">
        <f t="shared" si="300"/>
        <v>5.8603699999999996</v>
      </c>
      <c r="S516" s="81">
        <f t="shared" si="300"/>
        <v>5.8503499999999997</v>
      </c>
      <c r="T516" s="81">
        <f t="shared" si="300"/>
        <v>5.8372599999999997</v>
      </c>
      <c r="U516" s="81">
        <f t="shared" si="300"/>
        <v>5.8157100000000002</v>
      </c>
      <c r="V516" s="81">
        <f t="shared" si="300"/>
        <v>5.8357599999999996</v>
      </c>
      <c r="W516" s="81">
        <f t="shared" si="300"/>
        <v>5.90998</v>
      </c>
      <c r="X516" s="81">
        <f t="shared" si="300"/>
        <v>5.8648400000000001</v>
      </c>
      <c r="Y516" s="81">
        <f t="shared" si="300"/>
        <v>5.7599200000000002</v>
      </c>
      <c r="Z516" s="81">
        <f t="shared" si="300"/>
        <v>5.4907300000000001</v>
      </c>
      <c r="AA516" s="81">
        <f t="shared" si="300"/>
        <v>5.2793000000000001</v>
      </c>
    </row>
    <row r="517" spans="1:27" ht="12.75" hidden="1" customHeight="1" outlineLevel="1" x14ac:dyDescent="0.2">
      <c r="A517" s="89" t="s">
        <v>734</v>
      </c>
      <c r="B517" s="63" t="s">
        <v>230</v>
      </c>
      <c r="C517" s="43" t="s">
        <v>79</v>
      </c>
      <c r="D517" s="44">
        <v>1445.72</v>
      </c>
      <c r="E517" s="44">
        <v>1329.72</v>
      </c>
      <c r="F517" s="44">
        <v>1271.79</v>
      </c>
      <c r="G517" s="44">
        <v>1273.93</v>
      </c>
      <c r="H517" s="44">
        <v>1341.4</v>
      </c>
      <c r="I517" s="44">
        <v>1356.47</v>
      </c>
      <c r="J517" s="44">
        <v>1528.92</v>
      </c>
      <c r="K517" s="44">
        <v>1786.36</v>
      </c>
      <c r="L517" s="44">
        <v>1991.76</v>
      </c>
      <c r="M517" s="44">
        <v>2060.12</v>
      </c>
      <c r="N517" s="44">
        <v>2067.37</v>
      </c>
      <c r="O517" s="44">
        <v>2052.7800000000002</v>
      </c>
      <c r="P517" s="44">
        <v>2042.62</v>
      </c>
      <c r="Q517" s="44">
        <v>2054.2399999999998</v>
      </c>
      <c r="R517" s="44">
        <v>2079.56</v>
      </c>
      <c r="S517" s="44">
        <v>2069.54</v>
      </c>
      <c r="T517" s="44">
        <v>2056.4499999999998</v>
      </c>
      <c r="U517" s="44">
        <v>2034.9</v>
      </c>
      <c r="V517" s="44">
        <v>2054.9499999999998</v>
      </c>
      <c r="W517" s="44">
        <v>2129.17</v>
      </c>
      <c r="X517" s="44">
        <v>2084.0300000000002</v>
      </c>
      <c r="Y517" s="44">
        <v>1979.11</v>
      </c>
      <c r="Z517" s="44">
        <v>1709.92</v>
      </c>
      <c r="AA517" s="44">
        <v>1498.49</v>
      </c>
    </row>
    <row r="518" spans="1:27" ht="12.75" hidden="1" customHeight="1" outlineLevel="1" x14ac:dyDescent="0.2">
      <c r="A518" s="89" t="s">
        <v>735</v>
      </c>
      <c r="B518" s="63" t="s">
        <v>90</v>
      </c>
      <c r="C518" s="43" t="s">
        <v>79</v>
      </c>
      <c r="D518" s="44">
        <f>$D$468</f>
        <v>3559.77</v>
      </c>
      <c r="E518" s="44">
        <f t="shared" ref="E518:AA518" si="301">$D$468</f>
        <v>3559.77</v>
      </c>
      <c r="F518" s="44">
        <f t="shared" si="301"/>
        <v>3559.77</v>
      </c>
      <c r="G518" s="44">
        <f t="shared" si="301"/>
        <v>3559.77</v>
      </c>
      <c r="H518" s="44">
        <f t="shared" si="301"/>
        <v>3559.77</v>
      </c>
      <c r="I518" s="44">
        <f t="shared" si="301"/>
        <v>3559.77</v>
      </c>
      <c r="J518" s="44">
        <f t="shared" si="301"/>
        <v>3559.77</v>
      </c>
      <c r="K518" s="44">
        <f t="shared" si="301"/>
        <v>3559.77</v>
      </c>
      <c r="L518" s="44">
        <f t="shared" si="301"/>
        <v>3559.77</v>
      </c>
      <c r="M518" s="44">
        <f t="shared" si="301"/>
        <v>3559.77</v>
      </c>
      <c r="N518" s="44">
        <f t="shared" si="301"/>
        <v>3559.77</v>
      </c>
      <c r="O518" s="44">
        <f t="shared" si="301"/>
        <v>3559.77</v>
      </c>
      <c r="P518" s="44">
        <f t="shared" si="301"/>
        <v>3559.77</v>
      </c>
      <c r="Q518" s="44">
        <f t="shared" si="301"/>
        <v>3559.77</v>
      </c>
      <c r="R518" s="44">
        <f t="shared" si="301"/>
        <v>3559.77</v>
      </c>
      <c r="S518" s="44">
        <f t="shared" si="301"/>
        <v>3559.77</v>
      </c>
      <c r="T518" s="44">
        <f t="shared" si="301"/>
        <v>3559.77</v>
      </c>
      <c r="U518" s="44">
        <f t="shared" si="301"/>
        <v>3559.77</v>
      </c>
      <c r="V518" s="44">
        <f t="shared" si="301"/>
        <v>3559.77</v>
      </c>
      <c r="W518" s="44">
        <f t="shared" si="301"/>
        <v>3559.77</v>
      </c>
      <c r="X518" s="44">
        <f t="shared" si="301"/>
        <v>3559.77</v>
      </c>
      <c r="Y518" s="44">
        <f t="shared" si="301"/>
        <v>3559.77</v>
      </c>
      <c r="Z518" s="44">
        <f t="shared" si="301"/>
        <v>3559.77</v>
      </c>
      <c r="AA518" s="44">
        <f t="shared" si="301"/>
        <v>3559.77</v>
      </c>
    </row>
    <row r="519" spans="1:27" ht="12.75" hidden="1" customHeight="1" outlineLevel="1" x14ac:dyDescent="0.2">
      <c r="A519" s="89" t="s">
        <v>736</v>
      </c>
      <c r="B519" s="63" t="s">
        <v>83</v>
      </c>
      <c r="C519" s="43" t="s">
        <v>79</v>
      </c>
      <c r="D519" s="44">
        <v>4.68</v>
      </c>
      <c r="E519" s="44">
        <v>4.68</v>
      </c>
      <c r="F519" s="44">
        <v>4.68</v>
      </c>
      <c r="G519" s="44">
        <v>4.68</v>
      </c>
      <c r="H519" s="44">
        <v>4.68</v>
      </c>
      <c r="I519" s="44">
        <v>4.68</v>
      </c>
      <c r="J519" s="44">
        <v>4.68</v>
      </c>
      <c r="K519" s="44">
        <v>4.68</v>
      </c>
      <c r="L519" s="44">
        <v>4.68</v>
      </c>
      <c r="M519" s="44">
        <v>4.68</v>
      </c>
      <c r="N519" s="44">
        <v>4.68</v>
      </c>
      <c r="O519" s="44">
        <v>4.68</v>
      </c>
      <c r="P519" s="44">
        <v>4.68</v>
      </c>
      <c r="Q519" s="44">
        <v>4.68</v>
      </c>
      <c r="R519" s="44">
        <v>4.68</v>
      </c>
      <c r="S519" s="44">
        <v>4.68</v>
      </c>
      <c r="T519" s="44">
        <v>4.68</v>
      </c>
      <c r="U519" s="44">
        <v>4.68</v>
      </c>
      <c r="V519" s="44">
        <v>4.68</v>
      </c>
      <c r="W519" s="44">
        <v>4.68</v>
      </c>
      <c r="X519" s="44">
        <v>4.68</v>
      </c>
      <c r="Y519" s="44">
        <v>4.68</v>
      </c>
      <c r="Z519" s="44">
        <v>4.68</v>
      </c>
      <c r="AA519" s="44">
        <v>4.68</v>
      </c>
    </row>
    <row r="520" spans="1:27" ht="12.75" hidden="1" customHeight="1" outlineLevel="1" x14ac:dyDescent="0.2">
      <c r="A520" s="89" t="s">
        <v>737</v>
      </c>
      <c r="B520" s="63" t="s">
        <v>81</v>
      </c>
      <c r="C520" s="43" t="s">
        <v>79</v>
      </c>
      <c r="D520" s="44">
        <f>$D$11</f>
        <v>216.36</v>
      </c>
      <c r="E520" s="44">
        <f t="shared" ref="E520:AA520" si="302">$D$11</f>
        <v>216.36</v>
      </c>
      <c r="F520" s="44">
        <f t="shared" si="302"/>
        <v>216.36</v>
      </c>
      <c r="G520" s="44">
        <f t="shared" si="302"/>
        <v>216.36</v>
      </c>
      <c r="H520" s="44">
        <f t="shared" si="302"/>
        <v>216.36</v>
      </c>
      <c r="I520" s="44">
        <f t="shared" si="302"/>
        <v>216.36</v>
      </c>
      <c r="J520" s="44">
        <f t="shared" si="302"/>
        <v>216.36</v>
      </c>
      <c r="K520" s="44">
        <f t="shared" si="302"/>
        <v>216.36</v>
      </c>
      <c r="L520" s="44">
        <f t="shared" si="302"/>
        <v>216.36</v>
      </c>
      <c r="M520" s="44">
        <f t="shared" si="302"/>
        <v>216.36</v>
      </c>
      <c r="N520" s="44">
        <f t="shared" si="302"/>
        <v>216.36</v>
      </c>
      <c r="O520" s="44">
        <f t="shared" si="302"/>
        <v>216.36</v>
      </c>
      <c r="P520" s="44">
        <f t="shared" si="302"/>
        <v>216.36</v>
      </c>
      <c r="Q520" s="44">
        <f t="shared" si="302"/>
        <v>216.36</v>
      </c>
      <c r="R520" s="44">
        <f t="shared" si="302"/>
        <v>216.36</v>
      </c>
      <c r="S520" s="44">
        <f t="shared" si="302"/>
        <v>216.36</v>
      </c>
      <c r="T520" s="44">
        <f t="shared" si="302"/>
        <v>216.36</v>
      </c>
      <c r="U520" s="44">
        <f t="shared" si="302"/>
        <v>216.36</v>
      </c>
      <c r="V520" s="44">
        <f t="shared" si="302"/>
        <v>216.36</v>
      </c>
      <c r="W520" s="44">
        <f t="shared" si="302"/>
        <v>216.36</v>
      </c>
      <c r="X520" s="44">
        <f t="shared" si="302"/>
        <v>216.36</v>
      </c>
      <c r="Y520" s="44">
        <f t="shared" si="302"/>
        <v>216.36</v>
      </c>
      <c r="Z520" s="44">
        <f t="shared" si="302"/>
        <v>216.36</v>
      </c>
      <c r="AA520" s="44">
        <f t="shared" si="302"/>
        <v>216.36</v>
      </c>
    </row>
    <row r="521" spans="1:27" collapsed="1" x14ac:dyDescent="0.2">
      <c r="A521" s="88" t="s">
        <v>738</v>
      </c>
      <c r="B521" s="28" t="str">
        <f>"12"&amp;"."&amp;$B$639&amp;"."&amp;$B$640</f>
        <v>12.09.2023</v>
      </c>
      <c r="C521" s="80" t="s">
        <v>76</v>
      </c>
      <c r="D521" s="81">
        <f>ROUND(((D522+D523+D525+D524)/1000),5)</f>
        <v>5.1333700000000002</v>
      </c>
      <c r="E521" s="81">
        <f>ROUND(((E522+E523+E525+E524)/1000),5)</f>
        <v>5.0285700000000002</v>
      </c>
      <c r="F521" s="81">
        <f>ROUND(((F522+F523+F525+F524)/1000),5)</f>
        <v>4.9561799999999998</v>
      </c>
      <c r="G521" s="81">
        <f t="shared" ref="G521:AA521" si="303">ROUND(((G522+G523+G525+G524)/1000),5)</f>
        <v>4.9871800000000004</v>
      </c>
      <c r="H521" s="81">
        <f t="shared" si="303"/>
        <v>5.1032000000000002</v>
      </c>
      <c r="I521" s="81">
        <f t="shared" si="303"/>
        <v>5.1405700000000003</v>
      </c>
      <c r="J521" s="81">
        <f t="shared" si="303"/>
        <v>5.2866999999999997</v>
      </c>
      <c r="K521" s="81">
        <f t="shared" si="303"/>
        <v>5.4476899999999997</v>
      </c>
      <c r="L521" s="81">
        <f t="shared" si="303"/>
        <v>5.7573999999999996</v>
      </c>
      <c r="M521" s="81">
        <f t="shared" si="303"/>
        <v>5.8258200000000002</v>
      </c>
      <c r="N521" s="81">
        <f t="shared" si="303"/>
        <v>5.8341500000000002</v>
      </c>
      <c r="O521" s="81">
        <f t="shared" si="303"/>
        <v>5.8292000000000002</v>
      </c>
      <c r="P521" s="81">
        <f t="shared" si="303"/>
        <v>5.8143000000000002</v>
      </c>
      <c r="Q521" s="81">
        <f t="shared" si="303"/>
        <v>5.8111800000000002</v>
      </c>
      <c r="R521" s="81">
        <f t="shared" si="303"/>
        <v>5.8426900000000002</v>
      </c>
      <c r="S521" s="81">
        <f t="shared" si="303"/>
        <v>5.83535</v>
      </c>
      <c r="T521" s="81">
        <f t="shared" si="303"/>
        <v>5.8247200000000001</v>
      </c>
      <c r="U521" s="81">
        <f t="shared" si="303"/>
        <v>5.80314</v>
      </c>
      <c r="V521" s="81">
        <f t="shared" si="303"/>
        <v>5.8259600000000002</v>
      </c>
      <c r="W521" s="81">
        <f t="shared" si="303"/>
        <v>5.8814000000000002</v>
      </c>
      <c r="X521" s="81">
        <f t="shared" si="303"/>
        <v>5.8655600000000003</v>
      </c>
      <c r="Y521" s="81">
        <f t="shared" si="303"/>
        <v>5.77623</v>
      </c>
      <c r="Z521" s="81">
        <f t="shared" si="303"/>
        <v>5.51309</v>
      </c>
      <c r="AA521" s="81">
        <f t="shared" si="303"/>
        <v>5.3073499999999996</v>
      </c>
    </row>
    <row r="522" spans="1:27" ht="12.75" hidden="1" customHeight="1" outlineLevel="1" x14ac:dyDescent="0.2">
      <c r="A522" s="89" t="s">
        <v>739</v>
      </c>
      <c r="B522" s="63" t="s">
        <v>230</v>
      </c>
      <c r="C522" s="43" t="s">
        <v>79</v>
      </c>
      <c r="D522" s="44">
        <v>1352.56</v>
      </c>
      <c r="E522" s="44">
        <v>1247.76</v>
      </c>
      <c r="F522" s="44">
        <v>1175.3699999999999</v>
      </c>
      <c r="G522" s="44">
        <v>1206.3699999999999</v>
      </c>
      <c r="H522" s="44">
        <v>1322.39</v>
      </c>
      <c r="I522" s="44">
        <v>1359.76</v>
      </c>
      <c r="J522" s="44">
        <v>1505.89</v>
      </c>
      <c r="K522" s="44">
        <v>1666.88</v>
      </c>
      <c r="L522" s="44">
        <v>1976.59</v>
      </c>
      <c r="M522" s="44">
        <v>2045.01</v>
      </c>
      <c r="N522" s="44">
        <v>2053.34</v>
      </c>
      <c r="O522" s="44">
        <v>2048.39</v>
      </c>
      <c r="P522" s="44">
        <v>2033.49</v>
      </c>
      <c r="Q522" s="44">
        <v>2030.37</v>
      </c>
      <c r="R522" s="44">
        <v>2061.88</v>
      </c>
      <c r="S522" s="44">
        <v>2054.54</v>
      </c>
      <c r="T522" s="44">
        <v>2043.91</v>
      </c>
      <c r="U522" s="44">
        <v>2022.33</v>
      </c>
      <c r="V522" s="44">
        <v>2045.15</v>
      </c>
      <c r="W522" s="44">
        <v>2100.59</v>
      </c>
      <c r="X522" s="44">
        <v>2084.75</v>
      </c>
      <c r="Y522" s="44">
        <v>1995.42</v>
      </c>
      <c r="Z522" s="44">
        <v>1732.28</v>
      </c>
      <c r="AA522" s="44">
        <v>1526.54</v>
      </c>
    </row>
    <row r="523" spans="1:27" ht="12.75" hidden="1" customHeight="1" outlineLevel="1" x14ac:dyDescent="0.2">
      <c r="A523" s="89" t="s">
        <v>740</v>
      </c>
      <c r="B523" s="63" t="s">
        <v>90</v>
      </c>
      <c r="C523" s="43" t="s">
        <v>79</v>
      </c>
      <c r="D523" s="44">
        <f>$D$468</f>
        <v>3559.77</v>
      </c>
      <c r="E523" s="44">
        <f t="shared" ref="E523:AA523" si="304">$D$468</f>
        <v>3559.77</v>
      </c>
      <c r="F523" s="44">
        <f t="shared" si="304"/>
        <v>3559.77</v>
      </c>
      <c r="G523" s="44">
        <f t="shared" si="304"/>
        <v>3559.77</v>
      </c>
      <c r="H523" s="44">
        <f t="shared" si="304"/>
        <v>3559.77</v>
      </c>
      <c r="I523" s="44">
        <f t="shared" si="304"/>
        <v>3559.77</v>
      </c>
      <c r="J523" s="44">
        <f t="shared" si="304"/>
        <v>3559.77</v>
      </c>
      <c r="K523" s="44">
        <f t="shared" si="304"/>
        <v>3559.77</v>
      </c>
      <c r="L523" s="44">
        <f t="shared" si="304"/>
        <v>3559.77</v>
      </c>
      <c r="M523" s="44">
        <f t="shared" si="304"/>
        <v>3559.77</v>
      </c>
      <c r="N523" s="44">
        <f t="shared" si="304"/>
        <v>3559.77</v>
      </c>
      <c r="O523" s="44">
        <f t="shared" si="304"/>
        <v>3559.77</v>
      </c>
      <c r="P523" s="44">
        <f t="shared" si="304"/>
        <v>3559.77</v>
      </c>
      <c r="Q523" s="44">
        <f t="shared" si="304"/>
        <v>3559.77</v>
      </c>
      <c r="R523" s="44">
        <f t="shared" si="304"/>
        <v>3559.77</v>
      </c>
      <c r="S523" s="44">
        <f t="shared" si="304"/>
        <v>3559.77</v>
      </c>
      <c r="T523" s="44">
        <f t="shared" si="304"/>
        <v>3559.77</v>
      </c>
      <c r="U523" s="44">
        <f t="shared" si="304"/>
        <v>3559.77</v>
      </c>
      <c r="V523" s="44">
        <f t="shared" si="304"/>
        <v>3559.77</v>
      </c>
      <c r="W523" s="44">
        <f t="shared" si="304"/>
        <v>3559.77</v>
      </c>
      <c r="X523" s="44">
        <f t="shared" si="304"/>
        <v>3559.77</v>
      </c>
      <c r="Y523" s="44">
        <f t="shared" si="304"/>
        <v>3559.77</v>
      </c>
      <c r="Z523" s="44">
        <f t="shared" si="304"/>
        <v>3559.77</v>
      </c>
      <c r="AA523" s="44">
        <f t="shared" si="304"/>
        <v>3559.77</v>
      </c>
    </row>
    <row r="524" spans="1:27" ht="12.75" hidden="1" customHeight="1" outlineLevel="1" x14ac:dyDescent="0.2">
      <c r="A524" s="89" t="s">
        <v>741</v>
      </c>
      <c r="B524" s="63" t="s">
        <v>83</v>
      </c>
      <c r="C524" s="43" t="s">
        <v>79</v>
      </c>
      <c r="D524" s="44">
        <v>4.68</v>
      </c>
      <c r="E524" s="44">
        <v>4.68</v>
      </c>
      <c r="F524" s="44">
        <v>4.68</v>
      </c>
      <c r="G524" s="44">
        <v>4.68</v>
      </c>
      <c r="H524" s="44">
        <v>4.68</v>
      </c>
      <c r="I524" s="44">
        <v>4.68</v>
      </c>
      <c r="J524" s="44">
        <v>4.68</v>
      </c>
      <c r="K524" s="44">
        <v>4.68</v>
      </c>
      <c r="L524" s="44">
        <v>4.68</v>
      </c>
      <c r="M524" s="44">
        <v>4.68</v>
      </c>
      <c r="N524" s="44">
        <v>4.68</v>
      </c>
      <c r="O524" s="44">
        <v>4.68</v>
      </c>
      <c r="P524" s="44">
        <v>4.68</v>
      </c>
      <c r="Q524" s="44">
        <v>4.68</v>
      </c>
      <c r="R524" s="44">
        <v>4.68</v>
      </c>
      <c r="S524" s="44">
        <v>4.68</v>
      </c>
      <c r="T524" s="44">
        <v>4.68</v>
      </c>
      <c r="U524" s="44">
        <v>4.68</v>
      </c>
      <c r="V524" s="44">
        <v>4.68</v>
      </c>
      <c r="W524" s="44">
        <v>4.68</v>
      </c>
      <c r="X524" s="44">
        <v>4.68</v>
      </c>
      <c r="Y524" s="44">
        <v>4.68</v>
      </c>
      <c r="Z524" s="44">
        <v>4.68</v>
      </c>
      <c r="AA524" s="44">
        <v>4.68</v>
      </c>
    </row>
    <row r="525" spans="1:27" ht="12.75" hidden="1" customHeight="1" outlineLevel="1" x14ac:dyDescent="0.2">
      <c r="A525" s="89" t="s">
        <v>742</v>
      </c>
      <c r="B525" s="63" t="s">
        <v>81</v>
      </c>
      <c r="C525" s="43" t="s">
        <v>79</v>
      </c>
      <c r="D525" s="44">
        <f>$D$11</f>
        <v>216.36</v>
      </c>
      <c r="E525" s="44">
        <f t="shared" ref="E525:AA525" si="305">$D$11</f>
        <v>216.36</v>
      </c>
      <c r="F525" s="44">
        <f t="shared" si="305"/>
        <v>216.36</v>
      </c>
      <c r="G525" s="44">
        <f t="shared" si="305"/>
        <v>216.36</v>
      </c>
      <c r="H525" s="44">
        <f t="shared" si="305"/>
        <v>216.36</v>
      </c>
      <c r="I525" s="44">
        <f t="shared" si="305"/>
        <v>216.36</v>
      </c>
      <c r="J525" s="44">
        <f t="shared" si="305"/>
        <v>216.36</v>
      </c>
      <c r="K525" s="44">
        <f t="shared" si="305"/>
        <v>216.36</v>
      </c>
      <c r="L525" s="44">
        <f t="shared" si="305"/>
        <v>216.36</v>
      </c>
      <c r="M525" s="44">
        <f t="shared" si="305"/>
        <v>216.36</v>
      </c>
      <c r="N525" s="44">
        <f t="shared" si="305"/>
        <v>216.36</v>
      </c>
      <c r="O525" s="44">
        <f t="shared" si="305"/>
        <v>216.36</v>
      </c>
      <c r="P525" s="44">
        <f t="shared" si="305"/>
        <v>216.36</v>
      </c>
      <c r="Q525" s="44">
        <f t="shared" si="305"/>
        <v>216.36</v>
      </c>
      <c r="R525" s="44">
        <f t="shared" si="305"/>
        <v>216.36</v>
      </c>
      <c r="S525" s="44">
        <f t="shared" si="305"/>
        <v>216.36</v>
      </c>
      <c r="T525" s="44">
        <f t="shared" si="305"/>
        <v>216.36</v>
      </c>
      <c r="U525" s="44">
        <f t="shared" si="305"/>
        <v>216.36</v>
      </c>
      <c r="V525" s="44">
        <f t="shared" si="305"/>
        <v>216.36</v>
      </c>
      <c r="W525" s="44">
        <f t="shared" si="305"/>
        <v>216.36</v>
      </c>
      <c r="X525" s="44">
        <f t="shared" si="305"/>
        <v>216.36</v>
      </c>
      <c r="Y525" s="44">
        <f t="shared" si="305"/>
        <v>216.36</v>
      </c>
      <c r="Z525" s="44">
        <f t="shared" si="305"/>
        <v>216.36</v>
      </c>
      <c r="AA525" s="44">
        <f t="shared" si="305"/>
        <v>216.36</v>
      </c>
    </row>
    <row r="526" spans="1:27" collapsed="1" x14ac:dyDescent="0.2">
      <c r="A526" s="88" t="s">
        <v>743</v>
      </c>
      <c r="B526" s="28" t="str">
        <f>"13"&amp;"."&amp;$B$639&amp;"."&amp;$B$640</f>
        <v>13.09.2023</v>
      </c>
      <c r="C526" s="80" t="s">
        <v>76</v>
      </c>
      <c r="D526" s="81">
        <f>ROUND(((D527+D528+D530+D529)/1000),5)</f>
        <v>5.1621499999999996</v>
      </c>
      <c r="E526" s="81">
        <f>ROUND(((E527+E528+E530+E529)/1000),5)</f>
        <v>5.0819099999999997</v>
      </c>
      <c r="F526" s="81">
        <f>ROUND(((F527+F528+F530+F529)/1000),5)</f>
        <v>5.0353700000000003</v>
      </c>
      <c r="G526" s="81">
        <f t="shared" ref="G526:AA526" si="306">ROUND(((G527+G528+G530+G529)/1000),5)</f>
        <v>5.03477</v>
      </c>
      <c r="H526" s="81">
        <f t="shared" si="306"/>
        <v>5.10642</v>
      </c>
      <c r="I526" s="81">
        <f t="shared" si="306"/>
        <v>5.1424300000000001</v>
      </c>
      <c r="J526" s="81">
        <f t="shared" si="306"/>
        <v>5.30802</v>
      </c>
      <c r="K526" s="81">
        <f t="shared" si="306"/>
        <v>5.5278799999999997</v>
      </c>
      <c r="L526" s="81">
        <f t="shared" si="306"/>
        <v>5.7855800000000004</v>
      </c>
      <c r="M526" s="81">
        <f t="shared" si="306"/>
        <v>5.8624700000000001</v>
      </c>
      <c r="N526" s="81">
        <f t="shared" si="306"/>
        <v>5.9009799999999997</v>
      </c>
      <c r="O526" s="81">
        <f t="shared" si="306"/>
        <v>5.86043</v>
      </c>
      <c r="P526" s="81">
        <f t="shared" si="306"/>
        <v>5.82348</v>
      </c>
      <c r="Q526" s="81">
        <f t="shared" si="306"/>
        <v>5.8478000000000003</v>
      </c>
      <c r="R526" s="81">
        <f t="shared" si="306"/>
        <v>5.9474</v>
      </c>
      <c r="S526" s="81">
        <f t="shared" si="306"/>
        <v>5.9375600000000004</v>
      </c>
      <c r="T526" s="81">
        <f t="shared" si="306"/>
        <v>5.8906799999999997</v>
      </c>
      <c r="U526" s="81">
        <f t="shared" si="306"/>
        <v>5.8221600000000002</v>
      </c>
      <c r="V526" s="81">
        <f t="shared" si="306"/>
        <v>5.8839499999999996</v>
      </c>
      <c r="W526" s="81">
        <f t="shared" si="306"/>
        <v>6.0012600000000003</v>
      </c>
      <c r="X526" s="81">
        <f t="shared" si="306"/>
        <v>5.9430100000000001</v>
      </c>
      <c r="Y526" s="81">
        <f t="shared" si="306"/>
        <v>5.7890499999999996</v>
      </c>
      <c r="Z526" s="81">
        <f t="shared" si="306"/>
        <v>5.5113099999999999</v>
      </c>
      <c r="AA526" s="81">
        <f t="shared" si="306"/>
        <v>5.3116000000000003</v>
      </c>
    </row>
    <row r="527" spans="1:27" ht="12.75" hidden="1" customHeight="1" outlineLevel="1" x14ac:dyDescent="0.2">
      <c r="A527" s="89" t="s">
        <v>744</v>
      </c>
      <c r="B527" s="63" t="s">
        <v>230</v>
      </c>
      <c r="C527" s="43" t="s">
        <v>79</v>
      </c>
      <c r="D527" s="44">
        <v>1381.34</v>
      </c>
      <c r="E527" s="44">
        <v>1301.0999999999999</v>
      </c>
      <c r="F527" s="44">
        <v>1254.56</v>
      </c>
      <c r="G527" s="44">
        <v>1253.96</v>
      </c>
      <c r="H527" s="44">
        <v>1325.61</v>
      </c>
      <c r="I527" s="44">
        <v>1361.62</v>
      </c>
      <c r="J527" s="44">
        <v>1527.21</v>
      </c>
      <c r="K527" s="44">
        <v>1747.07</v>
      </c>
      <c r="L527" s="44">
        <v>2004.77</v>
      </c>
      <c r="M527" s="44">
        <v>2081.66</v>
      </c>
      <c r="N527" s="44">
        <v>2120.17</v>
      </c>
      <c r="O527" s="44">
        <v>2079.62</v>
      </c>
      <c r="P527" s="44">
        <v>2042.67</v>
      </c>
      <c r="Q527" s="44">
        <v>2066.9899999999998</v>
      </c>
      <c r="R527" s="44">
        <v>2166.59</v>
      </c>
      <c r="S527" s="44">
        <v>2156.75</v>
      </c>
      <c r="T527" s="44">
        <v>2109.87</v>
      </c>
      <c r="U527" s="44">
        <v>2041.35</v>
      </c>
      <c r="V527" s="44">
        <v>2103.14</v>
      </c>
      <c r="W527" s="44">
        <v>2220.4499999999998</v>
      </c>
      <c r="X527" s="44">
        <v>2162.1999999999998</v>
      </c>
      <c r="Y527" s="44">
        <v>2008.24</v>
      </c>
      <c r="Z527" s="44">
        <v>1730.5</v>
      </c>
      <c r="AA527" s="44">
        <v>1530.79</v>
      </c>
    </row>
    <row r="528" spans="1:27" ht="12.75" hidden="1" customHeight="1" outlineLevel="1" x14ac:dyDescent="0.2">
      <c r="A528" s="89" t="s">
        <v>745</v>
      </c>
      <c r="B528" s="63" t="s">
        <v>90</v>
      </c>
      <c r="C528" s="43" t="s">
        <v>79</v>
      </c>
      <c r="D528" s="44">
        <f>$D$468</f>
        <v>3559.77</v>
      </c>
      <c r="E528" s="44">
        <f t="shared" ref="E528:AA528" si="307">$D$468</f>
        <v>3559.77</v>
      </c>
      <c r="F528" s="44">
        <f t="shared" si="307"/>
        <v>3559.77</v>
      </c>
      <c r="G528" s="44">
        <f t="shared" si="307"/>
        <v>3559.77</v>
      </c>
      <c r="H528" s="44">
        <f t="shared" si="307"/>
        <v>3559.77</v>
      </c>
      <c r="I528" s="44">
        <f t="shared" si="307"/>
        <v>3559.77</v>
      </c>
      <c r="J528" s="44">
        <f t="shared" si="307"/>
        <v>3559.77</v>
      </c>
      <c r="K528" s="44">
        <f t="shared" si="307"/>
        <v>3559.77</v>
      </c>
      <c r="L528" s="44">
        <f t="shared" si="307"/>
        <v>3559.77</v>
      </c>
      <c r="M528" s="44">
        <f t="shared" si="307"/>
        <v>3559.77</v>
      </c>
      <c r="N528" s="44">
        <f t="shared" si="307"/>
        <v>3559.77</v>
      </c>
      <c r="O528" s="44">
        <f t="shared" si="307"/>
        <v>3559.77</v>
      </c>
      <c r="P528" s="44">
        <f t="shared" si="307"/>
        <v>3559.77</v>
      </c>
      <c r="Q528" s="44">
        <f t="shared" si="307"/>
        <v>3559.77</v>
      </c>
      <c r="R528" s="44">
        <f t="shared" si="307"/>
        <v>3559.77</v>
      </c>
      <c r="S528" s="44">
        <f t="shared" si="307"/>
        <v>3559.77</v>
      </c>
      <c r="T528" s="44">
        <f t="shared" si="307"/>
        <v>3559.77</v>
      </c>
      <c r="U528" s="44">
        <f t="shared" si="307"/>
        <v>3559.77</v>
      </c>
      <c r="V528" s="44">
        <f t="shared" si="307"/>
        <v>3559.77</v>
      </c>
      <c r="W528" s="44">
        <f t="shared" si="307"/>
        <v>3559.77</v>
      </c>
      <c r="X528" s="44">
        <f t="shared" si="307"/>
        <v>3559.77</v>
      </c>
      <c r="Y528" s="44">
        <f t="shared" si="307"/>
        <v>3559.77</v>
      </c>
      <c r="Z528" s="44">
        <f t="shared" si="307"/>
        <v>3559.77</v>
      </c>
      <c r="AA528" s="44">
        <f t="shared" si="307"/>
        <v>3559.77</v>
      </c>
    </row>
    <row r="529" spans="1:27" ht="12.75" hidden="1" customHeight="1" outlineLevel="1" x14ac:dyDescent="0.2">
      <c r="A529" s="89" t="s">
        <v>746</v>
      </c>
      <c r="B529" s="63" t="s">
        <v>83</v>
      </c>
      <c r="C529" s="43" t="s">
        <v>79</v>
      </c>
      <c r="D529" s="44">
        <v>4.68</v>
      </c>
      <c r="E529" s="44">
        <v>4.68</v>
      </c>
      <c r="F529" s="44">
        <v>4.68</v>
      </c>
      <c r="G529" s="44">
        <v>4.68</v>
      </c>
      <c r="H529" s="44">
        <v>4.68</v>
      </c>
      <c r="I529" s="44">
        <v>4.68</v>
      </c>
      <c r="J529" s="44">
        <v>4.68</v>
      </c>
      <c r="K529" s="44">
        <v>4.68</v>
      </c>
      <c r="L529" s="44">
        <v>4.68</v>
      </c>
      <c r="M529" s="44">
        <v>4.68</v>
      </c>
      <c r="N529" s="44">
        <v>4.68</v>
      </c>
      <c r="O529" s="44">
        <v>4.68</v>
      </c>
      <c r="P529" s="44">
        <v>4.68</v>
      </c>
      <c r="Q529" s="44">
        <v>4.68</v>
      </c>
      <c r="R529" s="44">
        <v>4.68</v>
      </c>
      <c r="S529" s="44">
        <v>4.68</v>
      </c>
      <c r="T529" s="44">
        <v>4.68</v>
      </c>
      <c r="U529" s="44">
        <v>4.68</v>
      </c>
      <c r="V529" s="44">
        <v>4.68</v>
      </c>
      <c r="W529" s="44">
        <v>4.68</v>
      </c>
      <c r="X529" s="44">
        <v>4.68</v>
      </c>
      <c r="Y529" s="44">
        <v>4.68</v>
      </c>
      <c r="Z529" s="44">
        <v>4.68</v>
      </c>
      <c r="AA529" s="44">
        <v>4.68</v>
      </c>
    </row>
    <row r="530" spans="1:27" ht="12.75" hidden="1" customHeight="1" outlineLevel="1" x14ac:dyDescent="0.2">
      <c r="A530" s="89" t="s">
        <v>747</v>
      </c>
      <c r="B530" s="63" t="s">
        <v>81</v>
      </c>
      <c r="C530" s="43" t="s">
        <v>79</v>
      </c>
      <c r="D530" s="44">
        <f>$D$11</f>
        <v>216.36</v>
      </c>
      <c r="E530" s="44">
        <f t="shared" ref="E530:AA530" si="308">$D$11</f>
        <v>216.36</v>
      </c>
      <c r="F530" s="44">
        <f t="shared" si="308"/>
        <v>216.36</v>
      </c>
      <c r="G530" s="44">
        <f t="shared" si="308"/>
        <v>216.36</v>
      </c>
      <c r="H530" s="44">
        <f t="shared" si="308"/>
        <v>216.36</v>
      </c>
      <c r="I530" s="44">
        <f t="shared" si="308"/>
        <v>216.36</v>
      </c>
      <c r="J530" s="44">
        <f t="shared" si="308"/>
        <v>216.36</v>
      </c>
      <c r="K530" s="44">
        <f t="shared" si="308"/>
        <v>216.36</v>
      </c>
      <c r="L530" s="44">
        <f t="shared" si="308"/>
        <v>216.36</v>
      </c>
      <c r="M530" s="44">
        <f t="shared" si="308"/>
        <v>216.36</v>
      </c>
      <c r="N530" s="44">
        <f t="shared" si="308"/>
        <v>216.36</v>
      </c>
      <c r="O530" s="44">
        <f t="shared" si="308"/>
        <v>216.36</v>
      </c>
      <c r="P530" s="44">
        <f t="shared" si="308"/>
        <v>216.36</v>
      </c>
      <c r="Q530" s="44">
        <f t="shared" si="308"/>
        <v>216.36</v>
      </c>
      <c r="R530" s="44">
        <f t="shared" si="308"/>
        <v>216.36</v>
      </c>
      <c r="S530" s="44">
        <f t="shared" si="308"/>
        <v>216.36</v>
      </c>
      <c r="T530" s="44">
        <f t="shared" si="308"/>
        <v>216.36</v>
      </c>
      <c r="U530" s="44">
        <f t="shared" si="308"/>
        <v>216.36</v>
      </c>
      <c r="V530" s="44">
        <f t="shared" si="308"/>
        <v>216.36</v>
      </c>
      <c r="W530" s="44">
        <f t="shared" si="308"/>
        <v>216.36</v>
      </c>
      <c r="X530" s="44">
        <f t="shared" si="308"/>
        <v>216.36</v>
      </c>
      <c r="Y530" s="44">
        <f t="shared" si="308"/>
        <v>216.36</v>
      </c>
      <c r="Z530" s="44">
        <f t="shared" si="308"/>
        <v>216.36</v>
      </c>
      <c r="AA530" s="44">
        <f t="shared" si="308"/>
        <v>216.36</v>
      </c>
    </row>
    <row r="531" spans="1:27" collapsed="1" x14ac:dyDescent="0.2">
      <c r="A531" s="88" t="s">
        <v>748</v>
      </c>
      <c r="B531" s="28" t="str">
        <f>"14"&amp;"."&amp;$B$639&amp;"."&amp;$B$640</f>
        <v>14.09.2023</v>
      </c>
      <c r="C531" s="80" t="s">
        <v>76</v>
      </c>
      <c r="D531" s="81">
        <f>ROUND(((D532+D533+D535+D534)/1000),5)</f>
        <v>5.1778000000000004</v>
      </c>
      <c r="E531" s="81">
        <f>ROUND(((E532+E533+E535+E534)/1000),5)</f>
        <v>5.0808600000000004</v>
      </c>
      <c r="F531" s="81">
        <f>ROUND(((F532+F533+F535+F534)/1000),5)</f>
        <v>5.0259900000000002</v>
      </c>
      <c r="G531" s="81">
        <f t="shared" ref="G531:AA531" si="309">ROUND(((G532+G533+G535+G534)/1000),5)</f>
        <v>5.0380900000000004</v>
      </c>
      <c r="H531" s="81">
        <f t="shared" si="309"/>
        <v>5.0991</v>
      </c>
      <c r="I531" s="81">
        <f t="shared" si="309"/>
        <v>5.1578099999999996</v>
      </c>
      <c r="J531" s="81">
        <f t="shared" si="309"/>
        <v>5.3384600000000004</v>
      </c>
      <c r="K531" s="81">
        <f t="shared" si="309"/>
        <v>5.5805300000000004</v>
      </c>
      <c r="L531" s="81">
        <f t="shared" si="309"/>
        <v>5.7678599999999998</v>
      </c>
      <c r="M531" s="81">
        <f t="shared" si="309"/>
        <v>5.8395799999999998</v>
      </c>
      <c r="N531" s="81">
        <f t="shared" si="309"/>
        <v>5.8417000000000003</v>
      </c>
      <c r="O531" s="81">
        <f t="shared" si="309"/>
        <v>5.8386500000000003</v>
      </c>
      <c r="P531" s="81">
        <f t="shared" si="309"/>
        <v>5.8293499999999998</v>
      </c>
      <c r="Q531" s="81">
        <f t="shared" si="309"/>
        <v>5.8364399999999996</v>
      </c>
      <c r="R531" s="81">
        <f t="shared" si="309"/>
        <v>5.8875400000000004</v>
      </c>
      <c r="S531" s="81">
        <f t="shared" si="309"/>
        <v>5.88</v>
      </c>
      <c r="T531" s="81">
        <f t="shared" si="309"/>
        <v>5.85114</v>
      </c>
      <c r="U531" s="81">
        <f t="shared" si="309"/>
        <v>5.8415299999999997</v>
      </c>
      <c r="V531" s="81">
        <f t="shared" si="309"/>
        <v>5.8505900000000004</v>
      </c>
      <c r="W531" s="81">
        <f t="shared" si="309"/>
        <v>5.9306000000000001</v>
      </c>
      <c r="X531" s="81">
        <f t="shared" si="309"/>
        <v>5.8888299999999996</v>
      </c>
      <c r="Y531" s="81">
        <f t="shared" si="309"/>
        <v>5.7979599999999998</v>
      </c>
      <c r="Z531" s="81">
        <f t="shared" si="309"/>
        <v>5.5709900000000001</v>
      </c>
      <c r="AA531" s="81">
        <f t="shared" si="309"/>
        <v>5.3178900000000002</v>
      </c>
    </row>
    <row r="532" spans="1:27" ht="12.75" hidden="1" customHeight="1" outlineLevel="1" x14ac:dyDescent="0.2">
      <c r="A532" s="89" t="s">
        <v>749</v>
      </c>
      <c r="B532" s="63" t="s">
        <v>230</v>
      </c>
      <c r="C532" s="43" t="s">
        <v>79</v>
      </c>
      <c r="D532" s="44">
        <v>1396.99</v>
      </c>
      <c r="E532" s="44">
        <v>1300.05</v>
      </c>
      <c r="F532" s="44">
        <v>1245.18</v>
      </c>
      <c r="G532" s="44">
        <v>1257.28</v>
      </c>
      <c r="H532" s="44">
        <v>1318.29</v>
      </c>
      <c r="I532" s="44">
        <v>1377</v>
      </c>
      <c r="J532" s="44">
        <v>1557.65</v>
      </c>
      <c r="K532" s="44">
        <v>1799.72</v>
      </c>
      <c r="L532" s="44">
        <v>1987.05</v>
      </c>
      <c r="M532" s="44">
        <v>2058.77</v>
      </c>
      <c r="N532" s="44">
        <v>2060.89</v>
      </c>
      <c r="O532" s="44">
        <v>2057.84</v>
      </c>
      <c r="P532" s="44">
        <v>2048.54</v>
      </c>
      <c r="Q532" s="44">
        <v>2055.63</v>
      </c>
      <c r="R532" s="44">
        <v>2106.73</v>
      </c>
      <c r="S532" s="44">
        <v>2099.19</v>
      </c>
      <c r="T532" s="44">
        <v>2070.33</v>
      </c>
      <c r="U532" s="44">
        <v>2060.7199999999998</v>
      </c>
      <c r="V532" s="44">
        <v>2069.7800000000002</v>
      </c>
      <c r="W532" s="44">
        <v>2149.79</v>
      </c>
      <c r="X532" s="44">
        <v>2108.02</v>
      </c>
      <c r="Y532" s="44">
        <v>2017.15</v>
      </c>
      <c r="Z532" s="44">
        <v>1790.18</v>
      </c>
      <c r="AA532" s="44">
        <v>1537.08</v>
      </c>
    </row>
    <row r="533" spans="1:27" ht="12.75" hidden="1" customHeight="1" outlineLevel="1" x14ac:dyDescent="0.2">
      <c r="A533" s="89" t="s">
        <v>750</v>
      </c>
      <c r="B533" s="63" t="s">
        <v>90</v>
      </c>
      <c r="C533" s="43" t="s">
        <v>79</v>
      </c>
      <c r="D533" s="44">
        <f>$D$468</f>
        <v>3559.77</v>
      </c>
      <c r="E533" s="44">
        <f t="shared" ref="E533:AA533" si="310">$D$468</f>
        <v>3559.77</v>
      </c>
      <c r="F533" s="44">
        <f t="shared" si="310"/>
        <v>3559.77</v>
      </c>
      <c r="G533" s="44">
        <f t="shared" si="310"/>
        <v>3559.77</v>
      </c>
      <c r="H533" s="44">
        <f t="shared" si="310"/>
        <v>3559.77</v>
      </c>
      <c r="I533" s="44">
        <f t="shared" si="310"/>
        <v>3559.77</v>
      </c>
      <c r="J533" s="44">
        <f t="shared" si="310"/>
        <v>3559.77</v>
      </c>
      <c r="K533" s="44">
        <f t="shared" si="310"/>
        <v>3559.77</v>
      </c>
      <c r="L533" s="44">
        <f t="shared" si="310"/>
        <v>3559.77</v>
      </c>
      <c r="M533" s="44">
        <f t="shared" si="310"/>
        <v>3559.77</v>
      </c>
      <c r="N533" s="44">
        <f t="shared" si="310"/>
        <v>3559.77</v>
      </c>
      <c r="O533" s="44">
        <f t="shared" si="310"/>
        <v>3559.77</v>
      </c>
      <c r="P533" s="44">
        <f t="shared" si="310"/>
        <v>3559.77</v>
      </c>
      <c r="Q533" s="44">
        <f t="shared" si="310"/>
        <v>3559.77</v>
      </c>
      <c r="R533" s="44">
        <f t="shared" si="310"/>
        <v>3559.77</v>
      </c>
      <c r="S533" s="44">
        <f t="shared" si="310"/>
        <v>3559.77</v>
      </c>
      <c r="T533" s="44">
        <f t="shared" si="310"/>
        <v>3559.77</v>
      </c>
      <c r="U533" s="44">
        <f t="shared" si="310"/>
        <v>3559.77</v>
      </c>
      <c r="V533" s="44">
        <f t="shared" si="310"/>
        <v>3559.77</v>
      </c>
      <c r="W533" s="44">
        <f t="shared" si="310"/>
        <v>3559.77</v>
      </c>
      <c r="X533" s="44">
        <f t="shared" si="310"/>
        <v>3559.77</v>
      </c>
      <c r="Y533" s="44">
        <f t="shared" si="310"/>
        <v>3559.77</v>
      </c>
      <c r="Z533" s="44">
        <f t="shared" si="310"/>
        <v>3559.77</v>
      </c>
      <c r="AA533" s="44">
        <f t="shared" si="310"/>
        <v>3559.77</v>
      </c>
    </row>
    <row r="534" spans="1:27" ht="12.75" hidden="1" customHeight="1" outlineLevel="1" x14ac:dyDescent="0.2">
      <c r="A534" s="89" t="s">
        <v>751</v>
      </c>
      <c r="B534" s="63" t="s">
        <v>83</v>
      </c>
      <c r="C534" s="43" t="s">
        <v>79</v>
      </c>
      <c r="D534" s="44">
        <v>4.68</v>
      </c>
      <c r="E534" s="44">
        <v>4.68</v>
      </c>
      <c r="F534" s="44">
        <v>4.68</v>
      </c>
      <c r="G534" s="44">
        <v>4.68</v>
      </c>
      <c r="H534" s="44">
        <v>4.68</v>
      </c>
      <c r="I534" s="44">
        <v>4.68</v>
      </c>
      <c r="J534" s="44">
        <v>4.68</v>
      </c>
      <c r="K534" s="44">
        <v>4.68</v>
      </c>
      <c r="L534" s="44">
        <v>4.68</v>
      </c>
      <c r="M534" s="44">
        <v>4.68</v>
      </c>
      <c r="N534" s="44">
        <v>4.68</v>
      </c>
      <c r="O534" s="44">
        <v>4.68</v>
      </c>
      <c r="P534" s="44">
        <v>4.68</v>
      </c>
      <c r="Q534" s="44">
        <v>4.68</v>
      </c>
      <c r="R534" s="44">
        <v>4.68</v>
      </c>
      <c r="S534" s="44">
        <v>4.68</v>
      </c>
      <c r="T534" s="44">
        <v>4.68</v>
      </c>
      <c r="U534" s="44">
        <v>4.68</v>
      </c>
      <c r="V534" s="44">
        <v>4.68</v>
      </c>
      <c r="W534" s="44">
        <v>4.68</v>
      </c>
      <c r="X534" s="44">
        <v>4.68</v>
      </c>
      <c r="Y534" s="44">
        <v>4.68</v>
      </c>
      <c r="Z534" s="44">
        <v>4.68</v>
      </c>
      <c r="AA534" s="44">
        <v>4.68</v>
      </c>
    </row>
    <row r="535" spans="1:27" ht="12.75" hidden="1" customHeight="1" outlineLevel="1" x14ac:dyDescent="0.2">
      <c r="A535" s="89" t="s">
        <v>752</v>
      </c>
      <c r="B535" s="63" t="s">
        <v>81</v>
      </c>
      <c r="C535" s="43" t="s">
        <v>79</v>
      </c>
      <c r="D535" s="44">
        <f>$D$11</f>
        <v>216.36</v>
      </c>
      <c r="E535" s="44">
        <f t="shared" ref="E535:AA535" si="311">$D$11</f>
        <v>216.36</v>
      </c>
      <c r="F535" s="44">
        <f t="shared" si="311"/>
        <v>216.36</v>
      </c>
      <c r="G535" s="44">
        <f t="shared" si="311"/>
        <v>216.36</v>
      </c>
      <c r="H535" s="44">
        <f t="shared" si="311"/>
        <v>216.36</v>
      </c>
      <c r="I535" s="44">
        <f t="shared" si="311"/>
        <v>216.36</v>
      </c>
      <c r="J535" s="44">
        <f t="shared" si="311"/>
        <v>216.36</v>
      </c>
      <c r="K535" s="44">
        <f t="shared" si="311"/>
        <v>216.36</v>
      </c>
      <c r="L535" s="44">
        <f t="shared" si="311"/>
        <v>216.36</v>
      </c>
      <c r="M535" s="44">
        <f t="shared" si="311"/>
        <v>216.36</v>
      </c>
      <c r="N535" s="44">
        <f t="shared" si="311"/>
        <v>216.36</v>
      </c>
      <c r="O535" s="44">
        <f t="shared" si="311"/>
        <v>216.36</v>
      </c>
      <c r="P535" s="44">
        <f t="shared" si="311"/>
        <v>216.36</v>
      </c>
      <c r="Q535" s="44">
        <f t="shared" si="311"/>
        <v>216.36</v>
      </c>
      <c r="R535" s="44">
        <f t="shared" si="311"/>
        <v>216.36</v>
      </c>
      <c r="S535" s="44">
        <f t="shared" si="311"/>
        <v>216.36</v>
      </c>
      <c r="T535" s="44">
        <f t="shared" si="311"/>
        <v>216.36</v>
      </c>
      <c r="U535" s="44">
        <f t="shared" si="311"/>
        <v>216.36</v>
      </c>
      <c r="V535" s="44">
        <f t="shared" si="311"/>
        <v>216.36</v>
      </c>
      <c r="W535" s="44">
        <f t="shared" si="311"/>
        <v>216.36</v>
      </c>
      <c r="X535" s="44">
        <f t="shared" si="311"/>
        <v>216.36</v>
      </c>
      <c r="Y535" s="44">
        <f t="shared" si="311"/>
        <v>216.36</v>
      </c>
      <c r="Z535" s="44">
        <f t="shared" si="311"/>
        <v>216.36</v>
      </c>
      <c r="AA535" s="44">
        <f t="shared" si="311"/>
        <v>216.36</v>
      </c>
    </row>
    <row r="536" spans="1:27" collapsed="1" x14ac:dyDescent="0.2">
      <c r="A536" s="88" t="s">
        <v>753</v>
      </c>
      <c r="B536" s="28" t="str">
        <f>"15"&amp;"."&amp;$B$639&amp;"."&amp;$B$640</f>
        <v>15.09.2023</v>
      </c>
      <c r="C536" s="80" t="s">
        <v>76</v>
      </c>
      <c r="D536" s="81">
        <f>ROUND(((D537+D538+D540+D539)/1000),5)</f>
        <v>5.2189500000000004</v>
      </c>
      <c r="E536" s="81">
        <f>ROUND(((E537+E538+E540+E539)/1000),5)</f>
        <v>5.1312300000000004</v>
      </c>
      <c r="F536" s="81">
        <f>ROUND(((F537+F538+F540+F539)/1000),5)</f>
        <v>5.0664199999999999</v>
      </c>
      <c r="G536" s="81">
        <f t="shared" ref="G536:AA536" si="312">ROUND(((G537+G538+G540+G539)/1000),5)</f>
        <v>5.0522600000000004</v>
      </c>
      <c r="H536" s="81">
        <f t="shared" si="312"/>
        <v>5.1379799999999998</v>
      </c>
      <c r="I536" s="81">
        <f t="shared" si="312"/>
        <v>5.2065700000000001</v>
      </c>
      <c r="J536" s="81">
        <f t="shared" si="312"/>
        <v>5.29399</v>
      </c>
      <c r="K536" s="81">
        <f t="shared" si="312"/>
        <v>5.5396000000000001</v>
      </c>
      <c r="L536" s="81">
        <f t="shared" si="312"/>
        <v>5.77163</v>
      </c>
      <c r="M536" s="81">
        <f t="shared" si="312"/>
        <v>5.9869000000000003</v>
      </c>
      <c r="N536" s="81">
        <f t="shared" si="312"/>
        <v>6.1890099999999997</v>
      </c>
      <c r="O536" s="81">
        <f t="shared" si="312"/>
        <v>5.87399</v>
      </c>
      <c r="P536" s="81">
        <f t="shared" si="312"/>
        <v>5.7970100000000002</v>
      </c>
      <c r="Q536" s="81">
        <f t="shared" si="312"/>
        <v>5.8694699999999997</v>
      </c>
      <c r="R536" s="81">
        <f t="shared" si="312"/>
        <v>5.8318199999999996</v>
      </c>
      <c r="S536" s="81">
        <f t="shared" si="312"/>
        <v>5.8258099999999997</v>
      </c>
      <c r="T536" s="81">
        <f t="shared" si="312"/>
        <v>5.80084</v>
      </c>
      <c r="U536" s="81">
        <f t="shared" si="312"/>
        <v>5.7829100000000002</v>
      </c>
      <c r="V536" s="81">
        <f t="shared" si="312"/>
        <v>5.8281999999999998</v>
      </c>
      <c r="W536" s="81">
        <f t="shared" si="312"/>
        <v>5.8959299999999999</v>
      </c>
      <c r="X536" s="81">
        <f t="shared" si="312"/>
        <v>5.9132800000000003</v>
      </c>
      <c r="Y536" s="81">
        <f t="shared" si="312"/>
        <v>5.8264899999999997</v>
      </c>
      <c r="Z536" s="81">
        <f t="shared" si="312"/>
        <v>5.5818199999999996</v>
      </c>
      <c r="AA536" s="81">
        <f t="shared" si="312"/>
        <v>5.3923300000000003</v>
      </c>
    </row>
    <row r="537" spans="1:27" ht="12.75" hidden="1" customHeight="1" outlineLevel="1" x14ac:dyDescent="0.2">
      <c r="A537" s="89" t="s">
        <v>754</v>
      </c>
      <c r="B537" s="63" t="s">
        <v>230</v>
      </c>
      <c r="C537" s="43" t="s">
        <v>79</v>
      </c>
      <c r="D537" s="44">
        <v>1438.14</v>
      </c>
      <c r="E537" s="44">
        <v>1350.42</v>
      </c>
      <c r="F537" s="44">
        <v>1285.6099999999999</v>
      </c>
      <c r="G537" s="44">
        <v>1271.45</v>
      </c>
      <c r="H537" s="44">
        <v>1357.17</v>
      </c>
      <c r="I537" s="44">
        <v>1425.76</v>
      </c>
      <c r="J537" s="44">
        <v>1513.18</v>
      </c>
      <c r="K537" s="44">
        <v>1758.79</v>
      </c>
      <c r="L537" s="44">
        <v>1990.82</v>
      </c>
      <c r="M537" s="44">
        <v>2206.09</v>
      </c>
      <c r="N537" s="44">
        <v>2408.1999999999998</v>
      </c>
      <c r="O537" s="44">
        <v>2093.1799999999998</v>
      </c>
      <c r="P537" s="44">
        <v>2016.2</v>
      </c>
      <c r="Q537" s="44">
        <v>2088.66</v>
      </c>
      <c r="R537" s="44">
        <v>2051.0100000000002</v>
      </c>
      <c r="S537" s="44">
        <v>2045</v>
      </c>
      <c r="T537" s="44">
        <v>2020.03</v>
      </c>
      <c r="U537" s="44">
        <v>2002.1</v>
      </c>
      <c r="V537" s="44">
        <v>2047.39</v>
      </c>
      <c r="W537" s="44">
        <v>2115.12</v>
      </c>
      <c r="X537" s="44">
        <v>2132.4699999999998</v>
      </c>
      <c r="Y537" s="44">
        <v>2045.68</v>
      </c>
      <c r="Z537" s="44">
        <v>1801.01</v>
      </c>
      <c r="AA537" s="44">
        <v>1611.52</v>
      </c>
    </row>
    <row r="538" spans="1:27" ht="12.75" hidden="1" customHeight="1" outlineLevel="1" x14ac:dyDescent="0.2">
      <c r="A538" s="89" t="s">
        <v>755</v>
      </c>
      <c r="B538" s="63" t="s">
        <v>90</v>
      </c>
      <c r="C538" s="43" t="s">
        <v>79</v>
      </c>
      <c r="D538" s="44">
        <f>$D$468</f>
        <v>3559.77</v>
      </c>
      <c r="E538" s="44">
        <f t="shared" ref="E538:AA538" si="313">$D$468</f>
        <v>3559.77</v>
      </c>
      <c r="F538" s="44">
        <f t="shared" si="313"/>
        <v>3559.77</v>
      </c>
      <c r="G538" s="44">
        <f t="shared" si="313"/>
        <v>3559.77</v>
      </c>
      <c r="H538" s="44">
        <f t="shared" si="313"/>
        <v>3559.77</v>
      </c>
      <c r="I538" s="44">
        <f t="shared" si="313"/>
        <v>3559.77</v>
      </c>
      <c r="J538" s="44">
        <f t="shared" si="313"/>
        <v>3559.77</v>
      </c>
      <c r="K538" s="44">
        <f t="shared" si="313"/>
        <v>3559.77</v>
      </c>
      <c r="L538" s="44">
        <f t="shared" si="313"/>
        <v>3559.77</v>
      </c>
      <c r="M538" s="44">
        <f t="shared" si="313"/>
        <v>3559.77</v>
      </c>
      <c r="N538" s="44">
        <f t="shared" si="313"/>
        <v>3559.77</v>
      </c>
      <c r="O538" s="44">
        <f t="shared" si="313"/>
        <v>3559.77</v>
      </c>
      <c r="P538" s="44">
        <f t="shared" si="313"/>
        <v>3559.77</v>
      </c>
      <c r="Q538" s="44">
        <f t="shared" si="313"/>
        <v>3559.77</v>
      </c>
      <c r="R538" s="44">
        <f t="shared" si="313"/>
        <v>3559.77</v>
      </c>
      <c r="S538" s="44">
        <f t="shared" si="313"/>
        <v>3559.77</v>
      </c>
      <c r="T538" s="44">
        <f t="shared" si="313"/>
        <v>3559.77</v>
      </c>
      <c r="U538" s="44">
        <f t="shared" si="313"/>
        <v>3559.77</v>
      </c>
      <c r="V538" s="44">
        <f t="shared" si="313"/>
        <v>3559.77</v>
      </c>
      <c r="W538" s="44">
        <f t="shared" si="313"/>
        <v>3559.77</v>
      </c>
      <c r="X538" s="44">
        <f t="shared" si="313"/>
        <v>3559.77</v>
      </c>
      <c r="Y538" s="44">
        <f t="shared" si="313"/>
        <v>3559.77</v>
      </c>
      <c r="Z538" s="44">
        <f t="shared" si="313"/>
        <v>3559.77</v>
      </c>
      <c r="AA538" s="44">
        <f t="shared" si="313"/>
        <v>3559.77</v>
      </c>
    </row>
    <row r="539" spans="1:27" ht="12.75" hidden="1" customHeight="1" outlineLevel="1" x14ac:dyDescent="0.2">
      <c r="A539" s="89" t="s">
        <v>756</v>
      </c>
      <c r="B539" s="63" t="s">
        <v>83</v>
      </c>
      <c r="C539" s="43" t="s">
        <v>79</v>
      </c>
      <c r="D539" s="44">
        <v>4.68</v>
      </c>
      <c r="E539" s="44">
        <v>4.68</v>
      </c>
      <c r="F539" s="44">
        <v>4.68</v>
      </c>
      <c r="G539" s="44">
        <v>4.68</v>
      </c>
      <c r="H539" s="44">
        <v>4.68</v>
      </c>
      <c r="I539" s="44">
        <v>4.68</v>
      </c>
      <c r="J539" s="44">
        <v>4.68</v>
      </c>
      <c r="K539" s="44">
        <v>4.68</v>
      </c>
      <c r="L539" s="44">
        <v>4.68</v>
      </c>
      <c r="M539" s="44">
        <v>4.68</v>
      </c>
      <c r="N539" s="44">
        <v>4.68</v>
      </c>
      <c r="O539" s="44">
        <v>4.68</v>
      </c>
      <c r="P539" s="44">
        <v>4.68</v>
      </c>
      <c r="Q539" s="44">
        <v>4.68</v>
      </c>
      <c r="R539" s="44">
        <v>4.68</v>
      </c>
      <c r="S539" s="44">
        <v>4.68</v>
      </c>
      <c r="T539" s="44">
        <v>4.68</v>
      </c>
      <c r="U539" s="44">
        <v>4.68</v>
      </c>
      <c r="V539" s="44">
        <v>4.68</v>
      </c>
      <c r="W539" s="44">
        <v>4.68</v>
      </c>
      <c r="X539" s="44">
        <v>4.68</v>
      </c>
      <c r="Y539" s="44">
        <v>4.68</v>
      </c>
      <c r="Z539" s="44">
        <v>4.68</v>
      </c>
      <c r="AA539" s="44">
        <v>4.68</v>
      </c>
    </row>
    <row r="540" spans="1:27" ht="12.75" hidden="1" customHeight="1" outlineLevel="1" x14ac:dyDescent="0.2">
      <c r="A540" s="89" t="s">
        <v>757</v>
      </c>
      <c r="B540" s="63" t="s">
        <v>81</v>
      </c>
      <c r="C540" s="43" t="s">
        <v>79</v>
      </c>
      <c r="D540" s="44">
        <f>$D$11</f>
        <v>216.36</v>
      </c>
      <c r="E540" s="44">
        <f t="shared" ref="E540:AA540" si="314">$D$11</f>
        <v>216.36</v>
      </c>
      <c r="F540" s="44">
        <f t="shared" si="314"/>
        <v>216.36</v>
      </c>
      <c r="G540" s="44">
        <f t="shared" si="314"/>
        <v>216.36</v>
      </c>
      <c r="H540" s="44">
        <f t="shared" si="314"/>
        <v>216.36</v>
      </c>
      <c r="I540" s="44">
        <f t="shared" si="314"/>
        <v>216.36</v>
      </c>
      <c r="J540" s="44">
        <f t="shared" si="314"/>
        <v>216.36</v>
      </c>
      <c r="K540" s="44">
        <f t="shared" si="314"/>
        <v>216.36</v>
      </c>
      <c r="L540" s="44">
        <f t="shared" si="314"/>
        <v>216.36</v>
      </c>
      <c r="M540" s="44">
        <f t="shared" si="314"/>
        <v>216.36</v>
      </c>
      <c r="N540" s="44">
        <f t="shared" si="314"/>
        <v>216.36</v>
      </c>
      <c r="O540" s="44">
        <f t="shared" si="314"/>
        <v>216.36</v>
      </c>
      <c r="P540" s="44">
        <f t="shared" si="314"/>
        <v>216.36</v>
      </c>
      <c r="Q540" s="44">
        <f t="shared" si="314"/>
        <v>216.36</v>
      </c>
      <c r="R540" s="44">
        <f t="shared" si="314"/>
        <v>216.36</v>
      </c>
      <c r="S540" s="44">
        <f t="shared" si="314"/>
        <v>216.36</v>
      </c>
      <c r="T540" s="44">
        <f t="shared" si="314"/>
        <v>216.36</v>
      </c>
      <c r="U540" s="44">
        <f t="shared" si="314"/>
        <v>216.36</v>
      </c>
      <c r="V540" s="44">
        <f t="shared" si="314"/>
        <v>216.36</v>
      </c>
      <c r="W540" s="44">
        <f t="shared" si="314"/>
        <v>216.36</v>
      </c>
      <c r="X540" s="44">
        <f t="shared" si="314"/>
        <v>216.36</v>
      </c>
      <c r="Y540" s="44">
        <f t="shared" si="314"/>
        <v>216.36</v>
      </c>
      <c r="Z540" s="44">
        <f t="shared" si="314"/>
        <v>216.36</v>
      </c>
      <c r="AA540" s="44">
        <f t="shared" si="314"/>
        <v>216.36</v>
      </c>
    </row>
    <row r="541" spans="1:27" collapsed="1" x14ac:dyDescent="0.2">
      <c r="A541" s="88" t="s">
        <v>758</v>
      </c>
      <c r="B541" s="28" t="str">
        <f>"16"&amp;"."&amp;$B$639&amp;"."&amp;$B$640</f>
        <v>16.09.2023</v>
      </c>
      <c r="C541" s="80" t="s">
        <v>76</v>
      </c>
      <c r="D541" s="81">
        <f>ROUND(((D542+D543+D545+D544)/1000),5)</f>
        <v>5.2785200000000003</v>
      </c>
      <c r="E541" s="81">
        <f>ROUND(((E542+E543+E545+E544)/1000),5)</f>
        <v>5.1216999999999997</v>
      </c>
      <c r="F541" s="81">
        <f>ROUND(((F542+F543+F545+F544)/1000),5)</f>
        <v>5.04983</v>
      </c>
      <c r="G541" s="81">
        <f t="shared" ref="G541:AA541" si="315">ROUND(((G542+G543+G545+G544)/1000),5)</f>
        <v>5.02881</v>
      </c>
      <c r="H541" s="81">
        <f t="shared" si="315"/>
        <v>5.0750400000000004</v>
      </c>
      <c r="I541" s="81">
        <f t="shared" si="315"/>
        <v>5.13089</v>
      </c>
      <c r="J541" s="81">
        <f t="shared" si="315"/>
        <v>5.1511500000000003</v>
      </c>
      <c r="K541" s="81">
        <f t="shared" si="315"/>
        <v>5.3068799999999996</v>
      </c>
      <c r="L541" s="81">
        <f t="shared" si="315"/>
        <v>5.6110100000000003</v>
      </c>
      <c r="M541" s="81">
        <f t="shared" si="315"/>
        <v>5.7784000000000004</v>
      </c>
      <c r="N541" s="81">
        <f t="shared" si="315"/>
        <v>5.8205</v>
      </c>
      <c r="O541" s="81">
        <f t="shared" si="315"/>
        <v>5.8231000000000002</v>
      </c>
      <c r="P541" s="81">
        <f t="shared" si="315"/>
        <v>5.8161100000000001</v>
      </c>
      <c r="Q541" s="81">
        <f t="shared" si="315"/>
        <v>5.8099800000000004</v>
      </c>
      <c r="R541" s="81">
        <f t="shared" si="315"/>
        <v>5.8111100000000002</v>
      </c>
      <c r="S541" s="81">
        <f t="shared" si="315"/>
        <v>5.8075999999999999</v>
      </c>
      <c r="T541" s="81">
        <f t="shared" si="315"/>
        <v>5.8070899999999996</v>
      </c>
      <c r="U541" s="81">
        <f t="shared" si="315"/>
        <v>5.79704</v>
      </c>
      <c r="V541" s="81">
        <f t="shared" si="315"/>
        <v>5.87744</v>
      </c>
      <c r="W541" s="81">
        <f t="shared" si="315"/>
        <v>6.0250899999999996</v>
      </c>
      <c r="X541" s="81">
        <f t="shared" si="315"/>
        <v>6.1867900000000002</v>
      </c>
      <c r="Y541" s="81">
        <f t="shared" si="315"/>
        <v>5.8572699999999998</v>
      </c>
      <c r="Z541" s="81">
        <f t="shared" si="315"/>
        <v>5.5004099999999996</v>
      </c>
      <c r="AA541" s="81">
        <f t="shared" si="315"/>
        <v>5.3681400000000004</v>
      </c>
    </row>
    <row r="542" spans="1:27" ht="12.75" hidden="1" customHeight="1" outlineLevel="1" x14ac:dyDescent="0.2">
      <c r="A542" s="89" t="s">
        <v>759</v>
      </c>
      <c r="B542" s="63" t="s">
        <v>230</v>
      </c>
      <c r="C542" s="43" t="s">
        <v>79</v>
      </c>
      <c r="D542" s="44">
        <v>1497.71</v>
      </c>
      <c r="E542" s="44">
        <v>1340.89</v>
      </c>
      <c r="F542" s="44">
        <v>1269.02</v>
      </c>
      <c r="G542" s="44">
        <v>1248</v>
      </c>
      <c r="H542" s="44">
        <v>1294.23</v>
      </c>
      <c r="I542" s="44">
        <v>1350.08</v>
      </c>
      <c r="J542" s="44">
        <v>1370.34</v>
      </c>
      <c r="K542" s="44">
        <v>1526.07</v>
      </c>
      <c r="L542" s="44">
        <v>1830.2</v>
      </c>
      <c r="M542" s="44">
        <v>1997.59</v>
      </c>
      <c r="N542" s="44">
        <v>2039.69</v>
      </c>
      <c r="O542" s="44">
        <v>2042.29</v>
      </c>
      <c r="P542" s="44">
        <v>2035.3</v>
      </c>
      <c r="Q542" s="44">
        <v>2029.17</v>
      </c>
      <c r="R542" s="44">
        <v>2030.3</v>
      </c>
      <c r="S542" s="44">
        <v>2026.79</v>
      </c>
      <c r="T542" s="44">
        <v>2026.28</v>
      </c>
      <c r="U542" s="44">
        <v>2016.23</v>
      </c>
      <c r="V542" s="44">
        <v>2096.63</v>
      </c>
      <c r="W542" s="44">
        <v>2244.2800000000002</v>
      </c>
      <c r="X542" s="44">
        <v>2405.98</v>
      </c>
      <c r="Y542" s="44">
        <v>2076.46</v>
      </c>
      <c r="Z542" s="44">
        <v>1719.6</v>
      </c>
      <c r="AA542" s="44">
        <v>1587.33</v>
      </c>
    </row>
    <row r="543" spans="1:27" ht="12.75" hidden="1" customHeight="1" outlineLevel="1" x14ac:dyDescent="0.2">
      <c r="A543" s="89" t="s">
        <v>760</v>
      </c>
      <c r="B543" s="63" t="s">
        <v>90</v>
      </c>
      <c r="C543" s="43" t="s">
        <v>79</v>
      </c>
      <c r="D543" s="44">
        <f>$D$468</f>
        <v>3559.77</v>
      </c>
      <c r="E543" s="44">
        <f t="shared" ref="E543:AA543" si="316">$D$468</f>
        <v>3559.77</v>
      </c>
      <c r="F543" s="44">
        <f t="shared" si="316"/>
        <v>3559.77</v>
      </c>
      <c r="G543" s="44">
        <f t="shared" si="316"/>
        <v>3559.77</v>
      </c>
      <c r="H543" s="44">
        <f t="shared" si="316"/>
        <v>3559.77</v>
      </c>
      <c r="I543" s="44">
        <f t="shared" si="316"/>
        <v>3559.77</v>
      </c>
      <c r="J543" s="44">
        <f t="shared" si="316"/>
        <v>3559.77</v>
      </c>
      <c r="K543" s="44">
        <f t="shared" si="316"/>
        <v>3559.77</v>
      </c>
      <c r="L543" s="44">
        <f t="shared" si="316"/>
        <v>3559.77</v>
      </c>
      <c r="M543" s="44">
        <f t="shared" si="316"/>
        <v>3559.77</v>
      </c>
      <c r="N543" s="44">
        <f t="shared" si="316"/>
        <v>3559.77</v>
      </c>
      <c r="O543" s="44">
        <f t="shared" si="316"/>
        <v>3559.77</v>
      </c>
      <c r="P543" s="44">
        <f t="shared" si="316"/>
        <v>3559.77</v>
      </c>
      <c r="Q543" s="44">
        <f t="shared" si="316"/>
        <v>3559.77</v>
      </c>
      <c r="R543" s="44">
        <f t="shared" si="316"/>
        <v>3559.77</v>
      </c>
      <c r="S543" s="44">
        <f t="shared" si="316"/>
        <v>3559.77</v>
      </c>
      <c r="T543" s="44">
        <f t="shared" si="316"/>
        <v>3559.77</v>
      </c>
      <c r="U543" s="44">
        <f t="shared" si="316"/>
        <v>3559.77</v>
      </c>
      <c r="V543" s="44">
        <f t="shared" si="316"/>
        <v>3559.77</v>
      </c>
      <c r="W543" s="44">
        <f t="shared" si="316"/>
        <v>3559.77</v>
      </c>
      <c r="X543" s="44">
        <f t="shared" si="316"/>
        <v>3559.77</v>
      </c>
      <c r="Y543" s="44">
        <f t="shared" si="316"/>
        <v>3559.77</v>
      </c>
      <c r="Z543" s="44">
        <f t="shared" si="316"/>
        <v>3559.77</v>
      </c>
      <c r="AA543" s="44">
        <f t="shared" si="316"/>
        <v>3559.77</v>
      </c>
    </row>
    <row r="544" spans="1:27" ht="12.75" hidden="1" customHeight="1" outlineLevel="1" x14ac:dyDescent="0.2">
      <c r="A544" s="89" t="s">
        <v>761</v>
      </c>
      <c r="B544" s="63" t="s">
        <v>83</v>
      </c>
      <c r="C544" s="43" t="s">
        <v>79</v>
      </c>
      <c r="D544" s="44">
        <v>4.68</v>
      </c>
      <c r="E544" s="44">
        <v>4.68</v>
      </c>
      <c r="F544" s="44">
        <v>4.68</v>
      </c>
      <c r="G544" s="44">
        <v>4.68</v>
      </c>
      <c r="H544" s="44">
        <v>4.68</v>
      </c>
      <c r="I544" s="44">
        <v>4.68</v>
      </c>
      <c r="J544" s="44">
        <v>4.68</v>
      </c>
      <c r="K544" s="44">
        <v>4.68</v>
      </c>
      <c r="L544" s="44">
        <v>4.68</v>
      </c>
      <c r="M544" s="44">
        <v>4.68</v>
      </c>
      <c r="N544" s="44">
        <v>4.68</v>
      </c>
      <c r="O544" s="44">
        <v>4.68</v>
      </c>
      <c r="P544" s="44">
        <v>4.68</v>
      </c>
      <c r="Q544" s="44">
        <v>4.68</v>
      </c>
      <c r="R544" s="44">
        <v>4.68</v>
      </c>
      <c r="S544" s="44">
        <v>4.68</v>
      </c>
      <c r="T544" s="44">
        <v>4.68</v>
      </c>
      <c r="U544" s="44">
        <v>4.68</v>
      </c>
      <c r="V544" s="44">
        <v>4.68</v>
      </c>
      <c r="W544" s="44">
        <v>4.68</v>
      </c>
      <c r="X544" s="44">
        <v>4.68</v>
      </c>
      <c r="Y544" s="44">
        <v>4.68</v>
      </c>
      <c r="Z544" s="44">
        <v>4.68</v>
      </c>
      <c r="AA544" s="44">
        <v>4.68</v>
      </c>
    </row>
    <row r="545" spans="1:27" ht="12.75" hidden="1" customHeight="1" outlineLevel="1" x14ac:dyDescent="0.2">
      <c r="A545" s="89" t="s">
        <v>762</v>
      </c>
      <c r="B545" s="63" t="s">
        <v>81</v>
      </c>
      <c r="C545" s="43" t="s">
        <v>79</v>
      </c>
      <c r="D545" s="44">
        <f>$D$11</f>
        <v>216.36</v>
      </c>
      <c r="E545" s="44">
        <f t="shared" ref="E545:AA545" si="317">$D$11</f>
        <v>216.36</v>
      </c>
      <c r="F545" s="44">
        <f t="shared" si="317"/>
        <v>216.36</v>
      </c>
      <c r="G545" s="44">
        <f t="shared" si="317"/>
        <v>216.36</v>
      </c>
      <c r="H545" s="44">
        <f t="shared" si="317"/>
        <v>216.36</v>
      </c>
      <c r="I545" s="44">
        <f t="shared" si="317"/>
        <v>216.36</v>
      </c>
      <c r="J545" s="44">
        <f t="shared" si="317"/>
        <v>216.36</v>
      </c>
      <c r="K545" s="44">
        <f t="shared" si="317"/>
        <v>216.36</v>
      </c>
      <c r="L545" s="44">
        <f t="shared" si="317"/>
        <v>216.36</v>
      </c>
      <c r="M545" s="44">
        <f t="shared" si="317"/>
        <v>216.36</v>
      </c>
      <c r="N545" s="44">
        <f t="shared" si="317"/>
        <v>216.36</v>
      </c>
      <c r="O545" s="44">
        <f t="shared" si="317"/>
        <v>216.36</v>
      </c>
      <c r="P545" s="44">
        <f t="shared" si="317"/>
        <v>216.36</v>
      </c>
      <c r="Q545" s="44">
        <f t="shared" si="317"/>
        <v>216.36</v>
      </c>
      <c r="R545" s="44">
        <f t="shared" si="317"/>
        <v>216.36</v>
      </c>
      <c r="S545" s="44">
        <f t="shared" si="317"/>
        <v>216.36</v>
      </c>
      <c r="T545" s="44">
        <f t="shared" si="317"/>
        <v>216.36</v>
      </c>
      <c r="U545" s="44">
        <f t="shared" si="317"/>
        <v>216.36</v>
      </c>
      <c r="V545" s="44">
        <f t="shared" si="317"/>
        <v>216.36</v>
      </c>
      <c r="W545" s="44">
        <f t="shared" si="317"/>
        <v>216.36</v>
      </c>
      <c r="X545" s="44">
        <f t="shared" si="317"/>
        <v>216.36</v>
      </c>
      <c r="Y545" s="44">
        <f t="shared" si="317"/>
        <v>216.36</v>
      </c>
      <c r="Z545" s="44">
        <f t="shared" si="317"/>
        <v>216.36</v>
      </c>
      <c r="AA545" s="44">
        <f t="shared" si="317"/>
        <v>216.36</v>
      </c>
    </row>
    <row r="546" spans="1:27" collapsed="1" x14ac:dyDescent="0.2">
      <c r="A546" s="88" t="s">
        <v>763</v>
      </c>
      <c r="B546" s="28" t="str">
        <f>"17"&amp;"."&amp;$B$639&amp;"."&amp;$B$640</f>
        <v>17.09.2023</v>
      </c>
      <c r="C546" s="80" t="s">
        <v>76</v>
      </c>
      <c r="D546" s="81">
        <f>ROUND(((D547+D548+D550+D549)/1000),5)</f>
        <v>5.2532800000000002</v>
      </c>
      <c r="E546" s="81">
        <f>ROUND(((E547+E548+E550+E549)/1000),5)</f>
        <v>5.1028900000000004</v>
      </c>
      <c r="F546" s="81">
        <f>ROUND(((F547+F548+F550+F549)/1000),5)</f>
        <v>5.0314300000000003</v>
      </c>
      <c r="G546" s="81">
        <f t="shared" ref="G546:AA546" si="318">ROUND(((G547+G548+G550+G549)/1000),5)</f>
        <v>5.0220200000000004</v>
      </c>
      <c r="H546" s="81">
        <f t="shared" si="318"/>
        <v>5.0325699999999998</v>
      </c>
      <c r="I546" s="81">
        <f t="shared" si="318"/>
        <v>5.0598299999999998</v>
      </c>
      <c r="J546" s="81">
        <f t="shared" si="318"/>
        <v>5.0267499999999998</v>
      </c>
      <c r="K546" s="81">
        <f t="shared" si="318"/>
        <v>5.1963299999999997</v>
      </c>
      <c r="L546" s="81">
        <f t="shared" si="318"/>
        <v>5.3765099999999997</v>
      </c>
      <c r="M546" s="81">
        <f t="shared" si="318"/>
        <v>5.51661</v>
      </c>
      <c r="N546" s="81">
        <f t="shared" si="318"/>
        <v>5.5637299999999996</v>
      </c>
      <c r="O546" s="81">
        <f t="shared" si="318"/>
        <v>5.5754799999999998</v>
      </c>
      <c r="P546" s="81">
        <f t="shared" si="318"/>
        <v>5.5679299999999996</v>
      </c>
      <c r="Q546" s="81">
        <f t="shared" si="318"/>
        <v>5.5596100000000002</v>
      </c>
      <c r="R546" s="81">
        <f t="shared" si="318"/>
        <v>5.5684199999999997</v>
      </c>
      <c r="S546" s="81">
        <f t="shared" si="318"/>
        <v>5.5768000000000004</v>
      </c>
      <c r="T546" s="81">
        <f t="shared" si="318"/>
        <v>5.61782</v>
      </c>
      <c r="U546" s="81">
        <f t="shared" si="318"/>
        <v>5.6697499999999996</v>
      </c>
      <c r="V546" s="81">
        <f t="shared" si="318"/>
        <v>5.8296000000000001</v>
      </c>
      <c r="W546" s="81">
        <f t="shared" si="318"/>
        <v>5.9195099999999998</v>
      </c>
      <c r="X546" s="81">
        <f t="shared" si="318"/>
        <v>6.1813099999999999</v>
      </c>
      <c r="Y546" s="81">
        <f t="shared" si="318"/>
        <v>5.8588300000000002</v>
      </c>
      <c r="Z546" s="81">
        <f t="shared" si="318"/>
        <v>5.4509499999999997</v>
      </c>
      <c r="AA546" s="81">
        <f t="shared" si="318"/>
        <v>5.25542</v>
      </c>
    </row>
    <row r="547" spans="1:27" ht="12.75" hidden="1" customHeight="1" outlineLevel="1" x14ac:dyDescent="0.2">
      <c r="A547" s="89" t="s">
        <v>764</v>
      </c>
      <c r="B547" s="63" t="s">
        <v>230</v>
      </c>
      <c r="C547" s="43" t="s">
        <v>79</v>
      </c>
      <c r="D547" s="44">
        <v>1472.47</v>
      </c>
      <c r="E547" s="44">
        <v>1322.08</v>
      </c>
      <c r="F547" s="44">
        <v>1250.6199999999999</v>
      </c>
      <c r="G547" s="44">
        <v>1241.21</v>
      </c>
      <c r="H547" s="44">
        <v>1251.76</v>
      </c>
      <c r="I547" s="44">
        <v>1279.02</v>
      </c>
      <c r="J547" s="44">
        <v>1245.94</v>
      </c>
      <c r="K547" s="44">
        <v>1415.52</v>
      </c>
      <c r="L547" s="44">
        <v>1595.7</v>
      </c>
      <c r="M547" s="44">
        <v>1735.8</v>
      </c>
      <c r="N547" s="44">
        <v>1782.92</v>
      </c>
      <c r="O547" s="44">
        <v>1794.67</v>
      </c>
      <c r="P547" s="44">
        <v>1787.12</v>
      </c>
      <c r="Q547" s="44">
        <v>1778.8</v>
      </c>
      <c r="R547" s="44">
        <v>1787.61</v>
      </c>
      <c r="S547" s="44">
        <v>1795.99</v>
      </c>
      <c r="T547" s="44">
        <v>1837.01</v>
      </c>
      <c r="U547" s="44">
        <v>1888.94</v>
      </c>
      <c r="V547" s="44">
        <v>2048.79</v>
      </c>
      <c r="W547" s="44">
        <v>2138.6999999999998</v>
      </c>
      <c r="X547" s="44">
        <v>2400.5</v>
      </c>
      <c r="Y547" s="44">
        <v>2078.02</v>
      </c>
      <c r="Z547" s="44">
        <v>1670.14</v>
      </c>
      <c r="AA547" s="44">
        <v>1474.61</v>
      </c>
    </row>
    <row r="548" spans="1:27" ht="12.75" hidden="1" customHeight="1" outlineLevel="1" x14ac:dyDescent="0.2">
      <c r="A548" s="89" t="s">
        <v>765</v>
      </c>
      <c r="B548" s="63" t="s">
        <v>90</v>
      </c>
      <c r="C548" s="43" t="s">
        <v>79</v>
      </c>
      <c r="D548" s="44">
        <f>$D$468</f>
        <v>3559.77</v>
      </c>
      <c r="E548" s="44">
        <f t="shared" ref="E548:AA548" si="319">$D$468</f>
        <v>3559.77</v>
      </c>
      <c r="F548" s="44">
        <f t="shared" si="319"/>
        <v>3559.77</v>
      </c>
      <c r="G548" s="44">
        <f t="shared" si="319"/>
        <v>3559.77</v>
      </c>
      <c r="H548" s="44">
        <f t="shared" si="319"/>
        <v>3559.77</v>
      </c>
      <c r="I548" s="44">
        <f t="shared" si="319"/>
        <v>3559.77</v>
      </c>
      <c r="J548" s="44">
        <f t="shared" si="319"/>
        <v>3559.77</v>
      </c>
      <c r="K548" s="44">
        <f t="shared" si="319"/>
        <v>3559.77</v>
      </c>
      <c r="L548" s="44">
        <f t="shared" si="319"/>
        <v>3559.77</v>
      </c>
      <c r="M548" s="44">
        <f t="shared" si="319"/>
        <v>3559.77</v>
      </c>
      <c r="N548" s="44">
        <f t="shared" si="319"/>
        <v>3559.77</v>
      </c>
      <c r="O548" s="44">
        <f t="shared" si="319"/>
        <v>3559.77</v>
      </c>
      <c r="P548" s="44">
        <f t="shared" si="319"/>
        <v>3559.77</v>
      </c>
      <c r="Q548" s="44">
        <f t="shared" si="319"/>
        <v>3559.77</v>
      </c>
      <c r="R548" s="44">
        <f t="shared" si="319"/>
        <v>3559.77</v>
      </c>
      <c r="S548" s="44">
        <f t="shared" si="319"/>
        <v>3559.77</v>
      </c>
      <c r="T548" s="44">
        <f t="shared" si="319"/>
        <v>3559.77</v>
      </c>
      <c r="U548" s="44">
        <f t="shared" si="319"/>
        <v>3559.77</v>
      </c>
      <c r="V548" s="44">
        <f t="shared" si="319"/>
        <v>3559.77</v>
      </c>
      <c r="W548" s="44">
        <f t="shared" si="319"/>
        <v>3559.77</v>
      </c>
      <c r="X548" s="44">
        <f t="shared" si="319"/>
        <v>3559.77</v>
      </c>
      <c r="Y548" s="44">
        <f t="shared" si="319"/>
        <v>3559.77</v>
      </c>
      <c r="Z548" s="44">
        <f t="shared" si="319"/>
        <v>3559.77</v>
      </c>
      <c r="AA548" s="44">
        <f t="shared" si="319"/>
        <v>3559.77</v>
      </c>
    </row>
    <row r="549" spans="1:27" ht="12.75" hidden="1" customHeight="1" outlineLevel="1" x14ac:dyDescent="0.2">
      <c r="A549" s="89" t="s">
        <v>766</v>
      </c>
      <c r="B549" s="63" t="s">
        <v>83</v>
      </c>
      <c r="C549" s="43" t="s">
        <v>79</v>
      </c>
      <c r="D549" s="44">
        <v>4.68</v>
      </c>
      <c r="E549" s="44">
        <v>4.68</v>
      </c>
      <c r="F549" s="44">
        <v>4.68</v>
      </c>
      <c r="G549" s="44">
        <v>4.68</v>
      </c>
      <c r="H549" s="44">
        <v>4.68</v>
      </c>
      <c r="I549" s="44">
        <v>4.68</v>
      </c>
      <c r="J549" s="44">
        <v>4.68</v>
      </c>
      <c r="K549" s="44">
        <v>4.68</v>
      </c>
      <c r="L549" s="44">
        <v>4.68</v>
      </c>
      <c r="M549" s="44">
        <v>4.68</v>
      </c>
      <c r="N549" s="44">
        <v>4.68</v>
      </c>
      <c r="O549" s="44">
        <v>4.68</v>
      </c>
      <c r="P549" s="44">
        <v>4.68</v>
      </c>
      <c r="Q549" s="44">
        <v>4.68</v>
      </c>
      <c r="R549" s="44">
        <v>4.68</v>
      </c>
      <c r="S549" s="44">
        <v>4.68</v>
      </c>
      <c r="T549" s="44">
        <v>4.68</v>
      </c>
      <c r="U549" s="44">
        <v>4.68</v>
      </c>
      <c r="V549" s="44">
        <v>4.68</v>
      </c>
      <c r="W549" s="44">
        <v>4.68</v>
      </c>
      <c r="X549" s="44">
        <v>4.68</v>
      </c>
      <c r="Y549" s="44">
        <v>4.68</v>
      </c>
      <c r="Z549" s="44">
        <v>4.68</v>
      </c>
      <c r="AA549" s="44">
        <v>4.68</v>
      </c>
    </row>
    <row r="550" spans="1:27" ht="12.75" hidden="1" customHeight="1" outlineLevel="1" x14ac:dyDescent="0.2">
      <c r="A550" s="89" t="s">
        <v>767</v>
      </c>
      <c r="B550" s="63" t="s">
        <v>81</v>
      </c>
      <c r="C550" s="43" t="s">
        <v>79</v>
      </c>
      <c r="D550" s="44">
        <f>$D$11</f>
        <v>216.36</v>
      </c>
      <c r="E550" s="44">
        <f t="shared" ref="E550:AA550" si="320">$D$11</f>
        <v>216.36</v>
      </c>
      <c r="F550" s="44">
        <f t="shared" si="320"/>
        <v>216.36</v>
      </c>
      <c r="G550" s="44">
        <f t="shared" si="320"/>
        <v>216.36</v>
      </c>
      <c r="H550" s="44">
        <f t="shared" si="320"/>
        <v>216.36</v>
      </c>
      <c r="I550" s="44">
        <f t="shared" si="320"/>
        <v>216.36</v>
      </c>
      <c r="J550" s="44">
        <f t="shared" si="320"/>
        <v>216.36</v>
      </c>
      <c r="K550" s="44">
        <f t="shared" si="320"/>
        <v>216.36</v>
      </c>
      <c r="L550" s="44">
        <f t="shared" si="320"/>
        <v>216.36</v>
      </c>
      <c r="M550" s="44">
        <f t="shared" si="320"/>
        <v>216.36</v>
      </c>
      <c r="N550" s="44">
        <f t="shared" si="320"/>
        <v>216.36</v>
      </c>
      <c r="O550" s="44">
        <f t="shared" si="320"/>
        <v>216.36</v>
      </c>
      <c r="P550" s="44">
        <f t="shared" si="320"/>
        <v>216.36</v>
      </c>
      <c r="Q550" s="44">
        <f t="shared" si="320"/>
        <v>216.36</v>
      </c>
      <c r="R550" s="44">
        <f t="shared" si="320"/>
        <v>216.36</v>
      </c>
      <c r="S550" s="44">
        <f t="shared" si="320"/>
        <v>216.36</v>
      </c>
      <c r="T550" s="44">
        <f t="shared" si="320"/>
        <v>216.36</v>
      </c>
      <c r="U550" s="44">
        <f t="shared" si="320"/>
        <v>216.36</v>
      </c>
      <c r="V550" s="44">
        <f t="shared" si="320"/>
        <v>216.36</v>
      </c>
      <c r="W550" s="44">
        <f t="shared" si="320"/>
        <v>216.36</v>
      </c>
      <c r="X550" s="44">
        <f t="shared" si="320"/>
        <v>216.36</v>
      </c>
      <c r="Y550" s="44">
        <f t="shared" si="320"/>
        <v>216.36</v>
      </c>
      <c r="Z550" s="44">
        <f t="shared" si="320"/>
        <v>216.36</v>
      </c>
      <c r="AA550" s="44">
        <f t="shared" si="320"/>
        <v>216.36</v>
      </c>
    </row>
    <row r="551" spans="1:27" collapsed="1" x14ac:dyDescent="0.2">
      <c r="A551" s="88" t="s">
        <v>768</v>
      </c>
      <c r="B551" s="28" t="str">
        <f>"18"&amp;"."&amp;$B$639&amp;"."&amp;$B$640</f>
        <v>18.09.2023</v>
      </c>
      <c r="C551" s="80" t="s">
        <v>76</v>
      </c>
      <c r="D551" s="81">
        <f>ROUND(((D552+D553+D555+D554)/1000),5)</f>
        <v>5.0904199999999999</v>
      </c>
      <c r="E551" s="81">
        <f>ROUND(((E552+E553+E555+E554)/1000),5)</f>
        <v>5.0333100000000002</v>
      </c>
      <c r="F551" s="81">
        <f>ROUND(((F552+F553+F555+F554)/1000),5)</f>
        <v>4.9629300000000001</v>
      </c>
      <c r="G551" s="81">
        <f t="shared" ref="G551:AA551" si="321">ROUND(((G552+G553+G555+G554)/1000),5)</f>
        <v>4.95547</v>
      </c>
      <c r="H551" s="81">
        <f t="shared" si="321"/>
        <v>5.0526400000000002</v>
      </c>
      <c r="I551" s="81">
        <f t="shared" si="321"/>
        <v>5.2018000000000004</v>
      </c>
      <c r="J551" s="81">
        <f t="shared" si="321"/>
        <v>5.3048799999999998</v>
      </c>
      <c r="K551" s="81">
        <f t="shared" si="321"/>
        <v>5.5372899999999996</v>
      </c>
      <c r="L551" s="81">
        <f t="shared" si="321"/>
        <v>5.7707100000000002</v>
      </c>
      <c r="M551" s="81">
        <f t="shared" si="321"/>
        <v>5.9265699999999999</v>
      </c>
      <c r="N551" s="81">
        <f t="shared" si="321"/>
        <v>6.0043800000000003</v>
      </c>
      <c r="O551" s="81">
        <f t="shared" si="321"/>
        <v>5.9824099999999998</v>
      </c>
      <c r="P551" s="81">
        <f t="shared" si="321"/>
        <v>5.9359599999999997</v>
      </c>
      <c r="Q551" s="81">
        <f t="shared" si="321"/>
        <v>6.0234899999999998</v>
      </c>
      <c r="R551" s="81">
        <f t="shared" si="321"/>
        <v>5.8770499999999997</v>
      </c>
      <c r="S551" s="81">
        <f t="shared" si="321"/>
        <v>5.8741300000000001</v>
      </c>
      <c r="T551" s="81">
        <f t="shared" si="321"/>
        <v>5.8470199999999997</v>
      </c>
      <c r="U551" s="81">
        <f t="shared" si="321"/>
        <v>5.8202800000000003</v>
      </c>
      <c r="V551" s="81">
        <f t="shared" si="321"/>
        <v>5.8819699999999999</v>
      </c>
      <c r="W551" s="81">
        <f t="shared" si="321"/>
        <v>6.0060799999999999</v>
      </c>
      <c r="X551" s="81">
        <f t="shared" si="321"/>
        <v>5.9635999999999996</v>
      </c>
      <c r="Y551" s="81">
        <f t="shared" si="321"/>
        <v>5.7845899999999997</v>
      </c>
      <c r="Z551" s="81">
        <f t="shared" si="321"/>
        <v>5.4637000000000002</v>
      </c>
      <c r="AA551" s="81">
        <f t="shared" si="321"/>
        <v>5.3108500000000003</v>
      </c>
    </row>
    <row r="552" spans="1:27" ht="12.75" hidden="1" customHeight="1" outlineLevel="1" x14ac:dyDescent="0.2">
      <c r="A552" s="89" t="s">
        <v>769</v>
      </c>
      <c r="B552" s="63" t="s">
        <v>230</v>
      </c>
      <c r="C552" s="43" t="s">
        <v>79</v>
      </c>
      <c r="D552" s="44">
        <v>1309.6099999999999</v>
      </c>
      <c r="E552" s="44">
        <v>1252.5</v>
      </c>
      <c r="F552" s="44">
        <v>1182.1199999999999</v>
      </c>
      <c r="G552" s="44">
        <v>1174.6600000000001</v>
      </c>
      <c r="H552" s="44">
        <v>1271.83</v>
      </c>
      <c r="I552" s="44">
        <v>1420.99</v>
      </c>
      <c r="J552" s="44">
        <v>1524.07</v>
      </c>
      <c r="K552" s="44">
        <v>1756.48</v>
      </c>
      <c r="L552" s="44">
        <v>1989.9</v>
      </c>
      <c r="M552" s="44">
        <v>2145.7600000000002</v>
      </c>
      <c r="N552" s="44">
        <v>2223.5700000000002</v>
      </c>
      <c r="O552" s="44">
        <v>2201.6</v>
      </c>
      <c r="P552" s="44">
        <v>2155.15</v>
      </c>
      <c r="Q552" s="44">
        <v>2242.6799999999998</v>
      </c>
      <c r="R552" s="44">
        <v>2096.2399999999998</v>
      </c>
      <c r="S552" s="44">
        <v>2093.3200000000002</v>
      </c>
      <c r="T552" s="44">
        <v>2066.21</v>
      </c>
      <c r="U552" s="44">
        <v>2039.47</v>
      </c>
      <c r="V552" s="44">
        <v>2101.16</v>
      </c>
      <c r="W552" s="44">
        <v>2225.27</v>
      </c>
      <c r="X552" s="44">
        <v>2182.79</v>
      </c>
      <c r="Y552" s="44">
        <v>2003.78</v>
      </c>
      <c r="Z552" s="44">
        <v>1682.89</v>
      </c>
      <c r="AA552" s="44">
        <v>1530.04</v>
      </c>
    </row>
    <row r="553" spans="1:27" ht="12.75" hidden="1" customHeight="1" outlineLevel="1" x14ac:dyDescent="0.2">
      <c r="A553" s="89" t="s">
        <v>770</v>
      </c>
      <c r="B553" s="63" t="s">
        <v>90</v>
      </c>
      <c r="C553" s="43" t="s">
        <v>79</v>
      </c>
      <c r="D553" s="44">
        <f>$D$468</f>
        <v>3559.77</v>
      </c>
      <c r="E553" s="44">
        <f t="shared" ref="E553:AA553" si="322">$D$468</f>
        <v>3559.77</v>
      </c>
      <c r="F553" s="44">
        <f t="shared" si="322"/>
        <v>3559.77</v>
      </c>
      <c r="G553" s="44">
        <f t="shared" si="322"/>
        <v>3559.77</v>
      </c>
      <c r="H553" s="44">
        <f t="shared" si="322"/>
        <v>3559.77</v>
      </c>
      <c r="I553" s="44">
        <f t="shared" si="322"/>
        <v>3559.77</v>
      </c>
      <c r="J553" s="44">
        <f t="shared" si="322"/>
        <v>3559.77</v>
      </c>
      <c r="K553" s="44">
        <f t="shared" si="322"/>
        <v>3559.77</v>
      </c>
      <c r="L553" s="44">
        <f t="shared" si="322"/>
        <v>3559.77</v>
      </c>
      <c r="M553" s="44">
        <f t="shared" si="322"/>
        <v>3559.77</v>
      </c>
      <c r="N553" s="44">
        <f t="shared" si="322"/>
        <v>3559.77</v>
      </c>
      <c r="O553" s="44">
        <f t="shared" si="322"/>
        <v>3559.77</v>
      </c>
      <c r="P553" s="44">
        <f t="shared" si="322"/>
        <v>3559.77</v>
      </c>
      <c r="Q553" s="44">
        <f t="shared" si="322"/>
        <v>3559.77</v>
      </c>
      <c r="R553" s="44">
        <f t="shared" si="322"/>
        <v>3559.77</v>
      </c>
      <c r="S553" s="44">
        <f t="shared" si="322"/>
        <v>3559.77</v>
      </c>
      <c r="T553" s="44">
        <f t="shared" si="322"/>
        <v>3559.77</v>
      </c>
      <c r="U553" s="44">
        <f t="shared" si="322"/>
        <v>3559.77</v>
      </c>
      <c r="V553" s="44">
        <f t="shared" si="322"/>
        <v>3559.77</v>
      </c>
      <c r="W553" s="44">
        <f t="shared" si="322"/>
        <v>3559.77</v>
      </c>
      <c r="X553" s="44">
        <f t="shared" si="322"/>
        <v>3559.77</v>
      </c>
      <c r="Y553" s="44">
        <f t="shared" si="322"/>
        <v>3559.77</v>
      </c>
      <c r="Z553" s="44">
        <f t="shared" si="322"/>
        <v>3559.77</v>
      </c>
      <c r="AA553" s="44">
        <f t="shared" si="322"/>
        <v>3559.77</v>
      </c>
    </row>
    <row r="554" spans="1:27" ht="12.75" hidden="1" customHeight="1" outlineLevel="1" x14ac:dyDescent="0.2">
      <c r="A554" s="89" t="s">
        <v>771</v>
      </c>
      <c r="B554" s="63" t="s">
        <v>83</v>
      </c>
      <c r="C554" s="43" t="s">
        <v>79</v>
      </c>
      <c r="D554" s="44">
        <v>4.68</v>
      </c>
      <c r="E554" s="44">
        <v>4.68</v>
      </c>
      <c r="F554" s="44">
        <v>4.68</v>
      </c>
      <c r="G554" s="44">
        <v>4.68</v>
      </c>
      <c r="H554" s="44">
        <v>4.68</v>
      </c>
      <c r="I554" s="44">
        <v>4.68</v>
      </c>
      <c r="J554" s="44">
        <v>4.68</v>
      </c>
      <c r="K554" s="44">
        <v>4.68</v>
      </c>
      <c r="L554" s="44">
        <v>4.68</v>
      </c>
      <c r="M554" s="44">
        <v>4.68</v>
      </c>
      <c r="N554" s="44">
        <v>4.68</v>
      </c>
      <c r="O554" s="44">
        <v>4.68</v>
      </c>
      <c r="P554" s="44">
        <v>4.68</v>
      </c>
      <c r="Q554" s="44">
        <v>4.68</v>
      </c>
      <c r="R554" s="44">
        <v>4.68</v>
      </c>
      <c r="S554" s="44">
        <v>4.68</v>
      </c>
      <c r="T554" s="44">
        <v>4.68</v>
      </c>
      <c r="U554" s="44">
        <v>4.68</v>
      </c>
      <c r="V554" s="44">
        <v>4.68</v>
      </c>
      <c r="W554" s="44">
        <v>4.68</v>
      </c>
      <c r="X554" s="44">
        <v>4.68</v>
      </c>
      <c r="Y554" s="44">
        <v>4.68</v>
      </c>
      <c r="Z554" s="44">
        <v>4.68</v>
      </c>
      <c r="AA554" s="44">
        <v>4.68</v>
      </c>
    </row>
    <row r="555" spans="1:27" ht="12.75" hidden="1" customHeight="1" outlineLevel="1" x14ac:dyDescent="0.2">
      <c r="A555" s="89" t="s">
        <v>772</v>
      </c>
      <c r="B555" s="63" t="s">
        <v>81</v>
      </c>
      <c r="C555" s="43" t="s">
        <v>79</v>
      </c>
      <c r="D555" s="44">
        <f>$D$11</f>
        <v>216.36</v>
      </c>
      <c r="E555" s="44">
        <f t="shared" ref="E555:AA555" si="323">$D$11</f>
        <v>216.36</v>
      </c>
      <c r="F555" s="44">
        <f t="shared" si="323"/>
        <v>216.36</v>
      </c>
      <c r="G555" s="44">
        <f t="shared" si="323"/>
        <v>216.36</v>
      </c>
      <c r="H555" s="44">
        <f t="shared" si="323"/>
        <v>216.36</v>
      </c>
      <c r="I555" s="44">
        <f t="shared" si="323"/>
        <v>216.36</v>
      </c>
      <c r="J555" s="44">
        <f t="shared" si="323"/>
        <v>216.36</v>
      </c>
      <c r="K555" s="44">
        <f t="shared" si="323"/>
        <v>216.36</v>
      </c>
      <c r="L555" s="44">
        <f t="shared" si="323"/>
        <v>216.36</v>
      </c>
      <c r="M555" s="44">
        <f t="shared" si="323"/>
        <v>216.36</v>
      </c>
      <c r="N555" s="44">
        <f t="shared" si="323"/>
        <v>216.36</v>
      </c>
      <c r="O555" s="44">
        <f t="shared" si="323"/>
        <v>216.36</v>
      </c>
      <c r="P555" s="44">
        <f t="shared" si="323"/>
        <v>216.36</v>
      </c>
      <c r="Q555" s="44">
        <f t="shared" si="323"/>
        <v>216.36</v>
      </c>
      <c r="R555" s="44">
        <f t="shared" si="323"/>
        <v>216.36</v>
      </c>
      <c r="S555" s="44">
        <f t="shared" si="323"/>
        <v>216.36</v>
      </c>
      <c r="T555" s="44">
        <f t="shared" si="323"/>
        <v>216.36</v>
      </c>
      <c r="U555" s="44">
        <f t="shared" si="323"/>
        <v>216.36</v>
      </c>
      <c r="V555" s="44">
        <f t="shared" si="323"/>
        <v>216.36</v>
      </c>
      <c r="W555" s="44">
        <f t="shared" si="323"/>
        <v>216.36</v>
      </c>
      <c r="X555" s="44">
        <f t="shared" si="323"/>
        <v>216.36</v>
      </c>
      <c r="Y555" s="44">
        <f t="shared" si="323"/>
        <v>216.36</v>
      </c>
      <c r="Z555" s="44">
        <f t="shared" si="323"/>
        <v>216.36</v>
      </c>
      <c r="AA555" s="44">
        <f t="shared" si="323"/>
        <v>216.36</v>
      </c>
    </row>
    <row r="556" spans="1:27" collapsed="1" x14ac:dyDescent="0.2">
      <c r="A556" s="88" t="s">
        <v>773</v>
      </c>
      <c r="B556" s="28" t="str">
        <f>"19"&amp;"."&amp;$B$639&amp;"."&amp;$B$640</f>
        <v>19.09.2023</v>
      </c>
      <c r="C556" s="80" t="s">
        <v>76</v>
      </c>
      <c r="D556" s="81">
        <f>ROUND(((D557+D558+D560+D559)/1000),5)</f>
        <v>5.0781099999999997</v>
      </c>
      <c r="E556" s="81">
        <f>ROUND(((E557+E558+E560+E559)/1000),5)</f>
        <v>5.0305600000000004</v>
      </c>
      <c r="F556" s="81">
        <f>ROUND(((F557+F558+F560+F559)/1000),5)</f>
        <v>4.9630999999999998</v>
      </c>
      <c r="G556" s="81">
        <f t="shared" ref="G556:AA556" si="324">ROUND(((G557+G558+G560+G559)/1000),5)</f>
        <v>4.9583500000000003</v>
      </c>
      <c r="H556" s="81">
        <f t="shared" si="324"/>
        <v>5.0372199999999996</v>
      </c>
      <c r="I556" s="81">
        <f t="shared" si="324"/>
        <v>5.1762199999999998</v>
      </c>
      <c r="J556" s="81">
        <f t="shared" si="324"/>
        <v>5.3148600000000004</v>
      </c>
      <c r="K556" s="81">
        <f t="shared" si="324"/>
        <v>5.5508100000000002</v>
      </c>
      <c r="L556" s="81">
        <f t="shared" si="324"/>
        <v>5.8530699999999998</v>
      </c>
      <c r="M556" s="81">
        <f t="shared" si="324"/>
        <v>6.1602699999999997</v>
      </c>
      <c r="N556" s="81">
        <f t="shared" si="324"/>
        <v>6.1819800000000003</v>
      </c>
      <c r="O556" s="81">
        <f t="shared" si="324"/>
        <v>6.1644800000000002</v>
      </c>
      <c r="P556" s="81">
        <f t="shared" si="324"/>
        <v>6.1420000000000003</v>
      </c>
      <c r="Q556" s="81">
        <f t="shared" si="324"/>
        <v>6.1591500000000003</v>
      </c>
      <c r="R556" s="81">
        <f t="shared" si="324"/>
        <v>5.8799700000000001</v>
      </c>
      <c r="S556" s="81">
        <f t="shared" si="324"/>
        <v>5.8821500000000002</v>
      </c>
      <c r="T556" s="81">
        <f t="shared" si="324"/>
        <v>5.85677</v>
      </c>
      <c r="U556" s="81">
        <f t="shared" si="324"/>
        <v>5.8239099999999997</v>
      </c>
      <c r="V556" s="81">
        <f t="shared" si="324"/>
        <v>5.8824100000000001</v>
      </c>
      <c r="W556" s="81">
        <f t="shared" si="324"/>
        <v>5.9865000000000004</v>
      </c>
      <c r="X556" s="81">
        <f t="shared" si="324"/>
        <v>5.9801900000000003</v>
      </c>
      <c r="Y556" s="81">
        <f t="shared" si="324"/>
        <v>5.8823699999999999</v>
      </c>
      <c r="Z556" s="81">
        <f t="shared" si="324"/>
        <v>5.5160400000000003</v>
      </c>
      <c r="AA556" s="81">
        <f t="shared" si="324"/>
        <v>5.2801799999999997</v>
      </c>
    </row>
    <row r="557" spans="1:27" ht="12.75" hidden="1" customHeight="1" outlineLevel="1" x14ac:dyDescent="0.2">
      <c r="A557" s="89" t="s">
        <v>774</v>
      </c>
      <c r="B557" s="63" t="s">
        <v>230</v>
      </c>
      <c r="C557" s="43" t="s">
        <v>79</v>
      </c>
      <c r="D557" s="44">
        <v>1297.3</v>
      </c>
      <c r="E557" s="44">
        <v>1249.75</v>
      </c>
      <c r="F557" s="44">
        <v>1182.29</v>
      </c>
      <c r="G557" s="44">
        <v>1177.54</v>
      </c>
      <c r="H557" s="44">
        <v>1256.4100000000001</v>
      </c>
      <c r="I557" s="44">
        <v>1395.41</v>
      </c>
      <c r="J557" s="44">
        <v>1534.05</v>
      </c>
      <c r="K557" s="44">
        <v>1770</v>
      </c>
      <c r="L557" s="44">
        <v>2072.2600000000002</v>
      </c>
      <c r="M557" s="44">
        <v>2379.46</v>
      </c>
      <c r="N557" s="44">
        <v>2401.17</v>
      </c>
      <c r="O557" s="44">
        <v>2383.67</v>
      </c>
      <c r="P557" s="44">
        <v>2361.19</v>
      </c>
      <c r="Q557" s="44">
        <v>2378.34</v>
      </c>
      <c r="R557" s="44">
        <v>2099.16</v>
      </c>
      <c r="S557" s="44">
        <v>2101.34</v>
      </c>
      <c r="T557" s="44">
        <v>2075.96</v>
      </c>
      <c r="U557" s="44">
        <v>2043.1</v>
      </c>
      <c r="V557" s="44">
        <v>2101.6</v>
      </c>
      <c r="W557" s="44">
        <v>2205.69</v>
      </c>
      <c r="X557" s="44">
        <v>2199.38</v>
      </c>
      <c r="Y557" s="44">
        <v>2101.56</v>
      </c>
      <c r="Z557" s="44">
        <v>1735.23</v>
      </c>
      <c r="AA557" s="44">
        <v>1499.37</v>
      </c>
    </row>
    <row r="558" spans="1:27" ht="12.75" hidden="1" customHeight="1" outlineLevel="1" x14ac:dyDescent="0.2">
      <c r="A558" s="89" t="s">
        <v>775</v>
      </c>
      <c r="B558" s="63" t="s">
        <v>90</v>
      </c>
      <c r="C558" s="43" t="s">
        <v>79</v>
      </c>
      <c r="D558" s="44">
        <f>$D$468</f>
        <v>3559.77</v>
      </c>
      <c r="E558" s="44">
        <f t="shared" ref="E558:AA558" si="325">$D$468</f>
        <v>3559.77</v>
      </c>
      <c r="F558" s="44">
        <f t="shared" si="325"/>
        <v>3559.77</v>
      </c>
      <c r="G558" s="44">
        <f t="shared" si="325"/>
        <v>3559.77</v>
      </c>
      <c r="H558" s="44">
        <f t="shared" si="325"/>
        <v>3559.77</v>
      </c>
      <c r="I558" s="44">
        <f t="shared" si="325"/>
        <v>3559.77</v>
      </c>
      <c r="J558" s="44">
        <f t="shared" si="325"/>
        <v>3559.77</v>
      </c>
      <c r="K558" s="44">
        <f t="shared" si="325"/>
        <v>3559.77</v>
      </c>
      <c r="L558" s="44">
        <f t="shared" si="325"/>
        <v>3559.77</v>
      </c>
      <c r="M558" s="44">
        <f t="shared" si="325"/>
        <v>3559.77</v>
      </c>
      <c r="N558" s="44">
        <f t="shared" si="325"/>
        <v>3559.77</v>
      </c>
      <c r="O558" s="44">
        <f t="shared" si="325"/>
        <v>3559.77</v>
      </c>
      <c r="P558" s="44">
        <f t="shared" si="325"/>
        <v>3559.77</v>
      </c>
      <c r="Q558" s="44">
        <f t="shared" si="325"/>
        <v>3559.77</v>
      </c>
      <c r="R558" s="44">
        <f t="shared" si="325"/>
        <v>3559.77</v>
      </c>
      <c r="S558" s="44">
        <f t="shared" si="325"/>
        <v>3559.77</v>
      </c>
      <c r="T558" s="44">
        <f t="shared" si="325"/>
        <v>3559.77</v>
      </c>
      <c r="U558" s="44">
        <f t="shared" si="325"/>
        <v>3559.77</v>
      </c>
      <c r="V558" s="44">
        <f t="shared" si="325"/>
        <v>3559.77</v>
      </c>
      <c r="W558" s="44">
        <f t="shared" si="325"/>
        <v>3559.77</v>
      </c>
      <c r="X558" s="44">
        <f t="shared" si="325"/>
        <v>3559.77</v>
      </c>
      <c r="Y558" s="44">
        <f t="shared" si="325"/>
        <v>3559.77</v>
      </c>
      <c r="Z558" s="44">
        <f t="shared" si="325"/>
        <v>3559.77</v>
      </c>
      <c r="AA558" s="44">
        <f t="shared" si="325"/>
        <v>3559.77</v>
      </c>
    </row>
    <row r="559" spans="1:27" ht="12.75" hidden="1" customHeight="1" outlineLevel="1" x14ac:dyDescent="0.2">
      <c r="A559" s="89" t="s">
        <v>776</v>
      </c>
      <c r="B559" s="63" t="s">
        <v>83</v>
      </c>
      <c r="C559" s="43" t="s">
        <v>79</v>
      </c>
      <c r="D559" s="44">
        <v>4.68</v>
      </c>
      <c r="E559" s="44">
        <v>4.68</v>
      </c>
      <c r="F559" s="44">
        <v>4.68</v>
      </c>
      <c r="G559" s="44">
        <v>4.68</v>
      </c>
      <c r="H559" s="44">
        <v>4.68</v>
      </c>
      <c r="I559" s="44">
        <v>4.68</v>
      </c>
      <c r="J559" s="44">
        <v>4.68</v>
      </c>
      <c r="K559" s="44">
        <v>4.68</v>
      </c>
      <c r="L559" s="44">
        <v>4.68</v>
      </c>
      <c r="M559" s="44">
        <v>4.68</v>
      </c>
      <c r="N559" s="44">
        <v>4.68</v>
      </c>
      <c r="O559" s="44">
        <v>4.68</v>
      </c>
      <c r="P559" s="44">
        <v>4.68</v>
      </c>
      <c r="Q559" s="44">
        <v>4.68</v>
      </c>
      <c r="R559" s="44">
        <v>4.68</v>
      </c>
      <c r="S559" s="44">
        <v>4.68</v>
      </c>
      <c r="T559" s="44">
        <v>4.68</v>
      </c>
      <c r="U559" s="44">
        <v>4.68</v>
      </c>
      <c r="V559" s="44">
        <v>4.68</v>
      </c>
      <c r="W559" s="44">
        <v>4.68</v>
      </c>
      <c r="X559" s="44">
        <v>4.68</v>
      </c>
      <c r="Y559" s="44">
        <v>4.68</v>
      </c>
      <c r="Z559" s="44">
        <v>4.68</v>
      </c>
      <c r="AA559" s="44">
        <v>4.68</v>
      </c>
    </row>
    <row r="560" spans="1:27" ht="12.75" hidden="1" customHeight="1" outlineLevel="1" x14ac:dyDescent="0.2">
      <c r="A560" s="89" t="s">
        <v>777</v>
      </c>
      <c r="B560" s="63" t="s">
        <v>81</v>
      </c>
      <c r="C560" s="43" t="s">
        <v>79</v>
      </c>
      <c r="D560" s="44">
        <f>$D$11</f>
        <v>216.36</v>
      </c>
      <c r="E560" s="44">
        <f t="shared" ref="E560:AA560" si="326">$D$11</f>
        <v>216.36</v>
      </c>
      <c r="F560" s="44">
        <f t="shared" si="326"/>
        <v>216.36</v>
      </c>
      <c r="G560" s="44">
        <f t="shared" si="326"/>
        <v>216.36</v>
      </c>
      <c r="H560" s="44">
        <f t="shared" si="326"/>
        <v>216.36</v>
      </c>
      <c r="I560" s="44">
        <f t="shared" si="326"/>
        <v>216.36</v>
      </c>
      <c r="J560" s="44">
        <f t="shared" si="326"/>
        <v>216.36</v>
      </c>
      <c r="K560" s="44">
        <f t="shared" si="326"/>
        <v>216.36</v>
      </c>
      <c r="L560" s="44">
        <f t="shared" si="326"/>
        <v>216.36</v>
      </c>
      <c r="M560" s="44">
        <f t="shared" si="326"/>
        <v>216.36</v>
      </c>
      <c r="N560" s="44">
        <f t="shared" si="326"/>
        <v>216.36</v>
      </c>
      <c r="O560" s="44">
        <f t="shared" si="326"/>
        <v>216.36</v>
      </c>
      <c r="P560" s="44">
        <f t="shared" si="326"/>
        <v>216.36</v>
      </c>
      <c r="Q560" s="44">
        <f t="shared" si="326"/>
        <v>216.36</v>
      </c>
      <c r="R560" s="44">
        <f t="shared" si="326"/>
        <v>216.36</v>
      </c>
      <c r="S560" s="44">
        <f t="shared" si="326"/>
        <v>216.36</v>
      </c>
      <c r="T560" s="44">
        <f t="shared" si="326"/>
        <v>216.36</v>
      </c>
      <c r="U560" s="44">
        <f t="shared" si="326"/>
        <v>216.36</v>
      </c>
      <c r="V560" s="44">
        <f t="shared" si="326"/>
        <v>216.36</v>
      </c>
      <c r="W560" s="44">
        <f t="shared" si="326"/>
        <v>216.36</v>
      </c>
      <c r="X560" s="44">
        <f t="shared" si="326"/>
        <v>216.36</v>
      </c>
      <c r="Y560" s="44">
        <f t="shared" si="326"/>
        <v>216.36</v>
      </c>
      <c r="Z560" s="44">
        <f t="shared" si="326"/>
        <v>216.36</v>
      </c>
      <c r="AA560" s="44">
        <f t="shared" si="326"/>
        <v>216.36</v>
      </c>
    </row>
    <row r="561" spans="1:27" collapsed="1" x14ac:dyDescent="0.2">
      <c r="A561" s="88" t="s">
        <v>778</v>
      </c>
      <c r="B561" s="28" t="str">
        <f>"20"&amp;"."&amp;$B$639&amp;"."&amp;$B$640</f>
        <v>20.09.2023</v>
      </c>
      <c r="C561" s="80" t="s">
        <v>76</v>
      </c>
      <c r="D561" s="81">
        <f>ROUND(((D562+D563+D565+D564)/1000),5)</f>
        <v>5.0854900000000001</v>
      </c>
      <c r="E561" s="81">
        <f>ROUND(((E562+E563+E565+E564)/1000),5)</f>
        <v>4.9656700000000003</v>
      </c>
      <c r="F561" s="81">
        <f>ROUND(((F562+F563+F565+F564)/1000),5)</f>
        <v>4.9145500000000002</v>
      </c>
      <c r="G561" s="81">
        <f t="shared" ref="G561:AA561" si="327">ROUND(((G562+G563+G565+G564)/1000),5)</f>
        <v>4.9007899999999998</v>
      </c>
      <c r="H561" s="81">
        <f t="shared" si="327"/>
        <v>4.9718099999999996</v>
      </c>
      <c r="I561" s="81">
        <f t="shared" si="327"/>
        <v>5.1241899999999996</v>
      </c>
      <c r="J561" s="81">
        <f t="shared" si="327"/>
        <v>5.3056999999999999</v>
      </c>
      <c r="K561" s="81">
        <f t="shared" si="327"/>
        <v>5.5278799999999997</v>
      </c>
      <c r="L561" s="81">
        <f t="shared" si="327"/>
        <v>5.7983500000000001</v>
      </c>
      <c r="M561" s="81">
        <f t="shared" si="327"/>
        <v>6.3712900000000001</v>
      </c>
      <c r="N561" s="81">
        <f t="shared" si="327"/>
        <v>6.4109400000000001</v>
      </c>
      <c r="O561" s="81">
        <f t="shared" si="327"/>
        <v>6.3735600000000003</v>
      </c>
      <c r="P561" s="81">
        <f t="shared" si="327"/>
        <v>6.2292699999999996</v>
      </c>
      <c r="Q561" s="81">
        <f t="shared" si="327"/>
        <v>6.3729199999999997</v>
      </c>
      <c r="R561" s="81">
        <f t="shared" si="327"/>
        <v>5.8843800000000002</v>
      </c>
      <c r="S561" s="81">
        <f t="shared" si="327"/>
        <v>5.8828800000000001</v>
      </c>
      <c r="T561" s="81">
        <f t="shared" si="327"/>
        <v>5.8696999999999999</v>
      </c>
      <c r="U561" s="81">
        <f t="shared" si="327"/>
        <v>5.84971</v>
      </c>
      <c r="V561" s="81">
        <f t="shared" si="327"/>
        <v>5.88957</v>
      </c>
      <c r="W561" s="81">
        <f t="shared" si="327"/>
        <v>5.9791999999999996</v>
      </c>
      <c r="X561" s="81">
        <f t="shared" si="327"/>
        <v>6.1240899999999998</v>
      </c>
      <c r="Y561" s="81">
        <f t="shared" si="327"/>
        <v>5.8633600000000001</v>
      </c>
      <c r="Z561" s="81">
        <f t="shared" si="327"/>
        <v>5.5463800000000001</v>
      </c>
      <c r="AA561" s="81">
        <f t="shared" si="327"/>
        <v>5.2569400000000002</v>
      </c>
    </row>
    <row r="562" spans="1:27" ht="12.75" hidden="1" customHeight="1" outlineLevel="1" x14ac:dyDescent="0.2">
      <c r="A562" s="89" t="s">
        <v>779</v>
      </c>
      <c r="B562" s="63" t="s">
        <v>230</v>
      </c>
      <c r="C562" s="43" t="s">
        <v>79</v>
      </c>
      <c r="D562" s="44">
        <v>1304.68</v>
      </c>
      <c r="E562" s="44">
        <v>1184.8599999999999</v>
      </c>
      <c r="F562" s="44">
        <v>1133.74</v>
      </c>
      <c r="G562" s="44">
        <v>1119.98</v>
      </c>
      <c r="H562" s="44">
        <v>1191</v>
      </c>
      <c r="I562" s="44">
        <v>1343.38</v>
      </c>
      <c r="J562" s="44">
        <v>1524.89</v>
      </c>
      <c r="K562" s="44">
        <v>1747.07</v>
      </c>
      <c r="L562" s="44">
        <v>2017.54</v>
      </c>
      <c r="M562" s="44">
        <v>2590.48</v>
      </c>
      <c r="N562" s="44">
        <v>2630.13</v>
      </c>
      <c r="O562" s="44">
        <v>2592.75</v>
      </c>
      <c r="P562" s="44">
        <v>2448.46</v>
      </c>
      <c r="Q562" s="44">
        <v>2592.11</v>
      </c>
      <c r="R562" s="44">
        <v>2103.5700000000002</v>
      </c>
      <c r="S562" s="44">
        <v>2102.0700000000002</v>
      </c>
      <c r="T562" s="44">
        <v>2088.89</v>
      </c>
      <c r="U562" s="44">
        <v>2068.9</v>
      </c>
      <c r="V562" s="44">
        <v>2108.7600000000002</v>
      </c>
      <c r="W562" s="44">
        <v>2198.39</v>
      </c>
      <c r="X562" s="44">
        <v>2343.2800000000002</v>
      </c>
      <c r="Y562" s="44">
        <v>2082.5500000000002</v>
      </c>
      <c r="Z562" s="44">
        <v>1765.57</v>
      </c>
      <c r="AA562" s="44">
        <v>1476.13</v>
      </c>
    </row>
    <row r="563" spans="1:27" ht="12.75" hidden="1" customHeight="1" outlineLevel="1" x14ac:dyDescent="0.2">
      <c r="A563" s="89" t="s">
        <v>780</v>
      </c>
      <c r="B563" s="63" t="s">
        <v>90</v>
      </c>
      <c r="C563" s="43" t="s">
        <v>79</v>
      </c>
      <c r="D563" s="44">
        <f>$D$468</f>
        <v>3559.77</v>
      </c>
      <c r="E563" s="44">
        <f t="shared" ref="E563:AA563" si="328">$D$468</f>
        <v>3559.77</v>
      </c>
      <c r="F563" s="44">
        <f t="shared" si="328"/>
        <v>3559.77</v>
      </c>
      <c r="G563" s="44">
        <f t="shared" si="328"/>
        <v>3559.77</v>
      </c>
      <c r="H563" s="44">
        <f t="shared" si="328"/>
        <v>3559.77</v>
      </c>
      <c r="I563" s="44">
        <f t="shared" si="328"/>
        <v>3559.77</v>
      </c>
      <c r="J563" s="44">
        <f t="shared" si="328"/>
        <v>3559.77</v>
      </c>
      <c r="K563" s="44">
        <f t="shared" si="328"/>
        <v>3559.77</v>
      </c>
      <c r="L563" s="44">
        <f t="shared" si="328"/>
        <v>3559.77</v>
      </c>
      <c r="M563" s="44">
        <f t="shared" si="328"/>
        <v>3559.77</v>
      </c>
      <c r="N563" s="44">
        <f t="shared" si="328"/>
        <v>3559.77</v>
      </c>
      <c r="O563" s="44">
        <f t="shared" si="328"/>
        <v>3559.77</v>
      </c>
      <c r="P563" s="44">
        <f t="shared" si="328"/>
        <v>3559.77</v>
      </c>
      <c r="Q563" s="44">
        <f t="shared" si="328"/>
        <v>3559.77</v>
      </c>
      <c r="R563" s="44">
        <f t="shared" si="328"/>
        <v>3559.77</v>
      </c>
      <c r="S563" s="44">
        <f t="shared" si="328"/>
        <v>3559.77</v>
      </c>
      <c r="T563" s="44">
        <f t="shared" si="328"/>
        <v>3559.77</v>
      </c>
      <c r="U563" s="44">
        <f t="shared" si="328"/>
        <v>3559.77</v>
      </c>
      <c r="V563" s="44">
        <f t="shared" si="328"/>
        <v>3559.77</v>
      </c>
      <c r="W563" s="44">
        <f t="shared" si="328"/>
        <v>3559.77</v>
      </c>
      <c r="X563" s="44">
        <f t="shared" si="328"/>
        <v>3559.77</v>
      </c>
      <c r="Y563" s="44">
        <f t="shared" si="328"/>
        <v>3559.77</v>
      </c>
      <c r="Z563" s="44">
        <f t="shared" si="328"/>
        <v>3559.77</v>
      </c>
      <c r="AA563" s="44">
        <f t="shared" si="328"/>
        <v>3559.77</v>
      </c>
    </row>
    <row r="564" spans="1:27" ht="12.75" hidden="1" customHeight="1" outlineLevel="1" x14ac:dyDescent="0.2">
      <c r="A564" s="89" t="s">
        <v>781</v>
      </c>
      <c r="B564" s="63" t="s">
        <v>83</v>
      </c>
      <c r="C564" s="43" t="s">
        <v>79</v>
      </c>
      <c r="D564" s="44">
        <v>4.68</v>
      </c>
      <c r="E564" s="44">
        <v>4.68</v>
      </c>
      <c r="F564" s="44">
        <v>4.68</v>
      </c>
      <c r="G564" s="44">
        <v>4.68</v>
      </c>
      <c r="H564" s="44">
        <v>4.68</v>
      </c>
      <c r="I564" s="44">
        <v>4.68</v>
      </c>
      <c r="J564" s="44">
        <v>4.68</v>
      </c>
      <c r="K564" s="44">
        <v>4.68</v>
      </c>
      <c r="L564" s="44">
        <v>4.68</v>
      </c>
      <c r="M564" s="44">
        <v>4.68</v>
      </c>
      <c r="N564" s="44">
        <v>4.68</v>
      </c>
      <c r="O564" s="44">
        <v>4.68</v>
      </c>
      <c r="P564" s="44">
        <v>4.68</v>
      </c>
      <c r="Q564" s="44">
        <v>4.68</v>
      </c>
      <c r="R564" s="44">
        <v>4.68</v>
      </c>
      <c r="S564" s="44">
        <v>4.68</v>
      </c>
      <c r="T564" s="44">
        <v>4.68</v>
      </c>
      <c r="U564" s="44">
        <v>4.68</v>
      </c>
      <c r="V564" s="44">
        <v>4.68</v>
      </c>
      <c r="W564" s="44">
        <v>4.68</v>
      </c>
      <c r="X564" s="44">
        <v>4.68</v>
      </c>
      <c r="Y564" s="44">
        <v>4.68</v>
      </c>
      <c r="Z564" s="44">
        <v>4.68</v>
      </c>
      <c r="AA564" s="44">
        <v>4.68</v>
      </c>
    </row>
    <row r="565" spans="1:27" ht="12.75" hidden="1" customHeight="1" outlineLevel="1" x14ac:dyDescent="0.2">
      <c r="A565" s="89" t="s">
        <v>782</v>
      </c>
      <c r="B565" s="63" t="s">
        <v>81</v>
      </c>
      <c r="C565" s="43" t="s">
        <v>79</v>
      </c>
      <c r="D565" s="44">
        <f>$D$11</f>
        <v>216.36</v>
      </c>
      <c r="E565" s="44">
        <f t="shared" ref="E565:AA565" si="329">$D$11</f>
        <v>216.36</v>
      </c>
      <c r="F565" s="44">
        <f t="shared" si="329"/>
        <v>216.36</v>
      </c>
      <c r="G565" s="44">
        <f t="shared" si="329"/>
        <v>216.36</v>
      </c>
      <c r="H565" s="44">
        <f t="shared" si="329"/>
        <v>216.36</v>
      </c>
      <c r="I565" s="44">
        <f t="shared" si="329"/>
        <v>216.36</v>
      </c>
      <c r="J565" s="44">
        <f t="shared" si="329"/>
        <v>216.36</v>
      </c>
      <c r="K565" s="44">
        <f t="shared" si="329"/>
        <v>216.36</v>
      </c>
      <c r="L565" s="44">
        <f t="shared" si="329"/>
        <v>216.36</v>
      </c>
      <c r="M565" s="44">
        <f t="shared" si="329"/>
        <v>216.36</v>
      </c>
      <c r="N565" s="44">
        <f t="shared" si="329"/>
        <v>216.36</v>
      </c>
      <c r="O565" s="44">
        <f t="shared" si="329"/>
        <v>216.36</v>
      </c>
      <c r="P565" s="44">
        <f t="shared" si="329"/>
        <v>216.36</v>
      </c>
      <c r="Q565" s="44">
        <f t="shared" si="329"/>
        <v>216.36</v>
      </c>
      <c r="R565" s="44">
        <f t="shared" si="329"/>
        <v>216.36</v>
      </c>
      <c r="S565" s="44">
        <f t="shared" si="329"/>
        <v>216.36</v>
      </c>
      <c r="T565" s="44">
        <f t="shared" si="329"/>
        <v>216.36</v>
      </c>
      <c r="U565" s="44">
        <f t="shared" si="329"/>
        <v>216.36</v>
      </c>
      <c r="V565" s="44">
        <f t="shared" si="329"/>
        <v>216.36</v>
      </c>
      <c r="W565" s="44">
        <f t="shared" si="329"/>
        <v>216.36</v>
      </c>
      <c r="X565" s="44">
        <f t="shared" si="329"/>
        <v>216.36</v>
      </c>
      <c r="Y565" s="44">
        <f t="shared" si="329"/>
        <v>216.36</v>
      </c>
      <c r="Z565" s="44">
        <f t="shared" si="329"/>
        <v>216.36</v>
      </c>
      <c r="AA565" s="44">
        <f t="shared" si="329"/>
        <v>216.36</v>
      </c>
    </row>
    <row r="566" spans="1:27" collapsed="1" x14ac:dyDescent="0.2">
      <c r="A566" s="88" t="s">
        <v>783</v>
      </c>
      <c r="B566" s="28" t="str">
        <f>"21"&amp;"."&amp;$B$639&amp;"."&amp;$B$640</f>
        <v>21.09.2023</v>
      </c>
      <c r="C566" s="80" t="s">
        <v>76</v>
      </c>
      <c r="D566" s="81">
        <f>ROUND(((D567+D568+D570+D569)/1000),5)</f>
        <v>5.0676600000000001</v>
      </c>
      <c r="E566" s="81">
        <f>ROUND(((E567+E568+E570+E569)/1000),5)</f>
        <v>4.9681300000000004</v>
      </c>
      <c r="F566" s="81">
        <f>ROUND(((F567+F568+F570+F569)/1000),5)</f>
        <v>4.8986599999999996</v>
      </c>
      <c r="G566" s="81">
        <f t="shared" ref="G566:AA566" si="330">ROUND(((G567+G568+G570+G569)/1000),5)</f>
        <v>4.9108099999999997</v>
      </c>
      <c r="H566" s="81">
        <f t="shared" si="330"/>
        <v>4.9945000000000004</v>
      </c>
      <c r="I566" s="81">
        <f t="shared" si="330"/>
        <v>5.1141199999999998</v>
      </c>
      <c r="J566" s="81">
        <f t="shared" si="330"/>
        <v>5.2500999999999998</v>
      </c>
      <c r="K566" s="81">
        <f t="shared" si="330"/>
        <v>5.4631499999999997</v>
      </c>
      <c r="L566" s="81">
        <f t="shared" si="330"/>
        <v>5.8061999999999996</v>
      </c>
      <c r="M566" s="81">
        <f t="shared" si="330"/>
        <v>6.1435300000000002</v>
      </c>
      <c r="N566" s="81">
        <f t="shared" si="330"/>
        <v>6.1543200000000002</v>
      </c>
      <c r="O566" s="81">
        <f t="shared" si="330"/>
        <v>6.1524200000000002</v>
      </c>
      <c r="P566" s="81">
        <f t="shared" si="330"/>
        <v>6.1470700000000003</v>
      </c>
      <c r="Q566" s="81">
        <f t="shared" si="330"/>
        <v>6.1494200000000001</v>
      </c>
      <c r="R566" s="81">
        <f t="shared" si="330"/>
        <v>5.8613099999999996</v>
      </c>
      <c r="S566" s="81">
        <f t="shared" si="330"/>
        <v>5.8594299999999997</v>
      </c>
      <c r="T566" s="81">
        <f t="shared" si="330"/>
        <v>5.8395400000000004</v>
      </c>
      <c r="U566" s="81">
        <f t="shared" si="330"/>
        <v>5.8286499999999997</v>
      </c>
      <c r="V566" s="81">
        <f t="shared" si="330"/>
        <v>5.9540499999999996</v>
      </c>
      <c r="W566" s="81">
        <f t="shared" si="330"/>
        <v>6.0149299999999997</v>
      </c>
      <c r="X566" s="81">
        <f t="shared" si="330"/>
        <v>5.9895199999999997</v>
      </c>
      <c r="Y566" s="81">
        <f t="shared" si="330"/>
        <v>5.8356399999999997</v>
      </c>
      <c r="Z566" s="81">
        <f t="shared" si="330"/>
        <v>5.5533200000000003</v>
      </c>
      <c r="AA566" s="81">
        <f t="shared" si="330"/>
        <v>5.28653</v>
      </c>
    </row>
    <row r="567" spans="1:27" ht="12.75" hidden="1" customHeight="1" outlineLevel="1" x14ac:dyDescent="0.2">
      <c r="A567" s="89" t="s">
        <v>784</v>
      </c>
      <c r="B567" s="63" t="s">
        <v>230</v>
      </c>
      <c r="C567" s="43" t="s">
        <v>79</v>
      </c>
      <c r="D567" s="44">
        <v>1286.8499999999999</v>
      </c>
      <c r="E567" s="44">
        <v>1187.32</v>
      </c>
      <c r="F567" s="44">
        <v>1117.8499999999999</v>
      </c>
      <c r="G567" s="44">
        <v>1130</v>
      </c>
      <c r="H567" s="44">
        <v>1213.69</v>
      </c>
      <c r="I567" s="44">
        <v>1333.31</v>
      </c>
      <c r="J567" s="44">
        <v>1469.29</v>
      </c>
      <c r="K567" s="44">
        <v>1682.34</v>
      </c>
      <c r="L567" s="44">
        <v>2025.39</v>
      </c>
      <c r="M567" s="44">
        <v>2362.7199999999998</v>
      </c>
      <c r="N567" s="44">
        <v>2373.5100000000002</v>
      </c>
      <c r="O567" s="44">
        <v>2371.61</v>
      </c>
      <c r="P567" s="44">
        <v>2366.2600000000002</v>
      </c>
      <c r="Q567" s="44">
        <v>2368.61</v>
      </c>
      <c r="R567" s="44">
        <v>2080.5</v>
      </c>
      <c r="S567" s="44">
        <v>2078.62</v>
      </c>
      <c r="T567" s="44">
        <v>2058.73</v>
      </c>
      <c r="U567" s="44">
        <v>2047.84</v>
      </c>
      <c r="V567" s="44">
        <v>2173.2399999999998</v>
      </c>
      <c r="W567" s="44">
        <v>2234.12</v>
      </c>
      <c r="X567" s="44">
        <v>2208.71</v>
      </c>
      <c r="Y567" s="44">
        <v>2054.83</v>
      </c>
      <c r="Z567" s="44">
        <v>1772.51</v>
      </c>
      <c r="AA567" s="44">
        <v>1505.72</v>
      </c>
    </row>
    <row r="568" spans="1:27" ht="12.75" hidden="1" customHeight="1" outlineLevel="1" x14ac:dyDescent="0.2">
      <c r="A568" s="89" t="s">
        <v>785</v>
      </c>
      <c r="B568" s="63" t="s">
        <v>90</v>
      </c>
      <c r="C568" s="43" t="s">
        <v>79</v>
      </c>
      <c r="D568" s="44">
        <f>$D$468</f>
        <v>3559.77</v>
      </c>
      <c r="E568" s="44">
        <f t="shared" ref="E568:AA568" si="331">$D$468</f>
        <v>3559.77</v>
      </c>
      <c r="F568" s="44">
        <f t="shared" si="331"/>
        <v>3559.77</v>
      </c>
      <c r="G568" s="44">
        <f t="shared" si="331"/>
        <v>3559.77</v>
      </c>
      <c r="H568" s="44">
        <f t="shared" si="331"/>
        <v>3559.77</v>
      </c>
      <c r="I568" s="44">
        <f t="shared" si="331"/>
        <v>3559.77</v>
      </c>
      <c r="J568" s="44">
        <f t="shared" si="331"/>
        <v>3559.77</v>
      </c>
      <c r="K568" s="44">
        <f t="shared" si="331"/>
        <v>3559.77</v>
      </c>
      <c r="L568" s="44">
        <f t="shared" si="331"/>
        <v>3559.77</v>
      </c>
      <c r="M568" s="44">
        <f t="shared" si="331"/>
        <v>3559.77</v>
      </c>
      <c r="N568" s="44">
        <f t="shared" si="331"/>
        <v>3559.77</v>
      </c>
      <c r="O568" s="44">
        <f t="shared" si="331"/>
        <v>3559.77</v>
      </c>
      <c r="P568" s="44">
        <f t="shared" si="331"/>
        <v>3559.77</v>
      </c>
      <c r="Q568" s="44">
        <f t="shared" si="331"/>
        <v>3559.77</v>
      </c>
      <c r="R568" s="44">
        <f t="shared" si="331"/>
        <v>3559.77</v>
      </c>
      <c r="S568" s="44">
        <f t="shared" si="331"/>
        <v>3559.77</v>
      </c>
      <c r="T568" s="44">
        <f t="shared" si="331"/>
        <v>3559.77</v>
      </c>
      <c r="U568" s="44">
        <f t="shared" si="331"/>
        <v>3559.77</v>
      </c>
      <c r="V568" s="44">
        <f t="shared" si="331"/>
        <v>3559.77</v>
      </c>
      <c r="W568" s="44">
        <f t="shared" si="331"/>
        <v>3559.77</v>
      </c>
      <c r="X568" s="44">
        <f t="shared" si="331"/>
        <v>3559.77</v>
      </c>
      <c r="Y568" s="44">
        <f t="shared" si="331"/>
        <v>3559.77</v>
      </c>
      <c r="Z568" s="44">
        <f t="shared" si="331"/>
        <v>3559.77</v>
      </c>
      <c r="AA568" s="44">
        <f t="shared" si="331"/>
        <v>3559.77</v>
      </c>
    </row>
    <row r="569" spans="1:27" ht="12.75" hidden="1" customHeight="1" outlineLevel="1" x14ac:dyDescent="0.2">
      <c r="A569" s="89" t="s">
        <v>786</v>
      </c>
      <c r="B569" s="63" t="s">
        <v>83</v>
      </c>
      <c r="C569" s="43" t="s">
        <v>79</v>
      </c>
      <c r="D569" s="44">
        <v>4.68</v>
      </c>
      <c r="E569" s="44">
        <v>4.68</v>
      </c>
      <c r="F569" s="44">
        <v>4.68</v>
      </c>
      <c r="G569" s="44">
        <v>4.68</v>
      </c>
      <c r="H569" s="44">
        <v>4.68</v>
      </c>
      <c r="I569" s="44">
        <v>4.68</v>
      </c>
      <c r="J569" s="44">
        <v>4.68</v>
      </c>
      <c r="K569" s="44">
        <v>4.68</v>
      </c>
      <c r="L569" s="44">
        <v>4.68</v>
      </c>
      <c r="M569" s="44">
        <v>4.68</v>
      </c>
      <c r="N569" s="44">
        <v>4.68</v>
      </c>
      <c r="O569" s="44">
        <v>4.68</v>
      </c>
      <c r="P569" s="44">
        <v>4.68</v>
      </c>
      <c r="Q569" s="44">
        <v>4.68</v>
      </c>
      <c r="R569" s="44">
        <v>4.68</v>
      </c>
      <c r="S569" s="44">
        <v>4.68</v>
      </c>
      <c r="T569" s="44">
        <v>4.68</v>
      </c>
      <c r="U569" s="44">
        <v>4.68</v>
      </c>
      <c r="V569" s="44">
        <v>4.68</v>
      </c>
      <c r="W569" s="44">
        <v>4.68</v>
      </c>
      <c r="X569" s="44">
        <v>4.68</v>
      </c>
      <c r="Y569" s="44">
        <v>4.68</v>
      </c>
      <c r="Z569" s="44">
        <v>4.68</v>
      </c>
      <c r="AA569" s="44">
        <v>4.68</v>
      </c>
    </row>
    <row r="570" spans="1:27" ht="12.75" hidden="1" customHeight="1" outlineLevel="1" x14ac:dyDescent="0.2">
      <c r="A570" s="89" t="s">
        <v>787</v>
      </c>
      <c r="B570" s="63" t="s">
        <v>81</v>
      </c>
      <c r="C570" s="43" t="s">
        <v>79</v>
      </c>
      <c r="D570" s="44">
        <f>$D$11</f>
        <v>216.36</v>
      </c>
      <c r="E570" s="44">
        <f t="shared" ref="E570:AA570" si="332">$D$11</f>
        <v>216.36</v>
      </c>
      <c r="F570" s="44">
        <f t="shared" si="332"/>
        <v>216.36</v>
      </c>
      <c r="G570" s="44">
        <f t="shared" si="332"/>
        <v>216.36</v>
      </c>
      <c r="H570" s="44">
        <f t="shared" si="332"/>
        <v>216.36</v>
      </c>
      <c r="I570" s="44">
        <f t="shared" si="332"/>
        <v>216.36</v>
      </c>
      <c r="J570" s="44">
        <f t="shared" si="332"/>
        <v>216.36</v>
      </c>
      <c r="K570" s="44">
        <f t="shared" si="332"/>
        <v>216.36</v>
      </c>
      <c r="L570" s="44">
        <f t="shared" si="332"/>
        <v>216.36</v>
      </c>
      <c r="M570" s="44">
        <f t="shared" si="332"/>
        <v>216.36</v>
      </c>
      <c r="N570" s="44">
        <f t="shared" si="332"/>
        <v>216.36</v>
      </c>
      <c r="O570" s="44">
        <f t="shared" si="332"/>
        <v>216.36</v>
      </c>
      <c r="P570" s="44">
        <f t="shared" si="332"/>
        <v>216.36</v>
      </c>
      <c r="Q570" s="44">
        <f t="shared" si="332"/>
        <v>216.36</v>
      </c>
      <c r="R570" s="44">
        <f t="shared" si="332"/>
        <v>216.36</v>
      </c>
      <c r="S570" s="44">
        <f t="shared" si="332"/>
        <v>216.36</v>
      </c>
      <c r="T570" s="44">
        <f t="shared" si="332"/>
        <v>216.36</v>
      </c>
      <c r="U570" s="44">
        <f t="shared" si="332"/>
        <v>216.36</v>
      </c>
      <c r="V570" s="44">
        <f t="shared" si="332"/>
        <v>216.36</v>
      </c>
      <c r="W570" s="44">
        <f t="shared" si="332"/>
        <v>216.36</v>
      </c>
      <c r="X570" s="44">
        <f t="shared" si="332"/>
        <v>216.36</v>
      </c>
      <c r="Y570" s="44">
        <f t="shared" si="332"/>
        <v>216.36</v>
      </c>
      <c r="Z570" s="44">
        <f t="shared" si="332"/>
        <v>216.36</v>
      </c>
      <c r="AA570" s="44">
        <f t="shared" si="332"/>
        <v>216.36</v>
      </c>
    </row>
    <row r="571" spans="1:27" collapsed="1" x14ac:dyDescent="0.2">
      <c r="A571" s="88" t="s">
        <v>788</v>
      </c>
      <c r="B571" s="28" t="str">
        <f>"22"&amp;"."&amp;$B$639&amp;"."&amp;$B$640</f>
        <v>22.09.2023</v>
      </c>
      <c r="C571" s="80" t="s">
        <v>76</v>
      </c>
      <c r="D571" s="81">
        <f>ROUND(((D572+D573+D575+D574)/1000),5)</f>
        <v>5.0699100000000001</v>
      </c>
      <c r="E571" s="81">
        <f>ROUND(((E572+E573+E575+E574)/1000),5)</f>
        <v>4.9645400000000004</v>
      </c>
      <c r="F571" s="81">
        <f>ROUND(((F572+F573+F575+F574)/1000),5)</f>
        <v>4.9101699999999999</v>
      </c>
      <c r="G571" s="81">
        <f t="shared" ref="G571:AA571" si="333">ROUND(((G572+G573+G575+G574)/1000),5)</f>
        <v>4.9107900000000004</v>
      </c>
      <c r="H571" s="81">
        <f t="shared" si="333"/>
        <v>4.9771900000000002</v>
      </c>
      <c r="I571" s="81">
        <f t="shared" si="333"/>
        <v>5.1530300000000002</v>
      </c>
      <c r="J571" s="81">
        <f t="shared" si="333"/>
        <v>5.3468999999999998</v>
      </c>
      <c r="K571" s="81">
        <f t="shared" si="333"/>
        <v>5.5615699999999997</v>
      </c>
      <c r="L571" s="81">
        <f t="shared" si="333"/>
        <v>5.80349</v>
      </c>
      <c r="M571" s="81">
        <f t="shared" si="333"/>
        <v>5.9805200000000003</v>
      </c>
      <c r="N571" s="81">
        <f t="shared" si="333"/>
        <v>5.9955499999999997</v>
      </c>
      <c r="O571" s="81">
        <f t="shared" si="333"/>
        <v>6.1505299999999998</v>
      </c>
      <c r="P571" s="81">
        <f t="shared" si="333"/>
        <v>5.9534599999999998</v>
      </c>
      <c r="Q571" s="81">
        <f t="shared" si="333"/>
        <v>5.9859999999999998</v>
      </c>
      <c r="R571" s="81">
        <f t="shared" si="333"/>
        <v>5.8669399999999996</v>
      </c>
      <c r="S571" s="81">
        <f t="shared" si="333"/>
        <v>5.8574999999999999</v>
      </c>
      <c r="T571" s="81">
        <f t="shared" si="333"/>
        <v>5.8542800000000002</v>
      </c>
      <c r="U571" s="81">
        <f t="shared" si="333"/>
        <v>5.8305999999999996</v>
      </c>
      <c r="V571" s="81">
        <f t="shared" si="333"/>
        <v>5.90313</v>
      </c>
      <c r="W571" s="81">
        <f t="shared" si="333"/>
        <v>5.9335599999999999</v>
      </c>
      <c r="X571" s="81">
        <f t="shared" si="333"/>
        <v>5.9290500000000002</v>
      </c>
      <c r="Y571" s="81">
        <f t="shared" si="333"/>
        <v>5.8448700000000002</v>
      </c>
      <c r="Z571" s="81">
        <f t="shared" si="333"/>
        <v>5.5669899999999997</v>
      </c>
      <c r="AA571" s="81">
        <f t="shared" si="333"/>
        <v>5.3736699999999997</v>
      </c>
    </row>
    <row r="572" spans="1:27" ht="12.75" hidden="1" customHeight="1" outlineLevel="1" x14ac:dyDescent="0.2">
      <c r="A572" s="89" t="s">
        <v>789</v>
      </c>
      <c r="B572" s="63" t="s">
        <v>230</v>
      </c>
      <c r="C572" s="43" t="s">
        <v>79</v>
      </c>
      <c r="D572" s="44">
        <v>1289.0999999999999</v>
      </c>
      <c r="E572" s="44">
        <v>1183.73</v>
      </c>
      <c r="F572" s="44">
        <v>1129.3599999999999</v>
      </c>
      <c r="G572" s="44">
        <v>1129.98</v>
      </c>
      <c r="H572" s="44">
        <v>1196.3800000000001</v>
      </c>
      <c r="I572" s="44">
        <v>1372.22</v>
      </c>
      <c r="J572" s="44">
        <v>1566.09</v>
      </c>
      <c r="K572" s="44">
        <v>1780.76</v>
      </c>
      <c r="L572" s="44">
        <v>2022.68</v>
      </c>
      <c r="M572" s="44">
        <v>2199.71</v>
      </c>
      <c r="N572" s="44">
        <v>2214.7399999999998</v>
      </c>
      <c r="O572" s="44">
        <v>2369.7199999999998</v>
      </c>
      <c r="P572" s="44">
        <v>2172.65</v>
      </c>
      <c r="Q572" s="44">
        <v>2205.19</v>
      </c>
      <c r="R572" s="44">
        <v>2086.13</v>
      </c>
      <c r="S572" s="44">
        <v>2076.69</v>
      </c>
      <c r="T572" s="44">
        <v>2073.4699999999998</v>
      </c>
      <c r="U572" s="44">
        <v>2049.79</v>
      </c>
      <c r="V572" s="44">
        <v>2122.3200000000002</v>
      </c>
      <c r="W572" s="44">
        <v>2152.75</v>
      </c>
      <c r="X572" s="44">
        <v>2148.2399999999998</v>
      </c>
      <c r="Y572" s="44">
        <v>2064.06</v>
      </c>
      <c r="Z572" s="44">
        <v>1786.18</v>
      </c>
      <c r="AA572" s="44">
        <v>1592.86</v>
      </c>
    </row>
    <row r="573" spans="1:27" ht="12.75" hidden="1" customHeight="1" outlineLevel="1" x14ac:dyDescent="0.2">
      <c r="A573" s="89" t="s">
        <v>790</v>
      </c>
      <c r="B573" s="63" t="s">
        <v>90</v>
      </c>
      <c r="C573" s="43" t="s">
        <v>79</v>
      </c>
      <c r="D573" s="44">
        <f>$D$468</f>
        <v>3559.77</v>
      </c>
      <c r="E573" s="44">
        <f t="shared" ref="E573:AA573" si="334">$D$468</f>
        <v>3559.77</v>
      </c>
      <c r="F573" s="44">
        <f t="shared" si="334"/>
        <v>3559.77</v>
      </c>
      <c r="G573" s="44">
        <f t="shared" si="334"/>
        <v>3559.77</v>
      </c>
      <c r="H573" s="44">
        <f t="shared" si="334"/>
        <v>3559.77</v>
      </c>
      <c r="I573" s="44">
        <f t="shared" si="334"/>
        <v>3559.77</v>
      </c>
      <c r="J573" s="44">
        <f t="shared" si="334"/>
        <v>3559.77</v>
      </c>
      <c r="K573" s="44">
        <f t="shared" si="334"/>
        <v>3559.77</v>
      </c>
      <c r="L573" s="44">
        <f t="shared" si="334"/>
        <v>3559.77</v>
      </c>
      <c r="M573" s="44">
        <f t="shared" si="334"/>
        <v>3559.77</v>
      </c>
      <c r="N573" s="44">
        <f t="shared" si="334"/>
        <v>3559.77</v>
      </c>
      <c r="O573" s="44">
        <f t="shared" si="334"/>
        <v>3559.77</v>
      </c>
      <c r="P573" s="44">
        <f t="shared" si="334"/>
        <v>3559.77</v>
      </c>
      <c r="Q573" s="44">
        <f t="shared" si="334"/>
        <v>3559.77</v>
      </c>
      <c r="R573" s="44">
        <f t="shared" si="334"/>
        <v>3559.77</v>
      </c>
      <c r="S573" s="44">
        <f t="shared" si="334"/>
        <v>3559.77</v>
      </c>
      <c r="T573" s="44">
        <f t="shared" si="334"/>
        <v>3559.77</v>
      </c>
      <c r="U573" s="44">
        <f t="shared" si="334"/>
        <v>3559.77</v>
      </c>
      <c r="V573" s="44">
        <f t="shared" si="334"/>
        <v>3559.77</v>
      </c>
      <c r="W573" s="44">
        <f t="shared" si="334"/>
        <v>3559.77</v>
      </c>
      <c r="X573" s="44">
        <f t="shared" si="334"/>
        <v>3559.77</v>
      </c>
      <c r="Y573" s="44">
        <f t="shared" si="334"/>
        <v>3559.77</v>
      </c>
      <c r="Z573" s="44">
        <f t="shared" si="334"/>
        <v>3559.77</v>
      </c>
      <c r="AA573" s="44">
        <f t="shared" si="334"/>
        <v>3559.77</v>
      </c>
    </row>
    <row r="574" spans="1:27" ht="12.75" hidden="1" customHeight="1" outlineLevel="1" x14ac:dyDescent="0.2">
      <c r="A574" s="89" t="s">
        <v>791</v>
      </c>
      <c r="B574" s="63" t="s">
        <v>83</v>
      </c>
      <c r="C574" s="43" t="s">
        <v>79</v>
      </c>
      <c r="D574" s="44">
        <v>4.68</v>
      </c>
      <c r="E574" s="44">
        <v>4.68</v>
      </c>
      <c r="F574" s="44">
        <v>4.68</v>
      </c>
      <c r="G574" s="44">
        <v>4.68</v>
      </c>
      <c r="H574" s="44">
        <v>4.68</v>
      </c>
      <c r="I574" s="44">
        <v>4.68</v>
      </c>
      <c r="J574" s="44">
        <v>4.68</v>
      </c>
      <c r="K574" s="44">
        <v>4.68</v>
      </c>
      <c r="L574" s="44">
        <v>4.68</v>
      </c>
      <c r="M574" s="44">
        <v>4.68</v>
      </c>
      <c r="N574" s="44">
        <v>4.68</v>
      </c>
      <c r="O574" s="44">
        <v>4.68</v>
      </c>
      <c r="P574" s="44">
        <v>4.68</v>
      </c>
      <c r="Q574" s="44">
        <v>4.68</v>
      </c>
      <c r="R574" s="44">
        <v>4.68</v>
      </c>
      <c r="S574" s="44">
        <v>4.68</v>
      </c>
      <c r="T574" s="44">
        <v>4.68</v>
      </c>
      <c r="U574" s="44">
        <v>4.68</v>
      </c>
      <c r="V574" s="44">
        <v>4.68</v>
      </c>
      <c r="W574" s="44">
        <v>4.68</v>
      </c>
      <c r="X574" s="44">
        <v>4.68</v>
      </c>
      <c r="Y574" s="44">
        <v>4.68</v>
      </c>
      <c r="Z574" s="44">
        <v>4.68</v>
      </c>
      <c r="AA574" s="44">
        <v>4.68</v>
      </c>
    </row>
    <row r="575" spans="1:27" ht="12.75" hidden="1" customHeight="1" outlineLevel="1" x14ac:dyDescent="0.2">
      <c r="A575" s="89" t="s">
        <v>792</v>
      </c>
      <c r="B575" s="63" t="s">
        <v>81</v>
      </c>
      <c r="C575" s="43" t="s">
        <v>79</v>
      </c>
      <c r="D575" s="44">
        <f>$D$11</f>
        <v>216.36</v>
      </c>
      <c r="E575" s="44">
        <f t="shared" ref="E575:AA575" si="335">$D$11</f>
        <v>216.36</v>
      </c>
      <c r="F575" s="44">
        <f t="shared" si="335"/>
        <v>216.36</v>
      </c>
      <c r="G575" s="44">
        <f t="shared" si="335"/>
        <v>216.36</v>
      </c>
      <c r="H575" s="44">
        <f t="shared" si="335"/>
        <v>216.36</v>
      </c>
      <c r="I575" s="44">
        <f t="shared" si="335"/>
        <v>216.36</v>
      </c>
      <c r="J575" s="44">
        <f t="shared" si="335"/>
        <v>216.36</v>
      </c>
      <c r="K575" s="44">
        <f t="shared" si="335"/>
        <v>216.36</v>
      </c>
      <c r="L575" s="44">
        <f t="shared" si="335"/>
        <v>216.36</v>
      </c>
      <c r="M575" s="44">
        <f t="shared" si="335"/>
        <v>216.36</v>
      </c>
      <c r="N575" s="44">
        <f t="shared" si="335"/>
        <v>216.36</v>
      </c>
      <c r="O575" s="44">
        <f t="shared" si="335"/>
        <v>216.36</v>
      </c>
      <c r="P575" s="44">
        <f t="shared" si="335"/>
        <v>216.36</v>
      </c>
      <c r="Q575" s="44">
        <f t="shared" si="335"/>
        <v>216.36</v>
      </c>
      <c r="R575" s="44">
        <f t="shared" si="335"/>
        <v>216.36</v>
      </c>
      <c r="S575" s="44">
        <f t="shared" si="335"/>
        <v>216.36</v>
      </c>
      <c r="T575" s="44">
        <f t="shared" si="335"/>
        <v>216.36</v>
      </c>
      <c r="U575" s="44">
        <f t="shared" si="335"/>
        <v>216.36</v>
      </c>
      <c r="V575" s="44">
        <f t="shared" si="335"/>
        <v>216.36</v>
      </c>
      <c r="W575" s="44">
        <f t="shared" si="335"/>
        <v>216.36</v>
      </c>
      <c r="X575" s="44">
        <f t="shared" si="335"/>
        <v>216.36</v>
      </c>
      <c r="Y575" s="44">
        <f t="shared" si="335"/>
        <v>216.36</v>
      </c>
      <c r="Z575" s="44">
        <f t="shared" si="335"/>
        <v>216.36</v>
      </c>
      <c r="AA575" s="44">
        <f t="shared" si="335"/>
        <v>216.36</v>
      </c>
    </row>
    <row r="576" spans="1:27" collapsed="1" x14ac:dyDescent="0.2">
      <c r="A576" s="88" t="s">
        <v>793</v>
      </c>
      <c r="B576" s="28" t="str">
        <f>"23"&amp;"."&amp;$B$639&amp;"."&amp;$B$640</f>
        <v>23.09.2023</v>
      </c>
      <c r="C576" s="80" t="s">
        <v>76</v>
      </c>
      <c r="D576" s="81">
        <f>ROUND(((D577+D578+D580+D579)/1000),5)</f>
        <v>5.3962700000000003</v>
      </c>
      <c r="E576" s="81">
        <f>ROUND(((E577+E578+E580+E579)/1000),5)</f>
        <v>5.2457099999999999</v>
      </c>
      <c r="F576" s="81">
        <f>ROUND(((F577+F578+F580+F579)/1000),5)</f>
        <v>5.1430300000000004</v>
      </c>
      <c r="G576" s="81">
        <f t="shared" ref="G576:AA576" si="336">ROUND(((G577+G578+G580+G579)/1000),5)</f>
        <v>5.0883900000000004</v>
      </c>
      <c r="H576" s="81">
        <f t="shared" si="336"/>
        <v>5.1691099999999999</v>
      </c>
      <c r="I576" s="81">
        <f t="shared" si="336"/>
        <v>5.1866500000000002</v>
      </c>
      <c r="J576" s="81">
        <f t="shared" si="336"/>
        <v>5.28165</v>
      </c>
      <c r="K576" s="81">
        <f t="shared" si="336"/>
        <v>5.4065399999999997</v>
      </c>
      <c r="L576" s="81">
        <f t="shared" si="336"/>
        <v>5.6522899999999998</v>
      </c>
      <c r="M576" s="81">
        <f t="shared" si="336"/>
        <v>5.7974800000000002</v>
      </c>
      <c r="N576" s="81">
        <f t="shared" si="336"/>
        <v>5.8935700000000004</v>
      </c>
      <c r="O576" s="81">
        <f t="shared" si="336"/>
        <v>5.9257200000000001</v>
      </c>
      <c r="P576" s="81">
        <f t="shared" si="336"/>
        <v>6.1230000000000002</v>
      </c>
      <c r="Q576" s="81">
        <f t="shared" si="336"/>
        <v>6.1488699999999996</v>
      </c>
      <c r="R576" s="81">
        <f t="shared" si="336"/>
        <v>6.1387600000000004</v>
      </c>
      <c r="S576" s="81">
        <f t="shared" si="336"/>
        <v>6.0136200000000004</v>
      </c>
      <c r="T576" s="81">
        <f t="shared" si="336"/>
        <v>5.95526</v>
      </c>
      <c r="U576" s="81">
        <f t="shared" si="336"/>
        <v>5.8856200000000003</v>
      </c>
      <c r="V576" s="81">
        <f t="shared" si="336"/>
        <v>6.0216099999999999</v>
      </c>
      <c r="W576" s="81">
        <f t="shared" si="336"/>
        <v>6.0659000000000001</v>
      </c>
      <c r="X576" s="81">
        <f t="shared" si="336"/>
        <v>6.1692900000000002</v>
      </c>
      <c r="Y576" s="81">
        <f t="shared" si="336"/>
        <v>5.8457699999999999</v>
      </c>
      <c r="Z576" s="81">
        <f t="shared" si="336"/>
        <v>5.4832000000000001</v>
      </c>
      <c r="AA576" s="81">
        <f t="shared" si="336"/>
        <v>5.3041700000000001</v>
      </c>
    </row>
    <row r="577" spans="1:27" ht="12.75" hidden="1" customHeight="1" outlineLevel="1" x14ac:dyDescent="0.2">
      <c r="A577" s="89" t="s">
        <v>794</v>
      </c>
      <c r="B577" s="63" t="s">
        <v>230</v>
      </c>
      <c r="C577" s="43" t="s">
        <v>79</v>
      </c>
      <c r="D577" s="44">
        <v>1615.46</v>
      </c>
      <c r="E577" s="44">
        <v>1464.9</v>
      </c>
      <c r="F577" s="44">
        <v>1362.22</v>
      </c>
      <c r="G577" s="44">
        <v>1307.58</v>
      </c>
      <c r="H577" s="44">
        <v>1388.3</v>
      </c>
      <c r="I577" s="44">
        <v>1405.84</v>
      </c>
      <c r="J577" s="44">
        <v>1500.84</v>
      </c>
      <c r="K577" s="44">
        <v>1625.73</v>
      </c>
      <c r="L577" s="44">
        <v>1871.48</v>
      </c>
      <c r="M577" s="44">
        <v>2016.67</v>
      </c>
      <c r="N577" s="44">
        <v>2112.7600000000002</v>
      </c>
      <c r="O577" s="44">
        <v>2144.91</v>
      </c>
      <c r="P577" s="44">
        <v>2342.19</v>
      </c>
      <c r="Q577" s="44">
        <v>2368.06</v>
      </c>
      <c r="R577" s="44">
        <v>2357.9499999999998</v>
      </c>
      <c r="S577" s="44">
        <v>2232.81</v>
      </c>
      <c r="T577" s="44">
        <v>2174.4499999999998</v>
      </c>
      <c r="U577" s="44">
        <v>2104.81</v>
      </c>
      <c r="V577" s="44">
        <v>2240.8000000000002</v>
      </c>
      <c r="W577" s="44">
        <v>2285.09</v>
      </c>
      <c r="X577" s="44">
        <v>2388.48</v>
      </c>
      <c r="Y577" s="44">
        <v>2064.96</v>
      </c>
      <c r="Z577" s="44">
        <v>1702.39</v>
      </c>
      <c r="AA577" s="44">
        <v>1523.36</v>
      </c>
    </row>
    <row r="578" spans="1:27" ht="12.75" hidden="1" customHeight="1" outlineLevel="1" x14ac:dyDescent="0.2">
      <c r="A578" s="89" t="s">
        <v>795</v>
      </c>
      <c r="B578" s="63" t="s">
        <v>90</v>
      </c>
      <c r="C578" s="43" t="s">
        <v>79</v>
      </c>
      <c r="D578" s="44">
        <f>$D$468</f>
        <v>3559.77</v>
      </c>
      <c r="E578" s="44">
        <f t="shared" ref="E578:AA578" si="337">$D$468</f>
        <v>3559.77</v>
      </c>
      <c r="F578" s="44">
        <f t="shared" si="337"/>
        <v>3559.77</v>
      </c>
      <c r="G578" s="44">
        <f t="shared" si="337"/>
        <v>3559.77</v>
      </c>
      <c r="H578" s="44">
        <f t="shared" si="337"/>
        <v>3559.77</v>
      </c>
      <c r="I578" s="44">
        <f t="shared" si="337"/>
        <v>3559.77</v>
      </c>
      <c r="J578" s="44">
        <f t="shared" si="337"/>
        <v>3559.77</v>
      </c>
      <c r="K578" s="44">
        <f t="shared" si="337"/>
        <v>3559.77</v>
      </c>
      <c r="L578" s="44">
        <f t="shared" si="337"/>
        <v>3559.77</v>
      </c>
      <c r="M578" s="44">
        <f t="shared" si="337"/>
        <v>3559.77</v>
      </c>
      <c r="N578" s="44">
        <f t="shared" si="337"/>
        <v>3559.77</v>
      </c>
      <c r="O578" s="44">
        <f t="shared" si="337"/>
        <v>3559.77</v>
      </c>
      <c r="P578" s="44">
        <f t="shared" si="337"/>
        <v>3559.77</v>
      </c>
      <c r="Q578" s="44">
        <f t="shared" si="337"/>
        <v>3559.77</v>
      </c>
      <c r="R578" s="44">
        <f t="shared" si="337"/>
        <v>3559.77</v>
      </c>
      <c r="S578" s="44">
        <f t="shared" si="337"/>
        <v>3559.77</v>
      </c>
      <c r="T578" s="44">
        <f t="shared" si="337"/>
        <v>3559.77</v>
      </c>
      <c r="U578" s="44">
        <f t="shared" si="337"/>
        <v>3559.77</v>
      </c>
      <c r="V578" s="44">
        <f t="shared" si="337"/>
        <v>3559.77</v>
      </c>
      <c r="W578" s="44">
        <f t="shared" si="337"/>
        <v>3559.77</v>
      </c>
      <c r="X578" s="44">
        <f t="shared" si="337"/>
        <v>3559.77</v>
      </c>
      <c r="Y578" s="44">
        <f t="shared" si="337"/>
        <v>3559.77</v>
      </c>
      <c r="Z578" s="44">
        <f t="shared" si="337"/>
        <v>3559.77</v>
      </c>
      <c r="AA578" s="44">
        <f t="shared" si="337"/>
        <v>3559.77</v>
      </c>
    </row>
    <row r="579" spans="1:27" ht="12.75" hidden="1" customHeight="1" outlineLevel="1" x14ac:dyDescent="0.2">
      <c r="A579" s="89" t="s">
        <v>796</v>
      </c>
      <c r="B579" s="63" t="s">
        <v>83</v>
      </c>
      <c r="C579" s="43" t="s">
        <v>79</v>
      </c>
      <c r="D579" s="44">
        <v>4.68</v>
      </c>
      <c r="E579" s="44">
        <v>4.68</v>
      </c>
      <c r="F579" s="44">
        <v>4.68</v>
      </c>
      <c r="G579" s="44">
        <v>4.68</v>
      </c>
      <c r="H579" s="44">
        <v>4.68</v>
      </c>
      <c r="I579" s="44">
        <v>4.68</v>
      </c>
      <c r="J579" s="44">
        <v>4.68</v>
      </c>
      <c r="K579" s="44">
        <v>4.68</v>
      </c>
      <c r="L579" s="44">
        <v>4.68</v>
      </c>
      <c r="M579" s="44">
        <v>4.68</v>
      </c>
      <c r="N579" s="44">
        <v>4.68</v>
      </c>
      <c r="O579" s="44">
        <v>4.68</v>
      </c>
      <c r="P579" s="44">
        <v>4.68</v>
      </c>
      <c r="Q579" s="44">
        <v>4.68</v>
      </c>
      <c r="R579" s="44">
        <v>4.68</v>
      </c>
      <c r="S579" s="44">
        <v>4.68</v>
      </c>
      <c r="T579" s="44">
        <v>4.68</v>
      </c>
      <c r="U579" s="44">
        <v>4.68</v>
      </c>
      <c r="V579" s="44">
        <v>4.68</v>
      </c>
      <c r="W579" s="44">
        <v>4.68</v>
      </c>
      <c r="X579" s="44">
        <v>4.68</v>
      </c>
      <c r="Y579" s="44">
        <v>4.68</v>
      </c>
      <c r="Z579" s="44">
        <v>4.68</v>
      </c>
      <c r="AA579" s="44">
        <v>4.68</v>
      </c>
    </row>
    <row r="580" spans="1:27" ht="12.75" hidden="1" customHeight="1" outlineLevel="1" x14ac:dyDescent="0.2">
      <c r="A580" s="89" t="s">
        <v>797</v>
      </c>
      <c r="B580" s="63" t="s">
        <v>81</v>
      </c>
      <c r="C580" s="43" t="s">
        <v>79</v>
      </c>
      <c r="D580" s="44">
        <f>$D$11</f>
        <v>216.36</v>
      </c>
      <c r="E580" s="44">
        <f t="shared" ref="E580:AA580" si="338">$D$11</f>
        <v>216.36</v>
      </c>
      <c r="F580" s="44">
        <f t="shared" si="338"/>
        <v>216.36</v>
      </c>
      <c r="G580" s="44">
        <f t="shared" si="338"/>
        <v>216.36</v>
      </c>
      <c r="H580" s="44">
        <f t="shared" si="338"/>
        <v>216.36</v>
      </c>
      <c r="I580" s="44">
        <f t="shared" si="338"/>
        <v>216.36</v>
      </c>
      <c r="J580" s="44">
        <f t="shared" si="338"/>
        <v>216.36</v>
      </c>
      <c r="K580" s="44">
        <f t="shared" si="338"/>
        <v>216.36</v>
      </c>
      <c r="L580" s="44">
        <f t="shared" si="338"/>
        <v>216.36</v>
      </c>
      <c r="M580" s="44">
        <f t="shared" si="338"/>
        <v>216.36</v>
      </c>
      <c r="N580" s="44">
        <f t="shared" si="338"/>
        <v>216.36</v>
      </c>
      <c r="O580" s="44">
        <f t="shared" si="338"/>
        <v>216.36</v>
      </c>
      <c r="P580" s="44">
        <f t="shared" si="338"/>
        <v>216.36</v>
      </c>
      <c r="Q580" s="44">
        <f t="shared" si="338"/>
        <v>216.36</v>
      </c>
      <c r="R580" s="44">
        <f t="shared" si="338"/>
        <v>216.36</v>
      </c>
      <c r="S580" s="44">
        <f t="shared" si="338"/>
        <v>216.36</v>
      </c>
      <c r="T580" s="44">
        <f t="shared" si="338"/>
        <v>216.36</v>
      </c>
      <c r="U580" s="44">
        <f t="shared" si="338"/>
        <v>216.36</v>
      </c>
      <c r="V580" s="44">
        <f t="shared" si="338"/>
        <v>216.36</v>
      </c>
      <c r="W580" s="44">
        <f t="shared" si="338"/>
        <v>216.36</v>
      </c>
      <c r="X580" s="44">
        <f t="shared" si="338"/>
        <v>216.36</v>
      </c>
      <c r="Y580" s="44">
        <f t="shared" si="338"/>
        <v>216.36</v>
      </c>
      <c r="Z580" s="44">
        <f t="shared" si="338"/>
        <v>216.36</v>
      </c>
      <c r="AA580" s="44">
        <f t="shared" si="338"/>
        <v>216.36</v>
      </c>
    </row>
    <row r="581" spans="1:27" collapsed="1" x14ac:dyDescent="0.2">
      <c r="A581" s="88" t="s">
        <v>798</v>
      </c>
      <c r="B581" s="28" t="str">
        <f>"24"&amp;"."&amp;$B$639&amp;"."&amp;$B$640</f>
        <v>24.09.2023</v>
      </c>
      <c r="C581" s="80" t="s">
        <v>76</v>
      </c>
      <c r="D581" s="81">
        <f>ROUND(((D582+D583+D585+D584)/1000),5)</f>
        <v>5.12052</v>
      </c>
      <c r="E581" s="81">
        <f>ROUND(((E582+E583+E585+E584)/1000),5)</f>
        <v>4.9651899999999998</v>
      </c>
      <c r="F581" s="81">
        <f>ROUND(((F582+F583+F585+F584)/1000),5)</f>
        <v>4.8916899999999996</v>
      </c>
      <c r="G581" s="81">
        <f t="shared" ref="G581:AA581" si="339">ROUND(((G582+G583+G585+G584)/1000),5)</f>
        <v>4.8408199999999999</v>
      </c>
      <c r="H581" s="81">
        <f t="shared" si="339"/>
        <v>4.8982400000000004</v>
      </c>
      <c r="I581" s="81">
        <f t="shared" si="339"/>
        <v>4.9437199999999999</v>
      </c>
      <c r="J581" s="81">
        <f t="shared" si="339"/>
        <v>4.6938500000000003</v>
      </c>
      <c r="K581" s="81">
        <f t="shared" si="339"/>
        <v>5.1903199999999998</v>
      </c>
      <c r="L581" s="81">
        <f t="shared" si="339"/>
        <v>5.3943300000000001</v>
      </c>
      <c r="M581" s="81">
        <f t="shared" si="339"/>
        <v>5.5579900000000002</v>
      </c>
      <c r="N581" s="81">
        <f t="shared" si="339"/>
        <v>5.6053600000000001</v>
      </c>
      <c r="O581" s="81">
        <f t="shared" si="339"/>
        <v>5.61585</v>
      </c>
      <c r="P581" s="81">
        <f t="shared" si="339"/>
        <v>5.6068899999999999</v>
      </c>
      <c r="Q581" s="81">
        <f t="shared" si="339"/>
        <v>5.6200400000000004</v>
      </c>
      <c r="R581" s="81">
        <f t="shared" si="339"/>
        <v>5.6359199999999996</v>
      </c>
      <c r="S581" s="81">
        <f t="shared" si="339"/>
        <v>5.6721399999999997</v>
      </c>
      <c r="T581" s="81">
        <f t="shared" si="339"/>
        <v>5.6876600000000002</v>
      </c>
      <c r="U581" s="81">
        <f t="shared" si="339"/>
        <v>5.6879</v>
      </c>
      <c r="V581" s="81">
        <f t="shared" si="339"/>
        <v>5.8793600000000001</v>
      </c>
      <c r="W581" s="81">
        <f t="shared" si="339"/>
        <v>5.9910899999999998</v>
      </c>
      <c r="X581" s="81">
        <f t="shared" si="339"/>
        <v>6.0261399999999998</v>
      </c>
      <c r="Y581" s="81">
        <f t="shared" si="339"/>
        <v>5.7895300000000001</v>
      </c>
      <c r="Z581" s="81">
        <f t="shared" si="339"/>
        <v>5.4305599999999998</v>
      </c>
      <c r="AA581" s="81">
        <f t="shared" si="339"/>
        <v>5.1276299999999999</v>
      </c>
    </row>
    <row r="582" spans="1:27" ht="12.75" hidden="1" customHeight="1" outlineLevel="1" x14ac:dyDescent="0.2">
      <c r="A582" s="89" t="s">
        <v>799</v>
      </c>
      <c r="B582" s="63" t="s">
        <v>230</v>
      </c>
      <c r="C582" s="43" t="s">
        <v>79</v>
      </c>
      <c r="D582" s="44">
        <v>1339.71</v>
      </c>
      <c r="E582" s="44">
        <v>1184.3800000000001</v>
      </c>
      <c r="F582" s="44">
        <v>1110.8800000000001</v>
      </c>
      <c r="G582" s="44">
        <v>1060.01</v>
      </c>
      <c r="H582" s="44">
        <v>1117.43</v>
      </c>
      <c r="I582" s="44">
        <v>1162.9100000000001</v>
      </c>
      <c r="J582" s="44">
        <v>913.04</v>
      </c>
      <c r="K582" s="44">
        <v>1409.51</v>
      </c>
      <c r="L582" s="44">
        <v>1613.52</v>
      </c>
      <c r="M582" s="44">
        <v>1777.18</v>
      </c>
      <c r="N582" s="44">
        <v>1824.55</v>
      </c>
      <c r="O582" s="44">
        <v>1835.04</v>
      </c>
      <c r="P582" s="44">
        <v>1826.08</v>
      </c>
      <c r="Q582" s="44">
        <v>1839.23</v>
      </c>
      <c r="R582" s="44">
        <v>1855.11</v>
      </c>
      <c r="S582" s="44">
        <v>1891.33</v>
      </c>
      <c r="T582" s="44">
        <v>1906.85</v>
      </c>
      <c r="U582" s="44">
        <v>1907.09</v>
      </c>
      <c r="V582" s="44">
        <v>2098.5500000000002</v>
      </c>
      <c r="W582" s="44">
        <v>2210.2800000000002</v>
      </c>
      <c r="X582" s="44">
        <v>2245.33</v>
      </c>
      <c r="Y582" s="44">
        <v>2008.72</v>
      </c>
      <c r="Z582" s="44">
        <v>1649.75</v>
      </c>
      <c r="AA582" s="44">
        <v>1346.82</v>
      </c>
    </row>
    <row r="583" spans="1:27" ht="12.75" hidden="1" customHeight="1" outlineLevel="1" x14ac:dyDescent="0.2">
      <c r="A583" s="89" t="s">
        <v>800</v>
      </c>
      <c r="B583" s="63" t="s">
        <v>90</v>
      </c>
      <c r="C583" s="43" t="s">
        <v>79</v>
      </c>
      <c r="D583" s="44">
        <f>$D$468</f>
        <v>3559.77</v>
      </c>
      <c r="E583" s="44">
        <f t="shared" ref="E583:AA583" si="340">$D$468</f>
        <v>3559.77</v>
      </c>
      <c r="F583" s="44">
        <f t="shared" si="340"/>
        <v>3559.77</v>
      </c>
      <c r="G583" s="44">
        <f t="shared" si="340"/>
        <v>3559.77</v>
      </c>
      <c r="H583" s="44">
        <f t="shared" si="340"/>
        <v>3559.77</v>
      </c>
      <c r="I583" s="44">
        <f t="shared" si="340"/>
        <v>3559.77</v>
      </c>
      <c r="J583" s="44">
        <f t="shared" si="340"/>
        <v>3559.77</v>
      </c>
      <c r="K583" s="44">
        <f t="shared" si="340"/>
        <v>3559.77</v>
      </c>
      <c r="L583" s="44">
        <f t="shared" si="340"/>
        <v>3559.77</v>
      </c>
      <c r="M583" s="44">
        <f t="shared" si="340"/>
        <v>3559.77</v>
      </c>
      <c r="N583" s="44">
        <f t="shared" si="340"/>
        <v>3559.77</v>
      </c>
      <c r="O583" s="44">
        <f t="shared" si="340"/>
        <v>3559.77</v>
      </c>
      <c r="P583" s="44">
        <f t="shared" si="340"/>
        <v>3559.77</v>
      </c>
      <c r="Q583" s="44">
        <f t="shared" si="340"/>
        <v>3559.77</v>
      </c>
      <c r="R583" s="44">
        <f t="shared" si="340"/>
        <v>3559.77</v>
      </c>
      <c r="S583" s="44">
        <f t="shared" si="340"/>
        <v>3559.77</v>
      </c>
      <c r="T583" s="44">
        <f t="shared" si="340"/>
        <v>3559.77</v>
      </c>
      <c r="U583" s="44">
        <f t="shared" si="340"/>
        <v>3559.77</v>
      </c>
      <c r="V583" s="44">
        <f t="shared" si="340"/>
        <v>3559.77</v>
      </c>
      <c r="W583" s="44">
        <f t="shared" si="340"/>
        <v>3559.77</v>
      </c>
      <c r="X583" s="44">
        <f t="shared" si="340"/>
        <v>3559.77</v>
      </c>
      <c r="Y583" s="44">
        <f t="shared" si="340"/>
        <v>3559.77</v>
      </c>
      <c r="Z583" s="44">
        <f t="shared" si="340"/>
        <v>3559.77</v>
      </c>
      <c r="AA583" s="44">
        <f t="shared" si="340"/>
        <v>3559.77</v>
      </c>
    </row>
    <row r="584" spans="1:27" ht="12.75" hidden="1" customHeight="1" outlineLevel="1" x14ac:dyDescent="0.2">
      <c r="A584" s="89" t="s">
        <v>801</v>
      </c>
      <c r="B584" s="63" t="s">
        <v>83</v>
      </c>
      <c r="C584" s="43" t="s">
        <v>79</v>
      </c>
      <c r="D584" s="44">
        <v>4.68</v>
      </c>
      <c r="E584" s="44">
        <v>4.68</v>
      </c>
      <c r="F584" s="44">
        <v>4.68</v>
      </c>
      <c r="G584" s="44">
        <v>4.68</v>
      </c>
      <c r="H584" s="44">
        <v>4.68</v>
      </c>
      <c r="I584" s="44">
        <v>4.68</v>
      </c>
      <c r="J584" s="44">
        <v>4.68</v>
      </c>
      <c r="K584" s="44">
        <v>4.68</v>
      </c>
      <c r="L584" s="44">
        <v>4.68</v>
      </c>
      <c r="M584" s="44">
        <v>4.68</v>
      </c>
      <c r="N584" s="44">
        <v>4.68</v>
      </c>
      <c r="O584" s="44">
        <v>4.68</v>
      </c>
      <c r="P584" s="44">
        <v>4.68</v>
      </c>
      <c r="Q584" s="44">
        <v>4.68</v>
      </c>
      <c r="R584" s="44">
        <v>4.68</v>
      </c>
      <c r="S584" s="44">
        <v>4.68</v>
      </c>
      <c r="T584" s="44">
        <v>4.68</v>
      </c>
      <c r="U584" s="44">
        <v>4.68</v>
      </c>
      <c r="V584" s="44">
        <v>4.68</v>
      </c>
      <c r="W584" s="44">
        <v>4.68</v>
      </c>
      <c r="X584" s="44">
        <v>4.68</v>
      </c>
      <c r="Y584" s="44">
        <v>4.68</v>
      </c>
      <c r="Z584" s="44">
        <v>4.68</v>
      </c>
      <c r="AA584" s="44">
        <v>4.68</v>
      </c>
    </row>
    <row r="585" spans="1:27" ht="12.75" hidden="1" customHeight="1" outlineLevel="1" x14ac:dyDescent="0.2">
      <c r="A585" s="89" t="s">
        <v>802</v>
      </c>
      <c r="B585" s="63" t="s">
        <v>81</v>
      </c>
      <c r="C585" s="43" t="s">
        <v>79</v>
      </c>
      <c r="D585" s="44">
        <f>$D$11</f>
        <v>216.36</v>
      </c>
      <c r="E585" s="44">
        <f t="shared" ref="E585:AA585" si="341">$D$11</f>
        <v>216.36</v>
      </c>
      <c r="F585" s="44">
        <f t="shared" si="341"/>
        <v>216.36</v>
      </c>
      <c r="G585" s="44">
        <f t="shared" si="341"/>
        <v>216.36</v>
      </c>
      <c r="H585" s="44">
        <f t="shared" si="341"/>
        <v>216.36</v>
      </c>
      <c r="I585" s="44">
        <f t="shared" si="341"/>
        <v>216.36</v>
      </c>
      <c r="J585" s="44">
        <f t="shared" si="341"/>
        <v>216.36</v>
      </c>
      <c r="K585" s="44">
        <f t="shared" si="341"/>
        <v>216.36</v>
      </c>
      <c r="L585" s="44">
        <f t="shared" si="341"/>
        <v>216.36</v>
      </c>
      <c r="M585" s="44">
        <f t="shared" si="341"/>
        <v>216.36</v>
      </c>
      <c r="N585" s="44">
        <f t="shared" si="341"/>
        <v>216.36</v>
      </c>
      <c r="O585" s="44">
        <f t="shared" si="341"/>
        <v>216.36</v>
      </c>
      <c r="P585" s="44">
        <f t="shared" si="341"/>
        <v>216.36</v>
      </c>
      <c r="Q585" s="44">
        <f t="shared" si="341"/>
        <v>216.36</v>
      </c>
      <c r="R585" s="44">
        <f t="shared" si="341"/>
        <v>216.36</v>
      </c>
      <c r="S585" s="44">
        <f t="shared" si="341"/>
        <v>216.36</v>
      </c>
      <c r="T585" s="44">
        <f t="shared" si="341"/>
        <v>216.36</v>
      </c>
      <c r="U585" s="44">
        <f t="shared" si="341"/>
        <v>216.36</v>
      </c>
      <c r="V585" s="44">
        <f t="shared" si="341"/>
        <v>216.36</v>
      </c>
      <c r="W585" s="44">
        <f t="shared" si="341"/>
        <v>216.36</v>
      </c>
      <c r="X585" s="44">
        <f t="shared" si="341"/>
        <v>216.36</v>
      </c>
      <c r="Y585" s="44">
        <f t="shared" si="341"/>
        <v>216.36</v>
      </c>
      <c r="Z585" s="44">
        <f t="shared" si="341"/>
        <v>216.36</v>
      </c>
      <c r="AA585" s="44">
        <f t="shared" si="341"/>
        <v>216.36</v>
      </c>
    </row>
    <row r="586" spans="1:27" collapsed="1" x14ac:dyDescent="0.2">
      <c r="A586" s="88" t="s">
        <v>803</v>
      </c>
      <c r="B586" s="28" t="str">
        <f>"25"&amp;"."&amp;$B$639&amp;"."&amp;$B$640</f>
        <v>25.09.2023</v>
      </c>
      <c r="C586" s="80" t="s">
        <v>76</v>
      </c>
      <c r="D586" s="81">
        <f>ROUND(((D587+D588+D590+D589)/1000),5)</f>
        <v>4.9633000000000003</v>
      </c>
      <c r="E586" s="81">
        <f>ROUND(((E587+E588+E590+E589)/1000),5)</f>
        <v>4.7877400000000003</v>
      </c>
      <c r="F586" s="81">
        <f>ROUND(((F587+F588+F590+F589)/1000),5)</f>
        <v>4.0221299999999998</v>
      </c>
      <c r="G586" s="81">
        <f t="shared" ref="G586:AA586" si="342">ROUND(((G587+G588+G590+G589)/1000),5)</f>
        <v>3.9797400000000001</v>
      </c>
      <c r="H586" s="81">
        <f t="shared" si="342"/>
        <v>4.0462999999999996</v>
      </c>
      <c r="I586" s="81">
        <f t="shared" si="342"/>
        <v>5.0859300000000003</v>
      </c>
      <c r="J586" s="81">
        <f t="shared" si="342"/>
        <v>5.2480200000000004</v>
      </c>
      <c r="K586" s="81">
        <f t="shared" si="342"/>
        <v>5.47492</v>
      </c>
      <c r="L586" s="81">
        <f t="shared" si="342"/>
        <v>5.7979399999999996</v>
      </c>
      <c r="M586" s="81">
        <f t="shared" si="342"/>
        <v>5.9956899999999997</v>
      </c>
      <c r="N586" s="81">
        <f t="shared" si="342"/>
        <v>6.0839299999999996</v>
      </c>
      <c r="O586" s="81">
        <f t="shared" si="342"/>
        <v>6.0575299999999999</v>
      </c>
      <c r="P586" s="81">
        <f t="shared" si="342"/>
        <v>6.0257699999999996</v>
      </c>
      <c r="Q586" s="81">
        <f t="shared" si="342"/>
        <v>5.99695</v>
      </c>
      <c r="R586" s="81">
        <f t="shared" si="342"/>
        <v>5.98841</v>
      </c>
      <c r="S586" s="81">
        <f t="shared" si="342"/>
        <v>5.9876500000000004</v>
      </c>
      <c r="T586" s="81">
        <f t="shared" si="342"/>
        <v>5.9852100000000004</v>
      </c>
      <c r="U586" s="81">
        <f t="shared" si="342"/>
        <v>5.9715400000000001</v>
      </c>
      <c r="V586" s="81">
        <f t="shared" si="342"/>
        <v>6.0682900000000002</v>
      </c>
      <c r="W586" s="81">
        <f t="shared" si="342"/>
        <v>6.1132099999999996</v>
      </c>
      <c r="X586" s="81">
        <f t="shared" si="342"/>
        <v>6.0629299999999997</v>
      </c>
      <c r="Y586" s="81">
        <f t="shared" si="342"/>
        <v>5.8407200000000001</v>
      </c>
      <c r="Z586" s="81">
        <f t="shared" si="342"/>
        <v>5.3264199999999997</v>
      </c>
      <c r="AA586" s="81">
        <f t="shared" si="342"/>
        <v>5.0351600000000003</v>
      </c>
    </row>
    <row r="587" spans="1:27" ht="12.75" hidden="1" customHeight="1" outlineLevel="1" x14ac:dyDescent="0.2">
      <c r="A587" s="89" t="s">
        <v>804</v>
      </c>
      <c r="B587" s="63" t="s">
        <v>230</v>
      </c>
      <c r="C587" s="43" t="s">
        <v>79</v>
      </c>
      <c r="D587" s="44">
        <v>1182.49</v>
      </c>
      <c r="E587" s="44">
        <v>1006.93</v>
      </c>
      <c r="F587" s="44">
        <v>241.32</v>
      </c>
      <c r="G587" s="44">
        <v>198.93</v>
      </c>
      <c r="H587" s="44">
        <v>265.49</v>
      </c>
      <c r="I587" s="44">
        <v>1305.1199999999999</v>
      </c>
      <c r="J587" s="44">
        <v>1467.21</v>
      </c>
      <c r="K587" s="44">
        <v>1694.11</v>
      </c>
      <c r="L587" s="44">
        <v>2017.13</v>
      </c>
      <c r="M587" s="44">
        <v>2214.88</v>
      </c>
      <c r="N587" s="44">
        <v>2303.12</v>
      </c>
      <c r="O587" s="44">
        <v>2276.7199999999998</v>
      </c>
      <c r="P587" s="44">
        <v>2244.96</v>
      </c>
      <c r="Q587" s="44">
        <v>2216.14</v>
      </c>
      <c r="R587" s="44">
        <v>2207.6</v>
      </c>
      <c r="S587" s="44">
        <v>2206.84</v>
      </c>
      <c r="T587" s="44">
        <v>2204.4</v>
      </c>
      <c r="U587" s="44">
        <v>2190.73</v>
      </c>
      <c r="V587" s="44">
        <v>2287.48</v>
      </c>
      <c r="W587" s="44">
        <v>2332.4</v>
      </c>
      <c r="X587" s="44">
        <v>2282.12</v>
      </c>
      <c r="Y587" s="44">
        <v>2059.91</v>
      </c>
      <c r="Z587" s="44">
        <v>1545.61</v>
      </c>
      <c r="AA587" s="44">
        <v>1254.3499999999999</v>
      </c>
    </row>
    <row r="588" spans="1:27" ht="12.75" hidden="1" customHeight="1" outlineLevel="1" x14ac:dyDescent="0.2">
      <c r="A588" s="89" t="s">
        <v>805</v>
      </c>
      <c r="B588" s="63" t="s">
        <v>90</v>
      </c>
      <c r="C588" s="43" t="s">
        <v>79</v>
      </c>
      <c r="D588" s="44">
        <f>$D$468</f>
        <v>3559.77</v>
      </c>
      <c r="E588" s="44">
        <f t="shared" ref="E588:AA588" si="343">$D$468</f>
        <v>3559.77</v>
      </c>
      <c r="F588" s="44">
        <f t="shared" si="343"/>
        <v>3559.77</v>
      </c>
      <c r="G588" s="44">
        <f t="shared" si="343"/>
        <v>3559.77</v>
      </c>
      <c r="H588" s="44">
        <f t="shared" si="343"/>
        <v>3559.77</v>
      </c>
      <c r="I588" s="44">
        <f t="shared" si="343"/>
        <v>3559.77</v>
      </c>
      <c r="J588" s="44">
        <f t="shared" si="343"/>
        <v>3559.77</v>
      </c>
      <c r="K588" s="44">
        <f t="shared" si="343"/>
        <v>3559.77</v>
      </c>
      <c r="L588" s="44">
        <f t="shared" si="343"/>
        <v>3559.77</v>
      </c>
      <c r="M588" s="44">
        <f t="shared" si="343"/>
        <v>3559.77</v>
      </c>
      <c r="N588" s="44">
        <f t="shared" si="343"/>
        <v>3559.77</v>
      </c>
      <c r="O588" s="44">
        <f t="shared" si="343"/>
        <v>3559.77</v>
      </c>
      <c r="P588" s="44">
        <f t="shared" si="343"/>
        <v>3559.77</v>
      </c>
      <c r="Q588" s="44">
        <f t="shared" si="343"/>
        <v>3559.77</v>
      </c>
      <c r="R588" s="44">
        <f t="shared" si="343"/>
        <v>3559.77</v>
      </c>
      <c r="S588" s="44">
        <f t="shared" si="343"/>
        <v>3559.77</v>
      </c>
      <c r="T588" s="44">
        <f t="shared" si="343"/>
        <v>3559.77</v>
      </c>
      <c r="U588" s="44">
        <f t="shared" si="343"/>
        <v>3559.77</v>
      </c>
      <c r="V588" s="44">
        <f t="shared" si="343"/>
        <v>3559.77</v>
      </c>
      <c r="W588" s="44">
        <f t="shared" si="343"/>
        <v>3559.77</v>
      </c>
      <c r="X588" s="44">
        <f t="shared" si="343"/>
        <v>3559.77</v>
      </c>
      <c r="Y588" s="44">
        <f t="shared" si="343"/>
        <v>3559.77</v>
      </c>
      <c r="Z588" s="44">
        <f t="shared" si="343"/>
        <v>3559.77</v>
      </c>
      <c r="AA588" s="44">
        <f t="shared" si="343"/>
        <v>3559.77</v>
      </c>
    </row>
    <row r="589" spans="1:27" ht="12.75" hidden="1" customHeight="1" outlineLevel="1" x14ac:dyDescent="0.2">
      <c r="A589" s="89" t="s">
        <v>806</v>
      </c>
      <c r="B589" s="63" t="s">
        <v>83</v>
      </c>
      <c r="C589" s="43" t="s">
        <v>79</v>
      </c>
      <c r="D589" s="44">
        <v>4.68</v>
      </c>
      <c r="E589" s="44">
        <v>4.68</v>
      </c>
      <c r="F589" s="44">
        <v>4.68</v>
      </c>
      <c r="G589" s="44">
        <v>4.68</v>
      </c>
      <c r="H589" s="44">
        <v>4.68</v>
      </c>
      <c r="I589" s="44">
        <v>4.68</v>
      </c>
      <c r="J589" s="44">
        <v>4.68</v>
      </c>
      <c r="K589" s="44">
        <v>4.68</v>
      </c>
      <c r="L589" s="44">
        <v>4.68</v>
      </c>
      <c r="M589" s="44">
        <v>4.68</v>
      </c>
      <c r="N589" s="44">
        <v>4.68</v>
      </c>
      <c r="O589" s="44">
        <v>4.68</v>
      </c>
      <c r="P589" s="44">
        <v>4.68</v>
      </c>
      <c r="Q589" s="44">
        <v>4.68</v>
      </c>
      <c r="R589" s="44">
        <v>4.68</v>
      </c>
      <c r="S589" s="44">
        <v>4.68</v>
      </c>
      <c r="T589" s="44">
        <v>4.68</v>
      </c>
      <c r="U589" s="44">
        <v>4.68</v>
      </c>
      <c r="V589" s="44">
        <v>4.68</v>
      </c>
      <c r="W589" s="44">
        <v>4.68</v>
      </c>
      <c r="X589" s="44">
        <v>4.68</v>
      </c>
      <c r="Y589" s="44">
        <v>4.68</v>
      </c>
      <c r="Z589" s="44">
        <v>4.68</v>
      </c>
      <c r="AA589" s="44">
        <v>4.68</v>
      </c>
    </row>
    <row r="590" spans="1:27" ht="12.75" hidden="1" customHeight="1" outlineLevel="1" x14ac:dyDescent="0.2">
      <c r="A590" s="89" t="s">
        <v>807</v>
      </c>
      <c r="B590" s="63" t="s">
        <v>81</v>
      </c>
      <c r="C590" s="43" t="s">
        <v>79</v>
      </c>
      <c r="D590" s="44">
        <f>$D$11</f>
        <v>216.36</v>
      </c>
      <c r="E590" s="44">
        <f t="shared" ref="E590:AA590" si="344">$D$11</f>
        <v>216.36</v>
      </c>
      <c r="F590" s="44">
        <f t="shared" si="344"/>
        <v>216.36</v>
      </c>
      <c r="G590" s="44">
        <f t="shared" si="344"/>
        <v>216.36</v>
      </c>
      <c r="H590" s="44">
        <f t="shared" si="344"/>
        <v>216.36</v>
      </c>
      <c r="I590" s="44">
        <f t="shared" si="344"/>
        <v>216.36</v>
      </c>
      <c r="J590" s="44">
        <f t="shared" si="344"/>
        <v>216.36</v>
      </c>
      <c r="K590" s="44">
        <f t="shared" si="344"/>
        <v>216.36</v>
      </c>
      <c r="L590" s="44">
        <f t="shared" si="344"/>
        <v>216.36</v>
      </c>
      <c r="M590" s="44">
        <f t="shared" si="344"/>
        <v>216.36</v>
      </c>
      <c r="N590" s="44">
        <f t="shared" si="344"/>
        <v>216.36</v>
      </c>
      <c r="O590" s="44">
        <f t="shared" si="344"/>
        <v>216.36</v>
      </c>
      <c r="P590" s="44">
        <f t="shared" si="344"/>
        <v>216.36</v>
      </c>
      <c r="Q590" s="44">
        <f t="shared" si="344"/>
        <v>216.36</v>
      </c>
      <c r="R590" s="44">
        <f t="shared" si="344"/>
        <v>216.36</v>
      </c>
      <c r="S590" s="44">
        <f t="shared" si="344"/>
        <v>216.36</v>
      </c>
      <c r="T590" s="44">
        <f t="shared" si="344"/>
        <v>216.36</v>
      </c>
      <c r="U590" s="44">
        <f t="shared" si="344"/>
        <v>216.36</v>
      </c>
      <c r="V590" s="44">
        <f t="shared" si="344"/>
        <v>216.36</v>
      </c>
      <c r="W590" s="44">
        <f t="shared" si="344"/>
        <v>216.36</v>
      </c>
      <c r="X590" s="44">
        <f t="shared" si="344"/>
        <v>216.36</v>
      </c>
      <c r="Y590" s="44">
        <f t="shared" si="344"/>
        <v>216.36</v>
      </c>
      <c r="Z590" s="44">
        <f t="shared" si="344"/>
        <v>216.36</v>
      </c>
      <c r="AA590" s="44">
        <f t="shared" si="344"/>
        <v>216.36</v>
      </c>
    </row>
    <row r="591" spans="1:27" collapsed="1" x14ac:dyDescent="0.2">
      <c r="A591" s="88" t="s">
        <v>808</v>
      </c>
      <c r="B591" s="28" t="str">
        <f>"26"&amp;"."&amp;$B$639&amp;"."&amp;$B$640</f>
        <v>26.09.2023</v>
      </c>
      <c r="C591" s="80" t="s">
        <v>76</v>
      </c>
      <c r="D591" s="81">
        <f>ROUND(((D592+D593+D595+D594)/1000),5)</f>
        <v>4.9548800000000002</v>
      </c>
      <c r="E591" s="81">
        <f>ROUND(((E592+E593+E595+E594)/1000),5)</f>
        <v>4.7692899999999998</v>
      </c>
      <c r="F591" s="81">
        <f>ROUND(((F592+F593+F595+F594)/1000),5)</f>
        <v>4.0082700000000004</v>
      </c>
      <c r="G591" s="81">
        <f t="shared" ref="G591:AA591" si="345">ROUND(((G592+G593+G595+G594)/1000),5)</f>
        <v>4.0205000000000002</v>
      </c>
      <c r="H591" s="81">
        <f t="shared" si="345"/>
        <v>4.7456399999999999</v>
      </c>
      <c r="I591" s="81">
        <f t="shared" si="345"/>
        <v>5.1400399999999999</v>
      </c>
      <c r="J591" s="81">
        <f t="shared" si="345"/>
        <v>5.32043</v>
      </c>
      <c r="K591" s="81">
        <f t="shared" si="345"/>
        <v>5.4162699999999999</v>
      </c>
      <c r="L591" s="81">
        <f t="shared" si="345"/>
        <v>5.7948000000000004</v>
      </c>
      <c r="M591" s="81">
        <f t="shared" si="345"/>
        <v>6.0164499999999999</v>
      </c>
      <c r="N591" s="81">
        <f t="shared" si="345"/>
        <v>6.0959099999999999</v>
      </c>
      <c r="O591" s="81">
        <f t="shared" si="345"/>
        <v>6.0842000000000001</v>
      </c>
      <c r="P591" s="81">
        <f t="shared" si="345"/>
        <v>6.0375199999999998</v>
      </c>
      <c r="Q591" s="81">
        <f t="shared" si="345"/>
        <v>6.0443100000000003</v>
      </c>
      <c r="R591" s="81">
        <f t="shared" si="345"/>
        <v>6.0157699999999998</v>
      </c>
      <c r="S591" s="81">
        <f t="shared" si="345"/>
        <v>6.0135699999999996</v>
      </c>
      <c r="T591" s="81">
        <f t="shared" si="345"/>
        <v>5.9412900000000004</v>
      </c>
      <c r="U591" s="81">
        <f t="shared" si="345"/>
        <v>5.8765000000000001</v>
      </c>
      <c r="V591" s="81">
        <f t="shared" si="345"/>
        <v>6.05837</v>
      </c>
      <c r="W591" s="81">
        <f t="shared" si="345"/>
        <v>6.1238400000000004</v>
      </c>
      <c r="X591" s="81">
        <f t="shared" si="345"/>
        <v>6.0722500000000004</v>
      </c>
      <c r="Y591" s="81">
        <f t="shared" si="345"/>
        <v>5.8147599999999997</v>
      </c>
      <c r="Z591" s="81">
        <f t="shared" si="345"/>
        <v>5.34152</v>
      </c>
      <c r="AA591" s="81">
        <f t="shared" si="345"/>
        <v>5.1337999999999999</v>
      </c>
    </row>
    <row r="592" spans="1:27" ht="12.75" hidden="1" customHeight="1" outlineLevel="1" x14ac:dyDescent="0.2">
      <c r="A592" s="89" t="s">
        <v>809</v>
      </c>
      <c r="B592" s="63" t="s">
        <v>230</v>
      </c>
      <c r="C592" s="43" t="s">
        <v>79</v>
      </c>
      <c r="D592" s="44">
        <v>1174.07</v>
      </c>
      <c r="E592" s="44">
        <v>988.48</v>
      </c>
      <c r="F592" s="44">
        <v>227.46</v>
      </c>
      <c r="G592" s="44">
        <v>239.69</v>
      </c>
      <c r="H592" s="44">
        <v>964.83</v>
      </c>
      <c r="I592" s="44">
        <v>1359.23</v>
      </c>
      <c r="J592" s="44">
        <v>1539.62</v>
      </c>
      <c r="K592" s="44">
        <v>1635.46</v>
      </c>
      <c r="L592" s="44">
        <v>2013.99</v>
      </c>
      <c r="M592" s="44">
        <v>2235.64</v>
      </c>
      <c r="N592" s="44">
        <v>2315.1</v>
      </c>
      <c r="O592" s="44">
        <v>2303.39</v>
      </c>
      <c r="P592" s="44">
        <v>2256.71</v>
      </c>
      <c r="Q592" s="44">
        <v>2263.5</v>
      </c>
      <c r="R592" s="44">
        <v>2234.96</v>
      </c>
      <c r="S592" s="44">
        <v>2232.7600000000002</v>
      </c>
      <c r="T592" s="44">
        <v>2160.48</v>
      </c>
      <c r="U592" s="44">
        <v>2095.69</v>
      </c>
      <c r="V592" s="44">
        <v>2277.56</v>
      </c>
      <c r="W592" s="44">
        <v>2343.0300000000002</v>
      </c>
      <c r="X592" s="44">
        <v>2291.44</v>
      </c>
      <c r="Y592" s="44">
        <v>2033.95</v>
      </c>
      <c r="Z592" s="44">
        <v>1560.71</v>
      </c>
      <c r="AA592" s="44">
        <v>1352.99</v>
      </c>
    </row>
    <row r="593" spans="1:27" ht="12.75" hidden="1" customHeight="1" outlineLevel="1" x14ac:dyDescent="0.2">
      <c r="A593" s="89" t="s">
        <v>810</v>
      </c>
      <c r="B593" s="63" t="s">
        <v>90</v>
      </c>
      <c r="C593" s="43" t="s">
        <v>79</v>
      </c>
      <c r="D593" s="44">
        <f>$D$468</f>
        <v>3559.77</v>
      </c>
      <c r="E593" s="44">
        <f t="shared" ref="E593:AA593" si="346">$D$468</f>
        <v>3559.77</v>
      </c>
      <c r="F593" s="44">
        <f t="shared" si="346"/>
        <v>3559.77</v>
      </c>
      <c r="G593" s="44">
        <f t="shared" si="346"/>
        <v>3559.77</v>
      </c>
      <c r="H593" s="44">
        <f t="shared" si="346"/>
        <v>3559.77</v>
      </c>
      <c r="I593" s="44">
        <f t="shared" si="346"/>
        <v>3559.77</v>
      </c>
      <c r="J593" s="44">
        <f t="shared" si="346"/>
        <v>3559.77</v>
      </c>
      <c r="K593" s="44">
        <f t="shared" si="346"/>
        <v>3559.77</v>
      </c>
      <c r="L593" s="44">
        <f t="shared" si="346"/>
        <v>3559.77</v>
      </c>
      <c r="M593" s="44">
        <f t="shared" si="346"/>
        <v>3559.77</v>
      </c>
      <c r="N593" s="44">
        <f t="shared" si="346"/>
        <v>3559.77</v>
      </c>
      <c r="O593" s="44">
        <f t="shared" si="346"/>
        <v>3559.77</v>
      </c>
      <c r="P593" s="44">
        <f t="shared" si="346"/>
        <v>3559.77</v>
      </c>
      <c r="Q593" s="44">
        <f t="shared" si="346"/>
        <v>3559.77</v>
      </c>
      <c r="R593" s="44">
        <f t="shared" si="346"/>
        <v>3559.77</v>
      </c>
      <c r="S593" s="44">
        <f t="shared" si="346"/>
        <v>3559.77</v>
      </c>
      <c r="T593" s="44">
        <f t="shared" si="346"/>
        <v>3559.77</v>
      </c>
      <c r="U593" s="44">
        <f t="shared" si="346"/>
        <v>3559.77</v>
      </c>
      <c r="V593" s="44">
        <f t="shared" si="346"/>
        <v>3559.77</v>
      </c>
      <c r="W593" s="44">
        <f t="shared" si="346"/>
        <v>3559.77</v>
      </c>
      <c r="X593" s="44">
        <f t="shared" si="346"/>
        <v>3559.77</v>
      </c>
      <c r="Y593" s="44">
        <f t="shared" si="346"/>
        <v>3559.77</v>
      </c>
      <c r="Z593" s="44">
        <f t="shared" si="346"/>
        <v>3559.77</v>
      </c>
      <c r="AA593" s="44">
        <f t="shared" si="346"/>
        <v>3559.77</v>
      </c>
    </row>
    <row r="594" spans="1:27" ht="12.75" hidden="1" customHeight="1" outlineLevel="1" x14ac:dyDescent="0.2">
      <c r="A594" s="89" t="s">
        <v>811</v>
      </c>
      <c r="B594" s="63" t="s">
        <v>83</v>
      </c>
      <c r="C594" s="43" t="s">
        <v>79</v>
      </c>
      <c r="D594" s="44">
        <v>4.68</v>
      </c>
      <c r="E594" s="44">
        <v>4.68</v>
      </c>
      <c r="F594" s="44">
        <v>4.68</v>
      </c>
      <c r="G594" s="44">
        <v>4.68</v>
      </c>
      <c r="H594" s="44">
        <v>4.68</v>
      </c>
      <c r="I594" s="44">
        <v>4.68</v>
      </c>
      <c r="J594" s="44">
        <v>4.68</v>
      </c>
      <c r="K594" s="44">
        <v>4.68</v>
      </c>
      <c r="L594" s="44">
        <v>4.68</v>
      </c>
      <c r="M594" s="44">
        <v>4.68</v>
      </c>
      <c r="N594" s="44">
        <v>4.68</v>
      </c>
      <c r="O594" s="44">
        <v>4.68</v>
      </c>
      <c r="P594" s="44">
        <v>4.68</v>
      </c>
      <c r="Q594" s="44">
        <v>4.68</v>
      </c>
      <c r="R594" s="44">
        <v>4.68</v>
      </c>
      <c r="S594" s="44">
        <v>4.68</v>
      </c>
      <c r="T594" s="44">
        <v>4.68</v>
      </c>
      <c r="U594" s="44">
        <v>4.68</v>
      </c>
      <c r="V594" s="44">
        <v>4.68</v>
      </c>
      <c r="W594" s="44">
        <v>4.68</v>
      </c>
      <c r="X594" s="44">
        <v>4.68</v>
      </c>
      <c r="Y594" s="44">
        <v>4.68</v>
      </c>
      <c r="Z594" s="44">
        <v>4.68</v>
      </c>
      <c r="AA594" s="44">
        <v>4.68</v>
      </c>
    </row>
    <row r="595" spans="1:27" ht="12.75" hidden="1" customHeight="1" outlineLevel="1" x14ac:dyDescent="0.2">
      <c r="A595" s="89" t="s">
        <v>812</v>
      </c>
      <c r="B595" s="63" t="s">
        <v>81</v>
      </c>
      <c r="C595" s="43" t="s">
        <v>79</v>
      </c>
      <c r="D595" s="44">
        <f>$D$11</f>
        <v>216.36</v>
      </c>
      <c r="E595" s="44">
        <f t="shared" ref="E595:AA595" si="347">$D$11</f>
        <v>216.36</v>
      </c>
      <c r="F595" s="44">
        <f t="shared" si="347"/>
        <v>216.36</v>
      </c>
      <c r="G595" s="44">
        <f t="shared" si="347"/>
        <v>216.36</v>
      </c>
      <c r="H595" s="44">
        <f t="shared" si="347"/>
        <v>216.36</v>
      </c>
      <c r="I595" s="44">
        <f t="shared" si="347"/>
        <v>216.36</v>
      </c>
      <c r="J595" s="44">
        <f t="shared" si="347"/>
        <v>216.36</v>
      </c>
      <c r="K595" s="44">
        <f t="shared" si="347"/>
        <v>216.36</v>
      </c>
      <c r="L595" s="44">
        <f t="shared" si="347"/>
        <v>216.36</v>
      </c>
      <c r="M595" s="44">
        <f t="shared" si="347"/>
        <v>216.36</v>
      </c>
      <c r="N595" s="44">
        <f t="shared" si="347"/>
        <v>216.36</v>
      </c>
      <c r="O595" s="44">
        <f t="shared" si="347"/>
        <v>216.36</v>
      </c>
      <c r="P595" s="44">
        <f t="shared" si="347"/>
        <v>216.36</v>
      </c>
      <c r="Q595" s="44">
        <f t="shared" si="347"/>
        <v>216.36</v>
      </c>
      <c r="R595" s="44">
        <f t="shared" si="347"/>
        <v>216.36</v>
      </c>
      <c r="S595" s="44">
        <f t="shared" si="347"/>
        <v>216.36</v>
      </c>
      <c r="T595" s="44">
        <f t="shared" si="347"/>
        <v>216.36</v>
      </c>
      <c r="U595" s="44">
        <f t="shared" si="347"/>
        <v>216.36</v>
      </c>
      <c r="V595" s="44">
        <f t="shared" si="347"/>
        <v>216.36</v>
      </c>
      <c r="W595" s="44">
        <f t="shared" si="347"/>
        <v>216.36</v>
      </c>
      <c r="X595" s="44">
        <f t="shared" si="347"/>
        <v>216.36</v>
      </c>
      <c r="Y595" s="44">
        <f t="shared" si="347"/>
        <v>216.36</v>
      </c>
      <c r="Z595" s="44">
        <f t="shared" si="347"/>
        <v>216.36</v>
      </c>
      <c r="AA595" s="44">
        <f t="shared" si="347"/>
        <v>216.36</v>
      </c>
    </row>
    <row r="596" spans="1:27" collapsed="1" x14ac:dyDescent="0.2">
      <c r="A596" s="88" t="s">
        <v>813</v>
      </c>
      <c r="B596" s="28" t="str">
        <f>"27"&amp;"."&amp;$B$639&amp;"."&amp;$B$640</f>
        <v>27.09.2023</v>
      </c>
      <c r="C596" s="80" t="s">
        <v>76</v>
      </c>
      <c r="D596" s="81">
        <f>ROUND(((D597+D598+D600+D599)/1000),5)</f>
        <v>4.9659800000000001</v>
      </c>
      <c r="E596" s="81">
        <f>ROUND(((E597+E598+E600+E599)/1000),5)</f>
        <v>4.7411000000000003</v>
      </c>
      <c r="F596" s="81">
        <f>ROUND(((F597+F598+F600+F599)/1000),5)</f>
        <v>4.4619999999999997</v>
      </c>
      <c r="G596" s="81">
        <f t="shared" ref="G596:AA596" si="348">ROUND(((G597+G598+G600+G599)/1000),5)</f>
        <v>4.5146600000000001</v>
      </c>
      <c r="H596" s="81">
        <f t="shared" si="348"/>
        <v>4.7585699999999997</v>
      </c>
      <c r="I596" s="81">
        <f t="shared" si="348"/>
        <v>5.1506400000000001</v>
      </c>
      <c r="J596" s="81">
        <f t="shared" si="348"/>
        <v>5.3079999999999998</v>
      </c>
      <c r="K596" s="81">
        <f t="shared" si="348"/>
        <v>5.4889999999999999</v>
      </c>
      <c r="L596" s="81">
        <f t="shared" si="348"/>
        <v>5.8142500000000004</v>
      </c>
      <c r="M596" s="81">
        <f t="shared" si="348"/>
        <v>5.9898800000000003</v>
      </c>
      <c r="N596" s="81">
        <f t="shared" si="348"/>
        <v>6.0597700000000003</v>
      </c>
      <c r="O596" s="81">
        <f t="shared" si="348"/>
        <v>5.9914100000000001</v>
      </c>
      <c r="P596" s="81">
        <f t="shared" si="348"/>
        <v>5.9364499999999998</v>
      </c>
      <c r="Q596" s="81">
        <f t="shared" si="348"/>
        <v>5.9371200000000002</v>
      </c>
      <c r="R596" s="81">
        <f t="shared" si="348"/>
        <v>5.9245999999999999</v>
      </c>
      <c r="S596" s="81">
        <f t="shared" si="348"/>
        <v>5.9234600000000004</v>
      </c>
      <c r="T596" s="81">
        <f t="shared" si="348"/>
        <v>5.9023700000000003</v>
      </c>
      <c r="U596" s="81">
        <f t="shared" si="348"/>
        <v>5.9157500000000001</v>
      </c>
      <c r="V596" s="81">
        <f t="shared" si="348"/>
        <v>5.9377000000000004</v>
      </c>
      <c r="W596" s="81">
        <f t="shared" si="348"/>
        <v>5.9565900000000003</v>
      </c>
      <c r="X596" s="81">
        <f t="shared" si="348"/>
        <v>5.8087900000000001</v>
      </c>
      <c r="Y596" s="81">
        <f t="shared" si="348"/>
        <v>5.5815999999999999</v>
      </c>
      <c r="Z596" s="81">
        <f t="shared" si="348"/>
        <v>5.3242799999999999</v>
      </c>
      <c r="AA596" s="81">
        <f t="shared" si="348"/>
        <v>5.1508700000000003</v>
      </c>
    </row>
    <row r="597" spans="1:27" ht="12.75" hidden="1" customHeight="1" outlineLevel="1" x14ac:dyDescent="0.2">
      <c r="A597" s="89" t="s">
        <v>814</v>
      </c>
      <c r="B597" s="63" t="s">
        <v>230</v>
      </c>
      <c r="C597" s="43" t="s">
        <v>79</v>
      </c>
      <c r="D597" s="44">
        <v>1185.17</v>
      </c>
      <c r="E597" s="44">
        <v>960.29</v>
      </c>
      <c r="F597" s="44">
        <v>681.19</v>
      </c>
      <c r="G597" s="44">
        <v>733.85</v>
      </c>
      <c r="H597" s="44">
        <v>977.76</v>
      </c>
      <c r="I597" s="44">
        <v>1369.83</v>
      </c>
      <c r="J597" s="44">
        <v>1527.19</v>
      </c>
      <c r="K597" s="44">
        <v>1708.19</v>
      </c>
      <c r="L597" s="44">
        <v>2033.44</v>
      </c>
      <c r="M597" s="44">
        <v>2209.0700000000002</v>
      </c>
      <c r="N597" s="44">
        <v>2278.96</v>
      </c>
      <c r="O597" s="44">
        <v>2210.6</v>
      </c>
      <c r="P597" s="44">
        <v>2155.64</v>
      </c>
      <c r="Q597" s="44">
        <v>2156.31</v>
      </c>
      <c r="R597" s="44">
        <v>2143.79</v>
      </c>
      <c r="S597" s="44">
        <v>2142.65</v>
      </c>
      <c r="T597" s="44">
        <v>2121.56</v>
      </c>
      <c r="U597" s="44">
        <v>2134.94</v>
      </c>
      <c r="V597" s="44">
        <v>2156.89</v>
      </c>
      <c r="W597" s="44">
        <v>2175.7800000000002</v>
      </c>
      <c r="X597" s="44">
        <v>2027.98</v>
      </c>
      <c r="Y597" s="44">
        <v>1800.79</v>
      </c>
      <c r="Z597" s="44">
        <v>1543.47</v>
      </c>
      <c r="AA597" s="44">
        <v>1370.06</v>
      </c>
    </row>
    <row r="598" spans="1:27" ht="12.75" hidden="1" customHeight="1" outlineLevel="1" x14ac:dyDescent="0.2">
      <c r="A598" s="89" t="s">
        <v>815</v>
      </c>
      <c r="B598" s="63" t="s">
        <v>90</v>
      </c>
      <c r="C598" s="43" t="s">
        <v>79</v>
      </c>
      <c r="D598" s="44">
        <f>$D$468</f>
        <v>3559.77</v>
      </c>
      <c r="E598" s="44">
        <f t="shared" ref="E598:AA598" si="349">$D$468</f>
        <v>3559.77</v>
      </c>
      <c r="F598" s="44">
        <f t="shared" si="349"/>
        <v>3559.77</v>
      </c>
      <c r="G598" s="44">
        <f t="shared" si="349"/>
        <v>3559.77</v>
      </c>
      <c r="H598" s="44">
        <f t="shared" si="349"/>
        <v>3559.77</v>
      </c>
      <c r="I598" s="44">
        <f t="shared" si="349"/>
        <v>3559.77</v>
      </c>
      <c r="J598" s="44">
        <f t="shared" si="349"/>
        <v>3559.77</v>
      </c>
      <c r="K598" s="44">
        <f t="shared" si="349"/>
        <v>3559.77</v>
      </c>
      <c r="L598" s="44">
        <f t="shared" si="349"/>
        <v>3559.77</v>
      </c>
      <c r="M598" s="44">
        <f t="shared" si="349"/>
        <v>3559.77</v>
      </c>
      <c r="N598" s="44">
        <f t="shared" si="349"/>
        <v>3559.77</v>
      </c>
      <c r="O598" s="44">
        <f t="shared" si="349"/>
        <v>3559.77</v>
      </c>
      <c r="P598" s="44">
        <f t="shared" si="349"/>
        <v>3559.77</v>
      </c>
      <c r="Q598" s="44">
        <f t="shared" si="349"/>
        <v>3559.77</v>
      </c>
      <c r="R598" s="44">
        <f t="shared" si="349"/>
        <v>3559.77</v>
      </c>
      <c r="S598" s="44">
        <f t="shared" si="349"/>
        <v>3559.77</v>
      </c>
      <c r="T598" s="44">
        <f t="shared" si="349"/>
        <v>3559.77</v>
      </c>
      <c r="U598" s="44">
        <f t="shared" si="349"/>
        <v>3559.77</v>
      </c>
      <c r="V598" s="44">
        <f t="shared" si="349"/>
        <v>3559.77</v>
      </c>
      <c r="W598" s="44">
        <f t="shared" si="349"/>
        <v>3559.77</v>
      </c>
      <c r="X598" s="44">
        <f t="shared" si="349"/>
        <v>3559.77</v>
      </c>
      <c r="Y598" s="44">
        <f t="shared" si="349"/>
        <v>3559.77</v>
      </c>
      <c r="Z598" s="44">
        <f t="shared" si="349"/>
        <v>3559.77</v>
      </c>
      <c r="AA598" s="44">
        <f t="shared" si="349"/>
        <v>3559.77</v>
      </c>
    </row>
    <row r="599" spans="1:27" ht="12.75" hidden="1" customHeight="1" outlineLevel="1" x14ac:dyDescent="0.2">
      <c r="A599" s="89" t="s">
        <v>816</v>
      </c>
      <c r="B599" s="63" t="s">
        <v>83</v>
      </c>
      <c r="C599" s="43" t="s">
        <v>79</v>
      </c>
      <c r="D599" s="44">
        <v>4.68</v>
      </c>
      <c r="E599" s="44">
        <v>4.68</v>
      </c>
      <c r="F599" s="44">
        <v>4.68</v>
      </c>
      <c r="G599" s="44">
        <v>4.68</v>
      </c>
      <c r="H599" s="44">
        <v>4.68</v>
      </c>
      <c r="I599" s="44">
        <v>4.68</v>
      </c>
      <c r="J599" s="44">
        <v>4.68</v>
      </c>
      <c r="K599" s="44">
        <v>4.68</v>
      </c>
      <c r="L599" s="44">
        <v>4.68</v>
      </c>
      <c r="M599" s="44">
        <v>4.68</v>
      </c>
      <c r="N599" s="44">
        <v>4.68</v>
      </c>
      <c r="O599" s="44">
        <v>4.68</v>
      </c>
      <c r="P599" s="44">
        <v>4.68</v>
      </c>
      <c r="Q599" s="44">
        <v>4.68</v>
      </c>
      <c r="R599" s="44">
        <v>4.68</v>
      </c>
      <c r="S599" s="44">
        <v>4.68</v>
      </c>
      <c r="T599" s="44">
        <v>4.68</v>
      </c>
      <c r="U599" s="44">
        <v>4.68</v>
      </c>
      <c r="V599" s="44">
        <v>4.68</v>
      </c>
      <c r="W599" s="44">
        <v>4.68</v>
      </c>
      <c r="X599" s="44">
        <v>4.68</v>
      </c>
      <c r="Y599" s="44">
        <v>4.68</v>
      </c>
      <c r="Z599" s="44">
        <v>4.68</v>
      </c>
      <c r="AA599" s="44">
        <v>4.68</v>
      </c>
    </row>
    <row r="600" spans="1:27" ht="12.75" hidden="1" customHeight="1" outlineLevel="1" x14ac:dyDescent="0.2">
      <c r="A600" s="89" t="s">
        <v>817</v>
      </c>
      <c r="B600" s="63" t="s">
        <v>81</v>
      </c>
      <c r="C600" s="43" t="s">
        <v>79</v>
      </c>
      <c r="D600" s="44">
        <f>$D$11</f>
        <v>216.36</v>
      </c>
      <c r="E600" s="44">
        <f t="shared" ref="E600:AA600" si="350">$D$11</f>
        <v>216.36</v>
      </c>
      <c r="F600" s="44">
        <f t="shared" si="350"/>
        <v>216.36</v>
      </c>
      <c r="G600" s="44">
        <f t="shared" si="350"/>
        <v>216.36</v>
      </c>
      <c r="H600" s="44">
        <f t="shared" si="350"/>
        <v>216.36</v>
      </c>
      <c r="I600" s="44">
        <f t="shared" si="350"/>
        <v>216.36</v>
      </c>
      <c r="J600" s="44">
        <f t="shared" si="350"/>
        <v>216.36</v>
      </c>
      <c r="K600" s="44">
        <f t="shared" si="350"/>
        <v>216.36</v>
      </c>
      <c r="L600" s="44">
        <f t="shared" si="350"/>
        <v>216.36</v>
      </c>
      <c r="M600" s="44">
        <f t="shared" si="350"/>
        <v>216.36</v>
      </c>
      <c r="N600" s="44">
        <f t="shared" si="350"/>
        <v>216.36</v>
      </c>
      <c r="O600" s="44">
        <f t="shared" si="350"/>
        <v>216.36</v>
      </c>
      <c r="P600" s="44">
        <f t="shared" si="350"/>
        <v>216.36</v>
      </c>
      <c r="Q600" s="44">
        <f t="shared" si="350"/>
        <v>216.36</v>
      </c>
      <c r="R600" s="44">
        <f t="shared" si="350"/>
        <v>216.36</v>
      </c>
      <c r="S600" s="44">
        <f t="shared" si="350"/>
        <v>216.36</v>
      </c>
      <c r="T600" s="44">
        <f t="shared" si="350"/>
        <v>216.36</v>
      </c>
      <c r="U600" s="44">
        <f t="shared" si="350"/>
        <v>216.36</v>
      </c>
      <c r="V600" s="44">
        <f t="shared" si="350"/>
        <v>216.36</v>
      </c>
      <c r="W600" s="44">
        <f t="shared" si="350"/>
        <v>216.36</v>
      </c>
      <c r="X600" s="44">
        <f t="shared" si="350"/>
        <v>216.36</v>
      </c>
      <c r="Y600" s="44">
        <f t="shared" si="350"/>
        <v>216.36</v>
      </c>
      <c r="Z600" s="44">
        <f t="shared" si="350"/>
        <v>216.36</v>
      </c>
      <c r="AA600" s="44">
        <f t="shared" si="350"/>
        <v>216.36</v>
      </c>
    </row>
    <row r="601" spans="1:27" collapsed="1" x14ac:dyDescent="0.2">
      <c r="A601" s="88" t="s">
        <v>818</v>
      </c>
      <c r="B601" s="28" t="str">
        <f>"28"&amp;"."&amp;$B$639&amp;"."&amp;$B$640</f>
        <v>28.09.2023</v>
      </c>
      <c r="C601" s="80" t="s">
        <v>76</v>
      </c>
      <c r="D601" s="81">
        <f>ROUND(((D602+D603+D605+D604)/1000),5)</f>
        <v>5.0096100000000003</v>
      </c>
      <c r="E601" s="81">
        <f>ROUND(((E602+E603+E605+E604)/1000),5)</f>
        <v>4.89649</v>
      </c>
      <c r="F601" s="81">
        <f>ROUND(((F602+F603+F605+F604)/1000),5)</f>
        <v>4.8799400000000004</v>
      </c>
      <c r="G601" s="81">
        <f t="shared" ref="G601:AA601" si="351">ROUND(((G602+G603+G605+G604)/1000),5)</f>
        <v>4.8652899999999999</v>
      </c>
      <c r="H601" s="81">
        <f t="shared" si="351"/>
        <v>4.9646800000000004</v>
      </c>
      <c r="I601" s="81">
        <f t="shared" si="351"/>
        <v>5.1779700000000002</v>
      </c>
      <c r="J601" s="81">
        <f t="shared" si="351"/>
        <v>5.2637099999999997</v>
      </c>
      <c r="K601" s="81">
        <f t="shared" si="351"/>
        <v>5.3914799999999996</v>
      </c>
      <c r="L601" s="81">
        <f t="shared" si="351"/>
        <v>5.6440799999999998</v>
      </c>
      <c r="M601" s="81">
        <f t="shared" si="351"/>
        <v>5.7521100000000001</v>
      </c>
      <c r="N601" s="81">
        <f t="shared" si="351"/>
        <v>5.7603499999999999</v>
      </c>
      <c r="O601" s="81">
        <f t="shared" si="351"/>
        <v>5.7387800000000002</v>
      </c>
      <c r="P601" s="81">
        <f t="shared" si="351"/>
        <v>5.6916200000000003</v>
      </c>
      <c r="Q601" s="81">
        <f t="shared" si="351"/>
        <v>5.7078199999999999</v>
      </c>
      <c r="R601" s="81">
        <f t="shared" si="351"/>
        <v>5.77224</v>
      </c>
      <c r="S601" s="81">
        <f t="shared" si="351"/>
        <v>5.7695800000000004</v>
      </c>
      <c r="T601" s="81">
        <f t="shared" si="351"/>
        <v>5.7652700000000001</v>
      </c>
      <c r="U601" s="81">
        <f t="shared" si="351"/>
        <v>5.7469099999999997</v>
      </c>
      <c r="V601" s="81">
        <f t="shared" si="351"/>
        <v>5.9085900000000002</v>
      </c>
      <c r="W601" s="81">
        <f t="shared" si="351"/>
        <v>5.9298700000000002</v>
      </c>
      <c r="X601" s="81">
        <f t="shared" si="351"/>
        <v>5.8023400000000001</v>
      </c>
      <c r="Y601" s="81">
        <f t="shared" si="351"/>
        <v>5.6149199999999997</v>
      </c>
      <c r="Z601" s="81">
        <f t="shared" si="351"/>
        <v>5.3024399999999998</v>
      </c>
      <c r="AA601" s="81">
        <f t="shared" si="351"/>
        <v>5.1788499999999997</v>
      </c>
    </row>
    <row r="602" spans="1:27" ht="12.75" hidden="1" customHeight="1" outlineLevel="1" x14ac:dyDescent="0.2">
      <c r="A602" s="89" t="s">
        <v>819</v>
      </c>
      <c r="B602" s="63" t="s">
        <v>230</v>
      </c>
      <c r="C602" s="43" t="s">
        <v>79</v>
      </c>
      <c r="D602" s="44">
        <v>1228.8</v>
      </c>
      <c r="E602" s="44">
        <v>1115.68</v>
      </c>
      <c r="F602" s="44">
        <v>1099.1300000000001</v>
      </c>
      <c r="G602" s="44">
        <v>1084.48</v>
      </c>
      <c r="H602" s="44">
        <v>1183.8699999999999</v>
      </c>
      <c r="I602" s="44">
        <v>1397.16</v>
      </c>
      <c r="J602" s="44">
        <v>1482.9</v>
      </c>
      <c r="K602" s="44">
        <v>1610.67</v>
      </c>
      <c r="L602" s="44">
        <v>1863.27</v>
      </c>
      <c r="M602" s="44">
        <v>1971.3</v>
      </c>
      <c r="N602" s="44">
        <v>1979.54</v>
      </c>
      <c r="O602" s="44">
        <v>1957.97</v>
      </c>
      <c r="P602" s="44">
        <v>1910.81</v>
      </c>
      <c r="Q602" s="44">
        <v>1927.01</v>
      </c>
      <c r="R602" s="44">
        <v>1991.43</v>
      </c>
      <c r="S602" s="44">
        <v>1988.77</v>
      </c>
      <c r="T602" s="44">
        <v>1984.46</v>
      </c>
      <c r="U602" s="44">
        <v>1966.1</v>
      </c>
      <c r="V602" s="44">
        <v>2127.7800000000002</v>
      </c>
      <c r="W602" s="44">
        <v>2149.06</v>
      </c>
      <c r="X602" s="44">
        <v>2021.53</v>
      </c>
      <c r="Y602" s="44">
        <v>1834.11</v>
      </c>
      <c r="Z602" s="44">
        <v>1521.63</v>
      </c>
      <c r="AA602" s="44">
        <v>1398.04</v>
      </c>
    </row>
    <row r="603" spans="1:27" ht="12.75" hidden="1" customHeight="1" outlineLevel="1" x14ac:dyDescent="0.2">
      <c r="A603" s="89" t="s">
        <v>820</v>
      </c>
      <c r="B603" s="63" t="s">
        <v>90</v>
      </c>
      <c r="C603" s="43" t="s">
        <v>79</v>
      </c>
      <c r="D603" s="44">
        <f>$D$468</f>
        <v>3559.77</v>
      </c>
      <c r="E603" s="44">
        <f t="shared" ref="E603:AA603" si="352">$D$468</f>
        <v>3559.77</v>
      </c>
      <c r="F603" s="44">
        <f t="shared" si="352"/>
        <v>3559.77</v>
      </c>
      <c r="G603" s="44">
        <f t="shared" si="352"/>
        <v>3559.77</v>
      </c>
      <c r="H603" s="44">
        <f t="shared" si="352"/>
        <v>3559.77</v>
      </c>
      <c r="I603" s="44">
        <f t="shared" si="352"/>
        <v>3559.77</v>
      </c>
      <c r="J603" s="44">
        <f t="shared" si="352"/>
        <v>3559.77</v>
      </c>
      <c r="K603" s="44">
        <f t="shared" si="352"/>
        <v>3559.77</v>
      </c>
      <c r="L603" s="44">
        <f t="shared" si="352"/>
        <v>3559.77</v>
      </c>
      <c r="M603" s="44">
        <f t="shared" si="352"/>
        <v>3559.77</v>
      </c>
      <c r="N603" s="44">
        <f t="shared" si="352"/>
        <v>3559.77</v>
      </c>
      <c r="O603" s="44">
        <f t="shared" si="352"/>
        <v>3559.77</v>
      </c>
      <c r="P603" s="44">
        <f t="shared" si="352"/>
        <v>3559.77</v>
      </c>
      <c r="Q603" s="44">
        <f t="shared" si="352"/>
        <v>3559.77</v>
      </c>
      <c r="R603" s="44">
        <f t="shared" si="352"/>
        <v>3559.77</v>
      </c>
      <c r="S603" s="44">
        <f t="shared" si="352"/>
        <v>3559.77</v>
      </c>
      <c r="T603" s="44">
        <f t="shared" si="352"/>
        <v>3559.77</v>
      </c>
      <c r="U603" s="44">
        <f t="shared" si="352"/>
        <v>3559.77</v>
      </c>
      <c r="V603" s="44">
        <f t="shared" si="352"/>
        <v>3559.77</v>
      </c>
      <c r="W603" s="44">
        <f t="shared" si="352"/>
        <v>3559.77</v>
      </c>
      <c r="X603" s="44">
        <f t="shared" si="352"/>
        <v>3559.77</v>
      </c>
      <c r="Y603" s="44">
        <f t="shared" si="352"/>
        <v>3559.77</v>
      </c>
      <c r="Z603" s="44">
        <f t="shared" si="352"/>
        <v>3559.77</v>
      </c>
      <c r="AA603" s="44">
        <f t="shared" si="352"/>
        <v>3559.77</v>
      </c>
    </row>
    <row r="604" spans="1:27" ht="12.75" hidden="1" customHeight="1" outlineLevel="1" x14ac:dyDescent="0.2">
      <c r="A604" s="89" t="s">
        <v>821</v>
      </c>
      <c r="B604" s="63" t="s">
        <v>83</v>
      </c>
      <c r="C604" s="43" t="s">
        <v>79</v>
      </c>
      <c r="D604" s="44">
        <v>4.68</v>
      </c>
      <c r="E604" s="44">
        <v>4.68</v>
      </c>
      <c r="F604" s="44">
        <v>4.68</v>
      </c>
      <c r="G604" s="44">
        <v>4.68</v>
      </c>
      <c r="H604" s="44">
        <v>4.68</v>
      </c>
      <c r="I604" s="44">
        <v>4.68</v>
      </c>
      <c r="J604" s="44">
        <v>4.68</v>
      </c>
      <c r="K604" s="44">
        <v>4.68</v>
      </c>
      <c r="L604" s="44">
        <v>4.68</v>
      </c>
      <c r="M604" s="44">
        <v>4.68</v>
      </c>
      <c r="N604" s="44">
        <v>4.68</v>
      </c>
      <c r="O604" s="44">
        <v>4.68</v>
      </c>
      <c r="P604" s="44">
        <v>4.68</v>
      </c>
      <c r="Q604" s="44">
        <v>4.68</v>
      </c>
      <c r="R604" s="44">
        <v>4.68</v>
      </c>
      <c r="S604" s="44">
        <v>4.68</v>
      </c>
      <c r="T604" s="44">
        <v>4.68</v>
      </c>
      <c r="U604" s="44">
        <v>4.68</v>
      </c>
      <c r="V604" s="44">
        <v>4.68</v>
      </c>
      <c r="W604" s="44">
        <v>4.68</v>
      </c>
      <c r="X604" s="44">
        <v>4.68</v>
      </c>
      <c r="Y604" s="44">
        <v>4.68</v>
      </c>
      <c r="Z604" s="44">
        <v>4.68</v>
      </c>
      <c r="AA604" s="44">
        <v>4.68</v>
      </c>
    </row>
    <row r="605" spans="1:27" ht="12.75" hidden="1" customHeight="1" outlineLevel="1" x14ac:dyDescent="0.2">
      <c r="A605" s="89" t="s">
        <v>822</v>
      </c>
      <c r="B605" s="63" t="s">
        <v>81</v>
      </c>
      <c r="C605" s="43" t="s">
        <v>79</v>
      </c>
      <c r="D605" s="44">
        <f>$D$11</f>
        <v>216.36</v>
      </c>
      <c r="E605" s="44">
        <f t="shared" ref="E605:AA605" si="353">$D$11</f>
        <v>216.36</v>
      </c>
      <c r="F605" s="44">
        <f t="shared" si="353"/>
        <v>216.36</v>
      </c>
      <c r="G605" s="44">
        <f t="shared" si="353"/>
        <v>216.36</v>
      </c>
      <c r="H605" s="44">
        <f t="shared" si="353"/>
        <v>216.36</v>
      </c>
      <c r="I605" s="44">
        <f t="shared" si="353"/>
        <v>216.36</v>
      </c>
      <c r="J605" s="44">
        <f t="shared" si="353"/>
        <v>216.36</v>
      </c>
      <c r="K605" s="44">
        <f t="shared" si="353"/>
        <v>216.36</v>
      </c>
      <c r="L605" s="44">
        <f t="shared" si="353"/>
        <v>216.36</v>
      </c>
      <c r="M605" s="44">
        <f t="shared" si="353"/>
        <v>216.36</v>
      </c>
      <c r="N605" s="44">
        <f t="shared" si="353"/>
        <v>216.36</v>
      </c>
      <c r="O605" s="44">
        <f t="shared" si="353"/>
        <v>216.36</v>
      </c>
      <c r="P605" s="44">
        <f t="shared" si="353"/>
        <v>216.36</v>
      </c>
      <c r="Q605" s="44">
        <f t="shared" si="353"/>
        <v>216.36</v>
      </c>
      <c r="R605" s="44">
        <f t="shared" si="353"/>
        <v>216.36</v>
      </c>
      <c r="S605" s="44">
        <f t="shared" si="353"/>
        <v>216.36</v>
      </c>
      <c r="T605" s="44">
        <f t="shared" si="353"/>
        <v>216.36</v>
      </c>
      <c r="U605" s="44">
        <f t="shared" si="353"/>
        <v>216.36</v>
      </c>
      <c r="V605" s="44">
        <f t="shared" si="353"/>
        <v>216.36</v>
      </c>
      <c r="W605" s="44">
        <f t="shared" si="353"/>
        <v>216.36</v>
      </c>
      <c r="X605" s="44">
        <f t="shared" si="353"/>
        <v>216.36</v>
      </c>
      <c r="Y605" s="44">
        <f t="shared" si="353"/>
        <v>216.36</v>
      </c>
      <c r="Z605" s="44">
        <f t="shared" si="353"/>
        <v>216.36</v>
      </c>
      <c r="AA605" s="44">
        <f t="shared" si="353"/>
        <v>216.36</v>
      </c>
    </row>
    <row r="606" spans="1:27" collapsed="1" x14ac:dyDescent="0.2">
      <c r="A606" s="88" t="s">
        <v>823</v>
      </c>
      <c r="B606" s="28" t="str">
        <f>"29"&amp;"."&amp;$B$639&amp;"."&amp;$B$640</f>
        <v>29.09.2023</v>
      </c>
      <c r="C606" s="80" t="s">
        <v>76</v>
      </c>
      <c r="D606" s="81">
        <f>ROUND(((D607+D608+D610+D609)/1000),5)</f>
        <v>4.9916799999999997</v>
      </c>
      <c r="E606" s="81">
        <f>ROUND(((E607+E608+E610+E609)/1000),5)</f>
        <v>4.8054100000000002</v>
      </c>
      <c r="F606" s="81">
        <f>ROUND(((F607+F608+F610+F609)/1000),5)</f>
        <v>4.7534900000000002</v>
      </c>
      <c r="G606" s="81">
        <f t="shared" ref="G606:AA606" si="354">ROUND(((G607+G608+G610+G609)/1000),5)</f>
        <v>4.7697099999999999</v>
      </c>
      <c r="H606" s="81">
        <f t="shared" si="354"/>
        <v>4.8829200000000004</v>
      </c>
      <c r="I606" s="81">
        <f t="shared" si="354"/>
        <v>5.1102800000000004</v>
      </c>
      <c r="J606" s="81">
        <f t="shared" si="354"/>
        <v>5.2116699999999998</v>
      </c>
      <c r="K606" s="81">
        <f t="shared" si="354"/>
        <v>5.3965100000000001</v>
      </c>
      <c r="L606" s="81">
        <f t="shared" si="354"/>
        <v>5.6256199999999996</v>
      </c>
      <c r="M606" s="81">
        <f t="shared" si="354"/>
        <v>5.7573800000000004</v>
      </c>
      <c r="N606" s="81">
        <f t="shared" si="354"/>
        <v>5.7621599999999997</v>
      </c>
      <c r="O606" s="81">
        <f t="shared" si="354"/>
        <v>5.7180999999999997</v>
      </c>
      <c r="P606" s="81">
        <f t="shared" si="354"/>
        <v>5.6932499999999999</v>
      </c>
      <c r="Q606" s="81">
        <f t="shared" si="354"/>
        <v>5.7507000000000001</v>
      </c>
      <c r="R606" s="81">
        <f t="shared" si="354"/>
        <v>5.7737299999999996</v>
      </c>
      <c r="S606" s="81">
        <f t="shared" si="354"/>
        <v>5.7674399999999997</v>
      </c>
      <c r="T606" s="81">
        <f t="shared" si="354"/>
        <v>5.75786</v>
      </c>
      <c r="U606" s="81">
        <f t="shared" si="354"/>
        <v>5.7519799999999996</v>
      </c>
      <c r="V606" s="81">
        <f t="shared" si="354"/>
        <v>5.8429500000000001</v>
      </c>
      <c r="W606" s="81">
        <f t="shared" si="354"/>
        <v>5.8952400000000003</v>
      </c>
      <c r="X606" s="81">
        <f t="shared" si="354"/>
        <v>5.8061600000000002</v>
      </c>
      <c r="Y606" s="81">
        <f t="shared" si="354"/>
        <v>5.6624100000000004</v>
      </c>
      <c r="Z606" s="81">
        <f t="shared" si="354"/>
        <v>5.36022</v>
      </c>
      <c r="AA606" s="81">
        <f t="shared" si="354"/>
        <v>5.24472</v>
      </c>
    </row>
    <row r="607" spans="1:27" ht="12.75" hidden="1" customHeight="1" outlineLevel="1" x14ac:dyDescent="0.2">
      <c r="A607" s="89" t="s">
        <v>824</v>
      </c>
      <c r="B607" s="63" t="s">
        <v>230</v>
      </c>
      <c r="C607" s="43" t="s">
        <v>79</v>
      </c>
      <c r="D607" s="44">
        <v>1210.8699999999999</v>
      </c>
      <c r="E607" s="44">
        <v>1024.5999999999999</v>
      </c>
      <c r="F607" s="44">
        <v>972.68</v>
      </c>
      <c r="G607" s="44">
        <v>988.9</v>
      </c>
      <c r="H607" s="44">
        <v>1102.1099999999999</v>
      </c>
      <c r="I607" s="44">
        <v>1329.47</v>
      </c>
      <c r="J607" s="44">
        <v>1430.86</v>
      </c>
      <c r="K607" s="44">
        <v>1615.7</v>
      </c>
      <c r="L607" s="44">
        <v>1844.81</v>
      </c>
      <c r="M607" s="44">
        <v>1976.57</v>
      </c>
      <c r="N607" s="44">
        <v>1981.35</v>
      </c>
      <c r="O607" s="44">
        <v>1937.29</v>
      </c>
      <c r="P607" s="44">
        <v>1912.44</v>
      </c>
      <c r="Q607" s="44">
        <v>1969.89</v>
      </c>
      <c r="R607" s="44">
        <v>1992.92</v>
      </c>
      <c r="S607" s="44">
        <v>1986.63</v>
      </c>
      <c r="T607" s="44">
        <v>1977.05</v>
      </c>
      <c r="U607" s="44">
        <v>1971.17</v>
      </c>
      <c r="V607" s="44">
        <v>2062.14</v>
      </c>
      <c r="W607" s="44">
        <v>2114.4299999999998</v>
      </c>
      <c r="X607" s="44">
        <v>2025.35</v>
      </c>
      <c r="Y607" s="44">
        <v>1881.6</v>
      </c>
      <c r="Z607" s="44">
        <v>1579.41</v>
      </c>
      <c r="AA607" s="44">
        <v>1463.91</v>
      </c>
    </row>
    <row r="608" spans="1:27" ht="12.75" hidden="1" customHeight="1" outlineLevel="1" x14ac:dyDescent="0.2">
      <c r="A608" s="89" t="s">
        <v>825</v>
      </c>
      <c r="B608" s="63" t="s">
        <v>90</v>
      </c>
      <c r="C608" s="43" t="s">
        <v>79</v>
      </c>
      <c r="D608" s="44">
        <f>$D$468</f>
        <v>3559.77</v>
      </c>
      <c r="E608" s="44">
        <f t="shared" ref="E608:AA608" si="355">$D$468</f>
        <v>3559.77</v>
      </c>
      <c r="F608" s="44">
        <f t="shared" si="355"/>
        <v>3559.77</v>
      </c>
      <c r="G608" s="44">
        <f t="shared" si="355"/>
        <v>3559.77</v>
      </c>
      <c r="H608" s="44">
        <f t="shared" si="355"/>
        <v>3559.77</v>
      </c>
      <c r="I608" s="44">
        <f t="shared" si="355"/>
        <v>3559.77</v>
      </c>
      <c r="J608" s="44">
        <f t="shared" si="355"/>
        <v>3559.77</v>
      </c>
      <c r="K608" s="44">
        <f t="shared" si="355"/>
        <v>3559.77</v>
      </c>
      <c r="L608" s="44">
        <f t="shared" si="355"/>
        <v>3559.77</v>
      </c>
      <c r="M608" s="44">
        <f t="shared" si="355"/>
        <v>3559.77</v>
      </c>
      <c r="N608" s="44">
        <f t="shared" si="355"/>
        <v>3559.77</v>
      </c>
      <c r="O608" s="44">
        <f t="shared" si="355"/>
        <v>3559.77</v>
      </c>
      <c r="P608" s="44">
        <f t="shared" si="355"/>
        <v>3559.77</v>
      </c>
      <c r="Q608" s="44">
        <f t="shared" si="355"/>
        <v>3559.77</v>
      </c>
      <c r="R608" s="44">
        <f t="shared" si="355"/>
        <v>3559.77</v>
      </c>
      <c r="S608" s="44">
        <f t="shared" si="355"/>
        <v>3559.77</v>
      </c>
      <c r="T608" s="44">
        <f t="shared" si="355"/>
        <v>3559.77</v>
      </c>
      <c r="U608" s="44">
        <f t="shared" si="355"/>
        <v>3559.77</v>
      </c>
      <c r="V608" s="44">
        <f t="shared" si="355"/>
        <v>3559.77</v>
      </c>
      <c r="W608" s="44">
        <f t="shared" si="355"/>
        <v>3559.77</v>
      </c>
      <c r="X608" s="44">
        <f t="shared" si="355"/>
        <v>3559.77</v>
      </c>
      <c r="Y608" s="44">
        <f t="shared" si="355"/>
        <v>3559.77</v>
      </c>
      <c r="Z608" s="44">
        <f t="shared" si="355"/>
        <v>3559.77</v>
      </c>
      <c r="AA608" s="44">
        <f t="shared" si="355"/>
        <v>3559.77</v>
      </c>
    </row>
    <row r="609" spans="1:27" ht="12.75" hidden="1" customHeight="1" outlineLevel="1" x14ac:dyDescent="0.2">
      <c r="A609" s="89" t="s">
        <v>826</v>
      </c>
      <c r="B609" s="63" t="s">
        <v>83</v>
      </c>
      <c r="C609" s="43" t="s">
        <v>79</v>
      </c>
      <c r="D609" s="44">
        <v>4.68</v>
      </c>
      <c r="E609" s="44">
        <v>4.68</v>
      </c>
      <c r="F609" s="44">
        <v>4.68</v>
      </c>
      <c r="G609" s="44">
        <v>4.68</v>
      </c>
      <c r="H609" s="44">
        <v>4.68</v>
      </c>
      <c r="I609" s="44">
        <v>4.68</v>
      </c>
      <c r="J609" s="44">
        <v>4.68</v>
      </c>
      <c r="K609" s="44">
        <v>4.68</v>
      </c>
      <c r="L609" s="44">
        <v>4.68</v>
      </c>
      <c r="M609" s="44">
        <v>4.68</v>
      </c>
      <c r="N609" s="44">
        <v>4.68</v>
      </c>
      <c r="O609" s="44">
        <v>4.68</v>
      </c>
      <c r="P609" s="44">
        <v>4.68</v>
      </c>
      <c r="Q609" s="44">
        <v>4.68</v>
      </c>
      <c r="R609" s="44">
        <v>4.68</v>
      </c>
      <c r="S609" s="44">
        <v>4.68</v>
      </c>
      <c r="T609" s="44">
        <v>4.68</v>
      </c>
      <c r="U609" s="44">
        <v>4.68</v>
      </c>
      <c r="V609" s="44">
        <v>4.68</v>
      </c>
      <c r="W609" s="44">
        <v>4.68</v>
      </c>
      <c r="X609" s="44">
        <v>4.68</v>
      </c>
      <c r="Y609" s="44">
        <v>4.68</v>
      </c>
      <c r="Z609" s="44">
        <v>4.68</v>
      </c>
      <c r="AA609" s="44">
        <v>4.68</v>
      </c>
    </row>
    <row r="610" spans="1:27" ht="12.75" hidden="1" customHeight="1" outlineLevel="1" x14ac:dyDescent="0.2">
      <c r="A610" s="89" t="s">
        <v>827</v>
      </c>
      <c r="B610" s="63" t="s">
        <v>81</v>
      </c>
      <c r="C610" s="43" t="s">
        <v>79</v>
      </c>
      <c r="D610" s="44">
        <f>$D$11</f>
        <v>216.36</v>
      </c>
      <c r="E610" s="44">
        <f t="shared" ref="E610:AA610" si="356">$D$11</f>
        <v>216.36</v>
      </c>
      <c r="F610" s="44">
        <f t="shared" si="356"/>
        <v>216.36</v>
      </c>
      <c r="G610" s="44">
        <f t="shared" si="356"/>
        <v>216.36</v>
      </c>
      <c r="H610" s="44">
        <f t="shared" si="356"/>
        <v>216.36</v>
      </c>
      <c r="I610" s="44">
        <f t="shared" si="356"/>
        <v>216.36</v>
      </c>
      <c r="J610" s="44">
        <f t="shared" si="356"/>
        <v>216.36</v>
      </c>
      <c r="K610" s="44">
        <f t="shared" si="356"/>
        <v>216.36</v>
      </c>
      <c r="L610" s="44">
        <f t="shared" si="356"/>
        <v>216.36</v>
      </c>
      <c r="M610" s="44">
        <f t="shared" si="356"/>
        <v>216.36</v>
      </c>
      <c r="N610" s="44">
        <f t="shared" si="356"/>
        <v>216.36</v>
      </c>
      <c r="O610" s="44">
        <f t="shared" si="356"/>
        <v>216.36</v>
      </c>
      <c r="P610" s="44">
        <f t="shared" si="356"/>
        <v>216.36</v>
      </c>
      <c r="Q610" s="44">
        <f t="shared" si="356"/>
        <v>216.36</v>
      </c>
      <c r="R610" s="44">
        <f t="shared" si="356"/>
        <v>216.36</v>
      </c>
      <c r="S610" s="44">
        <f t="shared" si="356"/>
        <v>216.36</v>
      </c>
      <c r="T610" s="44">
        <f t="shared" si="356"/>
        <v>216.36</v>
      </c>
      <c r="U610" s="44">
        <f t="shared" si="356"/>
        <v>216.36</v>
      </c>
      <c r="V610" s="44">
        <f t="shared" si="356"/>
        <v>216.36</v>
      </c>
      <c r="W610" s="44">
        <f t="shared" si="356"/>
        <v>216.36</v>
      </c>
      <c r="X610" s="44">
        <f t="shared" si="356"/>
        <v>216.36</v>
      </c>
      <c r="Y610" s="44">
        <f t="shared" si="356"/>
        <v>216.36</v>
      </c>
      <c r="Z610" s="44">
        <f t="shared" si="356"/>
        <v>216.36</v>
      </c>
      <c r="AA610" s="44">
        <f t="shared" si="356"/>
        <v>216.36</v>
      </c>
    </row>
    <row r="611" spans="1:27" collapsed="1" x14ac:dyDescent="0.2">
      <c r="A611" s="88" t="s">
        <v>828</v>
      </c>
      <c r="B611" s="28" t="str">
        <f>"30"&amp;"."&amp;$B$639&amp;"."&amp;$B$640</f>
        <v>30.09.2023</v>
      </c>
      <c r="C611" s="80" t="s">
        <v>76</v>
      </c>
      <c r="D611" s="81">
        <f>ROUND(((D612+D613+D615+D614)/1000),5)</f>
        <v>5.1431699999999996</v>
      </c>
      <c r="E611" s="81">
        <f>ROUND(((E612+E613+E615+E614)/1000),5)</f>
        <v>5.0626499999999997</v>
      </c>
      <c r="F611" s="81">
        <f>ROUND(((F612+F613+F615+F614)/1000),5)</f>
        <v>4.9922300000000002</v>
      </c>
      <c r="G611" s="81">
        <f t="shared" ref="G611:AA611" si="357">ROUND(((G612+G613+G615+G614)/1000),5)</f>
        <v>4.9585100000000004</v>
      </c>
      <c r="H611" s="81">
        <f t="shared" si="357"/>
        <v>5.0061999999999998</v>
      </c>
      <c r="I611" s="81">
        <f t="shared" si="357"/>
        <v>5.09971</v>
      </c>
      <c r="J611" s="81">
        <f t="shared" si="357"/>
        <v>5.1282300000000003</v>
      </c>
      <c r="K611" s="81">
        <f t="shared" si="357"/>
        <v>5.2958299999999996</v>
      </c>
      <c r="L611" s="81">
        <f t="shared" si="357"/>
        <v>5.5837000000000003</v>
      </c>
      <c r="M611" s="81">
        <f t="shared" si="357"/>
        <v>5.7905800000000003</v>
      </c>
      <c r="N611" s="81">
        <f t="shared" si="357"/>
        <v>5.8229699999999998</v>
      </c>
      <c r="O611" s="81">
        <f t="shared" si="357"/>
        <v>5.8273799999999998</v>
      </c>
      <c r="P611" s="81">
        <f t="shared" si="357"/>
        <v>5.80288</v>
      </c>
      <c r="Q611" s="81">
        <f t="shared" si="357"/>
        <v>5.8004100000000003</v>
      </c>
      <c r="R611" s="81">
        <f t="shared" si="357"/>
        <v>5.8022299999999998</v>
      </c>
      <c r="S611" s="81">
        <f t="shared" si="357"/>
        <v>5.7990000000000004</v>
      </c>
      <c r="T611" s="81">
        <f t="shared" si="357"/>
        <v>5.78505</v>
      </c>
      <c r="U611" s="81">
        <f t="shared" si="357"/>
        <v>5.7184100000000004</v>
      </c>
      <c r="V611" s="81">
        <f t="shared" si="357"/>
        <v>5.8178200000000002</v>
      </c>
      <c r="W611" s="81">
        <f t="shared" si="357"/>
        <v>5.8674299999999997</v>
      </c>
      <c r="X611" s="81">
        <f t="shared" si="357"/>
        <v>5.8105500000000001</v>
      </c>
      <c r="Y611" s="81">
        <f t="shared" si="357"/>
        <v>5.5522999999999998</v>
      </c>
      <c r="Z611" s="81">
        <f t="shared" si="357"/>
        <v>5.4096500000000001</v>
      </c>
      <c r="AA611" s="81">
        <f t="shared" si="357"/>
        <v>5.2009499999999997</v>
      </c>
    </row>
    <row r="612" spans="1:27" ht="12.75" hidden="1" customHeight="1" outlineLevel="1" x14ac:dyDescent="0.2">
      <c r="A612" s="89" t="s">
        <v>829</v>
      </c>
      <c r="B612" s="63" t="s">
        <v>230</v>
      </c>
      <c r="C612" s="43" t="s">
        <v>79</v>
      </c>
      <c r="D612" s="44">
        <v>1362.36</v>
      </c>
      <c r="E612" s="44">
        <v>1281.8399999999999</v>
      </c>
      <c r="F612" s="44">
        <v>1211.42</v>
      </c>
      <c r="G612" s="44">
        <v>1177.7</v>
      </c>
      <c r="H612" s="44">
        <v>1225.3900000000001</v>
      </c>
      <c r="I612" s="44">
        <v>1318.9</v>
      </c>
      <c r="J612" s="44">
        <v>1347.42</v>
      </c>
      <c r="K612" s="44">
        <v>1515.02</v>
      </c>
      <c r="L612" s="44">
        <v>1802.89</v>
      </c>
      <c r="M612" s="44">
        <v>2009.77</v>
      </c>
      <c r="N612" s="44">
        <v>2042.16</v>
      </c>
      <c r="O612" s="44">
        <v>2046.57</v>
      </c>
      <c r="P612" s="44">
        <v>2022.07</v>
      </c>
      <c r="Q612" s="44">
        <v>2019.6</v>
      </c>
      <c r="R612" s="44">
        <v>2021.42</v>
      </c>
      <c r="S612" s="44">
        <v>2018.19</v>
      </c>
      <c r="T612" s="44">
        <v>2004.24</v>
      </c>
      <c r="U612" s="44">
        <v>1937.6</v>
      </c>
      <c r="V612" s="44">
        <v>2037.01</v>
      </c>
      <c r="W612" s="44">
        <v>2086.62</v>
      </c>
      <c r="X612" s="44">
        <v>2029.74</v>
      </c>
      <c r="Y612" s="44">
        <v>1771.49</v>
      </c>
      <c r="Z612" s="44">
        <v>1628.84</v>
      </c>
      <c r="AA612" s="44">
        <v>1420.14</v>
      </c>
    </row>
    <row r="613" spans="1:27" ht="12.75" hidden="1" customHeight="1" outlineLevel="1" x14ac:dyDescent="0.2">
      <c r="A613" s="89" t="s">
        <v>830</v>
      </c>
      <c r="B613" s="63" t="s">
        <v>90</v>
      </c>
      <c r="C613" s="43" t="s">
        <v>79</v>
      </c>
      <c r="D613" s="44">
        <f>$D$468</f>
        <v>3559.77</v>
      </c>
      <c r="E613" s="44">
        <f t="shared" ref="E613:AA613" si="358">$D$468</f>
        <v>3559.77</v>
      </c>
      <c r="F613" s="44">
        <f t="shared" si="358"/>
        <v>3559.77</v>
      </c>
      <c r="G613" s="44">
        <f t="shared" si="358"/>
        <v>3559.77</v>
      </c>
      <c r="H613" s="44">
        <f t="shared" si="358"/>
        <v>3559.77</v>
      </c>
      <c r="I613" s="44">
        <f t="shared" si="358"/>
        <v>3559.77</v>
      </c>
      <c r="J613" s="44">
        <f t="shared" si="358"/>
        <v>3559.77</v>
      </c>
      <c r="K613" s="44">
        <f t="shared" si="358"/>
        <v>3559.77</v>
      </c>
      <c r="L613" s="44">
        <f t="shared" si="358"/>
        <v>3559.77</v>
      </c>
      <c r="M613" s="44">
        <f t="shared" si="358"/>
        <v>3559.77</v>
      </c>
      <c r="N613" s="44">
        <f t="shared" si="358"/>
        <v>3559.77</v>
      </c>
      <c r="O613" s="44">
        <f t="shared" si="358"/>
        <v>3559.77</v>
      </c>
      <c r="P613" s="44">
        <f t="shared" si="358"/>
        <v>3559.77</v>
      </c>
      <c r="Q613" s="44">
        <f t="shared" si="358"/>
        <v>3559.77</v>
      </c>
      <c r="R613" s="44">
        <f t="shared" si="358"/>
        <v>3559.77</v>
      </c>
      <c r="S613" s="44">
        <f t="shared" si="358"/>
        <v>3559.77</v>
      </c>
      <c r="T613" s="44">
        <f t="shared" si="358"/>
        <v>3559.77</v>
      </c>
      <c r="U613" s="44">
        <f t="shared" si="358"/>
        <v>3559.77</v>
      </c>
      <c r="V613" s="44">
        <f t="shared" si="358"/>
        <v>3559.77</v>
      </c>
      <c r="W613" s="44">
        <f t="shared" si="358"/>
        <v>3559.77</v>
      </c>
      <c r="X613" s="44">
        <f t="shared" si="358"/>
        <v>3559.77</v>
      </c>
      <c r="Y613" s="44">
        <f t="shared" si="358"/>
        <v>3559.77</v>
      </c>
      <c r="Z613" s="44">
        <f t="shared" si="358"/>
        <v>3559.77</v>
      </c>
      <c r="AA613" s="44">
        <f t="shared" si="358"/>
        <v>3559.77</v>
      </c>
    </row>
    <row r="614" spans="1:27" ht="12.75" hidden="1" customHeight="1" outlineLevel="1" x14ac:dyDescent="0.2">
      <c r="A614" s="89" t="s">
        <v>831</v>
      </c>
      <c r="B614" s="63" t="s">
        <v>83</v>
      </c>
      <c r="C614" s="43" t="s">
        <v>79</v>
      </c>
      <c r="D614" s="44">
        <v>4.68</v>
      </c>
      <c r="E614" s="44">
        <v>4.68</v>
      </c>
      <c r="F614" s="44">
        <v>4.68</v>
      </c>
      <c r="G614" s="44">
        <v>4.68</v>
      </c>
      <c r="H614" s="44">
        <v>4.68</v>
      </c>
      <c r="I614" s="44">
        <v>4.68</v>
      </c>
      <c r="J614" s="44">
        <v>4.68</v>
      </c>
      <c r="K614" s="44">
        <v>4.68</v>
      </c>
      <c r="L614" s="44">
        <v>4.68</v>
      </c>
      <c r="M614" s="44">
        <v>4.68</v>
      </c>
      <c r="N614" s="44">
        <v>4.68</v>
      </c>
      <c r="O614" s="44">
        <v>4.68</v>
      </c>
      <c r="P614" s="44">
        <v>4.68</v>
      </c>
      <c r="Q614" s="44">
        <v>4.68</v>
      </c>
      <c r="R614" s="44">
        <v>4.68</v>
      </c>
      <c r="S614" s="44">
        <v>4.68</v>
      </c>
      <c r="T614" s="44">
        <v>4.68</v>
      </c>
      <c r="U614" s="44">
        <v>4.68</v>
      </c>
      <c r="V614" s="44">
        <v>4.68</v>
      </c>
      <c r="W614" s="44">
        <v>4.68</v>
      </c>
      <c r="X614" s="44">
        <v>4.68</v>
      </c>
      <c r="Y614" s="44">
        <v>4.68</v>
      </c>
      <c r="Z614" s="44">
        <v>4.68</v>
      </c>
      <c r="AA614" s="44">
        <v>4.68</v>
      </c>
    </row>
    <row r="615" spans="1:27" ht="12.75" hidden="1" customHeight="1" outlineLevel="1" x14ac:dyDescent="0.2">
      <c r="A615" s="89" t="s">
        <v>832</v>
      </c>
      <c r="B615" s="63" t="s">
        <v>81</v>
      </c>
      <c r="C615" s="43" t="s">
        <v>79</v>
      </c>
      <c r="D615" s="44">
        <f>$D$11</f>
        <v>216.36</v>
      </c>
      <c r="E615" s="44">
        <f t="shared" ref="E615:AA615" si="359">$D$11</f>
        <v>216.36</v>
      </c>
      <c r="F615" s="44">
        <f t="shared" si="359"/>
        <v>216.36</v>
      </c>
      <c r="G615" s="44">
        <f t="shared" si="359"/>
        <v>216.36</v>
      </c>
      <c r="H615" s="44">
        <f t="shared" si="359"/>
        <v>216.36</v>
      </c>
      <c r="I615" s="44">
        <f t="shared" si="359"/>
        <v>216.36</v>
      </c>
      <c r="J615" s="44">
        <f t="shared" si="359"/>
        <v>216.36</v>
      </c>
      <c r="K615" s="44">
        <f t="shared" si="359"/>
        <v>216.36</v>
      </c>
      <c r="L615" s="44">
        <f t="shared" si="359"/>
        <v>216.36</v>
      </c>
      <c r="M615" s="44">
        <f t="shared" si="359"/>
        <v>216.36</v>
      </c>
      <c r="N615" s="44">
        <f t="shared" si="359"/>
        <v>216.36</v>
      </c>
      <c r="O615" s="44">
        <f t="shared" si="359"/>
        <v>216.36</v>
      </c>
      <c r="P615" s="44">
        <f t="shared" si="359"/>
        <v>216.36</v>
      </c>
      <c r="Q615" s="44">
        <f t="shared" si="359"/>
        <v>216.36</v>
      </c>
      <c r="R615" s="44">
        <f t="shared" si="359"/>
        <v>216.36</v>
      </c>
      <c r="S615" s="44">
        <f t="shared" si="359"/>
        <v>216.36</v>
      </c>
      <c r="T615" s="44">
        <f t="shared" si="359"/>
        <v>216.36</v>
      </c>
      <c r="U615" s="44">
        <f t="shared" si="359"/>
        <v>216.36</v>
      </c>
      <c r="V615" s="44">
        <f t="shared" si="359"/>
        <v>216.36</v>
      </c>
      <c r="W615" s="44">
        <f t="shared" si="359"/>
        <v>216.36</v>
      </c>
      <c r="X615" s="44">
        <f t="shared" si="359"/>
        <v>216.36</v>
      </c>
      <c r="Y615" s="44">
        <f t="shared" si="359"/>
        <v>216.36</v>
      </c>
      <c r="Z615" s="44">
        <f t="shared" si="359"/>
        <v>216.36</v>
      </c>
      <c r="AA615" s="44">
        <f t="shared" si="359"/>
        <v>216.36</v>
      </c>
    </row>
    <row r="616" spans="1:27" collapsed="1" x14ac:dyDescent="0.2">
      <c r="B616" s="91" t="s">
        <v>379</v>
      </c>
    </row>
    <row r="617" spans="1:27" x14ac:dyDescent="0.2">
      <c r="B617" s="91" t="s">
        <v>379</v>
      </c>
    </row>
    <row r="618" spans="1:27" x14ac:dyDescent="0.2">
      <c r="A618" s="179" t="s">
        <v>833</v>
      </c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1"/>
    </row>
    <row r="619" spans="1:27" ht="15" customHeight="1" x14ac:dyDescent="0.2">
      <c r="A619" s="182" t="s">
        <v>834</v>
      </c>
      <c r="B619" s="184" t="s">
        <v>835</v>
      </c>
      <c r="C619" s="186" t="s">
        <v>836</v>
      </c>
      <c r="D619" s="27" t="s">
        <v>69</v>
      </c>
      <c r="E619" s="27" t="s">
        <v>70</v>
      </c>
      <c r="F619" s="27" t="s">
        <v>837</v>
      </c>
      <c r="G619" s="27" t="s">
        <v>838</v>
      </c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</row>
    <row r="620" spans="1:27" x14ac:dyDescent="0.2">
      <c r="A620" s="183"/>
      <c r="B620" s="185"/>
      <c r="C620" s="187"/>
      <c r="D620" s="95">
        <f>D621</f>
        <v>886622.05</v>
      </c>
      <c r="E620" s="95">
        <f t="shared" ref="E620:G620" si="360">E621</f>
        <v>886622.05</v>
      </c>
      <c r="F620" s="95">
        <f t="shared" si="360"/>
        <v>886622.05</v>
      </c>
      <c r="G620" s="95">
        <f t="shared" si="360"/>
        <v>886622.05</v>
      </c>
    </row>
    <row r="621" spans="1:27" ht="12.75" hidden="1" customHeight="1" outlineLevel="1" x14ac:dyDescent="0.2">
      <c r="A621" s="96" t="s">
        <v>839</v>
      </c>
      <c r="B621" s="97" t="s">
        <v>840</v>
      </c>
      <c r="C621" s="98" t="s">
        <v>836</v>
      </c>
      <c r="D621" s="44">
        <v>886622.05</v>
      </c>
      <c r="E621" s="44">
        <f>$D621</f>
        <v>886622.05</v>
      </c>
      <c r="F621" s="44">
        <f>$D621</f>
        <v>886622.05</v>
      </c>
      <c r="G621" s="44">
        <f>$D621</f>
        <v>886622.05</v>
      </c>
    </row>
    <row r="622" spans="1:27" collapsed="1" x14ac:dyDescent="0.2"/>
    <row r="624" spans="1:27" ht="12.75" customHeight="1" x14ac:dyDescent="0.25">
      <c r="A624" s="188" t="s">
        <v>84</v>
      </c>
      <c r="B624" s="188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25">
      <c r="A625" s="172" t="s">
        <v>2906</v>
      </c>
      <c r="B625" s="172"/>
      <c r="C625" s="172"/>
      <c r="D625" s="172"/>
      <c r="E625" s="172"/>
      <c r="F625" s="172"/>
      <c r="G625" s="172"/>
      <c r="H625" s="172"/>
      <c r="I625" s="172"/>
      <c r="J625" s="172"/>
      <c r="K625" s="172"/>
      <c r="L625" s="172"/>
      <c r="M625" s="172"/>
      <c r="N625" s="172"/>
      <c r="O625" s="172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">
      <c r="A627" s="54"/>
      <c r="B627" s="55"/>
    </row>
    <row r="628" spans="1:27" x14ac:dyDescent="0.2">
      <c r="A628" s="54"/>
      <c r="B628" s="56"/>
    </row>
    <row r="639" spans="1:27" hidden="1" x14ac:dyDescent="0.2">
      <c r="B639" s="99" t="s">
        <v>2907</v>
      </c>
    </row>
    <row r="640" spans="1:27" hidden="1" x14ac:dyDescent="0.2">
      <c r="B640" s="100" t="s">
        <v>2908</v>
      </c>
    </row>
  </sheetData>
  <autoFilter ref="B6:C566" xr:uid="{00000000-0001-0000-0600-000000000000}"/>
  <mergeCells count="12">
    <mergeCell ref="A625:O625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4:B624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FF66F-0B5F-4461-B67C-63BD01A1A5F7}">
  <sheetPr>
    <tabColor rgb="FF00B0F0"/>
    <pageSetUpPr fitToPage="1"/>
  </sheetPr>
  <dimension ref="A1:AA213"/>
  <sheetViews>
    <sheetView view="pageBreakPreview" zoomScale="75" zoomScaleNormal="100" zoomScaleSheetLayoutView="75" workbookViewId="0">
      <selection activeCell="C58" sqref="C5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3" t="s">
        <v>2918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</row>
    <row r="2" spans="1:27" x14ac:dyDescent="0.2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</row>
    <row r="3" spans="1:27" x14ac:dyDescent="0.2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</row>
    <row r="4" spans="1:27" ht="15" customHeight="1" x14ac:dyDescent="0.25">
      <c r="A4" s="176" t="s">
        <v>841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ht="12.75" customHeight="1" x14ac:dyDescent="0.2">
      <c r="A5" s="179" t="s">
        <v>531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1"/>
    </row>
    <row r="6" spans="1:27" ht="25.5" x14ac:dyDescent="0.2">
      <c r="A6" s="26" t="s">
        <v>64</v>
      </c>
      <c r="B6" s="27" t="s">
        <v>202</v>
      </c>
      <c r="C6" s="26" t="s">
        <v>203</v>
      </c>
      <c r="D6" s="27" t="s">
        <v>204</v>
      </c>
      <c r="E6" s="27" t="s">
        <v>205</v>
      </c>
      <c r="F6" s="27" t="s">
        <v>206</v>
      </c>
      <c r="G6" s="27" t="s">
        <v>207</v>
      </c>
      <c r="H6" s="27" t="s">
        <v>208</v>
      </c>
      <c r="I6" s="27" t="s">
        <v>209</v>
      </c>
      <c r="J6" s="27" t="s">
        <v>210</v>
      </c>
      <c r="K6" s="27" t="s">
        <v>211</v>
      </c>
      <c r="L6" s="27" t="s">
        <v>212</v>
      </c>
      <c r="M6" s="27" t="s">
        <v>213</v>
      </c>
      <c r="N6" s="27" t="s">
        <v>214</v>
      </c>
      <c r="O6" s="27" t="s">
        <v>215</v>
      </c>
      <c r="P6" s="27" t="s">
        <v>216</v>
      </c>
      <c r="Q6" s="27" t="s">
        <v>217</v>
      </c>
      <c r="R6" s="27" t="s">
        <v>218</v>
      </c>
      <c r="S6" s="27" t="s">
        <v>219</v>
      </c>
      <c r="T6" s="27" t="s">
        <v>220</v>
      </c>
      <c r="U6" s="27" t="s">
        <v>221</v>
      </c>
      <c r="V6" s="27" t="s">
        <v>222</v>
      </c>
      <c r="W6" s="27" t="s">
        <v>223</v>
      </c>
      <c r="X6" s="27" t="s">
        <v>224</v>
      </c>
      <c r="Y6" s="27" t="s">
        <v>225</v>
      </c>
      <c r="Z6" s="27" t="s">
        <v>226</v>
      </c>
      <c r="AA6" s="27" t="s">
        <v>227</v>
      </c>
    </row>
    <row r="7" spans="1:27" x14ac:dyDescent="0.2">
      <c r="A7" s="26"/>
      <c r="B7" s="27"/>
      <c r="C7" s="26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</row>
    <row r="8" spans="1:27" ht="12.75" customHeight="1" x14ac:dyDescent="0.2">
      <c r="A8" s="88" t="s">
        <v>5</v>
      </c>
      <c r="B8" s="28" t="str">
        <f>"01"&amp;"."&amp;$B$212&amp;"."&amp;$B$213</f>
        <v>01.09.2023</v>
      </c>
      <c r="C8" s="80" t="s">
        <v>76</v>
      </c>
      <c r="D8" s="81">
        <f>ROUND(((D9+D10+D12+D11+D13)/1000),5)</f>
        <v>3.9941900000000001</v>
      </c>
      <c r="E8" s="81">
        <f t="shared" ref="E8:AA8" si="0">ROUND(((E9+E10+E12+E11+E13)/1000),5)</f>
        <v>3.8850899999999999</v>
      </c>
      <c r="F8" s="81">
        <f t="shared" si="0"/>
        <v>3.8210199999999999</v>
      </c>
      <c r="G8" s="81">
        <f t="shared" si="0"/>
        <v>3.8279800000000002</v>
      </c>
      <c r="H8" s="81">
        <f t="shared" si="0"/>
        <v>3.8731</v>
      </c>
      <c r="I8" s="81">
        <f t="shared" si="0"/>
        <v>3.9523999999999999</v>
      </c>
      <c r="J8" s="81">
        <f t="shared" si="0"/>
        <v>4.0662200000000004</v>
      </c>
      <c r="K8" s="81">
        <f t="shared" si="0"/>
        <v>4.3211899999999996</v>
      </c>
      <c r="L8" s="81">
        <f t="shared" si="0"/>
        <v>4.5183600000000004</v>
      </c>
      <c r="M8" s="81">
        <f t="shared" si="0"/>
        <v>4.7291699999999999</v>
      </c>
      <c r="N8" s="81">
        <f t="shared" si="0"/>
        <v>4.7607900000000001</v>
      </c>
      <c r="O8" s="81">
        <f t="shared" si="0"/>
        <v>4.7406199999999998</v>
      </c>
      <c r="P8" s="81">
        <f t="shared" si="0"/>
        <v>4.7491500000000002</v>
      </c>
      <c r="Q8" s="81">
        <f t="shared" si="0"/>
        <v>4.7523</v>
      </c>
      <c r="R8" s="81">
        <f t="shared" si="0"/>
        <v>4.8242099999999999</v>
      </c>
      <c r="S8" s="81">
        <f t="shared" si="0"/>
        <v>4.81053</v>
      </c>
      <c r="T8" s="81">
        <f t="shared" si="0"/>
        <v>4.8024100000000001</v>
      </c>
      <c r="U8" s="81">
        <f t="shared" si="0"/>
        <v>4.7721499999999999</v>
      </c>
      <c r="V8" s="81">
        <f t="shared" si="0"/>
        <v>4.7727000000000004</v>
      </c>
      <c r="W8" s="81">
        <f t="shared" si="0"/>
        <v>4.8084800000000003</v>
      </c>
      <c r="X8" s="81">
        <f t="shared" si="0"/>
        <v>4.8013300000000001</v>
      </c>
      <c r="Y8" s="81">
        <f t="shared" si="0"/>
        <v>4.6820500000000003</v>
      </c>
      <c r="Z8" s="81">
        <f t="shared" si="0"/>
        <v>4.4096299999999999</v>
      </c>
      <c r="AA8" s="81">
        <f t="shared" si="0"/>
        <v>4.1994499999999997</v>
      </c>
    </row>
    <row r="9" spans="1:27" ht="12.75" hidden="1" customHeight="1" outlineLevel="1" x14ac:dyDescent="0.2">
      <c r="A9" s="113" t="s">
        <v>87</v>
      </c>
      <c r="B9" s="63" t="s">
        <v>230</v>
      </c>
      <c r="C9" s="43" t="s">
        <v>79</v>
      </c>
      <c r="D9" s="44">
        <v>1375.26</v>
      </c>
      <c r="E9" s="44">
        <v>1266.1600000000001</v>
      </c>
      <c r="F9" s="44">
        <v>1202.0899999999999</v>
      </c>
      <c r="G9" s="44">
        <v>1209.05</v>
      </c>
      <c r="H9" s="44">
        <v>1254.17</v>
      </c>
      <c r="I9" s="44">
        <v>1333.47</v>
      </c>
      <c r="J9" s="44">
        <v>1447.29</v>
      </c>
      <c r="K9" s="44">
        <v>1702.26</v>
      </c>
      <c r="L9" s="44">
        <v>1899.43</v>
      </c>
      <c r="M9" s="44">
        <v>2110.2399999999998</v>
      </c>
      <c r="N9" s="44">
        <v>2141.86</v>
      </c>
      <c r="O9" s="44">
        <v>2121.69</v>
      </c>
      <c r="P9" s="44">
        <v>2130.2199999999998</v>
      </c>
      <c r="Q9" s="44">
        <v>2133.37</v>
      </c>
      <c r="R9" s="44">
        <v>2205.2800000000002</v>
      </c>
      <c r="S9" s="44">
        <v>2191.6</v>
      </c>
      <c r="T9" s="44">
        <v>2183.48</v>
      </c>
      <c r="U9" s="44">
        <v>2153.2199999999998</v>
      </c>
      <c r="V9" s="44">
        <v>2153.77</v>
      </c>
      <c r="W9" s="44">
        <v>2189.5500000000002</v>
      </c>
      <c r="X9" s="44">
        <v>2182.4</v>
      </c>
      <c r="Y9" s="44">
        <v>2063.12</v>
      </c>
      <c r="Z9" s="44">
        <v>1790.7</v>
      </c>
      <c r="AA9" s="44">
        <v>1580.52</v>
      </c>
    </row>
    <row r="10" spans="1:27" ht="12.75" hidden="1" customHeight="1" outlineLevel="1" x14ac:dyDescent="0.2">
      <c r="A10" s="113" t="s">
        <v>87</v>
      </c>
      <c r="B10" s="63" t="s">
        <v>90</v>
      </c>
      <c r="C10" s="43" t="s">
        <v>79</v>
      </c>
      <c r="D10" s="44">
        <v>2222.89</v>
      </c>
      <c r="E10" s="44">
        <f>$D$10</f>
        <v>2222.89</v>
      </c>
      <c r="F10" s="44">
        <f t="shared" ref="F10:AA10" si="1">$D$10</f>
        <v>2222.89</v>
      </c>
      <c r="G10" s="44">
        <f t="shared" si="1"/>
        <v>2222.89</v>
      </c>
      <c r="H10" s="44">
        <f t="shared" si="1"/>
        <v>2222.89</v>
      </c>
      <c r="I10" s="44">
        <f t="shared" si="1"/>
        <v>2222.89</v>
      </c>
      <c r="J10" s="44">
        <f t="shared" si="1"/>
        <v>2222.89</v>
      </c>
      <c r="K10" s="44">
        <f t="shared" si="1"/>
        <v>2222.89</v>
      </c>
      <c r="L10" s="44">
        <f t="shared" si="1"/>
        <v>2222.89</v>
      </c>
      <c r="M10" s="44">
        <f t="shared" si="1"/>
        <v>2222.89</v>
      </c>
      <c r="N10" s="44">
        <f t="shared" si="1"/>
        <v>2222.89</v>
      </c>
      <c r="O10" s="44">
        <f t="shared" si="1"/>
        <v>2222.89</v>
      </c>
      <c r="P10" s="44">
        <f t="shared" si="1"/>
        <v>2222.89</v>
      </c>
      <c r="Q10" s="44">
        <f t="shared" si="1"/>
        <v>2222.89</v>
      </c>
      <c r="R10" s="44">
        <f t="shared" si="1"/>
        <v>2222.89</v>
      </c>
      <c r="S10" s="44">
        <f t="shared" si="1"/>
        <v>2222.89</v>
      </c>
      <c r="T10" s="44">
        <f t="shared" si="1"/>
        <v>2222.89</v>
      </c>
      <c r="U10" s="44">
        <f t="shared" si="1"/>
        <v>2222.89</v>
      </c>
      <c r="V10" s="44">
        <f t="shared" si="1"/>
        <v>2222.89</v>
      </c>
      <c r="W10" s="44">
        <f t="shared" si="1"/>
        <v>2222.89</v>
      </c>
      <c r="X10" s="44">
        <f t="shared" si="1"/>
        <v>2222.89</v>
      </c>
      <c r="Y10" s="44">
        <f t="shared" si="1"/>
        <v>2222.89</v>
      </c>
      <c r="Z10" s="44">
        <f t="shared" si="1"/>
        <v>2222.89</v>
      </c>
      <c r="AA10" s="44">
        <f t="shared" si="1"/>
        <v>2222.89</v>
      </c>
    </row>
    <row r="11" spans="1:27" ht="12.75" hidden="1" customHeight="1" outlineLevel="1" x14ac:dyDescent="0.2">
      <c r="A11" s="113" t="s">
        <v>87</v>
      </c>
      <c r="B11" s="63" t="s">
        <v>83</v>
      </c>
      <c r="C11" s="43" t="s">
        <v>79</v>
      </c>
      <c r="D11" s="44">
        <v>4.32</v>
      </c>
      <c r="E11" s="44">
        <v>4.32</v>
      </c>
      <c r="F11" s="44">
        <v>4.32</v>
      </c>
      <c r="G11" s="44">
        <v>4.32</v>
      </c>
      <c r="H11" s="44">
        <v>4.32</v>
      </c>
      <c r="I11" s="44">
        <v>4.32</v>
      </c>
      <c r="J11" s="44">
        <v>4.32</v>
      </c>
      <c r="K11" s="44">
        <v>4.32</v>
      </c>
      <c r="L11" s="44">
        <v>4.32</v>
      </c>
      <c r="M11" s="44">
        <v>4.32</v>
      </c>
      <c r="N11" s="44">
        <v>4.32</v>
      </c>
      <c r="O11" s="44">
        <v>4.32</v>
      </c>
      <c r="P11" s="44">
        <v>4.32</v>
      </c>
      <c r="Q11" s="44">
        <v>4.32</v>
      </c>
      <c r="R11" s="44">
        <v>4.32</v>
      </c>
      <c r="S11" s="44">
        <v>4.32</v>
      </c>
      <c r="T11" s="44">
        <v>4.32</v>
      </c>
      <c r="U11" s="44">
        <v>4.32</v>
      </c>
      <c r="V11" s="44">
        <v>4.32</v>
      </c>
      <c r="W11" s="44">
        <v>4.32</v>
      </c>
      <c r="X11" s="44">
        <v>4.32</v>
      </c>
      <c r="Y11" s="44">
        <v>4.32</v>
      </c>
      <c r="Z11" s="44">
        <v>4.32</v>
      </c>
      <c r="AA11" s="44">
        <v>4.32</v>
      </c>
    </row>
    <row r="12" spans="1:27" ht="12.75" hidden="1" customHeight="1" outlineLevel="1" x14ac:dyDescent="0.2">
      <c r="A12" s="89" t="s">
        <v>2919</v>
      </c>
      <c r="B12" s="63" t="s">
        <v>2920</v>
      </c>
      <c r="C12" s="43" t="s">
        <v>79</v>
      </c>
      <c r="D12" s="44">
        <v>175.36</v>
      </c>
      <c r="E12" s="44">
        <f>$D$12</f>
        <v>175.36</v>
      </c>
      <c r="F12" s="44">
        <f t="shared" ref="F12:AA12" si="2">$D$12</f>
        <v>175.36</v>
      </c>
      <c r="G12" s="44">
        <f t="shared" si="2"/>
        <v>175.36</v>
      </c>
      <c r="H12" s="44">
        <f t="shared" si="2"/>
        <v>175.36</v>
      </c>
      <c r="I12" s="44">
        <f t="shared" si="2"/>
        <v>175.36</v>
      </c>
      <c r="J12" s="44">
        <f t="shared" si="2"/>
        <v>175.36</v>
      </c>
      <c r="K12" s="44">
        <f t="shared" si="2"/>
        <v>175.36</v>
      </c>
      <c r="L12" s="44">
        <f t="shared" si="2"/>
        <v>175.36</v>
      </c>
      <c r="M12" s="44">
        <f t="shared" si="2"/>
        <v>175.36</v>
      </c>
      <c r="N12" s="44">
        <f t="shared" si="2"/>
        <v>175.36</v>
      </c>
      <c r="O12" s="44">
        <f t="shared" si="2"/>
        <v>175.36</v>
      </c>
      <c r="P12" s="44">
        <f t="shared" si="2"/>
        <v>175.36</v>
      </c>
      <c r="Q12" s="44">
        <f t="shared" si="2"/>
        <v>175.36</v>
      </c>
      <c r="R12" s="44">
        <f t="shared" si="2"/>
        <v>175.36</v>
      </c>
      <c r="S12" s="44">
        <f t="shared" si="2"/>
        <v>175.36</v>
      </c>
      <c r="T12" s="44">
        <f t="shared" si="2"/>
        <v>175.36</v>
      </c>
      <c r="U12" s="44">
        <f t="shared" si="2"/>
        <v>175.36</v>
      </c>
      <c r="V12" s="44">
        <f t="shared" si="2"/>
        <v>175.36</v>
      </c>
      <c r="W12" s="44">
        <f t="shared" si="2"/>
        <v>175.36</v>
      </c>
      <c r="X12" s="44">
        <f t="shared" si="2"/>
        <v>175.36</v>
      </c>
      <c r="Y12" s="44">
        <f t="shared" si="2"/>
        <v>175.36</v>
      </c>
      <c r="Z12" s="44">
        <f t="shared" si="2"/>
        <v>175.36</v>
      </c>
      <c r="AA12" s="44">
        <f t="shared" si="2"/>
        <v>175.36</v>
      </c>
    </row>
    <row r="13" spans="1:27" ht="12.75" hidden="1" customHeight="1" outlineLevel="1" x14ac:dyDescent="0.2">
      <c r="A13" s="89" t="s">
        <v>2921</v>
      </c>
      <c r="B13" s="63" t="s">
        <v>2922</v>
      </c>
      <c r="C13" s="43" t="s">
        <v>79</v>
      </c>
      <c r="D13" s="44">
        <v>216.36</v>
      </c>
      <c r="E13" s="44">
        <f>$D$13</f>
        <v>216.36</v>
      </c>
      <c r="F13" s="44">
        <f t="shared" ref="F13:AA13" si="3">$D$13</f>
        <v>216.36</v>
      </c>
      <c r="G13" s="44">
        <f t="shared" si="3"/>
        <v>216.36</v>
      </c>
      <c r="H13" s="44">
        <f t="shared" si="3"/>
        <v>216.36</v>
      </c>
      <c r="I13" s="44">
        <f t="shared" si="3"/>
        <v>216.36</v>
      </c>
      <c r="J13" s="44">
        <f t="shared" si="3"/>
        <v>216.36</v>
      </c>
      <c r="K13" s="44">
        <f t="shared" si="3"/>
        <v>216.36</v>
      </c>
      <c r="L13" s="44">
        <f t="shared" si="3"/>
        <v>216.36</v>
      </c>
      <c r="M13" s="44">
        <f t="shared" si="3"/>
        <v>216.36</v>
      </c>
      <c r="N13" s="44">
        <f t="shared" si="3"/>
        <v>216.36</v>
      </c>
      <c r="O13" s="44">
        <f t="shared" si="3"/>
        <v>216.36</v>
      </c>
      <c r="P13" s="44">
        <f t="shared" si="3"/>
        <v>216.36</v>
      </c>
      <c r="Q13" s="44">
        <f t="shared" si="3"/>
        <v>216.36</v>
      </c>
      <c r="R13" s="44">
        <f t="shared" si="3"/>
        <v>216.36</v>
      </c>
      <c r="S13" s="44">
        <f t="shared" si="3"/>
        <v>216.36</v>
      </c>
      <c r="T13" s="44">
        <f t="shared" si="3"/>
        <v>216.36</v>
      </c>
      <c r="U13" s="44">
        <f t="shared" si="3"/>
        <v>216.36</v>
      </c>
      <c r="V13" s="44">
        <f t="shared" si="3"/>
        <v>216.36</v>
      </c>
      <c r="W13" s="44">
        <f t="shared" si="3"/>
        <v>216.36</v>
      </c>
      <c r="X13" s="44">
        <f t="shared" si="3"/>
        <v>216.36</v>
      </c>
      <c r="Y13" s="44">
        <f t="shared" si="3"/>
        <v>216.36</v>
      </c>
      <c r="Z13" s="44">
        <f t="shared" si="3"/>
        <v>216.36</v>
      </c>
      <c r="AA13" s="44">
        <f t="shared" si="3"/>
        <v>216.36</v>
      </c>
    </row>
    <row r="14" spans="1:27" ht="12.75" customHeight="1" collapsed="1" x14ac:dyDescent="0.2">
      <c r="A14" s="88" t="s">
        <v>8</v>
      </c>
      <c r="B14" s="28" t="str">
        <f>"02"&amp;"."&amp;$B$212&amp;"."&amp;$B$213</f>
        <v>02.09.2023</v>
      </c>
      <c r="C14" s="80" t="s">
        <v>76</v>
      </c>
      <c r="D14" s="81">
        <f>ROUND(((D15+D16+D18+D17+D19)/1000),5)</f>
        <v>4.1631400000000003</v>
      </c>
      <c r="E14" s="81">
        <f t="shared" ref="E14:AA14" si="4">ROUND(((E15+E16+E18+E17+E19)/1000),5)</f>
        <v>3.9710200000000002</v>
      </c>
      <c r="F14" s="81">
        <f t="shared" si="4"/>
        <v>3.9304600000000001</v>
      </c>
      <c r="G14" s="81">
        <f t="shared" si="4"/>
        <v>3.8983300000000001</v>
      </c>
      <c r="H14" s="81">
        <f t="shared" si="4"/>
        <v>3.9163899999999998</v>
      </c>
      <c r="I14" s="81">
        <f t="shared" si="4"/>
        <v>3.91256</v>
      </c>
      <c r="J14" s="81">
        <f t="shared" si="4"/>
        <v>3.94062</v>
      </c>
      <c r="K14" s="81">
        <f t="shared" si="4"/>
        <v>4.2364699999999997</v>
      </c>
      <c r="L14" s="81">
        <f t="shared" si="4"/>
        <v>4.4335699999999996</v>
      </c>
      <c r="M14" s="81">
        <f t="shared" si="4"/>
        <v>4.6439899999999996</v>
      </c>
      <c r="N14" s="81">
        <f t="shared" si="4"/>
        <v>4.71408</v>
      </c>
      <c r="O14" s="81">
        <f t="shared" si="4"/>
        <v>4.73123</v>
      </c>
      <c r="P14" s="81">
        <f t="shared" si="4"/>
        <v>4.7233000000000001</v>
      </c>
      <c r="Q14" s="81">
        <f t="shared" si="4"/>
        <v>4.7294400000000003</v>
      </c>
      <c r="R14" s="81">
        <f t="shared" si="4"/>
        <v>4.7281399999999998</v>
      </c>
      <c r="S14" s="81">
        <f t="shared" si="4"/>
        <v>4.7224199999999996</v>
      </c>
      <c r="T14" s="81">
        <f t="shared" si="4"/>
        <v>4.7012400000000003</v>
      </c>
      <c r="U14" s="81">
        <f t="shared" si="4"/>
        <v>4.6676299999999999</v>
      </c>
      <c r="V14" s="81">
        <f t="shared" si="4"/>
        <v>4.6635900000000001</v>
      </c>
      <c r="W14" s="81">
        <f t="shared" si="4"/>
        <v>4.6734200000000001</v>
      </c>
      <c r="X14" s="81">
        <f t="shared" si="4"/>
        <v>4.6671500000000004</v>
      </c>
      <c r="Y14" s="81">
        <f t="shared" si="4"/>
        <v>4.5739099999999997</v>
      </c>
      <c r="Z14" s="81">
        <f t="shared" si="4"/>
        <v>4.4257499999999999</v>
      </c>
      <c r="AA14" s="81">
        <f t="shared" si="4"/>
        <v>4.2829800000000002</v>
      </c>
    </row>
    <row r="15" spans="1:27" ht="12.75" hidden="1" customHeight="1" outlineLevel="1" x14ac:dyDescent="0.2">
      <c r="A15" s="89" t="s">
        <v>105</v>
      </c>
      <c r="B15" s="63" t="s">
        <v>230</v>
      </c>
      <c r="C15" s="43" t="s">
        <v>79</v>
      </c>
      <c r="D15" s="44">
        <v>1544.21</v>
      </c>
      <c r="E15" s="44">
        <v>1352.09</v>
      </c>
      <c r="F15" s="44">
        <v>1311.53</v>
      </c>
      <c r="G15" s="44">
        <v>1279.4000000000001</v>
      </c>
      <c r="H15" s="44">
        <v>1297.46</v>
      </c>
      <c r="I15" s="44">
        <v>1293.6300000000001</v>
      </c>
      <c r="J15" s="44">
        <v>1321.69</v>
      </c>
      <c r="K15" s="44">
        <v>1617.54</v>
      </c>
      <c r="L15" s="44">
        <v>1814.64</v>
      </c>
      <c r="M15" s="44">
        <v>2025.06</v>
      </c>
      <c r="N15" s="44">
        <v>2095.15</v>
      </c>
      <c r="O15" s="44">
        <v>2112.3000000000002</v>
      </c>
      <c r="P15" s="44">
        <v>2104.37</v>
      </c>
      <c r="Q15" s="44">
        <v>2110.5100000000002</v>
      </c>
      <c r="R15" s="44">
        <v>2109.21</v>
      </c>
      <c r="S15" s="44">
        <v>2103.4899999999998</v>
      </c>
      <c r="T15" s="44">
        <v>2082.31</v>
      </c>
      <c r="U15" s="44">
        <v>2048.6999999999998</v>
      </c>
      <c r="V15" s="44">
        <v>2044.66</v>
      </c>
      <c r="W15" s="44">
        <v>2054.4899999999998</v>
      </c>
      <c r="X15" s="44">
        <v>2048.2199999999998</v>
      </c>
      <c r="Y15" s="44">
        <v>1954.98</v>
      </c>
      <c r="Z15" s="44">
        <v>1806.82</v>
      </c>
      <c r="AA15" s="44">
        <v>1664.05</v>
      </c>
    </row>
    <row r="16" spans="1:27" ht="12.75" hidden="1" customHeight="1" outlineLevel="1" x14ac:dyDescent="0.2">
      <c r="A16" s="89" t="s">
        <v>2923</v>
      </c>
      <c r="B16" s="63" t="s">
        <v>90</v>
      </c>
      <c r="C16" s="43" t="s">
        <v>79</v>
      </c>
      <c r="D16" s="44">
        <f>$D$10</f>
        <v>2222.89</v>
      </c>
      <c r="E16" s="44">
        <f t="shared" ref="E16:AA16" si="5">$D$10</f>
        <v>2222.89</v>
      </c>
      <c r="F16" s="44">
        <f t="shared" si="5"/>
        <v>2222.89</v>
      </c>
      <c r="G16" s="44">
        <f t="shared" si="5"/>
        <v>2222.89</v>
      </c>
      <c r="H16" s="44">
        <f t="shared" si="5"/>
        <v>2222.89</v>
      </c>
      <c r="I16" s="44">
        <f t="shared" si="5"/>
        <v>2222.89</v>
      </c>
      <c r="J16" s="44">
        <f t="shared" si="5"/>
        <v>2222.89</v>
      </c>
      <c r="K16" s="44">
        <f t="shared" si="5"/>
        <v>2222.89</v>
      </c>
      <c r="L16" s="44">
        <f t="shared" si="5"/>
        <v>2222.89</v>
      </c>
      <c r="M16" s="44">
        <f t="shared" si="5"/>
        <v>2222.89</v>
      </c>
      <c r="N16" s="44">
        <f t="shared" si="5"/>
        <v>2222.89</v>
      </c>
      <c r="O16" s="44">
        <f t="shared" si="5"/>
        <v>2222.89</v>
      </c>
      <c r="P16" s="44">
        <f t="shared" si="5"/>
        <v>2222.89</v>
      </c>
      <c r="Q16" s="44">
        <f t="shared" si="5"/>
        <v>2222.89</v>
      </c>
      <c r="R16" s="44">
        <f t="shared" si="5"/>
        <v>2222.89</v>
      </c>
      <c r="S16" s="44">
        <f t="shared" si="5"/>
        <v>2222.89</v>
      </c>
      <c r="T16" s="44">
        <f t="shared" si="5"/>
        <v>2222.89</v>
      </c>
      <c r="U16" s="44">
        <f t="shared" si="5"/>
        <v>2222.89</v>
      </c>
      <c r="V16" s="44">
        <f t="shared" si="5"/>
        <v>2222.89</v>
      </c>
      <c r="W16" s="44">
        <f t="shared" si="5"/>
        <v>2222.89</v>
      </c>
      <c r="X16" s="44">
        <f t="shared" si="5"/>
        <v>2222.89</v>
      </c>
      <c r="Y16" s="44">
        <f t="shared" si="5"/>
        <v>2222.89</v>
      </c>
      <c r="Z16" s="44">
        <f t="shared" si="5"/>
        <v>2222.89</v>
      </c>
      <c r="AA16" s="44">
        <f t="shared" si="5"/>
        <v>2222.89</v>
      </c>
    </row>
    <row r="17" spans="1:27" ht="12.75" hidden="1" customHeight="1" outlineLevel="1" x14ac:dyDescent="0.2">
      <c r="A17" s="89" t="s">
        <v>2924</v>
      </c>
      <c r="B17" s="63" t="s">
        <v>83</v>
      </c>
      <c r="C17" s="43" t="s">
        <v>79</v>
      </c>
      <c r="D17" s="44">
        <v>4.32</v>
      </c>
      <c r="E17" s="44">
        <v>4.32</v>
      </c>
      <c r="F17" s="44">
        <v>4.32</v>
      </c>
      <c r="G17" s="44">
        <v>4.32</v>
      </c>
      <c r="H17" s="44">
        <v>4.32</v>
      </c>
      <c r="I17" s="44">
        <v>4.32</v>
      </c>
      <c r="J17" s="44">
        <v>4.32</v>
      </c>
      <c r="K17" s="44">
        <v>4.32</v>
      </c>
      <c r="L17" s="44">
        <v>4.32</v>
      </c>
      <c r="M17" s="44">
        <v>4.32</v>
      </c>
      <c r="N17" s="44">
        <v>4.32</v>
      </c>
      <c r="O17" s="44">
        <v>4.32</v>
      </c>
      <c r="P17" s="44">
        <v>4.32</v>
      </c>
      <c r="Q17" s="44">
        <v>4.32</v>
      </c>
      <c r="R17" s="44">
        <v>4.32</v>
      </c>
      <c r="S17" s="44">
        <v>4.32</v>
      </c>
      <c r="T17" s="44">
        <v>4.32</v>
      </c>
      <c r="U17" s="44">
        <v>4.32</v>
      </c>
      <c r="V17" s="44">
        <v>4.32</v>
      </c>
      <c r="W17" s="44">
        <v>4.32</v>
      </c>
      <c r="X17" s="44">
        <v>4.32</v>
      </c>
      <c r="Y17" s="44">
        <v>4.32</v>
      </c>
      <c r="Z17" s="44">
        <v>4.32</v>
      </c>
      <c r="AA17" s="44">
        <v>4.32</v>
      </c>
    </row>
    <row r="18" spans="1:27" ht="12.75" hidden="1" customHeight="1" outlineLevel="1" x14ac:dyDescent="0.2">
      <c r="A18" s="89" t="s">
        <v>2925</v>
      </c>
      <c r="B18" s="63" t="s">
        <v>2926</v>
      </c>
      <c r="C18" s="43" t="s">
        <v>79</v>
      </c>
      <c r="D18" s="44">
        <f>$D$12</f>
        <v>175.36</v>
      </c>
      <c r="E18" s="44">
        <f t="shared" ref="E18:AA18" si="6">$D$12</f>
        <v>175.36</v>
      </c>
      <c r="F18" s="44">
        <f t="shared" si="6"/>
        <v>175.36</v>
      </c>
      <c r="G18" s="44">
        <f t="shared" si="6"/>
        <v>175.36</v>
      </c>
      <c r="H18" s="44">
        <f t="shared" si="6"/>
        <v>175.36</v>
      </c>
      <c r="I18" s="44">
        <f t="shared" si="6"/>
        <v>175.36</v>
      </c>
      <c r="J18" s="44">
        <f t="shared" si="6"/>
        <v>175.36</v>
      </c>
      <c r="K18" s="44">
        <f t="shared" si="6"/>
        <v>175.36</v>
      </c>
      <c r="L18" s="44">
        <f t="shared" si="6"/>
        <v>175.36</v>
      </c>
      <c r="M18" s="44">
        <f t="shared" si="6"/>
        <v>175.36</v>
      </c>
      <c r="N18" s="44">
        <f t="shared" si="6"/>
        <v>175.36</v>
      </c>
      <c r="O18" s="44">
        <f t="shared" si="6"/>
        <v>175.36</v>
      </c>
      <c r="P18" s="44">
        <f t="shared" si="6"/>
        <v>175.36</v>
      </c>
      <c r="Q18" s="44">
        <f t="shared" si="6"/>
        <v>175.36</v>
      </c>
      <c r="R18" s="44">
        <f t="shared" si="6"/>
        <v>175.36</v>
      </c>
      <c r="S18" s="44">
        <f t="shared" si="6"/>
        <v>175.36</v>
      </c>
      <c r="T18" s="44">
        <f t="shared" si="6"/>
        <v>175.36</v>
      </c>
      <c r="U18" s="44">
        <f t="shared" si="6"/>
        <v>175.36</v>
      </c>
      <c r="V18" s="44">
        <f t="shared" si="6"/>
        <v>175.36</v>
      </c>
      <c r="W18" s="44">
        <f t="shared" si="6"/>
        <v>175.36</v>
      </c>
      <c r="X18" s="44">
        <f t="shared" si="6"/>
        <v>175.36</v>
      </c>
      <c r="Y18" s="44">
        <f t="shared" si="6"/>
        <v>175.36</v>
      </c>
      <c r="Z18" s="44">
        <f t="shared" si="6"/>
        <v>175.36</v>
      </c>
      <c r="AA18" s="44">
        <f t="shared" si="6"/>
        <v>175.36</v>
      </c>
    </row>
    <row r="19" spans="1:27" ht="12.75" hidden="1" customHeight="1" outlineLevel="1" x14ac:dyDescent="0.2">
      <c r="A19" s="89" t="s">
        <v>2927</v>
      </c>
      <c r="B19" s="63" t="s">
        <v>2922</v>
      </c>
      <c r="C19" s="43" t="s">
        <v>79</v>
      </c>
      <c r="D19" s="44">
        <f>$D$13</f>
        <v>216.36</v>
      </c>
      <c r="E19" s="44">
        <f t="shared" ref="E19:AA19" si="7">$D$13</f>
        <v>216.36</v>
      </c>
      <c r="F19" s="44">
        <f t="shared" si="7"/>
        <v>216.36</v>
      </c>
      <c r="G19" s="44">
        <f t="shared" si="7"/>
        <v>216.36</v>
      </c>
      <c r="H19" s="44">
        <f t="shared" si="7"/>
        <v>216.36</v>
      </c>
      <c r="I19" s="44">
        <f t="shared" si="7"/>
        <v>216.36</v>
      </c>
      <c r="J19" s="44">
        <f t="shared" si="7"/>
        <v>216.36</v>
      </c>
      <c r="K19" s="44">
        <f t="shared" si="7"/>
        <v>216.36</v>
      </c>
      <c r="L19" s="44">
        <f t="shared" si="7"/>
        <v>216.36</v>
      </c>
      <c r="M19" s="44">
        <f t="shared" si="7"/>
        <v>216.36</v>
      </c>
      <c r="N19" s="44">
        <f t="shared" si="7"/>
        <v>216.36</v>
      </c>
      <c r="O19" s="44">
        <f t="shared" si="7"/>
        <v>216.36</v>
      </c>
      <c r="P19" s="44">
        <f t="shared" si="7"/>
        <v>216.36</v>
      </c>
      <c r="Q19" s="44">
        <f t="shared" si="7"/>
        <v>216.36</v>
      </c>
      <c r="R19" s="44">
        <f t="shared" si="7"/>
        <v>216.36</v>
      </c>
      <c r="S19" s="44">
        <f t="shared" si="7"/>
        <v>216.36</v>
      </c>
      <c r="T19" s="44">
        <f t="shared" si="7"/>
        <v>216.36</v>
      </c>
      <c r="U19" s="44">
        <f t="shared" si="7"/>
        <v>216.36</v>
      </c>
      <c r="V19" s="44">
        <f t="shared" si="7"/>
        <v>216.36</v>
      </c>
      <c r="W19" s="44">
        <f t="shared" si="7"/>
        <v>216.36</v>
      </c>
      <c r="X19" s="44">
        <f t="shared" si="7"/>
        <v>216.36</v>
      </c>
      <c r="Y19" s="44">
        <f t="shared" si="7"/>
        <v>216.36</v>
      </c>
      <c r="Z19" s="44">
        <f t="shared" si="7"/>
        <v>216.36</v>
      </c>
      <c r="AA19" s="44">
        <f t="shared" si="7"/>
        <v>216.36</v>
      </c>
    </row>
    <row r="20" spans="1:27" ht="12.75" customHeight="1" collapsed="1" x14ac:dyDescent="0.2">
      <c r="A20" s="88" t="s">
        <v>11</v>
      </c>
      <c r="B20" s="28" t="str">
        <f>"03"&amp;"."&amp;$B$212&amp;"."&amp;$B$213</f>
        <v>03.09.2023</v>
      </c>
      <c r="C20" s="80" t="s">
        <v>76</v>
      </c>
      <c r="D20" s="81">
        <f>ROUND(((D21+D22+D24+D23+D25)/1000),5)</f>
        <v>3.9416899999999999</v>
      </c>
      <c r="E20" s="81">
        <f t="shared" ref="E20:AA20" si="8">ROUND(((E21+E22+E24+E23+E25)/1000),5)</f>
        <v>3.8044199999999999</v>
      </c>
      <c r="F20" s="81">
        <f t="shared" si="8"/>
        <v>3.72559</v>
      </c>
      <c r="G20" s="81">
        <f t="shared" si="8"/>
        <v>3.7186599999999999</v>
      </c>
      <c r="H20" s="81">
        <f t="shared" si="8"/>
        <v>3.71611</v>
      </c>
      <c r="I20" s="81">
        <f t="shared" si="8"/>
        <v>3.6803499999999998</v>
      </c>
      <c r="J20" s="81">
        <f t="shared" si="8"/>
        <v>3.7003599999999999</v>
      </c>
      <c r="K20" s="81">
        <f t="shared" si="8"/>
        <v>3.8751099999999998</v>
      </c>
      <c r="L20" s="81">
        <f t="shared" si="8"/>
        <v>4.1495100000000003</v>
      </c>
      <c r="M20" s="81">
        <f t="shared" si="8"/>
        <v>4.4131299999999998</v>
      </c>
      <c r="N20" s="81">
        <f t="shared" si="8"/>
        <v>4.4972799999999999</v>
      </c>
      <c r="O20" s="81">
        <f t="shared" si="8"/>
        <v>4.5447699999999998</v>
      </c>
      <c r="P20" s="81">
        <f t="shared" si="8"/>
        <v>4.5591999999999997</v>
      </c>
      <c r="Q20" s="81">
        <f t="shared" si="8"/>
        <v>4.5653600000000001</v>
      </c>
      <c r="R20" s="81">
        <f t="shared" si="8"/>
        <v>4.5726399999999998</v>
      </c>
      <c r="S20" s="81">
        <f t="shared" si="8"/>
        <v>4.5772500000000003</v>
      </c>
      <c r="T20" s="81">
        <f t="shared" si="8"/>
        <v>4.6102600000000002</v>
      </c>
      <c r="U20" s="81">
        <f t="shared" si="8"/>
        <v>4.5452500000000002</v>
      </c>
      <c r="V20" s="81">
        <f t="shared" si="8"/>
        <v>4.5587400000000002</v>
      </c>
      <c r="W20" s="81">
        <f t="shared" si="8"/>
        <v>4.5631599999999999</v>
      </c>
      <c r="X20" s="81">
        <f t="shared" si="8"/>
        <v>4.5768700000000004</v>
      </c>
      <c r="Y20" s="81">
        <f t="shared" si="8"/>
        <v>4.4631299999999996</v>
      </c>
      <c r="Z20" s="81">
        <f t="shared" si="8"/>
        <v>4.3154199999999996</v>
      </c>
      <c r="AA20" s="81">
        <f t="shared" si="8"/>
        <v>3.9980799999999999</v>
      </c>
    </row>
    <row r="21" spans="1:27" ht="12.75" hidden="1" customHeight="1" outlineLevel="1" x14ac:dyDescent="0.2">
      <c r="A21" s="89" t="s">
        <v>2928</v>
      </c>
      <c r="B21" s="63" t="s">
        <v>230</v>
      </c>
      <c r="C21" s="43" t="s">
        <v>79</v>
      </c>
      <c r="D21" s="44">
        <v>1322.76</v>
      </c>
      <c r="E21" s="44">
        <v>1185.49</v>
      </c>
      <c r="F21" s="44">
        <v>1106.6600000000001</v>
      </c>
      <c r="G21" s="44">
        <v>1099.73</v>
      </c>
      <c r="H21" s="44">
        <v>1097.18</v>
      </c>
      <c r="I21" s="44">
        <v>1061.42</v>
      </c>
      <c r="J21" s="44">
        <v>1081.43</v>
      </c>
      <c r="K21" s="44">
        <v>1256.18</v>
      </c>
      <c r="L21" s="44">
        <v>1530.58</v>
      </c>
      <c r="M21" s="44">
        <v>1794.2</v>
      </c>
      <c r="N21" s="44">
        <v>1878.35</v>
      </c>
      <c r="O21" s="44">
        <v>1925.84</v>
      </c>
      <c r="P21" s="44">
        <v>1940.27</v>
      </c>
      <c r="Q21" s="44">
        <v>1946.43</v>
      </c>
      <c r="R21" s="44">
        <v>1953.71</v>
      </c>
      <c r="S21" s="44">
        <v>1958.32</v>
      </c>
      <c r="T21" s="44">
        <v>1991.33</v>
      </c>
      <c r="U21" s="44">
        <v>1926.32</v>
      </c>
      <c r="V21" s="44">
        <v>1939.81</v>
      </c>
      <c r="W21" s="44">
        <v>1944.23</v>
      </c>
      <c r="X21" s="44">
        <v>1957.94</v>
      </c>
      <c r="Y21" s="44">
        <v>1844.2</v>
      </c>
      <c r="Z21" s="44">
        <v>1696.49</v>
      </c>
      <c r="AA21" s="44">
        <v>1379.15</v>
      </c>
    </row>
    <row r="22" spans="1:27" ht="12.75" hidden="1" customHeight="1" outlineLevel="1" x14ac:dyDescent="0.2">
      <c r="A22" s="89" t="s">
        <v>2929</v>
      </c>
      <c r="B22" s="63" t="s">
        <v>90</v>
      </c>
      <c r="C22" s="43" t="s">
        <v>79</v>
      </c>
      <c r="D22" s="44">
        <f>$D$10</f>
        <v>2222.89</v>
      </c>
      <c r="E22" s="44">
        <f t="shared" ref="E22:AA22" si="9">$D$10</f>
        <v>2222.89</v>
      </c>
      <c r="F22" s="44">
        <f t="shared" si="9"/>
        <v>2222.89</v>
      </c>
      <c r="G22" s="44">
        <f t="shared" si="9"/>
        <v>2222.89</v>
      </c>
      <c r="H22" s="44">
        <f t="shared" si="9"/>
        <v>2222.89</v>
      </c>
      <c r="I22" s="44">
        <f t="shared" si="9"/>
        <v>2222.89</v>
      </c>
      <c r="J22" s="44">
        <f t="shared" si="9"/>
        <v>2222.89</v>
      </c>
      <c r="K22" s="44">
        <f t="shared" si="9"/>
        <v>2222.89</v>
      </c>
      <c r="L22" s="44">
        <f t="shared" si="9"/>
        <v>2222.89</v>
      </c>
      <c r="M22" s="44">
        <f t="shared" si="9"/>
        <v>2222.89</v>
      </c>
      <c r="N22" s="44">
        <f t="shared" si="9"/>
        <v>2222.89</v>
      </c>
      <c r="O22" s="44">
        <f t="shared" si="9"/>
        <v>2222.89</v>
      </c>
      <c r="P22" s="44">
        <f t="shared" si="9"/>
        <v>2222.89</v>
      </c>
      <c r="Q22" s="44">
        <f t="shared" si="9"/>
        <v>2222.89</v>
      </c>
      <c r="R22" s="44">
        <f t="shared" si="9"/>
        <v>2222.89</v>
      </c>
      <c r="S22" s="44">
        <f t="shared" si="9"/>
        <v>2222.89</v>
      </c>
      <c r="T22" s="44">
        <f t="shared" si="9"/>
        <v>2222.89</v>
      </c>
      <c r="U22" s="44">
        <f t="shared" si="9"/>
        <v>2222.89</v>
      </c>
      <c r="V22" s="44">
        <f t="shared" si="9"/>
        <v>2222.89</v>
      </c>
      <c r="W22" s="44">
        <f t="shared" si="9"/>
        <v>2222.89</v>
      </c>
      <c r="X22" s="44">
        <f t="shared" si="9"/>
        <v>2222.89</v>
      </c>
      <c r="Y22" s="44">
        <f t="shared" si="9"/>
        <v>2222.89</v>
      </c>
      <c r="Z22" s="44">
        <f t="shared" si="9"/>
        <v>2222.89</v>
      </c>
      <c r="AA22" s="44">
        <f t="shared" si="9"/>
        <v>2222.89</v>
      </c>
    </row>
    <row r="23" spans="1:27" ht="12.75" hidden="1" customHeight="1" outlineLevel="1" x14ac:dyDescent="0.2">
      <c r="A23" s="89" t="s">
        <v>2930</v>
      </c>
      <c r="B23" s="63" t="s">
        <v>83</v>
      </c>
      <c r="C23" s="43" t="s">
        <v>79</v>
      </c>
      <c r="D23" s="44">
        <v>4.32</v>
      </c>
      <c r="E23" s="44">
        <v>4.32</v>
      </c>
      <c r="F23" s="44">
        <v>4.32</v>
      </c>
      <c r="G23" s="44">
        <v>4.32</v>
      </c>
      <c r="H23" s="44">
        <v>4.32</v>
      </c>
      <c r="I23" s="44">
        <v>4.32</v>
      </c>
      <c r="J23" s="44">
        <v>4.32</v>
      </c>
      <c r="K23" s="44">
        <v>4.32</v>
      </c>
      <c r="L23" s="44">
        <v>4.32</v>
      </c>
      <c r="M23" s="44">
        <v>4.32</v>
      </c>
      <c r="N23" s="44">
        <v>4.32</v>
      </c>
      <c r="O23" s="44">
        <v>4.32</v>
      </c>
      <c r="P23" s="44">
        <v>4.32</v>
      </c>
      <c r="Q23" s="44">
        <v>4.32</v>
      </c>
      <c r="R23" s="44">
        <v>4.32</v>
      </c>
      <c r="S23" s="44">
        <v>4.32</v>
      </c>
      <c r="T23" s="44">
        <v>4.32</v>
      </c>
      <c r="U23" s="44">
        <v>4.32</v>
      </c>
      <c r="V23" s="44">
        <v>4.32</v>
      </c>
      <c r="W23" s="44">
        <v>4.32</v>
      </c>
      <c r="X23" s="44">
        <v>4.32</v>
      </c>
      <c r="Y23" s="44">
        <v>4.32</v>
      </c>
      <c r="Z23" s="44">
        <v>4.32</v>
      </c>
      <c r="AA23" s="44">
        <v>4.32</v>
      </c>
    </row>
    <row r="24" spans="1:27" ht="12.75" hidden="1" customHeight="1" outlineLevel="1" x14ac:dyDescent="0.2">
      <c r="A24" s="89" t="s">
        <v>2931</v>
      </c>
      <c r="B24" s="63" t="s">
        <v>2926</v>
      </c>
      <c r="C24" s="43" t="s">
        <v>79</v>
      </c>
      <c r="D24" s="44">
        <f>$D$12</f>
        <v>175.36</v>
      </c>
      <c r="E24" s="44">
        <f t="shared" ref="E24:AA24" si="10">$D$12</f>
        <v>175.36</v>
      </c>
      <c r="F24" s="44">
        <f t="shared" si="10"/>
        <v>175.36</v>
      </c>
      <c r="G24" s="44">
        <f t="shared" si="10"/>
        <v>175.36</v>
      </c>
      <c r="H24" s="44">
        <f t="shared" si="10"/>
        <v>175.36</v>
      </c>
      <c r="I24" s="44">
        <f t="shared" si="10"/>
        <v>175.36</v>
      </c>
      <c r="J24" s="44">
        <f t="shared" si="10"/>
        <v>175.36</v>
      </c>
      <c r="K24" s="44">
        <f t="shared" si="10"/>
        <v>175.36</v>
      </c>
      <c r="L24" s="44">
        <f t="shared" si="10"/>
        <v>175.36</v>
      </c>
      <c r="M24" s="44">
        <f t="shared" si="10"/>
        <v>175.36</v>
      </c>
      <c r="N24" s="44">
        <f t="shared" si="10"/>
        <v>175.36</v>
      </c>
      <c r="O24" s="44">
        <f t="shared" si="10"/>
        <v>175.36</v>
      </c>
      <c r="P24" s="44">
        <f t="shared" si="10"/>
        <v>175.36</v>
      </c>
      <c r="Q24" s="44">
        <f t="shared" si="10"/>
        <v>175.36</v>
      </c>
      <c r="R24" s="44">
        <f t="shared" si="10"/>
        <v>175.36</v>
      </c>
      <c r="S24" s="44">
        <f t="shared" si="10"/>
        <v>175.36</v>
      </c>
      <c r="T24" s="44">
        <f t="shared" si="10"/>
        <v>175.36</v>
      </c>
      <c r="U24" s="44">
        <f t="shared" si="10"/>
        <v>175.36</v>
      </c>
      <c r="V24" s="44">
        <f t="shared" si="10"/>
        <v>175.36</v>
      </c>
      <c r="W24" s="44">
        <f t="shared" si="10"/>
        <v>175.36</v>
      </c>
      <c r="X24" s="44">
        <f t="shared" si="10"/>
        <v>175.36</v>
      </c>
      <c r="Y24" s="44">
        <f t="shared" si="10"/>
        <v>175.36</v>
      </c>
      <c r="Z24" s="44">
        <f t="shared" si="10"/>
        <v>175.36</v>
      </c>
      <c r="AA24" s="44">
        <f t="shared" si="10"/>
        <v>175.36</v>
      </c>
    </row>
    <row r="25" spans="1:27" ht="12.75" hidden="1" customHeight="1" outlineLevel="1" x14ac:dyDescent="0.2">
      <c r="A25" s="89" t="s">
        <v>2932</v>
      </c>
      <c r="B25" s="63" t="s">
        <v>2922</v>
      </c>
      <c r="C25" s="43" t="s">
        <v>79</v>
      </c>
      <c r="D25" s="44">
        <f>$D$13</f>
        <v>216.36</v>
      </c>
      <c r="E25" s="44">
        <f t="shared" ref="E25:AA25" si="11">$D$13</f>
        <v>216.36</v>
      </c>
      <c r="F25" s="44">
        <f t="shared" si="11"/>
        <v>216.36</v>
      </c>
      <c r="G25" s="44">
        <f t="shared" si="11"/>
        <v>216.36</v>
      </c>
      <c r="H25" s="44">
        <f t="shared" si="11"/>
        <v>216.36</v>
      </c>
      <c r="I25" s="44">
        <f t="shared" si="11"/>
        <v>216.36</v>
      </c>
      <c r="J25" s="44">
        <f t="shared" si="11"/>
        <v>216.36</v>
      </c>
      <c r="K25" s="44">
        <f t="shared" si="11"/>
        <v>216.36</v>
      </c>
      <c r="L25" s="44">
        <f t="shared" si="11"/>
        <v>216.36</v>
      </c>
      <c r="M25" s="44">
        <f t="shared" si="11"/>
        <v>216.36</v>
      </c>
      <c r="N25" s="44">
        <f t="shared" si="11"/>
        <v>216.36</v>
      </c>
      <c r="O25" s="44">
        <f t="shared" si="11"/>
        <v>216.36</v>
      </c>
      <c r="P25" s="44">
        <f t="shared" si="11"/>
        <v>216.36</v>
      </c>
      <c r="Q25" s="44">
        <f t="shared" si="11"/>
        <v>216.36</v>
      </c>
      <c r="R25" s="44">
        <f t="shared" si="11"/>
        <v>216.36</v>
      </c>
      <c r="S25" s="44">
        <f t="shared" si="11"/>
        <v>216.36</v>
      </c>
      <c r="T25" s="44">
        <f t="shared" si="11"/>
        <v>216.36</v>
      </c>
      <c r="U25" s="44">
        <f t="shared" si="11"/>
        <v>216.36</v>
      </c>
      <c r="V25" s="44">
        <f t="shared" si="11"/>
        <v>216.36</v>
      </c>
      <c r="W25" s="44">
        <f t="shared" si="11"/>
        <v>216.36</v>
      </c>
      <c r="X25" s="44">
        <f t="shared" si="11"/>
        <v>216.36</v>
      </c>
      <c r="Y25" s="44">
        <f t="shared" si="11"/>
        <v>216.36</v>
      </c>
      <c r="Z25" s="44">
        <f t="shared" si="11"/>
        <v>216.36</v>
      </c>
      <c r="AA25" s="44">
        <f t="shared" si="11"/>
        <v>216.36</v>
      </c>
    </row>
    <row r="26" spans="1:27" ht="12.75" customHeight="1" collapsed="1" x14ac:dyDescent="0.2">
      <c r="A26" s="88" t="s">
        <v>14</v>
      </c>
      <c r="B26" s="28" t="str">
        <f>"04"&amp;"."&amp;$B$212&amp;"."&amp;$B$213</f>
        <v>04.09.2023</v>
      </c>
      <c r="C26" s="80" t="s">
        <v>76</v>
      </c>
      <c r="D26" s="81">
        <f>ROUND(((D27+D28+D30+D29+D31)/1000),5)</f>
        <v>3.9761299999999999</v>
      </c>
      <c r="E26" s="81">
        <f t="shared" ref="E26:AA26" si="12">ROUND(((E27+E28+E30+E29+E31)/1000),5)</f>
        <v>3.8485499999999999</v>
      </c>
      <c r="F26" s="81">
        <f t="shared" si="12"/>
        <v>3.7782800000000001</v>
      </c>
      <c r="G26" s="81">
        <f t="shared" si="12"/>
        <v>3.7377199999999999</v>
      </c>
      <c r="H26" s="81">
        <f t="shared" si="12"/>
        <v>3.7845900000000001</v>
      </c>
      <c r="I26" s="81">
        <f t="shared" si="12"/>
        <v>3.84382</v>
      </c>
      <c r="J26" s="81">
        <f t="shared" si="12"/>
        <v>4.0005199999999999</v>
      </c>
      <c r="K26" s="81">
        <f t="shared" si="12"/>
        <v>4.2704899999999997</v>
      </c>
      <c r="L26" s="81">
        <f t="shared" si="12"/>
        <v>4.4496000000000002</v>
      </c>
      <c r="M26" s="81">
        <f t="shared" si="12"/>
        <v>4.6072300000000004</v>
      </c>
      <c r="N26" s="81">
        <f t="shared" si="12"/>
        <v>4.6495800000000003</v>
      </c>
      <c r="O26" s="81">
        <f t="shared" si="12"/>
        <v>4.6424500000000002</v>
      </c>
      <c r="P26" s="81">
        <f t="shared" si="12"/>
        <v>4.6108700000000002</v>
      </c>
      <c r="Q26" s="81">
        <f t="shared" si="12"/>
        <v>4.6483299999999996</v>
      </c>
      <c r="R26" s="81">
        <f t="shared" si="12"/>
        <v>4.7224599999999999</v>
      </c>
      <c r="S26" s="81">
        <f t="shared" si="12"/>
        <v>4.7195200000000002</v>
      </c>
      <c r="T26" s="81">
        <f t="shared" si="12"/>
        <v>4.7112600000000002</v>
      </c>
      <c r="U26" s="81">
        <f t="shared" si="12"/>
        <v>4.6530199999999997</v>
      </c>
      <c r="V26" s="81">
        <f t="shared" si="12"/>
        <v>4.6647800000000004</v>
      </c>
      <c r="W26" s="81">
        <f t="shared" si="12"/>
        <v>4.7145900000000003</v>
      </c>
      <c r="X26" s="81">
        <f t="shared" si="12"/>
        <v>4.7170300000000003</v>
      </c>
      <c r="Y26" s="81">
        <f t="shared" si="12"/>
        <v>4.5900699999999999</v>
      </c>
      <c r="Z26" s="81">
        <f t="shared" si="12"/>
        <v>4.3906499999999999</v>
      </c>
      <c r="AA26" s="81">
        <f t="shared" si="12"/>
        <v>4.0915999999999997</v>
      </c>
    </row>
    <row r="27" spans="1:27" ht="12.75" hidden="1" customHeight="1" outlineLevel="1" x14ac:dyDescent="0.2">
      <c r="A27" s="89" t="s">
        <v>2933</v>
      </c>
      <c r="B27" s="63" t="s">
        <v>230</v>
      </c>
      <c r="C27" s="43" t="s">
        <v>79</v>
      </c>
      <c r="D27" s="44">
        <v>1357.2</v>
      </c>
      <c r="E27" s="44">
        <v>1229.6199999999999</v>
      </c>
      <c r="F27" s="44">
        <v>1159.3499999999999</v>
      </c>
      <c r="G27" s="44">
        <v>1118.79</v>
      </c>
      <c r="H27" s="44">
        <v>1165.6600000000001</v>
      </c>
      <c r="I27" s="44">
        <v>1224.8900000000001</v>
      </c>
      <c r="J27" s="44">
        <v>1381.59</v>
      </c>
      <c r="K27" s="44">
        <v>1651.56</v>
      </c>
      <c r="L27" s="44">
        <v>1830.67</v>
      </c>
      <c r="M27" s="44">
        <v>1988.3</v>
      </c>
      <c r="N27" s="44">
        <v>2030.65</v>
      </c>
      <c r="O27" s="44">
        <v>2023.52</v>
      </c>
      <c r="P27" s="44">
        <v>1991.94</v>
      </c>
      <c r="Q27" s="44">
        <v>2029.4</v>
      </c>
      <c r="R27" s="44">
        <v>2103.5300000000002</v>
      </c>
      <c r="S27" s="44">
        <v>2100.59</v>
      </c>
      <c r="T27" s="44">
        <v>2092.33</v>
      </c>
      <c r="U27" s="44">
        <v>2034.09</v>
      </c>
      <c r="V27" s="44">
        <v>2045.85</v>
      </c>
      <c r="W27" s="44">
        <v>2095.66</v>
      </c>
      <c r="X27" s="44">
        <v>2098.1</v>
      </c>
      <c r="Y27" s="44">
        <v>1971.14</v>
      </c>
      <c r="Z27" s="44">
        <v>1771.72</v>
      </c>
      <c r="AA27" s="44">
        <v>1472.67</v>
      </c>
    </row>
    <row r="28" spans="1:27" ht="12.75" hidden="1" customHeight="1" outlineLevel="1" x14ac:dyDescent="0.2">
      <c r="A28" s="89" t="s">
        <v>2934</v>
      </c>
      <c r="B28" s="63" t="s">
        <v>90</v>
      </c>
      <c r="C28" s="43" t="s">
        <v>79</v>
      </c>
      <c r="D28" s="44">
        <f>$D$10</f>
        <v>2222.89</v>
      </c>
      <c r="E28" s="44">
        <f t="shared" ref="E28:AA28" si="13">$D$10</f>
        <v>2222.89</v>
      </c>
      <c r="F28" s="44">
        <f t="shared" si="13"/>
        <v>2222.89</v>
      </c>
      <c r="G28" s="44">
        <f t="shared" si="13"/>
        <v>2222.89</v>
      </c>
      <c r="H28" s="44">
        <f t="shared" si="13"/>
        <v>2222.89</v>
      </c>
      <c r="I28" s="44">
        <f t="shared" si="13"/>
        <v>2222.89</v>
      </c>
      <c r="J28" s="44">
        <f t="shared" si="13"/>
        <v>2222.89</v>
      </c>
      <c r="K28" s="44">
        <f t="shared" si="13"/>
        <v>2222.89</v>
      </c>
      <c r="L28" s="44">
        <f t="shared" si="13"/>
        <v>2222.89</v>
      </c>
      <c r="M28" s="44">
        <f t="shared" si="13"/>
        <v>2222.89</v>
      </c>
      <c r="N28" s="44">
        <f t="shared" si="13"/>
        <v>2222.89</v>
      </c>
      <c r="O28" s="44">
        <f t="shared" si="13"/>
        <v>2222.89</v>
      </c>
      <c r="P28" s="44">
        <f t="shared" si="13"/>
        <v>2222.89</v>
      </c>
      <c r="Q28" s="44">
        <f t="shared" si="13"/>
        <v>2222.89</v>
      </c>
      <c r="R28" s="44">
        <f t="shared" si="13"/>
        <v>2222.89</v>
      </c>
      <c r="S28" s="44">
        <f t="shared" si="13"/>
        <v>2222.89</v>
      </c>
      <c r="T28" s="44">
        <f t="shared" si="13"/>
        <v>2222.89</v>
      </c>
      <c r="U28" s="44">
        <f t="shared" si="13"/>
        <v>2222.89</v>
      </c>
      <c r="V28" s="44">
        <f t="shared" si="13"/>
        <v>2222.89</v>
      </c>
      <c r="W28" s="44">
        <f t="shared" si="13"/>
        <v>2222.89</v>
      </c>
      <c r="X28" s="44">
        <f t="shared" si="13"/>
        <v>2222.89</v>
      </c>
      <c r="Y28" s="44">
        <f t="shared" si="13"/>
        <v>2222.89</v>
      </c>
      <c r="Z28" s="44">
        <f t="shared" si="13"/>
        <v>2222.89</v>
      </c>
      <c r="AA28" s="44">
        <f t="shared" si="13"/>
        <v>2222.89</v>
      </c>
    </row>
    <row r="29" spans="1:27" ht="12.75" hidden="1" customHeight="1" outlineLevel="1" x14ac:dyDescent="0.2">
      <c r="A29" s="89" t="s">
        <v>2935</v>
      </c>
      <c r="B29" s="63" t="s">
        <v>83</v>
      </c>
      <c r="C29" s="43" t="s">
        <v>79</v>
      </c>
      <c r="D29" s="44">
        <v>4.32</v>
      </c>
      <c r="E29" s="44">
        <v>4.32</v>
      </c>
      <c r="F29" s="44">
        <v>4.32</v>
      </c>
      <c r="G29" s="44">
        <v>4.32</v>
      </c>
      <c r="H29" s="44">
        <v>4.32</v>
      </c>
      <c r="I29" s="44">
        <v>4.32</v>
      </c>
      <c r="J29" s="44">
        <v>4.32</v>
      </c>
      <c r="K29" s="44">
        <v>4.32</v>
      </c>
      <c r="L29" s="44">
        <v>4.32</v>
      </c>
      <c r="M29" s="44">
        <v>4.32</v>
      </c>
      <c r="N29" s="44">
        <v>4.32</v>
      </c>
      <c r="O29" s="44">
        <v>4.32</v>
      </c>
      <c r="P29" s="44">
        <v>4.32</v>
      </c>
      <c r="Q29" s="44">
        <v>4.32</v>
      </c>
      <c r="R29" s="44">
        <v>4.32</v>
      </c>
      <c r="S29" s="44">
        <v>4.32</v>
      </c>
      <c r="T29" s="44">
        <v>4.32</v>
      </c>
      <c r="U29" s="44">
        <v>4.32</v>
      </c>
      <c r="V29" s="44">
        <v>4.32</v>
      </c>
      <c r="W29" s="44">
        <v>4.32</v>
      </c>
      <c r="X29" s="44">
        <v>4.32</v>
      </c>
      <c r="Y29" s="44">
        <v>4.32</v>
      </c>
      <c r="Z29" s="44">
        <v>4.32</v>
      </c>
      <c r="AA29" s="44">
        <v>4.32</v>
      </c>
    </row>
    <row r="30" spans="1:27" ht="12.75" hidden="1" customHeight="1" outlineLevel="1" x14ac:dyDescent="0.2">
      <c r="A30" s="89" t="s">
        <v>2936</v>
      </c>
      <c r="B30" s="63" t="s">
        <v>2926</v>
      </c>
      <c r="C30" s="43" t="s">
        <v>79</v>
      </c>
      <c r="D30" s="44">
        <f>$D$12</f>
        <v>175.36</v>
      </c>
      <c r="E30" s="44">
        <f t="shared" ref="E30:AA30" si="14">$D$12</f>
        <v>175.36</v>
      </c>
      <c r="F30" s="44">
        <f t="shared" si="14"/>
        <v>175.36</v>
      </c>
      <c r="G30" s="44">
        <f t="shared" si="14"/>
        <v>175.36</v>
      </c>
      <c r="H30" s="44">
        <f t="shared" si="14"/>
        <v>175.36</v>
      </c>
      <c r="I30" s="44">
        <f t="shared" si="14"/>
        <v>175.36</v>
      </c>
      <c r="J30" s="44">
        <f t="shared" si="14"/>
        <v>175.36</v>
      </c>
      <c r="K30" s="44">
        <f t="shared" si="14"/>
        <v>175.36</v>
      </c>
      <c r="L30" s="44">
        <f t="shared" si="14"/>
        <v>175.36</v>
      </c>
      <c r="M30" s="44">
        <f t="shared" si="14"/>
        <v>175.36</v>
      </c>
      <c r="N30" s="44">
        <f t="shared" si="14"/>
        <v>175.36</v>
      </c>
      <c r="O30" s="44">
        <f t="shared" si="14"/>
        <v>175.36</v>
      </c>
      <c r="P30" s="44">
        <f t="shared" si="14"/>
        <v>175.36</v>
      </c>
      <c r="Q30" s="44">
        <f t="shared" si="14"/>
        <v>175.36</v>
      </c>
      <c r="R30" s="44">
        <f t="shared" si="14"/>
        <v>175.36</v>
      </c>
      <c r="S30" s="44">
        <f t="shared" si="14"/>
        <v>175.36</v>
      </c>
      <c r="T30" s="44">
        <f t="shared" si="14"/>
        <v>175.36</v>
      </c>
      <c r="U30" s="44">
        <f t="shared" si="14"/>
        <v>175.36</v>
      </c>
      <c r="V30" s="44">
        <f t="shared" si="14"/>
        <v>175.36</v>
      </c>
      <c r="W30" s="44">
        <f t="shared" si="14"/>
        <v>175.36</v>
      </c>
      <c r="X30" s="44">
        <f t="shared" si="14"/>
        <v>175.36</v>
      </c>
      <c r="Y30" s="44">
        <f t="shared" si="14"/>
        <v>175.36</v>
      </c>
      <c r="Z30" s="44">
        <f t="shared" si="14"/>
        <v>175.36</v>
      </c>
      <c r="AA30" s="44">
        <f t="shared" si="14"/>
        <v>175.36</v>
      </c>
    </row>
    <row r="31" spans="1:27" ht="12.75" hidden="1" customHeight="1" outlineLevel="1" x14ac:dyDescent="0.2">
      <c r="A31" s="89" t="s">
        <v>2937</v>
      </c>
      <c r="B31" s="63" t="s">
        <v>2922</v>
      </c>
      <c r="C31" s="43" t="s">
        <v>79</v>
      </c>
      <c r="D31" s="44">
        <f>$D$13</f>
        <v>216.36</v>
      </c>
      <c r="E31" s="44">
        <f t="shared" ref="E31:AA31" si="15">$D$13</f>
        <v>216.36</v>
      </c>
      <c r="F31" s="44">
        <f t="shared" si="15"/>
        <v>216.36</v>
      </c>
      <c r="G31" s="44">
        <f t="shared" si="15"/>
        <v>216.36</v>
      </c>
      <c r="H31" s="44">
        <f t="shared" si="15"/>
        <v>216.36</v>
      </c>
      <c r="I31" s="44">
        <f t="shared" si="15"/>
        <v>216.36</v>
      </c>
      <c r="J31" s="44">
        <f t="shared" si="15"/>
        <v>216.36</v>
      </c>
      <c r="K31" s="44">
        <f t="shared" si="15"/>
        <v>216.36</v>
      </c>
      <c r="L31" s="44">
        <f t="shared" si="15"/>
        <v>216.36</v>
      </c>
      <c r="M31" s="44">
        <f t="shared" si="15"/>
        <v>216.36</v>
      </c>
      <c r="N31" s="44">
        <f t="shared" si="15"/>
        <v>216.36</v>
      </c>
      <c r="O31" s="44">
        <f t="shared" si="15"/>
        <v>216.36</v>
      </c>
      <c r="P31" s="44">
        <f t="shared" si="15"/>
        <v>216.36</v>
      </c>
      <c r="Q31" s="44">
        <f t="shared" si="15"/>
        <v>216.36</v>
      </c>
      <c r="R31" s="44">
        <f t="shared" si="15"/>
        <v>216.36</v>
      </c>
      <c r="S31" s="44">
        <f t="shared" si="15"/>
        <v>216.36</v>
      </c>
      <c r="T31" s="44">
        <f t="shared" si="15"/>
        <v>216.36</v>
      </c>
      <c r="U31" s="44">
        <f t="shared" si="15"/>
        <v>216.36</v>
      </c>
      <c r="V31" s="44">
        <f t="shared" si="15"/>
        <v>216.36</v>
      </c>
      <c r="W31" s="44">
        <f t="shared" si="15"/>
        <v>216.36</v>
      </c>
      <c r="X31" s="44">
        <f t="shared" si="15"/>
        <v>216.36</v>
      </c>
      <c r="Y31" s="44">
        <f t="shared" si="15"/>
        <v>216.36</v>
      </c>
      <c r="Z31" s="44">
        <f t="shared" si="15"/>
        <v>216.36</v>
      </c>
      <c r="AA31" s="44">
        <f t="shared" si="15"/>
        <v>216.36</v>
      </c>
    </row>
    <row r="32" spans="1:27" ht="12.75" customHeight="1" collapsed="1" x14ac:dyDescent="0.2">
      <c r="A32" s="88" t="s">
        <v>17</v>
      </c>
      <c r="B32" s="28" t="str">
        <f>"05"&amp;"."&amp;$B$212&amp;"."&amp;$B$213</f>
        <v>05.09.2023</v>
      </c>
      <c r="C32" s="80" t="s">
        <v>76</v>
      </c>
      <c r="D32" s="81">
        <f>ROUND(((D33+D34+D36+D35+D37)/1000),5)</f>
        <v>3.9584100000000002</v>
      </c>
      <c r="E32" s="81">
        <f t="shared" ref="E32:AA32" si="16">ROUND(((E33+E34+E36+E35+E37)/1000),5)</f>
        <v>3.8687900000000002</v>
      </c>
      <c r="F32" s="81">
        <f t="shared" si="16"/>
        <v>3.7797999999999998</v>
      </c>
      <c r="G32" s="81">
        <f t="shared" si="16"/>
        <v>3.76126</v>
      </c>
      <c r="H32" s="81">
        <f t="shared" si="16"/>
        <v>3.8258000000000001</v>
      </c>
      <c r="I32" s="81">
        <f t="shared" si="16"/>
        <v>3.9397000000000002</v>
      </c>
      <c r="J32" s="81">
        <f t="shared" si="16"/>
        <v>4.0475899999999996</v>
      </c>
      <c r="K32" s="81">
        <f t="shared" si="16"/>
        <v>4.35555</v>
      </c>
      <c r="L32" s="81">
        <f t="shared" si="16"/>
        <v>4.4133100000000001</v>
      </c>
      <c r="M32" s="81">
        <f t="shared" si="16"/>
        <v>4.6103500000000004</v>
      </c>
      <c r="N32" s="81">
        <f t="shared" si="16"/>
        <v>4.6420500000000002</v>
      </c>
      <c r="O32" s="81">
        <f t="shared" si="16"/>
        <v>4.6402299999999999</v>
      </c>
      <c r="P32" s="81">
        <f t="shared" si="16"/>
        <v>4.6267500000000004</v>
      </c>
      <c r="Q32" s="81">
        <f t="shared" si="16"/>
        <v>4.64499</v>
      </c>
      <c r="R32" s="81">
        <f t="shared" si="16"/>
        <v>4.70444</v>
      </c>
      <c r="S32" s="81">
        <f t="shared" si="16"/>
        <v>4.6988200000000004</v>
      </c>
      <c r="T32" s="81">
        <f t="shared" si="16"/>
        <v>4.6834499999999997</v>
      </c>
      <c r="U32" s="81">
        <f t="shared" si="16"/>
        <v>4.6444700000000001</v>
      </c>
      <c r="V32" s="81">
        <f t="shared" si="16"/>
        <v>4.6387200000000002</v>
      </c>
      <c r="W32" s="81">
        <f t="shared" si="16"/>
        <v>4.6924299999999999</v>
      </c>
      <c r="X32" s="81">
        <f t="shared" si="16"/>
        <v>4.6853400000000001</v>
      </c>
      <c r="Y32" s="81">
        <f t="shared" si="16"/>
        <v>4.6287700000000003</v>
      </c>
      <c r="Z32" s="81">
        <f t="shared" si="16"/>
        <v>4.44482</v>
      </c>
      <c r="AA32" s="81">
        <f t="shared" si="16"/>
        <v>4.27102</v>
      </c>
    </row>
    <row r="33" spans="1:27" ht="12.75" hidden="1" customHeight="1" outlineLevel="1" x14ac:dyDescent="0.2">
      <c r="A33" s="89" t="s">
        <v>2938</v>
      </c>
      <c r="B33" s="63" t="s">
        <v>230</v>
      </c>
      <c r="C33" s="43" t="s">
        <v>79</v>
      </c>
      <c r="D33" s="44">
        <v>1339.48</v>
      </c>
      <c r="E33" s="44">
        <v>1249.8599999999999</v>
      </c>
      <c r="F33" s="44">
        <v>1160.8699999999999</v>
      </c>
      <c r="G33" s="44">
        <v>1142.33</v>
      </c>
      <c r="H33" s="44">
        <v>1206.8699999999999</v>
      </c>
      <c r="I33" s="44">
        <v>1320.77</v>
      </c>
      <c r="J33" s="44">
        <v>1428.66</v>
      </c>
      <c r="K33" s="44">
        <v>1736.62</v>
      </c>
      <c r="L33" s="44">
        <v>1794.38</v>
      </c>
      <c r="M33" s="44">
        <v>1991.42</v>
      </c>
      <c r="N33" s="44">
        <v>2023.12</v>
      </c>
      <c r="O33" s="44">
        <v>2021.3</v>
      </c>
      <c r="P33" s="44">
        <v>2007.82</v>
      </c>
      <c r="Q33" s="44">
        <v>2026.06</v>
      </c>
      <c r="R33" s="44">
        <v>2085.5100000000002</v>
      </c>
      <c r="S33" s="44">
        <v>2079.89</v>
      </c>
      <c r="T33" s="44">
        <v>2064.52</v>
      </c>
      <c r="U33" s="44">
        <v>2025.54</v>
      </c>
      <c r="V33" s="44">
        <v>2019.79</v>
      </c>
      <c r="W33" s="44">
        <v>2073.5</v>
      </c>
      <c r="X33" s="44">
        <v>2066.41</v>
      </c>
      <c r="Y33" s="44">
        <v>2009.84</v>
      </c>
      <c r="Z33" s="44">
        <v>1825.89</v>
      </c>
      <c r="AA33" s="44">
        <v>1652.09</v>
      </c>
    </row>
    <row r="34" spans="1:27" ht="12.75" hidden="1" customHeight="1" outlineLevel="1" x14ac:dyDescent="0.2">
      <c r="A34" s="89" t="s">
        <v>2939</v>
      </c>
      <c r="B34" s="63" t="s">
        <v>90</v>
      </c>
      <c r="C34" s="43" t="s">
        <v>79</v>
      </c>
      <c r="D34" s="44">
        <f>$D$10</f>
        <v>2222.89</v>
      </c>
      <c r="E34" s="44">
        <f t="shared" ref="E34:AA34" si="17">$D$10</f>
        <v>2222.89</v>
      </c>
      <c r="F34" s="44">
        <f t="shared" si="17"/>
        <v>2222.89</v>
      </c>
      <c r="G34" s="44">
        <f t="shared" si="17"/>
        <v>2222.89</v>
      </c>
      <c r="H34" s="44">
        <f t="shared" si="17"/>
        <v>2222.89</v>
      </c>
      <c r="I34" s="44">
        <f t="shared" si="17"/>
        <v>2222.89</v>
      </c>
      <c r="J34" s="44">
        <f t="shared" si="17"/>
        <v>2222.89</v>
      </c>
      <c r="K34" s="44">
        <f t="shared" si="17"/>
        <v>2222.89</v>
      </c>
      <c r="L34" s="44">
        <f t="shared" si="17"/>
        <v>2222.89</v>
      </c>
      <c r="M34" s="44">
        <f t="shared" si="17"/>
        <v>2222.89</v>
      </c>
      <c r="N34" s="44">
        <f t="shared" si="17"/>
        <v>2222.89</v>
      </c>
      <c r="O34" s="44">
        <f t="shared" si="17"/>
        <v>2222.89</v>
      </c>
      <c r="P34" s="44">
        <f t="shared" si="17"/>
        <v>2222.89</v>
      </c>
      <c r="Q34" s="44">
        <f t="shared" si="17"/>
        <v>2222.89</v>
      </c>
      <c r="R34" s="44">
        <f t="shared" si="17"/>
        <v>2222.89</v>
      </c>
      <c r="S34" s="44">
        <f t="shared" si="17"/>
        <v>2222.89</v>
      </c>
      <c r="T34" s="44">
        <f t="shared" si="17"/>
        <v>2222.89</v>
      </c>
      <c r="U34" s="44">
        <f t="shared" si="17"/>
        <v>2222.89</v>
      </c>
      <c r="V34" s="44">
        <f t="shared" si="17"/>
        <v>2222.89</v>
      </c>
      <c r="W34" s="44">
        <f t="shared" si="17"/>
        <v>2222.89</v>
      </c>
      <c r="X34" s="44">
        <f t="shared" si="17"/>
        <v>2222.89</v>
      </c>
      <c r="Y34" s="44">
        <f t="shared" si="17"/>
        <v>2222.89</v>
      </c>
      <c r="Z34" s="44">
        <f t="shared" si="17"/>
        <v>2222.89</v>
      </c>
      <c r="AA34" s="44">
        <f t="shared" si="17"/>
        <v>2222.89</v>
      </c>
    </row>
    <row r="35" spans="1:27" ht="12.75" hidden="1" customHeight="1" outlineLevel="1" x14ac:dyDescent="0.2">
      <c r="A35" s="89" t="s">
        <v>2940</v>
      </c>
      <c r="B35" s="63" t="s">
        <v>83</v>
      </c>
      <c r="C35" s="43" t="s">
        <v>79</v>
      </c>
      <c r="D35" s="44">
        <v>4.32</v>
      </c>
      <c r="E35" s="44">
        <v>4.32</v>
      </c>
      <c r="F35" s="44">
        <v>4.32</v>
      </c>
      <c r="G35" s="44">
        <v>4.32</v>
      </c>
      <c r="H35" s="44">
        <v>4.32</v>
      </c>
      <c r="I35" s="44">
        <v>4.32</v>
      </c>
      <c r="J35" s="44">
        <v>4.32</v>
      </c>
      <c r="K35" s="44">
        <v>4.32</v>
      </c>
      <c r="L35" s="44">
        <v>4.32</v>
      </c>
      <c r="M35" s="44">
        <v>4.32</v>
      </c>
      <c r="N35" s="44">
        <v>4.32</v>
      </c>
      <c r="O35" s="44">
        <v>4.32</v>
      </c>
      <c r="P35" s="44">
        <v>4.32</v>
      </c>
      <c r="Q35" s="44">
        <v>4.32</v>
      </c>
      <c r="R35" s="44">
        <v>4.32</v>
      </c>
      <c r="S35" s="44">
        <v>4.32</v>
      </c>
      <c r="T35" s="44">
        <v>4.32</v>
      </c>
      <c r="U35" s="44">
        <v>4.32</v>
      </c>
      <c r="V35" s="44">
        <v>4.32</v>
      </c>
      <c r="W35" s="44">
        <v>4.32</v>
      </c>
      <c r="X35" s="44">
        <v>4.32</v>
      </c>
      <c r="Y35" s="44">
        <v>4.32</v>
      </c>
      <c r="Z35" s="44">
        <v>4.32</v>
      </c>
      <c r="AA35" s="44">
        <v>4.32</v>
      </c>
    </row>
    <row r="36" spans="1:27" ht="12.75" hidden="1" customHeight="1" outlineLevel="1" x14ac:dyDescent="0.2">
      <c r="A36" s="89" t="s">
        <v>2941</v>
      </c>
      <c r="B36" s="63" t="s">
        <v>2926</v>
      </c>
      <c r="C36" s="43" t="s">
        <v>79</v>
      </c>
      <c r="D36" s="44">
        <f>$D$12</f>
        <v>175.36</v>
      </c>
      <c r="E36" s="44">
        <f t="shared" ref="E36:AA36" si="18">$D$12</f>
        <v>175.36</v>
      </c>
      <c r="F36" s="44">
        <f t="shared" si="18"/>
        <v>175.36</v>
      </c>
      <c r="G36" s="44">
        <f t="shared" si="18"/>
        <v>175.36</v>
      </c>
      <c r="H36" s="44">
        <f t="shared" si="18"/>
        <v>175.36</v>
      </c>
      <c r="I36" s="44">
        <f t="shared" si="18"/>
        <v>175.36</v>
      </c>
      <c r="J36" s="44">
        <f t="shared" si="18"/>
        <v>175.36</v>
      </c>
      <c r="K36" s="44">
        <f t="shared" si="18"/>
        <v>175.36</v>
      </c>
      <c r="L36" s="44">
        <f t="shared" si="18"/>
        <v>175.36</v>
      </c>
      <c r="M36" s="44">
        <f t="shared" si="18"/>
        <v>175.36</v>
      </c>
      <c r="N36" s="44">
        <f t="shared" si="18"/>
        <v>175.36</v>
      </c>
      <c r="O36" s="44">
        <f t="shared" si="18"/>
        <v>175.36</v>
      </c>
      <c r="P36" s="44">
        <f t="shared" si="18"/>
        <v>175.36</v>
      </c>
      <c r="Q36" s="44">
        <f t="shared" si="18"/>
        <v>175.36</v>
      </c>
      <c r="R36" s="44">
        <f t="shared" si="18"/>
        <v>175.36</v>
      </c>
      <c r="S36" s="44">
        <f t="shared" si="18"/>
        <v>175.36</v>
      </c>
      <c r="T36" s="44">
        <f t="shared" si="18"/>
        <v>175.36</v>
      </c>
      <c r="U36" s="44">
        <f t="shared" si="18"/>
        <v>175.36</v>
      </c>
      <c r="V36" s="44">
        <f t="shared" si="18"/>
        <v>175.36</v>
      </c>
      <c r="W36" s="44">
        <f t="shared" si="18"/>
        <v>175.36</v>
      </c>
      <c r="X36" s="44">
        <f t="shared" si="18"/>
        <v>175.36</v>
      </c>
      <c r="Y36" s="44">
        <f t="shared" si="18"/>
        <v>175.36</v>
      </c>
      <c r="Z36" s="44">
        <f t="shared" si="18"/>
        <v>175.36</v>
      </c>
      <c r="AA36" s="44">
        <f t="shared" si="18"/>
        <v>175.36</v>
      </c>
    </row>
    <row r="37" spans="1:27" ht="12.75" hidden="1" customHeight="1" outlineLevel="1" x14ac:dyDescent="0.2">
      <c r="A37" s="89" t="s">
        <v>2942</v>
      </c>
      <c r="B37" s="63" t="s">
        <v>2922</v>
      </c>
      <c r="C37" s="43" t="s">
        <v>79</v>
      </c>
      <c r="D37" s="44">
        <f>$D$13</f>
        <v>216.36</v>
      </c>
      <c r="E37" s="44">
        <f t="shared" ref="E37:AA37" si="19">$D$13</f>
        <v>216.36</v>
      </c>
      <c r="F37" s="44">
        <f t="shared" si="19"/>
        <v>216.36</v>
      </c>
      <c r="G37" s="44">
        <f t="shared" si="19"/>
        <v>216.36</v>
      </c>
      <c r="H37" s="44">
        <f t="shared" si="19"/>
        <v>216.36</v>
      </c>
      <c r="I37" s="44">
        <f t="shared" si="19"/>
        <v>216.36</v>
      </c>
      <c r="J37" s="44">
        <f t="shared" si="19"/>
        <v>216.36</v>
      </c>
      <c r="K37" s="44">
        <f t="shared" si="19"/>
        <v>216.36</v>
      </c>
      <c r="L37" s="44">
        <f t="shared" si="19"/>
        <v>216.36</v>
      </c>
      <c r="M37" s="44">
        <f t="shared" si="19"/>
        <v>216.36</v>
      </c>
      <c r="N37" s="44">
        <f t="shared" si="19"/>
        <v>216.36</v>
      </c>
      <c r="O37" s="44">
        <f t="shared" si="19"/>
        <v>216.36</v>
      </c>
      <c r="P37" s="44">
        <f t="shared" si="19"/>
        <v>216.36</v>
      </c>
      <c r="Q37" s="44">
        <f t="shared" si="19"/>
        <v>216.36</v>
      </c>
      <c r="R37" s="44">
        <f t="shared" si="19"/>
        <v>216.36</v>
      </c>
      <c r="S37" s="44">
        <f t="shared" si="19"/>
        <v>216.36</v>
      </c>
      <c r="T37" s="44">
        <f t="shared" si="19"/>
        <v>216.36</v>
      </c>
      <c r="U37" s="44">
        <f t="shared" si="19"/>
        <v>216.36</v>
      </c>
      <c r="V37" s="44">
        <f t="shared" si="19"/>
        <v>216.36</v>
      </c>
      <c r="W37" s="44">
        <f t="shared" si="19"/>
        <v>216.36</v>
      </c>
      <c r="X37" s="44">
        <f t="shared" si="19"/>
        <v>216.36</v>
      </c>
      <c r="Y37" s="44">
        <f t="shared" si="19"/>
        <v>216.36</v>
      </c>
      <c r="Z37" s="44">
        <f t="shared" si="19"/>
        <v>216.36</v>
      </c>
      <c r="AA37" s="44">
        <f t="shared" si="19"/>
        <v>216.36</v>
      </c>
    </row>
    <row r="38" spans="1:27" ht="12.75" customHeight="1" collapsed="1" x14ac:dyDescent="0.2">
      <c r="A38" s="88" t="s">
        <v>19</v>
      </c>
      <c r="B38" s="28" t="str">
        <f>"06"&amp;"."&amp;$B$212&amp;"."&amp;$B$213</f>
        <v>06.09.2023</v>
      </c>
      <c r="C38" s="80" t="s">
        <v>76</v>
      </c>
      <c r="D38" s="81">
        <f>ROUND(((D39+D40+D42+D41+D43)/1000),5)</f>
        <v>3.9310700000000001</v>
      </c>
      <c r="E38" s="81">
        <f t="shared" ref="E38:AA38" si="20">ROUND(((E39+E40+E42+E41+E43)/1000),5)</f>
        <v>3.7942499999999999</v>
      </c>
      <c r="F38" s="81">
        <f t="shared" si="20"/>
        <v>3.7175400000000001</v>
      </c>
      <c r="G38" s="81">
        <f t="shared" si="20"/>
        <v>3.71611</v>
      </c>
      <c r="H38" s="81">
        <f t="shared" si="20"/>
        <v>3.7931699999999999</v>
      </c>
      <c r="I38" s="81">
        <f t="shared" si="20"/>
        <v>3.9203899999999998</v>
      </c>
      <c r="J38" s="81">
        <f t="shared" si="20"/>
        <v>4.0483599999999997</v>
      </c>
      <c r="K38" s="81">
        <f t="shared" si="20"/>
        <v>4.35053</v>
      </c>
      <c r="L38" s="81">
        <f t="shared" si="20"/>
        <v>4.5976699999999999</v>
      </c>
      <c r="M38" s="81">
        <f t="shared" si="20"/>
        <v>4.6642799999999998</v>
      </c>
      <c r="N38" s="81">
        <f t="shared" si="20"/>
        <v>4.6931900000000004</v>
      </c>
      <c r="O38" s="81">
        <f t="shared" si="20"/>
        <v>4.6903100000000002</v>
      </c>
      <c r="P38" s="81">
        <f t="shared" si="20"/>
        <v>4.6836200000000003</v>
      </c>
      <c r="Q38" s="81">
        <f t="shared" si="20"/>
        <v>4.6940900000000001</v>
      </c>
      <c r="R38" s="81">
        <f t="shared" si="20"/>
        <v>4.7356699999999998</v>
      </c>
      <c r="S38" s="81">
        <f t="shared" si="20"/>
        <v>4.7225599999999996</v>
      </c>
      <c r="T38" s="81">
        <f t="shared" si="20"/>
        <v>4.7136800000000001</v>
      </c>
      <c r="U38" s="81">
        <f t="shared" si="20"/>
        <v>4.7022700000000004</v>
      </c>
      <c r="V38" s="81">
        <f t="shared" si="20"/>
        <v>4.7008200000000002</v>
      </c>
      <c r="W38" s="81">
        <f t="shared" si="20"/>
        <v>4.7228300000000001</v>
      </c>
      <c r="X38" s="81">
        <f t="shared" si="20"/>
        <v>4.7208500000000004</v>
      </c>
      <c r="Y38" s="81">
        <f t="shared" si="20"/>
        <v>4.6090999999999998</v>
      </c>
      <c r="Z38" s="81">
        <f t="shared" si="20"/>
        <v>4.3916599999999999</v>
      </c>
      <c r="AA38" s="81">
        <f t="shared" si="20"/>
        <v>4.1666299999999996</v>
      </c>
    </row>
    <row r="39" spans="1:27" ht="12.75" hidden="1" customHeight="1" outlineLevel="1" x14ac:dyDescent="0.2">
      <c r="A39" s="89" t="s">
        <v>21</v>
      </c>
      <c r="B39" s="63" t="s">
        <v>230</v>
      </c>
      <c r="C39" s="43" t="s">
        <v>79</v>
      </c>
      <c r="D39" s="44">
        <v>1312.14</v>
      </c>
      <c r="E39" s="44">
        <v>1175.32</v>
      </c>
      <c r="F39" s="44">
        <v>1098.6099999999999</v>
      </c>
      <c r="G39" s="44">
        <v>1097.18</v>
      </c>
      <c r="H39" s="44">
        <v>1174.24</v>
      </c>
      <c r="I39" s="44">
        <v>1301.46</v>
      </c>
      <c r="J39" s="44">
        <v>1429.43</v>
      </c>
      <c r="K39" s="44">
        <v>1731.6</v>
      </c>
      <c r="L39" s="44">
        <v>1978.74</v>
      </c>
      <c r="M39" s="44">
        <v>2045.35</v>
      </c>
      <c r="N39" s="44">
        <v>2074.2600000000002</v>
      </c>
      <c r="O39" s="44">
        <v>2071.38</v>
      </c>
      <c r="P39" s="44">
        <v>2064.69</v>
      </c>
      <c r="Q39" s="44">
        <v>2075.16</v>
      </c>
      <c r="R39" s="44">
        <v>2116.7399999999998</v>
      </c>
      <c r="S39" s="44">
        <v>2103.63</v>
      </c>
      <c r="T39" s="44">
        <v>2094.75</v>
      </c>
      <c r="U39" s="44">
        <v>2083.34</v>
      </c>
      <c r="V39" s="44">
        <v>2081.89</v>
      </c>
      <c r="W39" s="44">
        <v>2103.9</v>
      </c>
      <c r="X39" s="44">
        <v>2101.92</v>
      </c>
      <c r="Y39" s="44">
        <v>1990.17</v>
      </c>
      <c r="Z39" s="44">
        <v>1772.73</v>
      </c>
      <c r="AA39" s="44">
        <v>1547.7</v>
      </c>
    </row>
    <row r="40" spans="1:27" ht="12.75" hidden="1" customHeight="1" outlineLevel="1" x14ac:dyDescent="0.2">
      <c r="A40" s="89" t="s">
        <v>23</v>
      </c>
      <c r="B40" s="63" t="s">
        <v>90</v>
      </c>
      <c r="C40" s="43" t="s">
        <v>79</v>
      </c>
      <c r="D40" s="44">
        <f>$D$10</f>
        <v>2222.89</v>
      </c>
      <c r="E40" s="44">
        <f t="shared" ref="E40:AA40" si="21">$D$10</f>
        <v>2222.89</v>
      </c>
      <c r="F40" s="44">
        <f t="shared" si="21"/>
        <v>2222.89</v>
      </c>
      <c r="G40" s="44">
        <f t="shared" si="21"/>
        <v>2222.89</v>
      </c>
      <c r="H40" s="44">
        <f t="shared" si="21"/>
        <v>2222.89</v>
      </c>
      <c r="I40" s="44">
        <f t="shared" si="21"/>
        <v>2222.89</v>
      </c>
      <c r="J40" s="44">
        <f t="shared" si="21"/>
        <v>2222.89</v>
      </c>
      <c r="K40" s="44">
        <f t="shared" si="21"/>
        <v>2222.89</v>
      </c>
      <c r="L40" s="44">
        <f t="shared" si="21"/>
        <v>2222.89</v>
      </c>
      <c r="M40" s="44">
        <f t="shared" si="21"/>
        <v>2222.89</v>
      </c>
      <c r="N40" s="44">
        <f t="shared" si="21"/>
        <v>2222.89</v>
      </c>
      <c r="O40" s="44">
        <f t="shared" si="21"/>
        <v>2222.89</v>
      </c>
      <c r="P40" s="44">
        <f t="shared" si="21"/>
        <v>2222.89</v>
      </c>
      <c r="Q40" s="44">
        <f t="shared" si="21"/>
        <v>2222.89</v>
      </c>
      <c r="R40" s="44">
        <f t="shared" si="21"/>
        <v>2222.89</v>
      </c>
      <c r="S40" s="44">
        <f t="shared" si="21"/>
        <v>2222.89</v>
      </c>
      <c r="T40" s="44">
        <f t="shared" si="21"/>
        <v>2222.89</v>
      </c>
      <c r="U40" s="44">
        <f t="shared" si="21"/>
        <v>2222.89</v>
      </c>
      <c r="V40" s="44">
        <f t="shared" si="21"/>
        <v>2222.89</v>
      </c>
      <c r="W40" s="44">
        <f t="shared" si="21"/>
        <v>2222.89</v>
      </c>
      <c r="X40" s="44">
        <f t="shared" si="21"/>
        <v>2222.89</v>
      </c>
      <c r="Y40" s="44">
        <f t="shared" si="21"/>
        <v>2222.89</v>
      </c>
      <c r="Z40" s="44">
        <f t="shared" si="21"/>
        <v>2222.89</v>
      </c>
      <c r="AA40" s="44">
        <f t="shared" si="21"/>
        <v>2222.89</v>
      </c>
    </row>
    <row r="41" spans="1:27" ht="12.75" hidden="1" customHeight="1" outlineLevel="1" x14ac:dyDescent="0.2">
      <c r="A41" s="89" t="s">
        <v>25</v>
      </c>
      <c r="B41" s="63" t="s">
        <v>83</v>
      </c>
      <c r="C41" s="43" t="s">
        <v>79</v>
      </c>
      <c r="D41" s="44">
        <v>4.32</v>
      </c>
      <c r="E41" s="44">
        <v>4.32</v>
      </c>
      <c r="F41" s="44">
        <v>4.32</v>
      </c>
      <c r="G41" s="44">
        <v>4.32</v>
      </c>
      <c r="H41" s="44">
        <v>4.32</v>
      </c>
      <c r="I41" s="44">
        <v>4.32</v>
      </c>
      <c r="J41" s="44">
        <v>4.32</v>
      </c>
      <c r="K41" s="44">
        <v>4.32</v>
      </c>
      <c r="L41" s="44">
        <v>4.32</v>
      </c>
      <c r="M41" s="44">
        <v>4.32</v>
      </c>
      <c r="N41" s="44">
        <v>4.32</v>
      </c>
      <c r="O41" s="44">
        <v>4.32</v>
      </c>
      <c r="P41" s="44">
        <v>4.32</v>
      </c>
      <c r="Q41" s="44">
        <v>4.32</v>
      </c>
      <c r="R41" s="44">
        <v>4.32</v>
      </c>
      <c r="S41" s="44">
        <v>4.32</v>
      </c>
      <c r="T41" s="44">
        <v>4.32</v>
      </c>
      <c r="U41" s="44">
        <v>4.32</v>
      </c>
      <c r="V41" s="44">
        <v>4.32</v>
      </c>
      <c r="W41" s="44">
        <v>4.32</v>
      </c>
      <c r="X41" s="44">
        <v>4.32</v>
      </c>
      <c r="Y41" s="44">
        <v>4.32</v>
      </c>
      <c r="Z41" s="44">
        <v>4.32</v>
      </c>
      <c r="AA41" s="44">
        <v>4.32</v>
      </c>
    </row>
    <row r="42" spans="1:27" ht="12.75" hidden="1" customHeight="1" outlineLevel="1" x14ac:dyDescent="0.2">
      <c r="A42" s="89" t="s">
        <v>27</v>
      </c>
      <c r="B42" s="63" t="s">
        <v>2926</v>
      </c>
      <c r="C42" s="43" t="s">
        <v>79</v>
      </c>
      <c r="D42" s="44">
        <f>$D$12</f>
        <v>175.36</v>
      </c>
      <c r="E42" s="44">
        <f t="shared" ref="E42:AA42" si="22">$D$12</f>
        <v>175.36</v>
      </c>
      <c r="F42" s="44">
        <f t="shared" si="22"/>
        <v>175.36</v>
      </c>
      <c r="G42" s="44">
        <f t="shared" si="22"/>
        <v>175.36</v>
      </c>
      <c r="H42" s="44">
        <f t="shared" si="22"/>
        <v>175.36</v>
      </c>
      <c r="I42" s="44">
        <f t="shared" si="22"/>
        <v>175.36</v>
      </c>
      <c r="J42" s="44">
        <f t="shared" si="22"/>
        <v>175.36</v>
      </c>
      <c r="K42" s="44">
        <f t="shared" si="22"/>
        <v>175.36</v>
      </c>
      <c r="L42" s="44">
        <f t="shared" si="22"/>
        <v>175.36</v>
      </c>
      <c r="M42" s="44">
        <f t="shared" si="22"/>
        <v>175.36</v>
      </c>
      <c r="N42" s="44">
        <f t="shared" si="22"/>
        <v>175.36</v>
      </c>
      <c r="O42" s="44">
        <f t="shared" si="22"/>
        <v>175.36</v>
      </c>
      <c r="P42" s="44">
        <f t="shared" si="22"/>
        <v>175.36</v>
      </c>
      <c r="Q42" s="44">
        <f t="shared" si="22"/>
        <v>175.36</v>
      </c>
      <c r="R42" s="44">
        <f t="shared" si="22"/>
        <v>175.36</v>
      </c>
      <c r="S42" s="44">
        <f t="shared" si="22"/>
        <v>175.36</v>
      </c>
      <c r="T42" s="44">
        <f t="shared" si="22"/>
        <v>175.36</v>
      </c>
      <c r="U42" s="44">
        <f t="shared" si="22"/>
        <v>175.36</v>
      </c>
      <c r="V42" s="44">
        <f t="shared" si="22"/>
        <v>175.36</v>
      </c>
      <c r="W42" s="44">
        <f t="shared" si="22"/>
        <v>175.36</v>
      </c>
      <c r="X42" s="44">
        <f t="shared" si="22"/>
        <v>175.36</v>
      </c>
      <c r="Y42" s="44">
        <f t="shared" si="22"/>
        <v>175.36</v>
      </c>
      <c r="Z42" s="44">
        <f t="shared" si="22"/>
        <v>175.36</v>
      </c>
      <c r="AA42" s="44">
        <f t="shared" si="22"/>
        <v>175.36</v>
      </c>
    </row>
    <row r="43" spans="1:27" ht="12.75" hidden="1" customHeight="1" outlineLevel="1" x14ac:dyDescent="0.2">
      <c r="A43" s="89" t="s">
        <v>29</v>
      </c>
      <c r="B43" s="63" t="s">
        <v>2922</v>
      </c>
      <c r="C43" s="43" t="s">
        <v>79</v>
      </c>
      <c r="D43" s="44">
        <f>$D$13</f>
        <v>216.36</v>
      </c>
      <c r="E43" s="44">
        <f t="shared" ref="E43:AA43" si="23">$D$13</f>
        <v>216.36</v>
      </c>
      <c r="F43" s="44">
        <f t="shared" si="23"/>
        <v>216.36</v>
      </c>
      <c r="G43" s="44">
        <f t="shared" si="23"/>
        <v>216.36</v>
      </c>
      <c r="H43" s="44">
        <f t="shared" si="23"/>
        <v>216.36</v>
      </c>
      <c r="I43" s="44">
        <f t="shared" si="23"/>
        <v>216.36</v>
      </c>
      <c r="J43" s="44">
        <f t="shared" si="23"/>
        <v>216.36</v>
      </c>
      <c r="K43" s="44">
        <f t="shared" si="23"/>
        <v>216.36</v>
      </c>
      <c r="L43" s="44">
        <f t="shared" si="23"/>
        <v>216.36</v>
      </c>
      <c r="M43" s="44">
        <f t="shared" si="23"/>
        <v>216.36</v>
      </c>
      <c r="N43" s="44">
        <f t="shared" si="23"/>
        <v>216.36</v>
      </c>
      <c r="O43" s="44">
        <f t="shared" si="23"/>
        <v>216.36</v>
      </c>
      <c r="P43" s="44">
        <f t="shared" si="23"/>
        <v>216.36</v>
      </c>
      <c r="Q43" s="44">
        <f t="shared" si="23"/>
        <v>216.36</v>
      </c>
      <c r="R43" s="44">
        <f t="shared" si="23"/>
        <v>216.36</v>
      </c>
      <c r="S43" s="44">
        <f t="shared" si="23"/>
        <v>216.36</v>
      </c>
      <c r="T43" s="44">
        <f t="shared" si="23"/>
        <v>216.36</v>
      </c>
      <c r="U43" s="44">
        <f t="shared" si="23"/>
        <v>216.36</v>
      </c>
      <c r="V43" s="44">
        <f t="shared" si="23"/>
        <v>216.36</v>
      </c>
      <c r="W43" s="44">
        <f t="shared" si="23"/>
        <v>216.36</v>
      </c>
      <c r="X43" s="44">
        <f t="shared" si="23"/>
        <v>216.36</v>
      </c>
      <c r="Y43" s="44">
        <f t="shared" si="23"/>
        <v>216.36</v>
      </c>
      <c r="Z43" s="44">
        <f t="shared" si="23"/>
        <v>216.36</v>
      </c>
      <c r="AA43" s="44">
        <f t="shared" si="23"/>
        <v>216.36</v>
      </c>
    </row>
    <row r="44" spans="1:27" ht="12.75" customHeight="1" collapsed="1" x14ac:dyDescent="0.2">
      <c r="A44" s="88" t="s">
        <v>31</v>
      </c>
      <c r="B44" s="28" t="str">
        <f>"07"&amp;"."&amp;$B$212&amp;"."&amp;$B$213</f>
        <v>07.09.2023</v>
      </c>
      <c r="C44" s="80" t="s">
        <v>76</v>
      </c>
      <c r="D44" s="81">
        <f>ROUND(((D45+D46+D48+D47+D49)/1000),5)</f>
        <v>3.9561600000000001</v>
      </c>
      <c r="E44" s="81">
        <f t="shared" ref="E44:AA44" si="24">ROUND(((E45+E46+E48+E47+E49)/1000),5)</f>
        <v>3.8244699999999998</v>
      </c>
      <c r="F44" s="81">
        <f t="shared" si="24"/>
        <v>3.7512599999999998</v>
      </c>
      <c r="G44" s="81">
        <f t="shared" si="24"/>
        <v>3.74621</v>
      </c>
      <c r="H44" s="81">
        <f t="shared" si="24"/>
        <v>3.8428800000000001</v>
      </c>
      <c r="I44" s="81">
        <f t="shared" si="24"/>
        <v>3.9511400000000001</v>
      </c>
      <c r="J44" s="81">
        <f t="shared" si="24"/>
        <v>4.0715399999999997</v>
      </c>
      <c r="K44" s="81">
        <f t="shared" si="24"/>
        <v>4.39262</v>
      </c>
      <c r="L44" s="81">
        <f t="shared" si="24"/>
        <v>4.6247199999999999</v>
      </c>
      <c r="M44" s="81">
        <f t="shared" si="24"/>
        <v>4.7219800000000003</v>
      </c>
      <c r="N44" s="81">
        <f t="shared" si="24"/>
        <v>4.7552199999999996</v>
      </c>
      <c r="O44" s="81">
        <f t="shared" si="24"/>
        <v>4.7458400000000003</v>
      </c>
      <c r="P44" s="81">
        <f t="shared" si="24"/>
        <v>4.7304300000000001</v>
      </c>
      <c r="Q44" s="81">
        <f t="shared" si="24"/>
        <v>4.7492999999999999</v>
      </c>
      <c r="R44" s="81">
        <f t="shared" si="24"/>
        <v>4.7915099999999997</v>
      </c>
      <c r="S44" s="81">
        <f t="shared" si="24"/>
        <v>4.78714</v>
      </c>
      <c r="T44" s="81">
        <f t="shared" si="24"/>
        <v>4.7620199999999997</v>
      </c>
      <c r="U44" s="81">
        <f t="shared" si="24"/>
        <v>4.7439499999999999</v>
      </c>
      <c r="V44" s="81">
        <f t="shared" si="24"/>
        <v>4.7365500000000003</v>
      </c>
      <c r="W44" s="81">
        <f t="shared" si="24"/>
        <v>4.7765700000000004</v>
      </c>
      <c r="X44" s="81">
        <f t="shared" si="24"/>
        <v>4.7557700000000001</v>
      </c>
      <c r="Y44" s="81">
        <f t="shared" si="24"/>
        <v>4.6293600000000001</v>
      </c>
      <c r="Z44" s="81">
        <f t="shared" si="24"/>
        <v>4.2899399999999996</v>
      </c>
      <c r="AA44" s="81">
        <f t="shared" si="24"/>
        <v>4.1074000000000002</v>
      </c>
    </row>
    <row r="45" spans="1:27" ht="12.75" hidden="1" customHeight="1" outlineLevel="1" x14ac:dyDescent="0.2">
      <c r="A45" s="89" t="s">
        <v>2943</v>
      </c>
      <c r="B45" s="63" t="s">
        <v>230</v>
      </c>
      <c r="C45" s="43" t="s">
        <v>79</v>
      </c>
      <c r="D45" s="44">
        <v>1337.23</v>
      </c>
      <c r="E45" s="44">
        <v>1205.54</v>
      </c>
      <c r="F45" s="44">
        <v>1132.33</v>
      </c>
      <c r="G45" s="44">
        <v>1127.28</v>
      </c>
      <c r="H45" s="44">
        <v>1223.95</v>
      </c>
      <c r="I45" s="44">
        <v>1332.21</v>
      </c>
      <c r="J45" s="44">
        <v>1452.61</v>
      </c>
      <c r="K45" s="44">
        <v>1773.69</v>
      </c>
      <c r="L45" s="44">
        <v>2005.79</v>
      </c>
      <c r="M45" s="44">
        <v>2103.0500000000002</v>
      </c>
      <c r="N45" s="44">
        <v>2136.29</v>
      </c>
      <c r="O45" s="44">
        <v>2126.91</v>
      </c>
      <c r="P45" s="44">
        <v>2111.5</v>
      </c>
      <c r="Q45" s="44">
        <v>2130.37</v>
      </c>
      <c r="R45" s="44">
        <v>2172.58</v>
      </c>
      <c r="S45" s="44">
        <v>2168.21</v>
      </c>
      <c r="T45" s="44">
        <v>2143.09</v>
      </c>
      <c r="U45" s="44">
        <v>2125.02</v>
      </c>
      <c r="V45" s="44">
        <v>2117.62</v>
      </c>
      <c r="W45" s="44">
        <v>2157.64</v>
      </c>
      <c r="X45" s="44">
        <v>2136.84</v>
      </c>
      <c r="Y45" s="44">
        <v>2010.43</v>
      </c>
      <c r="Z45" s="44">
        <v>1671.01</v>
      </c>
      <c r="AA45" s="44">
        <v>1488.47</v>
      </c>
    </row>
    <row r="46" spans="1:27" ht="12.75" hidden="1" customHeight="1" outlineLevel="1" x14ac:dyDescent="0.2">
      <c r="A46" s="89" t="s">
        <v>2944</v>
      </c>
      <c r="B46" s="63" t="s">
        <v>90</v>
      </c>
      <c r="C46" s="43" t="s">
        <v>79</v>
      </c>
      <c r="D46" s="44">
        <f>$D$10</f>
        <v>2222.89</v>
      </c>
      <c r="E46" s="44">
        <f t="shared" ref="E46:AA46" si="25">$D$10</f>
        <v>2222.89</v>
      </c>
      <c r="F46" s="44">
        <f t="shared" si="25"/>
        <v>2222.89</v>
      </c>
      <c r="G46" s="44">
        <f t="shared" si="25"/>
        <v>2222.89</v>
      </c>
      <c r="H46" s="44">
        <f t="shared" si="25"/>
        <v>2222.89</v>
      </c>
      <c r="I46" s="44">
        <f t="shared" si="25"/>
        <v>2222.89</v>
      </c>
      <c r="J46" s="44">
        <f t="shared" si="25"/>
        <v>2222.89</v>
      </c>
      <c r="K46" s="44">
        <f t="shared" si="25"/>
        <v>2222.89</v>
      </c>
      <c r="L46" s="44">
        <f t="shared" si="25"/>
        <v>2222.89</v>
      </c>
      <c r="M46" s="44">
        <f t="shared" si="25"/>
        <v>2222.89</v>
      </c>
      <c r="N46" s="44">
        <f t="shared" si="25"/>
        <v>2222.89</v>
      </c>
      <c r="O46" s="44">
        <f t="shared" si="25"/>
        <v>2222.89</v>
      </c>
      <c r="P46" s="44">
        <f t="shared" si="25"/>
        <v>2222.89</v>
      </c>
      <c r="Q46" s="44">
        <f t="shared" si="25"/>
        <v>2222.89</v>
      </c>
      <c r="R46" s="44">
        <f t="shared" si="25"/>
        <v>2222.89</v>
      </c>
      <c r="S46" s="44">
        <f t="shared" si="25"/>
        <v>2222.89</v>
      </c>
      <c r="T46" s="44">
        <f t="shared" si="25"/>
        <v>2222.89</v>
      </c>
      <c r="U46" s="44">
        <f t="shared" si="25"/>
        <v>2222.89</v>
      </c>
      <c r="V46" s="44">
        <f t="shared" si="25"/>
        <v>2222.89</v>
      </c>
      <c r="W46" s="44">
        <f t="shared" si="25"/>
        <v>2222.89</v>
      </c>
      <c r="X46" s="44">
        <f t="shared" si="25"/>
        <v>2222.89</v>
      </c>
      <c r="Y46" s="44">
        <f t="shared" si="25"/>
        <v>2222.89</v>
      </c>
      <c r="Z46" s="44">
        <f t="shared" si="25"/>
        <v>2222.89</v>
      </c>
      <c r="AA46" s="44">
        <f t="shared" si="25"/>
        <v>2222.89</v>
      </c>
    </row>
    <row r="47" spans="1:27" ht="12.75" hidden="1" customHeight="1" outlineLevel="1" x14ac:dyDescent="0.2">
      <c r="A47" s="89" t="s">
        <v>2945</v>
      </c>
      <c r="B47" s="63" t="s">
        <v>83</v>
      </c>
      <c r="C47" s="43" t="s">
        <v>79</v>
      </c>
      <c r="D47" s="44">
        <v>4.32</v>
      </c>
      <c r="E47" s="44">
        <v>4.32</v>
      </c>
      <c r="F47" s="44">
        <v>4.32</v>
      </c>
      <c r="G47" s="44">
        <v>4.32</v>
      </c>
      <c r="H47" s="44">
        <v>4.32</v>
      </c>
      <c r="I47" s="44">
        <v>4.32</v>
      </c>
      <c r="J47" s="44">
        <v>4.32</v>
      </c>
      <c r="K47" s="44">
        <v>4.32</v>
      </c>
      <c r="L47" s="44">
        <v>4.32</v>
      </c>
      <c r="M47" s="44">
        <v>4.32</v>
      </c>
      <c r="N47" s="44">
        <v>4.32</v>
      </c>
      <c r="O47" s="44">
        <v>4.32</v>
      </c>
      <c r="P47" s="44">
        <v>4.32</v>
      </c>
      <c r="Q47" s="44">
        <v>4.32</v>
      </c>
      <c r="R47" s="44">
        <v>4.32</v>
      </c>
      <c r="S47" s="44">
        <v>4.32</v>
      </c>
      <c r="T47" s="44">
        <v>4.32</v>
      </c>
      <c r="U47" s="44">
        <v>4.32</v>
      </c>
      <c r="V47" s="44">
        <v>4.32</v>
      </c>
      <c r="W47" s="44">
        <v>4.32</v>
      </c>
      <c r="X47" s="44">
        <v>4.32</v>
      </c>
      <c r="Y47" s="44">
        <v>4.32</v>
      </c>
      <c r="Z47" s="44">
        <v>4.32</v>
      </c>
      <c r="AA47" s="44">
        <v>4.32</v>
      </c>
    </row>
    <row r="48" spans="1:27" ht="12.75" hidden="1" customHeight="1" outlineLevel="1" x14ac:dyDescent="0.2">
      <c r="A48" s="89" t="s">
        <v>2946</v>
      </c>
      <c r="B48" s="63" t="s">
        <v>2926</v>
      </c>
      <c r="C48" s="43" t="s">
        <v>79</v>
      </c>
      <c r="D48" s="44">
        <f>$D$12</f>
        <v>175.36</v>
      </c>
      <c r="E48" s="44">
        <f t="shared" ref="E48:AA48" si="26">$D$12</f>
        <v>175.36</v>
      </c>
      <c r="F48" s="44">
        <f t="shared" si="26"/>
        <v>175.36</v>
      </c>
      <c r="G48" s="44">
        <f t="shared" si="26"/>
        <v>175.36</v>
      </c>
      <c r="H48" s="44">
        <f t="shared" si="26"/>
        <v>175.36</v>
      </c>
      <c r="I48" s="44">
        <f t="shared" si="26"/>
        <v>175.36</v>
      </c>
      <c r="J48" s="44">
        <f t="shared" si="26"/>
        <v>175.36</v>
      </c>
      <c r="K48" s="44">
        <f t="shared" si="26"/>
        <v>175.36</v>
      </c>
      <c r="L48" s="44">
        <f t="shared" si="26"/>
        <v>175.36</v>
      </c>
      <c r="M48" s="44">
        <f t="shared" si="26"/>
        <v>175.36</v>
      </c>
      <c r="N48" s="44">
        <f t="shared" si="26"/>
        <v>175.36</v>
      </c>
      <c r="O48" s="44">
        <f t="shared" si="26"/>
        <v>175.36</v>
      </c>
      <c r="P48" s="44">
        <f t="shared" si="26"/>
        <v>175.36</v>
      </c>
      <c r="Q48" s="44">
        <f t="shared" si="26"/>
        <v>175.36</v>
      </c>
      <c r="R48" s="44">
        <f t="shared" si="26"/>
        <v>175.36</v>
      </c>
      <c r="S48" s="44">
        <f t="shared" si="26"/>
        <v>175.36</v>
      </c>
      <c r="T48" s="44">
        <f t="shared" si="26"/>
        <v>175.36</v>
      </c>
      <c r="U48" s="44">
        <f t="shared" si="26"/>
        <v>175.36</v>
      </c>
      <c r="V48" s="44">
        <f t="shared" si="26"/>
        <v>175.36</v>
      </c>
      <c r="W48" s="44">
        <f t="shared" si="26"/>
        <v>175.36</v>
      </c>
      <c r="X48" s="44">
        <f t="shared" si="26"/>
        <v>175.36</v>
      </c>
      <c r="Y48" s="44">
        <f t="shared" si="26"/>
        <v>175.36</v>
      </c>
      <c r="Z48" s="44">
        <f t="shared" si="26"/>
        <v>175.36</v>
      </c>
      <c r="AA48" s="44">
        <f t="shared" si="26"/>
        <v>175.36</v>
      </c>
    </row>
    <row r="49" spans="1:27" ht="12.75" hidden="1" customHeight="1" outlineLevel="1" x14ac:dyDescent="0.2">
      <c r="A49" s="89" t="s">
        <v>2947</v>
      </c>
      <c r="B49" s="63" t="s">
        <v>2922</v>
      </c>
      <c r="C49" s="43" t="s">
        <v>79</v>
      </c>
      <c r="D49" s="44">
        <f>$D$13</f>
        <v>216.36</v>
      </c>
      <c r="E49" s="44">
        <f t="shared" ref="E49:AA49" si="27">$D$13</f>
        <v>216.36</v>
      </c>
      <c r="F49" s="44">
        <f t="shared" si="27"/>
        <v>216.36</v>
      </c>
      <c r="G49" s="44">
        <f t="shared" si="27"/>
        <v>216.36</v>
      </c>
      <c r="H49" s="44">
        <f t="shared" si="27"/>
        <v>216.36</v>
      </c>
      <c r="I49" s="44">
        <f t="shared" si="27"/>
        <v>216.36</v>
      </c>
      <c r="J49" s="44">
        <f t="shared" si="27"/>
        <v>216.36</v>
      </c>
      <c r="K49" s="44">
        <f t="shared" si="27"/>
        <v>216.36</v>
      </c>
      <c r="L49" s="44">
        <f t="shared" si="27"/>
        <v>216.36</v>
      </c>
      <c r="M49" s="44">
        <f t="shared" si="27"/>
        <v>216.36</v>
      </c>
      <c r="N49" s="44">
        <f t="shared" si="27"/>
        <v>216.36</v>
      </c>
      <c r="O49" s="44">
        <f t="shared" si="27"/>
        <v>216.36</v>
      </c>
      <c r="P49" s="44">
        <f t="shared" si="27"/>
        <v>216.36</v>
      </c>
      <c r="Q49" s="44">
        <f t="shared" si="27"/>
        <v>216.36</v>
      </c>
      <c r="R49" s="44">
        <f t="shared" si="27"/>
        <v>216.36</v>
      </c>
      <c r="S49" s="44">
        <f t="shared" si="27"/>
        <v>216.36</v>
      </c>
      <c r="T49" s="44">
        <f t="shared" si="27"/>
        <v>216.36</v>
      </c>
      <c r="U49" s="44">
        <f t="shared" si="27"/>
        <v>216.36</v>
      </c>
      <c r="V49" s="44">
        <f t="shared" si="27"/>
        <v>216.36</v>
      </c>
      <c r="W49" s="44">
        <f t="shared" si="27"/>
        <v>216.36</v>
      </c>
      <c r="X49" s="44">
        <f t="shared" si="27"/>
        <v>216.36</v>
      </c>
      <c r="Y49" s="44">
        <f t="shared" si="27"/>
        <v>216.36</v>
      </c>
      <c r="Z49" s="44">
        <f t="shared" si="27"/>
        <v>216.36</v>
      </c>
      <c r="AA49" s="44">
        <f t="shared" si="27"/>
        <v>216.36</v>
      </c>
    </row>
    <row r="50" spans="1:27" ht="12.75" customHeight="1" collapsed="1" x14ac:dyDescent="0.2">
      <c r="A50" s="88" t="s">
        <v>33</v>
      </c>
      <c r="B50" s="28" t="str">
        <f>"08"&amp;"."&amp;$B$212&amp;"."&amp;$B$213</f>
        <v>08.09.2023</v>
      </c>
      <c r="C50" s="80" t="s">
        <v>76</v>
      </c>
      <c r="D50" s="81">
        <f>ROUND(((D51+D52+D54+D53+D55)/1000),5)</f>
        <v>3.9718800000000001</v>
      </c>
      <c r="E50" s="81">
        <f t="shared" ref="E50:AA50" si="28">ROUND(((E51+E52+E54+E53+E55)/1000),5)</f>
        <v>3.8166899999999999</v>
      </c>
      <c r="F50" s="81">
        <f t="shared" si="28"/>
        <v>3.7153900000000002</v>
      </c>
      <c r="G50" s="81">
        <f t="shared" si="28"/>
        <v>3.6897000000000002</v>
      </c>
      <c r="H50" s="81">
        <f t="shared" si="28"/>
        <v>3.8398099999999999</v>
      </c>
      <c r="I50" s="81">
        <f t="shared" si="28"/>
        <v>3.9557000000000002</v>
      </c>
      <c r="J50" s="81">
        <f t="shared" si="28"/>
        <v>4.0931899999999999</v>
      </c>
      <c r="K50" s="81">
        <f t="shared" si="28"/>
        <v>4.3654700000000002</v>
      </c>
      <c r="L50" s="81">
        <f t="shared" si="28"/>
        <v>4.5865499999999999</v>
      </c>
      <c r="M50" s="81">
        <f t="shared" si="28"/>
        <v>4.6852099999999997</v>
      </c>
      <c r="N50" s="81">
        <f t="shared" si="28"/>
        <v>4.7144000000000004</v>
      </c>
      <c r="O50" s="81">
        <f t="shared" si="28"/>
        <v>4.70167</v>
      </c>
      <c r="P50" s="81">
        <f t="shared" si="28"/>
        <v>4.7040300000000004</v>
      </c>
      <c r="Q50" s="81">
        <f t="shared" si="28"/>
        <v>4.7172999999999998</v>
      </c>
      <c r="R50" s="81">
        <f t="shared" si="28"/>
        <v>4.7439099999999996</v>
      </c>
      <c r="S50" s="81">
        <f t="shared" si="28"/>
        <v>4.7329600000000003</v>
      </c>
      <c r="T50" s="81">
        <f t="shared" si="28"/>
        <v>4.7103200000000003</v>
      </c>
      <c r="U50" s="81">
        <f t="shared" si="28"/>
        <v>4.6924700000000001</v>
      </c>
      <c r="V50" s="81">
        <f t="shared" si="28"/>
        <v>4.6995300000000002</v>
      </c>
      <c r="W50" s="81">
        <f t="shared" si="28"/>
        <v>4.7534999999999998</v>
      </c>
      <c r="X50" s="81">
        <f t="shared" si="28"/>
        <v>4.7623499999999996</v>
      </c>
      <c r="Y50" s="81">
        <f t="shared" si="28"/>
        <v>4.7052300000000002</v>
      </c>
      <c r="Z50" s="81">
        <f t="shared" si="28"/>
        <v>4.5275100000000004</v>
      </c>
      <c r="AA50" s="81">
        <f t="shared" si="28"/>
        <v>4.2301200000000003</v>
      </c>
    </row>
    <row r="51" spans="1:27" ht="12.75" hidden="1" customHeight="1" outlineLevel="1" x14ac:dyDescent="0.2">
      <c r="A51" s="89" t="s">
        <v>36</v>
      </c>
      <c r="B51" s="63" t="s">
        <v>230</v>
      </c>
      <c r="C51" s="43" t="s">
        <v>79</v>
      </c>
      <c r="D51" s="44">
        <v>1352.95</v>
      </c>
      <c r="E51" s="44">
        <v>1197.76</v>
      </c>
      <c r="F51" s="44">
        <v>1096.46</v>
      </c>
      <c r="G51" s="44">
        <v>1070.77</v>
      </c>
      <c r="H51" s="44">
        <v>1220.8800000000001</v>
      </c>
      <c r="I51" s="44">
        <v>1336.77</v>
      </c>
      <c r="J51" s="44">
        <v>1474.26</v>
      </c>
      <c r="K51" s="44">
        <v>1746.54</v>
      </c>
      <c r="L51" s="44">
        <v>1967.62</v>
      </c>
      <c r="M51" s="44">
        <v>2066.2800000000002</v>
      </c>
      <c r="N51" s="44">
        <v>2095.4699999999998</v>
      </c>
      <c r="O51" s="44">
        <v>2082.7399999999998</v>
      </c>
      <c r="P51" s="44">
        <v>2085.1</v>
      </c>
      <c r="Q51" s="44">
        <v>2098.37</v>
      </c>
      <c r="R51" s="44">
        <v>2124.98</v>
      </c>
      <c r="S51" s="44">
        <v>2114.0300000000002</v>
      </c>
      <c r="T51" s="44">
        <v>2091.39</v>
      </c>
      <c r="U51" s="44">
        <v>2073.54</v>
      </c>
      <c r="V51" s="44">
        <v>2080.6</v>
      </c>
      <c r="W51" s="44">
        <v>2134.5700000000002</v>
      </c>
      <c r="X51" s="44">
        <v>2143.42</v>
      </c>
      <c r="Y51" s="44">
        <v>2086.3000000000002</v>
      </c>
      <c r="Z51" s="44">
        <v>1908.58</v>
      </c>
      <c r="AA51" s="44">
        <v>1611.19</v>
      </c>
    </row>
    <row r="52" spans="1:27" ht="12.75" hidden="1" customHeight="1" outlineLevel="1" x14ac:dyDescent="0.2">
      <c r="A52" s="89" t="s">
        <v>44</v>
      </c>
      <c r="B52" s="63" t="s">
        <v>90</v>
      </c>
      <c r="C52" s="43" t="s">
        <v>79</v>
      </c>
      <c r="D52" s="44">
        <f>$D$10</f>
        <v>2222.89</v>
      </c>
      <c r="E52" s="44">
        <f t="shared" ref="E52:AA52" si="29">$D$10</f>
        <v>2222.89</v>
      </c>
      <c r="F52" s="44">
        <f t="shared" si="29"/>
        <v>2222.89</v>
      </c>
      <c r="G52" s="44">
        <f t="shared" si="29"/>
        <v>2222.89</v>
      </c>
      <c r="H52" s="44">
        <f t="shared" si="29"/>
        <v>2222.89</v>
      </c>
      <c r="I52" s="44">
        <f t="shared" si="29"/>
        <v>2222.89</v>
      </c>
      <c r="J52" s="44">
        <f t="shared" si="29"/>
        <v>2222.89</v>
      </c>
      <c r="K52" s="44">
        <f t="shared" si="29"/>
        <v>2222.89</v>
      </c>
      <c r="L52" s="44">
        <f t="shared" si="29"/>
        <v>2222.89</v>
      </c>
      <c r="M52" s="44">
        <f t="shared" si="29"/>
        <v>2222.89</v>
      </c>
      <c r="N52" s="44">
        <f t="shared" si="29"/>
        <v>2222.89</v>
      </c>
      <c r="O52" s="44">
        <f t="shared" si="29"/>
        <v>2222.89</v>
      </c>
      <c r="P52" s="44">
        <f t="shared" si="29"/>
        <v>2222.89</v>
      </c>
      <c r="Q52" s="44">
        <f t="shared" si="29"/>
        <v>2222.89</v>
      </c>
      <c r="R52" s="44">
        <f t="shared" si="29"/>
        <v>2222.89</v>
      </c>
      <c r="S52" s="44">
        <f t="shared" si="29"/>
        <v>2222.89</v>
      </c>
      <c r="T52" s="44">
        <f t="shared" si="29"/>
        <v>2222.89</v>
      </c>
      <c r="U52" s="44">
        <f t="shared" si="29"/>
        <v>2222.89</v>
      </c>
      <c r="V52" s="44">
        <f t="shared" si="29"/>
        <v>2222.89</v>
      </c>
      <c r="W52" s="44">
        <f t="shared" si="29"/>
        <v>2222.89</v>
      </c>
      <c r="X52" s="44">
        <f t="shared" si="29"/>
        <v>2222.89</v>
      </c>
      <c r="Y52" s="44">
        <f t="shared" si="29"/>
        <v>2222.89</v>
      </c>
      <c r="Z52" s="44">
        <f t="shared" si="29"/>
        <v>2222.89</v>
      </c>
      <c r="AA52" s="44">
        <f t="shared" si="29"/>
        <v>2222.89</v>
      </c>
    </row>
    <row r="53" spans="1:27" ht="12.75" hidden="1" customHeight="1" outlineLevel="1" x14ac:dyDescent="0.2">
      <c r="A53" s="89" t="s">
        <v>2948</v>
      </c>
      <c r="B53" s="63" t="s">
        <v>83</v>
      </c>
      <c r="C53" s="43" t="s">
        <v>79</v>
      </c>
      <c r="D53" s="44">
        <v>4.32</v>
      </c>
      <c r="E53" s="44">
        <v>4.32</v>
      </c>
      <c r="F53" s="44">
        <v>4.32</v>
      </c>
      <c r="G53" s="44">
        <v>4.32</v>
      </c>
      <c r="H53" s="44">
        <v>4.32</v>
      </c>
      <c r="I53" s="44">
        <v>4.32</v>
      </c>
      <c r="J53" s="44">
        <v>4.32</v>
      </c>
      <c r="K53" s="44">
        <v>4.32</v>
      </c>
      <c r="L53" s="44">
        <v>4.32</v>
      </c>
      <c r="M53" s="44">
        <v>4.32</v>
      </c>
      <c r="N53" s="44">
        <v>4.32</v>
      </c>
      <c r="O53" s="44">
        <v>4.32</v>
      </c>
      <c r="P53" s="44">
        <v>4.32</v>
      </c>
      <c r="Q53" s="44">
        <v>4.32</v>
      </c>
      <c r="R53" s="44">
        <v>4.32</v>
      </c>
      <c r="S53" s="44">
        <v>4.32</v>
      </c>
      <c r="T53" s="44">
        <v>4.32</v>
      </c>
      <c r="U53" s="44">
        <v>4.32</v>
      </c>
      <c r="V53" s="44">
        <v>4.32</v>
      </c>
      <c r="W53" s="44">
        <v>4.32</v>
      </c>
      <c r="X53" s="44">
        <v>4.32</v>
      </c>
      <c r="Y53" s="44">
        <v>4.32</v>
      </c>
      <c r="Z53" s="44">
        <v>4.32</v>
      </c>
      <c r="AA53" s="44">
        <v>4.32</v>
      </c>
    </row>
    <row r="54" spans="1:27" ht="12.75" hidden="1" customHeight="1" outlineLevel="1" x14ac:dyDescent="0.2">
      <c r="A54" s="89" t="s">
        <v>2949</v>
      </c>
      <c r="B54" s="63" t="s">
        <v>2926</v>
      </c>
      <c r="C54" s="43" t="s">
        <v>79</v>
      </c>
      <c r="D54" s="44">
        <f>$D$12</f>
        <v>175.36</v>
      </c>
      <c r="E54" s="44">
        <f t="shared" ref="E54:AA54" si="30">$D$12</f>
        <v>175.36</v>
      </c>
      <c r="F54" s="44">
        <f t="shared" si="30"/>
        <v>175.36</v>
      </c>
      <c r="G54" s="44">
        <f t="shared" si="30"/>
        <v>175.36</v>
      </c>
      <c r="H54" s="44">
        <f t="shared" si="30"/>
        <v>175.36</v>
      </c>
      <c r="I54" s="44">
        <f t="shared" si="30"/>
        <v>175.36</v>
      </c>
      <c r="J54" s="44">
        <f t="shared" si="30"/>
        <v>175.36</v>
      </c>
      <c r="K54" s="44">
        <f t="shared" si="30"/>
        <v>175.36</v>
      </c>
      <c r="L54" s="44">
        <f t="shared" si="30"/>
        <v>175.36</v>
      </c>
      <c r="M54" s="44">
        <f t="shared" si="30"/>
        <v>175.36</v>
      </c>
      <c r="N54" s="44">
        <f t="shared" si="30"/>
        <v>175.36</v>
      </c>
      <c r="O54" s="44">
        <f t="shared" si="30"/>
        <v>175.36</v>
      </c>
      <c r="P54" s="44">
        <f t="shared" si="30"/>
        <v>175.36</v>
      </c>
      <c r="Q54" s="44">
        <f t="shared" si="30"/>
        <v>175.36</v>
      </c>
      <c r="R54" s="44">
        <f t="shared" si="30"/>
        <v>175.36</v>
      </c>
      <c r="S54" s="44">
        <f t="shared" si="30"/>
        <v>175.36</v>
      </c>
      <c r="T54" s="44">
        <f t="shared" si="30"/>
        <v>175.36</v>
      </c>
      <c r="U54" s="44">
        <f t="shared" si="30"/>
        <v>175.36</v>
      </c>
      <c r="V54" s="44">
        <f t="shared" si="30"/>
        <v>175.36</v>
      </c>
      <c r="W54" s="44">
        <f t="shared" si="30"/>
        <v>175.36</v>
      </c>
      <c r="X54" s="44">
        <f t="shared" si="30"/>
        <v>175.36</v>
      </c>
      <c r="Y54" s="44">
        <f t="shared" si="30"/>
        <v>175.36</v>
      </c>
      <c r="Z54" s="44">
        <f t="shared" si="30"/>
        <v>175.36</v>
      </c>
      <c r="AA54" s="44">
        <f t="shared" si="30"/>
        <v>175.36</v>
      </c>
    </row>
    <row r="55" spans="1:27" ht="12.75" hidden="1" customHeight="1" outlineLevel="1" x14ac:dyDescent="0.2">
      <c r="A55" s="89" t="s">
        <v>2950</v>
      </c>
      <c r="B55" s="63" t="s">
        <v>2922</v>
      </c>
      <c r="C55" s="43" t="s">
        <v>79</v>
      </c>
      <c r="D55" s="44">
        <f>$D$13</f>
        <v>216.36</v>
      </c>
      <c r="E55" s="44">
        <f t="shared" ref="E55:AA55" si="31">$D$13</f>
        <v>216.36</v>
      </c>
      <c r="F55" s="44">
        <f t="shared" si="31"/>
        <v>216.36</v>
      </c>
      <c r="G55" s="44">
        <f t="shared" si="31"/>
        <v>216.36</v>
      </c>
      <c r="H55" s="44">
        <f t="shared" si="31"/>
        <v>216.36</v>
      </c>
      <c r="I55" s="44">
        <f t="shared" si="31"/>
        <v>216.36</v>
      </c>
      <c r="J55" s="44">
        <f t="shared" si="31"/>
        <v>216.36</v>
      </c>
      <c r="K55" s="44">
        <f t="shared" si="31"/>
        <v>216.36</v>
      </c>
      <c r="L55" s="44">
        <f t="shared" si="31"/>
        <v>216.36</v>
      </c>
      <c r="M55" s="44">
        <f t="shared" si="31"/>
        <v>216.36</v>
      </c>
      <c r="N55" s="44">
        <f t="shared" si="31"/>
        <v>216.36</v>
      </c>
      <c r="O55" s="44">
        <f t="shared" si="31"/>
        <v>216.36</v>
      </c>
      <c r="P55" s="44">
        <f t="shared" si="31"/>
        <v>216.36</v>
      </c>
      <c r="Q55" s="44">
        <f t="shared" si="31"/>
        <v>216.36</v>
      </c>
      <c r="R55" s="44">
        <f t="shared" si="31"/>
        <v>216.36</v>
      </c>
      <c r="S55" s="44">
        <f t="shared" si="31"/>
        <v>216.36</v>
      </c>
      <c r="T55" s="44">
        <f t="shared" si="31"/>
        <v>216.36</v>
      </c>
      <c r="U55" s="44">
        <f t="shared" si="31"/>
        <v>216.36</v>
      </c>
      <c r="V55" s="44">
        <f t="shared" si="31"/>
        <v>216.36</v>
      </c>
      <c r="W55" s="44">
        <f t="shared" si="31"/>
        <v>216.36</v>
      </c>
      <c r="X55" s="44">
        <f t="shared" si="31"/>
        <v>216.36</v>
      </c>
      <c r="Y55" s="44">
        <f t="shared" si="31"/>
        <v>216.36</v>
      </c>
      <c r="Z55" s="44">
        <f t="shared" si="31"/>
        <v>216.36</v>
      </c>
      <c r="AA55" s="44">
        <f t="shared" si="31"/>
        <v>216.36</v>
      </c>
    </row>
    <row r="56" spans="1:27" ht="12.75" customHeight="1" collapsed="1" x14ac:dyDescent="0.2">
      <c r="A56" s="88" t="s">
        <v>48</v>
      </c>
      <c r="B56" s="28" t="str">
        <f>"09"&amp;"."&amp;$B$212&amp;"."&amp;$B$213</f>
        <v>09.09.2023</v>
      </c>
      <c r="C56" s="80" t="s">
        <v>76</v>
      </c>
      <c r="D56" s="81">
        <f>ROUND(((D57+D58+D60+D59+D61)/1000),5)</f>
        <v>4.1339800000000002</v>
      </c>
      <c r="E56" s="81">
        <f t="shared" ref="E56:AA56" si="32">ROUND(((E57+E58+E60+E59+E61)/1000),5)</f>
        <v>4.0265300000000002</v>
      </c>
      <c r="F56" s="81">
        <f t="shared" si="32"/>
        <v>3.97342</v>
      </c>
      <c r="G56" s="81">
        <f t="shared" si="32"/>
        <v>3.9482699999999999</v>
      </c>
      <c r="H56" s="81">
        <f t="shared" si="32"/>
        <v>3.9596499999999999</v>
      </c>
      <c r="I56" s="81">
        <f t="shared" si="32"/>
        <v>3.9634299999999998</v>
      </c>
      <c r="J56" s="81">
        <f t="shared" si="32"/>
        <v>3.9897</v>
      </c>
      <c r="K56" s="81">
        <f t="shared" si="32"/>
        <v>4.2140399999999998</v>
      </c>
      <c r="L56" s="81">
        <f t="shared" si="32"/>
        <v>4.5281099999999999</v>
      </c>
      <c r="M56" s="81">
        <f t="shared" si="32"/>
        <v>4.62331</v>
      </c>
      <c r="N56" s="81">
        <f t="shared" si="32"/>
        <v>4.6589799999999997</v>
      </c>
      <c r="O56" s="81">
        <f t="shared" si="32"/>
        <v>4.6628100000000003</v>
      </c>
      <c r="P56" s="81">
        <f t="shared" si="32"/>
        <v>4.6598300000000004</v>
      </c>
      <c r="Q56" s="81">
        <f t="shared" si="32"/>
        <v>4.6589900000000002</v>
      </c>
      <c r="R56" s="81">
        <f t="shared" si="32"/>
        <v>4.6588099999999999</v>
      </c>
      <c r="S56" s="81">
        <f t="shared" si="32"/>
        <v>4.6544999999999996</v>
      </c>
      <c r="T56" s="81">
        <f t="shared" si="32"/>
        <v>4.6417900000000003</v>
      </c>
      <c r="U56" s="81">
        <f t="shared" si="32"/>
        <v>4.6168800000000001</v>
      </c>
      <c r="V56" s="81">
        <f t="shared" si="32"/>
        <v>4.6390200000000004</v>
      </c>
      <c r="W56" s="81">
        <f t="shared" si="32"/>
        <v>4.66479</v>
      </c>
      <c r="X56" s="81">
        <f t="shared" si="32"/>
        <v>4.6665999999999999</v>
      </c>
      <c r="Y56" s="81">
        <f t="shared" si="32"/>
        <v>4.5885199999999999</v>
      </c>
      <c r="Z56" s="81">
        <f t="shared" si="32"/>
        <v>4.3871399999999996</v>
      </c>
      <c r="AA56" s="81">
        <f t="shared" si="32"/>
        <v>4.1689699999999998</v>
      </c>
    </row>
    <row r="57" spans="1:27" ht="12.75" hidden="1" customHeight="1" outlineLevel="1" x14ac:dyDescent="0.2">
      <c r="A57" s="89" t="s">
        <v>2951</v>
      </c>
      <c r="B57" s="63" t="s">
        <v>230</v>
      </c>
      <c r="C57" s="43" t="s">
        <v>79</v>
      </c>
      <c r="D57" s="44">
        <v>1515.05</v>
      </c>
      <c r="E57" s="44">
        <v>1407.6</v>
      </c>
      <c r="F57" s="44">
        <v>1354.49</v>
      </c>
      <c r="G57" s="44">
        <v>1329.34</v>
      </c>
      <c r="H57" s="44">
        <v>1340.72</v>
      </c>
      <c r="I57" s="44">
        <v>1344.5</v>
      </c>
      <c r="J57" s="44">
        <v>1370.77</v>
      </c>
      <c r="K57" s="44">
        <v>1595.11</v>
      </c>
      <c r="L57" s="44">
        <v>1909.18</v>
      </c>
      <c r="M57" s="44">
        <v>2004.38</v>
      </c>
      <c r="N57" s="44">
        <v>2040.05</v>
      </c>
      <c r="O57" s="44">
        <v>2043.88</v>
      </c>
      <c r="P57" s="44">
        <v>2040.9</v>
      </c>
      <c r="Q57" s="44">
        <v>2040.06</v>
      </c>
      <c r="R57" s="44">
        <v>2039.88</v>
      </c>
      <c r="S57" s="44">
        <v>2035.57</v>
      </c>
      <c r="T57" s="44">
        <v>2022.86</v>
      </c>
      <c r="U57" s="44">
        <v>1997.95</v>
      </c>
      <c r="V57" s="44">
        <v>2020.09</v>
      </c>
      <c r="W57" s="44">
        <v>2045.86</v>
      </c>
      <c r="X57" s="44">
        <v>2047.67</v>
      </c>
      <c r="Y57" s="44">
        <v>1969.59</v>
      </c>
      <c r="Z57" s="44">
        <v>1768.21</v>
      </c>
      <c r="AA57" s="44">
        <v>1550.04</v>
      </c>
    </row>
    <row r="58" spans="1:27" ht="12.75" hidden="1" customHeight="1" outlineLevel="1" x14ac:dyDescent="0.2">
      <c r="A58" s="89" t="s">
        <v>2952</v>
      </c>
      <c r="B58" s="63" t="s">
        <v>90</v>
      </c>
      <c r="C58" s="43" t="s">
        <v>79</v>
      </c>
      <c r="D58" s="44">
        <f>$D$10</f>
        <v>2222.89</v>
      </c>
      <c r="E58" s="44">
        <f t="shared" ref="E58:AA58" si="33">$D$10</f>
        <v>2222.89</v>
      </c>
      <c r="F58" s="44">
        <f t="shared" si="33"/>
        <v>2222.89</v>
      </c>
      <c r="G58" s="44">
        <f t="shared" si="33"/>
        <v>2222.89</v>
      </c>
      <c r="H58" s="44">
        <f t="shared" si="33"/>
        <v>2222.89</v>
      </c>
      <c r="I58" s="44">
        <f t="shared" si="33"/>
        <v>2222.89</v>
      </c>
      <c r="J58" s="44">
        <f t="shared" si="33"/>
        <v>2222.89</v>
      </c>
      <c r="K58" s="44">
        <f t="shared" si="33"/>
        <v>2222.89</v>
      </c>
      <c r="L58" s="44">
        <f t="shared" si="33"/>
        <v>2222.89</v>
      </c>
      <c r="M58" s="44">
        <f t="shared" si="33"/>
        <v>2222.89</v>
      </c>
      <c r="N58" s="44">
        <f t="shared" si="33"/>
        <v>2222.89</v>
      </c>
      <c r="O58" s="44">
        <f t="shared" si="33"/>
        <v>2222.89</v>
      </c>
      <c r="P58" s="44">
        <f t="shared" si="33"/>
        <v>2222.89</v>
      </c>
      <c r="Q58" s="44">
        <f t="shared" si="33"/>
        <v>2222.89</v>
      </c>
      <c r="R58" s="44">
        <f t="shared" si="33"/>
        <v>2222.89</v>
      </c>
      <c r="S58" s="44">
        <f t="shared" si="33"/>
        <v>2222.89</v>
      </c>
      <c r="T58" s="44">
        <f t="shared" si="33"/>
        <v>2222.89</v>
      </c>
      <c r="U58" s="44">
        <f t="shared" si="33"/>
        <v>2222.89</v>
      </c>
      <c r="V58" s="44">
        <f t="shared" si="33"/>
        <v>2222.89</v>
      </c>
      <c r="W58" s="44">
        <f t="shared" si="33"/>
        <v>2222.89</v>
      </c>
      <c r="X58" s="44">
        <f t="shared" si="33"/>
        <v>2222.89</v>
      </c>
      <c r="Y58" s="44">
        <f t="shared" si="33"/>
        <v>2222.89</v>
      </c>
      <c r="Z58" s="44">
        <f t="shared" si="33"/>
        <v>2222.89</v>
      </c>
      <c r="AA58" s="44">
        <f t="shared" si="33"/>
        <v>2222.89</v>
      </c>
    </row>
    <row r="59" spans="1:27" ht="12.75" hidden="1" customHeight="1" outlineLevel="1" x14ac:dyDescent="0.2">
      <c r="A59" s="89" t="s">
        <v>2953</v>
      </c>
      <c r="B59" s="63" t="s">
        <v>83</v>
      </c>
      <c r="C59" s="43" t="s">
        <v>79</v>
      </c>
      <c r="D59" s="44">
        <v>4.32</v>
      </c>
      <c r="E59" s="44">
        <v>4.32</v>
      </c>
      <c r="F59" s="44">
        <v>4.32</v>
      </c>
      <c r="G59" s="44">
        <v>4.32</v>
      </c>
      <c r="H59" s="44">
        <v>4.32</v>
      </c>
      <c r="I59" s="44">
        <v>4.32</v>
      </c>
      <c r="J59" s="44">
        <v>4.32</v>
      </c>
      <c r="K59" s="44">
        <v>4.32</v>
      </c>
      <c r="L59" s="44">
        <v>4.32</v>
      </c>
      <c r="M59" s="44">
        <v>4.32</v>
      </c>
      <c r="N59" s="44">
        <v>4.32</v>
      </c>
      <c r="O59" s="44">
        <v>4.32</v>
      </c>
      <c r="P59" s="44">
        <v>4.32</v>
      </c>
      <c r="Q59" s="44">
        <v>4.32</v>
      </c>
      <c r="R59" s="44">
        <v>4.32</v>
      </c>
      <c r="S59" s="44">
        <v>4.32</v>
      </c>
      <c r="T59" s="44">
        <v>4.32</v>
      </c>
      <c r="U59" s="44">
        <v>4.32</v>
      </c>
      <c r="V59" s="44">
        <v>4.32</v>
      </c>
      <c r="W59" s="44">
        <v>4.32</v>
      </c>
      <c r="X59" s="44">
        <v>4.32</v>
      </c>
      <c r="Y59" s="44">
        <v>4.32</v>
      </c>
      <c r="Z59" s="44">
        <v>4.32</v>
      </c>
      <c r="AA59" s="44">
        <v>4.32</v>
      </c>
    </row>
    <row r="60" spans="1:27" ht="12.75" hidden="1" customHeight="1" outlineLevel="1" x14ac:dyDescent="0.2">
      <c r="A60" s="89" t="s">
        <v>2954</v>
      </c>
      <c r="B60" s="63" t="s">
        <v>2926</v>
      </c>
      <c r="C60" s="43" t="s">
        <v>79</v>
      </c>
      <c r="D60" s="44">
        <f>$D$12</f>
        <v>175.36</v>
      </c>
      <c r="E60" s="44">
        <f t="shared" ref="E60:AA60" si="34">$D$12</f>
        <v>175.36</v>
      </c>
      <c r="F60" s="44">
        <f t="shared" si="34"/>
        <v>175.36</v>
      </c>
      <c r="G60" s="44">
        <f t="shared" si="34"/>
        <v>175.36</v>
      </c>
      <c r="H60" s="44">
        <f t="shared" si="34"/>
        <v>175.36</v>
      </c>
      <c r="I60" s="44">
        <f t="shared" si="34"/>
        <v>175.36</v>
      </c>
      <c r="J60" s="44">
        <f t="shared" si="34"/>
        <v>175.36</v>
      </c>
      <c r="K60" s="44">
        <f t="shared" si="34"/>
        <v>175.36</v>
      </c>
      <c r="L60" s="44">
        <f t="shared" si="34"/>
        <v>175.36</v>
      </c>
      <c r="M60" s="44">
        <f t="shared" si="34"/>
        <v>175.36</v>
      </c>
      <c r="N60" s="44">
        <f t="shared" si="34"/>
        <v>175.36</v>
      </c>
      <c r="O60" s="44">
        <f t="shared" si="34"/>
        <v>175.36</v>
      </c>
      <c r="P60" s="44">
        <f t="shared" si="34"/>
        <v>175.36</v>
      </c>
      <c r="Q60" s="44">
        <f t="shared" si="34"/>
        <v>175.36</v>
      </c>
      <c r="R60" s="44">
        <f t="shared" si="34"/>
        <v>175.36</v>
      </c>
      <c r="S60" s="44">
        <f t="shared" si="34"/>
        <v>175.36</v>
      </c>
      <c r="T60" s="44">
        <f t="shared" si="34"/>
        <v>175.36</v>
      </c>
      <c r="U60" s="44">
        <f t="shared" si="34"/>
        <v>175.36</v>
      </c>
      <c r="V60" s="44">
        <f t="shared" si="34"/>
        <v>175.36</v>
      </c>
      <c r="W60" s="44">
        <f t="shared" si="34"/>
        <v>175.36</v>
      </c>
      <c r="X60" s="44">
        <f t="shared" si="34"/>
        <v>175.36</v>
      </c>
      <c r="Y60" s="44">
        <f t="shared" si="34"/>
        <v>175.36</v>
      </c>
      <c r="Z60" s="44">
        <f t="shared" si="34"/>
        <v>175.36</v>
      </c>
      <c r="AA60" s="44">
        <f t="shared" si="34"/>
        <v>175.36</v>
      </c>
    </row>
    <row r="61" spans="1:27" ht="12.75" hidden="1" customHeight="1" outlineLevel="1" x14ac:dyDescent="0.2">
      <c r="A61" s="89" t="s">
        <v>2955</v>
      </c>
      <c r="B61" s="63" t="s">
        <v>2922</v>
      </c>
      <c r="C61" s="43" t="s">
        <v>79</v>
      </c>
      <c r="D61" s="44">
        <f>$D$13</f>
        <v>216.36</v>
      </c>
      <c r="E61" s="44">
        <f t="shared" ref="E61:AA61" si="35">$D$13</f>
        <v>216.36</v>
      </c>
      <c r="F61" s="44">
        <f t="shared" si="35"/>
        <v>216.36</v>
      </c>
      <c r="G61" s="44">
        <f t="shared" si="35"/>
        <v>216.36</v>
      </c>
      <c r="H61" s="44">
        <f t="shared" si="35"/>
        <v>216.36</v>
      </c>
      <c r="I61" s="44">
        <f t="shared" si="35"/>
        <v>216.36</v>
      </c>
      <c r="J61" s="44">
        <f t="shared" si="35"/>
        <v>216.36</v>
      </c>
      <c r="K61" s="44">
        <f t="shared" si="35"/>
        <v>216.36</v>
      </c>
      <c r="L61" s="44">
        <f t="shared" si="35"/>
        <v>216.36</v>
      </c>
      <c r="M61" s="44">
        <f t="shared" si="35"/>
        <v>216.36</v>
      </c>
      <c r="N61" s="44">
        <f t="shared" si="35"/>
        <v>216.36</v>
      </c>
      <c r="O61" s="44">
        <f t="shared" si="35"/>
        <v>216.36</v>
      </c>
      <c r="P61" s="44">
        <f t="shared" si="35"/>
        <v>216.36</v>
      </c>
      <c r="Q61" s="44">
        <f t="shared" si="35"/>
        <v>216.36</v>
      </c>
      <c r="R61" s="44">
        <f t="shared" si="35"/>
        <v>216.36</v>
      </c>
      <c r="S61" s="44">
        <f t="shared" si="35"/>
        <v>216.36</v>
      </c>
      <c r="T61" s="44">
        <f t="shared" si="35"/>
        <v>216.36</v>
      </c>
      <c r="U61" s="44">
        <f t="shared" si="35"/>
        <v>216.36</v>
      </c>
      <c r="V61" s="44">
        <f t="shared" si="35"/>
        <v>216.36</v>
      </c>
      <c r="W61" s="44">
        <f t="shared" si="35"/>
        <v>216.36</v>
      </c>
      <c r="X61" s="44">
        <f t="shared" si="35"/>
        <v>216.36</v>
      </c>
      <c r="Y61" s="44">
        <f t="shared" si="35"/>
        <v>216.36</v>
      </c>
      <c r="Z61" s="44">
        <f t="shared" si="35"/>
        <v>216.36</v>
      </c>
      <c r="AA61" s="44">
        <f t="shared" si="35"/>
        <v>216.36</v>
      </c>
    </row>
    <row r="62" spans="1:27" ht="12.75" customHeight="1" collapsed="1" x14ac:dyDescent="0.2">
      <c r="A62" s="88" t="s">
        <v>50</v>
      </c>
      <c r="B62" s="28" t="str">
        <f>"10"&amp;"."&amp;$B$212&amp;"."&amp;$B$213</f>
        <v>10.09.2023</v>
      </c>
      <c r="C62" s="80" t="s">
        <v>76</v>
      </c>
      <c r="D62" s="81">
        <f>ROUND(((D63+D64+D66+D65+D67)/1000),5)</f>
        <v>4.0555399999999997</v>
      </c>
      <c r="E62" s="81">
        <f t="shared" ref="E62:AA62" si="36">ROUND(((E63+E64+E66+E65+E67)/1000),5)</f>
        <v>3.99722</v>
      </c>
      <c r="F62" s="81">
        <f t="shared" si="36"/>
        <v>3.8782999999999999</v>
      </c>
      <c r="G62" s="81">
        <f t="shared" si="36"/>
        <v>3.8477999999999999</v>
      </c>
      <c r="H62" s="81">
        <f t="shared" si="36"/>
        <v>3.85554</v>
      </c>
      <c r="I62" s="81">
        <f t="shared" si="36"/>
        <v>3.8473799999999998</v>
      </c>
      <c r="J62" s="81">
        <f t="shared" si="36"/>
        <v>3.8494299999999999</v>
      </c>
      <c r="K62" s="81">
        <f t="shared" si="36"/>
        <v>4.0354900000000002</v>
      </c>
      <c r="L62" s="81">
        <f t="shared" si="36"/>
        <v>4.2746300000000002</v>
      </c>
      <c r="M62" s="81">
        <f t="shared" si="36"/>
        <v>4.5214499999999997</v>
      </c>
      <c r="N62" s="81">
        <f t="shared" si="36"/>
        <v>4.5979799999999997</v>
      </c>
      <c r="O62" s="81">
        <f t="shared" si="36"/>
        <v>4.6081300000000001</v>
      </c>
      <c r="P62" s="81">
        <f t="shared" si="36"/>
        <v>4.6033900000000001</v>
      </c>
      <c r="Q62" s="81">
        <f t="shared" si="36"/>
        <v>4.6040099999999997</v>
      </c>
      <c r="R62" s="81">
        <f t="shared" si="36"/>
        <v>4.6076199999999998</v>
      </c>
      <c r="S62" s="81">
        <f t="shared" si="36"/>
        <v>4.6015600000000001</v>
      </c>
      <c r="T62" s="81">
        <f t="shared" si="36"/>
        <v>4.6072499999999996</v>
      </c>
      <c r="U62" s="81">
        <f t="shared" si="36"/>
        <v>4.6024000000000003</v>
      </c>
      <c r="V62" s="81">
        <f t="shared" si="36"/>
        <v>4.6246900000000002</v>
      </c>
      <c r="W62" s="81">
        <f t="shared" si="36"/>
        <v>4.6667800000000002</v>
      </c>
      <c r="X62" s="81">
        <f t="shared" si="36"/>
        <v>4.6723299999999997</v>
      </c>
      <c r="Y62" s="81">
        <f t="shared" si="36"/>
        <v>4.6042500000000004</v>
      </c>
      <c r="Z62" s="81">
        <f t="shared" si="36"/>
        <v>4.4080199999999996</v>
      </c>
      <c r="AA62" s="81">
        <f t="shared" si="36"/>
        <v>4.1736500000000003</v>
      </c>
    </row>
    <row r="63" spans="1:27" ht="12.75" hidden="1" customHeight="1" outlineLevel="1" x14ac:dyDescent="0.2">
      <c r="A63" s="89" t="s">
        <v>2956</v>
      </c>
      <c r="B63" s="63" t="s">
        <v>230</v>
      </c>
      <c r="C63" s="43" t="s">
        <v>79</v>
      </c>
      <c r="D63" s="44">
        <v>1436.61</v>
      </c>
      <c r="E63" s="44">
        <v>1378.29</v>
      </c>
      <c r="F63" s="44">
        <v>1259.3699999999999</v>
      </c>
      <c r="G63" s="44">
        <v>1228.8699999999999</v>
      </c>
      <c r="H63" s="44">
        <v>1236.6099999999999</v>
      </c>
      <c r="I63" s="44">
        <v>1228.45</v>
      </c>
      <c r="J63" s="44">
        <v>1230.5</v>
      </c>
      <c r="K63" s="44">
        <v>1416.56</v>
      </c>
      <c r="L63" s="44">
        <v>1655.7</v>
      </c>
      <c r="M63" s="44">
        <v>1902.52</v>
      </c>
      <c r="N63" s="44">
        <v>1979.05</v>
      </c>
      <c r="O63" s="44">
        <v>1989.2</v>
      </c>
      <c r="P63" s="44">
        <v>1984.46</v>
      </c>
      <c r="Q63" s="44">
        <v>1985.08</v>
      </c>
      <c r="R63" s="44">
        <v>1988.69</v>
      </c>
      <c r="S63" s="44">
        <v>1982.63</v>
      </c>
      <c r="T63" s="44">
        <v>1988.32</v>
      </c>
      <c r="U63" s="44">
        <v>1983.47</v>
      </c>
      <c r="V63" s="44">
        <v>2005.76</v>
      </c>
      <c r="W63" s="44">
        <v>2047.85</v>
      </c>
      <c r="X63" s="44">
        <v>2053.4</v>
      </c>
      <c r="Y63" s="44">
        <v>1985.32</v>
      </c>
      <c r="Z63" s="44">
        <v>1789.09</v>
      </c>
      <c r="AA63" s="44">
        <v>1554.72</v>
      </c>
    </row>
    <row r="64" spans="1:27" ht="12.75" hidden="1" customHeight="1" outlineLevel="1" x14ac:dyDescent="0.2">
      <c r="A64" s="89" t="s">
        <v>2957</v>
      </c>
      <c r="B64" s="63" t="s">
        <v>90</v>
      </c>
      <c r="C64" s="43" t="s">
        <v>79</v>
      </c>
      <c r="D64" s="44">
        <f>$D$10</f>
        <v>2222.89</v>
      </c>
      <c r="E64" s="44">
        <f t="shared" ref="E64:AA64" si="37">$D$10</f>
        <v>2222.89</v>
      </c>
      <c r="F64" s="44">
        <f t="shared" si="37"/>
        <v>2222.89</v>
      </c>
      <c r="G64" s="44">
        <f t="shared" si="37"/>
        <v>2222.89</v>
      </c>
      <c r="H64" s="44">
        <f t="shared" si="37"/>
        <v>2222.89</v>
      </c>
      <c r="I64" s="44">
        <f t="shared" si="37"/>
        <v>2222.89</v>
      </c>
      <c r="J64" s="44">
        <f t="shared" si="37"/>
        <v>2222.89</v>
      </c>
      <c r="K64" s="44">
        <f t="shared" si="37"/>
        <v>2222.89</v>
      </c>
      <c r="L64" s="44">
        <f t="shared" si="37"/>
        <v>2222.89</v>
      </c>
      <c r="M64" s="44">
        <f t="shared" si="37"/>
        <v>2222.89</v>
      </c>
      <c r="N64" s="44">
        <f t="shared" si="37"/>
        <v>2222.89</v>
      </c>
      <c r="O64" s="44">
        <f t="shared" si="37"/>
        <v>2222.89</v>
      </c>
      <c r="P64" s="44">
        <f t="shared" si="37"/>
        <v>2222.89</v>
      </c>
      <c r="Q64" s="44">
        <f t="shared" si="37"/>
        <v>2222.89</v>
      </c>
      <c r="R64" s="44">
        <f t="shared" si="37"/>
        <v>2222.89</v>
      </c>
      <c r="S64" s="44">
        <f t="shared" si="37"/>
        <v>2222.89</v>
      </c>
      <c r="T64" s="44">
        <f t="shared" si="37"/>
        <v>2222.89</v>
      </c>
      <c r="U64" s="44">
        <f t="shared" si="37"/>
        <v>2222.89</v>
      </c>
      <c r="V64" s="44">
        <f t="shared" si="37"/>
        <v>2222.89</v>
      </c>
      <c r="W64" s="44">
        <f t="shared" si="37"/>
        <v>2222.89</v>
      </c>
      <c r="X64" s="44">
        <f t="shared" si="37"/>
        <v>2222.89</v>
      </c>
      <c r="Y64" s="44">
        <f t="shared" si="37"/>
        <v>2222.89</v>
      </c>
      <c r="Z64" s="44">
        <f t="shared" si="37"/>
        <v>2222.89</v>
      </c>
      <c r="AA64" s="44">
        <f t="shared" si="37"/>
        <v>2222.89</v>
      </c>
    </row>
    <row r="65" spans="1:27" ht="12.75" hidden="1" customHeight="1" outlineLevel="1" x14ac:dyDescent="0.2">
      <c r="A65" s="89" t="s">
        <v>2958</v>
      </c>
      <c r="B65" s="63" t="s">
        <v>83</v>
      </c>
      <c r="C65" s="43" t="s">
        <v>79</v>
      </c>
      <c r="D65" s="44">
        <v>4.32</v>
      </c>
      <c r="E65" s="44">
        <v>4.32</v>
      </c>
      <c r="F65" s="44">
        <v>4.32</v>
      </c>
      <c r="G65" s="44">
        <v>4.32</v>
      </c>
      <c r="H65" s="44">
        <v>4.32</v>
      </c>
      <c r="I65" s="44">
        <v>4.32</v>
      </c>
      <c r="J65" s="44">
        <v>4.32</v>
      </c>
      <c r="K65" s="44">
        <v>4.32</v>
      </c>
      <c r="L65" s="44">
        <v>4.32</v>
      </c>
      <c r="M65" s="44">
        <v>4.32</v>
      </c>
      <c r="N65" s="44">
        <v>4.32</v>
      </c>
      <c r="O65" s="44">
        <v>4.32</v>
      </c>
      <c r="P65" s="44">
        <v>4.32</v>
      </c>
      <c r="Q65" s="44">
        <v>4.32</v>
      </c>
      <c r="R65" s="44">
        <v>4.32</v>
      </c>
      <c r="S65" s="44">
        <v>4.32</v>
      </c>
      <c r="T65" s="44">
        <v>4.32</v>
      </c>
      <c r="U65" s="44">
        <v>4.32</v>
      </c>
      <c r="V65" s="44">
        <v>4.32</v>
      </c>
      <c r="W65" s="44">
        <v>4.32</v>
      </c>
      <c r="X65" s="44">
        <v>4.32</v>
      </c>
      <c r="Y65" s="44">
        <v>4.32</v>
      </c>
      <c r="Z65" s="44">
        <v>4.32</v>
      </c>
      <c r="AA65" s="44">
        <v>4.32</v>
      </c>
    </row>
    <row r="66" spans="1:27" ht="12.75" hidden="1" customHeight="1" outlineLevel="1" x14ac:dyDescent="0.2">
      <c r="A66" s="89" t="s">
        <v>2959</v>
      </c>
      <c r="B66" s="63" t="s">
        <v>2926</v>
      </c>
      <c r="C66" s="43" t="s">
        <v>79</v>
      </c>
      <c r="D66" s="44">
        <f>$D$12</f>
        <v>175.36</v>
      </c>
      <c r="E66" s="44">
        <f t="shared" ref="E66:AA66" si="38">$D$12</f>
        <v>175.36</v>
      </c>
      <c r="F66" s="44">
        <f t="shared" si="38"/>
        <v>175.36</v>
      </c>
      <c r="G66" s="44">
        <f t="shared" si="38"/>
        <v>175.36</v>
      </c>
      <c r="H66" s="44">
        <f t="shared" si="38"/>
        <v>175.36</v>
      </c>
      <c r="I66" s="44">
        <f t="shared" si="38"/>
        <v>175.36</v>
      </c>
      <c r="J66" s="44">
        <f t="shared" si="38"/>
        <v>175.36</v>
      </c>
      <c r="K66" s="44">
        <f t="shared" si="38"/>
        <v>175.36</v>
      </c>
      <c r="L66" s="44">
        <f t="shared" si="38"/>
        <v>175.36</v>
      </c>
      <c r="M66" s="44">
        <f t="shared" si="38"/>
        <v>175.36</v>
      </c>
      <c r="N66" s="44">
        <f t="shared" si="38"/>
        <v>175.36</v>
      </c>
      <c r="O66" s="44">
        <f t="shared" si="38"/>
        <v>175.36</v>
      </c>
      <c r="P66" s="44">
        <f t="shared" si="38"/>
        <v>175.36</v>
      </c>
      <c r="Q66" s="44">
        <f t="shared" si="38"/>
        <v>175.36</v>
      </c>
      <c r="R66" s="44">
        <f t="shared" si="38"/>
        <v>175.36</v>
      </c>
      <c r="S66" s="44">
        <f t="shared" si="38"/>
        <v>175.36</v>
      </c>
      <c r="T66" s="44">
        <f t="shared" si="38"/>
        <v>175.36</v>
      </c>
      <c r="U66" s="44">
        <f t="shared" si="38"/>
        <v>175.36</v>
      </c>
      <c r="V66" s="44">
        <f t="shared" si="38"/>
        <v>175.36</v>
      </c>
      <c r="W66" s="44">
        <f t="shared" si="38"/>
        <v>175.36</v>
      </c>
      <c r="X66" s="44">
        <f t="shared" si="38"/>
        <v>175.36</v>
      </c>
      <c r="Y66" s="44">
        <f t="shared" si="38"/>
        <v>175.36</v>
      </c>
      <c r="Z66" s="44">
        <f t="shared" si="38"/>
        <v>175.36</v>
      </c>
      <c r="AA66" s="44">
        <f t="shared" si="38"/>
        <v>175.36</v>
      </c>
    </row>
    <row r="67" spans="1:27" ht="12.75" hidden="1" customHeight="1" outlineLevel="1" x14ac:dyDescent="0.2">
      <c r="A67" s="89" t="s">
        <v>2960</v>
      </c>
      <c r="B67" s="63" t="s">
        <v>2922</v>
      </c>
      <c r="C67" s="43" t="s">
        <v>79</v>
      </c>
      <c r="D67" s="44">
        <f>$D$13</f>
        <v>216.36</v>
      </c>
      <c r="E67" s="44">
        <f t="shared" ref="E67:AA67" si="39">$D$13</f>
        <v>216.36</v>
      </c>
      <c r="F67" s="44">
        <f t="shared" si="39"/>
        <v>216.36</v>
      </c>
      <c r="G67" s="44">
        <f t="shared" si="39"/>
        <v>216.36</v>
      </c>
      <c r="H67" s="44">
        <f t="shared" si="39"/>
        <v>216.36</v>
      </c>
      <c r="I67" s="44">
        <f t="shared" si="39"/>
        <v>216.36</v>
      </c>
      <c r="J67" s="44">
        <f t="shared" si="39"/>
        <v>216.36</v>
      </c>
      <c r="K67" s="44">
        <f t="shared" si="39"/>
        <v>216.36</v>
      </c>
      <c r="L67" s="44">
        <f t="shared" si="39"/>
        <v>216.36</v>
      </c>
      <c r="M67" s="44">
        <f t="shared" si="39"/>
        <v>216.36</v>
      </c>
      <c r="N67" s="44">
        <f t="shared" si="39"/>
        <v>216.36</v>
      </c>
      <c r="O67" s="44">
        <f t="shared" si="39"/>
        <v>216.36</v>
      </c>
      <c r="P67" s="44">
        <f t="shared" si="39"/>
        <v>216.36</v>
      </c>
      <c r="Q67" s="44">
        <f t="shared" si="39"/>
        <v>216.36</v>
      </c>
      <c r="R67" s="44">
        <f t="shared" si="39"/>
        <v>216.36</v>
      </c>
      <c r="S67" s="44">
        <f t="shared" si="39"/>
        <v>216.36</v>
      </c>
      <c r="T67" s="44">
        <f t="shared" si="39"/>
        <v>216.36</v>
      </c>
      <c r="U67" s="44">
        <f t="shared" si="39"/>
        <v>216.36</v>
      </c>
      <c r="V67" s="44">
        <f t="shared" si="39"/>
        <v>216.36</v>
      </c>
      <c r="W67" s="44">
        <f t="shared" si="39"/>
        <v>216.36</v>
      </c>
      <c r="X67" s="44">
        <f t="shared" si="39"/>
        <v>216.36</v>
      </c>
      <c r="Y67" s="44">
        <f t="shared" si="39"/>
        <v>216.36</v>
      </c>
      <c r="Z67" s="44">
        <f t="shared" si="39"/>
        <v>216.36</v>
      </c>
      <c r="AA67" s="44">
        <f t="shared" si="39"/>
        <v>216.36</v>
      </c>
    </row>
    <row r="68" spans="1:27" ht="12.75" customHeight="1" collapsed="1" x14ac:dyDescent="0.2">
      <c r="A68" s="88" t="s">
        <v>52</v>
      </c>
      <c r="B68" s="28" t="str">
        <f>"11"&amp;"."&amp;$B$212&amp;"."&amp;$B$213</f>
        <v>11.09.2023</v>
      </c>
      <c r="C68" s="80" t="s">
        <v>76</v>
      </c>
      <c r="D68" s="81">
        <f>ROUND(((D69+D70+D72+D71+D73)/1000),5)</f>
        <v>4.0505399999999998</v>
      </c>
      <c r="E68" s="81">
        <f t="shared" ref="E68:AA68" si="40">ROUND(((E69+E70+E72+E71+E73)/1000),5)</f>
        <v>3.9336600000000002</v>
      </c>
      <c r="F68" s="81">
        <f t="shared" si="40"/>
        <v>3.8760699999999999</v>
      </c>
      <c r="G68" s="81">
        <f t="shared" si="40"/>
        <v>3.8778800000000002</v>
      </c>
      <c r="H68" s="81">
        <f t="shared" si="40"/>
        <v>3.9452400000000001</v>
      </c>
      <c r="I68" s="81">
        <f t="shared" si="40"/>
        <v>3.96021</v>
      </c>
      <c r="J68" s="81">
        <f t="shared" si="40"/>
        <v>4.1362899999999998</v>
      </c>
      <c r="K68" s="81">
        <f t="shared" si="40"/>
        <v>4.3977399999999998</v>
      </c>
      <c r="L68" s="81">
        <f t="shared" si="40"/>
        <v>4.6031500000000003</v>
      </c>
      <c r="M68" s="81">
        <f t="shared" si="40"/>
        <v>4.67441</v>
      </c>
      <c r="N68" s="81">
        <f t="shared" si="40"/>
        <v>4.6829900000000002</v>
      </c>
      <c r="O68" s="81">
        <f t="shared" si="40"/>
        <v>4.6662600000000003</v>
      </c>
      <c r="P68" s="81">
        <f t="shared" si="40"/>
        <v>4.65571</v>
      </c>
      <c r="Q68" s="81">
        <f t="shared" si="40"/>
        <v>4.6685100000000004</v>
      </c>
      <c r="R68" s="81">
        <f t="shared" si="40"/>
        <v>4.6961199999999996</v>
      </c>
      <c r="S68" s="81">
        <f t="shared" si="40"/>
        <v>4.6856299999999997</v>
      </c>
      <c r="T68" s="81">
        <f t="shared" si="40"/>
        <v>4.6702599999999999</v>
      </c>
      <c r="U68" s="81">
        <f t="shared" si="40"/>
        <v>4.6472499999999997</v>
      </c>
      <c r="V68" s="81">
        <f t="shared" si="40"/>
        <v>4.6685400000000001</v>
      </c>
      <c r="W68" s="81">
        <f t="shared" si="40"/>
        <v>4.7475500000000004</v>
      </c>
      <c r="X68" s="81">
        <f t="shared" si="40"/>
        <v>4.7022599999999999</v>
      </c>
      <c r="Y68" s="81">
        <f t="shared" si="40"/>
        <v>4.5929500000000001</v>
      </c>
      <c r="Z68" s="81">
        <f t="shared" si="40"/>
        <v>4.3233899999999998</v>
      </c>
      <c r="AA68" s="81">
        <f t="shared" si="40"/>
        <v>4.1061899999999998</v>
      </c>
    </row>
    <row r="69" spans="1:27" ht="12.75" hidden="1" customHeight="1" outlineLevel="1" x14ac:dyDescent="0.2">
      <c r="A69" s="89" t="s">
        <v>54</v>
      </c>
      <c r="B69" s="63" t="s">
        <v>230</v>
      </c>
      <c r="C69" s="43" t="s">
        <v>79</v>
      </c>
      <c r="D69" s="44">
        <v>1431.61</v>
      </c>
      <c r="E69" s="44">
        <v>1314.73</v>
      </c>
      <c r="F69" s="44">
        <v>1257.1400000000001</v>
      </c>
      <c r="G69" s="44">
        <v>1258.95</v>
      </c>
      <c r="H69" s="44">
        <v>1326.31</v>
      </c>
      <c r="I69" s="44">
        <v>1341.28</v>
      </c>
      <c r="J69" s="44">
        <v>1517.36</v>
      </c>
      <c r="K69" s="44">
        <v>1778.81</v>
      </c>
      <c r="L69" s="44">
        <v>1984.22</v>
      </c>
      <c r="M69" s="44">
        <v>2055.48</v>
      </c>
      <c r="N69" s="44">
        <v>2064.06</v>
      </c>
      <c r="O69" s="44">
        <v>2047.33</v>
      </c>
      <c r="P69" s="44">
        <v>2036.78</v>
      </c>
      <c r="Q69" s="44">
        <v>2049.58</v>
      </c>
      <c r="R69" s="44">
        <v>2077.19</v>
      </c>
      <c r="S69" s="44">
        <v>2066.6999999999998</v>
      </c>
      <c r="T69" s="44">
        <v>2051.33</v>
      </c>
      <c r="U69" s="44">
        <v>2028.32</v>
      </c>
      <c r="V69" s="44">
        <v>2049.61</v>
      </c>
      <c r="W69" s="44">
        <v>2128.62</v>
      </c>
      <c r="X69" s="44">
        <v>2083.33</v>
      </c>
      <c r="Y69" s="44">
        <v>1974.02</v>
      </c>
      <c r="Z69" s="44">
        <v>1704.46</v>
      </c>
      <c r="AA69" s="44">
        <v>1487.26</v>
      </c>
    </row>
    <row r="70" spans="1:27" ht="12.75" hidden="1" customHeight="1" outlineLevel="1" x14ac:dyDescent="0.2">
      <c r="A70" s="89" t="s">
        <v>55</v>
      </c>
      <c r="B70" s="63" t="s">
        <v>90</v>
      </c>
      <c r="C70" s="43" t="s">
        <v>79</v>
      </c>
      <c r="D70" s="44">
        <f>$D$10</f>
        <v>2222.89</v>
      </c>
      <c r="E70" s="44">
        <f t="shared" ref="E70:AA70" si="41">$D$10</f>
        <v>2222.89</v>
      </c>
      <c r="F70" s="44">
        <f t="shared" si="41"/>
        <v>2222.89</v>
      </c>
      <c r="G70" s="44">
        <f t="shared" si="41"/>
        <v>2222.89</v>
      </c>
      <c r="H70" s="44">
        <f t="shared" si="41"/>
        <v>2222.89</v>
      </c>
      <c r="I70" s="44">
        <f t="shared" si="41"/>
        <v>2222.89</v>
      </c>
      <c r="J70" s="44">
        <f t="shared" si="41"/>
        <v>2222.89</v>
      </c>
      <c r="K70" s="44">
        <f t="shared" si="41"/>
        <v>2222.89</v>
      </c>
      <c r="L70" s="44">
        <f t="shared" si="41"/>
        <v>2222.89</v>
      </c>
      <c r="M70" s="44">
        <f t="shared" si="41"/>
        <v>2222.89</v>
      </c>
      <c r="N70" s="44">
        <f t="shared" si="41"/>
        <v>2222.89</v>
      </c>
      <c r="O70" s="44">
        <f t="shared" si="41"/>
        <v>2222.89</v>
      </c>
      <c r="P70" s="44">
        <f t="shared" si="41"/>
        <v>2222.89</v>
      </c>
      <c r="Q70" s="44">
        <f t="shared" si="41"/>
        <v>2222.89</v>
      </c>
      <c r="R70" s="44">
        <f t="shared" si="41"/>
        <v>2222.89</v>
      </c>
      <c r="S70" s="44">
        <f t="shared" si="41"/>
        <v>2222.89</v>
      </c>
      <c r="T70" s="44">
        <f t="shared" si="41"/>
        <v>2222.89</v>
      </c>
      <c r="U70" s="44">
        <f t="shared" si="41"/>
        <v>2222.89</v>
      </c>
      <c r="V70" s="44">
        <f t="shared" si="41"/>
        <v>2222.89</v>
      </c>
      <c r="W70" s="44">
        <f t="shared" si="41"/>
        <v>2222.89</v>
      </c>
      <c r="X70" s="44">
        <f t="shared" si="41"/>
        <v>2222.89</v>
      </c>
      <c r="Y70" s="44">
        <f t="shared" si="41"/>
        <v>2222.89</v>
      </c>
      <c r="Z70" s="44">
        <f t="shared" si="41"/>
        <v>2222.89</v>
      </c>
      <c r="AA70" s="44">
        <f t="shared" si="41"/>
        <v>2222.89</v>
      </c>
    </row>
    <row r="71" spans="1:27" ht="12.75" hidden="1" customHeight="1" outlineLevel="1" x14ac:dyDescent="0.2">
      <c r="A71" s="89" t="s">
        <v>56</v>
      </c>
      <c r="B71" s="63" t="s">
        <v>83</v>
      </c>
      <c r="C71" s="43" t="s">
        <v>79</v>
      </c>
      <c r="D71" s="44">
        <v>4.32</v>
      </c>
      <c r="E71" s="44">
        <v>4.32</v>
      </c>
      <c r="F71" s="44">
        <v>4.32</v>
      </c>
      <c r="G71" s="44">
        <v>4.32</v>
      </c>
      <c r="H71" s="44">
        <v>4.32</v>
      </c>
      <c r="I71" s="44">
        <v>4.32</v>
      </c>
      <c r="J71" s="44">
        <v>4.32</v>
      </c>
      <c r="K71" s="44">
        <v>4.32</v>
      </c>
      <c r="L71" s="44">
        <v>4.32</v>
      </c>
      <c r="M71" s="44">
        <v>4.32</v>
      </c>
      <c r="N71" s="44">
        <v>4.32</v>
      </c>
      <c r="O71" s="44">
        <v>4.32</v>
      </c>
      <c r="P71" s="44">
        <v>4.32</v>
      </c>
      <c r="Q71" s="44">
        <v>4.32</v>
      </c>
      <c r="R71" s="44">
        <v>4.32</v>
      </c>
      <c r="S71" s="44">
        <v>4.32</v>
      </c>
      <c r="T71" s="44">
        <v>4.32</v>
      </c>
      <c r="U71" s="44">
        <v>4.32</v>
      </c>
      <c r="V71" s="44">
        <v>4.32</v>
      </c>
      <c r="W71" s="44">
        <v>4.32</v>
      </c>
      <c r="X71" s="44">
        <v>4.32</v>
      </c>
      <c r="Y71" s="44">
        <v>4.32</v>
      </c>
      <c r="Z71" s="44">
        <v>4.32</v>
      </c>
      <c r="AA71" s="44">
        <v>4.32</v>
      </c>
    </row>
    <row r="72" spans="1:27" ht="12.75" hidden="1" customHeight="1" outlineLevel="1" x14ac:dyDescent="0.2">
      <c r="A72" s="89" t="s">
        <v>57</v>
      </c>
      <c r="B72" s="63" t="s">
        <v>2926</v>
      </c>
      <c r="C72" s="43" t="s">
        <v>79</v>
      </c>
      <c r="D72" s="44">
        <f>$D$12</f>
        <v>175.36</v>
      </c>
      <c r="E72" s="44">
        <f t="shared" ref="E72:AA72" si="42">$D$12</f>
        <v>175.36</v>
      </c>
      <c r="F72" s="44">
        <f t="shared" si="42"/>
        <v>175.36</v>
      </c>
      <c r="G72" s="44">
        <f t="shared" si="42"/>
        <v>175.36</v>
      </c>
      <c r="H72" s="44">
        <f t="shared" si="42"/>
        <v>175.36</v>
      </c>
      <c r="I72" s="44">
        <f t="shared" si="42"/>
        <v>175.36</v>
      </c>
      <c r="J72" s="44">
        <f t="shared" si="42"/>
        <v>175.36</v>
      </c>
      <c r="K72" s="44">
        <f t="shared" si="42"/>
        <v>175.36</v>
      </c>
      <c r="L72" s="44">
        <f t="shared" si="42"/>
        <v>175.36</v>
      </c>
      <c r="M72" s="44">
        <f t="shared" si="42"/>
        <v>175.36</v>
      </c>
      <c r="N72" s="44">
        <f t="shared" si="42"/>
        <v>175.36</v>
      </c>
      <c r="O72" s="44">
        <f t="shared" si="42"/>
        <v>175.36</v>
      </c>
      <c r="P72" s="44">
        <f t="shared" si="42"/>
        <v>175.36</v>
      </c>
      <c r="Q72" s="44">
        <f t="shared" si="42"/>
        <v>175.36</v>
      </c>
      <c r="R72" s="44">
        <f t="shared" si="42"/>
        <v>175.36</v>
      </c>
      <c r="S72" s="44">
        <f t="shared" si="42"/>
        <v>175.36</v>
      </c>
      <c r="T72" s="44">
        <f t="shared" si="42"/>
        <v>175.36</v>
      </c>
      <c r="U72" s="44">
        <f t="shared" si="42"/>
        <v>175.36</v>
      </c>
      <c r="V72" s="44">
        <f t="shared" si="42"/>
        <v>175.36</v>
      </c>
      <c r="W72" s="44">
        <f t="shared" si="42"/>
        <v>175.36</v>
      </c>
      <c r="X72" s="44">
        <f t="shared" si="42"/>
        <v>175.36</v>
      </c>
      <c r="Y72" s="44">
        <f t="shared" si="42"/>
        <v>175.36</v>
      </c>
      <c r="Z72" s="44">
        <f t="shared" si="42"/>
        <v>175.36</v>
      </c>
      <c r="AA72" s="44">
        <f t="shared" si="42"/>
        <v>175.36</v>
      </c>
    </row>
    <row r="73" spans="1:27" ht="12.75" hidden="1" customHeight="1" outlineLevel="1" x14ac:dyDescent="0.2">
      <c r="A73" s="89" t="s">
        <v>58</v>
      </c>
      <c r="B73" s="63" t="s">
        <v>2922</v>
      </c>
      <c r="C73" s="43" t="s">
        <v>79</v>
      </c>
      <c r="D73" s="44">
        <f>$D$13</f>
        <v>216.36</v>
      </c>
      <c r="E73" s="44">
        <f t="shared" ref="E73:AA73" si="43">$D$13</f>
        <v>216.36</v>
      </c>
      <c r="F73" s="44">
        <f t="shared" si="43"/>
        <v>216.36</v>
      </c>
      <c r="G73" s="44">
        <f t="shared" si="43"/>
        <v>216.36</v>
      </c>
      <c r="H73" s="44">
        <f t="shared" si="43"/>
        <v>216.36</v>
      </c>
      <c r="I73" s="44">
        <f t="shared" si="43"/>
        <v>216.36</v>
      </c>
      <c r="J73" s="44">
        <f t="shared" si="43"/>
        <v>216.36</v>
      </c>
      <c r="K73" s="44">
        <f t="shared" si="43"/>
        <v>216.36</v>
      </c>
      <c r="L73" s="44">
        <f t="shared" si="43"/>
        <v>216.36</v>
      </c>
      <c r="M73" s="44">
        <f t="shared" si="43"/>
        <v>216.36</v>
      </c>
      <c r="N73" s="44">
        <f t="shared" si="43"/>
        <v>216.36</v>
      </c>
      <c r="O73" s="44">
        <f t="shared" si="43"/>
        <v>216.36</v>
      </c>
      <c r="P73" s="44">
        <f t="shared" si="43"/>
        <v>216.36</v>
      </c>
      <c r="Q73" s="44">
        <f t="shared" si="43"/>
        <v>216.36</v>
      </c>
      <c r="R73" s="44">
        <f t="shared" si="43"/>
        <v>216.36</v>
      </c>
      <c r="S73" s="44">
        <f t="shared" si="43"/>
        <v>216.36</v>
      </c>
      <c r="T73" s="44">
        <f t="shared" si="43"/>
        <v>216.36</v>
      </c>
      <c r="U73" s="44">
        <f t="shared" si="43"/>
        <v>216.36</v>
      </c>
      <c r="V73" s="44">
        <f t="shared" si="43"/>
        <v>216.36</v>
      </c>
      <c r="W73" s="44">
        <f t="shared" si="43"/>
        <v>216.36</v>
      </c>
      <c r="X73" s="44">
        <f t="shared" si="43"/>
        <v>216.36</v>
      </c>
      <c r="Y73" s="44">
        <f t="shared" si="43"/>
        <v>216.36</v>
      </c>
      <c r="Z73" s="44">
        <f t="shared" si="43"/>
        <v>216.36</v>
      </c>
      <c r="AA73" s="44">
        <f t="shared" si="43"/>
        <v>216.36</v>
      </c>
    </row>
    <row r="74" spans="1:27" ht="12.75" customHeight="1" collapsed="1" x14ac:dyDescent="0.2">
      <c r="A74" s="88" t="s">
        <v>59</v>
      </c>
      <c r="B74" s="28" t="str">
        <f>"12"&amp;"."&amp;$B$212&amp;"."&amp;$B$213</f>
        <v>12.09.2023</v>
      </c>
      <c r="C74" s="80" t="s">
        <v>76</v>
      </c>
      <c r="D74" s="81">
        <f>ROUND(((D75+D76+D78+D77+D79)/1000),5)</f>
        <v>3.9563999999999999</v>
      </c>
      <c r="E74" s="81">
        <f t="shared" ref="E74:AA74" si="44">ROUND(((E75+E76+E78+E77+E79)/1000),5)</f>
        <v>3.8520599999999998</v>
      </c>
      <c r="F74" s="81">
        <f t="shared" si="44"/>
        <v>3.7789199999999998</v>
      </c>
      <c r="G74" s="81">
        <f t="shared" si="44"/>
        <v>3.8103600000000002</v>
      </c>
      <c r="H74" s="81">
        <f t="shared" si="44"/>
        <v>3.9264600000000001</v>
      </c>
      <c r="I74" s="81">
        <f t="shared" si="44"/>
        <v>3.9637099999999998</v>
      </c>
      <c r="J74" s="81">
        <f t="shared" si="44"/>
        <v>4.1127200000000004</v>
      </c>
      <c r="K74" s="81">
        <f t="shared" si="44"/>
        <v>4.2727700000000004</v>
      </c>
      <c r="L74" s="81">
        <f t="shared" si="44"/>
        <v>4.5863899999999997</v>
      </c>
      <c r="M74" s="81">
        <f t="shared" si="44"/>
        <v>4.6566200000000002</v>
      </c>
      <c r="N74" s="81">
        <f t="shared" si="44"/>
        <v>4.6667500000000004</v>
      </c>
      <c r="O74" s="81">
        <f t="shared" si="44"/>
        <v>4.6609800000000003</v>
      </c>
      <c r="P74" s="81">
        <f t="shared" si="44"/>
        <v>4.64513</v>
      </c>
      <c r="Q74" s="81">
        <f t="shared" si="44"/>
        <v>4.6420399999999997</v>
      </c>
      <c r="R74" s="81">
        <f t="shared" si="44"/>
        <v>4.6762600000000001</v>
      </c>
      <c r="S74" s="81">
        <f t="shared" si="44"/>
        <v>4.6678800000000003</v>
      </c>
      <c r="T74" s="81">
        <f t="shared" si="44"/>
        <v>4.6554000000000002</v>
      </c>
      <c r="U74" s="81">
        <f t="shared" si="44"/>
        <v>4.6336300000000001</v>
      </c>
      <c r="V74" s="81">
        <f t="shared" si="44"/>
        <v>4.6573200000000003</v>
      </c>
      <c r="W74" s="81">
        <f t="shared" si="44"/>
        <v>4.7157600000000004</v>
      </c>
      <c r="X74" s="81">
        <f t="shared" si="44"/>
        <v>4.69862</v>
      </c>
      <c r="Y74" s="81">
        <f t="shared" si="44"/>
        <v>4.6042399999999999</v>
      </c>
      <c r="Z74" s="81">
        <f t="shared" si="44"/>
        <v>4.3416699999999997</v>
      </c>
      <c r="AA74" s="81">
        <f t="shared" si="44"/>
        <v>4.1318700000000002</v>
      </c>
    </row>
    <row r="75" spans="1:27" ht="12.75" hidden="1" customHeight="1" outlineLevel="1" x14ac:dyDescent="0.2">
      <c r="A75" s="89" t="s">
        <v>2961</v>
      </c>
      <c r="B75" s="63" t="s">
        <v>230</v>
      </c>
      <c r="C75" s="43" t="s">
        <v>79</v>
      </c>
      <c r="D75" s="44">
        <v>1337.47</v>
      </c>
      <c r="E75" s="44">
        <v>1233.1300000000001</v>
      </c>
      <c r="F75" s="44">
        <v>1159.99</v>
      </c>
      <c r="G75" s="44">
        <v>1191.43</v>
      </c>
      <c r="H75" s="44">
        <v>1307.53</v>
      </c>
      <c r="I75" s="44">
        <v>1344.78</v>
      </c>
      <c r="J75" s="44">
        <v>1493.79</v>
      </c>
      <c r="K75" s="44">
        <v>1653.84</v>
      </c>
      <c r="L75" s="44">
        <v>1967.46</v>
      </c>
      <c r="M75" s="44">
        <v>2037.69</v>
      </c>
      <c r="N75" s="44">
        <v>2047.82</v>
      </c>
      <c r="O75" s="44">
        <v>2042.05</v>
      </c>
      <c r="P75" s="44">
        <v>2026.2</v>
      </c>
      <c r="Q75" s="44">
        <v>2023.11</v>
      </c>
      <c r="R75" s="44">
        <v>2057.33</v>
      </c>
      <c r="S75" s="44">
        <v>2048.9499999999998</v>
      </c>
      <c r="T75" s="44">
        <v>2036.47</v>
      </c>
      <c r="U75" s="44">
        <v>2014.7</v>
      </c>
      <c r="V75" s="44">
        <v>2038.39</v>
      </c>
      <c r="W75" s="44">
        <v>2096.83</v>
      </c>
      <c r="X75" s="44">
        <v>2079.69</v>
      </c>
      <c r="Y75" s="44">
        <v>1985.31</v>
      </c>
      <c r="Z75" s="44">
        <v>1722.74</v>
      </c>
      <c r="AA75" s="44">
        <v>1512.94</v>
      </c>
    </row>
    <row r="76" spans="1:27" ht="12.75" hidden="1" customHeight="1" outlineLevel="1" x14ac:dyDescent="0.2">
      <c r="A76" s="89" t="s">
        <v>2962</v>
      </c>
      <c r="B76" s="63" t="s">
        <v>90</v>
      </c>
      <c r="C76" s="43" t="s">
        <v>79</v>
      </c>
      <c r="D76" s="44">
        <f>$D$10</f>
        <v>2222.89</v>
      </c>
      <c r="E76" s="44">
        <f t="shared" ref="E76:AA76" si="45">$D$10</f>
        <v>2222.89</v>
      </c>
      <c r="F76" s="44">
        <f t="shared" si="45"/>
        <v>2222.89</v>
      </c>
      <c r="G76" s="44">
        <f t="shared" si="45"/>
        <v>2222.89</v>
      </c>
      <c r="H76" s="44">
        <f t="shared" si="45"/>
        <v>2222.89</v>
      </c>
      <c r="I76" s="44">
        <f t="shared" si="45"/>
        <v>2222.89</v>
      </c>
      <c r="J76" s="44">
        <f t="shared" si="45"/>
        <v>2222.89</v>
      </c>
      <c r="K76" s="44">
        <f t="shared" si="45"/>
        <v>2222.89</v>
      </c>
      <c r="L76" s="44">
        <f t="shared" si="45"/>
        <v>2222.89</v>
      </c>
      <c r="M76" s="44">
        <f t="shared" si="45"/>
        <v>2222.89</v>
      </c>
      <c r="N76" s="44">
        <f t="shared" si="45"/>
        <v>2222.89</v>
      </c>
      <c r="O76" s="44">
        <f t="shared" si="45"/>
        <v>2222.89</v>
      </c>
      <c r="P76" s="44">
        <f t="shared" si="45"/>
        <v>2222.89</v>
      </c>
      <c r="Q76" s="44">
        <f t="shared" si="45"/>
        <v>2222.89</v>
      </c>
      <c r="R76" s="44">
        <f t="shared" si="45"/>
        <v>2222.89</v>
      </c>
      <c r="S76" s="44">
        <f t="shared" si="45"/>
        <v>2222.89</v>
      </c>
      <c r="T76" s="44">
        <f t="shared" si="45"/>
        <v>2222.89</v>
      </c>
      <c r="U76" s="44">
        <f t="shared" si="45"/>
        <v>2222.89</v>
      </c>
      <c r="V76" s="44">
        <f t="shared" si="45"/>
        <v>2222.89</v>
      </c>
      <c r="W76" s="44">
        <f t="shared" si="45"/>
        <v>2222.89</v>
      </c>
      <c r="X76" s="44">
        <f t="shared" si="45"/>
        <v>2222.89</v>
      </c>
      <c r="Y76" s="44">
        <f t="shared" si="45"/>
        <v>2222.89</v>
      </c>
      <c r="Z76" s="44">
        <f t="shared" si="45"/>
        <v>2222.89</v>
      </c>
      <c r="AA76" s="44">
        <f t="shared" si="45"/>
        <v>2222.89</v>
      </c>
    </row>
    <row r="77" spans="1:27" ht="12.75" hidden="1" customHeight="1" outlineLevel="1" x14ac:dyDescent="0.2">
      <c r="A77" s="89" t="s">
        <v>2963</v>
      </c>
      <c r="B77" s="63" t="s">
        <v>83</v>
      </c>
      <c r="C77" s="43" t="s">
        <v>79</v>
      </c>
      <c r="D77" s="44">
        <v>4.32</v>
      </c>
      <c r="E77" s="44">
        <v>4.32</v>
      </c>
      <c r="F77" s="44">
        <v>4.32</v>
      </c>
      <c r="G77" s="44">
        <v>4.32</v>
      </c>
      <c r="H77" s="44">
        <v>4.32</v>
      </c>
      <c r="I77" s="44">
        <v>4.32</v>
      </c>
      <c r="J77" s="44">
        <v>4.32</v>
      </c>
      <c r="K77" s="44">
        <v>4.32</v>
      </c>
      <c r="L77" s="44">
        <v>4.32</v>
      </c>
      <c r="M77" s="44">
        <v>4.32</v>
      </c>
      <c r="N77" s="44">
        <v>4.32</v>
      </c>
      <c r="O77" s="44">
        <v>4.32</v>
      </c>
      <c r="P77" s="44">
        <v>4.32</v>
      </c>
      <c r="Q77" s="44">
        <v>4.32</v>
      </c>
      <c r="R77" s="44">
        <v>4.32</v>
      </c>
      <c r="S77" s="44">
        <v>4.32</v>
      </c>
      <c r="T77" s="44">
        <v>4.32</v>
      </c>
      <c r="U77" s="44">
        <v>4.32</v>
      </c>
      <c r="V77" s="44">
        <v>4.32</v>
      </c>
      <c r="W77" s="44">
        <v>4.32</v>
      </c>
      <c r="X77" s="44">
        <v>4.32</v>
      </c>
      <c r="Y77" s="44">
        <v>4.32</v>
      </c>
      <c r="Z77" s="44">
        <v>4.32</v>
      </c>
      <c r="AA77" s="44">
        <v>4.32</v>
      </c>
    </row>
    <row r="78" spans="1:27" ht="12.75" hidden="1" customHeight="1" outlineLevel="1" x14ac:dyDescent="0.2">
      <c r="A78" s="89" t="s">
        <v>2964</v>
      </c>
      <c r="B78" s="63" t="s">
        <v>2926</v>
      </c>
      <c r="C78" s="43" t="s">
        <v>79</v>
      </c>
      <c r="D78" s="44">
        <f>$D$12</f>
        <v>175.36</v>
      </c>
      <c r="E78" s="44">
        <f t="shared" ref="E78:AA78" si="46">$D$12</f>
        <v>175.36</v>
      </c>
      <c r="F78" s="44">
        <f t="shared" si="46"/>
        <v>175.36</v>
      </c>
      <c r="G78" s="44">
        <f t="shared" si="46"/>
        <v>175.36</v>
      </c>
      <c r="H78" s="44">
        <f t="shared" si="46"/>
        <v>175.36</v>
      </c>
      <c r="I78" s="44">
        <f t="shared" si="46"/>
        <v>175.36</v>
      </c>
      <c r="J78" s="44">
        <f t="shared" si="46"/>
        <v>175.36</v>
      </c>
      <c r="K78" s="44">
        <f t="shared" si="46"/>
        <v>175.36</v>
      </c>
      <c r="L78" s="44">
        <f t="shared" si="46"/>
        <v>175.36</v>
      </c>
      <c r="M78" s="44">
        <f t="shared" si="46"/>
        <v>175.36</v>
      </c>
      <c r="N78" s="44">
        <f t="shared" si="46"/>
        <v>175.36</v>
      </c>
      <c r="O78" s="44">
        <f t="shared" si="46"/>
        <v>175.36</v>
      </c>
      <c r="P78" s="44">
        <f t="shared" si="46"/>
        <v>175.36</v>
      </c>
      <c r="Q78" s="44">
        <f t="shared" si="46"/>
        <v>175.36</v>
      </c>
      <c r="R78" s="44">
        <f t="shared" si="46"/>
        <v>175.36</v>
      </c>
      <c r="S78" s="44">
        <f t="shared" si="46"/>
        <v>175.36</v>
      </c>
      <c r="T78" s="44">
        <f t="shared" si="46"/>
        <v>175.36</v>
      </c>
      <c r="U78" s="44">
        <f t="shared" si="46"/>
        <v>175.36</v>
      </c>
      <c r="V78" s="44">
        <f t="shared" si="46"/>
        <v>175.36</v>
      </c>
      <c r="W78" s="44">
        <f t="shared" si="46"/>
        <v>175.36</v>
      </c>
      <c r="X78" s="44">
        <f t="shared" si="46"/>
        <v>175.36</v>
      </c>
      <c r="Y78" s="44">
        <f t="shared" si="46"/>
        <v>175.36</v>
      </c>
      <c r="Z78" s="44">
        <f t="shared" si="46"/>
        <v>175.36</v>
      </c>
      <c r="AA78" s="44">
        <f t="shared" si="46"/>
        <v>175.36</v>
      </c>
    </row>
    <row r="79" spans="1:27" ht="12.75" hidden="1" customHeight="1" outlineLevel="1" x14ac:dyDescent="0.2">
      <c r="A79" s="89" t="s">
        <v>2965</v>
      </c>
      <c r="B79" s="63" t="s">
        <v>2922</v>
      </c>
      <c r="C79" s="43" t="s">
        <v>79</v>
      </c>
      <c r="D79" s="44">
        <f>$D$13</f>
        <v>216.36</v>
      </c>
      <c r="E79" s="44">
        <f t="shared" ref="E79:AA79" si="47">$D$13</f>
        <v>216.36</v>
      </c>
      <c r="F79" s="44">
        <f t="shared" si="47"/>
        <v>216.36</v>
      </c>
      <c r="G79" s="44">
        <f t="shared" si="47"/>
        <v>216.36</v>
      </c>
      <c r="H79" s="44">
        <f t="shared" si="47"/>
        <v>216.36</v>
      </c>
      <c r="I79" s="44">
        <f t="shared" si="47"/>
        <v>216.36</v>
      </c>
      <c r="J79" s="44">
        <f t="shared" si="47"/>
        <v>216.36</v>
      </c>
      <c r="K79" s="44">
        <f t="shared" si="47"/>
        <v>216.36</v>
      </c>
      <c r="L79" s="44">
        <f t="shared" si="47"/>
        <v>216.36</v>
      </c>
      <c r="M79" s="44">
        <f t="shared" si="47"/>
        <v>216.36</v>
      </c>
      <c r="N79" s="44">
        <f t="shared" si="47"/>
        <v>216.36</v>
      </c>
      <c r="O79" s="44">
        <f t="shared" si="47"/>
        <v>216.36</v>
      </c>
      <c r="P79" s="44">
        <f t="shared" si="47"/>
        <v>216.36</v>
      </c>
      <c r="Q79" s="44">
        <f t="shared" si="47"/>
        <v>216.36</v>
      </c>
      <c r="R79" s="44">
        <f t="shared" si="47"/>
        <v>216.36</v>
      </c>
      <c r="S79" s="44">
        <f t="shared" si="47"/>
        <v>216.36</v>
      </c>
      <c r="T79" s="44">
        <f t="shared" si="47"/>
        <v>216.36</v>
      </c>
      <c r="U79" s="44">
        <f t="shared" si="47"/>
        <v>216.36</v>
      </c>
      <c r="V79" s="44">
        <f t="shared" si="47"/>
        <v>216.36</v>
      </c>
      <c r="W79" s="44">
        <f t="shared" si="47"/>
        <v>216.36</v>
      </c>
      <c r="X79" s="44">
        <f t="shared" si="47"/>
        <v>216.36</v>
      </c>
      <c r="Y79" s="44">
        <f t="shared" si="47"/>
        <v>216.36</v>
      </c>
      <c r="Z79" s="44">
        <f t="shared" si="47"/>
        <v>216.36</v>
      </c>
      <c r="AA79" s="44">
        <f t="shared" si="47"/>
        <v>216.36</v>
      </c>
    </row>
    <row r="80" spans="1:27" ht="12.75" customHeight="1" collapsed="1" x14ac:dyDescent="0.2">
      <c r="A80" s="88" t="s">
        <v>61</v>
      </c>
      <c r="B80" s="28" t="str">
        <f>"13"&amp;"."&amp;$B$212&amp;"."&amp;$B$213</f>
        <v>13.09.2023</v>
      </c>
      <c r="C80" s="80" t="s">
        <v>76</v>
      </c>
      <c r="D80" s="81">
        <f>ROUND(((D81+D82+D84+D83+D85)/1000),5)</f>
        <v>3.9821800000000001</v>
      </c>
      <c r="E80" s="81">
        <f t="shared" ref="E80:AA80" si="48">ROUND(((E81+E82+E84+E83+E85)/1000),5)</f>
        <v>3.9008799999999999</v>
      </c>
      <c r="F80" s="81">
        <f t="shared" si="48"/>
        <v>3.8548499999999999</v>
      </c>
      <c r="G80" s="81">
        <f t="shared" si="48"/>
        <v>3.8541400000000001</v>
      </c>
      <c r="H80" s="81">
        <f t="shared" si="48"/>
        <v>3.9266999999999999</v>
      </c>
      <c r="I80" s="81">
        <f t="shared" si="48"/>
        <v>3.9622700000000002</v>
      </c>
      <c r="J80" s="81">
        <f t="shared" si="48"/>
        <v>4.1292799999999996</v>
      </c>
      <c r="K80" s="81">
        <f t="shared" si="48"/>
        <v>4.35114</v>
      </c>
      <c r="L80" s="81">
        <f t="shared" si="48"/>
        <v>4.6070200000000003</v>
      </c>
      <c r="M80" s="81">
        <f t="shared" si="48"/>
        <v>4.6896100000000001</v>
      </c>
      <c r="N80" s="81">
        <f t="shared" si="48"/>
        <v>4.7282799999999998</v>
      </c>
      <c r="O80" s="81">
        <f t="shared" si="48"/>
        <v>4.6874799999999999</v>
      </c>
      <c r="P80" s="81">
        <f t="shared" si="48"/>
        <v>4.6444400000000003</v>
      </c>
      <c r="Q80" s="81">
        <f t="shared" si="48"/>
        <v>4.6744899999999996</v>
      </c>
      <c r="R80" s="81">
        <f t="shared" si="48"/>
        <v>4.7737499999999997</v>
      </c>
      <c r="S80" s="81">
        <f t="shared" si="48"/>
        <v>4.7638100000000003</v>
      </c>
      <c r="T80" s="81">
        <f t="shared" si="48"/>
        <v>4.7164099999999998</v>
      </c>
      <c r="U80" s="81">
        <f t="shared" si="48"/>
        <v>4.64215</v>
      </c>
      <c r="V80" s="81">
        <f t="shared" si="48"/>
        <v>4.7093400000000001</v>
      </c>
      <c r="W80" s="81">
        <f t="shared" si="48"/>
        <v>4.8263499999999997</v>
      </c>
      <c r="X80" s="81">
        <f t="shared" si="48"/>
        <v>4.7708399999999997</v>
      </c>
      <c r="Y80" s="81">
        <f t="shared" si="48"/>
        <v>4.6092700000000004</v>
      </c>
      <c r="Z80" s="81">
        <f t="shared" si="48"/>
        <v>4.3328199999999999</v>
      </c>
      <c r="AA80" s="81">
        <f t="shared" si="48"/>
        <v>4.1313599999999999</v>
      </c>
    </row>
    <row r="81" spans="1:27" ht="12.75" hidden="1" customHeight="1" outlineLevel="1" x14ac:dyDescent="0.2">
      <c r="A81" s="89" t="s">
        <v>2966</v>
      </c>
      <c r="B81" s="63" t="s">
        <v>230</v>
      </c>
      <c r="C81" s="43" t="s">
        <v>79</v>
      </c>
      <c r="D81" s="44">
        <v>1363.25</v>
      </c>
      <c r="E81" s="44">
        <v>1281.95</v>
      </c>
      <c r="F81" s="44">
        <v>1235.92</v>
      </c>
      <c r="G81" s="44">
        <v>1235.21</v>
      </c>
      <c r="H81" s="44">
        <v>1307.77</v>
      </c>
      <c r="I81" s="44">
        <v>1343.34</v>
      </c>
      <c r="J81" s="44">
        <v>1510.35</v>
      </c>
      <c r="K81" s="44">
        <v>1732.21</v>
      </c>
      <c r="L81" s="44">
        <v>1988.09</v>
      </c>
      <c r="M81" s="44">
        <v>2070.6799999999998</v>
      </c>
      <c r="N81" s="44">
        <v>2109.35</v>
      </c>
      <c r="O81" s="44">
        <v>2068.5500000000002</v>
      </c>
      <c r="P81" s="44">
        <v>2025.51</v>
      </c>
      <c r="Q81" s="44">
        <v>2055.56</v>
      </c>
      <c r="R81" s="44">
        <v>2154.8200000000002</v>
      </c>
      <c r="S81" s="44">
        <v>2144.88</v>
      </c>
      <c r="T81" s="44">
        <v>2097.48</v>
      </c>
      <c r="U81" s="44">
        <v>2023.22</v>
      </c>
      <c r="V81" s="44">
        <v>2090.41</v>
      </c>
      <c r="W81" s="44">
        <v>2207.42</v>
      </c>
      <c r="X81" s="44">
        <v>2151.91</v>
      </c>
      <c r="Y81" s="44">
        <v>1990.34</v>
      </c>
      <c r="Z81" s="44">
        <v>1713.89</v>
      </c>
      <c r="AA81" s="44">
        <v>1512.43</v>
      </c>
    </row>
    <row r="82" spans="1:27" ht="12.75" hidden="1" customHeight="1" outlineLevel="1" x14ac:dyDescent="0.2">
      <c r="A82" s="89" t="s">
        <v>2967</v>
      </c>
      <c r="B82" s="63" t="s">
        <v>90</v>
      </c>
      <c r="C82" s="43" t="s">
        <v>79</v>
      </c>
      <c r="D82" s="44">
        <f>$D$10</f>
        <v>2222.89</v>
      </c>
      <c r="E82" s="44">
        <f t="shared" ref="E82:AA82" si="49">$D$10</f>
        <v>2222.89</v>
      </c>
      <c r="F82" s="44">
        <f t="shared" si="49"/>
        <v>2222.89</v>
      </c>
      <c r="G82" s="44">
        <f t="shared" si="49"/>
        <v>2222.89</v>
      </c>
      <c r="H82" s="44">
        <f t="shared" si="49"/>
        <v>2222.89</v>
      </c>
      <c r="I82" s="44">
        <f t="shared" si="49"/>
        <v>2222.89</v>
      </c>
      <c r="J82" s="44">
        <f t="shared" si="49"/>
        <v>2222.89</v>
      </c>
      <c r="K82" s="44">
        <f t="shared" si="49"/>
        <v>2222.89</v>
      </c>
      <c r="L82" s="44">
        <f t="shared" si="49"/>
        <v>2222.89</v>
      </c>
      <c r="M82" s="44">
        <f t="shared" si="49"/>
        <v>2222.89</v>
      </c>
      <c r="N82" s="44">
        <f t="shared" si="49"/>
        <v>2222.89</v>
      </c>
      <c r="O82" s="44">
        <f t="shared" si="49"/>
        <v>2222.89</v>
      </c>
      <c r="P82" s="44">
        <f t="shared" si="49"/>
        <v>2222.89</v>
      </c>
      <c r="Q82" s="44">
        <f t="shared" si="49"/>
        <v>2222.89</v>
      </c>
      <c r="R82" s="44">
        <f t="shared" si="49"/>
        <v>2222.89</v>
      </c>
      <c r="S82" s="44">
        <f t="shared" si="49"/>
        <v>2222.89</v>
      </c>
      <c r="T82" s="44">
        <f t="shared" si="49"/>
        <v>2222.89</v>
      </c>
      <c r="U82" s="44">
        <f t="shared" si="49"/>
        <v>2222.89</v>
      </c>
      <c r="V82" s="44">
        <f t="shared" si="49"/>
        <v>2222.89</v>
      </c>
      <c r="W82" s="44">
        <f t="shared" si="49"/>
        <v>2222.89</v>
      </c>
      <c r="X82" s="44">
        <f t="shared" si="49"/>
        <v>2222.89</v>
      </c>
      <c r="Y82" s="44">
        <f t="shared" si="49"/>
        <v>2222.89</v>
      </c>
      <c r="Z82" s="44">
        <f t="shared" si="49"/>
        <v>2222.89</v>
      </c>
      <c r="AA82" s="44">
        <f t="shared" si="49"/>
        <v>2222.89</v>
      </c>
    </row>
    <row r="83" spans="1:27" ht="12.75" hidden="1" customHeight="1" outlineLevel="1" x14ac:dyDescent="0.2">
      <c r="A83" s="89" t="s">
        <v>2968</v>
      </c>
      <c r="B83" s="63" t="s">
        <v>83</v>
      </c>
      <c r="C83" s="43" t="s">
        <v>79</v>
      </c>
      <c r="D83" s="44">
        <v>4.32</v>
      </c>
      <c r="E83" s="44">
        <v>4.32</v>
      </c>
      <c r="F83" s="44">
        <v>4.32</v>
      </c>
      <c r="G83" s="44">
        <v>4.32</v>
      </c>
      <c r="H83" s="44">
        <v>4.32</v>
      </c>
      <c r="I83" s="44">
        <v>4.32</v>
      </c>
      <c r="J83" s="44">
        <v>4.32</v>
      </c>
      <c r="K83" s="44">
        <v>4.32</v>
      </c>
      <c r="L83" s="44">
        <v>4.32</v>
      </c>
      <c r="M83" s="44">
        <v>4.32</v>
      </c>
      <c r="N83" s="44">
        <v>4.32</v>
      </c>
      <c r="O83" s="44">
        <v>4.32</v>
      </c>
      <c r="P83" s="44">
        <v>4.32</v>
      </c>
      <c r="Q83" s="44">
        <v>4.32</v>
      </c>
      <c r="R83" s="44">
        <v>4.32</v>
      </c>
      <c r="S83" s="44">
        <v>4.32</v>
      </c>
      <c r="T83" s="44">
        <v>4.32</v>
      </c>
      <c r="U83" s="44">
        <v>4.32</v>
      </c>
      <c r="V83" s="44">
        <v>4.32</v>
      </c>
      <c r="W83" s="44">
        <v>4.32</v>
      </c>
      <c r="X83" s="44">
        <v>4.32</v>
      </c>
      <c r="Y83" s="44">
        <v>4.32</v>
      </c>
      <c r="Z83" s="44">
        <v>4.32</v>
      </c>
      <c r="AA83" s="44">
        <v>4.32</v>
      </c>
    </row>
    <row r="84" spans="1:27" ht="12.75" hidden="1" customHeight="1" outlineLevel="1" x14ac:dyDescent="0.2">
      <c r="A84" s="89" t="s">
        <v>2969</v>
      </c>
      <c r="B84" s="63" t="s">
        <v>2926</v>
      </c>
      <c r="C84" s="43" t="s">
        <v>79</v>
      </c>
      <c r="D84" s="44">
        <f>$D$12</f>
        <v>175.36</v>
      </c>
      <c r="E84" s="44">
        <f t="shared" ref="E84:AA84" si="50">$D$12</f>
        <v>175.36</v>
      </c>
      <c r="F84" s="44">
        <f t="shared" si="50"/>
        <v>175.36</v>
      </c>
      <c r="G84" s="44">
        <f t="shared" si="50"/>
        <v>175.36</v>
      </c>
      <c r="H84" s="44">
        <f t="shared" si="50"/>
        <v>175.36</v>
      </c>
      <c r="I84" s="44">
        <f t="shared" si="50"/>
        <v>175.36</v>
      </c>
      <c r="J84" s="44">
        <f t="shared" si="50"/>
        <v>175.36</v>
      </c>
      <c r="K84" s="44">
        <f t="shared" si="50"/>
        <v>175.36</v>
      </c>
      <c r="L84" s="44">
        <f t="shared" si="50"/>
        <v>175.36</v>
      </c>
      <c r="M84" s="44">
        <f t="shared" si="50"/>
        <v>175.36</v>
      </c>
      <c r="N84" s="44">
        <f t="shared" si="50"/>
        <v>175.36</v>
      </c>
      <c r="O84" s="44">
        <f t="shared" si="50"/>
        <v>175.36</v>
      </c>
      <c r="P84" s="44">
        <f t="shared" si="50"/>
        <v>175.36</v>
      </c>
      <c r="Q84" s="44">
        <f t="shared" si="50"/>
        <v>175.36</v>
      </c>
      <c r="R84" s="44">
        <f t="shared" si="50"/>
        <v>175.36</v>
      </c>
      <c r="S84" s="44">
        <f t="shared" si="50"/>
        <v>175.36</v>
      </c>
      <c r="T84" s="44">
        <f t="shared" si="50"/>
        <v>175.36</v>
      </c>
      <c r="U84" s="44">
        <f t="shared" si="50"/>
        <v>175.36</v>
      </c>
      <c r="V84" s="44">
        <f t="shared" si="50"/>
        <v>175.36</v>
      </c>
      <c r="W84" s="44">
        <f t="shared" si="50"/>
        <v>175.36</v>
      </c>
      <c r="X84" s="44">
        <f t="shared" si="50"/>
        <v>175.36</v>
      </c>
      <c r="Y84" s="44">
        <f t="shared" si="50"/>
        <v>175.36</v>
      </c>
      <c r="Z84" s="44">
        <f t="shared" si="50"/>
        <v>175.36</v>
      </c>
      <c r="AA84" s="44">
        <f t="shared" si="50"/>
        <v>175.36</v>
      </c>
    </row>
    <row r="85" spans="1:27" ht="12.75" hidden="1" customHeight="1" outlineLevel="1" x14ac:dyDescent="0.2">
      <c r="A85" s="114" t="s">
        <v>2970</v>
      </c>
      <c r="B85" s="63" t="s">
        <v>2922</v>
      </c>
      <c r="C85" s="43" t="s">
        <v>79</v>
      </c>
      <c r="D85" s="44">
        <f>$D$13</f>
        <v>216.36</v>
      </c>
      <c r="E85" s="44">
        <f t="shared" ref="E85:AA85" si="51">$D$13</f>
        <v>216.36</v>
      </c>
      <c r="F85" s="44">
        <f t="shared" si="51"/>
        <v>216.36</v>
      </c>
      <c r="G85" s="44">
        <f t="shared" si="51"/>
        <v>216.36</v>
      </c>
      <c r="H85" s="44">
        <f t="shared" si="51"/>
        <v>216.36</v>
      </c>
      <c r="I85" s="44">
        <f t="shared" si="51"/>
        <v>216.36</v>
      </c>
      <c r="J85" s="44">
        <f t="shared" si="51"/>
        <v>216.36</v>
      </c>
      <c r="K85" s="44">
        <f t="shared" si="51"/>
        <v>216.36</v>
      </c>
      <c r="L85" s="44">
        <f t="shared" si="51"/>
        <v>216.36</v>
      </c>
      <c r="M85" s="44">
        <f t="shared" si="51"/>
        <v>216.36</v>
      </c>
      <c r="N85" s="44">
        <f t="shared" si="51"/>
        <v>216.36</v>
      </c>
      <c r="O85" s="44">
        <f t="shared" si="51"/>
        <v>216.36</v>
      </c>
      <c r="P85" s="44">
        <f t="shared" si="51"/>
        <v>216.36</v>
      </c>
      <c r="Q85" s="44">
        <f t="shared" si="51"/>
        <v>216.36</v>
      </c>
      <c r="R85" s="44">
        <f t="shared" si="51"/>
        <v>216.36</v>
      </c>
      <c r="S85" s="44">
        <f t="shared" si="51"/>
        <v>216.36</v>
      </c>
      <c r="T85" s="44">
        <f t="shared" si="51"/>
        <v>216.36</v>
      </c>
      <c r="U85" s="44">
        <f t="shared" si="51"/>
        <v>216.36</v>
      </c>
      <c r="V85" s="44">
        <f t="shared" si="51"/>
        <v>216.36</v>
      </c>
      <c r="W85" s="44">
        <f t="shared" si="51"/>
        <v>216.36</v>
      </c>
      <c r="X85" s="44">
        <f t="shared" si="51"/>
        <v>216.36</v>
      </c>
      <c r="Y85" s="44">
        <f t="shared" si="51"/>
        <v>216.36</v>
      </c>
      <c r="Z85" s="44">
        <f t="shared" si="51"/>
        <v>216.36</v>
      </c>
      <c r="AA85" s="44">
        <f t="shared" si="51"/>
        <v>216.36</v>
      </c>
    </row>
    <row r="86" spans="1:27" ht="12.75" customHeight="1" collapsed="1" x14ac:dyDescent="0.2">
      <c r="A86" s="88" t="s">
        <v>2971</v>
      </c>
      <c r="B86" s="28" t="str">
        <f>"14"&amp;"."&amp;$B$212&amp;"."&amp;$B$213</f>
        <v>14.09.2023</v>
      </c>
      <c r="C86" s="80" t="s">
        <v>76</v>
      </c>
      <c r="D86" s="81">
        <f>ROUND(((D87+D88+D90+D89+D91)/1000),5)</f>
        <v>3.9980199999999999</v>
      </c>
      <c r="E86" s="81">
        <f t="shared" ref="E86:AA86" si="52">ROUND(((E87+E88+E90+E89+E91)/1000),5)</f>
        <v>3.8995600000000001</v>
      </c>
      <c r="F86" s="81">
        <f t="shared" si="52"/>
        <v>3.8454700000000002</v>
      </c>
      <c r="G86" s="81">
        <f t="shared" si="52"/>
        <v>3.8576000000000001</v>
      </c>
      <c r="H86" s="81">
        <f t="shared" si="52"/>
        <v>3.9177900000000001</v>
      </c>
      <c r="I86" s="81">
        <f t="shared" si="52"/>
        <v>3.9770799999999999</v>
      </c>
      <c r="J86" s="81">
        <f t="shared" si="52"/>
        <v>4.16045</v>
      </c>
      <c r="K86" s="81">
        <f t="shared" si="52"/>
        <v>4.40463</v>
      </c>
      <c r="L86" s="81">
        <f t="shared" si="52"/>
        <v>4.5915100000000004</v>
      </c>
      <c r="M86" s="81">
        <f t="shared" si="52"/>
        <v>4.66371</v>
      </c>
      <c r="N86" s="81">
        <f t="shared" si="52"/>
        <v>4.6659899999999999</v>
      </c>
      <c r="O86" s="81">
        <f t="shared" si="52"/>
        <v>4.6624600000000003</v>
      </c>
      <c r="P86" s="81">
        <f t="shared" si="52"/>
        <v>4.6523899999999996</v>
      </c>
      <c r="Q86" s="81">
        <f t="shared" si="52"/>
        <v>4.6597999999999997</v>
      </c>
      <c r="R86" s="81">
        <f t="shared" si="52"/>
        <v>4.7127299999999996</v>
      </c>
      <c r="S86" s="81">
        <f t="shared" si="52"/>
        <v>4.7053200000000004</v>
      </c>
      <c r="T86" s="81">
        <f t="shared" si="52"/>
        <v>4.6763899999999996</v>
      </c>
      <c r="U86" s="81">
        <f t="shared" si="52"/>
        <v>4.6650499999999999</v>
      </c>
      <c r="V86" s="81">
        <f t="shared" si="52"/>
        <v>4.6758800000000003</v>
      </c>
      <c r="W86" s="81">
        <f t="shared" si="52"/>
        <v>4.7546600000000003</v>
      </c>
      <c r="X86" s="81">
        <f t="shared" si="52"/>
        <v>4.7157499999999999</v>
      </c>
      <c r="Y86" s="81">
        <f t="shared" si="52"/>
        <v>4.62174</v>
      </c>
      <c r="Z86" s="81">
        <f t="shared" si="52"/>
        <v>4.3953800000000003</v>
      </c>
      <c r="AA86" s="81">
        <f t="shared" si="52"/>
        <v>4.1400300000000003</v>
      </c>
    </row>
    <row r="87" spans="1:27" ht="12.75" hidden="1" customHeight="1" outlineLevel="1" x14ac:dyDescent="0.2">
      <c r="A87" s="89" t="s">
        <v>2972</v>
      </c>
      <c r="B87" s="63" t="s">
        <v>230</v>
      </c>
      <c r="C87" s="43" t="s">
        <v>79</v>
      </c>
      <c r="D87" s="44">
        <v>1379.09</v>
      </c>
      <c r="E87" s="44">
        <v>1280.6300000000001</v>
      </c>
      <c r="F87" s="44">
        <v>1226.54</v>
      </c>
      <c r="G87" s="44">
        <v>1238.67</v>
      </c>
      <c r="H87" s="44">
        <v>1298.8599999999999</v>
      </c>
      <c r="I87" s="44">
        <v>1358.15</v>
      </c>
      <c r="J87" s="44">
        <v>1541.52</v>
      </c>
      <c r="K87" s="44">
        <v>1785.7</v>
      </c>
      <c r="L87" s="44">
        <v>1972.58</v>
      </c>
      <c r="M87" s="44">
        <v>2044.78</v>
      </c>
      <c r="N87" s="44">
        <v>2047.06</v>
      </c>
      <c r="O87" s="44">
        <v>2043.53</v>
      </c>
      <c r="P87" s="44">
        <v>2033.46</v>
      </c>
      <c r="Q87" s="44">
        <v>2040.87</v>
      </c>
      <c r="R87" s="44">
        <v>2093.8000000000002</v>
      </c>
      <c r="S87" s="44">
        <v>2086.39</v>
      </c>
      <c r="T87" s="44">
        <v>2057.46</v>
      </c>
      <c r="U87" s="44">
        <v>2046.12</v>
      </c>
      <c r="V87" s="44">
        <v>2056.9499999999998</v>
      </c>
      <c r="W87" s="44">
        <v>2135.73</v>
      </c>
      <c r="X87" s="44">
        <v>2096.8200000000002</v>
      </c>
      <c r="Y87" s="44">
        <v>2002.81</v>
      </c>
      <c r="Z87" s="44">
        <v>1776.45</v>
      </c>
      <c r="AA87" s="44">
        <v>1521.1</v>
      </c>
    </row>
    <row r="88" spans="1:27" ht="12.75" hidden="1" customHeight="1" outlineLevel="1" x14ac:dyDescent="0.2">
      <c r="A88" s="89" t="s">
        <v>2973</v>
      </c>
      <c r="B88" s="63" t="s">
        <v>90</v>
      </c>
      <c r="C88" s="43" t="s">
        <v>79</v>
      </c>
      <c r="D88" s="44">
        <f>$D$10</f>
        <v>2222.89</v>
      </c>
      <c r="E88" s="44">
        <f t="shared" ref="E88:AA88" si="53">$D$10</f>
        <v>2222.89</v>
      </c>
      <c r="F88" s="44">
        <f t="shared" si="53"/>
        <v>2222.89</v>
      </c>
      <c r="G88" s="44">
        <f t="shared" si="53"/>
        <v>2222.89</v>
      </c>
      <c r="H88" s="44">
        <f t="shared" si="53"/>
        <v>2222.89</v>
      </c>
      <c r="I88" s="44">
        <f t="shared" si="53"/>
        <v>2222.89</v>
      </c>
      <c r="J88" s="44">
        <f t="shared" si="53"/>
        <v>2222.89</v>
      </c>
      <c r="K88" s="44">
        <f t="shared" si="53"/>
        <v>2222.89</v>
      </c>
      <c r="L88" s="44">
        <f t="shared" si="53"/>
        <v>2222.89</v>
      </c>
      <c r="M88" s="44">
        <f t="shared" si="53"/>
        <v>2222.89</v>
      </c>
      <c r="N88" s="44">
        <f t="shared" si="53"/>
        <v>2222.89</v>
      </c>
      <c r="O88" s="44">
        <f t="shared" si="53"/>
        <v>2222.89</v>
      </c>
      <c r="P88" s="44">
        <f t="shared" si="53"/>
        <v>2222.89</v>
      </c>
      <c r="Q88" s="44">
        <f t="shared" si="53"/>
        <v>2222.89</v>
      </c>
      <c r="R88" s="44">
        <f t="shared" si="53"/>
        <v>2222.89</v>
      </c>
      <c r="S88" s="44">
        <f t="shared" si="53"/>
        <v>2222.89</v>
      </c>
      <c r="T88" s="44">
        <f t="shared" si="53"/>
        <v>2222.89</v>
      </c>
      <c r="U88" s="44">
        <f t="shared" si="53"/>
        <v>2222.89</v>
      </c>
      <c r="V88" s="44">
        <f t="shared" si="53"/>
        <v>2222.89</v>
      </c>
      <c r="W88" s="44">
        <f t="shared" si="53"/>
        <v>2222.89</v>
      </c>
      <c r="X88" s="44">
        <f t="shared" si="53"/>
        <v>2222.89</v>
      </c>
      <c r="Y88" s="44">
        <f t="shared" si="53"/>
        <v>2222.89</v>
      </c>
      <c r="Z88" s="44">
        <f t="shared" si="53"/>
        <v>2222.89</v>
      </c>
      <c r="AA88" s="44">
        <f t="shared" si="53"/>
        <v>2222.89</v>
      </c>
    </row>
    <row r="89" spans="1:27" ht="12.75" hidden="1" customHeight="1" outlineLevel="1" x14ac:dyDescent="0.2">
      <c r="A89" s="89" t="s">
        <v>2974</v>
      </c>
      <c r="B89" s="63" t="s">
        <v>83</v>
      </c>
      <c r="C89" s="43" t="s">
        <v>79</v>
      </c>
      <c r="D89" s="44">
        <v>4.32</v>
      </c>
      <c r="E89" s="44">
        <v>4.32</v>
      </c>
      <c r="F89" s="44">
        <v>4.32</v>
      </c>
      <c r="G89" s="44">
        <v>4.32</v>
      </c>
      <c r="H89" s="44">
        <v>4.32</v>
      </c>
      <c r="I89" s="44">
        <v>4.32</v>
      </c>
      <c r="J89" s="44">
        <v>4.32</v>
      </c>
      <c r="K89" s="44">
        <v>4.32</v>
      </c>
      <c r="L89" s="44">
        <v>4.32</v>
      </c>
      <c r="M89" s="44">
        <v>4.32</v>
      </c>
      <c r="N89" s="44">
        <v>4.32</v>
      </c>
      <c r="O89" s="44">
        <v>4.32</v>
      </c>
      <c r="P89" s="44">
        <v>4.32</v>
      </c>
      <c r="Q89" s="44">
        <v>4.32</v>
      </c>
      <c r="R89" s="44">
        <v>4.32</v>
      </c>
      <c r="S89" s="44">
        <v>4.32</v>
      </c>
      <c r="T89" s="44">
        <v>4.32</v>
      </c>
      <c r="U89" s="44">
        <v>4.32</v>
      </c>
      <c r="V89" s="44">
        <v>4.32</v>
      </c>
      <c r="W89" s="44">
        <v>4.32</v>
      </c>
      <c r="X89" s="44">
        <v>4.32</v>
      </c>
      <c r="Y89" s="44">
        <v>4.32</v>
      </c>
      <c r="Z89" s="44">
        <v>4.32</v>
      </c>
      <c r="AA89" s="44">
        <v>4.32</v>
      </c>
    </row>
    <row r="90" spans="1:27" ht="12.75" hidden="1" customHeight="1" outlineLevel="1" x14ac:dyDescent="0.2">
      <c r="A90" s="89" t="s">
        <v>2975</v>
      </c>
      <c r="B90" s="63" t="s">
        <v>2926</v>
      </c>
      <c r="C90" s="43" t="s">
        <v>79</v>
      </c>
      <c r="D90" s="44">
        <f>$D$12</f>
        <v>175.36</v>
      </c>
      <c r="E90" s="44">
        <f t="shared" ref="E90:AA90" si="54">$D$12</f>
        <v>175.36</v>
      </c>
      <c r="F90" s="44">
        <f t="shared" si="54"/>
        <v>175.36</v>
      </c>
      <c r="G90" s="44">
        <f t="shared" si="54"/>
        <v>175.36</v>
      </c>
      <c r="H90" s="44">
        <f t="shared" si="54"/>
        <v>175.36</v>
      </c>
      <c r="I90" s="44">
        <f t="shared" si="54"/>
        <v>175.36</v>
      </c>
      <c r="J90" s="44">
        <f t="shared" si="54"/>
        <v>175.36</v>
      </c>
      <c r="K90" s="44">
        <f t="shared" si="54"/>
        <v>175.36</v>
      </c>
      <c r="L90" s="44">
        <f t="shared" si="54"/>
        <v>175.36</v>
      </c>
      <c r="M90" s="44">
        <f t="shared" si="54"/>
        <v>175.36</v>
      </c>
      <c r="N90" s="44">
        <f t="shared" si="54"/>
        <v>175.36</v>
      </c>
      <c r="O90" s="44">
        <f t="shared" si="54"/>
        <v>175.36</v>
      </c>
      <c r="P90" s="44">
        <f t="shared" si="54"/>
        <v>175.36</v>
      </c>
      <c r="Q90" s="44">
        <f t="shared" si="54"/>
        <v>175.36</v>
      </c>
      <c r="R90" s="44">
        <f t="shared" si="54"/>
        <v>175.36</v>
      </c>
      <c r="S90" s="44">
        <f t="shared" si="54"/>
        <v>175.36</v>
      </c>
      <c r="T90" s="44">
        <f t="shared" si="54"/>
        <v>175.36</v>
      </c>
      <c r="U90" s="44">
        <f t="shared" si="54"/>
        <v>175.36</v>
      </c>
      <c r="V90" s="44">
        <f t="shared" si="54"/>
        <v>175.36</v>
      </c>
      <c r="W90" s="44">
        <f t="shared" si="54"/>
        <v>175.36</v>
      </c>
      <c r="X90" s="44">
        <f t="shared" si="54"/>
        <v>175.36</v>
      </c>
      <c r="Y90" s="44">
        <f t="shared" si="54"/>
        <v>175.36</v>
      </c>
      <c r="Z90" s="44">
        <f t="shared" si="54"/>
        <v>175.36</v>
      </c>
      <c r="AA90" s="44">
        <f t="shared" si="54"/>
        <v>175.36</v>
      </c>
    </row>
    <row r="91" spans="1:27" ht="12.75" hidden="1" customHeight="1" outlineLevel="1" x14ac:dyDescent="0.2">
      <c r="A91" s="89" t="s">
        <v>2976</v>
      </c>
      <c r="B91" s="63" t="s">
        <v>2922</v>
      </c>
      <c r="C91" s="43" t="s">
        <v>79</v>
      </c>
      <c r="D91" s="44">
        <f>$D$13</f>
        <v>216.36</v>
      </c>
      <c r="E91" s="44">
        <f t="shared" ref="E91:AA91" si="55">$D$13</f>
        <v>216.36</v>
      </c>
      <c r="F91" s="44">
        <f t="shared" si="55"/>
        <v>216.36</v>
      </c>
      <c r="G91" s="44">
        <f t="shared" si="55"/>
        <v>216.36</v>
      </c>
      <c r="H91" s="44">
        <f t="shared" si="55"/>
        <v>216.36</v>
      </c>
      <c r="I91" s="44">
        <f t="shared" si="55"/>
        <v>216.36</v>
      </c>
      <c r="J91" s="44">
        <f t="shared" si="55"/>
        <v>216.36</v>
      </c>
      <c r="K91" s="44">
        <f t="shared" si="55"/>
        <v>216.36</v>
      </c>
      <c r="L91" s="44">
        <f t="shared" si="55"/>
        <v>216.36</v>
      </c>
      <c r="M91" s="44">
        <f t="shared" si="55"/>
        <v>216.36</v>
      </c>
      <c r="N91" s="44">
        <f t="shared" si="55"/>
        <v>216.36</v>
      </c>
      <c r="O91" s="44">
        <f t="shared" si="55"/>
        <v>216.36</v>
      </c>
      <c r="P91" s="44">
        <f t="shared" si="55"/>
        <v>216.36</v>
      </c>
      <c r="Q91" s="44">
        <f t="shared" si="55"/>
        <v>216.36</v>
      </c>
      <c r="R91" s="44">
        <f t="shared" si="55"/>
        <v>216.36</v>
      </c>
      <c r="S91" s="44">
        <f t="shared" si="55"/>
        <v>216.36</v>
      </c>
      <c r="T91" s="44">
        <f t="shared" si="55"/>
        <v>216.36</v>
      </c>
      <c r="U91" s="44">
        <f t="shared" si="55"/>
        <v>216.36</v>
      </c>
      <c r="V91" s="44">
        <f t="shared" si="55"/>
        <v>216.36</v>
      </c>
      <c r="W91" s="44">
        <f t="shared" si="55"/>
        <v>216.36</v>
      </c>
      <c r="X91" s="44">
        <f t="shared" si="55"/>
        <v>216.36</v>
      </c>
      <c r="Y91" s="44">
        <f t="shared" si="55"/>
        <v>216.36</v>
      </c>
      <c r="Z91" s="44">
        <f t="shared" si="55"/>
        <v>216.36</v>
      </c>
      <c r="AA91" s="44">
        <f t="shared" si="55"/>
        <v>216.36</v>
      </c>
    </row>
    <row r="92" spans="1:27" ht="12.75" customHeight="1" collapsed="1" x14ac:dyDescent="0.2">
      <c r="A92" s="88" t="s">
        <v>2977</v>
      </c>
      <c r="B92" s="28" t="str">
        <f>"15"&amp;"."&amp;$B$212&amp;"."&amp;$B$213</f>
        <v>15.09.2023</v>
      </c>
      <c r="C92" s="80" t="s">
        <v>76</v>
      </c>
      <c r="D92" s="81">
        <f>ROUND(((D93+D94+D96+D95+D97)/1000),5)</f>
        <v>4.0384200000000003</v>
      </c>
      <c r="E92" s="81">
        <f t="shared" ref="E92:AA92" si="56">ROUND(((E93+E94+E96+E95+E97)/1000),5)</f>
        <v>3.9491100000000001</v>
      </c>
      <c r="F92" s="81">
        <f t="shared" si="56"/>
        <v>3.88497</v>
      </c>
      <c r="G92" s="81">
        <f t="shared" si="56"/>
        <v>3.8707500000000001</v>
      </c>
      <c r="H92" s="81">
        <f t="shared" si="56"/>
        <v>3.95587</v>
      </c>
      <c r="I92" s="81">
        <f t="shared" si="56"/>
        <v>4.0262200000000004</v>
      </c>
      <c r="J92" s="81">
        <f t="shared" si="56"/>
        <v>4.1151600000000004</v>
      </c>
      <c r="K92" s="81">
        <f t="shared" si="56"/>
        <v>4.3632200000000001</v>
      </c>
      <c r="L92" s="81">
        <f t="shared" si="56"/>
        <v>4.5842799999999997</v>
      </c>
      <c r="M92" s="81">
        <f t="shared" si="56"/>
        <v>4.7219600000000002</v>
      </c>
      <c r="N92" s="81">
        <f t="shared" si="56"/>
        <v>4.84863</v>
      </c>
      <c r="O92" s="81">
        <f t="shared" si="56"/>
        <v>4.64039</v>
      </c>
      <c r="P92" s="81">
        <f t="shared" si="56"/>
        <v>4.6030600000000002</v>
      </c>
      <c r="Q92" s="81">
        <f t="shared" si="56"/>
        <v>4.6361999999999997</v>
      </c>
      <c r="R92" s="81">
        <f t="shared" si="56"/>
        <v>4.6593200000000001</v>
      </c>
      <c r="S92" s="81">
        <f t="shared" si="56"/>
        <v>4.6517099999999996</v>
      </c>
      <c r="T92" s="81">
        <f t="shared" si="56"/>
        <v>4.6262600000000003</v>
      </c>
      <c r="U92" s="81">
        <f t="shared" si="56"/>
        <v>4.6075999999999997</v>
      </c>
      <c r="V92" s="81">
        <f t="shared" si="56"/>
        <v>4.6557599999999999</v>
      </c>
      <c r="W92" s="81">
        <f t="shared" si="56"/>
        <v>4.7276600000000002</v>
      </c>
      <c r="X92" s="81">
        <f t="shared" si="56"/>
        <v>4.7465000000000002</v>
      </c>
      <c r="Y92" s="81">
        <f t="shared" si="56"/>
        <v>4.6570799999999997</v>
      </c>
      <c r="Z92" s="81">
        <f t="shared" si="56"/>
        <v>4.4117600000000001</v>
      </c>
      <c r="AA92" s="81">
        <f t="shared" si="56"/>
        <v>4.21706</v>
      </c>
    </row>
    <row r="93" spans="1:27" ht="12.75" hidden="1" customHeight="1" outlineLevel="1" x14ac:dyDescent="0.2">
      <c r="A93" s="89" t="s">
        <v>2978</v>
      </c>
      <c r="B93" s="63" t="s">
        <v>230</v>
      </c>
      <c r="C93" s="43" t="s">
        <v>79</v>
      </c>
      <c r="D93" s="44">
        <v>1419.49</v>
      </c>
      <c r="E93" s="44">
        <v>1330.18</v>
      </c>
      <c r="F93" s="44">
        <v>1266.04</v>
      </c>
      <c r="G93" s="44">
        <v>1251.82</v>
      </c>
      <c r="H93" s="44">
        <v>1336.94</v>
      </c>
      <c r="I93" s="44">
        <v>1407.29</v>
      </c>
      <c r="J93" s="44">
        <v>1496.23</v>
      </c>
      <c r="K93" s="44">
        <v>1744.29</v>
      </c>
      <c r="L93" s="44">
        <v>1965.35</v>
      </c>
      <c r="M93" s="44">
        <v>2103.0300000000002</v>
      </c>
      <c r="N93" s="44">
        <v>2229.6999999999998</v>
      </c>
      <c r="O93" s="44">
        <v>2021.46</v>
      </c>
      <c r="P93" s="44">
        <v>1984.13</v>
      </c>
      <c r="Q93" s="44">
        <v>2017.27</v>
      </c>
      <c r="R93" s="44">
        <v>2040.39</v>
      </c>
      <c r="S93" s="44">
        <v>2032.78</v>
      </c>
      <c r="T93" s="44">
        <v>2007.33</v>
      </c>
      <c r="U93" s="44">
        <v>1988.67</v>
      </c>
      <c r="V93" s="44">
        <v>2036.83</v>
      </c>
      <c r="W93" s="44">
        <v>2108.73</v>
      </c>
      <c r="X93" s="44">
        <v>2127.5700000000002</v>
      </c>
      <c r="Y93" s="44">
        <v>2038.15</v>
      </c>
      <c r="Z93" s="44">
        <v>1792.83</v>
      </c>
      <c r="AA93" s="44">
        <v>1598.13</v>
      </c>
    </row>
    <row r="94" spans="1:27" ht="12.75" hidden="1" customHeight="1" outlineLevel="1" x14ac:dyDescent="0.2">
      <c r="A94" s="89" t="s">
        <v>2979</v>
      </c>
      <c r="B94" s="63" t="s">
        <v>90</v>
      </c>
      <c r="C94" s="43" t="s">
        <v>79</v>
      </c>
      <c r="D94" s="44">
        <f>$D$10</f>
        <v>2222.89</v>
      </c>
      <c r="E94" s="44">
        <f t="shared" ref="E94:AA94" si="57">$D$10</f>
        <v>2222.89</v>
      </c>
      <c r="F94" s="44">
        <f t="shared" si="57"/>
        <v>2222.89</v>
      </c>
      <c r="G94" s="44">
        <f t="shared" si="57"/>
        <v>2222.89</v>
      </c>
      <c r="H94" s="44">
        <f t="shared" si="57"/>
        <v>2222.89</v>
      </c>
      <c r="I94" s="44">
        <f t="shared" si="57"/>
        <v>2222.89</v>
      </c>
      <c r="J94" s="44">
        <f t="shared" si="57"/>
        <v>2222.89</v>
      </c>
      <c r="K94" s="44">
        <f t="shared" si="57"/>
        <v>2222.89</v>
      </c>
      <c r="L94" s="44">
        <f t="shared" si="57"/>
        <v>2222.89</v>
      </c>
      <c r="M94" s="44">
        <f t="shared" si="57"/>
        <v>2222.89</v>
      </c>
      <c r="N94" s="44">
        <f t="shared" si="57"/>
        <v>2222.89</v>
      </c>
      <c r="O94" s="44">
        <f t="shared" si="57"/>
        <v>2222.89</v>
      </c>
      <c r="P94" s="44">
        <f t="shared" si="57"/>
        <v>2222.89</v>
      </c>
      <c r="Q94" s="44">
        <f t="shared" si="57"/>
        <v>2222.89</v>
      </c>
      <c r="R94" s="44">
        <f t="shared" si="57"/>
        <v>2222.89</v>
      </c>
      <c r="S94" s="44">
        <f t="shared" si="57"/>
        <v>2222.89</v>
      </c>
      <c r="T94" s="44">
        <f t="shared" si="57"/>
        <v>2222.89</v>
      </c>
      <c r="U94" s="44">
        <f t="shared" si="57"/>
        <v>2222.89</v>
      </c>
      <c r="V94" s="44">
        <f t="shared" si="57"/>
        <v>2222.89</v>
      </c>
      <c r="W94" s="44">
        <f t="shared" si="57"/>
        <v>2222.89</v>
      </c>
      <c r="X94" s="44">
        <f t="shared" si="57"/>
        <v>2222.89</v>
      </c>
      <c r="Y94" s="44">
        <f t="shared" si="57"/>
        <v>2222.89</v>
      </c>
      <c r="Z94" s="44">
        <f t="shared" si="57"/>
        <v>2222.89</v>
      </c>
      <c r="AA94" s="44">
        <f t="shared" si="57"/>
        <v>2222.89</v>
      </c>
    </row>
    <row r="95" spans="1:27" ht="12.75" hidden="1" customHeight="1" outlineLevel="1" x14ac:dyDescent="0.2">
      <c r="A95" s="89" t="s">
        <v>2980</v>
      </c>
      <c r="B95" s="63" t="s">
        <v>83</v>
      </c>
      <c r="C95" s="43" t="s">
        <v>79</v>
      </c>
      <c r="D95" s="44">
        <v>4.32</v>
      </c>
      <c r="E95" s="44">
        <v>4.32</v>
      </c>
      <c r="F95" s="44">
        <v>4.32</v>
      </c>
      <c r="G95" s="44">
        <v>4.32</v>
      </c>
      <c r="H95" s="44">
        <v>4.32</v>
      </c>
      <c r="I95" s="44">
        <v>4.32</v>
      </c>
      <c r="J95" s="44">
        <v>4.32</v>
      </c>
      <c r="K95" s="44">
        <v>4.32</v>
      </c>
      <c r="L95" s="44">
        <v>4.32</v>
      </c>
      <c r="M95" s="44">
        <v>4.32</v>
      </c>
      <c r="N95" s="44">
        <v>4.32</v>
      </c>
      <c r="O95" s="44">
        <v>4.32</v>
      </c>
      <c r="P95" s="44">
        <v>4.32</v>
      </c>
      <c r="Q95" s="44">
        <v>4.32</v>
      </c>
      <c r="R95" s="44">
        <v>4.32</v>
      </c>
      <c r="S95" s="44">
        <v>4.32</v>
      </c>
      <c r="T95" s="44">
        <v>4.32</v>
      </c>
      <c r="U95" s="44">
        <v>4.32</v>
      </c>
      <c r="V95" s="44">
        <v>4.32</v>
      </c>
      <c r="W95" s="44">
        <v>4.32</v>
      </c>
      <c r="X95" s="44">
        <v>4.32</v>
      </c>
      <c r="Y95" s="44">
        <v>4.32</v>
      </c>
      <c r="Z95" s="44">
        <v>4.32</v>
      </c>
      <c r="AA95" s="44">
        <v>4.32</v>
      </c>
    </row>
    <row r="96" spans="1:27" ht="12.75" hidden="1" customHeight="1" outlineLevel="1" x14ac:dyDescent="0.2">
      <c r="A96" s="89" t="s">
        <v>2981</v>
      </c>
      <c r="B96" s="63" t="s">
        <v>2926</v>
      </c>
      <c r="C96" s="43" t="s">
        <v>79</v>
      </c>
      <c r="D96" s="44">
        <f>$D$12</f>
        <v>175.36</v>
      </c>
      <c r="E96" s="44">
        <f t="shared" ref="E96:AA96" si="58">$D$12</f>
        <v>175.36</v>
      </c>
      <c r="F96" s="44">
        <f t="shared" si="58"/>
        <v>175.36</v>
      </c>
      <c r="G96" s="44">
        <f t="shared" si="58"/>
        <v>175.36</v>
      </c>
      <c r="H96" s="44">
        <f t="shared" si="58"/>
        <v>175.36</v>
      </c>
      <c r="I96" s="44">
        <f t="shared" si="58"/>
        <v>175.36</v>
      </c>
      <c r="J96" s="44">
        <f t="shared" si="58"/>
        <v>175.36</v>
      </c>
      <c r="K96" s="44">
        <f t="shared" si="58"/>
        <v>175.36</v>
      </c>
      <c r="L96" s="44">
        <f t="shared" si="58"/>
        <v>175.36</v>
      </c>
      <c r="M96" s="44">
        <f t="shared" si="58"/>
        <v>175.36</v>
      </c>
      <c r="N96" s="44">
        <f t="shared" si="58"/>
        <v>175.36</v>
      </c>
      <c r="O96" s="44">
        <f t="shared" si="58"/>
        <v>175.36</v>
      </c>
      <c r="P96" s="44">
        <f t="shared" si="58"/>
        <v>175.36</v>
      </c>
      <c r="Q96" s="44">
        <f t="shared" si="58"/>
        <v>175.36</v>
      </c>
      <c r="R96" s="44">
        <f t="shared" si="58"/>
        <v>175.36</v>
      </c>
      <c r="S96" s="44">
        <f t="shared" si="58"/>
        <v>175.36</v>
      </c>
      <c r="T96" s="44">
        <f t="shared" si="58"/>
        <v>175.36</v>
      </c>
      <c r="U96" s="44">
        <f t="shared" si="58"/>
        <v>175.36</v>
      </c>
      <c r="V96" s="44">
        <f t="shared" si="58"/>
        <v>175.36</v>
      </c>
      <c r="W96" s="44">
        <f t="shared" si="58"/>
        <v>175.36</v>
      </c>
      <c r="X96" s="44">
        <f t="shared" si="58"/>
        <v>175.36</v>
      </c>
      <c r="Y96" s="44">
        <f t="shared" si="58"/>
        <v>175.36</v>
      </c>
      <c r="Z96" s="44">
        <f t="shared" si="58"/>
        <v>175.36</v>
      </c>
      <c r="AA96" s="44">
        <f t="shared" si="58"/>
        <v>175.36</v>
      </c>
    </row>
    <row r="97" spans="1:27" ht="12.75" hidden="1" customHeight="1" outlineLevel="1" x14ac:dyDescent="0.2">
      <c r="A97" s="89" t="s">
        <v>2982</v>
      </c>
      <c r="B97" s="63" t="s">
        <v>2922</v>
      </c>
      <c r="C97" s="43" t="s">
        <v>79</v>
      </c>
      <c r="D97" s="44">
        <f>$D$13</f>
        <v>216.36</v>
      </c>
      <c r="E97" s="44">
        <f t="shared" ref="E97:AA97" si="59">$D$13</f>
        <v>216.36</v>
      </c>
      <c r="F97" s="44">
        <f t="shared" si="59"/>
        <v>216.36</v>
      </c>
      <c r="G97" s="44">
        <f t="shared" si="59"/>
        <v>216.36</v>
      </c>
      <c r="H97" s="44">
        <f t="shared" si="59"/>
        <v>216.36</v>
      </c>
      <c r="I97" s="44">
        <f t="shared" si="59"/>
        <v>216.36</v>
      </c>
      <c r="J97" s="44">
        <f t="shared" si="59"/>
        <v>216.36</v>
      </c>
      <c r="K97" s="44">
        <f t="shared" si="59"/>
        <v>216.36</v>
      </c>
      <c r="L97" s="44">
        <f t="shared" si="59"/>
        <v>216.36</v>
      </c>
      <c r="M97" s="44">
        <f t="shared" si="59"/>
        <v>216.36</v>
      </c>
      <c r="N97" s="44">
        <f t="shared" si="59"/>
        <v>216.36</v>
      </c>
      <c r="O97" s="44">
        <f t="shared" si="59"/>
        <v>216.36</v>
      </c>
      <c r="P97" s="44">
        <f t="shared" si="59"/>
        <v>216.36</v>
      </c>
      <c r="Q97" s="44">
        <f t="shared" si="59"/>
        <v>216.36</v>
      </c>
      <c r="R97" s="44">
        <f t="shared" si="59"/>
        <v>216.36</v>
      </c>
      <c r="S97" s="44">
        <f t="shared" si="59"/>
        <v>216.36</v>
      </c>
      <c r="T97" s="44">
        <f t="shared" si="59"/>
        <v>216.36</v>
      </c>
      <c r="U97" s="44">
        <f t="shared" si="59"/>
        <v>216.36</v>
      </c>
      <c r="V97" s="44">
        <f t="shared" si="59"/>
        <v>216.36</v>
      </c>
      <c r="W97" s="44">
        <f t="shared" si="59"/>
        <v>216.36</v>
      </c>
      <c r="X97" s="44">
        <f t="shared" si="59"/>
        <v>216.36</v>
      </c>
      <c r="Y97" s="44">
        <f t="shared" si="59"/>
        <v>216.36</v>
      </c>
      <c r="Z97" s="44">
        <f t="shared" si="59"/>
        <v>216.36</v>
      </c>
      <c r="AA97" s="44">
        <f t="shared" si="59"/>
        <v>216.36</v>
      </c>
    </row>
    <row r="98" spans="1:27" ht="12.75" customHeight="1" collapsed="1" x14ac:dyDescent="0.2">
      <c r="A98" s="88" t="s">
        <v>2983</v>
      </c>
      <c r="B98" s="28" t="str">
        <f>"16"&amp;"."&amp;$B$212&amp;"."&amp;$B$213</f>
        <v>16.09.2023</v>
      </c>
      <c r="C98" s="80" t="s">
        <v>76</v>
      </c>
      <c r="D98" s="81">
        <f>ROUND(((D99+D100+D102+D101+D103)/1000),5)</f>
        <v>4.0994900000000003</v>
      </c>
      <c r="E98" s="81">
        <f t="shared" ref="E98:AA98" si="60">ROUND(((E99+E100+E102+E101+E103)/1000),5)</f>
        <v>3.94204</v>
      </c>
      <c r="F98" s="81">
        <f t="shared" si="60"/>
        <v>3.8707400000000001</v>
      </c>
      <c r="G98" s="81">
        <f t="shared" si="60"/>
        <v>3.8496000000000001</v>
      </c>
      <c r="H98" s="81">
        <f t="shared" si="60"/>
        <v>3.8952599999999999</v>
      </c>
      <c r="I98" s="81">
        <f t="shared" si="60"/>
        <v>3.95099</v>
      </c>
      <c r="J98" s="81">
        <f t="shared" si="60"/>
        <v>3.97241</v>
      </c>
      <c r="K98" s="81">
        <f t="shared" si="60"/>
        <v>4.1295500000000001</v>
      </c>
      <c r="L98" s="81">
        <f t="shared" si="60"/>
        <v>4.4374399999999996</v>
      </c>
      <c r="M98" s="81">
        <f t="shared" si="60"/>
        <v>4.6032099999999998</v>
      </c>
      <c r="N98" s="81">
        <f t="shared" si="60"/>
        <v>4.6452299999999997</v>
      </c>
      <c r="O98" s="81">
        <f t="shared" si="60"/>
        <v>4.6480100000000002</v>
      </c>
      <c r="P98" s="81">
        <f t="shared" si="60"/>
        <v>4.6412699999999996</v>
      </c>
      <c r="Q98" s="81">
        <f t="shared" si="60"/>
        <v>4.6346699999999998</v>
      </c>
      <c r="R98" s="81">
        <f t="shared" si="60"/>
        <v>4.6357100000000004</v>
      </c>
      <c r="S98" s="81">
        <f t="shared" si="60"/>
        <v>4.6322599999999996</v>
      </c>
      <c r="T98" s="81">
        <f t="shared" si="60"/>
        <v>4.6316699999999997</v>
      </c>
      <c r="U98" s="81">
        <f t="shared" si="60"/>
        <v>4.6113099999999996</v>
      </c>
      <c r="V98" s="81">
        <f t="shared" si="60"/>
        <v>4.6598699999999997</v>
      </c>
      <c r="W98" s="81">
        <f t="shared" si="60"/>
        <v>4.7908499999999998</v>
      </c>
      <c r="X98" s="81">
        <f t="shared" si="60"/>
        <v>4.8626899999999997</v>
      </c>
      <c r="Y98" s="81">
        <f t="shared" si="60"/>
        <v>4.6321199999999996</v>
      </c>
      <c r="Z98" s="81">
        <f t="shared" si="60"/>
        <v>4.3265399999999996</v>
      </c>
      <c r="AA98" s="81">
        <f t="shared" si="60"/>
        <v>4.1903300000000003</v>
      </c>
    </row>
    <row r="99" spans="1:27" ht="12.75" hidden="1" customHeight="1" outlineLevel="1" x14ac:dyDescent="0.2">
      <c r="A99" s="89" t="s">
        <v>2984</v>
      </c>
      <c r="B99" s="63" t="s">
        <v>230</v>
      </c>
      <c r="C99" s="43" t="s">
        <v>79</v>
      </c>
      <c r="D99" s="44">
        <v>1480.56</v>
      </c>
      <c r="E99" s="44">
        <v>1323.11</v>
      </c>
      <c r="F99" s="44">
        <v>1251.81</v>
      </c>
      <c r="G99" s="44">
        <v>1230.67</v>
      </c>
      <c r="H99" s="44">
        <v>1276.33</v>
      </c>
      <c r="I99" s="44">
        <v>1332.06</v>
      </c>
      <c r="J99" s="44">
        <v>1353.48</v>
      </c>
      <c r="K99" s="44">
        <v>1510.62</v>
      </c>
      <c r="L99" s="44">
        <v>1818.51</v>
      </c>
      <c r="M99" s="44">
        <v>1984.28</v>
      </c>
      <c r="N99" s="44">
        <v>2026.3</v>
      </c>
      <c r="O99" s="44">
        <v>2029.08</v>
      </c>
      <c r="P99" s="44">
        <v>2022.34</v>
      </c>
      <c r="Q99" s="44">
        <v>2015.74</v>
      </c>
      <c r="R99" s="44">
        <v>2016.78</v>
      </c>
      <c r="S99" s="44">
        <v>2013.33</v>
      </c>
      <c r="T99" s="44">
        <v>2012.74</v>
      </c>
      <c r="U99" s="44">
        <v>1992.38</v>
      </c>
      <c r="V99" s="44">
        <v>2040.94</v>
      </c>
      <c r="W99" s="44">
        <v>2171.92</v>
      </c>
      <c r="X99" s="44">
        <v>2243.7600000000002</v>
      </c>
      <c r="Y99" s="44">
        <v>2013.19</v>
      </c>
      <c r="Z99" s="44">
        <v>1707.61</v>
      </c>
      <c r="AA99" s="44">
        <v>1571.4</v>
      </c>
    </row>
    <row r="100" spans="1:27" ht="12.75" hidden="1" customHeight="1" outlineLevel="1" x14ac:dyDescent="0.2">
      <c r="A100" s="89" t="s">
        <v>2985</v>
      </c>
      <c r="B100" s="63" t="s">
        <v>90</v>
      </c>
      <c r="C100" s="43" t="s">
        <v>79</v>
      </c>
      <c r="D100" s="44">
        <f>$D$10</f>
        <v>2222.89</v>
      </c>
      <c r="E100" s="44">
        <f t="shared" ref="E100:AA100" si="61">$D$10</f>
        <v>2222.89</v>
      </c>
      <c r="F100" s="44">
        <f t="shared" si="61"/>
        <v>2222.89</v>
      </c>
      <c r="G100" s="44">
        <f t="shared" si="61"/>
        <v>2222.89</v>
      </c>
      <c r="H100" s="44">
        <f t="shared" si="61"/>
        <v>2222.89</v>
      </c>
      <c r="I100" s="44">
        <f t="shared" si="61"/>
        <v>2222.89</v>
      </c>
      <c r="J100" s="44">
        <f t="shared" si="61"/>
        <v>2222.89</v>
      </c>
      <c r="K100" s="44">
        <f t="shared" si="61"/>
        <v>2222.89</v>
      </c>
      <c r="L100" s="44">
        <f t="shared" si="61"/>
        <v>2222.89</v>
      </c>
      <c r="M100" s="44">
        <f t="shared" si="61"/>
        <v>2222.89</v>
      </c>
      <c r="N100" s="44">
        <f t="shared" si="61"/>
        <v>2222.89</v>
      </c>
      <c r="O100" s="44">
        <f t="shared" si="61"/>
        <v>2222.89</v>
      </c>
      <c r="P100" s="44">
        <f t="shared" si="61"/>
        <v>2222.89</v>
      </c>
      <c r="Q100" s="44">
        <f t="shared" si="61"/>
        <v>2222.89</v>
      </c>
      <c r="R100" s="44">
        <f t="shared" si="61"/>
        <v>2222.89</v>
      </c>
      <c r="S100" s="44">
        <f t="shared" si="61"/>
        <v>2222.89</v>
      </c>
      <c r="T100" s="44">
        <f t="shared" si="61"/>
        <v>2222.89</v>
      </c>
      <c r="U100" s="44">
        <f t="shared" si="61"/>
        <v>2222.89</v>
      </c>
      <c r="V100" s="44">
        <f t="shared" si="61"/>
        <v>2222.89</v>
      </c>
      <c r="W100" s="44">
        <f t="shared" si="61"/>
        <v>2222.89</v>
      </c>
      <c r="X100" s="44">
        <f t="shared" si="61"/>
        <v>2222.89</v>
      </c>
      <c r="Y100" s="44">
        <f t="shared" si="61"/>
        <v>2222.89</v>
      </c>
      <c r="Z100" s="44">
        <f t="shared" si="61"/>
        <v>2222.89</v>
      </c>
      <c r="AA100" s="44">
        <f t="shared" si="61"/>
        <v>2222.89</v>
      </c>
    </row>
    <row r="101" spans="1:27" ht="12.75" hidden="1" customHeight="1" outlineLevel="1" x14ac:dyDescent="0.2">
      <c r="A101" s="89" t="s">
        <v>2986</v>
      </c>
      <c r="B101" s="63" t="s">
        <v>83</v>
      </c>
      <c r="C101" s="43" t="s">
        <v>79</v>
      </c>
      <c r="D101" s="44">
        <v>4.32</v>
      </c>
      <c r="E101" s="44">
        <v>4.32</v>
      </c>
      <c r="F101" s="44">
        <v>4.32</v>
      </c>
      <c r="G101" s="44">
        <v>4.32</v>
      </c>
      <c r="H101" s="44">
        <v>4.32</v>
      </c>
      <c r="I101" s="44">
        <v>4.32</v>
      </c>
      <c r="J101" s="44">
        <v>4.32</v>
      </c>
      <c r="K101" s="44">
        <v>4.32</v>
      </c>
      <c r="L101" s="44">
        <v>4.32</v>
      </c>
      <c r="M101" s="44">
        <v>4.32</v>
      </c>
      <c r="N101" s="44">
        <v>4.32</v>
      </c>
      <c r="O101" s="44">
        <v>4.32</v>
      </c>
      <c r="P101" s="44">
        <v>4.32</v>
      </c>
      <c r="Q101" s="44">
        <v>4.32</v>
      </c>
      <c r="R101" s="44">
        <v>4.32</v>
      </c>
      <c r="S101" s="44">
        <v>4.32</v>
      </c>
      <c r="T101" s="44">
        <v>4.32</v>
      </c>
      <c r="U101" s="44">
        <v>4.32</v>
      </c>
      <c r="V101" s="44">
        <v>4.32</v>
      </c>
      <c r="W101" s="44">
        <v>4.32</v>
      </c>
      <c r="X101" s="44">
        <v>4.32</v>
      </c>
      <c r="Y101" s="44">
        <v>4.32</v>
      </c>
      <c r="Z101" s="44">
        <v>4.32</v>
      </c>
      <c r="AA101" s="44">
        <v>4.32</v>
      </c>
    </row>
    <row r="102" spans="1:27" ht="12.75" hidden="1" customHeight="1" outlineLevel="1" x14ac:dyDescent="0.2">
      <c r="A102" s="89" t="s">
        <v>2987</v>
      </c>
      <c r="B102" s="63" t="s">
        <v>2926</v>
      </c>
      <c r="C102" s="43" t="s">
        <v>79</v>
      </c>
      <c r="D102" s="44">
        <f>$D$12</f>
        <v>175.36</v>
      </c>
      <c r="E102" s="44">
        <f t="shared" ref="E102:AA102" si="62">$D$12</f>
        <v>175.36</v>
      </c>
      <c r="F102" s="44">
        <f t="shared" si="62"/>
        <v>175.36</v>
      </c>
      <c r="G102" s="44">
        <f t="shared" si="62"/>
        <v>175.36</v>
      </c>
      <c r="H102" s="44">
        <f t="shared" si="62"/>
        <v>175.36</v>
      </c>
      <c r="I102" s="44">
        <f t="shared" si="62"/>
        <v>175.36</v>
      </c>
      <c r="J102" s="44">
        <f t="shared" si="62"/>
        <v>175.36</v>
      </c>
      <c r="K102" s="44">
        <f t="shared" si="62"/>
        <v>175.36</v>
      </c>
      <c r="L102" s="44">
        <f t="shared" si="62"/>
        <v>175.36</v>
      </c>
      <c r="M102" s="44">
        <f t="shared" si="62"/>
        <v>175.36</v>
      </c>
      <c r="N102" s="44">
        <f t="shared" si="62"/>
        <v>175.36</v>
      </c>
      <c r="O102" s="44">
        <f t="shared" si="62"/>
        <v>175.36</v>
      </c>
      <c r="P102" s="44">
        <f t="shared" si="62"/>
        <v>175.36</v>
      </c>
      <c r="Q102" s="44">
        <f t="shared" si="62"/>
        <v>175.36</v>
      </c>
      <c r="R102" s="44">
        <f t="shared" si="62"/>
        <v>175.36</v>
      </c>
      <c r="S102" s="44">
        <f t="shared" si="62"/>
        <v>175.36</v>
      </c>
      <c r="T102" s="44">
        <f t="shared" si="62"/>
        <v>175.36</v>
      </c>
      <c r="U102" s="44">
        <f t="shared" si="62"/>
        <v>175.36</v>
      </c>
      <c r="V102" s="44">
        <f t="shared" si="62"/>
        <v>175.36</v>
      </c>
      <c r="W102" s="44">
        <f t="shared" si="62"/>
        <v>175.36</v>
      </c>
      <c r="X102" s="44">
        <f t="shared" si="62"/>
        <v>175.36</v>
      </c>
      <c r="Y102" s="44">
        <f t="shared" si="62"/>
        <v>175.36</v>
      </c>
      <c r="Z102" s="44">
        <f t="shared" si="62"/>
        <v>175.36</v>
      </c>
      <c r="AA102" s="44">
        <f t="shared" si="62"/>
        <v>175.36</v>
      </c>
    </row>
    <row r="103" spans="1:27" ht="12.75" hidden="1" customHeight="1" outlineLevel="1" x14ac:dyDescent="0.2">
      <c r="A103" s="89" t="s">
        <v>2988</v>
      </c>
      <c r="B103" s="63" t="s">
        <v>2922</v>
      </c>
      <c r="C103" s="43" t="s">
        <v>79</v>
      </c>
      <c r="D103" s="44">
        <f>$D$13</f>
        <v>216.36</v>
      </c>
      <c r="E103" s="44">
        <f t="shared" ref="E103:AA103" si="63">$D$13</f>
        <v>216.36</v>
      </c>
      <c r="F103" s="44">
        <f t="shared" si="63"/>
        <v>216.36</v>
      </c>
      <c r="G103" s="44">
        <f t="shared" si="63"/>
        <v>216.36</v>
      </c>
      <c r="H103" s="44">
        <f t="shared" si="63"/>
        <v>216.36</v>
      </c>
      <c r="I103" s="44">
        <f t="shared" si="63"/>
        <v>216.36</v>
      </c>
      <c r="J103" s="44">
        <f t="shared" si="63"/>
        <v>216.36</v>
      </c>
      <c r="K103" s="44">
        <f t="shared" si="63"/>
        <v>216.36</v>
      </c>
      <c r="L103" s="44">
        <f t="shared" si="63"/>
        <v>216.36</v>
      </c>
      <c r="M103" s="44">
        <f t="shared" si="63"/>
        <v>216.36</v>
      </c>
      <c r="N103" s="44">
        <f t="shared" si="63"/>
        <v>216.36</v>
      </c>
      <c r="O103" s="44">
        <f t="shared" si="63"/>
        <v>216.36</v>
      </c>
      <c r="P103" s="44">
        <f t="shared" si="63"/>
        <v>216.36</v>
      </c>
      <c r="Q103" s="44">
        <f t="shared" si="63"/>
        <v>216.36</v>
      </c>
      <c r="R103" s="44">
        <f t="shared" si="63"/>
        <v>216.36</v>
      </c>
      <c r="S103" s="44">
        <f t="shared" si="63"/>
        <v>216.36</v>
      </c>
      <c r="T103" s="44">
        <f t="shared" si="63"/>
        <v>216.36</v>
      </c>
      <c r="U103" s="44">
        <f t="shared" si="63"/>
        <v>216.36</v>
      </c>
      <c r="V103" s="44">
        <f t="shared" si="63"/>
        <v>216.36</v>
      </c>
      <c r="W103" s="44">
        <f t="shared" si="63"/>
        <v>216.36</v>
      </c>
      <c r="X103" s="44">
        <f t="shared" si="63"/>
        <v>216.36</v>
      </c>
      <c r="Y103" s="44">
        <f t="shared" si="63"/>
        <v>216.36</v>
      </c>
      <c r="Z103" s="44">
        <f t="shared" si="63"/>
        <v>216.36</v>
      </c>
      <c r="AA103" s="44">
        <f t="shared" si="63"/>
        <v>216.36</v>
      </c>
    </row>
    <row r="104" spans="1:27" ht="12.75" customHeight="1" collapsed="1" x14ac:dyDescent="0.2">
      <c r="A104" s="88" t="s">
        <v>2989</v>
      </c>
      <c r="B104" s="28" t="str">
        <f>"17"&amp;"."&amp;$B$212&amp;"."&amp;$B$213</f>
        <v>17.09.2023</v>
      </c>
      <c r="C104" s="80" t="s">
        <v>76</v>
      </c>
      <c r="D104" s="81">
        <f>ROUND(((D105+D106+D108+D107+D109)/1000),5)</f>
        <v>4.0732400000000002</v>
      </c>
      <c r="E104" s="81">
        <f t="shared" ref="E104:AA104" si="64">ROUND(((E105+E106+E108+E107+E109)/1000),5)</f>
        <v>3.9225099999999999</v>
      </c>
      <c r="F104" s="81">
        <f t="shared" si="64"/>
        <v>3.8517800000000002</v>
      </c>
      <c r="G104" s="81">
        <f t="shared" si="64"/>
        <v>3.84226</v>
      </c>
      <c r="H104" s="81">
        <f t="shared" si="64"/>
        <v>3.8533300000000001</v>
      </c>
      <c r="I104" s="81">
        <f t="shared" si="64"/>
        <v>3.88043</v>
      </c>
      <c r="J104" s="81">
        <f t="shared" si="64"/>
        <v>3.8482400000000001</v>
      </c>
      <c r="K104" s="81">
        <f t="shared" si="64"/>
        <v>4.0172299999999996</v>
      </c>
      <c r="L104" s="81">
        <f t="shared" si="64"/>
        <v>4.1994199999999999</v>
      </c>
      <c r="M104" s="81">
        <f t="shared" si="64"/>
        <v>4.3412600000000001</v>
      </c>
      <c r="N104" s="81">
        <f t="shared" si="64"/>
        <v>4.3894000000000002</v>
      </c>
      <c r="O104" s="81">
        <f t="shared" si="64"/>
        <v>4.3993200000000003</v>
      </c>
      <c r="P104" s="81">
        <f t="shared" si="64"/>
        <v>4.3922299999999996</v>
      </c>
      <c r="Q104" s="81">
        <f t="shared" si="64"/>
        <v>4.3840300000000001</v>
      </c>
      <c r="R104" s="81">
        <f t="shared" si="64"/>
        <v>4.39229</v>
      </c>
      <c r="S104" s="81">
        <f t="shared" si="64"/>
        <v>4.4004300000000001</v>
      </c>
      <c r="T104" s="81">
        <f t="shared" si="64"/>
        <v>4.4436799999999996</v>
      </c>
      <c r="U104" s="81">
        <f t="shared" si="64"/>
        <v>4.4688499999999998</v>
      </c>
      <c r="V104" s="81">
        <f t="shared" si="64"/>
        <v>4.5947100000000001</v>
      </c>
      <c r="W104" s="81">
        <f t="shared" si="64"/>
        <v>4.6845299999999996</v>
      </c>
      <c r="X104" s="81">
        <f t="shared" si="64"/>
        <v>4.8400100000000004</v>
      </c>
      <c r="Y104" s="81">
        <f t="shared" si="64"/>
        <v>4.6135299999999999</v>
      </c>
      <c r="Z104" s="81">
        <f t="shared" si="64"/>
        <v>4.2756800000000004</v>
      </c>
      <c r="AA104" s="81">
        <f t="shared" si="64"/>
        <v>4.0765000000000002</v>
      </c>
    </row>
    <row r="105" spans="1:27" ht="12.75" hidden="1" customHeight="1" outlineLevel="1" x14ac:dyDescent="0.2">
      <c r="A105" s="89" t="s">
        <v>2990</v>
      </c>
      <c r="B105" s="63" t="s">
        <v>230</v>
      </c>
      <c r="C105" s="43" t="s">
        <v>79</v>
      </c>
      <c r="D105" s="44">
        <v>1454.31</v>
      </c>
      <c r="E105" s="44">
        <v>1303.58</v>
      </c>
      <c r="F105" s="44">
        <v>1232.8499999999999</v>
      </c>
      <c r="G105" s="44">
        <v>1223.33</v>
      </c>
      <c r="H105" s="44">
        <v>1234.4000000000001</v>
      </c>
      <c r="I105" s="44">
        <v>1261.5</v>
      </c>
      <c r="J105" s="44">
        <v>1229.31</v>
      </c>
      <c r="K105" s="44">
        <v>1398.3</v>
      </c>
      <c r="L105" s="44">
        <v>1580.49</v>
      </c>
      <c r="M105" s="44">
        <v>1722.33</v>
      </c>
      <c r="N105" s="44">
        <v>1770.47</v>
      </c>
      <c r="O105" s="44">
        <v>1780.39</v>
      </c>
      <c r="P105" s="44">
        <v>1773.3</v>
      </c>
      <c r="Q105" s="44">
        <v>1765.1</v>
      </c>
      <c r="R105" s="44">
        <v>1773.36</v>
      </c>
      <c r="S105" s="44">
        <v>1781.5</v>
      </c>
      <c r="T105" s="44">
        <v>1824.75</v>
      </c>
      <c r="U105" s="44">
        <v>1849.92</v>
      </c>
      <c r="V105" s="44">
        <v>1975.78</v>
      </c>
      <c r="W105" s="44">
        <v>2065.6</v>
      </c>
      <c r="X105" s="44">
        <v>2221.08</v>
      </c>
      <c r="Y105" s="44">
        <v>1994.6</v>
      </c>
      <c r="Z105" s="44">
        <v>1656.75</v>
      </c>
      <c r="AA105" s="44">
        <v>1457.57</v>
      </c>
    </row>
    <row r="106" spans="1:27" ht="12.75" hidden="1" customHeight="1" outlineLevel="1" x14ac:dyDescent="0.2">
      <c r="A106" s="89" t="s">
        <v>2991</v>
      </c>
      <c r="B106" s="63" t="s">
        <v>90</v>
      </c>
      <c r="C106" s="43" t="s">
        <v>79</v>
      </c>
      <c r="D106" s="44">
        <f>$D$10</f>
        <v>2222.89</v>
      </c>
      <c r="E106" s="44">
        <f t="shared" ref="E106:AA106" si="65">$D$10</f>
        <v>2222.89</v>
      </c>
      <c r="F106" s="44">
        <f t="shared" si="65"/>
        <v>2222.89</v>
      </c>
      <c r="G106" s="44">
        <f t="shared" si="65"/>
        <v>2222.89</v>
      </c>
      <c r="H106" s="44">
        <f t="shared" si="65"/>
        <v>2222.89</v>
      </c>
      <c r="I106" s="44">
        <f t="shared" si="65"/>
        <v>2222.89</v>
      </c>
      <c r="J106" s="44">
        <f t="shared" si="65"/>
        <v>2222.89</v>
      </c>
      <c r="K106" s="44">
        <f t="shared" si="65"/>
        <v>2222.89</v>
      </c>
      <c r="L106" s="44">
        <f t="shared" si="65"/>
        <v>2222.89</v>
      </c>
      <c r="M106" s="44">
        <f t="shared" si="65"/>
        <v>2222.89</v>
      </c>
      <c r="N106" s="44">
        <f t="shared" si="65"/>
        <v>2222.89</v>
      </c>
      <c r="O106" s="44">
        <f t="shared" si="65"/>
        <v>2222.89</v>
      </c>
      <c r="P106" s="44">
        <f t="shared" si="65"/>
        <v>2222.89</v>
      </c>
      <c r="Q106" s="44">
        <f t="shared" si="65"/>
        <v>2222.89</v>
      </c>
      <c r="R106" s="44">
        <f t="shared" si="65"/>
        <v>2222.89</v>
      </c>
      <c r="S106" s="44">
        <f t="shared" si="65"/>
        <v>2222.89</v>
      </c>
      <c r="T106" s="44">
        <f t="shared" si="65"/>
        <v>2222.89</v>
      </c>
      <c r="U106" s="44">
        <f t="shared" si="65"/>
        <v>2222.89</v>
      </c>
      <c r="V106" s="44">
        <f t="shared" si="65"/>
        <v>2222.89</v>
      </c>
      <c r="W106" s="44">
        <f t="shared" si="65"/>
        <v>2222.89</v>
      </c>
      <c r="X106" s="44">
        <f t="shared" si="65"/>
        <v>2222.89</v>
      </c>
      <c r="Y106" s="44">
        <f t="shared" si="65"/>
        <v>2222.89</v>
      </c>
      <c r="Z106" s="44">
        <f t="shared" si="65"/>
        <v>2222.89</v>
      </c>
      <c r="AA106" s="44">
        <f t="shared" si="65"/>
        <v>2222.89</v>
      </c>
    </row>
    <row r="107" spans="1:27" ht="12.75" hidden="1" customHeight="1" outlineLevel="1" x14ac:dyDescent="0.2">
      <c r="A107" s="89" t="s">
        <v>2992</v>
      </c>
      <c r="B107" s="63" t="s">
        <v>83</v>
      </c>
      <c r="C107" s="43" t="s">
        <v>79</v>
      </c>
      <c r="D107" s="44">
        <v>4.32</v>
      </c>
      <c r="E107" s="44">
        <v>4.32</v>
      </c>
      <c r="F107" s="44">
        <v>4.32</v>
      </c>
      <c r="G107" s="44">
        <v>4.32</v>
      </c>
      <c r="H107" s="44">
        <v>4.32</v>
      </c>
      <c r="I107" s="44">
        <v>4.32</v>
      </c>
      <c r="J107" s="44">
        <v>4.32</v>
      </c>
      <c r="K107" s="44">
        <v>4.32</v>
      </c>
      <c r="L107" s="44">
        <v>4.32</v>
      </c>
      <c r="M107" s="44">
        <v>4.32</v>
      </c>
      <c r="N107" s="44">
        <v>4.32</v>
      </c>
      <c r="O107" s="44">
        <v>4.32</v>
      </c>
      <c r="P107" s="44">
        <v>4.32</v>
      </c>
      <c r="Q107" s="44">
        <v>4.32</v>
      </c>
      <c r="R107" s="44">
        <v>4.32</v>
      </c>
      <c r="S107" s="44">
        <v>4.32</v>
      </c>
      <c r="T107" s="44">
        <v>4.32</v>
      </c>
      <c r="U107" s="44">
        <v>4.32</v>
      </c>
      <c r="V107" s="44">
        <v>4.32</v>
      </c>
      <c r="W107" s="44">
        <v>4.32</v>
      </c>
      <c r="X107" s="44">
        <v>4.32</v>
      </c>
      <c r="Y107" s="44">
        <v>4.32</v>
      </c>
      <c r="Z107" s="44">
        <v>4.32</v>
      </c>
      <c r="AA107" s="44">
        <v>4.32</v>
      </c>
    </row>
    <row r="108" spans="1:27" ht="12.75" hidden="1" customHeight="1" outlineLevel="1" x14ac:dyDescent="0.2">
      <c r="A108" s="89" t="s">
        <v>2993</v>
      </c>
      <c r="B108" s="63" t="s">
        <v>2926</v>
      </c>
      <c r="C108" s="43" t="s">
        <v>79</v>
      </c>
      <c r="D108" s="44">
        <f>$D$12</f>
        <v>175.36</v>
      </c>
      <c r="E108" s="44">
        <f t="shared" ref="E108:AA108" si="66">$D$12</f>
        <v>175.36</v>
      </c>
      <c r="F108" s="44">
        <f t="shared" si="66"/>
        <v>175.36</v>
      </c>
      <c r="G108" s="44">
        <f t="shared" si="66"/>
        <v>175.36</v>
      </c>
      <c r="H108" s="44">
        <f t="shared" si="66"/>
        <v>175.36</v>
      </c>
      <c r="I108" s="44">
        <f t="shared" si="66"/>
        <v>175.36</v>
      </c>
      <c r="J108" s="44">
        <f t="shared" si="66"/>
        <v>175.36</v>
      </c>
      <c r="K108" s="44">
        <f t="shared" si="66"/>
        <v>175.36</v>
      </c>
      <c r="L108" s="44">
        <f t="shared" si="66"/>
        <v>175.36</v>
      </c>
      <c r="M108" s="44">
        <f t="shared" si="66"/>
        <v>175.36</v>
      </c>
      <c r="N108" s="44">
        <f t="shared" si="66"/>
        <v>175.36</v>
      </c>
      <c r="O108" s="44">
        <f t="shared" si="66"/>
        <v>175.36</v>
      </c>
      <c r="P108" s="44">
        <f t="shared" si="66"/>
        <v>175.36</v>
      </c>
      <c r="Q108" s="44">
        <f t="shared" si="66"/>
        <v>175.36</v>
      </c>
      <c r="R108" s="44">
        <f t="shared" si="66"/>
        <v>175.36</v>
      </c>
      <c r="S108" s="44">
        <f t="shared" si="66"/>
        <v>175.36</v>
      </c>
      <c r="T108" s="44">
        <f t="shared" si="66"/>
        <v>175.36</v>
      </c>
      <c r="U108" s="44">
        <f t="shared" si="66"/>
        <v>175.36</v>
      </c>
      <c r="V108" s="44">
        <f t="shared" si="66"/>
        <v>175.36</v>
      </c>
      <c r="W108" s="44">
        <f t="shared" si="66"/>
        <v>175.36</v>
      </c>
      <c r="X108" s="44">
        <f t="shared" si="66"/>
        <v>175.36</v>
      </c>
      <c r="Y108" s="44">
        <f t="shared" si="66"/>
        <v>175.36</v>
      </c>
      <c r="Z108" s="44">
        <f t="shared" si="66"/>
        <v>175.36</v>
      </c>
      <c r="AA108" s="44">
        <f t="shared" si="66"/>
        <v>175.36</v>
      </c>
    </row>
    <row r="109" spans="1:27" ht="12.75" hidden="1" customHeight="1" outlineLevel="1" x14ac:dyDescent="0.2">
      <c r="A109" s="89" t="s">
        <v>2994</v>
      </c>
      <c r="B109" s="63" t="s">
        <v>2922</v>
      </c>
      <c r="C109" s="43" t="s">
        <v>79</v>
      </c>
      <c r="D109" s="44">
        <f>$D$13</f>
        <v>216.36</v>
      </c>
      <c r="E109" s="44">
        <f t="shared" ref="E109:AA109" si="67">$D$13</f>
        <v>216.36</v>
      </c>
      <c r="F109" s="44">
        <f t="shared" si="67"/>
        <v>216.36</v>
      </c>
      <c r="G109" s="44">
        <f t="shared" si="67"/>
        <v>216.36</v>
      </c>
      <c r="H109" s="44">
        <f t="shared" si="67"/>
        <v>216.36</v>
      </c>
      <c r="I109" s="44">
        <f t="shared" si="67"/>
        <v>216.36</v>
      </c>
      <c r="J109" s="44">
        <f t="shared" si="67"/>
        <v>216.36</v>
      </c>
      <c r="K109" s="44">
        <f t="shared" si="67"/>
        <v>216.36</v>
      </c>
      <c r="L109" s="44">
        <f t="shared" si="67"/>
        <v>216.36</v>
      </c>
      <c r="M109" s="44">
        <f t="shared" si="67"/>
        <v>216.36</v>
      </c>
      <c r="N109" s="44">
        <f t="shared" si="67"/>
        <v>216.36</v>
      </c>
      <c r="O109" s="44">
        <f t="shared" si="67"/>
        <v>216.36</v>
      </c>
      <c r="P109" s="44">
        <f t="shared" si="67"/>
        <v>216.36</v>
      </c>
      <c r="Q109" s="44">
        <f t="shared" si="67"/>
        <v>216.36</v>
      </c>
      <c r="R109" s="44">
        <f t="shared" si="67"/>
        <v>216.36</v>
      </c>
      <c r="S109" s="44">
        <f t="shared" si="67"/>
        <v>216.36</v>
      </c>
      <c r="T109" s="44">
        <f t="shared" si="67"/>
        <v>216.36</v>
      </c>
      <c r="U109" s="44">
        <f t="shared" si="67"/>
        <v>216.36</v>
      </c>
      <c r="V109" s="44">
        <f t="shared" si="67"/>
        <v>216.36</v>
      </c>
      <c r="W109" s="44">
        <f t="shared" si="67"/>
        <v>216.36</v>
      </c>
      <c r="X109" s="44">
        <f t="shared" si="67"/>
        <v>216.36</v>
      </c>
      <c r="Y109" s="44">
        <f t="shared" si="67"/>
        <v>216.36</v>
      </c>
      <c r="Z109" s="44">
        <f t="shared" si="67"/>
        <v>216.36</v>
      </c>
      <c r="AA109" s="44">
        <f t="shared" si="67"/>
        <v>216.36</v>
      </c>
    </row>
    <row r="110" spans="1:27" ht="12.75" customHeight="1" collapsed="1" x14ac:dyDescent="0.2">
      <c r="A110" s="88" t="s">
        <v>2995</v>
      </c>
      <c r="B110" s="28" t="str">
        <f>"18"&amp;"."&amp;$B$212&amp;"."&amp;$B$213</f>
        <v>18.09.2023</v>
      </c>
      <c r="C110" s="80" t="s">
        <v>76</v>
      </c>
      <c r="D110" s="81">
        <f>ROUND(((D111+D112+D114+D113+D115)/1000),5)</f>
        <v>3.9098700000000002</v>
      </c>
      <c r="E110" s="81">
        <f t="shared" ref="E110:AA110" si="68">ROUND(((E111+E112+E114+E113+E115)/1000),5)</f>
        <v>3.8532700000000002</v>
      </c>
      <c r="F110" s="81">
        <f t="shared" si="68"/>
        <v>3.7822200000000001</v>
      </c>
      <c r="G110" s="81">
        <f t="shared" si="68"/>
        <v>3.7745700000000002</v>
      </c>
      <c r="H110" s="81">
        <f t="shared" si="68"/>
        <v>3.87276</v>
      </c>
      <c r="I110" s="81">
        <f t="shared" si="68"/>
        <v>4.0212599999999998</v>
      </c>
      <c r="J110" s="81">
        <f t="shared" si="68"/>
        <v>4.1259600000000001</v>
      </c>
      <c r="K110" s="81">
        <f t="shared" si="68"/>
        <v>4.3604099999999999</v>
      </c>
      <c r="L110" s="81">
        <f t="shared" si="68"/>
        <v>4.5864000000000003</v>
      </c>
      <c r="M110" s="81">
        <f t="shared" si="68"/>
        <v>4.7185199999999998</v>
      </c>
      <c r="N110" s="81">
        <f t="shared" si="68"/>
        <v>4.7926200000000003</v>
      </c>
      <c r="O110" s="81">
        <f t="shared" si="68"/>
        <v>4.7682200000000003</v>
      </c>
      <c r="P110" s="81">
        <f t="shared" si="68"/>
        <v>4.7163199999999996</v>
      </c>
      <c r="Q110" s="81">
        <f t="shared" si="68"/>
        <v>4.79101</v>
      </c>
      <c r="R110" s="81">
        <f t="shared" si="68"/>
        <v>4.7013199999999999</v>
      </c>
      <c r="S110" s="81">
        <f t="shared" si="68"/>
        <v>4.7001799999999996</v>
      </c>
      <c r="T110" s="81">
        <f t="shared" si="68"/>
        <v>4.6727400000000001</v>
      </c>
      <c r="U110" s="81">
        <f t="shared" si="68"/>
        <v>4.6434499999999996</v>
      </c>
      <c r="V110" s="81">
        <f t="shared" si="68"/>
        <v>4.7080399999999996</v>
      </c>
      <c r="W110" s="81">
        <f t="shared" si="68"/>
        <v>4.8147799999999998</v>
      </c>
      <c r="X110" s="81">
        <f t="shared" si="68"/>
        <v>4.7660299999999998</v>
      </c>
      <c r="Y110" s="81">
        <f t="shared" si="68"/>
        <v>4.5959300000000001</v>
      </c>
      <c r="Z110" s="81">
        <f t="shared" si="68"/>
        <v>4.2870299999999997</v>
      </c>
      <c r="AA110" s="81">
        <f t="shared" si="68"/>
        <v>4.1308100000000003</v>
      </c>
    </row>
    <row r="111" spans="1:27" ht="12.75" hidden="1" customHeight="1" outlineLevel="1" x14ac:dyDescent="0.2">
      <c r="A111" s="89" t="s">
        <v>2996</v>
      </c>
      <c r="B111" s="63" t="s">
        <v>230</v>
      </c>
      <c r="C111" s="43" t="s">
        <v>79</v>
      </c>
      <c r="D111" s="44">
        <v>1290.94</v>
      </c>
      <c r="E111" s="44">
        <v>1234.3399999999999</v>
      </c>
      <c r="F111" s="44">
        <v>1163.29</v>
      </c>
      <c r="G111" s="44">
        <v>1155.6400000000001</v>
      </c>
      <c r="H111" s="44">
        <v>1253.83</v>
      </c>
      <c r="I111" s="44">
        <v>1402.33</v>
      </c>
      <c r="J111" s="44">
        <v>1507.03</v>
      </c>
      <c r="K111" s="44">
        <v>1741.48</v>
      </c>
      <c r="L111" s="44">
        <v>1967.47</v>
      </c>
      <c r="M111" s="44">
        <v>2099.59</v>
      </c>
      <c r="N111" s="44">
        <v>2173.69</v>
      </c>
      <c r="O111" s="44">
        <v>2149.29</v>
      </c>
      <c r="P111" s="44">
        <v>2097.39</v>
      </c>
      <c r="Q111" s="44">
        <v>2172.08</v>
      </c>
      <c r="R111" s="44">
        <v>2082.39</v>
      </c>
      <c r="S111" s="44">
        <v>2081.25</v>
      </c>
      <c r="T111" s="44">
        <v>2053.81</v>
      </c>
      <c r="U111" s="44">
        <v>2024.52</v>
      </c>
      <c r="V111" s="44">
        <v>2089.11</v>
      </c>
      <c r="W111" s="44">
        <v>2195.85</v>
      </c>
      <c r="X111" s="44">
        <v>2147.1</v>
      </c>
      <c r="Y111" s="44">
        <v>1977</v>
      </c>
      <c r="Z111" s="44">
        <v>1668.1</v>
      </c>
      <c r="AA111" s="44">
        <v>1511.88</v>
      </c>
    </row>
    <row r="112" spans="1:27" ht="12.75" hidden="1" customHeight="1" outlineLevel="1" x14ac:dyDescent="0.2">
      <c r="A112" s="89" t="s">
        <v>2997</v>
      </c>
      <c r="B112" s="63" t="s">
        <v>90</v>
      </c>
      <c r="C112" s="43" t="s">
        <v>79</v>
      </c>
      <c r="D112" s="44">
        <f>$D$10</f>
        <v>2222.89</v>
      </c>
      <c r="E112" s="44">
        <f t="shared" ref="E112:AA112" si="69">$D$10</f>
        <v>2222.89</v>
      </c>
      <c r="F112" s="44">
        <f t="shared" si="69"/>
        <v>2222.89</v>
      </c>
      <c r="G112" s="44">
        <f t="shared" si="69"/>
        <v>2222.89</v>
      </c>
      <c r="H112" s="44">
        <f t="shared" si="69"/>
        <v>2222.89</v>
      </c>
      <c r="I112" s="44">
        <f t="shared" si="69"/>
        <v>2222.89</v>
      </c>
      <c r="J112" s="44">
        <f t="shared" si="69"/>
        <v>2222.89</v>
      </c>
      <c r="K112" s="44">
        <f t="shared" si="69"/>
        <v>2222.89</v>
      </c>
      <c r="L112" s="44">
        <f t="shared" si="69"/>
        <v>2222.89</v>
      </c>
      <c r="M112" s="44">
        <f t="shared" si="69"/>
        <v>2222.89</v>
      </c>
      <c r="N112" s="44">
        <f t="shared" si="69"/>
        <v>2222.89</v>
      </c>
      <c r="O112" s="44">
        <f t="shared" si="69"/>
        <v>2222.89</v>
      </c>
      <c r="P112" s="44">
        <f t="shared" si="69"/>
        <v>2222.89</v>
      </c>
      <c r="Q112" s="44">
        <f t="shared" si="69"/>
        <v>2222.89</v>
      </c>
      <c r="R112" s="44">
        <f t="shared" si="69"/>
        <v>2222.89</v>
      </c>
      <c r="S112" s="44">
        <f t="shared" si="69"/>
        <v>2222.89</v>
      </c>
      <c r="T112" s="44">
        <f t="shared" si="69"/>
        <v>2222.89</v>
      </c>
      <c r="U112" s="44">
        <f t="shared" si="69"/>
        <v>2222.89</v>
      </c>
      <c r="V112" s="44">
        <f t="shared" si="69"/>
        <v>2222.89</v>
      </c>
      <c r="W112" s="44">
        <f t="shared" si="69"/>
        <v>2222.89</v>
      </c>
      <c r="X112" s="44">
        <f t="shared" si="69"/>
        <v>2222.89</v>
      </c>
      <c r="Y112" s="44">
        <f t="shared" si="69"/>
        <v>2222.89</v>
      </c>
      <c r="Z112" s="44">
        <f t="shared" si="69"/>
        <v>2222.89</v>
      </c>
      <c r="AA112" s="44">
        <f t="shared" si="69"/>
        <v>2222.89</v>
      </c>
    </row>
    <row r="113" spans="1:27" ht="12.75" hidden="1" customHeight="1" outlineLevel="1" x14ac:dyDescent="0.2">
      <c r="A113" s="89" t="s">
        <v>2998</v>
      </c>
      <c r="B113" s="63" t="s">
        <v>83</v>
      </c>
      <c r="C113" s="43" t="s">
        <v>79</v>
      </c>
      <c r="D113" s="44">
        <v>4.32</v>
      </c>
      <c r="E113" s="44">
        <v>4.32</v>
      </c>
      <c r="F113" s="44">
        <v>4.32</v>
      </c>
      <c r="G113" s="44">
        <v>4.32</v>
      </c>
      <c r="H113" s="44">
        <v>4.32</v>
      </c>
      <c r="I113" s="44">
        <v>4.32</v>
      </c>
      <c r="J113" s="44">
        <v>4.32</v>
      </c>
      <c r="K113" s="44">
        <v>4.32</v>
      </c>
      <c r="L113" s="44">
        <v>4.32</v>
      </c>
      <c r="M113" s="44">
        <v>4.32</v>
      </c>
      <c r="N113" s="44">
        <v>4.32</v>
      </c>
      <c r="O113" s="44">
        <v>4.32</v>
      </c>
      <c r="P113" s="44">
        <v>4.32</v>
      </c>
      <c r="Q113" s="44">
        <v>4.32</v>
      </c>
      <c r="R113" s="44">
        <v>4.32</v>
      </c>
      <c r="S113" s="44">
        <v>4.32</v>
      </c>
      <c r="T113" s="44">
        <v>4.32</v>
      </c>
      <c r="U113" s="44">
        <v>4.32</v>
      </c>
      <c r="V113" s="44">
        <v>4.32</v>
      </c>
      <c r="W113" s="44">
        <v>4.32</v>
      </c>
      <c r="X113" s="44">
        <v>4.32</v>
      </c>
      <c r="Y113" s="44">
        <v>4.32</v>
      </c>
      <c r="Z113" s="44">
        <v>4.32</v>
      </c>
      <c r="AA113" s="44">
        <v>4.32</v>
      </c>
    </row>
    <row r="114" spans="1:27" ht="12.75" hidden="1" customHeight="1" outlineLevel="1" x14ac:dyDescent="0.2">
      <c r="A114" s="89" t="s">
        <v>2999</v>
      </c>
      <c r="B114" s="63" t="s">
        <v>2926</v>
      </c>
      <c r="C114" s="43" t="s">
        <v>79</v>
      </c>
      <c r="D114" s="44">
        <f>$D$12</f>
        <v>175.36</v>
      </c>
      <c r="E114" s="44">
        <f t="shared" ref="E114:AA114" si="70">$D$12</f>
        <v>175.36</v>
      </c>
      <c r="F114" s="44">
        <f t="shared" si="70"/>
        <v>175.36</v>
      </c>
      <c r="G114" s="44">
        <f t="shared" si="70"/>
        <v>175.36</v>
      </c>
      <c r="H114" s="44">
        <f t="shared" si="70"/>
        <v>175.36</v>
      </c>
      <c r="I114" s="44">
        <f t="shared" si="70"/>
        <v>175.36</v>
      </c>
      <c r="J114" s="44">
        <f t="shared" si="70"/>
        <v>175.36</v>
      </c>
      <c r="K114" s="44">
        <f t="shared" si="70"/>
        <v>175.36</v>
      </c>
      <c r="L114" s="44">
        <f t="shared" si="70"/>
        <v>175.36</v>
      </c>
      <c r="M114" s="44">
        <f t="shared" si="70"/>
        <v>175.36</v>
      </c>
      <c r="N114" s="44">
        <f t="shared" si="70"/>
        <v>175.36</v>
      </c>
      <c r="O114" s="44">
        <f t="shared" si="70"/>
        <v>175.36</v>
      </c>
      <c r="P114" s="44">
        <f t="shared" si="70"/>
        <v>175.36</v>
      </c>
      <c r="Q114" s="44">
        <f t="shared" si="70"/>
        <v>175.36</v>
      </c>
      <c r="R114" s="44">
        <f t="shared" si="70"/>
        <v>175.36</v>
      </c>
      <c r="S114" s="44">
        <f t="shared" si="70"/>
        <v>175.36</v>
      </c>
      <c r="T114" s="44">
        <f t="shared" si="70"/>
        <v>175.36</v>
      </c>
      <c r="U114" s="44">
        <f t="shared" si="70"/>
        <v>175.36</v>
      </c>
      <c r="V114" s="44">
        <f t="shared" si="70"/>
        <v>175.36</v>
      </c>
      <c r="W114" s="44">
        <f t="shared" si="70"/>
        <v>175.36</v>
      </c>
      <c r="X114" s="44">
        <f t="shared" si="70"/>
        <v>175.36</v>
      </c>
      <c r="Y114" s="44">
        <f t="shared" si="70"/>
        <v>175.36</v>
      </c>
      <c r="Z114" s="44">
        <f t="shared" si="70"/>
        <v>175.36</v>
      </c>
      <c r="AA114" s="44">
        <f t="shared" si="70"/>
        <v>175.36</v>
      </c>
    </row>
    <row r="115" spans="1:27" ht="12.75" hidden="1" customHeight="1" outlineLevel="1" x14ac:dyDescent="0.2">
      <c r="A115" s="89" t="s">
        <v>3000</v>
      </c>
      <c r="B115" s="63" t="s">
        <v>2922</v>
      </c>
      <c r="C115" s="43" t="s">
        <v>79</v>
      </c>
      <c r="D115" s="44">
        <f>$D$13</f>
        <v>216.36</v>
      </c>
      <c r="E115" s="44">
        <f t="shared" ref="E115:AA115" si="71">$D$13</f>
        <v>216.36</v>
      </c>
      <c r="F115" s="44">
        <f t="shared" si="71"/>
        <v>216.36</v>
      </c>
      <c r="G115" s="44">
        <f t="shared" si="71"/>
        <v>216.36</v>
      </c>
      <c r="H115" s="44">
        <f t="shared" si="71"/>
        <v>216.36</v>
      </c>
      <c r="I115" s="44">
        <f t="shared" si="71"/>
        <v>216.36</v>
      </c>
      <c r="J115" s="44">
        <f t="shared" si="71"/>
        <v>216.36</v>
      </c>
      <c r="K115" s="44">
        <f t="shared" si="71"/>
        <v>216.36</v>
      </c>
      <c r="L115" s="44">
        <f t="shared" si="71"/>
        <v>216.36</v>
      </c>
      <c r="M115" s="44">
        <f t="shared" si="71"/>
        <v>216.36</v>
      </c>
      <c r="N115" s="44">
        <f t="shared" si="71"/>
        <v>216.36</v>
      </c>
      <c r="O115" s="44">
        <f t="shared" si="71"/>
        <v>216.36</v>
      </c>
      <c r="P115" s="44">
        <f t="shared" si="71"/>
        <v>216.36</v>
      </c>
      <c r="Q115" s="44">
        <f t="shared" si="71"/>
        <v>216.36</v>
      </c>
      <c r="R115" s="44">
        <f t="shared" si="71"/>
        <v>216.36</v>
      </c>
      <c r="S115" s="44">
        <f t="shared" si="71"/>
        <v>216.36</v>
      </c>
      <c r="T115" s="44">
        <f t="shared" si="71"/>
        <v>216.36</v>
      </c>
      <c r="U115" s="44">
        <f t="shared" si="71"/>
        <v>216.36</v>
      </c>
      <c r="V115" s="44">
        <f t="shared" si="71"/>
        <v>216.36</v>
      </c>
      <c r="W115" s="44">
        <f t="shared" si="71"/>
        <v>216.36</v>
      </c>
      <c r="X115" s="44">
        <f t="shared" si="71"/>
        <v>216.36</v>
      </c>
      <c r="Y115" s="44">
        <f t="shared" si="71"/>
        <v>216.36</v>
      </c>
      <c r="Z115" s="44">
        <f t="shared" si="71"/>
        <v>216.36</v>
      </c>
      <c r="AA115" s="44">
        <f t="shared" si="71"/>
        <v>216.36</v>
      </c>
    </row>
    <row r="116" spans="1:27" ht="12.75" customHeight="1" collapsed="1" x14ac:dyDescent="0.2">
      <c r="A116" s="88" t="s">
        <v>3001</v>
      </c>
      <c r="B116" s="28" t="str">
        <f>"19"&amp;"."&amp;$B$212&amp;"."&amp;$B$213</f>
        <v>19.09.2023</v>
      </c>
      <c r="C116" s="80" t="s">
        <v>76</v>
      </c>
      <c r="D116" s="81">
        <f>ROUND(((D117+D118+D120+D119+D121)/1000),5)</f>
        <v>3.8967399999999999</v>
      </c>
      <c r="E116" s="81">
        <f t="shared" ref="E116:AA116" si="72">ROUND(((E117+E118+E120+E119+E121)/1000),5)</f>
        <v>3.8494999999999999</v>
      </c>
      <c r="F116" s="81">
        <f t="shared" si="72"/>
        <v>3.7814800000000002</v>
      </c>
      <c r="G116" s="81">
        <f t="shared" si="72"/>
        <v>3.7765</v>
      </c>
      <c r="H116" s="81">
        <f t="shared" si="72"/>
        <v>3.8561299999999998</v>
      </c>
      <c r="I116" s="81">
        <f t="shared" si="72"/>
        <v>3.9949300000000001</v>
      </c>
      <c r="J116" s="81">
        <f t="shared" si="72"/>
        <v>4.1352000000000002</v>
      </c>
      <c r="K116" s="81">
        <f t="shared" si="72"/>
        <v>4.3737500000000002</v>
      </c>
      <c r="L116" s="81">
        <f t="shared" si="72"/>
        <v>4.6400899999999998</v>
      </c>
      <c r="M116" s="81">
        <f t="shared" si="72"/>
        <v>4.8528000000000002</v>
      </c>
      <c r="N116" s="81">
        <f t="shared" si="72"/>
        <v>4.8746400000000003</v>
      </c>
      <c r="O116" s="81">
        <f t="shared" si="72"/>
        <v>4.8558700000000004</v>
      </c>
      <c r="P116" s="81">
        <f t="shared" si="72"/>
        <v>4.8350099999999996</v>
      </c>
      <c r="Q116" s="81">
        <f t="shared" si="72"/>
        <v>4.8503600000000002</v>
      </c>
      <c r="R116" s="81">
        <f t="shared" si="72"/>
        <v>4.7063300000000003</v>
      </c>
      <c r="S116" s="81">
        <f t="shared" si="72"/>
        <v>4.70878</v>
      </c>
      <c r="T116" s="81">
        <f t="shared" si="72"/>
        <v>4.6831300000000002</v>
      </c>
      <c r="U116" s="81">
        <f t="shared" si="72"/>
        <v>4.6499199999999998</v>
      </c>
      <c r="V116" s="81">
        <f t="shared" si="72"/>
        <v>4.70878</v>
      </c>
      <c r="W116" s="81">
        <f t="shared" si="72"/>
        <v>4.7864599999999999</v>
      </c>
      <c r="X116" s="81">
        <f t="shared" si="72"/>
        <v>4.7766500000000001</v>
      </c>
      <c r="Y116" s="81">
        <f t="shared" si="72"/>
        <v>4.6508599999999998</v>
      </c>
      <c r="Z116" s="81">
        <f t="shared" si="72"/>
        <v>4.3379300000000001</v>
      </c>
      <c r="AA116" s="81">
        <f t="shared" si="72"/>
        <v>4.1005200000000004</v>
      </c>
    </row>
    <row r="117" spans="1:27" ht="12.75" hidden="1" customHeight="1" outlineLevel="1" x14ac:dyDescent="0.2">
      <c r="A117" s="89" t="s">
        <v>3002</v>
      </c>
      <c r="B117" s="63" t="s">
        <v>230</v>
      </c>
      <c r="C117" s="43" t="s">
        <v>79</v>
      </c>
      <c r="D117" s="44">
        <v>1277.81</v>
      </c>
      <c r="E117" s="44">
        <v>1230.57</v>
      </c>
      <c r="F117" s="44">
        <v>1162.55</v>
      </c>
      <c r="G117" s="44">
        <v>1157.57</v>
      </c>
      <c r="H117" s="44">
        <v>1237.2</v>
      </c>
      <c r="I117" s="44">
        <v>1376</v>
      </c>
      <c r="J117" s="44">
        <v>1516.27</v>
      </c>
      <c r="K117" s="44">
        <v>1754.82</v>
      </c>
      <c r="L117" s="44">
        <v>2021.16</v>
      </c>
      <c r="M117" s="44">
        <v>2233.87</v>
      </c>
      <c r="N117" s="44">
        <v>2255.71</v>
      </c>
      <c r="O117" s="44">
        <v>2236.94</v>
      </c>
      <c r="P117" s="44">
        <v>2216.08</v>
      </c>
      <c r="Q117" s="44">
        <v>2231.4299999999998</v>
      </c>
      <c r="R117" s="44">
        <v>2087.4</v>
      </c>
      <c r="S117" s="44">
        <v>2089.85</v>
      </c>
      <c r="T117" s="44">
        <v>2064.1999999999998</v>
      </c>
      <c r="U117" s="44">
        <v>2030.99</v>
      </c>
      <c r="V117" s="44">
        <v>2089.85</v>
      </c>
      <c r="W117" s="44">
        <v>2167.5300000000002</v>
      </c>
      <c r="X117" s="44">
        <v>2157.7199999999998</v>
      </c>
      <c r="Y117" s="44">
        <v>2031.93</v>
      </c>
      <c r="Z117" s="44">
        <v>1719</v>
      </c>
      <c r="AA117" s="44">
        <v>1481.59</v>
      </c>
    </row>
    <row r="118" spans="1:27" ht="12.75" hidden="1" customHeight="1" outlineLevel="1" x14ac:dyDescent="0.2">
      <c r="A118" s="89" t="s">
        <v>3003</v>
      </c>
      <c r="B118" s="63" t="s">
        <v>90</v>
      </c>
      <c r="C118" s="43" t="s">
        <v>79</v>
      </c>
      <c r="D118" s="44">
        <f>$D$10</f>
        <v>2222.89</v>
      </c>
      <c r="E118" s="44">
        <f t="shared" ref="E118:AA118" si="73">$D$10</f>
        <v>2222.89</v>
      </c>
      <c r="F118" s="44">
        <f t="shared" si="73"/>
        <v>2222.89</v>
      </c>
      <c r="G118" s="44">
        <f t="shared" si="73"/>
        <v>2222.89</v>
      </c>
      <c r="H118" s="44">
        <f t="shared" si="73"/>
        <v>2222.89</v>
      </c>
      <c r="I118" s="44">
        <f t="shared" si="73"/>
        <v>2222.89</v>
      </c>
      <c r="J118" s="44">
        <f t="shared" si="73"/>
        <v>2222.89</v>
      </c>
      <c r="K118" s="44">
        <f t="shared" si="73"/>
        <v>2222.89</v>
      </c>
      <c r="L118" s="44">
        <f t="shared" si="73"/>
        <v>2222.89</v>
      </c>
      <c r="M118" s="44">
        <f t="shared" si="73"/>
        <v>2222.89</v>
      </c>
      <c r="N118" s="44">
        <f t="shared" si="73"/>
        <v>2222.89</v>
      </c>
      <c r="O118" s="44">
        <f t="shared" si="73"/>
        <v>2222.89</v>
      </c>
      <c r="P118" s="44">
        <f t="shared" si="73"/>
        <v>2222.89</v>
      </c>
      <c r="Q118" s="44">
        <f t="shared" si="73"/>
        <v>2222.89</v>
      </c>
      <c r="R118" s="44">
        <f t="shared" si="73"/>
        <v>2222.89</v>
      </c>
      <c r="S118" s="44">
        <f t="shared" si="73"/>
        <v>2222.89</v>
      </c>
      <c r="T118" s="44">
        <f t="shared" si="73"/>
        <v>2222.89</v>
      </c>
      <c r="U118" s="44">
        <f t="shared" si="73"/>
        <v>2222.89</v>
      </c>
      <c r="V118" s="44">
        <f t="shared" si="73"/>
        <v>2222.89</v>
      </c>
      <c r="W118" s="44">
        <f t="shared" si="73"/>
        <v>2222.89</v>
      </c>
      <c r="X118" s="44">
        <f t="shared" si="73"/>
        <v>2222.89</v>
      </c>
      <c r="Y118" s="44">
        <f t="shared" si="73"/>
        <v>2222.89</v>
      </c>
      <c r="Z118" s="44">
        <f t="shared" si="73"/>
        <v>2222.89</v>
      </c>
      <c r="AA118" s="44">
        <f t="shared" si="73"/>
        <v>2222.89</v>
      </c>
    </row>
    <row r="119" spans="1:27" ht="12.75" hidden="1" customHeight="1" outlineLevel="1" x14ac:dyDescent="0.2">
      <c r="A119" s="89" t="s">
        <v>3004</v>
      </c>
      <c r="B119" s="63" t="s">
        <v>83</v>
      </c>
      <c r="C119" s="43" t="s">
        <v>79</v>
      </c>
      <c r="D119" s="44">
        <v>4.32</v>
      </c>
      <c r="E119" s="44">
        <v>4.32</v>
      </c>
      <c r="F119" s="44">
        <v>4.32</v>
      </c>
      <c r="G119" s="44">
        <v>4.32</v>
      </c>
      <c r="H119" s="44">
        <v>4.32</v>
      </c>
      <c r="I119" s="44">
        <v>4.32</v>
      </c>
      <c r="J119" s="44">
        <v>4.32</v>
      </c>
      <c r="K119" s="44">
        <v>4.32</v>
      </c>
      <c r="L119" s="44">
        <v>4.32</v>
      </c>
      <c r="M119" s="44">
        <v>4.32</v>
      </c>
      <c r="N119" s="44">
        <v>4.32</v>
      </c>
      <c r="O119" s="44">
        <v>4.32</v>
      </c>
      <c r="P119" s="44">
        <v>4.32</v>
      </c>
      <c r="Q119" s="44">
        <v>4.32</v>
      </c>
      <c r="R119" s="44">
        <v>4.32</v>
      </c>
      <c r="S119" s="44">
        <v>4.32</v>
      </c>
      <c r="T119" s="44">
        <v>4.32</v>
      </c>
      <c r="U119" s="44">
        <v>4.32</v>
      </c>
      <c r="V119" s="44">
        <v>4.32</v>
      </c>
      <c r="W119" s="44">
        <v>4.32</v>
      </c>
      <c r="X119" s="44">
        <v>4.32</v>
      </c>
      <c r="Y119" s="44">
        <v>4.32</v>
      </c>
      <c r="Z119" s="44">
        <v>4.32</v>
      </c>
      <c r="AA119" s="44">
        <v>4.32</v>
      </c>
    </row>
    <row r="120" spans="1:27" ht="12.75" hidden="1" customHeight="1" outlineLevel="1" x14ac:dyDescent="0.2">
      <c r="A120" s="89" t="s">
        <v>3005</v>
      </c>
      <c r="B120" s="63" t="s">
        <v>2926</v>
      </c>
      <c r="C120" s="43" t="s">
        <v>79</v>
      </c>
      <c r="D120" s="44">
        <f>$D$12</f>
        <v>175.36</v>
      </c>
      <c r="E120" s="44">
        <f t="shared" ref="E120:AA120" si="74">$D$12</f>
        <v>175.36</v>
      </c>
      <c r="F120" s="44">
        <f t="shared" si="74"/>
        <v>175.36</v>
      </c>
      <c r="G120" s="44">
        <f t="shared" si="74"/>
        <v>175.36</v>
      </c>
      <c r="H120" s="44">
        <f t="shared" si="74"/>
        <v>175.36</v>
      </c>
      <c r="I120" s="44">
        <f t="shared" si="74"/>
        <v>175.36</v>
      </c>
      <c r="J120" s="44">
        <f t="shared" si="74"/>
        <v>175.36</v>
      </c>
      <c r="K120" s="44">
        <f t="shared" si="74"/>
        <v>175.36</v>
      </c>
      <c r="L120" s="44">
        <f t="shared" si="74"/>
        <v>175.36</v>
      </c>
      <c r="M120" s="44">
        <f t="shared" si="74"/>
        <v>175.36</v>
      </c>
      <c r="N120" s="44">
        <f t="shared" si="74"/>
        <v>175.36</v>
      </c>
      <c r="O120" s="44">
        <f t="shared" si="74"/>
        <v>175.36</v>
      </c>
      <c r="P120" s="44">
        <f t="shared" si="74"/>
        <v>175.36</v>
      </c>
      <c r="Q120" s="44">
        <f t="shared" si="74"/>
        <v>175.36</v>
      </c>
      <c r="R120" s="44">
        <f t="shared" si="74"/>
        <v>175.36</v>
      </c>
      <c r="S120" s="44">
        <f t="shared" si="74"/>
        <v>175.36</v>
      </c>
      <c r="T120" s="44">
        <f t="shared" si="74"/>
        <v>175.36</v>
      </c>
      <c r="U120" s="44">
        <f t="shared" si="74"/>
        <v>175.36</v>
      </c>
      <c r="V120" s="44">
        <f t="shared" si="74"/>
        <v>175.36</v>
      </c>
      <c r="W120" s="44">
        <f t="shared" si="74"/>
        <v>175.36</v>
      </c>
      <c r="X120" s="44">
        <f t="shared" si="74"/>
        <v>175.36</v>
      </c>
      <c r="Y120" s="44">
        <f t="shared" si="74"/>
        <v>175.36</v>
      </c>
      <c r="Z120" s="44">
        <f t="shared" si="74"/>
        <v>175.36</v>
      </c>
      <c r="AA120" s="44">
        <f t="shared" si="74"/>
        <v>175.36</v>
      </c>
    </row>
    <row r="121" spans="1:27" ht="12.75" hidden="1" customHeight="1" outlineLevel="1" x14ac:dyDescent="0.2">
      <c r="A121" s="89" t="s">
        <v>3006</v>
      </c>
      <c r="B121" s="63" t="s">
        <v>2922</v>
      </c>
      <c r="C121" s="43" t="s">
        <v>79</v>
      </c>
      <c r="D121" s="44">
        <f>$D$13</f>
        <v>216.36</v>
      </c>
      <c r="E121" s="44">
        <f t="shared" ref="E121:AA121" si="75">$D$13</f>
        <v>216.36</v>
      </c>
      <c r="F121" s="44">
        <f t="shared" si="75"/>
        <v>216.36</v>
      </c>
      <c r="G121" s="44">
        <f t="shared" si="75"/>
        <v>216.36</v>
      </c>
      <c r="H121" s="44">
        <f t="shared" si="75"/>
        <v>216.36</v>
      </c>
      <c r="I121" s="44">
        <f t="shared" si="75"/>
        <v>216.36</v>
      </c>
      <c r="J121" s="44">
        <f t="shared" si="75"/>
        <v>216.36</v>
      </c>
      <c r="K121" s="44">
        <f t="shared" si="75"/>
        <v>216.36</v>
      </c>
      <c r="L121" s="44">
        <f t="shared" si="75"/>
        <v>216.36</v>
      </c>
      <c r="M121" s="44">
        <f t="shared" si="75"/>
        <v>216.36</v>
      </c>
      <c r="N121" s="44">
        <f t="shared" si="75"/>
        <v>216.36</v>
      </c>
      <c r="O121" s="44">
        <f t="shared" si="75"/>
        <v>216.36</v>
      </c>
      <c r="P121" s="44">
        <f t="shared" si="75"/>
        <v>216.36</v>
      </c>
      <c r="Q121" s="44">
        <f t="shared" si="75"/>
        <v>216.36</v>
      </c>
      <c r="R121" s="44">
        <f t="shared" si="75"/>
        <v>216.36</v>
      </c>
      <c r="S121" s="44">
        <f t="shared" si="75"/>
        <v>216.36</v>
      </c>
      <c r="T121" s="44">
        <f t="shared" si="75"/>
        <v>216.36</v>
      </c>
      <c r="U121" s="44">
        <f t="shared" si="75"/>
        <v>216.36</v>
      </c>
      <c r="V121" s="44">
        <f t="shared" si="75"/>
        <v>216.36</v>
      </c>
      <c r="W121" s="44">
        <f t="shared" si="75"/>
        <v>216.36</v>
      </c>
      <c r="X121" s="44">
        <f t="shared" si="75"/>
        <v>216.36</v>
      </c>
      <c r="Y121" s="44">
        <f t="shared" si="75"/>
        <v>216.36</v>
      </c>
      <c r="Z121" s="44">
        <f t="shared" si="75"/>
        <v>216.36</v>
      </c>
      <c r="AA121" s="44">
        <f t="shared" si="75"/>
        <v>216.36</v>
      </c>
    </row>
    <row r="122" spans="1:27" ht="12.75" customHeight="1" collapsed="1" x14ac:dyDescent="0.2">
      <c r="A122" s="88" t="s">
        <v>3007</v>
      </c>
      <c r="B122" s="28" t="str">
        <f>"20"&amp;"."&amp;$B$212&amp;"."&amp;$B$213</f>
        <v>20.09.2023</v>
      </c>
      <c r="C122" s="80" t="s">
        <v>76</v>
      </c>
      <c r="D122" s="81">
        <f>ROUND(((D123+D124+D126+D125+D127)/1000),5)</f>
        <v>3.9049900000000002</v>
      </c>
      <c r="E122" s="81">
        <f t="shared" ref="E122:AA122" si="76">ROUND(((E123+E124+E126+E125+E127)/1000),5)</f>
        <v>3.7847300000000001</v>
      </c>
      <c r="F122" s="81">
        <f t="shared" si="76"/>
        <v>3.7330100000000002</v>
      </c>
      <c r="G122" s="81">
        <f t="shared" si="76"/>
        <v>3.7191299999999998</v>
      </c>
      <c r="H122" s="81">
        <f t="shared" si="76"/>
        <v>3.7907999999999999</v>
      </c>
      <c r="I122" s="81">
        <f t="shared" si="76"/>
        <v>3.9436</v>
      </c>
      <c r="J122" s="81">
        <f t="shared" si="76"/>
        <v>4.1263699999999996</v>
      </c>
      <c r="K122" s="81">
        <f t="shared" si="76"/>
        <v>4.3515800000000002</v>
      </c>
      <c r="L122" s="81">
        <f t="shared" si="76"/>
        <v>4.6028799999999999</v>
      </c>
      <c r="M122" s="81">
        <f t="shared" si="76"/>
        <v>4.9350100000000001</v>
      </c>
      <c r="N122" s="81">
        <f t="shared" si="76"/>
        <v>4.9584400000000004</v>
      </c>
      <c r="O122" s="81">
        <f t="shared" si="76"/>
        <v>4.9346500000000004</v>
      </c>
      <c r="P122" s="81">
        <f t="shared" si="76"/>
        <v>4.8454499999999996</v>
      </c>
      <c r="Q122" s="81">
        <f t="shared" si="76"/>
        <v>4.9346100000000002</v>
      </c>
      <c r="R122" s="81">
        <f t="shared" si="76"/>
        <v>4.7109800000000002</v>
      </c>
      <c r="S122" s="81">
        <f t="shared" si="76"/>
        <v>4.7096499999999999</v>
      </c>
      <c r="T122" s="81">
        <f t="shared" si="76"/>
        <v>4.6960800000000003</v>
      </c>
      <c r="U122" s="81">
        <f t="shared" si="76"/>
        <v>4.6756000000000002</v>
      </c>
      <c r="V122" s="81">
        <f t="shared" si="76"/>
        <v>4.7163500000000003</v>
      </c>
      <c r="W122" s="81">
        <f t="shared" si="76"/>
        <v>4.7811000000000003</v>
      </c>
      <c r="X122" s="81">
        <f t="shared" si="76"/>
        <v>4.8244499999999997</v>
      </c>
      <c r="Y122" s="81">
        <f t="shared" si="76"/>
        <v>4.63422</v>
      </c>
      <c r="Z122" s="81">
        <f t="shared" si="76"/>
        <v>4.3437999999999999</v>
      </c>
      <c r="AA122" s="81">
        <f t="shared" si="76"/>
        <v>4.07552</v>
      </c>
    </row>
    <row r="123" spans="1:27" ht="12.75" hidden="1" customHeight="1" outlineLevel="1" x14ac:dyDescent="0.2">
      <c r="A123" s="89" t="s">
        <v>3008</v>
      </c>
      <c r="B123" s="63" t="s">
        <v>230</v>
      </c>
      <c r="C123" s="43" t="s">
        <v>79</v>
      </c>
      <c r="D123" s="44">
        <v>1286.06</v>
      </c>
      <c r="E123" s="44">
        <v>1165.8</v>
      </c>
      <c r="F123" s="44">
        <v>1114.08</v>
      </c>
      <c r="G123" s="44">
        <v>1100.2</v>
      </c>
      <c r="H123" s="44">
        <v>1171.8699999999999</v>
      </c>
      <c r="I123" s="44">
        <v>1324.67</v>
      </c>
      <c r="J123" s="44">
        <v>1507.44</v>
      </c>
      <c r="K123" s="44">
        <v>1732.65</v>
      </c>
      <c r="L123" s="44">
        <v>1983.95</v>
      </c>
      <c r="M123" s="44">
        <v>2316.08</v>
      </c>
      <c r="N123" s="44">
        <v>2339.5100000000002</v>
      </c>
      <c r="O123" s="44">
        <v>2315.7199999999998</v>
      </c>
      <c r="P123" s="44">
        <v>2226.52</v>
      </c>
      <c r="Q123" s="44">
        <v>2315.6799999999998</v>
      </c>
      <c r="R123" s="44">
        <v>2092.0500000000002</v>
      </c>
      <c r="S123" s="44">
        <v>2090.7199999999998</v>
      </c>
      <c r="T123" s="44">
        <v>2077.15</v>
      </c>
      <c r="U123" s="44">
        <v>2056.67</v>
      </c>
      <c r="V123" s="44">
        <v>2097.42</v>
      </c>
      <c r="W123" s="44">
        <v>2162.17</v>
      </c>
      <c r="X123" s="44">
        <v>2205.52</v>
      </c>
      <c r="Y123" s="44">
        <v>2015.29</v>
      </c>
      <c r="Z123" s="44">
        <v>1724.87</v>
      </c>
      <c r="AA123" s="44">
        <v>1456.59</v>
      </c>
    </row>
    <row r="124" spans="1:27" ht="12.75" hidden="1" customHeight="1" outlineLevel="1" x14ac:dyDescent="0.2">
      <c r="A124" s="89" t="s">
        <v>3009</v>
      </c>
      <c r="B124" s="63" t="s">
        <v>90</v>
      </c>
      <c r="C124" s="43" t="s">
        <v>79</v>
      </c>
      <c r="D124" s="44">
        <f>$D$10</f>
        <v>2222.89</v>
      </c>
      <c r="E124" s="44">
        <f t="shared" ref="E124:AA124" si="77">$D$10</f>
        <v>2222.89</v>
      </c>
      <c r="F124" s="44">
        <f t="shared" si="77"/>
        <v>2222.89</v>
      </c>
      <c r="G124" s="44">
        <f t="shared" si="77"/>
        <v>2222.89</v>
      </c>
      <c r="H124" s="44">
        <f t="shared" si="77"/>
        <v>2222.89</v>
      </c>
      <c r="I124" s="44">
        <f t="shared" si="77"/>
        <v>2222.89</v>
      </c>
      <c r="J124" s="44">
        <f t="shared" si="77"/>
        <v>2222.89</v>
      </c>
      <c r="K124" s="44">
        <f t="shared" si="77"/>
        <v>2222.89</v>
      </c>
      <c r="L124" s="44">
        <f t="shared" si="77"/>
        <v>2222.89</v>
      </c>
      <c r="M124" s="44">
        <f t="shared" si="77"/>
        <v>2222.89</v>
      </c>
      <c r="N124" s="44">
        <f t="shared" si="77"/>
        <v>2222.89</v>
      </c>
      <c r="O124" s="44">
        <f t="shared" si="77"/>
        <v>2222.89</v>
      </c>
      <c r="P124" s="44">
        <f t="shared" si="77"/>
        <v>2222.89</v>
      </c>
      <c r="Q124" s="44">
        <f t="shared" si="77"/>
        <v>2222.89</v>
      </c>
      <c r="R124" s="44">
        <f t="shared" si="77"/>
        <v>2222.89</v>
      </c>
      <c r="S124" s="44">
        <f t="shared" si="77"/>
        <v>2222.89</v>
      </c>
      <c r="T124" s="44">
        <f t="shared" si="77"/>
        <v>2222.89</v>
      </c>
      <c r="U124" s="44">
        <f t="shared" si="77"/>
        <v>2222.89</v>
      </c>
      <c r="V124" s="44">
        <f t="shared" si="77"/>
        <v>2222.89</v>
      </c>
      <c r="W124" s="44">
        <f t="shared" si="77"/>
        <v>2222.89</v>
      </c>
      <c r="X124" s="44">
        <f t="shared" si="77"/>
        <v>2222.89</v>
      </c>
      <c r="Y124" s="44">
        <f t="shared" si="77"/>
        <v>2222.89</v>
      </c>
      <c r="Z124" s="44">
        <f t="shared" si="77"/>
        <v>2222.89</v>
      </c>
      <c r="AA124" s="44">
        <f t="shared" si="77"/>
        <v>2222.89</v>
      </c>
    </row>
    <row r="125" spans="1:27" ht="12.75" hidden="1" customHeight="1" outlineLevel="1" x14ac:dyDescent="0.2">
      <c r="A125" s="89" t="s">
        <v>3010</v>
      </c>
      <c r="B125" s="63" t="s">
        <v>83</v>
      </c>
      <c r="C125" s="43" t="s">
        <v>79</v>
      </c>
      <c r="D125" s="44">
        <v>4.32</v>
      </c>
      <c r="E125" s="44">
        <v>4.32</v>
      </c>
      <c r="F125" s="44">
        <v>4.32</v>
      </c>
      <c r="G125" s="44">
        <v>4.32</v>
      </c>
      <c r="H125" s="44">
        <v>4.32</v>
      </c>
      <c r="I125" s="44">
        <v>4.32</v>
      </c>
      <c r="J125" s="44">
        <v>4.32</v>
      </c>
      <c r="K125" s="44">
        <v>4.32</v>
      </c>
      <c r="L125" s="44">
        <v>4.32</v>
      </c>
      <c r="M125" s="44">
        <v>4.32</v>
      </c>
      <c r="N125" s="44">
        <v>4.32</v>
      </c>
      <c r="O125" s="44">
        <v>4.32</v>
      </c>
      <c r="P125" s="44">
        <v>4.32</v>
      </c>
      <c r="Q125" s="44">
        <v>4.32</v>
      </c>
      <c r="R125" s="44">
        <v>4.32</v>
      </c>
      <c r="S125" s="44">
        <v>4.32</v>
      </c>
      <c r="T125" s="44">
        <v>4.32</v>
      </c>
      <c r="U125" s="44">
        <v>4.32</v>
      </c>
      <c r="V125" s="44">
        <v>4.32</v>
      </c>
      <c r="W125" s="44">
        <v>4.32</v>
      </c>
      <c r="X125" s="44">
        <v>4.32</v>
      </c>
      <c r="Y125" s="44">
        <v>4.32</v>
      </c>
      <c r="Z125" s="44">
        <v>4.32</v>
      </c>
      <c r="AA125" s="44">
        <v>4.32</v>
      </c>
    </row>
    <row r="126" spans="1:27" ht="12.75" hidden="1" customHeight="1" outlineLevel="1" x14ac:dyDescent="0.2">
      <c r="A126" s="89" t="s">
        <v>3011</v>
      </c>
      <c r="B126" s="63" t="s">
        <v>2926</v>
      </c>
      <c r="C126" s="43" t="s">
        <v>79</v>
      </c>
      <c r="D126" s="44">
        <f>$D$12</f>
        <v>175.36</v>
      </c>
      <c r="E126" s="44">
        <f t="shared" ref="E126:AA126" si="78">$D$12</f>
        <v>175.36</v>
      </c>
      <c r="F126" s="44">
        <f t="shared" si="78"/>
        <v>175.36</v>
      </c>
      <c r="G126" s="44">
        <f t="shared" si="78"/>
        <v>175.36</v>
      </c>
      <c r="H126" s="44">
        <f t="shared" si="78"/>
        <v>175.36</v>
      </c>
      <c r="I126" s="44">
        <f t="shared" si="78"/>
        <v>175.36</v>
      </c>
      <c r="J126" s="44">
        <f t="shared" si="78"/>
        <v>175.36</v>
      </c>
      <c r="K126" s="44">
        <f t="shared" si="78"/>
        <v>175.36</v>
      </c>
      <c r="L126" s="44">
        <f t="shared" si="78"/>
        <v>175.36</v>
      </c>
      <c r="M126" s="44">
        <f t="shared" si="78"/>
        <v>175.36</v>
      </c>
      <c r="N126" s="44">
        <f t="shared" si="78"/>
        <v>175.36</v>
      </c>
      <c r="O126" s="44">
        <f t="shared" si="78"/>
        <v>175.36</v>
      </c>
      <c r="P126" s="44">
        <f t="shared" si="78"/>
        <v>175.36</v>
      </c>
      <c r="Q126" s="44">
        <f t="shared" si="78"/>
        <v>175.36</v>
      </c>
      <c r="R126" s="44">
        <f t="shared" si="78"/>
        <v>175.36</v>
      </c>
      <c r="S126" s="44">
        <f t="shared" si="78"/>
        <v>175.36</v>
      </c>
      <c r="T126" s="44">
        <f t="shared" si="78"/>
        <v>175.36</v>
      </c>
      <c r="U126" s="44">
        <f t="shared" si="78"/>
        <v>175.36</v>
      </c>
      <c r="V126" s="44">
        <f t="shared" si="78"/>
        <v>175.36</v>
      </c>
      <c r="W126" s="44">
        <f t="shared" si="78"/>
        <v>175.36</v>
      </c>
      <c r="X126" s="44">
        <f t="shared" si="78"/>
        <v>175.36</v>
      </c>
      <c r="Y126" s="44">
        <f t="shared" si="78"/>
        <v>175.36</v>
      </c>
      <c r="Z126" s="44">
        <f t="shared" si="78"/>
        <v>175.36</v>
      </c>
      <c r="AA126" s="44">
        <f t="shared" si="78"/>
        <v>175.36</v>
      </c>
    </row>
    <row r="127" spans="1:27" ht="12.75" hidden="1" customHeight="1" outlineLevel="1" x14ac:dyDescent="0.2">
      <c r="A127" s="89" t="s">
        <v>3012</v>
      </c>
      <c r="B127" s="63" t="s">
        <v>2922</v>
      </c>
      <c r="C127" s="43" t="s">
        <v>79</v>
      </c>
      <c r="D127" s="44">
        <f>$D$13</f>
        <v>216.36</v>
      </c>
      <c r="E127" s="44">
        <f t="shared" ref="E127:AA127" si="79">$D$13</f>
        <v>216.36</v>
      </c>
      <c r="F127" s="44">
        <f t="shared" si="79"/>
        <v>216.36</v>
      </c>
      <c r="G127" s="44">
        <f t="shared" si="79"/>
        <v>216.36</v>
      </c>
      <c r="H127" s="44">
        <f t="shared" si="79"/>
        <v>216.36</v>
      </c>
      <c r="I127" s="44">
        <f t="shared" si="79"/>
        <v>216.36</v>
      </c>
      <c r="J127" s="44">
        <f t="shared" si="79"/>
        <v>216.36</v>
      </c>
      <c r="K127" s="44">
        <f t="shared" si="79"/>
        <v>216.36</v>
      </c>
      <c r="L127" s="44">
        <f t="shared" si="79"/>
        <v>216.36</v>
      </c>
      <c r="M127" s="44">
        <f t="shared" si="79"/>
        <v>216.36</v>
      </c>
      <c r="N127" s="44">
        <f t="shared" si="79"/>
        <v>216.36</v>
      </c>
      <c r="O127" s="44">
        <f t="shared" si="79"/>
        <v>216.36</v>
      </c>
      <c r="P127" s="44">
        <f t="shared" si="79"/>
        <v>216.36</v>
      </c>
      <c r="Q127" s="44">
        <f t="shared" si="79"/>
        <v>216.36</v>
      </c>
      <c r="R127" s="44">
        <f t="shared" si="79"/>
        <v>216.36</v>
      </c>
      <c r="S127" s="44">
        <f t="shared" si="79"/>
        <v>216.36</v>
      </c>
      <c r="T127" s="44">
        <f t="shared" si="79"/>
        <v>216.36</v>
      </c>
      <c r="U127" s="44">
        <f t="shared" si="79"/>
        <v>216.36</v>
      </c>
      <c r="V127" s="44">
        <f t="shared" si="79"/>
        <v>216.36</v>
      </c>
      <c r="W127" s="44">
        <f t="shared" si="79"/>
        <v>216.36</v>
      </c>
      <c r="X127" s="44">
        <f t="shared" si="79"/>
        <v>216.36</v>
      </c>
      <c r="Y127" s="44">
        <f t="shared" si="79"/>
        <v>216.36</v>
      </c>
      <c r="Z127" s="44">
        <f t="shared" si="79"/>
        <v>216.36</v>
      </c>
      <c r="AA127" s="44">
        <f t="shared" si="79"/>
        <v>216.36</v>
      </c>
    </row>
    <row r="128" spans="1:27" ht="12.75" customHeight="1" collapsed="1" x14ac:dyDescent="0.2">
      <c r="A128" s="88" t="s">
        <v>3013</v>
      </c>
      <c r="B128" s="28" t="str">
        <f>"21"&amp;"."&amp;$B$212&amp;"."&amp;$B$213</f>
        <v>21.09.2023</v>
      </c>
      <c r="C128" s="80" t="s">
        <v>76</v>
      </c>
      <c r="D128" s="81">
        <f>ROUND(((D129+D130+D132+D131+D133)/1000),5)</f>
        <v>3.8877199999999998</v>
      </c>
      <c r="E128" s="81">
        <f t="shared" ref="E128:AA128" si="80">ROUND(((E129+E130+E132+E131+E133)/1000),5)</f>
        <v>3.7872400000000002</v>
      </c>
      <c r="F128" s="81">
        <f t="shared" si="80"/>
        <v>3.7170899999999998</v>
      </c>
      <c r="G128" s="81">
        <f t="shared" si="80"/>
        <v>3.7293400000000001</v>
      </c>
      <c r="H128" s="81">
        <f t="shared" si="80"/>
        <v>3.8137599999999998</v>
      </c>
      <c r="I128" s="81">
        <f t="shared" si="80"/>
        <v>3.9334899999999999</v>
      </c>
      <c r="J128" s="81">
        <f t="shared" si="80"/>
        <v>4.0705499999999999</v>
      </c>
      <c r="K128" s="81">
        <f t="shared" si="80"/>
        <v>4.2857000000000003</v>
      </c>
      <c r="L128" s="81">
        <f t="shared" si="80"/>
        <v>4.5830200000000003</v>
      </c>
      <c r="M128" s="81">
        <f t="shared" si="80"/>
        <v>4.8405899999999997</v>
      </c>
      <c r="N128" s="81">
        <f t="shared" si="80"/>
        <v>4.8506900000000002</v>
      </c>
      <c r="O128" s="81">
        <f t="shared" si="80"/>
        <v>4.8479900000000002</v>
      </c>
      <c r="P128" s="81">
        <f t="shared" si="80"/>
        <v>4.8423699999999998</v>
      </c>
      <c r="Q128" s="81">
        <f t="shared" si="80"/>
        <v>4.8449400000000002</v>
      </c>
      <c r="R128" s="81">
        <f t="shared" si="80"/>
        <v>4.6874599999999997</v>
      </c>
      <c r="S128" s="81">
        <f t="shared" si="80"/>
        <v>4.6859099999999998</v>
      </c>
      <c r="T128" s="81">
        <f t="shared" si="80"/>
        <v>4.6657400000000004</v>
      </c>
      <c r="U128" s="81">
        <f t="shared" si="80"/>
        <v>4.6535900000000003</v>
      </c>
      <c r="V128" s="81">
        <f t="shared" si="80"/>
        <v>4.7559100000000001</v>
      </c>
      <c r="W128" s="81">
        <f t="shared" si="80"/>
        <v>4.8093500000000002</v>
      </c>
      <c r="X128" s="81">
        <f t="shared" si="80"/>
        <v>4.7791399999999999</v>
      </c>
      <c r="Y128" s="81">
        <f t="shared" si="80"/>
        <v>4.6161000000000003</v>
      </c>
      <c r="Z128" s="81">
        <f t="shared" si="80"/>
        <v>4.3536000000000001</v>
      </c>
      <c r="AA128" s="81">
        <f t="shared" si="80"/>
        <v>4.1069100000000001</v>
      </c>
    </row>
    <row r="129" spans="1:27" ht="12.75" hidden="1" customHeight="1" outlineLevel="1" x14ac:dyDescent="0.2">
      <c r="A129" s="89" t="s">
        <v>3014</v>
      </c>
      <c r="B129" s="63" t="s">
        <v>230</v>
      </c>
      <c r="C129" s="43" t="s">
        <v>79</v>
      </c>
      <c r="D129" s="44">
        <v>1268.79</v>
      </c>
      <c r="E129" s="44">
        <v>1168.31</v>
      </c>
      <c r="F129" s="44">
        <v>1098.1600000000001</v>
      </c>
      <c r="G129" s="44">
        <v>1110.4100000000001</v>
      </c>
      <c r="H129" s="44">
        <v>1194.83</v>
      </c>
      <c r="I129" s="44">
        <v>1314.56</v>
      </c>
      <c r="J129" s="44">
        <v>1451.62</v>
      </c>
      <c r="K129" s="44">
        <v>1666.77</v>
      </c>
      <c r="L129" s="44">
        <v>1964.09</v>
      </c>
      <c r="M129" s="44">
        <v>2221.66</v>
      </c>
      <c r="N129" s="44">
        <v>2231.7600000000002</v>
      </c>
      <c r="O129" s="44">
        <v>2229.06</v>
      </c>
      <c r="P129" s="44">
        <v>2223.44</v>
      </c>
      <c r="Q129" s="44">
        <v>2226.0100000000002</v>
      </c>
      <c r="R129" s="44">
        <v>2068.5300000000002</v>
      </c>
      <c r="S129" s="44">
        <v>2066.98</v>
      </c>
      <c r="T129" s="44">
        <v>2046.81</v>
      </c>
      <c r="U129" s="44">
        <v>2034.66</v>
      </c>
      <c r="V129" s="44">
        <v>2136.98</v>
      </c>
      <c r="W129" s="44">
        <v>2190.42</v>
      </c>
      <c r="X129" s="44">
        <v>2160.21</v>
      </c>
      <c r="Y129" s="44">
        <v>1997.17</v>
      </c>
      <c r="Z129" s="44">
        <v>1734.67</v>
      </c>
      <c r="AA129" s="44">
        <v>1487.98</v>
      </c>
    </row>
    <row r="130" spans="1:27" ht="12.75" hidden="1" customHeight="1" outlineLevel="1" x14ac:dyDescent="0.2">
      <c r="A130" s="89" t="s">
        <v>3015</v>
      </c>
      <c r="B130" s="63" t="s">
        <v>90</v>
      </c>
      <c r="C130" s="43" t="s">
        <v>79</v>
      </c>
      <c r="D130" s="44">
        <f>$D$10</f>
        <v>2222.89</v>
      </c>
      <c r="E130" s="44">
        <f t="shared" ref="E130:AA130" si="81">$D$10</f>
        <v>2222.89</v>
      </c>
      <c r="F130" s="44">
        <f t="shared" si="81"/>
        <v>2222.89</v>
      </c>
      <c r="G130" s="44">
        <f t="shared" si="81"/>
        <v>2222.89</v>
      </c>
      <c r="H130" s="44">
        <f t="shared" si="81"/>
        <v>2222.89</v>
      </c>
      <c r="I130" s="44">
        <f t="shared" si="81"/>
        <v>2222.89</v>
      </c>
      <c r="J130" s="44">
        <f t="shared" si="81"/>
        <v>2222.89</v>
      </c>
      <c r="K130" s="44">
        <f t="shared" si="81"/>
        <v>2222.89</v>
      </c>
      <c r="L130" s="44">
        <f t="shared" si="81"/>
        <v>2222.89</v>
      </c>
      <c r="M130" s="44">
        <f t="shared" si="81"/>
        <v>2222.89</v>
      </c>
      <c r="N130" s="44">
        <f t="shared" si="81"/>
        <v>2222.89</v>
      </c>
      <c r="O130" s="44">
        <f t="shared" si="81"/>
        <v>2222.89</v>
      </c>
      <c r="P130" s="44">
        <f t="shared" si="81"/>
        <v>2222.89</v>
      </c>
      <c r="Q130" s="44">
        <f t="shared" si="81"/>
        <v>2222.89</v>
      </c>
      <c r="R130" s="44">
        <f t="shared" si="81"/>
        <v>2222.89</v>
      </c>
      <c r="S130" s="44">
        <f t="shared" si="81"/>
        <v>2222.89</v>
      </c>
      <c r="T130" s="44">
        <f t="shared" si="81"/>
        <v>2222.89</v>
      </c>
      <c r="U130" s="44">
        <f t="shared" si="81"/>
        <v>2222.89</v>
      </c>
      <c r="V130" s="44">
        <f t="shared" si="81"/>
        <v>2222.89</v>
      </c>
      <c r="W130" s="44">
        <f t="shared" si="81"/>
        <v>2222.89</v>
      </c>
      <c r="X130" s="44">
        <f t="shared" si="81"/>
        <v>2222.89</v>
      </c>
      <c r="Y130" s="44">
        <f t="shared" si="81"/>
        <v>2222.89</v>
      </c>
      <c r="Z130" s="44">
        <f t="shared" si="81"/>
        <v>2222.89</v>
      </c>
      <c r="AA130" s="44">
        <f t="shared" si="81"/>
        <v>2222.89</v>
      </c>
    </row>
    <row r="131" spans="1:27" ht="12.75" hidden="1" customHeight="1" outlineLevel="1" x14ac:dyDescent="0.2">
      <c r="A131" s="89" t="s">
        <v>3016</v>
      </c>
      <c r="B131" s="63" t="s">
        <v>83</v>
      </c>
      <c r="C131" s="43" t="s">
        <v>79</v>
      </c>
      <c r="D131" s="44">
        <v>4.32</v>
      </c>
      <c r="E131" s="44">
        <v>4.32</v>
      </c>
      <c r="F131" s="44">
        <v>4.32</v>
      </c>
      <c r="G131" s="44">
        <v>4.32</v>
      </c>
      <c r="H131" s="44">
        <v>4.32</v>
      </c>
      <c r="I131" s="44">
        <v>4.32</v>
      </c>
      <c r="J131" s="44">
        <v>4.32</v>
      </c>
      <c r="K131" s="44">
        <v>4.32</v>
      </c>
      <c r="L131" s="44">
        <v>4.32</v>
      </c>
      <c r="M131" s="44">
        <v>4.32</v>
      </c>
      <c r="N131" s="44">
        <v>4.32</v>
      </c>
      <c r="O131" s="44">
        <v>4.32</v>
      </c>
      <c r="P131" s="44">
        <v>4.32</v>
      </c>
      <c r="Q131" s="44">
        <v>4.32</v>
      </c>
      <c r="R131" s="44">
        <v>4.32</v>
      </c>
      <c r="S131" s="44">
        <v>4.32</v>
      </c>
      <c r="T131" s="44">
        <v>4.32</v>
      </c>
      <c r="U131" s="44">
        <v>4.32</v>
      </c>
      <c r="V131" s="44">
        <v>4.32</v>
      </c>
      <c r="W131" s="44">
        <v>4.32</v>
      </c>
      <c r="X131" s="44">
        <v>4.32</v>
      </c>
      <c r="Y131" s="44">
        <v>4.32</v>
      </c>
      <c r="Z131" s="44">
        <v>4.32</v>
      </c>
      <c r="AA131" s="44">
        <v>4.32</v>
      </c>
    </row>
    <row r="132" spans="1:27" ht="12.75" hidden="1" customHeight="1" outlineLevel="1" x14ac:dyDescent="0.2">
      <c r="A132" s="89" t="s">
        <v>3017</v>
      </c>
      <c r="B132" s="63" t="s">
        <v>2926</v>
      </c>
      <c r="C132" s="43" t="s">
        <v>79</v>
      </c>
      <c r="D132" s="44">
        <f>$D$12</f>
        <v>175.36</v>
      </c>
      <c r="E132" s="44">
        <f t="shared" ref="E132:AA132" si="82">$D$12</f>
        <v>175.36</v>
      </c>
      <c r="F132" s="44">
        <f t="shared" si="82"/>
        <v>175.36</v>
      </c>
      <c r="G132" s="44">
        <f t="shared" si="82"/>
        <v>175.36</v>
      </c>
      <c r="H132" s="44">
        <f t="shared" si="82"/>
        <v>175.36</v>
      </c>
      <c r="I132" s="44">
        <f t="shared" si="82"/>
        <v>175.36</v>
      </c>
      <c r="J132" s="44">
        <f t="shared" si="82"/>
        <v>175.36</v>
      </c>
      <c r="K132" s="44">
        <f t="shared" si="82"/>
        <v>175.36</v>
      </c>
      <c r="L132" s="44">
        <f t="shared" si="82"/>
        <v>175.36</v>
      </c>
      <c r="M132" s="44">
        <f t="shared" si="82"/>
        <v>175.36</v>
      </c>
      <c r="N132" s="44">
        <f t="shared" si="82"/>
        <v>175.36</v>
      </c>
      <c r="O132" s="44">
        <f t="shared" si="82"/>
        <v>175.36</v>
      </c>
      <c r="P132" s="44">
        <f t="shared" si="82"/>
        <v>175.36</v>
      </c>
      <c r="Q132" s="44">
        <f t="shared" si="82"/>
        <v>175.36</v>
      </c>
      <c r="R132" s="44">
        <f t="shared" si="82"/>
        <v>175.36</v>
      </c>
      <c r="S132" s="44">
        <f t="shared" si="82"/>
        <v>175.36</v>
      </c>
      <c r="T132" s="44">
        <f t="shared" si="82"/>
        <v>175.36</v>
      </c>
      <c r="U132" s="44">
        <f t="shared" si="82"/>
        <v>175.36</v>
      </c>
      <c r="V132" s="44">
        <f t="shared" si="82"/>
        <v>175.36</v>
      </c>
      <c r="W132" s="44">
        <f t="shared" si="82"/>
        <v>175.36</v>
      </c>
      <c r="X132" s="44">
        <f t="shared" si="82"/>
        <v>175.36</v>
      </c>
      <c r="Y132" s="44">
        <f t="shared" si="82"/>
        <v>175.36</v>
      </c>
      <c r="Z132" s="44">
        <f t="shared" si="82"/>
        <v>175.36</v>
      </c>
      <c r="AA132" s="44">
        <f t="shared" si="82"/>
        <v>175.36</v>
      </c>
    </row>
    <row r="133" spans="1:27" ht="12.75" hidden="1" customHeight="1" outlineLevel="1" x14ac:dyDescent="0.2">
      <c r="A133" s="89" t="s">
        <v>3018</v>
      </c>
      <c r="B133" s="63" t="s">
        <v>2922</v>
      </c>
      <c r="C133" s="43" t="s">
        <v>79</v>
      </c>
      <c r="D133" s="44">
        <f>$D$13</f>
        <v>216.36</v>
      </c>
      <c r="E133" s="44">
        <f t="shared" ref="E133:AA133" si="83">$D$13</f>
        <v>216.36</v>
      </c>
      <c r="F133" s="44">
        <f t="shared" si="83"/>
        <v>216.36</v>
      </c>
      <c r="G133" s="44">
        <f t="shared" si="83"/>
        <v>216.36</v>
      </c>
      <c r="H133" s="44">
        <f t="shared" si="83"/>
        <v>216.36</v>
      </c>
      <c r="I133" s="44">
        <f t="shared" si="83"/>
        <v>216.36</v>
      </c>
      <c r="J133" s="44">
        <f t="shared" si="83"/>
        <v>216.36</v>
      </c>
      <c r="K133" s="44">
        <f t="shared" si="83"/>
        <v>216.36</v>
      </c>
      <c r="L133" s="44">
        <f t="shared" si="83"/>
        <v>216.36</v>
      </c>
      <c r="M133" s="44">
        <f t="shared" si="83"/>
        <v>216.36</v>
      </c>
      <c r="N133" s="44">
        <f t="shared" si="83"/>
        <v>216.36</v>
      </c>
      <c r="O133" s="44">
        <f t="shared" si="83"/>
        <v>216.36</v>
      </c>
      <c r="P133" s="44">
        <f t="shared" si="83"/>
        <v>216.36</v>
      </c>
      <c r="Q133" s="44">
        <f t="shared" si="83"/>
        <v>216.36</v>
      </c>
      <c r="R133" s="44">
        <f t="shared" si="83"/>
        <v>216.36</v>
      </c>
      <c r="S133" s="44">
        <f t="shared" si="83"/>
        <v>216.36</v>
      </c>
      <c r="T133" s="44">
        <f t="shared" si="83"/>
        <v>216.36</v>
      </c>
      <c r="U133" s="44">
        <f t="shared" si="83"/>
        <v>216.36</v>
      </c>
      <c r="V133" s="44">
        <f t="shared" si="83"/>
        <v>216.36</v>
      </c>
      <c r="W133" s="44">
        <f t="shared" si="83"/>
        <v>216.36</v>
      </c>
      <c r="X133" s="44">
        <f t="shared" si="83"/>
        <v>216.36</v>
      </c>
      <c r="Y133" s="44">
        <f t="shared" si="83"/>
        <v>216.36</v>
      </c>
      <c r="Z133" s="44">
        <f t="shared" si="83"/>
        <v>216.36</v>
      </c>
      <c r="AA133" s="44">
        <f t="shared" si="83"/>
        <v>216.36</v>
      </c>
    </row>
    <row r="134" spans="1:27" ht="12.75" customHeight="1" collapsed="1" x14ac:dyDescent="0.2">
      <c r="A134" s="88" t="s">
        <v>3019</v>
      </c>
      <c r="B134" s="28" t="str">
        <f>"22"&amp;"."&amp;$B$212&amp;"."&amp;$B$213</f>
        <v>22.09.2023</v>
      </c>
      <c r="C134" s="80" t="s">
        <v>76</v>
      </c>
      <c r="D134" s="81">
        <f>ROUND(((D135+D136+D138+D137+D139)/1000),5)</f>
        <v>3.8895599999999999</v>
      </c>
      <c r="E134" s="81">
        <f t="shared" ref="E134:AA134" si="84">ROUND(((E135+E136+E138+E137+E139)/1000),5)</f>
        <v>3.7831899999999998</v>
      </c>
      <c r="F134" s="81">
        <f t="shared" si="84"/>
        <v>3.7284700000000002</v>
      </c>
      <c r="G134" s="81">
        <f t="shared" si="84"/>
        <v>3.7290999999999999</v>
      </c>
      <c r="H134" s="81">
        <f t="shared" si="84"/>
        <v>3.7958099999999999</v>
      </c>
      <c r="I134" s="81">
        <f t="shared" si="84"/>
        <v>3.9718200000000001</v>
      </c>
      <c r="J134" s="81">
        <f t="shared" si="84"/>
        <v>4.1684900000000003</v>
      </c>
      <c r="K134" s="81">
        <f t="shared" si="84"/>
        <v>4.38544</v>
      </c>
      <c r="L134" s="81">
        <f t="shared" si="84"/>
        <v>4.6087600000000002</v>
      </c>
      <c r="M134" s="81">
        <f t="shared" si="84"/>
        <v>4.7522900000000003</v>
      </c>
      <c r="N134" s="81">
        <f t="shared" si="84"/>
        <v>4.7743399999999996</v>
      </c>
      <c r="O134" s="81">
        <f t="shared" si="84"/>
        <v>4.8463900000000004</v>
      </c>
      <c r="P134" s="81">
        <f t="shared" si="84"/>
        <v>4.7187799999999998</v>
      </c>
      <c r="Q134" s="81">
        <f t="shared" si="84"/>
        <v>4.76187</v>
      </c>
      <c r="R134" s="81">
        <f t="shared" si="84"/>
        <v>4.6812399999999998</v>
      </c>
      <c r="S134" s="81">
        <f t="shared" si="84"/>
        <v>4.6702899999999996</v>
      </c>
      <c r="T134" s="81">
        <f t="shared" si="84"/>
        <v>4.6723999999999997</v>
      </c>
      <c r="U134" s="81">
        <f t="shared" si="84"/>
        <v>4.6470200000000004</v>
      </c>
      <c r="V134" s="81">
        <f t="shared" si="84"/>
        <v>4.7243399999999998</v>
      </c>
      <c r="W134" s="81">
        <f t="shared" si="84"/>
        <v>4.7600100000000003</v>
      </c>
      <c r="X134" s="81">
        <f t="shared" si="84"/>
        <v>4.7538600000000004</v>
      </c>
      <c r="Y134" s="81">
        <f t="shared" si="84"/>
        <v>4.6571400000000001</v>
      </c>
      <c r="Z134" s="81">
        <f t="shared" si="84"/>
        <v>4.3929400000000003</v>
      </c>
      <c r="AA134" s="81">
        <f t="shared" si="84"/>
        <v>4.1955</v>
      </c>
    </row>
    <row r="135" spans="1:27" ht="12.75" hidden="1" customHeight="1" outlineLevel="1" x14ac:dyDescent="0.2">
      <c r="A135" s="89" t="s">
        <v>3020</v>
      </c>
      <c r="B135" s="63" t="s">
        <v>230</v>
      </c>
      <c r="C135" s="43" t="s">
        <v>79</v>
      </c>
      <c r="D135" s="44">
        <v>1270.6300000000001</v>
      </c>
      <c r="E135" s="44">
        <v>1164.26</v>
      </c>
      <c r="F135" s="44">
        <v>1109.54</v>
      </c>
      <c r="G135" s="44">
        <v>1110.17</v>
      </c>
      <c r="H135" s="44">
        <v>1176.8800000000001</v>
      </c>
      <c r="I135" s="44">
        <v>1352.89</v>
      </c>
      <c r="J135" s="44">
        <v>1549.56</v>
      </c>
      <c r="K135" s="44">
        <v>1766.51</v>
      </c>
      <c r="L135" s="44">
        <v>1989.83</v>
      </c>
      <c r="M135" s="44">
        <v>2133.36</v>
      </c>
      <c r="N135" s="44">
        <v>2155.41</v>
      </c>
      <c r="O135" s="44">
        <v>2227.46</v>
      </c>
      <c r="P135" s="44">
        <v>2099.85</v>
      </c>
      <c r="Q135" s="44">
        <v>2142.94</v>
      </c>
      <c r="R135" s="44">
        <v>2062.31</v>
      </c>
      <c r="S135" s="44">
        <v>2051.36</v>
      </c>
      <c r="T135" s="44">
        <v>2053.4699999999998</v>
      </c>
      <c r="U135" s="44">
        <v>2028.09</v>
      </c>
      <c r="V135" s="44">
        <v>2105.41</v>
      </c>
      <c r="W135" s="44">
        <v>2141.08</v>
      </c>
      <c r="X135" s="44">
        <v>2134.9299999999998</v>
      </c>
      <c r="Y135" s="44">
        <v>2038.21</v>
      </c>
      <c r="Z135" s="44">
        <v>1774.01</v>
      </c>
      <c r="AA135" s="44">
        <v>1576.57</v>
      </c>
    </row>
    <row r="136" spans="1:27" ht="12.75" hidden="1" customHeight="1" outlineLevel="1" x14ac:dyDescent="0.2">
      <c r="A136" s="89" t="s">
        <v>3021</v>
      </c>
      <c r="B136" s="63" t="s">
        <v>90</v>
      </c>
      <c r="C136" s="43" t="s">
        <v>79</v>
      </c>
      <c r="D136" s="44">
        <f>$D$10</f>
        <v>2222.89</v>
      </c>
      <c r="E136" s="44">
        <f t="shared" ref="E136:AA136" si="85">$D$10</f>
        <v>2222.89</v>
      </c>
      <c r="F136" s="44">
        <f t="shared" si="85"/>
        <v>2222.89</v>
      </c>
      <c r="G136" s="44">
        <f t="shared" si="85"/>
        <v>2222.89</v>
      </c>
      <c r="H136" s="44">
        <f t="shared" si="85"/>
        <v>2222.89</v>
      </c>
      <c r="I136" s="44">
        <f t="shared" si="85"/>
        <v>2222.89</v>
      </c>
      <c r="J136" s="44">
        <f t="shared" si="85"/>
        <v>2222.89</v>
      </c>
      <c r="K136" s="44">
        <f t="shared" si="85"/>
        <v>2222.89</v>
      </c>
      <c r="L136" s="44">
        <f t="shared" si="85"/>
        <v>2222.89</v>
      </c>
      <c r="M136" s="44">
        <f t="shared" si="85"/>
        <v>2222.89</v>
      </c>
      <c r="N136" s="44">
        <f t="shared" si="85"/>
        <v>2222.89</v>
      </c>
      <c r="O136" s="44">
        <f t="shared" si="85"/>
        <v>2222.89</v>
      </c>
      <c r="P136" s="44">
        <f t="shared" si="85"/>
        <v>2222.89</v>
      </c>
      <c r="Q136" s="44">
        <f t="shared" si="85"/>
        <v>2222.89</v>
      </c>
      <c r="R136" s="44">
        <f t="shared" si="85"/>
        <v>2222.89</v>
      </c>
      <c r="S136" s="44">
        <f t="shared" si="85"/>
        <v>2222.89</v>
      </c>
      <c r="T136" s="44">
        <f t="shared" si="85"/>
        <v>2222.89</v>
      </c>
      <c r="U136" s="44">
        <f t="shared" si="85"/>
        <v>2222.89</v>
      </c>
      <c r="V136" s="44">
        <f t="shared" si="85"/>
        <v>2222.89</v>
      </c>
      <c r="W136" s="44">
        <f t="shared" si="85"/>
        <v>2222.89</v>
      </c>
      <c r="X136" s="44">
        <f t="shared" si="85"/>
        <v>2222.89</v>
      </c>
      <c r="Y136" s="44">
        <f t="shared" si="85"/>
        <v>2222.89</v>
      </c>
      <c r="Z136" s="44">
        <f t="shared" si="85"/>
        <v>2222.89</v>
      </c>
      <c r="AA136" s="44">
        <f t="shared" si="85"/>
        <v>2222.89</v>
      </c>
    </row>
    <row r="137" spans="1:27" ht="12.75" hidden="1" customHeight="1" outlineLevel="1" x14ac:dyDescent="0.2">
      <c r="A137" s="89" t="s">
        <v>3022</v>
      </c>
      <c r="B137" s="63" t="s">
        <v>83</v>
      </c>
      <c r="C137" s="43" t="s">
        <v>79</v>
      </c>
      <c r="D137" s="44">
        <v>4.32</v>
      </c>
      <c r="E137" s="44">
        <v>4.32</v>
      </c>
      <c r="F137" s="44">
        <v>4.32</v>
      </c>
      <c r="G137" s="44">
        <v>4.32</v>
      </c>
      <c r="H137" s="44">
        <v>4.32</v>
      </c>
      <c r="I137" s="44">
        <v>4.32</v>
      </c>
      <c r="J137" s="44">
        <v>4.32</v>
      </c>
      <c r="K137" s="44">
        <v>4.32</v>
      </c>
      <c r="L137" s="44">
        <v>4.32</v>
      </c>
      <c r="M137" s="44">
        <v>4.32</v>
      </c>
      <c r="N137" s="44">
        <v>4.32</v>
      </c>
      <c r="O137" s="44">
        <v>4.32</v>
      </c>
      <c r="P137" s="44">
        <v>4.32</v>
      </c>
      <c r="Q137" s="44">
        <v>4.32</v>
      </c>
      <c r="R137" s="44">
        <v>4.32</v>
      </c>
      <c r="S137" s="44">
        <v>4.32</v>
      </c>
      <c r="T137" s="44">
        <v>4.32</v>
      </c>
      <c r="U137" s="44">
        <v>4.32</v>
      </c>
      <c r="V137" s="44">
        <v>4.32</v>
      </c>
      <c r="W137" s="44">
        <v>4.32</v>
      </c>
      <c r="X137" s="44">
        <v>4.32</v>
      </c>
      <c r="Y137" s="44">
        <v>4.32</v>
      </c>
      <c r="Z137" s="44">
        <v>4.32</v>
      </c>
      <c r="AA137" s="44">
        <v>4.32</v>
      </c>
    </row>
    <row r="138" spans="1:27" ht="12.75" hidden="1" customHeight="1" outlineLevel="1" x14ac:dyDescent="0.2">
      <c r="A138" s="89" t="s">
        <v>3023</v>
      </c>
      <c r="B138" s="63" t="s">
        <v>2926</v>
      </c>
      <c r="C138" s="43" t="s">
        <v>79</v>
      </c>
      <c r="D138" s="44">
        <f>$D$12</f>
        <v>175.36</v>
      </c>
      <c r="E138" s="44">
        <f t="shared" ref="E138:AA138" si="86">$D$12</f>
        <v>175.36</v>
      </c>
      <c r="F138" s="44">
        <f t="shared" si="86"/>
        <v>175.36</v>
      </c>
      <c r="G138" s="44">
        <f t="shared" si="86"/>
        <v>175.36</v>
      </c>
      <c r="H138" s="44">
        <f t="shared" si="86"/>
        <v>175.36</v>
      </c>
      <c r="I138" s="44">
        <f t="shared" si="86"/>
        <v>175.36</v>
      </c>
      <c r="J138" s="44">
        <f t="shared" si="86"/>
        <v>175.36</v>
      </c>
      <c r="K138" s="44">
        <f t="shared" si="86"/>
        <v>175.36</v>
      </c>
      <c r="L138" s="44">
        <f t="shared" si="86"/>
        <v>175.36</v>
      </c>
      <c r="M138" s="44">
        <f t="shared" si="86"/>
        <v>175.36</v>
      </c>
      <c r="N138" s="44">
        <f t="shared" si="86"/>
        <v>175.36</v>
      </c>
      <c r="O138" s="44">
        <f t="shared" si="86"/>
        <v>175.36</v>
      </c>
      <c r="P138" s="44">
        <f t="shared" si="86"/>
        <v>175.36</v>
      </c>
      <c r="Q138" s="44">
        <f t="shared" si="86"/>
        <v>175.36</v>
      </c>
      <c r="R138" s="44">
        <f t="shared" si="86"/>
        <v>175.36</v>
      </c>
      <c r="S138" s="44">
        <f t="shared" si="86"/>
        <v>175.36</v>
      </c>
      <c r="T138" s="44">
        <f t="shared" si="86"/>
        <v>175.36</v>
      </c>
      <c r="U138" s="44">
        <f t="shared" si="86"/>
        <v>175.36</v>
      </c>
      <c r="V138" s="44">
        <f t="shared" si="86"/>
        <v>175.36</v>
      </c>
      <c r="W138" s="44">
        <f t="shared" si="86"/>
        <v>175.36</v>
      </c>
      <c r="X138" s="44">
        <f t="shared" si="86"/>
        <v>175.36</v>
      </c>
      <c r="Y138" s="44">
        <f t="shared" si="86"/>
        <v>175.36</v>
      </c>
      <c r="Z138" s="44">
        <f t="shared" si="86"/>
        <v>175.36</v>
      </c>
      <c r="AA138" s="44">
        <f t="shared" si="86"/>
        <v>175.36</v>
      </c>
    </row>
    <row r="139" spans="1:27" ht="12.75" hidden="1" customHeight="1" outlineLevel="1" x14ac:dyDescent="0.2">
      <c r="A139" s="89" t="s">
        <v>3024</v>
      </c>
      <c r="B139" s="63" t="s">
        <v>2922</v>
      </c>
      <c r="C139" s="43" t="s">
        <v>79</v>
      </c>
      <c r="D139" s="44">
        <f>$D$13</f>
        <v>216.36</v>
      </c>
      <c r="E139" s="44">
        <f t="shared" ref="E139:AA139" si="87">$D$13</f>
        <v>216.36</v>
      </c>
      <c r="F139" s="44">
        <f t="shared" si="87"/>
        <v>216.36</v>
      </c>
      <c r="G139" s="44">
        <f t="shared" si="87"/>
        <v>216.36</v>
      </c>
      <c r="H139" s="44">
        <f t="shared" si="87"/>
        <v>216.36</v>
      </c>
      <c r="I139" s="44">
        <f t="shared" si="87"/>
        <v>216.36</v>
      </c>
      <c r="J139" s="44">
        <f t="shared" si="87"/>
        <v>216.36</v>
      </c>
      <c r="K139" s="44">
        <f t="shared" si="87"/>
        <v>216.36</v>
      </c>
      <c r="L139" s="44">
        <f t="shared" si="87"/>
        <v>216.36</v>
      </c>
      <c r="M139" s="44">
        <f t="shared" si="87"/>
        <v>216.36</v>
      </c>
      <c r="N139" s="44">
        <f t="shared" si="87"/>
        <v>216.36</v>
      </c>
      <c r="O139" s="44">
        <f t="shared" si="87"/>
        <v>216.36</v>
      </c>
      <c r="P139" s="44">
        <f t="shared" si="87"/>
        <v>216.36</v>
      </c>
      <c r="Q139" s="44">
        <f t="shared" si="87"/>
        <v>216.36</v>
      </c>
      <c r="R139" s="44">
        <f t="shared" si="87"/>
        <v>216.36</v>
      </c>
      <c r="S139" s="44">
        <f t="shared" si="87"/>
        <v>216.36</v>
      </c>
      <c r="T139" s="44">
        <f t="shared" si="87"/>
        <v>216.36</v>
      </c>
      <c r="U139" s="44">
        <f t="shared" si="87"/>
        <v>216.36</v>
      </c>
      <c r="V139" s="44">
        <f t="shared" si="87"/>
        <v>216.36</v>
      </c>
      <c r="W139" s="44">
        <f t="shared" si="87"/>
        <v>216.36</v>
      </c>
      <c r="X139" s="44">
        <f t="shared" si="87"/>
        <v>216.36</v>
      </c>
      <c r="Y139" s="44">
        <f t="shared" si="87"/>
        <v>216.36</v>
      </c>
      <c r="Z139" s="44">
        <f t="shared" si="87"/>
        <v>216.36</v>
      </c>
      <c r="AA139" s="44">
        <f t="shared" si="87"/>
        <v>216.36</v>
      </c>
    </row>
    <row r="140" spans="1:27" ht="12.75" customHeight="1" collapsed="1" x14ac:dyDescent="0.2">
      <c r="A140" s="88" t="s">
        <v>3025</v>
      </c>
      <c r="B140" s="28" t="str">
        <f>"23"&amp;"."&amp;$B$212&amp;"."&amp;$B$213</f>
        <v>23.09.2023</v>
      </c>
      <c r="C140" s="80" t="s">
        <v>76</v>
      </c>
      <c r="D140" s="81">
        <f>ROUND(((D141+D142+D144+D143+D145)/1000),5)</f>
        <v>4.2187200000000002</v>
      </c>
      <c r="E140" s="81">
        <f t="shared" ref="E140:AA140" si="88">ROUND(((E141+E142+E144+E143+E145)/1000),5)</f>
        <v>4.0660600000000002</v>
      </c>
      <c r="F140" s="81">
        <f t="shared" si="88"/>
        <v>3.9622700000000002</v>
      </c>
      <c r="G140" s="81">
        <f t="shared" si="88"/>
        <v>3.9068399999999999</v>
      </c>
      <c r="H140" s="81">
        <f t="shared" si="88"/>
        <v>3.9877699999999998</v>
      </c>
      <c r="I140" s="81">
        <f t="shared" si="88"/>
        <v>4.0061600000000004</v>
      </c>
      <c r="J140" s="81">
        <f t="shared" si="88"/>
        <v>4.10154</v>
      </c>
      <c r="K140" s="81">
        <f t="shared" si="88"/>
        <v>4.2273899999999998</v>
      </c>
      <c r="L140" s="81">
        <f t="shared" si="88"/>
        <v>4.47715</v>
      </c>
      <c r="M140" s="81">
        <f t="shared" si="88"/>
        <v>4.6224699999999999</v>
      </c>
      <c r="N140" s="81">
        <f t="shared" si="88"/>
        <v>4.7157099999999996</v>
      </c>
      <c r="O140" s="81">
        <f t="shared" si="88"/>
        <v>4.7151100000000001</v>
      </c>
      <c r="P140" s="81">
        <f t="shared" si="88"/>
        <v>4.8117299999999998</v>
      </c>
      <c r="Q140" s="81">
        <f t="shared" si="88"/>
        <v>4.8308099999999996</v>
      </c>
      <c r="R140" s="81">
        <f t="shared" si="88"/>
        <v>4.8086799999999998</v>
      </c>
      <c r="S140" s="81">
        <f t="shared" si="88"/>
        <v>4.7185499999999996</v>
      </c>
      <c r="T140" s="81">
        <f t="shared" si="88"/>
        <v>4.6763700000000004</v>
      </c>
      <c r="U140" s="81">
        <f t="shared" si="88"/>
        <v>4.6175300000000004</v>
      </c>
      <c r="V140" s="81">
        <f t="shared" si="88"/>
        <v>4.7571300000000001</v>
      </c>
      <c r="W140" s="81">
        <f t="shared" si="88"/>
        <v>4.8501000000000003</v>
      </c>
      <c r="X140" s="81">
        <f t="shared" si="88"/>
        <v>4.8782800000000002</v>
      </c>
      <c r="Y140" s="81">
        <f t="shared" si="88"/>
        <v>4.5812200000000001</v>
      </c>
      <c r="Z140" s="81">
        <f t="shared" si="88"/>
        <v>4.3109799999999998</v>
      </c>
      <c r="AA140" s="81">
        <f t="shared" si="88"/>
        <v>4.1272500000000001</v>
      </c>
    </row>
    <row r="141" spans="1:27" ht="12.75" hidden="1" customHeight="1" outlineLevel="1" x14ac:dyDescent="0.2">
      <c r="A141" s="89" t="s">
        <v>3026</v>
      </c>
      <c r="B141" s="63" t="s">
        <v>230</v>
      </c>
      <c r="C141" s="43" t="s">
        <v>79</v>
      </c>
      <c r="D141" s="44">
        <v>1599.79</v>
      </c>
      <c r="E141" s="44">
        <v>1447.13</v>
      </c>
      <c r="F141" s="44">
        <v>1343.34</v>
      </c>
      <c r="G141" s="44">
        <v>1287.9100000000001</v>
      </c>
      <c r="H141" s="44">
        <v>1368.84</v>
      </c>
      <c r="I141" s="44">
        <v>1387.23</v>
      </c>
      <c r="J141" s="44">
        <v>1482.61</v>
      </c>
      <c r="K141" s="44">
        <v>1608.46</v>
      </c>
      <c r="L141" s="44">
        <v>1858.22</v>
      </c>
      <c r="M141" s="44">
        <v>2003.54</v>
      </c>
      <c r="N141" s="44">
        <v>2096.7800000000002</v>
      </c>
      <c r="O141" s="44">
        <v>2096.1799999999998</v>
      </c>
      <c r="P141" s="44">
        <v>2192.8000000000002</v>
      </c>
      <c r="Q141" s="44">
        <v>2211.88</v>
      </c>
      <c r="R141" s="44">
        <v>2189.75</v>
      </c>
      <c r="S141" s="44">
        <v>2099.62</v>
      </c>
      <c r="T141" s="44">
        <v>2057.44</v>
      </c>
      <c r="U141" s="44">
        <v>1998.6</v>
      </c>
      <c r="V141" s="44">
        <v>2138.1999999999998</v>
      </c>
      <c r="W141" s="44">
        <v>2231.17</v>
      </c>
      <c r="X141" s="44">
        <v>2259.35</v>
      </c>
      <c r="Y141" s="44">
        <v>1962.29</v>
      </c>
      <c r="Z141" s="44">
        <v>1692.05</v>
      </c>
      <c r="AA141" s="44">
        <v>1508.32</v>
      </c>
    </row>
    <row r="142" spans="1:27" ht="12.75" hidden="1" customHeight="1" outlineLevel="1" x14ac:dyDescent="0.2">
      <c r="A142" s="89" t="s">
        <v>3027</v>
      </c>
      <c r="B142" s="63" t="s">
        <v>90</v>
      </c>
      <c r="C142" s="43" t="s">
        <v>79</v>
      </c>
      <c r="D142" s="44">
        <f>$D$10</f>
        <v>2222.89</v>
      </c>
      <c r="E142" s="44">
        <f t="shared" ref="E142:AA142" si="89">$D$10</f>
        <v>2222.89</v>
      </c>
      <c r="F142" s="44">
        <f t="shared" si="89"/>
        <v>2222.89</v>
      </c>
      <c r="G142" s="44">
        <f t="shared" si="89"/>
        <v>2222.89</v>
      </c>
      <c r="H142" s="44">
        <f t="shared" si="89"/>
        <v>2222.89</v>
      </c>
      <c r="I142" s="44">
        <f t="shared" si="89"/>
        <v>2222.89</v>
      </c>
      <c r="J142" s="44">
        <f t="shared" si="89"/>
        <v>2222.89</v>
      </c>
      <c r="K142" s="44">
        <f t="shared" si="89"/>
        <v>2222.89</v>
      </c>
      <c r="L142" s="44">
        <f t="shared" si="89"/>
        <v>2222.89</v>
      </c>
      <c r="M142" s="44">
        <f t="shared" si="89"/>
        <v>2222.89</v>
      </c>
      <c r="N142" s="44">
        <f t="shared" si="89"/>
        <v>2222.89</v>
      </c>
      <c r="O142" s="44">
        <f t="shared" si="89"/>
        <v>2222.89</v>
      </c>
      <c r="P142" s="44">
        <f t="shared" si="89"/>
        <v>2222.89</v>
      </c>
      <c r="Q142" s="44">
        <f t="shared" si="89"/>
        <v>2222.89</v>
      </c>
      <c r="R142" s="44">
        <f t="shared" si="89"/>
        <v>2222.89</v>
      </c>
      <c r="S142" s="44">
        <f t="shared" si="89"/>
        <v>2222.89</v>
      </c>
      <c r="T142" s="44">
        <f t="shared" si="89"/>
        <v>2222.89</v>
      </c>
      <c r="U142" s="44">
        <f t="shared" si="89"/>
        <v>2222.89</v>
      </c>
      <c r="V142" s="44">
        <f t="shared" si="89"/>
        <v>2222.89</v>
      </c>
      <c r="W142" s="44">
        <f t="shared" si="89"/>
        <v>2222.89</v>
      </c>
      <c r="X142" s="44">
        <f t="shared" si="89"/>
        <v>2222.89</v>
      </c>
      <c r="Y142" s="44">
        <f t="shared" si="89"/>
        <v>2222.89</v>
      </c>
      <c r="Z142" s="44">
        <f t="shared" si="89"/>
        <v>2222.89</v>
      </c>
      <c r="AA142" s="44">
        <f t="shared" si="89"/>
        <v>2222.89</v>
      </c>
    </row>
    <row r="143" spans="1:27" ht="12.75" hidden="1" customHeight="1" outlineLevel="1" x14ac:dyDescent="0.2">
      <c r="A143" s="89" t="s">
        <v>3028</v>
      </c>
      <c r="B143" s="63" t="s">
        <v>83</v>
      </c>
      <c r="C143" s="43" t="s">
        <v>79</v>
      </c>
      <c r="D143" s="44">
        <v>4.32</v>
      </c>
      <c r="E143" s="44">
        <v>4.32</v>
      </c>
      <c r="F143" s="44">
        <v>4.32</v>
      </c>
      <c r="G143" s="44">
        <v>4.32</v>
      </c>
      <c r="H143" s="44">
        <v>4.32</v>
      </c>
      <c r="I143" s="44">
        <v>4.32</v>
      </c>
      <c r="J143" s="44">
        <v>4.32</v>
      </c>
      <c r="K143" s="44">
        <v>4.32</v>
      </c>
      <c r="L143" s="44">
        <v>4.32</v>
      </c>
      <c r="M143" s="44">
        <v>4.32</v>
      </c>
      <c r="N143" s="44">
        <v>4.32</v>
      </c>
      <c r="O143" s="44">
        <v>4.32</v>
      </c>
      <c r="P143" s="44">
        <v>4.32</v>
      </c>
      <c r="Q143" s="44">
        <v>4.32</v>
      </c>
      <c r="R143" s="44">
        <v>4.32</v>
      </c>
      <c r="S143" s="44">
        <v>4.32</v>
      </c>
      <c r="T143" s="44">
        <v>4.32</v>
      </c>
      <c r="U143" s="44">
        <v>4.32</v>
      </c>
      <c r="V143" s="44">
        <v>4.32</v>
      </c>
      <c r="W143" s="44">
        <v>4.32</v>
      </c>
      <c r="X143" s="44">
        <v>4.32</v>
      </c>
      <c r="Y143" s="44">
        <v>4.32</v>
      </c>
      <c r="Z143" s="44">
        <v>4.32</v>
      </c>
      <c r="AA143" s="44">
        <v>4.32</v>
      </c>
    </row>
    <row r="144" spans="1:27" ht="12.75" hidden="1" customHeight="1" outlineLevel="1" x14ac:dyDescent="0.2">
      <c r="A144" s="89" t="s">
        <v>3029</v>
      </c>
      <c r="B144" s="63" t="s">
        <v>2926</v>
      </c>
      <c r="C144" s="43" t="s">
        <v>79</v>
      </c>
      <c r="D144" s="44">
        <f>$D$12</f>
        <v>175.36</v>
      </c>
      <c r="E144" s="44">
        <f t="shared" ref="E144:AA144" si="90">$D$12</f>
        <v>175.36</v>
      </c>
      <c r="F144" s="44">
        <f t="shared" si="90"/>
        <v>175.36</v>
      </c>
      <c r="G144" s="44">
        <f t="shared" si="90"/>
        <v>175.36</v>
      </c>
      <c r="H144" s="44">
        <f t="shared" si="90"/>
        <v>175.36</v>
      </c>
      <c r="I144" s="44">
        <f t="shared" si="90"/>
        <v>175.36</v>
      </c>
      <c r="J144" s="44">
        <f t="shared" si="90"/>
        <v>175.36</v>
      </c>
      <c r="K144" s="44">
        <f t="shared" si="90"/>
        <v>175.36</v>
      </c>
      <c r="L144" s="44">
        <f t="shared" si="90"/>
        <v>175.36</v>
      </c>
      <c r="M144" s="44">
        <f t="shared" si="90"/>
        <v>175.36</v>
      </c>
      <c r="N144" s="44">
        <f t="shared" si="90"/>
        <v>175.36</v>
      </c>
      <c r="O144" s="44">
        <f t="shared" si="90"/>
        <v>175.36</v>
      </c>
      <c r="P144" s="44">
        <f t="shared" si="90"/>
        <v>175.36</v>
      </c>
      <c r="Q144" s="44">
        <f t="shared" si="90"/>
        <v>175.36</v>
      </c>
      <c r="R144" s="44">
        <f t="shared" si="90"/>
        <v>175.36</v>
      </c>
      <c r="S144" s="44">
        <f t="shared" si="90"/>
        <v>175.36</v>
      </c>
      <c r="T144" s="44">
        <f t="shared" si="90"/>
        <v>175.36</v>
      </c>
      <c r="U144" s="44">
        <f t="shared" si="90"/>
        <v>175.36</v>
      </c>
      <c r="V144" s="44">
        <f t="shared" si="90"/>
        <v>175.36</v>
      </c>
      <c r="W144" s="44">
        <f t="shared" si="90"/>
        <v>175.36</v>
      </c>
      <c r="X144" s="44">
        <f t="shared" si="90"/>
        <v>175.36</v>
      </c>
      <c r="Y144" s="44">
        <f t="shared" si="90"/>
        <v>175.36</v>
      </c>
      <c r="Z144" s="44">
        <f t="shared" si="90"/>
        <v>175.36</v>
      </c>
      <c r="AA144" s="44">
        <f t="shared" si="90"/>
        <v>175.36</v>
      </c>
    </row>
    <row r="145" spans="1:27" ht="12.75" hidden="1" customHeight="1" outlineLevel="1" x14ac:dyDescent="0.2">
      <c r="A145" s="89" t="s">
        <v>3030</v>
      </c>
      <c r="B145" s="63" t="s">
        <v>2922</v>
      </c>
      <c r="C145" s="43" t="s">
        <v>79</v>
      </c>
      <c r="D145" s="44">
        <f>$D$13</f>
        <v>216.36</v>
      </c>
      <c r="E145" s="44">
        <f t="shared" ref="E145:AA145" si="91">$D$13</f>
        <v>216.36</v>
      </c>
      <c r="F145" s="44">
        <f t="shared" si="91"/>
        <v>216.36</v>
      </c>
      <c r="G145" s="44">
        <f t="shared" si="91"/>
        <v>216.36</v>
      </c>
      <c r="H145" s="44">
        <f t="shared" si="91"/>
        <v>216.36</v>
      </c>
      <c r="I145" s="44">
        <f t="shared" si="91"/>
        <v>216.36</v>
      </c>
      <c r="J145" s="44">
        <f t="shared" si="91"/>
        <v>216.36</v>
      </c>
      <c r="K145" s="44">
        <f t="shared" si="91"/>
        <v>216.36</v>
      </c>
      <c r="L145" s="44">
        <f t="shared" si="91"/>
        <v>216.36</v>
      </c>
      <c r="M145" s="44">
        <f t="shared" si="91"/>
        <v>216.36</v>
      </c>
      <c r="N145" s="44">
        <f t="shared" si="91"/>
        <v>216.36</v>
      </c>
      <c r="O145" s="44">
        <f t="shared" si="91"/>
        <v>216.36</v>
      </c>
      <c r="P145" s="44">
        <f t="shared" si="91"/>
        <v>216.36</v>
      </c>
      <c r="Q145" s="44">
        <f t="shared" si="91"/>
        <v>216.36</v>
      </c>
      <c r="R145" s="44">
        <f t="shared" si="91"/>
        <v>216.36</v>
      </c>
      <c r="S145" s="44">
        <f t="shared" si="91"/>
        <v>216.36</v>
      </c>
      <c r="T145" s="44">
        <f t="shared" si="91"/>
        <v>216.36</v>
      </c>
      <c r="U145" s="44">
        <f t="shared" si="91"/>
        <v>216.36</v>
      </c>
      <c r="V145" s="44">
        <f t="shared" si="91"/>
        <v>216.36</v>
      </c>
      <c r="W145" s="44">
        <f t="shared" si="91"/>
        <v>216.36</v>
      </c>
      <c r="X145" s="44">
        <f t="shared" si="91"/>
        <v>216.36</v>
      </c>
      <c r="Y145" s="44">
        <f t="shared" si="91"/>
        <v>216.36</v>
      </c>
      <c r="Z145" s="44">
        <f t="shared" si="91"/>
        <v>216.36</v>
      </c>
      <c r="AA145" s="44">
        <f t="shared" si="91"/>
        <v>216.36</v>
      </c>
    </row>
    <row r="146" spans="1:27" ht="12.75" customHeight="1" collapsed="1" x14ac:dyDescent="0.2">
      <c r="A146" s="88" t="s">
        <v>3031</v>
      </c>
      <c r="B146" s="28" t="str">
        <f>"24"&amp;"."&amp;$B$212&amp;"."&amp;$B$213</f>
        <v>24.09.2023</v>
      </c>
      <c r="C146" s="80" t="s">
        <v>76</v>
      </c>
      <c r="D146" s="81">
        <f>ROUND(((D147+D148+D150+D149+D151)/1000),5)</f>
        <v>3.94048</v>
      </c>
      <c r="E146" s="81">
        <f t="shared" ref="E146:AA146" si="92">ROUND(((E147+E148+E150+E149+E151)/1000),5)</f>
        <v>3.7839</v>
      </c>
      <c r="F146" s="81">
        <f t="shared" si="92"/>
        <v>3.7092399999999999</v>
      </c>
      <c r="G146" s="81">
        <f t="shared" si="92"/>
        <v>3.65673</v>
      </c>
      <c r="H146" s="81">
        <f t="shared" si="92"/>
        <v>3.7163499999999998</v>
      </c>
      <c r="I146" s="81">
        <f t="shared" si="92"/>
        <v>3.7621699999999998</v>
      </c>
      <c r="J146" s="81">
        <f t="shared" si="92"/>
        <v>3.50047</v>
      </c>
      <c r="K146" s="81">
        <f t="shared" si="92"/>
        <v>4.008</v>
      </c>
      <c r="L146" s="81">
        <f t="shared" si="92"/>
        <v>4.2167899999999996</v>
      </c>
      <c r="M146" s="81">
        <f t="shared" si="92"/>
        <v>4.3808600000000002</v>
      </c>
      <c r="N146" s="81">
        <f t="shared" si="92"/>
        <v>4.4291999999999998</v>
      </c>
      <c r="O146" s="81">
        <f t="shared" si="92"/>
        <v>4.4399699999999998</v>
      </c>
      <c r="P146" s="81">
        <f t="shared" si="92"/>
        <v>4.4284699999999999</v>
      </c>
      <c r="Q146" s="81">
        <f t="shared" si="92"/>
        <v>4.4441800000000002</v>
      </c>
      <c r="R146" s="81">
        <f t="shared" si="92"/>
        <v>4.4600900000000001</v>
      </c>
      <c r="S146" s="81">
        <f t="shared" si="92"/>
        <v>4.4963499999999996</v>
      </c>
      <c r="T146" s="81">
        <f t="shared" si="92"/>
        <v>4.5121200000000004</v>
      </c>
      <c r="U146" s="81">
        <f t="shared" si="92"/>
        <v>4.4879600000000002</v>
      </c>
      <c r="V146" s="81">
        <f t="shared" si="92"/>
        <v>4.64947</v>
      </c>
      <c r="W146" s="81">
        <f t="shared" si="92"/>
        <v>4.7791600000000001</v>
      </c>
      <c r="X146" s="81">
        <f t="shared" si="92"/>
        <v>4.7894199999999998</v>
      </c>
      <c r="Y146" s="81">
        <f t="shared" si="92"/>
        <v>4.5541499999999999</v>
      </c>
      <c r="Z146" s="81">
        <f t="shared" si="92"/>
        <v>4.2567700000000004</v>
      </c>
      <c r="AA146" s="81">
        <f t="shared" si="92"/>
        <v>3.9489399999999999</v>
      </c>
    </row>
    <row r="147" spans="1:27" ht="12.75" hidden="1" customHeight="1" outlineLevel="1" x14ac:dyDescent="0.2">
      <c r="A147" s="89" t="s">
        <v>3032</v>
      </c>
      <c r="B147" s="63" t="s">
        <v>230</v>
      </c>
      <c r="C147" s="43" t="s">
        <v>79</v>
      </c>
      <c r="D147" s="44">
        <v>1321.55</v>
      </c>
      <c r="E147" s="44">
        <v>1164.97</v>
      </c>
      <c r="F147" s="44">
        <v>1090.31</v>
      </c>
      <c r="G147" s="44">
        <v>1037.8</v>
      </c>
      <c r="H147" s="44">
        <v>1097.42</v>
      </c>
      <c r="I147" s="44">
        <v>1143.24</v>
      </c>
      <c r="J147" s="44">
        <v>881.54</v>
      </c>
      <c r="K147" s="44">
        <v>1389.07</v>
      </c>
      <c r="L147" s="44">
        <v>1597.86</v>
      </c>
      <c r="M147" s="44">
        <v>1761.93</v>
      </c>
      <c r="N147" s="44">
        <v>1810.27</v>
      </c>
      <c r="O147" s="44">
        <v>1821.04</v>
      </c>
      <c r="P147" s="44">
        <v>1809.54</v>
      </c>
      <c r="Q147" s="44">
        <v>1825.25</v>
      </c>
      <c r="R147" s="44">
        <v>1841.16</v>
      </c>
      <c r="S147" s="44">
        <v>1877.42</v>
      </c>
      <c r="T147" s="44">
        <v>1893.19</v>
      </c>
      <c r="U147" s="44">
        <v>1869.03</v>
      </c>
      <c r="V147" s="44">
        <v>2030.54</v>
      </c>
      <c r="W147" s="44">
        <v>2160.23</v>
      </c>
      <c r="X147" s="44">
        <v>2170.4899999999998</v>
      </c>
      <c r="Y147" s="44">
        <v>1935.22</v>
      </c>
      <c r="Z147" s="44">
        <v>1637.84</v>
      </c>
      <c r="AA147" s="44">
        <v>1330.01</v>
      </c>
    </row>
    <row r="148" spans="1:27" ht="12.75" hidden="1" customHeight="1" outlineLevel="1" x14ac:dyDescent="0.2">
      <c r="A148" s="89" t="s">
        <v>3033</v>
      </c>
      <c r="B148" s="63" t="s">
        <v>90</v>
      </c>
      <c r="C148" s="43" t="s">
        <v>79</v>
      </c>
      <c r="D148" s="44">
        <f>$D$10</f>
        <v>2222.89</v>
      </c>
      <c r="E148" s="44">
        <f t="shared" ref="E148:AA148" si="93">$D$10</f>
        <v>2222.89</v>
      </c>
      <c r="F148" s="44">
        <f t="shared" si="93"/>
        <v>2222.89</v>
      </c>
      <c r="G148" s="44">
        <f t="shared" si="93"/>
        <v>2222.89</v>
      </c>
      <c r="H148" s="44">
        <f t="shared" si="93"/>
        <v>2222.89</v>
      </c>
      <c r="I148" s="44">
        <f t="shared" si="93"/>
        <v>2222.89</v>
      </c>
      <c r="J148" s="44">
        <f t="shared" si="93"/>
        <v>2222.89</v>
      </c>
      <c r="K148" s="44">
        <f t="shared" si="93"/>
        <v>2222.89</v>
      </c>
      <c r="L148" s="44">
        <f t="shared" si="93"/>
        <v>2222.89</v>
      </c>
      <c r="M148" s="44">
        <f t="shared" si="93"/>
        <v>2222.89</v>
      </c>
      <c r="N148" s="44">
        <f t="shared" si="93"/>
        <v>2222.89</v>
      </c>
      <c r="O148" s="44">
        <f t="shared" si="93"/>
        <v>2222.89</v>
      </c>
      <c r="P148" s="44">
        <f t="shared" si="93"/>
        <v>2222.89</v>
      </c>
      <c r="Q148" s="44">
        <f t="shared" si="93"/>
        <v>2222.89</v>
      </c>
      <c r="R148" s="44">
        <f t="shared" si="93"/>
        <v>2222.89</v>
      </c>
      <c r="S148" s="44">
        <f t="shared" si="93"/>
        <v>2222.89</v>
      </c>
      <c r="T148" s="44">
        <f t="shared" si="93"/>
        <v>2222.89</v>
      </c>
      <c r="U148" s="44">
        <f t="shared" si="93"/>
        <v>2222.89</v>
      </c>
      <c r="V148" s="44">
        <f t="shared" si="93"/>
        <v>2222.89</v>
      </c>
      <c r="W148" s="44">
        <f t="shared" si="93"/>
        <v>2222.89</v>
      </c>
      <c r="X148" s="44">
        <f t="shared" si="93"/>
        <v>2222.89</v>
      </c>
      <c r="Y148" s="44">
        <f t="shared" si="93"/>
        <v>2222.89</v>
      </c>
      <c r="Z148" s="44">
        <f t="shared" si="93"/>
        <v>2222.89</v>
      </c>
      <c r="AA148" s="44">
        <f t="shared" si="93"/>
        <v>2222.89</v>
      </c>
    </row>
    <row r="149" spans="1:27" ht="12.75" hidden="1" customHeight="1" outlineLevel="1" x14ac:dyDescent="0.2">
      <c r="A149" s="89" t="s">
        <v>3034</v>
      </c>
      <c r="B149" s="63" t="s">
        <v>83</v>
      </c>
      <c r="C149" s="43" t="s">
        <v>79</v>
      </c>
      <c r="D149" s="44">
        <v>4.32</v>
      </c>
      <c r="E149" s="44">
        <v>4.32</v>
      </c>
      <c r="F149" s="44">
        <v>4.32</v>
      </c>
      <c r="G149" s="44">
        <v>4.32</v>
      </c>
      <c r="H149" s="44">
        <v>4.32</v>
      </c>
      <c r="I149" s="44">
        <v>4.32</v>
      </c>
      <c r="J149" s="44">
        <v>4.32</v>
      </c>
      <c r="K149" s="44">
        <v>4.32</v>
      </c>
      <c r="L149" s="44">
        <v>4.32</v>
      </c>
      <c r="M149" s="44">
        <v>4.32</v>
      </c>
      <c r="N149" s="44">
        <v>4.32</v>
      </c>
      <c r="O149" s="44">
        <v>4.32</v>
      </c>
      <c r="P149" s="44">
        <v>4.32</v>
      </c>
      <c r="Q149" s="44">
        <v>4.32</v>
      </c>
      <c r="R149" s="44">
        <v>4.32</v>
      </c>
      <c r="S149" s="44">
        <v>4.32</v>
      </c>
      <c r="T149" s="44">
        <v>4.32</v>
      </c>
      <c r="U149" s="44">
        <v>4.32</v>
      </c>
      <c r="V149" s="44">
        <v>4.32</v>
      </c>
      <c r="W149" s="44">
        <v>4.32</v>
      </c>
      <c r="X149" s="44">
        <v>4.32</v>
      </c>
      <c r="Y149" s="44">
        <v>4.32</v>
      </c>
      <c r="Z149" s="44">
        <v>4.32</v>
      </c>
      <c r="AA149" s="44">
        <v>4.32</v>
      </c>
    </row>
    <row r="150" spans="1:27" ht="12.75" hidden="1" customHeight="1" outlineLevel="1" x14ac:dyDescent="0.2">
      <c r="A150" s="89" t="s">
        <v>3035</v>
      </c>
      <c r="B150" s="63" t="s">
        <v>2926</v>
      </c>
      <c r="C150" s="43" t="s">
        <v>79</v>
      </c>
      <c r="D150" s="44">
        <f>$D$12</f>
        <v>175.36</v>
      </c>
      <c r="E150" s="44">
        <f t="shared" ref="E150:AA150" si="94">$D$12</f>
        <v>175.36</v>
      </c>
      <c r="F150" s="44">
        <f t="shared" si="94"/>
        <v>175.36</v>
      </c>
      <c r="G150" s="44">
        <f t="shared" si="94"/>
        <v>175.36</v>
      </c>
      <c r="H150" s="44">
        <f t="shared" si="94"/>
        <v>175.36</v>
      </c>
      <c r="I150" s="44">
        <f t="shared" si="94"/>
        <v>175.36</v>
      </c>
      <c r="J150" s="44">
        <f t="shared" si="94"/>
        <v>175.36</v>
      </c>
      <c r="K150" s="44">
        <f t="shared" si="94"/>
        <v>175.36</v>
      </c>
      <c r="L150" s="44">
        <f t="shared" si="94"/>
        <v>175.36</v>
      </c>
      <c r="M150" s="44">
        <f t="shared" si="94"/>
        <v>175.36</v>
      </c>
      <c r="N150" s="44">
        <f t="shared" si="94"/>
        <v>175.36</v>
      </c>
      <c r="O150" s="44">
        <f t="shared" si="94"/>
        <v>175.36</v>
      </c>
      <c r="P150" s="44">
        <f t="shared" si="94"/>
        <v>175.36</v>
      </c>
      <c r="Q150" s="44">
        <f t="shared" si="94"/>
        <v>175.36</v>
      </c>
      <c r="R150" s="44">
        <f t="shared" si="94"/>
        <v>175.36</v>
      </c>
      <c r="S150" s="44">
        <f t="shared" si="94"/>
        <v>175.36</v>
      </c>
      <c r="T150" s="44">
        <f t="shared" si="94"/>
        <v>175.36</v>
      </c>
      <c r="U150" s="44">
        <f t="shared" si="94"/>
        <v>175.36</v>
      </c>
      <c r="V150" s="44">
        <f t="shared" si="94"/>
        <v>175.36</v>
      </c>
      <c r="W150" s="44">
        <f t="shared" si="94"/>
        <v>175.36</v>
      </c>
      <c r="X150" s="44">
        <f t="shared" si="94"/>
        <v>175.36</v>
      </c>
      <c r="Y150" s="44">
        <f t="shared" si="94"/>
        <v>175.36</v>
      </c>
      <c r="Z150" s="44">
        <f t="shared" si="94"/>
        <v>175.36</v>
      </c>
      <c r="AA150" s="44">
        <f t="shared" si="94"/>
        <v>175.36</v>
      </c>
    </row>
    <row r="151" spans="1:27" ht="12.75" hidden="1" customHeight="1" outlineLevel="1" x14ac:dyDescent="0.2">
      <c r="A151" s="89" t="s">
        <v>3036</v>
      </c>
      <c r="B151" s="63" t="s">
        <v>2922</v>
      </c>
      <c r="C151" s="43" t="s">
        <v>79</v>
      </c>
      <c r="D151" s="44">
        <f>$D$13</f>
        <v>216.36</v>
      </c>
      <c r="E151" s="44">
        <f t="shared" ref="E151:AA151" si="95">$D$13</f>
        <v>216.36</v>
      </c>
      <c r="F151" s="44">
        <f t="shared" si="95"/>
        <v>216.36</v>
      </c>
      <c r="G151" s="44">
        <f t="shared" si="95"/>
        <v>216.36</v>
      </c>
      <c r="H151" s="44">
        <f t="shared" si="95"/>
        <v>216.36</v>
      </c>
      <c r="I151" s="44">
        <f t="shared" si="95"/>
        <v>216.36</v>
      </c>
      <c r="J151" s="44">
        <f t="shared" si="95"/>
        <v>216.36</v>
      </c>
      <c r="K151" s="44">
        <f t="shared" si="95"/>
        <v>216.36</v>
      </c>
      <c r="L151" s="44">
        <f t="shared" si="95"/>
        <v>216.36</v>
      </c>
      <c r="M151" s="44">
        <f t="shared" si="95"/>
        <v>216.36</v>
      </c>
      <c r="N151" s="44">
        <f t="shared" si="95"/>
        <v>216.36</v>
      </c>
      <c r="O151" s="44">
        <f t="shared" si="95"/>
        <v>216.36</v>
      </c>
      <c r="P151" s="44">
        <f t="shared" si="95"/>
        <v>216.36</v>
      </c>
      <c r="Q151" s="44">
        <f t="shared" si="95"/>
        <v>216.36</v>
      </c>
      <c r="R151" s="44">
        <f t="shared" si="95"/>
        <v>216.36</v>
      </c>
      <c r="S151" s="44">
        <f t="shared" si="95"/>
        <v>216.36</v>
      </c>
      <c r="T151" s="44">
        <f t="shared" si="95"/>
        <v>216.36</v>
      </c>
      <c r="U151" s="44">
        <f t="shared" si="95"/>
        <v>216.36</v>
      </c>
      <c r="V151" s="44">
        <f t="shared" si="95"/>
        <v>216.36</v>
      </c>
      <c r="W151" s="44">
        <f t="shared" si="95"/>
        <v>216.36</v>
      </c>
      <c r="X151" s="44">
        <f t="shared" si="95"/>
        <v>216.36</v>
      </c>
      <c r="Y151" s="44">
        <f t="shared" si="95"/>
        <v>216.36</v>
      </c>
      <c r="Z151" s="44">
        <f t="shared" si="95"/>
        <v>216.36</v>
      </c>
      <c r="AA151" s="44">
        <f t="shared" si="95"/>
        <v>216.36</v>
      </c>
    </row>
    <row r="152" spans="1:27" collapsed="1" x14ac:dyDescent="0.2">
      <c r="A152" s="88" t="s">
        <v>3037</v>
      </c>
      <c r="B152" s="28" t="str">
        <f>"25"&amp;"."&amp;$B$212&amp;"."&amp;$B$213</f>
        <v>25.09.2023</v>
      </c>
      <c r="C152" s="80" t="s">
        <v>76</v>
      </c>
      <c r="D152" s="81">
        <f>ROUND(((D153+D154+D156+D155+D157)/1000),5)</f>
        <v>3.78261</v>
      </c>
      <c r="E152" s="81">
        <f t="shared" ref="E152:AA152" si="96">ROUND(((E153+E154+E156+E155+E157)/1000),5)</f>
        <v>3.60493</v>
      </c>
      <c r="F152" s="81">
        <f t="shared" si="96"/>
        <v>2.8618899999999998</v>
      </c>
      <c r="G152" s="81">
        <f t="shared" si="96"/>
        <v>2.8115899999999998</v>
      </c>
      <c r="H152" s="81">
        <f t="shared" si="96"/>
        <v>2.8881399999999999</v>
      </c>
      <c r="I152" s="81">
        <f t="shared" si="96"/>
        <v>3.9046500000000002</v>
      </c>
      <c r="J152" s="81">
        <f t="shared" si="96"/>
        <v>4.0690499999999998</v>
      </c>
      <c r="K152" s="81">
        <f t="shared" si="96"/>
        <v>4.30138</v>
      </c>
      <c r="L152" s="81">
        <f t="shared" si="96"/>
        <v>4.5744800000000003</v>
      </c>
      <c r="M152" s="81">
        <f t="shared" si="96"/>
        <v>4.7434200000000004</v>
      </c>
      <c r="N152" s="81">
        <f t="shared" si="96"/>
        <v>4.84361</v>
      </c>
      <c r="O152" s="81">
        <f t="shared" si="96"/>
        <v>4.8141299999999996</v>
      </c>
      <c r="P152" s="81">
        <f t="shared" si="96"/>
        <v>4.7739700000000003</v>
      </c>
      <c r="Q152" s="81">
        <f t="shared" si="96"/>
        <v>4.7446400000000004</v>
      </c>
      <c r="R152" s="81">
        <f t="shared" si="96"/>
        <v>4.73712</v>
      </c>
      <c r="S152" s="81">
        <f t="shared" si="96"/>
        <v>4.7355499999999999</v>
      </c>
      <c r="T152" s="81">
        <f t="shared" si="96"/>
        <v>4.7324400000000004</v>
      </c>
      <c r="U152" s="81">
        <f t="shared" si="96"/>
        <v>4.7186199999999996</v>
      </c>
      <c r="V152" s="81">
        <f t="shared" si="96"/>
        <v>4.8346299999999998</v>
      </c>
      <c r="W152" s="81">
        <f t="shared" si="96"/>
        <v>4.8874599999999999</v>
      </c>
      <c r="X152" s="81">
        <f t="shared" si="96"/>
        <v>4.8288799999999998</v>
      </c>
      <c r="Y152" s="81">
        <f t="shared" si="96"/>
        <v>4.6077000000000004</v>
      </c>
      <c r="Z152" s="81">
        <f t="shared" si="96"/>
        <v>4.1539299999999999</v>
      </c>
      <c r="AA152" s="81">
        <f t="shared" si="96"/>
        <v>3.8595799999999998</v>
      </c>
    </row>
    <row r="153" spans="1:27" ht="12.75" hidden="1" customHeight="1" outlineLevel="1" x14ac:dyDescent="0.2">
      <c r="A153" s="89" t="s">
        <v>3038</v>
      </c>
      <c r="B153" s="63" t="s">
        <v>230</v>
      </c>
      <c r="C153" s="43" t="s">
        <v>79</v>
      </c>
      <c r="D153" s="44">
        <v>1163.68</v>
      </c>
      <c r="E153" s="44">
        <v>986</v>
      </c>
      <c r="F153" s="44">
        <v>242.96</v>
      </c>
      <c r="G153" s="44">
        <v>192.66</v>
      </c>
      <c r="H153" s="44">
        <v>269.20999999999998</v>
      </c>
      <c r="I153" s="44">
        <v>1285.72</v>
      </c>
      <c r="J153" s="44">
        <v>1450.12</v>
      </c>
      <c r="K153" s="44">
        <v>1682.45</v>
      </c>
      <c r="L153" s="44">
        <v>1955.55</v>
      </c>
      <c r="M153" s="44">
        <v>2124.4899999999998</v>
      </c>
      <c r="N153" s="44">
        <v>2224.6799999999998</v>
      </c>
      <c r="O153" s="44">
        <v>2195.1999999999998</v>
      </c>
      <c r="P153" s="44">
        <v>2155.04</v>
      </c>
      <c r="Q153" s="44">
        <v>2125.71</v>
      </c>
      <c r="R153" s="44">
        <v>2118.19</v>
      </c>
      <c r="S153" s="44">
        <v>2116.62</v>
      </c>
      <c r="T153" s="44">
        <v>2113.5100000000002</v>
      </c>
      <c r="U153" s="44">
        <v>2099.69</v>
      </c>
      <c r="V153" s="44">
        <v>2215.6999999999998</v>
      </c>
      <c r="W153" s="44">
        <v>2268.5300000000002</v>
      </c>
      <c r="X153" s="44">
        <v>2209.9499999999998</v>
      </c>
      <c r="Y153" s="44">
        <v>1988.77</v>
      </c>
      <c r="Z153" s="44">
        <v>1535</v>
      </c>
      <c r="AA153" s="44">
        <v>1240.6500000000001</v>
      </c>
    </row>
    <row r="154" spans="1:27" ht="12.75" hidden="1" customHeight="1" outlineLevel="1" x14ac:dyDescent="0.2">
      <c r="A154" s="89" t="s">
        <v>3039</v>
      </c>
      <c r="B154" s="63" t="s">
        <v>90</v>
      </c>
      <c r="C154" s="43" t="s">
        <v>79</v>
      </c>
      <c r="D154" s="44">
        <f>$D$10</f>
        <v>2222.89</v>
      </c>
      <c r="E154" s="44">
        <f t="shared" ref="E154:AA154" si="97">$D$10</f>
        <v>2222.89</v>
      </c>
      <c r="F154" s="44">
        <f t="shared" si="97"/>
        <v>2222.89</v>
      </c>
      <c r="G154" s="44">
        <f t="shared" si="97"/>
        <v>2222.89</v>
      </c>
      <c r="H154" s="44">
        <f t="shared" si="97"/>
        <v>2222.89</v>
      </c>
      <c r="I154" s="44">
        <f t="shared" si="97"/>
        <v>2222.89</v>
      </c>
      <c r="J154" s="44">
        <f t="shared" si="97"/>
        <v>2222.89</v>
      </c>
      <c r="K154" s="44">
        <f t="shared" si="97"/>
        <v>2222.89</v>
      </c>
      <c r="L154" s="44">
        <f t="shared" si="97"/>
        <v>2222.89</v>
      </c>
      <c r="M154" s="44">
        <f t="shared" si="97"/>
        <v>2222.89</v>
      </c>
      <c r="N154" s="44">
        <f t="shared" si="97"/>
        <v>2222.89</v>
      </c>
      <c r="O154" s="44">
        <f t="shared" si="97"/>
        <v>2222.89</v>
      </c>
      <c r="P154" s="44">
        <f t="shared" si="97"/>
        <v>2222.89</v>
      </c>
      <c r="Q154" s="44">
        <f t="shared" si="97"/>
        <v>2222.89</v>
      </c>
      <c r="R154" s="44">
        <f t="shared" si="97"/>
        <v>2222.89</v>
      </c>
      <c r="S154" s="44">
        <f t="shared" si="97"/>
        <v>2222.89</v>
      </c>
      <c r="T154" s="44">
        <f t="shared" si="97"/>
        <v>2222.89</v>
      </c>
      <c r="U154" s="44">
        <f t="shared" si="97"/>
        <v>2222.89</v>
      </c>
      <c r="V154" s="44">
        <f t="shared" si="97"/>
        <v>2222.89</v>
      </c>
      <c r="W154" s="44">
        <f t="shared" si="97"/>
        <v>2222.89</v>
      </c>
      <c r="X154" s="44">
        <f t="shared" si="97"/>
        <v>2222.89</v>
      </c>
      <c r="Y154" s="44">
        <f t="shared" si="97"/>
        <v>2222.89</v>
      </c>
      <c r="Z154" s="44">
        <f t="shared" si="97"/>
        <v>2222.89</v>
      </c>
      <c r="AA154" s="44">
        <f t="shared" si="97"/>
        <v>2222.89</v>
      </c>
    </row>
    <row r="155" spans="1:27" ht="12.75" hidden="1" customHeight="1" outlineLevel="1" x14ac:dyDescent="0.2">
      <c r="A155" s="89" t="s">
        <v>3040</v>
      </c>
      <c r="B155" s="63" t="s">
        <v>83</v>
      </c>
      <c r="C155" s="43" t="s">
        <v>79</v>
      </c>
      <c r="D155" s="44">
        <v>4.32</v>
      </c>
      <c r="E155" s="44">
        <v>4.32</v>
      </c>
      <c r="F155" s="44">
        <v>4.32</v>
      </c>
      <c r="G155" s="44">
        <v>4.32</v>
      </c>
      <c r="H155" s="44">
        <v>4.32</v>
      </c>
      <c r="I155" s="44">
        <v>4.32</v>
      </c>
      <c r="J155" s="44">
        <v>4.32</v>
      </c>
      <c r="K155" s="44">
        <v>4.32</v>
      </c>
      <c r="L155" s="44">
        <v>4.32</v>
      </c>
      <c r="M155" s="44">
        <v>4.32</v>
      </c>
      <c r="N155" s="44">
        <v>4.32</v>
      </c>
      <c r="O155" s="44">
        <v>4.32</v>
      </c>
      <c r="P155" s="44">
        <v>4.32</v>
      </c>
      <c r="Q155" s="44">
        <v>4.32</v>
      </c>
      <c r="R155" s="44">
        <v>4.32</v>
      </c>
      <c r="S155" s="44">
        <v>4.32</v>
      </c>
      <c r="T155" s="44">
        <v>4.32</v>
      </c>
      <c r="U155" s="44">
        <v>4.32</v>
      </c>
      <c r="V155" s="44">
        <v>4.32</v>
      </c>
      <c r="W155" s="44">
        <v>4.32</v>
      </c>
      <c r="X155" s="44">
        <v>4.32</v>
      </c>
      <c r="Y155" s="44">
        <v>4.32</v>
      </c>
      <c r="Z155" s="44">
        <v>4.32</v>
      </c>
      <c r="AA155" s="44">
        <v>4.32</v>
      </c>
    </row>
    <row r="156" spans="1:27" ht="12.75" hidden="1" customHeight="1" outlineLevel="1" x14ac:dyDescent="0.2">
      <c r="A156" s="89" t="s">
        <v>3041</v>
      </c>
      <c r="B156" s="63" t="s">
        <v>2926</v>
      </c>
      <c r="C156" s="43" t="s">
        <v>79</v>
      </c>
      <c r="D156" s="44">
        <f>$D$12</f>
        <v>175.36</v>
      </c>
      <c r="E156" s="44">
        <f t="shared" ref="E156:AA156" si="98">$D$12</f>
        <v>175.36</v>
      </c>
      <c r="F156" s="44">
        <f t="shared" si="98"/>
        <v>175.36</v>
      </c>
      <c r="G156" s="44">
        <f t="shared" si="98"/>
        <v>175.36</v>
      </c>
      <c r="H156" s="44">
        <f t="shared" si="98"/>
        <v>175.36</v>
      </c>
      <c r="I156" s="44">
        <f t="shared" si="98"/>
        <v>175.36</v>
      </c>
      <c r="J156" s="44">
        <f t="shared" si="98"/>
        <v>175.36</v>
      </c>
      <c r="K156" s="44">
        <f t="shared" si="98"/>
        <v>175.36</v>
      </c>
      <c r="L156" s="44">
        <f t="shared" si="98"/>
        <v>175.36</v>
      </c>
      <c r="M156" s="44">
        <f t="shared" si="98"/>
        <v>175.36</v>
      </c>
      <c r="N156" s="44">
        <f t="shared" si="98"/>
        <v>175.36</v>
      </c>
      <c r="O156" s="44">
        <f t="shared" si="98"/>
        <v>175.36</v>
      </c>
      <c r="P156" s="44">
        <f t="shared" si="98"/>
        <v>175.36</v>
      </c>
      <c r="Q156" s="44">
        <f t="shared" si="98"/>
        <v>175.36</v>
      </c>
      <c r="R156" s="44">
        <f t="shared" si="98"/>
        <v>175.36</v>
      </c>
      <c r="S156" s="44">
        <f t="shared" si="98"/>
        <v>175.36</v>
      </c>
      <c r="T156" s="44">
        <f t="shared" si="98"/>
        <v>175.36</v>
      </c>
      <c r="U156" s="44">
        <f t="shared" si="98"/>
        <v>175.36</v>
      </c>
      <c r="V156" s="44">
        <f t="shared" si="98"/>
        <v>175.36</v>
      </c>
      <c r="W156" s="44">
        <f t="shared" si="98"/>
        <v>175.36</v>
      </c>
      <c r="X156" s="44">
        <f t="shared" si="98"/>
        <v>175.36</v>
      </c>
      <c r="Y156" s="44">
        <f t="shared" si="98"/>
        <v>175.36</v>
      </c>
      <c r="Z156" s="44">
        <f t="shared" si="98"/>
        <v>175.36</v>
      </c>
      <c r="AA156" s="44">
        <f t="shared" si="98"/>
        <v>175.36</v>
      </c>
    </row>
    <row r="157" spans="1:27" ht="12.75" hidden="1" customHeight="1" outlineLevel="1" x14ac:dyDescent="0.2">
      <c r="A157" s="89" t="s">
        <v>3042</v>
      </c>
      <c r="B157" s="63" t="s">
        <v>2922</v>
      </c>
      <c r="C157" s="43" t="s">
        <v>79</v>
      </c>
      <c r="D157" s="44">
        <f>$D$13</f>
        <v>216.36</v>
      </c>
      <c r="E157" s="44">
        <f t="shared" ref="E157:AA157" si="99">$D$13</f>
        <v>216.36</v>
      </c>
      <c r="F157" s="44">
        <f t="shared" si="99"/>
        <v>216.36</v>
      </c>
      <c r="G157" s="44">
        <f t="shared" si="99"/>
        <v>216.36</v>
      </c>
      <c r="H157" s="44">
        <f t="shared" si="99"/>
        <v>216.36</v>
      </c>
      <c r="I157" s="44">
        <f t="shared" si="99"/>
        <v>216.36</v>
      </c>
      <c r="J157" s="44">
        <f t="shared" si="99"/>
        <v>216.36</v>
      </c>
      <c r="K157" s="44">
        <f t="shared" si="99"/>
        <v>216.36</v>
      </c>
      <c r="L157" s="44">
        <f t="shared" si="99"/>
        <v>216.36</v>
      </c>
      <c r="M157" s="44">
        <f t="shared" si="99"/>
        <v>216.36</v>
      </c>
      <c r="N157" s="44">
        <f t="shared" si="99"/>
        <v>216.36</v>
      </c>
      <c r="O157" s="44">
        <f t="shared" si="99"/>
        <v>216.36</v>
      </c>
      <c r="P157" s="44">
        <f t="shared" si="99"/>
        <v>216.36</v>
      </c>
      <c r="Q157" s="44">
        <f t="shared" si="99"/>
        <v>216.36</v>
      </c>
      <c r="R157" s="44">
        <f t="shared" si="99"/>
        <v>216.36</v>
      </c>
      <c r="S157" s="44">
        <f t="shared" si="99"/>
        <v>216.36</v>
      </c>
      <c r="T157" s="44">
        <f t="shared" si="99"/>
        <v>216.36</v>
      </c>
      <c r="U157" s="44">
        <f t="shared" si="99"/>
        <v>216.36</v>
      </c>
      <c r="V157" s="44">
        <f t="shared" si="99"/>
        <v>216.36</v>
      </c>
      <c r="W157" s="44">
        <f t="shared" si="99"/>
        <v>216.36</v>
      </c>
      <c r="X157" s="44">
        <f t="shared" si="99"/>
        <v>216.36</v>
      </c>
      <c r="Y157" s="44">
        <f t="shared" si="99"/>
        <v>216.36</v>
      </c>
      <c r="Z157" s="44">
        <f t="shared" si="99"/>
        <v>216.36</v>
      </c>
      <c r="AA157" s="44">
        <f t="shared" si="99"/>
        <v>216.36</v>
      </c>
    </row>
    <row r="158" spans="1:27" collapsed="1" x14ac:dyDescent="0.2">
      <c r="A158" s="88" t="s">
        <v>3043</v>
      </c>
      <c r="B158" s="28" t="str">
        <f>"26"&amp;"."&amp;$B$212&amp;"."&amp;$B$213</f>
        <v>26.09.2023</v>
      </c>
      <c r="C158" s="80" t="s">
        <v>76</v>
      </c>
      <c r="D158" s="81">
        <f>ROUND(((D159+D160+D162+D161+D163)/1000),5)</f>
        <v>3.77502</v>
      </c>
      <c r="E158" s="81">
        <f t="shared" ref="E158:AA158" si="100">ROUND(((E159+E160+E162+E161+E163)/1000),5)</f>
        <v>3.5876899999999998</v>
      </c>
      <c r="F158" s="81">
        <f t="shared" si="100"/>
        <v>2.84619</v>
      </c>
      <c r="G158" s="81">
        <f t="shared" si="100"/>
        <v>2.85982</v>
      </c>
      <c r="H158" s="81">
        <f t="shared" si="100"/>
        <v>3.5672299999999999</v>
      </c>
      <c r="I158" s="81">
        <f t="shared" si="100"/>
        <v>3.9583900000000001</v>
      </c>
      <c r="J158" s="81">
        <f t="shared" si="100"/>
        <v>4.1431300000000002</v>
      </c>
      <c r="K158" s="81">
        <f t="shared" si="100"/>
        <v>4.2395800000000001</v>
      </c>
      <c r="L158" s="81">
        <f t="shared" si="100"/>
        <v>4.5804900000000002</v>
      </c>
      <c r="M158" s="81">
        <f t="shared" si="100"/>
        <v>4.7638699999999998</v>
      </c>
      <c r="N158" s="81">
        <f t="shared" si="100"/>
        <v>4.85663</v>
      </c>
      <c r="O158" s="81">
        <f t="shared" si="100"/>
        <v>4.8473699999999997</v>
      </c>
      <c r="P158" s="81">
        <f t="shared" si="100"/>
        <v>4.7859499999999997</v>
      </c>
      <c r="Q158" s="81">
        <f t="shared" si="100"/>
        <v>4.79718</v>
      </c>
      <c r="R158" s="81">
        <f t="shared" si="100"/>
        <v>4.7694799999999997</v>
      </c>
      <c r="S158" s="81">
        <f t="shared" si="100"/>
        <v>4.7667599999999997</v>
      </c>
      <c r="T158" s="81">
        <f t="shared" si="100"/>
        <v>4.6975499999999997</v>
      </c>
      <c r="U158" s="81">
        <f t="shared" si="100"/>
        <v>4.6495199999999999</v>
      </c>
      <c r="V158" s="81">
        <f t="shared" si="100"/>
        <v>4.8218100000000002</v>
      </c>
      <c r="W158" s="81">
        <f t="shared" si="100"/>
        <v>4.90313</v>
      </c>
      <c r="X158" s="81">
        <f t="shared" si="100"/>
        <v>4.8401800000000001</v>
      </c>
      <c r="Y158" s="81">
        <f t="shared" si="100"/>
        <v>4.5886199999999997</v>
      </c>
      <c r="Z158" s="81">
        <f t="shared" si="100"/>
        <v>4.1689699999999998</v>
      </c>
      <c r="AA158" s="81">
        <f t="shared" si="100"/>
        <v>3.9563899999999999</v>
      </c>
    </row>
    <row r="159" spans="1:27" ht="12.75" hidden="1" customHeight="1" outlineLevel="1" x14ac:dyDescent="0.2">
      <c r="A159" s="89" t="s">
        <v>3044</v>
      </c>
      <c r="B159" s="63" t="s">
        <v>230</v>
      </c>
      <c r="C159" s="43" t="s">
        <v>79</v>
      </c>
      <c r="D159" s="44">
        <v>1156.0899999999999</v>
      </c>
      <c r="E159" s="44">
        <v>968.76</v>
      </c>
      <c r="F159" s="44">
        <v>227.26</v>
      </c>
      <c r="G159" s="44">
        <v>240.89</v>
      </c>
      <c r="H159" s="44">
        <v>948.3</v>
      </c>
      <c r="I159" s="44">
        <v>1339.46</v>
      </c>
      <c r="J159" s="44">
        <v>1524.2</v>
      </c>
      <c r="K159" s="44">
        <v>1620.65</v>
      </c>
      <c r="L159" s="44">
        <v>1961.56</v>
      </c>
      <c r="M159" s="44">
        <v>2144.94</v>
      </c>
      <c r="N159" s="44">
        <v>2237.6999999999998</v>
      </c>
      <c r="O159" s="44">
        <v>2228.44</v>
      </c>
      <c r="P159" s="44">
        <v>2167.02</v>
      </c>
      <c r="Q159" s="44">
        <v>2178.25</v>
      </c>
      <c r="R159" s="44">
        <v>2150.5500000000002</v>
      </c>
      <c r="S159" s="44">
        <v>2147.83</v>
      </c>
      <c r="T159" s="44">
        <v>2078.62</v>
      </c>
      <c r="U159" s="44">
        <v>2030.59</v>
      </c>
      <c r="V159" s="44">
        <v>2202.88</v>
      </c>
      <c r="W159" s="44">
        <v>2284.1999999999998</v>
      </c>
      <c r="X159" s="44">
        <v>2221.25</v>
      </c>
      <c r="Y159" s="44">
        <v>1969.69</v>
      </c>
      <c r="Z159" s="44">
        <v>1550.04</v>
      </c>
      <c r="AA159" s="44">
        <v>1337.46</v>
      </c>
    </row>
    <row r="160" spans="1:27" ht="12.75" hidden="1" customHeight="1" outlineLevel="1" x14ac:dyDescent="0.2">
      <c r="A160" s="89" t="s">
        <v>3045</v>
      </c>
      <c r="B160" s="63" t="s">
        <v>90</v>
      </c>
      <c r="C160" s="43" t="s">
        <v>79</v>
      </c>
      <c r="D160" s="44">
        <f>$D$10</f>
        <v>2222.89</v>
      </c>
      <c r="E160" s="44">
        <f t="shared" ref="E160:AA160" si="101">$D$10</f>
        <v>2222.89</v>
      </c>
      <c r="F160" s="44">
        <f t="shared" si="101"/>
        <v>2222.89</v>
      </c>
      <c r="G160" s="44">
        <f t="shared" si="101"/>
        <v>2222.89</v>
      </c>
      <c r="H160" s="44">
        <f t="shared" si="101"/>
        <v>2222.89</v>
      </c>
      <c r="I160" s="44">
        <f t="shared" si="101"/>
        <v>2222.89</v>
      </c>
      <c r="J160" s="44">
        <f t="shared" si="101"/>
        <v>2222.89</v>
      </c>
      <c r="K160" s="44">
        <f t="shared" si="101"/>
        <v>2222.89</v>
      </c>
      <c r="L160" s="44">
        <f t="shared" si="101"/>
        <v>2222.89</v>
      </c>
      <c r="M160" s="44">
        <f t="shared" si="101"/>
        <v>2222.89</v>
      </c>
      <c r="N160" s="44">
        <f t="shared" si="101"/>
        <v>2222.89</v>
      </c>
      <c r="O160" s="44">
        <f t="shared" si="101"/>
        <v>2222.89</v>
      </c>
      <c r="P160" s="44">
        <f t="shared" si="101"/>
        <v>2222.89</v>
      </c>
      <c r="Q160" s="44">
        <f t="shared" si="101"/>
        <v>2222.89</v>
      </c>
      <c r="R160" s="44">
        <f t="shared" si="101"/>
        <v>2222.89</v>
      </c>
      <c r="S160" s="44">
        <f t="shared" si="101"/>
        <v>2222.89</v>
      </c>
      <c r="T160" s="44">
        <f t="shared" si="101"/>
        <v>2222.89</v>
      </c>
      <c r="U160" s="44">
        <f t="shared" si="101"/>
        <v>2222.89</v>
      </c>
      <c r="V160" s="44">
        <f t="shared" si="101"/>
        <v>2222.89</v>
      </c>
      <c r="W160" s="44">
        <f t="shared" si="101"/>
        <v>2222.89</v>
      </c>
      <c r="X160" s="44">
        <f t="shared" si="101"/>
        <v>2222.89</v>
      </c>
      <c r="Y160" s="44">
        <f t="shared" si="101"/>
        <v>2222.89</v>
      </c>
      <c r="Z160" s="44">
        <f t="shared" si="101"/>
        <v>2222.89</v>
      </c>
      <c r="AA160" s="44">
        <f t="shared" si="101"/>
        <v>2222.89</v>
      </c>
    </row>
    <row r="161" spans="1:27" ht="12.75" hidden="1" customHeight="1" outlineLevel="1" x14ac:dyDescent="0.2">
      <c r="A161" s="89" t="s">
        <v>3046</v>
      </c>
      <c r="B161" s="63" t="s">
        <v>83</v>
      </c>
      <c r="C161" s="43" t="s">
        <v>79</v>
      </c>
      <c r="D161" s="44">
        <v>4.32</v>
      </c>
      <c r="E161" s="44">
        <v>4.32</v>
      </c>
      <c r="F161" s="44">
        <v>4.32</v>
      </c>
      <c r="G161" s="44">
        <v>4.32</v>
      </c>
      <c r="H161" s="44">
        <v>4.32</v>
      </c>
      <c r="I161" s="44">
        <v>4.32</v>
      </c>
      <c r="J161" s="44">
        <v>4.32</v>
      </c>
      <c r="K161" s="44">
        <v>4.32</v>
      </c>
      <c r="L161" s="44">
        <v>4.32</v>
      </c>
      <c r="M161" s="44">
        <v>4.32</v>
      </c>
      <c r="N161" s="44">
        <v>4.32</v>
      </c>
      <c r="O161" s="44">
        <v>4.32</v>
      </c>
      <c r="P161" s="44">
        <v>4.32</v>
      </c>
      <c r="Q161" s="44">
        <v>4.32</v>
      </c>
      <c r="R161" s="44">
        <v>4.32</v>
      </c>
      <c r="S161" s="44">
        <v>4.32</v>
      </c>
      <c r="T161" s="44">
        <v>4.32</v>
      </c>
      <c r="U161" s="44">
        <v>4.32</v>
      </c>
      <c r="V161" s="44">
        <v>4.32</v>
      </c>
      <c r="W161" s="44">
        <v>4.32</v>
      </c>
      <c r="X161" s="44">
        <v>4.32</v>
      </c>
      <c r="Y161" s="44">
        <v>4.32</v>
      </c>
      <c r="Z161" s="44">
        <v>4.32</v>
      </c>
      <c r="AA161" s="44">
        <v>4.32</v>
      </c>
    </row>
    <row r="162" spans="1:27" ht="12.75" hidden="1" customHeight="1" outlineLevel="1" x14ac:dyDescent="0.2">
      <c r="A162" s="89" t="s">
        <v>3047</v>
      </c>
      <c r="B162" s="63" t="s">
        <v>2926</v>
      </c>
      <c r="C162" s="43" t="s">
        <v>79</v>
      </c>
      <c r="D162" s="44">
        <f>$D$12</f>
        <v>175.36</v>
      </c>
      <c r="E162" s="44">
        <f t="shared" ref="E162:AA162" si="102">$D$12</f>
        <v>175.36</v>
      </c>
      <c r="F162" s="44">
        <f t="shared" si="102"/>
        <v>175.36</v>
      </c>
      <c r="G162" s="44">
        <f t="shared" si="102"/>
        <v>175.36</v>
      </c>
      <c r="H162" s="44">
        <f t="shared" si="102"/>
        <v>175.36</v>
      </c>
      <c r="I162" s="44">
        <f t="shared" si="102"/>
        <v>175.36</v>
      </c>
      <c r="J162" s="44">
        <f t="shared" si="102"/>
        <v>175.36</v>
      </c>
      <c r="K162" s="44">
        <f t="shared" si="102"/>
        <v>175.36</v>
      </c>
      <c r="L162" s="44">
        <f t="shared" si="102"/>
        <v>175.36</v>
      </c>
      <c r="M162" s="44">
        <f t="shared" si="102"/>
        <v>175.36</v>
      </c>
      <c r="N162" s="44">
        <f t="shared" si="102"/>
        <v>175.36</v>
      </c>
      <c r="O162" s="44">
        <f t="shared" si="102"/>
        <v>175.36</v>
      </c>
      <c r="P162" s="44">
        <f t="shared" si="102"/>
        <v>175.36</v>
      </c>
      <c r="Q162" s="44">
        <f t="shared" si="102"/>
        <v>175.36</v>
      </c>
      <c r="R162" s="44">
        <f t="shared" si="102"/>
        <v>175.36</v>
      </c>
      <c r="S162" s="44">
        <f t="shared" si="102"/>
        <v>175.36</v>
      </c>
      <c r="T162" s="44">
        <f t="shared" si="102"/>
        <v>175.36</v>
      </c>
      <c r="U162" s="44">
        <f t="shared" si="102"/>
        <v>175.36</v>
      </c>
      <c r="V162" s="44">
        <f t="shared" si="102"/>
        <v>175.36</v>
      </c>
      <c r="W162" s="44">
        <f t="shared" si="102"/>
        <v>175.36</v>
      </c>
      <c r="X162" s="44">
        <f t="shared" si="102"/>
        <v>175.36</v>
      </c>
      <c r="Y162" s="44">
        <f t="shared" si="102"/>
        <v>175.36</v>
      </c>
      <c r="Z162" s="44">
        <f t="shared" si="102"/>
        <v>175.36</v>
      </c>
      <c r="AA162" s="44">
        <f t="shared" si="102"/>
        <v>175.36</v>
      </c>
    </row>
    <row r="163" spans="1:27" ht="12.75" hidden="1" customHeight="1" outlineLevel="1" x14ac:dyDescent="0.2">
      <c r="A163" s="89" t="s">
        <v>3048</v>
      </c>
      <c r="B163" s="63" t="s">
        <v>2922</v>
      </c>
      <c r="C163" s="43" t="s">
        <v>79</v>
      </c>
      <c r="D163" s="44">
        <f>$D$13</f>
        <v>216.36</v>
      </c>
      <c r="E163" s="44">
        <f t="shared" ref="E163:AA163" si="103">$D$13</f>
        <v>216.36</v>
      </c>
      <c r="F163" s="44">
        <f t="shared" si="103"/>
        <v>216.36</v>
      </c>
      <c r="G163" s="44">
        <f t="shared" si="103"/>
        <v>216.36</v>
      </c>
      <c r="H163" s="44">
        <f t="shared" si="103"/>
        <v>216.36</v>
      </c>
      <c r="I163" s="44">
        <f t="shared" si="103"/>
        <v>216.36</v>
      </c>
      <c r="J163" s="44">
        <f t="shared" si="103"/>
        <v>216.36</v>
      </c>
      <c r="K163" s="44">
        <f t="shared" si="103"/>
        <v>216.36</v>
      </c>
      <c r="L163" s="44">
        <f t="shared" si="103"/>
        <v>216.36</v>
      </c>
      <c r="M163" s="44">
        <f t="shared" si="103"/>
        <v>216.36</v>
      </c>
      <c r="N163" s="44">
        <f t="shared" si="103"/>
        <v>216.36</v>
      </c>
      <c r="O163" s="44">
        <f t="shared" si="103"/>
        <v>216.36</v>
      </c>
      <c r="P163" s="44">
        <f t="shared" si="103"/>
        <v>216.36</v>
      </c>
      <c r="Q163" s="44">
        <f t="shared" si="103"/>
        <v>216.36</v>
      </c>
      <c r="R163" s="44">
        <f t="shared" si="103"/>
        <v>216.36</v>
      </c>
      <c r="S163" s="44">
        <f t="shared" si="103"/>
        <v>216.36</v>
      </c>
      <c r="T163" s="44">
        <f t="shared" si="103"/>
        <v>216.36</v>
      </c>
      <c r="U163" s="44">
        <f t="shared" si="103"/>
        <v>216.36</v>
      </c>
      <c r="V163" s="44">
        <f t="shared" si="103"/>
        <v>216.36</v>
      </c>
      <c r="W163" s="44">
        <f t="shared" si="103"/>
        <v>216.36</v>
      </c>
      <c r="X163" s="44">
        <f t="shared" si="103"/>
        <v>216.36</v>
      </c>
      <c r="Y163" s="44">
        <f t="shared" si="103"/>
        <v>216.36</v>
      </c>
      <c r="Z163" s="44">
        <f t="shared" si="103"/>
        <v>216.36</v>
      </c>
      <c r="AA163" s="44">
        <f t="shared" si="103"/>
        <v>216.36</v>
      </c>
    </row>
    <row r="164" spans="1:27" collapsed="1" x14ac:dyDescent="0.2">
      <c r="A164" s="88" t="s">
        <v>3049</v>
      </c>
      <c r="B164" s="28" t="str">
        <f>"27"&amp;"."&amp;$B$212&amp;"."&amp;$B$213</f>
        <v>27.09.2023</v>
      </c>
      <c r="C164" s="80" t="s">
        <v>76</v>
      </c>
      <c r="D164" s="81">
        <f>ROUND(((D165+D166+D168+D167+D169)/1000),5)</f>
        <v>3.7859400000000001</v>
      </c>
      <c r="E164" s="81">
        <f t="shared" ref="E164:AA164" si="104">ROUND(((E165+E166+E168+E167+E169)/1000),5)</f>
        <v>3.55897</v>
      </c>
      <c r="F164" s="81">
        <f t="shared" si="104"/>
        <v>3.2713999999999999</v>
      </c>
      <c r="G164" s="81">
        <f t="shared" si="104"/>
        <v>3.32341</v>
      </c>
      <c r="H164" s="81">
        <f t="shared" si="104"/>
        <v>3.5723500000000001</v>
      </c>
      <c r="I164" s="81">
        <f t="shared" si="104"/>
        <v>3.97092</v>
      </c>
      <c r="J164" s="81">
        <f t="shared" si="104"/>
        <v>4.1308800000000003</v>
      </c>
      <c r="K164" s="81">
        <f t="shared" si="104"/>
        <v>4.3127399999999998</v>
      </c>
      <c r="L164" s="81">
        <f t="shared" si="104"/>
        <v>4.6054899999999996</v>
      </c>
      <c r="M164" s="81">
        <f t="shared" si="104"/>
        <v>4.7408400000000004</v>
      </c>
      <c r="N164" s="81">
        <f t="shared" si="104"/>
        <v>4.8174200000000003</v>
      </c>
      <c r="O164" s="81">
        <f t="shared" si="104"/>
        <v>4.7356600000000002</v>
      </c>
      <c r="P164" s="81">
        <f t="shared" si="104"/>
        <v>4.6840000000000002</v>
      </c>
      <c r="Q164" s="81">
        <f t="shared" si="104"/>
        <v>4.6960199999999999</v>
      </c>
      <c r="R164" s="81">
        <f t="shared" si="104"/>
        <v>4.7143600000000001</v>
      </c>
      <c r="S164" s="81">
        <f t="shared" si="104"/>
        <v>4.7129500000000002</v>
      </c>
      <c r="T164" s="81">
        <f t="shared" si="104"/>
        <v>4.6965500000000002</v>
      </c>
      <c r="U164" s="81">
        <f t="shared" si="104"/>
        <v>4.7042799999999998</v>
      </c>
      <c r="V164" s="81">
        <f t="shared" si="104"/>
        <v>4.7687400000000002</v>
      </c>
      <c r="W164" s="81">
        <f t="shared" si="104"/>
        <v>4.7905100000000003</v>
      </c>
      <c r="X164" s="81">
        <f t="shared" si="104"/>
        <v>4.6375200000000003</v>
      </c>
      <c r="Y164" s="81">
        <f t="shared" si="104"/>
        <v>4.40855</v>
      </c>
      <c r="Z164" s="81">
        <f t="shared" si="104"/>
        <v>4.1491800000000003</v>
      </c>
      <c r="AA164" s="81">
        <f t="shared" si="104"/>
        <v>3.9721299999999999</v>
      </c>
    </row>
    <row r="165" spans="1:27" ht="12.75" hidden="1" customHeight="1" outlineLevel="1" x14ac:dyDescent="0.2">
      <c r="A165" s="89" t="s">
        <v>3050</v>
      </c>
      <c r="B165" s="63" t="s">
        <v>230</v>
      </c>
      <c r="C165" s="43" t="s">
        <v>79</v>
      </c>
      <c r="D165" s="44">
        <v>1167.01</v>
      </c>
      <c r="E165" s="44">
        <v>940.04</v>
      </c>
      <c r="F165" s="44">
        <v>652.47</v>
      </c>
      <c r="G165" s="44">
        <v>704.48</v>
      </c>
      <c r="H165" s="44">
        <v>953.42</v>
      </c>
      <c r="I165" s="44">
        <v>1351.99</v>
      </c>
      <c r="J165" s="44">
        <v>1511.95</v>
      </c>
      <c r="K165" s="44">
        <v>1693.81</v>
      </c>
      <c r="L165" s="44">
        <v>1986.56</v>
      </c>
      <c r="M165" s="44">
        <v>2121.91</v>
      </c>
      <c r="N165" s="44">
        <v>2198.4899999999998</v>
      </c>
      <c r="O165" s="44">
        <v>2116.73</v>
      </c>
      <c r="P165" s="44">
        <v>2065.0700000000002</v>
      </c>
      <c r="Q165" s="44">
        <v>2077.09</v>
      </c>
      <c r="R165" s="44">
        <v>2095.4299999999998</v>
      </c>
      <c r="S165" s="44">
        <v>2094.02</v>
      </c>
      <c r="T165" s="44">
        <v>2077.62</v>
      </c>
      <c r="U165" s="44">
        <v>2085.35</v>
      </c>
      <c r="V165" s="44">
        <v>2149.81</v>
      </c>
      <c r="W165" s="44">
        <v>2171.58</v>
      </c>
      <c r="X165" s="44">
        <v>2018.59</v>
      </c>
      <c r="Y165" s="44">
        <v>1789.62</v>
      </c>
      <c r="Z165" s="44">
        <v>1530.25</v>
      </c>
      <c r="AA165" s="44">
        <v>1353.2</v>
      </c>
    </row>
    <row r="166" spans="1:27" ht="12.75" hidden="1" customHeight="1" outlineLevel="1" x14ac:dyDescent="0.2">
      <c r="A166" s="89" t="s">
        <v>3051</v>
      </c>
      <c r="B166" s="63" t="s">
        <v>90</v>
      </c>
      <c r="C166" s="43" t="s">
        <v>79</v>
      </c>
      <c r="D166" s="44">
        <f>$D$10</f>
        <v>2222.89</v>
      </c>
      <c r="E166" s="44">
        <f t="shared" ref="E166:AA166" si="105">$D$10</f>
        <v>2222.89</v>
      </c>
      <c r="F166" s="44">
        <f t="shared" si="105"/>
        <v>2222.89</v>
      </c>
      <c r="G166" s="44">
        <f t="shared" si="105"/>
        <v>2222.89</v>
      </c>
      <c r="H166" s="44">
        <f t="shared" si="105"/>
        <v>2222.89</v>
      </c>
      <c r="I166" s="44">
        <f t="shared" si="105"/>
        <v>2222.89</v>
      </c>
      <c r="J166" s="44">
        <f t="shared" si="105"/>
        <v>2222.89</v>
      </c>
      <c r="K166" s="44">
        <f t="shared" si="105"/>
        <v>2222.89</v>
      </c>
      <c r="L166" s="44">
        <f t="shared" si="105"/>
        <v>2222.89</v>
      </c>
      <c r="M166" s="44">
        <f t="shared" si="105"/>
        <v>2222.89</v>
      </c>
      <c r="N166" s="44">
        <f t="shared" si="105"/>
        <v>2222.89</v>
      </c>
      <c r="O166" s="44">
        <f t="shared" si="105"/>
        <v>2222.89</v>
      </c>
      <c r="P166" s="44">
        <f t="shared" si="105"/>
        <v>2222.89</v>
      </c>
      <c r="Q166" s="44">
        <f t="shared" si="105"/>
        <v>2222.89</v>
      </c>
      <c r="R166" s="44">
        <f t="shared" si="105"/>
        <v>2222.89</v>
      </c>
      <c r="S166" s="44">
        <f t="shared" si="105"/>
        <v>2222.89</v>
      </c>
      <c r="T166" s="44">
        <f t="shared" si="105"/>
        <v>2222.89</v>
      </c>
      <c r="U166" s="44">
        <f t="shared" si="105"/>
        <v>2222.89</v>
      </c>
      <c r="V166" s="44">
        <f t="shared" si="105"/>
        <v>2222.89</v>
      </c>
      <c r="W166" s="44">
        <f t="shared" si="105"/>
        <v>2222.89</v>
      </c>
      <c r="X166" s="44">
        <f t="shared" si="105"/>
        <v>2222.89</v>
      </c>
      <c r="Y166" s="44">
        <f t="shared" si="105"/>
        <v>2222.89</v>
      </c>
      <c r="Z166" s="44">
        <f t="shared" si="105"/>
        <v>2222.89</v>
      </c>
      <c r="AA166" s="44">
        <f t="shared" si="105"/>
        <v>2222.89</v>
      </c>
    </row>
    <row r="167" spans="1:27" ht="12.75" hidden="1" customHeight="1" outlineLevel="1" x14ac:dyDescent="0.2">
      <c r="A167" s="89" t="s">
        <v>3052</v>
      </c>
      <c r="B167" s="63" t="s">
        <v>83</v>
      </c>
      <c r="C167" s="43" t="s">
        <v>79</v>
      </c>
      <c r="D167" s="44">
        <v>4.32</v>
      </c>
      <c r="E167" s="44">
        <v>4.32</v>
      </c>
      <c r="F167" s="44">
        <v>4.32</v>
      </c>
      <c r="G167" s="44">
        <v>4.32</v>
      </c>
      <c r="H167" s="44">
        <v>4.32</v>
      </c>
      <c r="I167" s="44">
        <v>4.32</v>
      </c>
      <c r="J167" s="44">
        <v>4.32</v>
      </c>
      <c r="K167" s="44">
        <v>4.32</v>
      </c>
      <c r="L167" s="44">
        <v>4.32</v>
      </c>
      <c r="M167" s="44">
        <v>4.32</v>
      </c>
      <c r="N167" s="44">
        <v>4.32</v>
      </c>
      <c r="O167" s="44">
        <v>4.32</v>
      </c>
      <c r="P167" s="44">
        <v>4.32</v>
      </c>
      <c r="Q167" s="44">
        <v>4.32</v>
      </c>
      <c r="R167" s="44">
        <v>4.32</v>
      </c>
      <c r="S167" s="44">
        <v>4.32</v>
      </c>
      <c r="T167" s="44">
        <v>4.32</v>
      </c>
      <c r="U167" s="44">
        <v>4.32</v>
      </c>
      <c r="V167" s="44">
        <v>4.32</v>
      </c>
      <c r="W167" s="44">
        <v>4.32</v>
      </c>
      <c r="X167" s="44">
        <v>4.32</v>
      </c>
      <c r="Y167" s="44">
        <v>4.32</v>
      </c>
      <c r="Z167" s="44">
        <v>4.32</v>
      </c>
      <c r="AA167" s="44">
        <v>4.32</v>
      </c>
    </row>
    <row r="168" spans="1:27" ht="12.75" hidden="1" customHeight="1" outlineLevel="1" x14ac:dyDescent="0.2">
      <c r="A168" s="89" t="s">
        <v>3053</v>
      </c>
      <c r="B168" s="63" t="s">
        <v>2926</v>
      </c>
      <c r="C168" s="43" t="s">
        <v>79</v>
      </c>
      <c r="D168" s="44">
        <f>$D$12</f>
        <v>175.36</v>
      </c>
      <c r="E168" s="44">
        <f t="shared" ref="E168:AA168" si="106">$D$12</f>
        <v>175.36</v>
      </c>
      <c r="F168" s="44">
        <f t="shared" si="106"/>
        <v>175.36</v>
      </c>
      <c r="G168" s="44">
        <f t="shared" si="106"/>
        <v>175.36</v>
      </c>
      <c r="H168" s="44">
        <f t="shared" si="106"/>
        <v>175.36</v>
      </c>
      <c r="I168" s="44">
        <f t="shared" si="106"/>
        <v>175.36</v>
      </c>
      <c r="J168" s="44">
        <f t="shared" si="106"/>
        <v>175.36</v>
      </c>
      <c r="K168" s="44">
        <f t="shared" si="106"/>
        <v>175.36</v>
      </c>
      <c r="L168" s="44">
        <f t="shared" si="106"/>
        <v>175.36</v>
      </c>
      <c r="M168" s="44">
        <f t="shared" si="106"/>
        <v>175.36</v>
      </c>
      <c r="N168" s="44">
        <f t="shared" si="106"/>
        <v>175.36</v>
      </c>
      <c r="O168" s="44">
        <f t="shared" si="106"/>
        <v>175.36</v>
      </c>
      <c r="P168" s="44">
        <f t="shared" si="106"/>
        <v>175.36</v>
      </c>
      <c r="Q168" s="44">
        <f t="shared" si="106"/>
        <v>175.36</v>
      </c>
      <c r="R168" s="44">
        <f t="shared" si="106"/>
        <v>175.36</v>
      </c>
      <c r="S168" s="44">
        <f t="shared" si="106"/>
        <v>175.36</v>
      </c>
      <c r="T168" s="44">
        <f t="shared" si="106"/>
        <v>175.36</v>
      </c>
      <c r="U168" s="44">
        <f t="shared" si="106"/>
        <v>175.36</v>
      </c>
      <c r="V168" s="44">
        <f t="shared" si="106"/>
        <v>175.36</v>
      </c>
      <c r="W168" s="44">
        <f t="shared" si="106"/>
        <v>175.36</v>
      </c>
      <c r="X168" s="44">
        <f t="shared" si="106"/>
        <v>175.36</v>
      </c>
      <c r="Y168" s="44">
        <f t="shared" si="106"/>
        <v>175.36</v>
      </c>
      <c r="Z168" s="44">
        <f t="shared" si="106"/>
        <v>175.36</v>
      </c>
      <c r="AA168" s="44">
        <f t="shared" si="106"/>
        <v>175.36</v>
      </c>
    </row>
    <row r="169" spans="1:27" ht="12.75" hidden="1" customHeight="1" outlineLevel="1" x14ac:dyDescent="0.2">
      <c r="A169" s="89" t="s">
        <v>3054</v>
      </c>
      <c r="B169" s="63" t="s">
        <v>2922</v>
      </c>
      <c r="C169" s="43" t="s">
        <v>79</v>
      </c>
      <c r="D169" s="44">
        <f>$D$13</f>
        <v>216.36</v>
      </c>
      <c r="E169" s="44">
        <f t="shared" ref="E169:AA169" si="107">$D$13</f>
        <v>216.36</v>
      </c>
      <c r="F169" s="44">
        <f t="shared" si="107"/>
        <v>216.36</v>
      </c>
      <c r="G169" s="44">
        <f t="shared" si="107"/>
        <v>216.36</v>
      </c>
      <c r="H169" s="44">
        <f t="shared" si="107"/>
        <v>216.36</v>
      </c>
      <c r="I169" s="44">
        <f t="shared" si="107"/>
        <v>216.36</v>
      </c>
      <c r="J169" s="44">
        <f t="shared" si="107"/>
        <v>216.36</v>
      </c>
      <c r="K169" s="44">
        <f t="shared" si="107"/>
        <v>216.36</v>
      </c>
      <c r="L169" s="44">
        <f t="shared" si="107"/>
        <v>216.36</v>
      </c>
      <c r="M169" s="44">
        <f t="shared" si="107"/>
        <v>216.36</v>
      </c>
      <c r="N169" s="44">
        <f t="shared" si="107"/>
        <v>216.36</v>
      </c>
      <c r="O169" s="44">
        <f t="shared" si="107"/>
        <v>216.36</v>
      </c>
      <c r="P169" s="44">
        <f t="shared" si="107"/>
        <v>216.36</v>
      </c>
      <c r="Q169" s="44">
        <f t="shared" si="107"/>
        <v>216.36</v>
      </c>
      <c r="R169" s="44">
        <f t="shared" si="107"/>
        <v>216.36</v>
      </c>
      <c r="S169" s="44">
        <f t="shared" si="107"/>
        <v>216.36</v>
      </c>
      <c r="T169" s="44">
        <f t="shared" si="107"/>
        <v>216.36</v>
      </c>
      <c r="U169" s="44">
        <f t="shared" si="107"/>
        <v>216.36</v>
      </c>
      <c r="V169" s="44">
        <f t="shared" si="107"/>
        <v>216.36</v>
      </c>
      <c r="W169" s="44">
        <f t="shared" si="107"/>
        <v>216.36</v>
      </c>
      <c r="X169" s="44">
        <f t="shared" si="107"/>
        <v>216.36</v>
      </c>
      <c r="Y169" s="44">
        <f t="shared" si="107"/>
        <v>216.36</v>
      </c>
      <c r="Z169" s="44">
        <f t="shared" si="107"/>
        <v>216.36</v>
      </c>
      <c r="AA169" s="44">
        <f t="shared" si="107"/>
        <v>216.36</v>
      </c>
    </row>
    <row r="170" spans="1:27" collapsed="1" x14ac:dyDescent="0.2">
      <c r="A170" s="88" t="s">
        <v>3055</v>
      </c>
      <c r="B170" s="28" t="str">
        <f>"28"&amp;"."&amp;$B$212&amp;"."&amp;$B$213</f>
        <v>28.09.2023</v>
      </c>
      <c r="C170" s="80" t="s">
        <v>76</v>
      </c>
      <c r="D170" s="81">
        <f>ROUND(((D171+D172+D174+D173+D175)/1000),5)</f>
        <v>3.8302399999999999</v>
      </c>
      <c r="E170" s="81">
        <f t="shared" ref="E170:AA170" si="108">ROUND(((E171+E172+E174+E173+E175)/1000),5)</f>
        <v>3.7157399999999998</v>
      </c>
      <c r="F170" s="81">
        <f t="shared" si="108"/>
        <v>3.6992799999999999</v>
      </c>
      <c r="G170" s="81">
        <f t="shared" si="108"/>
        <v>3.68438</v>
      </c>
      <c r="H170" s="81">
        <f t="shared" si="108"/>
        <v>3.7845499999999999</v>
      </c>
      <c r="I170" s="81">
        <f t="shared" si="108"/>
        <v>3.9981900000000001</v>
      </c>
      <c r="J170" s="81">
        <f t="shared" si="108"/>
        <v>4.0863100000000001</v>
      </c>
      <c r="K170" s="81">
        <f t="shared" si="108"/>
        <v>4.2157900000000001</v>
      </c>
      <c r="L170" s="81">
        <f t="shared" si="108"/>
        <v>4.4712399999999999</v>
      </c>
      <c r="M170" s="81">
        <f t="shared" si="108"/>
        <v>4.5660999999999996</v>
      </c>
      <c r="N170" s="81">
        <f t="shared" si="108"/>
        <v>4.5860399999999997</v>
      </c>
      <c r="O170" s="81">
        <f t="shared" si="108"/>
        <v>4.5514900000000003</v>
      </c>
      <c r="P170" s="81">
        <f t="shared" si="108"/>
        <v>4.4990600000000001</v>
      </c>
      <c r="Q170" s="81">
        <f t="shared" si="108"/>
        <v>4.5370400000000002</v>
      </c>
      <c r="R170" s="81">
        <f t="shared" si="108"/>
        <v>4.6009099999999998</v>
      </c>
      <c r="S170" s="81">
        <f t="shared" si="108"/>
        <v>4.5980800000000004</v>
      </c>
      <c r="T170" s="81">
        <f t="shared" si="108"/>
        <v>4.5935800000000002</v>
      </c>
      <c r="U170" s="81">
        <f t="shared" si="108"/>
        <v>4.57498</v>
      </c>
      <c r="V170" s="81">
        <f t="shared" si="108"/>
        <v>4.7397600000000004</v>
      </c>
      <c r="W170" s="81">
        <f t="shared" si="108"/>
        <v>4.7632199999999996</v>
      </c>
      <c r="X170" s="81">
        <f t="shared" si="108"/>
        <v>4.6315999999999997</v>
      </c>
      <c r="Y170" s="81">
        <f t="shared" si="108"/>
        <v>4.4413600000000004</v>
      </c>
      <c r="Z170" s="81">
        <f t="shared" si="108"/>
        <v>4.1265900000000002</v>
      </c>
      <c r="AA170" s="81">
        <f t="shared" si="108"/>
        <v>3.99926</v>
      </c>
    </row>
    <row r="171" spans="1:27" ht="12.75" hidden="1" customHeight="1" outlineLevel="1" x14ac:dyDescent="0.2">
      <c r="A171" s="89" t="s">
        <v>3056</v>
      </c>
      <c r="B171" s="63" t="s">
        <v>230</v>
      </c>
      <c r="C171" s="43" t="s">
        <v>79</v>
      </c>
      <c r="D171" s="44">
        <v>1211.31</v>
      </c>
      <c r="E171" s="44">
        <v>1096.81</v>
      </c>
      <c r="F171" s="44">
        <v>1080.3499999999999</v>
      </c>
      <c r="G171" s="44">
        <v>1065.45</v>
      </c>
      <c r="H171" s="44">
        <v>1165.6199999999999</v>
      </c>
      <c r="I171" s="44">
        <v>1379.26</v>
      </c>
      <c r="J171" s="44">
        <v>1467.38</v>
      </c>
      <c r="K171" s="44">
        <v>1596.86</v>
      </c>
      <c r="L171" s="44">
        <v>1852.31</v>
      </c>
      <c r="M171" s="44">
        <v>1947.17</v>
      </c>
      <c r="N171" s="44">
        <v>1967.11</v>
      </c>
      <c r="O171" s="44">
        <v>1932.56</v>
      </c>
      <c r="P171" s="44">
        <v>1880.13</v>
      </c>
      <c r="Q171" s="44">
        <v>1918.11</v>
      </c>
      <c r="R171" s="44">
        <v>1981.98</v>
      </c>
      <c r="S171" s="44">
        <v>1979.15</v>
      </c>
      <c r="T171" s="44">
        <v>1974.65</v>
      </c>
      <c r="U171" s="44">
        <v>1956.05</v>
      </c>
      <c r="V171" s="44">
        <v>2120.83</v>
      </c>
      <c r="W171" s="44">
        <v>2144.29</v>
      </c>
      <c r="X171" s="44">
        <v>2012.67</v>
      </c>
      <c r="Y171" s="44">
        <v>1822.43</v>
      </c>
      <c r="Z171" s="44">
        <v>1507.66</v>
      </c>
      <c r="AA171" s="44">
        <v>1380.33</v>
      </c>
    </row>
    <row r="172" spans="1:27" ht="12.75" hidden="1" customHeight="1" outlineLevel="1" x14ac:dyDescent="0.2">
      <c r="A172" s="89" t="s">
        <v>3057</v>
      </c>
      <c r="B172" s="63" t="s">
        <v>90</v>
      </c>
      <c r="C172" s="43" t="s">
        <v>79</v>
      </c>
      <c r="D172" s="44">
        <f>$D$10</f>
        <v>2222.89</v>
      </c>
      <c r="E172" s="44">
        <f t="shared" ref="E172:AA172" si="109">$D$10</f>
        <v>2222.89</v>
      </c>
      <c r="F172" s="44">
        <f t="shared" si="109"/>
        <v>2222.89</v>
      </c>
      <c r="G172" s="44">
        <f t="shared" si="109"/>
        <v>2222.89</v>
      </c>
      <c r="H172" s="44">
        <f t="shared" si="109"/>
        <v>2222.89</v>
      </c>
      <c r="I172" s="44">
        <f t="shared" si="109"/>
        <v>2222.89</v>
      </c>
      <c r="J172" s="44">
        <f t="shared" si="109"/>
        <v>2222.89</v>
      </c>
      <c r="K172" s="44">
        <f t="shared" si="109"/>
        <v>2222.89</v>
      </c>
      <c r="L172" s="44">
        <f t="shared" si="109"/>
        <v>2222.89</v>
      </c>
      <c r="M172" s="44">
        <f t="shared" si="109"/>
        <v>2222.89</v>
      </c>
      <c r="N172" s="44">
        <f t="shared" si="109"/>
        <v>2222.89</v>
      </c>
      <c r="O172" s="44">
        <f t="shared" si="109"/>
        <v>2222.89</v>
      </c>
      <c r="P172" s="44">
        <f t="shared" si="109"/>
        <v>2222.89</v>
      </c>
      <c r="Q172" s="44">
        <f t="shared" si="109"/>
        <v>2222.89</v>
      </c>
      <c r="R172" s="44">
        <f t="shared" si="109"/>
        <v>2222.89</v>
      </c>
      <c r="S172" s="44">
        <f t="shared" si="109"/>
        <v>2222.89</v>
      </c>
      <c r="T172" s="44">
        <f t="shared" si="109"/>
        <v>2222.89</v>
      </c>
      <c r="U172" s="44">
        <f t="shared" si="109"/>
        <v>2222.89</v>
      </c>
      <c r="V172" s="44">
        <f t="shared" si="109"/>
        <v>2222.89</v>
      </c>
      <c r="W172" s="44">
        <f t="shared" si="109"/>
        <v>2222.89</v>
      </c>
      <c r="X172" s="44">
        <f t="shared" si="109"/>
        <v>2222.89</v>
      </c>
      <c r="Y172" s="44">
        <f t="shared" si="109"/>
        <v>2222.89</v>
      </c>
      <c r="Z172" s="44">
        <f t="shared" si="109"/>
        <v>2222.89</v>
      </c>
      <c r="AA172" s="44">
        <f t="shared" si="109"/>
        <v>2222.89</v>
      </c>
    </row>
    <row r="173" spans="1:27" ht="12.75" hidden="1" customHeight="1" outlineLevel="1" x14ac:dyDescent="0.2">
      <c r="A173" s="89" t="s">
        <v>3058</v>
      </c>
      <c r="B173" s="63" t="s">
        <v>83</v>
      </c>
      <c r="C173" s="43" t="s">
        <v>79</v>
      </c>
      <c r="D173" s="44">
        <v>4.32</v>
      </c>
      <c r="E173" s="44">
        <v>4.32</v>
      </c>
      <c r="F173" s="44">
        <v>4.32</v>
      </c>
      <c r="G173" s="44">
        <v>4.32</v>
      </c>
      <c r="H173" s="44">
        <v>4.32</v>
      </c>
      <c r="I173" s="44">
        <v>4.32</v>
      </c>
      <c r="J173" s="44">
        <v>4.32</v>
      </c>
      <c r="K173" s="44">
        <v>4.32</v>
      </c>
      <c r="L173" s="44">
        <v>4.32</v>
      </c>
      <c r="M173" s="44">
        <v>4.32</v>
      </c>
      <c r="N173" s="44">
        <v>4.32</v>
      </c>
      <c r="O173" s="44">
        <v>4.32</v>
      </c>
      <c r="P173" s="44">
        <v>4.32</v>
      </c>
      <c r="Q173" s="44">
        <v>4.32</v>
      </c>
      <c r="R173" s="44">
        <v>4.32</v>
      </c>
      <c r="S173" s="44">
        <v>4.32</v>
      </c>
      <c r="T173" s="44">
        <v>4.32</v>
      </c>
      <c r="U173" s="44">
        <v>4.32</v>
      </c>
      <c r="V173" s="44">
        <v>4.32</v>
      </c>
      <c r="W173" s="44">
        <v>4.32</v>
      </c>
      <c r="X173" s="44">
        <v>4.32</v>
      </c>
      <c r="Y173" s="44">
        <v>4.32</v>
      </c>
      <c r="Z173" s="44">
        <v>4.32</v>
      </c>
      <c r="AA173" s="44">
        <v>4.32</v>
      </c>
    </row>
    <row r="174" spans="1:27" ht="12.75" hidden="1" customHeight="1" outlineLevel="1" x14ac:dyDescent="0.2">
      <c r="A174" s="89" t="s">
        <v>3059</v>
      </c>
      <c r="B174" s="63" t="s">
        <v>2926</v>
      </c>
      <c r="C174" s="43" t="s">
        <v>79</v>
      </c>
      <c r="D174" s="44">
        <f>$D$12</f>
        <v>175.36</v>
      </c>
      <c r="E174" s="44">
        <f t="shared" ref="E174:AA174" si="110">$D$12</f>
        <v>175.36</v>
      </c>
      <c r="F174" s="44">
        <f t="shared" si="110"/>
        <v>175.36</v>
      </c>
      <c r="G174" s="44">
        <f t="shared" si="110"/>
        <v>175.36</v>
      </c>
      <c r="H174" s="44">
        <f t="shared" si="110"/>
        <v>175.36</v>
      </c>
      <c r="I174" s="44">
        <f t="shared" si="110"/>
        <v>175.36</v>
      </c>
      <c r="J174" s="44">
        <f t="shared" si="110"/>
        <v>175.36</v>
      </c>
      <c r="K174" s="44">
        <f t="shared" si="110"/>
        <v>175.36</v>
      </c>
      <c r="L174" s="44">
        <f t="shared" si="110"/>
        <v>175.36</v>
      </c>
      <c r="M174" s="44">
        <f t="shared" si="110"/>
        <v>175.36</v>
      </c>
      <c r="N174" s="44">
        <f t="shared" si="110"/>
        <v>175.36</v>
      </c>
      <c r="O174" s="44">
        <f t="shared" si="110"/>
        <v>175.36</v>
      </c>
      <c r="P174" s="44">
        <f t="shared" si="110"/>
        <v>175.36</v>
      </c>
      <c r="Q174" s="44">
        <f t="shared" si="110"/>
        <v>175.36</v>
      </c>
      <c r="R174" s="44">
        <f t="shared" si="110"/>
        <v>175.36</v>
      </c>
      <c r="S174" s="44">
        <f t="shared" si="110"/>
        <v>175.36</v>
      </c>
      <c r="T174" s="44">
        <f t="shared" si="110"/>
        <v>175.36</v>
      </c>
      <c r="U174" s="44">
        <f t="shared" si="110"/>
        <v>175.36</v>
      </c>
      <c r="V174" s="44">
        <f t="shared" si="110"/>
        <v>175.36</v>
      </c>
      <c r="W174" s="44">
        <f t="shared" si="110"/>
        <v>175.36</v>
      </c>
      <c r="X174" s="44">
        <f t="shared" si="110"/>
        <v>175.36</v>
      </c>
      <c r="Y174" s="44">
        <f t="shared" si="110"/>
        <v>175.36</v>
      </c>
      <c r="Z174" s="44">
        <f t="shared" si="110"/>
        <v>175.36</v>
      </c>
      <c r="AA174" s="44">
        <f t="shared" si="110"/>
        <v>175.36</v>
      </c>
    </row>
    <row r="175" spans="1:27" ht="12.75" hidden="1" customHeight="1" outlineLevel="1" x14ac:dyDescent="0.2">
      <c r="A175" s="89" t="s">
        <v>3060</v>
      </c>
      <c r="B175" s="63" t="s">
        <v>2922</v>
      </c>
      <c r="C175" s="43" t="s">
        <v>79</v>
      </c>
      <c r="D175" s="44">
        <f>$D$13</f>
        <v>216.36</v>
      </c>
      <c r="E175" s="44">
        <f t="shared" ref="E175:AA175" si="111">$D$13</f>
        <v>216.36</v>
      </c>
      <c r="F175" s="44">
        <f t="shared" si="111"/>
        <v>216.36</v>
      </c>
      <c r="G175" s="44">
        <f t="shared" si="111"/>
        <v>216.36</v>
      </c>
      <c r="H175" s="44">
        <f t="shared" si="111"/>
        <v>216.36</v>
      </c>
      <c r="I175" s="44">
        <f t="shared" si="111"/>
        <v>216.36</v>
      </c>
      <c r="J175" s="44">
        <f t="shared" si="111"/>
        <v>216.36</v>
      </c>
      <c r="K175" s="44">
        <f t="shared" si="111"/>
        <v>216.36</v>
      </c>
      <c r="L175" s="44">
        <f t="shared" si="111"/>
        <v>216.36</v>
      </c>
      <c r="M175" s="44">
        <f t="shared" si="111"/>
        <v>216.36</v>
      </c>
      <c r="N175" s="44">
        <f t="shared" si="111"/>
        <v>216.36</v>
      </c>
      <c r="O175" s="44">
        <f t="shared" si="111"/>
        <v>216.36</v>
      </c>
      <c r="P175" s="44">
        <f t="shared" si="111"/>
        <v>216.36</v>
      </c>
      <c r="Q175" s="44">
        <f t="shared" si="111"/>
        <v>216.36</v>
      </c>
      <c r="R175" s="44">
        <f t="shared" si="111"/>
        <v>216.36</v>
      </c>
      <c r="S175" s="44">
        <f t="shared" si="111"/>
        <v>216.36</v>
      </c>
      <c r="T175" s="44">
        <f t="shared" si="111"/>
        <v>216.36</v>
      </c>
      <c r="U175" s="44">
        <f t="shared" si="111"/>
        <v>216.36</v>
      </c>
      <c r="V175" s="44">
        <f t="shared" si="111"/>
        <v>216.36</v>
      </c>
      <c r="W175" s="44">
        <f t="shared" si="111"/>
        <v>216.36</v>
      </c>
      <c r="X175" s="44">
        <f t="shared" si="111"/>
        <v>216.36</v>
      </c>
      <c r="Y175" s="44">
        <f t="shared" si="111"/>
        <v>216.36</v>
      </c>
      <c r="Z175" s="44">
        <f t="shared" si="111"/>
        <v>216.36</v>
      </c>
      <c r="AA175" s="44">
        <f t="shared" si="111"/>
        <v>216.36</v>
      </c>
    </row>
    <row r="176" spans="1:27" collapsed="1" x14ac:dyDescent="0.2">
      <c r="A176" s="88" t="s">
        <v>3061</v>
      </c>
      <c r="B176" s="28" t="str">
        <f>"29"&amp;"."&amp;$B$212&amp;"."&amp;$B$213</f>
        <v>29.09.2023</v>
      </c>
      <c r="C176" s="80" t="s">
        <v>76</v>
      </c>
      <c r="D176" s="81">
        <f>ROUND(((D177+D178+D180+D179+D181)/1000),5)</f>
        <v>3.8106200000000001</v>
      </c>
      <c r="E176" s="81">
        <f t="shared" ref="E176:AA176" si="112">ROUND(((E177+E178+E180+E179+E181)/1000),5)</f>
        <v>3.6228699999999998</v>
      </c>
      <c r="F176" s="81">
        <f t="shared" si="112"/>
        <v>3.5707800000000001</v>
      </c>
      <c r="G176" s="81">
        <f t="shared" si="112"/>
        <v>3.5867499999999999</v>
      </c>
      <c r="H176" s="81">
        <f t="shared" si="112"/>
        <v>3.70078</v>
      </c>
      <c r="I176" s="81">
        <f t="shared" si="112"/>
        <v>3.9287700000000001</v>
      </c>
      <c r="J176" s="81">
        <f t="shared" si="112"/>
        <v>4.0324999999999998</v>
      </c>
      <c r="K176" s="81">
        <f t="shared" si="112"/>
        <v>4.2209199999999996</v>
      </c>
      <c r="L176" s="81">
        <f t="shared" si="112"/>
        <v>4.44991</v>
      </c>
      <c r="M176" s="81">
        <f t="shared" si="112"/>
        <v>4.5673000000000004</v>
      </c>
      <c r="N176" s="81">
        <f t="shared" si="112"/>
        <v>4.5594999999999999</v>
      </c>
      <c r="O176" s="81">
        <f t="shared" si="112"/>
        <v>4.5235799999999999</v>
      </c>
      <c r="P176" s="81">
        <f t="shared" si="112"/>
        <v>4.4956699999999996</v>
      </c>
      <c r="Q176" s="81">
        <f t="shared" si="112"/>
        <v>4.5593500000000002</v>
      </c>
      <c r="R176" s="81">
        <f t="shared" si="112"/>
        <v>4.5993199999999996</v>
      </c>
      <c r="S176" s="81">
        <f t="shared" si="112"/>
        <v>4.5930799999999996</v>
      </c>
      <c r="T176" s="81">
        <f t="shared" si="112"/>
        <v>4.5837599999999998</v>
      </c>
      <c r="U176" s="81">
        <f t="shared" si="112"/>
        <v>4.5775699999999997</v>
      </c>
      <c r="V176" s="81">
        <f t="shared" si="112"/>
        <v>4.6700900000000001</v>
      </c>
      <c r="W176" s="81">
        <f t="shared" si="112"/>
        <v>4.7235100000000001</v>
      </c>
      <c r="X176" s="81">
        <f t="shared" si="112"/>
        <v>4.6324500000000004</v>
      </c>
      <c r="Y176" s="81">
        <f t="shared" si="112"/>
        <v>4.4874200000000002</v>
      </c>
      <c r="Z176" s="81">
        <f t="shared" si="112"/>
        <v>4.1839899999999997</v>
      </c>
      <c r="AA176" s="81">
        <f t="shared" si="112"/>
        <v>4.0638399999999999</v>
      </c>
    </row>
    <row r="177" spans="1:27" ht="12.75" hidden="1" customHeight="1" outlineLevel="1" x14ac:dyDescent="0.2">
      <c r="A177" s="89" t="s">
        <v>3062</v>
      </c>
      <c r="B177" s="63" t="s">
        <v>230</v>
      </c>
      <c r="C177" s="43" t="s">
        <v>79</v>
      </c>
      <c r="D177" s="44">
        <v>1191.69</v>
      </c>
      <c r="E177" s="44">
        <v>1003.94</v>
      </c>
      <c r="F177" s="44">
        <v>951.85</v>
      </c>
      <c r="G177" s="44">
        <v>967.82</v>
      </c>
      <c r="H177" s="44">
        <v>1081.8499999999999</v>
      </c>
      <c r="I177" s="44">
        <v>1309.8399999999999</v>
      </c>
      <c r="J177" s="44">
        <v>1413.57</v>
      </c>
      <c r="K177" s="44">
        <v>1601.99</v>
      </c>
      <c r="L177" s="44">
        <v>1830.98</v>
      </c>
      <c r="M177" s="44">
        <v>1948.37</v>
      </c>
      <c r="N177" s="44">
        <v>1940.57</v>
      </c>
      <c r="O177" s="44">
        <v>1904.65</v>
      </c>
      <c r="P177" s="44">
        <v>1876.74</v>
      </c>
      <c r="Q177" s="44">
        <v>1940.42</v>
      </c>
      <c r="R177" s="44">
        <v>1980.39</v>
      </c>
      <c r="S177" s="44">
        <v>1974.15</v>
      </c>
      <c r="T177" s="44">
        <v>1964.83</v>
      </c>
      <c r="U177" s="44">
        <v>1958.64</v>
      </c>
      <c r="V177" s="44">
        <v>2051.16</v>
      </c>
      <c r="W177" s="44">
        <v>2104.58</v>
      </c>
      <c r="X177" s="44">
        <v>2013.52</v>
      </c>
      <c r="Y177" s="44">
        <v>1868.49</v>
      </c>
      <c r="Z177" s="44">
        <v>1565.06</v>
      </c>
      <c r="AA177" s="44">
        <v>1444.91</v>
      </c>
    </row>
    <row r="178" spans="1:27" ht="12.75" hidden="1" customHeight="1" outlineLevel="1" x14ac:dyDescent="0.2">
      <c r="A178" s="89" t="s">
        <v>3063</v>
      </c>
      <c r="B178" s="63" t="s">
        <v>90</v>
      </c>
      <c r="C178" s="43" t="s">
        <v>79</v>
      </c>
      <c r="D178" s="44">
        <f>$D$10</f>
        <v>2222.89</v>
      </c>
      <c r="E178" s="44">
        <f t="shared" ref="E178:AA178" si="113">$D$10</f>
        <v>2222.89</v>
      </c>
      <c r="F178" s="44">
        <f t="shared" si="113"/>
        <v>2222.89</v>
      </c>
      <c r="G178" s="44">
        <f t="shared" si="113"/>
        <v>2222.89</v>
      </c>
      <c r="H178" s="44">
        <f t="shared" si="113"/>
        <v>2222.89</v>
      </c>
      <c r="I178" s="44">
        <f t="shared" si="113"/>
        <v>2222.89</v>
      </c>
      <c r="J178" s="44">
        <f t="shared" si="113"/>
        <v>2222.89</v>
      </c>
      <c r="K178" s="44">
        <f t="shared" si="113"/>
        <v>2222.89</v>
      </c>
      <c r="L178" s="44">
        <f t="shared" si="113"/>
        <v>2222.89</v>
      </c>
      <c r="M178" s="44">
        <f t="shared" si="113"/>
        <v>2222.89</v>
      </c>
      <c r="N178" s="44">
        <f t="shared" si="113"/>
        <v>2222.89</v>
      </c>
      <c r="O178" s="44">
        <f t="shared" si="113"/>
        <v>2222.89</v>
      </c>
      <c r="P178" s="44">
        <f t="shared" si="113"/>
        <v>2222.89</v>
      </c>
      <c r="Q178" s="44">
        <f t="shared" si="113"/>
        <v>2222.89</v>
      </c>
      <c r="R178" s="44">
        <f t="shared" si="113"/>
        <v>2222.89</v>
      </c>
      <c r="S178" s="44">
        <f t="shared" si="113"/>
        <v>2222.89</v>
      </c>
      <c r="T178" s="44">
        <f t="shared" si="113"/>
        <v>2222.89</v>
      </c>
      <c r="U178" s="44">
        <f t="shared" si="113"/>
        <v>2222.89</v>
      </c>
      <c r="V178" s="44">
        <f t="shared" si="113"/>
        <v>2222.89</v>
      </c>
      <c r="W178" s="44">
        <f t="shared" si="113"/>
        <v>2222.89</v>
      </c>
      <c r="X178" s="44">
        <f t="shared" si="113"/>
        <v>2222.89</v>
      </c>
      <c r="Y178" s="44">
        <f t="shared" si="113"/>
        <v>2222.89</v>
      </c>
      <c r="Z178" s="44">
        <f t="shared" si="113"/>
        <v>2222.89</v>
      </c>
      <c r="AA178" s="44">
        <f t="shared" si="113"/>
        <v>2222.89</v>
      </c>
    </row>
    <row r="179" spans="1:27" ht="12.75" hidden="1" customHeight="1" outlineLevel="1" x14ac:dyDescent="0.2">
      <c r="A179" s="89" t="s">
        <v>3064</v>
      </c>
      <c r="B179" s="63" t="s">
        <v>83</v>
      </c>
      <c r="C179" s="43" t="s">
        <v>79</v>
      </c>
      <c r="D179" s="44">
        <v>4.32</v>
      </c>
      <c r="E179" s="44">
        <v>4.32</v>
      </c>
      <c r="F179" s="44">
        <v>4.32</v>
      </c>
      <c r="G179" s="44">
        <v>4.32</v>
      </c>
      <c r="H179" s="44">
        <v>4.32</v>
      </c>
      <c r="I179" s="44">
        <v>4.32</v>
      </c>
      <c r="J179" s="44">
        <v>4.32</v>
      </c>
      <c r="K179" s="44">
        <v>4.32</v>
      </c>
      <c r="L179" s="44">
        <v>4.32</v>
      </c>
      <c r="M179" s="44">
        <v>4.32</v>
      </c>
      <c r="N179" s="44">
        <v>4.32</v>
      </c>
      <c r="O179" s="44">
        <v>4.32</v>
      </c>
      <c r="P179" s="44">
        <v>4.32</v>
      </c>
      <c r="Q179" s="44">
        <v>4.32</v>
      </c>
      <c r="R179" s="44">
        <v>4.32</v>
      </c>
      <c r="S179" s="44">
        <v>4.32</v>
      </c>
      <c r="T179" s="44">
        <v>4.32</v>
      </c>
      <c r="U179" s="44">
        <v>4.32</v>
      </c>
      <c r="V179" s="44">
        <v>4.32</v>
      </c>
      <c r="W179" s="44">
        <v>4.32</v>
      </c>
      <c r="X179" s="44">
        <v>4.32</v>
      </c>
      <c r="Y179" s="44">
        <v>4.32</v>
      </c>
      <c r="Z179" s="44">
        <v>4.32</v>
      </c>
      <c r="AA179" s="44">
        <v>4.32</v>
      </c>
    </row>
    <row r="180" spans="1:27" ht="12.75" hidden="1" customHeight="1" outlineLevel="1" x14ac:dyDescent="0.2">
      <c r="A180" s="89" t="s">
        <v>3065</v>
      </c>
      <c r="B180" s="63" t="s">
        <v>2926</v>
      </c>
      <c r="C180" s="43" t="s">
        <v>79</v>
      </c>
      <c r="D180" s="44">
        <f>$D$12</f>
        <v>175.36</v>
      </c>
      <c r="E180" s="44">
        <f t="shared" ref="E180:AA180" si="114">$D$12</f>
        <v>175.36</v>
      </c>
      <c r="F180" s="44">
        <f t="shared" si="114"/>
        <v>175.36</v>
      </c>
      <c r="G180" s="44">
        <f t="shared" si="114"/>
        <v>175.36</v>
      </c>
      <c r="H180" s="44">
        <f t="shared" si="114"/>
        <v>175.36</v>
      </c>
      <c r="I180" s="44">
        <f t="shared" si="114"/>
        <v>175.36</v>
      </c>
      <c r="J180" s="44">
        <f t="shared" si="114"/>
        <v>175.36</v>
      </c>
      <c r="K180" s="44">
        <f t="shared" si="114"/>
        <v>175.36</v>
      </c>
      <c r="L180" s="44">
        <f t="shared" si="114"/>
        <v>175.36</v>
      </c>
      <c r="M180" s="44">
        <f t="shared" si="114"/>
        <v>175.36</v>
      </c>
      <c r="N180" s="44">
        <f t="shared" si="114"/>
        <v>175.36</v>
      </c>
      <c r="O180" s="44">
        <f t="shared" si="114"/>
        <v>175.36</v>
      </c>
      <c r="P180" s="44">
        <f t="shared" si="114"/>
        <v>175.36</v>
      </c>
      <c r="Q180" s="44">
        <f t="shared" si="114"/>
        <v>175.36</v>
      </c>
      <c r="R180" s="44">
        <f t="shared" si="114"/>
        <v>175.36</v>
      </c>
      <c r="S180" s="44">
        <f t="shared" si="114"/>
        <v>175.36</v>
      </c>
      <c r="T180" s="44">
        <f t="shared" si="114"/>
        <v>175.36</v>
      </c>
      <c r="U180" s="44">
        <f t="shared" si="114"/>
        <v>175.36</v>
      </c>
      <c r="V180" s="44">
        <f t="shared" si="114"/>
        <v>175.36</v>
      </c>
      <c r="W180" s="44">
        <f t="shared" si="114"/>
        <v>175.36</v>
      </c>
      <c r="X180" s="44">
        <f t="shared" si="114"/>
        <v>175.36</v>
      </c>
      <c r="Y180" s="44">
        <f t="shared" si="114"/>
        <v>175.36</v>
      </c>
      <c r="Z180" s="44">
        <f t="shared" si="114"/>
        <v>175.36</v>
      </c>
      <c r="AA180" s="44">
        <f t="shared" si="114"/>
        <v>175.36</v>
      </c>
    </row>
    <row r="181" spans="1:27" ht="12.75" hidden="1" customHeight="1" outlineLevel="1" x14ac:dyDescent="0.2">
      <c r="A181" s="89" t="s">
        <v>3066</v>
      </c>
      <c r="B181" s="63" t="s">
        <v>2922</v>
      </c>
      <c r="C181" s="43" t="s">
        <v>79</v>
      </c>
      <c r="D181" s="44">
        <f>$D$13</f>
        <v>216.36</v>
      </c>
      <c r="E181" s="44">
        <f t="shared" ref="E181:AA181" si="115">$D$13</f>
        <v>216.36</v>
      </c>
      <c r="F181" s="44">
        <f t="shared" si="115"/>
        <v>216.36</v>
      </c>
      <c r="G181" s="44">
        <f t="shared" si="115"/>
        <v>216.36</v>
      </c>
      <c r="H181" s="44">
        <f t="shared" si="115"/>
        <v>216.36</v>
      </c>
      <c r="I181" s="44">
        <f t="shared" si="115"/>
        <v>216.36</v>
      </c>
      <c r="J181" s="44">
        <f t="shared" si="115"/>
        <v>216.36</v>
      </c>
      <c r="K181" s="44">
        <f t="shared" si="115"/>
        <v>216.36</v>
      </c>
      <c r="L181" s="44">
        <f t="shared" si="115"/>
        <v>216.36</v>
      </c>
      <c r="M181" s="44">
        <f t="shared" si="115"/>
        <v>216.36</v>
      </c>
      <c r="N181" s="44">
        <f t="shared" si="115"/>
        <v>216.36</v>
      </c>
      <c r="O181" s="44">
        <f t="shared" si="115"/>
        <v>216.36</v>
      </c>
      <c r="P181" s="44">
        <f t="shared" si="115"/>
        <v>216.36</v>
      </c>
      <c r="Q181" s="44">
        <f t="shared" si="115"/>
        <v>216.36</v>
      </c>
      <c r="R181" s="44">
        <f t="shared" si="115"/>
        <v>216.36</v>
      </c>
      <c r="S181" s="44">
        <f t="shared" si="115"/>
        <v>216.36</v>
      </c>
      <c r="T181" s="44">
        <f t="shared" si="115"/>
        <v>216.36</v>
      </c>
      <c r="U181" s="44">
        <f t="shared" si="115"/>
        <v>216.36</v>
      </c>
      <c r="V181" s="44">
        <f t="shared" si="115"/>
        <v>216.36</v>
      </c>
      <c r="W181" s="44">
        <f t="shared" si="115"/>
        <v>216.36</v>
      </c>
      <c r="X181" s="44">
        <f t="shared" si="115"/>
        <v>216.36</v>
      </c>
      <c r="Y181" s="44">
        <f t="shared" si="115"/>
        <v>216.36</v>
      </c>
      <c r="Z181" s="44">
        <f t="shared" si="115"/>
        <v>216.36</v>
      </c>
      <c r="AA181" s="44">
        <f t="shared" si="115"/>
        <v>216.36</v>
      </c>
    </row>
    <row r="182" spans="1:27" collapsed="1" x14ac:dyDescent="0.2">
      <c r="A182" s="88" t="s">
        <v>3067</v>
      </c>
      <c r="B182" s="28" t="str">
        <f>"30"&amp;"."&amp;$B$212&amp;"."&amp;$B$213</f>
        <v>30.09.2023</v>
      </c>
      <c r="C182" s="80" t="s">
        <v>76</v>
      </c>
      <c r="D182" s="81">
        <f>ROUND(((D183+D184+D186+D185+D187)/1000),5)</f>
        <v>3.9607999999999999</v>
      </c>
      <c r="E182" s="81">
        <f t="shared" ref="E182:AA182" si="116">ROUND(((E183+E184+E186+E185+E187)/1000),5)</f>
        <v>3.88097</v>
      </c>
      <c r="F182" s="81">
        <f t="shared" si="116"/>
        <v>3.8102499999999999</v>
      </c>
      <c r="G182" s="81">
        <f t="shared" si="116"/>
        <v>3.7757700000000001</v>
      </c>
      <c r="H182" s="81">
        <f t="shared" si="116"/>
        <v>3.8247100000000001</v>
      </c>
      <c r="I182" s="81">
        <f t="shared" si="116"/>
        <v>3.9174600000000002</v>
      </c>
      <c r="J182" s="81">
        <f t="shared" si="116"/>
        <v>3.9469699999999999</v>
      </c>
      <c r="K182" s="81">
        <f t="shared" si="116"/>
        <v>4.1153899999999997</v>
      </c>
      <c r="L182" s="81">
        <f t="shared" si="116"/>
        <v>4.4037100000000002</v>
      </c>
      <c r="M182" s="81">
        <f t="shared" si="116"/>
        <v>4.6126899999999997</v>
      </c>
      <c r="N182" s="81">
        <f t="shared" si="116"/>
        <v>4.6459099999999998</v>
      </c>
      <c r="O182" s="81">
        <f t="shared" si="116"/>
        <v>4.6502699999999999</v>
      </c>
      <c r="P182" s="81">
        <f t="shared" si="116"/>
        <v>4.6250099999999996</v>
      </c>
      <c r="Q182" s="81">
        <f t="shared" si="116"/>
        <v>4.6226200000000004</v>
      </c>
      <c r="R182" s="81">
        <f t="shared" si="116"/>
        <v>4.6246200000000002</v>
      </c>
      <c r="S182" s="81">
        <f t="shared" si="116"/>
        <v>4.6214000000000004</v>
      </c>
      <c r="T182" s="81">
        <f t="shared" si="116"/>
        <v>4.60806</v>
      </c>
      <c r="U182" s="81">
        <f t="shared" si="116"/>
        <v>4.5423799999999996</v>
      </c>
      <c r="V182" s="81">
        <f t="shared" si="116"/>
        <v>4.6295200000000003</v>
      </c>
      <c r="W182" s="81">
        <f t="shared" si="116"/>
        <v>4.68485</v>
      </c>
      <c r="X182" s="81">
        <f t="shared" si="116"/>
        <v>4.6217800000000002</v>
      </c>
      <c r="Y182" s="81">
        <f t="shared" si="116"/>
        <v>4.3760000000000003</v>
      </c>
      <c r="Z182" s="81">
        <f t="shared" si="116"/>
        <v>4.2320200000000003</v>
      </c>
      <c r="AA182" s="81">
        <f t="shared" si="116"/>
        <v>4.0198400000000003</v>
      </c>
    </row>
    <row r="183" spans="1:27" ht="12.75" hidden="1" customHeight="1" outlineLevel="1" x14ac:dyDescent="0.2">
      <c r="A183" s="89" t="s">
        <v>3068</v>
      </c>
      <c r="B183" s="63" t="s">
        <v>230</v>
      </c>
      <c r="C183" s="43" t="s">
        <v>79</v>
      </c>
      <c r="D183" s="44">
        <v>1341.87</v>
      </c>
      <c r="E183" s="44">
        <v>1262.04</v>
      </c>
      <c r="F183" s="44">
        <v>1191.32</v>
      </c>
      <c r="G183" s="44">
        <v>1156.8399999999999</v>
      </c>
      <c r="H183" s="44">
        <v>1205.78</v>
      </c>
      <c r="I183" s="44">
        <v>1298.53</v>
      </c>
      <c r="J183" s="44">
        <v>1328.04</v>
      </c>
      <c r="K183" s="44">
        <v>1496.46</v>
      </c>
      <c r="L183" s="44">
        <v>1784.78</v>
      </c>
      <c r="M183" s="44">
        <v>1993.76</v>
      </c>
      <c r="N183" s="44">
        <v>2026.98</v>
      </c>
      <c r="O183" s="44">
        <v>2031.34</v>
      </c>
      <c r="P183" s="44">
        <v>2006.08</v>
      </c>
      <c r="Q183" s="44">
        <v>2003.69</v>
      </c>
      <c r="R183" s="44">
        <v>2005.69</v>
      </c>
      <c r="S183" s="44">
        <v>2002.47</v>
      </c>
      <c r="T183" s="44">
        <v>1989.13</v>
      </c>
      <c r="U183" s="44">
        <v>1923.45</v>
      </c>
      <c r="V183" s="44">
        <v>2010.59</v>
      </c>
      <c r="W183" s="44">
        <v>2065.92</v>
      </c>
      <c r="X183" s="44">
        <v>2002.85</v>
      </c>
      <c r="Y183" s="44">
        <v>1757.07</v>
      </c>
      <c r="Z183" s="44">
        <v>1613.09</v>
      </c>
      <c r="AA183" s="44">
        <v>1400.91</v>
      </c>
    </row>
    <row r="184" spans="1:27" ht="12.75" hidden="1" customHeight="1" outlineLevel="1" x14ac:dyDescent="0.2">
      <c r="A184" s="89" t="s">
        <v>3069</v>
      </c>
      <c r="B184" s="63" t="s">
        <v>90</v>
      </c>
      <c r="C184" s="43" t="s">
        <v>79</v>
      </c>
      <c r="D184" s="44">
        <f>$D$10</f>
        <v>2222.89</v>
      </c>
      <c r="E184" s="44">
        <f t="shared" ref="E184:AA184" si="117">$D$10</f>
        <v>2222.89</v>
      </c>
      <c r="F184" s="44">
        <f t="shared" si="117"/>
        <v>2222.89</v>
      </c>
      <c r="G184" s="44">
        <f t="shared" si="117"/>
        <v>2222.89</v>
      </c>
      <c r="H184" s="44">
        <f t="shared" si="117"/>
        <v>2222.89</v>
      </c>
      <c r="I184" s="44">
        <f t="shared" si="117"/>
        <v>2222.89</v>
      </c>
      <c r="J184" s="44">
        <f t="shared" si="117"/>
        <v>2222.89</v>
      </c>
      <c r="K184" s="44">
        <f t="shared" si="117"/>
        <v>2222.89</v>
      </c>
      <c r="L184" s="44">
        <f t="shared" si="117"/>
        <v>2222.89</v>
      </c>
      <c r="M184" s="44">
        <f t="shared" si="117"/>
        <v>2222.89</v>
      </c>
      <c r="N184" s="44">
        <f t="shared" si="117"/>
        <v>2222.89</v>
      </c>
      <c r="O184" s="44">
        <f t="shared" si="117"/>
        <v>2222.89</v>
      </c>
      <c r="P184" s="44">
        <f t="shared" si="117"/>
        <v>2222.89</v>
      </c>
      <c r="Q184" s="44">
        <f t="shared" si="117"/>
        <v>2222.89</v>
      </c>
      <c r="R184" s="44">
        <f t="shared" si="117"/>
        <v>2222.89</v>
      </c>
      <c r="S184" s="44">
        <f t="shared" si="117"/>
        <v>2222.89</v>
      </c>
      <c r="T184" s="44">
        <f t="shared" si="117"/>
        <v>2222.89</v>
      </c>
      <c r="U184" s="44">
        <f t="shared" si="117"/>
        <v>2222.89</v>
      </c>
      <c r="V184" s="44">
        <f t="shared" si="117"/>
        <v>2222.89</v>
      </c>
      <c r="W184" s="44">
        <f t="shared" si="117"/>
        <v>2222.89</v>
      </c>
      <c r="X184" s="44">
        <f t="shared" si="117"/>
        <v>2222.89</v>
      </c>
      <c r="Y184" s="44">
        <f t="shared" si="117"/>
        <v>2222.89</v>
      </c>
      <c r="Z184" s="44">
        <f t="shared" si="117"/>
        <v>2222.89</v>
      </c>
      <c r="AA184" s="44">
        <f t="shared" si="117"/>
        <v>2222.89</v>
      </c>
    </row>
    <row r="185" spans="1:27" ht="12.75" hidden="1" customHeight="1" outlineLevel="1" x14ac:dyDescent="0.2">
      <c r="A185" s="89" t="s">
        <v>3070</v>
      </c>
      <c r="B185" s="63" t="s">
        <v>83</v>
      </c>
      <c r="C185" s="43" t="s">
        <v>79</v>
      </c>
      <c r="D185" s="44">
        <v>4.32</v>
      </c>
      <c r="E185" s="44">
        <v>4.32</v>
      </c>
      <c r="F185" s="44">
        <v>4.32</v>
      </c>
      <c r="G185" s="44">
        <v>4.32</v>
      </c>
      <c r="H185" s="44">
        <v>4.32</v>
      </c>
      <c r="I185" s="44">
        <v>4.32</v>
      </c>
      <c r="J185" s="44">
        <v>4.32</v>
      </c>
      <c r="K185" s="44">
        <v>4.32</v>
      </c>
      <c r="L185" s="44">
        <v>4.32</v>
      </c>
      <c r="M185" s="44">
        <v>4.32</v>
      </c>
      <c r="N185" s="44">
        <v>4.32</v>
      </c>
      <c r="O185" s="44">
        <v>4.32</v>
      </c>
      <c r="P185" s="44">
        <v>4.32</v>
      </c>
      <c r="Q185" s="44">
        <v>4.32</v>
      </c>
      <c r="R185" s="44">
        <v>4.32</v>
      </c>
      <c r="S185" s="44">
        <v>4.32</v>
      </c>
      <c r="T185" s="44">
        <v>4.32</v>
      </c>
      <c r="U185" s="44">
        <v>4.32</v>
      </c>
      <c r="V185" s="44">
        <v>4.32</v>
      </c>
      <c r="W185" s="44">
        <v>4.32</v>
      </c>
      <c r="X185" s="44">
        <v>4.32</v>
      </c>
      <c r="Y185" s="44">
        <v>4.32</v>
      </c>
      <c r="Z185" s="44">
        <v>4.32</v>
      </c>
      <c r="AA185" s="44">
        <v>4.32</v>
      </c>
    </row>
    <row r="186" spans="1:27" ht="12.75" hidden="1" customHeight="1" outlineLevel="1" x14ac:dyDescent="0.2">
      <c r="A186" s="89" t="s">
        <v>3071</v>
      </c>
      <c r="B186" s="63" t="s">
        <v>2926</v>
      </c>
      <c r="C186" s="43" t="s">
        <v>79</v>
      </c>
      <c r="D186" s="44">
        <f>$D$12</f>
        <v>175.36</v>
      </c>
      <c r="E186" s="44">
        <f t="shared" ref="E186:AA186" si="118">$D$12</f>
        <v>175.36</v>
      </c>
      <c r="F186" s="44">
        <f t="shared" si="118"/>
        <v>175.36</v>
      </c>
      <c r="G186" s="44">
        <f t="shared" si="118"/>
        <v>175.36</v>
      </c>
      <c r="H186" s="44">
        <f t="shared" si="118"/>
        <v>175.36</v>
      </c>
      <c r="I186" s="44">
        <f t="shared" si="118"/>
        <v>175.36</v>
      </c>
      <c r="J186" s="44">
        <f t="shared" si="118"/>
        <v>175.36</v>
      </c>
      <c r="K186" s="44">
        <f t="shared" si="118"/>
        <v>175.36</v>
      </c>
      <c r="L186" s="44">
        <f t="shared" si="118"/>
        <v>175.36</v>
      </c>
      <c r="M186" s="44">
        <f t="shared" si="118"/>
        <v>175.36</v>
      </c>
      <c r="N186" s="44">
        <f t="shared" si="118"/>
        <v>175.36</v>
      </c>
      <c r="O186" s="44">
        <f t="shared" si="118"/>
        <v>175.36</v>
      </c>
      <c r="P186" s="44">
        <f t="shared" si="118"/>
        <v>175.36</v>
      </c>
      <c r="Q186" s="44">
        <f t="shared" si="118"/>
        <v>175.36</v>
      </c>
      <c r="R186" s="44">
        <f t="shared" si="118"/>
        <v>175.36</v>
      </c>
      <c r="S186" s="44">
        <f t="shared" si="118"/>
        <v>175.36</v>
      </c>
      <c r="T186" s="44">
        <f t="shared" si="118"/>
        <v>175.36</v>
      </c>
      <c r="U186" s="44">
        <f t="shared" si="118"/>
        <v>175.36</v>
      </c>
      <c r="V186" s="44">
        <f t="shared" si="118"/>
        <v>175.36</v>
      </c>
      <c r="W186" s="44">
        <f t="shared" si="118"/>
        <v>175.36</v>
      </c>
      <c r="X186" s="44">
        <f t="shared" si="118"/>
        <v>175.36</v>
      </c>
      <c r="Y186" s="44">
        <f t="shared" si="118"/>
        <v>175.36</v>
      </c>
      <c r="Z186" s="44">
        <f t="shared" si="118"/>
        <v>175.36</v>
      </c>
      <c r="AA186" s="44">
        <f t="shared" si="118"/>
        <v>175.36</v>
      </c>
    </row>
    <row r="187" spans="1:27" ht="12.75" hidden="1" customHeight="1" outlineLevel="1" x14ac:dyDescent="0.2">
      <c r="A187" s="89" t="s">
        <v>3072</v>
      </c>
      <c r="B187" s="63" t="s">
        <v>2922</v>
      </c>
      <c r="C187" s="43" t="s">
        <v>79</v>
      </c>
      <c r="D187" s="44">
        <f>$D$13</f>
        <v>216.36</v>
      </c>
      <c r="E187" s="44">
        <f t="shared" ref="E187:AA187" si="119">$D$13</f>
        <v>216.36</v>
      </c>
      <c r="F187" s="44">
        <f t="shared" si="119"/>
        <v>216.36</v>
      </c>
      <c r="G187" s="44">
        <f t="shared" si="119"/>
        <v>216.36</v>
      </c>
      <c r="H187" s="44">
        <f t="shared" si="119"/>
        <v>216.36</v>
      </c>
      <c r="I187" s="44">
        <f t="shared" si="119"/>
        <v>216.36</v>
      </c>
      <c r="J187" s="44">
        <f t="shared" si="119"/>
        <v>216.36</v>
      </c>
      <c r="K187" s="44">
        <f t="shared" si="119"/>
        <v>216.36</v>
      </c>
      <c r="L187" s="44">
        <f t="shared" si="119"/>
        <v>216.36</v>
      </c>
      <c r="M187" s="44">
        <f t="shared" si="119"/>
        <v>216.36</v>
      </c>
      <c r="N187" s="44">
        <f t="shared" si="119"/>
        <v>216.36</v>
      </c>
      <c r="O187" s="44">
        <f t="shared" si="119"/>
        <v>216.36</v>
      </c>
      <c r="P187" s="44">
        <f t="shared" si="119"/>
        <v>216.36</v>
      </c>
      <c r="Q187" s="44">
        <f t="shared" si="119"/>
        <v>216.36</v>
      </c>
      <c r="R187" s="44">
        <f t="shared" si="119"/>
        <v>216.36</v>
      </c>
      <c r="S187" s="44">
        <f t="shared" si="119"/>
        <v>216.36</v>
      </c>
      <c r="T187" s="44">
        <f t="shared" si="119"/>
        <v>216.36</v>
      </c>
      <c r="U187" s="44">
        <f t="shared" si="119"/>
        <v>216.36</v>
      </c>
      <c r="V187" s="44">
        <f t="shared" si="119"/>
        <v>216.36</v>
      </c>
      <c r="W187" s="44">
        <f t="shared" si="119"/>
        <v>216.36</v>
      </c>
      <c r="X187" s="44">
        <f t="shared" si="119"/>
        <v>216.36</v>
      </c>
      <c r="Y187" s="44">
        <f t="shared" si="119"/>
        <v>216.36</v>
      </c>
      <c r="Z187" s="44">
        <f t="shared" si="119"/>
        <v>216.36</v>
      </c>
      <c r="AA187" s="44">
        <f t="shared" si="119"/>
        <v>216.36</v>
      </c>
    </row>
    <row r="188" spans="1:27" collapsed="1" x14ac:dyDescent="0.2">
      <c r="B188" s="91" t="s">
        <v>379</v>
      </c>
    </row>
    <row r="189" spans="1:27" x14ac:dyDescent="0.2">
      <c r="B189" s="91" t="s">
        <v>379</v>
      </c>
    </row>
    <row r="190" spans="1:27" x14ac:dyDescent="0.2">
      <c r="B190" s="91" t="s">
        <v>379</v>
      </c>
    </row>
    <row r="191" spans="1:27" x14ac:dyDescent="0.2">
      <c r="A191" s="192" t="s">
        <v>833</v>
      </c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4"/>
    </row>
    <row r="192" spans="1:27" ht="15" customHeight="1" x14ac:dyDescent="0.2">
      <c r="A192" s="182" t="s">
        <v>5</v>
      </c>
      <c r="B192" s="184" t="s">
        <v>835</v>
      </c>
      <c r="C192" s="186" t="s">
        <v>836</v>
      </c>
      <c r="D192" s="27" t="s">
        <v>837</v>
      </c>
      <c r="E192" s="115"/>
      <c r="F192" s="115"/>
      <c r="G192" s="115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</row>
    <row r="193" spans="1:27" x14ac:dyDescent="0.2">
      <c r="A193" s="183"/>
      <c r="B193" s="185"/>
      <c r="C193" s="187"/>
      <c r="D193" s="95">
        <f>D194</f>
        <v>885880.27</v>
      </c>
      <c r="E193" s="116"/>
      <c r="F193" s="116"/>
      <c r="G193" s="116"/>
    </row>
    <row r="194" spans="1:27" ht="12.75" hidden="1" customHeight="1" outlineLevel="1" x14ac:dyDescent="0.2">
      <c r="A194" s="96" t="s">
        <v>87</v>
      </c>
      <c r="B194" s="97" t="s">
        <v>840</v>
      </c>
      <c r="C194" s="98" t="s">
        <v>836</v>
      </c>
      <c r="D194" s="44">
        <v>885880.27</v>
      </c>
      <c r="E194" s="93"/>
      <c r="F194" s="93"/>
      <c r="G194" s="93"/>
    </row>
    <row r="195" spans="1:27" collapsed="1" x14ac:dyDescent="0.2"/>
    <row r="197" spans="1:27" ht="12.75" customHeight="1" x14ac:dyDescent="0.25">
      <c r="A197" s="188" t="s">
        <v>84</v>
      </c>
      <c r="B197" s="188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1:27" ht="12.75" customHeight="1" x14ac:dyDescent="0.25">
      <c r="A198" s="172" t="s">
        <v>2906</v>
      </c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/>
      <c r="Q198"/>
      <c r="R198"/>
      <c r="S198"/>
      <c r="T198"/>
      <c r="U198"/>
      <c r="V198"/>
      <c r="W198"/>
      <c r="X198"/>
      <c r="Y198"/>
      <c r="Z198"/>
      <c r="AA198"/>
    </row>
    <row r="200" spans="1:27" x14ac:dyDescent="0.2">
      <c r="A200" s="54"/>
      <c r="B200" s="55"/>
    </row>
    <row r="201" spans="1:27" x14ac:dyDescent="0.2">
      <c r="A201" s="54"/>
      <c r="B201" s="56"/>
    </row>
    <row r="212" spans="2:2" hidden="1" x14ac:dyDescent="0.2">
      <c r="B212" s="99" t="s">
        <v>2907</v>
      </c>
    </row>
    <row r="213" spans="2:2" hidden="1" x14ac:dyDescent="0.2">
      <c r="B213" s="100" t="s">
        <v>2908</v>
      </c>
    </row>
  </sheetData>
  <autoFilter ref="B6:C182" xr:uid="{00000000-0001-0000-0700-000000000000}"/>
  <mergeCells count="9">
    <mergeCell ref="A197:B197"/>
    <mergeCell ref="A198:O198"/>
    <mergeCell ref="A1:AA3"/>
    <mergeCell ref="A4:AA4"/>
    <mergeCell ref="A5:AA5"/>
    <mergeCell ref="A191:AA191"/>
    <mergeCell ref="A192:A193"/>
    <mergeCell ref="B192:B193"/>
    <mergeCell ref="C192:C193"/>
  </mergeCells>
  <pageMargins left="0.25" right="0.25" top="0.75" bottom="0.75" header="0.3" footer="0.3"/>
  <pageSetup paperSize="9" scale="41" fitToHeight="0" orientation="landscape" horizontalDpi="300" r:id="rId1"/>
  <rowBreaks count="1" manualBreakCount="1">
    <brk id="91" max="2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76CCA-7432-4B58-93E3-1400AA432C99}">
  <sheetPr>
    <tabColor rgb="FF00B0F0"/>
    <pageSetUpPr fitToPage="1"/>
  </sheetPr>
  <dimension ref="A1:AA640"/>
  <sheetViews>
    <sheetView view="pageBreakPreview" zoomScale="76" zoomScaleNormal="100" zoomScaleSheetLayoutView="76" workbookViewId="0">
      <pane ySplit="4" topLeftCell="A5" activePane="bottomLeft" state="frozen"/>
      <selection activeCell="A34" sqref="A34:XFD34"/>
      <selection pane="bottomLeft"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3" t="s">
        <v>199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</row>
    <row r="2" spans="1:27" x14ac:dyDescent="0.2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</row>
    <row r="3" spans="1:27" x14ac:dyDescent="0.2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</row>
    <row r="4" spans="1:27" ht="15" customHeight="1" x14ac:dyDescent="0.25">
      <c r="A4" s="176" t="s">
        <v>842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9" t="s">
        <v>201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1"/>
    </row>
    <row r="6" spans="1:27" ht="27" customHeight="1" x14ac:dyDescent="0.2">
      <c r="A6" s="26" t="s">
        <v>64</v>
      </c>
      <c r="B6" s="27" t="s">
        <v>202</v>
      </c>
      <c r="C6" s="26" t="s">
        <v>203</v>
      </c>
      <c r="D6" s="27" t="s">
        <v>204</v>
      </c>
      <c r="E6" s="27" t="s">
        <v>205</v>
      </c>
      <c r="F6" s="27" t="s">
        <v>206</v>
      </c>
      <c r="G6" s="27" t="s">
        <v>207</v>
      </c>
      <c r="H6" s="27" t="s">
        <v>208</v>
      </c>
      <c r="I6" s="27" t="s">
        <v>209</v>
      </c>
      <c r="J6" s="27" t="s">
        <v>210</v>
      </c>
      <c r="K6" s="27" t="s">
        <v>211</v>
      </c>
      <c r="L6" s="27" t="s">
        <v>212</v>
      </c>
      <c r="M6" s="27" t="s">
        <v>213</v>
      </c>
      <c r="N6" s="27" t="s">
        <v>214</v>
      </c>
      <c r="O6" s="27" t="s">
        <v>215</v>
      </c>
      <c r="P6" s="27" t="s">
        <v>216</v>
      </c>
      <c r="Q6" s="27" t="s">
        <v>217</v>
      </c>
      <c r="R6" s="27" t="s">
        <v>218</v>
      </c>
      <c r="S6" s="27" t="s">
        <v>219</v>
      </c>
      <c r="T6" s="27" t="s">
        <v>220</v>
      </c>
      <c r="U6" s="27" t="s">
        <v>221</v>
      </c>
      <c r="V6" s="27" t="s">
        <v>222</v>
      </c>
      <c r="W6" s="27" t="s">
        <v>223</v>
      </c>
      <c r="X6" s="27" t="s">
        <v>224</v>
      </c>
      <c r="Y6" s="27" t="s">
        <v>225</v>
      </c>
      <c r="Z6" s="27" t="s">
        <v>226</v>
      </c>
      <c r="AA6" s="27" t="s">
        <v>227</v>
      </c>
    </row>
    <row r="7" spans="1:27" x14ac:dyDescent="0.2">
      <c r="A7" s="88" t="s">
        <v>228</v>
      </c>
      <c r="B7" s="28" t="str">
        <f>"01"&amp;"."&amp;$B$639&amp;"."&amp;$B$640</f>
        <v>01.09.2023</v>
      </c>
      <c r="C7" s="80" t="s">
        <v>76</v>
      </c>
      <c r="D7" s="81">
        <f>ROUND(((D8+D9+D11+D10)/1000),5)</f>
        <v>2.57762</v>
      </c>
      <c r="E7" s="81">
        <f>ROUND(((E8+E9+E11+E10)/1000),5)</f>
        <v>2.4688300000000001</v>
      </c>
      <c r="F7" s="81">
        <f>ROUND(((F8+F9+F11+F10)/1000),5)</f>
        <v>2.40523</v>
      </c>
      <c r="G7" s="81">
        <f t="shared" ref="G7:AA7" si="0">ROUND(((G8+G9+G11+G10)/1000),5)</f>
        <v>2.41221</v>
      </c>
      <c r="H7" s="81">
        <f t="shared" si="0"/>
        <v>2.45689</v>
      </c>
      <c r="I7" s="81">
        <f t="shared" si="0"/>
        <v>2.5359699999999998</v>
      </c>
      <c r="J7" s="81">
        <f t="shared" si="0"/>
        <v>2.64568</v>
      </c>
      <c r="K7" s="81">
        <f t="shared" si="0"/>
        <v>2.8960400000000002</v>
      </c>
      <c r="L7" s="81">
        <f t="shared" si="0"/>
        <v>3.0902400000000001</v>
      </c>
      <c r="M7" s="81">
        <f t="shared" si="0"/>
        <v>3.3127</v>
      </c>
      <c r="N7" s="81">
        <f t="shared" si="0"/>
        <v>3.3478599999999998</v>
      </c>
      <c r="O7" s="81">
        <f t="shared" si="0"/>
        <v>3.3235600000000001</v>
      </c>
      <c r="P7" s="81">
        <f t="shared" si="0"/>
        <v>3.33053</v>
      </c>
      <c r="Q7" s="81">
        <f t="shared" si="0"/>
        <v>3.3337300000000001</v>
      </c>
      <c r="R7" s="81">
        <f t="shared" si="0"/>
        <v>3.4088500000000002</v>
      </c>
      <c r="S7" s="81">
        <f t="shared" si="0"/>
        <v>3.3950100000000001</v>
      </c>
      <c r="T7" s="81">
        <f t="shared" si="0"/>
        <v>3.3875299999999999</v>
      </c>
      <c r="U7" s="81">
        <f t="shared" si="0"/>
        <v>3.35575</v>
      </c>
      <c r="V7" s="81">
        <f t="shared" si="0"/>
        <v>3.3566799999999999</v>
      </c>
      <c r="W7" s="81">
        <f t="shared" si="0"/>
        <v>3.3932600000000002</v>
      </c>
      <c r="X7" s="81">
        <f t="shared" si="0"/>
        <v>3.38584</v>
      </c>
      <c r="Y7" s="81">
        <f t="shared" si="0"/>
        <v>3.2567699999999999</v>
      </c>
      <c r="Z7" s="81">
        <f t="shared" si="0"/>
        <v>2.9831300000000001</v>
      </c>
      <c r="AA7" s="81">
        <f t="shared" si="0"/>
        <v>2.7782900000000001</v>
      </c>
    </row>
    <row r="8" spans="1:27" ht="12.75" hidden="1" customHeight="1" outlineLevel="1" x14ac:dyDescent="0.2">
      <c r="A8" s="89" t="s">
        <v>229</v>
      </c>
      <c r="B8" s="63" t="s">
        <v>230</v>
      </c>
      <c r="C8" s="43" t="s">
        <v>79</v>
      </c>
      <c r="D8" s="44">
        <v>1391.29</v>
      </c>
      <c r="E8" s="44">
        <v>1282.5</v>
      </c>
      <c r="F8" s="44">
        <v>1218.9000000000001</v>
      </c>
      <c r="G8" s="44">
        <v>1225.8800000000001</v>
      </c>
      <c r="H8" s="44">
        <v>1270.56</v>
      </c>
      <c r="I8" s="44">
        <v>1349.64</v>
      </c>
      <c r="J8" s="44">
        <v>1459.35</v>
      </c>
      <c r="K8" s="44">
        <v>1709.71</v>
      </c>
      <c r="L8" s="44">
        <v>1903.91</v>
      </c>
      <c r="M8" s="44">
        <v>2126.37</v>
      </c>
      <c r="N8" s="44">
        <v>2161.5300000000002</v>
      </c>
      <c r="O8" s="44">
        <v>2137.23</v>
      </c>
      <c r="P8" s="44">
        <v>2144.1999999999998</v>
      </c>
      <c r="Q8" s="44">
        <v>2147.4</v>
      </c>
      <c r="R8" s="44">
        <v>2222.52</v>
      </c>
      <c r="S8" s="44">
        <v>2208.6799999999998</v>
      </c>
      <c r="T8" s="44">
        <v>2201.1999999999998</v>
      </c>
      <c r="U8" s="44">
        <v>2169.42</v>
      </c>
      <c r="V8" s="44">
        <v>2170.35</v>
      </c>
      <c r="W8" s="44">
        <v>2206.9299999999998</v>
      </c>
      <c r="X8" s="44">
        <v>2199.5100000000002</v>
      </c>
      <c r="Y8" s="44">
        <v>2070.44</v>
      </c>
      <c r="Z8" s="44">
        <v>1796.8</v>
      </c>
      <c r="AA8" s="44">
        <v>1591.96</v>
      </c>
    </row>
    <row r="9" spans="1:27" ht="12.75" hidden="1" customHeight="1" outlineLevel="1" x14ac:dyDescent="0.2">
      <c r="A9" s="89" t="s">
        <v>231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89" t="s">
        <v>232</v>
      </c>
      <c r="B10" s="63" t="s">
        <v>83</v>
      </c>
      <c r="C10" s="43" t="s">
        <v>79</v>
      </c>
      <c r="D10" s="44">
        <v>4.68</v>
      </c>
      <c r="E10" s="44">
        <v>4.68</v>
      </c>
      <c r="F10" s="44">
        <v>4.68</v>
      </c>
      <c r="G10" s="44">
        <v>4.68</v>
      </c>
      <c r="H10" s="44">
        <v>4.68</v>
      </c>
      <c r="I10" s="44">
        <v>4.68</v>
      </c>
      <c r="J10" s="44">
        <v>4.68</v>
      </c>
      <c r="K10" s="44">
        <v>4.68</v>
      </c>
      <c r="L10" s="44">
        <v>4.68</v>
      </c>
      <c r="M10" s="44">
        <v>4.68</v>
      </c>
      <c r="N10" s="44">
        <v>4.68</v>
      </c>
      <c r="O10" s="44">
        <v>4.68</v>
      </c>
      <c r="P10" s="44">
        <v>4.68</v>
      </c>
      <c r="Q10" s="44">
        <v>4.68</v>
      </c>
      <c r="R10" s="44">
        <v>4.68</v>
      </c>
      <c r="S10" s="44">
        <v>4.68</v>
      </c>
      <c r="T10" s="44">
        <v>4.68</v>
      </c>
      <c r="U10" s="44">
        <v>4.68</v>
      </c>
      <c r="V10" s="44">
        <v>4.68</v>
      </c>
      <c r="W10" s="44">
        <v>4.68</v>
      </c>
      <c r="X10" s="44">
        <v>4.68</v>
      </c>
      <c r="Y10" s="44">
        <v>4.68</v>
      </c>
      <c r="Z10" s="44">
        <v>4.68</v>
      </c>
      <c r="AA10" s="44">
        <v>4.68</v>
      </c>
    </row>
    <row r="11" spans="1:27" ht="12.75" hidden="1" customHeight="1" outlineLevel="1" x14ac:dyDescent="0.2">
      <c r="A11" s="89" t="s">
        <v>233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collapsed="1" x14ac:dyDescent="0.2">
      <c r="A12" s="88" t="s">
        <v>234</v>
      </c>
      <c r="B12" s="28" t="str">
        <f>"02"&amp;"."&amp;$B$639&amp;"."&amp;$B$640</f>
        <v>02.09.2023</v>
      </c>
      <c r="C12" s="80" t="s">
        <v>76</v>
      </c>
      <c r="D12" s="81">
        <f>ROUND(((D13+D14+D16+D15)/1000),5)</f>
        <v>2.7438099999999999</v>
      </c>
      <c r="E12" s="81">
        <f>ROUND(((E13+E14+E16+E15)/1000),5)</f>
        <v>2.55341</v>
      </c>
      <c r="F12" s="81">
        <f>ROUND(((F13+F14+F16+F15)/1000),5)</f>
        <v>2.5129700000000001</v>
      </c>
      <c r="G12" s="81">
        <f t="shared" ref="G12:AA12" si="3">ROUND(((G13+G14+G16+G15)/1000),5)</f>
        <v>2.4811399999999999</v>
      </c>
      <c r="H12" s="81">
        <f t="shared" si="3"/>
        <v>2.4990800000000002</v>
      </c>
      <c r="I12" s="81">
        <f t="shared" si="3"/>
        <v>2.4954100000000001</v>
      </c>
      <c r="J12" s="81">
        <f t="shared" si="3"/>
        <v>2.5228000000000002</v>
      </c>
      <c r="K12" s="81">
        <f t="shared" si="3"/>
        <v>2.81589</v>
      </c>
      <c r="L12" s="81">
        <f t="shared" si="3"/>
        <v>3.00942</v>
      </c>
      <c r="M12" s="81">
        <f t="shared" si="3"/>
        <v>3.21854</v>
      </c>
      <c r="N12" s="81">
        <f t="shared" si="3"/>
        <v>3.2882500000000001</v>
      </c>
      <c r="O12" s="81">
        <f t="shared" si="3"/>
        <v>3.3028400000000002</v>
      </c>
      <c r="P12" s="81">
        <f t="shared" si="3"/>
        <v>3.29522</v>
      </c>
      <c r="Q12" s="81">
        <f t="shared" si="3"/>
        <v>3.3008299999999999</v>
      </c>
      <c r="R12" s="81">
        <f t="shared" si="3"/>
        <v>3.29949</v>
      </c>
      <c r="S12" s="81">
        <f t="shared" si="3"/>
        <v>3.2940999999999998</v>
      </c>
      <c r="T12" s="81">
        <f t="shared" si="3"/>
        <v>3.2735699999999999</v>
      </c>
      <c r="U12" s="81">
        <f t="shared" si="3"/>
        <v>3.24464</v>
      </c>
      <c r="V12" s="81">
        <f t="shared" si="3"/>
        <v>3.2434799999999999</v>
      </c>
      <c r="W12" s="81">
        <f t="shared" si="3"/>
        <v>3.2511199999999998</v>
      </c>
      <c r="X12" s="81">
        <f t="shared" si="3"/>
        <v>3.2450299999999999</v>
      </c>
      <c r="Y12" s="81">
        <f t="shared" si="3"/>
        <v>3.16289</v>
      </c>
      <c r="Z12" s="81">
        <f t="shared" si="3"/>
        <v>2.9887600000000001</v>
      </c>
      <c r="AA12" s="81">
        <f t="shared" si="3"/>
        <v>2.8620899999999998</v>
      </c>
    </row>
    <row r="13" spans="1:27" ht="12.75" hidden="1" customHeight="1" outlineLevel="1" x14ac:dyDescent="0.2">
      <c r="A13" s="89" t="s">
        <v>235</v>
      </c>
      <c r="B13" s="63" t="s">
        <v>230</v>
      </c>
      <c r="C13" s="43" t="s">
        <v>79</v>
      </c>
      <c r="D13" s="44">
        <v>1557.48</v>
      </c>
      <c r="E13" s="44">
        <v>1367.08</v>
      </c>
      <c r="F13" s="44">
        <v>1326.64</v>
      </c>
      <c r="G13" s="44">
        <v>1294.81</v>
      </c>
      <c r="H13" s="44">
        <v>1312.75</v>
      </c>
      <c r="I13" s="44">
        <v>1309.08</v>
      </c>
      <c r="J13" s="44">
        <v>1336.47</v>
      </c>
      <c r="K13" s="44">
        <v>1629.56</v>
      </c>
      <c r="L13" s="44">
        <v>1823.09</v>
      </c>
      <c r="M13" s="44">
        <v>2032.21</v>
      </c>
      <c r="N13" s="44">
        <v>2101.92</v>
      </c>
      <c r="O13" s="44">
        <v>2116.5100000000002</v>
      </c>
      <c r="P13" s="44">
        <v>2108.89</v>
      </c>
      <c r="Q13" s="44">
        <v>2114.5</v>
      </c>
      <c r="R13" s="44">
        <v>2113.16</v>
      </c>
      <c r="S13" s="44">
        <v>2107.77</v>
      </c>
      <c r="T13" s="44">
        <v>2087.2399999999998</v>
      </c>
      <c r="U13" s="44">
        <v>2058.31</v>
      </c>
      <c r="V13" s="44">
        <v>2057.15</v>
      </c>
      <c r="W13" s="44">
        <v>2064.79</v>
      </c>
      <c r="X13" s="44">
        <v>2058.6999999999998</v>
      </c>
      <c r="Y13" s="44">
        <v>1976.56</v>
      </c>
      <c r="Z13" s="44">
        <v>1802.43</v>
      </c>
      <c r="AA13" s="44">
        <v>1675.76</v>
      </c>
    </row>
    <row r="14" spans="1:27" ht="12.75" hidden="1" customHeight="1" outlineLevel="1" x14ac:dyDescent="0.2">
      <c r="A14" s="89" t="s">
        <v>236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89" t="s">
        <v>237</v>
      </c>
      <c r="B15" s="63" t="s">
        <v>83</v>
      </c>
      <c r="C15" s="43" t="s">
        <v>79</v>
      </c>
      <c r="D15" s="44">
        <v>4.68</v>
      </c>
      <c r="E15" s="44">
        <v>4.68</v>
      </c>
      <c r="F15" s="44">
        <v>4.68</v>
      </c>
      <c r="G15" s="44">
        <v>4.68</v>
      </c>
      <c r="H15" s="44">
        <v>4.68</v>
      </c>
      <c r="I15" s="44">
        <v>4.68</v>
      </c>
      <c r="J15" s="44">
        <v>4.68</v>
      </c>
      <c r="K15" s="44">
        <v>4.68</v>
      </c>
      <c r="L15" s="44">
        <v>4.68</v>
      </c>
      <c r="M15" s="44">
        <v>4.68</v>
      </c>
      <c r="N15" s="44">
        <v>4.68</v>
      </c>
      <c r="O15" s="44">
        <v>4.68</v>
      </c>
      <c r="P15" s="44">
        <v>4.68</v>
      </c>
      <c r="Q15" s="44">
        <v>4.68</v>
      </c>
      <c r="R15" s="44">
        <v>4.68</v>
      </c>
      <c r="S15" s="44">
        <v>4.68</v>
      </c>
      <c r="T15" s="44">
        <v>4.68</v>
      </c>
      <c r="U15" s="44">
        <v>4.68</v>
      </c>
      <c r="V15" s="44">
        <v>4.68</v>
      </c>
      <c r="W15" s="44">
        <v>4.68</v>
      </c>
      <c r="X15" s="44">
        <v>4.68</v>
      </c>
      <c r="Y15" s="44">
        <v>4.68</v>
      </c>
      <c r="Z15" s="44">
        <v>4.68</v>
      </c>
      <c r="AA15" s="44">
        <v>4.68</v>
      </c>
    </row>
    <row r="16" spans="1:27" ht="12.75" hidden="1" customHeight="1" outlineLevel="1" x14ac:dyDescent="0.2">
      <c r="A16" s="89" t="s">
        <v>238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collapsed="1" x14ac:dyDescent="0.2">
      <c r="A17" s="88" t="s">
        <v>239</v>
      </c>
      <c r="B17" s="28" t="str">
        <f>"03"&amp;"."&amp;$B$639&amp;"."&amp;$B$640</f>
        <v>03.09.2023</v>
      </c>
      <c r="C17" s="80" t="s">
        <v>76</v>
      </c>
      <c r="D17" s="81">
        <f>ROUND(((D18+D19+D21+D20)/1000),5)</f>
        <v>2.5250499999999998</v>
      </c>
      <c r="E17" s="81">
        <f>ROUND(((E18+E19+E21+E20)/1000),5)</f>
        <v>2.3879999999999999</v>
      </c>
      <c r="F17" s="81">
        <f>ROUND(((F18+F19+F21+F20)/1000),5)</f>
        <v>2.3101699999999998</v>
      </c>
      <c r="G17" s="81">
        <f t="shared" ref="G17:AA17" si="6">ROUND(((G18+G19+G21+G20)/1000),5)</f>
        <v>2.3045800000000001</v>
      </c>
      <c r="H17" s="81">
        <f t="shared" si="6"/>
        <v>2.3025699999999998</v>
      </c>
      <c r="I17" s="81">
        <f t="shared" si="6"/>
        <v>2.2673000000000001</v>
      </c>
      <c r="J17" s="81">
        <f t="shared" si="6"/>
        <v>2.2865799999999998</v>
      </c>
      <c r="K17" s="81">
        <f t="shared" si="6"/>
        <v>2.4581900000000001</v>
      </c>
      <c r="L17" s="81">
        <f t="shared" si="6"/>
        <v>2.73136</v>
      </c>
      <c r="M17" s="81">
        <f t="shared" si="6"/>
        <v>2.9533299999999998</v>
      </c>
      <c r="N17" s="81">
        <f t="shared" si="6"/>
        <v>3.0469300000000001</v>
      </c>
      <c r="O17" s="81">
        <f t="shared" si="6"/>
        <v>3.0723199999999999</v>
      </c>
      <c r="P17" s="81">
        <f t="shared" si="6"/>
        <v>3.0386500000000001</v>
      </c>
      <c r="Q17" s="81">
        <f t="shared" si="6"/>
        <v>3.0482900000000002</v>
      </c>
      <c r="R17" s="81">
        <f t="shared" si="6"/>
        <v>3.0408300000000001</v>
      </c>
      <c r="S17" s="81">
        <f t="shared" si="6"/>
        <v>3.0148600000000001</v>
      </c>
      <c r="T17" s="81">
        <f t="shared" si="6"/>
        <v>3.0166400000000002</v>
      </c>
      <c r="U17" s="81">
        <f t="shared" si="6"/>
        <v>2.9643700000000002</v>
      </c>
      <c r="V17" s="81">
        <f t="shared" si="6"/>
        <v>2.9888400000000002</v>
      </c>
      <c r="W17" s="81">
        <f t="shared" si="6"/>
        <v>3.1550199999999999</v>
      </c>
      <c r="X17" s="81">
        <f t="shared" si="6"/>
        <v>3.14507</v>
      </c>
      <c r="Y17" s="81">
        <f t="shared" si="6"/>
        <v>3.0739700000000001</v>
      </c>
      <c r="Z17" s="81">
        <f t="shared" si="6"/>
        <v>2.8939699999999999</v>
      </c>
      <c r="AA17" s="81">
        <f t="shared" si="6"/>
        <v>2.5807000000000002</v>
      </c>
    </row>
    <row r="18" spans="1:27" ht="12.75" hidden="1" customHeight="1" outlineLevel="1" x14ac:dyDescent="0.2">
      <c r="A18" s="89" t="s">
        <v>240</v>
      </c>
      <c r="B18" s="63" t="s">
        <v>230</v>
      </c>
      <c r="C18" s="43" t="s">
        <v>79</v>
      </c>
      <c r="D18" s="44">
        <v>1338.72</v>
      </c>
      <c r="E18" s="44">
        <v>1201.67</v>
      </c>
      <c r="F18" s="44">
        <v>1123.8399999999999</v>
      </c>
      <c r="G18" s="44">
        <v>1118.25</v>
      </c>
      <c r="H18" s="44">
        <v>1116.24</v>
      </c>
      <c r="I18" s="44">
        <v>1080.97</v>
      </c>
      <c r="J18" s="44">
        <v>1100.25</v>
      </c>
      <c r="K18" s="44">
        <v>1271.8599999999999</v>
      </c>
      <c r="L18" s="44">
        <v>1545.03</v>
      </c>
      <c r="M18" s="44">
        <v>1767</v>
      </c>
      <c r="N18" s="44">
        <v>1860.6</v>
      </c>
      <c r="O18" s="44">
        <v>1885.99</v>
      </c>
      <c r="P18" s="44">
        <v>1852.32</v>
      </c>
      <c r="Q18" s="44">
        <v>1861.96</v>
      </c>
      <c r="R18" s="44">
        <v>1854.5</v>
      </c>
      <c r="S18" s="44">
        <v>1828.53</v>
      </c>
      <c r="T18" s="44">
        <v>1830.31</v>
      </c>
      <c r="U18" s="44">
        <v>1778.04</v>
      </c>
      <c r="V18" s="44">
        <v>1802.51</v>
      </c>
      <c r="W18" s="44">
        <v>1968.69</v>
      </c>
      <c r="X18" s="44">
        <v>1958.74</v>
      </c>
      <c r="Y18" s="44">
        <v>1887.64</v>
      </c>
      <c r="Z18" s="44">
        <v>1707.64</v>
      </c>
      <c r="AA18" s="44">
        <v>1394.37</v>
      </c>
    </row>
    <row r="19" spans="1:27" ht="12.75" hidden="1" customHeight="1" outlineLevel="1" x14ac:dyDescent="0.2">
      <c r="A19" s="89" t="s">
        <v>241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89" t="s">
        <v>242</v>
      </c>
      <c r="B20" s="63" t="s">
        <v>83</v>
      </c>
      <c r="C20" s="43" t="s">
        <v>79</v>
      </c>
      <c r="D20" s="44">
        <v>4.68</v>
      </c>
      <c r="E20" s="44">
        <v>4.68</v>
      </c>
      <c r="F20" s="44">
        <v>4.68</v>
      </c>
      <c r="G20" s="44">
        <v>4.68</v>
      </c>
      <c r="H20" s="44">
        <v>4.68</v>
      </c>
      <c r="I20" s="44">
        <v>4.68</v>
      </c>
      <c r="J20" s="44">
        <v>4.68</v>
      </c>
      <c r="K20" s="44">
        <v>4.68</v>
      </c>
      <c r="L20" s="44">
        <v>4.68</v>
      </c>
      <c r="M20" s="44">
        <v>4.68</v>
      </c>
      <c r="N20" s="44">
        <v>4.68</v>
      </c>
      <c r="O20" s="44">
        <v>4.68</v>
      </c>
      <c r="P20" s="44">
        <v>4.68</v>
      </c>
      <c r="Q20" s="44">
        <v>4.68</v>
      </c>
      <c r="R20" s="44">
        <v>4.68</v>
      </c>
      <c r="S20" s="44">
        <v>4.68</v>
      </c>
      <c r="T20" s="44">
        <v>4.68</v>
      </c>
      <c r="U20" s="44">
        <v>4.68</v>
      </c>
      <c r="V20" s="44">
        <v>4.68</v>
      </c>
      <c r="W20" s="44">
        <v>4.68</v>
      </c>
      <c r="X20" s="44">
        <v>4.68</v>
      </c>
      <c r="Y20" s="44">
        <v>4.68</v>
      </c>
      <c r="Z20" s="44">
        <v>4.68</v>
      </c>
      <c r="AA20" s="44">
        <v>4.68</v>
      </c>
    </row>
    <row r="21" spans="1:27" ht="12.75" hidden="1" customHeight="1" outlineLevel="1" x14ac:dyDescent="0.2">
      <c r="A21" s="89" t="s">
        <v>243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collapsed="1" x14ac:dyDescent="0.2">
      <c r="A22" s="88" t="s">
        <v>244</v>
      </c>
      <c r="B22" s="28" t="str">
        <f>"04"&amp;"."&amp;$B$639&amp;"."&amp;$B$640</f>
        <v>04.09.2023</v>
      </c>
      <c r="C22" s="80" t="s">
        <v>76</v>
      </c>
      <c r="D22" s="81">
        <f>ROUND(((D23+D24+D26+D25)/1000),5)</f>
        <v>2.5624600000000002</v>
      </c>
      <c r="E22" s="81">
        <f>ROUND(((E23+E24+E26+E25)/1000),5)</f>
        <v>2.4344999999999999</v>
      </c>
      <c r="F22" s="81">
        <f>ROUND(((F23+F24+F26+F25)/1000),5)</f>
        <v>2.3648899999999999</v>
      </c>
      <c r="G22" s="81">
        <f t="shared" ref="G22:AA22" si="9">ROUND(((G23+G24+G26+G25)/1000),5)</f>
        <v>2.3250000000000002</v>
      </c>
      <c r="H22" s="81">
        <f t="shared" si="9"/>
        <v>2.3715600000000001</v>
      </c>
      <c r="I22" s="81">
        <f t="shared" si="9"/>
        <v>2.4298299999999999</v>
      </c>
      <c r="J22" s="81">
        <f t="shared" si="9"/>
        <v>2.58386</v>
      </c>
      <c r="K22" s="81">
        <f t="shared" si="9"/>
        <v>2.8496299999999999</v>
      </c>
      <c r="L22" s="81">
        <f t="shared" si="9"/>
        <v>3.0445899999999999</v>
      </c>
      <c r="M22" s="81">
        <f t="shared" si="9"/>
        <v>3.1898</v>
      </c>
      <c r="N22" s="81">
        <f t="shared" si="9"/>
        <v>3.2334800000000001</v>
      </c>
      <c r="O22" s="81">
        <f t="shared" si="9"/>
        <v>3.2272400000000001</v>
      </c>
      <c r="P22" s="81">
        <f t="shared" si="9"/>
        <v>3.1928899999999998</v>
      </c>
      <c r="Q22" s="81">
        <f t="shared" si="9"/>
        <v>3.2319800000000001</v>
      </c>
      <c r="R22" s="81">
        <f t="shared" si="9"/>
        <v>3.2956300000000001</v>
      </c>
      <c r="S22" s="81">
        <f t="shared" si="9"/>
        <v>3.2928999999999999</v>
      </c>
      <c r="T22" s="81">
        <f t="shared" si="9"/>
        <v>3.28586</v>
      </c>
      <c r="U22" s="81">
        <f t="shared" si="9"/>
        <v>3.2284899999999999</v>
      </c>
      <c r="V22" s="81">
        <f t="shared" si="9"/>
        <v>3.2404299999999999</v>
      </c>
      <c r="W22" s="81">
        <f t="shared" si="9"/>
        <v>3.2887400000000002</v>
      </c>
      <c r="X22" s="81">
        <f t="shared" si="9"/>
        <v>3.2886700000000002</v>
      </c>
      <c r="Y22" s="81">
        <f t="shared" si="9"/>
        <v>3.17333</v>
      </c>
      <c r="Z22" s="81">
        <f t="shared" si="9"/>
        <v>2.9640599999999999</v>
      </c>
      <c r="AA22" s="81">
        <f t="shared" si="9"/>
        <v>2.6721900000000001</v>
      </c>
    </row>
    <row r="23" spans="1:27" ht="12.75" hidden="1" customHeight="1" outlineLevel="1" x14ac:dyDescent="0.2">
      <c r="A23" s="89" t="s">
        <v>245</v>
      </c>
      <c r="B23" s="63" t="s">
        <v>230</v>
      </c>
      <c r="C23" s="43" t="s">
        <v>79</v>
      </c>
      <c r="D23" s="44">
        <v>1376.13</v>
      </c>
      <c r="E23" s="44">
        <v>1248.17</v>
      </c>
      <c r="F23" s="44">
        <v>1178.56</v>
      </c>
      <c r="G23" s="44">
        <v>1138.67</v>
      </c>
      <c r="H23" s="44">
        <v>1185.23</v>
      </c>
      <c r="I23" s="44">
        <v>1243.5</v>
      </c>
      <c r="J23" s="44">
        <v>1397.53</v>
      </c>
      <c r="K23" s="44">
        <v>1663.3</v>
      </c>
      <c r="L23" s="44">
        <v>1858.26</v>
      </c>
      <c r="M23" s="44">
        <v>2003.47</v>
      </c>
      <c r="N23" s="44">
        <v>2047.15</v>
      </c>
      <c r="O23" s="44">
        <v>2040.91</v>
      </c>
      <c r="P23" s="44">
        <v>2006.56</v>
      </c>
      <c r="Q23" s="44">
        <v>2045.65</v>
      </c>
      <c r="R23" s="44">
        <v>2109.3000000000002</v>
      </c>
      <c r="S23" s="44">
        <v>2106.5700000000002</v>
      </c>
      <c r="T23" s="44">
        <v>2099.5300000000002</v>
      </c>
      <c r="U23" s="44">
        <v>2042.16</v>
      </c>
      <c r="V23" s="44">
        <v>2054.1</v>
      </c>
      <c r="W23" s="44">
        <v>2102.41</v>
      </c>
      <c r="X23" s="44">
        <v>2102.34</v>
      </c>
      <c r="Y23" s="44">
        <v>1987</v>
      </c>
      <c r="Z23" s="44">
        <v>1777.73</v>
      </c>
      <c r="AA23" s="44">
        <v>1485.86</v>
      </c>
    </row>
    <row r="24" spans="1:27" ht="12.75" hidden="1" customHeight="1" outlineLevel="1" x14ac:dyDescent="0.2">
      <c r="A24" s="89" t="s">
        <v>246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89" t="s">
        <v>247</v>
      </c>
      <c r="B25" s="63" t="s">
        <v>83</v>
      </c>
      <c r="C25" s="43" t="s">
        <v>79</v>
      </c>
      <c r="D25" s="44">
        <v>4.68</v>
      </c>
      <c r="E25" s="44">
        <v>4.68</v>
      </c>
      <c r="F25" s="44">
        <v>4.68</v>
      </c>
      <c r="G25" s="44">
        <v>4.68</v>
      </c>
      <c r="H25" s="44">
        <v>4.68</v>
      </c>
      <c r="I25" s="44">
        <v>4.68</v>
      </c>
      <c r="J25" s="44">
        <v>4.68</v>
      </c>
      <c r="K25" s="44">
        <v>4.68</v>
      </c>
      <c r="L25" s="44">
        <v>4.68</v>
      </c>
      <c r="M25" s="44">
        <v>4.68</v>
      </c>
      <c r="N25" s="44">
        <v>4.68</v>
      </c>
      <c r="O25" s="44">
        <v>4.68</v>
      </c>
      <c r="P25" s="44">
        <v>4.68</v>
      </c>
      <c r="Q25" s="44">
        <v>4.68</v>
      </c>
      <c r="R25" s="44">
        <v>4.68</v>
      </c>
      <c r="S25" s="44">
        <v>4.68</v>
      </c>
      <c r="T25" s="44">
        <v>4.68</v>
      </c>
      <c r="U25" s="44">
        <v>4.68</v>
      </c>
      <c r="V25" s="44">
        <v>4.68</v>
      </c>
      <c r="W25" s="44">
        <v>4.68</v>
      </c>
      <c r="X25" s="44">
        <v>4.68</v>
      </c>
      <c r="Y25" s="44">
        <v>4.68</v>
      </c>
      <c r="Z25" s="44">
        <v>4.68</v>
      </c>
      <c r="AA25" s="44">
        <v>4.68</v>
      </c>
    </row>
    <row r="26" spans="1:27" ht="12.75" hidden="1" customHeight="1" outlineLevel="1" x14ac:dyDescent="0.2">
      <c r="A26" s="89" t="s">
        <v>248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collapsed="1" x14ac:dyDescent="0.2">
      <c r="A27" s="88" t="s">
        <v>249</v>
      </c>
      <c r="B27" s="28" t="str">
        <f>"05"&amp;"."&amp;$B$639&amp;"."&amp;$B$640</f>
        <v>05.09.2023</v>
      </c>
      <c r="C27" s="80" t="s">
        <v>76</v>
      </c>
      <c r="D27" s="81">
        <f>ROUND(((D28+D29+D31+D30)/1000),5)</f>
        <v>2.5431699999999999</v>
      </c>
      <c r="E27" s="81">
        <f>ROUND(((E28+E29+E31+E30)/1000),5)</f>
        <v>2.4531200000000002</v>
      </c>
      <c r="F27" s="81">
        <f>ROUND(((F28+F29+F31+F30)/1000),5)</f>
        <v>2.3649399999999998</v>
      </c>
      <c r="G27" s="81">
        <f t="shared" ref="G27:AA27" si="12">ROUND(((G28+G29+G31+G30)/1000),5)</f>
        <v>2.34659</v>
      </c>
      <c r="H27" s="81">
        <f t="shared" si="12"/>
        <v>2.41065</v>
      </c>
      <c r="I27" s="81">
        <f t="shared" si="12"/>
        <v>2.5244300000000002</v>
      </c>
      <c r="J27" s="81">
        <f t="shared" si="12"/>
        <v>2.6284399999999999</v>
      </c>
      <c r="K27" s="81">
        <f t="shared" si="12"/>
        <v>2.9144100000000002</v>
      </c>
      <c r="L27" s="81">
        <f t="shared" si="12"/>
        <v>2.9897900000000002</v>
      </c>
      <c r="M27" s="81">
        <f t="shared" si="12"/>
        <v>3.1890700000000001</v>
      </c>
      <c r="N27" s="81">
        <f t="shared" si="12"/>
        <v>3.222</v>
      </c>
      <c r="O27" s="81">
        <f t="shared" si="12"/>
        <v>3.2202500000000001</v>
      </c>
      <c r="P27" s="81">
        <f t="shared" si="12"/>
        <v>3.2039900000000001</v>
      </c>
      <c r="Q27" s="81">
        <f t="shared" si="12"/>
        <v>3.2234500000000001</v>
      </c>
      <c r="R27" s="81">
        <f t="shared" si="12"/>
        <v>3.2761800000000001</v>
      </c>
      <c r="S27" s="81">
        <f t="shared" si="12"/>
        <v>3.2716599999999998</v>
      </c>
      <c r="T27" s="81">
        <f t="shared" si="12"/>
        <v>3.2564700000000002</v>
      </c>
      <c r="U27" s="81">
        <f t="shared" si="12"/>
        <v>3.2179500000000001</v>
      </c>
      <c r="V27" s="81">
        <f t="shared" si="12"/>
        <v>3.2123200000000001</v>
      </c>
      <c r="W27" s="81">
        <f t="shared" si="12"/>
        <v>3.2659400000000001</v>
      </c>
      <c r="X27" s="81">
        <f t="shared" si="12"/>
        <v>3.25746</v>
      </c>
      <c r="Y27" s="81">
        <f t="shared" si="12"/>
        <v>3.20086</v>
      </c>
      <c r="Z27" s="81">
        <f t="shared" si="12"/>
        <v>2.9916900000000002</v>
      </c>
      <c r="AA27" s="81">
        <f t="shared" si="12"/>
        <v>2.8483299999999998</v>
      </c>
    </row>
    <row r="28" spans="1:27" ht="12.75" hidden="1" customHeight="1" outlineLevel="1" x14ac:dyDescent="0.2">
      <c r="A28" s="89" t="s">
        <v>250</v>
      </c>
      <c r="B28" s="63" t="s">
        <v>230</v>
      </c>
      <c r="C28" s="43" t="s">
        <v>79</v>
      </c>
      <c r="D28" s="44">
        <v>1356.84</v>
      </c>
      <c r="E28" s="44">
        <v>1266.79</v>
      </c>
      <c r="F28" s="44">
        <v>1178.6099999999999</v>
      </c>
      <c r="G28" s="44">
        <v>1160.26</v>
      </c>
      <c r="H28" s="44">
        <v>1224.32</v>
      </c>
      <c r="I28" s="44">
        <v>1338.1</v>
      </c>
      <c r="J28" s="44">
        <v>1442.11</v>
      </c>
      <c r="K28" s="44">
        <v>1728.08</v>
      </c>
      <c r="L28" s="44">
        <v>1803.46</v>
      </c>
      <c r="M28" s="44">
        <v>2002.74</v>
      </c>
      <c r="N28" s="44">
        <v>2035.67</v>
      </c>
      <c r="O28" s="44">
        <v>2033.92</v>
      </c>
      <c r="P28" s="44">
        <v>2017.66</v>
      </c>
      <c r="Q28" s="44">
        <v>2037.12</v>
      </c>
      <c r="R28" s="44">
        <v>2089.85</v>
      </c>
      <c r="S28" s="44">
        <v>2085.33</v>
      </c>
      <c r="T28" s="44">
        <v>2070.14</v>
      </c>
      <c r="U28" s="44">
        <v>2031.62</v>
      </c>
      <c r="V28" s="44">
        <v>2025.99</v>
      </c>
      <c r="W28" s="44">
        <v>2079.61</v>
      </c>
      <c r="X28" s="44">
        <v>2071.13</v>
      </c>
      <c r="Y28" s="44">
        <v>2014.53</v>
      </c>
      <c r="Z28" s="44">
        <v>1805.36</v>
      </c>
      <c r="AA28" s="44">
        <v>1662</v>
      </c>
    </row>
    <row r="29" spans="1:27" ht="12.75" hidden="1" customHeight="1" outlineLevel="1" x14ac:dyDescent="0.2">
      <c r="A29" s="89" t="s">
        <v>251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89" t="s">
        <v>252</v>
      </c>
      <c r="B30" s="63" t="s">
        <v>83</v>
      </c>
      <c r="C30" s="43" t="s">
        <v>79</v>
      </c>
      <c r="D30" s="44">
        <v>4.68</v>
      </c>
      <c r="E30" s="44">
        <v>4.68</v>
      </c>
      <c r="F30" s="44">
        <v>4.68</v>
      </c>
      <c r="G30" s="44">
        <v>4.68</v>
      </c>
      <c r="H30" s="44">
        <v>4.68</v>
      </c>
      <c r="I30" s="44">
        <v>4.68</v>
      </c>
      <c r="J30" s="44">
        <v>4.68</v>
      </c>
      <c r="K30" s="44">
        <v>4.68</v>
      </c>
      <c r="L30" s="44">
        <v>4.68</v>
      </c>
      <c r="M30" s="44">
        <v>4.68</v>
      </c>
      <c r="N30" s="44">
        <v>4.68</v>
      </c>
      <c r="O30" s="44">
        <v>4.68</v>
      </c>
      <c r="P30" s="44">
        <v>4.68</v>
      </c>
      <c r="Q30" s="44">
        <v>4.68</v>
      </c>
      <c r="R30" s="44">
        <v>4.68</v>
      </c>
      <c r="S30" s="44">
        <v>4.68</v>
      </c>
      <c r="T30" s="44">
        <v>4.68</v>
      </c>
      <c r="U30" s="44">
        <v>4.68</v>
      </c>
      <c r="V30" s="44">
        <v>4.68</v>
      </c>
      <c r="W30" s="44">
        <v>4.68</v>
      </c>
      <c r="X30" s="44">
        <v>4.68</v>
      </c>
      <c r="Y30" s="44">
        <v>4.68</v>
      </c>
      <c r="Z30" s="44">
        <v>4.68</v>
      </c>
      <c r="AA30" s="44">
        <v>4.68</v>
      </c>
    </row>
    <row r="31" spans="1:27" ht="12.75" hidden="1" customHeight="1" outlineLevel="1" x14ac:dyDescent="0.2">
      <c r="A31" s="89" t="s">
        <v>253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collapsed="1" x14ac:dyDescent="0.2">
      <c r="A32" s="88" t="s">
        <v>254</v>
      </c>
      <c r="B32" s="28" t="str">
        <f>"06"&amp;"."&amp;$B$639&amp;"."&amp;$B$640</f>
        <v>06.09.2023</v>
      </c>
      <c r="C32" s="80" t="s">
        <v>76</v>
      </c>
      <c r="D32" s="81">
        <f>ROUND(((D33+D34+D36+D35)/1000),5)</f>
        <v>2.5143499999999999</v>
      </c>
      <c r="E32" s="81">
        <f>ROUND(((E33+E34+E36+E35)/1000),5)</f>
        <v>2.3782100000000002</v>
      </c>
      <c r="F32" s="81">
        <f>ROUND(((F33+F34+F36+F35)/1000),5)</f>
        <v>2.3021799999999999</v>
      </c>
      <c r="G32" s="81">
        <f t="shared" ref="G32:AA32" si="15">ROUND(((G33+G34+G36+G35)/1000),5)</f>
        <v>2.30078</v>
      </c>
      <c r="H32" s="81">
        <f t="shared" si="15"/>
        <v>2.37744</v>
      </c>
      <c r="I32" s="81">
        <f t="shared" si="15"/>
        <v>2.50379</v>
      </c>
      <c r="J32" s="81">
        <f t="shared" si="15"/>
        <v>2.6291699999999998</v>
      </c>
      <c r="K32" s="81">
        <f t="shared" si="15"/>
        <v>2.92517</v>
      </c>
      <c r="L32" s="81">
        <f t="shared" si="15"/>
        <v>3.16866</v>
      </c>
      <c r="M32" s="81">
        <f t="shared" si="15"/>
        <v>3.2393900000000002</v>
      </c>
      <c r="N32" s="81">
        <f t="shared" si="15"/>
        <v>3.2663799999999998</v>
      </c>
      <c r="O32" s="81">
        <f t="shared" si="15"/>
        <v>3.2637800000000001</v>
      </c>
      <c r="P32" s="81">
        <f t="shared" si="15"/>
        <v>3.2566199999999998</v>
      </c>
      <c r="Q32" s="81">
        <f t="shared" si="15"/>
        <v>3.2667299999999999</v>
      </c>
      <c r="R32" s="81">
        <f t="shared" si="15"/>
        <v>3.3053900000000001</v>
      </c>
      <c r="S32" s="81">
        <f t="shared" si="15"/>
        <v>3.29251</v>
      </c>
      <c r="T32" s="81">
        <f t="shared" si="15"/>
        <v>3.2847300000000001</v>
      </c>
      <c r="U32" s="81">
        <f t="shared" si="15"/>
        <v>3.2754500000000002</v>
      </c>
      <c r="V32" s="81">
        <f t="shared" si="15"/>
        <v>3.2743099999999998</v>
      </c>
      <c r="W32" s="81">
        <f t="shared" si="15"/>
        <v>3.2932399999999999</v>
      </c>
      <c r="X32" s="81">
        <f t="shared" si="15"/>
        <v>3.2907099999999998</v>
      </c>
      <c r="Y32" s="81">
        <f t="shared" si="15"/>
        <v>3.17998</v>
      </c>
      <c r="Z32" s="81">
        <f t="shared" si="15"/>
        <v>2.9645899999999998</v>
      </c>
      <c r="AA32" s="81">
        <f t="shared" si="15"/>
        <v>2.74905</v>
      </c>
    </row>
    <row r="33" spans="1:27" ht="12.75" hidden="1" customHeight="1" outlineLevel="1" x14ac:dyDescent="0.2">
      <c r="A33" s="89" t="s">
        <v>255</v>
      </c>
      <c r="B33" s="63" t="s">
        <v>230</v>
      </c>
      <c r="C33" s="43" t="s">
        <v>79</v>
      </c>
      <c r="D33" s="44">
        <v>1328.02</v>
      </c>
      <c r="E33" s="44">
        <v>1191.8800000000001</v>
      </c>
      <c r="F33" s="44">
        <v>1115.8499999999999</v>
      </c>
      <c r="G33" s="44">
        <v>1114.45</v>
      </c>
      <c r="H33" s="44">
        <v>1191.1099999999999</v>
      </c>
      <c r="I33" s="44">
        <v>1317.46</v>
      </c>
      <c r="J33" s="44">
        <v>1442.84</v>
      </c>
      <c r="K33" s="44">
        <v>1738.84</v>
      </c>
      <c r="L33" s="44">
        <v>1982.33</v>
      </c>
      <c r="M33" s="44">
        <v>2053.06</v>
      </c>
      <c r="N33" s="44">
        <v>2080.0500000000002</v>
      </c>
      <c r="O33" s="44">
        <v>2077.4499999999998</v>
      </c>
      <c r="P33" s="44">
        <v>2070.29</v>
      </c>
      <c r="Q33" s="44">
        <v>2080.4</v>
      </c>
      <c r="R33" s="44">
        <v>2119.06</v>
      </c>
      <c r="S33" s="44">
        <v>2106.1799999999998</v>
      </c>
      <c r="T33" s="44">
        <v>2098.4</v>
      </c>
      <c r="U33" s="44">
        <v>2089.12</v>
      </c>
      <c r="V33" s="44">
        <v>2087.98</v>
      </c>
      <c r="W33" s="44">
        <v>2106.91</v>
      </c>
      <c r="X33" s="44">
        <v>2104.38</v>
      </c>
      <c r="Y33" s="44">
        <v>1993.65</v>
      </c>
      <c r="Z33" s="44">
        <v>1778.26</v>
      </c>
      <c r="AA33" s="44">
        <v>1562.72</v>
      </c>
    </row>
    <row r="34" spans="1:27" ht="12.75" hidden="1" customHeight="1" outlineLevel="1" x14ac:dyDescent="0.2">
      <c r="A34" s="89" t="s">
        <v>256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89" t="s">
        <v>257</v>
      </c>
      <c r="B35" s="63" t="s">
        <v>83</v>
      </c>
      <c r="C35" s="43" t="s">
        <v>79</v>
      </c>
      <c r="D35" s="44">
        <v>4.68</v>
      </c>
      <c r="E35" s="44">
        <v>4.68</v>
      </c>
      <c r="F35" s="44">
        <v>4.68</v>
      </c>
      <c r="G35" s="44">
        <v>4.68</v>
      </c>
      <c r="H35" s="44">
        <v>4.68</v>
      </c>
      <c r="I35" s="44">
        <v>4.68</v>
      </c>
      <c r="J35" s="44">
        <v>4.68</v>
      </c>
      <c r="K35" s="44">
        <v>4.68</v>
      </c>
      <c r="L35" s="44">
        <v>4.68</v>
      </c>
      <c r="M35" s="44">
        <v>4.68</v>
      </c>
      <c r="N35" s="44">
        <v>4.68</v>
      </c>
      <c r="O35" s="44">
        <v>4.68</v>
      </c>
      <c r="P35" s="44">
        <v>4.68</v>
      </c>
      <c r="Q35" s="44">
        <v>4.68</v>
      </c>
      <c r="R35" s="44">
        <v>4.68</v>
      </c>
      <c r="S35" s="44">
        <v>4.68</v>
      </c>
      <c r="T35" s="44">
        <v>4.68</v>
      </c>
      <c r="U35" s="44">
        <v>4.68</v>
      </c>
      <c r="V35" s="44">
        <v>4.68</v>
      </c>
      <c r="W35" s="44">
        <v>4.68</v>
      </c>
      <c r="X35" s="44">
        <v>4.68</v>
      </c>
      <c r="Y35" s="44">
        <v>4.68</v>
      </c>
      <c r="Z35" s="44">
        <v>4.68</v>
      </c>
      <c r="AA35" s="44">
        <v>4.68</v>
      </c>
    </row>
    <row r="36" spans="1:27" ht="12.75" hidden="1" customHeight="1" outlineLevel="1" x14ac:dyDescent="0.2">
      <c r="A36" s="89" t="s">
        <v>258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collapsed="1" x14ac:dyDescent="0.2">
      <c r="A37" s="88" t="s">
        <v>259</v>
      </c>
      <c r="B37" s="28" t="str">
        <f>"07"&amp;"."&amp;$B$639&amp;"."&amp;$B$640</f>
        <v>07.09.2023</v>
      </c>
      <c r="C37" s="80" t="s">
        <v>76</v>
      </c>
      <c r="D37" s="81">
        <f>ROUND(((D38+D39+D41+D40)/1000),5)</f>
        <v>2.5401600000000002</v>
      </c>
      <c r="E37" s="81">
        <f>ROUND(((E38+E39+E41+E40)/1000),5)</f>
        <v>2.4083800000000002</v>
      </c>
      <c r="F37" s="81">
        <f>ROUND(((F38+F39+F41+F40)/1000),5)</f>
        <v>2.33596</v>
      </c>
      <c r="G37" s="81">
        <f t="shared" ref="G37:AA37" si="18">ROUND(((G38+G39+G41+G40)/1000),5)</f>
        <v>2.331</v>
      </c>
      <c r="H37" s="81">
        <f t="shared" si="18"/>
        <v>2.4252500000000001</v>
      </c>
      <c r="I37" s="81">
        <f t="shared" si="18"/>
        <v>2.5337399999999999</v>
      </c>
      <c r="J37" s="81">
        <f t="shared" si="18"/>
        <v>2.6509499999999999</v>
      </c>
      <c r="K37" s="81">
        <f t="shared" si="18"/>
        <v>2.96706</v>
      </c>
      <c r="L37" s="81">
        <f t="shared" si="18"/>
        <v>3.2027100000000002</v>
      </c>
      <c r="M37" s="81">
        <f t="shared" si="18"/>
        <v>3.2930000000000001</v>
      </c>
      <c r="N37" s="81">
        <f t="shared" si="18"/>
        <v>3.3256800000000002</v>
      </c>
      <c r="O37" s="81">
        <f t="shared" si="18"/>
        <v>3.3162099999999999</v>
      </c>
      <c r="P37" s="81">
        <f t="shared" si="18"/>
        <v>3.3011400000000002</v>
      </c>
      <c r="Q37" s="81">
        <f t="shared" si="18"/>
        <v>3.3193000000000001</v>
      </c>
      <c r="R37" s="81">
        <f t="shared" si="18"/>
        <v>3.36171</v>
      </c>
      <c r="S37" s="81">
        <f t="shared" si="18"/>
        <v>3.35745</v>
      </c>
      <c r="T37" s="81">
        <f t="shared" si="18"/>
        <v>3.3328199999999999</v>
      </c>
      <c r="U37" s="81">
        <f t="shared" si="18"/>
        <v>3.3153299999999999</v>
      </c>
      <c r="V37" s="81">
        <f t="shared" si="18"/>
        <v>3.3081900000000002</v>
      </c>
      <c r="W37" s="81">
        <f t="shared" si="18"/>
        <v>3.3472300000000001</v>
      </c>
      <c r="X37" s="81">
        <f t="shared" si="18"/>
        <v>3.3256999999999999</v>
      </c>
      <c r="Y37" s="81">
        <f t="shared" si="18"/>
        <v>3.20133</v>
      </c>
      <c r="Z37" s="81">
        <f t="shared" si="18"/>
        <v>2.86382</v>
      </c>
      <c r="AA37" s="81">
        <f t="shared" si="18"/>
        <v>2.6873800000000001</v>
      </c>
    </row>
    <row r="38" spans="1:27" ht="12.75" hidden="1" customHeight="1" outlineLevel="1" x14ac:dyDescent="0.2">
      <c r="A38" s="89" t="s">
        <v>260</v>
      </c>
      <c r="B38" s="63" t="s">
        <v>230</v>
      </c>
      <c r="C38" s="43" t="s">
        <v>79</v>
      </c>
      <c r="D38" s="44">
        <v>1353.83</v>
      </c>
      <c r="E38" s="44">
        <v>1222.05</v>
      </c>
      <c r="F38" s="44">
        <v>1149.6300000000001</v>
      </c>
      <c r="G38" s="44">
        <v>1144.67</v>
      </c>
      <c r="H38" s="44">
        <v>1238.92</v>
      </c>
      <c r="I38" s="44">
        <v>1347.41</v>
      </c>
      <c r="J38" s="44">
        <v>1464.62</v>
      </c>
      <c r="K38" s="44">
        <v>1780.73</v>
      </c>
      <c r="L38" s="44">
        <v>2016.38</v>
      </c>
      <c r="M38" s="44">
        <v>2106.67</v>
      </c>
      <c r="N38" s="44">
        <v>2139.35</v>
      </c>
      <c r="O38" s="44">
        <v>2129.88</v>
      </c>
      <c r="P38" s="44">
        <v>2114.81</v>
      </c>
      <c r="Q38" s="44">
        <v>2132.9699999999998</v>
      </c>
      <c r="R38" s="44">
        <v>2175.38</v>
      </c>
      <c r="S38" s="44">
        <v>2171.12</v>
      </c>
      <c r="T38" s="44">
        <v>2146.4899999999998</v>
      </c>
      <c r="U38" s="44">
        <v>2129</v>
      </c>
      <c r="V38" s="44">
        <v>2121.86</v>
      </c>
      <c r="W38" s="44">
        <v>2160.9</v>
      </c>
      <c r="X38" s="44">
        <v>2139.37</v>
      </c>
      <c r="Y38" s="44">
        <v>2015</v>
      </c>
      <c r="Z38" s="44">
        <v>1677.49</v>
      </c>
      <c r="AA38" s="44">
        <v>1501.05</v>
      </c>
    </row>
    <row r="39" spans="1:27" ht="12.75" hidden="1" customHeight="1" outlineLevel="1" x14ac:dyDescent="0.2">
      <c r="A39" s="89" t="s">
        <v>261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89" t="s">
        <v>262</v>
      </c>
      <c r="B40" s="63" t="s">
        <v>83</v>
      </c>
      <c r="C40" s="43" t="s">
        <v>79</v>
      </c>
      <c r="D40" s="44">
        <v>4.68</v>
      </c>
      <c r="E40" s="44">
        <v>4.68</v>
      </c>
      <c r="F40" s="44">
        <v>4.68</v>
      </c>
      <c r="G40" s="44">
        <v>4.68</v>
      </c>
      <c r="H40" s="44">
        <v>4.68</v>
      </c>
      <c r="I40" s="44">
        <v>4.68</v>
      </c>
      <c r="J40" s="44">
        <v>4.68</v>
      </c>
      <c r="K40" s="44">
        <v>4.68</v>
      </c>
      <c r="L40" s="44">
        <v>4.68</v>
      </c>
      <c r="M40" s="44">
        <v>4.68</v>
      </c>
      <c r="N40" s="44">
        <v>4.68</v>
      </c>
      <c r="O40" s="44">
        <v>4.68</v>
      </c>
      <c r="P40" s="44">
        <v>4.68</v>
      </c>
      <c r="Q40" s="44">
        <v>4.68</v>
      </c>
      <c r="R40" s="44">
        <v>4.68</v>
      </c>
      <c r="S40" s="44">
        <v>4.68</v>
      </c>
      <c r="T40" s="44">
        <v>4.68</v>
      </c>
      <c r="U40" s="44">
        <v>4.68</v>
      </c>
      <c r="V40" s="44">
        <v>4.68</v>
      </c>
      <c r="W40" s="44">
        <v>4.68</v>
      </c>
      <c r="X40" s="44">
        <v>4.68</v>
      </c>
      <c r="Y40" s="44">
        <v>4.68</v>
      </c>
      <c r="Z40" s="44">
        <v>4.68</v>
      </c>
      <c r="AA40" s="44">
        <v>4.68</v>
      </c>
    </row>
    <row r="41" spans="1:27" ht="12.75" hidden="1" customHeight="1" outlineLevel="1" x14ac:dyDescent="0.2">
      <c r="A41" s="89" t="s">
        <v>263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collapsed="1" x14ac:dyDescent="0.2">
      <c r="A42" s="88" t="s">
        <v>264</v>
      </c>
      <c r="B42" s="28" t="str">
        <f>"08"&amp;"."&amp;$B$639&amp;"."&amp;$B$640</f>
        <v>08.09.2023</v>
      </c>
      <c r="C42" s="80" t="s">
        <v>76</v>
      </c>
      <c r="D42" s="81">
        <f>ROUND(((D43+D44+D46+D45)/1000),5)</f>
        <v>2.5548600000000001</v>
      </c>
      <c r="E42" s="81">
        <f>ROUND(((E43+E44+E46+E45)/1000),5)</f>
        <v>2.39994</v>
      </c>
      <c r="F42" s="81">
        <f>ROUND(((F43+F44+F46+F45)/1000),5)</f>
        <v>2.2994500000000002</v>
      </c>
      <c r="G42" s="81">
        <f t="shared" ref="G42:AA42" si="21">ROUND(((G43+G44+G46+G45)/1000),5)</f>
        <v>2.2738999999999998</v>
      </c>
      <c r="H42" s="81">
        <f t="shared" si="21"/>
        <v>2.4227500000000002</v>
      </c>
      <c r="I42" s="81">
        <f t="shared" si="21"/>
        <v>2.5388600000000001</v>
      </c>
      <c r="J42" s="81">
        <f t="shared" si="21"/>
        <v>2.6730200000000002</v>
      </c>
      <c r="K42" s="81">
        <f t="shared" si="21"/>
        <v>2.9407700000000001</v>
      </c>
      <c r="L42" s="81">
        <f t="shared" si="21"/>
        <v>3.1630600000000002</v>
      </c>
      <c r="M42" s="81">
        <f t="shared" si="21"/>
        <v>3.2588400000000002</v>
      </c>
      <c r="N42" s="81">
        <f t="shared" si="21"/>
        <v>3.2881800000000001</v>
      </c>
      <c r="O42" s="81">
        <f t="shared" si="21"/>
        <v>3.2768000000000002</v>
      </c>
      <c r="P42" s="81">
        <f t="shared" si="21"/>
        <v>3.27935</v>
      </c>
      <c r="Q42" s="81">
        <f t="shared" si="21"/>
        <v>3.2909999999999999</v>
      </c>
      <c r="R42" s="81">
        <f t="shared" si="21"/>
        <v>3.3151099999999998</v>
      </c>
      <c r="S42" s="81">
        <f t="shared" si="21"/>
        <v>3.3045599999999999</v>
      </c>
      <c r="T42" s="81">
        <f t="shared" si="21"/>
        <v>3.2818999999999998</v>
      </c>
      <c r="U42" s="81">
        <f t="shared" si="21"/>
        <v>3.26545</v>
      </c>
      <c r="V42" s="81">
        <f t="shared" si="21"/>
        <v>3.2716099999999999</v>
      </c>
      <c r="W42" s="81">
        <f t="shared" si="21"/>
        <v>3.3243800000000001</v>
      </c>
      <c r="X42" s="81">
        <f t="shared" si="21"/>
        <v>3.3327900000000001</v>
      </c>
      <c r="Y42" s="81">
        <f t="shared" si="21"/>
        <v>3.2787600000000001</v>
      </c>
      <c r="Z42" s="81">
        <f t="shared" si="21"/>
        <v>3.1010900000000001</v>
      </c>
      <c r="AA42" s="81">
        <f t="shared" si="21"/>
        <v>2.8076300000000001</v>
      </c>
    </row>
    <row r="43" spans="1:27" ht="12.75" hidden="1" customHeight="1" outlineLevel="1" x14ac:dyDescent="0.2">
      <c r="A43" s="89" t="s">
        <v>265</v>
      </c>
      <c r="B43" s="63" t="s">
        <v>230</v>
      </c>
      <c r="C43" s="43" t="s">
        <v>79</v>
      </c>
      <c r="D43" s="44">
        <v>1368.53</v>
      </c>
      <c r="E43" s="44">
        <v>1213.6099999999999</v>
      </c>
      <c r="F43" s="44">
        <v>1113.1199999999999</v>
      </c>
      <c r="G43" s="44">
        <v>1087.57</v>
      </c>
      <c r="H43" s="44">
        <v>1236.42</v>
      </c>
      <c r="I43" s="44">
        <v>1352.53</v>
      </c>
      <c r="J43" s="44">
        <v>1486.69</v>
      </c>
      <c r="K43" s="44">
        <v>1754.44</v>
      </c>
      <c r="L43" s="44">
        <v>1976.73</v>
      </c>
      <c r="M43" s="44">
        <v>2072.5100000000002</v>
      </c>
      <c r="N43" s="44">
        <v>2101.85</v>
      </c>
      <c r="O43" s="44">
        <v>2090.4699999999998</v>
      </c>
      <c r="P43" s="44">
        <v>2093.02</v>
      </c>
      <c r="Q43" s="44">
        <v>2104.67</v>
      </c>
      <c r="R43" s="44">
        <v>2128.7800000000002</v>
      </c>
      <c r="S43" s="44">
        <v>2118.23</v>
      </c>
      <c r="T43" s="44">
        <v>2095.5700000000002</v>
      </c>
      <c r="U43" s="44">
        <v>2079.12</v>
      </c>
      <c r="V43" s="44">
        <v>2085.2800000000002</v>
      </c>
      <c r="W43" s="44">
        <v>2138.0500000000002</v>
      </c>
      <c r="X43" s="44">
        <v>2146.46</v>
      </c>
      <c r="Y43" s="44">
        <v>2092.4299999999998</v>
      </c>
      <c r="Z43" s="44">
        <v>1914.76</v>
      </c>
      <c r="AA43" s="44">
        <v>1621.3</v>
      </c>
    </row>
    <row r="44" spans="1:27" ht="12.75" hidden="1" customHeight="1" outlineLevel="1" x14ac:dyDescent="0.2">
      <c r="A44" s="89" t="s">
        <v>266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89" t="s">
        <v>267</v>
      </c>
      <c r="B45" s="63" t="s">
        <v>83</v>
      </c>
      <c r="C45" s="43" t="s">
        <v>79</v>
      </c>
      <c r="D45" s="44">
        <v>4.68</v>
      </c>
      <c r="E45" s="44">
        <v>4.68</v>
      </c>
      <c r="F45" s="44">
        <v>4.68</v>
      </c>
      <c r="G45" s="44">
        <v>4.68</v>
      </c>
      <c r="H45" s="44">
        <v>4.68</v>
      </c>
      <c r="I45" s="44">
        <v>4.68</v>
      </c>
      <c r="J45" s="44">
        <v>4.68</v>
      </c>
      <c r="K45" s="44">
        <v>4.68</v>
      </c>
      <c r="L45" s="44">
        <v>4.68</v>
      </c>
      <c r="M45" s="44">
        <v>4.68</v>
      </c>
      <c r="N45" s="44">
        <v>4.68</v>
      </c>
      <c r="O45" s="44">
        <v>4.68</v>
      </c>
      <c r="P45" s="44">
        <v>4.68</v>
      </c>
      <c r="Q45" s="44">
        <v>4.68</v>
      </c>
      <c r="R45" s="44">
        <v>4.68</v>
      </c>
      <c r="S45" s="44">
        <v>4.68</v>
      </c>
      <c r="T45" s="44">
        <v>4.68</v>
      </c>
      <c r="U45" s="44">
        <v>4.68</v>
      </c>
      <c r="V45" s="44">
        <v>4.68</v>
      </c>
      <c r="W45" s="44">
        <v>4.68</v>
      </c>
      <c r="X45" s="44">
        <v>4.68</v>
      </c>
      <c r="Y45" s="44">
        <v>4.68</v>
      </c>
      <c r="Z45" s="44">
        <v>4.68</v>
      </c>
      <c r="AA45" s="44">
        <v>4.68</v>
      </c>
    </row>
    <row r="46" spans="1:27" ht="12.75" hidden="1" customHeight="1" outlineLevel="1" x14ac:dyDescent="0.2">
      <c r="A46" s="89" t="s">
        <v>268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collapsed="1" x14ac:dyDescent="0.2">
      <c r="A47" s="88" t="s">
        <v>269</v>
      </c>
      <c r="B47" s="28" t="str">
        <f>"09"&amp;"."&amp;$B$639&amp;"."&amp;$B$640</f>
        <v>09.09.2023</v>
      </c>
      <c r="C47" s="80" t="s">
        <v>76</v>
      </c>
      <c r="D47" s="81">
        <f>ROUND(((D48+D49+D51+D50)/1000),5)</f>
        <v>2.7138100000000001</v>
      </c>
      <c r="E47" s="81">
        <f>ROUND(((E48+E49+E51+E50)/1000),5)</f>
        <v>2.6088900000000002</v>
      </c>
      <c r="F47" s="81">
        <f>ROUND(((F48+F49+F51+F50)/1000),5)</f>
        <v>2.5561400000000001</v>
      </c>
      <c r="G47" s="81">
        <f t="shared" ref="G47:AA47" si="24">ROUND(((G48+G49+G51+G50)/1000),5)</f>
        <v>2.5313400000000001</v>
      </c>
      <c r="H47" s="81">
        <f t="shared" si="24"/>
        <v>2.5424000000000002</v>
      </c>
      <c r="I47" s="81">
        <f t="shared" si="24"/>
        <v>2.5461800000000001</v>
      </c>
      <c r="J47" s="81">
        <f t="shared" si="24"/>
        <v>2.57212</v>
      </c>
      <c r="K47" s="81">
        <f t="shared" si="24"/>
        <v>2.7919299999999998</v>
      </c>
      <c r="L47" s="81">
        <f t="shared" si="24"/>
        <v>3.1013600000000001</v>
      </c>
      <c r="M47" s="81">
        <f t="shared" si="24"/>
        <v>3.1992099999999999</v>
      </c>
      <c r="N47" s="81">
        <f t="shared" si="24"/>
        <v>3.2335500000000001</v>
      </c>
      <c r="O47" s="81">
        <f t="shared" si="24"/>
        <v>3.2366700000000002</v>
      </c>
      <c r="P47" s="81">
        <f t="shared" si="24"/>
        <v>3.2342</v>
      </c>
      <c r="Q47" s="81">
        <f t="shared" si="24"/>
        <v>3.2337600000000002</v>
      </c>
      <c r="R47" s="81">
        <f t="shared" si="24"/>
        <v>3.2337099999999999</v>
      </c>
      <c r="S47" s="81">
        <f t="shared" si="24"/>
        <v>3.2297799999999999</v>
      </c>
      <c r="T47" s="81">
        <f t="shared" si="24"/>
        <v>3.2178100000000001</v>
      </c>
      <c r="U47" s="81">
        <f t="shared" si="24"/>
        <v>3.19225</v>
      </c>
      <c r="V47" s="81">
        <f t="shared" si="24"/>
        <v>3.21502</v>
      </c>
      <c r="W47" s="81">
        <f t="shared" si="24"/>
        <v>3.2382399999999998</v>
      </c>
      <c r="X47" s="81">
        <f t="shared" si="24"/>
        <v>3.23888</v>
      </c>
      <c r="Y47" s="81">
        <f t="shared" si="24"/>
        <v>3.16079</v>
      </c>
      <c r="Z47" s="81">
        <f t="shared" si="24"/>
        <v>2.9608699999999999</v>
      </c>
      <c r="AA47" s="81">
        <f t="shared" si="24"/>
        <v>2.7465099999999998</v>
      </c>
    </row>
    <row r="48" spans="1:27" ht="12.75" hidden="1" customHeight="1" outlineLevel="1" x14ac:dyDescent="0.2">
      <c r="A48" s="89" t="s">
        <v>270</v>
      </c>
      <c r="B48" s="63" t="s">
        <v>230</v>
      </c>
      <c r="C48" s="43" t="s">
        <v>79</v>
      </c>
      <c r="D48" s="44">
        <v>1527.48</v>
      </c>
      <c r="E48" s="44">
        <v>1422.56</v>
      </c>
      <c r="F48" s="44">
        <v>1369.81</v>
      </c>
      <c r="G48" s="44">
        <v>1345.01</v>
      </c>
      <c r="H48" s="44">
        <v>1356.07</v>
      </c>
      <c r="I48" s="44">
        <v>1359.85</v>
      </c>
      <c r="J48" s="44">
        <v>1385.79</v>
      </c>
      <c r="K48" s="44">
        <v>1605.6</v>
      </c>
      <c r="L48" s="44">
        <v>1915.03</v>
      </c>
      <c r="M48" s="44">
        <v>2012.88</v>
      </c>
      <c r="N48" s="44">
        <v>2047.22</v>
      </c>
      <c r="O48" s="44">
        <v>2050.34</v>
      </c>
      <c r="P48" s="44">
        <v>2047.87</v>
      </c>
      <c r="Q48" s="44">
        <v>2047.43</v>
      </c>
      <c r="R48" s="44">
        <v>2047.38</v>
      </c>
      <c r="S48" s="44">
        <v>2043.45</v>
      </c>
      <c r="T48" s="44">
        <v>2031.48</v>
      </c>
      <c r="U48" s="44">
        <v>2005.92</v>
      </c>
      <c r="V48" s="44">
        <v>2028.69</v>
      </c>
      <c r="W48" s="44">
        <v>2051.91</v>
      </c>
      <c r="X48" s="44">
        <v>2052.5500000000002</v>
      </c>
      <c r="Y48" s="44">
        <v>1974.46</v>
      </c>
      <c r="Z48" s="44">
        <v>1774.54</v>
      </c>
      <c r="AA48" s="44">
        <v>1560.18</v>
      </c>
    </row>
    <row r="49" spans="1:27" ht="12.75" hidden="1" customHeight="1" outlineLevel="1" x14ac:dyDescent="0.2">
      <c r="A49" s="89" t="s">
        <v>271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89" t="s">
        <v>272</v>
      </c>
      <c r="B50" s="63" t="s">
        <v>83</v>
      </c>
      <c r="C50" s="43" t="s">
        <v>79</v>
      </c>
      <c r="D50" s="44">
        <v>4.68</v>
      </c>
      <c r="E50" s="44">
        <v>4.68</v>
      </c>
      <c r="F50" s="44">
        <v>4.68</v>
      </c>
      <c r="G50" s="44">
        <v>4.68</v>
      </c>
      <c r="H50" s="44">
        <v>4.68</v>
      </c>
      <c r="I50" s="44">
        <v>4.68</v>
      </c>
      <c r="J50" s="44">
        <v>4.68</v>
      </c>
      <c r="K50" s="44">
        <v>4.68</v>
      </c>
      <c r="L50" s="44">
        <v>4.68</v>
      </c>
      <c r="M50" s="44">
        <v>4.68</v>
      </c>
      <c r="N50" s="44">
        <v>4.68</v>
      </c>
      <c r="O50" s="44">
        <v>4.68</v>
      </c>
      <c r="P50" s="44">
        <v>4.68</v>
      </c>
      <c r="Q50" s="44">
        <v>4.68</v>
      </c>
      <c r="R50" s="44">
        <v>4.68</v>
      </c>
      <c r="S50" s="44">
        <v>4.68</v>
      </c>
      <c r="T50" s="44">
        <v>4.68</v>
      </c>
      <c r="U50" s="44">
        <v>4.68</v>
      </c>
      <c r="V50" s="44">
        <v>4.68</v>
      </c>
      <c r="W50" s="44">
        <v>4.68</v>
      </c>
      <c r="X50" s="44">
        <v>4.68</v>
      </c>
      <c r="Y50" s="44">
        <v>4.68</v>
      </c>
      <c r="Z50" s="44">
        <v>4.68</v>
      </c>
      <c r="AA50" s="44">
        <v>4.68</v>
      </c>
    </row>
    <row r="51" spans="1:27" ht="12.75" hidden="1" customHeight="1" outlineLevel="1" x14ac:dyDescent="0.2">
      <c r="A51" s="89" t="s">
        <v>273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collapsed="1" x14ac:dyDescent="0.2">
      <c r="A52" s="88" t="s">
        <v>274</v>
      </c>
      <c r="B52" s="28" t="str">
        <f>"10"&amp;"."&amp;$B$639&amp;"."&amp;$B$640</f>
        <v>10.09.2023</v>
      </c>
      <c r="C52" s="80" t="s">
        <v>76</v>
      </c>
      <c r="D52" s="81">
        <f>ROUND(((D53+D54+D56+D55)/1000),5)</f>
        <v>2.63639</v>
      </c>
      <c r="E52" s="81">
        <f>ROUND(((E53+E54+E56+E55)/1000),5)</f>
        <v>2.5796299999999999</v>
      </c>
      <c r="F52" s="81">
        <f>ROUND(((F53+F54+F56+F55)/1000),5)</f>
        <v>2.4605899999999998</v>
      </c>
      <c r="G52" s="81">
        <f t="shared" ref="G52:AA52" si="27">ROUND(((G53+G54+G56+G55)/1000),5)</f>
        <v>2.4303599999999999</v>
      </c>
      <c r="H52" s="81">
        <f t="shared" si="27"/>
        <v>2.4378600000000001</v>
      </c>
      <c r="I52" s="81">
        <f t="shared" si="27"/>
        <v>2.4297599999999999</v>
      </c>
      <c r="J52" s="81">
        <f t="shared" si="27"/>
        <v>2.4316</v>
      </c>
      <c r="K52" s="81">
        <f t="shared" si="27"/>
        <v>2.6176599999999999</v>
      </c>
      <c r="L52" s="81">
        <f t="shared" si="27"/>
        <v>2.8545199999999999</v>
      </c>
      <c r="M52" s="81">
        <f t="shared" si="27"/>
        <v>3.0970599999999999</v>
      </c>
      <c r="N52" s="81">
        <f t="shared" si="27"/>
        <v>3.1764399999999999</v>
      </c>
      <c r="O52" s="81">
        <f t="shared" si="27"/>
        <v>3.1828500000000002</v>
      </c>
      <c r="P52" s="81">
        <f t="shared" si="27"/>
        <v>3.1781100000000002</v>
      </c>
      <c r="Q52" s="81">
        <f t="shared" si="27"/>
        <v>3.1791700000000001</v>
      </c>
      <c r="R52" s="81">
        <f t="shared" si="27"/>
        <v>3.18296</v>
      </c>
      <c r="S52" s="81">
        <f t="shared" si="27"/>
        <v>3.1813199999999999</v>
      </c>
      <c r="T52" s="81">
        <f t="shared" si="27"/>
        <v>3.1821000000000002</v>
      </c>
      <c r="U52" s="81">
        <f t="shared" si="27"/>
        <v>3.17706</v>
      </c>
      <c r="V52" s="81">
        <f t="shared" si="27"/>
        <v>3.2001200000000001</v>
      </c>
      <c r="W52" s="81">
        <f t="shared" si="27"/>
        <v>3.2407699999999999</v>
      </c>
      <c r="X52" s="81">
        <f t="shared" si="27"/>
        <v>3.2451099999999999</v>
      </c>
      <c r="Y52" s="81">
        <f t="shared" si="27"/>
        <v>3.1777199999999999</v>
      </c>
      <c r="Z52" s="81">
        <f t="shared" si="27"/>
        <v>2.9810400000000001</v>
      </c>
      <c r="AA52" s="81">
        <f t="shared" si="27"/>
        <v>2.7501799999999998</v>
      </c>
    </row>
    <row r="53" spans="1:27" ht="12.75" hidden="1" customHeight="1" outlineLevel="1" x14ac:dyDescent="0.2">
      <c r="A53" s="89" t="s">
        <v>275</v>
      </c>
      <c r="B53" s="63" t="s">
        <v>230</v>
      </c>
      <c r="C53" s="43" t="s">
        <v>79</v>
      </c>
      <c r="D53" s="44">
        <v>1450.06</v>
      </c>
      <c r="E53" s="44">
        <v>1393.3</v>
      </c>
      <c r="F53" s="44">
        <v>1274.26</v>
      </c>
      <c r="G53" s="44">
        <v>1244.03</v>
      </c>
      <c r="H53" s="44">
        <v>1251.53</v>
      </c>
      <c r="I53" s="44">
        <v>1243.43</v>
      </c>
      <c r="J53" s="44">
        <v>1245.27</v>
      </c>
      <c r="K53" s="44">
        <v>1431.33</v>
      </c>
      <c r="L53" s="44">
        <v>1668.19</v>
      </c>
      <c r="M53" s="44">
        <v>1910.73</v>
      </c>
      <c r="N53" s="44">
        <v>1990.11</v>
      </c>
      <c r="O53" s="44">
        <v>1996.52</v>
      </c>
      <c r="P53" s="44">
        <v>1991.78</v>
      </c>
      <c r="Q53" s="44">
        <v>1992.84</v>
      </c>
      <c r="R53" s="44">
        <v>1996.63</v>
      </c>
      <c r="S53" s="44">
        <v>1994.99</v>
      </c>
      <c r="T53" s="44">
        <v>1995.77</v>
      </c>
      <c r="U53" s="44">
        <v>1990.73</v>
      </c>
      <c r="V53" s="44">
        <v>2013.79</v>
      </c>
      <c r="W53" s="44">
        <v>2054.44</v>
      </c>
      <c r="X53" s="44">
        <v>2058.7800000000002</v>
      </c>
      <c r="Y53" s="44">
        <v>1991.39</v>
      </c>
      <c r="Z53" s="44">
        <v>1794.71</v>
      </c>
      <c r="AA53" s="44">
        <v>1563.85</v>
      </c>
    </row>
    <row r="54" spans="1:27" ht="12.75" hidden="1" customHeight="1" outlineLevel="1" x14ac:dyDescent="0.2">
      <c r="A54" s="89" t="s">
        <v>276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89" t="s">
        <v>277</v>
      </c>
      <c r="B55" s="63" t="s">
        <v>83</v>
      </c>
      <c r="C55" s="43" t="s">
        <v>79</v>
      </c>
      <c r="D55" s="44">
        <v>4.68</v>
      </c>
      <c r="E55" s="44">
        <v>4.68</v>
      </c>
      <c r="F55" s="44">
        <v>4.68</v>
      </c>
      <c r="G55" s="44">
        <v>4.68</v>
      </c>
      <c r="H55" s="44">
        <v>4.68</v>
      </c>
      <c r="I55" s="44">
        <v>4.68</v>
      </c>
      <c r="J55" s="44">
        <v>4.68</v>
      </c>
      <c r="K55" s="44">
        <v>4.68</v>
      </c>
      <c r="L55" s="44">
        <v>4.68</v>
      </c>
      <c r="M55" s="44">
        <v>4.68</v>
      </c>
      <c r="N55" s="44">
        <v>4.68</v>
      </c>
      <c r="O55" s="44">
        <v>4.68</v>
      </c>
      <c r="P55" s="44">
        <v>4.68</v>
      </c>
      <c r="Q55" s="44">
        <v>4.68</v>
      </c>
      <c r="R55" s="44">
        <v>4.68</v>
      </c>
      <c r="S55" s="44">
        <v>4.68</v>
      </c>
      <c r="T55" s="44">
        <v>4.68</v>
      </c>
      <c r="U55" s="44">
        <v>4.68</v>
      </c>
      <c r="V55" s="44">
        <v>4.68</v>
      </c>
      <c r="W55" s="44">
        <v>4.68</v>
      </c>
      <c r="X55" s="44">
        <v>4.68</v>
      </c>
      <c r="Y55" s="44">
        <v>4.68</v>
      </c>
      <c r="Z55" s="44">
        <v>4.68</v>
      </c>
      <c r="AA55" s="44">
        <v>4.68</v>
      </c>
    </row>
    <row r="56" spans="1:27" ht="12.75" hidden="1" customHeight="1" outlineLevel="1" x14ac:dyDescent="0.2">
      <c r="A56" s="89" t="s">
        <v>278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collapsed="1" x14ac:dyDescent="0.2">
      <c r="A57" s="88" t="s">
        <v>279</v>
      </c>
      <c r="B57" s="28" t="str">
        <f>"11"&amp;"."&amp;$B$639&amp;"."&amp;$B$640</f>
        <v>11.09.2023</v>
      </c>
      <c r="C57" s="80" t="s">
        <v>76</v>
      </c>
      <c r="D57" s="81">
        <f>ROUND(((D58+D59+D61+D60)/1000),5)</f>
        <v>2.63205</v>
      </c>
      <c r="E57" s="81">
        <f>ROUND(((E58+E59+E61+E60)/1000),5)</f>
        <v>2.5160499999999999</v>
      </c>
      <c r="F57" s="81">
        <f>ROUND(((F58+F59+F61+F60)/1000),5)</f>
        <v>2.4581200000000001</v>
      </c>
      <c r="G57" s="81">
        <f t="shared" ref="G57:AA57" si="30">ROUND(((G58+G59+G61+G60)/1000),5)</f>
        <v>2.4602599999999999</v>
      </c>
      <c r="H57" s="81">
        <f t="shared" si="30"/>
        <v>2.52773</v>
      </c>
      <c r="I57" s="81">
        <f t="shared" si="30"/>
        <v>2.5428000000000002</v>
      </c>
      <c r="J57" s="81">
        <f t="shared" si="30"/>
        <v>2.7152500000000002</v>
      </c>
      <c r="K57" s="81">
        <f t="shared" si="30"/>
        <v>2.9726900000000001</v>
      </c>
      <c r="L57" s="81">
        <f t="shared" si="30"/>
        <v>3.1780900000000001</v>
      </c>
      <c r="M57" s="81">
        <f t="shared" si="30"/>
        <v>3.2464499999999998</v>
      </c>
      <c r="N57" s="81">
        <f t="shared" si="30"/>
        <v>3.2536999999999998</v>
      </c>
      <c r="O57" s="81">
        <f t="shared" si="30"/>
        <v>3.2391100000000002</v>
      </c>
      <c r="P57" s="81">
        <f t="shared" si="30"/>
        <v>3.2289500000000002</v>
      </c>
      <c r="Q57" s="81">
        <f t="shared" si="30"/>
        <v>3.24057</v>
      </c>
      <c r="R57" s="81">
        <f t="shared" si="30"/>
        <v>3.2658900000000002</v>
      </c>
      <c r="S57" s="81">
        <f t="shared" si="30"/>
        <v>3.2558699999999998</v>
      </c>
      <c r="T57" s="81">
        <f t="shared" si="30"/>
        <v>3.2427800000000002</v>
      </c>
      <c r="U57" s="81">
        <f t="shared" si="30"/>
        <v>3.2212299999999998</v>
      </c>
      <c r="V57" s="81">
        <f t="shared" si="30"/>
        <v>3.2412800000000002</v>
      </c>
      <c r="W57" s="81">
        <f t="shared" si="30"/>
        <v>3.3155000000000001</v>
      </c>
      <c r="X57" s="81">
        <f t="shared" si="30"/>
        <v>3.2703600000000002</v>
      </c>
      <c r="Y57" s="81">
        <f t="shared" si="30"/>
        <v>3.1654399999999998</v>
      </c>
      <c r="Z57" s="81">
        <f t="shared" si="30"/>
        <v>2.8962500000000002</v>
      </c>
      <c r="AA57" s="81">
        <f t="shared" si="30"/>
        <v>2.6848200000000002</v>
      </c>
    </row>
    <row r="58" spans="1:27" ht="12.75" hidden="1" customHeight="1" outlineLevel="1" x14ac:dyDescent="0.2">
      <c r="A58" s="89" t="s">
        <v>280</v>
      </c>
      <c r="B58" s="63" t="s">
        <v>230</v>
      </c>
      <c r="C58" s="43" t="s">
        <v>79</v>
      </c>
      <c r="D58" s="44">
        <v>1445.72</v>
      </c>
      <c r="E58" s="44">
        <v>1329.72</v>
      </c>
      <c r="F58" s="44">
        <v>1271.79</v>
      </c>
      <c r="G58" s="44">
        <v>1273.93</v>
      </c>
      <c r="H58" s="44">
        <v>1341.4</v>
      </c>
      <c r="I58" s="44">
        <v>1356.47</v>
      </c>
      <c r="J58" s="44">
        <v>1528.92</v>
      </c>
      <c r="K58" s="44">
        <v>1786.36</v>
      </c>
      <c r="L58" s="44">
        <v>1991.76</v>
      </c>
      <c r="M58" s="44">
        <v>2060.12</v>
      </c>
      <c r="N58" s="44">
        <v>2067.37</v>
      </c>
      <c r="O58" s="44">
        <v>2052.7800000000002</v>
      </c>
      <c r="P58" s="44">
        <v>2042.62</v>
      </c>
      <c r="Q58" s="44">
        <v>2054.2399999999998</v>
      </c>
      <c r="R58" s="44">
        <v>2079.56</v>
      </c>
      <c r="S58" s="44">
        <v>2069.54</v>
      </c>
      <c r="T58" s="44">
        <v>2056.4499999999998</v>
      </c>
      <c r="U58" s="44">
        <v>2034.9</v>
      </c>
      <c r="V58" s="44">
        <v>2054.9499999999998</v>
      </c>
      <c r="W58" s="44">
        <v>2129.17</v>
      </c>
      <c r="X58" s="44">
        <v>2084.0300000000002</v>
      </c>
      <c r="Y58" s="44">
        <v>1979.11</v>
      </c>
      <c r="Z58" s="44">
        <v>1709.92</v>
      </c>
      <c r="AA58" s="44">
        <v>1498.49</v>
      </c>
    </row>
    <row r="59" spans="1:27" ht="12.75" hidden="1" customHeight="1" outlineLevel="1" x14ac:dyDescent="0.2">
      <c r="A59" s="89" t="s">
        <v>281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89" t="s">
        <v>282</v>
      </c>
      <c r="B60" s="63" t="s">
        <v>83</v>
      </c>
      <c r="C60" s="43" t="s">
        <v>79</v>
      </c>
      <c r="D60" s="44">
        <v>4.68</v>
      </c>
      <c r="E60" s="44">
        <v>4.68</v>
      </c>
      <c r="F60" s="44">
        <v>4.68</v>
      </c>
      <c r="G60" s="44">
        <v>4.68</v>
      </c>
      <c r="H60" s="44">
        <v>4.68</v>
      </c>
      <c r="I60" s="44">
        <v>4.68</v>
      </c>
      <c r="J60" s="44">
        <v>4.68</v>
      </c>
      <c r="K60" s="44">
        <v>4.68</v>
      </c>
      <c r="L60" s="44">
        <v>4.68</v>
      </c>
      <c r="M60" s="44">
        <v>4.68</v>
      </c>
      <c r="N60" s="44">
        <v>4.68</v>
      </c>
      <c r="O60" s="44">
        <v>4.68</v>
      </c>
      <c r="P60" s="44">
        <v>4.68</v>
      </c>
      <c r="Q60" s="44">
        <v>4.68</v>
      </c>
      <c r="R60" s="44">
        <v>4.68</v>
      </c>
      <c r="S60" s="44">
        <v>4.68</v>
      </c>
      <c r="T60" s="44">
        <v>4.68</v>
      </c>
      <c r="U60" s="44">
        <v>4.68</v>
      </c>
      <c r="V60" s="44">
        <v>4.68</v>
      </c>
      <c r="W60" s="44">
        <v>4.68</v>
      </c>
      <c r="X60" s="44">
        <v>4.68</v>
      </c>
      <c r="Y60" s="44">
        <v>4.68</v>
      </c>
      <c r="Z60" s="44">
        <v>4.68</v>
      </c>
      <c r="AA60" s="44">
        <v>4.68</v>
      </c>
    </row>
    <row r="61" spans="1:27" ht="12.75" hidden="1" customHeight="1" outlineLevel="1" x14ac:dyDescent="0.2">
      <c r="A61" s="89" t="s">
        <v>283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collapsed="1" x14ac:dyDescent="0.2">
      <c r="A62" s="88" t="s">
        <v>284</v>
      </c>
      <c r="B62" s="28" t="str">
        <f>"12"&amp;"."&amp;$B$639&amp;"."&amp;$B$640</f>
        <v>12.09.2023</v>
      </c>
      <c r="C62" s="80" t="s">
        <v>76</v>
      </c>
      <c r="D62" s="81">
        <f>ROUND(((D63+D64+D66+D65)/1000),5)</f>
        <v>2.5388899999999999</v>
      </c>
      <c r="E62" s="81">
        <f>ROUND(((E63+E64+E66+E65)/1000),5)</f>
        <v>2.4340899999999999</v>
      </c>
      <c r="F62" s="81">
        <f>ROUND(((F63+F64+F66+F65)/1000),5)</f>
        <v>2.3616999999999999</v>
      </c>
      <c r="G62" s="81">
        <f t="shared" ref="G62:AA62" si="33">ROUND(((G63+G64+G66+G65)/1000),5)</f>
        <v>2.3927</v>
      </c>
      <c r="H62" s="81">
        <f t="shared" si="33"/>
        <v>2.5087199999999998</v>
      </c>
      <c r="I62" s="81">
        <f t="shared" si="33"/>
        <v>2.54609</v>
      </c>
      <c r="J62" s="81">
        <f t="shared" si="33"/>
        <v>2.6922199999999998</v>
      </c>
      <c r="K62" s="81">
        <f t="shared" si="33"/>
        <v>2.8532099999999998</v>
      </c>
      <c r="L62" s="81">
        <f t="shared" si="33"/>
        <v>3.1629200000000002</v>
      </c>
      <c r="M62" s="81">
        <f t="shared" si="33"/>
        <v>3.2313399999999999</v>
      </c>
      <c r="N62" s="81">
        <f t="shared" si="33"/>
        <v>3.2396699999999998</v>
      </c>
      <c r="O62" s="81">
        <f t="shared" si="33"/>
        <v>3.2347199999999998</v>
      </c>
      <c r="P62" s="81">
        <f t="shared" si="33"/>
        <v>3.2198199999999999</v>
      </c>
      <c r="Q62" s="81">
        <f t="shared" si="33"/>
        <v>3.2166999999999999</v>
      </c>
      <c r="R62" s="81">
        <f t="shared" si="33"/>
        <v>3.2482099999999998</v>
      </c>
      <c r="S62" s="81">
        <f t="shared" si="33"/>
        <v>3.2408700000000001</v>
      </c>
      <c r="T62" s="81">
        <f t="shared" si="33"/>
        <v>3.2302399999999998</v>
      </c>
      <c r="U62" s="81">
        <f t="shared" si="33"/>
        <v>3.2086600000000001</v>
      </c>
      <c r="V62" s="81">
        <f t="shared" si="33"/>
        <v>3.2314799999999999</v>
      </c>
      <c r="W62" s="81">
        <f t="shared" si="33"/>
        <v>3.2869199999999998</v>
      </c>
      <c r="X62" s="81">
        <f t="shared" si="33"/>
        <v>3.27108</v>
      </c>
      <c r="Y62" s="81">
        <f t="shared" si="33"/>
        <v>3.1817500000000001</v>
      </c>
      <c r="Z62" s="81">
        <f t="shared" si="33"/>
        <v>2.9186100000000001</v>
      </c>
      <c r="AA62" s="81">
        <f t="shared" si="33"/>
        <v>2.7128700000000001</v>
      </c>
    </row>
    <row r="63" spans="1:27" ht="12.75" hidden="1" customHeight="1" outlineLevel="1" x14ac:dyDescent="0.2">
      <c r="A63" s="89" t="s">
        <v>285</v>
      </c>
      <c r="B63" s="63" t="s">
        <v>230</v>
      </c>
      <c r="C63" s="43" t="s">
        <v>79</v>
      </c>
      <c r="D63" s="44">
        <v>1352.56</v>
      </c>
      <c r="E63" s="44">
        <v>1247.76</v>
      </c>
      <c r="F63" s="44">
        <v>1175.3699999999999</v>
      </c>
      <c r="G63" s="44">
        <v>1206.3699999999999</v>
      </c>
      <c r="H63" s="44">
        <v>1322.39</v>
      </c>
      <c r="I63" s="44">
        <v>1359.76</v>
      </c>
      <c r="J63" s="44">
        <v>1505.89</v>
      </c>
      <c r="K63" s="44">
        <v>1666.88</v>
      </c>
      <c r="L63" s="44">
        <v>1976.59</v>
      </c>
      <c r="M63" s="44">
        <v>2045.01</v>
      </c>
      <c r="N63" s="44">
        <v>2053.34</v>
      </c>
      <c r="O63" s="44">
        <v>2048.39</v>
      </c>
      <c r="P63" s="44">
        <v>2033.49</v>
      </c>
      <c r="Q63" s="44">
        <v>2030.37</v>
      </c>
      <c r="R63" s="44">
        <v>2061.88</v>
      </c>
      <c r="S63" s="44">
        <v>2054.54</v>
      </c>
      <c r="T63" s="44">
        <v>2043.91</v>
      </c>
      <c r="U63" s="44">
        <v>2022.33</v>
      </c>
      <c r="V63" s="44">
        <v>2045.15</v>
      </c>
      <c r="W63" s="44">
        <v>2100.59</v>
      </c>
      <c r="X63" s="44">
        <v>2084.75</v>
      </c>
      <c r="Y63" s="44">
        <v>1995.42</v>
      </c>
      <c r="Z63" s="44">
        <v>1732.28</v>
      </c>
      <c r="AA63" s="44">
        <v>1526.54</v>
      </c>
    </row>
    <row r="64" spans="1:27" ht="12.75" hidden="1" customHeight="1" outlineLevel="1" x14ac:dyDescent="0.2">
      <c r="A64" s="89" t="s">
        <v>286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89" t="s">
        <v>287</v>
      </c>
      <c r="B65" s="63" t="s">
        <v>83</v>
      </c>
      <c r="C65" s="43" t="s">
        <v>79</v>
      </c>
      <c r="D65" s="44">
        <v>4.68</v>
      </c>
      <c r="E65" s="44">
        <v>4.68</v>
      </c>
      <c r="F65" s="44">
        <v>4.68</v>
      </c>
      <c r="G65" s="44">
        <v>4.68</v>
      </c>
      <c r="H65" s="44">
        <v>4.68</v>
      </c>
      <c r="I65" s="44">
        <v>4.68</v>
      </c>
      <c r="J65" s="44">
        <v>4.68</v>
      </c>
      <c r="K65" s="44">
        <v>4.68</v>
      </c>
      <c r="L65" s="44">
        <v>4.68</v>
      </c>
      <c r="M65" s="44">
        <v>4.68</v>
      </c>
      <c r="N65" s="44">
        <v>4.68</v>
      </c>
      <c r="O65" s="44">
        <v>4.68</v>
      </c>
      <c r="P65" s="44">
        <v>4.68</v>
      </c>
      <c r="Q65" s="44">
        <v>4.68</v>
      </c>
      <c r="R65" s="44">
        <v>4.68</v>
      </c>
      <c r="S65" s="44">
        <v>4.68</v>
      </c>
      <c r="T65" s="44">
        <v>4.68</v>
      </c>
      <c r="U65" s="44">
        <v>4.68</v>
      </c>
      <c r="V65" s="44">
        <v>4.68</v>
      </c>
      <c r="W65" s="44">
        <v>4.68</v>
      </c>
      <c r="X65" s="44">
        <v>4.68</v>
      </c>
      <c r="Y65" s="44">
        <v>4.68</v>
      </c>
      <c r="Z65" s="44">
        <v>4.68</v>
      </c>
      <c r="AA65" s="44">
        <v>4.68</v>
      </c>
    </row>
    <row r="66" spans="1:27" ht="12.75" hidden="1" customHeight="1" outlineLevel="1" x14ac:dyDescent="0.2">
      <c r="A66" s="89" t="s">
        <v>288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collapsed="1" x14ac:dyDescent="0.2">
      <c r="A67" s="88" t="s">
        <v>289</v>
      </c>
      <c r="B67" s="28" t="str">
        <f>"13"&amp;"."&amp;$B$639&amp;"."&amp;$B$640</f>
        <v>13.09.2023</v>
      </c>
      <c r="C67" s="80" t="s">
        <v>76</v>
      </c>
      <c r="D67" s="81">
        <f>ROUND(((D68+D69+D71+D70)/1000),5)</f>
        <v>2.5676700000000001</v>
      </c>
      <c r="E67" s="81">
        <f>ROUND(((E68+E69+E71+E70)/1000),5)</f>
        <v>2.4874299999999998</v>
      </c>
      <c r="F67" s="81">
        <f>ROUND(((F68+F69+F71+F70)/1000),5)</f>
        <v>2.44089</v>
      </c>
      <c r="G67" s="81">
        <f t="shared" ref="G67:AA67" si="36">ROUND(((G68+G69+G71+G70)/1000),5)</f>
        <v>2.4402900000000001</v>
      </c>
      <c r="H67" s="81">
        <f t="shared" si="36"/>
        <v>2.5119400000000001</v>
      </c>
      <c r="I67" s="81">
        <f t="shared" si="36"/>
        <v>2.5479500000000002</v>
      </c>
      <c r="J67" s="81">
        <f t="shared" si="36"/>
        <v>2.7135400000000001</v>
      </c>
      <c r="K67" s="81">
        <f t="shared" si="36"/>
        <v>2.9333999999999998</v>
      </c>
      <c r="L67" s="81">
        <f t="shared" si="36"/>
        <v>3.1911</v>
      </c>
      <c r="M67" s="81">
        <f t="shared" si="36"/>
        <v>3.2679900000000002</v>
      </c>
      <c r="N67" s="81">
        <f t="shared" si="36"/>
        <v>3.3065000000000002</v>
      </c>
      <c r="O67" s="81">
        <f t="shared" si="36"/>
        <v>3.2659500000000001</v>
      </c>
      <c r="P67" s="81">
        <f t="shared" si="36"/>
        <v>3.2290000000000001</v>
      </c>
      <c r="Q67" s="81">
        <f t="shared" si="36"/>
        <v>3.25332</v>
      </c>
      <c r="R67" s="81">
        <f t="shared" si="36"/>
        <v>3.3529200000000001</v>
      </c>
      <c r="S67" s="81">
        <f t="shared" si="36"/>
        <v>3.3430800000000001</v>
      </c>
      <c r="T67" s="81">
        <f t="shared" si="36"/>
        <v>3.2961999999999998</v>
      </c>
      <c r="U67" s="81">
        <f t="shared" si="36"/>
        <v>3.2276799999999999</v>
      </c>
      <c r="V67" s="81">
        <f t="shared" si="36"/>
        <v>3.2894700000000001</v>
      </c>
      <c r="W67" s="81">
        <f t="shared" si="36"/>
        <v>3.4067799999999999</v>
      </c>
      <c r="X67" s="81">
        <f t="shared" si="36"/>
        <v>3.3485299999999998</v>
      </c>
      <c r="Y67" s="81">
        <f t="shared" si="36"/>
        <v>3.1945700000000001</v>
      </c>
      <c r="Z67" s="81">
        <f t="shared" si="36"/>
        <v>2.91683</v>
      </c>
      <c r="AA67" s="81">
        <f t="shared" si="36"/>
        <v>2.71712</v>
      </c>
    </row>
    <row r="68" spans="1:27" ht="12.75" hidden="1" customHeight="1" outlineLevel="1" x14ac:dyDescent="0.2">
      <c r="A68" s="89" t="s">
        <v>290</v>
      </c>
      <c r="B68" s="63" t="s">
        <v>230</v>
      </c>
      <c r="C68" s="43" t="s">
        <v>79</v>
      </c>
      <c r="D68" s="44">
        <v>1381.34</v>
      </c>
      <c r="E68" s="44">
        <v>1301.0999999999999</v>
      </c>
      <c r="F68" s="44">
        <v>1254.56</v>
      </c>
      <c r="G68" s="44">
        <v>1253.96</v>
      </c>
      <c r="H68" s="44">
        <v>1325.61</v>
      </c>
      <c r="I68" s="44">
        <v>1361.62</v>
      </c>
      <c r="J68" s="44">
        <v>1527.21</v>
      </c>
      <c r="K68" s="44">
        <v>1747.07</v>
      </c>
      <c r="L68" s="44">
        <v>2004.77</v>
      </c>
      <c r="M68" s="44">
        <v>2081.66</v>
      </c>
      <c r="N68" s="44">
        <v>2120.17</v>
      </c>
      <c r="O68" s="44">
        <v>2079.62</v>
      </c>
      <c r="P68" s="44">
        <v>2042.67</v>
      </c>
      <c r="Q68" s="44">
        <v>2066.9899999999998</v>
      </c>
      <c r="R68" s="44">
        <v>2166.59</v>
      </c>
      <c r="S68" s="44">
        <v>2156.75</v>
      </c>
      <c r="T68" s="44">
        <v>2109.87</v>
      </c>
      <c r="U68" s="44">
        <v>2041.35</v>
      </c>
      <c r="V68" s="44">
        <v>2103.14</v>
      </c>
      <c r="W68" s="44">
        <v>2220.4499999999998</v>
      </c>
      <c r="X68" s="44">
        <v>2162.1999999999998</v>
      </c>
      <c r="Y68" s="44">
        <v>2008.24</v>
      </c>
      <c r="Z68" s="44">
        <v>1730.5</v>
      </c>
      <c r="AA68" s="44">
        <v>1530.79</v>
      </c>
    </row>
    <row r="69" spans="1:27" ht="12.75" hidden="1" customHeight="1" outlineLevel="1" x14ac:dyDescent="0.2">
      <c r="A69" s="89" t="s">
        <v>291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89" t="s">
        <v>292</v>
      </c>
      <c r="B70" s="63" t="s">
        <v>83</v>
      </c>
      <c r="C70" s="43" t="s">
        <v>79</v>
      </c>
      <c r="D70" s="44">
        <v>4.68</v>
      </c>
      <c r="E70" s="44">
        <v>4.68</v>
      </c>
      <c r="F70" s="44">
        <v>4.68</v>
      </c>
      <c r="G70" s="44">
        <v>4.68</v>
      </c>
      <c r="H70" s="44">
        <v>4.68</v>
      </c>
      <c r="I70" s="44">
        <v>4.68</v>
      </c>
      <c r="J70" s="44">
        <v>4.68</v>
      </c>
      <c r="K70" s="44">
        <v>4.68</v>
      </c>
      <c r="L70" s="44">
        <v>4.68</v>
      </c>
      <c r="M70" s="44">
        <v>4.68</v>
      </c>
      <c r="N70" s="44">
        <v>4.68</v>
      </c>
      <c r="O70" s="44">
        <v>4.68</v>
      </c>
      <c r="P70" s="44">
        <v>4.68</v>
      </c>
      <c r="Q70" s="44">
        <v>4.68</v>
      </c>
      <c r="R70" s="44">
        <v>4.68</v>
      </c>
      <c r="S70" s="44">
        <v>4.68</v>
      </c>
      <c r="T70" s="44">
        <v>4.68</v>
      </c>
      <c r="U70" s="44">
        <v>4.68</v>
      </c>
      <c r="V70" s="44">
        <v>4.68</v>
      </c>
      <c r="W70" s="44">
        <v>4.68</v>
      </c>
      <c r="X70" s="44">
        <v>4.68</v>
      </c>
      <c r="Y70" s="44">
        <v>4.68</v>
      </c>
      <c r="Z70" s="44">
        <v>4.68</v>
      </c>
      <c r="AA70" s="44">
        <v>4.68</v>
      </c>
    </row>
    <row r="71" spans="1:27" ht="12.75" hidden="1" customHeight="1" outlineLevel="1" x14ac:dyDescent="0.2">
      <c r="A71" s="89" t="s">
        <v>293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collapsed="1" x14ac:dyDescent="0.2">
      <c r="A72" s="88" t="s">
        <v>294</v>
      </c>
      <c r="B72" s="28" t="str">
        <f>"14"&amp;"."&amp;$B$639&amp;"."&amp;$B$640</f>
        <v>14.09.2023</v>
      </c>
      <c r="C72" s="80" t="s">
        <v>76</v>
      </c>
      <c r="D72" s="81">
        <f>ROUND(((D73+D74+D76+D75)/1000),5)</f>
        <v>2.5833200000000001</v>
      </c>
      <c r="E72" s="81">
        <f>ROUND(((E73+E74+E76+E75)/1000),5)</f>
        <v>2.48638</v>
      </c>
      <c r="F72" s="81">
        <f>ROUND(((F73+F74+F76+F75)/1000),5)</f>
        <v>2.4315099999999998</v>
      </c>
      <c r="G72" s="81">
        <f t="shared" ref="G72:AA72" si="39">ROUND(((G73+G74+G76+G75)/1000),5)</f>
        <v>2.4436100000000001</v>
      </c>
      <c r="H72" s="81">
        <f t="shared" si="39"/>
        <v>2.5046200000000001</v>
      </c>
      <c r="I72" s="81">
        <f t="shared" si="39"/>
        <v>2.5633300000000001</v>
      </c>
      <c r="J72" s="81">
        <f t="shared" si="39"/>
        <v>2.7439800000000001</v>
      </c>
      <c r="K72" s="81">
        <f t="shared" si="39"/>
        <v>2.9860500000000001</v>
      </c>
      <c r="L72" s="81">
        <f t="shared" si="39"/>
        <v>3.1733799999999999</v>
      </c>
      <c r="M72" s="81">
        <f t="shared" si="39"/>
        <v>3.2450999999999999</v>
      </c>
      <c r="N72" s="81">
        <f t="shared" si="39"/>
        <v>3.24722</v>
      </c>
      <c r="O72" s="81">
        <f t="shared" si="39"/>
        <v>3.24417</v>
      </c>
      <c r="P72" s="81">
        <f t="shared" si="39"/>
        <v>3.2348699999999999</v>
      </c>
      <c r="Q72" s="81">
        <f t="shared" si="39"/>
        <v>3.2419600000000002</v>
      </c>
      <c r="R72" s="81">
        <f t="shared" si="39"/>
        <v>3.2930600000000001</v>
      </c>
      <c r="S72" s="81">
        <f t="shared" si="39"/>
        <v>3.28552</v>
      </c>
      <c r="T72" s="81">
        <f t="shared" si="39"/>
        <v>3.2566600000000001</v>
      </c>
      <c r="U72" s="81">
        <f t="shared" si="39"/>
        <v>3.2470500000000002</v>
      </c>
      <c r="V72" s="81">
        <f t="shared" si="39"/>
        <v>3.2561100000000001</v>
      </c>
      <c r="W72" s="81">
        <f t="shared" si="39"/>
        <v>3.3361200000000002</v>
      </c>
      <c r="X72" s="81">
        <f t="shared" si="39"/>
        <v>3.2943500000000001</v>
      </c>
      <c r="Y72" s="81">
        <f t="shared" si="39"/>
        <v>3.2034799999999999</v>
      </c>
      <c r="Z72" s="81">
        <f t="shared" si="39"/>
        <v>2.9765100000000002</v>
      </c>
      <c r="AA72" s="81">
        <f t="shared" si="39"/>
        <v>2.7234099999999999</v>
      </c>
    </row>
    <row r="73" spans="1:27" ht="12.75" hidden="1" customHeight="1" outlineLevel="1" x14ac:dyDescent="0.2">
      <c r="A73" s="89" t="s">
        <v>295</v>
      </c>
      <c r="B73" s="63" t="s">
        <v>230</v>
      </c>
      <c r="C73" s="43" t="s">
        <v>79</v>
      </c>
      <c r="D73" s="44">
        <v>1396.99</v>
      </c>
      <c r="E73" s="44">
        <v>1300.05</v>
      </c>
      <c r="F73" s="44">
        <v>1245.18</v>
      </c>
      <c r="G73" s="44">
        <v>1257.28</v>
      </c>
      <c r="H73" s="44">
        <v>1318.29</v>
      </c>
      <c r="I73" s="44">
        <v>1377</v>
      </c>
      <c r="J73" s="44">
        <v>1557.65</v>
      </c>
      <c r="K73" s="44">
        <v>1799.72</v>
      </c>
      <c r="L73" s="44">
        <v>1987.05</v>
      </c>
      <c r="M73" s="44">
        <v>2058.77</v>
      </c>
      <c r="N73" s="44">
        <v>2060.89</v>
      </c>
      <c r="O73" s="44">
        <v>2057.84</v>
      </c>
      <c r="P73" s="44">
        <v>2048.54</v>
      </c>
      <c r="Q73" s="44">
        <v>2055.63</v>
      </c>
      <c r="R73" s="44">
        <v>2106.73</v>
      </c>
      <c r="S73" s="44">
        <v>2099.19</v>
      </c>
      <c r="T73" s="44">
        <v>2070.33</v>
      </c>
      <c r="U73" s="44">
        <v>2060.7199999999998</v>
      </c>
      <c r="V73" s="44">
        <v>2069.7800000000002</v>
      </c>
      <c r="W73" s="44">
        <v>2149.79</v>
      </c>
      <c r="X73" s="44">
        <v>2108.02</v>
      </c>
      <c r="Y73" s="44">
        <v>2017.15</v>
      </c>
      <c r="Z73" s="44">
        <v>1790.18</v>
      </c>
      <c r="AA73" s="44">
        <v>1537.08</v>
      </c>
    </row>
    <row r="74" spans="1:27" ht="12.75" hidden="1" customHeight="1" outlineLevel="1" x14ac:dyDescent="0.2">
      <c r="A74" s="89" t="s">
        <v>296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89" t="s">
        <v>297</v>
      </c>
      <c r="B75" s="63" t="s">
        <v>83</v>
      </c>
      <c r="C75" s="43" t="s">
        <v>79</v>
      </c>
      <c r="D75" s="44">
        <v>4.68</v>
      </c>
      <c r="E75" s="44">
        <v>4.68</v>
      </c>
      <c r="F75" s="44">
        <v>4.68</v>
      </c>
      <c r="G75" s="44">
        <v>4.68</v>
      </c>
      <c r="H75" s="44">
        <v>4.68</v>
      </c>
      <c r="I75" s="44">
        <v>4.68</v>
      </c>
      <c r="J75" s="44">
        <v>4.68</v>
      </c>
      <c r="K75" s="44">
        <v>4.68</v>
      </c>
      <c r="L75" s="44">
        <v>4.68</v>
      </c>
      <c r="M75" s="44">
        <v>4.68</v>
      </c>
      <c r="N75" s="44">
        <v>4.68</v>
      </c>
      <c r="O75" s="44">
        <v>4.68</v>
      </c>
      <c r="P75" s="44">
        <v>4.68</v>
      </c>
      <c r="Q75" s="44">
        <v>4.68</v>
      </c>
      <c r="R75" s="44">
        <v>4.68</v>
      </c>
      <c r="S75" s="44">
        <v>4.68</v>
      </c>
      <c r="T75" s="44">
        <v>4.68</v>
      </c>
      <c r="U75" s="44">
        <v>4.68</v>
      </c>
      <c r="V75" s="44">
        <v>4.68</v>
      </c>
      <c r="W75" s="44">
        <v>4.68</v>
      </c>
      <c r="X75" s="44">
        <v>4.68</v>
      </c>
      <c r="Y75" s="44">
        <v>4.68</v>
      </c>
      <c r="Z75" s="44">
        <v>4.68</v>
      </c>
      <c r="AA75" s="44">
        <v>4.68</v>
      </c>
    </row>
    <row r="76" spans="1:27" ht="12.75" hidden="1" customHeight="1" outlineLevel="1" x14ac:dyDescent="0.2">
      <c r="A76" s="89" t="s">
        <v>298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collapsed="1" x14ac:dyDescent="0.2">
      <c r="A77" s="88" t="s">
        <v>299</v>
      </c>
      <c r="B77" s="28" t="str">
        <f>"15"&amp;"."&amp;$B$639&amp;"."&amp;$B$640</f>
        <v>15.09.2023</v>
      </c>
      <c r="C77" s="80" t="s">
        <v>76</v>
      </c>
      <c r="D77" s="81">
        <f>ROUND(((D78+D79+D81+D80)/1000),5)</f>
        <v>2.6244700000000001</v>
      </c>
      <c r="E77" s="81">
        <f>ROUND(((E78+E79+E81+E80)/1000),5)</f>
        <v>2.5367500000000001</v>
      </c>
      <c r="F77" s="81">
        <f>ROUND(((F78+F79+F81+F80)/1000),5)</f>
        <v>2.47194</v>
      </c>
      <c r="G77" s="81">
        <f t="shared" ref="G77:AA77" si="42">ROUND(((G78+G79+G81+G80)/1000),5)</f>
        <v>2.4577800000000001</v>
      </c>
      <c r="H77" s="81">
        <f t="shared" si="42"/>
        <v>2.5434999999999999</v>
      </c>
      <c r="I77" s="81">
        <f t="shared" si="42"/>
        <v>2.6120899999999998</v>
      </c>
      <c r="J77" s="81">
        <f t="shared" si="42"/>
        <v>2.6995100000000001</v>
      </c>
      <c r="K77" s="81">
        <f t="shared" si="42"/>
        <v>2.9451200000000002</v>
      </c>
      <c r="L77" s="81">
        <f t="shared" si="42"/>
        <v>3.1771500000000001</v>
      </c>
      <c r="M77" s="81">
        <f t="shared" si="42"/>
        <v>3.39242</v>
      </c>
      <c r="N77" s="81">
        <f t="shared" si="42"/>
        <v>3.5945299999999998</v>
      </c>
      <c r="O77" s="81">
        <f t="shared" si="42"/>
        <v>3.2795100000000001</v>
      </c>
      <c r="P77" s="81">
        <f t="shared" si="42"/>
        <v>3.2025299999999999</v>
      </c>
      <c r="Q77" s="81">
        <f t="shared" si="42"/>
        <v>3.2749899999999998</v>
      </c>
      <c r="R77" s="81">
        <f t="shared" si="42"/>
        <v>3.2373400000000001</v>
      </c>
      <c r="S77" s="81">
        <f t="shared" si="42"/>
        <v>3.2313299999999998</v>
      </c>
      <c r="T77" s="81">
        <f t="shared" si="42"/>
        <v>3.2063600000000001</v>
      </c>
      <c r="U77" s="81">
        <f t="shared" si="42"/>
        <v>3.1884299999999999</v>
      </c>
      <c r="V77" s="81">
        <f t="shared" si="42"/>
        <v>3.2337199999999999</v>
      </c>
      <c r="W77" s="81">
        <f t="shared" si="42"/>
        <v>3.30145</v>
      </c>
      <c r="X77" s="81">
        <f t="shared" si="42"/>
        <v>3.3188</v>
      </c>
      <c r="Y77" s="81">
        <f t="shared" si="42"/>
        <v>3.2320099999999998</v>
      </c>
      <c r="Z77" s="81">
        <f t="shared" si="42"/>
        <v>2.9873400000000001</v>
      </c>
      <c r="AA77" s="81">
        <f t="shared" si="42"/>
        <v>2.7978499999999999</v>
      </c>
    </row>
    <row r="78" spans="1:27" ht="12.75" hidden="1" customHeight="1" outlineLevel="1" x14ac:dyDescent="0.2">
      <c r="A78" s="89" t="s">
        <v>300</v>
      </c>
      <c r="B78" s="63" t="s">
        <v>230</v>
      </c>
      <c r="C78" s="43" t="s">
        <v>79</v>
      </c>
      <c r="D78" s="44">
        <v>1438.14</v>
      </c>
      <c r="E78" s="44">
        <v>1350.42</v>
      </c>
      <c r="F78" s="44">
        <v>1285.6099999999999</v>
      </c>
      <c r="G78" s="44">
        <v>1271.45</v>
      </c>
      <c r="H78" s="44">
        <v>1357.17</v>
      </c>
      <c r="I78" s="44">
        <v>1425.76</v>
      </c>
      <c r="J78" s="44">
        <v>1513.18</v>
      </c>
      <c r="K78" s="44">
        <v>1758.79</v>
      </c>
      <c r="L78" s="44">
        <v>1990.82</v>
      </c>
      <c r="M78" s="44">
        <v>2206.09</v>
      </c>
      <c r="N78" s="44">
        <v>2408.1999999999998</v>
      </c>
      <c r="O78" s="44">
        <v>2093.1799999999998</v>
      </c>
      <c r="P78" s="44">
        <v>2016.2</v>
      </c>
      <c r="Q78" s="44">
        <v>2088.66</v>
      </c>
      <c r="R78" s="44">
        <v>2051.0100000000002</v>
      </c>
      <c r="S78" s="44">
        <v>2045</v>
      </c>
      <c r="T78" s="44">
        <v>2020.03</v>
      </c>
      <c r="U78" s="44">
        <v>2002.1</v>
      </c>
      <c r="V78" s="44">
        <v>2047.39</v>
      </c>
      <c r="W78" s="44">
        <v>2115.12</v>
      </c>
      <c r="X78" s="44">
        <v>2132.4699999999998</v>
      </c>
      <c r="Y78" s="44">
        <v>2045.68</v>
      </c>
      <c r="Z78" s="44">
        <v>1801.01</v>
      </c>
      <c r="AA78" s="44">
        <v>1611.52</v>
      </c>
    </row>
    <row r="79" spans="1:27" ht="12.75" hidden="1" customHeight="1" outlineLevel="1" x14ac:dyDescent="0.2">
      <c r="A79" s="89" t="s">
        <v>301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89" t="s">
        <v>302</v>
      </c>
      <c r="B80" s="63" t="s">
        <v>83</v>
      </c>
      <c r="C80" s="43" t="s">
        <v>79</v>
      </c>
      <c r="D80" s="44">
        <v>4.68</v>
      </c>
      <c r="E80" s="44">
        <v>4.68</v>
      </c>
      <c r="F80" s="44">
        <v>4.68</v>
      </c>
      <c r="G80" s="44">
        <v>4.68</v>
      </c>
      <c r="H80" s="44">
        <v>4.68</v>
      </c>
      <c r="I80" s="44">
        <v>4.68</v>
      </c>
      <c r="J80" s="44">
        <v>4.68</v>
      </c>
      <c r="K80" s="44">
        <v>4.68</v>
      </c>
      <c r="L80" s="44">
        <v>4.68</v>
      </c>
      <c r="M80" s="44">
        <v>4.68</v>
      </c>
      <c r="N80" s="44">
        <v>4.68</v>
      </c>
      <c r="O80" s="44">
        <v>4.68</v>
      </c>
      <c r="P80" s="44">
        <v>4.68</v>
      </c>
      <c r="Q80" s="44">
        <v>4.68</v>
      </c>
      <c r="R80" s="44">
        <v>4.68</v>
      </c>
      <c r="S80" s="44">
        <v>4.68</v>
      </c>
      <c r="T80" s="44">
        <v>4.68</v>
      </c>
      <c r="U80" s="44">
        <v>4.68</v>
      </c>
      <c r="V80" s="44">
        <v>4.68</v>
      </c>
      <c r="W80" s="44">
        <v>4.68</v>
      </c>
      <c r="X80" s="44">
        <v>4.68</v>
      </c>
      <c r="Y80" s="44">
        <v>4.68</v>
      </c>
      <c r="Z80" s="44">
        <v>4.68</v>
      </c>
      <c r="AA80" s="44">
        <v>4.68</v>
      </c>
    </row>
    <row r="81" spans="1:27" ht="12.75" hidden="1" customHeight="1" outlineLevel="1" x14ac:dyDescent="0.2">
      <c r="A81" s="89" t="s">
        <v>303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collapsed="1" x14ac:dyDescent="0.2">
      <c r="A82" s="88" t="s">
        <v>304</v>
      </c>
      <c r="B82" s="28" t="str">
        <f>"16"&amp;"."&amp;$B$639&amp;"."&amp;$B$640</f>
        <v>16.09.2023</v>
      </c>
      <c r="C82" s="80" t="s">
        <v>76</v>
      </c>
      <c r="D82" s="81">
        <f>ROUND(((D83+D84+D86+D85)/1000),5)</f>
        <v>2.68404</v>
      </c>
      <c r="E82" s="81">
        <f>ROUND(((E83+E84+E86+E85)/1000),5)</f>
        <v>2.5272199999999998</v>
      </c>
      <c r="F82" s="81">
        <f>ROUND(((F83+F84+F86+F85)/1000),5)</f>
        <v>2.4553500000000001</v>
      </c>
      <c r="G82" s="81">
        <f t="shared" ref="G82:AA82" si="45">ROUND(((G83+G84+G86+G85)/1000),5)</f>
        <v>2.4343300000000001</v>
      </c>
      <c r="H82" s="81">
        <f t="shared" si="45"/>
        <v>2.4805600000000001</v>
      </c>
      <c r="I82" s="81">
        <f t="shared" si="45"/>
        <v>2.5364100000000001</v>
      </c>
      <c r="J82" s="81">
        <f t="shared" si="45"/>
        <v>2.55667</v>
      </c>
      <c r="K82" s="81">
        <f t="shared" si="45"/>
        <v>2.7124000000000001</v>
      </c>
      <c r="L82" s="81">
        <f t="shared" si="45"/>
        <v>3.0165299999999999</v>
      </c>
      <c r="M82" s="81">
        <f t="shared" si="45"/>
        <v>3.1839200000000001</v>
      </c>
      <c r="N82" s="81">
        <f t="shared" si="45"/>
        <v>3.2260200000000001</v>
      </c>
      <c r="O82" s="81">
        <f t="shared" si="45"/>
        <v>3.2286199999999998</v>
      </c>
      <c r="P82" s="81">
        <f t="shared" si="45"/>
        <v>3.2216300000000002</v>
      </c>
      <c r="Q82" s="81">
        <f t="shared" si="45"/>
        <v>3.2155</v>
      </c>
      <c r="R82" s="81">
        <f t="shared" si="45"/>
        <v>3.2166299999999999</v>
      </c>
      <c r="S82" s="81">
        <f t="shared" si="45"/>
        <v>3.21312</v>
      </c>
      <c r="T82" s="81">
        <f t="shared" si="45"/>
        <v>3.2126100000000002</v>
      </c>
      <c r="U82" s="81">
        <f t="shared" si="45"/>
        <v>3.2025600000000001</v>
      </c>
      <c r="V82" s="81">
        <f t="shared" si="45"/>
        <v>3.2829600000000001</v>
      </c>
      <c r="W82" s="81">
        <f t="shared" si="45"/>
        <v>3.4306100000000002</v>
      </c>
      <c r="X82" s="81">
        <f t="shared" si="45"/>
        <v>3.5923099999999999</v>
      </c>
      <c r="Y82" s="81">
        <f t="shared" si="45"/>
        <v>3.2627899999999999</v>
      </c>
      <c r="Z82" s="81">
        <f t="shared" si="45"/>
        <v>2.9059300000000001</v>
      </c>
      <c r="AA82" s="81">
        <f t="shared" si="45"/>
        <v>2.77366</v>
      </c>
    </row>
    <row r="83" spans="1:27" ht="12.75" hidden="1" customHeight="1" outlineLevel="1" x14ac:dyDescent="0.2">
      <c r="A83" s="89" t="s">
        <v>305</v>
      </c>
      <c r="B83" s="63" t="s">
        <v>230</v>
      </c>
      <c r="C83" s="43" t="s">
        <v>79</v>
      </c>
      <c r="D83" s="44">
        <v>1497.71</v>
      </c>
      <c r="E83" s="44">
        <v>1340.89</v>
      </c>
      <c r="F83" s="44">
        <v>1269.02</v>
      </c>
      <c r="G83" s="44">
        <v>1248</v>
      </c>
      <c r="H83" s="44">
        <v>1294.23</v>
      </c>
      <c r="I83" s="44">
        <v>1350.08</v>
      </c>
      <c r="J83" s="44">
        <v>1370.34</v>
      </c>
      <c r="K83" s="44">
        <v>1526.07</v>
      </c>
      <c r="L83" s="44">
        <v>1830.2</v>
      </c>
      <c r="M83" s="44">
        <v>1997.59</v>
      </c>
      <c r="N83" s="44">
        <v>2039.69</v>
      </c>
      <c r="O83" s="44">
        <v>2042.29</v>
      </c>
      <c r="P83" s="44">
        <v>2035.3</v>
      </c>
      <c r="Q83" s="44">
        <v>2029.17</v>
      </c>
      <c r="R83" s="44">
        <v>2030.3</v>
      </c>
      <c r="S83" s="44">
        <v>2026.79</v>
      </c>
      <c r="T83" s="44">
        <v>2026.28</v>
      </c>
      <c r="U83" s="44">
        <v>2016.23</v>
      </c>
      <c r="V83" s="44">
        <v>2096.63</v>
      </c>
      <c r="W83" s="44">
        <v>2244.2800000000002</v>
      </c>
      <c r="X83" s="44">
        <v>2405.98</v>
      </c>
      <c r="Y83" s="44">
        <v>2076.46</v>
      </c>
      <c r="Z83" s="44">
        <v>1719.6</v>
      </c>
      <c r="AA83" s="44">
        <v>1587.33</v>
      </c>
    </row>
    <row r="84" spans="1:27" ht="12.75" hidden="1" customHeight="1" outlineLevel="1" x14ac:dyDescent="0.2">
      <c r="A84" s="89" t="s">
        <v>306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89" t="s">
        <v>307</v>
      </c>
      <c r="B85" s="63" t="s">
        <v>83</v>
      </c>
      <c r="C85" s="43" t="s">
        <v>79</v>
      </c>
      <c r="D85" s="44">
        <v>4.68</v>
      </c>
      <c r="E85" s="44">
        <v>4.68</v>
      </c>
      <c r="F85" s="44">
        <v>4.68</v>
      </c>
      <c r="G85" s="44">
        <v>4.68</v>
      </c>
      <c r="H85" s="44">
        <v>4.68</v>
      </c>
      <c r="I85" s="44">
        <v>4.68</v>
      </c>
      <c r="J85" s="44">
        <v>4.68</v>
      </c>
      <c r="K85" s="44">
        <v>4.68</v>
      </c>
      <c r="L85" s="44">
        <v>4.68</v>
      </c>
      <c r="M85" s="44">
        <v>4.68</v>
      </c>
      <c r="N85" s="44">
        <v>4.68</v>
      </c>
      <c r="O85" s="44">
        <v>4.68</v>
      </c>
      <c r="P85" s="44">
        <v>4.68</v>
      </c>
      <c r="Q85" s="44">
        <v>4.68</v>
      </c>
      <c r="R85" s="44">
        <v>4.68</v>
      </c>
      <c r="S85" s="44">
        <v>4.68</v>
      </c>
      <c r="T85" s="44">
        <v>4.68</v>
      </c>
      <c r="U85" s="44">
        <v>4.68</v>
      </c>
      <c r="V85" s="44">
        <v>4.68</v>
      </c>
      <c r="W85" s="44">
        <v>4.68</v>
      </c>
      <c r="X85" s="44">
        <v>4.68</v>
      </c>
      <c r="Y85" s="44">
        <v>4.68</v>
      </c>
      <c r="Z85" s="44">
        <v>4.68</v>
      </c>
      <c r="AA85" s="44">
        <v>4.68</v>
      </c>
    </row>
    <row r="86" spans="1:27" ht="12.75" hidden="1" customHeight="1" outlineLevel="1" x14ac:dyDescent="0.2">
      <c r="A86" s="89" t="s">
        <v>308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collapsed="1" x14ac:dyDescent="0.2">
      <c r="A87" s="88" t="s">
        <v>309</v>
      </c>
      <c r="B87" s="28" t="str">
        <f>"17"&amp;"."&amp;$B$639&amp;"."&amp;$B$640</f>
        <v>17.09.2023</v>
      </c>
      <c r="C87" s="80" t="s">
        <v>76</v>
      </c>
      <c r="D87" s="81">
        <f>ROUND(((D88+D89+D91+D90)/1000),5)</f>
        <v>2.6587999999999998</v>
      </c>
      <c r="E87" s="81">
        <f>ROUND(((E88+E89+E91+E90)/1000),5)</f>
        <v>2.50841</v>
      </c>
      <c r="F87" s="81">
        <f>ROUND(((F88+F89+F91+F90)/1000),5)</f>
        <v>2.4369499999999999</v>
      </c>
      <c r="G87" s="81">
        <f t="shared" ref="G87:AA87" si="48">ROUND(((G88+G89+G91+G90)/1000),5)</f>
        <v>2.42754</v>
      </c>
      <c r="H87" s="81">
        <f t="shared" si="48"/>
        <v>2.4380899999999999</v>
      </c>
      <c r="I87" s="81">
        <f t="shared" si="48"/>
        <v>2.4653499999999999</v>
      </c>
      <c r="J87" s="81">
        <f t="shared" si="48"/>
        <v>2.4322699999999999</v>
      </c>
      <c r="K87" s="81">
        <f t="shared" si="48"/>
        <v>2.6018500000000002</v>
      </c>
      <c r="L87" s="81">
        <f t="shared" si="48"/>
        <v>2.7820299999999998</v>
      </c>
      <c r="M87" s="81">
        <f t="shared" si="48"/>
        <v>2.9221300000000001</v>
      </c>
      <c r="N87" s="81">
        <f t="shared" si="48"/>
        <v>2.9692500000000002</v>
      </c>
      <c r="O87" s="81">
        <f t="shared" si="48"/>
        <v>2.9809999999999999</v>
      </c>
      <c r="P87" s="81">
        <f t="shared" si="48"/>
        <v>2.9734500000000001</v>
      </c>
      <c r="Q87" s="81">
        <f t="shared" si="48"/>
        <v>2.9651299999999998</v>
      </c>
      <c r="R87" s="81">
        <f t="shared" si="48"/>
        <v>2.9739399999999998</v>
      </c>
      <c r="S87" s="81">
        <f t="shared" si="48"/>
        <v>2.9823200000000001</v>
      </c>
      <c r="T87" s="81">
        <f t="shared" si="48"/>
        <v>3.0233400000000001</v>
      </c>
      <c r="U87" s="81">
        <f t="shared" si="48"/>
        <v>3.0752700000000002</v>
      </c>
      <c r="V87" s="81">
        <f t="shared" si="48"/>
        <v>3.2351200000000002</v>
      </c>
      <c r="W87" s="81">
        <f t="shared" si="48"/>
        <v>3.3250299999999999</v>
      </c>
      <c r="X87" s="81">
        <f t="shared" si="48"/>
        <v>3.58683</v>
      </c>
      <c r="Y87" s="81">
        <f t="shared" si="48"/>
        <v>3.2643499999999999</v>
      </c>
      <c r="Z87" s="81">
        <f t="shared" si="48"/>
        <v>2.8564699999999998</v>
      </c>
      <c r="AA87" s="81">
        <f t="shared" si="48"/>
        <v>2.6609400000000001</v>
      </c>
    </row>
    <row r="88" spans="1:27" ht="12.75" hidden="1" customHeight="1" outlineLevel="1" x14ac:dyDescent="0.2">
      <c r="A88" s="89" t="s">
        <v>310</v>
      </c>
      <c r="B88" s="63" t="s">
        <v>230</v>
      </c>
      <c r="C88" s="43" t="s">
        <v>79</v>
      </c>
      <c r="D88" s="44">
        <v>1472.47</v>
      </c>
      <c r="E88" s="44">
        <v>1322.08</v>
      </c>
      <c r="F88" s="44">
        <v>1250.6199999999999</v>
      </c>
      <c r="G88" s="44">
        <v>1241.21</v>
      </c>
      <c r="H88" s="44">
        <v>1251.76</v>
      </c>
      <c r="I88" s="44">
        <v>1279.02</v>
      </c>
      <c r="J88" s="44">
        <v>1245.94</v>
      </c>
      <c r="K88" s="44">
        <v>1415.52</v>
      </c>
      <c r="L88" s="44">
        <v>1595.7</v>
      </c>
      <c r="M88" s="44">
        <v>1735.8</v>
      </c>
      <c r="N88" s="44">
        <v>1782.92</v>
      </c>
      <c r="O88" s="44">
        <v>1794.67</v>
      </c>
      <c r="P88" s="44">
        <v>1787.12</v>
      </c>
      <c r="Q88" s="44">
        <v>1778.8</v>
      </c>
      <c r="R88" s="44">
        <v>1787.61</v>
      </c>
      <c r="S88" s="44">
        <v>1795.99</v>
      </c>
      <c r="T88" s="44">
        <v>1837.01</v>
      </c>
      <c r="U88" s="44">
        <v>1888.94</v>
      </c>
      <c r="V88" s="44">
        <v>2048.79</v>
      </c>
      <c r="W88" s="44">
        <v>2138.6999999999998</v>
      </c>
      <c r="X88" s="44">
        <v>2400.5</v>
      </c>
      <c r="Y88" s="44">
        <v>2078.02</v>
      </c>
      <c r="Z88" s="44">
        <v>1670.14</v>
      </c>
      <c r="AA88" s="44">
        <v>1474.61</v>
      </c>
    </row>
    <row r="89" spans="1:27" ht="12.75" hidden="1" customHeight="1" outlineLevel="1" x14ac:dyDescent="0.2">
      <c r="A89" s="89" t="s">
        <v>311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89" t="s">
        <v>312</v>
      </c>
      <c r="B90" s="63" t="s">
        <v>83</v>
      </c>
      <c r="C90" s="43" t="s">
        <v>79</v>
      </c>
      <c r="D90" s="44">
        <v>4.68</v>
      </c>
      <c r="E90" s="44">
        <v>4.68</v>
      </c>
      <c r="F90" s="44">
        <v>4.68</v>
      </c>
      <c r="G90" s="44">
        <v>4.68</v>
      </c>
      <c r="H90" s="44">
        <v>4.68</v>
      </c>
      <c r="I90" s="44">
        <v>4.68</v>
      </c>
      <c r="J90" s="44">
        <v>4.68</v>
      </c>
      <c r="K90" s="44">
        <v>4.68</v>
      </c>
      <c r="L90" s="44">
        <v>4.68</v>
      </c>
      <c r="M90" s="44">
        <v>4.68</v>
      </c>
      <c r="N90" s="44">
        <v>4.68</v>
      </c>
      <c r="O90" s="44">
        <v>4.68</v>
      </c>
      <c r="P90" s="44">
        <v>4.68</v>
      </c>
      <c r="Q90" s="44">
        <v>4.68</v>
      </c>
      <c r="R90" s="44">
        <v>4.68</v>
      </c>
      <c r="S90" s="44">
        <v>4.68</v>
      </c>
      <c r="T90" s="44">
        <v>4.68</v>
      </c>
      <c r="U90" s="44">
        <v>4.68</v>
      </c>
      <c r="V90" s="44">
        <v>4.68</v>
      </c>
      <c r="W90" s="44">
        <v>4.68</v>
      </c>
      <c r="X90" s="44">
        <v>4.68</v>
      </c>
      <c r="Y90" s="44">
        <v>4.68</v>
      </c>
      <c r="Z90" s="44">
        <v>4.68</v>
      </c>
      <c r="AA90" s="44">
        <v>4.68</v>
      </c>
    </row>
    <row r="91" spans="1:27" ht="12.75" hidden="1" customHeight="1" outlineLevel="1" x14ac:dyDescent="0.2">
      <c r="A91" s="89" t="s">
        <v>313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collapsed="1" x14ac:dyDescent="0.2">
      <c r="A92" s="88" t="s">
        <v>314</v>
      </c>
      <c r="B92" s="28" t="str">
        <f>"18"&amp;"."&amp;$B$639&amp;"."&amp;$B$640</f>
        <v>18.09.2023</v>
      </c>
      <c r="C92" s="80" t="s">
        <v>76</v>
      </c>
      <c r="D92" s="81">
        <f>ROUND(((D93+D94+D96+D95)/1000),5)</f>
        <v>2.49594</v>
      </c>
      <c r="E92" s="81">
        <f>ROUND(((E93+E94+E96+E95)/1000),5)</f>
        <v>2.4388299999999998</v>
      </c>
      <c r="F92" s="81">
        <f>ROUND(((F93+F94+F96+F95)/1000),5)</f>
        <v>2.3684500000000002</v>
      </c>
      <c r="G92" s="81">
        <f t="shared" ref="G92:AA92" si="51">ROUND(((G93+G94+G96+G95)/1000),5)</f>
        <v>2.3609900000000001</v>
      </c>
      <c r="H92" s="81">
        <f t="shared" si="51"/>
        <v>2.4581599999999999</v>
      </c>
      <c r="I92" s="81">
        <f t="shared" si="51"/>
        <v>2.6073200000000001</v>
      </c>
      <c r="J92" s="81">
        <f t="shared" si="51"/>
        <v>2.7103999999999999</v>
      </c>
      <c r="K92" s="81">
        <f t="shared" si="51"/>
        <v>2.9428100000000001</v>
      </c>
      <c r="L92" s="81">
        <f t="shared" si="51"/>
        <v>3.1762299999999999</v>
      </c>
      <c r="M92" s="81">
        <f t="shared" si="51"/>
        <v>3.33209</v>
      </c>
      <c r="N92" s="81">
        <f t="shared" si="51"/>
        <v>3.4098999999999999</v>
      </c>
      <c r="O92" s="81">
        <f t="shared" si="51"/>
        <v>3.3879299999999999</v>
      </c>
      <c r="P92" s="81">
        <f t="shared" si="51"/>
        <v>3.3414799999999998</v>
      </c>
      <c r="Q92" s="81">
        <f t="shared" si="51"/>
        <v>3.4290099999999999</v>
      </c>
      <c r="R92" s="81">
        <f t="shared" si="51"/>
        <v>3.2825700000000002</v>
      </c>
      <c r="S92" s="81">
        <f t="shared" si="51"/>
        <v>3.2796500000000002</v>
      </c>
      <c r="T92" s="81">
        <f t="shared" si="51"/>
        <v>3.2525400000000002</v>
      </c>
      <c r="U92" s="81">
        <f t="shared" si="51"/>
        <v>3.2258</v>
      </c>
      <c r="V92" s="81">
        <f t="shared" si="51"/>
        <v>3.28749</v>
      </c>
      <c r="W92" s="81">
        <f t="shared" si="51"/>
        <v>3.4116</v>
      </c>
      <c r="X92" s="81">
        <f t="shared" si="51"/>
        <v>3.3691200000000001</v>
      </c>
      <c r="Y92" s="81">
        <f t="shared" si="51"/>
        <v>3.1901099999999998</v>
      </c>
      <c r="Z92" s="81">
        <f t="shared" si="51"/>
        <v>2.8692199999999999</v>
      </c>
      <c r="AA92" s="81">
        <f t="shared" si="51"/>
        <v>2.71637</v>
      </c>
    </row>
    <row r="93" spans="1:27" ht="12.75" hidden="1" customHeight="1" outlineLevel="1" x14ac:dyDescent="0.2">
      <c r="A93" s="89" t="s">
        <v>315</v>
      </c>
      <c r="B93" s="63" t="s">
        <v>230</v>
      </c>
      <c r="C93" s="43" t="s">
        <v>79</v>
      </c>
      <c r="D93" s="44">
        <v>1309.6099999999999</v>
      </c>
      <c r="E93" s="44">
        <v>1252.5</v>
      </c>
      <c r="F93" s="44">
        <v>1182.1199999999999</v>
      </c>
      <c r="G93" s="44">
        <v>1174.6600000000001</v>
      </c>
      <c r="H93" s="44">
        <v>1271.83</v>
      </c>
      <c r="I93" s="44">
        <v>1420.99</v>
      </c>
      <c r="J93" s="44">
        <v>1524.07</v>
      </c>
      <c r="K93" s="44">
        <v>1756.48</v>
      </c>
      <c r="L93" s="44">
        <v>1989.9</v>
      </c>
      <c r="M93" s="44">
        <v>2145.7600000000002</v>
      </c>
      <c r="N93" s="44">
        <v>2223.5700000000002</v>
      </c>
      <c r="O93" s="44">
        <v>2201.6</v>
      </c>
      <c r="P93" s="44">
        <v>2155.15</v>
      </c>
      <c r="Q93" s="44">
        <v>2242.6799999999998</v>
      </c>
      <c r="R93" s="44">
        <v>2096.2399999999998</v>
      </c>
      <c r="S93" s="44">
        <v>2093.3200000000002</v>
      </c>
      <c r="T93" s="44">
        <v>2066.21</v>
      </c>
      <c r="U93" s="44">
        <v>2039.47</v>
      </c>
      <c r="V93" s="44">
        <v>2101.16</v>
      </c>
      <c r="W93" s="44">
        <v>2225.27</v>
      </c>
      <c r="X93" s="44">
        <v>2182.79</v>
      </c>
      <c r="Y93" s="44">
        <v>2003.78</v>
      </c>
      <c r="Z93" s="44">
        <v>1682.89</v>
      </c>
      <c r="AA93" s="44">
        <v>1530.04</v>
      </c>
    </row>
    <row r="94" spans="1:27" ht="12.75" hidden="1" customHeight="1" outlineLevel="1" x14ac:dyDescent="0.2">
      <c r="A94" s="89" t="s">
        <v>316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89" t="s">
        <v>317</v>
      </c>
      <c r="B95" s="63" t="s">
        <v>83</v>
      </c>
      <c r="C95" s="43" t="s">
        <v>79</v>
      </c>
      <c r="D95" s="44">
        <v>4.68</v>
      </c>
      <c r="E95" s="44">
        <v>4.68</v>
      </c>
      <c r="F95" s="44">
        <v>4.68</v>
      </c>
      <c r="G95" s="44">
        <v>4.68</v>
      </c>
      <c r="H95" s="44">
        <v>4.68</v>
      </c>
      <c r="I95" s="44">
        <v>4.68</v>
      </c>
      <c r="J95" s="44">
        <v>4.68</v>
      </c>
      <c r="K95" s="44">
        <v>4.68</v>
      </c>
      <c r="L95" s="44">
        <v>4.68</v>
      </c>
      <c r="M95" s="44">
        <v>4.68</v>
      </c>
      <c r="N95" s="44">
        <v>4.68</v>
      </c>
      <c r="O95" s="44">
        <v>4.68</v>
      </c>
      <c r="P95" s="44">
        <v>4.68</v>
      </c>
      <c r="Q95" s="44">
        <v>4.68</v>
      </c>
      <c r="R95" s="44">
        <v>4.68</v>
      </c>
      <c r="S95" s="44">
        <v>4.68</v>
      </c>
      <c r="T95" s="44">
        <v>4.68</v>
      </c>
      <c r="U95" s="44">
        <v>4.68</v>
      </c>
      <c r="V95" s="44">
        <v>4.68</v>
      </c>
      <c r="W95" s="44">
        <v>4.68</v>
      </c>
      <c r="X95" s="44">
        <v>4.68</v>
      </c>
      <c r="Y95" s="44">
        <v>4.68</v>
      </c>
      <c r="Z95" s="44">
        <v>4.68</v>
      </c>
      <c r="AA95" s="44">
        <v>4.68</v>
      </c>
    </row>
    <row r="96" spans="1:27" ht="12.75" hidden="1" customHeight="1" outlineLevel="1" x14ac:dyDescent="0.2">
      <c r="A96" s="89" t="s">
        <v>318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collapsed="1" x14ac:dyDescent="0.2">
      <c r="A97" s="88" t="s">
        <v>319</v>
      </c>
      <c r="B97" s="28" t="str">
        <f>"19"&amp;"."&amp;$B$639&amp;"."&amp;$B$640</f>
        <v>19.09.2023</v>
      </c>
      <c r="C97" s="80" t="s">
        <v>76</v>
      </c>
      <c r="D97" s="81">
        <f>ROUND(((D98+D99+D101+D100)/1000),5)</f>
        <v>2.4836299999999998</v>
      </c>
      <c r="E97" s="81">
        <f>ROUND(((E98+E99+E101+E100)/1000),5)</f>
        <v>2.43608</v>
      </c>
      <c r="F97" s="81">
        <f>ROUND(((F98+F99+F101+F100)/1000),5)</f>
        <v>2.3686199999999999</v>
      </c>
      <c r="G97" s="81">
        <f t="shared" ref="G97:AA97" si="54">ROUND(((G98+G99+G101+G100)/1000),5)</f>
        <v>2.3638699999999999</v>
      </c>
      <c r="H97" s="81">
        <f t="shared" si="54"/>
        <v>2.4427400000000001</v>
      </c>
      <c r="I97" s="81">
        <f t="shared" si="54"/>
        <v>2.5817399999999999</v>
      </c>
      <c r="J97" s="81">
        <f t="shared" si="54"/>
        <v>2.72038</v>
      </c>
      <c r="K97" s="81">
        <f t="shared" si="54"/>
        <v>2.9563299999999999</v>
      </c>
      <c r="L97" s="81">
        <f t="shared" si="54"/>
        <v>3.2585899999999999</v>
      </c>
      <c r="M97" s="81">
        <f t="shared" si="54"/>
        <v>3.5657899999999998</v>
      </c>
      <c r="N97" s="81">
        <f t="shared" si="54"/>
        <v>3.5874999999999999</v>
      </c>
      <c r="O97" s="81">
        <f t="shared" si="54"/>
        <v>3.57</v>
      </c>
      <c r="P97" s="81">
        <f t="shared" si="54"/>
        <v>3.54752</v>
      </c>
      <c r="Q97" s="81">
        <f t="shared" si="54"/>
        <v>3.56467</v>
      </c>
      <c r="R97" s="81">
        <f t="shared" si="54"/>
        <v>3.2854899999999998</v>
      </c>
      <c r="S97" s="81">
        <f t="shared" si="54"/>
        <v>3.2876699999999999</v>
      </c>
      <c r="T97" s="81">
        <f t="shared" si="54"/>
        <v>3.2622900000000001</v>
      </c>
      <c r="U97" s="81">
        <f t="shared" si="54"/>
        <v>3.2294299999999998</v>
      </c>
      <c r="V97" s="81">
        <f t="shared" si="54"/>
        <v>3.2879299999999998</v>
      </c>
      <c r="W97" s="81">
        <f t="shared" si="54"/>
        <v>3.39202</v>
      </c>
      <c r="X97" s="81">
        <f t="shared" si="54"/>
        <v>3.38571</v>
      </c>
      <c r="Y97" s="81">
        <f t="shared" si="54"/>
        <v>3.28789</v>
      </c>
      <c r="Z97" s="81">
        <f t="shared" si="54"/>
        <v>2.9215599999999999</v>
      </c>
      <c r="AA97" s="81">
        <f t="shared" si="54"/>
        <v>2.6857000000000002</v>
      </c>
    </row>
    <row r="98" spans="1:27" ht="12.75" hidden="1" customHeight="1" outlineLevel="1" x14ac:dyDescent="0.2">
      <c r="A98" s="89" t="s">
        <v>320</v>
      </c>
      <c r="B98" s="63" t="s">
        <v>230</v>
      </c>
      <c r="C98" s="43" t="s">
        <v>79</v>
      </c>
      <c r="D98" s="44">
        <v>1297.3</v>
      </c>
      <c r="E98" s="44">
        <v>1249.75</v>
      </c>
      <c r="F98" s="44">
        <v>1182.29</v>
      </c>
      <c r="G98" s="44">
        <v>1177.54</v>
      </c>
      <c r="H98" s="44">
        <v>1256.4100000000001</v>
      </c>
      <c r="I98" s="44">
        <v>1395.41</v>
      </c>
      <c r="J98" s="44">
        <v>1534.05</v>
      </c>
      <c r="K98" s="44">
        <v>1770</v>
      </c>
      <c r="L98" s="44">
        <v>2072.2600000000002</v>
      </c>
      <c r="M98" s="44">
        <v>2379.46</v>
      </c>
      <c r="N98" s="44">
        <v>2401.17</v>
      </c>
      <c r="O98" s="44">
        <v>2383.67</v>
      </c>
      <c r="P98" s="44">
        <v>2361.19</v>
      </c>
      <c r="Q98" s="44">
        <v>2378.34</v>
      </c>
      <c r="R98" s="44">
        <v>2099.16</v>
      </c>
      <c r="S98" s="44">
        <v>2101.34</v>
      </c>
      <c r="T98" s="44">
        <v>2075.96</v>
      </c>
      <c r="U98" s="44">
        <v>2043.1</v>
      </c>
      <c r="V98" s="44">
        <v>2101.6</v>
      </c>
      <c r="W98" s="44">
        <v>2205.69</v>
      </c>
      <c r="X98" s="44">
        <v>2199.38</v>
      </c>
      <c r="Y98" s="44">
        <v>2101.56</v>
      </c>
      <c r="Z98" s="44">
        <v>1735.23</v>
      </c>
      <c r="AA98" s="44">
        <v>1499.37</v>
      </c>
    </row>
    <row r="99" spans="1:27" ht="12.75" hidden="1" customHeight="1" outlineLevel="1" x14ac:dyDescent="0.2">
      <c r="A99" s="89" t="s">
        <v>321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89" t="s">
        <v>322</v>
      </c>
      <c r="B100" s="63" t="s">
        <v>83</v>
      </c>
      <c r="C100" s="43" t="s">
        <v>79</v>
      </c>
      <c r="D100" s="44">
        <v>4.68</v>
      </c>
      <c r="E100" s="44">
        <v>4.68</v>
      </c>
      <c r="F100" s="44">
        <v>4.68</v>
      </c>
      <c r="G100" s="44">
        <v>4.68</v>
      </c>
      <c r="H100" s="44">
        <v>4.68</v>
      </c>
      <c r="I100" s="44">
        <v>4.68</v>
      </c>
      <c r="J100" s="44">
        <v>4.68</v>
      </c>
      <c r="K100" s="44">
        <v>4.68</v>
      </c>
      <c r="L100" s="44">
        <v>4.68</v>
      </c>
      <c r="M100" s="44">
        <v>4.68</v>
      </c>
      <c r="N100" s="44">
        <v>4.68</v>
      </c>
      <c r="O100" s="44">
        <v>4.68</v>
      </c>
      <c r="P100" s="44">
        <v>4.68</v>
      </c>
      <c r="Q100" s="44">
        <v>4.68</v>
      </c>
      <c r="R100" s="44">
        <v>4.68</v>
      </c>
      <c r="S100" s="44">
        <v>4.68</v>
      </c>
      <c r="T100" s="44">
        <v>4.68</v>
      </c>
      <c r="U100" s="44">
        <v>4.68</v>
      </c>
      <c r="V100" s="44">
        <v>4.68</v>
      </c>
      <c r="W100" s="44">
        <v>4.68</v>
      </c>
      <c r="X100" s="44">
        <v>4.68</v>
      </c>
      <c r="Y100" s="44">
        <v>4.68</v>
      </c>
      <c r="Z100" s="44">
        <v>4.68</v>
      </c>
      <c r="AA100" s="44">
        <v>4.68</v>
      </c>
    </row>
    <row r="101" spans="1:27" ht="12.75" hidden="1" customHeight="1" outlineLevel="1" x14ac:dyDescent="0.2">
      <c r="A101" s="89" t="s">
        <v>323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collapsed="1" x14ac:dyDescent="0.2">
      <c r="A102" s="88" t="s">
        <v>324</v>
      </c>
      <c r="B102" s="28" t="str">
        <f>"20"&amp;"."&amp;$B$639&amp;"."&amp;$B$640</f>
        <v>20.09.2023</v>
      </c>
      <c r="C102" s="80" t="s">
        <v>76</v>
      </c>
      <c r="D102" s="81">
        <f>ROUND(((D103+D104+D106+D105)/1000),5)</f>
        <v>2.4910100000000002</v>
      </c>
      <c r="E102" s="81">
        <f>ROUND(((E103+E104+E106+E105)/1000),5)</f>
        <v>2.3711899999999999</v>
      </c>
      <c r="F102" s="81">
        <f>ROUND(((F103+F104+F106+F105)/1000),5)</f>
        <v>2.3200699999999999</v>
      </c>
      <c r="G102" s="81">
        <f t="shared" ref="G102:AA102" si="57">ROUND(((G103+G104+G106+G105)/1000),5)</f>
        <v>2.3063099999999999</v>
      </c>
      <c r="H102" s="81">
        <f t="shared" si="57"/>
        <v>2.3773300000000002</v>
      </c>
      <c r="I102" s="81">
        <f t="shared" si="57"/>
        <v>2.5297100000000001</v>
      </c>
      <c r="J102" s="81">
        <f t="shared" si="57"/>
        <v>2.71122</v>
      </c>
      <c r="K102" s="81">
        <f t="shared" si="57"/>
        <v>2.9333999999999998</v>
      </c>
      <c r="L102" s="81">
        <f t="shared" si="57"/>
        <v>3.2038700000000002</v>
      </c>
      <c r="M102" s="81">
        <f t="shared" si="57"/>
        <v>3.7768099999999998</v>
      </c>
      <c r="N102" s="81">
        <f t="shared" si="57"/>
        <v>3.8164600000000002</v>
      </c>
      <c r="O102" s="81">
        <f t="shared" si="57"/>
        <v>3.77908</v>
      </c>
      <c r="P102" s="81">
        <f t="shared" si="57"/>
        <v>3.6347900000000002</v>
      </c>
      <c r="Q102" s="81">
        <f t="shared" si="57"/>
        <v>3.7784399999999998</v>
      </c>
      <c r="R102" s="81">
        <f t="shared" si="57"/>
        <v>3.2898999999999998</v>
      </c>
      <c r="S102" s="81">
        <f t="shared" si="57"/>
        <v>3.2884000000000002</v>
      </c>
      <c r="T102" s="81">
        <f t="shared" si="57"/>
        <v>3.27522</v>
      </c>
      <c r="U102" s="81">
        <f t="shared" si="57"/>
        <v>3.2552300000000001</v>
      </c>
      <c r="V102" s="81">
        <f t="shared" si="57"/>
        <v>3.2950900000000001</v>
      </c>
      <c r="W102" s="81">
        <f t="shared" si="57"/>
        <v>3.3847200000000002</v>
      </c>
      <c r="X102" s="81">
        <f t="shared" si="57"/>
        <v>3.5296099999999999</v>
      </c>
      <c r="Y102" s="81">
        <f t="shared" si="57"/>
        <v>3.2688799999999998</v>
      </c>
      <c r="Z102" s="81">
        <f t="shared" si="57"/>
        <v>2.9519000000000002</v>
      </c>
      <c r="AA102" s="81">
        <f t="shared" si="57"/>
        <v>2.6624599999999998</v>
      </c>
    </row>
    <row r="103" spans="1:27" ht="12.75" hidden="1" customHeight="1" outlineLevel="1" x14ac:dyDescent="0.2">
      <c r="A103" s="89" t="s">
        <v>325</v>
      </c>
      <c r="B103" s="63" t="s">
        <v>230</v>
      </c>
      <c r="C103" s="43" t="s">
        <v>79</v>
      </c>
      <c r="D103" s="44">
        <v>1304.68</v>
      </c>
      <c r="E103" s="44">
        <v>1184.8599999999999</v>
      </c>
      <c r="F103" s="44">
        <v>1133.74</v>
      </c>
      <c r="G103" s="44">
        <v>1119.98</v>
      </c>
      <c r="H103" s="44">
        <v>1191</v>
      </c>
      <c r="I103" s="44">
        <v>1343.38</v>
      </c>
      <c r="J103" s="44">
        <v>1524.89</v>
      </c>
      <c r="K103" s="44">
        <v>1747.07</v>
      </c>
      <c r="L103" s="44">
        <v>2017.54</v>
      </c>
      <c r="M103" s="44">
        <v>2590.48</v>
      </c>
      <c r="N103" s="44">
        <v>2630.13</v>
      </c>
      <c r="O103" s="44">
        <v>2592.75</v>
      </c>
      <c r="P103" s="44">
        <v>2448.46</v>
      </c>
      <c r="Q103" s="44">
        <v>2592.11</v>
      </c>
      <c r="R103" s="44">
        <v>2103.5700000000002</v>
      </c>
      <c r="S103" s="44">
        <v>2102.0700000000002</v>
      </c>
      <c r="T103" s="44">
        <v>2088.89</v>
      </c>
      <c r="U103" s="44">
        <v>2068.9</v>
      </c>
      <c r="V103" s="44">
        <v>2108.7600000000002</v>
      </c>
      <c r="W103" s="44">
        <v>2198.39</v>
      </c>
      <c r="X103" s="44">
        <v>2343.2800000000002</v>
      </c>
      <c r="Y103" s="44">
        <v>2082.5500000000002</v>
      </c>
      <c r="Z103" s="44">
        <v>1765.57</v>
      </c>
      <c r="AA103" s="44">
        <v>1476.13</v>
      </c>
    </row>
    <row r="104" spans="1:27" ht="12.75" hidden="1" customHeight="1" outlineLevel="1" x14ac:dyDescent="0.2">
      <c r="A104" s="89" t="s">
        <v>326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89" t="s">
        <v>327</v>
      </c>
      <c r="B105" s="63" t="s">
        <v>83</v>
      </c>
      <c r="C105" s="43" t="s">
        <v>79</v>
      </c>
      <c r="D105" s="44">
        <v>4.68</v>
      </c>
      <c r="E105" s="44">
        <v>4.68</v>
      </c>
      <c r="F105" s="44">
        <v>4.68</v>
      </c>
      <c r="G105" s="44">
        <v>4.68</v>
      </c>
      <c r="H105" s="44">
        <v>4.68</v>
      </c>
      <c r="I105" s="44">
        <v>4.68</v>
      </c>
      <c r="J105" s="44">
        <v>4.68</v>
      </c>
      <c r="K105" s="44">
        <v>4.68</v>
      </c>
      <c r="L105" s="44">
        <v>4.68</v>
      </c>
      <c r="M105" s="44">
        <v>4.68</v>
      </c>
      <c r="N105" s="44">
        <v>4.68</v>
      </c>
      <c r="O105" s="44">
        <v>4.68</v>
      </c>
      <c r="P105" s="44">
        <v>4.68</v>
      </c>
      <c r="Q105" s="44">
        <v>4.68</v>
      </c>
      <c r="R105" s="44">
        <v>4.68</v>
      </c>
      <c r="S105" s="44">
        <v>4.68</v>
      </c>
      <c r="T105" s="44">
        <v>4.68</v>
      </c>
      <c r="U105" s="44">
        <v>4.68</v>
      </c>
      <c r="V105" s="44">
        <v>4.68</v>
      </c>
      <c r="W105" s="44">
        <v>4.68</v>
      </c>
      <c r="X105" s="44">
        <v>4.68</v>
      </c>
      <c r="Y105" s="44">
        <v>4.68</v>
      </c>
      <c r="Z105" s="44">
        <v>4.68</v>
      </c>
      <c r="AA105" s="44">
        <v>4.68</v>
      </c>
    </row>
    <row r="106" spans="1:27" ht="12.75" hidden="1" customHeight="1" outlineLevel="1" x14ac:dyDescent="0.2">
      <c r="A106" s="89" t="s">
        <v>328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collapsed="1" x14ac:dyDescent="0.2">
      <c r="A107" s="88" t="s">
        <v>329</v>
      </c>
      <c r="B107" s="28" t="str">
        <f>"21"&amp;"."&amp;$B$639&amp;"."&amp;$B$640</f>
        <v>21.09.2023</v>
      </c>
      <c r="C107" s="80" t="s">
        <v>76</v>
      </c>
      <c r="D107" s="81">
        <f>ROUND(((D108+D109+D111+D110)/1000),5)</f>
        <v>2.4731800000000002</v>
      </c>
      <c r="E107" s="81">
        <f>ROUND(((E108+E109+E111+E110)/1000),5)</f>
        <v>2.37365</v>
      </c>
      <c r="F107" s="81">
        <f>ROUND(((F108+F109+F111+F110)/1000),5)</f>
        <v>2.3041800000000001</v>
      </c>
      <c r="G107" s="81">
        <f t="shared" ref="G107:AA107" si="60">ROUND(((G108+G109+G111+G110)/1000),5)</f>
        <v>2.3163299999999998</v>
      </c>
      <c r="H107" s="81">
        <f t="shared" si="60"/>
        <v>2.40002</v>
      </c>
      <c r="I107" s="81">
        <f t="shared" si="60"/>
        <v>2.5196399999999999</v>
      </c>
      <c r="J107" s="81">
        <f t="shared" si="60"/>
        <v>2.6556199999999999</v>
      </c>
      <c r="K107" s="81">
        <f t="shared" si="60"/>
        <v>2.8686699999999998</v>
      </c>
      <c r="L107" s="81">
        <f t="shared" si="60"/>
        <v>3.2117200000000001</v>
      </c>
      <c r="M107" s="81">
        <f t="shared" si="60"/>
        <v>3.5490499999999998</v>
      </c>
      <c r="N107" s="81">
        <f t="shared" si="60"/>
        <v>3.5598399999999999</v>
      </c>
      <c r="O107" s="81">
        <f t="shared" si="60"/>
        <v>3.5579399999999999</v>
      </c>
      <c r="P107" s="81">
        <f t="shared" si="60"/>
        <v>3.5525899999999999</v>
      </c>
      <c r="Q107" s="81">
        <f t="shared" si="60"/>
        <v>3.5549400000000002</v>
      </c>
      <c r="R107" s="81">
        <f t="shared" si="60"/>
        <v>3.2668300000000001</v>
      </c>
      <c r="S107" s="81">
        <f t="shared" si="60"/>
        <v>3.2649499999999998</v>
      </c>
      <c r="T107" s="81">
        <f t="shared" si="60"/>
        <v>3.2450600000000001</v>
      </c>
      <c r="U107" s="81">
        <f t="shared" si="60"/>
        <v>3.2341700000000002</v>
      </c>
      <c r="V107" s="81">
        <f t="shared" si="60"/>
        <v>3.3595700000000002</v>
      </c>
      <c r="W107" s="81">
        <f t="shared" si="60"/>
        <v>3.4204500000000002</v>
      </c>
      <c r="X107" s="81">
        <f t="shared" si="60"/>
        <v>3.3950399999999998</v>
      </c>
      <c r="Y107" s="81">
        <f t="shared" si="60"/>
        <v>3.2411599999999998</v>
      </c>
      <c r="Z107" s="81">
        <f t="shared" si="60"/>
        <v>2.9588399999999999</v>
      </c>
      <c r="AA107" s="81">
        <f t="shared" si="60"/>
        <v>2.6920500000000001</v>
      </c>
    </row>
    <row r="108" spans="1:27" ht="12.75" hidden="1" customHeight="1" outlineLevel="1" x14ac:dyDescent="0.2">
      <c r="A108" s="89" t="s">
        <v>330</v>
      </c>
      <c r="B108" s="63" t="s">
        <v>230</v>
      </c>
      <c r="C108" s="43" t="s">
        <v>79</v>
      </c>
      <c r="D108" s="44">
        <v>1286.8499999999999</v>
      </c>
      <c r="E108" s="44">
        <v>1187.32</v>
      </c>
      <c r="F108" s="44">
        <v>1117.8499999999999</v>
      </c>
      <c r="G108" s="44">
        <v>1130</v>
      </c>
      <c r="H108" s="44">
        <v>1213.69</v>
      </c>
      <c r="I108" s="44">
        <v>1333.31</v>
      </c>
      <c r="J108" s="44">
        <v>1469.29</v>
      </c>
      <c r="K108" s="44">
        <v>1682.34</v>
      </c>
      <c r="L108" s="44">
        <v>2025.39</v>
      </c>
      <c r="M108" s="44">
        <v>2362.7199999999998</v>
      </c>
      <c r="N108" s="44">
        <v>2373.5100000000002</v>
      </c>
      <c r="O108" s="44">
        <v>2371.61</v>
      </c>
      <c r="P108" s="44">
        <v>2366.2600000000002</v>
      </c>
      <c r="Q108" s="44">
        <v>2368.61</v>
      </c>
      <c r="R108" s="44">
        <v>2080.5</v>
      </c>
      <c r="S108" s="44">
        <v>2078.62</v>
      </c>
      <c r="T108" s="44">
        <v>2058.73</v>
      </c>
      <c r="U108" s="44">
        <v>2047.84</v>
      </c>
      <c r="V108" s="44">
        <v>2173.2399999999998</v>
      </c>
      <c r="W108" s="44">
        <v>2234.12</v>
      </c>
      <c r="X108" s="44">
        <v>2208.71</v>
      </c>
      <c r="Y108" s="44">
        <v>2054.83</v>
      </c>
      <c r="Z108" s="44">
        <v>1772.51</v>
      </c>
      <c r="AA108" s="44">
        <v>1505.72</v>
      </c>
    </row>
    <row r="109" spans="1:27" ht="12.75" hidden="1" customHeight="1" outlineLevel="1" x14ac:dyDescent="0.2">
      <c r="A109" s="89" t="s">
        <v>331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89" t="s">
        <v>332</v>
      </c>
      <c r="B110" s="63" t="s">
        <v>83</v>
      </c>
      <c r="C110" s="43" t="s">
        <v>79</v>
      </c>
      <c r="D110" s="44">
        <v>4.68</v>
      </c>
      <c r="E110" s="44">
        <v>4.68</v>
      </c>
      <c r="F110" s="44">
        <v>4.68</v>
      </c>
      <c r="G110" s="44">
        <v>4.68</v>
      </c>
      <c r="H110" s="44">
        <v>4.68</v>
      </c>
      <c r="I110" s="44">
        <v>4.68</v>
      </c>
      <c r="J110" s="44">
        <v>4.68</v>
      </c>
      <c r="K110" s="44">
        <v>4.68</v>
      </c>
      <c r="L110" s="44">
        <v>4.68</v>
      </c>
      <c r="M110" s="44">
        <v>4.68</v>
      </c>
      <c r="N110" s="44">
        <v>4.68</v>
      </c>
      <c r="O110" s="44">
        <v>4.68</v>
      </c>
      <c r="P110" s="44">
        <v>4.68</v>
      </c>
      <c r="Q110" s="44">
        <v>4.68</v>
      </c>
      <c r="R110" s="44">
        <v>4.68</v>
      </c>
      <c r="S110" s="44">
        <v>4.68</v>
      </c>
      <c r="T110" s="44">
        <v>4.68</v>
      </c>
      <c r="U110" s="44">
        <v>4.68</v>
      </c>
      <c r="V110" s="44">
        <v>4.68</v>
      </c>
      <c r="W110" s="44">
        <v>4.68</v>
      </c>
      <c r="X110" s="44">
        <v>4.68</v>
      </c>
      <c r="Y110" s="44">
        <v>4.68</v>
      </c>
      <c r="Z110" s="44">
        <v>4.68</v>
      </c>
      <c r="AA110" s="44">
        <v>4.68</v>
      </c>
    </row>
    <row r="111" spans="1:27" ht="12.75" hidden="1" customHeight="1" outlineLevel="1" x14ac:dyDescent="0.2">
      <c r="A111" s="89" t="s">
        <v>333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collapsed="1" x14ac:dyDescent="0.2">
      <c r="A112" s="88" t="s">
        <v>334</v>
      </c>
      <c r="B112" s="28" t="str">
        <f>"22"&amp;"."&amp;$B$639&amp;"."&amp;$B$640</f>
        <v>22.09.2023</v>
      </c>
      <c r="C112" s="80" t="s">
        <v>76</v>
      </c>
      <c r="D112" s="81">
        <f>ROUND(((D113+D114+D116+D115)/1000),5)</f>
        <v>2.4754299999999998</v>
      </c>
      <c r="E112" s="81">
        <f>ROUND(((E113+E114+E116+E115)/1000),5)</f>
        <v>2.3700600000000001</v>
      </c>
      <c r="F112" s="81">
        <f>ROUND(((F113+F114+F116+F115)/1000),5)</f>
        <v>2.31569</v>
      </c>
      <c r="G112" s="81">
        <f t="shared" ref="G112:AA112" si="63">ROUND(((G113+G114+G116+G115)/1000),5)</f>
        <v>2.3163100000000001</v>
      </c>
      <c r="H112" s="81">
        <f t="shared" si="63"/>
        <v>2.3827099999999999</v>
      </c>
      <c r="I112" s="81">
        <f t="shared" si="63"/>
        <v>2.5585499999999999</v>
      </c>
      <c r="J112" s="81">
        <f t="shared" si="63"/>
        <v>2.7524199999999999</v>
      </c>
      <c r="K112" s="81">
        <f t="shared" si="63"/>
        <v>2.9670899999999998</v>
      </c>
      <c r="L112" s="81">
        <f t="shared" si="63"/>
        <v>3.2090100000000001</v>
      </c>
      <c r="M112" s="81">
        <f t="shared" si="63"/>
        <v>3.3860399999999999</v>
      </c>
      <c r="N112" s="81">
        <f t="shared" si="63"/>
        <v>3.4010699999999998</v>
      </c>
      <c r="O112" s="81">
        <f t="shared" si="63"/>
        <v>3.5560499999999999</v>
      </c>
      <c r="P112" s="81">
        <f t="shared" si="63"/>
        <v>3.3589799999999999</v>
      </c>
      <c r="Q112" s="81">
        <f t="shared" si="63"/>
        <v>3.3915199999999999</v>
      </c>
      <c r="R112" s="81">
        <f t="shared" si="63"/>
        <v>3.2724600000000001</v>
      </c>
      <c r="S112" s="81">
        <f t="shared" si="63"/>
        <v>3.26302</v>
      </c>
      <c r="T112" s="81">
        <f t="shared" si="63"/>
        <v>3.2597999999999998</v>
      </c>
      <c r="U112" s="81">
        <f t="shared" si="63"/>
        <v>3.2361200000000001</v>
      </c>
      <c r="V112" s="81">
        <f t="shared" si="63"/>
        <v>3.3086500000000001</v>
      </c>
      <c r="W112" s="81">
        <f t="shared" si="63"/>
        <v>3.33908</v>
      </c>
      <c r="X112" s="81">
        <f t="shared" si="63"/>
        <v>3.3345699999999998</v>
      </c>
      <c r="Y112" s="81">
        <f t="shared" si="63"/>
        <v>3.2503899999999999</v>
      </c>
      <c r="Z112" s="81">
        <f t="shared" si="63"/>
        <v>2.9725100000000002</v>
      </c>
      <c r="AA112" s="81">
        <f t="shared" si="63"/>
        <v>2.7791899999999998</v>
      </c>
    </row>
    <row r="113" spans="1:27" ht="12.75" hidden="1" customHeight="1" outlineLevel="1" x14ac:dyDescent="0.2">
      <c r="A113" s="89" t="s">
        <v>335</v>
      </c>
      <c r="B113" s="63" t="s">
        <v>230</v>
      </c>
      <c r="C113" s="43" t="s">
        <v>79</v>
      </c>
      <c r="D113" s="44">
        <v>1289.0999999999999</v>
      </c>
      <c r="E113" s="44">
        <v>1183.73</v>
      </c>
      <c r="F113" s="44">
        <v>1129.3599999999999</v>
      </c>
      <c r="G113" s="44">
        <v>1129.98</v>
      </c>
      <c r="H113" s="44">
        <v>1196.3800000000001</v>
      </c>
      <c r="I113" s="44">
        <v>1372.22</v>
      </c>
      <c r="J113" s="44">
        <v>1566.09</v>
      </c>
      <c r="K113" s="44">
        <v>1780.76</v>
      </c>
      <c r="L113" s="44">
        <v>2022.68</v>
      </c>
      <c r="M113" s="44">
        <v>2199.71</v>
      </c>
      <c r="N113" s="44">
        <v>2214.7399999999998</v>
      </c>
      <c r="O113" s="44">
        <v>2369.7199999999998</v>
      </c>
      <c r="P113" s="44">
        <v>2172.65</v>
      </c>
      <c r="Q113" s="44">
        <v>2205.19</v>
      </c>
      <c r="R113" s="44">
        <v>2086.13</v>
      </c>
      <c r="S113" s="44">
        <v>2076.69</v>
      </c>
      <c r="T113" s="44">
        <v>2073.4699999999998</v>
      </c>
      <c r="U113" s="44">
        <v>2049.79</v>
      </c>
      <c r="V113" s="44">
        <v>2122.3200000000002</v>
      </c>
      <c r="W113" s="44">
        <v>2152.75</v>
      </c>
      <c r="X113" s="44">
        <v>2148.2399999999998</v>
      </c>
      <c r="Y113" s="44">
        <v>2064.06</v>
      </c>
      <c r="Z113" s="44">
        <v>1786.18</v>
      </c>
      <c r="AA113" s="44">
        <v>1592.86</v>
      </c>
    </row>
    <row r="114" spans="1:27" ht="12.75" hidden="1" customHeight="1" outlineLevel="1" x14ac:dyDescent="0.2">
      <c r="A114" s="89" t="s">
        <v>336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89" t="s">
        <v>337</v>
      </c>
      <c r="B115" s="63" t="s">
        <v>83</v>
      </c>
      <c r="C115" s="43" t="s">
        <v>79</v>
      </c>
      <c r="D115" s="44">
        <v>4.68</v>
      </c>
      <c r="E115" s="44">
        <v>4.68</v>
      </c>
      <c r="F115" s="44">
        <v>4.68</v>
      </c>
      <c r="G115" s="44">
        <v>4.68</v>
      </c>
      <c r="H115" s="44">
        <v>4.68</v>
      </c>
      <c r="I115" s="44">
        <v>4.68</v>
      </c>
      <c r="J115" s="44">
        <v>4.68</v>
      </c>
      <c r="K115" s="44">
        <v>4.68</v>
      </c>
      <c r="L115" s="44">
        <v>4.68</v>
      </c>
      <c r="M115" s="44">
        <v>4.68</v>
      </c>
      <c r="N115" s="44">
        <v>4.68</v>
      </c>
      <c r="O115" s="44">
        <v>4.68</v>
      </c>
      <c r="P115" s="44">
        <v>4.68</v>
      </c>
      <c r="Q115" s="44">
        <v>4.68</v>
      </c>
      <c r="R115" s="44">
        <v>4.68</v>
      </c>
      <c r="S115" s="44">
        <v>4.68</v>
      </c>
      <c r="T115" s="44">
        <v>4.68</v>
      </c>
      <c r="U115" s="44">
        <v>4.68</v>
      </c>
      <c r="V115" s="44">
        <v>4.68</v>
      </c>
      <c r="W115" s="44">
        <v>4.68</v>
      </c>
      <c r="X115" s="44">
        <v>4.68</v>
      </c>
      <c r="Y115" s="44">
        <v>4.68</v>
      </c>
      <c r="Z115" s="44">
        <v>4.68</v>
      </c>
      <c r="AA115" s="44">
        <v>4.68</v>
      </c>
    </row>
    <row r="116" spans="1:27" ht="12.75" hidden="1" customHeight="1" outlineLevel="1" x14ac:dyDescent="0.2">
      <c r="A116" s="89" t="s">
        <v>338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collapsed="1" x14ac:dyDescent="0.2">
      <c r="A117" s="88" t="s">
        <v>339</v>
      </c>
      <c r="B117" s="28" t="str">
        <f>"23"&amp;"."&amp;$B$639&amp;"."&amp;$B$640</f>
        <v>23.09.2023</v>
      </c>
      <c r="C117" s="80" t="s">
        <v>76</v>
      </c>
      <c r="D117" s="81">
        <f>ROUND(((D118+D119+D121+D120)/1000),5)</f>
        <v>2.80179</v>
      </c>
      <c r="E117" s="81">
        <f>ROUND(((E118+E119+E121+E120)/1000),5)</f>
        <v>2.65123</v>
      </c>
      <c r="F117" s="81">
        <f>ROUND(((F118+F119+F121+F120)/1000),5)</f>
        <v>2.5485500000000001</v>
      </c>
      <c r="G117" s="81">
        <f t="shared" ref="G117:AA117" si="66">ROUND(((G118+G119+G121+G120)/1000),5)</f>
        <v>2.4939100000000001</v>
      </c>
      <c r="H117" s="81">
        <f t="shared" si="66"/>
        <v>2.57463</v>
      </c>
      <c r="I117" s="81">
        <f t="shared" si="66"/>
        <v>2.5921699999999999</v>
      </c>
      <c r="J117" s="81">
        <f t="shared" si="66"/>
        <v>2.6871700000000001</v>
      </c>
      <c r="K117" s="81">
        <f t="shared" si="66"/>
        <v>2.8120599999999998</v>
      </c>
      <c r="L117" s="81">
        <f t="shared" si="66"/>
        <v>3.0578099999999999</v>
      </c>
      <c r="M117" s="81">
        <f t="shared" si="66"/>
        <v>3.2029999999999998</v>
      </c>
      <c r="N117" s="81">
        <f t="shared" si="66"/>
        <v>3.2990900000000001</v>
      </c>
      <c r="O117" s="81">
        <f t="shared" si="66"/>
        <v>3.3312400000000002</v>
      </c>
      <c r="P117" s="81">
        <f t="shared" si="66"/>
        <v>3.5285199999999999</v>
      </c>
      <c r="Q117" s="81">
        <f t="shared" si="66"/>
        <v>3.5543900000000002</v>
      </c>
      <c r="R117" s="81">
        <f t="shared" si="66"/>
        <v>3.5442800000000001</v>
      </c>
      <c r="S117" s="81">
        <f t="shared" si="66"/>
        <v>3.4191400000000001</v>
      </c>
      <c r="T117" s="81">
        <f t="shared" si="66"/>
        <v>3.3607800000000001</v>
      </c>
      <c r="U117" s="81">
        <f t="shared" si="66"/>
        <v>3.29114</v>
      </c>
      <c r="V117" s="81">
        <f t="shared" si="66"/>
        <v>3.42713</v>
      </c>
      <c r="W117" s="81">
        <f t="shared" si="66"/>
        <v>3.4714200000000002</v>
      </c>
      <c r="X117" s="81">
        <f t="shared" si="66"/>
        <v>3.5748099999999998</v>
      </c>
      <c r="Y117" s="81">
        <f t="shared" si="66"/>
        <v>3.25129</v>
      </c>
      <c r="Z117" s="81">
        <f t="shared" si="66"/>
        <v>2.8887200000000002</v>
      </c>
      <c r="AA117" s="81">
        <f t="shared" si="66"/>
        <v>2.7096900000000002</v>
      </c>
    </row>
    <row r="118" spans="1:27" ht="12.75" hidden="1" customHeight="1" outlineLevel="1" x14ac:dyDescent="0.2">
      <c r="A118" s="89" t="s">
        <v>340</v>
      </c>
      <c r="B118" s="63" t="s">
        <v>230</v>
      </c>
      <c r="C118" s="43" t="s">
        <v>79</v>
      </c>
      <c r="D118" s="44">
        <v>1615.46</v>
      </c>
      <c r="E118" s="44">
        <v>1464.9</v>
      </c>
      <c r="F118" s="44">
        <v>1362.22</v>
      </c>
      <c r="G118" s="44">
        <v>1307.58</v>
      </c>
      <c r="H118" s="44">
        <v>1388.3</v>
      </c>
      <c r="I118" s="44">
        <v>1405.84</v>
      </c>
      <c r="J118" s="44">
        <v>1500.84</v>
      </c>
      <c r="K118" s="44">
        <v>1625.73</v>
      </c>
      <c r="L118" s="44">
        <v>1871.48</v>
      </c>
      <c r="M118" s="44">
        <v>2016.67</v>
      </c>
      <c r="N118" s="44">
        <v>2112.7600000000002</v>
      </c>
      <c r="O118" s="44">
        <v>2144.91</v>
      </c>
      <c r="P118" s="44">
        <v>2342.19</v>
      </c>
      <c r="Q118" s="44">
        <v>2368.06</v>
      </c>
      <c r="R118" s="44">
        <v>2357.9499999999998</v>
      </c>
      <c r="S118" s="44">
        <v>2232.81</v>
      </c>
      <c r="T118" s="44">
        <v>2174.4499999999998</v>
      </c>
      <c r="U118" s="44">
        <v>2104.81</v>
      </c>
      <c r="V118" s="44">
        <v>2240.8000000000002</v>
      </c>
      <c r="W118" s="44">
        <v>2285.09</v>
      </c>
      <c r="X118" s="44">
        <v>2388.48</v>
      </c>
      <c r="Y118" s="44">
        <v>2064.96</v>
      </c>
      <c r="Z118" s="44">
        <v>1702.39</v>
      </c>
      <c r="AA118" s="44">
        <v>1523.36</v>
      </c>
    </row>
    <row r="119" spans="1:27" ht="12.75" hidden="1" customHeight="1" outlineLevel="1" x14ac:dyDescent="0.2">
      <c r="A119" s="89" t="s">
        <v>341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89" t="s">
        <v>342</v>
      </c>
      <c r="B120" s="63" t="s">
        <v>83</v>
      </c>
      <c r="C120" s="43" t="s">
        <v>79</v>
      </c>
      <c r="D120" s="44">
        <v>4.68</v>
      </c>
      <c r="E120" s="44">
        <v>4.68</v>
      </c>
      <c r="F120" s="44">
        <v>4.68</v>
      </c>
      <c r="G120" s="44">
        <v>4.68</v>
      </c>
      <c r="H120" s="44">
        <v>4.68</v>
      </c>
      <c r="I120" s="44">
        <v>4.68</v>
      </c>
      <c r="J120" s="44">
        <v>4.68</v>
      </c>
      <c r="K120" s="44">
        <v>4.68</v>
      </c>
      <c r="L120" s="44">
        <v>4.68</v>
      </c>
      <c r="M120" s="44">
        <v>4.68</v>
      </c>
      <c r="N120" s="44">
        <v>4.68</v>
      </c>
      <c r="O120" s="44">
        <v>4.68</v>
      </c>
      <c r="P120" s="44">
        <v>4.68</v>
      </c>
      <c r="Q120" s="44">
        <v>4.68</v>
      </c>
      <c r="R120" s="44">
        <v>4.68</v>
      </c>
      <c r="S120" s="44">
        <v>4.68</v>
      </c>
      <c r="T120" s="44">
        <v>4.68</v>
      </c>
      <c r="U120" s="44">
        <v>4.68</v>
      </c>
      <c r="V120" s="44">
        <v>4.68</v>
      </c>
      <c r="W120" s="44">
        <v>4.68</v>
      </c>
      <c r="X120" s="44">
        <v>4.68</v>
      </c>
      <c r="Y120" s="44">
        <v>4.68</v>
      </c>
      <c r="Z120" s="44">
        <v>4.68</v>
      </c>
      <c r="AA120" s="44">
        <v>4.68</v>
      </c>
    </row>
    <row r="121" spans="1:27" ht="12.75" hidden="1" customHeight="1" outlineLevel="1" x14ac:dyDescent="0.2">
      <c r="A121" s="89" t="s">
        <v>343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collapsed="1" x14ac:dyDescent="0.2">
      <c r="A122" s="88" t="s">
        <v>344</v>
      </c>
      <c r="B122" s="28" t="str">
        <f>"24"&amp;"."&amp;$B$639&amp;"."&amp;$B$640</f>
        <v>24.09.2023</v>
      </c>
      <c r="C122" s="80" t="s">
        <v>76</v>
      </c>
      <c r="D122" s="81">
        <f>ROUND(((D123+D124+D126+D125)/1000),5)</f>
        <v>2.5260400000000001</v>
      </c>
      <c r="E122" s="81">
        <f>ROUND(((E123+E124+E126+E125)/1000),5)</f>
        <v>2.3707099999999999</v>
      </c>
      <c r="F122" s="81">
        <f>ROUND(((F123+F124+F126+F125)/1000),5)</f>
        <v>2.2972100000000002</v>
      </c>
      <c r="G122" s="81">
        <f t="shared" ref="G122:AA122" si="69">ROUND(((G123+G124+G126+G125)/1000),5)</f>
        <v>2.24634</v>
      </c>
      <c r="H122" s="81">
        <f t="shared" si="69"/>
        <v>2.30376</v>
      </c>
      <c r="I122" s="81">
        <f t="shared" si="69"/>
        <v>2.34924</v>
      </c>
      <c r="J122" s="81">
        <f t="shared" si="69"/>
        <v>2.09937</v>
      </c>
      <c r="K122" s="81">
        <f t="shared" si="69"/>
        <v>2.5958399999999999</v>
      </c>
      <c r="L122" s="81">
        <f t="shared" si="69"/>
        <v>2.7998500000000002</v>
      </c>
      <c r="M122" s="81">
        <f t="shared" si="69"/>
        <v>2.9635099999999999</v>
      </c>
      <c r="N122" s="81">
        <f t="shared" si="69"/>
        <v>3.0108799999999998</v>
      </c>
      <c r="O122" s="81">
        <f t="shared" si="69"/>
        <v>3.0213700000000001</v>
      </c>
      <c r="P122" s="81">
        <f t="shared" si="69"/>
        <v>3.01241</v>
      </c>
      <c r="Q122" s="81">
        <f t="shared" si="69"/>
        <v>3.02556</v>
      </c>
      <c r="R122" s="81">
        <f t="shared" si="69"/>
        <v>3.0414400000000001</v>
      </c>
      <c r="S122" s="81">
        <f t="shared" si="69"/>
        <v>3.0776599999999998</v>
      </c>
      <c r="T122" s="81">
        <f t="shared" si="69"/>
        <v>3.0931799999999998</v>
      </c>
      <c r="U122" s="81">
        <f t="shared" si="69"/>
        <v>3.0934200000000001</v>
      </c>
      <c r="V122" s="81">
        <f t="shared" si="69"/>
        <v>3.2848799999999998</v>
      </c>
      <c r="W122" s="81">
        <f t="shared" si="69"/>
        <v>3.3966099999999999</v>
      </c>
      <c r="X122" s="81">
        <f t="shared" si="69"/>
        <v>3.4316599999999999</v>
      </c>
      <c r="Y122" s="81">
        <f t="shared" si="69"/>
        <v>3.1950500000000002</v>
      </c>
      <c r="Z122" s="81">
        <f t="shared" si="69"/>
        <v>2.8360799999999999</v>
      </c>
      <c r="AA122" s="81">
        <f t="shared" si="69"/>
        <v>2.53315</v>
      </c>
    </row>
    <row r="123" spans="1:27" ht="12.75" hidden="1" customHeight="1" outlineLevel="1" x14ac:dyDescent="0.2">
      <c r="A123" s="89" t="s">
        <v>345</v>
      </c>
      <c r="B123" s="63" t="s">
        <v>230</v>
      </c>
      <c r="C123" s="43" t="s">
        <v>79</v>
      </c>
      <c r="D123" s="44">
        <v>1339.71</v>
      </c>
      <c r="E123" s="44">
        <v>1184.3800000000001</v>
      </c>
      <c r="F123" s="44">
        <v>1110.8800000000001</v>
      </c>
      <c r="G123" s="44">
        <v>1060.01</v>
      </c>
      <c r="H123" s="44">
        <v>1117.43</v>
      </c>
      <c r="I123" s="44">
        <v>1162.9100000000001</v>
      </c>
      <c r="J123" s="44">
        <v>913.04</v>
      </c>
      <c r="K123" s="44">
        <v>1409.51</v>
      </c>
      <c r="L123" s="44">
        <v>1613.52</v>
      </c>
      <c r="M123" s="44">
        <v>1777.18</v>
      </c>
      <c r="N123" s="44">
        <v>1824.55</v>
      </c>
      <c r="O123" s="44">
        <v>1835.04</v>
      </c>
      <c r="P123" s="44">
        <v>1826.08</v>
      </c>
      <c r="Q123" s="44">
        <v>1839.23</v>
      </c>
      <c r="R123" s="44">
        <v>1855.11</v>
      </c>
      <c r="S123" s="44">
        <v>1891.33</v>
      </c>
      <c r="T123" s="44">
        <v>1906.85</v>
      </c>
      <c r="U123" s="44">
        <v>1907.09</v>
      </c>
      <c r="V123" s="44">
        <v>2098.5500000000002</v>
      </c>
      <c r="W123" s="44">
        <v>2210.2800000000002</v>
      </c>
      <c r="X123" s="44">
        <v>2245.33</v>
      </c>
      <c r="Y123" s="44">
        <v>2008.72</v>
      </c>
      <c r="Z123" s="44">
        <v>1649.75</v>
      </c>
      <c r="AA123" s="44">
        <v>1346.82</v>
      </c>
    </row>
    <row r="124" spans="1:27" ht="12.75" hidden="1" customHeight="1" outlineLevel="1" x14ac:dyDescent="0.2">
      <c r="A124" s="89" t="s">
        <v>346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89" t="s">
        <v>347</v>
      </c>
      <c r="B125" s="63" t="s">
        <v>83</v>
      </c>
      <c r="C125" s="43" t="s">
        <v>79</v>
      </c>
      <c r="D125" s="44">
        <v>4.68</v>
      </c>
      <c r="E125" s="44">
        <v>4.68</v>
      </c>
      <c r="F125" s="44">
        <v>4.68</v>
      </c>
      <c r="G125" s="44">
        <v>4.68</v>
      </c>
      <c r="H125" s="44">
        <v>4.68</v>
      </c>
      <c r="I125" s="44">
        <v>4.68</v>
      </c>
      <c r="J125" s="44">
        <v>4.68</v>
      </c>
      <c r="K125" s="44">
        <v>4.68</v>
      </c>
      <c r="L125" s="44">
        <v>4.68</v>
      </c>
      <c r="M125" s="44">
        <v>4.68</v>
      </c>
      <c r="N125" s="44">
        <v>4.68</v>
      </c>
      <c r="O125" s="44">
        <v>4.68</v>
      </c>
      <c r="P125" s="44">
        <v>4.68</v>
      </c>
      <c r="Q125" s="44">
        <v>4.68</v>
      </c>
      <c r="R125" s="44">
        <v>4.68</v>
      </c>
      <c r="S125" s="44">
        <v>4.68</v>
      </c>
      <c r="T125" s="44">
        <v>4.68</v>
      </c>
      <c r="U125" s="44">
        <v>4.68</v>
      </c>
      <c r="V125" s="44">
        <v>4.68</v>
      </c>
      <c r="W125" s="44">
        <v>4.68</v>
      </c>
      <c r="X125" s="44">
        <v>4.68</v>
      </c>
      <c r="Y125" s="44">
        <v>4.68</v>
      </c>
      <c r="Z125" s="44">
        <v>4.68</v>
      </c>
      <c r="AA125" s="44">
        <v>4.68</v>
      </c>
    </row>
    <row r="126" spans="1:27" ht="12.75" hidden="1" customHeight="1" outlineLevel="1" x14ac:dyDescent="0.2">
      <c r="A126" s="89" t="s">
        <v>348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collapsed="1" x14ac:dyDescent="0.2">
      <c r="A127" s="88" t="s">
        <v>349</v>
      </c>
      <c r="B127" s="28" t="str">
        <f>"25"&amp;"."&amp;$B$639&amp;"."&amp;$B$640</f>
        <v>25.09.2023</v>
      </c>
      <c r="C127" s="80" t="s">
        <v>76</v>
      </c>
      <c r="D127" s="81">
        <f>ROUND(((D128+D129+D131+D130)/1000),5)</f>
        <v>2.3688199999999999</v>
      </c>
      <c r="E127" s="81">
        <f>ROUND(((E128+E129+E131+E130)/1000),5)</f>
        <v>2.19326</v>
      </c>
      <c r="F127" s="81">
        <f>ROUND(((F128+F129+F131+F130)/1000),5)</f>
        <v>1.4276500000000001</v>
      </c>
      <c r="G127" s="81">
        <f t="shared" ref="G127:AA127" si="72">ROUND(((G128+G129+G131+G130)/1000),5)</f>
        <v>1.3852599999999999</v>
      </c>
      <c r="H127" s="81">
        <f t="shared" si="72"/>
        <v>1.4518200000000001</v>
      </c>
      <c r="I127" s="81">
        <f t="shared" si="72"/>
        <v>2.4914499999999999</v>
      </c>
      <c r="J127" s="81">
        <f t="shared" si="72"/>
        <v>2.65354</v>
      </c>
      <c r="K127" s="81">
        <f t="shared" si="72"/>
        <v>2.8804400000000001</v>
      </c>
      <c r="L127" s="81">
        <f t="shared" si="72"/>
        <v>3.2034600000000002</v>
      </c>
      <c r="M127" s="81">
        <f t="shared" si="72"/>
        <v>3.4012099999999998</v>
      </c>
      <c r="N127" s="81">
        <f t="shared" si="72"/>
        <v>3.4894500000000002</v>
      </c>
      <c r="O127" s="81">
        <f t="shared" si="72"/>
        <v>3.46305</v>
      </c>
      <c r="P127" s="81">
        <f t="shared" si="72"/>
        <v>3.4312900000000002</v>
      </c>
      <c r="Q127" s="81">
        <f t="shared" si="72"/>
        <v>3.4024700000000001</v>
      </c>
      <c r="R127" s="81">
        <f t="shared" si="72"/>
        <v>3.3939300000000001</v>
      </c>
      <c r="S127" s="81">
        <f t="shared" si="72"/>
        <v>3.39317</v>
      </c>
      <c r="T127" s="81">
        <f t="shared" si="72"/>
        <v>3.39073</v>
      </c>
      <c r="U127" s="81">
        <f t="shared" si="72"/>
        <v>3.3770600000000002</v>
      </c>
      <c r="V127" s="81">
        <f t="shared" si="72"/>
        <v>3.4738099999999998</v>
      </c>
      <c r="W127" s="81">
        <f t="shared" si="72"/>
        <v>3.5187300000000001</v>
      </c>
      <c r="X127" s="81">
        <f t="shared" si="72"/>
        <v>3.4684499999999998</v>
      </c>
      <c r="Y127" s="81">
        <f t="shared" si="72"/>
        <v>3.2462399999999998</v>
      </c>
      <c r="Z127" s="81">
        <f t="shared" si="72"/>
        <v>2.7319399999999998</v>
      </c>
      <c r="AA127" s="81">
        <f t="shared" si="72"/>
        <v>2.44068</v>
      </c>
    </row>
    <row r="128" spans="1:27" ht="12.75" hidden="1" customHeight="1" outlineLevel="1" x14ac:dyDescent="0.2">
      <c r="A128" s="89" t="s">
        <v>350</v>
      </c>
      <c r="B128" s="63" t="s">
        <v>230</v>
      </c>
      <c r="C128" s="43" t="s">
        <v>79</v>
      </c>
      <c r="D128" s="44">
        <v>1182.49</v>
      </c>
      <c r="E128" s="44">
        <v>1006.93</v>
      </c>
      <c r="F128" s="44">
        <v>241.32</v>
      </c>
      <c r="G128" s="44">
        <v>198.93</v>
      </c>
      <c r="H128" s="44">
        <v>265.49</v>
      </c>
      <c r="I128" s="44">
        <v>1305.1199999999999</v>
      </c>
      <c r="J128" s="44">
        <v>1467.21</v>
      </c>
      <c r="K128" s="44">
        <v>1694.11</v>
      </c>
      <c r="L128" s="44">
        <v>2017.13</v>
      </c>
      <c r="M128" s="44">
        <v>2214.88</v>
      </c>
      <c r="N128" s="44">
        <v>2303.12</v>
      </c>
      <c r="O128" s="44">
        <v>2276.7199999999998</v>
      </c>
      <c r="P128" s="44">
        <v>2244.96</v>
      </c>
      <c r="Q128" s="44">
        <v>2216.14</v>
      </c>
      <c r="R128" s="44">
        <v>2207.6</v>
      </c>
      <c r="S128" s="44">
        <v>2206.84</v>
      </c>
      <c r="T128" s="44">
        <v>2204.4</v>
      </c>
      <c r="U128" s="44">
        <v>2190.73</v>
      </c>
      <c r="V128" s="44">
        <v>2287.48</v>
      </c>
      <c r="W128" s="44">
        <v>2332.4</v>
      </c>
      <c r="X128" s="44">
        <v>2282.12</v>
      </c>
      <c r="Y128" s="44">
        <v>2059.91</v>
      </c>
      <c r="Z128" s="44">
        <v>1545.61</v>
      </c>
      <c r="AA128" s="44">
        <v>1254.3499999999999</v>
      </c>
    </row>
    <row r="129" spans="1:27" ht="12.75" hidden="1" customHeight="1" outlineLevel="1" x14ac:dyDescent="0.2">
      <c r="A129" s="89" t="s">
        <v>351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89" t="s">
        <v>352</v>
      </c>
      <c r="B130" s="63" t="s">
        <v>83</v>
      </c>
      <c r="C130" s="43" t="s">
        <v>79</v>
      </c>
      <c r="D130" s="44">
        <v>4.68</v>
      </c>
      <c r="E130" s="44">
        <v>4.68</v>
      </c>
      <c r="F130" s="44">
        <v>4.68</v>
      </c>
      <c r="G130" s="44">
        <v>4.68</v>
      </c>
      <c r="H130" s="44">
        <v>4.68</v>
      </c>
      <c r="I130" s="44">
        <v>4.68</v>
      </c>
      <c r="J130" s="44">
        <v>4.68</v>
      </c>
      <c r="K130" s="44">
        <v>4.68</v>
      </c>
      <c r="L130" s="44">
        <v>4.68</v>
      </c>
      <c r="M130" s="44">
        <v>4.68</v>
      </c>
      <c r="N130" s="44">
        <v>4.68</v>
      </c>
      <c r="O130" s="44">
        <v>4.68</v>
      </c>
      <c r="P130" s="44">
        <v>4.68</v>
      </c>
      <c r="Q130" s="44">
        <v>4.68</v>
      </c>
      <c r="R130" s="44">
        <v>4.68</v>
      </c>
      <c r="S130" s="44">
        <v>4.68</v>
      </c>
      <c r="T130" s="44">
        <v>4.68</v>
      </c>
      <c r="U130" s="44">
        <v>4.68</v>
      </c>
      <c r="V130" s="44">
        <v>4.68</v>
      </c>
      <c r="W130" s="44">
        <v>4.68</v>
      </c>
      <c r="X130" s="44">
        <v>4.68</v>
      </c>
      <c r="Y130" s="44">
        <v>4.68</v>
      </c>
      <c r="Z130" s="44">
        <v>4.68</v>
      </c>
      <c r="AA130" s="44">
        <v>4.68</v>
      </c>
    </row>
    <row r="131" spans="1:27" ht="12.75" hidden="1" customHeight="1" outlineLevel="1" x14ac:dyDescent="0.2">
      <c r="A131" s="89" t="s">
        <v>353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collapsed="1" x14ac:dyDescent="0.2">
      <c r="A132" s="88" t="s">
        <v>354</v>
      </c>
      <c r="B132" s="28" t="str">
        <f>"26"&amp;"."&amp;$B$639&amp;"."&amp;$B$640</f>
        <v>26.09.2023</v>
      </c>
      <c r="C132" s="80" t="s">
        <v>76</v>
      </c>
      <c r="D132" s="81">
        <f>ROUND(((D133+D134+D136+D135)/1000),5)</f>
        <v>2.3603999999999998</v>
      </c>
      <c r="E132" s="81">
        <f>ROUND(((E133+E134+E136+E135)/1000),5)</f>
        <v>2.1748099999999999</v>
      </c>
      <c r="F132" s="81">
        <f>ROUND(((F133+F134+F136+F135)/1000),5)</f>
        <v>1.4137900000000001</v>
      </c>
      <c r="G132" s="81">
        <f t="shared" ref="G132:AA132" si="75">ROUND(((G133+G134+G136+G135)/1000),5)</f>
        <v>1.4260200000000001</v>
      </c>
      <c r="H132" s="81">
        <f t="shared" si="75"/>
        <v>2.15116</v>
      </c>
      <c r="I132" s="81">
        <f t="shared" si="75"/>
        <v>2.54556</v>
      </c>
      <c r="J132" s="81">
        <f t="shared" si="75"/>
        <v>2.7259500000000001</v>
      </c>
      <c r="K132" s="81">
        <f t="shared" si="75"/>
        <v>2.82179</v>
      </c>
      <c r="L132" s="81">
        <f t="shared" si="75"/>
        <v>3.2003200000000001</v>
      </c>
      <c r="M132" s="81">
        <f t="shared" si="75"/>
        <v>3.42197</v>
      </c>
      <c r="N132" s="81">
        <f t="shared" si="75"/>
        <v>3.50143</v>
      </c>
      <c r="O132" s="81">
        <f t="shared" si="75"/>
        <v>3.4897200000000002</v>
      </c>
      <c r="P132" s="81">
        <f t="shared" si="75"/>
        <v>3.4430399999999999</v>
      </c>
      <c r="Q132" s="81">
        <f t="shared" si="75"/>
        <v>3.44983</v>
      </c>
      <c r="R132" s="81">
        <f t="shared" si="75"/>
        <v>3.4212899999999999</v>
      </c>
      <c r="S132" s="81">
        <f t="shared" si="75"/>
        <v>3.4190900000000002</v>
      </c>
      <c r="T132" s="81">
        <f t="shared" si="75"/>
        <v>3.3468100000000001</v>
      </c>
      <c r="U132" s="81">
        <f t="shared" si="75"/>
        <v>3.2820200000000002</v>
      </c>
      <c r="V132" s="81">
        <f t="shared" si="75"/>
        <v>3.4638900000000001</v>
      </c>
      <c r="W132" s="81">
        <f t="shared" si="75"/>
        <v>3.5293600000000001</v>
      </c>
      <c r="X132" s="81">
        <f t="shared" si="75"/>
        <v>3.47777</v>
      </c>
      <c r="Y132" s="81">
        <f t="shared" si="75"/>
        <v>3.2202799999999998</v>
      </c>
      <c r="Z132" s="81">
        <f t="shared" si="75"/>
        <v>2.7470400000000001</v>
      </c>
      <c r="AA132" s="81">
        <f t="shared" si="75"/>
        <v>2.53932</v>
      </c>
    </row>
    <row r="133" spans="1:27" ht="12.75" hidden="1" customHeight="1" outlineLevel="1" x14ac:dyDescent="0.2">
      <c r="A133" s="89" t="s">
        <v>355</v>
      </c>
      <c r="B133" s="63" t="s">
        <v>230</v>
      </c>
      <c r="C133" s="43" t="s">
        <v>79</v>
      </c>
      <c r="D133" s="44">
        <v>1174.07</v>
      </c>
      <c r="E133" s="44">
        <v>988.48</v>
      </c>
      <c r="F133" s="44">
        <v>227.46</v>
      </c>
      <c r="G133" s="44">
        <v>239.69</v>
      </c>
      <c r="H133" s="44">
        <v>964.83</v>
      </c>
      <c r="I133" s="44">
        <v>1359.23</v>
      </c>
      <c r="J133" s="44">
        <v>1539.62</v>
      </c>
      <c r="K133" s="44">
        <v>1635.46</v>
      </c>
      <c r="L133" s="44">
        <v>2013.99</v>
      </c>
      <c r="M133" s="44">
        <v>2235.64</v>
      </c>
      <c r="N133" s="44">
        <v>2315.1</v>
      </c>
      <c r="O133" s="44">
        <v>2303.39</v>
      </c>
      <c r="P133" s="44">
        <v>2256.71</v>
      </c>
      <c r="Q133" s="44">
        <v>2263.5</v>
      </c>
      <c r="R133" s="44">
        <v>2234.96</v>
      </c>
      <c r="S133" s="44">
        <v>2232.7600000000002</v>
      </c>
      <c r="T133" s="44">
        <v>2160.48</v>
      </c>
      <c r="U133" s="44">
        <v>2095.69</v>
      </c>
      <c r="V133" s="44">
        <v>2277.56</v>
      </c>
      <c r="W133" s="44">
        <v>2343.0300000000002</v>
      </c>
      <c r="X133" s="44">
        <v>2291.44</v>
      </c>
      <c r="Y133" s="44">
        <v>2033.95</v>
      </c>
      <c r="Z133" s="44">
        <v>1560.71</v>
      </c>
      <c r="AA133" s="44">
        <v>1352.99</v>
      </c>
    </row>
    <row r="134" spans="1:27" ht="12.75" hidden="1" customHeight="1" outlineLevel="1" x14ac:dyDescent="0.2">
      <c r="A134" s="89" t="s">
        <v>356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89" t="s">
        <v>357</v>
      </c>
      <c r="B135" s="63" t="s">
        <v>83</v>
      </c>
      <c r="C135" s="43" t="s">
        <v>79</v>
      </c>
      <c r="D135" s="44">
        <v>4.68</v>
      </c>
      <c r="E135" s="44">
        <v>4.68</v>
      </c>
      <c r="F135" s="44">
        <v>4.68</v>
      </c>
      <c r="G135" s="44">
        <v>4.68</v>
      </c>
      <c r="H135" s="44">
        <v>4.68</v>
      </c>
      <c r="I135" s="44">
        <v>4.68</v>
      </c>
      <c r="J135" s="44">
        <v>4.68</v>
      </c>
      <c r="K135" s="44">
        <v>4.68</v>
      </c>
      <c r="L135" s="44">
        <v>4.68</v>
      </c>
      <c r="M135" s="44">
        <v>4.68</v>
      </c>
      <c r="N135" s="44">
        <v>4.68</v>
      </c>
      <c r="O135" s="44">
        <v>4.68</v>
      </c>
      <c r="P135" s="44">
        <v>4.68</v>
      </c>
      <c r="Q135" s="44">
        <v>4.68</v>
      </c>
      <c r="R135" s="44">
        <v>4.68</v>
      </c>
      <c r="S135" s="44">
        <v>4.68</v>
      </c>
      <c r="T135" s="44">
        <v>4.68</v>
      </c>
      <c r="U135" s="44">
        <v>4.68</v>
      </c>
      <c r="V135" s="44">
        <v>4.68</v>
      </c>
      <c r="W135" s="44">
        <v>4.68</v>
      </c>
      <c r="X135" s="44">
        <v>4.68</v>
      </c>
      <c r="Y135" s="44">
        <v>4.68</v>
      </c>
      <c r="Z135" s="44">
        <v>4.68</v>
      </c>
      <c r="AA135" s="44">
        <v>4.68</v>
      </c>
    </row>
    <row r="136" spans="1:27" ht="12.75" hidden="1" customHeight="1" outlineLevel="1" x14ac:dyDescent="0.2">
      <c r="A136" s="89" t="s">
        <v>358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collapsed="1" x14ac:dyDescent="0.2">
      <c r="A137" s="88" t="s">
        <v>359</v>
      </c>
      <c r="B137" s="28" t="str">
        <f>"27"&amp;"."&amp;$B$639&amp;"."&amp;$B$640</f>
        <v>27.09.2023</v>
      </c>
      <c r="C137" s="80" t="s">
        <v>76</v>
      </c>
      <c r="D137" s="81">
        <f>ROUND(((D138+D139+D141+D140)/1000),5)</f>
        <v>2.3715000000000002</v>
      </c>
      <c r="E137" s="81">
        <f>ROUND(((E138+E139+E141+E140)/1000),5)</f>
        <v>2.14662</v>
      </c>
      <c r="F137" s="81">
        <f>ROUND(((F138+F139+F141+F140)/1000),5)</f>
        <v>1.8675200000000001</v>
      </c>
      <c r="G137" s="81">
        <f t="shared" ref="G137:AA137" si="78">ROUND(((G138+G139+G141+G140)/1000),5)</f>
        <v>1.92018</v>
      </c>
      <c r="H137" s="81">
        <f t="shared" si="78"/>
        <v>2.1640899999999998</v>
      </c>
      <c r="I137" s="81">
        <f t="shared" si="78"/>
        <v>2.5561600000000002</v>
      </c>
      <c r="J137" s="81">
        <f t="shared" si="78"/>
        <v>2.7135199999999999</v>
      </c>
      <c r="K137" s="81">
        <f t="shared" si="78"/>
        <v>2.89452</v>
      </c>
      <c r="L137" s="81">
        <f t="shared" si="78"/>
        <v>3.21977</v>
      </c>
      <c r="M137" s="81">
        <f t="shared" si="78"/>
        <v>3.3954</v>
      </c>
      <c r="N137" s="81">
        <f t="shared" si="78"/>
        <v>3.46529</v>
      </c>
      <c r="O137" s="81">
        <f t="shared" si="78"/>
        <v>3.3969299999999998</v>
      </c>
      <c r="P137" s="81">
        <f t="shared" si="78"/>
        <v>3.3419699999999999</v>
      </c>
      <c r="Q137" s="81">
        <f t="shared" si="78"/>
        <v>3.3426399999999998</v>
      </c>
      <c r="R137" s="81">
        <f t="shared" si="78"/>
        <v>3.33012</v>
      </c>
      <c r="S137" s="81">
        <f t="shared" si="78"/>
        <v>3.3289800000000001</v>
      </c>
      <c r="T137" s="81">
        <f t="shared" si="78"/>
        <v>3.30789</v>
      </c>
      <c r="U137" s="81">
        <f t="shared" si="78"/>
        <v>3.3212700000000002</v>
      </c>
      <c r="V137" s="81">
        <f t="shared" si="78"/>
        <v>3.3432200000000001</v>
      </c>
      <c r="W137" s="81">
        <f t="shared" si="78"/>
        <v>3.3621099999999999</v>
      </c>
      <c r="X137" s="81">
        <f t="shared" si="78"/>
        <v>3.2143099999999998</v>
      </c>
      <c r="Y137" s="81">
        <f t="shared" si="78"/>
        <v>2.98712</v>
      </c>
      <c r="Z137" s="81">
        <f t="shared" si="78"/>
        <v>2.7298</v>
      </c>
      <c r="AA137" s="81">
        <f t="shared" si="78"/>
        <v>2.5563899999999999</v>
      </c>
    </row>
    <row r="138" spans="1:27" ht="12.75" hidden="1" customHeight="1" outlineLevel="1" x14ac:dyDescent="0.2">
      <c r="A138" s="89" t="s">
        <v>360</v>
      </c>
      <c r="B138" s="63" t="s">
        <v>230</v>
      </c>
      <c r="C138" s="43" t="s">
        <v>79</v>
      </c>
      <c r="D138" s="44">
        <v>1185.17</v>
      </c>
      <c r="E138" s="44">
        <v>960.29</v>
      </c>
      <c r="F138" s="44">
        <v>681.19</v>
      </c>
      <c r="G138" s="44">
        <v>733.85</v>
      </c>
      <c r="H138" s="44">
        <v>977.76</v>
      </c>
      <c r="I138" s="44">
        <v>1369.83</v>
      </c>
      <c r="J138" s="44">
        <v>1527.19</v>
      </c>
      <c r="K138" s="44">
        <v>1708.19</v>
      </c>
      <c r="L138" s="44">
        <v>2033.44</v>
      </c>
      <c r="M138" s="44">
        <v>2209.0700000000002</v>
      </c>
      <c r="N138" s="44">
        <v>2278.96</v>
      </c>
      <c r="O138" s="44">
        <v>2210.6</v>
      </c>
      <c r="P138" s="44">
        <v>2155.64</v>
      </c>
      <c r="Q138" s="44">
        <v>2156.31</v>
      </c>
      <c r="R138" s="44">
        <v>2143.79</v>
      </c>
      <c r="S138" s="44">
        <v>2142.65</v>
      </c>
      <c r="T138" s="44">
        <v>2121.56</v>
      </c>
      <c r="U138" s="44">
        <v>2134.94</v>
      </c>
      <c r="V138" s="44">
        <v>2156.89</v>
      </c>
      <c r="W138" s="44">
        <v>2175.7800000000002</v>
      </c>
      <c r="X138" s="44">
        <v>2027.98</v>
      </c>
      <c r="Y138" s="44">
        <v>1800.79</v>
      </c>
      <c r="Z138" s="44">
        <v>1543.47</v>
      </c>
      <c r="AA138" s="44">
        <v>1370.06</v>
      </c>
    </row>
    <row r="139" spans="1:27" ht="12.75" hidden="1" customHeight="1" outlineLevel="1" x14ac:dyDescent="0.2">
      <c r="A139" s="89" t="s">
        <v>361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89" t="s">
        <v>362</v>
      </c>
      <c r="B140" s="63" t="s">
        <v>83</v>
      </c>
      <c r="C140" s="43" t="s">
        <v>79</v>
      </c>
      <c r="D140" s="44">
        <v>4.68</v>
      </c>
      <c r="E140" s="44">
        <v>4.68</v>
      </c>
      <c r="F140" s="44">
        <v>4.68</v>
      </c>
      <c r="G140" s="44">
        <v>4.68</v>
      </c>
      <c r="H140" s="44">
        <v>4.68</v>
      </c>
      <c r="I140" s="44">
        <v>4.68</v>
      </c>
      <c r="J140" s="44">
        <v>4.68</v>
      </c>
      <c r="K140" s="44">
        <v>4.68</v>
      </c>
      <c r="L140" s="44">
        <v>4.68</v>
      </c>
      <c r="M140" s="44">
        <v>4.68</v>
      </c>
      <c r="N140" s="44">
        <v>4.68</v>
      </c>
      <c r="O140" s="44">
        <v>4.68</v>
      </c>
      <c r="P140" s="44">
        <v>4.68</v>
      </c>
      <c r="Q140" s="44">
        <v>4.68</v>
      </c>
      <c r="R140" s="44">
        <v>4.68</v>
      </c>
      <c r="S140" s="44">
        <v>4.68</v>
      </c>
      <c r="T140" s="44">
        <v>4.68</v>
      </c>
      <c r="U140" s="44">
        <v>4.68</v>
      </c>
      <c r="V140" s="44">
        <v>4.68</v>
      </c>
      <c r="W140" s="44">
        <v>4.68</v>
      </c>
      <c r="X140" s="44">
        <v>4.68</v>
      </c>
      <c r="Y140" s="44">
        <v>4.68</v>
      </c>
      <c r="Z140" s="44">
        <v>4.68</v>
      </c>
      <c r="AA140" s="44">
        <v>4.68</v>
      </c>
    </row>
    <row r="141" spans="1:27" ht="12.75" hidden="1" customHeight="1" outlineLevel="1" x14ac:dyDescent="0.2">
      <c r="A141" s="89" t="s">
        <v>363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collapsed="1" x14ac:dyDescent="0.2">
      <c r="A142" s="88" t="s">
        <v>364</v>
      </c>
      <c r="B142" s="28" t="str">
        <f>"28"&amp;"."&amp;$B$639&amp;"."&amp;$B$640</f>
        <v>28.09.2023</v>
      </c>
      <c r="C142" s="80" t="s">
        <v>76</v>
      </c>
      <c r="D142" s="81">
        <f>ROUND(((D143+D144+D146+D145)/1000),5)</f>
        <v>2.41513</v>
      </c>
      <c r="E142" s="81">
        <f>ROUND(((E143+E144+E146+E145)/1000),5)</f>
        <v>2.3020100000000001</v>
      </c>
      <c r="F142" s="81">
        <f>ROUND(((F143+F144+F146+F145)/1000),5)</f>
        <v>2.28546</v>
      </c>
      <c r="G142" s="81">
        <f t="shared" ref="G142:AA142" si="81">ROUND(((G143+G144+G146+G145)/1000),5)</f>
        <v>2.27081</v>
      </c>
      <c r="H142" s="81">
        <f t="shared" si="81"/>
        <v>2.3702000000000001</v>
      </c>
      <c r="I142" s="81">
        <f t="shared" si="81"/>
        <v>2.5834899999999998</v>
      </c>
      <c r="J142" s="81">
        <f t="shared" si="81"/>
        <v>2.6692300000000002</v>
      </c>
      <c r="K142" s="81">
        <f t="shared" si="81"/>
        <v>2.7970000000000002</v>
      </c>
      <c r="L142" s="81">
        <f t="shared" si="81"/>
        <v>3.0495999999999999</v>
      </c>
      <c r="M142" s="81">
        <f t="shared" si="81"/>
        <v>3.1576300000000002</v>
      </c>
      <c r="N142" s="81">
        <f t="shared" si="81"/>
        <v>3.16587</v>
      </c>
      <c r="O142" s="81">
        <f t="shared" si="81"/>
        <v>3.1442999999999999</v>
      </c>
      <c r="P142" s="81">
        <f t="shared" si="81"/>
        <v>3.09714</v>
      </c>
      <c r="Q142" s="81">
        <f t="shared" si="81"/>
        <v>3.11334</v>
      </c>
      <c r="R142" s="81">
        <f t="shared" si="81"/>
        <v>3.1777600000000001</v>
      </c>
      <c r="S142" s="81">
        <f t="shared" si="81"/>
        <v>3.1751</v>
      </c>
      <c r="T142" s="81">
        <f t="shared" si="81"/>
        <v>3.1707900000000002</v>
      </c>
      <c r="U142" s="81">
        <f t="shared" si="81"/>
        <v>3.1524299999999998</v>
      </c>
      <c r="V142" s="81">
        <f t="shared" si="81"/>
        <v>3.3141099999999999</v>
      </c>
      <c r="W142" s="81">
        <f t="shared" si="81"/>
        <v>3.3353899999999999</v>
      </c>
      <c r="X142" s="81">
        <f t="shared" si="81"/>
        <v>3.2078600000000002</v>
      </c>
      <c r="Y142" s="81">
        <f t="shared" si="81"/>
        <v>3.0204399999999998</v>
      </c>
      <c r="Z142" s="81">
        <f t="shared" si="81"/>
        <v>2.7079599999999999</v>
      </c>
      <c r="AA142" s="81">
        <f t="shared" si="81"/>
        <v>2.5843699999999998</v>
      </c>
    </row>
    <row r="143" spans="1:27" ht="12.75" hidden="1" customHeight="1" outlineLevel="1" x14ac:dyDescent="0.2">
      <c r="A143" s="89" t="s">
        <v>365</v>
      </c>
      <c r="B143" s="63" t="s">
        <v>230</v>
      </c>
      <c r="C143" s="43" t="s">
        <v>79</v>
      </c>
      <c r="D143" s="44">
        <v>1228.8</v>
      </c>
      <c r="E143" s="44">
        <v>1115.68</v>
      </c>
      <c r="F143" s="44">
        <v>1099.1300000000001</v>
      </c>
      <c r="G143" s="44">
        <v>1084.48</v>
      </c>
      <c r="H143" s="44">
        <v>1183.8699999999999</v>
      </c>
      <c r="I143" s="44">
        <v>1397.16</v>
      </c>
      <c r="J143" s="44">
        <v>1482.9</v>
      </c>
      <c r="K143" s="44">
        <v>1610.67</v>
      </c>
      <c r="L143" s="44">
        <v>1863.27</v>
      </c>
      <c r="M143" s="44">
        <v>1971.3</v>
      </c>
      <c r="N143" s="44">
        <v>1979.54</v>
      </c>
      <c r="O143" s="44">
        <v>1957.97</v>
      </c>
      <c r="P143" s="44">
        <v>1910.81</v>
      </c>
      <c r="Q143" s="44">
        <v>1927.01</v>
      </c>
      <c r="R143" s="44">
        <v>1991.43</v>
      </c>
      <c r="S143" s="44">
        <v>1988.77</v>
      </c>
      <c r="T143" s="44">
        <v>1984.46</v>
      </c>
      <c r="U143" s="44">
        <v>1966.1</v>
      </c>
      <c r="V143" s="44">
        <v>2127.7800000000002</v>
      </c>
      <c r="W143" s="44">
        <v>2149.06</v>
      </c>
      <c r="X143" s="44">
        <v>2021.53</v>
      </c>
      <c r="Y143" s="44">
        <v>1834.11</v>
      </c>
      <c r="Z143" s="44">
        <v>1521.63</v>
      </c>
      <c r="AA143" s="44">
        <v>1398.04</v>
      </c>
    </row>
    <row r="144" spans="1:27" ht="12.75" hidden="1" customHeight="1" outlineLevel="1" x14ac:dyDescent="0.2">
      <c r="A144" s="89" t="s">
        <v>366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89" t="s">
        <v>367</v>
      </c>
      <c r="B145" s="63" t="s">
        <v>83</v>
      </c>
      <c r="C145" s="43" t="s">
        <v>79</v>
      </c>
      <c r="D145" s="44">
        <v>4.68</v>
      </c>
      <c r="E145" s="44">
        <v>4.68</v>
      </c>
      <c r="F145" s="44">
        <v>4.68</v>
      </c>
      <c r="G145" s="44">
        <v>4.68</v>
      </c>
      <c r="H145" s="44">
        <v>4.68</v>
      </c>
      <c r="I145" s="44">
        <v>4.68</v>
      </c>
      <c r="J145" s="44">
        <v>4.68</v>
      </c>
      <c r="K145" s="44">
        <v>4.68</v>
      </c>
      <c r="L145" s="44">
        <v>4.68</v>
      </c>
      <c r="M145" s="44">
        <v>4.68</v>
      </c>
      <c r="N145" s="44">
        <v>4.68</v>
      </c>
      <c r="O145" s="44">
        <v>4.68</v>
      </c>
      <c r="P145" s="44">
        <v>4.68</v>
      </c>
      <c r="Q145" s="44">
        <v>4.68</v>
      </c>
      <c r="R145" s="44">
        <v>4.68</v>
      </c>
      <c r="S145" s="44">
        <v>4.68</v>
      </c>
      <c r="T145" s="44">
        <v>4.68</v>
      </c>
      <c r="U145" s="44">
        <v>4.68</v>
      </c>
      <c r="V145" s="44">
        <v>4.68</v>
      </c>
      <c r="W145" s="44">
        <v>4.68</v>
      </c>
      <c r="X145" s="44">
        <v>4.68</v>
      </c>
      <c r="Y145" s="44">
        <v>4.68</v>
      </c>
      <c r="Z145" s="44">
        <v>4.68</v>
      </c>
      <c r="AA145" s="44">
        <v>4.68</v>
      </c>
    </row>
    <row r="146" spans="1:27" ht="12.75" hidden="1" customHeight="1" outlineLevel="1" x14ac:dyDescent="0.2">
      <c r="A146" s="89" t="s">
        <v>368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collapsed="1" x14ac:dyDescent="0.2">
      <c r="A147" s="88" t="s">
        <v>369</v>
      </c>
      <c r="B147" s="28" t="str">
        <f>"29"&amp;"."&amp;$B$639&amp;"."&amp;$B$640</f>
        <v>29.09.2023</v>
      </c>
      <c r="C147" s="80" t="s">
        <v>76</v>
      </c>
      <c r="D147" s="81">
        <f>ROUND(((D148+D149+D151+D150)/1000),5)</f>
        <v>2.3972000000000002</v>
      </c>
      <c r="E147" s="81">
        <f>ROUND(((E148+E149+E151+E150)/1000),5)</f>
        <v>2.2109299999999998</v>
      </c>
      <c r="F147" s="81">
        <f>ROUND(((F148+F149+F151+F150)/1000),5)</f>
        <v>2.1590099999999999</v>
      </c>
      <c r="G147" s="81">
        <f t="shared" ref="G147:AA147" si="84">ROUND(((G148+G149+G151+G150)/1000),5)</f>
        <v>2.17523</v>
      </c>
      <c r="H147" s="81">
        <f t="shared" si="84"/>
        <v>2.28844</v>
      </c>
      <c r="I147" s="81">
        <f t="shared" si="84"/>
        <v>2.5158</v>
      </c>
      <c r="J147" s="81">
        <f t="shared" si="84"/>
        <v>2.6171899999999999</v>
      </c>
      <c r="K147" s="81">
        <f t="shared" si="84"/>
        <v>2.8020299999999998</v>
      </c>
      <c r="L147" s="81">
        <f t="shared" si="84"/>
        <v>3.0311400000000002</v>
      </c>
      <c r="M147" s="81">
        <f t="shared" si="84"/>
        <v>3.1629</v>
      </c>
      <c r="N147" s="81">
        <f t="shared" si="84"/>
        <v>3.1676799999999998</v>
      </c>
      <c r="O147" s="81">
        <f t="shared" si="84"/>
        <v>3.1236199999999998</v>
      </c>
      <c r="P147" s="81">
        <f t="shared" si="84"/>
        <v>3.09877</v>
      </c>
      <c r="Q147" s="81">
        <f t="shared" si="84"/>
        <v>3.1562199999999998</v>
      </c>
      <c r="R147" s="81">
        <f t="shared" si="84"/>
        <v>3.1792500000000001</v>
      </c>
      <c r="S147" s="81">
        <f t="shared" si="84"/>
        <v>3.1729599999999998</v>
      </c>
      <c r="T147" s="81">
        <f t="shared" si="84"/>
        <v>3.1633800000000001</v>
      </c>
      <c r="U147" s="81">
        <f t="shared" si="84"/>
        <v>3.1575000000000002</v>
      </c>
      <c r="V147" s="81">
        <f t="shared" si="84"/>
        <v>3.2484700000000002</v>
      </c>
      <c r="W147" s="81">
        <f t="shared" si="84"/>
        <v>3.3007599999999999</v>
      </c>
      <c r="X147" s="81">
        <f t="shared" si="84"/>
        <v>3.2116799999999999</v>
      </c>
      <c r="Y147" s="81">
        <f t="shared" si="84"/>
        <v>3.06793</v>
      </c>
      <c r="Z147" s="81">
        <f t="shared" si="84"/>
        <v>2.7657400000000001</v>
      </c>
      <c r="AA147" s="81">
        <f t="shared" si="84"/>
        <v>2.6502400000000002</v>
      </c>
    </row>
    <row r="148" spans="1:27" ht="12.75" hidden="1" customHeight="1" outlineLevel="1" x14ac:dyDescent="0.2">
      <c r="A148" s="89" t="s">
        <v>370</v>
      </c>
      <c r="B148" s="63" t="s">
        <v>230</v>
      </c>
      <c r="C148" s="43" t="s">
        <v>79</v>
      </c>
      <c r="D148" s="44">
        <v>1210.8699999999999</v>
      </c>
      <c r="E148" s="44">
        <v>1024.5999999999999</v>
      </c>
      <c r="F148" s="44">
        <v>972.68</v>
      </c>
      <c r="G148" s="44">
        <v>988.9</v>
      </c>
      <c r="H148" s="44">
        <v>1102.1099999999999</v>
      </c>
      <c r="I148" s="44">
        <v>1329.47</v>
      </c>
      <c r="J148" s="44">
        <v>1430.86</v>
      </c>
      <c r="K148" s="44">
        <v>1615.7</v>
      </c>
      <c r="L148" s="44">
        <v>1844.81</v>
      </c>
      <c r="M148" s="44">
        <v>1976.57</v>
      </c>
      <c r="N148" s="44">
        <v>1981.35</v>
      </c>
      <c r="O148" s="44">
        <v>1937.29</v>
      </c>
      <c r="P148" s="44">
        <v>1912.44</v>
      </c>
      <c r="Q148" s="44">
        <v>1969.89</v>
      </c>
      <c r="R148" s="44">
        <v>1992.92</v>
      </c>
      <c r="S148" s="44">
        <v>1986.63</v>
      </c>
      <c r="T148" s="44">
        <v>1977.05</v>
      </c>
      <c r="U148" s="44">
        <v>1971.17</v>
      </c>
      <c r="V148" s="44">
        <v>2062.14</v>
      </c>
      <c r="W148" s="44">
        <v>2114.4299999999998</v>
      </c>
      <c r="X148" s="44">
        <v>2025.35</v>
      </c>
      <c r="Y148" s="44">
        <v>1881.6</v>
      </c>
      <c r="Z148" s="44">
        <v>1579.41</v>
      </c>
      <c r="AA148" s="44">
        <v>1463.91</v>
      </c>
    </row>
    <row r="149" spans="1:27" ht="12.75" hidden="1" customHeight="1" outlineLevel="1" x14ac:dyDescent="0.2">
      <c r="A149" s="89" t="s">
        <v>371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89" t="s">
        <v>372</v>
      </c>
      <c r="B150" s="63" t="s">
        <v>83</v>
      </c>
      <c r="C150" s="43" t="s">
        <v>79</v>
      </c>
      <c r="D150" s="44">
        <v>4.68</v>
      </c>
      <c r="E150" s="44">
        <v>4.68</v>
      </c>
      <c r="F150" s="44">
        <v>4.68</v>
      </c>
      <c r="G150" s="44">
        <v>4.68</v>
      </c>
      <c r="H150" s="44">
        <v>4.68</v>
      </c>
      <c r="I150" s="44">
        <v>4.68</v>
      </c>
      <c r="J150" s="44">
        <v>4.68</v>
      </c>
      <c r="K150" s="44">
        <v>4.68</v>
      </c>
      <c r="L150" s="44">
        <v>4.68</v>
      </c>
      <c r="M150" s="44">
        <v>4.68</v>
      </c>
      <c r="N150" s="44">
        <v>4.68</v>
      </c>
      <c r="O150" s="44">
        <v>4.68</v>
      </c>
      <c r="P150" s="44">
        <v>4.68</v>
      </c>
      <c r="Q150" s="44">
        <v>4.68</v>
      </c>
      <c r="R150" s="44">
        <v>4.68</v>
      </c>
      <c r="S150" s="44">
        <v>4.68</v>
      </c>
      <c r="T150" s="44">
        <v>4.68</v>
      </c>
      <c r="U150" s="44">
        <v>4.68</v>
      </c>
      <c r="V150" s="44">
        <v>4.68</v>
      </c>
      <c r="W150" s="44">
        <v>4.68</v>
      </c>
      <c r="X150" s="44">
        <v>4.68</v>
      </c>
      <c r="Y150" s="44">
        <v>4.68</v>
      </c>
      <c r="Z150" s="44">
        <v>4.68</v>
      </c>
      <c r="AA150" s="44">
        <v>4.68</v>
      </c>
    </row>
    <row r="151" spans="1:27" ht="12.75" hidden="1" customHeight="1" outlineLevel="1" x14ac:dyDescent="0.2">
      <c r="A151" s="89" t="s">
        <v>373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collapsed="1" x14ac:dyDescent="0.2">
      <c r="A152" s="88" t="s">
        <v>374</v>
      </c>
      <c r="B152" s="28" t="str">
        <f>"30"&amp;"."&amp;$B$639&amp;"."&amp;$B$640</f>
        <v>30.09.2023</v>
      </c>
      <c r="C152" s="80" t="s">
        <v>76</v>
      </c>
      <c r="D152" s="81">
        <f>ROUND(((D153+D154+D156+D155)/1000),5)</f>
        <v>2.5486900000000001</v>
      </c>
      <c r="E152" s="81">
        <f>ROUND(((E153+E154+E156+E155)/1000),5)</f>
        <v>2.4681700000000002</v>
      </c>
      <c r="F152" s="81">
        <f>ROUND(((F153+F154+F156+F155)/1000),5)</f>
        <v>2.3977499999999998</v>
      </c>
      <c r="G152" s="81">
        <f t="shared" ref="G152:AA152" si="87">ROUND(((G153+G154+G156+G155)/1000),5)</f>
        <v>2.3640300000000001</v>
      </c>
      <c r="H152" s="81">
        <f t="shared" si="87"/>
        <v>2.4117199999999999</v>
      </c>
      <c r="I152" s="81">
        <f t="shared" si="87"/>
        <v>2.5052300000000001</v>
      </c>
      <c r="J152" s="81">
        <f t="shared" si="87"/>
        <v>2.5337499999999999</v>
      </c>
      <c r="K152" s="81">
        <f t="shared" si="87"/>
        <v>2.7013500000000001</v>
      </c>
      <c r="L152" s="81">
        <f t="shared" si="87"/>
        <v>2.98922</v>
      </c>
      <c r="M152" s="81">
        <f t="shared" si="87"/>
        <v>3.1960999999999999</v>
      </c>
      <c r="N152" s="81">
        <f t="shared" si="87"/>
        <v>3.2284899999999999</v>
      </c>
      <c r="O152" s="81">
        <f t="shared" si="87"/>
        <v>3.2328999999999999</v>
      </c>
      <c r="P152" s="81">
        <f t="shared" si="87"/>
        <v>3.2084000000000001</v>
      </c>
      <c r="Q152" s="81">
        <f t="shared" si="87"/>
        <v>3.2059299999999999</v>
      </c>
      <c r="R152" s="81">
        <f t="shared" si="87"/>
        <v>3.2077499999999999</v>
      </c>
      <c r="S152" s="81">
        <f t="shared" si="87"/>
        <v>3.20452</v>
      </c>
      <c r="T152" s="81">
        <f t="shared" si="87"/>
        <v>3.1905700000000001</v>
      </c>
      <c r="U152" s="81">
        <f t="shared" si="87"/>
        <v>3.1239300000000001</v>
      </c>
      <c r="V152" s="81">
        <f t="shared" si="87"/>
        <v>3.2233399999999999</v>
      </c>
      <c r="W152" s="81">
        <f t="shared" si="87"/>
        <v>3.2729499999999998</v>
      </c>
      <c r="X152" s="81">
        <f t="shared" si="87"/>
        <v>3.2160700000000002</v>
      </c>
      <c r="Y152" s="81">
        <f t="shared" si="87"/>
        <v>2.9578199999999999</v>
      </c>
      <c r="Z152" s="81">
        <f t="shared" si="87"/>
        <v>2.8151700000000002</v>
      </c>
      <c r="AA152" s="81">
        <f t="shared" si="87"/>
        <v>2.6064699999999998</v>
      </c>
    </row>
    <row r="153" spans="1:27" ht="12.75" hidden="1" customHeight="1" outlineLevel="1" x14ac:dyDescent="0.2">
      <c r="A153" s="89" t="s">
        <v>375</v>
      </c>
      <c r="B153" s="63" t="s">
        <v>230</v>
      </c>
      <c r="C153" s="43" t="s">
        <v>79</v>
      </c>
      <c r="D153" s="44">
        <v>1362.36</v>
      </c>
      <c r="E153" s="44">
        <v>1281.8399999999999</v>
      </c>
      <c r="F153" s="44">
        <v>1211.42</v>
      </c>
      <c r="G153" s="44">
        <v>1177.7</v>
      </c>
      <c r="H153" s="44">
        <v>1225.3900000000001</v>
      </c>
      <c r="I153" s="44">
        <v>1318.9</v>
      </c>
      <c r="J153" s="44">
        <v>1347.42</v>
      </c>
      <c r="K153" s="44">
        <v>1515.02</v>
      </c>
      <c r="L153" s="44">
        <v>1802.89</v>
      </c>
      <c r="M153" s="44">
        <v>2009.77</v>
      </c>
      <c r="N153" s="44">
        <v>2042.16</v>
      </c>
      <c r="O153" s="44">
        <v>2046.57</v>
      </c>
      <c r="P153" s="44">
        <v>2022.07</v>
      </c>
      <c r="Q153" s="44">
        <v>2019.6</v>
      </c>
      <c r="R153" s="44">
        <v>2021.42</v>
      </c>
      <c r="S153" s="44">
        <v>2018.19</v>
      </c>
      <c r="T153" s="44">
        <v>2004.24</v>
      </c>
      <c r="U153" s="44">
        <v>1937.6</v>
      </c>
      <c r="V153" s="44">
        <v>2037.01</v>
      </c>
      <c r="W153" s="44">
        <v>2086.62</v>
      </c>
      <c r="X153" s="44">
        <v>2029.74</v>
      </c>
      <c r="Y153" s="44">
        <v>1771.49</v>
      </c>
      <c r="Z153" s="44">
        <v>1628.84</v>
      </c>
      <c r="AA153" s="44">
        <v>1420.14</v>
      </c>
    </row>
    <row r="154" spans="1:27" ht="12.75" hidden="1" customHeight="1" outlineLevel="1" x14ac:dyDescent="0.2">
      <c r="A154" s="89" t="s">
        <v>376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89" t="s">
        <v>377</v>
      </c>
      <c r="B155" s="63" t="s">
        <v>83</v>
      </c>
      <c r="C155" s="43" t="s">
        <v>79</v>
      </c>
      <c r="D155" s="44">
        <v>4.68</v>
      </c>
      <c r="E155" s="44">
        <v>4.68</v>
      </c>
      <c r="F155" s="44">
        <v>4.68</v>
      </c>
      <c r="G155" s="44">
        <v>4.68</v>
      </c>
      <c r="H155" s="44">
        <v>4.68</v>
      </c>
      <c r="I155" s="44">
        <v>4.68</v>
      </c>
      <c r="J155" s="44">
        <v>4.68</v>
      </c>
      <c r="K155" s="44">
        <v>4.68</v>
      </c>
      <c r="L155" s="44">
        <v>4.68</v>
      </c>
      <c r="M155" s="44">
        <v>4.68</v>
      </c>
      <c r="N155" s="44">
        <v>4.68</v>
      </c>
      <c r="O155" s="44">
        <v>4.68</v>
      </c>
      <c r="P155" s="44">
        <v>4.68</v>
      </c>
      <c r="Q155" s="44">
        <v>4.68</v>
      </c>
      <c r="R155" s="44">
        <v>4.68</v>
      </c>
      <c r="S155" s="44">
        <v>4.68</v>
      </c>
      <c r="T155" s="44">
        <v>4.68</v>
      </c>
      <c r="U155" s="44">
        <v>4.68</v>
      </c>
      <c r="V155" s="44">
        <v>4.68</v>
      </c>
      <c r="W155" s="44">
        <v>4.68</v>
      </c>
      <c r="X155" s="44">
        <v>4.68</v>
      </c>
      <c r="Y155" s="44">
        <v>4.68</v>
      </c>
      <c r="Z155" s="44">
        <v>4.68</v>
      </c>
      <c r="AA155" s="44">
        <v>4.68</v>
      </c>
    </row>
    <row r="156" spans="1:27" ht="12.75" hidden="1" customHeight="1" outlineLevel="1" x14ac:dyDescent="0.2">
      <c r="A156" s="89" t="s">
        <v>378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collapsed="1" x14ac:dyDescent="0.2">
      <c r="A157" s="90"/>
      <c r="B157" s="91" t="s">
        <v>379</v>
      </c>
      <c r="C157" s="92"/>
      <c r="D157" s="93"/>
      <c r="E157" s="93"/>
      <c r="F157" s="93"/>
      <c r="G157" s="93"/>
      <c r="I157" s="39"/>
    </row>
    <row r="158" spans="1:27" x14ac:dyDescent="0.2">
      <c r="A158" s="179" t="s">
        <v>380</v>
      </c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1"/>
    </row>
    <row r="159" spans="1:27" ht="27" customHeight="1" x14ac:dyDescent="0.2">
      <c r="A159" s="26" t="s">
        <v>64</v>
      </c>
      <c r="B159" s="27" t="s">
        <v>202</v>
      </c>
      <c r="C159" s="26" t="s">
        <v>203</v>
      </c>
      <c r="D159" s="27" t="s">
        <v>204</v>
      </c>
      <c r="E159" s="27" t="s">
        <v>205</v>
      </c>
      <c r="F159" s="27" t="s">
        <v>206</v>
      </c>
      <c r="G159" s="27" t="s">
        <v>207</v>
      </c>
      <c r="H159" s="27" t="s">
        <v>208</v>
      </c>
      <c r="I159" s="27" t="s">
        <v>209</v>
      </c>
      <c r="J159" s="27" t="s">
        <v>210</v>
      </c>
      <c r="K159" s="27" t="s">
        <v>211</v>
      </c>
      <c r="L159" s="27" t="s">
        <v>212</v>
      </c>
      <c r="M159" s="27" t="s">
        <v>213</v>
      </c>
      <c r="N159" s="27" t="s">
        <v>214</v>
      </c>
      <c r="O159" s="27" t="s">
        <v>215</v>
      </c>
      <c r="P159" s="27" t="s">
        <v>216</v>
      </c>
      <c r="Q159" s="27" t="s">
        <v>217</v>
      </c>
      <c r="R159" s="27" t="s">
        <v>218</v>
      </c>
      <c r="S159" s="27" t="s">
        <v>219</v>
      </c>
      <c r="T159" s="27" t="s">
        <v>220</v>
      </c>
      <c r="U159" s="27" t="s">
        <v>221</v>
      </c>
      <c r="V159" s="27" t="s">
        <v>222</v>
      </c>
      <c r="W159" s="27" t="s">
        <v>223</v>
      </c>
      <c r="X159" s="27" t="s">
        <v>224</v>
      </c>
      <c r="Y159" s="27" t="s">
        <v>225</v>
      </c>
      <c r="Z159" s="27" t="s">
        <v>226</v>
      </c>
      <c r="AA159" s="27" t="s">
        <v>227</v>
      </c>
    </row>
    <row r="160" spans="1:27" x14ac:dyDescent="0.2">
      <c r="A160" s="88" t="s">
        <v>381</v>
      </c>
      <c r="B160" s="28" t="str">
        <f>"01"&amp;"."&amp;$B$639&amp;"."&amp;$B$640</f>
        <v>01.09.2023</v>
      </c>
      <c r="C160" s="80" t="s">
        <v>76</v>
      </c>
      <c r="D160" s="81">
        <f>ROUND(((D161+D162+D164+D163)/1000),5)</f>
        <v>3.2231700000000001</v>
      </c>
      <c r="E160" s="81">
        <f>ROUND(((E161+E162+E164+E163)/1000),5)</f>
        <v>3.1143800000000001</v>
      </c>
      <c r="F160" s="81">
        <f>ROUND(((F161+F162+F164+F163)/1000),5)</f>
        <v>3.05078</v>
      </c>
      <c r="G160" s="81">
        <f t="shared" ref="G160:AA160" si="90">ROUND(((G161+G162+G164+G163)/1000),5)</f>
        <v>3.05776</v>
      </c>
      <c r="H160" s="81">
        <f t="shared" si="90"/>
        <v>3.1024400000000001</v>
      </c>
      <c r="I160" s="81">
        <f t="shared" si="90"/>
        <v>3.1815199999999999</v>
      </c>
      <c r="J160" s="81">
        <f t="shared" si="90"/>
        <v>3.2912300000000001</v>
      </c>
      <c r="K160" s="81">
        <f t="shared" si="90"/>
        <v>3.5415899999999998</v>
      </c>
      <c r="L160" s="81">
        <f t="shared" si="90"/>
        <v>3.7357900000000002</v>
      </c>
      <c r="M160" s="81">
        <f t="shared" si="90"/>
        <v>3.95825</v>
      </c>
      <c r="N160" s="81">
        <f t="shared" si="90"/>
        <v>3.9934099999999999</v>
      </c>
      <c r="O160" s="81">
        <f t="shared" si="90"/>
        <v>3.9691100000000001</v>
      </c>
      <c r="P160" s="81">
        <f t="shared" si="90"/>
        <v>3.9760800000000001</v>
      </c>
      <c r="Q160" s="81">
        <f t="shared" si="90"/>
        <v>3.9792800000000002</v>
      </c>
      <c r="R160" s="81">
        <f t="shared" si="90"/>
        <v>4.0544000000000002</v>
      </c>
      <c r="S160" s="81">
        <f t="shared" si="90"/>
        <v>4.0405600000000002</v>
      </c>
      <c r="T160" s="81">
        <f t="shared" si="90"/>
        <v>4.03308</v>
      </c>
      <c r="U160" s="81">
        <f t="shared" si="90"/>
        <v>4.0012999999999996</v>
      </c>
      <c r="V160" s="81">
        <f t="shared" si="90"/>
        <v>4.00223</v>
      </c>
      <c r="W160" s="81">
        <f t="shared" si="90"/>
        <v>4.0388099999999998</v>
      </c>
      <c r="X160" s="81">
        <f t="shared" si="90"/>
        <v>4.03139</v>
      </c>
      <c r="Y160" s="81">
        <f t="shared" si="90"/>
        <v>3.90232</v>
      </c>
      <c r="Z160" s="81">
        <f t="shared" si="90"/>
        <v>3.6286800000000001</v>
      </c>
      <c r="AA160" s="81">
        <f t="shared" si="90"/>
        <v>3.4238400000000002</v>
      </c>
    </row>
    <row r="161" spans="1:27" ht="12.75" hidden="1" customHeight="1" outlineLevel="1" x14ac:dyDescent="0.2">
      <c r="A161" s="89" t="s">
        <v>382</v>
      </c>
      <c r="B161" s="63" t="s">
        <v>230</v>
      </c>
      <c r="C161" s="43" t="s">
        <v>79</v>
      </c>
      <c r="D161" s="44">
        <v>1391.29</v>
      </c>
      <c r="E161" s="44">
        <v>1282.5</v>
      </c>
      <c r="F161" s="44">
        <v>1218.9000000000001</v>
      </c>
      <c r="G161" s="44">
        <v>1225.8800000000001</v>
      </c>
      <c r="H161" s="44">
        <v>1270.56</v>
      </c>
      <c r="I161" s="44">
        <v>1349.64</v>
      </c>
      <c r="J161" s="44">
        <v>1459.35</v>
      </c>
      <c r="K161" s="44">
        <v>1709.71</v>
      </c>
      <c r="L161" s="44">
        <v>1903.91</v>
      </c>
      <c r="M161" s="44">
        <v>2126.37</v>
      </c>
      <c r="N161" s="44">
        <v>2161.5300000000002</v>
      </c>
      <c r="O161" s="44">
        <v>2137.23</v>
      </c>
      <c r="P161" s="44">
        <v>2144.1999999999998</v>
      </c>
      <c r="Q161" s="44">
        <v>2147.4</v>
      </c>
      <c r="R161" s="44">
        <v>2222.52</v>
      </c>
      <c r="S161" s="44">
        <v>2208.6799999999998</v>
      </c>
      <c r="T161" s="44">
        <v>2201.1999999999998</v>
      </c>
      <c r="U161" s="44">
        <v>2169.42</v>
      </c>
      <c r="V161" s="44">
        <v>2170.35</v>
      </c>
      <c r="W161" s="44">
        <v>2206.9299999999998</v>
      </c>
      <c r="X161" s="44">
        <v>2199.5100000000002</v>
      </c>
      <c r="Y161" s="44">
        <v>2070.44</v>
      </c>
      <c r="Z161" s="44">
        <v>1796.8</v>
      </c>
      <c r="AA161" s="44">
        <v>1591.96</v>
      </c>
    </row>
    <row r="162" spans="1:27" ht="12.75" hidden="1" customHeight="1" outlineLevel="1" x14ac:dyDescent="0.2">
      <c r="A162" s="89" t="s">
        <v>383</v>
      </c>
      <c r="B162" s="63" t="s">
        <v>90</v>
      </c>
      <c r="C162" s="43" t="s">
        <v>79</v>
      </c>
      <c r="D162" s="44">
        <v>1716.97</v>
      </c>
      <c r="E162" s="44">
        <f>$D$162</f>
        <v>1716.97</v>
      </c>
      <c r="F162" s="44">
        <f t="shared" ref="F162:AA162" si="91">$D$162</f>
        <v>1716.97</v>
      </c>
      <c r="G162" s="44">
        <f t="shared" si="91"/>
        <v>1716.97</v>
      </c>
      <c r="H162" s="44">
        <f t="shared" si="91"/>
        <v>1716.97</v>
      </c>
      <c r="I162" s="44">
        <f t="shared" si="91"/>
        <v>1716.97</v>
      </c>
      <c r="J162" s="44">
        <f t="shared" si="91"/>
        <v>1716.97</v>
      </c>
      <c r="K162" s="44">
        <f t="shared" si="91"/>
        <v>1716.97</v>
      </c>
      <c r="L162" s="44">
        <f t="shared" si="91"/>
        <v>1716.97</v>
      </c>
      <c r="M162" s="44">
        <f t="shared" si="91"/>
        <v>1716.97</v>
      </c>
      <c r="N162" s="44">
        <f t="shared" si="91"/>
        <v>1716.97</v>
      </c>
      <c r="O162" s="44">
        <f t="shared" si="91"/>
        <v>1716.97</v>
      </c>
      <c r="P162" s="44">
        <f t="shared" si="91"/>
        <v>1716.97</v>
      </c>
      <c r="Q162" s="44">
        <f t="shared" si="91"/>
        <v>1716.97</v>
      </c>
      <c r="R162" s="44">
        <f t="shared" si="91"/>
        <v>1716.97</v>
      </c>
      <c r="S162" s="44">
        <f t="shared" si="91"/>
        <v>1716.97</v>
      </c>
      <c r="T162" s="44">
        <f t="shared" si="91"/>
        <v>1716.97</v>
      </c>
      <c r="U162" s="44">
        <f t="shared" si="91"/>
        <v>1716.97</v>
      </c>
      <c r="V162" s="44">
        <f t="shared" si="91"/>
        <v>1716.97</v>
      </c>
      <c r="W162" s="44">
        <f t="shared" si="91"/>
        <v>1716.97</v>
      </c>
      <c r="X162" s="44">
        <f t="shared" si="91"/>
        <v>1716.97</v>
      </c>
      <c r="Y162" s="44">
        <f t="shared" si="91"/>
        <v>1716.97</v>
      </c>
      <c r="Z162" s="44">
        <f t="shared" si="91"/>
        <v>1716.97</v>
      </c>
      <c r="AA162" s="44">
        <f t="shared" si="91"/>
        <v>1716.97</v>
      </c>
    </row>
    <row r="163" spans="1:27" ht="12.75" hidden="1" customHeight="1" outlineLevel="1" x14ac:dyDescent="0.2">
      <c r="A163" s="89" t="s">
        <v>384</v>
      </c>
      <c r="B163" s="63" t="s">
        <v>83</v>
      </c>
      <c r="C163" s="43" t="s">
        <v>79</v>
      </c>
      <c r="D163" s="44">
        <v>4.68</v>
      </c>
      <c r="E163" s="44">
        <v>4.68</v>
      </c>
      <c r="F163" s="44">
        <v>4.68</v>
      </c>
      <c r="G163" s="44">
        <v>4.68</v>
      </c>
      <c r="H163" s="44">
        <v>4.68</v>
      </c>
      <c r="I163" s="44">
        <v>4.68</v>
      </c>
      <c r="J163" s="44">
        <v>4.68</v>
      </c>
      <c r="K163" s="44">
        <v>4.68</v>
      </c>
      <c r="L163" s="44">
        <v>4.68</v>
      </c>
      <c r="M163" s="44">
        <v>4.68</v>
      </c>
      <c r="N163" s="44">
        <v>4.68</v>
      </c>
      <c r="O163" s="44">
        <v>4.68</v>
      </c>
      <c r="P163" s="44">
        <v>4.68</v>
      </c>
      <c r="Q163" s="44">
        <v>4.68</v>
      </c>
      <c r="R163" s="44">
        <v>4.68</v>
      </c>
      <c r="S163" s="44">
        <v>4.68</v>
      </c>
      <c r="T163" s="44">
        <v>4.68</v>
      </c>
      <c r="U163" s="44">
        <v>4.68</v>
      </c>
      <c r="V163" s="44">
        <v>4.68</v>
      </c>
      <c r="W163" s="44">
        <v>4.68</v>
      </c>
      <c r="X163" s="44">
        <v>4.68</v>
      </c>
      <c r="Y163" s="44">
        <v>4.68</v>
      </c>
      <c r="Z163" s="44">
        <v>4.68</v>
      </c>
      <c r="AA163" s="44">
        <v>4.68</v>
      </c>
    </row>
    <row r="164" spans="1:27" ht="12.75" hidden="1" customHeight="1" outlineLevel="1" x14ac:dyDescent="0.2">
      <c r="A164" s="89" t="s">
        <v>385</v>
      </c>
      <c r="B164" s="63" t="s">
        <v>81</v>
      </c>
      <c r="C164" s="43" t="s">
        <v>79</v>
      </c>
      <c r="D164" s="44">
        <f>$D$11</f>
        <v>110.23</v>
      </c>
      <c r="E164" s="44">
        <f t="shared" ref="E164:AA164" si="92">$D$11</f>
        <v>110.23</v>
      </c>
      <c r="F164" s="44">
        <f t="shared" si="92"/>
        <v>110.23</v>
      </c>
      <c r="G164" s="44">
        <f t="shared" si="92"/>
        <v>110.23</v>
      </c>
      <c r="H164" s="44">
        <f t="shared" si="92"/>
        <v>110.23</v>
      </c>
      <c r="I164" s="44">
        <f t="shared" si="92"/>
        <v>110.23</v>
      </c>
      <c r="J164" s="44">
        <f t="shared" si="92"/>
        <v>110.23</v>
      </c>
      <c r="K164" s="44">
        <f t="shared" si="92"/>
        <v>110.23</v>
      </c>
      <c r="L164" s="44">
        <f t="shared" si="92"/>
        <v>110.23</v>
      </c>
      <c r="M164" s="44">
        <f t="shared" si="92"/>
        <v>110.23</v>
      </c>
      <c r="N164" s="44">
        <f t="shared" si="92"/>
        <v>110.23</v>
      </c>
      <c r="O164" s="44">
        <f t="shared" si="92"/>
        <v>110.23</v>
      </c>
      <c r="P164" s="44">
        <f t="shared" si="92"/>
        <v>110.23</v>
      </c>
      <c r="Q164" s="44">
        <f t="shared" si="92"/>
        <v>110.23</v>
      </c>
      <c r="R164" s="44">
        <f t="shared" si="92"/>
        <v>110.23</v>
      </c>
      <c r="S164" s="44">
        <f t="shared" si="92"/>
        <v>110.23</v>
      </c>
      <c r="T164" s="44">
        <f t="shared" si="92"/>
        <v>110.23</v>
      </c>
      <c r="U164" s="44">
        <f t="shared" si="92"/>
        <v>110.23</v>
      </c>
      <c r="V164" s="44">
        <f t="shared" si="92"/>
        <v>110.23</v>
      </c>
      <c r="W164" s="44">
        <f t="shared" si="92"/>
        <v>110.23</v>
      </c>
      <c r="X164" s="44">
        <f t="shared" si="92"/>
        <v>110.23</v>
      </c>
      <c r="Y164" s="44">
        <f t="shared" si="92"/>
        <v>110.23</v>
      </c>
      <c r="Z164" s="44">
        <f t="shared" si="92"/>
        <v>110.23</v>
      </c>
      <c r="AA164" s="44">
        <f t="shared" si="92"/>
        <v>110.23</v>
      </c>
    </row>
    <row r="165" spans="1:27" collapsed="1" x14ac:dyDescent="0.2">
      <c r="A165" s="88" t="s">
        <v>386</v>
      </c>
      <c r="B165" s="28" t="str">
        <f>"02"&amp;"."&amp;$B$639&amp;"."&amp;$B$640</f>
        <v>02.09.2023</v>
      </c>
      <c r="C165" s="80" t="s">
        <v>76</v>
      </c>
      <c r="D165" s="81">
        <f>ROUND(((D166+D167+D169+D168)/1000),5)</f>
        <v>3.3893599999999999</v>
      </c>
      <c r="E165" s="81">
        <f>ROUND(((E166+E167+E169+E168)/1000),5)</f>
        <v>3.19896</v>
      </c>
      <c r="F165" s="81">
        <f>ROUND(((F166+F167+F169+F168)/1000),5)</f>
        <v>3.1585200000000002</v>
      </c>
      <c r="G165" s="81">
        <f t="shared" ref="G165:AA165" si="93">ROUND(((G166+G167+G169+G168)/1000),5)</f>
        <v>3.12669</v>
      </c>
      <c r="H165" s="81">
        <f t="shared" si="93"/>
        <v>3.1446299999999998</v>
      </c>
      <c r="I165" s="81">
        <f t="shared" si="93"/>
        <v>3.1409600000000002</v>
      </c>
      <c r="J165" s="81">
        <f t="shared" si="93"/>
        <v>3.1683500000000002</v>
      </c>
      <c r="K165" s="81">
        <f t="shared" si="93"/>
        <v>3.4614400000000001</v>
      </c>
      <c r="L165" s="81">
        <f t="shared" si="93"/>
        <v>3.6549700000000001</v>
      </c>
      <c r="M165" s="81">
        <f t="shared" si="93"/>
        <v>3.86409</v>
      </c>
      <c r="N165" s="81">
        <f t="shared" si="93"/>
        <v>3.9338000000000002</v>
      </c>
      <c r="O165" s="81">
        <f t="shared" si="93"/>
        <v>3.9483899999999998</v>
      </c>
      <c r="P165" s="81">
        <f t="shared" si="93"/>
        <v>3.9407700000000001</v>
      </c>
      <c r="Q165" s="81">
        <f t="shared" si="93"/>
        <v>3.94638</v>
      </c>
      <c r="R165" s="81">
        <f t="shared" si="93"/>
        <v>3.9450400000000001</v>
      </c>
      <c r="S165" s="81">
        <f t="shared" si="93"/>
        <v>3.9396499999999999</v>
      </c>
      <c r="T165" s="81">
        <f t="shared" si="93"/>
        <v>3.9191199999999999</v>
      </c>
      <c r="U165" s="81">
        <f t="shared" si="93"/>
        <v>3.89019</v>
      </c>
      <c r="V165" s="81">
        <f t="shared" si="93"/>
        <v>3.88903</v>
      </c>
      <c r="W165" s="81">
        <f t="shared" si="93"/>
        <v>3.8966699999999999</v>
      </c>
      <c r="X165" s="81">
        <f t="shared" si="93"/>
        <v>3.8905799999999999</v>
      </c>
      <c r="Y165" s="81">
        <f t="shared" si="93"/>
        <v>3.80844</v>
      </c>
      <c r="Z165" s="81">
        <f t="shared" si="93"/>
        <v>3.6343100000000002</v>
      </c>
      <c r="AA165" s="81">
        <f t="shared" si="93"/>
        <v>3.5076399999999999</v>
      </c>
    </row>
    <row r="166" spans="1:27" ht="12.75" hidden="1" customHeight="1" outlineLevel="1" x14ac:dyDescent="0.2">
      <c r="A166" s="89" t="s">
        <v>387</v>
      </c>
      <c r="B166" s="63" t="s">
        <v>230</v>
      </c>
      <c r="C166" s="43" t="s">
        <v>79</v>
      </c>
      <c r="D166" s="44">
        <v>1557.48</v>
      </c>
      <c r="E166" s="44">
        <v>1367.08</v>
      </c>
      <c r="F166" s="44">
        <v>1326.64</v>
      </c>
      <c r="G166" s="44">
        <v>1294.81</v>
      </c>
      <c r="H166" s="44">
        <v>1312.75</v>
      </c>
      <c r="I166" s="44">
        <v>1309.08</v>
      </c>
      <c r="J166" s="44">
        <v>1336.47</v>
      </c>
      <c r="K166" s="44">
        <v>1629.56</v>
      </c>
      <c r="L166" s="44">
        <v>1823.09</v>
      </c>
      <c r="M166" s="44">
        <v>2032.21</v>
      </c>
      <c r="N166" s="44">
        <v>2101.92</v>
      </c>
      <c r="O166" s="44">
        <v>2116.5100000000002</v>
      </c>
      <c r="P166" s="44">
        <v>2108.89</v>
      </c>
      <c r="Q166" s="44">
        <v>2114.5</v>
      </c>
      <c r="R166" s="44">
        <v>2113.16</v>
      </c>
      <c r="S166" s="44">
        <v>2107.77</v>
      </c>
      <c r="T166" s="44">
        <v>2087.2399999999998</v>
      </c>
      <c r="U166" s="44">
        <v>2058.31</v>
      </c>
      <c r="V166" s="44">
        <v>2057.15</v>
      </c>
      <c r="W166" s="44">
        <v>2064.79</v>
      </c>
      <c r="X166" s="44">
        <v>2058.6999999999998</v>
      </c>
      <c r="Y166" s="44">
        <v>1976.56</v>
      </c>
      <c r="Z166" s="44">
        <v>1802.43</v>
      </c>
      <c r="AA166" s="44">
        <v>1675.76</v>
      </c>
    </row>
    <row r="167" spans="1:27" ht="12.75" hidden="1" customHeight="1" outlineLevel="1" x14ac:dyDescent="0.2">
      <c r="A167" s="89" t="s">
        <v>388</v>
      </c>
      <c r="B167" s="63" t="s">
        <v>90</v>
      </c>
      <c r="C167" s="43" t="s">
        <v>79</v>
      </c>
      <c r="D167" s="44">
        <f>$D$162</f>
        <v>1716.97</v>
      </c>
      <c r="E167" s="44">
        <f>$D$162</f>
        <v>1716.97</v>
      </c>
      <c r="F167" s="44">
        <f t="shared" ref="F167:AA167" si="94">$D$162</f>
        <v>1716.97</v>
      </c>
      <c r="G167" s="44">
        <f t="shared" si="94"/>
        <v>1716.97</v>
      </c>
      <c r="H167" s="44">
        <f t="shared" si="94"/>
        <v>1716.97</v>
      </c>
      <c r="I167" s="44">
        <f t="shared" si="94"/>
        <v>1716.97</v>
      </c>
      <c r="J167" s="44">
        <f t="shared" si="94"/>
        <v>1716.97</v>
      </c>
      <c r="K167" s="44">
        <f t="shared" si="94"/>
        <v>1716.97</v>
      </c>
      <c r="L167" s="44">
        <f t="shared" si="94"/>
        <v>1716.97</v>
      </c>
      <c r="M167" s="44">
        <f t="shared" si="94"/>
        <v>1716.97</v>
      </c>
      <c r="N167" s="44">
        <f t="shared" si="94"/>
        <v>1716.97</v>
      </c>
      <c r="O167" s="44">
        <f t="shared" si="94"/>
        <v>1716.97</v>
      </c>
      <c r="P167" s="44">
        <f t="shared" si="94"/>
        <v>1716.97</v>
      </c>
      <c r="Q167" s="44">
        <f t="shared" si="94"/>
        <v>1716.97</v>
      </c>
      <c r="R167" s="44">
        <f t="shared" si="94"/>
        <v>1716.97</v>
      </c>
      <c r="S167" s="44">
        <f t="shared" si="94"/>
        <v>1716.97</v>
      </c>
      <c r="T167" s="44">
        <f t="shared" si="94"/>
        <v>1716.97</v>
      </c>
      <c r="U167" s="44">
        <f t="shared" si="94"/>
        <v>1716.97</v>
      </c>
      <c r="V167" s="44">
        <f t="shared" si="94"/>
        <v>1716.97</v>
      </c>
      <c r="W167" s="44">
        <f t="shared" si="94"/>
        <v>1716.97</v>
      </c>
      <c r="X167" s="44">
        <f t="shared" si="94"/>
        <v>1716.97</v>
      </c>
      <c r="Y167" s="44">
        <f t="shared" si="94"/>
        <v>1716.97</v>
      </c>
      <c r="Z167" s="44">
        <f t="shared" si="94"/>
        <v>1716.97</v>
      </c>
      <c r="AA167" s="44">
        <f t="shared" si="94"/>
        <v>1716.97</v>
      </c>
    </row>
    <row r="168" spans="1:27" ht="12.75" hidden="1" customHeight="1" outlineLevel="1" x14ac:dyDescent="0.2">
      <c r="A168" s="89" t="s">
        <v>389</v>
      </c>
      <c r="B168" s="63" t="s">
        <v>83</v>
      </c>
      <c r="C168" s="43" t="s">
        <v>79</v>
      </c>
      <c r="D168" s="44">
        <v>4.68</v>
      </c>
      <c r="E168" s="44">
        <v>4.68</v>
      </c>
      <c r="F168" s="44">
        <v>4.68</v>
      </c>
      <c r="G168" s="44">
        <v>4.68</v>
      </c>
      <c r="H168" s="44">
        <v>4.68</v>
      </c>
      <c r="I168" s="44">
        <v>4.68</v>
      </c>
      <c r="J168" s="44">
        <v>4.68</v>
      </c>
      <c r="K168" s="44">
        <v>4.68</v>
      </c>
      <c r="L168" s="44">
        <v>4.68</v>
      </c>
      <c r="M168" s="44">
        <v>4.68</v>
      </c>
      <c r="N168" s="44">
        <v>4.68</v>
      </c>
      <c r="O168" s="44">
        <v>4.68</v>
      </c>
      <c r="P168" s="44">
        <v>4.68</v>
      </c>
      <c r="Q168" s="44">
        <v>4.68</v>
      </c>
      <c r="R168" s="44">
        <v>4.68</v>
      </c>
      <c r="S168" s="44">
        <v>4.68</v>
      </c>
      <c r="T168" s="44">
        <v>4.68</v>
      </c>
      <c r="U168" s="44">
        <v>4.68</v>
      </c>
      <c r="V168" s="44">
        <v>4.68</v>
      </c>
      <c r="W168" s="44">
        <v>4.68</v>
      </c>
      <c r="X168" s="44">
        <v>4.68</v>
      </c>
      <c r="Y168" s="44">
        <v>4.68</v>
      </c>
      <c r="Z168" s="44">
        <v>4.68</v>
      </c>
      <c r="AA168" s="44">
        <v>4.68</v>
      </c>
    </row>
    <row r="169" spans="1:27" ht="12.75" hidden="1" customHeight="1" outlineLevel="1" x14ac:dyDescent="0.2">
      <c r="A169" s="89" t="s">
        <v>390</v>
      </c>
      <c r="B169" s="63" t="s">
        <v>81</v>
      </c>
      <c r="C169" s="43" t="s">
        <v>79</v>
      </c>
      <c r="D169" s="44">
        <f>$D$11</f>
        <v>110.23</v>
      </c>
      <c r="E169" s="44">
        <f t="shared" ref="E169:AA169" si="95">$D$11</f>
        <v>110.23</v>
      </c>
      <c r="F169" s="44">
        <f t="shared" si="95"/>
        <v>110.23</v>
      </c>
      <c r="G169" s="44">
        <f t="shared" si="95"/>
        <v>110.23</v>
      </c>
      <c r="H169" s="44">
        <f t="shared" si="95"/>
        <v>110.23</v>
      </c>
      <c r="I169" s="44">
        <f t="shared" si="95"/>
        <v>110.23</v>
      </c>
      <c r="J169" s="44">
        <f t="shared" si="95"/>
        <v>110.23</v>
      </c>
      <c r="K169" s="44">
        <f t="shared" si="95"/>
        <v>110.23</v>
      </c>
      <c r="L169" s="44">
        <f t="shared" si="95"/>
        <v>110.23</v>
      </c>
      <c r="M169" s="44">
        <f t="shared" si="95"/>
        <v>110.23</v>
      </c>
      <c r="N169" s="44">
        <f t="shared" si="95"/>
        <v>110.23</v>
      </c>
      <c r="O169" s="44">
        <f t="shared" si="95"/>
        <v>110.23</v>
      </c>
      <c r="P169" s="44">
        <f t="shared" si="95"/>
        <v>110.23</v>
      </c>
      <c r="Q169" s="44">
        <f t="shared" si="95"/>
        <v>110.23</v>
      </c>
      <c r="R169" s="44">
        <f t="shared" si="95"/>
        <v>110.23</v>
      </c>
      <c r="S169" s="44">
        <f t="shared" si="95"/>
        <v>110.23</v>
      </c>
      <c r="T169" s="44">
        <f t="shared" si="95"/>
        <v>110.23</v>
      </c>
      <c r="U169" s="44">
        <f t="shared" si="95"/>
        <v>110.23</v>
      </c>
      <c r="V169" s="44">
        <f t="shared" si="95"/>
        <v>110.23</v>
      </c>
      <c r="W169" s="44">
        <f t="shared" si="95"/>
        <v>110.23</v>
      </c>
      <c r="X169" s="44">
        <f t="shared" si="95"/>
        <v>110.23</v>
      </c>
      <c r="Y169" s="44">
        <f t="shared" si="95"/>
        <v>110.23</v>
      </c>
      <c r="Z169" s="44">
        <f t="shared" si="95"/>
        <v>110.23</v>
      </c>
      <c r="AA169" s="44">
        <f t="shared" si="95"/>
        <v>110.23</v>
      </c>
    </row>
    <row r="170" spans="1:27" ht="12.75" customHeight="1" collapsed="1" x14ac:dyDescent="0.2">
      <c r="A170" s="88" t="s">
        <v>391</v>
      </c>
      <c r="B170" s="28" t="str">
        <f>"03"&amp;"."&amp;$B$639&amp;"."&amp;$B$640</f>
        <v>03.09.2023</v>
      </c>
      <c r="C170" s="80" t="s">
        <v>76</v>
      </c>
      <c r="D170" s="81">
        <f>ROUND(((D171+D172+D174+D173)/1000),5)</f>
        <v>3.1705999999999999</v>
      </c>
      <c r="E170" s="81">
        <f>ROUND(((E171+E172+E174+E173)/1000),5)</f>
        <v>3.03355</v>
      </c>
      <c r="F170" s="81">
        <f>ROUND(((F171+F172+F174+F173)/1000),5)</f>
        <v>2.9557199999999999</v>
      </c>
      <c r="G170" s="81">
        <f t="shared" ref="G170:AA170" si="96">ROUND(((G171+G172+G174+G173)/1000),5)</f>
        <v>2.9501300000000001</v>
      </c>
      <c r="H170" s="81">
        <f t="shared" si="96"/>
        <v>2.9481199999999999</v>
      </c>
      <c r="I170" s="81">
        <f t="shared" si="96"/>
        <v>2.9128500000000002</v>
      </c>
      <c r="J170" s="81">
        <f t="shared" si="96"/>
        <v>2.9321299999999999</v>
      </c>
      <c r="K170" s="81">
        <f t="shared" si="96"/>
        <v>3.1037400000000002</v>
      </c>
      <c r="L170" s="81">
        <f t="shared" si="96"/>
        <v>3.3769100000000001</v>
      </c>
      <c r="M170" s="81">
        <f t="shared" si="96"/>
        <v>3.5988799999999999</v>
      </c>
      <c r="N170" s="81">
        <f t="shared" si="96"/>
        <v>3.6924800000000002</v>
      </c>
      <c r="O170" s="81">
        <f t="shared" si="96"/>
        <v>3.71787</v>
      </c>
      <c r="P170" s="81">
        <f t="shared" si="96"/>
        <v>3.6842000000000001</v>
      </c>
      <c r="Q170" s="81">
        <f t="shared" si="96"/>
        <v>3.6938399999999998</v>
      </c>
      <c r="R170" s="81">
        <f t="shared" si="96"/>
        <v>3.6863800000000002</v>
      </c>
      <c r="S170" s="81">
        <f t="shared" si="96"/>
        <v>3.6604100000000002</v>
      </c>
      <c r="T170" s="81">
        <f t="shared" si="96"/>
        <v>3.6621899999999998</v>
      </c>
      <c r="U170" s="81">
        <f t="shared" si="96"/>
        <v>3.6099199999999998</v>
      </c>
      <c r="V170" s="81">
        <f t="shared" si="96"/>
        <v>3.6343899999999998</v>
      </c>
      <c r="W170" s="81">
        <f t="shared" si="96"/>
        <v>3.80057</v>
      </c>
      <c r="X170" s="81">
        <f t="shared" si="96"/>
        <v>3.7906200000000001</v>
      </c>
      <c r="Y170" s="81">
        <f t="shared" si="96"/>
        <v>3.7195200000000002</v>
      </c>
      <c r="Z170" s="81">
        <f t="shared" si="96"/>
        <v>3.53952</v>
      </c>
      <c r="AA170" s="81">
        <f t="shared" si="96"/>
        <v>3.2262499999999998</v>
      </c>
    </row>
    <row r="171" spans="1:27" ht="12.75" hidden="1" customHeight="1" outlineLevel="1" x14ac:dyDescent="0.2">
      <c r="A171" s="89" t="s">
        <v>392</v>
      </c>
      <c r="B171" s="63" t="s">
        <v>230</v>
      </c>
      <c r="C171" s="43" t="s">
        <v>79</v>
      </c>
      <c r="D171" s="44">
        <v>1338.72</v>
      </c>
      <c r="E171" s="44">
        <v>1201.67</v>
      </c>
      <c r="F171" s="44">
        <v>1123.8399999999999</v>
      </c>
      <c r="G171" s="44">
        <v>1118.25</v>
      </c>
      <c r="H171" s="44">
        <v>1116.24</v>
      </c>
      <c r="I171" s="44">
        <v>1080.97</v>
      </c>
      <c r="J171" s="44">
        <v>1100.25</v>
      </c>
      <c r="K171" s="44">
        <v>1271.8599999999999</v>
      </c>
      <c r="L171" s="44">
        <v>1545.03</v>
      </c>
      <c r="M171" s="44">
        <v>1767</v>
      </c>
      <c r="N171" s="44">
        <v>1860.6</v>
      </c>
      <c r="O171" s="44">
        <v>1885.99</v>
      </c>
      <c r="P171" s="44">
        <v>1852.32</v>
      </c>
      <c r="Q171" s="44">
        <v>1861.96</v>
      </c>
      <c r="R171" s="44">
        <v>1854.5</v>
      </c>
      <c r="S171" s="44">
        <v>1828.53</v>
      </c>
      <c r="T171" s="44">
        <v>1830.31</v>
      </c>
      <c r="U171" s="44">
        <v>1778.04</v>
      </c>
      <c r="V171" s="44">
        <v>1802.51</v>
      </c>
      <c r="W171" s="44">
        <v>1968.69</v>
      </c>
      <c r="X171" s="44">
        <v>1958.74</v>
      </c>
      <c r="Y171" s="44">
        <v>1887.64</v>
      </c>
      <c r="Z171" s="44">
        <v>1707.64</v>
      </c>
      <c r="AA171" s="44">
        <v>1394.37</v>
      </c>
    </row>
    <row r="172" spans="1:27" ht="12.75" hidden="1" customHeight="1" outlineLevel="1" x14ac:dyDescent="0.2">
      <c r="A172" s="89" t="s">
        <v>393</v>
      </c>
      <c r="B172" s="63" t="s">
        <v>90</v>
      </c>
      <c r="C172" s="43" t="s">
        <v>79</v>
      </c>
      <c r="D172" s="44">
        <f>$D$162</f>
        <v>1716.97</v>
      </c>
      <c r="E172" s="44">
        <f>$D$162</f>
        <v>1716.97</v>
      </c>
      <c r="F172" s="44">
        <f t="shared" ref="F172:AA172" si="97">$D$162</f>
        <v>1716.97</v>
      </c>
      <c r="G172" s="44">
        <f t="shared" si="97"/>
        <v>1716.97</v>
      </c>
      <c r="H172" s="44">
        <f t="shared" si="97"/>
        <v>1716.97</v>
      </c>
      <c r="I172" s="44">
        <f t="shared" si="97"/>
        <v>1716.97</v>
      </c>
      <c r="J172" s="44">
        <f t="shared" si="97"/>
        <v>1716.97</v>
      </c>
      <c r="K172" s="44">
        <f t="shared" si="97"/>
        <v>1716.97</v>
      </c>
      <c r="L172" s="44">
        <f t="shared" si="97"/>
        <v>1716.97</v>
      </c>
      <c r="M172" s="44">
        <f t="shared" si="97"/>
        <v>1716.97</v>
      </c>
      <c r="N172" s="44">
        <f t="shared" si="97"/>
        <v>1716.97</v>
      </c>
      <c r="O172" s="44">
        <f t="shared" si="97"/>
        <v>1716.97</v>
      </c>
      <c r="P172" s="44">
        <f t="shared" si="97"/>
        <v>1716.97</v>
      </c>
      <c r="Q172" s="44">
        <f t="shared" si="97"/>
        <v>1716.97</v>
      </c>
      <c r="R172" s="44">
        <f t="shared" si="97"/>
        <v>1716.97</v>
      </c>
      <c r="S172" s="44">
        <f t="shared" si="97"/>
        <v>1716.97</v>
      </c>
      <c r="T172" s="44">
        <f t="shared" si="97"/>
        <v>1716.97</v>
      </c>
      <c r="U172" s="44">
        <f t="shared" si="97"/>
        <v>1716.97</v>
      </c>
      <c r="V172" s="44">
        <f t="shared" si="97"/>
        <v>1716.97</v>
      </c>
      <c r="W172" s="44">
        <f t="shared" si="97"/>
        <v>1716.97</v>
      </c>
      <c r="X172" s="44">
        <f t="shared" si="97"/>
        <v>1716.97</v>
      </c>
      <c r="Y172" s="44">
        <f t="shared" si="97"/>
        <v>1716.97</v>
      </c>
      <c r="Z172" s="44">
        <f t="shared" si="97"/>
        <v>1716.97</v>
      </c>
      <c r="AA172" s="44">
        <f t="shared" si="97"/>
        <v>1716.97</v>
      </c>
    </row>
    <row r="173" spans="1:27" ht="12.75" hidden="1" customHeight="1" outlineLevel="1" x14ac:dyDescent="0.2">
      <c r="A173" s="89" t="s">
        <v>394</v>
      </c>
      <c r="B173" s="63" t="s">
        <v>83</v>
      </c>
      <c r="C173" s="43" t="s">
        <v>79</v>
      </c>
      <c r="D173" s="44">
        <v>4.68</v>
      </c>
      <c r="E173" s="44">
        <v>4.68</v>
      </c>
      <c r="F173" s="44">
        <v>4.68</v>
      </c>
      <c r="G173" s="44">
        <v>4.68</v>
      </c>
      <c r="H173" s="44">
        <v>4.68</v>
      </c>
      <c r="I173" s="44">
        <v>4.68</v>
      </c>
      <c r="J173" s="44">
        <v>4.68</v>
      </c>
      <c r="K173" s="44">
        <v>4.68</v>
      </c>
      <c r="L173" s="44">
        <v>4.68</v>
      </c>
      <c r="M173" s="44">
        <v>4.68</v>
      </c>
      <c r="N173" s="44">
        <v>4.68</v>
      </c>
      <c r="O173" s="44">
        <v>4.68</v>
      </c>
      <c r="P173" s="44">
        <v>4.68</v>
      </c>
      <c r="Q173" s="44">
        <v>4.68</v>
      </c>
      <c r="R173" s="44">
        <v>4.68</v>
      </c>
      <c r="S173" s="44">
        <v>4.68</v>
      </c>
      <c r="T173" s="44">
        <v>4.68</v>
      </c>
      <c r="U173" s="44">
        <v>4.68</v>
      </c>
      <c r="V173" s="44">
        <v>4.68</v>
      </c>
      <c r="W173" s="44">
        <v>4.68</v>
      </c>
      <c r="X173" s="44">
        <v>4.68</v>
      </c>
      <c r="Y173" s="44">
        <v>4.68</v>
      </c>
      <c r="Z173" s="44">
        <v>4.68</v>
      </c>
      <c r="AA173" s="44">
        <v>4.68</v>
      </c>
    </row>
    <row r="174" spans="1:27" ht="12.75" hidden="1" customHeight="1" outlineLevel="1" x14ac:dyDescent="0.2">
      <c r="A174" s="89" t="s">
        <v>395</v>
      </c>
      <c r="B174" s="63" t="s">
        <v>81</v>
      </c>
      <c r="C174" s="43" t="s">
        <v>79</v>
      </c>
      <c r="D174" s="44">
        <f>$D$11</f>
        <v>110.23</v>
      </c>
      <c r="E174" s="44">
        <f t="shared" ref="E174:AA174" si="98">$D$11</f>
        <v>110.23</v>
      </c>
      <c r="F174" s="44">
        <f t="shared" si="98"/>
        <v>110.23</v>
      </c>
      <c r="G174" s="44">
        <f t="shared" si="98"/>
        <v>110.23</v>
      </c>
      <c r="H174" s="44">
        <f t="shared" si="98"/>
        <v>110.23</v>
      </c>
      <c r="I174" s="44">
        <f t="shared" si="98"/>
        <v>110.23</v>
      </c>
      <c r="J174" s="44">
        <f t="shared" si="98"/>
        <v>110.23</v>
      </c>
      <c r="K174" s="44">
        <f t="shared" si="98"/>
        <v>110.23</v>
      </c>
      <c r="L174" s="44">
        <f t="shared" si="98"/>
        <v>110.23</v>
      </c>
      <c r="M174" s="44">
        <f t="shared" si="98"/>
        <v>110.23</v>
      </c>
      <c r="N174" s="44">
        <f t="shared" si="98"/>
        <v>110.23</v>
      </c>
      <c r="O174" s="44">
        <f t="shared" si="98"/>
        <v>110.23</v>
      </c>
      <c r="P174" s="44">
        <f t="shared" si="98"/>
        <v>110.23</v>
      </c>
      <c r="Q174" s="44">
        <f t="shared" si="98"/>
        <v>110.23</v>
      </c>
      <c r="R174" s="44">
        <f t="shared" si="98"/>
        <v>110.23</v>
      </c>
      <c r="S174" s="44">
        <f t="shared" si="98"/>
        <v>110.23</v>
      </c>
      <c r="T174" s="44">
        <f t="shared" si="98"/>
        <v>110.23</v>
      </c>
      <c r="U174" s="44">
        <f t="shared" si="98"/>
        <v>110.23</v>
      </c>
      <c r="V174" s="44">
        <f t="shared" si="98"/>
        <v>110.23</v>
      </c>
      <c r="W174" s="44">
        <f t="shared" si="98"/>
        <v>110.23</v>
      </c>
      <c r="X174" s="44">
        <f t="shared" si="98"/>
        <v>110.23</v>
      </c>
      <c r="Y174" s="44">
        <f t="shared" si="98"/>
        <v>110.23</v>
      </c>
      <c r="Z174" s="44">
        <f t="shared" si="98"/>
        <v>110.23</v>
      </c>
      <c r="AA174" s="44">
        <f t="shared" si="98"/>
        <v>110.23</v>
      </c>
    </row>
    <row r="175" spans="1:27" ht="12.75" customHeight="1" collapsed="1" x14ac:dyDescent="0.2">
      <c r="A175" s="88" t="s">
        <v>396</v>
      </c>
      <c r="B175" s="28" t="str">
        <f>"04"&amp;"."&amp;$B$639&amp;"."&amp;$B$640</f>
        <v>04.09.2023</v>
      </c>
      <c r="C175" s="80" t="s">
        <v>76</v>
      </c>
      <c r="D175" s="81">
        <f>ROUND(((D176+D177+D179+D178)/1000),5)</f>
        <v>3.2080099999999998</v>
      </c>
      <c r="E175" s="81">
        <f>ROUND(((E176+E177+E179+E178)/1000),5)</f>
        <v>3.08005</v>
      </c>
      <c r="F175" s="81">
        <f>ROUND(((F176+F177+F179+F178)/1000),5)</f>
        <v>3.01044</v>
      </c>
      <c r="G175" s="81">
        <f t="shared" ref="G175:AA175" si="99">ROUND(((G176+G177+G179+G178)/1000),5)</f>
        <v>2.9705499999999998</v>
      </c>
      <c r="H175" s="81">
        <f t="shared" si="99"/>
        <v>3.0171100000000002</v>
      </c>
      <c r="I175" s="81">
        <f t="shared" si="99"/>
        <v>3.07538</v>
      </c>
      <c r="J175" s="81">
        <f t="shared" si="99"/>
        <v>3.2294100000000001</v>
      </c>
      <c r="K175" s="81">
        <f t="shared" si="99"/>
        <v>3.49518</v>
      </c>
      <c r="L175" s="81">
        <f t="shared" si="99"/>
        <v>3.69014</v>
      </c>
      <c r="M175" s="81">
        <f t="shared" si="99"/>
        <v>3.83535</v>
      </c>
      <c r="N175" s="81">
        <f t="shared" si="99"/>
        <v>3.8790300000000002</v>
      </c>
      <c r="O175" s="81">
        <f t="shared" si="99"/>
        <v>3.8727900000000002</v>
      </c>
      <c r="P175" s="81">
        <f t="shared" si="99"/>
        <v>3.8384399999999999</v>
      </c>
      <c r="Q175" s="81">
        <f t="shared" si="99"/>
        <v>3.8775300000000001</v>
      </c>
      <c r="R175" s="81">
        <f t="shared" si="99"/>
        <v>3.9411800000000001</v>
      </c>
      <c r="S175" s="81">
        <f t="shared" si="99"/>
        <v>3.93845</v>
      </c>
      <c r="T175" s="81">
        <f t="shared" si="99"/>
        <v>3.9314100000000001</v>
      </c>
      <c r="U175" s="81">
        <f t="shared" si="99"/>
        <v>3.8740399999999999</v>
      </c>
      <c r="V175" s="81">
        <f t="shared" si="99"/>
        <v>3.88598</v>
      </c>
      <c r="W175" s="81">
        <f t="shared" si="99"/>
        <v>3.9342899999999998</v>
      </c>
      <c r="X175" s="81">
        <f t="shared" si="99"/>
        <v>3.9342199999999998</v>
      </c>
      <c r="Y175" s="81">
        <f t="shared" si="99"/>
        <v>3.8188800000000001</v>
      </c>
      <c r="Z175" s="81">
        <f t="shared" si="99"/>
        <v>3.60961</v>
      </c>
      <c r="AA175" s="81">
        <f t="shared" si="99"/>
        <v>3.3177400000000001</v>
      </c>
    </row>
    <row r="176" spans="1:27" ht="12.75" hidden="1" customHeight="1" outlineLevel="1" x14ac:dyDescent="0.2">
      <c r="A176" s="89" t="s">
        <v>397</v>
      </c>
      <c r="B176" s="63" t="s">
        <v>230</v>
      </c>
      <c r="C176" s="43" t="s">
        <v>79</v>
      </c>
      <c r="D176" s="44">
        <v>1376.13</v>
      </c>
      <c r="E176" s="44">
        <v>1248.17</v>
      </c>
      <c r="F176" s="44">
        <v>1178.56</v>
      </c>
      <c r="G176" s="44">
        <v>1138.67</v>
      </c>
      <c r="H176" s="44">
        <v>1185.23</v>
      </c>
      <c r="I176" s="44">
        <v>1243.5</v>
      </c>
      <c r="J176" s="44">
        <v>1397.53</v>
      </c>
      <c r="K176" s="44">
        <v>1663.3</v>
      </c>
      <c r="L176" s="44">
        <v>1858.26</v>
      </c>
      <c r="M176" s="44">
        <v>2003.47</v>
      </c>
      <c r="N176" s="44">
        <v>2047.15</v>
      </c>
      <c r="O176" s="44">
        <v>2040.91</v>
      </c>
      <c r="P176" s="44">
        <v>2006.56</v>
      </c>
      <c r="Q176" s="44">
        <v>2045.65</v>
      </c>
      <c r="R176" s="44">
        <v>2109.3000000000002</v>
      </c>
      <c r="S176" s="44">
        <v>2106.5700000000002</v>
      </c>
      <c r="T176" s="44">
        <v>2099.5300000000002</v>
      </c>
      <c r="U176" s="44">
        <v>2042.16</v>
      </c>
      <c r="V176" s="44">
        <v>2054.1</v>
      </c>
      <c r="W176" s="44">
        <v>2102.41</v>
      </c>
      <c r="X176" s="44">
        <v>2102.34</v>
      </c>
      <c r="Y176" s="44">
        <v>1987</v>
      </c>
      <c r="Z176" s="44">
        <v>1777.73</v>
      </c>
      <c r="AA176" s="44">
        <v>1485.86</v>
      </c>
    </row>
    <row r="177" spans="1:27" ht="12.75" hidden="1" customHeight="1" outlineLevel="1" x14ac:dyDescent="0.2">
      <c r="A177" s="89" t="s">
        <v>398</v>
      </c>
      <c r="B177" s="63" t="s">
        <v>90</v>
      </c>
      <c r="C177" s="43" t="s">
        <v>79</v>
      </c>
      <c r="D177" s="44">
        <f>$D$162</f>
        <v>1716.97</v>
      </c>
      <c r="E177" s="44">
        <f>$D$162</f>
        <v>1716.97</v>
      </c>
      <c r="F177" s="44">
        <f t="shared" ref="F177:AA177" si="100">$D$162</f>
        <v>1716.97</v>
      </c>
      <c r="G177" s="44">
        <f t="shared" si="100"/>
        <v>1716.97</v>
      </c>
      <c r="H177" s="44">
        <f t="shared" si="100"/>
        <v>1716.97</v>
      </c>
      <c r="I177" s="44">
        <f t="shared" si="100"/>
        <v>1716.97</v>
      </c>
      <c r="J177" s="44">
        <f t="shared" si="100"/>
        <v>1716.97</v>
      </c>
      <c r="K177" s="44">
        <f t="shared" si="100"/>
        <v>1716.97</v>
      </c>
      <c r="L177" s="44">
        <f t="shared" si="100"/>
        <v>1716.97</v>
      </c>
      <c r="M177" s="44">
        <f t="shared" si="100"/>
        <v>1716.97</v>
      </c>
      <c r="N177" s="44">
        <f t="shared" si="100"/>
        <v>1716.97</v>
      </c>
      <c r="O177" s="44">
        <f t="shared" si="100"/>
        <v>1716.97</v>
      </c>
      <c r="P177" s="44">
        <f t="shared" si="100"/>
        <v>1716.97</v>
      </c>
      <c r="Q177" s="44">
        <f t="shared" si="100"/>
        <v>1716.97</v>
      </c>
      <c r="R177" s="44">
        <f t="shared" si="100"/>
        <v>1716.97</v>
      </c>
      <c r="S177" s="44">
        <f t="shared" si="100"/>
        <v>1716.97</v>
      </c>
      <c r="T177" s="44">
        <f t="shared" si="100"/>
        <v>1716.97</v>
      </c>
      <c r="U177" s="44">
        <f t="shared" si="100"/>
        <v>1716.97</v>
      </c>
      <c r="V177" s="44">
        <f t="shared" si="100"/>
        <v>1716.97</v>
      </c>
      <c r="W177" s="44">
        <f t="shared" si="100"/>
        <v>1716.97</v>
      </c>
      <c r="X177" s="44">
        <f t="shared" si="100"/>
        <v>1716.97</v>
      </c>
      <c r="Y177" s="44">
        <f t="shared" si="100"/>
        <v>1716.97</v>
      </c>
      <c r="Z177" s="44">
        <f t="shared" si="100"/>
        <v>1716.97</v>
      </c>
      <c r="AA177" s="44">
        <f t="shared" si="100"/>
        <v>1716.97</v>
      </c>
    </row>
    <row r="178" spans="1:27" ht="12.75" hidden="1" customHeight="1" outlineLevel="1" x14ac:dyDescent="0.2">
      <c r="A178" s="89" t="s">
        <v>399</v>
      </c>
      <c r="B178" s="63" t="s">
        <v>83</v>
      </c>
      <c r="C178" s="43" t="s">
        <v>79</v>
      </c>
      <c r="D178" s="44">
        <v>4.68</v>
      </c>
      <c r="E178" s="44">
        <v>4.68</v>
      </c>
      <c r="F178" s="44">
        <v>4.68</v>
      </c>
      <c r="G178" s="44">
        <v>4.68</v>
      </c>
      <c r="H178" s="44">
        <v>4.68</v>
      </c>
      <c r="I178" s="44">
        <v>4.68</v>
      </c>
      <c r="J178" s="44">
        <v>4.68</v>
      </c>
      <c r="K178" s="44">
        <v>4.68</v>
      </c>
      <c r="L178" s="44">
        <v>4.68</v>
      </c>
      <c r="M178" s="44">
        <v>4.68</v>
      </c>
      <c r="N178" s="44">
        <v>4.68</v>
      </c>
      <c r="O178" s="44">
        <v>4.68</v>
      </c>
      <c r="P178" s="44">
        <v>4.68</v>
      </c>
      <c r="Q178" s="44">
        <v>4.68</v>
      </c>
      <c r="R178" s="44">
        <v>4.68</v>
      </c>
      <c r="S178" s="44">
        <v>4.68</v>
      </c>
      <c r="T178" s="44">
        <v>4.68</v>
      </c>
      <c r="U178" s="44">
        <v>4.68</v>
      </c>
      <c r="V178" s="44">
        <v>4.68</v>
      </c>
      <c r="W178" s="44">
        <v>4.68</v>
      </c>
      <c r="X178" s="44">
        <v>4.68</v>
      </c>
      <c r="Y178" s="44">
        <v>4.68</v>
      </c>
      <c r="Z178" s="44">
        <v>4.68</v>
      </c>
      <c r="AA178" s="44">
        <v>4.68</v>
      </c>
    </row>
    <row r="179" spans="1:27" ht="12.75" hidden="1" customHeight="1" outlineLevel="1" x14ac:dyDescent="0.2">
      <c r="A179" s="89" t="s">
        <v>400</v>
      </c>
      <c r="B179" s="63" t="s">
        <v>81</v>
      </c>
      <c r="C179" s="43" t="s">
        <v>79</v>
      </c>
      <c r="D179" s="44">
        <f>$D$11</f>
        <v>110.23</v>
      </c>
      <c r="E179" s="44">
        <f t="shared" ref="E179:AA179" si="101">$D$11</f>
        <v>110.23</v>
      </c>
      <c r="F179" s="44">
        <f t="shared" si="101"/>
        <v>110.23</v>
      </c>
      <c r="G179" s="44">
        <f t="shared" si="101"/>
        <v>110.23</v>
      </c>
      <c r="H179" s="44">
        <f t="shared" si="101"/>
        <v>110.23</v>
      </c>
      <c r="I179" s="44">
        <f t="shared" si="101"/>
        <v>110.23</v>
      </c>
      <c r="J179" s="44">
        <f t="shared" si="101"/>
        <v>110.23</v>
      </c>
      <c r="K179" s="44">
        <f t="shared" si="101"/>
        <v>110.23</v>
      </c>
      <c r="L179" s="44">
        <f t="shared" si="101"/>
        <v>110.23</v>
      </c>
      <c r="M179" s="44">
        <f t="shared" si="101"/>
        <v>110.23</v>
      </c>
      <c r="N179" s="44">
        <f t="shared" si="101"/>
        <v>110.23</v>
      </c>
      <c r="O179" s="44">
        <f t="shared" si="101"/>
        <v>110.23</v>
      </c>
      <c r="P179" s="44">
        <f t="shared" si="101"/>
        <v>110.23</v>
      </c>
      <c r="Q179" s="44">
        <f t="shared" si="101"/>
        <v>110.23</v>
      </c>
      <c r="R179" s="44">
        <f t="shared" si="101"/>
        <v>110.23</v>
      </c>
      <c r="S179" s="44">
        <f t="shared" si="101"/>
        <v>110.23</v>
      </c>
      <c r="T179" s="44">
        <f t="shared" si="101"/>
        <v>110.23</v>
      </c>
      <c r="U179" s="44">
        <f t="shared" si="101"/>
        <v>110.23</v>
      </c>
      <c r="V179" s="44">
        <f t="shared" si="101"/>
        <v>110.23</v>
      </c>
      <c r="W179" s="44">
        <f t="shared" si="101"/>
        <v>110.23</v>
      </c>
      <c r="X179" s="44">
        <f t="shared" si="101"/>
        <v>110.23</v>
      </c>
      <c r="Y179" s="44">
        <f t="shared" si="101"/>
        <v>110.23</v>
      </c>
      <c r="Z179" s="44">
        <f t="shared" si="101"/>
        <v>110.23</v>
      </c>
      <c r="AA179" s="44">
        <f t="shared" si="101"/>
        <v>110.23</v>
      </c>
    </row>
    <row r="180" spans="1:27" ht="12.75" customHeight="1" collapsed="1" x14ac:dyDescent="0.2">
      <c r="A180" s="88" t="s">
        <v>401</v>
      </c>
      <c r="B180" s="28" t="str">
        <f>"05"&amp;"."&amp;$B$639&amp;"."&amp;$B$640</f>
        <v>05.09.2023</v>
      </c>
      <c r="C180" s="80" t="s">
        <v>76</v>
      </c>
      <c r="D180" s="81">
        <f>ROUND(((D181+D182+D184+D183)/1000),5)</f>
        <v>3.18872</v>
      </c>
      <c r="E180" s="81">
        <f>ROUND(((E181+E182+E184+E183)/1000),5)</f>
        <v>3.0986699999999998</v>
      </c>
      <c r="F180" s="81">
        <f>ROUND(((F181+F182+F184+F183)/1000),5)</f>
        <v>3.0104899999999999</v>
      </c>
      <c r="G180" s="81">
        <f t="shared" ref="G180:AA180" si="102">ROUND(((G181+G182+G184+G183)/1000),5)</f>
        <v>2.99214</v>
      </c>
      <c r="H180" s="81">
        <f t="shared" si="102"/>
        <v>3.0562</v>
      </c>
      <c r="I180" s="81">
        <f t="shared" si="102"/>
        <v>3.1699799999999998</v>
      </c>
      <c r="J180" s="81">
        <f t="shared" si="102"/>
        <v>3.27399</v>
      </c>
      <c r="K180" s="81">
        <f t="shared" si="102"/>
        <v>3.5599599999999998</v>
      </c>
      <c r="L180" s="81">
        <f t="shared" si="102"/>
        <v>3.6353399999999998</v>
      </c>
      <c r="M180" s="81">
        <f t="shared" si="102"/>
        <v>3.8346200000000001</v>
      </c>
      <c r="N180" s="81">
        <f t="shared" si="102"/>
        <v>3.86755</v>
      </c>
      <c r="O180" s="81">
        <f t="shared" si="102"/>
        <v>3.8658000000000001</v>
      </c>
      <c r="P180" s="81">
        <f t="shared" si="102"/>
        <v>3.8495400000000002</v>
      </c>
      <c r="Q180" s="81">
        <f t="shared" si="102"/>
        <v>3.8690000000000002</v>
      </c>
      <c r="R180" s="81">
        <f t="shared" si="102"/>
        <v>3.9217300000000002</v>
      </c>
      <c r="S180" s="81">
        <f t="shared" si="102"/>
        <v>3.9172099999999999</v>
      </c>
      <c r="T180" s="81">
        <f t="shared" si="102"/>
        <v>3.9020199999999998</v>
      </c>
      <c r="U180" s="81">
        <f t="shared" si="102"/>
        <v>3.8635000000000002</v>
      </c>
      <c r="V180" s="81">
        <f t="shared" si="102"/>
        <v>3.8578700000000001</v>
      </c>
      <c r="W180" s="81">
        <f t="shared" si="102"/>
        <v>3.9114900000000001</v>
      </c>
      <c r="X180" s="81">
        <f t="shared" si="102"/>
        <v>3.9030100000000001</v>
      </c>
      <c r="Y180" s="81">
        <f t="shared" si="102"/>
        <v>3.8464100000000001</v>
      </c>
      <c r="Z180" s="81">
        <f t="shared" si="102"/>
        <v>3.6372399999999998</v>
      </c>
      <c r="AA180" s="81">
        <f t="shared" si="102"/>
        <v>3.4938799999999999</v>
      </c>
    </row>
    <row r="181" spans="1:27" ht="12.75" hidden="1" customHeight="1" outlineLevel="1" x14ac:dyDescent="0.2">
      <c r="A181" s="89" t="s">
        <v>402</v>
      </c>
      <c r="B181" s="63" t="s">
        <v>230</v>
      </c>
      <c r="C181" s="43" t="s">
        <v>79</v>
      </c>
      <c r="D181" s="44">
        <v>1356.84</v>
      </c>
      <c r="E181" s="44">
        <v>1266.79</v>
      </c>
      <c r="F181" s="44">
        <v>1178.6099999999999</v>
      </c>
      <c r="G181" s="44">
        <v>1160.26</v>
      </c>
      <c r="H181" s="44">
        <v>1224.32</v>
      </c>
      <c r="I181" s="44">
        <v>1338.1</v>
      </c>
      <c r="J181" s="44">
        <v>1442.11</v>
      </c>
      <c r="K181" s="44">
        <v>1728.08</v>
      </c>
      <c r="L181" s="44">
        <v>1803.46</v>
      </c>
      <c r="M181" s="44">
        <v>2002.74</v>
      </c>
      <c r="N181" s="44">
        <v>2035.67</v>
      </c>
      <c r="O181" s="44">
        <v>2033.92</v>
      </c>
      <c r="P181" s="44">
        <v>2017.66</v>
      </c>
      <c r="Q181" s="44">
        <v>2037.12</v>
      </c>
      <c r="R181" s="44">
        <v>2089.85</v>
      </c>
      <c r="S181" s="44">
        <v>2085.33</v>
      </c>
      <c r="T181" s="44">
        <v>2070.14</v>
      </c>
      <c r="U181" s="44">
        <v>2031.62</v>
      </c>
      <c r="V181" s="44">
        <v>2025.99</v>
      </c>
      <c r="W181" s="44">
        <v>2079.61</v>
      </c>
      <c r="X181" s="44">
        <v>2071.13</v>
      </c>
      <c r="Y181" s="44">
        <v>2014.53</v>
      </c>
      <c r="Z181" s="44">
        <v>1805.36</v>
      </c>
      <c r="AA181" s="44">
        <v>1662</v>
      </c>
    </row>
    <row r="182" spans="1:27" ht="12.75" hidden="1" customHeight="1" outlineLevel="1" x14ac:dyDescent="0.2">
      <c r="A182" s="89" t="s">
        <v>403</v>
      </c>
      <c r="B182" s="63" t="s">
        <v>90</v>
      </c>
      <c r="C182" s="43" t="s">
        <v>79</v>
      </c>
      <c r="D182" s="44">
        <f>$D$162</f>
        <v>1716.97</v>
      </c>
      <c r="E182" s="44">
        <f>$D$162</f>
        <v>1716.97</v>
      </c>
      <c r="F182" s="44">
        <f t="shared" ref="F182:AA182" si="103">$D$162</f>
        <v>1716.97</v>
      </c>
      <c r="G182" s="44">
        <f t="shared" si="103"/>
        <v>1716.97</v>
      </c>
      <c r="H182" s="44">
        <f t="shared" si="103"/>
        <v>1716.97</v>
      </c>
      <c r="I182" s="44">
        <f t="shared" si="103"/>
        <v>1716.97</v>
      </c>
      <c r="J182" s="44">
        <f t="shared" si="103"/>
        <v>1716.97</v>
      </c>
      <c r="K182" s="44">
        <f t="shared" si="103"/>
        <v>1716.97</v>
      </c>
      <c r="L182" s="44">
        <f t="shared" si="103"/>
        <v>1716.97</v>
      </c>
      <c r="M182" s="44">
        <f t="shared" si="103"/>
        <v>1716.97</v>
      </c>
      <c r="N182" s="44">
        <f t="shared" si="103"/>
        <v>1716.97</v>
      </c>
      <c r="O182" s="44">
        <f t="shared" si="103"/>
        <v>1716.97</v>
      </c>
      <c r="P182" s="44">
        <f t="shared" si="103"/>
        <v>1716.97</v>
      </c>
      <c r="Q182" s="44">
        <f t="shared" si="103"/>
        <v>1716.97</v>
      </c>
      <c r="R182" s="44">
        <f t="shared" si="103"/>
        <v>1716.97</v>
      </c>
      <c r="S182" s="44">
        <f t="shared" si="103"/>
        <v>1716.97</v>
      </c>
      <c r="T182" s="44">
        <f t="shared" si="103"/>
        <v>1716.97</v>
      </c>
      <c r="U182" s="44">
        <f t="shared" si="103"/>
        <v>1716.97</v>
      </c>
      <c r="V182" s="44">
        <f t="shared" si="103"/>
        <v>1716.97</v>
      </c>
      <c r="W182" s="44">
        <f t="shared" si="103"/>
        <v>1716.97</v>
      </c>
      <c r="X182" s="44">
        <f t="shared" si="103"/>
        <v>1716.97</v>
      </c>
      <c r="Y182" s="44">
        <f t="shared" si="103"/>
        <v>1716.97</v>
      </c>
      <c r="Z182" s="44">
        <f t="shared" si="103"/>
        <v>1716.97</v>
      </c>
      <c r="AA182" s="44">
        <f t="shared" si="103"/>
        <v>1716.97</v>
      </c>
    </row>
    <row r="183" spans="1:27" ht="12.75" hidden="1" customHeight="1" outlineLevel="1" x14ac:dyDescent="0.2">
      <c r="A183" s="89" t="s">
        <v>404</v>
      </c>
      <c r="B183" s="63" t="s">
        <v>83</v>
      </c>
      <c r="C183" s="43" t="s">
        <v>79</v>
      </c>
      <c r="D183" s="44">
        <v>4.68</v>
      </c>
      <c r="E183" s="44">
        <v>4.68</v>
      </c>
      <c r="F183" s="44">
        <v>4.68</v>
      </c>
      <c r="G183" s="44">
        <v>4.68</v>
      </c>
      <c r="H183" s="44">
        <v>4.68</v>
      </c>
      <c r="I183" s="44">
        <v>4.68</v>
      </c>
      <c r="J183" s="44">
        <v>4.68</v>
      </c>
      <c r="K183" s="44">
        <v>4.68</v>
      </c>
      <c r="L183" s="44">
        <v>4.68</v>
      </c>
      <c r="M183" s="44">
        <v>4.68</v>
      </c>
      <c r="N183" s="44">
        <v>4.68</v>
      </c>
      <c r="O183" s="44">
        <v>4.68</v>
      </c>
      <c r="P183" s="44">
        <v>4.68</v>
      </c>
      <c r="Q183" s="44">
        <v>4.68</v>
      </c>
      <c r="R183" s="44">
        <v>4.68</v>
      </c>
      <c r="S183" s="44">
        <v>4.68</v>
      </c>
      <c r="T183" s="44">
        <v>4.68</v>
      </c>
      <c r="U183" s="44">
        <v>4.68</v>
      </c>
      <c r="V183" s="44">
        <v>4.68</v>
      </c>
      <c r="W183" s="44">
        <v>4.68</v>
      </c>
      <c r="X183" s="44">
        <v>4.68</v>
      </c>
      <c r="Y183" s="44">
        <v>4.68</v>
      </c>
      <c r="Z183" s="44">
        <v>4.68</v>
      </c>
      <c r="AA183" s="44">
        <v>4.68</v>
      </c>
    </row>
    <row r="184" spans="1:27" ht="12.75" hidden="1" customHeight="1" outlineLevel="1" x14ac:dyDescent="0.2">
      <c r="A184" s="89" t="s">
        <v>405</v>
      </c>
      <c r="B184" s="63" t="s">
        <v>81</v>
      </c>
      <c r="C184" s="43" t="s">
        <v>79</v>
      </c>
      <c r="D184" s="44">
        <f>$D$11</f>
        <v>110.23</v>
      </c>
      <c r="E184" s="44">
        <f t="shared" ref="E184:AA184" si="104">$D$11</f>
        <v>110.23</v>
      </c>
      <c r="F184" s="44">
        <f t="shared" si="104"/>
        <v>110.23</v>
      </c>
      <c r="G184" s="44">
        <f t="shared" si="104"/>
        <v>110.23</v>
      </c>
      <c r="H184" s="44">
        <f t="shared" si="104"/>
        <v>110.23</v>
      </c>
      <c r="I184" s="44">
        <f t="shared" si="104"/>
        <v>110.23</v>
      </c>
      <c r="J184" s="44">
        <f t="shared" si="104"/>
        <v>110.23</v>
      </c>
      <c r="K184" s="44">
        <f t="shared" si="104"/>
        <v>110.23</v>
      </c>
      <c r="L184" s="44">
        <f t="shared" si="104"/>
        <v>110.23</v>
      </c>
      <c r="M184" s="44">
        <f t="shared" si="104"/>
        <v>110.23</v>
      </c>
      <c r="N184" s="44">
        <f t="shared" si="104"/>
        <v>110.23</v>
      </c>
      <c r="O184" s="44">
        <f t="shared" si="104"/>
        <v>110.23</v>
      </c>
      <c r="P184" s="44">
        <f t="shared" si="104"/>
        <v>110.23</v>
      </c>
      <c r="Q184" s="44">
        <f t="shared" si="104"/>
        <v>110.23</v>
      </c>
      <c r="R184" s="44">
        <f t="shared" si="104"/>
        <v>110.23</v>
      </c>
      <c r="S184" s="44">
        <f t="shared" si="104"/>
        <v>110.23</v>
      </c>
      <c r="T184" s="44">
        <f t="shared" si="104"/>
        <v>110.23</v>
      </c>
      <c r="U184" s="44">
        <f t="shared" si="104"/>
        <v>110.23</v>
      </c>
      <c r="V184" s="44">
        <f t="shared" si="104"/>
        <v>110.23</v>
      </c>
      <c r="W184" s="44">
        <f t="shared" si="104"/>
        <v>110.23</v>
      </c>
      <c r="X184" s="44">
        <f t="shared" si="104"/>
        <v>110.23</v>
      </c>
      <c r="Y184" s="44">
        <f t="shared" si="104"/>
        <v>110.23</v>
      </c>
      <c r="Z184" s="44">
        <f t="shared" si="104"/>
        <v>110.23</v>
      </c>
      <c r="AA184" s="44">
        <f t="shared" si="104"/>
        <v>110.23</v>
      </c>
    </row>
    <row r="185" spans="1:27" ht="12.75" customHeight="1" collapsed="1" x14ac:dyDescent="0.2">
      <c r="A185" s="88" t="s">
        <v>406</v>
      </c>
      <c r="B185" s="28" t="str">
        <f>"06"&amp;"."&amp;$B$639&amp;"."&amp;$B$640</f>
        <v>06.09.2023</v>
      </c>
      <c r="C185" s="80" t="s">
        <v>76</v>
      </c>
      <c r="D185" s="81">
        <f>ROUND(((D186+D187+D189+D188)/1000),5)</f>
        <v>3.1598999999999999</v>
      </c>
      <c r="E185" s="81">
        <f>ROUND(((E186+E187+E189+E188)/1000),5)</f>
        <v>3.0237599999999998</v>
      </c>
      <c r="F185" s="81">
        <f>ROUND(((F186+F187+F189+F188)/1000),5)</f>
        <v>2.94773</v>
      </c>
      <c r="G185" s="81">
        <f t="shared" ref="G185:AA185" si="105">ROUND(((G186+G187+G189+G188)/1000),5)</f>
        <v>2.9463300000000001</v>
      </c>
      <c r="H185" s="81">
        <f t="shared" si="105"/>
        <v>3.0229900000000001</v>
      </c>
      <c r="I185" s="81">
        <f t="shared" si="105"/>
        <v>3.14934</v>
      </c>
      <c r="J185" s="81">
        <f t="shared" si="105"/>
        <v>3.2747199999999999</v>
      </c>
      <c r="K185" s="81">
        <f t="shared" si="105"/>
        <v>3.5707200000000001</v>
      </c>
      <c r="L185" s="81">
        <f t="shared" si="105"/>
        <v>3.8142100000000001</v>
      </c>
      <c r="M185" s="81">
        <f t="shared" si="105"/>
        <v>3.8849399999999998</v>
      </c>
      <c r="N185" s="81">
        <f t="shared" si="105"/>
        <v>3.9119299999999999</v>
      </c>
      <c r="O185" s="81">
        <f t="shared" si="105"/>
        <v>3.9093300000000002</v>
      </c>
      <c r="P185" s="81">
        <f t="shared" si="105"/>
        <v>3.9021699999999999</v>
      </c>
      <c r="Q185" s="81">
        <f t="shared" si="105"/>
        <v>3.91228</v>
      </c>
      <c r="R185" s="81">
        <f t="shared" si="105"/>
        <v>3.9509400000000001</v>
      </c>
      <c r="S185" s="81">
        <f t="shared" si="105"/>
        <v>3.9380600000000001</v>
      </c>
      <c r="T185" s="81">
        <f t="shared" si="105"/>
        <v>3.9302800000000002</v>
      </c>
      <c r="U185" s="81">
        <f t="shared" si="105"/>
        <v>3.9209999999999998</v>
      </c>
      <c r="V185" s="81">
        <f t="shared" si="105"/>
        <v>3.9198599999999999</v>
      </c>
      <c r="W185" s="81">
        <f t="shared" si="105"/>
        <v>3.93879</v>
      </c>
      <c r="X185" s="81">
        <f t="shared" si="105"/>
        <v>3.9362599999999999</v>
      </c>
      <c r="Y185" s="81">
        <f t="shared" si="105"/>
        <v>3.8255300000000001</v>
      </c>
      <c r="Z185" s="81">
        <f t="shared" si="105"/>
        <v>3.6101399999999999</v>
      </c>
      <c r="AA185" s="81">
        <f t="shared" si="105"/>
        <v>3.3946000000000001</v>
      </c>
    </row>
    <row r="186" spans="1:27" ht="12.75" hidden="1" customHeight="1" outlineLevel="1" x14ac:dyDescent="0.2">
      <c r="A186" s="89" t="s">
        <v>407</v>
      </c>
      <c r="B186" s="63" t="s">
        <v>230</v>
      </c>
      <c r="C186" s="43" t="s">
        <v>79</v>
      </c>
      <c r="D186" s="44">
        <v>1328.02</v>
      </c>
      <c r="E186" s="44">
        <v>1191.8800000000001</v>
      </c>
      <c r="F186" s="44">
        <v>1115.8499999999999</v>
      </c>
      <c r="G186" s="44">
        <v>1114.45</v>
      </c>
      <c r="H186" s="44">
        <v>1191.1099999999999</v>
      </c>
      <c r="I186" s="44">
        <v>1317.46</v>
      </c>
      <c r="J186" s="44">
        <v>1442.84</v>
      </c>
      <c r="K186" s="44">
        <v>1738.84</v>
      </c>
      <c r="L186" s="44">
        <v>1982.33</v>
      </c>
      <c r="M186" s="44">
        <v>2053.06</v>
      </c>
      <c r="N186" s="44">
        <v>2080.0500000000002</v>
      </c>
      <c r="O186" s="44">
        <v>2077.4499999999998</v>
      </c>
      <c r="P186" s="44">
        <v>2070.29</v>
      </c>
      <c r="Q186" s="44">
        <v>2080.4</v>
      </c>
      <c r="R186" s="44">
        <v>2119.06</v>
      </c>
      <c r="S186" s="44">
        <v>2106.1799999999998</v>
      </c>
      <c r="T186" s="44">
        <v>2098.4</v>
      </c>
      <c r="U186" s="44">
        <v>2089.12</v>
      </c>
      <c r="V186" s="44">
        <v>2087.98</v>
      </c>
      <c r="W186" s="44">
        <v>2106.91</v>
      </c>
      <c r="X186" s="44">
        <v>2104.38</v>
      </c>
      <c r="Y186" s="44">
        <v>1993.65</v>
      </c>
      <c r="Z186" s="44">
        <v>1778.26</v>
      </c>
      <c r="AA186" s="44">
        <v>1562.72</v>
      </c>
    </row>
    <row r="187" spans="1:27" ht="12.75" hidden="1" customHeight="1" outlineLevel="1" x14ac:dyDescent="0.2">
      <c r="A187" s="89" t="s">
        <v>408</v>
      </c>
      <c r="B187" s="63" t="s">
        <v>90</v>
      </c>
      <c r="C187" s="43" t="s">
        <v>79</v>
      </c>
      <c r="D187" s="44">
        <f>$D$162</f>
        <v>1716.97</v>
      </c>
      <c r="E187" s="44">
        <f>$D$162</f>
        <v>1716.97</v>
      </c>
      <c r="F187" s="44">
        <f t="shared" ref="F187:AA187" si="106">$D$162</f>
        <v>1716.97</v>
      </c>
      <c r="G187" s="44">
        <f t="shared" si="106"/>
        <v>1716.97</v>
      </c>
      <c r="H187" s="44">
        <f t="shared" si="106"/>
        <v>1716.97</v>
      </c>
      <c r="I187" s="44">
        <f t="shared" si="106"/>
        <v>1716.97</v>
      </c>
      <c r="J187" s="44">
        <f t="shared" si="106"/>
        <v>1716.97</v>
      </c>
      <c r="K187" s="44">
        <f t="shared" si="106"/>
        <v>1716.97</v>
      </c>
      <c r="L187" s="44">
        <f t="shared" si="106"/>
        <v>1716.97</v>
      </c>
      <c r="M187" s="44">
        <f t="shared" si="106"/>
        <v>1716.97</v>
      </c>
      <c r="N187" s="44">
        <f t="shared" si="106"/>
        <v>1716.97</v>
      </c>
      <c r="O187" s="44">
        <f t="shared" si="106"/>
        <v>1716.97</v>
      </c>
      <c r="P187" s="44">
        <f t="shared" si="106"/>
        <v>1716.97</v>
      </c>
      <c r="Q187" s="44">
        <f t="shared" si="106"/>
        <v>1716.97</v>
      </c>
      <c r="R187" s="44">
        <f t="shared" si="106"/>
        <v>1716.97</v>
      </c>
      <c r="S187" s="44">
        <f t="shared" si="106"/>
        <v>1716.97</v>
      </c>
      <c r="T187" s="44">
        <f t="shared" si="106"/>
        <v>1716.97</v>
      </c>
      <c r="U187" s="44">
        <f t="shared" si="106"/>
        <v>1716.97</v>
      </c>
      <c r="V187" s="44">
        <f t="shared" si="106"/>
        <v>1716.97</v>
      </c>
      <c r="W187" s="44">
        <f t="shared" si="106"/>
        <v>1716.97</v>
      </c>
      <c r="X187" s="44">
        <f t="shared" si="106"/>
        <v>1716.97</v>
      </c>
      <c r="Y187" s="44">
        <f t="shared" si="106"/>
        <v>1716.97</v>
      </c>
      <c r="Z187" s="44">
        <f t="shared" si="106"/>
        <v>1716.97</v>
      </c>
      <c r="AA187" s="44">
        <f t="shared" si="106"/>
        <v>1716.97</v>
      </c>
    </row>
    <row r="188" spans="1:27" ht="12.75" hidden="1" customHeight="1" outlineLevel="1" x14ac:dyDescent="0.2">
      <c r="A188" s="89" t="s">
        <v>409</v>
      </c>
      <c r="B188" s="63" t="s">
        <v>83</v>
      </c>
      <c r="C188" s="43" t="s">
        <v>79</v>
      </c>
      <c r="D188" s="44">
        <v>4.68</v>
      </c>
      <c r="E188" s="44">
        <v>4.68</v>
      </c>
      <c r="F188" s="44">
        <v>4.68</v>
      </c>
      <c r="G188" s="44">
        <v>4.68</v>
      </c>
      <c r="H188" s="44">
        <v>4.68</v>
      </c>
      <c r="I188" s="44">
        <v>4.68</v>
      </c>
      <c r="J188" s="44">
        <v>4.68</v>
      </c>
      <c r="K188" s="44">
        <v>4.68</v>
      </c>
      <c r="L188" s="44">
        <v>4.68</v>
      </c>
      <c r="M188" s="44">
        <v>4.68</v>
      </c>
      <c r="N188" s="44">
        <v>4.68</v>
      </c>
      <c r="O188" s="44">
        <v>4.68</v>
      </c>
      <c r="P188" s="44">
        <v>4.68</v>
      </c>
      <c r="Q188" s="44">
        <v>4.68</v>
      </c>
      <c r="R188" s="44">
        <v>4.68</v>
      </c>
      <c r="S188" s="44">
        <v>4.68</v>
      </c>
      <c r="T188" s="44">
        <v>4.68</v>
      </c>
      <c r="U188" s="44">
        <v>4.68</v>
      </c>
      <c r="V188" s="44">
        <v>4.68</v>
      </c>
      <c r="W188" s="44">
        <v>4.68</v>
      </c>
      <c r="X188" s="44">
        <v>4.68</v>
      </c>
      <c r="Y188" s="44">
        <v>4.68</v>
      </c>
      <c r="Z188" s="44">
        <v>4.68</v>
      </c>
      <c r="AA188" s="44">
        <v>4.68</v>
      </c>
    </row>
    <row r="189" spans="1:27" ht="12.75" hidden="1" customHeight="1" outlineLevel="1" x14ac:dyDescent="0.2">
      <c r="A189" s="89" t="s">
        <v>410</v>
      </c>
      <c r="B189" s="63" t="s">
        <v>81</v>
      </c>
      <c r="C189" s="43" t="s">
        <v>79</v>
      </c>
      <c r="D189" s="44">
        <f>$D$11</f>
        <v>110.23</v>
      </c>
      <c r="E189" s="44">
        <f t="shared" ref="E189:AA189" si="107">$D$11</f>
        <v>110.23</v>
      </c>
      <c r="F189" s="44">
        <f t="shared" si="107"/>
        <v>110.23</v>
      </c>
      <c r="G189" s="44">
        <f t="shared" si="107"/>
        <v>110.23</v>
      </c>
      <c r="H189" s="44">
        <f t="shared" si="107"/>
        <v>110.23</v>
      </c>
      <c r="I189" s="44">
        <f t="shared" si="107"/>
        <v>110.23</v>
      </c>
      <c r="J189" s="44">
        <f t="shared" si="107"/>
        <v>110.23</v>
      </c>
      <c r="K189" s="44">
        <f t="shared" si="107"/>
        <v>110.23</v>
      </c>
      <c r="L189" s="44">
        <f t="shared" si="107"/>
        <v>110.23</v>
      </c>
      <c r="M189" s="44">
        <f t="shared" si="107"/>
        <v>110.23</v>
      </c>
      <c r="N189" s="44">
        <f t="shared" si="107"/>
        <v>110.23</v>
      </c>
      <c r="O189" s="44">
        <f t="shared" si="107"/>
        <v>110.23</v>
      </c>
      <c r="P189" s="44">
        <f t="shared" si="107"/>
        <v>110.23</v>
      </c>
      <c r="Q189" s="44">
        <f t="shared" si="107"/>
        <v>110.23</v>
      </c>
      <c r="R189" s="44">
        <f t="shared" si="107"/>
        <v>110.23</v>
      </c>
      <c r="S189" s="44">
        <f t="shared" si="107"/>
        <v>110.23</v>
      </c>
      <c r="T189" s="44">
        <f t="shared" si="107"/>
        <v>110.23</v>
      </c>
      <c r="U189" s="44">
        <f t="shared" si="107"/>
        <v>110.23</v>
      </c>
      <c r="V189" s="44">
        <f t="shared" si="107"/>
        <v>110.23</v>
      </c>
      <c r="W189" s="44">
        <f t="shared" si="107"/>
        <v>110.23</v>
      </c>
      <c r="X189" s="44">
        <f t="shared" si="107"/>
        <v>110.23</v>
      </c>
      <c r="Y189" s="44">
        <f t="shared" si="107"/>
        <v>110.23</v>
      </c>
      <c r="Z189" s="44">
        <f t="shared" si="107"/>
        <v>110.23</v>
      </c>
      <c r="AA189" s="44">
        <f t="shared" si="107"/>
        <v>110.23</v>
      </c>
    </row>
    <row r="190" spans="1:27" ht="12.75" customHeight="1" collapsed="1" x14ac:dyDescent="0.2">
      <c r="A190" s="88" t="s">
        <v>411</v>
      </c>
      <c r="B190" s="28" t="str">
        <f>"07"&amp;"."&amp;$B$639&amp;"."&amp;$B$640</f>
        <v>07.09.2023</v>
      </c>
      <c r="C190" s="80" t="s">
        <v>76</v>
      </c>
      <c r="D190" s="81">
        <f>ROUND(((D191+D192+D194+D193)/1000),5)</f>
        <v>3.1857099999999998</v>
      </c>
      <c r="E190" s="81">
        <f>ROUND(((E191+E192+E194+E193)/1000),5)</f>
        <v>3.0539299999999998</v>
      </c>
      <c r="F190" s="81">
        <f>ROUND(((F191+F192+F194+F193)/1000),5)</f>
        <v>2.9815100000000001</v>
      </c>
      <c r="G190" s="81">
        <f t="shared" ref="G190:AA190" si="108">ROUND(((G191+G192+G194+G193)/1000),5)</f>
        <v>2.97655</v>
      </c>
      <c r="H190" s="81">
        <f t="shared" si="108"/>
        <v>3.0708000000000002</v>
      </c>
      <c r="I190" s="81">
        <f t="shared" si="108"/>
        <v>3.1792899999999999</v>
      </c>
      <c r="J190" s="81">
        <f t="shared" si="108"/>
        <v>3.2965</v>
      </c>
      <c r="K190" s="81">
        <f t="shared" si="108"/>
        <v>3.6126100000000001</v>
      </c>
      <c r="L190" s="81">
        <f t="shared" si="108"/>
        <v>3.8482599999999998</v>
      </c>
      <c r="M190" s="81">
        <f t="shared" si="108"/>
        <v>3.9385500000000002</v>
      </c>
      <c r="N190" s="81">
        <f t="shared" si="108"/>
        <v>3.9712299999999998</v>
      </c>
      <c r="O190" s="81">
        <f t="shared" si="108"/>
        <v>3.9617599999999999</v>
      </c>
      <c r="P190" s="81">
        <f t="shared" si="108"/>
        <v>3.9466899999999998</v>
      </c>
      <c r="Q190" s="81">
        <f t="shared" si="108"/>
        <v>3.9648500000000002</v>
      </c>
      <c r="R190" s="81">
        <f t="shared" si="108"/>
        <v>4.0072599999999996</v>
      </c>
      <c r="S190" s="81">
        <f t="shared" si="108"/>
        <v>4.0030000000000001</v>
      </c>
      <c r="T190" s="81">
        <f t="shared" si="108"/>
        <v>3.97837</v>
      </c>
      <c r="U190" s="81">
        <f t="shared" si="108"/>
        <v>3.96088</v>
      </c>
      <c r="V190" s="81">
        <f t="shared" si="108"/>
        <v>3.9537399999999998</v>
      </c>
      <c r="W190" s="81">
        <f t="shared" si="108"/>
        <v>3.9927800000000002</v>
      </c>
      <c r="X190" s="81">
        <f t="shared" si="108"/>
        <v>3.9712499999999999</v>
      </c>
      <c r="Y190" s="81">
        <f t="shared" si="108"/>
        <v>3.8468800000000001</v>
      </c>
      <c r="Z190" s="81">
        <f t="shared" si="108"/>
        <v>3.5093700000000001</v>
      </c>
      <c r="AA190" s="81">
        <f t="shared" si="108"/>
        <v>3.3329300000000002</v>
      </c>
    </row>
    <row r="191" spans="1:27" ht="12.75" hidden="1" customHeight="1" outlineLevel="1" x14ac:dyDescent="0.2">
      <c r="A191" s="89" t="s">
        <v>412</v>
      </c>
      <c r="B191" s="63" t="s">
        <v>230</v>
      </c>
      <c r="C191" s="43" t="s">
        <v>79</v>
      </c>
      <c r="D191" s="44">
        <v>1353.83</v>
      </c>
      <c r="E191" s="44">
        <v>1222.05</v>
      </c>
      <c r="F191" s="44">
        <v>1149.6300000000001</v>
      </c>
      <c r="G191" s="44">
        <v>1144.67</v>
      </c>
      <c r="H191" s="44">
        <v>1238.92</v>
      </c>
      <c r="I191" s="44">
        <v>1347.41</v>
      </c>
      <c r="J191" s="44">
        <v>1464.62</v>
      </c>
      <c r="K191" s="44">
        <v>1780.73</v>
      </c>
      <c r="L191" s="44">
        <v>2016.38</v>
      </c>
      <c r="M191" s="44">
        <v>2106.67</v>
      </c>
      <c r="N191" s="44">
        <v>2139.35</v>
      </c>
      <c r="O191" s="44">
        <v>2129.88</v>
      </c>
      <c r="P191" s="44">
        <v>2114.81</v>
      </c>
      <c r="Q191" s="44">
        <v>2132.9699999999998</v>
      </c>
      <c r="R191" s="44">
        <v>2175.38</v>
      </c>
      <c r="S191" s="44">
        <v>2171.12</v>
      </c>
      <c r="T191" s="44">
        <v>2146.4899999999998</v>
      </c>
      <c r="U191" s="44">
        <v>2129</v>
      </c>
      <c r="V191" s="44">
        <v>2121.86</v>
      </c>
      <c r="W191" s="44">
        <v>2160.9</v>
      </c>
      <c r="X191" s="44">
        <v>2139.37</v>
      </c>
      <c r="Y191" s="44">
        <v>2015</v>
      </c>
      <c r="Z191" s="44">
        <v>1677.49</v>
      </c>
      <c r="AA191" s="44">
        <v>1501.05</v>
      </c>
    </row>
    <row r="192" spans="1:27" ht="12.75" hidden="1" customHeight="1" outlineLevel="1" x14ac:dyDescent="0.2">
      <c r="A192" s="89" t="s">
        <v>413</v>
      </c>
      <c r="B192" s="63" t="s">
        <v>90</v>
      </c>
      <c r="C192" s="43" t="s">
        <v>79</v>
      </c>
      <c r="D192" s="44">
        <f>$D$162</f>
        <v>1716.97</v>
      </c>
      <c r="E192" s="44">
        <f>$D$162</f>
        <v>1716.97</v>
      </c>
      <c r="F192" s="44">
        <f t="shared" ref="F192:AA192" si="109">$D$162</f>
        <v>1716.97</v>
      </c>
      <c r="G192" s="44">
        <f t="shared" si="109"/>
        <v>1716.97</v>
      </c>
      <c r="H192" s="44">
        <f t="shared" si="109"/>
        <v>1716.97</v>
      </c>
      <c r="I192" s="44">
        <f t="shared" si="109"/>
        <v>1716.97</v>
      </c>
      <c r="J192" s="44">
        <f t="shared" si="109"/>
        <v>1716.97</v>
      </c>
      <c r="K192" s="44">
        <f t="shared" si="109"/>
        <v>1716.97</v>
      </c>
      <c r="L192" s="44">
        <f t="shared" si="109"/>
        <v>1716.97</v>
      </c>
      <c r="M192" s="44">
        <f t="shared" si="109"/>
        <v>1716.97</v>
      </c>
      <c r="N192" s="44">
        <f t="shared" si="109"/>
        <v>1716.97</v>
      </c>
      <c r="O192" s="44">
        <f t="shared" si="109"/>
        <v>1716.97</v>
      </c>
      <c r="P192" s="44">
        <f t="shared" si="109"/>
        <v>1716.97</v>
      </c>
      <c r="Q192" s="44">
        <f t="shared" si="109"/>
        <v>1716.97</v>
      </c>
      <c r="R192" s="44">
        <f t="shared" si="109"/>
        <v>1716.97</v>
      </c>
      <c r="S192" s="44">
        <f t="shared" si="109"/>
        <v>1716.97</v>
      </c>
      <c r="T192" s="44">
        <f t="shared" si="109"/>
        <v>1716.97</v>
      </c>
      <c r="U192" s="44">
        <f t="shared" si="109"/>
        <v>1716.97</v>
      </c>
      <c r="V192" s="44">
        <f t="shared" si="109"/>
        <v>1716.97</v>
      </c>
      <c r="W192" s="44">
        <f t="shared" si="109"/>
        <v>1716.97</v>
      </c>
      <c r="X192" s="44">
        <f t="shared" si="109"/>
        <v>1716.97</v>
      </c>
      <c r="Y192" s="44">
        <f t="shared" si="109"/>
        <v>1716.97</v>
      </c>
      <c r="Z192" s="44">
        <f t="shared" si="109"/>
        <v>1716.97</v>
      </c>
      <c r="AA192" s="44">
        <f t="shared" si="109"/>
        <v>1716.97</v>
      </c>
    </row>
    <row r="193" spans="1:27" ht="12.75" hidden="1" customHeight="1" outlineLevel="1" x14ac:dyDescent="0.2">
      <c r="A193" s="89" t="s">
        <v>414</v>
      </c>
      <c r="B193" s="63" t="s">
        <v>83</v>
      </c>
      <c r="C193" s="43" t="s">
        <v>79</v>
      </c>
      <c r="D193" s="44">
        <v>4.68</v>
      </c>
      <c r="E193" s="44">
        <v>4.68</v>
      </c>
      <c r="F193" s="44">
        <v>4.68</v>
      </c>
      <c r="G193" s="44">
        <v>4.68</v>
      </c>
      <c r="H193" s="44">
        <v>4.68</v>
      </c>
      <c r="I193" s="44">
        <v>4.68</v>
      </c>
      <c r="J193" s="44">
        <v>4.68</v>
      </c>
      <c r="K193" s="44">
        <v>4.68</v>
      </c>
      <c r="L193" s="44">
        <v>4.68</v>
      </c>
      <c r="M193" s="44">
        <v>4.68</v>
      </c>
      <c r="N193" s="44">
        <v>4.68</v>
      </c>
      <c r="O193" s="44">
        <v>4.68</v>
      </c>
      <c r="P193" s="44">
        <v>4.68</v>
      </c>
      <c r="Q193" s="44">
        <v>4.68</v>
      </c>
      <c r="R193" s="44">
        <v>4.68</v>
      </c>
      <c r="S193" s="44">
        <v>4.68</v>
      </c>
      <c r="T193" s="44">
        <v>4.68</v>
      </c>
      <c r="U193" s="44">
        <v>4.68</v>
      </c>
      <c r="V193" s="44">
        <v>4.68</v>
      </c>
      <c r="W193" s="44">
        <v>4.68</v>
      </c>
      <c r="X193" s="44">
        <v>4.68</v>
      </c>
      <c r="Y193" s="44">
        <v>4.68</v>
      </c>
      <c r="Z193" s="44">
        <v>4.68</v>
      </c>
      <c r="AA193" s="44">
        <v>4.68</v>
      </c>
    </row>
    <row r="194" spans="1:27" ht="12.75" hidden="1" customHeight="1" outlineLevel="1" x14ac:dyDescent="0.2">
      <c r="A194" s="89" t="s">
        <v>415</v>
      </c>
      <c r="B194" s="63" t="s">
        <v>81</v>
      </c>
      <c r="C194" s="43" t="s">
        <v>79</v>
      </c>
      <c r="D194" s="44">
        <f>$D$11</f>
        <v>110.23</v>
      </c>
      <c r="E194" s="44">
        <f t="shared" ref="E194:AA194" si="110">$D$11</f>
        <v>110.23</v>
      </c>
      <c r="F194" s="44">
        <f t="shared" si="110"/>
        <v>110.23</v>
      </c>
      <c r="G194" s="44">
        <f t="shared" si="110"/>
        <v>110.23</v>
      </c>
      <c r="H194" s="44">
        <f t="shared" si="110"/>
        <v>110.23</v>
      </c>
      <c r="I194" s="44">
        <f t="shared" si="110"/>
        <v>110.23</v>
      </c>
      <c r="J194" s="44">
        <f t="shared" si="110"/>
        <v>110.23</v>
      </c>
      <c r="K194" s="44">
        <f t="shared" si="110"/>
        <v>110.23</v>
      </c>
      <c r="L194" s="44">
        <f t="shared" si="110"/>
        <v>110.23</v>
      </c>
      <c r="M194" s="44">
        <f t="shared" si="110"/>
        <v>110.23</v>
      </c>
      <c r="N194" s="44">
        <f t="shared" si="110"/>
        <v>110.23</v>
      </c>
      <c r="O194" s="44">
        <f t="shared" si="110"/>
        <v>110.23</v>
      </c>
      <c r="P194" s="44">
        <f t="shared" si="110"/>
        <v>110.23</v>
      </c>
      <c r="Q194" s="44">
        <f t="shared" si="110"/>
        <v>110.23</v>
      </c>
      <c r="R194" s="44">
        <f t="shared" si="110"/>
        <v>110.23</v>
      </c>
      <c r="S194" s="44">
        <f t="shared" si="110"/>
        <v>110.23</v>
      </c>
      <c r="T194" s="44">
        <f t="shared" si="110"/>
        <v>110.23</v>
      </c>
      <c r="U194" s="44">
        <f t="shared" si="110"/>
        <v>110.23</v>
      </c>
      <c r="V194" s="44">
        <f t="shared" si="110"/>
        <v>110.23</v>
      </c>
      <c r="W194" s="44">
        <f t="shared" si="110"/>
        <v>110.23</v>
      </c>
      <c r="X194" s="44">
        <f t="shared" si="110"/>
        <v>110.23</v>
      </c>
      <c r="Y194" s="44">
        <f t="shared" si="110"/>
        <v>110.23</v>
      </c>
      <c r="Z194" s="44">
        <f t="shared" si="110"/>
        <v>110.23</v>
      </c>
      <c r="AA194" s="44">
        <f t="shared" si="110"/>
        <v>110.23</v>
      </c>
    </row>
    <row r="195" spans="1:27" ht="12.75" customHeight="1" collapsed="1" x14ac:dyDescent="0.2">
      <c r="A195" s="88" t="s">
        <v>416</v>
      </c>
      <c r="B195" s="28" t="str">
        <f>"08"&amp;"."&amp;$B$639&amp;"."&amp;$B$640</f>
        <v>08.09.2023</v>
      </c>
      <c r="C195" s="80" t="s">
        <v>76</v>
      </c>
      <c r="D195" s="81">
        <f>ROUND(((D196+D197+D199+D198)/1000),5)</f>
        <v>3.2004100000000002</v>
      </c>
      <c r="E195" s="81">
        <f>ROUND(((E196+E197+E199+E198)/1000),5)</f>
        <v>3.04549</v>
      </c>
      <c r="F195" s="81">
        <f>ROUND(((F196+F197+F199+F198)/1000),5)</f>
        <v>2.9449999999999998</v>
      </c>
      <c r="G195" s="81">
        <f t="shared" ref="G195:AA195" si="111">ROUND(((G196+G197+G199+G198)/1000),5)</f>
        <v>2.9194499999999999</v>
      </c>
      <c r="H195" s="81">
        <f t="shared" si="111"/>
        <v>3.0682999999999998</v>
      </c>
      <c r="I195" s="81">
        <f t="shared" si="111"/>
        <v>3.1844100000000002</v>
      </c>
      <c r="J195" s="81">
        <f t="shared" si="111"/>
        <v>3.3185699999999998</v>
      </c>
      <c r="K195" s="81">
        <f t="shared" si="111"/>
        <v>3.5863200000000002</v>
      </c>
      <c r="L195" s="81">
        <f t="shared" si="111"/>
        <v>3.8086099999999998</v>
      </c>
      <c r="M195" s="81">
        <f t="shared" si="111"/>
        <v>3.9043899999999998</v>
      </c>
      <c r="N195" s="81">
        <f t="shared" si="111"/>
        <v>3.9337300000000002</v>
      </c>
      <c r="O195" s="81">
        <f t="shared" si="111"/>
        <v>3.9223499999999998</v>
      </c>
      <c r="P195" s="81">
        <f t="shared" si="111"/>
        <v>3.9249000000000001</v>
      </c>
      <c r="Q195" s="81">
        <f t="shared" si="111"/>
        <v>3.93655</v>
      </c>
      <c r="R195" s="81">
        <f t="shared" si="111"/>
        <v>3.9606599999999998</v>
      </c>
      <c r="S195" s="81">
        <f t="shared" si="111"/>
        <v>3.95011</v>
      </c>
      <c r="T195" s="81">
        <f t="shared" si="111"/>
        <v>3.9274499999999999</v>
      </c>
      <c r="U195" s="81">
        <f t="shared" si="111"/>
        <v>3.911</v>
      </c>
      <c r="V195" s="81">
        <f t="shared" si="111"/>
        <v>3.91716</v>
      </c>
      <c r="W195" s="81">
        <f t="shared" si="111"/>
        <v>3.9699300000000002</v>
      </c>
      <c r="X195" s="81">
        <f t="shared" si="111"/>
        <v>3.9783400000000002</v>
      </c>
      <c r="Y195" s="81">
        <f t="shared" si="111"/>
        <v>3.9243100000000002</v>
      </c>
      <c r="Z195" s="81">
        <f t="shared" si="111"/>
        <v>3.7466400000000002</v>
      </c>
      <c r="AA195" s="81">
        <f t="shared" si="111"/>
        <v>3.4531800000000001</v>
      </c>
    </row>
    <row r="196" spans="1:27" ht="12.75" hidden="1" customHeight="1" outlineLevel="1" x14ac:dyDescent="0.2">
      <c r="A196" s="89" t="s">
        <v>417</v>
      </c>
      <c r="B196" s="63" t="s">
        <v>230</v>
      </c>
      <c r="C196" s="43" t="s">
        <v>79</v>
      </c>
      <c r="D196" s="44">
        <v>1368.53</v>
      </c>
      <c r="E196" s="44">
        <v>1213.6099999999999</v>
      </c>
      <c r="F196" s="44">
        <v>1113.1199999999999</v>
      </c>
      <c r="G196" s="44">
        <v>1087.57</v>
      </c>
      <c r="H196" s="44">
        <v>1236.42</v>
      </c>
      <c r="I196" s="44">
        <v>1352.53</v>
      </c>
      <c r="J196" s="44">
        <v>1486.69</v>
      </c>
      <c r="K196" s="44">
        <v>1754.44</v>
      </c>
      <c r="L196" s="44">
        <v>1976.73</v>
      </c>
      <c r="M196" s="44">
        <v>2072.5100000000002</v>
      </c>
      <c r="N196" s="44">
        <v>2101.85</v>
      </c>
      <c r="O196" s="44">
        <v>2090.4699999999998</v>
      </c>
      <c r="P196" s="44">
        <v>2093.02</v>
      </c>
      <c r="Q196" s="44">
        <v>2104.67</v>
      </c>
      <c r="R196" s="44">
        <v>2128.7800000000002</v>
      </c>
      <c r="S196" s="44">
        <v>2118.23</v>
      </c>
      <c r="T196" s="44">
        <v>2095.5700000000002</v>
      </c>
      <c r="U196" s="44">
        <v>2079.12</v>
      </c>
      <c r="V196" s="44">
        <v>2085.2800000000002</v>
      </c>
      <c r="W196" s="44">
        <v>2138.0500000000002</v>
      </c>
      <c r="X196" s="44">
        <v>2146.46</v>
      </c>
      <c r="Y196" s="44">
        <v>2092.4299999999998</v>
      </c>
      <c r="Z196" s="44">
        <v>1914.76</v>
      </c>
      <c r="AA196" s="44">
        <v>1621.3</v>
      </c>
    </row>
    <row r="197" spans="1:27" ht="12.75" hidden="1" customHeight="1" outlineLevel="1" x14ac:dyDescent="0.2">
      <c r="A197" s="89" t="s">
        <v>418</v>
      </c>
      <c r="B197" s="63" t="s">
        <v>90</v>
      </c>
      <c r="C197" s="43" t="s">
        <v>79</v>
      </c>
      <c r="D197" s="44">
        <f>$D$162</f>
        <v>1716.97</v>
      </c>
      <c r="E197" s="44">
        <f>$D$162</f>
        <v>1716.97</v>
      </c>
      <c r="F197" s="44">
        <f t="shared" ref="F197:AA197" si="112">$D$162</f>
        <v>1716.97</v>
      </c>
      <c r="G197" s="44">
        <f t="shared" si="112"/>
        <v>1716.97</v>
      </c>
      <c r="H197" s="44">
        <f t="shared" si="112"/>
        <v>1716.97</v>
      </c>
      <c r="I197" s="44">
        <f t="shared" si="112"/>
        <v>1716.97</v>
      </c>
      <c r="J197" s="44">
        <f t="shared" si="112"/>
        <v>1716.97</v>
      </c>
      <c r="K197" s="44">
        <f t="shared" si="112"/>
        <v>1716.97</v>
      </c>
      <c r="L197" s="44">
        <f t="shared" si="112"/>
        <v>1716.97</v>
      </c>
      <c r="M197" s="44">
        <f t="shared" si="112"/>
        <v>1716.97</v>
      </c>
      <c r="N197" s="44">
        <f t="shared" si="112"/>
        <v>1716.97</v>
      </c>
      <c r="O197" s="44">
        <f t="shared" si="112"/>
        <v>1716.97</v>
      </c>
      <c r="P197" s="44">
        <f t="shared" si="112"/>
        <v>1716.97</v>
      </c>
      <c r="Q197" s="44">
        <f t="shared" si="112"/>
        <v>1716.97</v>
      </c>
      <c r="R197" s="44">
        <f t="shared" si="112"/>
        <v>1716.97</v>
      </c>
      <c r="S197" s="44">
        <f t="shared" si="112"/>
        <v>1716.97</v>
      </c>
      <c r="T197" s="44">
        <f t="shared" si="112"/>
        <v>1716.97</v>
      </c>
      <c r="U197" s="44">
        <f t="shared" si="112"/>
        <v>1716.97</v>
      </c>
      <c r="V197" s="44">
        <f t="shared" si="112"/>
        <v>1716.97</v>
      </c>
      <c r="W197" s="44">
        <f t="shared" si="112"/>
        <v>1716.97</v>
      </c>
      <c r="X197" s="44">
        <f t="shared" si="112"/>
        <v>1716.97</v>
      </c>
      <c r="Y197" s="44">
        <f t="shared" si="112"/>
        <v>1716.97</v>
      </c>
      <c r="Z197" s="44">
        <f t="shared" si="112"/>
        <v>1716.97</v>
      </c>
      <c r="AA197" s="44">
        <f t="shared" si="112"/>
        <v>1716.97</v>
      </c>
    </row>
    <row r="198" spans="1:27" ht="12.75" hidden="1" customHeight="1" outlineLevel="1" x14ac:dyDescent="0.2">
      <c r="A198" s="89" t="s">
        <v>419</v>
      </c>
      <c r="B198" s="63" t="s">
        <v>83</v>
      </c>
      <c r="C198" s="43" t="s">
        <v>79</v>
      </c>
      <c r="D198" s="44">
        <v>4.68</v>
      </c>
      <c r="E198" s="44">
        <v>4.68</v>
      </c>
      <c r="F198" s="44">
        <v>4.68</v>
      </c>
      <c r="G198" s="44">
        <v>4.68</v>
      </c>
      <c r="H198" s="44">
        <v>4.68</v>
      </c>
      <c r="I198" s="44">
        <v>4.68</v>
      </c>
      <c r="J198" s="44">
        <v>4.68</v>
      </c>
      <c r="K198" s="44">
        <v>4.68</v>
      </c>
      <c r="L198" s="44">
        <v>4.68</v>
      </c>
      <c r="M198" s="44">
        <v>4.68</v>
      </c>
      <c r="N198" s="44">
        <v>4.68</v>
      </c>
      <c r="O198" s="44">
        <v>4.68</v>
      </c>
      <c r="P198" s="44">
        <v>4.68</v>
      </c>
      <c r="Q198" s="44">
        <v>4.68</v>
      </c>
      <c r="R198" s="44">
        <v>4.68</v>
      </c>
      <c r="S198" s="44">
        <v>4.68</v>
      </c>
      <c r="T198" s="44">
        <v>4.68</v>
      </c>
      <c r="U198" s="44">
        <v>4.68</v>
      </c>
      <c r="V198" s="44">
        <v>4.68</v>
      </c>
      <c r="W198" s="44">
        <v>4.68</v>
      </c>
      <c r="X198" s="44">
        <v>4.68</v>
      </c>
      <c r="Y198" s="44">
        <v>4.68</v>
      </c>
      <c r="Z198" s="44">
        <v>4.68</v>
      </c>
      <c r="AA198" s="44">
        <v>4.68</v>
      </c>
    </row>
    <row r="199" spans="1:27" ht="12.75" hidden="1" customHeight="1" outlineLevel="1" x14ac:dyDescent="0.2">
      <c r="A199" s="89" t="s">
        <v>420</v>
      </c>
      <c r="B199" s="63" t="s">
        <v>81</v>
      </c>
      <c r="C199" s="43" t="s">
        <v>79</v>
      </c>
      <c r="D199" s="44">
        <f>$D$11</f>
        <v>110.23</v>
      </c>
      <c r="E199" s="44">
        <f t="shared" ref="E199:AA199" si="113">$D$11</f>
        <v>110.23</v>
      </c>
      <c r="F199" s="44">
        <f t="shared" si="113"/>
        <v>110.23</v>
      </c>
      <c r="G199" s="44">
        <f t="shared" si="113"/>
        <v>110.23</v>
      </c>
      <c r="H199" s="44">
        <f t="shared" si="113"/>
        <v>110.23</v>
      </c>
      <c r="I199" s="44">
        <f t="shared" si="113"/>
        <v>110.23</v>
      </c>
      <c r="J199" s="44">
        <f t="shared" si="113"/>
        <v>110.23</v>
      </c>
      <c r="K199" s="44">
        <f t="shared" si="113"/>
        <v>110.23</v>
      </c>
      <c r="L199" s="44">
        <f t="shared" si="113"/>
        <v>110.23</v>
      </c>
      <c r="M199" s="44">
        <f t="shared" si="113"/>
        <v>110.23</v>
      </c>
      <c r="N199" s="44">
        <f t="shared" si="113"/>
        <v>110.23</v>
      </c>
      <c r="O199" s="44">
        <f t="shared" si="113"/>
        <v>110.23</v>
      </c>
      <c r="P199" s="44">
        <f t="shared" si="113"/>
        <v>110.23</v>
      </c>
      <c r="Q199" s="44">
        <f t="shared" si="113"/>
        <v>110.23</v>
      </c>
      <c r="R199" s="44">
        <f t="shared" si="113"/>
        <v>110.23</v>
      </c>
      <c r="S199" s="44">
        <f t="shared" si="113"/>
        <v>110.23</v>
      </c>
      <c r="T199" s="44">
        <f t="shared" si="113"/>
        <v>110.23</v>
      </c>
      <c r="U199" s="44">
        <f t="shared" si="113"/>
        <v>110.23</v>
      </c>
      <c r="V199" s="44">
        <f t="shared" si="113"/>
        <v>110.23</v>
      </c>
      <c r="W199" s="44">
        <f t="shared" si="113"/>
        <v>110.23</v>
      </c>
      <c r="X199" s="44">
        <f t="shared" si="113"/>
        <v>110.23</v>
      </c>
      <c r="Y199" s="44">
        <f t="shared" si="113"/>
        <v>110.23</v>
      </c>
      <c r="Z199" s="44">
        <f t="shared" si="113"/>
        <v>110.23</v>
      </c>
      <c r="AA199" s="44">
        <f t="shared" si="113"/>
        <v>110.23</v>
      </c>
    </row>
    <row r="200" spans="1:27" ht="12.75" customHeight="1" collapsed="1" x14ac:dyDescent="0.2">
      <c r="A200" s="88" t="s">
        <v>421</v>
      </c>
      <c r="B200" s="28" t="str">
        <f>"09"&amp;"."&amp;$B$639&amp;"."&amp;$B$640</f>
        <v>09.09.2023</v>
      </c>
      <c r="C200" s="80" t="s">
        <v>76</v>
      </c>
      <c r="D200" s="81">
        <f>ROUND(((D201+D202+D204+D203)/1000),5)</f>
        <v>3.3593600000000001</v>
      </c>
      <c r="E200" s="81">
        <f>ROUND(((E201+E202+E204+E203)/1000),5)</f>
        <v>3.2544400000000002</v>
      </c>
      <c r="F200" s="81">
        <f>ROUND(((F201+F202+F204+F203)/1000),5)</f>
        <v>3.2016900000000001</v>
      </c>
      <c r="G200" s="81">
        <f t="shared" ref="G200:AA200" si="114">ROUND(((G201+G202+G204+G203)/1000),5)</f>
        <v>3.1768900000000002</v>
      </c>
      <c r="H200" s="81">
        <f t="shared" si="114"/>
        <v>3.1879499999999998</v>
      </c>
      <c r="I200" s="81">
        <f t="shared" si="114"/>
        <v>3.1917300000000002</v>
      </c>
      <c r="J200" s="81">
        <f t="shared" si="114"/>
        <v>3.21767</v>
      </c>
      <c r="K200" s="81">
        <f t="shared" si="114"/>
        <v>3.4374799999999999</v>
      </c>
      <c r="L200" s="81">
        <f t="shared" si="114"/>
        <v>3.7469100000000002</v>
      </c>
      <c r="M200" s="81">
        <f t="shared" si="114"/>
        <v>3.84476</v>
      </c>
      <c r="N200" s="81">
        <f t="shared" si="114"/>
        <v>3.8791000000000002</v>
      </c>
      <c r="O200" s="81">
        <f t="shared" si="114"/>
        <v>3.8822199999999998</v>
      </c>
      <c r="P200" s="81">
        <f t="shared" si="114"/>
        <v>3.87975</v>
      </c>
      <c r="Q200" s="81">
        <f t="shared" si="114"/>
        <v>3.8793099999999998</v>
      </c>
      <c r="R200" s="81">
        <f t="shared" si="114"/>
        <v>3.8792599999999999</v>
      </c>
      <c r="S200" s="81">
        <f t="shared" si="114"/>
        <v>3.8753299999999999</v>
      </c>
      <c r="T200" s="81">
        <f t="shared" si="114"/>
        <v>3.8633600000000001</v>
      </c>
      <c r="U200" s="81">
        <f t="shared" si="114"/>
        <v>3.8378000000000001</v>
      </c>
      <c r="V200" s="81">
        <f t="shared" si="114"/>
        <v>3.8605700000000001</v>
      </c>
      <c r="W200" s="81">
        <f t="shared" si="114"/>
        <v>3.8837899999999999</v>
      </c>
      <c r="X200" s="81">
        <f t="shared" si="114"/>
        <v>3.88443</v>
      </c>
      <c r="Y200" s="81">
        <f t="shared" si="114"/>
        <v>3.8063400000000001</v>
      </c>
      <c r="Z200" s="81">
        <f t="shared" si="114"/>
        <v>3.60642</v>
      </c>
      <c r="AA200" s="81">
        <f t="shared" si="114"/>
        <v>3.3920599999999999</v>
      </c>
    </row>
    <row r="201" spans="1:27" ht="12.75" hidden="1" customHeight="1" outlineLevel="1" x14ac:dyDescent="0.2">
      <c r="A201" s="89" t="s">
        <v>422</v>
      </c>
      <c r="B201" s="63" t="s">
        <v>230</v>
      </c>
      <c r="C201" s="43" t="s">
        <v>79</v>
      </c>
      <c r="D201" s="44">
        <v>1527.48</v>
      </c>
      <c r="E201" s="44">
        <v>1422.56</v>
      </c>
      <c r="F201" s="44">
        <v>1369.81</v>
      </c>
      <c r="G201" s="44">
        <v>1345.01</v>
      </c>
      <c r="H201" s="44">
        <v>1356.07</v>
      </c>
      <c r="I201" s="44">
        <v>1359.85</v>
      </c>
      <c r="J201" s="44">
        <v>1385.79</v>
      </c>
      <c r="K201" s="44">
        <v>1605.6</v>
      </c>
      <c r="L201" s="44">
        <v>1915.03</v>
      </c>
      <c r="M201" s="44">
        <v>2012.88</v>
      </c>
      <c r="N201" s="44">
        <v>2047.22</v>
      </c>
      <c r="O201" s="44">
        <v>2050.34</v>
      </c>
      <c r="P201" s="44">
        <v>2047.87</v>
      </c>
      <c r="Q201" s="44">
        <v>2047.43</v>
      </c>
      <c r="R201" s="44">
        <v>2047.38</v>
      </c>
      <c r="S201" s="44">
        <v>2043.45</v>
      </c>
      <c r="T201" s="44">
        <v>2031.48</v>
      </c>
      <c r="U201" s="44">
        <v>2005.92</v>
      </c>
      <c r="V201" s="44">
        <v>2028.69</v>
      </c>
      <c r="W201" s="44">
        <v>2051.91</v>
      </c>
      <c r="X201" s="44">
        <v>2052.5500000000002</v>
      </c>
      <c r="Y201" s="44">
        <v>1974.46</v>
      </c>
      <c r="Z201" s="44">
        <v>1774.54</v>
      </c>
      <c r="AA201" s="44">
        <v>1560.18</v>
      </c>
    </row>
    <row r="202" spans="1:27" ht="12.75" hidden="1" customHeight="1" outlineLevel="1" x14ac:dyDescent="0.2">
      <c r="A202" s="89" t="s">
        <v>423</v>
      </c>
      <c r="B202" s="63" t="s">
        <v>90</v>
      </c>
      <c r="C202" s="43" t="s">
        <v>79</v>
      </c>
      <c r="D202" s="44">
        <f>$D$162</f>
        <v>1716.97</v>
      </c>
      <c r="E202" s="44">
        <f>$D$162</f>
        <v>1716.97</v>
      </c>
      <c r="F202" s="44">
        <f t="shared" ref="F202:AA202" si="115">$D$162</f>
        <v>1716.97</v>
      </c>
      <c r="G202" s="44">
        <f t="shared" si="115"/>
        <v>1716.97</v>
      </c>
      <c r="H202" s="44">
        <f t="shared" si="115"/>
        <v>1716.97</v>
      </c>
      <c r="I202" s="44">
        <f t="shared" si="115"/>
        <v>1716.97</v>
      </c>
      <c r="J202" s="44">
        <f t="shared" si="115"/>
        <v>1716.97</v>
      </c>
      <c r="K202" s="44">
        <f t="shared" si="115"/>
        <v>1716.97</v>
      </c>
      <c r="L202" s="44">
        <f t="shared" si="115"/>
        <v>1716.97</v>
      </c>
      <c r="M202" s="44">
        <f t="shared" si="115"/>
        <v>1716.97</v>
      </c>
      <c r="N202" s="44">
        <f t="shared" si="115"/>
        <v>1716.97</v>
      </c>
      <c r="O202" s="44">
        <f t="shared" si="115"/>
        <v>1716.97</v>
      </c>
      <c r="P202" s="44">
        <f t="shared" si="115"/>
        <v>1716.97</v>
      </c>
      <c r="Q202" s="44">
        <f t="shared" si="115"/>
        <v>1716.97</v>
      </c>
      <c r="R202" s="44">
        <f t="shared" si="115"/>
        <v>1716.97</v>
      </c>
      <c r="S202" s="44">
        <f t="shared" si="115"/>
        <v>1716.97</v>
      </c>
      <c r="T202" s="44">
        <f t="shared" si="115"/>
        <v>1716.97</v>
      </c>
      <c r="U202" s="44">
        <f t="shared" si="115"/>
        <v>1716.97</v>
      </c>
      <c r="V202" s="44">
        <f t="shared" si="115"/>
        <v>1716.97</v>
      </c>
      <c r="W202" s="44">
        <f t="shared" si="115"/>
        <v>1716.97</v>
      </c>
      <c r="X202" s="44">
        <f t="shared" si="115"/>
        <v>1716.97</v>
      </c>
      <c r="Y202" s="44">
        <f t="shared" si="115"/>
        <v>1716.97</v>
      </c>
      <c r="Z202" s="44">
        <f t="shared" si="115"/>
        <v>1716.97</v>
      </c>
      <c r="AA202" s="44">
        <f t="shared" si="115"/>
        <v>1716.97</v>
      </c>
    </row>
    <row r="203" spans="1:27" ht="12.75" hidden="1" customHeight="1" outlineLevel="1" x14ac:dyDescent="0.2">
      <c r="A203" s="89" t="s">
        <v>424</v>
      </c>
      <c r="B203" s="63" t="s">
        <v>83</v>
      </c>
      <c r="C203" s="43" t="s">
        <v>79</v>
      </c>
      <c r="D203" s="44">
        <v>4.68</v>
      </c>
      <c r="E203" s="44">
        <v>4.68</v>
      </c>
      <c r="F203" s="44">
        <v>4.68</v>
      </c>
      <c r="G203" s="44">
        <v>4.68</v>
      </c>
      <c r="H203" s="44">
        <v>4.68</v>
      </c>
      <c r="I203" s="44">
        <v>4.68</v>
      </c>
      <c r="J203" s="44">
        <v>4.68</v>
      </c>
      <c r="K203" s="44">
        <v>4.68</v>
      </c>
      <c r="L203" s="44">
        <v>4.68</v>
      </c>
      <c r="M203" s="44">
        <v>4.68</v>
      </c>
      <c r="N203" s="44">
        <v>4.68</v>
      </c>
      <c r="O203" s="44">
        <v>4.68</v>
      </c>
      <c r="P203" s="44">
        <v>4.68</v>
      </c>
      <c r="Q203" s="44">
        <v>4.68</v>
      </c>
      <c r="R203" s="44">
        <v>4.68</v>
      </c>
      <c r="S203" s="44">
        <v>4.68</v>
      </c>
      <c r="T203" s="44">
        <v>4.68</v>
      </c>
      <c r="U203" s="44">
        <v>4.68</v>
      </c>
      <c r="V203" s="44">
        <v>4.68</v>
      </c>
      <c r="W203" s="44">
        <v>4.68</v>
      </c>
      <c r="X203" s="44">
        <v>4.68</v>
      </c>
      <c r="Y203" s="44">
        <v>4.68</v>
      </c>
      <c r="Z203" s="44">
        <v>4.68</v>
      </c>
      <c r="AA203" s="44">
        <v>4.68</v>
      </c>
    </row>
    <row r="204" spans="1:27" ht="12.75" hidden="1" customHeight="1" outlineLevel="1" x14ac:dyDescent="0.2">
      <c r="A204" s="89" t="s">
        <v>425</v>
      </c>
      <c r="B204" s="63" t="s">
        <v>81</v>
      </c>
      <c r="C204" s="43" t="s">
        <v>79</v>
      </c>
      <c r="D204" s="44">
        <f>$D$11</f>
        <v>110.23</v>
      </c>
      <c r="E204" s="44">
        <f t="shared" ref="E204:AA204" si="116">$D$11</f>
        <v>110.23</v>
      </c>
      <c r="F204" s="44">
        <f t="shared" si="116"/>
        <v>110.23</v>
      </c>
      <c r="G204" s="44">
        <f t="shared" si="116"/>
        <v>110.23</v>
      </c>
      <c r="H204" s="44">
        <f t="shared" si="116"/>
        <v>110.23</v>
      </c>
      <c r="I204" s="44">
        <f t="shared" si="116"/>
        <v>110.23</v>
      </c>
      <c r="J204" s="44">
        <f t="shared" si="116"/>
        <v>110.23</v>
      </c>
      <c r="K204" s="44">
        <f t="shared" si="116"/>
        <v>110.23</v>
      </c>
      <c r="L204" s="44">
        <f t="shared" si="116"/>
        <v>110.23</v>
      </c>
      <c r="M204" s="44">
        <f t="shared" si="116"/>
        <v>110.23</v>
      </c>
      <c r="N204" s="44">
        <f t="shared" si="116"/>
        <v>110.23</v>
      </c>
      <c r="O204" s="44">
        <f t="shared" si="116"/>
        <v>110.23</v>
      </c>
      <c r="P204" s="44">
        <f t="shared" si="116"/>
        <v>110.23</v>
      </c>
      <c r="Q204" s="44">
        <f t="shared" si="116"/>
        <v>110.23</v>
      </c>
      <c r="R204" s="44">
        <f t="shared" si="116"/>
        <v>110.23</v>
      </c>
      <c r="S204" s="44">
        <f t="shared" si="116"/>
        <v>110.23</v>
      </c>
      <c r="T204" s="44">
        <f t="shared" si="116"/>
        <v>110.23</v>
      </c>
      <c r="U204" s="44">
        <f t="shared" si="116"/>
        <v>110.23</v>
      </c>
      <c r="V204" s="44">
        <f t="shared" si="116"/>
        <v>110.23</v>
      </c>
      <c r="W204" s="44">
        <f t="shared" si="116"/>
        <v>110.23</v>
      </c>
      <c r="X204" s="44">
        <f t="shared" si="116"/>
        <v>110.23</v>
      </c>
      <c r="Y204" s="44">
        <f t="shared" si="116"/>
        <v>110.23</v>
      </c>
      <c r="Z204" s="44">
        <f t="shared" si="116"/>
        <v>110.23</v>
      </c>
      <c r="AA204" s="44">
        <f t="shared" si="116"/>
        <v>110.23</v>
      </c>
    </row>
    <row r="205" spans="1:27" ht="12.75" customHeight="1" collapsed="1" x14ac:dyDescent="0.2">
      <c r="A205" s="88" t="s">
        <v>426</v>
      </c>
      <c r="B205" s="28" t="str">
        <f>"10"&amp;"."&amp;$B$639&amp;"."&amp;$B$640</f>
        <v>10.09.2023</v>
      </c>
      <c r="C205" s="80" t="s">
        <v>76</v>
      </c>
      <c r="D205" s="81">
        <f>ROUND(((D206+D207+D209+D208)/1000),5)</f>
        <v>3.2819400000000001</v>
      </c>
      <c r="E205" s="81">
        <f>ROUND(((E206+E207+E209+E208)/1000),5)</f>
        <v>3.2251799999999999</v>
      </c>
      <c r="F205" s="81">
        <f>ROUND(((F206+F207+F209+F208)/1000),5)</f>
        <v>3.1061399999999999</v>
      </c>
      <c r="G205" s="81">
        <f t="shared" ref="G205:AA205" si="117">ROUND(((G206+G207+G209+G208)/1000),5)</f>
        <v>3.0759099999999999</v>
      </c>
      <c r="H205" s="81">
        <f t="shared" si="117"/>
        <v>3.0834100000000002</v>
      </c>
      <c r="I205" s="81">
        <f t="shared" si="117"/>
        <v>3.07531</v>
      </c>
      <c r="J205" s="81">
        <f t="shared" si="117"/>
        <v>3.0771500000000001</v>
      </c>
      <c r="K205" s="81">
        <f t="shared" si="117"/>
        <v>3.2632099999999999</v>
      </c>
      <c r="L205" s="81">
        <f t="shared" si="117"/>
        <v>3.50007</v>
      </c>
      <c r="M205" s="81">
        <f t="shared" si="117"/>
        <v>3.74261</v>
      </c>
      <c r="N205" s="81">
        <f t="shared" si="117"/>
        <v>3.82199</v>
      </c>
      <c r="O205" s="81">
        <f t="shared" si="117"/>
        <v>3.8283999999999998</v>
      </c>
      <c r="P205" s="81">
        <f t="shared" si="117"/>
        <v>3.8236599999999998</v>
      </c>
      <c r="Q205" s="81">
        <f t="shared" si="117"/>
        <v>3.8247200000000001</v>
      </c>
      <c r="R205" s="81">
        <f t="shared" si="117"/>
        <v>3.8285100000000001</v>
      </c>
      <c r="S205" s="81">
        <f t="shared" si="117"/>
        <v>3.82687</v>
      </c>
      <c r="T205" s="81">
        <f t="shared" si="117"/>
        <v>3.8276500000000002</v>
      </c>
      <c r="U205" s="81">
        <f t="shared" si="117"/>
        <v>3.8226100000000001</v>
      </c>
      <c r="V205" s="81">
        <f t="shared" si="117"/>
        <v>3.8456700000000001</v>
      </c>
      <c r="W205" s="81">
        <f t="shared" si="117"/>
        <v>3.88632</v>
      </c>
      <c r="X205" s="81">
        <f t="shared" si="117"/>
        <v>3.89066</v>
      </c>
      <c r="Y205" s="81">
        <f t="shared" si="117"/>
        <v>3.8232699999999999</v>
      </c>
      <c r="Z205" s="81">
        <f t="shared" si="117"/>
        <v>3.6265900000000002</v>
      </c>
      <c r="AA205" s="81">
        <f t="shared" si="117"/>
        <v>3.3957299999999999</v>
      </c>
    </row>
    <row r="206" spans="1:27" ht="12.75" hidden="1" customHeight="1" outlineLevel="1" x14ac:dyDescent="0.2">
      <c r="A206" s="89" t="s">
        <v>427</v>
      </c>
      <c r="B206" s="63" t="s">
        <v>230</v>
      </c>
      <c r="C206" s="43" t="s">
        <v>79</v>
      </c>
      <c r="D206" s="44">
        <v>1450.06</v>
      </c>
      <c r="E206" s="44">
        <v>1393.3</v>
      </c>
      <c r="F206" s="44">
        <v>1274.26</v>
      </c>
      <c r="G206" s="44">
        <v>1244.03</v>
      </c>
      <c r="H206" s="44">
        <v>1251.53</v>
      </c>
      <c r="I206" s="44">
        <v>1243.43</v>
      </c>
      <c r="J206" s="44">
        <v>1245.27</v>
      </c>
      <c r="K206" s="44">
        <v>1431.33</v>
      </c>
      <c r="L206" s="44">
        <v>1668.19</v>
      </c>
      <c r="M206" s="44">
        <v>1910.73</v>
      </c>
      <c r="N206" s="44">
        <v>1990.11</v>
      </c>
      <c r="O206" s="44">
        <v>1996.52</v>
      </c>
      <c r="P206" s="44">
        <v>1991.78</v>
      </c>
      <c r="Q206" s="44">
        <v>1992.84</v>
      </c>
      <c r="R206" s="44">
        <v>1996.63</v>
      </c>
      <c r="S206" s="44">
        <v>1994.99</v>
      </c>
      <c r="T206" s="44">
        <v>1995.77</v>
      </c>
      <c r="U206" s="44">
        <v>1990.73</v>
      </c>
      <c r="V206" s="44">
        <v>2013.79</v>
      </c>
      <c r="W206" s="44">
        <v>2054.44</v>
      </c>
      <c r="X206" s="44">
        <v>2058.7800000000002</v>
      </c>
      <c r="Y206" s="44">
        <v>1991.39</v>
      </c>
      <c r="Z206" s="44">
        <v>1794.71</v>
      </c>
      <c r="AA206" s="44">
        <v>1563.85</v>
      </c>
    </row>
    <row r="207" spans="1:27" ht="12.75" hidden="1" customHeight="1" outlineLevel="1" x14ac:dyDescent="0.2">
      <c r="A207" s="89" t="s">
        <v>428</v>
      </c>
      <c r="B207" s="63" t="s">
        <v>90</v>
      </c>
      <c r="C207" s="43" t="s">
        <v>79</v>
      </c>
      <c r="D207" s="44">
        <f>$D$162</f>
        <v>1716.97</v>
      </c>
      <c r="E207" s="44">
        <f>$D$162</f>
        <v>1716.97</v>
      </c>
      <c r="F207" s="44">
        <f t="shared" ref="F207:AA207" si="118">$D$162</f>
        <v>1716.97</v>
      </c>
      <c r="G207" s="44">
        <f t="shared" si="118"/>
        <v>1716.97</v>
      </c>
      <c r="H207" s="44">
        <f t="shared" si="118"/>
        <v>1716.97</v>
      </c>
      <c r="I207" s="44">
        <f t="shared" si="118"/>
        <v>1716.97</v>
      </c>
      <c r="J207" s="44">
        <f t="shared" si="118"/>
        <v>1716.97</v>
      </c>
      <c r="K207" s="44">
        <f t="shared" si="118"/>
        <v>1716.97</v>
      </c>
      <c r="L207" s="44">
        <f t="shared" si="118"/>
        <v>1716.97</v>
      </c>
      <c r="M207" s="44">
        <f t="shared" si="118"/>
        <v>1716.97</v>
      </c>
      <c r="N207" s="44">
        <f t="shared" si="118"/>
        <v>1716.97</v>
      </c>
      <c r="O207" s="44">
        <f t="shared" si="118"/>
        <v>1716.97</v>
      </c>
      <c r="P207" s="44">
        <f t="shared" si="118"/>
        <v>1716.97</v>
      </c>
      <c r="Q207" s="44">
        <f t="shared" si="118"/>
        <v>1716.97</v>
      </c>
      <c r="R207" s="44">
        <f t="shared" si="118"/>
        <v>1716.97</v>
      </c>
      <c r="S207" s="44">
        <f t="shared" si="118"/>
        <v>1716.97</v>
      </c>
      <c r="T207" s="44">
        <f t="shared" si="118"/>
        <v>1716.97</v>
      </c>
      <c r="U207" s="44">
        <f t="shared" si="118"/>
        <v>1716.97</v>
      </c>
      <c r="V207" s="44">
        <f t="shared" si="118"/>
        <v>1716.97</v>
      </c>
      <c r="W207" s="44">
        <f t="shared" si="118"/>
        <v>1716.97</v>
      </c>
      <c r="X207" s="44">
        <f t="shared" si="118"/>
        <v>1716.97</v>
      </c>
      <c r="Y207" s="44">
        <f t="shared" si="118"/>
        <v>1716.97</v>
      </c>
      <c r="Z207" s="44">
        <f t="shared" si="118"/>
        <v>1716.97</v>
      </c>
      <c r="AA207" s="44">
        <f t="shared" si="118"/>
        <v>1716.97</v>
      </c>
    </row>
    <row r="208" spans="1:27" ht="12.75" hidden="1" customHeight="1" outlineLevel="1" x14ac:dyDescent="0.2">
      <c r="A208" s="89" t="s">
        <v>429</v>
      </c>
      <c r="B208" s="63" t="s">
        <v>83</v>
      </c>
      <c r="C208" s="43" t="s">
        <v>79</v>
      </c>
      <c r="D208" s="44">
        <v>4.68</v>
      </c>
      <c r="E208" s="44">
        <v>4.68</v>
      </c>
      <c r="F208" s="44">
        <v>4.68</v>
      </c>
      <c r="G208" s="44">
        <v>4.68</v>
      </c>
      <c r="H208" s="44">
        <v>4.68</v>
      </c>
      <c r="I208" s="44">
        <v>4.68</v>
      </c>
      <c r="J208" s="44">
        <v>4.68</v>
      </c>
      <c r="K208" s="44">
        <v>4.68</v>
      </c>
      <c r="L208" s="44">
        <v>4.68</v>
      </c>
      <c r="M208" s="44">
        <v>4.68</v>
      </c>
      <c r="N208" s="44">
        <v>4.68</v>
      </c>
      <c r="O208" s="44">
        <v>4.68</v>
      </c>
      <c r="P208" s="44">
        <v>4.68</v>
      </c>
      <c r="Q208" s="44">
        <v>4.68</v>
      </c>
      <c r="R208" s="44">
        <v>4.68</v>
      </c>
      <c r="S208" s="44">
        <v>4.68</v>
      </c>
      <c r="T208" s="44">
        <v>4.68</v>
      </c>
      <c r="U208" s="44">
        <v>4.68</v>
      </c>
      <c r="V208" s="44">
        <v>4.68</v>
      </c>
      <c r="W208" s="44">
        <v>4.68</v>
      </c>
      <c r="X208" s="44">
        <v>4.68</v>
      </c>
      <c r="Y208" s="44">
        <v>4.68</v>
      </c>
      <c r="Z208" s="44">
        <v>4.68</v>
      </c>
      <c r="AA208" s="44">
        <v>4.68</v>
      </c>
    </row>
    <row r="209" spans="1:27" ht="12.75" hidden="1" customHeight="1" outlineLevel="1" x14ac:dyDescent="0.2">
      <c r="A209" s="89" t="s">
        <v>430</v>
      </c>
      <c r="B209" s="63" t="s">
        <v>81</v>
      </c>
      <c r="C209" s="43" t="s">
        <v>79</v>
      </c>
      <c r="D209" s="44">
        <f>$D$11</f>
        <v>110.23</v>
      </c>
      <c r="E209" s="44">
        <f t="shared" ref="E209:AA209" si="119">$D$11</f>
        <v>110.23</v>
      </c>
      <c r="F209" s="44">
        <f t="shared" si="119"/>
        <v>110.23</v>
      </c>
      <c r="G209" s="44">
        <f t="shared" si="119"/>
        <v>110.23</v>
      </c>
      <c r="H209" s="44">
        <f t="shared" si="119"/>
        <v>110.23</v>
      </c>
      <c r="I209" s="44">
        <f t="shared" si="119"/>
        <v>110.23</v>
      </c>
      <c r="J209" s="44">
        <f t="shared" si="119"/>
        <v>110.23</v>
      </c>
      <c r="K209" s="44">
        <f t="shared" si="119"/>
        <v>110.23</v>
      </c>
      <c r="L209" s="44">
        <f t="shared" si="119"/>
        <v>110.23</v>
      </c>
      <c r="M209" s="44">
        <f t="shared" si="119"/>
        <v>110.23</v>
      </c>
      <c r="N209" s="44">
        <f t="shared" si="119"/>
        <v>110.23</v>
      </c>
      <c r="O209" s="44">
        <f t="shared" si="119"/>
        <v>110.23</v>
      </c>
      <c r="P209" s="44">
        <f t="shared" si="119"/>
        <v>110.23</v>
      </c>
      <c r="Q209" s="44">
        <f t="shared" si="119"/>
        <v>110.23</v>
      </c>
      <c r="R209" s="44">
        <f t="shared" si="119"/>
        <v>110.23</v>
      </c>
      <c r="S209" s="44">
        <f t="shared" si="119"/>
        <v>110.23</v>
      </c>
      <c r="T209" s="44">
        <f t="shared" si="119"/>
        <v>110.23</v>
      </c>
      <c r="U209" s="44">
        <f t="shared" si="119"/>
        <v>110.23</v>
      </c>
      <c r="V209" s="44">
        <f t="shared" si="119"/>
        <v>110.23</v>
      </c>
      <c r="W209" s="44">
        <f t="shared" si="119"/>
        <v>110.23</v>
      </c>
      <c r="X209" s="44">
        <f t="shared" si="119"/>
        <v>110.23</v>
      </c>
      <c r="Y209" s="44">
        <f t="shared" si="119"/>
        <v>110.23</v>
      </c>
      <c r="Z209" s="44">
        <f t="shared" si="119"/>
        <v>110.23</v>
      </c>
      <c r="AA209" s="44">
        <f t="shared" si="119"/>
        <v>110.23</v>
      </c>
    </row>
    <row r="210" spans="1:27" ht="12.75" customHeight="1" collapsed="1" x14ac:dyDescent="0.2">
      <c r="A210" s="88" t="s">
        <v>431</v>
      </c>
      <c r="B210" s="28" t="str">
        <f>"11"&amp;"."&amp;$B$639&amp;"."&amp;$B$640</f>
        <v>11.09.2023</v>
      </c>
      <c r="C210" s="80" t="s">
        <v>76</v>
      </c>
      <c r="D210" s="81">
        <f>ROUND(((D211+D212+D214+D213)/1000),5)</f>
        <v>3.2776000000000001</v>
      </c>
      <c r="E210" s="81">
        <f>ROUND(((E211+E212+E214+E213)/1000),5)</f>
        <v>3.1616</v>
      </c>
      <c r="F210" s="81">
        <f>ROUND(((F211+F212+F214+F213)/1000),5)</f>
        <v>3.1036700000000002</v>
      </c>
      <c r="G210" s="81">
        <f t="shared" ref="G210:AA210" si="120">ROUND(((G211+G212+G214+G213)/1000),5)</f>
        <v>3.10581</v>
      </c>
      <c r="H210" s="81">
        <f t="shared" si="120"/>
        <v>3.1732800000000001</v>
      </c>
      <c r="I210" s="81">
        <f t="shared" si="120"/>
        <v>3.1883499999999998</v>
      </c>
      <c r="J210" s="81">
        <f t="shared" si="120"/>
        <v>3.3607999999999998</v>
      </c>
      <c r="K210" s="81">
        <f t="shared" si="120"/>
        <v>3.6182400000000001</v>
      </c>
      <c r="L210" s="81">
        <f t="shared" si="120"/>
        <v>3.8236400000000001</v>
      </c>
      <c r="M210" s="81">
        <f t="shared" si="120"/>
        <v>3.8919999999999999</v>
      </c>
      <c r="N210" s="81">
        <f t="shared" si="120"/>
        <v>3.8992499999999999</v>
      </c>
      <c r="O210" s="81">
        <f t="shared" si="120"/>
        <v>3.8846599999999998</v>
      </c>
      <c r="P210" s="81">
        <f t="shared" si="120"/>
        <v>3.8744999999999998</v>
      </c>
      <c r="Q210" s="81">
        <f t="shared" si="120"/>
        <v>3.88612</v>
      </c>
      <c r="R210" s="81">
        <f t="shared" si="120"/>
        <v>3.9114399999999998</v>
      </c>
      <c r="S210" s="81">
        <f t="shared" si="120"/>
        <v>3.9014199999999999</v>
      </c>
      <c r="T210" s="81">
        <f t="shared" si="120"/>
        <v>3.8883299999999998</v>
      </c>
      <c r="U210" s="81">
        <f t="shared" si="120"/>
        <v>3.8667799999999999</v>
      </c>
      <c r="V210" s="81">
        <f t="shared" si="120"/>
        <v>3.8868299999999998</v>
      </c>
      <c r="W210" s="81">
        <f t="shared" si="120"/>
        <v>3.9610500000000002</v>
      </c>
      <c r="X210" s="81">
        <f t="shared" si="120"/>
        <v>3.9159099999999998</v>
      </c>
      <c r="Y210" s="81">
        <f t="shared" si="120"/>
        <v>3.8109899999999999</v>
      </c>
      <c r="Z210" s="81">
        <f t="shared" si="120"/>
        <v>3.5417999999999998</v>
      </c>
      <c r="AA210" s="81">
        <f t="shared" si="120"/>
        <v>3.3303699999999998</v>
      </c>
    </row>
    <row r="211" spans="1:27" ht="12.75" hidden="1" customHeight="1" outlineLevel="1" x14ac:dyDescent="0.2">
      <c r="A211" s="89" t="s">
        <v>432</v>
      </c>
      <c r="B211" s="63" t="s">
        <v>230</v>
      </c>
      <c r="C211" s="43" t="s">
        <v>79</v>
      </c>
      <c r="D211" s="44">
        <v>1445.72</v>
      </c>
      <c r="E211" s="44">
        <v>1329.72</v>
      </c>
      <c r="F211" s="44">
        <v>1271.79</v>
      </c>
      <c r="G211" s="44">
        <v>1273.93</v>
      </c>
      <c r="H211" s="44">
        <v>1341.4</v>
      </c>
      <c r="I211" s="44">
        <v>1356.47</v>
      </c>
      <c r="J211" s="44">
        <v>1528.92</v>
      </c>
      <c r="K211" s="44">
        <v>1786.36</v>
      </c>
      <c r="L211" s="44">
        <v>1991.76</v>
      </c>
      <c r="M211" s="44">
        <v>2060.12</v>
      </c>
      <c r="N211" s="44">
        <v>2067.37</v>
      </c>
      <c r="O211" s="44">
        <v>2052.7800000000002</v>
      </c>
      <c r="P211" s="44">
        <v>2042.62</v>
      </c>
      <c r="Q211" s="44">
        <v>2054.2399999999998</v>
      </c>
      <c r="R211" s="44">
        <v>2079.56</v>
      </c>
      <c r="S211" s="44">
        <v>2069.54</v>
      </c>
      <c r="T211" s="44">
        <v>2056.4499999999998</v>
      </c>
      <c r="U211" s="44">
        <v>2034.9</v>
      </c>
      <c r="V211" s="44">
        <v>2054.9499999999998</v>
      </c>
      <c r="W211" s="44">
        <v>2129.17</v>
      </c>
      <c r="X211" s="44">
        <v>2084.0300000000002</v>
      </c>
      <c r="Y211" s="44">
        <v>1979.11</v>
      </c>
      <c r="Z211" s="44">
        <v>1709.92</v>
      </c>
      <c r="AA211" s="44">
        <v>1498.49</v>
      </c>
    </row>
    <row r="212" spans="1:27" ht="12.75" hidden="1" customHeight="1" outlineLevel="1" x14ac:dyDescent="0.2">
      <c r="A212" s="89" t="s">
        <v>433</v>
      </c>
      <c r="B212" s="63" t="s">
        <v>90</v>
      </c>
      <c r="C212" s="43" t="s">
        <v>79</v>
      </c>
      <c r="D212" s="44">
        <f>$D$162</f>
        <v>1716.97</v>
      </c>
      <c r="E212" s="44">
        <f>$D$162</f>
        <v>1716.97</v>
      </c>
      <c r="F212" s="44">
        <f t="shared" ref="F212:AA212" si="121">$D$162</f>
        <v>1716.97</v>
      </c>
      <c r="G212" s="44">
        <f t="shared" si="121"/>
        <v>1716.97</v>
      </c>
      <c r="H212" s="44">
        <f t="shared" si="121"/>
        <v>1716.97</v>
      </c>
      <c r="I212" s="44">
        <f t="shared" si="121"/>
        <v>1716.97</v>
      </c>
      <c r="J212" s="44">
        <f t="shared" si="121"/>
        <v>1716.97</v>
      </c>
      <c r="K212" s="44">
        <f t="shared" si="121"/>
        <v>1716.97</v>
      </c>
      <c r="L212" s="44">
        <f t="shared" si="121"/>
        <v>1716.97</v>
      </c>
      <c r="M212" s="44">
        <f t="shared" si="121"/>
        <v>1716.97</v>
      </c>
      <c r="N212" s="44">
        <f t="shared" si="121"/>
        <v>1716.97</v>
      </c>
      <c r="O212" s="44">
        <f t="shared" si="121"/>
        <v>1716.97</v>
      </c>
      <c r="P212" s="44">
        <f t="shared" si="121"/>
        <v>1716.97</v>
      </c>
      <c r="Q212" s="44">
        <f t="shared" si="121"/>
        <v>1716.97</v>
      </c>
      <c r="R212" s="44">
        <f t="shared" si="121"/>
        <v>1716.97</v>
      </c>
      <c r="S212" s="44">
        <f t="shared" si="121"/>
        <v>1716.97</v>
      </c>
      <c r="T212" s="44">
        <f t="shared" si="121"/>
        <v>1716.97</v>
      </c>
      <c r="U212" s="44">
        <f t="shared" si="121"/>
        <v>1716.97</v>
      </c>
      <c r="V212" s="44">
        <f t="shared" si="121"/>
        <v>1716.97</v>
      </c>
      <c r="W212" s="44">
        <f t="shared" si="121"/>
        <v>1716.97</v>
      </c>
      <c r="X212" s="44">
        <f t="shared" si="121"/>
        <v>1716.97</v>
      </c>
      <c r="Y212" s="44">
        <f t="shared" si="121"/>
        <v>1716.97</v>
      </c>
      <c r="Z212" s="44">
        <f t="shared" si="121"/>
        <v>1716.97</v>
      </c>
      <c r="AA212" s="44">
        <f t="shared" si="121"/>
        <v>1716.97</v>
      </c>
    </row>
    <row r="213" spans="1:27" ht="12.75" hidden="1" customHeight="1" outlineLevel="1" x14ac:dyDescent="0.2">
      <c r="A213" s="89" t="s">
        <v>434</v>
      </c>
      <c r="B213" s="63" t="s">
        <v>83</v>
      </c>
      <c r="C213" s="43" t="s">
        <v>79</v>
      </c>
      <c r="D213" s="44">
        <v>4.68</v>
      </c>
      <c r="E213" s="44">
        <v>4.68</v>
      </c>
      <c r="F213" s="44">
        <v>4.68</v>
      </c>
      <c r="G213" s="44">
        <v>4.68</v>
      </c>
      <c r="H213" s="44">
        <v>4.68</v>
      </c>
      <c r="I213" s="44">
        <v>4.68</v>
      </c>
      <c r="J213" s="44">
        <v>4.68</v>
      </c>
      <c r="K213" s="44">
        <v>4.68</v>
      </c>
      <c r="L213" s="44">
        <v>4.68</v>
      </c>
      <c r="M213" s="44">
        <v>4.68</v>
      </c>
      <c r="N213" s="44">
        <v>4.68</v>
      </c>
      <c r="O213" s="44">
        <v>4.68</v>
      </c>
      <c r="P213" s="44">
        <v>4.68</v>
      </c>
      <c r="Q213" s="44">
        <v>4.68</v>
      </c>
      <c r="R213" s="44">
        <v>4.68</v>
      </c>
      <c r="S213" s="44">
        <v>4.68</v>
      </c>
      <c r="T213" s="44">
        <v>4.68</v>
      </c>
      <c r="U213" s="44">
        <v>4.68</v>
      </c>
      <c r="V213" s="44">
        <v>4.68</v>
      </c>
      <c r="W213" s="44">
        <v>4.68</v>
      </c>
      <c r="X213" s="44">
        <v>4.68</v>
      </c>
      <c r="Y213" s="44">
        <v>4.68</v>
      </c>
      <c r="Z213" s="44">
        <v>4.68</v>
      </c>
      <c r="AA213" s="44">
        <v>4.68</v>
      </c>
    </row>
    <row r="214" spans="1:27" ht="12.75" hidden="1" customHeight="1" outlineLevel="1" x14ac:dyDescent="0.2">
      <c r="A214" s="89" t="s">
        <v>435</v>
      </c>
      <c r="B214" s="63" t="s">
        <v>81</v>
      </c>
      <c r="C214" s="43" t="s">
        <v>79</v>
      </c>
      <c r="D214" s="44">
        <f>$D$11</f>
        <v>110.23</v>
      </c>
      <c r="E214" s="44">
        <f t="shared" ref="E214:AA214" si="122">$D$11</f>
        <v>110.23</v>
      </c>
      <c r="F214" s="44">
        <f t="shared" si="122"/>
        <v>110.23</v>
      </c>
      <c r="G214" s="44">
        <f t="shared" si="122"/>
        <v>110.23</v>
      </c>
      <c r="H214" s="44">
        <f t="shared" si="122"/>
        <v>110.23</v>
      </c>
      <c r="I214" s="44">
        <f t="shared" si="122"/>
        <v>110.23</v>
      </c>
      <c r="J214" s="44">
        <f t="shared" si="122"/>
        <v>110.23</v>
      </c>
      <c r="K214" s="44">
        <f t="shared" si="122"/>
        <v>110.23</v>
      </c>
      <c r="L214" s="44">
        <f t="shared" si="122"/>
        <v>110.23</v>
      </c>
      <c r="M214" s="44">
        <f t="shared" si="122"/>
        <v>110.23</v>
      </c>
      <c r="N214" s="44">
        <f t="shared" si="122"/>
        <v>110.23</v>
      </c>
      <c r="O214" s="44">
        <f t="shared" si="122"/>
        <v>110.23</v>
      </c>
      <c r="P214" s="44">
        <f t="shared" si="122"/>
        <v>110.23</v>
      </c>
      <c r="Q214" s="44">
        <f t="shared" si="122"/>
        <v>110.23</v>
      </c>
      <c r="R214" s="44">
        <f t="shared" si="122"/>
        <v>110.23</v>
      </c>
      <c r="S214" s="44">
        <f t="shared" si="122"/>
        <v>110.23</v>
      </c>
      <c r="T214" s="44">
        <f t="shared" si="122"/>
        <v>110.23</v>
      </c>
      <c r="U214" s="44">
        <f t="shared" si="122"/>
        <v>110.23</v>
      </c>
      <c r="V214" s="44">
        <f t="shared" si="122"/>
        <v>110.23</v>
      </c>
      <c r="W214" s="44">
        <f t="shared" si="122"/>
        <v>110.23</v>
      </c>
      <c r="X214" s="44">
        <f t="shared" si="122"/>
        <v>110.23</v>
      </c>
      <c r="Y214" s="44">
        <f t="shared" si="122"/>
        <v>110.23</v>
      </c>
      <c r="Z214" s="44">
        <f t="shared" si="122"/>
        <v>110.23</v>
      </c>
      <c r="AA214" s="44">
        <f t="shared" si="122"/>
        <v>110.23</v>
      </c>
    </row>
    <row r="215" spans="1:27" ht="12.75" customHeight="1" collapsed="1" x14ac:dyDescent="0.2">
      <c r="A215" s="88" t="s">
        <v>436</v>
      </c>
      <c r="B215" s="28" t="str">
        <f>"12"&amp;"."&amp;$B$639&amp;"."&amp;$B$640</f>
        <v>12.09.2023</v>
      </c>
      <c r="C215" s="80" t="s">
        <v>76</v>
      </c>
      <c r="D215" s="81">
        <f>ROUND(((D216+D217+D219+D218)/1000),5)</f>
        <v>3.1844399999999999</v>
      </c>
      <c r="E215" s="81">
        <f>ROUND(((E216+E217+E219+E218)/1000),5)</f>
        <v>3.0796399999999999</v>
      </c>
      <c r="F215" s="81">
        <f>ROUND(((F216+F217+F219+F218)/1000),5)</f>
        <v>3.00725</v>
      </c>
      <c r="G215" s="81">
        <f t="shared" ref="G215:AA215" si="123">ROUND(((G216+G217+G219+G218)/1000),5)</f>
        <v>3.0382500000000001</v>
      </c>
      <c r="H215" s="81">
        <f t="shared" si="123"/>
        <v>3.1542699999999999</v>
      </c>
      <c r="I215" s="81">
        <f t="shared" si="123"/>
        <v>3.19164</v>
      </c>
      <c r="J215" s="81">
        <f t="shared" si="123"/>
        <v>3.3377699999999999</v>
      </c>
      <c r="K215" s="81">
        <f t="shared" si="123"/>
        <v>3.4987599999999999</v>
      </c>
      <c r="L215" s="81">
        <f t="shared" si="123"/>
        <v>3.8084699999999998</v>
      </c>
      <c r="M215" s="81">
        <f t="shared" si="123"/>
        <v>3.8768899999999999</v>
      </c>
      <c r="N215" s="81">
        <f t="shared" si="123"/>
        <v>3.8852199999999999</v>
      </c>
      <c r="O215" s="81">
        <f t="shared" si="123"/>
        <v>3.8802699999999999</v>
      </c>
      <c r="P215" s="81">
        <f t="shared" si="123"/>
        <v>3.86537</v>
      </c>
      <c r="Q215" s="81">
        <f t="shared" si="123"/>
        <v>3.86225</v>
      </c>
      <c r="R215" s="81">
        <f t="shared" si="123"/>
        <v>3.8937599999999999</v>
      </c>
      <c r="S215" s="81">
        <f t="shared" si="123"/>
        <v>3.8864200000000002</v>
      </c>
      <c r="T215" s="81">
        <f t="shared" si="123"/>
        <v>3.8757899999999998</v>
      </c>
      <c r="U215" s="81">
        <f t="shared" si="123"/>
        <v>3.8542100000000001</v>
      </c>
      <c r="V215" s="81">
        <f t="shared" si="123"/>
        <v>3.87703</v>
      </c>
      <c r="W215" s="81">
        <f t="shared" si="123"/>
        <v>3.9324699999999999</v>
      </c>
      <c r="X215" s="81">
        <f t="shared" si="123"/>
        <v>3.9166300000000001</v>
      </c>
      <c r="Y215" s="81">
        <f t="shared" si="123"/>
        <v>3.8273000000000001</v>
      </c>
      <c r="Z215" s="81">
        <f t="shared" si="123"/>
        <v>3.5641600000000002</v>
      </c>
      <c r="AA215" s="81">
        <f t="shared" si="123"/>
        <v>3.3584200000000002</v>
      </c>
    </row>
    <row r="216" spans="1:27" ht="12.75" hidden="1" customHeight="1" outlineLevel="1" x14ac:dyDescent="0.2">
      <c r="A216" s="89" t="s">
        <v>437</v>
      </c>
      <c r="B216" s="63" t="s">
        <v>230</v>
      </c>
      <c r="C216" s="43" t="s">
        <v>79</v>
      </c>
      <c r="D216" s="44">
        <v>1352.56</v>
      </c>
      <c r="E216" s="44">
        <v>1247.76</v>
      </c>
      <c r="F216" s="44">
        <v>1175.3699999999999</v>
      </c>
      <c r="G216" s="44">
        <v>1206.3699999999999</v>
      </c>
      <c r="H216" s="44">
        <v>1322.39</v>
      </c>
      <c r="I216" s="44">
        <v>1359.76</v>
      </c>
      <c r="J216" s="44">
        <v>1505.89</v>
      </c>
      <c r="K216" s="44">
        <v>1666.88</v>
      </c>
      <c r="L216" s="44">
        <v>1976.59</v>
      </c>
      <c r="M216" s="44">
        <v>2045.01</v>
      </c>
      <c r="N216" s="44">
        <v>2053.34</v>
      </c>
      <c r="O216" s="44">
        <v>2048.39</v>
      </c>
      <c r="P216" s="44">
        <v>2033.49</v>
      </c>
      <c r="Q216" s="44">
        <v>2030.37</v>
      </c>
      <c r="R216" s="44">
        <v>2061.88</v>
      </c>
      <c r="S216" s="44">
        <v>2054.54</v>
      </c>
      <c r="T216" s="44">
        <v>2043.91</v>
      </c>
      <c r="U216" s="44">
        <v>2022.33</v>
      </c>
      <c r="V216" s="44">
        <v>2045.15</v>
      </c>
      <c r="W216" s="44">
        <v>2100.59</v>
      </c>
      <c r="X216" s="44">
        <v>2084.75</v>
      </c>
      <c r="Y216" s="44">
        <v>1995.42</v>
      </c>
      <c r="Z216" s="44">
        <v>1732.28</v>
      </c>
      <c r="AA216" s="44">
        <v>1526.54</v>
      </c>
    </row>
    <row r="217" spans="1:27" ht="12.75" hidden="1" customHeight="1" outlineLevel="1" x14ac:dyDescent="0.2">
      <c r="A217" s="89" t="s">
        <v>438</v>
      </c>
      <c r="B217" s="63" t="s">
        <v>90</v>
      </c>
      <c r="C217" s="43" t="s">
        <v>79</v>
      </c>
      <c r="D217" s="44">
        <f>$D$162</f>
        <v>1716.97</v>
      </c>
      <c r="E217" s="44">
        <f>$D$162</f>
        <v>1716.97</v>
      </c>
      <c r="F217" s="44">
        <f t="shared" ref="F217:AA217" si="124">$D$162</f>
        <v>1716.97</v>
      </c>
      <c r="G217" s="44">
        <f t="shared" si="124"/>
        <v>1716.97</v>
      </c>
      <c r="H217" s="44">
        <f t="shared" si="124"/>
        <v>1716.97</v>
      </c>
      <c r="I217" s="44">
        <f t="shared" si="124"/>
        <v>1716.97</v>
      </c>
      <c r="J217" s="44">
        <f t="shared" si="124"/>
        <v>1716.97</v>
      </c>
      <c r="K217" s="44">
        <f t="shared" si="124"/>
        <v>1716.97</v>
      </c>
      <c r="L217" s="44">
        <f t="shared" si="124"/>
        <v>1716.97</v>
      </c>
      <c r="M217" s="44">
        <f t="shared" si="124"/>
        <v>1716.97</v>
      </c>
      <c r="N217" s="44">
        <f t="shared" si="124"/>
        <v>1716.97</v>
      </c>
      <c r="O217" s="44">
        <f t="shared" si="124"/>
        <v>1716.97</v>
      </c>
      <c r="P217" s="44">
        <f t="shared" si="124"/>
        <v>1716.97</v>
      </c>
      <c r="Q217" s="44">
        <f t="shared" si="124"/>
        <v>1716.97</v>
      </c>
      <c r="R217" s="44">
        <f t="shared" si="124"/>
        <v>1716.97</v>
      </c>
      <c r="S217" s="44">
        <f t="shared" si="124"/>
        <v>1716.97</v>
      </c>
      <c r="T217" s="44">
        <f t="shared" si="124"/>
        <v>1716.97</v>
      </c>
      <c r="U217" s="44">
        <f t="shared" si="124"/>
        <v>1716.97</v>
      </c>
      <c r="V217" s="44">
        <f t="shared" si="124"/>
        <v>1716.97</v>
      </c>
      <c r="W217" s="44">
        <f t="shared" si="124"/>
        <v>1716.97</v>
      </c>
      <c r="X217" s="44">
        <f t="shared" si="124"/>
        <v>1716.97</v>
      </c>
      <c r="Y217" s="44">
        <f t="shared" si="124"/>
        <v>1716.97</v>
      </c>
      <c r="Z217" s="44">
        <f t="shared" si="124"/>
        <v>1716.97</v>
      </c>
      <c r="AA217" s="44">
        <f t="shared" si="124"/>
        <v>1716.97</v>
      </c>
    </row>
    <row r="218" spans="1:27" ht="12.75" hidden="1" customHeight="1" outlineLevel="1" x14ac:dyDescent="0.2">
      <c r="A218" s="89" t="s">
        <v>439</v>
      </c>
      <c r="B218" s="63" t="s">
        <v>83</v>
      </c>
      <c r="C218" s="43" t="s">
        <v>79</v>
      </c>
      <c r="D218" s="44">
        <v>4.68</v>
      </c>
      <c r="E218" s="44">
        <v>4.68</v>
      </c>
      <c r="F218" s="44">
        <v>4.68</v>
      </c>
      <c r="G218" s="44">
        <v>4.68</v>
      </c>
      <c r="H218" s="44">
        <v>4.68</v>
      </c>
      <c r="I218" s="44">
        <v>4.68</v>
      </c>
      <c r="J218" s="44">
        <v>4.68</v>
      </c>
      <c r="K218" s="44">
        <v>4.68</v>
      </c>
      <c r="L218" s="44">
        <v>4.68</v>
      </c>
      <c r="M218" s="44">
        <v>4.68</v>
      </c>
      <c r="N218" s="44">
        <v>4.68</v>
      </c>
      <c r="O218" s="44">
        <v>4.68</v>
      </c>
      <c r="P218" s="44">
        <v>4.68</v>
      </c>
      <c r="Q218" s="44">
        <v>4.68</v>
      </c>
      <c r="R218" s="44">
        <v>4.68</v>
      </c>
      <c r="S218" s="44">
        <v>4.68</v>
      </c>
      <c r="T218" s="44">
        <v>4.68</v>
      </c>
      <c r="U218" s="44">
        <v>4.68</v>
      </c>
      <c r="V218" s="44">
        <v>4.68</v>
      </c>
      <c r="W218" s="44">
        <v>4.68</v>
      </c>
      <c r="X218" s="44">
        <v>4.68</v>
      </c>
      <c r="Y218" s="44">
        <v>4.68</v>
      </c>
      <c r="Z218" s="44">
        <v>4.68</v>
      </c>
      <c r="AA218" s="44">
        <v>4.68</v>
      </c>
    </row>
    <row r="219" spans="1:27" ht="12.75" hidden="1" customHeight="1" outlineLevel="1" x14ac:dyDescent="0.2">
      <c r="A219" s="89" t="s">
        <v>440</v>
      </c>
      <c r="B219" s="63" t="s">
        <v>81</v>
      </c>
      <c r="C219" s="43" t="s">
        <v>79</v>
      </c>
      <c r="D219" s="44">
        <f>$D$11</f>
        <v>110.23</v>
      </c>
      <c r="E219" s="44">
        <f t="shared" ref="E219:AA219" si="125">$D$11</f>
        <v>110.23</v>
      </c>
      <c r="F219" s="44">
        <f t="shared" si="125"/>
        <v>110.23</v>
      </c>
      <c r="G219" s="44">
        <f t="shared" si="125"/>
        <v>110.23</v>
      </c>
      <c r="H219" s="44">
        <f t="shared" si="125"/>
        <v>110.23</v>
      </c>
      <c r="I219" s="44">
        <f t="shared" si="125"/>
        <v>110.23</v>
      </c>
      <c r="J219" s="44">
        <f t="shared" si="125"/>
        <v>110.23</v>
      </c>
      <c r="K219" s="44">
        <f t="shared" si="125"/>
        <v>110.23</v>
      </c>
      <c r="L219" s="44">
        <f t="shared" si="125"/>
        <v>110.23</v>
      </c>
      <c r="M219" s="44">
        <f t="shared" si="125"/>
        <v>110.23</v>
      </c>
      <c r="N219" s="44">
        <f t="shared" si="125"/>
        <v>110.23</v>
      </c>
      <c r="O219" s="44">
        <f t="shared" si="125"/>
        <v>110.23</v>
      </c>
      <c r="P219" s="44">
        <f t="shared" si="125"/>
        <v>110.23</v>
      </c>
      <c r="Q219" s="44">
        <f t="shared" si="125"/>
        <v>110.23</v>
      </c>
      <c r="R219" s="44">
        <f t="shared" si="125"/>
        <v>110.23</v>
      </c>
      <c r="S219" s="44">
        <f t="shared" si="125"/>
        <v>110.23</v>
      </c>
      <c r="T219" s="44">
        <f t="shared" si="125"/>
        <v>110.23</v>
      </c>
      <c r="U219" s="44">
        <f t="shared" si="125"/>
        <v>110.23</v>
      </c>
      <c r="V219" s="44">
        <f t="shared" si="125"/>
        <v>110.23</v>
      </c>
      <c r="W219" s="44">
        <f t="shared" si="125"/>
        <v>110.23</v>
      </c>
      <c r="X219" s="44">
        <f t="shared" si="125"/>
        <v>110.23</v>
      </c>
      <c r="Y219" s="44">
        <f t="shared" si="125"/>
        <v>110.23</v>
      </c>
      <c r="Z219" s="44">
        <f t="shared" si="125"/>
        <v>110.23</v>
      </c>
      <c r="AA219" s="44">
        <f t="shared" si="125"/>
        <v>110.23</v>
      </c>
    </row>
    <row r="220" spans="1:27" ht="12.75" customHeight="1" collapsed="1" x14ac:dyDescent="0.2">
      <c r="A220" s="88" t="s">
        <v>441</v>
      </c>
      <c r="B220" s="28" t="str">
        <f>"13"&amp;"."&amp;$B$639&amp;"."&amp;$B$640</f>
        <v>13.09.2023</v>
      </c>
      <c r="C220" s="80" t="s">
        <v>76</v>
      </c>
      <c r="D220" s="81">
        <f>ROUND(((D221+D222+D224+D223)/1000),5)</f>
        <v>3.2132200000000002</v>
      </c>
      <c r="E220" s="81">
        <f>ROUND(((E221+E222+E224+E223)/1000),5)</f>
        <v>3.1329799999999999</v>
      </c>
      <c r="F220" s="81">
        <f>ROUND(((F221+F222+F224+F223)/1000),5)</f>
        <v>3.0864400000000001</v>
      </c>
      <c r="G220" s="81">
        <f t="shared" ref="G220:AA220" si="126">ROUND(((G221+G222+G224+G223)/1000),5)</f>
        <v>3.0858400000000001</v>
      </c>
      <c r="H220" s="81">
        <f t="shared" si="126"/>
        <v>3.1574900000000001</v>
      </c>
      <c r="I220" s="81">
        <f t="shared" si="126"/>
        <v>3.1934999999999998</v>
      </c>
      <c r="J220" s="81">
        <f t="shared" si="126"/>
        <v>3.3590900000000001</v>
      </c>
      <c r="K220" s="81">
        <f t="shared" si="126"/>
        <v>3.5789499999999999</v>
      </c>
      <c r="L220" s="81">
        <f t="shared" si="126"/>
        <v>3.8366500000000001</v>
      </c>
      <c r="M220" s="81">
        <f t="shared" si="126"/>
        <v>3.9135399999999998</v>
      </c>
      <c r="N220" s="81">
        <f t="shared" si="126"/>
        <v>3.9520499999999998</v>
      </c>
      <c r="O220" s="81">
        <f t="shared" si="126"/>
        <v>3.9115000000000002</v>
      </c>
      <c r="P220" s="81">
        <f t="shared" si="126"/>
        <v>3.8745500000000002</v>
      </c>
      <c r="Q220" s="81">
        <f t="shared" si="126"/>
        <v>3.8988700000000001</v>
      </c>
      <c r="R220" s="81">
        <f t="shared" si="126"/>
        <v>3.9984700000000002</v>
      </c>
      <c r="S220" s="81">
        <f t="shared" si="126"/>
        <v>3.9886300000000001</v>
      </c>
      <c r="T220" s="81">
        <f t="shared" si="126"/>
        <v>3.9417499999999999</v>
      </c>
      <c r="U220" s="81">
        <f t="shared" si="126"/>
        <v>3.87323</v>
      </c>
      <c r="V220" s="81">
        <f t="shared" si="126"/>
        <v>3.9350200000000002</v>
      </c>
      <c r="W220" s="81">
        <f t="shared" si="126"/>
        <v>4.0523300000000004</v>
      </c>
      <c r="X220" s="81">
        <f t="shared" si="126"/>
        <v>3.9940799999999999</v>
      </c>
      <c r="Y220" s="81">
        <f t="shared" si="126"/>
        <v>3.8401200000000002</v>
      </c>
      <c r="Z220" s="81">
        <f t="shared" si="126"/>
        <v>3.5623800000000001</v>
      </c>
      <c r="AA220" s="81">
        <f t="shared" si="126"/>
        <v>3.36267</v>
      </c>
    </row>
    <row r="221" spans="1:27" ht="12.75" hidden="1" customHeight="1" outlineLevel="1" x14ac:dyDescent="0.2">
      <c r="A221" s="89" t="s">
        <v>442</v>
      </c>
      <c r="B221" s="63" t="s">
        <v>230</v>
      </c>
      <c r="C221" s="43" t="s">
        <v>79</v>
      </c>
      <c r="D221" s="44">
        <v>1381.34</v>
      </c>
      <c r="E221" s="44">
        <v>1301.0999999999999</v>
      </c>
      <c r="F221" s="44">
        <v>1254.56</v>
      </c>
      <c r="G221" s="44">
        <v>1253.96</v>
      </c>
      <c r="H221" s="44">
        <v>1325.61</v>
      </c>
      <c r="I221" s="44">
        <v>1361.62</v>
      </c>
      <c r="J221" s="44">
        <v>1527.21</v>
      </c>
      <c r="K221" s="44">
        <v>1747.07</v>
      </c>
      <c r="L221" s="44">
        <v>2004.77</v>
      </c>
      <c r="M221" s="44">
        <v>2081.66</v>
      </c>
      <c r="N221" s="44">
        <v>2120.17</v>
      </c>
      <c r="O221" s="44">
        <v>2079.62</v>
      </c>
      <c r="P221" s="44">
        <v>2042.67</v>
      </c>
      <c r="Q221" s="44">
        <v>2066.9899999999998</v>
      </c>
      <c r="R221" s="44">
        <v>2166.59</v>
      </c>
      <c r="S221" s="44">
        <v>2156.75</v>
      </c>
      <c r="T221" s="44">
        <v>2109.87</v>
      </c>
      <c r="U221" s="44">
        <v>2041.35</v>
      </c>
      <c r="V221" s="44">
        <v>2103.14</v>
      </c>
      <c r="W221" s="44">
        <v>2220.4499999999998</v>
      </c>
      <c r="X221" s="44">
        <v>2162.1999999999998</v>
      </c>
      <c r="Y221" s="44">
        <v>2008.24</v>
      </c>
      <c r="Z221" s="44">
        <v>1730.5</v>
      </c>
      <c r="AA221" s="44">
        <v>1530.79</v>
      </c>
    </row>
    <row r="222" spans="1:27" ht="12.75" hidden="1" customHeight="1" outlineLevel="1" x14ac:dyDescent="0.2">
      <c r="A222" s="89" t="s">
        <v>443</v>
      </c>
      <c r="B222" s="63" t="s">
        <v>90</v>
      </c>
      <c r="C222" s="43" t="s">
        <v>79</v>
      </c>
      <c r="D222" s="44">
        <f>$D$162</f>
        <v>1716.97</v>
      </c>
      <c r="E222" s="44">
        <f>$D$162</f>
        <v>1716.97</v>
      </c>
      <c r="F222" s="44">
        <f t="shared" ref="F222:AA222" si="127">$D$162</f>
        <v>1716.97</v>
      </c>
      <c r="G222" s="44">
        <f t="shared" si="127"/>
        <v>1716.97</v>
      </c>
      <c r="H222" s="44">
        <f t="shared" si="127"/>
        <v>1716.97</v>
      </c>
      <c r="I222" s="44">
        <f t="shared" si="127"/>
        <v>1716.97</v>
      </c>
      <c r="J222" s="44">
        <f t="shared" si="127"/>
        <v>1716.97</v>
      </c>
      <c r="K222" s="44">
        <f t="shared" si="127"/>
        <v>1716.97</v>
      </c>
      <c r="L222" s="44">
        <f t="shared" si="127"/>
        <v>1716.97</v>
      </c>
      <c r="M222" s="44">
        <f t="shared" si="127"/>
        <v>1716.97</v>
      </c>
      <c r="N222" s="44">
        <f t="shared" si="127"/>
        <v>1716.97</v>
      </c>
      <c r="O222" s="44">
        <f t="shared" si="127"/>
        <v>1716.97</v>
      </c>
      <c r="P222" s="44">
        <f t="shared" si="127"/>
        <v>1716.97</v>
      </c>
      <c r="Q222" s="44">
        <f t="shared" si="127"/>
        <v>1716.97</v>
      </c>
      <c r="R222" s="44">
        <f t="shared" si="127"/>
        <v>1716.97</v>
      </c>
      <c r="S222" s="44">
        <f t="shared" si="127"/>
        <v>1716.97</v>
      </c>
      <c r="T222" s="44">
        <f t="shared" si="127"/>
        <v>1716.97</v>
      </c>
      <c r="U222" s="44">
        <f t="shared" si="127"/>
        <v>1716.97</v>
      </c>
      <c r="V222" s="44">
        <f t="shared" si="127"/>
        <v>1716.97</v>
      </c>
      <c r="W222" s="44">
        <f t="shared" si="127"/>
        <v>1716.97</v>
      </c>
      <c r="X222" s="44">
        <f t="shared" si="127"/>
        <v>1716.97</v>
      </c>
      <c r="Y222" s="44">
        <f t="shared" si="127"/>
        <v>1716.97</v>
      </c>
      <c r="Z222" s="44">
        <f t="shared" si="127"/>
        <v>1716.97</v>
      </c>
      <c r="AA222" s="44">
        <f t="shared" si="127"/>
        <v>1716.97</v>
      </c>
    </row>
    <row r="223" spans="1:27" ht="12.75" hidden="1" customHeight="1" outlineLevel="1" x14ac:dyDescent="0.2">
      <c r="A223" s="89" t="s">
        <v>444</v>
      </c>
      <c r="B223" s="63" t="s">
        <v>83</v>
      </c>
      <c r="C223" s="43" t="s">
        <v>79</v>
      </c>
      <c r="D223" s="44">
        <v>4.68</v>
      </c>
      <c r="E223" s="44">
        <v>4.68</v>
      </c>
      <c r="F223" s="44">
        <v>4.68</v>
      </c>
      <c r="G223" s="44">
        <v>4.68</v>
      </c>
      <c r="H223" s="44">
        <v>4.68</v>
      </c>
      <c r="I223" s="44">
        <v>4.68</v>
      </c>
      <c r="J223" s="44">
        <v>4.68</v>
      </c>
      <c r="K223" s="44">
        <v>4.68</v>
      </c>
      <c r="L223" s="44">
        <v>4.68</v>
      </c>
      <c r="M223" s="44">
        <v>4.68</v>
      </c>
      <c r="N223" s="44">
        <v>4.68</v>
      </c>
      <c r="O223" s="44">
        <v>4.68</v>
      </c>
      <c r="P223" s="44">
        <v>4.68</v>
      </c>
      <c r="Q223" s="44">
        <v>4.68</v>
      </c>
      <c r="R223" s="44">
        <v>4.68</v>
      </c>
      <c r="S223" s="44">
        <v>4.68</v>
      </c>
      <c r="T223" s="44">
        <v>4.68</v>
      </c>
      <c r="U223" s="44">
        <v>4.68</v>
      </c>
      <c r="V223" s="44">
        <v>4.68</v>
      </c>
      <c r="W223" s="44">
        <v>4.68</v>
      </c>
      <c r="X223" s="44">
        <v>4.68</v>
      </c>
      <c r="Y223" s="44">
        <v>4.68</v>
      </c>
      <c r="Z223" s="44">
        <v>4.68</v>
      </c>
      <c r="AA223" s="44">
        <v>4.68</v>
      </c>
    </row>
    <row r="224" spans="1:27" ht="12.75" hidden="1" customHeight="1" outlineLevel="1" x14ac:dyDescent="0.2">
      <c r="A224" s="89" t="s">
        <v>445</v>
      </c>
      <c r="B224" s="63" t="s">
        <v>81</v>
      </c>
      <c r="C224" s="43" t="s">
        <v>79</v>
      </c>
      <c r="D224" s="44">
        <f>$D$11</f>
        <v>110.23</v>
      </c>
      <c r="E224" s="44">
        <f t="shared" ref="E224:AA224" si="128">$D$11</f>
        <v>110.23</v>
      </c>
      <c r="F224" s="44">
        <f t="shared" si="128"/>
        <v>110.23</v>
      </c>
      <c r="G224" s="44">
        <f t="shared" si="128"/>
        <v>110.23</v>
      </c>
      <c r="H224" s="44">
        <f t="shared" si="128"/>
        <v>110.23</v>
      </c>
      <c r="I224" s="44">
        <f t="shared" si="128"/>
        <v>110.23</v>
      </c>
      <c r="J224" s="44">
        <f t="shared" si="128"/>
        <v>110.23</v>
      </c>
      <c r="K224" s="44">
        <f t="shared" si="128"/>
        <v>110.23</v>
      </c>
      <c r="L224" s="44">
        <f t="shared" si="128"/>
        <v>110.23</v>
      </c>
      <c r="M224" s="44">
        <f t="shared" si="128"/>
        <v>110.23</v>
      </c>
      <c r="N224" s="44">
        <f t="shared" si="128"/>
        <v>110.23</v>
      </c>
      <c r="O224" s="44">
        <f t="shared" si="128"/>
        <v>110.23</v>
      </c>
      <c r="P224" s="44">
        <f t="shared" si="128"/>
        <v>110.23</v>
      </c>
      <c r="Q224" s="44">
        <f t="shared" si="128"/>
        <v>110.23</v>
      </c>
      <c r="R224" s="44">
        <f t="shared" si="128"/>
        <v>110.23</v>
      </c>
      <c r="S224" s="44">
        <f t="shared" si="128"/>
        <v>110.23</v>
      </c>
      <c r="T224" s="44">
        <f t="shared" si="128"/>
        <v>110.23</v>
      </c>
      <c r="U224" s="44">
        <f t="shared" si="128"/>
        <v>110.23</v>
      </c>
      <c r="V224" s="44">
        <f t="shared" si="128"/>
        <v>110.23</v>
      </c>
      <c r="W224" s="44">
        <f t="shared" si="128"/>
        <v>110.23</v>
      </c>
      <c r="X224" s="44">
        <f t="shared" si="128"/>
        <v>110.23</v>
      </c>
      <c r="Y224" s="44">
        <f t="shared" si="128"/>
        <v>110.23</v>
      </c>
      <c r="Z224" s="44">
        <f t="shared" si="128"/>
        <v>110.23</v>
      </c>
      <c r="AA224" s="44">
        <f t="shared" si="128"/>
        <v>110.23</v>
      </c>
    </row>
    <row r="225" spans="1:27" ht="12.75" customHeight="1" collapsed="1" x14ac:dyDescent="0.2">
      <c r="A225" s="88" t="s">
        <v>446</v>
      </c>
      <c r="B225" s="28" t="str">
        <f>"14"&amp;"."&amp;$B$639&amp;"."&amp;$B$640</f>
        <v>14.09.2023</v>
      </c>
      <c r="C225" s="80" t="s">
        <v>76</v>
      </c>
      <c r="D225" s="81">
        <f>ROUND(((D226+D227+D229+D228)/1000),5)</f>
        <v>3.2288700000000001</v>
      </c>
      <c r="E225" s="81">
        <f>ROUND(((E226+E227+E229+E228)/1000),5)</f>
        <v>3.1319300000000001</v>
      </c>
      <c r="F225" s="81">
        <f>ROUND(((F226+F227+F229+F228)/1000),5)</f>
        <v>3.0770599999999999</v>
      </c>
      <c r="G225" s="81">
        <f t="shared" ref="G225:AA225" si="129">ROUND(((G226+G227+G229+G228)/1000),5)</f>
        <v>3.0891600000000001</v>
      </c>
      <c r="H225" s="81">
        <f t="shared" si="129"/>
        <v>3.1501700000000001</v>
      </c>
      <c r="I225" s="81">
        <f t="shared" si="129"/>
        <v>3.2088800000000002</v>
      </c>
      <c r="J225" s="81">
        <f t="shared" si="129"/>
        <v>3.3895300000000002</v>
      </c>
      <c r="K225" s="81">
        <f t="shared" si="129"/>
        <v>3.6316000000000002</v>
      </c>
      <c r="L225" s="81">
        <f t="shared" si="129"/>
        <v>3.8189299999999999</v>
      </c>
      <c r="M225" s="81">
        <f t="shared" si="129"/>
        <v>3.8906499999999999</v>
      </c>
      <c r="N225" s="81">
        <f t="shared" si="129"/>
        <v>3.8927700000000001</v>
      </c>
      <c r="O225" s="81">
        <f t="shared" si="129"/>
        <v>3.8897200000000001</v>
      </c>
      <c r="P225" s="81">
        <f t="shared" si="129"/>
        <v>3.88042</v>
      </c>
      <c r="Q225" s="81">
        <f t="shared" si="129"/>
        <v>3.8875099999999998</v>
      </c>
      <c r="R225" s="81">
        <f t="shared" si="129"/>
        <v>3.9386100000000002</v>
      </c>
      <c r="S225" s="81">
        <f t="shared" si="129"/>
        <v>3.9310700000000001</v>
      </c>
      <c r="T225" s="81">
        <f t="shared" si="129"/>
        <v>3.9022100000000002</v>
      </c>
      <c r="U225" s="81">
        <f t="shared" si="129"/>
        <v>3.8925999999999998</v>
      </c>
      <c r="V225" s="81">
        <f t="shared" si="129"/>
        <v>3.9016600000000001</v>
      </c>
      <c r="W225" s="81">
        <f t="shared" si="129"/>
        <v>3.9816699999999998</v>
      </c>
      <c r="X225" s="81">
        <f t="shared" si="129"/>
        <v>3.9399000000000002</v>
      </c>
      <c r="Y225" s="81">
        <f t="shared" si="129"/>
        <v>3.84903</v>
      </c>
      <c r="Z225" s="81">
        <f t="shared" si="129"/>
        <v>3.6220599999999998</v>
      </c>
      <c r="AA225" s="81">
        <f t="shared" si="129"/>
        <v>3.36896</v>
      </c>
    </row>
    <row r="226" spans="1:27" ht="12.75" hidden="1" customHeight="1" outlineLevel="1" x14ac:dyDescent="0.2">
      <c r="A226" s="89" t="s">
        <v>447</v>
      </c>
      <c r="B226" s="63" t="s">
        <v>230</v>
      </c>
      <c r="C226" s="43" t="s">
        <v>79</v>
      </c>
      <c r="D226" s="44">
        <v>1396.99</v>
      </c>
      <c r="E226" s="44">
        <v>1300.05</v>
      </c>
      <c r="F226" s="44">
        <v>1245.18</v>
      </c>
      <c r="G226" s="44">
        <v>1257.28</v>
      </c>
      <c r="H226" s="44">
        <v>1318.29</v>
      </c>
      <c r="I226" s="44">
        <v>1377</v>
      </c>
      <c r="J226" s="44">
        <v>1557.65</v>
      </c>
      <c r="K226" s="44">
        <v>1799.72</v>
      </c>
      <c r="L226" s="44">
        <v>1987.05</v>
      </c>
      <c r="M226" s="44">
        <v>2058.77</v>
      </c>
      <c r="N226" s="44">
        <v>2060.89</v>
      </c>
      <c r="O226" s="44">
        <v>2057.84</v>
      </c>
      <c r="P226" s="44">
        <v>2048.54</v>
      </c>
      <c r="Q226" s="44">
        <v>2055.63</v>
      </c>
      <c r="R226" s="44">
        <v>2106.73</v>
      </c>
      <c r="S226" s="44">
        <v>2099.19</v>
      </c>
      <c r="T226" s="44">
        <v>2070.33</v>
      </c>
      <c r="U226" s="44">
        <v>2060.7199999999998</v>
      </c>
      <c r="V226" s="44">
        <v>2069.7800000000002</v>
      </c>
      <c r="W226" s="44">
        <v>2149.79</v>
      </c>
      <c r="X226" s="44">
        <v>2108.02</v>
      </c>
      <c r="Y226" s="44">
        <v>2017.15</v>
      </c>
      <c r="Z226" s="44">
        <v>1790.18</v>
      </c>
      <c r="AA226" s="44">
        <v>1537.08</v>
      </c>
    </row>
    <row r="227" spans="1:27" ht="12.75" hidden="1" customHeight="1" outlineLevel="1" x14ac:dyDescent="0.2">
      <c r="A227" s="89" t="s">
        <v>448</v>
      </c>
      <c r="B227" s="63" t="s">
        <v>90</v>
      </c>
      <c r="C227" s="43" t="s">
        <v>79</v>
      </c>
      <c r="D227" s="44">
        <f>$D$162</f>
        <v>1716.97</v>
      </c>
      <c r="E227" s="44">
        <f>$D$162</f>
        <v>1716.97</v>
      </c>
      <c r="F227" s="44">
        <f t="shared" ref="F227:AA227" si="130">$D$162</f>
        <v>1716.97</v>
      </c>
      <c r="G227" s="44">
        <f t="shared" si="130"/>
        <v>1716.97</v>
      </c>
      <c r="H227" s="44">
        <f t="shared" si="130"/>
        <v>1716.97</v>
      </c>
      <c r="I227" s="44">
        <f t="shared" si="130"/>
        <v>1716.97</v>
      </c>
      <c r="J227" s="44">
        <f t="shared" si="130"/>
        <v>1716.97</v>
      </c>
      <c r="K227" s="44">
        <f t="shared" si="130"/>
        <v>1716.97</v>
      </c>
      <c r="L227" s="44">
        <f t="shared" si="130"/>
        <v>1716.97</v>
      </c>
      <c r="M227" s="44">
        <f t="shared" si="130"/>
        <v>1716.97</v>
      </c>
      <c r="N227" s="44">
        <f t="shared" si="130"/>
        <v>1716.97</v>
      </c>
      <c r="O227" s="44">
        <f t="shared" si="130"/>
        <v>1716.97</v>
      </c>
      <c r="P227" s="44">
        <f t="shared" si="130"/>
        <v>1716.97</v>
      </c>
      <c r="Q227" s="44">
        <f t="shared" si="130"/>
        <v>1716.97</v>
      </c>
      <c r="R227" s="44">
        <f t="shared" si="130"/>
        <v>1716.97</v>
      </c>
      <c r="S227" s="44">
        <f t="shared" si="130"/>
        <v>1716.97</v>
      </c>
      <c r="T227" s="44">
        <f t="shared" si="130"/>
        <v>1716.97</v>
      </c>
      <c r="U227" s="44">
        <f t="shared" si="130"/>
        <v>1716.97</v>
      </c>
      <c r="V227" s="44">
        <f t="shared" si="130"/>
        <v>1716.97</v>
      </c>
      <c r="W227" s="44">
        <f t="shared" si="130"/>
        <v>1716.97</v>
      </c>
      <c r="X227" s="44">
        <f t="shared" si="130"/>
        <v>1716.97</v>
      </c>
      <c r="Y227" s="44">
        <f t="shared" si="130"/>
        <v>1716.97</v>
      </c>
      <c r="Z227" s="44">
        <f t="shared" si="130"/>
        <v>1716.97</v>
      </c>
      <c r="AA227" s="44">
        <f t="shared" si="130"/>
        <v>1716.97</v>
      </c>
    </row>
    <row r="228" spans="1:27" ht="12.75" hidden="1" customHeight="1" outlineLevel="1" x14ac:dyDescent="0.2">
      <c r="A228" s="89" t="s">
        <v>449</v>
      </c>
      <c r="B228" s="63" t="s">
        <v>83</v>
      </c>
      <c r="C228" s="43" t="s">
        <v>79</v>
      </c>
      <c r="D228" s="44">
        <v>4.68</v>
      </c>
      <c r="E228" s="44">
        <v>4.68</v>
      </c>
      <c r="F228" s="44">
        <v>4.68</v>
      </c>
      <c r="G228" s="44">
        <v>4.68</v>
      </c>
      <c r="H228" s="44">
        <v>4.68</v>
      </c>
      <c r="I228" s="44">
        <v>4.68</v>
      </c>
      <c r="J228" s="44">
        <v>4.68</v>
      </c>
      <c r="K228" s="44">
        <v>4.68</v>
      </c>
      <c r="L228" s="44">
        <v>4.68</v>
      </c>
      <c r="M228" s="44">
        <v>4.68</v>
      </c>
      <c r="N228" s="44">
        <v>4.68</v>
      </c>
      <c r="O228" s="44">
        <v>4.68</v>
      </c>
      <c r="P228" s="44">
        <v>4.68</v>
      </c>
      <c r="Q228" s="44">
        <v>4.68</v>
      </c>
      <c r="R228" s="44">
        <v>4.68</v>
      </c>
      <c r="S228" s="44">
        <v>4.68</v>
      </c>
      <c r="T228" s="44">
        <v>4.68</v>
      </c>
      <c r="U228" s="44">
        <v>4.68</v>
      </c>
      <c r="V228" s="44">
        <v>4.68</v>
      </c>
      <c r="W228" s="44">
        <v>4.68</v>
      </c>
      <c r="X228" s="44">
        <v>4.68</v>
      </c>
      <c r="Y228" s="44">
        <v>4.68</v>
      </c>
      <c r="Z228" s="44">
        <v>4.68</v>
      </c>
      <c r="AA228" s="44">
        <v>4.68</v>
      </c>
    </row>
    <row r="229" spans="1:27" ht="12.75" hidden="1" customHeight="1" outlineLevel="1" x14ac:dyDescent="0.2">
      <c r="A229" s="89" t="s">
        <v>450</v>
      </c>
      <c r="B229" s="63" t="s">
        <v>81</v>
      </c>
      <c r="C229" s="43" t="s">
        <v>79</v>
      </c>
      <c r="D229" s="44">
        <f>$D$11</f>
        <v>110.23</v>
      </c>
      <c r="E229" s="44">
        <f t="shared" ref="E229:AA229" si="131">$D$11</f>
        <v>110.23</v>
      </c>
      <c r="F229" s="44">
        <f t="shared" si="131"/>
        <v>110.23</v>
      </c>
      <c r="G229" s="44">
        <f t="shared" si="131"/>
        <v>110.23</v>
      </c>
      <c r="H229" s="44">
        <f t="shared" si="131"/>
        <v>110.23</v>
      </c>
      <c r="I229" s="44">
        <f t="shared" si="131"/>
        <v>110.23</v>
      </c>
      <c r="J229" s="44">
        <f t="shared" si="131"/>
        <v>110.23</v>
      </c>
      <c r="K229" s="44">
        <f t="shared" si="131"/>
        <v>110.23</v>
      </c>
      <c r="L229" s="44">
        <f t="shared" si="131"/>
        <v>110.23</v>
      </c>
      <c r="M229" s="44">
        <f t="shared" si="131"/>
        <v>110.23</v>
      </c>
      <c r="N229" s="44">
        <f t="shared" si="131"/>
        <v>110.23</v>
      </c>
      <c r="O229" s="44">
        <f t="shared" si="131"/>
        <v>110.23</v>
      </c>
      <c r="P229" s="44">
        <f t="shared" si="131"/>
        <v>110.23</v>
      </c>
      <c r="Q229" s="44">
        <f t="shared" si="131"/>
        <v>110.23</v>
      </c>
      <c r="R229" s="44">
        <f t="shared" si="131"/>
        <v>110.23</v>
      </c>
      <c r="S229" s="44">
        <f t="shared" si="131"/>
        <v>110.23</v>
      </c>
      <c r="T229" s="44">
        <f t="shared" si="131"/>
        <v>110.23</v>
      </c>
      <c r="U229" s="44">
        <f t="shared" si="131"/>
        <v>110.23</v>
      </c>
      <c r="V229" s="44">
        <f t="shared" si="131"/>
        <v>110.23</v>
      </c>
      <c r="W229" s="44">
        <f t="shared" si="131"/>
        <v>110.23</v>
      </c>
      <c r="X229" s="44">
        <f t="shared" si="131"/>
        <v>110.23</v>
      </c>
      <c r="Y229" s="44">
        <f t="shared" si="131"/>
        <v>110.23</v>
      </c>
      <c r="Z229" s="44">
        <f t="shared" si="131"/>
        <v>110.23</v>
      </c>
      <c r="AA229" s="44">
        <f t="shared" si="131"/>
        <v>110.23</v>
      </c>
    </row>
    <row r="230" spans="1:27" ht="12.75" customHeight="1" collapsed="1" x14ac:dyDescent="0.2">
      <c r="A230" s="88" t="s">
        <v>451</v>
      </c>
      <c r="B230" s="28" t="str">
        <f>"15"&amp;"."&amp;$B$639&amp;"."&amp;$B$640</f>
        <v>15.09.2023</v>
      </c>
      <c r="C230" s="80" t="s">
        <v>76</v>
      </c>
      <c r="D230" s="81">
        <f>ROUND(((D231+D232+D234+D233)/1000),5)</f>
        <v>3.2700200000000001</v>
      </c>
      <c r="E230" s="81">
        <f>ROUND(((E231+E232+E234+E233)/1000),5)</f>
        <v>3.1823000000000001</v>
      </c>
      <c r="F230" s="81">
        <f>ROUND(((F231+F232+F234+F233)/1000),5)</f>
        <v>3.1174900000000001</v>
      </c>
      <c r="G230" s="81">
        <f t="shared" ref="G230:AA230" si="132">ROUND(((G231+G232+G234+G233)/1000),5)</f>
        <v>3.1033300000000001</v>
      </c>
      <c r="H230" s="81">
        <f t="shared" si="132"/>
        <v>3.1890499999999999</v>
      </c>
      <c r="I230" s="81">
        <f t="shared" si="132"/>
        <v>3.2576399999999999</v>
      </c>
      <c r="J230" s="81">
        <f t="shared" si="132"/>
        <v>3.3450600000000001</v>
      </c>
      <c r="K230" s="81">
        <f t="shared" si="132"/>
        <v>3.5906699999999998</v>
      </c>
      <c r="L230" s="81">
        <f t="shared" si="132"/>
        <v>3.8227000000000002</v>
      </c>
      <c r="M230" s="81">
        <f t="shared" si="132"/>
        <v>4.0379699999999996</v>
      </c>
      <c r="N230" s="81">
        <f t="shared" si="132"/>
        <v>4.2400799999999998</v>
      </c>
      <c r="O230" s="81">
        <f t="shared" si="132"/>
        <v>3.9250600000000002</v>
      </c>
      <c r="P230" s="81">
        <f t="shared" si="132"/>
        <v>3.8480799999999999</v>
      </c>
      <c r="Q230" s="81">
        <f t="shared" si="132"/>
        <v>3.9205399999999999</v>
      </c>
      <c r="R230" s="81">
        <f t="shared" si="132"/>
        <v>3.8828900000000002</v>
      </c>
      <c r="S230" s="81">
        <f t="shared" si="132"/>
        <v>3.8768799999999999</v>
      </c>
      <c r="T230" s="81">
        <f t="shared" si="132"/>
        <v>3.8519100000000002</v>
      </c>
      <c r="U230" s="81">
        <f t="shared" si="132"/>
        <v>3.8339799999999999</v>
      </c>
      <c r="V230" s="81">
        <f t="shared" si="132"/>
        <v>3.87927</v>
      </c>
      <c r="W230" s="81">
        <f t="shared" si="132"/>
        <v>3.9470000000000001</v>
      </c>
      <c r="X230" s="81">
        <f t="shared" si="132"/>
        <v>3.96435</v>
      </c>
      <c r="Y230" s="81">
        <f t="shared" si="132"/>
        <v>3.8775599999999999</v>
      </c>
      <c r="Z230" s="81">
        <f t="shared" si="132"/>
        <v>3.6328900000000002</v>
      </c>
      <c r="AA230" s="81">
        <f t="shared" si="132"/>
        <v>3.4434</v>
      </c>
    </row>
    <row r="231" spans="1:27" ht="12.75" hidden="1" customHeight="1" outlineLevel="1" x14ac:dyDescent="0.2">
      <c r="A231" s="89" t="s">
        <v>452</v>
      </c>
      <c r="B231" s="63" t="s">
        <v>230</v>
      </c>
      <c r="C231" s="43" t="s">
        <v>79</v>
      </c>
      <c r="D231" s="44">
        <v>1438.14</v>
      </c>
      <c r="E231" s="44">
        <v>1350.42</v>
      </c>
      <c r="F231" s="44">
        <v>1285.6099999999999</v>
      </c>
      <c r="G231" s="44">
        <v>1271.45</v>
      </c>
      <c r="H231" s="44">
        <v>1357.17</v>
      </c>
      <c r="I231" s="44">
        <v>1425.76</v>
      </c>
      <c r="J231" s="44">
        <v>1513.18</v>
      </c>
      <c r="K231" s="44">
        <v>1758.79</v>
      </c>
      <c r="L231" s="44">
        <v>1990.82</v>
      </c>
      <c r="M231" s="44">
        <v>2206.09</v>
      </c>
      <c r="N231" s="44">
        <v>2408.1999999999998</v>
      </c>
      <c r="O231" s="44">
        <v>2093.1799999999998</v>
      </c>
      <c r="P231" s="44">
        <v>2016.2</v>
      </c>
      <c r="Q231" s="44">
        <v>2088.66</v>
      </c>
      <c r="R231" s="44">
        <v>2051.0100000000002</v>
      </c>
      <c r="S231" s="44">
        <v>2045</v>
      </c>
      <c r="T231" s="44">
        <v>2020.03</v>
      </c>
      <c r="U231" s="44">
        <v>2002.1</v>
      </c>
      <c r="V231" s="44">
        <v>2047.39</v>
      </c>
      <c r="W231" s="44">
        <v>2115.12</v>
      </c>
      <c r="X231" s="44">
        <v>2132.4699999999998</v>
      </c>
      <c r="Y231" s="44">
        <v>2045.68</v>
      </c>
      <c r="Z231" s="44">
        <v>1801.01</v>
      </c>
      <c r="AA231" s="44">
        <v>1611.52</v>
      </c>
    </row>
    <row r="232" spans="1:27" ht="12.75" hidden="1" customHeight="1" outlineLevel="1" x14ac:dyDescent="0.2">
      <c r="A232" s="89" t="s">
        <v>453</v>
      </c>
      <c r="B232" s="63" t="s">
        <v>90</v>
      </c>
      <c r="C232" s="43" t="s">
        <v>79</v>
      </c>
      <c r="D232" s="44">
        <f>$D$162</f>
        <v>1716.97</v>
      </c>
      <c r="E232" s="44">
        <f>$D$162</f>
        <v>1716.97</v>
      </c>
      <c r="F232" s="44">
        <f t="shared" ref="F232:AA232" si="133">$D$162</f>
        <v>1716.97</v>
      </c>
      <c r="G232" s="44">
        <f t="shared" si="133"/>
        <v>1716.97</v>
      </c>
      <c r="H232" s="44">
        <f t="shared" si="133"/>
        <v>1716.97</v>
      </c>
      <c r="I232" s="44">
        <f t="shared" si="133"/>
        <v>1716.97</v>
      </c>
      <c r="J232" s="44">
        <f t="shared" si="133"/>
        <v>1716.97</v>
      </c>
      <c r="K232" s="44">
        <f t="shared" si="133"/>
        <v>1716.97</v>
      </c>
      <c r="L232" s="44">
        <f t="shared" si="133"/>
        <v>1716.97</v>
      </c>
      <c r="M232" s="44">
        <f t="shared" si="133"/>
        <v>1716.97</v>
      </c>
      <c r="N232" s="44">
        <f t="shared" si="133"/>
        <v>1716.97</v>
      </c>
      <c r="O232" s="44">
        <f t="shared" si="133"/>
        <v>1716.97</v>
      </c>
      <c r="P232" s="44">
        <f t="shared" si="133"/>
        <v>1716.97</v>
      </c>
      <c r="Q232" s="44">
        <f t="shared" si="133"/>
        <v>1716.97</v>
      </c>
      <c r="R232" s="44">
        <f t="shared" si="133"/>
        <v>1716.97</v>
      </c>
      <c r="S232" s="44">
        <f t="shared" si="133"/>
        <v>1716.97</v>
      </c>
      <c r="T232" s="44">
        <f t="shared" si="133"/>
        <v>1716.97</v>
      </c>
      <c r="U232" s="44">
        <f t="shared" si="133"/>
        <v>1716.97</v>
      </c>
      <c r="V232" s="44">
        <f t="shared" si="133"/>
        <v>1716.97</v>
      </c>
      <c r="W232" s="44">
        <f t="shared" si="133"/>
        <v>1716.97</v>
      </c>
      <c r="X232" s="44">
        <f t="shared" si="133"/>
        <v>1716.97</v>
      </c>
      <c r="Y232" s="44">
        <f t="shared" si="133"/>
        <v>1716.97</v>
      </c>
      <c r="Z232" s="44">
        <f t="shared" si="133"/>
        <v>1716.97</v>
      </c>
      <c r="AA232" s="44">
        <f t="shared" si="133"/>
        <v>1716.97</v>
      </c>
    </row>
    <row r="233" spans="1:27" ht="12.75" hidden="1" customHeight="1" outlineLevel="1" x14ac:dyDescent="0.2">
      <c r="A233" s="89" t="s">
        <v>454</v>
      </c>
      <c r="B233" s="63" t="s">
        <v>83</v>
      </c>
      <c r="C233" s="43" t="s">
        <v>79</v>
      </c>
      <c r="D233" s="44">
        <v>4.68</v>
      </c>
      <c r="E233" s="44">
        <v>4.68</v>
      </c>
      <c r="F233" s="44">
        <v>4.68</v>
      </c>
      <c r="G233" s="44">
        <v>4.68</v>
      </c>
      <c r="H233" s="44">
        <v>4.68</v>
      </c>
      <c r="I233" s="44">
        <v>4.68</v>
      </c>
      <c r="J233" s="44">
        <v>4.68</v>
      </c>
      <c r="K233" s="44">
        <v>4.68</v>
      </c>
      <c r="L233" s="44">
        <v>4.68</v>
      </c>
      <c r="M233" s="44">
        <v>4.68</v>
      </c>
      <c r="N233" s="44">
        <v>4.68</v>
      </c>
      <c r="O233" s="44">
        <v>4.68</v>
      </c>
      <c r="P233" s="44">
        <v>4.68</v>
      </c>
      <c r="Q233" s="44">
        <v>4.68</v>
      </c>
      <c r="R233" s="44">
        <v>4.68</v>
      </c>
      <c r="S233" s="44">
        <v>4.68</v>
      </c>
      <c r="T233" s="44">
        <v>4.68</v>
      </c>
      <c r="U233" s="44">
        <v>4.68</v>
      </c>
      <c r="V233" s="44">
        <v>4.68</v>
      </c>
      <c r="W233" s="44">
        <v>4.68</v>
      </c>
      <c r="X233" s="44">
        <v>4.68</v>
      </c>
      <c r="Y233" s="44">
        <v>4.68</v>
      </c>
      <c r="Z233" s="44">
        <v>4.68</v>
      </c>
      <c r="AA233" s="44">
        <v>4.68</v>
      </c>
    </row>
    <row r="234" spans="1:27" ht="12.75" hidden="1" customHeight="1" outlineLevel="1" x14ac:dyDescent="0.2">
      <c r="A234" s="89" t="s">
        <v>455</v>
      </c>
      <c r="B234" s="63" t="s">
        <v>81</v>
      </c>
      <c r="C234" s="43" t="s">
        <v>79</v>
      </c>
      <c r="D234" s="44">
        <f>$D$11</f>
        <v>110.23</v>
      </c>
      <c r="E234" s="44">
        <f t="shared" ref="E234:AA234" si="134">$D$11</f>
        <v>110.23</v>
      </c>
      <c r="F234" s="44">
        <f t="shared" si="134"/>
        <v>110.23</v>
      </c>
      <c r="G234" s="44">
        <f t="shared" si="134"/>
        <v>110.23</v>
      </c>
      <c r="H234" s="44">
        <f t="shared" si="134"/>
        <v>110.23</v>
      </c>
      <c r="I234" s="44">
        <f t="shared" si="134"/>
        <v>110.23</v>
      </c>
      <c r="J234" s="44">
        <f t="shared" si="134"/>
        <v>110.23</v>
      </c>
      <c r="K234" s="44">
        <f t="shared" si="134"/>
        <v>110.23</v>
      </c>
      <c r="L234" s="44">
        <f t="shared" si="134"/>
        <v>110.23</v>
      </c>
      <c r="M234" s="44">
        <f t="shared" si="134"/>
        <v>110.23</v>
      </c>
      <c r="N234" s="44">
        <f t="shared" si="134"/>
        <v>110.23</v>
      </c>
      <c r="O234" s="44">
        <f t="shared" si="134"/>
        <v>110.23</v>
      </c>
      <c r="P234" s="44">
        <f t="shared" si="134"/>
        <v>110.23</v>
      </c>
      <c r="Q234" s="44">
        <f t="shared" si="134"/>
        <v>110.23</v>
      </c>
      <c r="R234" s="44">
        <f t="shared" si="134"/>
        <v>110.23</v>
      </c>
      <c r="S234" s="44">
        <f t="shared" si="134"/>
        <v>110.23</v>
      </c>
      <c r="T234" s="44">
        <f t="shared" si="134"/>
        <v>110.23</v>
      </c>
      <c r="U234" s="44">
        <f t="shared" si="134"/>
        <v>110.23</v>
      </c>
      <c r="V234" s="44">
        <f t="shared" si="134"/>
        <v>110.23</v>
      </c>
      <c r="W234" s="44">
        <f t="shared" si="134"/>
        <v>110.23</v>
      </c>
      <c r="X234" s="44">
        <f t="shared" si="134"/>
        <v>110.23</v>
      </c>
      <c r="Y234" s="44">
        <f t="shared" si="134"/>
        <v>110.23</v>
      </c>
      <c r="Z234" s="44">
        <f t="shared" si="134"/>
        <v>110.23</v>
      </c>
      <c r="AA234" s="44">
        <f t="shared" si="134"/>
        <v>110.23</v>
      </c>
    </row>
    <row r="235" spans="1:27" ht="12.75" customHeight="1" collapsed="1" x14ac:dyDescent="0.2">
      <c r="A235" s="88" t="s">
        <v>456</v>
      </c>
      <c r="B235" s="28" t="str">
        <f>"16"&amp;"."&amp;$B$639&amp;"."&amp;$B$640</f>
        <v>16.09.2023</v>
      </c>
      <c r="C235" s="80" t="s">
        <v>76</v>
      </c>
      <c r="D235" s="81">
        <f>ROUND(((D236+D237+D239+D238)/1000),5)</f>
        <v>3.32959</v>
      </c>
      <c r="E235" s="81">
        <f>ROUND(((E236+E237+E239+E238)/1000),5)</f>
        <v>3.1727699999999999</v>
      </c>
      <c r="F235" s="81">
        <f>ROUND(((F236+F237+F239+F238)/1000),5)</f>
        <v>3.1009000000000002</v>
      </c>
      <c r="G235" s="81">
        <f t="shared" ref="G235:AA235" si="135">ROUND(((G236+G237+G239+G238)/1000),5)</f>
        <v>3.0798800000000002</v>
      </c>
      <c r="H235" s="81">
        <f t="shared" si="135"/>
        <v>3.1261100000000002</v>
      </c>
      <c r="I235" s="81">
        <f t="shared" si="135"/>
        <v>3.1819600000000001</v>
      </c>
      <c r="J235" s="81">
        <f t="shared" si="135"/>
        <v>3.2022200000000001</v>
      </c>
      <c r="K235" s="81">
        <f t="shared" si="135"/>
        <v>3.3579500000000002</v>
      </c>
      <c r="L235" s="81">
        <f t="shared" si="135"/>
        <v>3.66208</v>
      </c>
      <c r="M235" s="81">
        <f t="shared" si="135"/>
        <v>3.8294700000000002</v>
      </c>
      <c r="N235" s="81">
        <f t="shared" si="135"/>
        <v>3.8715700000000002</v>
      </c>
      <c r="O235" s="81">
        <f t="shared" si="135"/>
        <v>3.8741699999999999</v>
      </c>
      <c r="P235" s="81">
        <f t="shared" si="135"/>
        <v>3.8671799999999998</v>
      </c>
      <c r="Q235" s="81">
        <f t="shared" si="135"/>
        <v>3.8610500000000001</v>
      </c>
      <c r="R235" s="81">
        <f t="shared" si="135"/>
        <v>3.8621799999999999</v>
      </c>
      <c r="S235" s="81">
        <f t="shared" si="135"/>
        <v>3.85867</v>
      </c>
      <c r="T235" s="81">
        <f t="shared" si="135"/>
        <v>3.8581599999999998</v>
      </c>
      <c r="U235" s="81">
        <f t="shared" si="135"/>
        <v>3.8481100000000001</v>
      </c>
      <c r="V235" s="81">
        <f t="shared" si="135"/>
        <v>3.9285100000000002</v>
      </c>
      <c r="W235" s="81">
        <f t="shared" si="135"/>
        <v>4.0761599999999998</v>
      </c>
      <c r="X235" s="81">
        <f t="shared" si="135"/>
        <v>4.2378600000000004</v>
      </c>
      <c r="Y235" s="81">
        <f t="shared" si="135"/>
        <v>3.9083399999999999</v>
      </c>
      <c r="Z235" s="81">
        <f t="shared" si="135"/>
        <v>3.5514800000000002</v>
      </c>
      <c r="AA235" s="81">
        <f t="shared" si="135"/>
        <v>3.4192100000000001</v>
      </c>
    </row>
    <row r="236" spans="1:27" ht="12.75" hidden="1" customHeight="1" outlineLevel="1" x14ac:dyDescent="0.2">
      <c r="A236" s="89" t="s">
        <v>457</v>
      </c>
      <c r="B236" s="63" t="s">
        <v>230</v>
      </c>
      <c r="C236" s="43" t="s">
        <v>79</v>
      </c>
      <c r="D236" s="44">
        <v>1497.71</v>
      </c>
      <c r="E236" s="44">
        <v>1340.89</v>
      </c>
      <c r="F236" s="44">
        <v>1269.02</v>
      </c>
      <c r="G236" s="44">
        <v>1248</v>
      </c>
      <c r="H236" s="44">
        <v>1294.23</v>
      </c>
      <c r="I236" s="44">
        <v>1350.08</v>
      </c>
      <c r="J236" s="44">
        <v>1370.34</v>
      </c>
      <c r="K236" s="44">
        <v>1526.07</v>
      </c>
      <c r="L236" s="44">
        <v>1830.2</v>
      </c>
      <c r="M236" s="44">
        <v>1997.59</v>
      </c>
      <c r="N236" s="44">
        <v>2039.69</v>
      </c>
      <c r="O236" s="44">
        <v>2042.29</v>
      </c>
      <c r="P236" s="44">
        <v>2035.3</v>
      </c>
      <c r="Q236" s="44">
        <v>2029.17</v>
      </c>
      <c r="R236" s="44">
        <v>2030.3</v>
      </c>
      <c r="S236" s="44">
        <v>2026.79</v>
      </c>
      <c r="T236" s="44">
        <v>2026.28</v>
      </c>
      <c r="U236" s="44">
        <v>2016.23</v>
      </c>
      <c r="V236" s="44">
        <v>2096.63</v>
      </c>
      <c r="W236" s="44">
        <v>2244.2800000000002</v>
      </c>
      <c r="X236" s="44">
        <v>2405.98</v>
      </c>
      <c r="Y236" s="44">
        <v>2076.46</v>
      </c>
      <c r="Z236" s="44">
        <v>1719.6</v>
      </c>
      <c r="AA236" s="44">
        <v>1587.33</v>
      </c>
    </row>
    <row r="237" spans="1:27" ht="12.75" hidden="1" customHeight="1" outlineLevel="1" x14ac:dyDescent="0.2">
      <c r="A237" s="89" t="s">
        <v>458</v>
      </c>
      <c r="B237" s="63" t="s">
        <v>90</v>
      </c>
      <c r="C237" s="43" t="s">
        <v>79</v>
      </c>
      <c r="D237" s="44">
        <f>$D$162</f>
        <v>1716.97</v>
      </c>
      <c r="E237" s="44">
        <f>$D$162</f>
        <v>1716.97</v>
      </c>
      <c r="F237" s="44">
        <f t="shared" ref="F237:AA237" si="136">$D$162</f>
        <v>1716.97</v>
      </c>
      <c r="G237" s="44">
        <f t="shared" si="136"/>
        <v>1716.97</v>
      </c>
      <c r="H237" s="44">
        <f t="shared" si="136"/>
        <v>1716.97</v>
      </c>
      <c r="I237" s="44">
        <f t="shared" si="136"/>
        <v>1716.97</v>
      </c>
      <c r="J237" s="44">
        <f t="shared" si="136"/>
        <v>1716.97</v>
      </c>
      <c r="K237" s="44">
        <f t="shared" si="136"/>
        <v>1716.97</v>
      </c>
      <c r="L237" s="44">
        <f t="shared" si="136"/>
        <v>1716.97</v>
      </c>
      <c r="M237" s="44">
        <f t="shared" si="136"/>
        <v>1716.97</v>
      </c>
      <c r="N237" s="44">
        <f t="shared" si="136"/>
        <v>1716.97</v>
      </c>
      <c r="O237" s="44">
        <f t="shared" si="136"/>
        <v>1716.97</v>
      </c>
      <c r="P237" s="44">
        <f t="shared" si="136"/>
        <v>1716.97</v>
      </c>
      <c r="Q237" s="44">
        <f t="shared" si="136"/>
        <v>1716.97</v>
      </c>
      <c r="R237" s="44">
        <f t="shared" si="136"/>
        <v>1716.97</v>
      </c>
      <c r="S237" s="44">
        <f t="shared" si="136"/>
        <v>1716.97</v>
      </c>
      <c r="T237" s="44">
        <f t="shared" si="136"/>
        <v>1716.97</v>
      </c>
      <c r="U237" s="44">
        <f t="shared" si="136"/>
        <v>1716.97</v>
      </c>
      <c r="V237" s="44">
        <f t="shared" si="136"/>
        <v>1716.97</v>
      </c>
      <c r="W237" s="44">
        <f t="shared" si="136"/>
        <v>1716.97</v>
      </c>
      <c r="X237" s="44">
        <f t="shared" si="136"/>
        <v>1716.97</v>
      </c>
      <c r="Y237" s="44">
        <f t="shared" si="136"/>
        <v>1716.97</v>
      </c>
      <c r="Z237" s="44">
        <f t="shared" si="136"/>
        <v>1716.97</v>
      </c>
      <c r="AA237" s="44">
        <f t="shared" si="136"/>
        <v>1716.97</v>
      </c>
    </row>
    <row r="238" spans="1:27" ht="12.75" hidden="1" customHeight="1" outlineLevel="1" x14ac:dyDescent="0.2">
      <c r="A238" s="89" t="s">
        <v>459</v>
      </c>
      <c r="B238" s="63" t="s">
        <v>83</v>
      </c>
      <c r="C238" s="43" t="s">
        <v>79</v>
      </c>
      <c r="D238" s="44">
        <v>4.68</v>
      </c>
      <c r="E238" s="44">
        <v>4.68</v>
      </c>
      <c r="F238" s="44">
        <v>4.68</v>
      </c>
      <c r="G238" s="44">
        <v>4.68</v>
      </c>
      <c r="H238" s="44">
        <v>4.68</v>
      </c>
      <c r="I238" s="44">
        <v>4.68</v>
      </c>
      <c r="J238" s="44">
        <v>4.68</v>
      </c>
      <c r="K238" s="44">
        <v>4.68</v>
      </c>
      <c r="L238" s="44">
        <v>4.68</v>
      </c>
      <c r="M238" s="44">
        <v>4.68</v>
      </c>
      <c r="N238" s="44">
        <v>4.68</v>
      </c>
      <c r="O238" s="44">
        <v>4.68</v>
      </c>
      <c r="P238" s="44">
        <v>4.68</v>
      </c>
      <c r="Q238" s="44">
        <v>4.68</v>
      </c>
      <c r="R238" s="44">
        <v>4.68</v>
      </c>
      <c r="S238" s="44">
        <v>4.68</v>
      </c>
      <c r="T238" s="44">
        <v>4.68</v>
      </c>
      <c r="U238" s="44">
        <v>4.68</v>
      </c>
      <c r="V238" s="44">
        <v>4.68</v>
      </c>
      <c r="W238" s="44">
        <v>4.68</v>
      </c>
      <c r="X238" s="44">
        <v>4.68</v>
      </c>
      <c r="Y238" s="44">
        <v>4.68</v>
      </c>
      <c r="Z238" s="44">
        <v>4.68</v>
      </c>
      <c r="AA238" s="44">
        <v>4.68</v>
      </c>
    </row>
    <row r="239" spans="1:27" ht="12.75" hidden="1" customHeight="1" outlineLevel="1" x14ac:dyDescent="0.2">
      <c r="A239" s="89" t="s">
        <v>460</v>
      </c>
      <c r="B239" s="63" t="s">
        <v>81</v>
      </c>
      <c r="C239" s="43" t="s">
        <v>79</v>
      </c>
      <c r="D239" s="44">
        <f>$D$11</f>
        <v>110.23</v>
      </c>
      <c r="E239" s="44">
        <f t="shared" ref="E239:AA239" si="137">$D$11</f>
        <v>110.23</v>
      </c>
      <c r="F239" s="44">
        <f t="shared" si="137"/>
        <v>110.23</v>
      </c>
      <c r="G239" s="44">
        <f t="shared" si="137"/>
        <v>110.23</v>
      </c>
      <c r="H239" s="44">
        <f t="shared" si="137"/>
        <v>110.23</v>
      </c>
      <c r="I239" s="44">
        <f t="shared" si="137"/>
        <v>110.23</v>
      </c>
      <c r="J239" s="44">
        <f t="shared" si="137"/>
        <v>110.23</v>
      </c>
      <c r="K239" s="44">
        <f t="shared" si="137"/>
        <v>110.23</v>
      </c>
      <c r="L239" s="44">
        <f t="shared" si="137"/>
        <v>110.23</v>
      </c>
      <c r="M239" s="44">
        <f t="shared" si="137"/>
        <v>110.23</v>
      </c>
      <c r="N239" s="44">
        <f t="shared" si="137"/>
        <v>110.23</v>
      </c>
      <c r="O239" s="44">
        <f t="shared" si="137"/>
        <v>110.23</v>
      </c>
      <c r="P239" s="44">
        <f t="shared" si="137"/>
        <v>110.23</v>
      </c>
      <c r="Q239" s="44">
        <f t="shared" si="137"/>
        <v>110.23</v>
      </c>
      <c r="R239" s="44">
        <f t="shared" si="137"/>
        <v>110.23</v>
      </c>
      <c r="S239" s="44">
        <f t="shared" si="137"/>
        <v>110.23</v>
      </c>
      <c r="T239" s="44">
        <f t="shared" si="137"/>
        <v>110.23</v>
      </c>
      <c r="U239" s="44">
        <f t="shared" si="137"/>
        <v>110.23</v>
      </c>
      <c r="V239" s="44">
        <f t="shared" si="137"/>
        <v>110.23</v>
      </c>
      <c r="W239" s="44">
        <f t="shared" si="137"/>
        <v>110.23</v>
      </c>
      <c r="X239" s="44">
        <f t="shared" si="137"/>
        <v>110.23</v>
      </c>
      <c r="Y239" s="44">
        <f t="shared" si="137"/>
        <v>110.23</v>
      </c>
      <c r="Z239" s="44">
        <f t="shared" si="137"/>
        <v>110.23</v>
      </c>
      <c r="AA239" s="44">
        <f t="shared" si="137"/>
        <v>110.23</v>
      </c>
    </row>
    <row r="240" spans="1:27" ht="12.75" customHeight="1" collapsed="1" x14ac:dyDescent="0.2">
      <c r="A240" s="88" t="s">
        <v>461</v>
      </c>
      <c r="B240" s="28" t="str">
        <f>"17"&amp;"."&amp;$B$639&amp;"."&amp;$B$640</f>
        <v>17.09.2023</v>
      </c>
      <c r="C240" s="80" t="s">
        <v>76</v>
      </c>
      <c r="D240" s="81">
        <f>ROUND(((D241+D242+D244+D243)/1000),5)</f>
        <v>3.3043499999999999</v>
      </c>
      <c r="E240" s="81">
        <f>ROUND(((E241+E242+E244+E243)/1000),5)</f>
        <v>3.1539600000000001</v>
      </c>
      <c r="F240" s="81">
        <f>ROUND(((F241+F242+F244+F243)/1000),5)</f>
        <v>3.0825</v>
      </c>
      <c r="G240" s="81">
        <f t="shared" ref="G240:AA240" si="138">ROUND(((G241+G242+G244+G243)/1000),5)</f>
        <v>3.0730900000000001</v>
      </c>
      <c r="H240" s="81">
        <f t="shared" si="138"/>
        <v>3.0836399999999999</v>
      </c>
      <c r="I240" s="81">
        <f t="shared" si="138"/>
        <v>3.1109</v>
      </c>
      <c r="J240" s="81">
        <f t="shared" si="138"/>
        <v>3.07782</v>
      </c>
      <c r="K240" s="81">
        <f t="shared" si="138"/>
        <v>3.2473999999999998</v>
      </c>
      <c r="L240" s="81">
        <f t="shared" si="138"/>
        <v>3.4275799999999998</v>
      </c>
      <c r="M240" s="81">
        <f t="shared" si="138"/>
        <v>3.5676800000000002</v>
      </c>
      <c r="N240" s="81">
        <f t="shared" si="138"/>
        <v>3.6147999999999998</v>
      </c>
      <c r="O240" s="81">
        <f t="shared" si="138"/>
        <v>3.6265499999999999</v>
      </c>
      <c r="P240" s="81">
        <f t="shared" si="138"/>
        <v>3.6190000000000002</v>
      </c>
      <c r="Q240" s="81">
        <f t="shared" si="138"/>
        <v>3.6106799999999999</v>
      </c>
      <c r="R240" s="81">
        <f t="shared" si="138"/>
        <v>3.6194899999999999</v>
      </c>
      <c r="S240" s="81">
        <f t="shared" si="138"/>
        <v>3.6278700000000002</v>
      </c>
      <c r="T240" s="81">
        <f t="shared" si="138"/>
        <v>3.6688900000000002</v>
      </c>
      <c r="U240" s="81">
        <f t="shared" si="138"/>
        <v>3.7208199999999998</v>
      </c>
      <c r="V240" s="81">
        <f t="shared" si="138"/>
        <v>3.8806699999999998</v>
      </c>
      <c r="W240" s="81">
        <f t="shared" si="138"/>
        <v>3.97058</v>
      </c>
      <c r="X240" s="81">
        <f t="shared" si="138"/>
        <v>4.23238</v>
      </c>
      <c r="Y240" s="81">
        <f t="shared" si="138"/>
        <v>3.9098999999999999</v>
      </c>
      <c r="Z240" s="81">
        <f t="shared" si="138"/>
        <v>3.5020199999999999</v>
      </c>
      <c r="AA240" s="81">
        <f t="shared" si="138"/>
        <v>3.3064900000000002</v>
      </c>
    </row>
    <row r="241" spans="1:27" ht="12.75" hidden="1" customHeight="1" outlineLevel="1" x14ac:dyDescent="0.2">
      <c r="A241" s="89" t="s">
        <v>462</v>
      </c>
      <c r="B241" s="63" t="s">
        <v>230</v>
      </c>
      <c r="C241" s="43" t="s">
        <v>79</v>
      </c>
      <c r="D241" s="44">
        <v>1472.47</v>
      </c>
      <c r="E241" s="44">
        <v>1322.08</v>
      </c>
      <c r="F241" s="44">
        <v>1250.6199999999999</v>
      </c>
      <c r="G241" s="44">
        <v>1241.21</v>
      </c>
      <c r="H241" s="44">
        <v>1251.76</v>
      </c>
      <c r="I241" s="44">
        <v>1279.02</v>
      </c>
      <c r="J241" s="44">
        <v>1245.94</v>
      </c>
      <c r="K241" s="44">
        <v>1415.52</v>
      </c>
      <c r="L241" s="44">
        <v>1595.7</v>
      </c>
      <c r="M241" s="44">
        <v>1735.8</v>
      </c>
      <c r="N241" s="44">
        <v>1782.92</v>
      </c>
      <c r="O241" s="44">
        <v>1794.67</v>
      </c>
      <c r="P241" s="44">
        <v>1787.12</v>
      </c>
      <c r="Q241" s="44">
        <v>1778.8</v>
      </c>
      <c r="R241" s="44">
        <v>1787.61</v>
      </c>
      <c r="S241" s="44">
        <v>1795.99</v>
      </c>
      <c r="T241" s="44">
        <v>1837.01</v>
      </c>
      <c r="U241" s="44">
        <v>1888.94</v>
      </c>
      <c r="V241" s="44">
        <v>2048.79</v>
      </c>
      <c r="W241" s="44">
        <v>2138.6999999999998</v>
      </c>
      <c r="X241" s="44">
        <v>2400.5</v>
      </c>
      <c r="Y241" s="44">
        <v>2078.02</v>
      </c>
      <c r="Z241" s="44">
        <v>1670.14</v>
      </c>
      <c r="AA241" s="44">
        <v>1474.61</v>
      </c>
    </row>
    <row r="242" spans="1:27" ht="12.75" hidden="1" customHeight="1" outlineLevel="1" x14ac:dyDescent="0.2">
      <c r="A242" s="89" t="s">
        <v>463</v>
      </c>
      <c r="B242" s="63" t="s">
        <v>90</v>
      </c>
      <c r="C242" s="43" t="s">
        <v>79</v>
      </c>
      <c r="D242" s="44">
        <f>$D$162</f>
        <v>1716.97</v>
      </c>
      <c r="E242" s="44">
        <f>$D$162</f>
        <v>1716.97</v>
      </c>
      <c r="F242" s="44">
        <f t="shared" ref="F242:AA242" si="139">$D$162</f>
        <v>1716.97</v>
      </c>
      <c r="G242" s="44">
        <f t="shared" si="139"/>
        <v>1716.97</v>
      </c>
      <c r="H242" s="44">
        <f t="shared" si="139"/>
        <v>1716.97</v>
      </c>
      <c r="I242" s="44">
        <f t="shared" si="139"/>
        <v>1716.97</v>
      </c>
      <c r="J242" s="44">
        <f t="shared" si="139"/>
        <v>1716.97</v>
      </c>
      <c r="K242" s="44">
        <f t="shared" si="139"/>
        <v>1716.97</v>
      </c>
      <c r="L242" s="44">
        <f t="shared" si="139"/>
        <v>1716.97</v>
      </c>
      <c r="M242" s="44">
        <f t="shared" si="139"/>
        <v>1716.97</v>
      </c>
      <c r="N242" s="44">
        <f t="shared" si="139"/>
        <v>1716.97</v>
      </c>
      <c r="O242" s="44">
        <f t="shared" si="139"/>
        <v>1716.97</v>
      </c>
      <c r="P242" s="44">
        <f t="shared" si="139"/>
        <v>1716.97</v>
      </c>
      <c r="Q242" s="44">
        <f t="shared" si="139"/>
        <v>1716.97</v>
      </c>
      <c r="R242" s="44">
        <f t="shared" si="139"/>
        <v>1716.97</v>
      </c>
      <c r="S242" s="44">
        <f t="shared" si="139"/>
        <v>1716.97</v>
      </c>
      <c r="T242" s="44">
        <f t="shared" si="139"/>
        <v>1716.97</v>
      </c>
      <c r="U242" s="44">
        <f t="shared" si="139"/>
        <v>1716.97</v>
      </c>
      <c r="V242" s="44">
        <f t="shared" si="139"/>
        <v>1716.97</v>
      </c>
      <c r="W242" s="44">
        <f t="shared" si="139"/>
        <v>1716.97</v>
      </c>
      <c r="X242" s="44">
        <f t="shared" si="139"/>
        <v>1716.97</v>
      </c>
      <c r="Y242" s="44">
        <f t="shared" si="139"/>
        <v>1716.97</v>
      </c>
      <c r="Z242" s="44">
        <f t="shared" si="139"/>
        <v>1716.97</v>
      </c>
      <c r="AA242" s="44">
        <f t="shared" si="139"/>
        <v>1716.97</v>
      </c>
    </row>
    <row r="243" spans="1:27" ht="12.75" hidden="1" customHeight="1" outlineLevel="1" x14ac:dyDescent="0.2">
      <c r="A243" s="89" t="s">
        <v>464</v>
      </c>
      <c r="B243" s="63" t="s">
        <v>83</v>
      </c>
      <c r="C243" s="43" t="s">
        <v>79</v>
      </c>
      <c r="D243" s="44">
        <v>4.68</v>
      </c>
      <c r="E243" s="44">
        <v>4.68</v>
      </c>
      <c r="F243" s="44">
        <v>4.68</v>
      </c>
      <c r="G243" s="44">
        <v>4.68</v>
      </c>
      <c r="H243" s="44">
        <v>4.68</v>
      </c>
      <c r="I243" s="44">
        <v>4.68</v>
      </c>
      <c r="J243" s="44">
        <v>4.68</v>
      </c>
      <c r="K243" s="44">
        <v>4.68</v>
      </c>
      <c r="L243" s="44">
        <v>4.68</v>
      </c>
      <c r="M243" s="44">
        <v>4.68</v>
      </c>
      <c r="N243" s="44">
        <v>4.68</v>
      </c>
      <c r="O243" s="44">
        <v>4.68</v>
      </c>
      <c r="P243" s="44">
        <v>4.68</v>
      </c>
      <c r="Q243" s="44">
        <v>4.68</v>
      </c>
      <c r="R243" s="44">
        <v>4.68</v>
      </c>
      <c r="S243" s="44">
        <v>4.68</v>
      </c>
      <c r="T243" s="44">
        <v>4.68</v>
      </c>
      <c r="U243" s="44">
        <v>4.68</v>
      </c>
      <c r="V243" s="44">
        <v>4.68</v>
      </c>
      <c r="W243" s="44">
        <v>4.68</v>
      </c>
      <c r="X243" s="44">
        <v>4.68</v>
      </c>
      <c r="Y243" s="44">
        <v>4.68</v>
      </c>
      <c r="Z243" s="44">
        <v>4.68</v>
      </c>
      <c r="AA243" s="44">
        <v>4.68</v>
      </c>
    </row>
    <row r="244" spans="1:27" ht="12.75" hidden="1" customHeight="1" outlineLevel="1" x14ac:dyDescent="0.2">
      <c r="A244" s="89" t="s">
        <v>465</v>
      </c>
      <c r="B244" s="63" t="s">
        <v>81</v>
      </c>
      <c r="C244" s="43" t="s">
        <v>79</v>
      </c>
      <c r="D244" s="44">
        <f>$D$11</f>
        <v>110.23</v>
      </c>
      <c r="E244" s="44">
        <f t="shared" ref="E244:AA244" si="140">$D$11</f>
        <v>110.23</v>
      </c>
      <c r="F244" s="44">
        <f t="shared" si="140"/>
        <v>110.23</v>
      </c>
      <c r="G244" s="44">
        <f t="shared" si="140"/>
        <v>110.23</v>
      </c>
      <c r="H244" s="44">
        <f t="shared" si="140"/>
        <v>110.23</v>
      </c>
      <c r="I244" s="44">
        <f t="shared" si="140"/>
        <v>110.23</v>
      </c>
      <c r="J244" s="44">
        <f t="shared" si="140"/>
        <v>110.23</v>
      </c>
      <c r="K244" s="44">
        <f t="shared" si="140"/>
        <v>110.23</v>
      </c>
      <c r="L244" s="44">
        <f t="shared" si="140"/>
        <v>110.23</v>
      </c>
      <c r="M244" s="44">
        <f t="shared" si="140"/>
        <v>110.23</v>
      </c>
      <c r="N244" s="44">
        <f t="shared" si="140"/>
        <v>110.23</v>
      </c>
      <c r="O244" s="44">
        <f t="shared" si="140"/>
        <v>110.23</v>
      </c>
      <c r="P244" s="44">
        <f t="shared" si="140"/>
        <v>110.23</v>
      </c>
      <c r="Q244" s="44">
        <f t="shared" si="140"/>
        <v>110.23</v>
      </c>
      <c r="R244" s="44">
        <f t="shared" si="140"/>
        <v>110.23</v>
      </c>
      <c r="S244" s="44">
        <f t="shared" si="140"/>
        <v>110.23</v>
      </c>
      <c r="T244" s="44">
        <f t="shared" si="140"/>
        <v>110.23</v>
      </c>
      <c r="U244" s="44">
        <f t="shared" si="140"/>
        <v>110.23</v>
      </c>
      <c r="V244" s="44">
        <f t="shared" si="140"/>
        <v>110.23</v>
      </c>
      <c r="W244" s="44">
        <f t="shared" si="140"/>
        <v>110.23</v>
      </c>
      <c r="X244" s="44">
        <f t="shared" si="140"/>
        <v>110.23</v>
      </c>
      <c r="Y244" s="44">
        <f t="shared" si="140"/>
        <v>110.23</v>
      </c>
      <c r="Z244" s="44">
        <f t="shared" si="140"/>
        <v>110.23</v>
      </c>
      <c r="AA244" s="44">
        <f t="shared" si="140"/>
        <v>110.23</v>
      </c>
    </row>
    <row r="245" spans="1:27" ht="12.75" customHeight="1" collapsed="1" x14ac:dyDescent="0.2">
      <c r="A245" s="88" t="s">
        <v>466</v>
      </c>
      <c r="B245" s="28" t="str">
        <f>"18"&amp;"."&amp;$B$639&amp;"."&amp;$B$640</f>
        <v>18.09.2023</v>
      </c>
      <c r="C245" s="80" t="s">
        <v>76</v>
      </c>
      <c r="D245" s="81">
        <f>ROUND(((D246+D247+D249+D248)/1000),5)</f>
        <v>3.1414900000000001</v>
      </c>
      <c r="E245" s="81">
        <f>ROUND(((E246+E247+E249+E248)/1000),5)</f>
        <v>3.0843799999999999</v>
      </c>
      <c r="F245" s="81">
        <f>ROUND(((F246+F247+F249+F248)/1000),5)</f>
        <v>3.0139999999999998</v>
      </c>
      <c r="G245" s="81">
        <f t="shared" ref="G245:AA245" si="141">ROUND(((G246+G247+G249+G248)/1000),5)</f>
        <v>3.0065400000000002</v>
      </c>
      <c r="H245" s="81">
        <f t="shared" si="141"/>
        <v>3.10371</v>
      </c>
      <c r="I245" s="81">
        <f t="shared" si="141"/>
        <v>3.2528700000000002</v>
      </c>
      <c r="J245" s="81">
        <f t="shared" si="141"/>
        <v>3.35595</v>
      </c>
      <c r="K245" s="81">
        <f t="shared" si="141"/>
        <v>3.5883600000000002</v>
      </c>
      <c r="L245" s="81">
        <f t="shared" si="141"/>
        <v>3.82178</v>
      </c>
      <c r="M245" s="81">
        <f t="shared" si="141"/>
        <v>3.9776400000000001</v>
      </c>
      <c r="N245" s="81">
        <f t="shared" si="141"/>
        <v>4.0554500000000004</v>
      </c>
      <c r="O245" s="81">
        <f t="shared" si="141"/>
        <v>4.03348</v>
      </c>
      <c r="P245" s="81">
        <f t="shared" si="141"/>
        <v>3.9870299999999999</v>
      </c>
      <c r="Q245" s="81">
        <f t="shared" si="141"/>
        <v>4.07456</v>
      </c>
      <c r="R245" s="81">
        <f t="shared" si="141"/>
        <v>3.9281199999999998</v>
      </c>
      <c r="S245" s="81">
        <f t="shared" si="141"/>
        <v>3.9251999999999998</v>
      </c>
      <c r="T245" s="81">
        <f t="shared" si="141"/>
        <v>3.8980899999999998</v>
      </c>
      <c r="U245" s="81">
        <f t="shared" si="141"/>
        <v>3.8713500000000001</v>
      </c>
      <c r="V245" s="81">
        <f t="shared" si="141"/>
        <v>3.9330400000000001</v>
      </c>
      <c r="W245" s="81">
        <f t="shared" si="141"/>
        <v>4.05715</v>
      </c>
      <c r="X245" s="81">
        <f t="shared" si="141"/>
        <v>4.0146699999999997</v>
      </c>
      <c r="Y245" s="81">
        <f t="shared" si="141"/>
        <v>3.8356599999999998</v>
      </c>
      <c r="Z245" s="81">
        <f t="shared" si="141"/>
        <v>3.5147699999999999</v>
      </c>
      <c r="AA245" s="81">
        <f t="shared" si="141"/>
        <v>3.36192</v>
      </c>
    </row>
    <row r="246" spans="1:27" ht="12.75" hidden="1" customHeight="1" outlineLevel="1" x14ac:dyDescent="0.2">
      <c r="A246" s="89" t="s">
        <v>467</v>
      </c>
      <c r="B246" s="63" t="s">
        <v>230</v>
      </c>
      <c r="C246" s="43" t="s">
        <v>79</v>
      </c>
      <c r="D246" s="44">
        <v>1309.6099999999999</v>
      </c>
      <c r="E246" s="44">
        <v>1252.5</v>
      </c>
      <c r="F246" s="44">
        <v>1182.1199999999999</v>
      </c>
      <c r="G246" s="44">
        <v>1174.6600000000001</v>
      </c>
      <c r="H246" s="44">
        <v>1271.83</v>
      </c>
      <c r="I246" s="44">
        <v>1420.99</v>
      </c>
      <c r="J246" s="44">
        <v>1524.07</v>
      </c>
      <c r="K246" s="44">
        <v>1756.48</v>
      </c>
      <c r="L246" s="44">
        <v>1989.9</v>
      </c>
      <c r="M246" s="44">
        <v>2145.7600000000002</v>
      </c>
      <c r="N246" s="44">
        <v>2223.5700000000002</v>
      </c>
      <c r="O246" s="44">
        <v>2201.6</v>
      </c>
      <c r="P246" s="44">
        <v>2155.15</v>
      </c>
      <c r="Q246" s="44">
        <v>2242.6799999999998</v>
      </c>
      <c r="R246" s="44">
        <v>2096.2399999999998</v>
      </c>
      <c r="S246" s="44">
        <v>2093.3200000000002</v>
      </c>
      <c r="T246" s="44">
        <v>2066.21</v>
      </c>
      <c r="U246" s="44">
        <v>2039.47</v>
      </c>
      <c r="V246" s="44">
        <v>2101.16</v>
      </c>
      <c r="W246" s="44">
        <v>2225.27</v>
      </c>
      <c r="X246" s="44">
        <v>2182.79</v>
      </c>
      <c r="Y246" s="44">
        <v>2003.78</v>
      </c>
      <c r="Z246" s="44">
        <v>1682.89</v>
      </c>
      <c r="AA246" s="44">
        <v>1530.04</v>
      </c>
    </row>
    <row r="247" spans="1:27" ht="12.75" hidden="1" customHeight="1" outlineLevel="1" x14ac:dyDescent="0.2">
      <c r="A247" s="89" t="s">
        <v>468</v>
      </c>
      <c r="B247" s="63" t="s">
        <v>90</v>
      </c>
      <c r="C247" s="43" t="s">
        <v>79</v>
      </c>
      <c r="D247" s="44">
        <f>$D$162</f>
        <v>1716.97</v>
      </c>
      <c r="E247" s="44">
        <f>$D$162</f>
        <v>1716.97</v>
      </c>
      <c r="F247" s="44">
        <f t="shared" ref="F247:AA247" si="142">$D$162</f>
        <v>1716.97</v>
      </c>
      <c r="G247" s="44">
        <f t="shared" si="142"/>
        <v>1716.97</v>
      </c>
      <c r="H247" s="44">
        <f t="shared" si="142"/>
        <v>1716.97</v>
      </c>
      <c r="I247" s="44">
        <f t="shared" si="142"/>
        <v>1716.97</v>
      </c>
      <c r="J247" s="44">
        <f t="shared" si="142"/>
        <v>1716.97</v>
      </c>
      <c r="K247" s="44">
        <f t="shared" si="142"/>
        <v>1716.97</v>
      </c>
      <c r="L247" s="44">
        <f t="shared" si="142"/>
        <v>1716.97</v>
      </c>
      <c r="M247" s="44">
        <f t="shared" si="142"/>
        <v>1716.97</v>
      </c>
      <c r="N247" s="44">
        <f t="shared" si="142"/>
        <v>1716.97</v>
      </c>
      <c r="O247" s="44">
        <f t="shared" si="142"/>
        <v>1716.97</v>
      </c>
      <c r="P247" s="44">
        <f t="shared" si="142"/>
        <v>1716.97</v>
      </c>
      <c r="Q247" s="44">
        <f t="shared" si="142"/>
        <v>1716.97</v>
      </c>
      <c r="R247" s="44">
        <f t="shared" si="142"/>
        <v>1716.97</v>
      </c>
      <c r="S247" s="44">
        <f t="shared" si="142"/>
        <v>1716.97</v>
      </c>
      <c r="T247" s="44">
        <f t="shared" si="142"/>
        <v>1716.97</v>
      </c>
      <c r="U247" s="44">
        <f t="shared" si="142"/>
        <v>1716.97</v>
      </c>
      <c r="V247" s="44">
        <f t="shared" si="142"/>
        <v>1716.97</v>
      </c>
      <c r="W247" s="44">
        <f t="shared" si="142"/>
        <v>1716.97</v>
      </c>
      <c r="X247" s="44">
        <f t="shared" si="142"/>
        <v>1716.97</v>
      </c>
      <c r="Y247" s="44">
        <f t="shared" si="142"/>
        <v>1716.97</v>
      </c>
      <c r="Z247" s="44">
        <f t="shared" si="142"/>
        <v>1716.97</v>
      </c>
      <c r="AA247" s="44">
        <f t="shared" si="142"/>
        <v>1716.97</v>
      </c>
    </row>
    <row r="248" spans="1:27" ht="12.75" hidden="1" customHeight="1" outlineLevel="1" x14ac:dyDescent="0.2">
      <c r="A248" s="89" t="s">
        <v>469</v>
      </c>
      <c r="B248" s="63" t="s">
        <v>83</v>
      </c>
      <c r="C248" s="43" t="s">
        <v>79</v>
      </c>
      <c r="D248" s="44">
        <v>4.68</v>
      </c>
      <c r="E248" s="44">
        <v>4.68</v>
      </c>
      <c r="F248" s="44">
        <v>4.68</v>
      </c>
      <c r="G248" s="44">
        <v>4.68</v>
      </c>
      <c r="H248" s="44">
        <v>4.68</v>
      </c>
      <c r="I248" s="44">
        <v>4.68</v>
      </c>
      <c r="J248" s="44">
        <v>4.68</v>
      </c>
      <c r="K248" s="44">
        <v>4.68</v>
      </c>
      <c r="L248" s="44">
        <v>4.68</v>
      </c>
      <c r="M248" s="44">
        <v>4.68</v>
      </c>
      <c r="N248" s="44">
        <v>4.68</v>
      </c>
      <c r="O248" s="44">
        <v>4.68</v>
      </c>
      <c r="P248" s="44">
        <v>4.68</v>
      </c>
      <c r="Q248" s="44">
        <v>4.68</v>
      </c>
      <c r="R248" s="44">
        <v>4.68</v>
      </c>
      <c r="S248" s="44">
        <v>4.68</v>
      </c>
      <c r="T248" s="44">
        <v>4.68</v>
      </c>
      <c r="U248" s="44">
        <v>4.68</v>
      </c>
      <c r="V248" s="44">
        <v>4.68</v>
      </c>
      <c r="W248" s="44">
        <v>4.68</v>
      </c>
      <c r="X248" s="44">
        <v>4.68</v>
      </c>
      <c r="Y248" s="44">
        <v>4.68</v>
      </c>
      <c r="Z248" s="44">
        <v>4.68</v>
      </c>
      <c r="AA248" s="44">
        <v>4.68</v>
      </c>
    </row>
    <row r="249" spans="1:27" ht="12.75" hidden="1" customHeight="1" outlineLevel="1" x14ac:dyDescent="0.2">
      <c r="A249" s="89" t="s">
        <v>470</v>
      </c>
      <c r="B249" s="63" t="s">
        <v>81</v>
      </c>
      <c r="C249" s="43" t="s">
        <v>79</v>
      </c>
      <c r="D249" s="44">
        <f>$D$11</f>
        <v>110.23</v>
      </c>
      <c r="E249" s="44">
        <f t="shared" ref="E249:AA249" si="143">$D$11</f>
        <v>110.23</v>
      </c>
      <c r="F249" s="44">
        <f t="shared" si="143"/>
        <v>110.23</v>
      </c>
      <c r="G249" s="44">
        <f t="shared" si="143"/>
        <v>110.23</v>
      </c>
      <c r="H249" s="44">
        <f t="shared" si="143"/>
        <v>110.23</v>
      </c>
      <c r="I249" s="44">
        <f t="shared" si="143"/>
        <v>110.23</v>
      </c>
      <c r="J249" s="44">
        <f t="shared" si="143"/>
        <v>110.23</v>
      </c>
      <c r="K249" s="44">
        <f t="shared" si="143"/>
        <v>110.23</v>
      </c>
      <c r="L249" s="44">
        <f t="shared" si="143"/>
        <v>110.23</v>
      </c>
      <c r="M249" s="44">
        <f t="shared" si="143"/>
        <v>110.23</v>
      </c>
      <c r="N249" s="44">
        <f t="shared" si="143"/>
        <v>110.23</v>
      </c>
      <c r="O249" s="44">
        <f t="shared" si="143"/>
        <v>110.23</v>
      </c>
      <c r="P249" s="44">
        <f t="shared" si="143"/>
        <v>110.23</v>
      </c>
      <c r="Q249" s="44">
        <f t="shared" si="143"/>
        <v>110.23</v>
      </c>
      <c r="R249" s="44">
        <f t="shared" si="143"/>
        <v>110.23</v>
      </c>
      <c r="S249" s="44">
        <f t="shared" si="143"/>
        <v>110.23</v>
      </c>
      <c r="T249" s="44">
        <f t="shared" si="143"/>
        <v>110.23</v>
      </c>
      <c r="U249" s="44">
        <f t="shared" si="143"/>
        <v>110.23</v>
      </c>
      <c r="V249" s="44">
        <f t="shared" si="143"/>
        <v>110.23</v>
      </c>
      <c r="W249" s="44">
        <f t="shared" si="143"/>
        <v>110.23</v>
      </c>
      <c r="X249" s="44">
        <f t="shared" si="143"/>
        <v>110.23</v>
      </c>
      <c r="Y249" s="44">
        <f t="shared" si="143"/>
        <v>110.23</v>
      </c>
      <c r="Z249" s="44">
        <f t="shared" si="143"/>
        <v>110.23</v>
      </c>
      <c r="AA249" s="44">
        <f t="shared" si="143"/>
        <v>110.23</v>
      </c>
    </row>
    <row r="250" spans="1:27" ht="12.75" customHeight="1" collapsed="1" x14ac:dyDescent="0.2">
      <c r="A250" s="88" t="s">
        <v>471</v>
      </c>
      <c r="B250" s="28" t="str">
        <f>"19"&amp;"."&amp;$B$639&amp;"."&amp;$B$640</f>
        <v>19.09.2023</v>
      </c>
      <c r="C250" s="80" t="s">
        <v>76</v>
      </c>
      <c r="D250" s="81">
        <f>ROUND(((D251+D252+D254+D253)/1000),5)</f>
        <v>3.1291799999999999</v>
      </c>
      <c r="E250" s="81">
        <f>ROUND(((E251+E252+E254+E253)/1000),5)</f>
        <v>3.0816300000000001</v>
      </c>
      <c r="F250" s="81">
        <f>ROUND(((F251+F252+F254+F253)/1000),5)</f>
        <v>3.01417</v>
      </c>
      <c r="G250" s="81">
        <f t="shared" ref="G250:AA250" si="144">ROUND(((G251+G252+G254+G253)/1000),5)</f>
        <v>3.00942</v>
      </c>
      <c r="H250" s="81">
        <f t="shared" si="144"/>
        <v>3.0882900000000002</v>
      </c>
      <c r="I250" s="81">
        <f t="shared" si="144"/>
        <v>3.22729</v>
      </c>
      <c r="J250" s="81">
        <f t="shared" si="144"/>
        <v>3.3659300000000001</v>
      </c>
      <c r="K250" s="81">
        <f t="shared" si="144"/>
        <v>3.60188</v>
      </c>
      <c r="L250" s="81">
        <f t="shared" si="144"/>
        <v>3.9041399999999999</v>
      </c>
      <c r="M250" s="81">
        <f t="shared" si="144"/>
        <v>4.2113399999999999</v>
      </c>
      <c r="N250" s="81">
        <f t="shared" si="144"/>
        <v>4.2330500000000004</v>
      </c>
      <c r="O250" s="81">
        <f t="shared" si="144"/>
        <v>4.2155500000000004</v>
      </c>
      <c r="P250" s="81">
        <f t="shared" si="144"/>
        <v>4.1930699999999996</v>
      </c>
      <c r="Q250" s="81">
        <f t="shared" si="144"/>
        <v>4.2102199999999996</v>
      </c>
      <c r="R250" s="81">
        <f t="shared" si="144"/>
        <v>3.9310399999999999</v>
      </c>
      <c r="S250" s="81">
        <f t="shared" si="144"/>
        <v>3.9332199999999999</v>
      </c>
      <c r="T250" s="81">
        <f t="shared" si="144"/>
        <v>3.9078400000000002</v>
      </c>
      <c r="U250" s="81">
        <f t="shared" si="144"/>
        <v>3.8749799999999999</v>
      </c>
      <c r="V250" s="81">
        <f t="shared" si="144"/>
        <v>3.9334799999999999</v>
      </c>
      <c r="W250" s="81">
        <f t="shared" si="144"/>
        <v>4.0375699999999997</v>
      </c>
      <c r="X250" s="81">
        <f t="shared" si="144"/>
        <v>4.0312599999999996</v>
      </c>
      <c r="Y250" s="81">
        <f t="shared" si="144"/>
        <v>3.93344</v>
      </c>
      <c r="Z250" s="81">
        <f t="shared" si="144"/>
        <v>3.56711</v>
      </c>
      <c r="AA250" s="81">
        <f t="shared" si="144"/>
        <v>3.3312499999999998</v>
      </c>
    </row>
    <row r="251" spans="1:27" ht="12.75" hidden="1" customHeight="1" outlineLevel="1" x14ac:dyDescent="0.2">
      <c r="A251" s="89" t="s">
        <v>472</v>
      </c>
      <c r="B251" s="63" t="s">
        <v>230</v>
      </c>
      <c r="C251" s="43" t="s">
        <v>79</v>
      </c>
      <c r="D251" s="44">
        <v>1297.3</v>
      </c>
      <c r="E251" s="44">
        <v>1249.75</v>
      </c>
      <c r="F251" s="44">
        <v>1182.29</v>
      </c>
      <c r="G251" s="44">
        <v>1177.54</v>
      </c>
      <c r="H251" s="44">
        <v>1256.4100000000001</v>
      </c>
      <c r="I251" s="44">
        <v>1395.41</v>
      </c>
      <c r="J251" s="44">
        <v>1534.05</v>
      </c>
      <c r="K251" s="44">
        <v>1770</v>
      </c>
      <c r="L251" s="44">
        <v>2072.2600000000002</v>
      </c>
      <c r="M251" s="44">
        <v>2379.46</v>
      </c>
      <c r="N251" s="44">
        <v>2401.17</v>
      </c>
      <c r="O251" s="44">
        <v>2383.67</v>
      </c>
      <c r="P251" s="44">
        <v>2361.19</v>
      </c>
      <c r="Q251" s="44">
        <v>2378.34</v>
      </c>
      <c r="R251" s="44">
        <v>2099.16</v>
      </c>
      <c r="S251" s="44">
        <v>2101.34</v>
      </c>
      <c r="T251" s="44">
        <v>2075.96</v>
      </c>
      <c r="U251" s="44">
        <v>2043.1</v>
      </c>
      <c r="V251" s="44">
        <v>2101.6</v>
      </c>
      <c r="W251" s="44">
        <v>2205.69</v>
      </c>
      <c r="X251" s="44">
        <v>2199.38</v>
      </c>
      <c r="Y251" s="44">
        <v>2101.56</v>
      </c>
      <c r="Z251" s="44">
        <v>1735.23</v>
      </c>
      <c r="AA251" s="44">
        <v>1499.37</v>
      </c>
    </row>
    <row r="252" spans="1:27" ht="12.75" hidden="1" customHeight="1" outlineLevel="1" x14ac:dyDescent="0.2">
      <c r="A252" s="89" t="s">
        <v>473</v>
      </c>
      <c r="B252" s="63" t="s">
        <v>90</v>
      </c>
      <c r="C252" s="43" t="s">
        <v>79</v>
      </c>
      <c r="D252" s="44">
        <f>$D$162</f>
        <v>1716.97</v>
      </c>
      <c r="E252" s="44">
        <f>$D$162</f>
        <v>1716.97</v>
      </c>
      <c r="F252" s="44">
        <f t="shared" ref="F252:AA252" si="145">$D$162</f>
        <v>1716.97</v>
      </c>
      <c r="G252" s="44">
        <f t="shared" si="145"/>
        <v>1716.97</v>
      </c>
      <c r="H252" s="44">
        <f t="shared" si="145"/>
        <v>1716.97</v>
      </c>
      <c r="I252" s="44">
        <f t="shared" si="145"/>
        <v>1716.97</v>
      </c>
      <c r="J252" s="44">
        <f t="shared" si="145"/>
        <v>1716.97</v>
      </c>
      <c r="K252" s="44">
        <f t="shared" si="145"/>
        <v>1716.97</v>
      </c>
      <c r="L252" s="44">
        <f t="shared" si="145"/>
        <v>1716.97</v>
      </c>
      <c r="M252" s="44">
        <f t="shared" si="145"/>
        <v>1716.97</v>
      </c>
      <c r="N252" s="44">
        <f t="shared" si="145"/>
        <v>1716.97</v>
      </c>
      <c r="O252" s="44">
        <f t="shared" si="145"/>
        <v>1716.97</v>
      </c>
      <c r="P252" s="44">
        <f t="shared" si="145"/>
        <v>1716.97</v>
      </c>
      <c r="Q252" s="44">
        <f t="shared" si="145"/>
        <v>1716.97</v>
      </c>
      <c r="R252" s="44">
        <f t="shared" si="145"/>
        <v>1716.97</v>
      </c>
      <c r="S252" s="44">
        <f t="shared" si="145"/>
        <v>1716.97</v>
      </c>
      <c r="T252" s="44">
        <f t="shared" si="145"/>
        <v>1716.97</v>
      </c>
      <c r="U252" s="44">
        <f t="shared" si="145"/>
        <v>1716.97</v>
      </c>
      <c r="V252" s="44">
        <f t="shared" si="145"/>
        <v>1716.97</v>
      </c>
      <c r="W252" s="44">
        <f t="shared" si="145"/>
        <v>1716.97</v>
      </c>
      <c r="X252" s="44">
        <f t="shared" si="145"/>
        <v>1716.97</v>
      </c>
      <c r="Y252" s="44">
        <f t="shared" si="145"/>
        <v>1716.97</v>
      </c>
      <c r="Z252" s="44">
        <f t="shared" si="145"/>
        <v>1716.97</v>
      </c>
      <c r="AA252" s="44">
        <f t="shared" si="145"/>
        <v>1716.97</v>
      </c>
    </row>
    <row r="253" spans="1:27" ht="12.75" hidden="1" customHeight="1" outlineLevel="1" x14ac:dyDescent="0.2">
      <c r="A253" s="89" t="s">
        <v>474</v>
      </c>
      <c r="B253" s="63" t="s">
        <v>83</v>
      </c>
      <c r="C253" s="43" t="s">
        <v>79</v>
      </c>
      <c r="D253" s="44">
        <v>4.68</v>
      </c>
      <c r="E253" s="44">
        <v>4.68</v>
      </c>
      <c r="F253" s="44">
        <v>4.68</v>
      </c>
      <c r="G253" s="44">
        <v>4.68</v>
      </c>
      <c r="H253" s="44">
        <v>4.68</v>
      </c>
      <c r="I253" s="44">
        <v>4.68</v>
      </c>
      <c r="J253" s="44">
        <v>4.68</v>
      </c>
      <c r="K253" s="44">
        <v>4.68</v>
      </c>
      <c r="L253" s="44">
        <v>4.68</v>
      </c>
      <c r="M253" s="44">
        <v>4.68</v>
      </c>
      <c r="N253" s="44">
        <v>4.68</v>
      </c>
      <c r="O253" s="44">
        <v>4.68</v>
      </c>
      <c r="P253" s="44">
        <v>4.68</v>
      </c>
      <c r="Q253" s="44">
        <v>4.68</v>
      </c>
      <c r="R253" s="44">
        <v>4.68</v>
      </c>
      <c r="S253" s="44">
        <v>4.68</v>
      </c>
      <c r="T253" s="44">
        <v>4.68</v>
      </c>
      <c r="U253" s="44">
        <v>4.68</v>
      </c>
      <c r="V253" s="44">
        <v>4.68</v>
      </c>
      <c r="W253" s="44">
        <v>4.68</v>
      </c>
      <c r="X253" s="44">
        <v>4.68</v>
      </c>
      <c r="Y253" s="44">
        <v>4.68</v>
      </c>
      <c r="Z253" s="44">
        <v>4.68</v>
      </c>
      <c r="AA253" s="44">
        <v>4.68</v>
      </c>
    </row>
    <row r="254" spans="1:27" ht="12.75" hidden="1" customHeight="1" outlineLevel="1" x14ac:dyDescent="0.2">
      <c r="A254" s="89" t="s">
        <v>475</v>
      </c>
      <c r="B254" s="63" t="s">
        <v>81</v>
      </c>
      <c r="C254" s="43" t="s">
        <v>79</v>
      </c>
      <c r="D254" s="44">
        <f>$D$11</f>
        <v>110.23</v>
      </c>
      <c r="E254" s="44">
        <f t="shared" ref="E254:AA254" si="146">$D$11</f>
        <v>110.23</v>
      </c>
      <c r="F254" s="44">
        <f t="shared" si="146"/>
        <v>110.23</v>
      </c>
      <c r="G254" s="44">
        <f t="shared" si="146"/>
        <v>110.23</v>
      </c>
      <c r="H254" s="44">
        <f t="shared" si="146"/>
        <v>110.23</v>
      </c>
      <c r="I254" s="44">
        <f t="shared" si="146"/>
        <v>110.23</v>
      </c>
      <c r="J254" s="44">
        <f t="shared" si="146"/>
        <v>110.23</v>
      </c>
      <c r="K254" s="44">
        <f t="shared" si="146"/>
        <v>110.23</v>
      </c>
      <c r="L254" s="44">
        <f t="shared" si="146"/>
        <v>110.23</v>
      </c>
      <c r="M254" s="44">
        <f t="shared" si="146"/>
        <v>110.23</v>
      </c>
      <c r="N254" s="44">
        <f t="shared" si="146"/>
        <v>110.23</v>
      </c>
      <c r="O254" s="44">
        <f t="shared" si="146"/>
        <v>110.23</v>
      </c>
      <c r="P254" s="44">
        <f t="shared" si="146"/>
        <v>110.23</v>
      </c>
      <c r="Q254" s="44">
        <f t="shared" si="146"/>
        <v>110.23</v>
      </c>
      <c r="R254" s="44">
        <f t="shared" si="146"/>
        <v>110.23</v>
      </c>
      <c r="S254" s="44">
        <f t="shared" si="146"/>
        <v>110.23</v>
      </c>
      <c r="T254" s="44">
        <f t="shared" si="146"/>
        <v>110.23</v>
      </c>
      <c r="U254" s="44">
        <f t="shared" si="146"/>
        <v>110.23</v>
      </c>
      <c r="V254" s="44">
        <f t="shared" si="146"/>
        <v>110.23</v>
      </c>
      <c r="W254" s="44">
        <f t="shared" si="146"/>
        <v>110.23</v>
      </c>
      <c r="X254" s="44">
        <f t="shared" si="146"/>
        <v>110.23</v>
      </c>
      <c r="Y254" s="44">
        <f t="shared" si="146"/>
        <v>110.23</v>
      </c>
      <c r="Z254" s="44">
        <f t="shared" si="146"/>
        <v>110.23</v>
      </c>
      <c r="AA254" s="44">
        <f t="shared" si="146"/>
        <v>110.23</v>
      </c>
    </row>
    <row r="255" spans="1:27" ht="12.75" customHeight="1" collapsed="1" x14ac:dyDescent="0.2">
      <c r="A255" s="88" t="s">
        <v>476</v>
      </c>
      <c r="B255" s="28" t="str">
        <f>"20"&amp;"."&amp;$B$639&amp;"."&amp;$B$640</f>
        <v>20.09.2023</v>
      </c>
      <c r="C255" s="80" t="s">
        <v>76</v>
      </c>
      <c r="D255" s="81">
        <f>ROUND(((D256+D257+D259+D258)/1000),5)</f>
        <v>3.1365599999999998</v>
      </c>
      <c r="E255" s="81">
        <f>ROUND(((E256+E257+E259+E258)/1000),5)</f>
        <v>3.01674</v>
      </c>
      <c r="F255" s="81">
        <f>ROUND(((F256+F257+F259+F258)/1000),5)</f>
        <v>2.9656199999999999</v>
      </c>
      <c r="G255" s="81">
        <f t="shared" ref="G255:AA255" si="147">ROUND(((G256+G257+G259+G258)/1000),5)</f>
        <v>2.9518599999999999</v>
      </c>
      <c r="H255" s="81">
        <f t="shared" si="147"/>
        <v>3.0228799999999998</v>
      </c>
      <c r="I255" s="81">
        <f t="shared" si="147"/>
        <v>3.1752600000000002</v>
      </c>
      <c r="J255" s="81">
        <f t="shared" si="147"/>
        <v>3.35677</v>
      </c>
      <c r="K255" s="81">
        <f t="shared" si="147"/>
        <v>3.5789499999999999</v>
      </c>
      <c r="L255" s="81">
        <f t="shared" si="147"/>
        <v>3.8494199999999998</v>
      </c>
      <c r="M255" s="81">
        <f t="shared" si="147"/>
        <v>4.4223600000000003</v>
      </c>
      <c r="N255" s="81">
        <f t="shared" si="147"/>
        <v>4.4620100000000003</v>
      </c>
      <c r="O255" s="81">
        <f t="shared" si="147"/>
        <v>4.4246299999999996</v>
      </c>
      <c r="P255" s="81">
        <f t="shared" si="147"/>
        <v>4.2803399999999998</v>
      </c>
      <c r="Q255" s="81">
        <f t="shared" si="147"/>
        <v>4.4239899999999999</v>
      </c>
      <c r="R255" s="81">
        <f t="shared" si="147"/>
        <v>3.9354499999999999</v>
      </c>
      <c r="S255" s="81">
        <f t="shared" si="147"/>
        <v>3.9339499999999998</v>
      </c>
      <c r="T255" s="81">
        <f t="shared" si="147"/>
        <v>3.9207700000000001</v>
      </c>
      <c r="U255" s="81">
        <f t="shared" si="147"/>
        <v>3.9007800000000001</v>
      </c>
      <c r="V255" s="81">
        <f t="shared" si="147"/>
        <v>3.9406400000000001</v>
      </c>
      <c r="W255" s="81">
        <f t="shared" si="147"/>
        <v>4.0302699999999998</v>
      </c>
      <c r="X255" s="81">
        <f t="shared" si="147"/>
        <v>4.17516</v>
      </c>
      <c r="Y255" s="81">
        <f t="shared" si="147"/>
        <v>3.9144299999999999</v>
      </c>
      <c r="Z255" s="81">
        <f t="shared" si="147"/>
        <v>3.5974499999999998</v>
      </c>
      <c r="AA255" s="81">
        <f t="shared" si="147"/>
        <v>3.3080099999999999</v>
      </c>
    </row>
    <row r="256" spans="1:27" ht="12.75" hidden="1" customHeight="1" outlineLevel="1" x14ac:dyDescent="0.2">
      <c r="A256" s="89" t="s">
        <v>477</v>
      </c>
      <c r="B256" s="63" t="s">
        <v>230</v>
      </c>
      <c r="C256" s="43" t="s">
        <v>79</v>
      </c>
      <c r="D256" s="44">
        <v>1304.68</v>
      </c>
      <c r="E256" s="44">
        <v>1184.8599999999999</v>
      </c>
      <c r="F256" s="44">
        <v>1133.74</v>
      </c>
      <c r="G256" s="44">
        <v>1119.98</v>
      </c>
      <c r="H256" s="44">
        <v>1191</v>
      </c>
      <c r="I256" s="44">
        <v>1343.38</v>
      </c>
      <c r="J256" s="44">
        <v>1524.89</v>
      </c>
      <c r="K256" s="44">
        <v>1747.07</v>
      </c>
      <c r="L256" s="44">
        <v>2017.54</v>
      </c>
      <c r="M256" s="44">
        <v>2590.48</v>
      </c>
      <c r="N256" s="44">
        <v>2630.13</v>
      </c>
      <c r="O256" s="44">
        <v>2592.75</v>
      </c>
      <c r="P256" s="44">
        <v>2448.46</v>
      </c>
      <c r="Q256" s="44">
        <v>2592.11</v>
      </c>
      <c r="R256" s="44">
        <v>2103.5700000000002</v>
      </c>
      <c r="S256" s="44">
        <v>2102.0700000000002</v>
      </c>
      <c r="T256" s="44">
        <v>2088.89</v>
      </c>
      <c r="U256" s="44">
        <v>2068.9</v>
      </c>
      <c r="V256" s="44">
        <v>2108.7600000000002</v>
      </c>
      <c r="W256" s="44">
        <v>2198.39</v>
      </c>
      <c r="X256" s="44">
        <v>2343.2800000000002</v>
      </c>
      <c r="Y256" s="44">
        <v>2082.5500000000002</v>
      </c>
      <c r="Z256" s="44">
        <v>1765.57</v>
      </c>
      <c r="AA256" s="44">
        <v>1476.13</v>
      </c>
    </row>
    <row r="257" spans="1:27" ht="12.75" hidden="1" customHeight="1" outlineLevel="1" x14ac:dyDescent="0.2">
      <c r="A257" s="89" t="s">
        <v>478</v>
      </c>
      <c r="B257" s="63" t="s">
        <v>90</v>
      </c>
      <c r="C257" s="43" t="s">
        <v>79</v>
      </c>
      <c r="D257" s="44">
        <f>$D$162</f>
        <v>1716.97</v>
      </c>
      <c r="E257" s="44">
        <f>$D$162</f>
        <v>1716.97</v>
      </c>
      <c r="F257" s="44">
        <f t="shared" ref="F257:AA257" si="148">$D$162</f>
        <v>1716.97</v>
      </c>
      <c r="G257" s="44">
        <f t="shared" si="148"/>
        <v>1716.97</v>
      </c>
      <c r="H257" s="44">
        <f t="shared" si="148"/>
        <v>1716.97</v>
      </c>
      <c r="I257" s="44">
        <f t="shared" si="148"/>
        <v>1716.97</v>
      </c>
      <c r="J257" s="44">
        <f t="shared" si="148"/>
        <v>1716.97</v>
      </c>
      <c r="K257" s="44">
        <f t="shared" si="148"/>
        <v>1716.97</v>
      </c>
      <c r="L257" s="44">
        <f t="shared" si="148"/>
        <v>1716.97</v>
      </c>
      <c r="M257" s="44">
        <f t="shared" si="148"/>
        <v>1716.97</v>
      </c>
      <c r="N257" s="44">
        <f t="shared" si="148"/>
        <v>1716.97</v>
      </c>
      <c r="O257" s="44">
        <f t="shared" si="148"/>
        <v>1716.97</v>
      </c>
      <c r="P257" s="44">
        <f t="shared" si="148"/>
        <v>1716.97</v>
      </c>
      <c r="Q257" s="44">
        <f t="shared" si="148"/>
        <v>1716.97</v>
      </c>
      <c r="R257" s="44">
        <f t="shared" si="148"/>
        <v>1716.97</v>
      </c>
      <c r="S257" s="44">
        <f t="shared" si="148"/>
        <v>1716.97</v>
      </c>
      <c r="T257" s="44">
        <f t="shared" si="148"/>
        <v>1716.97</v>
      </c>
      <c r="U257" s="44">
        <f t="shared" si="148"/>
        <v>1716.97</v>
      </c>
      <c r="V257" s="44">
        <f t="shared" si="148"/>
        <v>1716.97</v>
      </c>
      <c r="W257" s="44">
        <f t="shared" si="148"/>
        <v>1716.97</v>
      </c>
      <c r="X257" s="44">
        <f t="shared" si="148"/>
        <v>1716.97</v>
      </c>
      <c r="Y257" s="44">
        <f t="shared" si="148"/>
        <v>1716.97</v>
      </c>
      <c r="Z257" s="44">
        <f t="shared" si="148"/>
        <v>1716.97</v>
      </c>
      <c r="AA257" s="44">
        <f t="shared" si="148"/>
        <v>1716.97</v>
      </c>
    </row>
    <row r="258" spans="1:27" ht="12.75" hidden="1" customHeight="1" outlineLevel="1" x14ac:dyDescent="0.2">
      <c r="A258" s="89" t="s">
        <v>479</v>
      </c>
      <c r="B258" s="63" t="s">
        <v>83</v>
      </c>
      <c r="C258" s="43" t="s">
        <v>79</v>
      </c>
      <c r="D258" s="44">
        <v>4.68</v>
      </c>
      <c r="E258" s="44">
        <v>4.68</v>
      </c>
      <c r="F258" s="44">
        <v>4.68</v>
      </c>
      <c r="G258" s="44">
        <v>4.68</v>
      </c>
      <c r="H258" s="44">
        <v>4.68</v>
      </c>
      <c r="I258" s="44">
        <v>4.68</v>
      </c>
      <c r="J258" s="44">
        <v>4.68</v>
      </c>
      <c r="K258" s="44">
        <v>4.68</v>
      </c>
      <c r="L258" s="44">
        <v>4.68</v>
      </c>
      <c r="M258" s="44">
        <v>4.68</v>
      </c>
      <c r="N258" s="44">
        <v>4.68</v>
      </c>
      <c r="O258" s="44">
        <v>4.68</v>
      </c>
      <c r="P258" s="44">
        <v>4.68</v>
      </c>
      <c r="Q258" s="44">
        <v>4.68</v>
      </c>
      <c r="R258" s="44">
        <v>4.68</v>
      </c>
      <c r="S258" s="44">
        <v>4.68</v>
      </c>
      <c r="T258" s="44">
        <v>4.68</v>
      </c>
      <c r="U258" s="44">
        <v>4.68</v>
      </c>
      <c r="V258" s="44">
        <v>4.68</v>
      </c>
      <c r="W258" s="44">
        <v>4.68</v>
      </c>
      <c r="X258" s="44">
        <v>4.68</v>
      </c>
      <c r="Y258" s="44">
        <v>4.68</v>
      </c>
      <c r="Z258" s="44">
        <v>4.68</v>
      </c>
      <c r="AA258" s="44">
        <v>4.68</v>
      </c>
    </row>
    <row r="259" spans="1:27" ht="12.75" hidden="1" customHeight="1" outlineLevel="1" x14ac:dyDescent="0.2">
      <c r="A259" s="89" t="s">
        <v>480</v>
      </c>
      <c r="B259" s="63" t="s">
        <v>81</v>
      </c>
      <c r="C259" s="43" t="s">
        <v>79</v>
      </c>
      <c r="D259" s="44">
        <f>$D$11</f>
        <v>110.23</v>
      </c>
      <c r="E259" s="44">
        <f t="shared" ref="E259:AA259" si="149">$D$11</f>
        <v>110.23</v>
      </c>
      <c r="F259" s="44">
        <f t="shared" si="149"/>
        <v>110.23</v>
      </c>
      <c r="G259" s="44">
        <f t="shared" si="149"/>
        <v>110.23</v>
      </c>
      <c r="H259" s="44">
        <f t="shared" si="149"/>
        <v>110.23</v>
      </c>
      <c r="I259" s="44">
        <f t="shared" si="149"/>
        <v>110.23</v>
      </c>
      <c r="J259" s="44">
        <f t="shared" si="149"/>
        <v>110.23</v>
      </c>
      <c r="K259" s="44">
        <f t="shared" si="149"/>
        <v>110.23</v>
      </c>
      <c r="L259" s="44">
        <f t="shared" si="149"/>
        <v>110.23</v>
      </c>
      <c r="M259" s="44">
        <f t="shared" si="149"/>
        <v>110.23</v>
      </c>
      <c r="N259" s="44">
        <f t="shared" si="149"/>
        <v>110.23</v>
      </c>
      <c r="O259" s="44">
        <f t="shared" si="149"/>
        <v>110.23</v>
      </c>
      <c r="P259" s="44">
        <f t="shared" si="149"/>
        <v>110.23</v>
      </c>
      <c r="Q259" s="44">
        <f t="shared" si="149"/>
        <v>110.23</v>
      </c>
      <c r="R259" s="44">
        <f t="shared" si="149"/>
        <v>110.23</v>
      </c>
      <c r="S259" s="44">
        <f t="shared" si="149"/>
        <v>110.23</v>
      </c>
      <c r="T259" s="44">
        <f t="shared" si="149"/>
        <v>110.23</v>
      </c>
      <c r="U259" s="44">
        <f t="shared" si="149"/>
        <v>110.23</v>
      </c>
      <c r="V259" s="44">
        <f t="shared" si="149"/>
        <v>110.23</v>
      </c>
      <c r="W259" s="44">
        <f t="shared" si="149"/>
        <v>110.23</v>
      </c>
      <c r="X259" s="44">
        <f t="shared" si="149"/>
        <v>110.23</v>
      </c>
      <c r="Y259" s="44">
        <f t="shared" si="149"/>
        <v>110.23</v>
      </c>
      <c r="Z259" s="44">
        <f t="shared" si="149"/>
        <v>110.23</v>
      </c>
      <c r="AA259" s="44">
        <f t="shared" si="149"/>
        <v>110.23</v>
      </c>
    </row>
    <row r="260" spans="1:27" ht="12.75" customHeight="1" collapsed="1" x14ac:dyDescent="0.2">
      <c r="A260" s="88" t="s">
        <v>481</v>
      </c>
      <c r="B260" s="28" t="str">
        <f>"21"&amp;"."&amp;$B$639&amp;"."&amp;$B$640</f>
        <v>21.09.2023</v>
      </c>
      <c r="C260" s="80" t="s">
        <v>76</v>
      </c>
      <c r="D260" s="81">
        <f>ROUND(((D261+D262+D264+D263)/1000),5)</f>
        <v>3.1187299999999998</v>
      </c>
      <c r="E260" s="81">
        <f>ROUND(((E261+E262+E264+E263)/1000),5)</f>
        <v>3.0192000000000001</v>
      </c>
      <c r="F260" s="81">
        <f>ROUND(((F261+F262+F264+F263)/1000),5)</f>
        <v>2.9497300000000002</v>
      </c>
      <c r="G260" s="81">
        <f t="shared" ref="G260:AA260" si="150">ROUND(((G261+G262+G264+G263)/1000),5)</f>
        <v>2.9618799999999998</v>
      </c>
      <c r="H260" s="81">
        <f t="shared" si="150"/>
        <v>3.0455700000000001</v>
      </c>
      <c r="I260" s="81">
        <f t="shared" si="150"/>
        <v>3.1651899999999999</v>
      </c>
      <c r="J260" s="81">
        <f t="shared" si="150"/>
        <v>3.3011699999999999</v>
      </c>
      <c r="K260" s="81">
        <f t="shared" si="150"/>
        <v>3.5142199999999999</v>
      </c>
      <c r="L260" s="81">
        <f t="shared" si="150"/>
        <v>3.8572700000000002</v>
      </c>
      <c r="M260" s="81">
        <f t="shared" si="150"/>
        <v>4.1946000000000003</v>
      </c>
      <c r="N260" s="81">
        <f t="shared" si="150"/>
        <v>4.2053900000000004</v>
      </c>
      <c r="O260" s="81">
        <f t="shared" si="150"/>
        <v>4.2034900000000004</v>
      </c>
      <c r="P260" s="81">
        <f t="shared" si="150"/>
        <v>4.1981400000000004</v>
      </c>
      <c r="Q260" s="81">
        <f t="shared" si="150"/>
        <v>4.2004900000000003</v>
      </c>
      <c r="R260" s="81">
        <f t="shared" si="150"/>
        <v>3.9123800000000002</v>
      </c>
      <c r="S260" s="81">
        <f t="shared" si="150"/>
        <v>3.9104999999999999</v>
      </c>
      <c r="T260" s="81">
        <f t="shared" si="150"/>
        <v>3.8906100000000001</v>
      </c>
      <c r="U260" s="81">
        <f t="shared" si="150"/>
        <v>3.8797199999999998</v>
      </c>
      <c r="V260" s="81">
        <f t="shared" si="150"/>
        <v>4.0051199999999998</v>
      </c>
      <c r="W260" s="81">
        <f t="shared" si="150"/>
        <v>4.0659999999999998</v>
      </c>
      <c r="X260" s="81">
        <f t="shared" si="150"/>
        <v>4.0405899999999999</v>
      </c>
      <c r="Y260" s="81">
        <f t="shared" si="150"/>
        <v>3.8867099999999999</v>
      </c>
      <c r="Z260" s="81">
        <f t="shared" si="150"/>
        <v>3.60439</v>
      </c>
      <c r="AA260" s="81">
        <f t="shared" si="150"/>
        <v>3.3376000000000001</v>
      </c>
    </row>
    <row r="261" spans="1:27" ht="12.75" hidden="1" customHeight="1" outlineLevel="1" x14ac:dyDescent="0.2">
      <c r="A261" s="89" t="s">
        <v>482</v>
      </c>
      <c r="B261" s="63" t="s">
        <v>230</v>
      </c>
      <c r="C261" s="43" t="s">
        <v>79</v>
      </c>
      <c r="D261" s="44">
        <v>1286.8499999999999</v>
      </c>
      <c r="E261" s="44">
        <v>1187.32</v>
      </c>
      <c r="F261" s="44">
        <v>1117.8499999999999</v>
      </c>
      <c r="G261" s="44">
        <v>1130</v>
      </c>
      <c r="H261" s="44">
        <v>1213.69</v>
      </c>
      <c r="I261" s="44">
        <v>1333.31</v>
      </c>
      <c r="J261" s="44">
        <v>1469.29</v>
      </c>
      <c r="K261" s="44">
        <v>1682.34</v>
      </c>
      <c r="L261" s="44">
        <v>2025.39</v>
      </c>
      <c r="M261" s="44">
        <v>2362.7199999999998</v>
      </c>
      <c r="N261" s="44">
        <v>2373.5100000000002</v>
      </c>
      <c r="O261" s="44">
        <v>2371.61</v>
      </c>
      <c r="P261" s="44">
        <v>2366.2600000000002</v>
      </c>
      <c r="Q261" s="44">
        <v>2368.61</v>
      </c>
      <c r="R261" s="44">
        <v>2080.5</v>
      </c>
      <c r="S261" s="44">
        <v>2078.62</v>
      </c>
      <c r="T261" s="44">
        <v>2058.73</v>
      </c>
      <c r="U261" s="44">
        <v>2047.84</v>
      </c>
      <c r="V261" s="44">
        <v>2173.2399999999998</v>
      </c>
      <c r="W261" s="44">
        <v>2234.12</v>
      </c>
      <c r="X261" s="44">
        <v>2208.71</v>
      </c>
      <c r="Y261" s="44">
        <v>2054.83</v>
      </c>
      <c r="Z261" s="44">
        <v>1772.51</v>
      </c>
      <c r="AA261" s="44">
        <v>1505.72</v>
      </c>
    </row>
    <row r="262" spans="1:27" ht="12.75" hidden="1" customHeight="1" outlineLevel="1" x14ac:dyDescent="0.2">
      <c r="A262" s="89" t="s">
        <v>483</v>
      </c>
      <c r="B262" s="63" t="s">
        <v>90</v>
      </c>
      <c r="C262" s="43" t="s">
        <v>79</v>
      </c>
      <c r="D262" s="44">
        <f>$D$162</f>
        <v>1716.97</v>
      </c>
      <c r="E262" s="44">
        <f>$D$162</f>
        <v>1716.97</v>
      </c>
      <c r="F262" s="44">
        <f t="shared" ref="F262:AA262" si="151">$D$162</f>
        <v>1716.97</v>
      </c>
      <c r="G262" s="44">
        <f t="shared" si="151"/>
        <v>1716.97</v>
      </c>
      <c r="H262" s="44">
        <f t="shared" si="151"/>
        <v>1716.97</v>
      </c>
      <c r="I262" s="44">
        <f t="shared" si="151"/>
        <v>1716.97</v>
      </c>
      <c r="J262" s="44">
        <f t="shared" si="151"/>
        <v>1716.97</v>
      </c>
      <c r="K262" s="44">
        <f t="shared" si="151"/>
        <v>1716.97</v>
      </c>
      <c r="L262" s="44">
        <f t="shared" si="151"/>
        <v>1716.97</v>
      </c>
      <c r="M262" s="44">
        <f t="shared" si="151"/>
        <v>1716.97</v>
      </c>
      <c r="N262" s="44">
        <f t="shared" si="151"/>
        <v>1716.97</v>
      </c>
      <c r="O262" s="44">
        <f t="shared" si="151"/>
        <v>1716.97</v>
      </c>
      <c r="P262" s="44">
        <f t="shared" si="151"/>
        <v>1716.97</v>
      </c>
      <c r="Q262" s="44">
        <f t="shared" si="151"/>
        <v>1716.97</v>
      </c>
      <c r="R262" s="44">
        <f t="shared" si="151"/>
        <v>1716.97</v>
      </c>
      <c r="S262" s="44">
        <f t="shared" si="151"/>
        <v>1716.97</v>
      </c>
      <c r="T262" s="44">
        <f t="shared" si="151"/>
        <v>1716.97</v>
      </c>
      <c r="U262" s="44">
        <f t="shared" si="151"/>
        <v>1716.97</v>
      </c>
      <c r="V262" s="44">
        <f t="shared" si="151"/>
        <v>1716.97</v>
      </c>
      <c r="W262" s="44">
        <f t="shared" si="151"/>
        <v>1716.97</v>
      </c>
      <c r="X262" s="44">
        <f t="shared" si="151"/>
        <v>1716.97</v>
      </c>
      <c r="Y262" s="44">
        <f t="shared" si="151"/>
        <v>1716.97</v>
      </c>
      <c r="Z262" s="44">
        <f t="shared" si="151"/>
        <v>1716.97</v>
      </c>
      <c r="AA262" s="44">
        <f t="shared" si="151"/>
        <v>1716.97</v>
      </c>
    </row>
    <row r="263" spans="1:27" ht="12.75" hidden="1" customHeight="1" outlineLevel="1" x14ac:dyDescent="0.2">
      <c r="A263" s="89" t="s">
        <v>484</v>
      </c>
      <c r="B263" s="63" t="s">
        <v>83</v>
      </c>
      <c r="C263" s="43" t="s">
        <v>79</v>
      </c>
      <c r="D263" s="44">
        <v>4.68</v>
      </c>
      <c r="E263" s="44">
        <v>4.68</v>
      </c>
      <c r="F263" s="44">
        <v>4.68</v>
      </c>
      <c r="G263" s="44">
        <v>4.68</v>
      </c>
      <c r="H263" s="44">
        <v>4.68</v>
      </c>
      <c r="I263" s="44">
        <v>4.68</v>
      </c>
      <c r="J263" s="44">
        <v>4.68</v>
      </c>
      <c r="K263" s="44">
        <v>4.68</v>
      </c>
      <c r="L263" s="44">
        <v>4.68</v>
      </c>
      <c r="M263" s="44">
        <v>4.68</v>
      </c>
      <c r="N263" s="44">
        <v>4.68</v>
      </c>
      <c r="O263" s="44">
        <v>4.68</v>
      </c>
      <c r="P263" s="44">
        <v>4.68</v>
      </c>
      <c r="Q263" s="44">
        <v>4.68</v>
      </c>
      <c r="R263" s="44">
        <v>4.68</v>
      </c>
      <c r="S263" s="44">
        <v>4.68</v>
      </c>
      <c r="T263" s="44">
        <v>4.68</v>
      </c>
      <c r="U263" s="44">
        <v>4.68</v>
      </c>
      <c r="V263" s="44">
        <v>4.68</v>
      </c>
      <c r="W263" s="44">
        <v>4.68</v>
      </c>
      <c r="X263" s="44">
        <v>4.68</v>
      </c>
      <c r="Y263" s="44">
        <v>4.68</v>
      </c>
      <c r="Z263" s="44">
        <v>4.68</v>
      </c>
      <c r="AA263" s="44">
        <v>4.68</v>
      </c>
    </row>
    <row r="264" spans="1:27" ht="12.75" hidden="1" customHeight="1" outlineLevel="1" x14ac:dyDescent="0.2">
      <c r="A264" s="89" t="s">
        <v>485</v>
      </c>
      <c r="B264" s="63" t="s">
        <v>81</v>
      </c>
      <c r="C264" s="43" t="s">
        <v>79</v>
      </c>
      <c r="D264" s="44">
        <f>$D$11</f>
        <v>110.23</v>
      </c>
      <c r="E264" s="44">
        <f t="shared" ref="E264:AA264" si="152">$D$11</f>
        <v>110.23</v>
      </c>
      <c r="F264" s="44">
        <f t="shared" si="152"/>
        <v>110.23</v>
      </c>
      <c r="G264" s="44">
        <f t="shared" si="152"/>
        <v>110.23</v>
      </c>
      <c r="H264" s="44">
        <f t="shared" si="152"/>
        <v>110.23</v>
      </c>
      <c r="I264" s="44">
        <f t="shared" si="152"/>
        <v>110.23</v>
      </c>
      <c r="J264" s="44">
        <f t="shared" si="152"/>
        <v>110.23</v>
      </c>
      <c r="K264" s="44">
        <f t="shared" si="152"/>
        <v>110.23</v>
      </c>
      <c r="L264" s="44">
        <f t="shared" si="152"/>
        <v>110.23</v>
      </c>
      <c r="M264" s="44">
        <f t="shared" si="152"/>
        <v>110.23</v>
      </c>
      <c r="N264" s="44">
        <f t="shared" si="152"/>
        <v>110.23</v>
      </c>
      <c r="O264" s="44">
        <f t="shared" si="152"/>
        <v>110.23</v>
      </c>
      <c r="P264" s="44">
        <f t="shared" si="152"/>
        <v>110.23</v>
      </c>
      <c r="Q264" s="44">
        <f t="shared" si="152"/>
        <v>110.23</v>
      </c>
      <c r="R264" s="44">
        <f t="shared" si="152"/>
        <v>110.23</v>
      </c>
      <c r="S264" s="44">
        <f t="shared" si="152"/>
        <v>110.23</v>
      </c>
      <c r="T264" s="44">
        <f t="shared" si="152"/>
        <v>110.23</v>
      </c>
      <c r="U264" s="44">
        <f t="shared" si="152"/>
        <v>110.23</v>
      </c>
      <c r="V264" s="44">
        <f t="shared" si="152"/>
        <v>110.23</v>
      </c>
      <c r="W264" s="44">
        <f t="shared" si="152"/>
        <v>110.23</v>
      </c>
      <c r="X264" s="44">
        <f t="shared" si="152"/>
        <v>110.23</v>
      </c>
      <c r="Y264" s="44">
        <f t="shared" si="152"/>
        <v>110.23</v>
      </c>
      <c r="Z264" s="44">
        <f t="shared" si="152"/>
        <v>110.23</v>
      </c>
      <c r="AA264" s="44">
        <f t="shared" si="152"/>
        <v>110.23</v>
      </c>
    </row>
    <row r="265" spans="1:27" ht="12.75" customHeight="1" collapsed="1" x14ac:dyDescent="0.2">
      <c r="A265" s="88" t="s">
        <v>486</v>
      </c>
      <c r="B265" s="28" t="str">
        <f>"22"&amp;"."&amp;$B$639&amp;"."&amp;$B$640</f>
        <v>22.09.2023</v>
      </c>
      <c r="C265" s="80" t="s">
        <v>76</v>
      </c>
      <c r="D265" s="81">
        <f>ROUND(((D266+D267+D269+D268)/1000),5)</f>
        <v>3.1209799999999999</v>
      </c>
      <c r="E265" s="81">
        <f>ROUND(((E266+E267+E269+E268)/1000),5)</f>
        <v>3.0156100000000001</v>
      </c>
      <c r="F265" s="81">
        <f>ROUND(((F266+F267+F269+F268)/1000),5)</f>
        <v>2.9612400000000001</v>
      </c>
      <c r="G265" s="81">
        <f t="shared" ref="G265:AA265" si="153">ROUND(((G266+G267+G269+G268)/1000),5)</f>
        <v>2.9618600000000002</v>
      </c>
      <c r="H265" s="81">
        <f t="shared" si="153"/>
        <v>3.02826</v>
      </c>
      <c r="I265" s="81">
        <f t="shared" si="153"/>
        <v>3.2040999999999999</v>
      </c>
      <c r="J265" s="81">
        <f t="shared" si="153"/>
        <v>3.3979699999999999</v>
      </c>
      <c r="K265" s="81">
        <f t="shared" si="153"/>
        <v>3.6126399999999999</v>
      </c>
      <c r="L265" s="81">
        <f t="shared" si="153"/>
        <v>3.8545600000000002</v>
      </c>
      <c r="M265" s="81">
        <f t="shared" si="153"/>
        <v>4.0315899999999996</v>
      </c>
      <c r="N265" s="81">
        <f t="shared" si="153"/>
        <v>4.0466199999999999</v>
      </c>
      <c r="O265" s="81">
        <f t="shared" si="153"/>
        <v>4.2016</v>
      </c>
      <c r="P265" s="81">
        <f t="shared" si="153"/>
        <v>4.0045299999999999</v>
      </c>
      <c r="Q265" s="81">
        <f t="shared" si="153"/>
        <v>4.0370699999999999</v>
      </c>
      <c r="R265" s="81">
        <f t="shared" si="153"/>
        <v>3.9180100000000002</v>
      </c>
      <c r="S265" s="81">
        <f t="shared" si="153"/>
        <v>3.9085700000000001</v>
      </c>
      <c r="T265" s="81">
        <f t="shared" si="153"/>
        <v>3.9053499999999999</v>
      </c>
      <c r="U265" s="81">
        <f t="shared" si="153"/>
        <v>3.8816700000000002</v>
      </c>
      <c r="V265" s="81">
        <f t="shared" si="153"/>
        <v>3.9542000000000002</v>
      </c>
      <c r="W265" s="81">
        <f t="shared" si="153"/>
        <v>3.9846300000000001</v>
      </c>
      <c r="X265" s="81">
        <f t="shared" si="153"/>
        <v>3.9801199999999999</v>
      </c>
      <c r="Y265" s="81">
        <f t="shared" si="153"/>
        <v>3.89594</v>
      </c>
      <c r="Z265" s="81">
        <f t="shared" si="153"/>
        <v>3.6180599999999998</v>
      </c>
      <c r="AA265" s="81">
        <f t="shared" si="153"/>
        <v>3.4247399999999999</v>
      </c>
    </row>
    <row r="266" spans="1:27" ht="12.75" hidden="1" customHeight="1" outlineLevel="1" x14ac:dyDescent="0.2">
      <c r="A266" s="89" t="s">
        <v>487</v>
      </c>
      <c r="B266" s="63" t="s">
        <v>230</v>
      </c>
      <c r="C266" s="43" t="s">
        <v>79</v>
      </c>
      <c r="D266" s="44">
        <v>1289.0999999999999</v>
      </c>
      <c r="E266" s="44">
        <v>1183.73</v>
      </c>
      <c r="F266" s="44">
        <v>1129.3599999999999</v>
      </c>
      <c r="G266" s="44">
        <v>1129.98</v>
      </c>
      <c r="H266" s="44">
        <v>1196.3800000000001</v>
      </c>
      <c r="I266" s="44">
        <v>1372.22</v>
      </c>
      <c r="J266" s="44">
        <v>1566.09</v>
      </c>
      <c r="K266" s="44">
        <v>1780.76</v>
      </c>
      <c r="L266" s="44">
        <v>2022.68</v>
      </c>
      <c r="M266" s="44">
        <v>2199.71</v>
      </c>
      <c r="N266" s="44">
        <v>2214.7399999999998</v>
      </c>
      <c r="O266" s="44">
        <v>2369.7199999999998</v>
      </c>
      <c r="P266" s="44">
        <v>2172.65</v>
      </c>
      <c r="Q266" s="44">
        <v>2205.19</v>
      </c>
      <c r="R266" s="44">
        <v>2086.13</v>
      </c>
      <c r="S266" s="44">
        <v>2076.69</v>
      </c>
      <c r="T266" s="44">
        <v>2073.4699999999998</v>
      </c>
      <c r="U266" s="44">
        <v>2049.79</v>
      </c>
      <c r="V266" s="44">
        <v>2122.3200000000002</v>
      </c>
      <c r="W266" s="44">
        <v>2152.75</v>
      </c>
      <c r="X266" s="44">
        <v>2148.2399999999998</v>
      </c>
      <c r="Y266" s="44">
        <v>2064.06</v>
      </c>
      <c r="Z266" s="44">
        <v>1786.18</v>
      </c>
      <c r="AA266" s="44">
        <v>1592.86</v>
      </c>
    </row>
    <row r="267" spans="1:27" ht="12.75" hidden="1" customHeight="1" outlineLevel="1" x14ac:dyDescent="0.2">
      <c r="A267" s="89" t="s">
        <v>488</v>
      </c>
      <c r="B267" s="63" t="s">
        <v>90</v>
      </c>
      <c r="C267" s="43" t="s">
        <v>79</v>
      </c>
      <c r="D267" s="44">
        <f>$D$162</f>
        <v>1716.97</v>
      </c>
      <c r="E267" s="44">
        <f>$D$162</f>
        <v>1716.97</v>
      </c>
      <c r="F267" s="44">
        <f t="shared" ref="F267:AA267" si="154">$D$162</f>
        <v>1716.97</v>
      </c>
      <c r="G267" s="44">
        <f t="shared" si="154"/>
        <v>1716.97</v>
      </c>
      <c r="H267" s="44">
        <f t="shared" si="154"/>
        <v>1716.97</v>
      </c>
      <c r="I267" s="44">
        <f t="shared" si="154"/>
        <v>1716.97</v>
      </c>
      <c r="J267" s="44">
        <f t="shared" si="154"/>
        <v>1716.97</v>
      </c>
      <c r="K267" s="44">
        <f t="shared" si="154"/>
        <v>1716.97</v>
      </c>
      <c r="L267" s="44">
        <f t="shared" si="154"/>
        <v>1716.97</v>
      </c>
      <c r="M267" s="44">
        <f t="shared" si="154"/>
        <v>1716.97</v>
      </c>
      <c r="N267" s="44">
        <f t="shared" si="154"/>
        <v>1716.97</v>
      </c>
      <c r="O267" s="44">
        <f t="shared" si="154"/>
        <v>1716.97</v>
      </c>
      <c r="P267" s="44">
        <f t="shared" si="154"/>
        <v>1716.97</v>
      </c>
      <c r="Q267" s="44">
        <f t="shared" si="154"/>
        <v>1716.97</v>
      </c>
      <c r="R267" s="44">
        <f t="shared" si="154"/>
        <v>1716.97</v>
      </c>
      <c r="S267" s="44">
        <f t="shared" si="154"/>
        <v>1716.97</v>
      </c>
      <c r="T267" s="44">
        <f t="shared" si="154"/>
        <v>1716.97</v>
      </c>
      <c r="U267" s="44">
        <f t="shared" si="154"/>
        <v>1716.97</v>
      </c>
      <c r="V267" s="44">
        <f t="shared" si="154"/>
        <v>1716.97</v>
      </c>
      <c r="W267" s="44">
        <f t="shared" si="154"/>
        <v>1716.97</v>
      </c>
      <c r="X267" s="44">
        <f t="shared" si="154"/>
        <v>1716.97</v>
      </c>
      <c r="Y267" s="44">
        <f t="shared" si="154"/>
        <v>1716.97</v>
      </c>
      <c r="Z267" s="44">
        <f t="shared" si="154"/>
        <v>1716.97</v>
      </c>
      <c r="AA267" s="44">
        <f t="shared" si="154"/>
        <v>1716.97</v>
      </c>
    </row>
    <row r="268" spans="1:27" ht="12.75" hidden="1" customHeight="1" outlineLevel="1" x14ac:dyDescent="0.2">
      <c r="A268" s="89" t="s">
        <v>489</v>
      </c>
      <c r="B268" s="63" t="s">
        <v>83</v>
      </c>
      <c r="C268" s="43" t="s">
        <v>79</v>
      </c>
      <c r="D268" s="44">
        <v>4.68</v>
      </c>
      <c r="E268" s="44">
        <v>4.68</v>
      </c>
      <c r="F268" s="44">
        <v>4.68</v>
      </c>
      <c r="G268" s="44">
        <v>4.68</v>
      </c>
      <c r="H268" s="44">
        <v>4.68</v>
      </c>
      <c r="I268" s="44">
        <v>4.68</v>
      </c>
      <c r="J268" s="44">
        <v>4.68</v>
      </c>
      <c r="K268" s="44">
        <v>4.68</v>
      </c>
      <c r="L268" s="44">
        <v>4.68</v>
      </c>
      <c r="M268" s="44">
        <v>4.68</v>
      </c>
      <c r="N268" s="44">
        <v>4.68</v>
      </c>
      <c r="O268" s="44">
        <v>4.68</v>
      </c>
      <c r="P268" s="44">
        <v>4.68</v>
      </c>
      <c r="Q268" s="44">
        <v>4.68</v>
      </c>
      <c r="R268" s="44">
        <v>4.68</v>
      </c>
      <c r="S268" s="44">
        <v>4.68</v>
      </c>
      <c r="T268" s="44">
        <v>4.68</v>
      </c>
      <c r="U268" s="44">
        <v>4.68</v>
      </c>
      <c r="V268" s="44">
        <v>4.68</v>
      </c>
      <c r="W268" s="44">
        <v>4.68</v>
      </c>
      <c r="X268" s="44">
        <v>4.68</v>
      </c>
      <c r="Y268" s="44">
        <v>4.68</v>
      </c>
      <c r="Z268" s="44">
        <v>4.68</v>
      </c>
      <c r="AA268" s="44">
        <v>4.68</v>
      </c>
    </row>
    <row r="269" spans="1:27" ht="12.75" hidden="1" customHeight="1" outlineLevel="1" x14ac:dyDescent="0.2">
      <c r="A269" s="89" t="s">
        <v>490</v>
      </c>
      <c r="B269" s="63" t="s">
        <v>81</v>
      </c>
      <c r="C269" s="43" t="s">
        <v>79</v>
      </c>
      <c r="D269" s="44">
        <f>$D$11</f>
        <v>110.23</v>
      </c>
      <c r="E269" s="44">
        <f t="shared" ref="E269:AA269" si="155">$D$11</f>
        <v>110.23</v>
      </c>
      <c r="F269" s="44">
        <f t="shared" si="155"/>
        <v>110.23</v>
      </c>
      <c r="G269" s="44">
        <f t="shared" si="155"/>
        <v>110.23</v>
      </c>
      <c r="H269" s="44">
        <f t="shared" si="155"/>
        <v>110.23</v>
      </c>
      <c r="I269" s="44">
        <f t="shared" si="155"/>
        <v>110.23</v>
      </c>
      <c r="J269" s="44">
        <f t="shared" si="155"/>
        <v>110.23</v>
      </c>
      <c r="K269" s="44">
        <f t="shared" si="155"/>
        <v>110.23</v>
      </c>
      <c r="L269" s="44">
        <f t="shared" si="155"/>
        <v>110.23</v>
      </c>
      <c r="M269" s="44">
        <f t="shared" si="155"/>
        <v>110.23</v>
      </c>
      <c r="N269" s="44">
        <f t="shared" si="155"/>
        <v>110.23</v>
      </c>
      <c r="O269" s="44">
        <f t="shared" si="155"/>
        <v>110.23</v>
      </c>
      <c r="P269" s="44">
        <f t="shared" si="155"/>
        <v>110.23</v>
      </c>
      <c r="Q269" s="44">
        <f t="shared" si="155"/>
        <v>110.23</v>
      </c>
      <c r="R269" s="44">
        <f t="shared" si="155"/>
        <v>110.23</v>
      </c>
      <c r="S269" s="44">
        <f t="shared" si="155"/>
        <v>110.23</v>
      </c>
      <c r="T269" s="44">
        <f t="shared" si="155"/>
        <v>110.23</v>
      </c>
      <c r="U269" s="44">
        <f t="shared" si="155"/>
        <v>110.23</v>
      </c>
      <c r="V269" s="44">
        <f t="shared" si="155"/>
        <v>110.23</v>
      </c>
      <c r="W269" s="44">
        <f t="shared" si="155"/>
        <v>110.23</v>
      </c>
      <c r="X269" s="44">
        <f t="shared" si="155"/>
        <v>110.23</v>
      </c>
      <c r="Y269" s="44">
        <f t="shared" si="155"/>
        <v>110.23</v>
      </c>
      <c r="Z269" s="44">
        <f t="shared" si="155"/>
        <v>110.23</v>
      </c>
      <c r="AA269" s="44">
        <f t="shared" si="155"/>
        <v>110.23</v>
      </c>
    </row>
    <row r="270" spans="1:27" ht="12.75" customHeight="1" collapsed="1" x14ac:dyDescent="0.2">
      <c r="A270" s="88" t="s">
        <v>491</v>
      </c>
      <c r="B270" s="28" t="str">
        <f>"23"&amp;"."&amp;$B$639&amp;"."&amp;$B$640</f>
        <v>23.09.2023</v>
      </c>
      <c r="C270" s="80" t="s">
        <v>76</v>
      </c>
      <c r="D270" s="81">
        <f>ROUND(((D271+D272+D274+D273)/1000),5)</f>
        <v>3.4473400000000001</v>
      </c>
      <c r="E270" s="81">
        <f>ROUND(((E271+E272+E274+E273)/1000),5)</f>
        <v>3.29678</v>
      </c>
      <c r="F270" s="81">
        <f>ROUND(((F271+F272+F274+F273)/1000),5)</f>
        <v>3.1941000000000002</v>
      </c>
      <c r="G270" s="81">
        <f t="shared" ref="G270:AA270" si="156">ROUND(((G271+G272+G274+G273)/1000),5)</f>
        <v>3.1394600000000001</v>
      </c>
      <c r="H270" s="81">
        <f t="shared" si="156"/>
        <v>3.22018</v>
      </c>
      <c r="I270" s="81">
        <f t="shared" si="156"/>
        <v>3.2377199999999999</v>
      </c>
      <c r="J270" s="81">
        <f t="shared" si="156"/>
        <v>3.3327200000000001</v>
      </c>
      <c r="K270" s="81">
        <f t="shared" si="156"/>
        <v>3.4576099999999999</v>
      </c>
      <c r="L270" s="81">
        <f t="shared" si="156"/>
        <v>3.70336</v>
      </c>
      <c r="M270" s="81">
        <f t="shared" si="156"/>
        <v>3.8485499999999999</v>
      </c>
      <c r="N270" s="81">
        <f t="shared" si="156"/>
        <v>3.9446400000000001</v>
      </c>
      <c r="O270" s="81">
        <f t="shared" si="156"/>
        <v>3.9767899999999998</v>
      </c>
      <c r="P270" s="81">
        <f t="shared" si="156"/>
        <v>4.1740700000000004</v>
      </c>
      <c r="Q270" s="81">
        <f t="shared" si="156"/>
        <v>4.1999399999999998</v>
      </c>
      <c r="R270" s="81">
        <f t="shared" si="156"/>
        <v>4.1898299999999997</v>
      </c>
      <c r="S270" s="81">
        <f t="shared" si="156"/>
        <v>4.0646899999999997</v>
      </c>
      <c r="T270" s="81">
        <f t="shared" si="156"/>
        <v>4.0063300000000002</v>
      </c>
      <c r="U270" s="81">
        <f t="shared" si="156"/>
        <v>3.93669</v>
      </c>
      <c r="V270" s="81">
        <f t="shared" si="156"/>
        <v>4.0726800000000001</v>
      </c>
      <c r="W270" s="81">
        <f t="shared" si="156"/>
        <v>4.1169700000000002</v>
      </c>
      <c r="X270" s="81">
        <f t="shared" si="156"/>
        <v>4.2203600000000003</v>
      </c>
      <c r="Y270" s="81">
        <f t="shared" si="156"/>
        <v>3.8968400000000001</v>
      </c>
      <c r="Z270" s="81">
        <f t="shared" si="156"/>
        <v>3.5342699999999998</v>
      </c>
      <c r="AA270" s="81">
        <f t="shared" si="156"/>
        <v>3.3552399999999998</v>
      </c>
    </row>
    <row r="271" spans="1:27" ht="12.75" hidden="1" customHeight="1" outlineLevel="1" x14ac:dyDescent="0.2">
      <c r="A271" s="89" t="s">
        <v>492</v>
      </c>
      <c r="B271" s="63" t="s">
        <v>230</v>
      </c>
      <c r="C271" s="43" t="s">
        <v>79</v>
      </c>
      <c r="D271" s="44">
        <v>1615.46</v>
      </c>
      <c r="E271" s="44">
        <v>1464.9</v>
      </c>
      <c r="F271" s="44">
        <v>1362.22</v>
      </c>
      <c r="G271" s="44">
        <v>1307.58</v>
      </c>
      <c r="H271" s="44">
        <v>1388.3</v>
      </c>
      <c r="I271" s="44">
        <v>1405.84</v>
      </c>
      <c r="J271" s="44">
        <v>1500.84</v>
      </c>
      <c r="K271" s="44">
        <v>1625.73</v>
      </c>
      <c r="L271" s="44">
        <v>1871.48</v>
      </c>
      <c r="M271" s="44">
        <v>2016.67</v>
      </c>
      <c r="N271" s="44">
        <v>2112.7600000000002</v>
      </c>
      <c r="O271" s="44">
        <v>2144.91</v>
      </c>
      <c r="P271" s="44">
        <v>2342.19</v>
      </c>
      <c r="Q271" s="44">
        <v>2368.06</v>
      </c>
      <c r="R271" s="44">
        <v>2357.9499999999998</v>
      </c>
      <c r="S271" s="44">
        <v>2232.81</v>
      </c>
      <c r="T271" s="44">
        <v>2174.4499999999998</v>
      </c>
      <c r="U271" s="44">
        <v>2104.81</v>
      </c>
      <c r="V271" s="44">
        <v>2240.8000000000002</v>
      </c>
      <c r="W271" s="44">
        <v>2285.09</v>
      </c>
      <c r="X271" s="44">
        <v>2388.48</v>
      </c>
      <c r="Y271" s="44">
        <v>2064.96</v>
      </c>
      <c r="Z271" s="44">
        <v>1702.39</v>
      </c>
      <c r="AA271" s="44">
        <v>1523.36</v>
      </c>
    </row>
    <row r="272" spans="1:27" ht="12.75" hidden="1" customHeight="1" outlineLevel="1" x14ac:dyDescent="0.2">
      <c r="A272" s="89" t="s">
        <v>493</v>
      </c>
      <c r="B272" s="63" t="s">
        <v>90</v>
      </c>
      <c r="C272" s="43" t="s">
        <v>79</v>
      </c>
      <c r="D272" s="44">
        <f>$D$162</f>
        <v>1716.97</v>
      </c>
      <c r="E272" s="44">
        <f>$D$162</f>
        <v>1716.97</v>
      </c>
      <c r="F272" s="44">
        <f t="shared" ref="F272:AA272" si="157">$D$162</f>
        <v>1716.97</v>
      </c>
      <c r="G272" s="44">
        <f t="shared" si="157"/>
        <v>1716.97</v>
      </c>
      <c r="H272" s="44">
        <f t="shared" si="157"/>
        <v>1716.97</v>
      </c>
      <c r="I272" s="44">
        <f t="shared" si="157"/>
        <v>1716.97</v>
      </c>
      <c r="J272" s="44">
        <f t="shared" si="157"/>
        <v>1716.97</v>
      </c>
      <c r="K272" s="44">
        <f t="shared" si="157"/>
        <v>1716.97</v>
      </c>
      <c r="L272" s="44">
        <f t="shared" si="157"/>
        <v>1716.97</v>
      </c>
      <c r="M272" s="44">
        <f t="shared" si="157"/>
        <v>1716.97</v>
      </c>
      <c r="N272" s="44">
        <f t="shared" si="157"/>
        <v>1716.97</v>
      </c>
      <c r="O272" s="44">
        <f t="shared" si="157"/>
        <v>1716.97</v>
      </c>
      <c r="P272" s="44">
        <f t="shared" si="157"/>
        <v>1716.97</v>
      </c>
      <c r="Q272" s="44">
        <f t="shared" si="157"/>
        <v>1716.97</v>
      </c>
      <c r="R272" s="44">
        <f t="shared" si="157"/>
        <v>1716.97</v>
      </c>
      <c r="S272" s="44">
        <f t="shared" si="157"/>
        <v>1716.97</v>
      </c>
      <c r="T272" s="44">
        <f t="shared" si="157"/>
        <v>1716.97</v>
      </c>
      <c r="U272" s="44">
        <f t="shared" si="157"/>
        <v>1716.97</v>
      </c>
      <c r="V272" s="44">
        <f t="shared" si="157"/>
        <v>1716.97</v>
      </c>
      <c r="W272" s="44">
        <f t="shared" si="157"/>
        <v>1716.97</v>
      </c>
      <c r="X272" s="44">
        <f t="shared" si="157"/>
        <v>1716.97</v>
      </c>
      <c r="Y272" s="44">
        <f t="shared" si="157"/>
        <v>1716.97</v>
      </c>
      <c r="Z272" s="44">
        <f t="shared" si="157"/>
        <v>1716.97</v>
      </c>
      <c r="AA272" s="44">
        <f t="shared" si="157"/>
        <v>1716.97</v>
      </c>
    </row>
    <row r="273" spans="1:27" ht="12.75" hidden="1" customHeight="1" outlineLevel="1" x14ac:dyDescent="0.2">
      <c r="A273" s="89" t="s">
        <v>494</v>
      </c>
      <c r="B273" s="63" t="s">
        <v>83</v>
      </c>
      <c r="C273" s="43" t="s">
        <v>79</v>
      </c>
      <c r="D273" s="44">
        <v>4.68</v>
      </c>
      <c r="E273" s="44">
        <v>4.68</v>
      </c>
      <c r="F273" s="44">
        <v>4.68</v>
      </c>
      <c r="G273" s="44">
        <v>4.68</v>
      </c>
      <c r="H273" s="44">
        <v>4.68</v>
      </c>
      <c r="I273" s="44">
        <v>4.68</v>
      </c>
      <c r="J273" s="44">
        <v>4.68</v>
      </c>
      <c r="K273" s="44">
        <v>4.68</v>
      </c>
      <c r="L273" s="44">
        <v>4.68</v>
      </c>
      <c r="M273" s="44">
        <v>4.68</v>
      </c>
      <c r="N273" s="44">
        <v>4.68</v>
      </c>
      <c r="O273" s="44">
        <v>4.68</v>
      </c>
      <c r="P273" s="44">
        <v>4.68</v>
      </c>
      <c r="Q273" s="44">
        <v>4.68</v>
      </c>
      <c r="R273" s="44">
        <v>4.68</v>
      </c>
      <c r="S273" s="44">
        <v>4.68</v>
      </c>
      <c r="T273" s="44">
        <v>4.68</v>
      </c>
      <c r="U273" s="44">
        <v>4.68</v>
      </c>
      <c r="V273" s="44">
        <v>4.68</v>
      </c>
      <c r="W273" s="44">
        <v>4.68</v>
      </c>
      <c r="X273" s="44">
        <v>4.68</v>
      </c>
      <c r="Y273" s="44">
        <v>4.68</v>
      </c>
      <c r="Z273" s="44">
        <v>4.68</v>
      </c>
      <c r="AA273" s="44">
        <v>4.68</v>
      </c>
    </row>
    <row r="274" spans="1:27" ht="12.75" hidden="1" customHeight="1" outlineLevel="1" x14ac:dyDescent="0.2">
      <c r="A274" s="89" t="s">
        <v>495</v>
      </c>
      <c r="B274" s="63" t="s">
        <v>81</v>
      </c>
      <c r="C274" s="43" t="s">
        <v>79</v>
      </c>
      <c r="D274" s="44">
        <f>$D$11</f>
        <v>110.23</v>
      </c>
      <c r="E274" s="44">
        <f t="shared" ref="E274:AA274" si="158">$D$11</f>
        <v>110.23</v>
      </c>
      <c r="F274" s="44">
        <f t="shared" si="158"/>
        <v>110.23</v>
      </c>
      <c r="G274" s="44">
        <f t="shared" si="158"/>
        <v>110.23</v>
      </c>
      <c r="H274" s="44">
        <f t="shared" si="158"/>
        <v>110.23</v>
      </c>
      <c r="I274" s="44">
        <f t="shared" si="158"/>
        <v>110.23</v>
      </c>
      <c r="J274" s="44">
        <f t="shared" si="158"/>
        <v>110.23</v>
      </c>
      <c r="K274" s="44">
        <f t="shared" si="158"/>
        <v>110.23</v>
      </c>
      <c r="L274" s="44">
        <f t="shared" si="158"/>
        <v>110.23</v>
      </c>
      <c r="M274" s="44">
        <f t="shared" si="158"/>
        <v>110.23</v>
      </c>
      <c r="N274" s="44">
        <f t="shared" si="158"/>
        <v>110.23</v>
      </c>
      <c r="O274" s="44">
        <f t="shared" si="158"/>
        <v>110.23</v>
      </c>
      <c r="P274" s="44">
        <f t="shared" si="158"/>
        <v>110.23</v>
      </c>
      <c r="Q274" s="44">
        <f t="shared" si="158"/>
        <v>110.23</v>
      </c>
      <c r="R274" s="44">
        <f t="shared" si="158"/>
        <v>110.23</v>
      </c>
      <c r="S274" s="44">
        <f t="shared" si="158"/>
        <v>110.23</v>
      </c>
      <c r="T274" s="44">
        <f t="shared" si="158"/>
        <v>110.23</v>
      </c>
      <c r="U274" s="44">
        <f t="shared" si="158"/>
        <v>110.23</v>
      </c>
      <c r="V274" s="44">
        <f t="shared" si="158"/>
        <v>110.23</v>
      </c>
      <c r="W274" s="44">
        <f t="shared" si="158"/>
        <v>110.23</v>
      </c>
      <c r="X274" s="44">
        <f t="shared" si="158"/>
        <v>110.23</v>
      </c>
      <c r="Y274" s="44">
        <f t="shared" si="158"/>
        <v>110.23</v>
      </c>
      <c r="Z274" s="44">
        <f t="shared" si="158"/>
        <v>110.23</v>
      </c>
      <c r="AA274" s="44">
        <f t="shared" si="158"/>
        <v>110.23</v>
      </c>
    </row>
    <row r="275" spans="1:27" ht="12.75" customHeight="1" collapsed="1" x14ac:dyDescent="0.2">
      <c r="A275" s="88" t="s">
        <v>496</v>
      </c>
      <c r="B275" s="28" t="str">
        <f>"24"&amp;"."&amp;$B$639&amp;"."&amp;$B$640</f>
        <v>24.09.2023</v>
      </c>
      <c r="C275" s="80" t="s">
        <v>76</v>
      </c>
      <c r="D275" s="81">
        <f>ROUND(((D276+D277+D279+D278)/1000),5)</f>
        <v>3.1715900000000001</v>
      </c>
      <c r="E275" s="81">
        <f>ROUND(((E276+E277+E279+E278)/1000),5)</f>
        <v>3.0162599999999999</v>
      </c>
      <c r="F275" s="81">
        <f>ROUND(((F276+F277+F279+F278)/1000),5)</f>
        <v>2.9427599999999998</v>
      </c>
      <c r="G275" s="81">
        <f t="shared" ref="G275:AA275" si="159">ROUND(((G276+G277+G279+G278)/1000),5)</f>
        <v>2.8918900000000001</v>
      </c>
      <c r="H275" s="81">
        <f t="shared" si="159"/>
        <v>2.9493100000000001</v>
      </c>
      <c r="I275" s="81">
        <f t="shared" si="159"/>
        <v>2.9947900000000001</v>
      </c>
      <c r="J275" s="81">
        <f t="shared" si="159"/>
        <v>2.74492</v>
      </c>
      <c r="K275" s="81">
        <f t="shared" si="159"/>
        <v>3.24139</v>
      </c>
      <c r="L275" s="81">
        <f t="shared" si="159"/>
        <v>3.4453999999999998</v>
      </c>
      <c r="M275" s="81">
        <f t="shared" si="159"/>
        <v>3.6090599999999999</v>
      </c>
      <c r="N275" s="81">
        <f t="shared" si="159"/>
        <v>3.6564299999999998</v>
      </c>
      <c r="O275" s="81">
        <f t="shared" si="159"/>
        <v>3.6669200000000002</v>
      </c>
      <c r="P275" s="81">
        <f t="shared" si="159"/>
        <v>3.6579600000000001</v>
      </c>
      <c r="Q275" s="81">
        <f t="shared" si="159"/>
        <v>3.6711100000000001</v>
      </c>
      <c r="R275" s="81">
        <f t="shared" si="159"/>
        <v>3.6869900000000002</v>
      </c>
      <c r="S275" s="81">
        <f t="shared" si="159"/>
        <v>3.7232099999999999</v>
      </c>
      <c r="T275" s="81">
        <f t="shared" si="159"/>
        <v>3.7387299999999999</v>
      </c>
      <c r="U275" s="81">
        <f t="shared" si="159"/>
        <v>3.7389700000000001</v>
      </c>
      <c r="V275" s="81">
        <f t="shared" si="159"/>
        <v>3.9304299999999999</v>
      </c>
      <c r="W275" s="81">
        <f t="shared" si="159"/>
        <v>4.04216</v>
      </c>
      <c r="X275" s="81">
        <f t="shared" si="159"/>
        <v>4.07721</v>
      </c>
      <c r="Y275" s="81">
        <f t="shared" si="159"/>
        <v>3.8405999999999998</v>
      </c>
      <c r="Z275" s="81">
        <f t="shared" si="159"/>
        <v>3.48163</v>
      </c>
      <c r="AA275" s="81">
        <f t="shared" si="159"/>
        <v>3.1787000000000001</v>
      </c>
    </row>
    <row r="276" spans="1:27" ht="12.75" hidden="1" customHeight="1" outlineLevel="1" x14ac:dyDescent="0.2">
      <c r="A276" s="89" t="s">
        <v>497</v>
      </c>
      <c r="B276" s="63" t="s">
        <v>230</v>
      </c>
      <c r="C276" s="43" t="s">
        <v>79</v>
      </c>
      <c r="D276" s="44">
        <v>1339.71</v>
      </c>
      <c r="E276" s="44">
        <v>1184.3800000000001</v>
      </c>
      <c r="F276" s="44">
        <v>1110.8800000000001</v>
      </c>
      <c r="G276" s="44">
        <v>1060.01</v>
      </c>
      <c r="H276" s="44">
        <v>1117.43</v>
      </c>
      <c r="I276" s="44">
        <v>1162.9100000000001</v>
      </c>
      <c r="J276" s="44">
        <v>913.04</v>
      </c>
      <c r="K276" s="44">
        <v>1409.51</v>
      </c>
      <c r="L276" s="44">
        <v>1613.52</v>
      </c>
      <c r="M276" s="44">
        <v>1777.18</v>
      </c>
      <c r="N276" s="44">
        <v>1824.55</v>
      </c>
      <c r="O276" s="44">
        <v>1835.04</v>
      </c>
      <c r="P276" s="44">
        <v>1826.08</v>
      </c>
      <c r="Q276" s="44">
        <v>1839.23</v>
      </c>
      <c r="R276" s="44">
        <v>1855.11</v>
      </c>
      <c r="S276" s="44">
        <v>1891.33</v>
      </c>
      <c r="T276" s="44">
        <v>1906.85</v>
      </c>
      <c r="U276" s="44">
        <v>1907.09</v>
      </c>
      <c r="V276" s="44">
        <v>2098.5500000000002</v>
      </c>
      <c r="W276" s="44">
        <v>2210.2800000000002</v>
      </c>
      <c r="X276" s="44">
        <v>2245.33</v>
      </c>
      <c r="Y276" s="44">
        <v>2008.72</v>
      </c>
      <c r="Z276" s="44">
        <v>1649.75</v>
      </c>
      <c r="AA276" s="44">
        <v>1346.82</v>
      </c>
    </row>
    <row r="277" spans="1:27" ht="12.75" hidden="1" customHeight="1" outlineLevel="1" x14ac:dyDescent="0.2">
      <c r="A277" s="89" t="s">
        <v>498</v>
      </c>
      <c r="B277" s="63" t="s">
        <v>90</v>
      </c>
      <c r="C277" s="43" t="s">
        <v>79</v>
      </c>
      <c r="D277" s="44">
        <f>$D$162</f>
        <v>1716.97</v>
      </c>
      <c r="E277" s="44">
        <f>$D$162</f>
        <v>1716.97</v>
      </c>
      <c r="F277" s="44">
        <f t="shared" ref="F277:AA277" si="160">$D$162</f>
        <v>1716.97</v>
      </c>
      <c r="G277" s="44">
        <f t="shared" si="160"/>
        <v>1716.97</v>
      </c>
      <c r="H277" s="44">
        <f t="shared" si="160"/>
        <v>1716.97</v>
      </c>
      <c r="I277" s="44">
        <f t="shared" si="160"/>
        <v>1716.97</v>
      </c>
      <c r="J277" s="44">
        <f t="shared" si="160"/>
        <v>1716.97</v>
      </c>
      <c r="K277" s="44">
        <f t="shared" si="160"/>
        <v>1716.97</v>
      </c>
      <c r="L277" s="44">
        <f t="shared" si="160"/>
        <v>1716.97</v>
      </c>
      <c r="M277" s="44">
        <f t="shared" si="160"/>
        <v>1716.97</v>
      </c>
      <c r="N277" s="44">
        <f t="shared" si="160"/>
        <v>1716.97</v>
      </c>
      <c r="O277" s="44">
        <f t="shared" si="160"/>
        <v>1716.97</v>
      </c>
      <c r="P277" s="44">
        <f t="shared" si="160"/>
        <v>1716.97</v>
      </c>
      <c r="Q277" s="44">
        <f t="shared" si="160"/>
        <v>1716.97</v>
      </c>
      <c r="R277" s="44">
        <f t="shared" si="160"/>
        <v>1716.97</v>
      </c>
      <c r="S277" s="44">
        <f t="shared" si="160"/>
        <v>1716.97</v>
      </c>
      <c r="T277" s="44">
        <f t="shared" si="160"/>
        <v>1716.97</v>
      </c>
      <c r="U277" s="44">
        <f t="shared" si="160"/>
        <v>1716.97</v>
      </c>
      <c r="V277" s="44">
        <f t="shared" si="160"/>
        <v>1716.97</v>
      </c>
      <c r="W277" s="44">
        <f t="shared" si="160"/>
        <v>1716.97</v>
      </c>
      <c r="X277" s="44">
        <f t="shared" si="160"/>
        <v>1716.97</v>
      </c>
      <c r="Y277" s="44">
        <f t="shared" si="160"/>
        <v>1716.97</v>
      </c>
      <c r="Z277" s="44">
        <f t="shared" si="160"/>
        <v>1716.97</v>
      </c>
      <c r="AA277" s="44">
        <f t="shared" si="160"/>
        <v>1716.97</v>
      </c>
    </row>
    <row r="278" spans="1:27" ht="12.75" hidden="1" customHeight="1" outlineLevel="1" x14ac:dyDescent="0.2">
      <c r="A278" s="89" t="s">
        <v>499</v>
      </c>
      <c r="B278" s="63" t="s">
        <v>83</v>
      </c>
      <c r="C278" s="43" t="s">
        <v>79</v>
      </c>
      <c r="D278" s="44">
        <v>4.68</v>
      </c>
      <c r="E278" s="44">
        <v>4.68</v>
      </c>
      <c r="F278" s="44">
        <v>4.68</v>
      </c>
      <c r="G278" s="44">
        <v>4.68</v>
      </c>
      <c r="H278" s="44">
        <v>4.68</v>
      </c>
      <c r="I278" s="44">
        <v>4.68</v>
      </c>
      <c r="J278" s="44">
        <v>4.68</v>
      </c>
      <c r="K278" s="44">
        <v>4.68</v>
      </c>
      <c r="L278" s="44">
        <v>4.68</v>
      </c>
      <c r="M278" s="44">
        <v>4.68</v>
      </c>
      <c r="N278" s="44">
        <v>4.68</v>
      </c>
      <c r="O278" s="44">
        <v>4.68</v>
      </c>
      <c r="P278" s="44">
        <v>4.68</v>
      </c>
      <c r="Q278" s="44">
        <v>4.68</v>
      </c>
      <c r="R278" s="44">
        <v>4.68</v>
      </c>
      <c r="S278" s="44">
        <v>4.68</v>
      </c>
      <c r="T278" s="44">
        <v>4.68</v>
      </c>
      <c r="U278" s="44">
        <v>4.68</v>
      </c>
      <c r="V278" s="44">
        <v>4.68</v>
      </c>
      <c r="W278" s="44">
        <v>4.68</v>
      </c>
      <c r="X278" s="44">
        <v>4.68</v>
      </c>
      <c r="Y278" s="44">
        <v>4.68</v>
      </c>
      <c r="Z278" s="44">
        <v>4.68</v>
      </c>
      <c r="AA278" s="44">
        <v>4.68</v>
      </c>
    </row>
    <row r="279" spans="1:27" ht="12.75" hidden="1" customHeight="1" outlineLevel="1" x14ac:dyDescent="0.2">
      <c r="A279" s="89" t="s">
        <v>500</v>
      </c>
      <c r="B279" s="63" t="s">
        <v>81</v>
      </c>
      <c r="C279" s="43" t="s">
        <v>79</v>
      </c>
      <c r="D279" s="44">
        <f>$D$11</f>
        <v>110.23</v>
      </c>
      <c r="E279" s="44">
        <f t="shared" ref="E279:AA279" si="161">$D$11</f>
        <v>110.23</v>
      </c>
      <c r="F279" s="44">
        <f t="shared" si="161"/>
        <v>110.23</v>
      </c>
      <c r="G279" s="44">
        <f t="shared" si="161"/>
        <v>110.23</v>
      </c>
      <c r="H279" s="44">
        <f t="shared" si="161"/>
        <v>110.23</v>
      </c>
      <c r="I279" s="44">
        <f t="shared" si="161"/>
        <v>110.23</v>
      </c>
      <c r="J279" s="44">
        <f t="shared" si="161"/>
        <v>110.23</v>
      </c>
      <c r="K279" s="44">
        <f t="shared" si="161"/>
        <v>110.23</v>
      </c>
      <c r="L279" s="44">
        <f t="shared" si="161"/>
        <v>110.23</v>
      </c>
      <c r="M279" s="44">
        <f t="shared" si="161"/>
        <v>110.23</v>
      </c>
      <c r="N279" s="44">
        <f t="shared" si="161"/>
        <v>110.23</v>
      </c>
      <c r="O279" s="44">
        <f t="shared" si="161"/>
        <v>110.23</v>
      </c>
      <c r="P279" s="44">
        <f t="shared" si="161"/>
        <v>110.23</v>
      </c>
      <c r="Q279" s="44">
        <f t="shared" si="161"/>
        <v>110.23</v>
      </c>
      <c r="R279" s="44">
        <f t="shared" si="161"/>
        <v>110.23</v>
      </c>
      <c r="S279" s="44">
        <f t="shared" si="161"/>
        <v>110.23</v>
      </c>
      <c r="T279" s="44">
        <f t="shared" si="161"/>
        <v>110.23</v>
      </c>
      <c r="U279" s="44">
        <f t="shared" si="161"/>
        <v>110.23</v>
      </c>
      <c r="V279" s="44">
        <f t="shared" si="161"/>
        <v>110.23</v>
      </c>
      <c r="W279" s="44">
        <f t="shared" si="161"/>
        <v>110.23</v>
      </c>
      <c r="X279" s="44">
        <f t="shared" si="161"/>
        <v>110.23</v>
      </c>
      <c r="Y279" s="44">
        <f t="shared" si="161"/>
        <v>110.23</v>
      </c>
      <c r="Z279" s="44">
        <f t="shared" si="161"/>
        <v>110.23</v>
      </c>
      <c r="AA279" s="44">
        <f t="shared" si="161"/>
        <v>110.23</v>
      </c>
    </row>
    <row r="280" spans="1:27" ht="12.75" customHeight="1" collapsed="1" x14ac:dyDescent="0.2">
      <c r="A280" s="88" t="s">
        <v>501</v>
      </c>
      <c r="B280" s="28" t="str">
        <f>"25"&amp;"."&amp;$B$639&amp;"."&amp;$B$640</f>
        <v>25.09.2023</v>
      </c>
      <c r="C280" s="80" t="s">
        <v>76</v>
      </c>
      <c r="D280" s="81">
        <f>ROUND(((D281+D282+D284+D283)/1000),5)</f>
        <v>3.01437</v>
      </c>
      <c r="E280" s="81">
        <f>ROUND(((E281+E282+E284+E283)/1000),5)</f>
        <v>2.8388100000000001</v>
      </c>
      <c r="F280" s="81">
        <f>ROUND(((F281+F282+F284+F283)/1000),5)</f>
        <v>2.0731999999999999</v>
      </c>
      <c r="G280" s="81">
        <f t="shared" ref="G280:AA280" si="162">ROUND(((G281+G282+G284+G283)/1000),5)</f>
        <v>2.0308099999999998</v>
      </c>
      <c r="H280" s="81">
        <f t="shared" si="162"/>
        <v>2.0973700000000002</v>
      </c>
      <c r="I280" s="81">
        <f t="shared" si="162"/>
        <v>3.137</v>
      </c>
      <c r="J280" s="81">
        <f t="shared" si="162"/>
        <v>3.2990900000000001</v>
      </c>
      <c r="K280" s="81">
        <f t="shared" si="162"/>
        <v>3.5259900000000002</v>
      </c>
      <c r="L280" s="81">
        <f t="shared" si="162"/>
        <v>3.8490099999999998</v>
      </c>
      <c r="M280" s="81">
        <f t="shared" si="162"/>
        <v>4.0467599999999999</v>
      </c>
      <c r="N280" s="81">
        <f t="shared" si="162"/>
        <v>4.1349999999999998</v>
      </c>
      <c r="O280" s="81">
        <f t="shared" si="162"/>
        <v>4.1086</v>
      </c>
      <c r="P280" s="81">
        <f t="shared" si="162"/>
        <v>4.0768399999999998</v>
      </c>
      <c r="Q280" s="81">
        <f t="shared" si="162"/>
        <v>4.0480200000000002</v>
      </c>
      <c r="R280" s="81">
        <f t="shared" si="162"/>
        <v>4.0394800000000002</v>
      </c>
      <c r="S280" s="81">
        <f t="shared" si="162"/>
        <v>4.0387199999999996</v>
      </c>
      <c r="T280" s="81">
        <f t="shared" si="162"/>
        <v>4.0362799999999996</v>
      </c>
      <c r="U280" s="81">
        <f t="shared" si="162"/>
        <v>4.0226100000000002</v>
      </c>
      <c r="V280" s="81">
        <f t="shared" si="162"/>
        <v>4.1193600000000004</v>
      </c>
      <c r="W280" s="81">
        <f t="shared" si="162"/>
        <v>4.1642799999999998</v>
      </c>
      <c r="X280" s="81">
        <f t="shared" si="162"/>
        <v>4.1139999999999999</v>
      </c>
      <c r="Y280" s="81">
        <f t="shared" si="162"/>
        <v>3.8917899999999999</v>
      </c>
      <c r="Z280" s="81">
        <f t="shared" si="162"/>
        <v>3.3774899999999999</v>
      </c>
      <c r="AA280" s="81">
        <f t="shared" si="162"/>
        <v>3.08623</v>
      </c>
    </row>
    <row r="281" spans="1:27" ht="12.75" hidden="1" customHeight="1" outlineLevel="1" x14ac:dyDescent="0.2">
      <c r="A281" s="89" t="s">
        <v>502</v>
      </c>
      <c r="B281" s="63" t="s">
        <v>230</v>
      </c>
      <c r="C281" s="43" t="s">
        <v>79</v>
      </c>
      <c r="D281" s="44">
        <v>1182.49</v>
      </c>
      <c r="E281" s="44">
        <v>1006.93</v>
      </c>
      <c r="F281" s="44">
        <v>241.32</v>
      </c>
      <c r="G281" s="44">
        <v>198.93</v>
      </c>
      <c r="H281" s="44">
        <v>265.49</v>
      </c>
      <c r="I281" s="44">
        <v>1305.1199999999999</v>
      </c>
      <c r="J281" s="44">
        <v>1467.21</v>
      </c>
      <c r="K281" s="44">
        <v>1694.11</v>
      </c>
      <c r="L281" s="44">
        <v>2017.13</v>
      </c>
      <c r="M281" s="44">
        <v>2214.88</v>
      </c>
      <c r="N281" s="44">
        <v>2303.12</v>
      </c>
      <c r="O281" s="44">
        <v>2276.7199999999998</v>
      </c>
      <c r="P281" s="44">
        <v>2244.96</v>
      </c>
      <c r="Q281" s="44">
        <v>2216.14</v>
      </c>
      <c r="R281" s="44">
        <v>2207.6</v>
      </c>
      <c r="S281" s="44">
        <v>2206.84</v>
      </c>
      <c r="T281" s="44">
        <v>2204.4</v>
      </c>
      <c r="U281" s="44">
        <v>2190.73</v>
      </c>
      <c r="V281" s="44">
        <v>2287.48</v>
      </c>
      <c r="W281" s="44">
        <v>2332.4</v>
      </c>
      <c r="X281" s="44">
        <v>2282.12</v>
      </c>
      <c r="Y281" s="44">
        <v>2059.91</v>
      </c>
      <c r="Z281" s="44">
        <v>1545.61</v>
      </c>
      <c r="AA281" s="44">
        <v>1254.3499999999999</v>
      </c>
    </row>
    <row r="282" spans="1:27" ht="12.75" hidden="1" customHeight="1" outlineLevel="1" x14ac:dyDescent="0.2">
      <c r="A282" s="89" t="s">
        <v>503</v>
      </c>
      <c r="B282" s="63" t="s">
        <v>90</v>
      </c>
      <c r="C282" s="43" t="s">
        <v>79</v>
      </c>
      <c r="D282" s="44">
        <f>$D$162</f>
        <v>1716.97</v>
      </c>
      <c r="E282" s="44">
        <f>$D$162</f>
        <v>1716.97</v>
      </c>
      <c r="F282" s="44">
        <f t="shared" ref="F282:AA282" si="163">$D$162</f>
        <v>1716.97</v>
      </c>
      <c r="G282" s="44">
        <f t="shared" si="163"/>
        <v>1716.97</v>
      </c>
      <c r="H282" s="44">
        <f t="shared" si="163"/>
        <v>1716.97</v>
      </c>
      <c r="I282" s="44">
        <f t="shared" si="163"/>
        <v>1716.97</v>
      </c>
      <c r="J282" s="44">
        <f t="shared" si="163"/>
        <v>1716.97</v>
      </c>
      <c r="K282" s="44">
        <f t="shared" si="163"/>
        <v>1716.97</v>
      </c>
      <c r="L282" s="44">
        <f t="shared" si="163"/>
        <v>1716.97</v>
      </c>
      <c r="M282" s="44">
        <f t="shared" si="163"/>
        <v>1716.97</v>
      </c>
      <c r="N282" s="44">
        <f t="shared" si="163"/>
        <v>1716.97</v>
      </c>
      <c r="O282" s="44">
        <f t="shared" si="163"/>
        <v>1716.97</v>
      </c>
      <c r="P282" s="44">
        <f t="shared" si="163"/>
        <v>1716.97</v>
      </c>
      <c r="Q282" s="44">
        <f t="shared" si="163"/>
        <v>1716.97</v>
      </c>
      <c r="R282" s="44">
        <f t="shared" si="163"/>
        <v>1716.97</v>
      </c>
      <c r="S282" s="44">
        <f t="shared" si="163"/>
        <v>1716.97</v>
      </c>
      <c r="T282" s="44">
        <f t="shared" si="163"/>
        <v>1716.97</v>
      </c>
      <c r="U282" s="44">
        <f t="shared" si="163"/>
        <v>1716.97</v>
      </c>
      <c r="V282" s="44">
        <f t="shared" si="163"/>
        <v>1716.97</v>
      </c>
      <c r="W282" s="44">
        <f t="shared" si="163"/>
        <v>1716.97</v>
      </c>
      <c r="X282" s="44">
        <f t="shared" si="163"/>
        <v>1716.97</v>
      </c>
      <c r="Y282" s="44">
        <f t="shared" si="163"/>
        <v>1716.97</v>
      </c>
      <c r="Z282" s="44">
        <f t="shared" si="163"/>
        <v>1716.97</v>
      </c>
      <c r="AA282" s="44">
        <f t="shared" si="163"/>
        <v>1716.97</v>
      </c>
    </row>
    <row r="283" spans="1:27" ht="12.75" hidden="1" customHeight="1" outlineLevel="1" x14ac:dyDescent="0.2">
      <c r="A283" s="89" t="s">
        <v>504</v>
      </c>
      <c r="B283" s="63" t="s">
        <v>83</v>
      </c>
      <c r="C283" s="43" t="s">
        <v>79</v>
      </c>
      <c r="D283" s="44">
        <v>4.68</v>
      </c>
      <c r="E283" s="44">
        <v>4.68</v>
      </c>
      <c r="F283" s="44">
        <v>4.68</v>
      </c>
      <c r="G283" s="44">
        <v>4.68</v>
      </c>
      <c r="H283" s="44">
        <v>4.68</v>
      </c>
      <c r="I283" s="44">
        <v>4.68</v>
      </c>
      <c r="J283" s="44">
        <v>4.68</v>
      </c>
      <c r="K283" s="44">
        <v>4.68</v>
      </c>
      <c r="L283" s="44">
        <v>4.68</v>
      </c>
      <c r="M283" s="44">
        <v>4.68</v>
      </c>
      <c r="N283" s="44">
        <v>4.68</v>
      </c>
      <c r="O283" s="44">
        <v>4.68</v>
      </c>
      <c r="P283" s="44">
        <v>4.68</v>
      </c>
      <c r="Q283" s="44">
        <v>4.68</v>
      </c>
      <c r="R283" s="44">
        <v>4.68</v>
      </c>
      <c r="S283" s="44">
        <v>4.68</v>
      </c>
      <c r="T283" s="44">
        <v>4.68</v>
      </c>
      <c r="U283" s="44">
        <v>4.68</v>
      </c>
      <c r="V283" s="44">
        <v>4.68</v>
      </c>
      <c r="W283" s="44">
        <v>4.68</v>
      </c>
      <c r="X283" s="44">
        <v>4.68</v>
      </c>
      <c r="Y283" s="44">
        <v>4.68</v>
      </c>
      <c r="Z283" s="44">
        <v>4.68</v>
      </c>
      <c r="AA283" s="44">
        <v>4.68</v>
      </c>
    </row>
    <row r="284" spans="1:27" ht="12.75" hidden="1" customHeight="1" outlineLevel="1" x14ac:dyDescent="0.2">
      <c r="A284" s="89" t="s">
        <v>505</v>
      </c>
      <c r="B284" s="63" t="s">
        <v>81</v>
      </c>
      <c r="C284" s="43" t="s">
        <v>79</v>
      </c>
      <c r="D284" s="44">
        <f>$D$11</f>
        <v>110.23</v>
      </c>
      <c r="E284" s="44">
        <f t="shared" ref="E284:AA284" si="164">$D$11</f>
        <v>110.23</v>
      </c>
      <c r="F284" s="44">
        <f t="shared" si="164"/>
        <v>110.23</v>
      </c>
      <c r="G284" s="44">
        <f t="shared" si="164"/>
        <v>110.23</v>
      </c>
      <c r="H284" s="44">
        <f t="shared" si="164"/>
        <v>110.23</v>
      </c>
      <c r="I284" s="44">
        <f t="shared" si="164"/>
        <v>110.23</v>
      </c>
      <c r="J284" s="44">
        <f t="shared" si="164"/>
        <v>110.23</v>
      </c>
      <c r="K284" s="44">
        <f t="shared" si="164"/>
        <v>110.23</v>
      </c>
      <c r="L284" s="44">
        <f t="shared" si="164"/>
        <v>110.23</v>
      </c>
      <c r="M284" s="44">
        <f t="shared" si="164"/>
        <v>110.23</v>
      </c>
      <c r="N284" s="44">
        <f t="shared" si="164"/>
        <v>110.23</v>
      </c>
      <c r="O284" s="44">
        <f t="shared" si="164"/>
        <v>110.23</v>
      </c>
      <c r="P284" s="44">
        <f t="shared" si="164"/>
        <v>110.23</v>
      </c>
      <c r="Q284" s="44">
        <f t="shared" si="164"/>
        <v>110.23</v>
      </c>
      <c r="R284" s="44">
        <f t="shared" si="164"/>
        <v>110.23</v>
      </c>
      <c r="S284" s="44">
        <f t="shared" si="164"/>
        <v>110.23</v>
      </c>
      <c r="T284" s="44">
        <f t="shared" si="164"/>
        <v>110.23</v>
      </c>
      <c r="U284" s="44">
        <f t="shared" si="164"/>
        <v>110.23</v>
      </c>
      <c r="V284" s="44">
        <f t="shared" si="164"/>
        <v>110.23</v>
      </c>
      <c r="W284" s="44">
        <f t="shared" si="164"/>
        <v>110.23</v>
      </c>
      <c r="X284" s="44">
        <f t="shared" si="164"/>
        <v>110.23</v>
      </c>
      <c r="Y284" s="44">
        <f t="shared" si="164"/>
        <v>110.23</v>
      </c>
      <c r="Z284" s="44">
        <f t="shared" si="164"/>
        <v>110.23</v>
      </c>
      <c r="AA284" s="44">
        <f t="shared" si="164"/>
        <v>110.23</v>
      </c>
    </row>
    <row r="285" spans="1:27" ht="12.75" customHeight="1" collapsed="1" x14ac:dyDescent="0.2">
      <c r="A285" s="88" t="s">
        <v>506</v>
      </c>
      <c r="B285" s="28" t="str">
        <f>"26"&amp;"."&amp;$B$639&amp;"."&amp;$B$640</f>
        <v>26.09.2023</v>
      </c>
      <c r="C285" s="80" t="s">
        <v>76</v>
      </c>
      <c r="D285" s="81">
        <f>ROUND(((D286+D287+D289+D288)/1000),5)</f>
        <v>3.0059499999999999</v>
      </c>
      <c r="E285" s="81">
        <f>ROUND(((E286+E287+E289+E288)/1000),5)</f>
        <v>2.82036</v>
      </c>
      <c r="F285" s="81">
        <f>ROUND(((F286+F287+F289+F288)/1000),5)</f>
        <v>2.0593400000000002</v>
      </c>
      <c r="G285" s="81">
        <f t="shared" ref="G285:AA285" si="165">ROUND(((G286+G287+G289+G288)/1000),5)</f>
        <v>2.0715699999999999</v>
      </c>
      <c r="H285" s="81">
        <f t="shared" si="165"/>
        <v>2.79671</v>
      </c>
      <c r="I285" s="81">
        <f t="shared" si="165"/>
        <v>3.1911100000000001</v>
      </c>
      <c r="J285" s="81">
        <f t="shared" si="165"/>
        <v>3.3715000000000002</v>
      </c>
      <c r="K285" s="81">
        <f t="shared" si="165"/>
        <v>3.4673400000000001</v>
      </c>
      <c r="L285" s="81">
        <f t="shared" si="165"/>
        <v>3.8458700000000001</v>
      </c>
      <c r="M285" s="81">
        <f t="shared" si="165"/>
        <v>4.06752</v>
      </c>
      <c r="N285" s="81">
        <f t="shared" si="165"/>
        <v>4.1469800000000001</v>
      </c>
      <c r="O285" s="81">
        <f t="shared" si="165"/>
        <v>4.1352700000000002</v>
      </c>
      <c r="P285" s="81">
        <f t="shared" si="165"/>
        <v>4.0885899999999999</v>
      </c>
      <c r="Q285" s="81">
        <f t="shared" si="165"/>
        <v>4.0953799999999996</v>
      </c>
      <c r="R285" s="81">
        <f t="shared" si="165"/>
        <v>4.06684</v>
      </c>
      <c r="S285" s="81">
        <f t="shared" si="165"/>
        <v>4.0646399999999998</v>
      </c>
      <c r="T285" s="81">
        <f t="shared" si="165"/>
        <v>3.9923600000000001</v>
      </c>
      <c r="U285" s="81">
        <f t="shared" si="165"/>
        <v>3.9275699999999998</v>
      </c>
      <c r="V285" s="81">
        <f t="shared" si="165"/>
        <v>4.1094400000000002</v>
      </c>
      <c r="W285" s="81">
        <f t="shared" si="165"/>
        <v>4.1749099999999997</v>
      </c>
      <c r="X285" s="81">
        <f t="shared" si="165"/>
        <v>4.1233199999999997</v>
      </c>
      <c r="Y285" s="81">
        <f t="shared" si="165"/>
        <v>3.8658299999999999</v>
      </c>
      <c r="Z285" s="81">
        <f t="shared" si="165"/>
        <v>3.3925900000000002</v>
      </c>
      <c r="AA285" s="81">
        <f t="shared" si="165"/>
        <v>3.1848700000000001</v>
      </c>
    </row>
    <row r="286" spans="1:27" ht="12.75" hidden="1" customHeight="1" outlineLevel="1" x14ac:dyDescent="0.2">
      <c r="A286" s="89" t="s">
        <v>507</v>
      </c>
      <c r="B286" s="63" t="s">
        <v>230</v>
      </c>
      <c r="C286" s="43" t="s">
        <v>79</v>
      </c>
      <c r="D286" s="44">
        <v>1174.07</v>
      </c>
      <c r="E286" s="44">
        <v>988.48</v>
      </c>
      <c r="F286" s="44">
        <v>227.46</v>
      </c>
      <c r="G286" s="44">
        <v>239.69</v>
      </c>
      <c r="H286" s="44">
        <v>964.83</v>
      </c>
      <c r="I286" s="44">
        <v>1359.23</v>
      </c>
      <c r="J286" s="44">
        <v>1539.62</v>
      </c>
      <c r="K286" s="44">
        <v>1635.46</v>
      </c>
      <c r="L286" s="44">
        <v>2013.99</v>
      </c>
      <c r="M286" s="44">
        <v>2235.64</v>
      </c>
      <c r="N286" s="44">
        <v>2315.1</v>
      </c>
      <c r="O286" s="44">
        <v>2303.39</v>
      </c>
      <c r="P286" s="44">
        <v>2256.71</v>
      </c>
      <c r="Q286" s="44">
        <v>2263.5</v>
      </c>
      <c r="R286" s="44">
        <v>2234.96</v>
      </c>
      <c r="S286" s="44">
        <v>2232.7600000000002</v>
      </c>
      <c r="T286" s="44">
        <v>2160.48</v>
      </c>
      <c r="U286" s="44">
        <v>2095.69</v>
      </c>
      <c r="V286" s="44">
        <v>2277.56</v>
      </c>
      <c r="W286" s="44">
        <v>2343.0300000000002</v>
      </c>
      <c r="X286" s="44">
        <v>2291.44</v>
      </c>
      <c r="Y286" s="44">
        <v>2033.95</v>
      </c>
      <c r="Z286" s="44">
        <v>1560.71</v>
      </c>
      <c r="AA286" s="44">
        <v>1352.99</v>
      </c>
    </row>
    <row r="287" spans="1:27" ht="12.75" hidden="1" customHeight="1" outlineLevel="1" x14ac:dyDescent="0.2">
      <c r="A287" s="89" t="s">
        <v>508</v>
      </c>
      <c r="B287" s="63" t="s">
        <v>90</v>
      </c>
      <c r="C287" s="43" t="s">
        <v>79</v>
      </c>
      <c r="D287" s="44">
        <f>$D$162</f>
        <v>1716.97</v>
      </c>
      <c r="E287" s="44">
        <f>$D$162</f>
        <v>1716.97</v>
      </c>
      <c r="F287" s="44">
        <f t="shared" ref="F287:AA287" si="166">$D$162</f>
        <v>1716.97</v>
      </c>
      <c r="G287" s="44">
        <f t="shared" si="166"/>
        <v>1716.97</v>
      </c>
      <c r="H287" s="44">
        <f t="shared" si="166"/>
        <v>1716.97</v>
      </c>
      <c r="I287" s="44">
        <f t="shared" si="166"/>
        <v>1716.97</v>
      </c>
      <c r="J287" s="44">
        <f t="shared" si="166"/>
        <v>1716.97</v>
      </c>
      <c r="K287" s="44">
        <f t="shared" si="166"/>
        <v>1716.97</v>
      </c>
      <c r="L287" s="44">
        <f t="shared" si="166"/>
        <v>1716.97</v>
      </c>
      <c r="M287" s="44">
        <f t="shared" si="166"/>
        <v>1716.97</v>
      </c>
      <c r="N287" s="44">
        <f t="shared" si="166"/>
        <v>1716.97</v>
      </c>
      <c r="O287" s="44">
        <f t="shared" si="166"/>
        <v>1716.97</v>
      </c>
      <c r="P287" s="44">
        <f t="shared" si="166"/>
        <v>1716.97</v>
      </c>
      <c r="Q287" s="44">
        <f t="shared" si="166"/>
        <v>1716.97</v>
      </c>
      <c r="R287" s="44">
        <f t="shared" si="166"/>
        <v>1716.97</v>
      </c>
      <c r="S287" s="44">
        <f t="shared" si="166"/>
        <v>1716.97</v>
      </c>
      <c r="T287" s="44">
        <f t="shared" si="166"/>
        <v>1716.97</v>
      </c>
      <c r="U287" s="44">
        <f t="shared" si="166"/>
        <v>1716.97</v>
      </c>
      <c r="V287" s="44">
        <f t="shared" si="166"/>
        <v>1716.97</v>
      </c>
      <c r="W287" s="44">
        <f t="shared" si="166"/>
        <v>1716.97</v>
      </c>
      <c r="X287" s="44">
        <f t="shared" si="166"/>
        <v>1716.97</v>
      </c>
      <c r="Y287" s="44">
        <f t="shared" si="166"/>
        <v>1716.97</v>
      </c>
      <c r="Z287" s="44">
        <f t="shared" si="166"/>
        <v>1716.97</v>
      </c>
      <c r="AA287" s="44">
        <f t="shared" si="166"/>
        <v>1716.97</v>
      </c>
    </row>
    <row r="288" spans="1:27" ht="12.75" hidden="1" customHeight="1" outlineLevel="1" x14ac:dyDescent="0.2">
      <c r="A288" s="89" t="s">
        <v>509</v>
      </c>
      <c r="B288" s="63" t="s">
        <v>83</v>
      </c>
      <c r="C288" s="43" t="s">
        <v>79</v>
      </c>
      <c r="D288" s="44">
        <v>4.68</v>
      </c>
      <c r="E288" s="44">
        <v>4.68</v>
      </c>
      <c r="F288" s="44">
        <v>4.68</v>
      </c>
      <c r="G288" s="44">
        <v>4.68</v>
      </c>
      <c r="H288" s="44">
        <v>4.68</v>
      </c>
      <c r="I288" s="44">
        <v>4.68</v>
      </c>
      <c r="J288" s="44">
        <v>4.68</v>
      </c>
      <c r="K288" s="44">
        <v>4.68</v>
      </c>
      <c r="L288" s="44">
        <v>4.68</v>
      </c>
      <c r="M288" s="44">
        <v>4.68</v>
      </c>
      <c r="N288" s="44">
        <v>4.68</v>
      </c>
      <c r="O288" s="44">
        <v>4.68</v>
      </c>
      <c r="P288" s="44">
        <v>4.68</v>
      </c>
      <c r="Q288" s="44">
        <v>4.68</v>
      </c>
      <c r="R288" s="44">
        <v>4.68</v>
      </c>
      <c r="S288" s="44">
        <v>4.68</v>
      </c>
      <c r="T288" s="44">
        <v>4.68</v>
      </c>
      <c r="U288" s="44">
        <v>4.68</v>
      </c>
      <c r="V288" s="44">
        <v>4.68</v>
      </c>
      <c r="W288" s="44">
        <v>4.68</v>
      </c>
      <c r="X288" s="44">
        <v>4.68</v>
      </c>
      <c r="Y288" s="44">
        <v>4.68</v>
      </c>
      <c r="Z288" s="44">
        <v>4.68</v>
      </c>
      <c r="AA288" s="44">
        <v>4.68</v>
      </c>
    </row>
    <row r="289" spans="1:27" ht="12.75" hidden="1" customHeight="1" outlineLevel="1" x14ac:dyDescent="0.2">
      <c r="A289" s="89" t="s">
        <v>510</v>
      </c>
      <c r="B289" s="63" t="s">
        <v>81</v>
      </c>
      <c r="C289" s="43" t="s">
        <v>79</v>
      </c>
      <c r="D289" s="44">
        <f>$D$11</f>
        <v>110.23</v>
      </c>
      <c r="E289" s="44">
        <f t="shared" ref="E289:AA289" si="167">$D$11</f>
        <v>110.23</v>
      </c>
      <c r="F289" s="44">
        <f t="shared" si="167"/>
        <v>110.23</v>
      </c>
      <c r="G289" s="44">
        <f t="shared" si="167"/>
        <v>110.23</v>
      </c>
      <c r="H289" s="44">
        <f t="shared" si="167"/>
        <v>110.23</v>
      </c>
      <c r="I289" s="44">
        <f t="shared" si="167"/>
        <v>110.23</v>
      </c>
      <c r="J289" s="44">
        <f t="shared" si="167"/>
        <v>110.23</v>
      </c>
      <c r="K289" s="44">
        <f t="shared" si="167"/>
        <v>110.23</v>
      </c>
      <c r="L289" s="44">
        <f t="shared" si="167"/>
        <v>110.23</v>
      </c>
      <c r="M289" s="44">
        <f t="shared" si="167"/>
        <v>110.23</v>
      </c>
      <c r="N289" s="44">
        <f t="shared" si="167"/>
        <v>110.23</v>
      </c>
      <c r="O289" s="44">
        <f t="shared" si="167"/>
        <v>110.23</v>
      </c>
      <c r="P289" s="44">
        <f t="shared" si="167"/>
        <v>110.23</v>
      </c>
      <c r="Q289" s="44">
        <f t="shared" si="167"/>
        <v>110.23</v>
      </c>
      <c r="R289" s="44">
        <f t="shared" si="167"/>
        <v>110.23</v>
      </c>
      <c r="S289" s="44">
        <f t="shared" si="167"/>
        <v>110.23</v>
      </c>
      <c r="T289" s="44">
        <f t="shared" si="167"/>
        <v>110.23</v>
      </c>
      <c r="U289" s="44">
        <f t="shared" si="167"/>
        <v>110.23</v>
      </c>
      <c r="V289" s="44">
        <f t="shared" si="167"/>
        <v>110.23</v>
      </c>
      <c r="W289" s="44">
        <f t="shared" si="167"/>
        <v>110.23</v>
      </c>
      <c r="X289" s="44">
        <f t="shared" si="167"/>
        <v>110.23</v>
      </c>
      <c r="Y289" s="44">
        <f t="shared" si="167"/>
        <v>110.23</v>
      </c>
      <c r="Z289" s="44">
        <f t="shared" si="167"/>
        <v>110.23</v>
      </c>
      <c r="AA289" s="44">
        <f t="shared" si="167"/>
        <v>110.23</v>
      </c>
    </row>
    <row r="290" spans="1:27" ht="12.75" customHeight="1" collapsed="1" x14ac:dyDescent="0.2">
      <c r="A290" s="88" t="s">
        <v>511</v>
      </c>
      <c r="B290" s="28" t="str">
        <f>"27"&amp;"."&amp;$B$639&amp;"."&amp;$B$640</f>
        <v>27.09.2023</v>
      </c>
      <c r="C290" s="80" t="s">
        <v>76</v>
      </c>
      <c r="D290" s="81">
        <f>ROUND(((D291+D292+D294+D293)/1000),5)</f>
        <v>3.0170499999999998</v>
      </c>
      <c r="E290" s="81">
        <f>ROUND(((E291+E292+E294+E293)/1000),5)</f>
        <v>2.79217</v>
      </c>
      <c r="F290" s="81">
        <f>ROUND(((F291+F292+F294+F293)/1000),5)</f>
        <v>2.5130699999999999</v>
      </c>
      <c r="G290" s="81">
        <f t="shared" ref="G290:AA290" si="168">ROUND(((G291+G292+G294+G293)/1000),5)</f>
        <v>2.5657299999999998</v>
      </c>
      <c r="H290" s="81">
        <f t="shared" si="168"/>
        <v>2.8096399999999999</v>
      </c>
      <c r="I290" s="81">
        <f t="shared" si="168"/>
        <v>3.2017099999999998</v>
      </c>
      <c r="J290" s="81">
        <f t="shared" si="168"/>
        <v>3.35907</v>
      </c>
      <c r="K290" s="81">
        <f t="shared" si="168"/>
        <v>3.5400700000000001</v>
      </c>
      <c r="L290" s="81">
        <f t="shared" si="168"/>
        <v>3.8653200000000001</v>
      </c>
      <c r="M290" s="81">
        <f t="shared" si="168"/>
        <v>4.0409499999999996</v>
      </c>
      <c r="N290" s="81">
        <f t="shared" si="168"/>
        <v>4.1108399999999996</v>
      </c>
      <c r="O290" s="81">
        <f t="shared" si="168"/>
        <v>4.0424800000000003</v>
      </c>
      <c r="P290" s="81">
        <f t="shared" si="168"/>
        <v>3.98752</v>
      </c>
      <c r="Q290" s="81">
        <f t="shared" si="168"/>
        <v>3.9881899999999999</v>
      </c>
      <c r="R290" s="81">
        <f t="shared" si="168"/>
        <v>3.97567</v>
      </c>
      <c r="S290" s="81">
        <f t="shared" si="168"/>
        <v>3.9745300000000001</v>
      </c>
      <c r="T290" s="81">
        <f t="shared" si="168"/>
        <v>3.9534400000000001</v>
      </c>
      <c r="U290" s="81">
        <f t="shared" si="168"/>
        <v>3.9668199999999998</v>
      </c>
      <c r="V290" s="81">
        <f t="shared" si="168"/>
        <v>3.9887700000000001</v>
      </c>
      <c r="W290" s="81">
        <f t="shared" si="168"/>
        <v>4.0076599999999996</v>
      </c>
      <c r="X290" s="81">
        <f t="shared" si="168"/>
        <v>3.8598599999999998</v>
      </c>
      <c r="Y290" s="81">
        <f t="shared" si="168"/>
        <v>3.6326700000000001</v>
      </c>
      <c r="Z290" s="81">
        <f t="shared" si="168"/>
        <v>3.3753500000000001</v>
      </c>
      <c r="AA290" s="81">
        <f t="shared" si="168"/>
        <v>3.20194</v>
      </c>
    </row>
    <row r="291" spans="1:27" ht="12.75" hidden="1" customHeight="1" outlineLevel="1" x14ac:dyDescent="0.2">
      <c r="A291" s="89" t="s">
        <v>512</v>
      </c>
      <c r="B291" s="63" t="s">
        <v>230</v>
      </c>
      <c r="C291" s="43" t="s">
        <v>79</v>
      </c>
      <c r="D291" s="44">
        <v>1185.17</v>
      </c>
      <c r="E291" s="44">
        <v>960.29</v>
      </c>
      <c r="F291" s="44">
        <v>681.19</v>
      </c>
      <c r="G291" s="44">
        <v>733.85</v>
      </c>
      <c r="H291" s="44">
        <v>977.76</v>
      </c>
      <c r="I291" s="44">
        <v>1369.83</v>
      </c>
      <c r="J291" s="44">
        <v>1527.19</v>
      </c>
      <c r="K291" s="44">
        <v>1708.19</v>
      </c>
      <c r="L291" s="44">
        <v>2033.44</v>
      </c>
      <c r="M291" s="44">
        <v>2209.0700000000002</v>
      </c>
      <c r="N291" s="44">
        <v>2278.96</v>
      </c>
      <c r="O291" s="44">
        <v>2210.6</v>
      </c>
      <c r="P291" s="44">
        <v>2155.64</v>
      </c>
      <c r="Q291" s="44">
        <v>2156.31</v>
      </c>
      <c r="R291" s="44">
        <v>2143.79</v>
      </c>
      <c r="S291" s="44">
        <v>2142.65</v>
      </c>
      <c r="T291" s="44">
        <v>2121.56</v>
      </c>
      <c r="U291" s="44">
        <v>2134.94</v>
      </c>
      <c r="V291" s="44">
        <v>2156.89</v>
      </c>
      <c r="W291" s="44">
        <v>2175.7800000000002</v>
      </c>
      <c r="X291" s="44">
        <v>2027.98</v>
      </c>
      <c r="Y291" s="44">
        <v>1800.79</v>
      </c>
      <c r="Z291" s="44">
        <v>1543.47</v>
      </c>
      <c r="AA291" s="44">
        <v>1370.06</v>
      </c>
    </row>
    <row r="292" spans="1:27" ht="12.75" hidden="1" customHeight="1" outlineLevel="1" x14ac:dyDescent="0.2">
      <c r="A292" s="89" t="s">
        <v>513</v>
      </c>
      <c r="B292" s="63" t="s">
        <v>90</v>
      </c>
      <c r="C292" s="43" t="s">
        <v>79</v>
      </c>
      <c r="D292" s="44">
        <f>$D$162</f>
        <v>1716.97</v>
      </c>
      <c r="E292" s="44">
        <f>$D$162</f>
        <v>1716.97</v>
      </c>
      <c r="F292" s="44">
        <f t="shared" ref="F292:AA292" si="169">$D$162</f>
        <v>1716.97</v>
      </c>
      <c r="G292" s="44">
        <f t="shared" si="169"/>
        <v>1716.97</v>
      </c>
      <c r="H292" s="44">
        <f t="shared" si="169"/>
        <v>1716.97</v>
      </c>
      <c r="I292" s="44">
        <f t="shared" si="169"/>
        <v>1716.97</v>
      </c>
      <c r="J292" s="44">
        <f t="shared" si="169"/>
        <v>1716.97</v>
      </c>
      <c r="K292" s="44">
        <f t="shared" si="169"/>
        <v>1716.97</v>
      </c>
      <c r="L292" s="44">
        <f t="shared" si="169"/>
        <v>1716.97</v>
      </c>
      <c r="M292" s="44">
        <f t="shared" si="169"/>
        <v>1716.97</v>
      </c>
      <c r="N292" s="44">
        <f t="shared" si="169"/>
        <v>1716.97</v>
      </c>
      <c r="O292" s="44">
        <f t="shared" si="169"/>
        <v>1716.97</v>
      </c>
      <c r="P292" s="44">
        <f t="shared" si="169"/>
        <v>1716.97</v>
      </c>
      <c r="Q292" s="44">
        <f t="shared" si="169"/>
        <v>1716.97</v>
      </c>
      <c r="R292" s="44">
        <f t="shared" si="169"/>
        <v>1716.97</v>
      </c>
      <c r="S292" s="44">
        <f t="shared" si="169"/>
        <v>1716.97</v>
      </c>
      <c r="T292" s="44">
        <f t="shared" si="169"/>
        <v>1716.97</v>
      </c>
      <c r="U292" s="44">
        <f t="shared" si="169"/>
        <v>1716.97</v>
      </c>
      <c r="V292" s="44">
        <f t="shared" si="169"/>
        <v>1716.97</v>
      </c>
      <c r="W292" s="44">
        <f t="shared" si="169"/>
        <v>1716.97</v>
      </c>
      <c r="X292" s="44">
        <f t="shared" si="169"/>
        <v>1716.97</v>
      </c>
      <c r="Y292" s="44">
        <f t="shared" si="169"/>
        <v>1716.97</v>
      </c>
      <c r="Z292" s="44">
        <f t="shared" si="169"/>
        <v>1716.97</v>
      </c>
      <c r="AA292" s="44">
        <f t="shared" si="169"/>
        <v>1716.97</v>
      </c>
    </row>
    <row r="293" spans="1:27" ht="12.75" hidden="1" customHeight="1" outlineLevel="1" x14ac:dyDescent="0.2">
      <c r="A293" s="89" t="s">
        <v>514</v>
      </c>
      <c r="B293" s="63" t="s">
        <v>83</v>
      </c>
      <c r="C293" s="43" t="s">
        <v>79</v>
      </c>
      <c r="D293" s="44">
        <v>4.68</v>
      </c>
      <c r="E293" s="44">
        <v>4.68</v>
      </c>
      <c r="F293" s="44">
        <v>4.68</v>
      </c>
      <c r="G293" s="44">
        <v>4.68</v>
      </c>
      <c r="H293" s="44">
        <v>4.68</v>
      </c>
      <c r="I293" s="44">
        <v>4.68</v>
      </c>
      <c r="J293" s="44">
        <v>4.68</v>
      </c>
      <c r="K293" s="44">
        <v>4.68</v>
      </c>
      <c r="L293" s="44">
        <v>4.68</v>
      </c>
      <c r="M293" s="44">
        <v>4.68</v>
      </c>
      <c r="N293" s="44">
        <v>4.68</v>
      </c>
      <c r="O293" s="44">
        <v>4.68</v>
      </c>
      <c r="P293" s="44">
        <v>4.68</v>
      </c>
      <c r="Q293" s="44">
        <v>4.68</v>
      </c>
      <c r="R293" s="44">
        <v>4.68</v>
      </c>
      <c r="S293" s="44">
        <v>4.68</v>
      </c>
      <c r="T293" s="44">
        <v>4.68</v>
      </c>
      <c r="U293" s="44">
        <v>4.68</v>
      </c>
      <c r="V293" s="44">
        <v>4.68</v>
      </c>
      <c r="W293" s="44">
        <v>4.68</v>
      </c>
      <c r="X293" s="44">
        <v>4.68</v>
      </c>
      <c r="Y293" s="44">
        <v>4.68</v>
      </c>
      <c r="Z293" s="44">
        <v>4.68</v>
      </c>
      <c r="AA293" s="44">
        <v>4.68</v>
      </c>
    </row>
    <row r="294" spans="1:27" ht="12.75" hidden="1" customHeight="1" outlineLevel="1" x14ac:dyDescent="0.2">
      <c r="A294" s="89" t="s">
        <v>515</v>
      </c>
      <c r="B294" s="63" t="s">
        <v>81</v>
      </c>
      <c r="C294" s="43" t="s">
        <v>79</v>
      </c>
      <c r="D294" s="44">
        <f>$D$11</f>
        <v>110.23</v>
      </c>
      <c r="E294" s="44">
        <f t="shared" ref="E294:AA294" si="170">$D$11</f>
        <v>110.23</v>
      </c>
      <c r="F294" s="44">
        <f t="shared" si="170"/>
        <v>110.23</v>
      </c>
      <c r="G294" s="44">
        <f t="shared" si="170"/>
        <v>110.23</v>
      </c>
      <c r="H294" s="44">
        <f t="shared" si="170"/>
        <v>110.23</v>
      </c>
      <c r="I294" s="44">
        <f t="shared" si="170"/>
        <v>110.23</v>
      </c>
      <c r="J294" s="44">
        <f t="shared" si="170"/>
        <v>110.23</v>
      </c>
      <c r="K294" s="44">
        <f t="shared" si="170"/>
        <v>110.23</v>
      </c>
      <c r="L294" s="44">
        <f t="shared" si="170"/>
        <v>110.23</v>
      </c>
      <c r="M294" s="44">
        <f t="shared" si="170"/>
        <v>110.23</v>
      </c>
      <c r="N294" s="44">
        <f t="shared" si="170"/>
        <v>110.23</v>
      </c>
      <c r="O294" s="44">
        <f t="shared" si="170"/>
        <v>110.23</v>
      </c>
      <c r="P294" s="44">
        <f t="shared" si="170"/>
        <v>110.23</v>
      </c>
      <c r="Q294" s="44">
        <f t="shared" si="170"/>
        <v>110.23</v>
      </c>
      <c r="R294" s="44">
        <f t="shared" si="170"/>
        <v>110.23</v>
      </c>
      <c r="S294" s="44">
        <f t="shared" si="170"/>
        <v>110.23</v>
      </c>
      <c r="T294" s="44">
        <f t="shared" si="170"/>
        <v>110.23</v>
      </c>
      <c r="U294" s="44">
        <f t="shared" si="170"/>
        <v>110.23</v>
      </c>
      <c r="V294" s="44">
        <f t="shared" si="170"/>
        <v>110.23</v>
      </c>
      <c r="W294" s="44">
        <f t="shared" si="170"/>
        <v>110.23</v>
      </c>
      <c r="X294" s="44">
        <f t="shared" si="170"/>
        <v>110.23</v>
      </c>
      <c r="Y294" s="44">
        <f t="shared" si="170"/>
        <v>110.23</v>
      </c>
      <c r="Z294" s="44">
        <f t="shared" si="170"/>
        <v>110.23</v>
      </c>
      <c r="AA294" s="44">
        <f t="shared" si="170"/>
        <v>110.23</v>
      </c>
    </row>
    <row r="295" spans="1:27" ht="12.75" customHeight="1" collapsed="1" x14ac:dyDescent="0.2">
      <c r="A295" s="88" t="s">
        <v>516</v>
      </c>
      <c r="B295" s="28" t="str">
        <f>"28"&amp;"."&amp;$B$639&amp;"."&amp;$B$640</f>
        <v>28.09.2023</v>
      </c>
      <c r="C295" s="80" t="s">
        <v>76</v>
      </c>
      <c r="D295" s="81">
        <f>ROUND(((D296+D297+D299+D298)/1000),5)</f>
        <v>3.0606800000000001</v>
      </c>
      <c r="E295" s="81">
        <f>ROUND(((E296+E297+E299+E298)/1000),5)</f>
        <v>2.9475600000000002</v>
      </c>
      <c r="F295" s="81">
        <f>ROUND(((F296+F297+F299+F298)/1000),5)</f>
        <v>2.9310100000000001</v>
      </c>
      <c r="G295" s="81">
        <f t="shared" ref="G295:AA295" si="171">ROUND(((G296+G297+G299+G298)/1000),5)</f>
        <v>2.9163600000000001</v>
      </c>
      <c r="H295" s="81">
        <f t="shared" si="171"/>
        <v>3.0157500000000002</v>
      </c>
      <c r="I295" s="81">
        <f t="shared" si="171"/>
        <v>3.2290399999999999</v>
      </c>
      <c r="J295" s="81">
        <f t="shared" si="171"/>
        <v>3.3147799999999998</v>
      </c>
      <c r="K295" s="81">
        <f t="shared" si="171"/>
        <v>3.4425500000000002</v>
      </c>
      <c r="L295" s="81">
        <f t="shared" si="171"/>
        <v>3.6951499999999999</v>
      </c>
      <c r="M295" s="81">
        <f t="shared" si="171"/>
        <v>3.8031799999999998</v>
      </c>
      <c r="N295" s="81">
        <f t="shared" si="171"/>
        <v>3.81142</v>
      </c>
      <c r="O295" s="81">
        <f t="shared" si="171"/>
        <v>3.7898499999999999</v>
      </c>
      <c r="P295" s="81">
        <f t="shared" si="171"/>
        <v>3.7426900000000001</v>
      </c>
      <c r="Q295" s="81">
        <f t="shared" si="171"/>
        <v>3.7588900000000001</v>
      </c>
      <c r="R295" s="81">
        <f t="shared" si="171"/>
        <v>3.8233100000000002</v>
      </c>
      <c r="S295" s="81">
        <f t="shared" si="171"/>
        <v>3.8206500000000001</v>
      </c>
      <c r="T295" s="81">
        <f t="shared" si="171"/>
        <v>3.8163399999999998</v>
      </c>
      <c r="U295" s="81">
        <f t="shared" si="171"/>
        <v>3.7979799999999999</v>
      </c>
      <c r="V295" s="81">
        <f t="shared" si="171"/>
        <v>3.95966</v>
      </c>
      <c r="W295" s="81">
        <f t="shared" si="171"/>
        <v>3.9809399999999999</v>
      </c>
      <c r="X295" s="81">
        <f t="shared" si="171"/>
        <v>3.8534099999999998</v>
      </c>
      <c r="Y295" s="81">
        <f t="shared" si="171"/>
        <v>3.6659899999999999</v>
      </c>
      <c r="Z295" s="81">
        <f t="shared" si="171"/>
        <v>3.35351</v>
      </c>
      <c r="AA295" s="81">
        <f t="shared" si="171"/>
        <v>3.2299199999999999</v>
      </c>
    </row>
    <row r="296" spans="1:27" ht="12.75" hidden="1" customHeight="1" outlineLevel="1" x14ac:dyDescent="0.2">
      <c r="A296" s="89" t="s">
        <v>517</v>
      </c>
      <c r="B296" s="63" t="s">
        <v>230</v>
      </c>
      <c r="C296" s="43" t="s">
        <v>79</v>
      </c>
      <c r="D296" s="44">
        <v>1228.8</v>
      </c>
      <c r="E296" s="44">
        <v>1115.68</v>
      </c>
      <c r="F296" s="44">
        <v>1099.1300000000001</v>
      </c>
      <c r="G296" s="44">
        <v>1084.48</v>
      </c>
      <c r="H296" s="44">
        <v>1183.8699999999999</v>
      </c>
      <c r="I296" s="44">
        <v>1397.16</v>
      </c>
      <c r="J296" s="44">
        <v>1482.9</v>
      </c>
      <c r="K296" s="44">
        <v>1610.67</v>
      </c>
      <c r="L296" s="44">
        <v>1863.27</v>
      </c>
      <c r="M296" s="44">
        <v>1971.3</v>
      </c>
      <c r="N296" s="44">
        <v>1979.54</v>
      </c>
      <c r="O296" s="44">
        <v>1957.97</v>
      </c>
      <c r="P296" s="44">
        <v>1910.81</v>
      </c>
      <c r="Q296" s="44">
        <v>1927.01</v>
      </c>
      <c r="R296" s="44">
        <v>1991.43</v>
      </c>
      <c r="S296" s="44">
        <v>1988.77</v>
      </c>
      <c r="T296" s="44">
        <v>1984.46</v>
      </c>
      <c r="U296" s="44">
        <v>1966.1</v>
      </c>
      <c r="V296" s="44">
        <v>2127.7800000000002</v>
      </c>
      <c r="W296" s="44">
        <v>2149.06</v>
      </c>
      <c r="X296" s="44">
        <v>2021.53</v>
      </c>
      <c r="Y296" s="44">
        <v>1834.11</v>
      </c>
      <c r="Z296" s="44">
        <v>1521.63</v>
      </c>
      <c r="AA296" s="44">
        <v>1398.04</v>
      </c>
    </row>
    <row r="297" spans="1:27" ht="12.75" hidden="1" customHeight="1" outlineLevel="1" x14ac:dyDescent="0.2">
      <c r="A297" s="89" t="s">
        <v>518</v>
      </c>
      <c r="B297" s="63" t="s">
        <v>90</v>
      </c>
      <c r="C297" s="43" t="s">
        <v>79</v>
      </c>
      <c r="D297" s="44">
        <f>$D$162</f>
        <v>1716.97</v>
      </c>
      <c r="E297" s="44">
        <f>$D$162</f>
        <v>1716.97</v>
      </c>
      <c r="F297" s="44">
        <f t="shared" ref="F297:AA297" si="172">$D$162</f>
        <v>1716.97</v>
      </c>
      <c r="G297" s="44">
        <f t="shared" si="172"/>
        <v>1716.97</v>
      </c>
      <c r="H297" s="44">
        <f t="shared" si="172"/>
        <v>1716.97</v>
      </c>
      <c r="I297" s="44">
        <f t="shared" si="172"/>
        <v>1716.97</v>
      </c>
      <c r="J297" s="44">
        <f t="shared" si="172"/>
        <v>1716.97</v>
      </c>
      <c r="K297" s="44">
        <f t="shared" si="172"/>
        <v>1716.97</v>
      </c>
      <c r="L297" s="44">
        <f t="shared" si="172"/>
        <v>1716.97</v>
      </c>
      <c r="M297" s="44">
        <f t="shared" si="172"/>
        <v>1716.97</v>
      </c>
      <c r="N297" s="44">
        <f t="shared" si="172"/>
        <v>1716.97</v>
      </c>
      <c r="O297" s="44">
        <f t="shared" si="172"/>
        <v>1716.97</v>
      </c>
      <c r="P297" s="44">
        <f t="shared" si="172"/>
        <v>1716.97</v>
      </c>
      <c r="Q297" s="44">
        <f t="shared" si="172"/>
        <v>1716.97</v>
      </c>
      <c r="R297" s="44">
        <f t="shared" si="172"/>
        <v>1716.97</v>
      </c>
      <c r="S297" s="44">
        <f t="shared" si="172"/>
        <v>1716.97</v>
      </c>
      <c r="T297" s="44">
        <f t="shared" si="172"/>
        <v>1716.97</v>
      </c>
      <c r="U297" s="44">
        <f t="shared" si="172"/>
        <v>1716.97</v>
      </c>
      <c r="V297" s="44">
        <f t="shared" si="172"/>
        <v>1716.97</v>
      </c>
      <c r="W297" s="44">
        <f t="shared" si="172"/>
        <v>1716.97</v>
      </c>
      <c r="X297" s="44">
        <f t="shared" si="172"/>
        <v>1716.97</v>
      </c>
      <c r="Y297" s="44">
        <f t="shared" si="172"/>
        <v>1716.97</v>
      </c>
      <c r="Z297" s="44">
        <f t="shared" si="172"/>
        <v>1716.97</v>
      </c>
      <c r="AA297" s="44">
        <f t="shared" si="172"/>
        <v>1716.97</v>
      </c>
    </row>
    <row r="298" spans="1:27" ht="12.75" hidden="1" customHeight="1" outlineLevel="1" x14ac:dyDescent="0.2">
      <c r="A298" s="89" t="s">
        <v>519</v>
      </c>
      <c r="B298" s="63" t="s">
        <v>83</v>
      </c>
      <c r="C298" s="43" t="s">
        <v>79</v>
      </c>
      <c r="D298" s="44">
        <v>4.68</v>
      </c>
      <c r="E298" s="44">
        <v>4.68</v>
      </c>
      <c r="F298" s="44">
        <v>4.68</v>
      </c>
      <c r="G298" s="44">
        <v>4.68</v>
      </c>
      <c r="H298" s="44">
        <v>4.68</v>
      </c>
      <c r="I298" s="44">
        <v>4.68</v>
      </c>
      <c r="J298" s="44">
        <v>4.68</v>
      </c>
      <c r="K298" s="44">
        <v>4.68</v>
      </c>
      <c r="L298" s="44">
        <v>4.68</v>
      </c>
      <c r="M298" s="44">
        <v>4.68</v>
      </c>
      <c r="N298" s="44">
        <v>4.68</v>
      </c>
      <c r="O298" s="44">
        <v>4.68</v>
      </c>
      <c r="P298" s="44">
        <v>4.68</v>
      </c>
      <c r="Q298" s="44">
        <v>4.68</v>
      </c>
      <c r="R298" s="44">
        <v>4.68</v>
      </c>
      <c r="S298" s="44">
        <v>4.68</v>
      </c>
      <c r="T298" s="44">
        <v>4.68</v>
      </c>
      <c r="U298" s="44">
        <v>4.68</v>
      </c>
      <c r="V298" s="44">
        <v>4.68</v>
      </c>
      <c r="W298" s="44">
        <v>4.68</v>
      </c>
      <c r="X298" s="44">
        <v>4.68</v>
      </c>
      <c r="Y298" s="44">
        <v>4.68</v>
      </c>
      <c r="Z298" s="44">
        <v>4.68</v>
      </c>
      <c r="AA298" s="44">
        <v>4.68</v>
      </c>
    </row>
    <row r="299" spans="1:27" ht="12.75" hidden="1" customHeight="1" outlineLevel="1" x14ac:dyDescent="0.2">
      <c r="A299" s="89" t="s">
        <v>520</v>
      </c>
      <c r="B299" s="63" t="s">
        <v>81</v>
      </c>
      <c r="C299" s="43" t="s">
        <v>79</v>
      </c>
      <c r="D299" s="44">
        <f>$D$11</f>
        <v>110.23</v>
      </c>
      <c r="E299" s="44">
        <f t="shared" ref="E299:AA299" si="173">$D$11</f>
        <v>110.23</v>
      </c>
      <c r="F299" s="44">
        <f t="shared" si="173"/>
        <v>110.23</v>
      </c>
      <c r="G299" s="44">
        <f t="shared" si="173"/>
        <v>110.23</v>
      </c>
      <c r="H299" s="44">
        <f t="shared" si="173"/>
        <v>110.23</v>
      </c>
      <c r="I299" s="44">
        <f t="shared" si="173"/>
        <v>110.23</v>
      </c>
      <c r="J299" s="44">
        <f t="shared" si="173"/>
        <v>110.23</v>
      </c>
      <c r="K299" s="44">
        <f t="shared" si="173"/>
        <v>110.23</v>
      </c>
      <c r="L299" s="44">
        <f t="shared" si="173"/>
        <v>110.23</v>
      </c>
      <c r="M299" s="44">
        <f t="shared" si="173"/>
        <v>110.23</v>
      </c>
      <c r="N299" s="44">
        <f t="shared" si="173"/>
        <v>110.23</v>
      </c>
      <c r="O299" s="44">
        <f t="shared" si="173"/>
        <v>110.23</v>
      </c>
      <c r="P299" s="44">
        <f t="shared" si="173"/>
        <v>110.23</v>
      </c>
      <c r="Q299" s="44">
        <f t="shared" si="173"/>
        <v>110.23</v>
      </c>
      <c r="R299" s="44">
        <f t="shared" si="173"/>
        <v>110.23</v>
      </c>
      <c r="S299" s="44">
        <f t="shared" si="173"/>
        <v>110.23</v>
      </c>
      <c r="T299" s="44">
        <f t="shared" si="173"/>
        <v>110.23</v>
      </c>
      <c r="U299" s="44">
        <f t="shared" si="173"/>
        <v>110.23</v>
      </c>
      <c r="V299" s="44">
        <f t="shared" si="173"/>
        <v>110.23</v>
      </c>
      <c r="W299" s="44">
        <f t="shared" si="173"/>
        <v>110.23</v>
      </c>
      <c r="X299" s="44">
        <f t="shared" si="173"/>
        <v>110.23</v>
      </c>
      <c r="Y299" s="44">
        <f t="shared" si="173"/>
        <v>110.23</v>
      </c>
      <c r="Z299" s="44">
        <f t="shared" si="173"/>
        <v>110.23</v>
      </c>
      <c r="AA299" s="44">
        <f t="shared" si="173"/>
        <v>110.23</v>
      </c>
    </row>
    <row r="300" spans="1:27" ht="12.75" customHeight="1" collapsed="1" x14ac:dyDescent="0.2">
      <c r="A300" s="88" t="s">
        <v>521</v>
      </c>
      <c r="B300" s="28" t="str">
        <f>"29"&amp;"."&amp;$B$639&amp;"."&amp;$B$640</f>
        <v>29.09.2023</v>
      </c>
      <c r="C300" s="80" t="s">
        <v>76</v>
      </c>
      <c r="D300" s="81">
        <f>ROUND(((D301+D302+D304+D303)/1000),5)</f>
        <v>3.0427499999999998</v>
      </c>
      <c r="E300" s="81">
        <f>ROUND(((E301+E302+E304+E303)/1000),5)</f>
        <v>2.8564799999999999</v>
      </c>
      <c r="F300" s="81">
        <f>ROUND(((F301+F302+F304+F303)/1000),5)</f>
        <v>2.8045599999999999</v>
      </c>
      <c r="G300" s="81">
        <f t="shared" ref="G300:AA300" si="174">ROUND(((G301+G302+G304+G303)/1000),5)</f>
        <v>2.8207800000000001</v>
      </c>
      <c r="H300" s="81">
        <f t="shared" si="174"/>
        <v>2.9339900000000001</v>
      </c>
      <c r="I300" s="81">
        <f t="shared" si="174"/>
        <v>3.1613500000000001</v>
      </c>
      <c r="J300" s="81">
        <f t="shared" si="174"/>
        <v>3.26274</v>
      </c>
      <c r="K300" s="81">
        <f t="shared" si="174"/>
        <v>3.4475799999999999</v>
      </c>
      <c r="L300" s="81">
        <f t="shared" si="174"/>
        <v>3.6766899999999998</v>
      </c>
      <c r="M300" s="81">
        <f t="shared" si="174"/>
        <v>3.8084500000000001</v>
      </c>
      <c r="N300" s="81">
        <f t="shared" si="174"/>
        <v>3.8132299999999999</v>
      </c>
      <c r="O300" s="81">
        <f t="shared" si="174"/>
        <v>3.7691699999999999</v>
      </c>
      <c r="P300" s="81">
        <f t="shared" si="174"/>
        <v>3.7443200000000001</v>
      </c>
      <c r="Q300" s="81">
        <f t="shared" si="174"/>
        <v>3.8017699999999999</v>
      </c>
      <c r="R300" s="81">
        <f t="shared" si="174"/>
        <v>3.8248000000000002</v>
      </c>
      <c r="S300" s="81">
        <f t="shared" si="174"/>
        <v>3.8185099999999998</v>
      </c>
      <c r="T300" s="81">
        <f t="shared" si="174"/>
        <v>3.8089300000000001</v>
      </c>
      <c r="U300" s="81">
        <f t="shared" si="174"/>
        <v>3.8030499999999998</v>
      </c>
      <c r="V300" s="81">
        <f t="shared" si="174"/>
        <v>3.8940199999999998</v>
      </c>
      <c r="W300" s="81">
        <f t="shared" si="174"/>
        <v>3.94631</v>
      </c>
      <c r="X300" s="81">
        <f t="shared" si="174"/>
        <v>3.8572299999999999</v>
      </c>
      <c r="Y300" s="81">
        <f t="shared" si="174"/>
        <v>3.7134800000000001</v>
      </c>
      <c r="Z300" s="81">
        <f t="shared" si="174"/>
        <v>3.4112900000000002</v>
      </c>
      <c r="AA300" s="81">
        <f t="shared" si="174"/>
        <v>3.2957900000000002</v>
      </c>
    </row>
    <row r="301" spans="1:27" ht="12.75" hidden="1" customHeight="1" outlineLevel="1" x14ac:dyDescent="0.2">
      <c r="A301" s="89" t="s">
        <v>522</v>
      </c>
      <c r="B301" s="63" t="s">
        <v>230</v>
      </c>
      <c r="C301" s="43" t="s">
        <v>79</v>
      </c>
      <c r="D301" s="44">
        <v>1210.8699999999999</v>
      </c>
      <c r="E301" s="44">
        <v>1024.5999999999999</v>
      </c>
      <c r="F301" s="44">
        <v>972.68</v>
      </c>
      <c r="G301" s="44">
        <v>988.9</v>
      </c>
      <c r="H301" s="44">
        <v>1102.1099999999999</v>
      </c>
      <c r="I301" s="44">
        <v>1329.47</v>
      </c>
      <c r="J301" s="44">
        <v>1430.86</v>
      </c>
      <c r="K301" s="44">
        <v>1615.7</v>
      </c>
      <c r="L301" s="44">
        <v>1844.81</v>
      </c>
      <c r="M301" s="44">
        <v>1976.57</v>
      </c>
      <c r="N301" s="44">
        <v>1981.35</v>
      </c>
      <c r="O301" s="44">
        <v>1937.29</v>
      </c>
      <c r="P301" s="44">
        <v>1912.44</v>
      </c>
      <c r="Q301" s="44">
        <v>1969.89</v>
      </c>
      <c r="R301" s="44">
        <v>1992.92</v>
      </c>
      <c r="S301" s="44">
        <v>1986.63</v>
      </c>
      <c r="T301" s="44">
        <v>1977.05</v>
      </c>
      <c r="U301" s="44">
        <v>1971.17</v>
      </c>
      <c r="V301" s="44">
        <v>2062.14</v>
      </c>
      <c r="W301" s="44">
        <v>2114.4299999999998</v>
      </c>
      <c r="X301" s="44">
        <v>2025.35</v>
      </c>
      <c r="Y301" s="44">
        <v>1881.6</v>
      </c>
      <c r="Z301" s="44">
        <v>1579.41</v>
      </c>
      <c r="AA301" s="44">
        <v>1463.91</v>
      </c>
    </row>
    <row r="302" spans="1:27" ht="12.75" hidden="1" customHeight="1" outlineLevel="1" x14ac:dyDescent="0.2">
      <c r="A302" s="89" t="s">
        <v>523</v>
      </c>
      <c r="B302" s="63" t="s">
        <v>90</v>
      </c>
      <c r="C302" s="43" t="s">
        <v>79</v>
      </c>
      <c r="D302" s="44">
        <f>$D$162</f>
        <v>1716.97</v>
      </c>
      <c r="E302" s="44">
        <f>$D$162</f>
        <v>1716.97</v>
      </c>
      <c r="F302" s="44">
        <f t="shared" ref="F302:AA302" si="175">$D$162</f>
        <v>1716.97</v>
      </c>
      <c r="G302" s="44">
        <f t="shared" si="175"/>
        <v>1716.97</v>
      </c>
      <c r="H302" s="44">
        <f t="shared" si="175"/>
        <v>1716.97</v>
      </c>
      <c r="I302" s="44">
        <f t="shared" si="175"/>
        <v>1716.97</v>
      </c>
      <c r="J302" s="44">
        <f t="shared" si="175"/>
        <v>1716.97</v>
      </c>
      <c r="K302" s="44">
        <f t="shared" si="175"/>
        <v>1716.97</v>
      </c>
      <c r="L302" s="44">
        <f t="shared" si="175"/>
        <v>1716.97</v>
      </c>
      <c r="M302" s="44">
        <f t="shared" si="175"/>
        <v>1716.97</v>
      </c>
      <c r="N302" s="44">
        <f t="shared" si="175"/>
        <v>1716.97</v>
      </c>
      <c r="O302" s="44">
        <f t="shared" si="175"/>
        <v>1716.97</v>
      </c>
      <c r="P302" s="44">
        <f t="shared" si="175"/>
        <v>1716.97</v>
      </c>
      <c r="Q302" s="44">
        <f t="shared" si="175"/>
        <v>1716.97</v>
      </c>
      <c r="R302" s="44">
        <f t="shared" si="175"/>
        <v>1716.97</v>
      </c>
      <c r="S302" s="44">
        <f t="shared" si="175"/>
        <v>1716.97</v>
      </c>
      <c r="T302" s="44">
        <f t="shared" si="175"/>
        <v>1716.97</v>
      </c>
      <c r="U302" s="44">
        <f t="shared" si="175"/>
        <v>1716.97</v>
      </c>
      <c r="V302" s="44">
        <f t="shared" si="175"/>
        <v>1716.97</v>
      </c>
      <c r="W302" s="44">
        <f t="shared" si="175"/>
        <v>1716.97</v>
      </c>
      <c r="X302" s="44">
        <f t="shared" si="175"/>
        <v>1716.97</v>
      </c>
      <c r="Y302" s="44">
        <f t="shared" si="175"/>
        <v>1716.97</v>
      </c>
      <c r="Z302" s="44">
        <f t="shared" si="175"/>
        <v>1716.97</v>
      </c>
      <c r="AA302" s="44">
        <f t="shared" si="175"/>
        <v>1716.97</v>
      </c>
    </row>
    <row r="303" spans="1:27" ht="12.75" hidden="1" customHeight="1" outlineLevel="1" x14ac:dyDescent="0.2">
      <c r="A303" s="89" t="s">
        <v>524</v>
      </c>
      <c r="B303" s="63" t="s">
        <v>83</v>
      </c>
      <c r="C303" s="43" t="s">
        <v>79</v>
      </c>
      <c r="D303" s="44">
        <v>4.68</v>
      </c>
      <c r="E303" s="44">
        <v>4.68</v>
      </c>
      <c r="F303" s="44">
        <v>4.68</v>
      </c>
      <c r="G303" s="44">
        <v>4.68</v>
      </c>
      <c r="H303" s="44">
        <v>4.68</v>
      </c>
      <c r="I303" s="44">
        <v>4.68</v>
      </c>
      <c r="J303" s="44">
        <v>4.68</v>
      </c>
      <c r="K303" s="44">
        <v>4.68</v>
      </c>
      <c r="L303" s="44">
        <v>4.68</v>
      </c>
      <c r="M303" s="44">
        <v>4.68</v>
      </c>
      <c r="N303" s="44">
        <v>4.68</v>
      </c>
      <c r="O303" s="44">
        <v>4.68</v>
      </c>
      <c r="P303" s="44">
        <v>4.68</v>
      </c>
      <c r="Q303" s="44">
        <v>4.68</v>
      </c>
      <c r="R303" s="44">
        <v>4.68</v>
      </c>
      <c r="S303" s="44">
        <v>4.68</v>
      </c>
      <c r="T303" s="44">
        <v>4.68</v>
      </c>
      <c r="U303" s="44">
        <v>4.68</v>
      </c>
      <c r="V303" s="44">
        <v>4.68</v>
      </c>
      <c r="W303" s="44">
        <v>4.68</v>
      </c>
      <c r="X303" s="44">
        <v>4.68</v>
      </c>
      <c r="Y303" s="44">
        <v>4.68</v>
      </c>
      <c r="Z303" s="44">
        <v>4.68</v>
      </c>
      <c r="AA303" s="44">
        <v>4.68</v>
      </c>
    </row>
    <row r="304" spans="1:27" ht="12.75" hidden="1" customHeight="1" outlineLevel="1" x14ac:dyDescent="0.2">
      <c r="A304" s="89" t="s">
        <v>525</v>
      </c>
      <c r="B304" s="63" t="s">
        <v>81</v>
      </c>
      <c r="C304" s="43" t="s">
        <v>79</v>
      </c>
      <c r="D304" s="44">
        <f>$D$11</f>
        <v>110.23</v>
      </c>
      <c r="E304" s="44">
        <f t="shared" ref="E304:AA304" si="176">$D$11</f>
        <v>110.23</v>
      </c>
      <c r="F304" s="44">
        <f t="shared" si="176"/>
        <v>110.23</v>
      </c>
      <c r="G304" s="44">
        <f t="shared" si="176"/>
        <v>110.23</v>
      </c>
      <c r="H304" s="44">
        <f t="shared" si="176"/>
        <v>110.23</v>
      </c>
      <c r="I304" s="44">
        <f t="shared" si="176"/>
        <v>110.23</v>
      </c>
      <c r="J304" s="44">
        <f t="shared" si="176"/>
        <v>110.23</v>
      </c>
      <c r="K304" s="44">
        <f t="shared" si="176"/>
        <v>110.23</v>
      </c>
      <c r="L304" s="44">
        <f t="shared" si="176"/>
        <v>110.23</v>
      </c>
      <c r="M304" s="44">
        <f t="shared" si="176"/>
        <v>110.23</v>
      </c>
      <c r="N304" s="44">
        <f t="shared" si="176"/>
        <v>110.23</v>
      </c>
      <c r="O304" s="44">
        <f t="shared" si="176"/>
        <v>110.23</v>
      </c>
      <c r="P304" s="44">
        <f t="shared" si="176"/>
        <v>110.23</v>
      </c>
      <c r="Q304" s="44">
        <f t="shared" si="176"/>
        <v>110.23</v>
      </c>
      <c r="R304" s="44">
        <f t="shared" si="176"/>
        <v>110.23</v>
      </c>
      <c r="S304" s="44">
        <f t="shared" si="176"/>
        <v>110.23</v>
      </c>
      <c r="T304" s="44">
        <f t="shared" si="176"/>
        <v>110.23</v>
      </c>
      <c r="U304" s="44">
        <f t="shared" si="176"/>
        <v>110.23</v>
      </c>
      <c r="V304" s="44">
        <f t="shared" si="176"/>
        <v>110.23</v>
      </c>
      <c r="W304" s="44">
        <f t="shared" si="176"/>
        <v>110.23</v>
      </c>
      <c r="X304" s="44">
        <f t="shared" si="176"/>
        <v>110.23</v>
      </c>
      <c r="Y304" s="44">
        <f t="shared" si="176"/>
        <v>110.23</v>
      </c>
      <c r="Z304" s="44">
        <f t="shared" si="176"/>
        <v>110.23</v>
      </c>
      <c r="AA304" s="44">
        <f t="shared" si="176"/>
        <v>110.23</v>
      </c>
    </row>
    <row r="305" spans="1:27" ht="12.75" customHeight="1" collapsed="1" x14ac:dyDescent="0.2">
      <c r="A305" s="88" t="s">
        <v>526</v>
      </c>
      <c r="B305" s="28" t="str">
        <f>"30"&amp;"."&amp;$B$639&amp;"."&amp;$B$640</f>
        <v>30.09.2023</v>
      </c>
      <c r="C305" s="80" t="s">
        <v>76</v>
      </c>
      <c r="D305" s="81">
        <f>ROUND(((D306+D307+D309+D308)/1000),5)</f>
        <v>3.1942400000000002</v>
      </c>
      <c r="E305" s="81">
        <f>ROUND(((E306+E307+E309+E308)/1000),5)</f>
        <v>3.1137199999999998</v>
      </c>
      <c r="F305" s="81">
        <f>ROUND(((F306+F307+F309+F308)/1000),5)</f>
        <v>3.0432999999999999</v>
      </c>
      <c r="G305" s="81">
        <f t="shared" ref="G305:AA305" si="177">ROUND(((G306+G307+G309+G308)/1000),5)</f>
        <v>3.0095800000000001</v>
      </c>
      <c r="H305" s="81">
        <f t="shared" si="177"/>
        <v>3.0572699999999999</v>
      </c>
      <c r="I305" s="81">
        <f t="shared" si="177"/>
        <v>3.1507800000000001</v>
      </c>
      <c r="J305" s="81">
        <f t="shared" si="177"/>
        <v>3.1793</v>
      </c>
      <c r="K305" s="81">
        <f t="shared" si="177"/>
        <v>3.3469000000000002</v>
      </c>
      <c r="L305" s="81">
        <f t="shared" si="177"/>
        <v>3.6347700000000001</v>
      </c>
      <c r="M305" s="81">
        <f t="shared" si="177"/>
        <v>3.84165</v>
      </c>
      <c r="N305" s="81">
        <f t="shared" si="177"/>
        <v>3.8740399999999999</v>
      </c>
      <c r="O305" s="81">
        <f t="shared" si="177"/>
        <v>3.87845</v>
      </c>
      <c r="P305" s="81">
        <f t="shared" si="177"/>
        <v>3.8539500000000002</v>
      </c>
      <c r="Q305" s="81">
        <f t="shared" si="177"/>
        <v>3.85148</v>
      </c>
      <c r="R305" s="81">
        <f t="shared" si="177"/>
        <v>3.8532999999999999</v>
      </c>
      <c r="S305" s="81">
        <f t="shared" si="177"/>
        <v>3.8500700000000001</v>
      </c>
      <c r="T305" s="81">
        <f t="shared" si="177"/>
        <v>3.8361200000000002</v>
      </c>
      <c r="U305" s="81">
        <f t="shared" si="177"/>
        <v>3.7694800000000002</v>
      </c>
      <c r="V305" s="81">
        <f t="shared" si="177"/>
        <v>3.8688899999999999</v>
      </c>
      <c r="W305" s="81">
        <f t="shared" si="177"/>
        <v>3.9184999999999999</v>
      </c>
      <c r="X305" s="81">
        <f t="shared" si="177"/>
        <v>3.8616199999999998</v>
      </c>
      <c r="Y305" s="81">
        <f t="shared" si="177"/>
        <v>3.60337</v>
      </c>
      <c r="Z305" s="81">
        <f t="shared" si="177"/>
        <v>3.4607199999999998</v>
      </c>
      <c r="AA305" s="81">
        <f t="shared" si="177"/>
        <v>3.2520199999999999</v>
      </c>
    </row>
    <row r="306" spans="1:27" ht="12.75" hidden="1" customHeight="1" outlineLevel="1" x14ac:dyDescent="0.2">
      <c r="A306" s="89" t="s">
        <v>527</v>
      </c>
      <c r="B306" s="63" t="s">
        <v>230</v>
      </c>
      <c r="C306" s="43" t="s">
        <v>79</v>
      </c>
      <c r="D306" s="44">
        <v>1362.36</v>
      </c>
      <c r="E306" s="44">
        <v>1281.8399999999999</v>
      </c>
      <c r="F306" s="44">
        <v>1211.42</v>
      </c>
      <c r="G306" s="44">
        <v>1177.7</v>
      </c>
      <c r="H306" s="44">
        <v>1225.3900000000001</v>
      </c>
      <c r="I306" s="44">
        <v>1318.9</v>
      </c>
      <c r="J306" s="44">
        <v>1347.42</v>
      </c>
      <c r="K306" s="44">
        <v>1515.02</v>
      </c>
      <c r="L306" s="44">
        <v>1802.89</v>
      </c>
      <c r="M306" s="44">
        <v>2009.77</v>
      </c>
      <c r="N306" s="44">
        <v>2042.16</v>
      </c>
      <c r="O306" s="44">
        <v>2046.57</v>
      </c>
      <c r="P306" s="44">
        <v>2022.07</v>
      </c>
      <c r="Q306" s="44">
        <v>2019.6</v>
      </c>
      <c r="R306" s="44">
        <v>2021.42</v>
      </c>
      <c r="S306" s="44">
        <v>2018.19</v>
      </c>
      <c r="T306" s="44">
        <v>2004.24</v>
      </c>
      <c r="U306" s="44">
        <v>1937.6</v>
      </c>
      <c r="V306" s="44">
        <v>2037.01</v>
      </c>
      <c r="W306" s="44">
        <v>2086.62</v>
      </c>
      <c r="X306" s="44">
        <v>2029.74</v>
      </c>
      <c r="Y306" s="44">
        <v>1771.49</v>
      </c>
      <c r="Z306" s="44">
        <v>1628.84</v>
      </c>
      <c r="AA306" s="44">
        <v>1420.14</v>
      </c>
    </row>
    <row r="307" spans="1:27" ht="12.75" hidden="1" customHeight="1" outlineLevel="1" x14ac:dyDescent="0.2">
      <c r="A307" s="89" t="s">
        <v>528</v>
      </c>
      <c r="B307" s="63" t="s">
        <v>90</v>
      </c>
      <c r="C307" s="43" t="s">
        <v>79</v>
      </c>
      <c r="D307" s="44">
        <f>$D$162</f>
        <v>1716.97</v>
      </c>
      <c r="E307" s="44">
        <f>$D$162</f>
        <v>1716.97</v>
      </c>
      <c r="F307" s="44">
        <f t="shared" ref="F307:AA307" si="178">$D$162</f>
        <v>1716.97</v>
      </c>
      <c r="G307" s="44">
        <f t="shared" si="178"/>
        <v>1716.97</v>
      </c>
      <c r="H307" s="44">
        <f t="shared" si="178"/>
        <v>1716.97</v>
      </c>
      <c r="I307" s="44">
        <f t="shared" si="178"/>
        <v>1716.97</v>
      </c>
      <c r="J307" s="44">
        <f t="shared" si="178"/>
        <v>1716.97</v>
      </c>
      <c r="K307" s="44">
        <f t="shared" si="178"/>
        <v>1716.97</v>
      </c>
      <c r="L307" s="44">
        <f t="shared" si="178"/>
        <v>1716.97</v>
      </c>
      <c r="M307" s="44">
        <f t="shared" si="178"/>
        <v>1716.97</v>
      </c>
      <c r="N307" s="44">
        <f t="shared" si="178"/>
        <v>1716.97</v>
      </c>
      <c r="O307" s="44">
        <f t="shared" si="178"/>
        <v>1716.97</v>
      </c>
      <c r="P307" s="44">
        <f t="shared" si="178"/>
        <v>1716.97</v>
      </c>
      <c r="Q307" s="44">
        <f t="shared" si="178"/>
        <v>1716.97</v>
      </c>
      <c r="R307" s="44">
        <f t="shared" si="178"/>
        <v>1716.97</v>
      </c>
      <c r="S307" s="44">
        <f t="shared" si="178"/>
        <v>1716.97</v>
      </c>
      <c r="T307" s="44">
        <f t="shared" si="178"/>
        <v>1716.97</v>
      </c>
      <c r="U307" s="44">
        <f t="shared" si="178"/>
        <v>1716.97</v>
      </c>
      <c r="V307" s="44">
        <f t="shared" si="178"/>
        <v>1716.97</v>
      </c>
      <c r="W307" s="44">
        <f t="shared" si="178"/>
        <v>1716.97</v>
      </c>
      <c r="X307" s="44">
        <f t="shared" si="178"/>
        <v>1716.97</v>
      </c>
      <c r="Y307" s="44">
        <f t="shared" si="178"/>
        <v>1716.97</v>
      </c>
      <c r="Z307" s="44">
        <f t="shared" si="178"/>
        <v>1716.97</v>
      </c>
      <c r="AA307" s="44">
        <f t="shared" si="178"/>
        <v>1716.97</v>
      </c>
    </row>
    <row r="308" spans="1:27" ht="12.75" hidden="1" customHeight="1" outlineLevel="1" x14ac:dyDescent="0.2">
      <c r="A308" s="89" t="s">
        <v>529</v>
      </c>
      <c r="B308" s="63" t="s">
        <v>83</v>
      </c>
      <c r="C308" s="43" t="s">
        <v>79</v>
      </c>
      <c r="D308" s="44">
        <v>4.68</v>
      </c>
      <c r="E308" s="44">
        <v>4.68</v>
      </c>
      <c r="F308" s="44">
        <v>4.68</v>
      </c>
      <c r="G308" s="44">
        <v>4.68</v>
      </c>
      <c r="H308" s="44">
        <v>4.68</v>
      </c>
      <c r="I308" s="44">
        <v>4.68</v>
      </c>
      <c r="J308" s="44">
        <v>4.68</v>
      </c>
      <c r="K308" s="44">
        <v>4.68</v>
      </c>
      <c r="L308" s="44">
        <v>4.68</v>
      </c>
      <c r="M308" s="44">
        <v>4.68</v>
      </c>
      <c r="N308" s="44">
        <v>4.68</v>
      </c>
      <c r="O308" s="44">
        <v>4.68</v>
      </c>
      <c r="P308" s="44">
        <v>4.68</v>
      </c>
      <c r="Q308" s="44">
        <v>4.68</v>
      </c>
      <c r="R308" s="44">
        <v>4.68</v>
      </c>
      <c r="S308" s="44">
        <v>4.68</v>
      </c>
      <c r="T308" s="44">
        <v>4.68</v>
      </c>
      <c r="U308" s="44">
        <v>4.68</v>
      </c>
      <c r="V308" s="44">
        <v>4.68</v>
      </c>
      <c r="W308" s="44">
        <v>4.68</v>
      </c>
      <c r="X308" s="44">
        <v>4.68</v>
      </c>
      <c r="Y308" s="44">
        <v>4.68</v>
      </c>
      <c r="Z308" s="44">
        <v>4.68</v>
      </c>
      <c r="AA308" s="44">
        <v>4.68</v>
      </c>
    </row>
    <row r="309" spans="1:27" ht="12.75" hidden="1" customHeight="1" outlineLevel="1" x14ac:dyDescent="0.2">
      <c r="A309" s="89" t="s">
        <v>530</v>
      </c>
      <c r="B309" s="63" t="s">
        <v>81</v>
      </c>
      <c r="C309" s="43" t="s">
        <v>79</v>
      </c>
      <c r="D309" s="44">
        <f>$D$11</f>
        <v>110.23</v>
      </c>
      <c r="E309" s="44">
        <f t="shared" ref="E309:AA309" si="179">$D$11</f>
        <v>110.23</v>
      </c>
      <c r="F309" s="44">
        <f t="shared" si="179"/>
        <v>110.23</v>
      </c>
      <c r="G309" s="44">
        <f t="shared" si="179"/>
        <v>110.23</v>
      </c>
      <c r="H309" s="44">
        <f t="shared" si="179"/>
        <v>110.23</v>
      </c>
      <c r="I309" s="44">
        <f t="shared" si="179"/>
        <v>110.23</v>
      </c>
      <c r="J309" s="44">
        <f t="shared" si="179"/>
        <v>110.23</v>
      </c>
      <c r="K309" s="44">
        <f t="shared" si="179"/>
        <v>110.23</v>
      </c>
      <c r="L309" s="44">
        <f t="shared" si="179"/>
        <v>110.23</v>
      </c>
      <c r="M309" s="44">
        <f t="shared" si="179"/>
        <v>110.23</v>
      </c>
      <c r="N309" s="44">
        <f t="shared" si="179"/>
        <v>110.23</v>
      </c>
      <c r="O309" s="44">
        <f t="shared" si="179"/>
        <v>110.23</v>
      </c>
      <c r="P309" s="44">
        <f t="shared" si="179"/>
        <v>110.23</v>
      </c>
      <c r="Q309" s="44">
        <f t="shared" si="179"/>
        <v>110.23</v>
      </c>
      <c r="R309" s="44">
        <f t="shared" si="179"/>
        <v>110.23</v>
      </c>
      <c r="S309" s="44">
        <f t="shared" si="179"/>
        <v>110.23</v>
      </c>
      <c r="T309" s="44">
        <f t="shared" si="179"/>
        <v>110.23</v>
      </c>
      <c r="U309" s="44">
        <f t="shared" si="179"/>
        <v>110.23</v>
      </c>
      <c r="V309" s="44">
        <f t="shared" si="179"/>
        <v>110.23</v>
      </c>
      <c r="W309" s="44">
        <f t="shared" si="179"/>
        <v>110.23</v>
      </c>
      <c r="X309" s="44">
        <f t="shared" si="179"/>
        <v>110.23</v>
      </c>
      <c r="Y309" s="44">
        <f t="shared" si="179"/>
        <v>110.23</v>
      </c>
      <c r="Z309" s="44">
        <f t="shared" si="179"/>
        <v>110.23</v>
      </c>
      <c r="AA309" s="44">
        <f t="shared" si="179"/>
        <v>110.23</v>
      </c>
    </row>
    <row r="310" spans="1:27" ht="12.75" customHeight="1" collapsed="1" x14ac:dyDescent="0.2">
      <c r="A310" s="90"/>
      <c r="B310" s="91" t="s">
        <v>379</v>
      </c>
      <c r="C310" s="92"/>
      <c r="D310" s="93"/>
      <c r="E310" s="93"/>
      <c r="F310" s="93"/>
      <c r="G310" s="93"/>
      <c r="I310" s="39"/>
    </row>
    <row r="311" spans="1:27" ht="12.75" customHeight="1" x14ac:dyDescent="0.2">
      <c r="A311" s="179" t="s">
        <v>531</v>
      </c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1"/>
    </row>
    <row r="312" spans="1:27" ht="25.5" x14ac:dyDescent="0.2">
      <c r="A312" s="26" t="s">
        <v>64</v>
      </c>
      <c r="B312" s="27" t="s">
        <v>202</v>
      </c>
      <c r="C312" s="26" t="s">
        <v>203</v>
      </c>
      <c r="D312" s="27" t="s">
        <v>204</v>
      </c>
      <c r="E312" s="27" t="s">
        <v>205</v>
      </c>
      <c r="F312" s="27" t="s">
        <v>206</v>
      </c>
      <c r="G312" s="27" t="s">
        <v>207</v>
      </c>
      <c r="H312" s="27" t="s">
        <v>208</v>
      </c>
      <c r="I312" s="27" t="s">
        <v>209</v>
      </c>
      <c r="J312" s="27" t="s">
        <v>210</v>
      </c>
      <c r="K312" s="27" t="s">
        <v>211</v>
      </c>
      <c r="L312" s="27" t="s">
        <v>212</v>
      </c>
      <c r="M312" s="27" t="s">
        <v>213</v>
      </c>
      <c r="N312" s="27" t="s">
        <v>214</v>
      </c>
      <c r="O312" s="27" t="s">
        <v>215</v>
      </c>
      <c r="P312" s="27" t="s">
        <v>216</v>
      </c>
      <c r="Q312" s="27" t="s">
        <v>217</v>
      </c>
      <c r="R312" s="27" t="s">
        <v>218</v>
      </c>
      <c r="S312" s="27" t="s">
        <v>219</v>
      </c>
      <c r="T312" s="27" t="s">
        <v>220</v>
      </c>
      <c r="U312" s="27" t="s">
        <v>221</v>
      </c>
      <c r="V312" s="27" t="s">
        <v>222</v>
      </c>
      <c r="W312" s="27" t="s">
        <v>223</v>
      </c>
      <c r="X312" s="27" t="s">
        <v>224</v>
      </c>
      <c r="Y312" s="27" t="s">
        <v>225</v>
      </c>
      <c r="Z312" s="27" t="s">
        <v>226</v>
      </c>
      <c r="AA312" s="27" t="s">
        <v>227</v>
      </c>
    </row>
    <row r="313" spans="1:27" ht="12.75" customHeight="1" x14ac:dyDescent="0.2">
      <c r="A313" s="88" t="s">
        <v>532</v>
      </c>
      <c r="B313" s="28" t="str">
        <f>"01"&amp;"."&amp;$B$639&amp;"."&amp;$B$640</f>
        <v>01.09.2023</v>
      </c>
      <c r="C313" s="80" t="s">
        <v>76</v>
      </c>
      <c r="D313" s="81">
        <f>ROUND(((D314+D315+D317+D316)/1000),5)</f>
        <v>3.7290899999999998</v>
      </c>
      <c r="E313" s="81">
        <f>ROUND(((E314+E315+E317+E316)/1000),5)</f>
        <v>3.6202999999999999</v>
      </c>
      <c r="F313" s="81">
        <f>ROUND(((F314+F315+F317+F316)/1000),5)</f>
        <v>3.5567000000000002</v>
      </c>
      <c r="G313" s="81">
        <f t="shared" ref="G313:AA313" si="180">ROUND(((G314+G315+G317+G316)/1000),5)</f>
        <v>3.5636800000000002</v>
      </c>
      <c r="H313" s="81">
        <f t="shared" si="180"/>
        <v>3.6083599999999998</v>
      </c>
      <c r="I313" s="81">
        <f t="shared" si="180"/>
        <v>3.6874400000000001</v>
      </c>
      <c r="J313" s="81">
        <f t="shared" si="180"/>
        <v>3.7971499999999998</v>
      </c>
      <c r="K313" s="81">
        <f t="shared" si="180"/>
        <v>4.0475099999999999</v>
      </c>
      <c r="L313" s="81">
        <f t="shared" si="180"/>
        <v>4.2417100000000003</v>
      </c>
      <c r="M313" s="81">
        <f t="shared" si="180"/>
        <v>4.4641700000000002</v>
      </c>
      <c r="N313" s="81">
        <f t="shared" si="180"/>
        <v>4.4993299999999996</v>
      </c>
      <c r="O313" s="81">
        <f t="shared" si="180"/>
        <v>4.4750300000000003</v>
      </c>
      <c r="P313" s="81">
        <f t="shared" si="180"/>
        <v>4.4820000000000002</v>
      </c>
      <c r="Q313" s="81">
        <f t="shared" si="180"/>
        <v>4.4851999999999999</v>
      </c>
      <c r="R313" s="81">
        <f t="shared" si="180"/>
        <v>4.5603199999999999</v>
      </c>
      <c r="S313" s="81">
        <f t="shared" si="180"/>
        <v>4.5464799999999999</v>
      </c>
      <c r="T313" s="81">
        <f t="shared" si="180"/>
        <v>4.5389999999999997</v>
      </c>
      <c r="U313" s="81">
        <f t="shared" si="180"/>
        <v>4.5072200000000002</v>
      </c>
      <c r="V313" s="81">
        <f t="shared" si="180"/>
        <v>4.5081499999999997</v>
      </c>
      <c r="W313" s="81">
        <f t="shared" si="180"/>
        <v>4.5447300000000004</v>
      </c>
      <c r="X313" s="81">
        <f t="shared" si="180"/>
        <v>4.5373099999999997</v>
      </c>
      <c r="Y313" s="81">
        <f t="shared" si="180"/>
        <v>4.4082400000000002</v>
      </c>
      <c r="Z313" s="81">
        <f t="shared" si="180"/>
        <v>4.1345999999999998</v>
      </c>
      <c r="AA313" s="81">
        <f t="shared" si="180"/>
        <v>3.9297599999999999</v>
      </c>
    </row>
    <row r="314" spans="1:27" ht="12.75" hidden="1" customHeight="1" outlineLevel="1" x14ac:dyDescent="0.2">
      <c r="A314" s="89" t="s">
        <v>533</v>
      </c>
      <c r="B314" s="63" t="s">
        <v>230</v>
      </c>
      <c r="C314" s="43" t="s">
        <v>79</v>
      </c>
      <c r="D314" s="44">
        <v>1391.29</v>
      </c>
      <c r="E314" s="44">
        <v>1282.5</v>
      </c>
      <c r="F314" s="44">
        <v>1218.9000000000001</v>
      </c>
      <c r="G314" s="44">
        <v>1225.8800000000001</v>
      </c>
      <c r="H314" s="44">
        <v>1270.56</v>
      </c>
      <c r="I314" s="44">
        <v>1349.64</v>
      </c>
      <c r="J314" s="44">
        <v>1459.35</v>
      </c>
      <c r="K314" s="44">
        <v>1709.71</v>
      </c>
      <c r="L314" s="44">
        <v>1903.91</v>
      </c>
      <c r="M314" s="44">
        <v>2126.37</v>
      </c>
      <c r="N314" s="44">
        <v>2161.5300000000002</v>
      </c>
      <c r="O314" s="44">
        <v>2137.23</v>
      </c>
      <c r="P314" s="44">
        <v>2144.1999999999998</v>
      </c>
      <c r="Q314" s="44">
        <v>2147.4</v>
      </c>
      <c r="R314" s="44">
        <v>2222.52</v>
      </c>
      <c r="S314" s="44">
        <v>2208.6799999999998</v>
      </c>
      <c r="T314" s="44">
        <v>2201.1999999999998</v>
      </c>
      <c r="U314" s="44">
        <v>2169.42</v>
      </c>
      <c r="V314" s="44">
        <v>2170.35</v>
      </c>
      <c r="W314" s="44">
        <v>2206.9299999999998</v>
      </c>
      <c r="X314" s="44">
        <v>2199.5100000000002</v>
      </c>
      <c r="Y314" s="44">
        <v>2070.44</v>
      </c>
      <c r="Z314" s="44">
        <v>1796.8</v>
      </c>
      <c r="AA314" s="44">
        <v>1591.96</v>
      </c>
    </row>
    <row r="315" spans="1:27" ht="12.75" hidden="1" customHeight="1" outlineLevel="1" x14ac:dyDescent="0.2">
      <c r="A315" s="89" t="s">
        <v>534</v>
      </c>
      <c r="B315" s="63" t="s">
        <v>90</v>
      </c>
      <c r="C315" s="43" t="s">
        <v>79</v>
      </c>
      <c r="D315" s="44">
        <v>2222.89</v>
      </c>
      <c r="E315" s="44">
        <f>$D$315</f>
        <v>2222.89</v>
      </c>
      <c r="F315" s="44">
        <f t="shared" ref="F315:AA315" si="181">$D$315</f>
        <v>2222.89</v>
      </c>
      <c r="G315" s="44">
        <f t="shared" si="181"/>
        <v>2222.89</v>
      </c>
      <c r="H315" s="44">
        <f t="shared" si="181"/>
        <v>2222.89</v>
      </c>
      <c r="I315" s="44">
        <f t="shared" si="181"/>
        <v>2222.89</v>
      </c>
      <c r="J315" s="44">
        <f t="shared" si="181"/>
        <v>2222.89</v>
      </c>
      <c r="K315" s="44">
        <f t="shared" si="181"/>
        <v>2222.89</v>
      </c>
      <c r="L315" s="44">
        <f t="shared" si="181"/>
        <v>2222.89</v>
      </c>
      <c r="M315" s="44">
        <f t="shared" si="181"/>
        <v>2222.89</v>
      </c>
      <c r="N315" s="44">
        <f t="shared" si="181"/>
        <v>2222.89</v>
      </c>
      <c r="O315" s="44">
        <f t="shared" si="181"/>
        <v>2222.89</v>
      </c>
      <c r="P315" s="44">
        <f t="shared" si="181"/>
        <v>2222.89</v>
      </c>
      <c r="Q315" s="44">
        <f t="shared" si="181"/>
        <v>2222.89</v>
      </c>
      <c r="R315" s="44">
        <f t="shared" si="181"/>
        <v>2222.89</v>
      </c>
      <c r="S315" s="44">
        <f t="shared" si="181"/>
        <v>2222.89</v>
      </c>
      <c r="T315" s="44">
        <f t="shared" si="181"/>
        <v>2222.89</v>
      </c>
      <c r="U315" s="44">
        <f t="shared" si="181"/>
        <v>2222.89</v>
      </c>
      <c r="V315" s="44">
        <f t="shared" si="181"/>
        <v>2222.89</v>
      </c>
      <c r="W315" s="44">
        <f t="shared" si="181"/>
        <v>2222.89</v>
      </c>
      <c r="X315" s="44">
        <f t="shared" si="181"/>
        <v>2222.89</v>
      </c>
      <c r="Y315" s="44">
        <f t="shared" si="181"/>
        <v>2222.89</v>
      </c>
      <c r="Z315" s="44">
        <f t="shared" si="181"/>
        <v>2222.89</v>
      </c>
      <c r="AA315" s="44">
        <f t="shared" si="181"/>
        <v>2222.89</v>
      </c>
    </row>
    <row r="316" spans="1:27" ht="12.75" hidden="1" customHeight="1" outlineLevel="1" x14ac:dyDescent="0.2">
      <c r="A316" s="89" t="s">
        <v>535</v>
      </c>
      <c r="B316" s="63" t="s">
        <v>83</v>
      </c>
      <c r="C316" s="43" t="s">
        <v>79</v>
      </c>
      <c r="D316" s="44">
        <v>4.68</v>
      </c>
      <c r="E316" s="44">
        <v>4.68</v>
      </c>
      <c r="F316" s="44">
        <v>4.68</v>
      </c>
      <c r="G316" s="44">
        <v>4.68</v>
      </c>
      <c r="H316" s="44">
        <v>4.68</v>
      </c>
      <c r="I316" s="44">
        <v>4.68</v>
      </c>
      <c r="J316" s="44">
        <v>4.68</v>
      </c>
      <c r="K316" s="44">
        <v>4.68</v>
      </c>
      <c r="L316" s="44">
        <v>4.68</v>
      </c>
      <c r="M316" s="44">
        <v>4.68</v>
      </c>
      <c r="N316" s="44">
        <v>4.68</v>
      </c>
      <c r="O316" s="44">
        <v>4.68</v>
      </c>
      <c r="P316" s="44">
        <v>4.68</v>
      </c>
      <c r="Q316" s="44">
        <v>4.68</v>
      </c>
      <c r="R316" s="44">
        <v>4.68</v>
      </c>
      <c r="S316" s="44">
        <v>4.68</v>
      </c>
      <c r="T316" s="44">
        <v>4.68</v>
      </c>
      <c r="U316" s="44">
        <v>4.68</v>
      </c>
      <c r="V316" s="44">
        <v>4.68</v>
      </c>
      <c r="W316" s="44">
        <v>4.68</v>
      </c>
      <c r="X316" s="44">
        <v>4.68</v>
      </c>
      <c r="Y316" s="44">
        <v>4.68</v>
      </c>
      <c r="Z316" s="44">
        <v>4.68</v>
      </c>
      <c r="AA316" s="44">
        <v>4.68</v>
      </c>
    </row>
    <row r="317" spans="1:27" ht="12.75" hidden="1" customHeight="1" outlineLevel="1" x14ac:dyDescent="0.2">
      <c r="A317" s="89" t="s">
        <v>536</v>
      </c>
      <c r="B317" s="63" t="s">
        <v>81</v>
      </c>
      <c r="C317" s="43" t="s">
        <v>79</v>
      </c>
      <c r="D317" s="44">
        <f>$D$11</f>
        <v>110.23</v>
      </c>
      <c r="E317" s="44">
        <f t="shared" ref="E317:AA317" si="182">$D$11</f>
        <v>110.23</v>
      </c>
      <c r="F317" s="44">
        <f t="shared" si="182"/>
        <v>110.23</v>
      </c>
      <c r="G317" s="44">
        <f t="shared" si="182"/>
        <v>110.23</v>
      </c>
      <c r="H317" s="44">
        <f t="shared" si="182"/>
        <v>110.23</v>
      </c>
      <c r="I317" s="44">
        <f t="shared" si="182"/>
        <v>110.23</v>
      </c>
      <c r="J317" s="44">
        <f t="shared" si="182"/>
        <v>110.23</v>
      </c>
      <c r="K317" s="44">
        <f t="shared" si="182"/>
        <v>110.23</v>
      </c>
      <c r="L317" s="44">
        <f t="shared" si="182"/>
        <v>110.23</v>
      </c>
      <c r="M317" s="44">
        <f t="shared" si="182"/>
        <v>110.23</v>
      </c>
      <c r="N317" s="44">
        <f t="shared" si="182"/>
        <v>110.23</v>
      </c>
      <c r="O317" s="44">
        <f t="shared" si="182"/>
        <v>110.23</v>
      </c>
      <c r="P317" s="44">
        <f t="shared" si="182"/>
        <v>110.23</v>
      </c>
      <c r="Q317" s="44">
        <f t="shared" si="182"/>
        <v>110.23</v>
      </c>
      <c r="R317" s="44">
        <f t="shared" si="182"/>
        <v>110.23</v>
      </c>
      <c r="S317" s="44">
        <f t="shared" si="182"/>
        <v>110.23</v>
      </c>
      <c r="T317" s="44">
        <f t="shared" si="182"/>
        <v>110.23</v>
      </c>
      <c r="U317" s="44">
        <f t="shared" si="182"/>
        <v>110.23</v>
      </c>
      <c r="V317" s="44">
        <f t="shared" si="182"/>
        <v>110.23</v>
      </c>
      <c r="W317" s="44">
        <f t="shared" si="182"/>
        <v>110.23</v>
      </c>
      <c r="X317" s="44">
        <f t="shared" si="182"/>
        <v>110.23</v>
      </c>
      <c r="Y317" s="44">
        <f t="shared" si="182"/>
        <v>110.23</v>
      </c>
      <c r="Z317" s="44">
        <f t="shared" si="182"/>
        <v>110.23</v>
      </c>
      <c r="AA317" s="44">
        <f t="shared" si="182"/>
        <v>110.23</v>
      </c>
    </row>
    <row r="318" spans="1:27" ht="12.75" customHeight="1" collapsed="1" x14ac:dyDescent="0.2">
      <c r="A318" s="88" t="s">
        <v>537</v>
      </c>
      <c r="B318" s="28" t="str">
        <f>"02"&amp;"."&amp;$B$639&amp;"."&amp;$B$640</f>
        <v>02.09.2023</v>
      </c>
      <c r="C318" s="80" t="s">
        <v>76</v>
      </c>
      <c r="D318" s="81">
        <f>ROUND(((D319+D320+D322+D321)/1000),5)</f>
        <v>3.8952800000000001</v>
      </c>
      <c r="E318" s="81">
        <f>ROUND(((E319+E320+E322+E321)/1000),5)</f>
        <v>3.7048800000000002</v>
      </c>
      <c r="F318" s="81">
        <f>ROUND(((F319+F320+F322+F321)/1000),5)</f>
        <v>3.6644399999999999</v>
      </c>
      <c r="G318" s="81">
        <f t="shared" ref="G318:AA318" si="183">ROUND(((G319+G320+G322+G321)/1000),5)</f>
        <v>3.6326100000000001</v>
      </c>
      <c r="H318" s="81">
        <f t="shared" si="183"/>
        <v>3.65055</v>
      </c>
      <c r="I318" s="81">
        <f t="shared" si="183"/>
        <v>3.6468799999999999</v>
      </c>
      <c r="J318" s="81">
        <f t="shared" si="183"/>
        <v>3.6742699999999999</v>
      </c>
      <c r="K318" s="81">
        <f t="shared" si="183"/>
        <v>3.9673600000000002</v>
      </c>
      <c r="L318" s="81">
        <f t="shared" si="183"/>
        <v>4.1608900000000002</v>
      </c>
      <c r="M318" s="81">
        <f t="shared" si="183"/>
        <v>4.3700099999999997</v>
      </c>
      <c r="N318" s="81">
        <f t="shared" si="183"/>
        <v>4.4397200000000003</v>
      </c>
      <c r="O318" s="81">
        <f t="shared" si="183"/>
        <v>4.4543100000000004</v>
      </c>
      <c r="P318" s="81">
        <f t="shared" si="183"/>
        <v>4.4466900000000003</v>
      </c>
      <c r="Q318" s="81">
        <f t="shared" si="183"/>
        <v>4.4523000000000001</v>
      </c>
      <c r="R318" s="81">
        <f t="shared" si="183"/>
        <v>4.4509600000000002</v>
      </c>
      <c r="S318" s="81">
        <f t="shared" si="183"/>
        <v>4.44557</v>
      </c>
      <c r="T318" s="81">
        <f t="shared" si="183"/>
        <v>4.4250400000000001</v>
      </c>
      <c r="U318" s="81">
        <f t="shared" si="183"/>
        <v>4.3961100000000002</v>
      </c>
      <c r="V318" s="81">
        <f t="shared" si="183"/>
        <v>4.3949499999999997</v>
      </c>
      <c r="W318" s="81">
        <f t="shared" si="183"/>
        <v>4.40259</v>
      </c>
      <c r="X318" s="81">
        <f t="shared" si="183"/>
        <v>4.3964999999999996</v>
      </c>
      <c r="Y318" s="81">
        <f t="shared" si="183"/>
        <v>4.3143599999999998</v>
      </c>
      <c r="Z318" s="81">
        <f t="shared" si="183"/>
        <v>4.1402299999999999</v>
      </c>
      <c r="AA318" s="81">
        <f t="shared" si="183"/>
        <v>4.01356</v>
      </c>
    </row>
    <row r="319" spans="1:27" ht="12.75" hidden="1" customHeight="1" outlineLevel="1" x14ac:dyDescent="0.2">
      <c r="A319" s="89" t="s">
        <v>538</v>
      </c>
      <c r="B319" s="63" t="s">
        <v>230</v>
      </c>
      <c r="C319" s="43" t="s">
        <v>79</v>
      </c>
      <c r="D319" s="44">
        <v>1557.48</v>
      </c>
      <c r="E319" s="44">
        <v>1367.08</v>
      </c>
      <c r="F319" s="44">
        <v>1326.64</v>
      </c>
      <c r="G319" s="44">
        <v>1294.81</v>
      </c>
      <c r="H319" s="44">
        <v>1312.75</v>
      </c>
      <c r="I319" s="44">
        <v>1309.08</v>
      </c>
      <c r="J319" s="44">
        <v>1336.47</v>
      </c>
      <c r="K319" s="44">
        <v>1629.56</v>
      </c>
      <c r="L319" s="44">
        <v>1823.09</v>
      </c>
      <c r="M319" s="44">
        <v>2032.21</v>
      </c>
      <c r="N319" s="44">
        <v>2101.92</v>
      </c>
      <c r="O319" s="44">
        <v>2116.5100000000002</v>
      </c>
      <c r="P319" s="44">
        <v>2108.89</v>
      </c>
      <c r="Q319" s="44">
        <v>2114.5</v>
      </c>
      <c r="R319" s="44">
        <v>2113.16</v>
      </c>
      <c r="S319" s="44">
        <v>2107.77</v>
      </c>
      <c r="T319" s="44">
        <v>2087.2399999999998</v>
      </c>
      <c r="U319" s="44">
        <v>2058.31</v>
      </c>
      <c r="V319" s="44">
        <v>2057.15</v>
      </c>
      <c r="W319" s="44">
        <v>2064.79</v>
      </c>
      <c r="X319" s="44">
        <v>2058.6999999999998</v>
      </c>
      <c r="Y319" s="44">
        <v>1976.56</v>
      </c>
      <c r="Z319" s="44">
        <v>1802.43</v>
      </c>
      <c r="AA319" s="44">
        <v>1675.76</v>
      </c>
    </row>
    <row r="320" spans="1:27" ht="12.75" hidden="1" customHeight="1" outlineLevel="1" x14ac:dyDescent="0.2">
      <c r="A320" s="89" t="s">
        <v>539</v>
      </c>
      <c r="B320" s="63" t="s">
        <v>90</v>
      </c>
      <c r="C320" s="43" t="s">
        <v>79</v>
      </c>
      <c r="D320" s="44">
        <f>$D$315</f>
        <v>2222.89</v>
      </c>
      <c r="E320" s="44">
        <f t="shared" ref="E320:AA320" si="184">$D$315</f>
        <v>2222.89</v>
      </c>
      <c r="F320" s="44">
        <f t="shared" si="184"/>
        <v>2222.89</v>
      </c>
      <c r="G320" s="44">
        <f t="shared" si="184"/>
        <v>2222.89</v>
      </c>
      <c r="H320" s="44">
        <f t="shared" si="184"/>
        <v>2222.89</v>
      </c>
      <c r="I320" s="44">
        <f t="shared" si="184"/>
        <v>2222.89</v>
      </c>
      <c r="J320" s="44">
        <f t="shared" si="184"/>
        <v>2222.89</v>
      </c>
      <c r="K320" s="44">
        <f t="shared" si="184"/>
        <v>2222.89</v>
      </c>
      <c r="L320" s="44">
        <f t="shared" si="184"/>
        <v>2222.89</v>
      </c>
      <c r="M320" s="44">
        <f t="shared" si="184"/>
        <v>2222.89</v>
      </c>
      <c r="N320" s="44">
        <f t="shared" si="184"/>
        <v>2222.89</v>
      </c>
      <c r="O320" s="44">
        <f t="shared" si="184"/>
        <v>2222.89</v>
      </c>
      <c r="P320" s="44">
        <f t="shared" si="184"/>
        <v>2222.89</v>
      </c>
      <c r="Q320" s="44">
        <f t="shared" si="184"/>
        <v>2222.89</v>
      </c>
      <c r="R320" s="44">
        <f t="shared" si="184"/>
        <v>2222.89</v>
      </c>
      <c r="S320" s="44">
        <f t="shared" si="184"/>
        <v>2222.89</v>
      </c>
      <c r="T320" s="44">
        <f t="shared" si="184"/>
        <v>2222.89</v>
      </c>
      <c r="U320" s="44">
        <f t="shared" si="184"/>
        <v>2222.89</v>
      </c>
      <c r="V320" s="44">
        <f t="shared" si="184"/>
        <v>2222.89</v>
      </c>
      <c r="W320" s="44">
        <f t="shared" si="184"/>
        <v>2222.89</v>
      </c>
      <c r="X320" s="44">
        <f t="shared" si="184"/>
        <v>2222.89</v>
      </c>
      <c r="Y320" s="44">
        <f t="shared" si="184"/>
        <v>2222.89</v>
      </c>
      <c r="Z320" s="44">
        <f t="shared" si="184"/>
        <v>2222.89</v>
      </c>
      <c r="AA320" s="44">
        <f t="shared" si="184"/>
        <v>2222.89</v>
      </c>
    </row>
    <row r="321" spans="1:27" ht="12.75" hidden="1" customHeight="1" outlineLevel="1" x14ac:dyDescent="0.2">
      <c r="A321" s="89" t="s">
        <v>540</v>
      </c>
      <c r="B321" s="63" t="s">
        <v>83</v>
      </c>
      <c r="C321" s="43" t="s">
        <v>79</v>
      </c>
      <c r="D321" s="44">
        <v>4.68</v>
      </c>
      <c r="E321" s="44">
        <v>4.68</v>
      </c>
      <c r="F321" s="44">
        <v>4.68</v>
      </c>
      <c r="G321" s="44">
        <v>4.68</v>
      </c>
      <c r="H321" s="44">
        <v>4.68</v>
      </c>
      <c r="I321" s="44">
        <v>4.68</v>
      </c>
      <c r="J321" s="44">
        <v>4.68</v>
      </c>
      <c r="K321" s="44">
        <v>4.68</v>
      </c>
      <c r="L321" s="44">
        <v>4.68</v>
      </c>
      <c r="M321" s="44">
        <v>4.68</v>
      </c>
      <c r="N321" s="44">
        <v>4.68</v>
      </c>
      <c r="O321" s="44">
        <v>4.68</v>
      </c>
      <c r="P321" s="44">
        <v>4.68</v>
      </c>
      <c r="Q321" s="44">
        <v>4.68</v>
      </c>
      <c r="R321" s="44">
        <v>4.68</v>
      </c>
      <c r="S321" s="44">
        <v>4.68</v>
      </c>
      <c r="T321" s="44">
        <v>4.68</v>
      </c>
      <c r="U321" s="44">
        <v>4.68</v>
      </c>
      <c r="V321" s="44">
        <v>4.68</v>
      </c>
      <c r="W321" s="44">
        <v>4.68</v>
      </c>
      <c r="X321" s="44">
        <v>4.68</v>
      </c>
      <c r="Y321" s="44">
        <v>4.68</v>
      </c>
      <c r="Z321" s="44">
        <v>4.68</v>
      </c>
      <c r="AA321" s="44">
        <v>4.68</v>
      </c>
    </row>
    <row r="322" spans="1:27" ht="12.75" hidden="1" customHeight="1" outlineLevel="1" x14ac:dyDescent="0.2">
      <c r="A322" s="89" t="s">
        <v>541</v>
      </c>
      <c r="B322" s="63" t="s">
        <v>81</v>
      </c>
      <c r="C322" s="43" t="s">
        <v>79</v>
      </c>
      <c r="D322" s="44">
        <f>$D$11</f>
        <v>110.23</v>
      </c>
      <c r="E322" s="44">
        <f t="shared" ref="E322:AA322" si="185">$D$11</f>
        <v>110.23</v>
      </c>
      <c r="F322" s="44">
        <f t="shared" si="185"/>
        <v>110.23</v>
      </c>
      <c r="G322" s="44">
        <f t="shared" si="185"/>
        <v>110.23</v>
      </c>
      <c r="H322" s="44">
        <f t="shared" si="185"/>
        <v>110.23</v>
      </c>
      <c r="I322" s="44">
        <f t="shared" si="185"/>
        <v>110.23</v>
      </c>
      <c r="J322" s="44">
        <f t="shared" si="185"/>
        <v>110.23</v>
      </c>
      <c r="K322" s="44">
        <f t="shared" si="185"/>
        <v>110.23</v>
      </c>
      <c r="L322" s="44">
        <f t="shared" si="185"/>
        <v>110.23</v>
      </c>
      <c r="M322" s="44">
        <f t="shared" si="185"/>
        <v>110.23</v>
      </c>
      <c r="N322" s="44">
        <f t="shared" si="185"/>
        <v>110.23</v>
      </c>
      <c r="O322" s="44">
        <f t="shared" si="185"/>
        <v>110.23</v>
      </c>
      <c r="P322" s="44">
        <f t="shared" si="185"/>
        <v>110.23</v>
      </c>
      <c r="Q322" s="44">
        <f t="shared" si="185"/>
        <v>110.23</v>
      </c>
      <c r="R322" s="44">
        <f t="shared" si="185"/>
        <v>110.23</v>
      </c>
      <c r="S322" s="44">
        <f t="shared" si="185"/>
        <v>110.23</v>
      </c>
      <c r="T322" s="44">
        <f t="shared" si="185"/>
        <v>110.23</v>
      </c>
      <c r="U322" s="44">
        <f t="shared" si="185"/>
        <v>110.23</v>
      </c>
      <c r="V322" s="44">
        <f t="shared" si="185"/>
        <v>110.23</v>
      </c>
      <c r="W322" s="44">
        <f t="shared" si="185"/>
        <v>110.23</v>
      </c>
      <c r="X322" s="44">
        <f t="shared" si="185"/>
        <v>110.23</v>
      </c>
      <c r="Y322" s="44">
        <f t="shared" si="185"/>
        <v>110.23</v>
      </c>
      <c r="Z322" s="44">
        <f t="shared" si="185"/>
        <v>110.23</v>
      </c>
      <c r="AA322" s="44">
        <f t="shared" si="185"/>
        <v>110.23</v>
      </c>
    </row>
    <row r="323" spans="1:27" ht="12.75" customHeight="1" collapsed="1" x14ac:dyDescent="0.2">
      <c r="A323" s="88" t="s">
        <v>542</v>
      </c>
      <c r="B323" s="28" t="str">
        <f>"03"&amp;"."&amp;$B$639&amp;"."&amp;$B$640</f>
        <v>03.09.2023</v>
      </c>
      <c r="C323" s="80" t="s">
        <v>76</v>
      </c>
      <c r="D323" s="81">
        <f>ROUND(((D324+D325+D327+D326)/1000),5)</f>
        <v>3.67652</v>
      </c>
      <c r="E323" s="81">
        <f>ROUND(((E324+E325+E327+E326)/1000),5)</f>
        <v>3.5394700000000001</v>
      </c>
      <c r="F323" s="81">
        <f>ROUND(((F324+F325+F327+F326)/1000),5)</f>
        <v>3.4616400000000001</v>
      </c>
      <c r="G323" s="81">
        <f t="shared" ref="G323:AA323" si="186">ROUND(((G324+G325+G327+G326)/1000),5)</f>
        <v>3.4560499999999998</v>
      </c>
      <c r="H323" s="81">
        <f t="shared" si="186"/>
        <v>3.45404</v>
      </c>
      <c r="I323" s="81">
        <f t="shared" si="186"/>
        <v>3.4187699999999999</v>
      </c>
      <c r="J323" s="81">
        <f t="shared" si="186"/>
        <v>3.4380500000000001</v>
      </c>
      <c r="K323" s="81">
        <f t="shared" si="186"/>
        <v>3.6096599999999999</v>
      </c>
      <c r="L323" s="81">
        <f t="shared" si="186"/>
        <v>3.8828299999999998</v>
      </c>
      <c r="M323" s="81">
        <f t="shared" si="186"/>
        <v>4.1048</v>
      </c>
      <c r="N323" s="81">
        <f t="shared" si="186"/>
        <v>4.1984000000000004</v>
      </c>
      <c r="O323" s="81">
        <f t="shared" si="186"/>
        <v>4.2237900000000002</v>
      </c>
      <c r="P323" s="81">
        <f t="shared" si="186"/>
        <v>4.1901200000000003</v>
      </c>
      <c r="Q323" s="81">
        <f t="shared" si="186"/>
        <v>4.1997600000000004</v>
      </c>
      <c r="R323" s="81">
        <f t="shared" si="186"/>
        <v>4.1923000000000004</v>
      </c>
      <c r="S323" s="81">
        <f t="shared" si="186"/>
        <v>4.1663300000000003</v>
      </c>
      <c r="T323" s="81">
        <f t="shared" si="186"/>
        <v>4.1681100000000004</v>
      </c>
      <c r="U323" s="81">
        <f t="shared" si="186"/>
        <v>4.1158400000000004</v>
      </c>
      <c r="V323" s="81">
        <f t="shared" si="186"/>
        <v>4.1403100000000004</v>
      </c>
      <c r="W323" s="81">
        <f t="shared" si="186"/>
        <v>4.3064900000000002</v>
      </c>
      <c r="X323" s="81">
        <f t="shared" si="186"/>
        <v>4.2965400000000002</v>
      </c>
      <c r="Y323" s="81">
        <f t="shared" si="186"/>
        <v>4.2254399999999999</v>
      </c>
      <c r="Z323" s="81">
        <f t="shared" si="186"/>
        <v>4.0454400000000001</v>
      </c>
      <c r="AA323" s="81">
        <f t="shared" si="186"/>
        <v>3.73217</v>
      </c>
    </row>
    <row r="324" spans="1:27" ht="12.75" hidden="1" customHeight="1" outlineLevel="1" x14ac:dyDescent="0.2">
      <c r="A324" s="89" t="s">
        <v>543</v>
      </c>
      <c r="B324" s="63" t="s">
        <v>230</v>
      </c>
      <c r="C324" s="43" t="s">
        <v>79</v>
      </c>
      <c r="D324" s="44">
        <v>1338.72</v>
      </c>
      <c r="E324" s="44">
        <v>1201.67</v>
      </c>
      <c r="F324" s="44">
        <v>1123.8399999999999</v>
      </c>
      <c r="G324" s="44">
        <v>1118.25</v>
      </c>
      <c r="H324" s="44">
        <v>1116.24</v>
      </c>
      <c r="I324" s="44">
        <v>1080.97</v>
      </c>
      <c r="J324" s="44">
        <v>1100.25</v>
      </c>
      <c r="K324" s="44">
        <v>1271.8599999999999</v>
      </c>
      <c r="L324" s="44">
        <v>1545.03</v>
      </c>
      <c r="M324" s="44">
        <v>1767</v>
      </c>
      <c r="N324" s="44">
        <v>1860.6</v>
      </c>
      <c r="O324" s="44">
        <v>1885.99</v>
      </c>
      <c r="P324" s="44">
        <v>1852.32</v>
      </c>
      <c r="Q324" s="44">
        <v>1861.96</v>
      </c>
      <c r="R324" s="44">
        <v>1854.5</v>
      </c>
      <c r="S324" s="44">
        <v>1828.53</v>
      </c>
      <c r="T324" s="44">
        <v>1830.31</v>
      </c>
      <c r="U324" s="44">
        <v>1778.04</v>
      </c>
      <c r="V324" s="44">
        <v>1802.51</v>
      </c>
      <c r="W324" s="44">
        <v>1968.69</v>
      </c>
      <c r="X324" s="44">
        <v>1958.74</v>
      </c>
      <c r="Y324" s="44">
        <v>1887.64</v>
      </c>
      <c r="Z324" s="44">
        <v>1707.64</v>
      </c>
      <c r="AA324" s="44">
        <v>1394.37</v>
      </c>
    </row>
    <row r="325" spans="1:27" ht="12.75" hidden="1" customHeight="1" outlineLevel="1" x14ac:dyDescent="0.2">
      <c r="A325" s="89" t="s">
        <v>544</v>
      </c>
      <c r="B325" s="63" t="s">
        <v>90</v>
      </c>
      <c r="C325" s="43" t="s">
        <v>79</v>
      </c>
      <c r="D325" s="44">
        <f>$D$315</f>
        <v>2222.89</v>
      </c>
      <c r="E325" s="44">
        <f t="shared" ref="E325:AA325" si="187">$D$315</f>
        <v>2222.89</v>
      </c>
      <c r="F325" s="44">
        <f t="shared" si="187"/>
        <v>2222.89</v>
      </c>
      <c r="G325" s="44">
        <f t="shared" si="187"/>
        <v>2222.89</v>
      </c>
      <c r="H325" s="44">
        <f t="shared" si="187"/>
        <v>2222.89</v>
      </c>
      <c r="I325" s="44">
        <f t="shared" si="187"/>
        <v>2222.89</v>
      </c>
      <c r="J325" s="44">
        <f t="shared" si="187"/>
        <v>2222.89</v>
      </c>
      <c r="K325" s="44">
        <f t="shared" si="187"/>
        <v>2222.89</v>
      </c>
      <c r="L325" s="44">
        <f t="shared" si="187"/>
        <v>2222.89</v>
      </c>
      <c r="M325" s="44">
        <f t="shared" si="187"/>
        <v>2222.89</v>
      </c>
      <c r="N325" s="44">
        <f t="shared" si="187"/>
        <v>2222.89</v>
      </c>
      <c r="O325" s="44">
        <f t="shared" si="187"/>
        <v>2222.89</v>
      </c>
      <c r="P325" s="44">
        <f t="shared" si="187"/>
        <v>2222.89</v>
      </c>
      <c r="Q325" s="44">
        <f t="shared" si="187"/>
        <v>2222.89</v>
      </c>
      <c r="R325" s="44">
        <f t="shared" si="187"/>
        <v>2222.89</v>
      </c>
      <c r="S325" s="44">
        <f t="shared" si="187"/>
        <v>2222.89</v>
      </c>
      <c r="T325" s="44">
        <f t="shared" si="187"/>
        <v>2222.89</v>
      </c>
      <c r="U325" s="44">
        <f t="shared" si="187"/>
        <v>2222.89</v>
      </c>
      <c r="V325" s="44">
        <f t="shared" si="187"/>
        <v>2222.89</v>
      </c>
      <c r="W325" s="44">
        <f t="shared" si="187"/>
        <v>2222.89</v>
      </c>
      <c r="X325" s="44">
        <f t="shared" si="187"/>
        <v>2222.89</v>
      </c>
      <c r="Y325" s="44">
        <f t="shared" si="187"/>
        <v>2222.89</v>
      </c>
      <c r="Z325" s="44">
        <f t="shared" si="187"/>
        <v>2222.89</v>
      </c>
      <c r="AA325" s="44">
        <f t="shared" si="187"/>
        <v>2222.89</v>
      </c>
    </row>
    <row r="326" spans="1:27" ht="12.75" hidden="1" customHeight="1" outlineLevel="1" x14ac:dyDescent="0.2">
      <c r="A326" s="89" t="s">
        <v>545</v>
      </c>
      <c r="B326" s="63" t="s">
        <v>83</v>
      </c>
      <c r="C326" s="43" t="s">
        <v>79</v>
      </c>
      <c r="D326" s="44">
        <v>4.68</v>
      </c>
      <c r="E326" s="44">
        <v>4.68</v>
      </c>
      <c r="F326" s="44">
        <v>4.68</v>
      </c>
      <c r="G326" s="44">
        <v>4.68</v>
      </c>
      <c r="H326" s="44">
        <v>4.68</v>
      </c>
      <c r="I326" s="44">
        <v>4.68</v>
      </c>
      <c r="J326" s="44">
        <v>4.68</v>
      </c>
      <c r="K326" s="44">
        <v>4.68</v>
      </c>
      <c r="L326" s="44">
        <v>4.68</v>
      </c>
      <c r="M326" s="44">
        <v>4.68</v>
      </c>
      <c r="N326" s="44">
        <v>4.68</v>
      </c>
      <c r="O326" s="44">
        <v>4.68</v>
      </c>
      <c r="P326" s="44">
        <v>4.68</v>
      </c>
      <c r="Q326" s="44">
        <v>4.68</v>
      </c>
      <c r="R326" s="44">
        <v>4.68</v>
      </c>
      <c r="S326" s="44">
        <v>4.68</v>
      </c>
      <c r="T326" s="44">
        <v>4.68</v>
      </c>
      <c r="U326" s="44">
        <v>4.68</v>
      </c>
      <c r="V326" s="44">
        <v>4.68</v>
      </c>
      <c r="W326" s="44">
        <v>4.68</v>
      </c>
      <c r="X326" s="44">
        <v>4.68</v>
      </c>
      <c r="Y326" s="44">
        <v>4.68</v>
      </c>
      <c r="Z326" s="44">
        <v>4.68</v>
      </c>
      <c r="AA326" s="44">
        <v>4.68</v>
      </c>
    </row>
    <row r="327" spans="1:27" ht="12.75" hidden="1" customHeight="1" outlineLevel="1" x14ac:dyDescent="0.2">
      <c r="A327" s="89" t="s">
        <v>546</v>
      </c>
      <c r="B327" s="63" t="s">
        <v>81</v>
      </c>
      <c r="C327" s="43" t="s">
        <v>79</v>
      </c>
      <c r="D327" s="44">
        <f>$D$11</f>
        <v>110.23</v>
      </c>
      <c r="E327" s="44">
        <f t="shared" ref="E327:AA327" si="188">$D$11</f>
        <v>110.23</v>
      </c>
      <c r="F327" s="44">
        <f t="shared" si="188"/>
        <v>110.23</v>
      </c>
      <c r="G327" s="44">
        <f t="shared" si="188"/>
        <v>110.23</v>
      </c>
      <c r="H327" s="44">
        <f t="shared" si="188"/>
        <v>110.23</v>
      </c>
      <c r="I327" s="44">
        <f t="shared" si="188"/>
        <v>110.23</v>
      </c>
      <c r="J327" s="44">
        <f t="shared" si="188"/>
        <v>110.23</v>
      </c>
      <c r="K327" s="44">
        <f t="shared" si="188"/>
        <v>110.23</v>
      </c>
      <c r="L327" s="44">
        <f t="shared" si="188"/>
        <v>110.23</v>
      </c>
      <c r="M327" s="44">
        <f t="shared" si="188"/>
        <v>110.23</v>
      </c>
      <c r="N327" s="44">
        <f t="shared" si="188"/>
        <v>110.23</v>
      </c>
      <c r="O327" s="44">
        <f t="shared" si="188"/>
        <v>110.23</v>
      </c>
      <c r="P327" s="44">
        <f t="shared" si="188"/>
        <v>110.23</v>
      </c>
      <c r="Q327" s="44">
        <f t="shared" si="188"/>
        <v>110.23</v>
      </c>
      <c r="R327" s="44">
        <f t="shared" si="188"/>
        <v>110.23</v>
      </c>
      <c r="S327" s="44">
        <f t="shared" si="188"/>
        <v>110.23</v>
      </c>
      <c r="T327" s="44">
        <f t="shared" si="188"/>
        <v>110.23</v>
      </c>
      <c r="U327" s="44">
        <f t="shared" si="188"/>
        <v>110.23</v>
      </c>
      <c r="V327" s="44">
        <f t="shared" si="188"/>
        <v>110.23</v>
      </c>
      <c r="W327" s="44">
        <f t="shared" si="188"/>
        <v>110.23</v>
      </c>
      <c r="X327" s="44">
        <f t="shared" si="188"/>
        <v>110.23</v>
      </c>
      <c r="Y327" s="44">
        <f t="shared" si="188"/>
        <v>110.23</v>
      </c>
      <c r="Z327" s="44">
        <f t="shared" si="188"/>
        <v>110.23</v>
      </c>
      <c r="AA327" s="44">
        <f t="shared" si="188"/>
        <v>110.23</v>
      </c>
    </row>
    <row r="328" spans="1:27" ht="12.75" customHeight="1" collapsed="1" x14ac:dyDescent="0.2">
      <c r="A328" s="88" t="s">
        <v>547</v>
      </c>
      <c r="B328" s="28" t="str">
        <f>"04"&amp;"."&amp;$B$639&amp;"."&amp;$B$640</f>
        <v>04.09.2023</v>
      </c>
      <c r="C328" s="80" t="s">
        <v>76</v>
      </c>
      <c r="D328" s="81">
        <f>ROUND(((D329+D330+D332+D331)/1000),5)</f>
        <v>3.71393</v>
      </c>
      <c r="E328" s="81">
        <f>ROUND(((E329+E330+E332+E331)/1000),5)</f>
        <v>3.5859700000000001</v>
      </c>
      <c r="F328" s="81">
        <f>ROUND(((F329+F330+F332+F331)/1000),5)</f>
        <v>3.5163600000000002</v>
      </c>
      <c r="G328" s="81">
        <f t="shared" ref="G328:AA328" si="189">ROUND(((G329+G330+G332+G331)/1000),5)</f>
        <v>3.4764699999999999</v>
      </c>
      <c r="H328" s="81">
        <f t="shared" si="189"/>
        <v>3.5230299999999999</v>
      </c>
      <c r="I328" s="81">
        <f t="shared" si="189"/>
        <v>3.5813000000000001</v>
      </c>
      <c r="J328" s="81">
        <f t="shared" si="189"/>
        <v>3.7353299999999998</v>
      </c>
      <c r="K328" s="81">
        <f t="shared" si="189"/>
        <v>4.0011000000000001</v>
      </c>
      <c r="L328" s="81">
        <f t="shared" si="189"/>
        <v>4.1960600000000001</v>
      </c>
      <c r="M328" s="81">
        <f t="shared" si="189"/>
        <v>4.3412699999999997</v>
      </c>
      <c r="N328" s="81">
        <f t="shared" si="189"/>
        <v>4.3849499999999999</v>
      </c>
      <c r="O328" s="81">
        <f t="shared" si="189"/>
        <v>4.3787099999999999</v>
      </c>
      <c r="P328" s="81">
        <f t="shared" si="189"/>
        <v>4.34436</v>
      </c>
      <c r="Q328" s="81">
        <f t="shared" si="189"/>
        <v>4.3834499999999998</v>
      </c>
      <c r="R328" s="81">
        <f t="shared" si="189"/>
        <v>4.4470999999999998</v>
      </c>
      <c r="S328" s="81">
        <f t="shared" si="189"/>
        <v>4.4443700000000002</v>
      </c>
      <c r="T328" s="81">
        <f t="shared" si="189"/>
        <v>4.4373300000000002</v>
      </c>
      <c r="U328" s="81">
        <f t="shared" si="189"/>
        <v>4.3799599999999996</v>
      </c>
      <c r="V328" s="81">
        <f t="shared" si="189"/>
        <v>4.3918999999999997</v>
      </c>
      <c r="W328" s="81">
        <f t="shared" si="189"/>
        <v>4.4402100000000004</v>
      </c>
      <c r="X328" s="81">
        <f t="shared" si="189"/>
        <v>4.4401400000000004</v>
      </c>
      <c r="Y328" s="81">
        <f t="shared" si="189"/>
        <v>4.3247999999999998</v>
      </c>
      <c r="Z328" s="81">
        <f t="shared" si="189"/>
        <v>4.1155299999999997</v>
      </c>
      <c r="AA328" s="81">
        <f t="shared" si="189"/>
        <v>3.8236599999999998</v>
      </c>
    </row>
    <row r="329" spans="1:27" ht="12.75" hidden="1" customHeight="1" outlineLevel="1" x14ac:dyDescent="0.2">
      <c r="A329" s="89" t="s">
        <v>548</v>
      </c>
      <c r="B329" s="63" t="s">
        <v>230</v>
      </c>
      <c r="C329" s="43" t="s">
        <v>79</v>
      </c>
      <c r="D329" s="44">
        <v>1376.13</v>
      </c>
      <c r="E329" s="44">
        <v>1248.17</v>
      </c>
      <c r="F329" s="44">
        <v>1178.56</v>
      </c>
      <c r="G329" s="44">
        <v>1138.67</v>
      </c>
      <c r="H329" s="44">
        <v>1185.23</v>
      </c>
      <c r="I329" s="44">
        <v>1243.5</v>
      </c>
      <c r="J329" s="44">
        <v>1397.53</v>
      </c>
      <c r="K329" s="44">
        <v>1663.3</v>
      </c>
      <c r="L329" s="44">
        <v>1858.26</v>
      </c>
      <c r="M329" s="44">
        <v>2003.47</v>
      </c>
      <c r="N329" s="44">
        <v>2047.15</v>
      </c>
      <c r="O329" s="44">
        <v>2040.91</v>
      </c>
      <c r="P329" s="44">
        <v>2006.56</v>
      </c>
      <c r="Q329" s="44">
        <v>2045.65</v>
      </c>
      <c r="R329" s="44">
        <v>2109.3000000000002</v>
      </c>
      <c r="S329" s="44">
        <v>2106.5700000000002</v>
      </c>
      <c r="T329" s="44">
        <v>2099.5300000000002</v>
      </c>
      <c r="U329" s="44">
        <v>2042.16</v>
      </c>
      <c r="V329" s="44">
        <v>2054.1</v>
      </c>
      <c r="W329" s="44">
        <v>2102.41</v>
      </c>
      <c r="X329" s="44">
        <v>2102.34</v>
      </c>
      <c r="Y329" s="44">
        <v>1987</v>
      </c>
      <c r="Z329" s="44">
        <v>1777.73</v>
      </c>
      <c r="AA329" s="44">
        <v>1485.86</v>
      </c>
    </row>
    <row r="330" spans="1:27" ht="12.75" hidden="1" customHeight="1" outlineLevel="1" x14ac:dyDescent="0.2">
      <c r="A330" s="89" t="s">
        <v>549</v>
      </c>
      <c r="B330" s="63" t="s">
        <v>90</v>
      </c>
      <c r="C330" s="43" t="s">
        <v>79</v>
      </c>
      <c r="D330" s="44">
        <f>$D$315</f>
        <v>2222.89</v>
      </c>
      <c r="E330" s="44">
        <f t="shared" ref="E330:AA330" si="190">$D$315</f>
        <v>2222.89</v>
      </c>
      <c r="F330" s="44">
        <f t="shared" si="190"/>
        <v>2222.89</v>
      </c>
      <c r="G330" s="44">
        <f t="shared" si="190"/>
        <v>2222.89</v>
      </c>
      <c r="H330" s="44">
        <f t="shared" si="190"/>
        <v>2222.89</v>
      </c>
      <c r="I330" s="44">
        <f t="shared" si="190"/>
        <v>2222.89</v>
      </c>
      <c r="J330" s="44">
        <f t="shared" si="190"/>
        <v>2222.89</v>
      </c>
      <c r="K330" s="44">
        <f t="shared" si="190"/>
        <v>2222.89</v>
      </c>
      <c r="L330" s="44">
        <f t="shared" si="190"/>
        <v>2222.89</v>
      </c>
      <c r="M330" s="44">
        <f t="shared" si="190"/>
        <v>2222.89</v>
      </c>
      <c r="N330" s="44">
        <f t="shared" si="190"/>
        <v>2222.89</v>
      </c>
      <c r="O330" s="44">
        <f t="shared" si="190"/>
        <v>2222.89</v>
      </c>
      <c r="P330" s="44">
        <f t="shared" si="190"/>
        <v>2222.89</v>
      </c>
      <c r="Q330" s="44">
        <f t="shared" si="190"/>
        <v>2222.89</v>
      </c>
      <c r="R330" s="44">
        <f t="shared" si="190"/>
        <v>2222.89</v>
      </c>
      <c r="S330" s="44">
        <f t="shared" si="190"/>
        <v>2222.89</v>
      </c>
      <c r="T330" s="44">
        <f t="shared" si="190"/>
        <v>2222.89</v>
      </c>
      <c r="U330" s="44">
        <f t="shared" si="190"/>
        <v>2222.89</v>
      </c>
      <c r="V330" s="44">
        <f t="shared" si="190"/>
        <v>2222.89</v>
      </c>
      <c r="W330" s="44">
        <f t="shared" si="190"/>
        <v>2222.89</v>
      </c>
      <c r="X330" s="44">
        <f t="shared" si="190"/>
        <v>2222.89</v>
      </c>
      <c r="Y330" s="44">
        <f t="shared" si="190"/>
        <v>2222.89</v>
      </c>
      <c r="Z330" s="44">
        <f t="shared" si="190"/>
        <v>2222.89</v>
      </c>
      <c r="AA330" s="44">
        <f t="shared" si="190"/>
        <v>2222.89</v>
      </c>
    </row>
    <row r="331" spans="1:27" ht="12.75" hidden="1" customHeight="1" outlineLevel="1" x14ac:dyDescent="0.2">
      <c r="A331" s="89" t="s">
        <v>550</v>
      </c>
      <c r="B331" s="63" t="s">
        <v>83</v>
      </c>
      <c r="C331" s="43" t="s">
        <v>79</v>
      </c>
      <c r="D331" s="44">
        <v>4.68</v>
      </c>
      <c r="E331" s="44">
        <v>4.68</v>
      </c>
      <c r="F331" s="44">
        <v>4.68</v>
      </c>
      <c r="G331" s="44">
        <v>4.68</v>
      </c>
      <c r="H331" s="44">
        <v>4.68</v>
      </c>
      <c r="I331" s="44">
        <v>4.68</v>
      </c>
      <c r="J331" s="44">
        <v>4.68</v>
      </c>
      <c r="K331" s="44">
        <v>4.68</v>
      </c>
      <c r="L331" s="44">
        <v>4.68</v>
      </c>
      <c r="M331" s="44">
        <v>4.68</v>
      </c>
      <c r="N331" s="44">
        <v>4.68</v>
      </c>
      <c r="O331" s="44">
        <v>4.68</v>
      </c>
      <c r="P331" s="44">
        <v>4.68</v>
      </c>
      <c r="Q331" s="44">
        <v>4.68</v>
      </c>
      <c r="R331" s="44">
        <v>4.68</v>
      </c>
      <c r="S331" s="44">
        <v>4.68</v>
      </c>
      <c r="T331" s="44">
        <v>4.68</v>
      </c>
      <c r="U331" s="44">
        <v>4.68</v>
      </c>
      <c r="V331" s="44">
        <v>4.68</v>
      </c>
      <c r="W331" s="44">
        <v>4.68</v>
      </c>
      <c r="X331" s="44">
        <v>4.68</v>
      </c>
      <c r="Y331" s="44">
        <v>4.68</v>
      </c>
      <c r="Z331" s="44">
        <v>4.68</v>
      </c>
      <c r="AA331" s="44">
        <v>4.68</v>
      </c>
    </row>
    <row r="332" spans="1:27" ht="12.75" hidden="1" customHeight="1" outlineLevel="1" x14ac:dyDescent="0.2">
      <c r="A332" s="89" t="s">
        <v>551</v>
      </c>
      <c r="B332" s="63" t="s">
        <v>81</v>
      </c>
      <c r="C332" s="43" t="s">
        <v>79</v>
      </c>
      <c r="D332" s="44">
        <f>$D$11</f>
        <v>110.23</v>
      </c>
      <c r="E332" s="44">
        <f t="shared" ref="E332:AA332" si="191">$D$11</f>
        <v>110.23</v>
      </c>
      <c r="F332" s="44">
        <f t="shared" si="191"/>
        <v>110.23</v>
      </c>
      <c r="G332" s="44">
        <f t="shared" si="191"/>
        <v>110.23</v>
      </c>
      <c r="H332" s="44">
        <f t="shared" si="191"/>
        <v>110.23</v>
      </c>
      <c r="I332" s="44">
        <f t="shared" si="191"/>
        <v>110.23</v>
      </c>
      <c r="J332" s="44">
        <f t="shared" si="191"/>
        <v>110.23</v>
      </c>
      <c r="K332" s="44">
        <f t="shared" si="191"/>
        <v>110.23</v>
      </c>
      <c r="L332" s="44">
        <f t="shared" si="191"/>
        <v>110.23</v>
      </c>
      <c r="M332" s="44">
        <f t="shared" si="191"/>
        <v>110.23</v>
      </c>
      <c r="N332" s="44">
        <f t="shared" si="191"/>
        <v>110.23</v>
      </c>
      <c r="O332" s="44">
        <f t="shared" si="191"/>
        <v>110.23</v>
      </c>
      <c r="P332" s="44">
        <f t="shared" si="191"/>
        <v>110.23</v>
      </c>
      <c r="Q332" s="44">
        <f t="shared" si="191"/>
        <v>110.23</v>
      </c>
      <c r="R332" s="44">
        <f t="shared" si="191"/>
        <v>110.23</v>
      </c>
      <c r="S332" s="44">
        <f t="shared" si="191"/>
        <v>110.23</v>
      </c>
      <c r="T332" s="44">
        <f t="shared" si="191"/>
        <v>110.23</v>
      </c>
      <c r="U332" s="44">
        <f t="shared" si="191"/>
        <v>110.23</v>
      </c>
      <c r="V332" s="44">
        <f t="shared" si="191"/>
        <v>110.23</v>
      </c>
      <c r="W332" s="44">
        <f t="shared" si="191"/>
        <v>110.23</v>
      </c>
      <c r="X332" s="44">
        <f t="shared" si="191"/>
        <v>110.23</v>
      </c>
      <c r="Y332" s="44">
        <f t="shared" si="191"/>
        <v>110.23</v>
      </c>
      <c r="Z332" s="44">
        <f t="shared" si="191"/>
        <v>110.23</v>
      </c>
      <c r="AA332" s="44">
        <f t="shared" si="191"/>
        <v>110.23</v>
      </c>
    </row>
    <row r="333" spans="1:27" ht="12.75" customHeight="1" collapsed="1" x14ac:dyDescent="0.2">
      <c r="A333" s="88" t="s">
        <v>552</v>
      </c>
      <c r="B333" s="28" t="str">
        <f>"05"&amp;"."&amp;$B$639&amp;"."&amp;$B$640</f>
        <v>05.09.2023</v>
      </c>
      <c r="C333" s="80" t="s">
        <v>76</v>
      </c>
      <c r="D333" s="81">
        <f>ROUND(((D334+D335+D337+D336)/1000),5)</f>
        <v>3.6946400000000001</v>
      </c>
      <c r="E333" s="81">
        <f>ROUND(((E334+E335+E337+E336)/1000),5)</f>
        <v>3.60459</v>
      </c>
      <c r="F333" s="81">
        <f>ROUND(((F334+F335+F337+F336)/1000),5)</f>
        <v>3.51641</v>
      </c>
      <c r="G333" s="81">
        <f t="shared" ref="G333:AA333" si="192">ROUND(((G334+G335+G337+G336)/1000),5)</f>
        <v>3.4980600000000002</v>
      </c>
      <c r="H333" s="81">
        <f t="shared" si="192"/>
        <v>3.5621200000000002</v>
      </c>
      <c r="I333" s="81">
        <f t="shared" si="192"/>
        <v>3.6758999999999999</v>
      </c>
      <c r="J333" s="81">
        <f t="shared" si="192"/>
        <v>3.7799100000000001</v>
      </c>
      <c r="K333" s="81">
        <f t="shared" si="192"/>
        <v>4.0658799999999999</v>
      </c>
      <c r="L333" s="81">
        <f t="shared" si="192"/>
        <v>4.1412599999999999</v>
      </c>
      <c r="M333" s="81">
        <f t="shared" si="192"/>
        <v>4.3405399999999998</v>
      </c>
      <c r="N333" s="81">
        <f t="shared" si="192"/>
        <v>4.3734700000000002</v>
      </c>
      <c r="O333" s="81">
        <f t="shared" si="192"/>
        <v>4.3717199999999998</v>
      </c>
      <c r="P333" s="81">
        <f t="shared" si="192"/>
        <v>4.3554599999999999</v>
      </c>
      <c r="Q333" s="81">
        <f t="shared" si="192"/>
        <v>4.3749200000000004</v>
      </c>
      <c r="R333" s="81">
        <f t="shared" si="192"/>
        <v>4.4276499999999999</v>
      </c>
      <c r="S333" s="81">
        <f t="shared" si="192"/>
        <v>4.4231299999999996</v>
      </c>
      <c r="T333" s="81">
        <f t="shared" si="192"/>
        <v>4.40794</v>
      </c>
      <c r="U333" s="81">
        <f t="shared" si="192"/>
        <v>4.3694199999999999</v>
      </c>
      <c r="V333" s="81">
        <f t="shared" si="192"/>
        <v>4.3637899999999998</v>
      </c>
      <c r="W333" s="81">
        <f t="shared" si="192"/>
        <v>4.4174100000000003</v>
      </c>
      <c r="X333" s="81">
        <f t="shared" si="192"/>
        <v>4.4089299999999998</v>
      </c>
      <c r="Y333" s="81">
        <f t="shared" si="192"/>
        <v>4.3523300000000003</v>
      </c>
      <c r="Z333" s="81">
        <f t="shared" si="192"/>
        <v>4.14316</v>
      </c>
      <c r="AA333" s="81">
        <f t="shared" si="192"/>
        <v>3.9998</v>
      </c>
    </row>
    <row r="334" spans="1:27" ht="12.75" hidden="1" customHeight="1" outlineLevel="1" x14ac:dyDescent="0.2">
      <c r="A334" s="89" t="s">
        <v>553</v>
      </c>
      <c r="B334" s="63" t="s">
        <v>230</v>
      </c>
      <c r="C334" s="43" t="s">
        <v>79</v>
      </c>
      <c r="D334" s="44">
        <v>1356.84</v>
      </c>
      <c r="E334" s="44">
        <v>1266.79</v>
      </c>
      <c r="F334" s="44">
        <v>1178.6099999999999</v>
      </c>
      <c r="G334" s="44">
        <v>1160.26</v>
      </c>
      <c r="H334" s="44">
        <v>1224.32</v>
      </c>
      <c r="I334" s="44">
        <v>1338.1</v>
      </c>
      <c r="J334" s="44">
        <v>1442.11</v>
      </c>
      <c r="K334" s="44">
        <v>1728.08</v>
      </c>
      <c r="L334" s="44">
        <v>1803.46</v>
      </c>
      <c r="M334" s="44">
        <v>2002.74</v>
      </c>
      <c r="N334" s="44">
        <v>2035.67</v>
      </c>
      <c r="O334" s="44">
        <v>2033.92</v>
      </c>
      <c r="P334" s="44">
        <v>2017.66</v>
      </c>
      <c r="Q334" s="44">
        <v>2037.12</v>
      </c>
      <c r="R334" s="44">
        <v>2089.85</v>
      </c>
      <c r="S334" s="44">
        <v>2085.33</v>
      </c>
      <c r="T334" s="44">
        <v>2070.14</v>
      </c>
      <c r="U334" s="44">
        <v>2031.62</v>
      </c>
      <c r="V334" s="44">
        <v>2025.99</v>
      </c>
      <c r="W334" s="44">
        <v>2079.61</v>
      </c>
      <c r="X334" s="44">
        <v>2071.13</v>
      </c>
      <c r="Y334" s="44">
        <v>2014.53</v>
      </c>
      <c r="Z334" s="44">
        <v>1805.36</v>
      </c>
      <c r="AA334" s="44">
        <v>1662</v>
      </c>
    </row>
    <row r="335" spans="1:27" ht="12.75" hidden="1" customHeight="1" outlineLevel="1" x14ac:dyDescent="0.2">
      <c r="A335" s="89" t="s">
        <v>554</v>
      </c>
      <c r="B335" s="63" t="s">
        <v>90</v>
      </c>
      <c r="C335" s="43" t="s">
        <v>79</v>
      </c>
      <c r="D335" s="44">
        <f>$D$315</f>
        <v>2222.89</v>
      </c>
      <c r="E335" s="44">
        <f t="shared" ref="E335:AA335" si="193">$D$315</f>
        <v>2222.89</v>
      </c>
      <c r="F335" s="44">
        <f t="shared" si="193"/>
        <v>2222.89</v>
      </c>
      <c r="G335" s="44">
        <f t="shared" si="193"/>
        <v>2222.89</v>
      </c>
      <c r="H335" s="44">
        <f t="shared" si="193"/>
        <v>2222.89</v>
      </c>
      <c r="I335" s="44">
        <f t="shared" si="193"/>
        <v>2222.89</v>
      </c>
      <c r="J335" s="44">
        <f t="shared" si="193"/>
        <v>2222.89</v>
      </c>
      <c r="K335" s="44">
        <f t="shared" si="193"/>
        <v>2222.89</v>
      </c>
      <c r="L335" s="44">
        <f t="shared" si="193"/>
        <v>2222.89</v>
      </c>
      <c r="M335" s="44">
        <f t="shared" si="193"/>
        <v>2222.89</v>
      </c>
      <c r="N335" s="44">
        <f t="shared" si="193"/>
        <v>2222.89</v>
      </c>
      <c r="O335" s="44">
        <f t="shared" si="193"/>
        <v>2222.89</v>
      </c>
      <c r="P335" s="44">
        <f t="shared" si="193"/>
        <v>2222.89</v>
      </c>
      <c r="Q335" s="44">
        <f t="shared" si="193"/>
        <v>2222.89</v>
      </c>
      <c r="R335" s="44">
        <f t="shared" si="193"/>
        <v>2222.89</v>
      </c>
      <c r="S335" s="44">
        <f t="shared" si="193"/>
        <v>2222.89</v>
      </c>
      <c r="T335" s="44">
        <f t="shared" si="193"/>
        <v>2222.89</v>
      </c>
      <c r="U335" s="44">
        <f t="shared" si="193"/>
        <v>2222.89</v>
      </c>
      <c r="V335" s="44">
        <f t="shared" si="193"/>
        <v>2222.89</v>
      </c>
      <c r="W335" s="44">
        <f t="shared" si="193"/>
        <v>2222.89</v>
      </c>
      <c r="X335" s="44">
        <f t="shared" si="193"/>
        <v>2222.89</v>
      </c>
      <c r="Y335" s="44">
        <f t="shared" si="193"/>
        <v>2222.89</v>
      </c>
      <c r="Z335" s="44">
        <f t="shared" si="193"/>
        <v>2222.89</v>
      </c>
      <c r="AA335" s="44">
        <f t="shared" si="193"/>
        <v>2222.89</v>
      </c>
    </row>
    <row r="336" spans="1:27" ht="12.75" hidden="1" customHeight="1" outlineLevel="1" x14ac:dyDescent="0.2">
      <c r="A336" s="89" t="s">
        <v>555</v>
      </c>
      <c r="B336" s="63" t="s">
        <v>83</v>
      </c>
      <c r="C336" s="43" t="s">
        <v>79</v>
      </c>
      <c r="D336" s="44">
        <v>4.68</v>
      </c>
      <c r="E336" s="44">
        <v>4.68</v>
      </c>
      <c r="F336" s="44">
        <v>4.68</v>
      </c>
      <c r="G336" s="44">
        <v>4.68</v>
      </c>
      <c r="H336" s="44">
        <v>4.68</v>
      </c>
      <c r="I336" s="44">
        <v>4.68</v>
      </c>
      <c r="J336" s="44">
        <v>4.68</v>
      </c>
      <c r="K336" s="44">
        <v>4.68</v>
      </c>
      <c r="L336" s="44">
        <v>4.68</v>
      </c>
      <c r="M336" s="44">
        <v>4.68</v>
      </c>
      <c r="N336" s="44">
        <v>4.68</v>
      </c>
      <c r="O336" s="44">
        <v>4.68</v>
      </c>
      <c r="P336" s="44">
        <v>4.68</v>
      </c>
      <c r="Q336" s="44">
        <v>4.68</v>
      </c>
      <c r="R336" s="44">
        <v>4.68</v>
      </c>
      <c r="S336" s="44">
        <v>4.68</v>
      </c>
      <c r="T336" s="44">
        <v>4.68</v>
      </c>
      <c r="U336" s="44">
        <v>4.68</v>
      </c>
      <c r="V336" s="44">
        <v>4.68</v>
      </c>
      <c r="W336" s="44">
        <v>4.68</v>
      </c>
      <c r="X336" s="44">
        <v>4.68</v>
      </c>
      <c r="Y336" s="44">
        <v>4.68</v>
      </c>
      <c r="Z336" s="44">
        <v>4.68</v>
      </c>
      <c r="AA336" s="44">
        <v>4.68</v>
      </c>
    </row>
    <row r="337" spans="1:27" ht="12.75" hidden="1" customHeight="1" outlineLevel="1" x14ac:dyDescent="0.2">
      <c r="A337" s="89" t="s">
        <v>556</v>
      </c>
      <c r="B337" s="63" t="s">
        <v>81</v>
      </c>
      <c r="C337" s="43" t="s">
        <v>79</v>
      </c>
      <c r="D337" s="44">
        <f>$D$11</f>
        <v>110.23</v>
      </c>
      <c r="E337" s="44">
        <f t="shared" ref="E337:AA337" si="194">$D$11</f>
        <v>110.23</v>
      </c>
      <c r="F337" s="44">
        <f t="shared" si="194"/>
        <v>110.23</v>
      </c>
      <c r="G337" s="44">
        <f t="shared" si="194"/>
        <v>110.23</v>
      </c>
      <c r="H337" s="44">
        <f t="shared" si="194"/>
        <v>110.23</v>
      </c>
      <c r="I337" s="44">
        <f t="shared" si="194"/>
        <v>110.23</v>
      </c>
      <c r="J337" s="44">
        <f t="shared" si="194"/>
        <v>110.23</v>
      </c>
      <c r="K337" s="44">
        <f t="shared" si="194"/>
        <v>110.23</v>
      </c>
      <c r="L337" s="44">
        <f t="shared" si="194"/>
        <v>110.23</v>
      </c>
      <c r="M337" s="44">
        <f t="shared" si="194"/>
        <v>110.23</v>
      </c>
      <c r="N337" s="44">
        <f t="shared" si="194"/>
        <v>110.23</v>
      </c>
      <c r="O337" s="44">
        <f t="shared" si="194"/>
        <v>110.23</v>
      </c>
      <c r="P337" s="44">
        <f t="shared" si="194"/>
        <v>110.23</v>
      </c>
      <c r="Q337" s="44">
        <f t="shared" si="194"/>
        <v>110.23</v>
      </c>
      <c r="R337" s="44">
        <f t="shared" si="194"/>
        <v>110.23</v>
      </c>
      <c r="S337" s="44">
        <f t="shared" si="194"/>
        <v>110.23</v>
      </c>
      <c r="T337" s="44">
        <f t="shared" si="194"/>
        <v>110.23</v>
      </c>
      <c r="U337" s="44">
        <f t="shared" si="194"/>
        <v>110.23</v>
      </c>
      <c r="V337" s="44">
        <f t="shared" si="194"/>
        <v>110.23</v>
      </c>
      <c r="W337" s="44">
        <f t="shared" si="194"/>
        <v>110.23</v>
      </c>
      <c r="X337" s="44">
        <f t="shared" si="194"/>
        <v>110.23</v>
      </c>
      <c r="Y337" s="44">
        <f t="shared" si="194"/>
        <v>110.23</v>
      </c>
      <c r="Z337" s="44">
        <f t="shared" si="194"/>
        <v>110.23</v>
      </c>
      <c r="AA337" s="44">
        <f t="shared" si="194"/>
        <v>110.23</v>
      </c>
    </row>
    <row r="338" spans="1:27" ht="12.75" customHeight="1" collapsed="1" x14ac:dyDescent="0.2">
      <c r="A338" s="88" t="s">
        <v>557</v>
      </c>
      <c r="B338" s="28" t="str">
        <f>"06"&amp;"."&amp;$B$639&amp;"."&amp;$B$640</f>
        <v>06.09.2023</v>
      </c>
      <c r="C338" s="80" t="s">
        <v>76</v>
      </c>
      <c r="D338" s="81">
        <f>ROUND(((D339+D340+D342+D341)/1000),5)</f>
        <v>3.6658200000000001</v>
      </c>
      <c r="E338" s="81">
        <f>ROUND(((E339+E340+E342+E341)/1000),5)</f>
        <v>3.5296799999999999</v>
      </c>
      <c r="F338" s="81">
        <f>ROUND(((F339+F340+F342+F341)/1000),5)</f>
        <v>3.4536500000000001</v>
      </c>
      <c r="G338" s="81">
        <f t="shared" ref="G338:AA338" si="195">ROUND(((G339+G340+G342+G341)/1000),5)</f>
        <v>3.4522499999999998</v>
      </c>
      <c r="H338" s="81">
        <f t="shared" si="195"/>
        <v>3.5289100000000002</v>
      </c>
      <c r="I338" s="81">
        <f t="shared" si="195"/>
        <v>3.6552600000000002</v>
      </c>
      <c r="J338" s="81">
        <f t="shared" si="195"/>
        <v>3.78064</v>
      </c>
      <c r="K338" s="81">
        <f t="shared" si="195"/>
        <v>4.0766400000000003</v>
      </c>
      <c r="L338" s="81">
        <f t="shared" si="195"/>
        <v>4.3201299999999998</v>
      </c>
      <c r="M338" s="81">
        <f t="shared" si="195"/>
        <v>4.39086</v>
      </c>
      <c r="N338" s="81">
        <f t="shared" si="195"/>
        <v>4.4178499999999996</v>
      </c>
      <c r="O338" s="81">
        <f t="shared" si="195"/>
        <v>4.4152500000000003</v>
      </c>
      <c r="P338" s="81">
        <f t="shared" si="195"/>
        <v>4.4080899999999996</v>
      </c>
      <c r="Q338" s="81">
        <f t="shared" si="195"/>
        <v>4.4181999999999997</v>
      </c>
      <c r="R338" s="81">
        <f t="shared" si="195"/>
        <v>4.4568599999999998</v>
      </c>
      <c r="S338" s="81">
        <f t="shared" si="195"/>
        <v>4.4439799999999998</v>
      </c>
      <c r="T338" s="81">
        <f t="shared" si="195"/>
        <v>4.4362000000000004</v>
      </c>
      <c r="U338" s="81">
        <f t="shared" si="195"/>
        <v>4.42692</v>
      </c>
      <c r="V338" s="81">
        <f t="shared" si="195"/>
        <v>4.4257799999999996</v>
      </c>
      <c r="W338" s="81">
        <f t="shared" si="195"/>
        <v>4.4447099999999997</v>
      </c>
      <c r="X338" s="81">
        <f t="shared" si="195"/>
        <v>4.4421799999999996</v>
      </c>
      <c r="Y338" s="81">
        <f t="shared" si="195"/>
        <v>4.3314500000000002</v>
      </c>
      <c r="Z338" s="81">
        <f t="shared" si="195"/>
        <v>4.1160600000000001</v>
      </c>
      <c r="AA338" s="81">
        <f t="shared" si="195"/>
        <v>3.9005200000000002</v>
      </c>
    </row>
    <row r="339" spans="1:27" ht="12.75" hidden="1" customHeight="1" outlineLevel="1" x14ac:dyDescent="0.2">
      <c r="A339" s="89" t="s">
        <v>558</v>
      </c>
      <c r="B339" s="63" t="s">
        <v>230</v>
      </c>
      <c r="C339" s="43" t="s">
        <v>79</v>
      </c>
      <c r="D339" s="44">
        <v>1328.02</v>
      </c>
      <c r="E339" s="44">
        <v>1191.8800000000001</v>
      </c>
      <c r="F339" s="44">
        <v>1115.8499999999999</v>
      </c>
      <c r="G339" s="44">
        <v>1114.45</v>
      </c>
      <c r="H339" s="44">
        <v>1191.1099999999999</v>
      </c>
      <c r="I339" s="44">
        <v>1317.46</v>
      </c>
      <c r="J339" s="44">
        <v>1442.84</v>
      </c>
      <c r="K339" s="44">
        <v>1738.84</v>
      </c>
      <c r="L339" s="44">
        <v>1982.33</v>
      </c>
      <c r="M339" s="44">
        <v>2053.06</v>
      </c>
      <c r="N339" s="44">
        <v>2080.0500000000002</v>
      </c>
      <c r="O339" s="44">
        <v>2077.4499999999998</v>
      </c>
      <c r="P339" s="44">
        <v>2070.29</v>
      </c>
      <c r="Q339" s="44">
        <v>2080.4</v>
      </c>
      <c r="R339" s="44">
        <v>2119.06</v>
      </c>
      <c r="S339" s="44">
        <v>2106.1799999999998</v>
      </c>
      <c r="T339" s="44">
        <v>2098.4</v>
      </c>
      <c r="U339" s="44">
        <v>2089.12</v>
      </c>
      <c r="V339" s="44">
        <v>2087.98</v>
      </c>
      <c r="W339" s="44">
        <v>2106.91</v>
      </c>
      <c r="X339" s="44">
        <v>2104.38</v>
      </c>
      <c r="Y339" s="44">
        <v>1993.65</v>
      </c>
      <c r="Z339" s="44">
        <v>1778.26</v>
      </c>
      <c r="AA339" s="44">
        <v>1562.72</v>
      </c>
    </row>
    <row r="340" spans="1:27" ht="12.75" hidden="1" customHeight="1" outlineLevel="1" x14ac:dyDescent="0.2">
      <c r="A340" s="89" t="s">
        <v>559</v>
      </c>
      <c r="B340" s="63" t="s">
        <v>90</v>
      </c>
      <c r="C340" s="43" t="s">
        <v>79</v>
      </c>
      <c r="D340" s="44">
        <f>$D$315</f>
        <v>2222.89</v>
      </c>
      <c r="E340" s="44">
        <f t="shared" ref="E340:AA340" si="196">$D$315</f>
        <v>2222.89</v>
      </c>
      <c r="F340" s="44">
        <f t="shared" si="196"/>
        <v>2222.89</v>
      </c>
      <c r="G340" s="44">
        <f t="shared" si="196"/>
        <v>2222.89</v>
      </c>
      <c r="H340" s="44">
        <f t="shared" si="196"/>
        <v>2222.89</v>
      </c>
      <c r="I340" s="44">
        <f t="shared" si="196"/>
        <v>2222.89</v>
      </c>
      <c r="J340" s="44">
        <f t="shared" si="196"/>
        <v>2222.89</v>
      </c>
      <c r="K340" s="44">
        <f t="shared" si="196"/>
        <v>2222.89</v>
      </c>
      <c r="L340" s="44">
        <f t="shared" si="196"/>
        <v>2222.89</v>
      </c>
      <c r="M340" s="44">
        <f t="shared" si="196"/>
        <v>2222.89</v>
      </c>
      <c r="N340" s="44">
        <f t="shared" si="196"/>
        <v>2222.89</v>
      </c>
      <c r="O340" s="44">
        <f t="shared" si="196"/>
        <v>2222.89</v>
      </c>
      <c r="P340" s="44">
        <f t="shared" si="196"/>
        <v>2222.89</v>
      </c>
      <c r="Q340" s="44">
        <f t="shared" si="196"/>
        <v>2222.89</v>
      </c>
      <c r="R340" s="44">
        <f t="shared" si="196"/>
        <v>2222.89</v>
      </c>
      <c r="S340" s="44">
        <f t="shared" si="196"/>
        <v>2222.89</v>
      </c>
      <c r="T340" s="44">
        <f t="shared" si="196"/>
        <v>2222.89</v>
      </c>
      <c r="U340" s="44">
        <f t="shared" si="196"/>
        <v>2222.89</v>
      </c>
      <c r="V340" s="44">
        <f t="shared" si="196"/>
        <v>2222.89</v>
      </c>
      <c r="W340" s="44">
        <f t="shared" si="196"/>
        <v>2222.89</v>
      </c>
      <c r="X340" s="44">
        <f t="shared" si="196"/>
        <v>2222.89</v>
      </c>
      <c r="Y340" s="44">
        <f t="shared" si="196"/>
        <v>2222.89</v>
      </c>
      <c r="Z340" s="44">
        <f t="shared" si="196"/>
        <v>2222.89</v>
      </c>
      <c r="AA340" s="44">
        <f t="shared" si="196"/>
        <v>2222.89</v>
      </c>
    </row>
    <row r="341" spans="1:27" ht="12.75" hidden="1" customHeight="1" outlineLevel="1" x14ac:dyDescent="0.2">
      <c r="A341" s="89" t="s">
        <v>560</v>
      </c>
      <c r="B341" s="63" t="s">
        <v>83</v>
      </c>
      <c r="C341" s="43" t="s">
        <v>79</v>
      </c>
      <c r="D341" s="44">
        <v>4.68</v>
      </c>
      <c r="E341" s="44">
        <v>4.68</v>
      </c>
      <c r="F341" s="44">
        <v>4.68</v>
      </c>
      <c r="G341" s="44">
        <v>4.68</v>
      </c>
      <c r="H341" s="44">
        <v>4.68</v>
      </c>
      <c r="I341" s="44">
        <v>4.68</v>
      </c>
      <c r="J341" s="44">
        <v>4.68</v>
      </c>
      <c r="K341" s="44">
        <v>4.68</v>
      </c>
      <c r="L341" s="44">
        <v>4.68</v>
      </c>
      <c r="M341" s="44">
        <v>4.68</v>
      </c>
      <c r="N341" s="44">
        <v>4.68</v>
      </c>
      <c r="O341" s="44">
        <v>4.68</v>
      </c>
      <c r="P341" s="44">
        <v>4.68</v>
      </c>
      <c r="Q341" s="44">
        <v>4.68</v>
      </c>
      <c r="R341" s="44">
        <v>4.68</v>
      </c>
      <c r="S341" s="44">
        <v>4.68</v>
      </c>
      <c r="T341" s="44">
        <v>4.68</v>
      </c>
      <c r="U341" s="44">
        <v>4.68</v>
      </c>
      <c r="V341" s="44">
        <v>4.68</v>
      </c>
      <c r="W341" s="44">
        <v>4.68</v>
      </c>
      <c r="X341" s="44">
        <v>4.68</v>
      </c>
      <c r="Y341" s="44">
        <v>4.68</v>
      </c>
      <c r="Z341" s="44">
        <v>4.68</v>
      </c>
      <c r="AA341" s="44">
        <v>4.68</v>
      </c>
    </row>
    <row r="342" spans="1:27" ht="12.75" hidden="1" customHeight="1" outlineLevel="1" x14ac:dyDescent="0.2">
      <c r="A342" s="89" t="s">
        <v>561</v>
      </c>
      <c r="B342" s="63" t="s">
        <v>81</v>
      </c>
      <c r="C342" s="43" t="s">
        <v>79</v>
      </c>
      <c r="D342" s="44">
        <f>$D$11</f>
        <v>110.23</v>
      </c>
      <c r="E342" s="44">
        <f t="shared" ref="E342:AA342" si="197">$D$11</f>
        <v>110.23</v>
      </c>
      <c r="F342" s="44">
        <f t="shared" si="197"/>
        <v>110.23</v>
      </c>
      <c r="G342" s="44">
        <f t="shared" si="197"/>
        <v>110.23</v>
      </c>
      <c r="H342" s="44">
        <f t="shared" si="197"/>
        <v>110.23</v>
      </c>
      <c r="I342" s="44">
        <f t="shared" si="197"/>
        <v>110.23</v>
      </c>
      <c r="J342" s="44">
        <f t="shared" si="197"/>
        <v>110.23</v>
      </c>
      <c r="K342" s="44">
        <f t="shared" si="197"/>
        <v>110.23</v>
      </c>
      <c r="L342" s="44">
        <f t="shared" si="197"/>
        <v>110.23</v>
      </c>
      <c r="M342" s="44">
        <f t="shared" si="197"/>
        <v>110.23</v>
      </c>
      <c r="N342" s="44">
        <f t="shared" si="197"/>
        <v>110.23</v>
      </c>
      <c r="O342" s="44">
        <f t="shared" si="197"/>
        <v>110.23</v>
      </c>
      <c r="P342" s="44">
        <f t="shared" si="197"/>
        <v>110.23</v>
      </c>
      <c r="Q342" s="44">
        <f t="shared" si="197"/>
        <v>110.23</v>
      </c>
      <c r="R342" s="44">
        <f t="shared" si="197"/>
        <v>110.23</v>
      </c>
      <c r="S342" s="44">
        <f t="shared" si="197"/>
        <v>110.23</v>
      </c>
      <c r="T342" s="44">
        <f t="shared" si="197"/>
        <v>110.23</v>
      </c>
      <c r="U342" s="44">
        <f t="shared" si="197"/>
        <v>110.23</v>
      </c>
      <c r="V342" s="44">
        <f t="shared" si="197"/>
        <v>110.23</v>
      </c>
      <c r="W342" s="44">
        <f t="shared" si="197"/>
        <v>110.23</v>
      </c>
      <c r="X342" s="44">
        <f t="shared" si="197"/>
        <v>110.23</v>
      </c>
      <c r="Y342" s="44">
        <f t="shared" si="197"/>
        <v>110.23</v>
      </c>
      <c r="Z342" s="44">
        <f t="shared" si="197"/>
        <v>110.23</v>
      </c>
      <c r="AA342" s="44">
        <f t="shared" si="197"/>
        <v>110.23</v>
      </c>
    </row>
    <row r="343" spans="1:27" ht="12.75" customHeight="1" collapsed="1" x14ac:dyDescent="0.2">
      <c r="A343" s="88" t="s">
        <v>562</v>
      </c>
      <c r="B343" s="28" t="str">
        <f>"07"&amp;"."&amp;$B$639&amp;"."&amp;$B$640</f>
        <v>07.09.2023</v>
      </c>
      <c r="C343" s="80" t="s">
        <v>76</v>
      </c>
      <c r="D343" s="81">
        <f>ROUND(((D344+D345+D347+D346)/1000),5)</f>
        <v>3.69163</v>
      </c>
      <c r="E343" s="81">
        <f>ROUND(((E344+E345+E347+E346)/1000),5)</f>
        <v>3.55985</v>
      </c>
      <c r="F343" s="81">
        <f>ROUND(((F344+F345+F347+F346)/1000),5)</f>
        <v>3.4874299999999998</v>
      </c>
      <c r="G343" s="81">
        <f t="shared" ref="G343:AA343" si="198">ROUND(((G344+G345+G347+G346)/1000),5)</f>
        <v>3.4824700000000002</v>
      </c>
      <c r="H343" s="81">
        <f t="shared" si="198"/>
        <v>3.5767199999999999</v>
      </c>
      <c r="I343" s="81">
        <f t="shared" si="198"/>
        <v>3.6852100000000001</v>
      </c>
      <c r="J343" s="81">
        <f t="shared" si="198"/>
        <v>3.8024200000000001</v>
      </c>
      <c r="K343" s="81">
        <f t="shared" si="198"/>
        <v>4.1185299999999998</v>
      </c>
      <c r="L343" s="81">
        <f t="shared" si="198"/>
        <v>4.3541800000000004</v>
      </c>
      <c r="M343" s="81">
        <f t="shared" si="198"/>
        <v>4.4444699999999999</v>
      </c>
      <c r="N343" s="81">
        <f t="shared" si="198"/>
        <v>4.47715</v>
      </c>
      <c r="O343" s="81">
        <f t="shared" si="198"/>
        <v>4.4676799999999997</v>
      </c>
      <c r="P343" s="81">
        <f t="shared" si="198"/>
        <v>4.45261</v>
      </c>
      <c r="Q343" s="81">
        <f t="shared" si="198"/>
        <v>4.4707699999999999</v>
      </c>
      <c r="R343" s="81">
        <f t="shared" si="198"/>
        <v>4.5131800000000002</v>
      </c>
      <c r="S343" s="81">
        <f t="shared" si="198"/>
        <v>4.5089199999999998</v>
      </c>
      <c r="T343" s="81">
        <f t="shared" si="198"/>
        <v>4.4842899999999997</v>
      </c>
      <c r="U343" s="81">
        <f t="shared" si="198"/>
        <v>4.4668000000000001</v>
      </c>
      <c r="V343" s="81">
        <f t="shared" si="198"/>
        <v>4.4596600000000004</v>
      </c>
      <c r="W343" s="81">
        <f t="shared" si="198"/>
        <v>4.4987000000000004</v>
      </c>
      <c r="X343" s="81">
        <f t="shared" si="198"/>
        <v>4.4771700000000001</v>
      </c>
      <c r="Y343" s="81">
        <f t="shared" si="198"/>
        <v>4.3528000000000002</v>
      </c>
      <c r="Z343" s="81">
        <f t="shared" si="198"/>
        <v>4.0152900000000002</v>
      </c>
      <c r="AA343" s="81">
        <f t="shared" si="198"/>
        <v>3.8388499999999999</v>
      </c>
    </row>
    <row r="344" spans="1:27" ht="12.75" hidden="1" customHeight="1" outlineLevel="1" x14ac:dyDescent="0.2">
      <c r="A344" s="89" t="s">
        <v>563</v>
      </c>
      <c r="B344" s="63" t="s">
        <v>230</v>
      </c>
      <c r="C344" s="43" t="s">
        <v>79</v>
      </c>
      <c r="D344" s="44">
        <v>1353.83</v>
      </c>
      <c r="E344" s="44">
        <v>1222.05</v>
      </c>
      <c r="F344" s="44">
        <v>1149.6300000000001</v>
      </c>
      <c r="G344" s="44">
        <v>1144.67</v>
      </c>
      <c r="H344" s="44">
        <v>1238.92</v>
      </c>
      <c r="I344" s="44">
        <v>1347.41</v>
      </c>
      <c r="J344" s="44">
        <v>1464.62</v>
      </c>
      <c r="K344" s="44">
        <v>1780.73</v>
      </c>
      <c r="L344" s="44">
        <v>2016.38</v>
      </c>
      <c r="M344" s="44">
        <v>2106.67</v>
      </c>
      <c r="N344" s="44">
        <v>2139.35</v>
      </c>
      <c r="O344" s="44">
        <v>2129.88</v>
      </c>
      <c r="P344" s="44">
        <v>2114.81</v>
      </c>
      <c r="Q344" s="44">
        <v>2132.9699999999998</v>
      </c>
      <c r="R344" s="44">
        <v>2175.38</v>
      </c>
      <c r="S344" s="44">
        <v>2171.12</v>
      </c>
      <c r="T344" s="44">
        <v>2146.4899999999998</v>
      </c>
      <c r="U344" s="44">
        <v>2129</v>
      </c>
      <c r="V344" s="44">
        <v>2121.86</v>
      </c>
      <c r="W344" s="44">
        <v>2160.9</v>
      </c>
      <c r="X344" s="44">
        <v>2139.37</v>
      </c>
      <c r="Y344" s="44">
        <v>2015</v>
      </c>
      <c r="Z344" s="44">
        <v>1677.49</v>
      </c>
      <c r="AA344" s="44">
        <v>1501.05</v>
      </c>
    </row>
    <row r="345" spans="1:27" ht="12.75" hidden="1" customHeight="1" outlineLevel="1" x14ac:dyDescent="0.2">
      <c r="A345" s="89" t="s">
        <v>564</v>
      </c>
      <c r="B345" s="63" t="s">
        <v>90</v>
      </c>
      <c r="C345" s="43" t="s">
        <v>79</v>
      </c>
      <c r="D345" s="44">
        <f>$D$315</f>
        <v>2222.89</v>
      </c>
      <c r="E345" s="44">
        <f t="shared" ref="E345:AA345" si="199">$D$315</f>
        <v>2222.89</v>
      </c>
      <c r="F345" s="44">
        <f t="shared" si="199"/>
        <v>2222.89</v>
      </c>
      <c r="G345" s="44">
        <f t="shared" si="199"/>
        <v>2222.89</v>
      </c>
      <c r="H345" s="44">
        <f t="shared" si="199"/>
        <v>2222.89</v>
      </c>
      <c r="I345" s="44">
        <f t="shared" si="199"/>
        <v>2222.89</v>
      </c>
      <c r="J345" s="44">
        <f t="shared" si="199"/>
        <v>2222.89</v>
      </c>
      <c r="K345" s="44">
        <f t="shared" si="199"/>
        <v>2222.89</v>
      </c>
      <c r="L345" s="44">
        <f t="shared" si="199"/>
        <v>2222.89</v>
      </c>
      <c r="M345" s="44">
        <f t="shared" si="199"/>
        <v>2222.89</v>
      </c>
      <c r="N345" s="44">
        <f t="shared" si="199"/>
        <v>2222.89</v>
      </c>
      <c r="O345" s="44">
        <f t="shared" si="199"/>
        <v>2222.89</v>
      </c>
      <c r="P345" s="44">
        <f t="shared" si="199"/>
        <v>2222.89</v>
      </c>
      <c r="Q345" s="44">
        <f t="shared" si="199"/>
        <v>2222.89</v>
      </c>
      <c r="R345" s="44">
        <f t="shared" si="199"/>
        <v>2222.89</v>
      </c>
      <c r="S345" s="44">
        <f t="shared" si="199"/>
        <v>2222.89</v>
      </c>
      <c r="T345" s="44">
        <f t="shared" si="199"/>
        <v>2222.89</v>
      </c>
      <c r="U345" s="44">
        <f t="shared" si="199"/>
        <v>2222.89</v>
      </c>
      <c r="V345" s="44">
        <f t="shared" si="199"/>
        <v>2222.89</v>
      </c>
      <c r="W345" s="44">
        <f t="shared" si="199"/>
        <v>2222.89</v>
      </c>
      <c r="X345" s="44">
        <f t="shared" si="199"/>
        <v>2222.89</v>
      </c>
      <c r="Y345" s="44">
        <f t="shared" si="199"/>
        <v>2222.89</v>
      </c>
      <c r="Z345" s="44">
        <f t="shared" si="199"/>
        <v>2222.89</v>
      </c>
      <c r="AA345" s="44">
        <f t="shared" si="199"/>
        <v>2222.89</v>
      </c>
    </row>
    <row r="346" spans="1:27" ht="12.75" hidden="1" customHeight="1" outlineLevel="1" x14ac:dyDescent="0.2">
      <c r="A346" s="89" t="s">
        <v>565</v>
      </c>
      <c r="B346" s="63" t="s">
        <v>83</v>
      </c>
      <c r="C346" s="43" t="s">
        <v>79</v>
      </c>
      <c r="D346" s="44">
        <v>4.68</v>
      </c>
      <c r="E346" s="44">
        <v>4.68</v>
      </c>
      <c r="F346" s="44">
        <v>4.68</v>
      </c>
      <c r="G346" s="44">
        <v>4.68</v>
      </c>
      <c r="H346" s="44">
        <v>4.68</v>
      </c>
      <c r="I346" s="44">
        <v>4.68</v>
      </c>
      <c r="J346" s="44">
        <v>4.68</v>
      </c>
      <c r="K346" s="44">
        <v>4.68</v>
      </c>
      <c r="L346" s="44">
        <v>4.68</v>
      </c>
      <c r="M346" s="44">
        <v>4.68</v>
      </c>
      <c r="N346" s="44">
        <v>4.68</v>
      </c>
      <c r="O346" s="44">
        <v>4.68</v>
      </c>
      <c r="P346" s="44">
        <v>4.68</v>
      </c>
      <c r="Q346" s="44">
        <v>4.68</v>
      </c>
      <c r="R346" s="44">
        <v>4.68</v>
      </c>
      <c r="S346" s="44">
        <v>4.68</v>
      </c>
      <c r="T346" s="44">
        <v>4.68</v>
      </c>
      <c r="U346" s="44">
        <v>4.68</v>
      </c>
      <c r="V346" s="44">
        <v>4.68</v>
      </c>
      <c r="W346" s="44">
        <v>4.68</v>
      </c>
      <c r="X346" s="44">
        <v>4.68</v>
      </c>
      <c r="Y346" s="44">
        <v>4.68</v>
      </c>
      <c r="Z346" s="44">
        <v>4.68</v>
      </c>
      <c r="AA346" s="44">
        <v>4.68</v>
      </c>
    </row>
    <row r="347" spans="1:27" ht="12.75" hidden="1" customHeight="1" outlineLevel="1" x14ac:dyDescent="0.2">
      <c r="A347" s="89" t="s">
        <v>566</v>
      </c>
      <c r="B347" s="63" t="s">
        <v>81</v>
      </c>
      <c r="C347" s="43" t="s">
        <v>79</v>
      </c>
      <c r="D347" s="44">
        <f>$D$11</f>
        <v>110.23</v>
      </c>
      <c r="E347" s="44">
        <f t="shared" ref="E347:AA347" si="200">$D$11</f>
        <v>110.23</v>
      </c>
      <c r="F347" s="44">
        <f t="shared" si="200"/>
        <v>110.23</v>
      </c>
      <c r="G347" s="44">
        <f t="shared" si="200"/>
        <v>110.23</v>
      </c>
      <c r="H347" s="44">
        <f t="shared" si="200"/>
        <v>110.23</v>
      </c>
      <c r="I347" s="44">
        <f t="shared" si="200"/>
        <v>110.23</v>
      </c>
      <c r="J347" s="44">
        <f t="shared" si="200"/>
        <v>110.23</v>
      </c>
      <c r="K347" s="44">
        <f t="shared" si="200"/>
        <v>110.23</v>
      </c>
      <c r="L347" s="44">
        <f t="shared" si="200"/>
        <v>110.23</v>
      </c>
      <c r="M347" s="44">
        <f t="shared" si="200"/>
        <v>110.23</v>
      </c>
      <c r="N347" s="44">
        <f t="shared" si="200"/>
        <v>110.23</v>
      </c>
      <c r="O347" s="44">
        <f t="shared" si="200"/>
        <v>110.23</v>
      </c>
      <c r="P347" s="44">
        <f t="shared" si="200"/>
        <v>110.23</v>
      </c>
      <c r="Q347" s="44">
        <f t="shared" si="200"/>
        <v>110.23</v>
      </c>
      <c r="R347" s="44">
        <f t="shared" si="200"/>
        <v>110.23</v>
      </c>
      <c r="S347" s="44">
        <f t="shared" si="200"/>
        <v>110.23</v>
      </c>
      <c r="T347" s="44">
        <f t="shared" si="200"/>
        <v>110.23</v>
      </c>
      <c r="U347" s="44">
        <f t="shared" si="200"/>
        <v>110.23</v>
      </c>
      <c r="V347" s="44">
        <f t="shared" si="200"/>
        <v>110.23</v>
      </c>
      <c r="W347" s="44">
        <f t="shared" si="200"/>
        <v>110.23</v>
      </c>
      <c r="X347" s="44">
        <f t="shared" si="200"/>
        <v>110.23</v>
      </c>
      <c r="Y347" s="44">
        <f t="shared" si="200"/>
        <v>110.23</v>
      </c>
      <c r="Z347" s="44">
        <f t="shared" si="200"/>
        <v>110.23</v>
      </c>
      <c r="AA347" s="44">
        <f t="shared" si="200"/>
        <v>110.23</v>
      </c>
    </row>
    <row r="348" spans="1:27" ht="12.75" customHeight="1" collapsed="1" x14ac:dyDescent="0.2">
      <c r="A348" s="88" t="s">
        <v>567</v>
      </c>
      <c r="B348" s="28" t="str">
        <f>"08"&amp;"."&amp;$B$639&amp;"."&amp;$B$640</f>
        <v>08.09.2023</v>
      </c>
      <c r="C348" s="80" t="s">
        <v>76</v>
      </c>
      <c r="D348" s="81">
        <f>ROUND(((D349+D350+D352+D351)/1000),5)</f>
        <v>3.7063299999999999</v>
      </c>
      <c r="E348" s="81">
        <f>ROUND(((E349+E350+E352+E351)/1000),5)</f>
        <v>3.5514100000000002</v>
      </c>
      <c r="F348" s="81">
        <f>ROUND(((F349+F350+F352+F351)/1000),5)</f>
        <v>3.45092</v>
      </c>
      <c r="G348" s="81">
        <f t="shared" ref="G348:AA348" si="201">ROUND(((G349+G350+G352+G351)/1000),5)</f>
        <v>3.42537</v>
      </c>
      <c r="H348" s="81">
        <f t="shared" si="201"/>
        <v>3.57422</v>
      </c>
      <c r="I348" s="81">
        <f t="shared" si="201"/>
        <v>3.6903299999999999</v>
      </c>
      <c r="J348" s="81">
        <f t="shared" si="201"/>
        <v>3.8244899999999999</v>
      </c>
      <c r="K348" s="81">
        <f t="shared" si="201"/>
        <v>4.0922400000000003</v>
      </c>
      <c r="L348" s="81">
        <f t="shared" si="201"/>
        <v>4.3145300000000004</v>
      </c>
      <c r="M348" s="81">
        <f t="shared" si="201"/>
        <v>4.41031</v>
      </c>
      <c r="N348" s="81">
        <f t="shared" si="201"/>
        <v>4.4396500000000003</v>
      </c>
      <c r="O348" s="81">
        <f t="shared" si="201"/>
        <v>4.4282700000000004</v>
      </c>
      <c r="P348" s="81">
        <f t="shared" si="201"/>
        <v>4.4308199999999998</v>
      </c>
      <c r="Q348" s="81">
        <f t="shared" si="201"/>
        <v>4.4424700000000001</v>
      </c>
      <c r="R348" s="81">
        <f t="shared" si="201"/>
        <v>4.4665800000000004</v>
      </c>
      <c r="S348" s="81">
        <f t="shared" si="201"/>
        <v>4.4560300000000002</v>
      </c>
      <c r="T348" s="81">
        <f t="shared" si="201"/>
        <v>4.43337</v>
      </c>
      <c r="U348" s="81">
        <f t="shared" si="201"/>
        <v>4.4169200000000002</v>
      </c>
      <c r="V348" s="81">
        <f t="shared" si="201"/>
        <v>4.4230799999999997</v>
      </c>
      <c r="W348" s="81">
        <f t="shared" si="201"/>
        <v>4.4758500000000003</v>
      </c>
      <c r="X348" s="81">
        <f t="shared" si="201"/>
        <v>4.4842599999999999</v>
      </c>
      <c r="Y348" s="81">
        <f t="shared" si="201"/>
        <v>4.4302299999999999</v>
      </c>
      <c r="Z348" s="81">
        <f t="shared" si="201"/>
        <v>4.2525599999999999</v>
      </c>
      <c r="AA348" s="81">
        <f t="shared" si="201"/>
        <v>3.9590999999999998</v>
      </c>
    </row>
    <row r="349" spans="1:27" ht="12.75" hidden="1" customHeight="1" outlineLevel="1" x14ac:dyDescent="0.2">
      <c r="A349" s="89" t="s">
        <v>568</v>
      </c>
      <c r="B349" s="63" t="s">
        <v>230</v>
      </c>
      <c r="C349" s="43" t="s">
        <v>79</v>
      </c>
      <c r="D349" s="44">
        <v>1368.53</v>
      </c>
      <c r="E349" s="44">
        <v>1213.6099999999999</v>
      </c>
      <c r="F349" s="44">
        <v>1113.1199999999999</v>
      </c>
      <c r="G349" s="44">
        <v>1087.57</v>
      </c>
      <c r="H349" s="44">
        <v>1236.42</v>
      </c>
      <c r="I349" s="44">
        <v>1352.53</v>
      </c>
      <c r="J349" s="44">
        <v>1486.69</v>
      </c>
      <c r="K349" s="44">
        <v>1754.44</v>
      </c>
      <c r="L349" s="44">
        <v>1976.73</v>
      </c>
      <c r="M349" s="44">
        <v>2072.5100000000002</v>
      </c>
      <c r="N349" s="44">
        <v>2101.85</v>
      </c>
      <c r="O349" s="44">
        <v>2090.4699999999998</v>
      </c>
      <c r="P349" s="44">
        <v>2093.02</v>
      </c>
      <c r="Q349" s="44">
        <v>2104.67</v>
      </c>
      <c r="R349" s="44">
        <v>2128.7800000000002</v>
      </c>
      <c r="S349" s="44">
        <v>2118.23</v>
      </c>
      <c r="T349" s="44">
        <v>2095.5700000000002</v>
      </c>
      <c r="U349" s="44">
        <v>2079.12</v>
      </c>
      <c r="V349" s="44">
        <v>2085.2800000000002</v>
      </c>
      <c r="W349" s="44">
        <v>2138.0500000000002</v>
      </c>
      <c r="X349" s="44">
        <v>2146.46</v>
      </c>
      <c r="Y349" s="44">
        <v>2092.4299999999998</v>
      </c>
      <c r="Z349" s="44">
        <v>1914.76</v>
      </c>
      <c r="AA349" s="44">
        <v>1621.3</v>
      </c>
    </row>
    <row r="350" spans="1:27" ht="12.75" hidden="1" customHeight="1" outlineLevel="1" x14ac:dyDescent="0.2">
      <c r="A350" s="89" t="s">
        <v>569</v>
      </c>
      <c r="B350" s="63" t="s">
        <v>90</v>
      </c>
      <c r="C350" s="43" t="s">
        <v>79</v>
      </c>
      <c r="D350" s="44">
        <f>$D$315</f>
        <v>2222.89</v>
      </c>
      <c r="E350" s="44">
        <f t="shared" ref="E350:AA350" si="202">$D$315</f>
        <v>2222.89</v>
      </c>
      <c r="F350" s="44">
        <f t="shared" si="202"/>
        <v>2222.89</v>
      </c>
      <c r="G350" s="44">
        <f t="shared" si="202"/>
        <v>2222.89</v>
      </c>
      <c r="H350" s="44">
        <f t="shared" si="202"/>
        <v>2222.89</v>
      </c>
      <c r="I350" s="44">
        <f t="shared" si="202"/>
        <v>2222.89</v>
      </c>
      <c r="J350" s="44">
        <f t="shared" si="202"/>
        <v>2222.89</v>
      </c>
      <c r="K350" s="44">
        <f t="shared" si="202"/>
        <v>2222.89</v>
      </c>
      <c r="L350" s="44">
        <f t="shared" si="202"/>
        <v>2222.89</v>
      </c>
      <c r="M350" s="44">
        <f t="shared" si="202"/>
        <v>2222.89</v>
      </c>
      <c r="N350" s="44">
        <f t="shared" si="202"/>
        <v>2222.89</v>
      </c>
      <c r="O350" s="44">
        <f t="shared" si="202"/>
        <v>2222.89</v>
      </c>
      <c r="P350" s="44">
        <f t="shared" si="202"/>
        <v>2222.89</v>
      </c>
      <c r="Q350" s="44">
        <f t="shared" si="202"/>
        <v>2222.89</v>
      </c>
      <c r="R350" s="44">
        <f t="shared" si="202"/>
        <v>2222.89</v>
      </c>
      <c r="S350" s="44">
        <f t="shared" si="202"/>
        <v>2222.89</v>
      </c>
      <c r="T350" s="44">
        <f t="shared" si="202"/>
        <v>2222.89</v>
      </c>
      <c r="U350" s="44">
        <f t="shared" si="202"/>
        <v>2222.89</v>
      </c>
      <c r="V350" s="44">
        <f t="shared" si="202"/>
        <v>2222.89</v>
      </c>
      <c r="W350" s="44">
        <f t="shared" si="202"/>
        <v>2222.89</v>
      </c>
      <c r="X350" s="44">
        <f t="shared" si="202"/>
        <v>2222.89</v>
      </c>
      <c r="Y350" s="44">
        <f t="shared" si="202"/>
        <v>2222.89</v>
      </c>
      <c r="Z350" s="44">
        <f t="shared" si="202"/>
        <v>2222.89</v>
      </c>
      <c r="AA350" s="44">
        <f t="shared" si="202"/>
        <v>2222.89</v>
      </c>
    </row>
    <row r="351" spans="1:27" ht="12.75" hidden="1" customHeight="1" outlineLevel="1" x14ac:dyDescent="0.2">
      <c r="A351" s="89" t="s">
        <v>570</v>
      </c>
      <c r="B351" s="63" t="s">
        <v>83</v>
      </c>
      <c r="C351" s="43" t="s">
        <v>79</v>
      </c>
      <c r="D351" s="44">
        <v>4.68</v>
      </c>
      <c r="E351" s="44">
        <v>4.68</v>
      </c>
      <c r="F351" s="44">
        <v>4.68</v>
      </c>
      <c r="G351" s="44">
        <v>4.68</v>
      </c>
      <c r="H351" s="44">
        <v>4.68</v>
      </c>
      <c r="I351" s="44">
        <v>4.68</v>
      </c>
      <c r="J351" s="44">
        <v>4.68</v>
      </c>
      <c r="K351" s="44">
        <v>4.68</v>
      </c>
      <c r="L351" s="44">
        <v>4.68</v>
      </c>
      <c r="M351" s="44">
        <v>4.68</v>
      </c>
      <c r="N351" s="44">
        <v>4.68</v>
      </c>
      <c r="O351" s="44">
        <v>4.68</v>
      </c>
      <c r="P351" s="44">
        <v>4.68</v>
      </c>
      <c r="Q351" s="44">
        <v>4.68</v>
      </c>
      <c r="R351" s="44">
        <v>4.68</v>
      </c>
      <c r="S351" s="44">
        <v>4.68</v>
      </c>
      <c r="T351" s="44">
        <v>4.68</v>
      </c>
      <c r="U351" s="44">
        <v>4.68</v>
      </c>
      <c r="V351" s="44">
        <v>4.68</v>
      </c>
      <c r="W351" s="44">
        <v>4.68</v>
      </c>
      <c r="X351" s="44">
        <v>4.68</v>
      </c>
      <c r="Y351" s="44">
        <v>4.68</v>
      </c>
      <c r="Z351" s="44">
        <v>4.68</v>
      </c>
      <c r="AA351" s="44">
        <v>4.68</v>
      </c>
    </row>
    <row r="352" spans="1:27" ht="12.75" hidden="1" customHeight="1" outlineLevel="1" x14ac:dyDescent="0.2">
      <c r="A352" s="89" t="s">
        <v>571</v>
      </c>
      <c r="B352" s="63" t="s">
        <v>81</v>
      </c>
      <c r="C352" s="43" t="s">
        <v>79</v>
      </c>
      <c r="D352" s="44">
        <f>$D$11</f>
        <v>110.23</v>
      </c>
      <c r="E352" s="44">
        <f t="shared" ref="E352:AA352" si="203">$D$11</f>
        <v>110.23</v>
      </c>
      <c r="F352" s="44">
        <f t="shared" si="203"/>
        <v>110.23</v>
      </c>
      <c r="G352" s="44">
        <f t="shared" si="203"/>
        <v>110.23</v>
      </c>
      <c r="H352" s="44">
        <f t="shared" si="203"/>
        <v>110.23</v>
      </c>
      <c r="I352" s="44">
        <f t="shared" si="203"/>
        <v>110.23</v>
      </c>
      <c r="J352" s="44">
        <f t="shared" si="203"/>
        <v>110.23</v>
      </c>
      <c r="K352" s="44">
        <f t="shared" si="203"/>
        <v>110.23</v>
      </c>
      <c r="L352" s="44">
        <f t="shared" si="203"/>
        <v>110.23</v>
      </c>
      <c r="M352" s="44">
        <f t="shared" si="203"/>
        <v>110.23</v>
      </c>
      <c r="N352" s="44">
        <f t="shared" si="203"/>
        <v>110.23</v>
      </c>
      <c r="O352" s="44">
        <f t="shared" si="203"/>
        <v>110.23</v>
      </c>
      <c r="P352" s="44">
        <f t="shared" si="203"/>
        <v>110.23</v>
      </c>
      <c r="Q352" s="44">
        <f t="shared" si="203"/>
        <v>110.23</v>
      </c>
      <c r="R352" s="44">
        <f t="shared" si="203"/>
        <v>110.23</v>
      </c>
      <c r="S352" s="44">
        <f t="shared" si="203"/>
        <v>110.23</v>
      </c>
      <c r="T352" s="44">
        <f t="shared" si="203"/>
        <v>110.23</v>
      </c>
      <c r="U352" s="44">
        <f t="shared" si="203"/>
        <v>110.23</v>
      </c>
      <c r="V352" s="44">
        <f t="shared" si="203"/>
        <v>110.23</v>
      </c>
      <c r="W352" s="44">
        <f t="shared" si="203"/>
        <v>110.23</v>
      </c>
      <c r="X352" s="44">
        <f t="shared" si="203"/>
        <v>110.23</v>
      </c>
      <c r="Y352" s="44">
        <f t="shared" si="203"/>
        <v>110.23</v>
      </c>
      <c r="Z352" s="44">
        <f t="shared" si="203"/>
        <v>110.23</v>
      </c>
      <c r="AA352" s="44">
        <f t="shared" si="203"/>
        <v>110.23</v>
      </c>
    </row>
    <row r="353" spans="1:27" ht="12.75" customHeight="1" collapsed="1" x14ac:dyDescent="0.2">
      <c r="A353" s="88" t="s">
        <v>572</v>
      </c>
      <c r="B353" s="28" t="str">
        <f>"09"&amp;"."&amp;$B$639&amp;"."&amp;$B$640</f>
        <v>09.09.2023</v>
      </c>
      <c r="C353" s="80" t="s">
        <v>76</v>
      </c>
      <c r="D353" s="81">
        <f>ROUND(((D354+D355+D357+D356)/1000),5)</f>
        <v>3.8652799999999998</v>
      </c>
      <c r="E353" s="81">
        <f>ROUND(((E354+E355+E357+E356)/1000),5)</f>
        <v>3.7603599999999999</v>
      </c>
      <c r="F353" s="81">
        <f>ROUND(((F354+F355+F357+F356)/1000),5)</f>
        <v>3.7076099999999999</v>
      </c>
      <c r="G353" s="81">
        <f t="shared" ref="G353:AA353" si="204">ROUND(((G354+G355+G357+G356)/1000),5)</f>
        <v>3.6828099999999999</v>
      </c>
      <c r="H353" s="81">
        <f t="shared" si="204"/>
        <v>3.69387</v>
      </c>
      <c r="I353" s="81">
        <f t="shared" si="204"/>
        <v>3.6976499999999999</v>
      </c>
      <c r="J353" s="81">
        <f t="shared" si="204"/>
        <v>3.7235900000000002</v>
      </c>
      <c r="K353" s="81">
        <f t="shared" si="204"/>
        <v>3.9434</v>
      </c>
      <c r="L353" s="81">
        <f t="shared" si="204"/>
        <v>4.2528300000000003</v>
      </c>
      <c r="M353" s="81">
        <f t="shared" si="204"/>
        <v>4.3506799999999997</v>
      </c>
      <c r="N353" s="81">
        <f t="shared" si="204"/>
        <v>4.3850199999999999</v>
      </c>
      <c r="O353" s="81">
        <f t="shared" si="204"/>
        <v>4.3881399999999999</v>
      </c>
      <c r="P353" s="81">
        <f t="shared" si="204"/>
        <v>4.3856700000000002</v>
      </c>
      <c r="Q353" s="81">
        <f t="shared" si="204"/>
        <v>4.38523</v>
      </c>
      <c r="R353" s="81">
        <f t="shared" si="204"/>
        <v>4.3851800000000001</v>
      </c>
      <c r="S353" s="81">
        <f t="shared" si="204"/>
        <v>4.3812499999999996</v>
      </c>
      <c r="T353" s="81">
        <f t="shared" si="204"/>
        <v>4.3692799999999998</v>
      </c>
      <c r="U353" s="81">
        <f t="shared" si="204"/>
        <v>4.3437200000000002</v>
      </c>
      <c r="V353" s="81">
        <f t="shared" si="204"/>
        <v>4.3664899999999998</v>
      </c>
      <c r="W353" s="81">
        <f t="shared" si="204"/>
        <v>4.38971</v>
      </c>
      <c r="X353" s="81">
        <f t="shared" si="204"/>
        <v>4.3903499999999998</v>
      </c>
      <c r="Y353" s="81">
        <f t="shared" si="204"/>
        <v>4.3122600000000002</v>
      </c>
      <c r="Z353" s="81">
        <f t="shared" si="204"/>
        <v>4.1123399999999997</v>
      </c>
      <c r="AA353" s="81">
        <f t="shared" si="204"/>
        <v>3.89798</v>
      </c>
    </row>
    <row r="354" spans="1:27" ht="12.75" hidden="1" customHeight="1" outlineLevel="1" x14ac:dyDescent="0.2">
      <c r="A354" s="89" t="s">
        <v>573</v>
      </c>
      <c r="B354" s="63" t="s">
        <v>230</v>
      </c>
      <c r="C354" s="43" t="s">
        <v>79</v>
      </c>
      <c r="D354" s="44">
        <v>1527.48</v>
      </c>
      <c r="E354" s="44">
        <v>1422.56</v>
      </c>
      <c r="F354" s="44">
        <v>1369.81</v>
      </c>
      <c r="G354" s="44">
        <v>1345.01</v>
      </c>
      <c r="H354" s="44">
        <v>1356.07</v>
      </c>
      <c r="I354" s="44">
        <v>1359.85</v>
      </c>
      <c r="J354" s="44">
        <v>1385.79</v>
      </c>
      <c r="K354" s="44">
        <v>1605.6</v>
      </c>
      <c r="L354" s="44">
        <v>1915.03</v>
      </c>
      <c r="M354" s="44">
        <v>2012.88</v>
      </c>
      <c r="N354" s="44">
        <v>2047.22</v>
      </c>
      <c r="O354" s="44">
        <v>2050.34</v>
      </c>
      <c r="P354" s="44">
        <v>2047.87</v>
      </c>
      <c r="Q354" s="44">
        <v>2047.43</v>
      </c>
      <c r="R354" s="44">
        <v>2047.38</v>
      </c>
      <c r="S354" s="44">
        <v>2043.45</v>
      </c>
      <c r="T354" s="44">
        <v>2031.48</v>
      </c>
      <c r="U354" s="44">
        <v>2005.92</v>
      </c>
      <c r="V354" s="44">
        <v>2028.69</v>
      </c>
      <c r="W354" s="44">
        <v>2051.91</v>
      </c>
      <c r="X354" s="44">
        <v>2052.5500000000002</v>
      </c>
      <c r="Y354" s="44">
        <v>1974.46</v>
      </c>
      <c r="Z354" s="44">
        <v>1774.54</v>
      </c>
      <c r="AA354" s="44">
        <v>1560.18</v>
      </c>
    </row>
    <row r="355" spans="1:27" ht="12.75" hidden="1" customHeight="1" outlineLevel="1" x14ac:dyDescent="0.2">
      <c r="A355" s="89" t="s">
        <v>574</v>
      </c>
      <c r="B355" s="63" t="s">
        <v>90</v>
      </c>
      <c r="C355" s="43" t="s">
        <v>79</v>
      </c>
      <c r="D355" s="44">
        <f>$D$315</f>
        <v>2222.89</v>
      </c>
      <c r="E355" s="44">
        <f t="shared" ref="E355:AA355" si="205">$D$315</f>
        <v>2222.89</v>
      </c>
      <c r="F355" s="44">
        <f t="shared" si="205"/>
        <v>2222.89</v>
      </c>
      <c r="G355" s="44">
        <f t="shared" si="205"/>
        <v>2222.89</v>
      </c>
      <c r="H355" s="44">
        <f t="shared" si="205"/>
        <v>2222.89</v>
      </c>
      <c r="I355" s="44">
        <f t="shared" si="205"/>
        <v>2222.89</v>
      </c>
      <c r="J355" s="44">
        <f t="shared" si="205"/>
        <v>2222.89</v>
      </c>
      <c r="K355" s="44">
        <f t="shared" si="205"/>
        <v>2222.89</v>
      </c>
      <c r="L355" s="44">
        <f t="shared" si="205"/>
        <v>2222.89</v>
      </c>
      <c r="M355" s="44">
        <f t="shared" si="205"/>
        <v>2222.89</v>
      </c>
      <c r="N355" s="44">
        <f t="shared" si="205"/>
        <v>2222.89</v>
      </c>
      <c r="O355" s="44">
        <f t="shared" si="205"/>
        <v>2222.89</v>
      </c>
      <c r="P355" s="44">
        <f t="shared" si="205"/>
        <v>2222.89</v>
      </c>
      <c r="Q355" s="44">
        <f t="shared" si="205"/>
        <v>2222.89</v>
      </c>
      <c r="R355" s="44">
        <f t="shared" si="205"/>
        <v>2222.89</v>
      </c>
      <c r="S355" s="44">
        <f t="shared" si="205"/>
        <v>2222.89</v>
      </c>
      <c r="T355" s="44">
        <f t="shared" si="205"/>
        <v>2222.89</v>
      </c>
      <c r="U355" s="44">
        <f t="shared" si="205"/>
        <v>2222.89</v>
      </c>
      <c r="V355" s="44">
        <f t="shared" si="205"/>
        <v>2222.89</v>
      </c>
      <c r="W355" s="44">
        <f t="shared" si="205"/>
        <v>2222.89</v>
      </c>
      <c r="X355" s="44">
        <f t="shared" si="205"/>
        <v>2222.89</v>
      </c>
      <c r="Y355" s="44">
        <f t="shared" si="205"/>
        <v>2222.89</v>
      </c>
      <c r="Z355" s="44">
        <f t="shared" si="205"/>
        <v>2222.89</v>
      </c>
      <c r="AA355" s="44">
        <f t="shared" si="205"/>
        <v>2222.89</v>
      </c>
    </row>
    <row r="356" spans="1:27" ht="12.75" hidden="1" customHeight="1" outlineLevel="1" x14ac:dyDescent="0.2">
      <c r="A356" s="89" t="s">
        <v>575</v>
      </c>
      <c r="B356" s="63" t="s">
        <v>83</v>
      </c>
      <c r="C356" s="43" t="s">
        <v>79</v>
      </c>
      <c r="D356" s="44">
        <v>4.68</v>
      </c>
      <c r="E356" s="44">
        <v>4.68</v>
      </c>
      <c r="F356" s="44">
        <v>4.68</v>
      </c>
      <c r="G356" s="44">
        <v>4.68</v>
      </c>
      <c r="H356" s="44">
        <v>4.68</v>
      </c>
      <c r="I356" s="44">
        <v>4.68</v>
      </c>
      <c r="J356" s="44">
        <v>4.68</v>
      </c>
      <c r="K356" s="44">
        <v>4.68</v>
      </c>
      <c r="L356" s="44">
        <v>4.68</v>
      </c>
      <c r="M356" s="44">
        <v>4.68</v>
      </c>
      <c r="N356" s="44">
        <v>4.68</v>
      </c>
      <c r="O356" s="44">
        <v>4.68</v>
      </c>
      <c r="P356" s="44">
        <v>4.68</v>
      </c>
      <c r="Q356" s="44">
        <v>4.68</v>
      </c>
      <c r="R356" s="44">
        <v>4.68</v>
      </c>
      <c r="S356" s="44">
        <v>4.68</v>
      </c>
      <c r="T356" s="44">
        <v>4.68</v>
      </c>
      <c r="U356" s="44">
        <v>4.68</v>
      </c>
      <c r="V356" s="44">
        <v>4.68</v>
      </c>
      <c r="W356" s="44">
        <v>4.68</v>
      </c>
      <c r="X356" s="44">
        <v>4.68</v>
      </c>
      <c r="Y356" s="44">
        <v>4.68</v>
      </c>
      <c r="Z356" s="44">
        <v>4.68</v>
      </c>
      <c r="AA356" s="44">
        <v>4.68</v>
      </c>
    </row>
    <row r="357" spans="1:27" ht="12.75" hidden="1" customHeight="1" outlineLevel="1" x14ac:dyDescent="0.2">
      <c r="A357" s="89" t="s">
        <v>576</v>
      </c>
      <c r="B357" s="63" t="s">
        <v>81</v>
      </c>
      <c r="C357" s="43" t="s">
        <v>79</v>
      </c>
      <c r="D357" s="44">
        <f>$D$11</f>
        <v>110.23</v>
      </c>
      <c r="E357" s="44">
        <f t="shared" ref="E357:AA357" si="206">$D$11</f>
        <v>110.23</v>
      </c>
      <c r="F357" s="44">
        <f t="shared" si="206"/>
        <v>110.23</v>
      </c>
      <c r="G357" s="44">
        <f t="shared" si="206"/>
        <v>110.23</v>
      </c>
      <c r="H357" s="44">
        <f t="shared" si="206"/>
        <v>110.23</v>
      </c>
      <c r="I357" s="44">
        <f t="shared" si="206"/>
        <v>110.23</v>
      </c>
      <c r="J357" s="44">
        <f t="shared" si="206"/>
        <v>110.23</v>
      </c>
      <c r="K357" s="44">
        <f t="shared" si="206"/>
        <v>110.23</v>
      </c>
      <c r="L357" s="44">
        <f t="shared" si="206"/>
        <v>110.23</v>
      </c>
      <c r="M357" s="44">
        <f t="shared" si="206"/>
        <v>110.23</v>
      </c>
      <c r="N357" s="44">
        <f t="shared" si="206"/>
        <v>110.23</v>
      </c>
      <c r="O357" s="44">
        <f t="shared" si="206"/>
        <v>110.23</v>
      </c>
      <c r="P357" s="44">
        <f t="shared" si="206"/>
        <v>110.23</v>
      </c>
      <c r="Q357" s="44">
        <f t="shared" si="206"/>
        <v>110.23</v>
      </c>
      <c r="R357" s="44">
        <f t="shared" si="206"/>
        <v>110.23</v>
      </c>
      <c r="S357" s="44">
        <f t="shared" si="206"/>
        <v>110.23</v>
      </c>
      <c r="T357" s="44">
        <f t="shared" si="206"/>
        <v>110.23</v>
      </c>
      <c r="U357" s="44">
        <f t="shared" si="206"/>
        <v>110.23</v>
      </c>
      <c r="V357" s="44">
        <f t="shared" si="206"/>
        <v>110.23</v>
      </c>
      <c r="W357" s="44">
        <f t="shared" si="206"/>
        <v>110.23</v>
      </c>
      <c r="X357" s="44">
        <f t="shared" si="206"/>
        <v>110.23</v>
      </c>
      <c r="Y357" s="44">
        <f t="shared" si="206"/>
        <v>110.23</v>
      </c>
      <c r="Z357" s="44">
        <f t="shared" si="206"/>
        <v>110.23</v>
      </c>
      <c r="AA357" s="44">
        <f t="shared" si="206"/>
        <v>110.23</v>
      </c>
    </row>
    <row r="358" spans="1:27" ht="12.75" customHeight="1" collapsed="1" x14ac:dyDescent="0.2">
      <c r="A358" s="88" t="s">
        <v>577</v>
      </c>
      <c r="B358" s="28" t="str">
        <f>"10"&amp;"."&amp;$B$639&amp;"."&amp;$B$640</f>
        <v>10.09.2023</v>
      </c>
      <c r="C358" s="80" t="s">
        <v>76</v>
      </c>
      <c r="D358" s="81">
        <f>ROUND(((D359+D360+D362+D361)/1000),5)</f>
        <v>3.7878599999999998</v>
      </c>
      <c r="E358" s="81">
        <f>ROUND(((E359+E360+E362+E361)/1000),5)</f>
        <v>3.7311000000000001</v>
      </c>
      <c r="F358" s="81">
        <f>ROUND(((F359+F360+F362+F361)/1000),5)</f>
        <v>3.61206</v>
      </c>
      <c r="G358" s="81">
        <f t="shared" ref="G358:AA358" si="207">ROUND(((G359+G360+G362+G361)/1000),5)</f>
        <v>3.5818300000000001</v>
      </c>
      <c r="H358" s="81">
        <f t="shared" si="207"/>
        <v>3.5893299999999999</v>
      </c>
      <c r="I358" s="81">
        <f t="shared" si="207"/>
        <v>3.5812300000000001</v>
      </c>
      <c r="J358" s="81">
        <f t="shared" si="207"/>
        <v>3.5830700000000002</v>
      </c>
      <c r="K358" s="81">
        <f t="shared" si="207"/>
        <v>3.7691300000000001</v>
      </c>
      <c r="L358" s="81">
        <f t="shared" si="207"/>
        <v>4.0059899999999997</v>
      </c>
      <c r="M358" s="81">
        <f t="shared" si="207"/>
        <v>4.2485299999999997</v>
      </c>
      <c r="N358" s="81">
        <f t="shared" si="207"/>
        <v>4.3279100000000001</v>
      </c>
      <c r="O358" s="81">
        <f t="shared" si="207"/>
        <v>4.33432</v>
      </c>
      <c r="P358" s="81">
        <f t="shared" si="207"/>
        <v>4.32958</v>
      </c>
      <c r="Q358" s="81">
        <f t="shared" si="207"/>
        <v>4.3306399999999998</v>
      </c>
      <c r="R358" s="81">
        <f t="shared" si="207"/>
        <v>4.3344300000000002</v>
      </c>
      <c r="S358" s="81">
        <f t="shared" si="207"/>
        <v>4.3327900000000001</v>
      </c>
      <c r="T358" s="81">
        <f t="shared" si="207"/>
        <v>4.3335699999999999</v>
      </c>
      <c r="U358" s="81">
        <f t="shared" si="207"/>
        <v>4.3285299999999998</v>
      </c>
      <c r="V358" s="81">
        <f t="shared" si="207"/>
        <v>4.3515899999999998</v>
      </c>
      <c r="W358" s="81">
        <f t="shared" si="207"/>
        <v>4.3922400000000001</v>
      </c>
      <c r="X358" s="81">
        <f t="shared" si="207"/>
        <v>4.3965800000000002</v>
      </c>
      <c r="Y358" s="81">
        <f t="shared" si="207"/>
        <v>4.3291899999999996</v>
      </c>
      <c r="Z358" s="81">
        <f t="shared" si="207"/>
        <v>4.1325099999999999</v>
      </c>
      <c r="AA358" s="81">
        <f t="shared" si="207"/>
        <v>3.9016500000000001</v>
      </c>
    </row>
    <row r="359" spans="1:27" ht="12.75" hidden="1" customHeight="1" outlineLevel="1" x14ac:dyDescent="0.2">
      <c r="A359" s="89" t="s">
        <v>578</v>
      </c>
      <c r="B359" s="63" t="s">
        <v>230</v>
      </c>
      <c r="C359" s="43" t="s">
        <v>79</v>
      </c>
      <c r="D359" s="44">
        <v>1450.06</v>
      </c>
      <c r="E359" s="44">
        <v>1393.3</v>
      </c>
      <c r="F359" s="44">
        <v>1274.26</v>
      </c>
      <c r="G359" s="44">
        <v>1244.03</v>
      </c>
      <c r="H359" s="44">
        <v>1251.53</v>
      </c>
      <c r="I359" s="44">
        <v>1243.43</v>
      </c>
      <c r="J359" s="44">
        <v>1245.27</v>
      </c>
      <c r="K359" s="44">
        <v>1431.33</v>
      </c>
      <c r="L359" s="44">
        <v>1668.19</v>
      </c>
      <c r="M359" s="44">
        <v>1910.73</v>
      </c>
      <c r="N359" s="44">
        <v>1990.11</v>
      </c>
      <c r="O359" s="44">
        <v>1996.52</v>
      </c>
      <c r="P359" s="44">
        <v>1991.78</v>
      </c>
      <c r="Q359" s="44">
        <v>1992.84</v>
      </c>
      <c r="R359" s="44">
        <v>1996.63</v>
      </c>
      <c r="S359" s="44">
        <v>1994.99</v>
      </c>
      <c r="T359" s="44">
        <v>1995.77</v>
      </c>
      <c r="U359" s="44">
        <v>1990.73</v>
      </c>
      <c r="V359" s="44">
        <v>2013.79</v>
      </c>
      <c r="W359" s="44">
        <v>2054.44</v>
      </c>
      <c r="X359" s="44">
        <v>2058.7800000000002</v>
      </c>
      <c r="Y359" s="44">
        <v>1991.39</v>
      </c>
      <c r="Z359" s="44">
        <v>1794.71</v>
      </c>
      <c r="AA359" s="44">
        <v>1563.85</v>
      </c>
    </row>
    <row r="360" spans="1:27" ht="12.75" hidden="1" customHeight="1" outlineLevel="1" x14ac:dyDescent="0.2">
      <c r="A360" s="89" t="s">
        <v>579</v>
      </c>
      <c r="B360" s="63" t="s">
        <v>90</v>
      </c>
      <c r="C360" s="43" t="s">
        <v>79</v>
      </c>
      <c r="D360" s="44">
        <f>$D$315</f>
        <v>2222.89</v>
      </c>
      <c r="E360" s="44">
        <f t="shared" ref="E360:AA360" si="208">$D$315</f>
        <v>2222.89</v>
      </c>
      <c r="F360" s="44">
        <f t="shared" si="208"/>
        <v>2222.89</v>
      </c>
      <c r="G360" s="44">
        <f t="shared" si="208"/>
        <v>2222.89</v>
      </c>
      <c r="H360" s="44">
        <f t="shared" si="208"/>
        <v>2222.89</v>
      </c>
      <c r="I360" s="44">
        <f t="shared" si="208"/>
        <v>2222.89</v>
      </c>
      <c r="J360" s="44">
        <f t="shared" si="208"/>
        <v>2222.89</v>
      </c>
      <c r="K360" s="44">
        <f t="shared" si="208"/>
        <v>2222.89</v>
      </c>
      <c r="L360" s="44">
        <f t="shared" si="208"/>
        <v>2222.89</v>
      </c>
      <c r="M360" s="44">
        <f t="shared" si="208"/>
        <v>2222.89</v>
      </c>
      <c r="N360" s="44">
        <f t="shared" si="208"/>
        <v>2222.89</v>
      </c>
      <c r="O360" s="44">
        <f t="shared" si="208"/>
        <v>2222.89</v>
      </c>
      <c r="P360" s="44">
        <f t="shared" si="208"/>
        <v>2222.89</v>
      </c>
      <c r="Q360" s="44">
        <f t="shared" si="208"/>
        <v>2222.89</v>
      </c>
      <c r="R360" s="44">
        <f t="shared" si="208"/>
        <v>2222.89</v>
      </c>
      <c r="S360" s="44">
        <f t="shared" si="208"/>
        <v>2222.89</v>
      </c>
      <c r="T360" s="44">
        <f t="shared" si="208"/>
        <v>2222.89</v>
      </c>
      <c r="U360" s="44">
        <f t="shared" si="208"/>
        <v>2222.89</v>
      </c>
      <c r="V360" s="44">
        <f t="shared" si="208"/>
        <v>2222.89</v>
      </c>
      <c r="W360" s="44">
        <f t="shared" si="208"/>
        <v>2222.89</v>
      </c>
      <c r="X360" s="44">
        <f t="shared" si="208"/>
        <v>2222.89</v>
      </c>
      <c r="Y360" s="44">
        <f t="shared" si="208"/>
        <v>2222.89</v>
      </c>
      <c r="Z360" s="44">
        <f t="shared" si="208"/>
        <v>2222.89</v>
      </c>
      <c r="AA360" s="44">
        <f t="shared" si="208"/>
        <v>2222.89</v>
      </c>
    </row>
    <row r="361" spans="1:27" ht="12.75" hidden="1" customHeight="1" outlineLevel="1" x14ac:dyDescent="0.2">
      <c r="A361" s="89" t="s">
        <v>580</v>
      </c>
      <c r="B361" s="63" t="s">
        <v>83</v>
      </c>
      <c r="C361" s="43" t="s">
        <v>79</v>
      </c>
      <c r="D361" s="44">
        <v>4.68</v>
      </c>
      <c r="E361" s="44">
        <v>4.68</v>
      </c>
      <c r="F361" s="44">
        <v>4.68</v>
      </c>
      <c r="G361" s="44">
        <v>4.68</v>
      </c>
      <c r="H361" s="44">
        <v>4.68</v>
      </c>
      <c r="I361" s="44">
        <v>4.68</v>
      </c>
      <c r="J361" s="44">
        <v>4.68</v>
      </c>
      <c r="K361" s="44">
        <v>4.68</v>
      </c>
      <c r="L361" s="44">
        <v>4.68</v>
      </c>
      <c r="M361" s="44">
        <v>4.68</v>
      </c>
      <c r="N361" s="44">
        <v>4.68</v>
      </c>
      <c r="O361" s="44">
        <v>4.68</v>
      </c>
      <c r="P361" s="44">
        <v>4.68</v>
      </c>
      <c r="Q361" s="44">
        <v>4.68</v>
      </c>
      <c r="R361" s="44">
        <v>4.68</v>
      </c>
      <c r="S361" s="44">
        <v>4.68</v>
      </c>
      <c r="T361" s="44">
        <v>4.68</v>
      </c>
      <c r="U361" s="44">
        <v>4.68</v>
      </c>
      <c r="V361" s="44">
        <v>4.68</v>
      </c>
      <c r="W361" s="44">
        <v>4.68</v>
      </c>
      <c r="X361" s="44">
        <v>4.68</v>
      </c>
      <c r="Y361" s="44">
        <v>4.68</v>
      </c>
      <c r="Z361" s="44">
        <v>4.68</v>
      </c>
      <c r="AA361" s="44">
        <v>4.68</v>
      </c>
    </row>
    <row r="362" spans="1:27" ht="12.75" hidden="1" customHeight="1" outlineLevel="1" x14ac:dyDescent="0.2">
      <c r="A362" s="89" t="s">
        <v>581</v>
      </c>
      <c r="B362" s="63" t="s">
        <v>81</v>
      </c>
      <c r="C362" s="43" t="s">
        <v>79</v>
      </c>
      <c r="D362" s="44">
        <f>$D$11</f>
        <v>110.23</v>
      </c>
      <c r="E362" s="44">
        <f t="shared" ref="E362:AA362" si="209">$D$11</f>
        <v>110.23</v>
      </c>
      <c r="F362" s="44">
        <f t="shared" si="209"/>
        <v>110.23</v>
      </c>
      <c r="G362" s="44">
        <f t="shared" si="209"/>
        <v>110.23</v>
      </c>
      <c r="H362" s="44">
        <f t="shared" si="209"/>
        <v>110.23</v>
      </c>
      <c r="I362" s="44">
        <f t="shared" si="209"/>
        <v>110.23</v>
      </c>
      <c r="J362" s="44">
        <f t="shared" si="209"/>
        <v>110.23</v>
      </c>
      <c r="K362" s="44">
        <f t="shared" si="209"/>
        <v>110.23</v>
      </c>
      <c r="L362" s="44">
        <f t="shared" si="209"/>
        <v>110.23</v>
      </c>
      <c r="M362" s="44">
        <f t="shared" si="209"/>
        <v>110.23</v>
      </c>
      <c r="N362" s="44">
        <f t="shared" si="209"/>
        <v>110.23</v>
      </c>
      <c r="O362" s="44">
        <f t="shared" si="209"/>
        <v>110.23</v>
      </c>
      <c r="P362" s="44">
        <f t="shared" si="209"/>
        <v>110.23</v>
      </c>
      <c r="Q362" s="44">
        <f t="shared" si="209"/>
        <v>110.23</v>
      </c>
      <c r="R362" s="44">
        <f t="shared" si="209"/>
        <v>110.23</v>
      </c>
      <c r="S362" s="44">
        <f t="shared" si="209"/>
        <v>110.23</v>
      </c>
      <c r="T362" s="44">
        <f t="shared" si="209"/>
        <v>110.23</v>
      </c>
      <c r="U362" s="44">
        <f t="shared" si="209"/>
        <v>110.23</v>
      </c>
      <c r="V362" s="44">
        <f t="shared" si="209"/>
        <v>110.23</v>
      </c>
      <c r="W362" s="44">
        <f t="shared" si="209"/>
        <v>110.23</v>
      </c>
      <c r="X362" s="44">
        <f t="shared" si="209"/>
        <v>110.23</v>
      </c>
      <c r="Y362" s="44">
        <f t="shared" si="209"/>
        <v>110.23</v>
      </c>
      <c r="Z362" s="44">
        <f t="shared" si="209"/>
        <v>110.23</v>
      </c>
      <c r="AA362" s="44">
        <f t="shared" si="209"/>
        <v>110.23</v>
      </c>
    </row>
    <row r="363" spans="1:27" ht="12.75" customHeight="1" collapsed="1" x14ac:dyDescent="0.2">
      <c r="A363" s="88" t="s">
        <v>582</v>
      </c>
      <c r="B363" s="28" t="str">
        <f>"11"&amp;"."&amp;$B$639&amp;"."&amp;$B$640</f>
        <v>11.09.2023</v>
      </c>
      <c r="C363" s="80" t="s">
        <v>76</v>
      </c>
      <c r="D363" s="81">
        <f>ROUND(((D364+D365+D367+D366)/1000),5)</f>
        <v>3.7835200000000002</v>
      </c>
      <c r="E363" s="81">
        <f>ROUND(((E364+E365+E367+E366)/1000),5)</f>
        <v>3.6675200000000001</v>
      </c>
      <c r="F363" s="81">
        <f>ROUND(((F364+F365+F367+F366)/1000),5)</f>
        <v>3.6095899999999999</v>
      </c>
      <c r="G363" s="81">
        <f t="shared" ref="G363:AA363" si="210">ROUND(((G364+G365+G367+G366)/1000),5)</f>
        <v>3.6117300000000001</v>
      </c>
      <c r="H363" s="81">
        <f t="shared" si="210"/>
        <v>3.6791999999999998</v>
      </c>
      <c r="I363" s="81">
        <f t="shared" si="210"/>
        <v>3.6942699999999999</v>
      </c>
      <c r="J363" s="81">
        <f t="shared" si="210"/>
        <v>3.8667199999999999</v>
      </c>
      <c r="K363" s="81">
        <f t="shared" si="210"/>
        <v>4.1241599999999998</v>
      </c>
      <c r="L363" s="81">
        <f t="shared" si="210"/>
        <v>4.3295599999999999</v>
      </c>
      <c r="M363" s="81">
        <f t="shared" si="210"/>
        <v>4.3979200000000001</v>
      </c>
      <c r="N363" s="81">
        <f t="shared" si="210"/>
        <v>4.40517</v>
      </c>
      <c r="O363" s="81">
        <f t="shared" si="210"/>
        <v>4.3905799999999999</v>
      </c>
      <c r="P363" s="81">
        <f t="shared" si="210"/>
        <v>4.38042</v>
      </c>
      <c r="Q363" s="81">
        <f t="shared" si="210"/>
        <v>4.3920399999999997</v>
      </c>
      <c r="R363" s="81">
        <f t="shared" si="210"/>
        <v>4.4173600000000004</v>
      </c>
      <c r="S363" s="81">
        <f t="shared" si="210"/>
        <v>4.4073399999999996</v>
      </c>
      <c r="T363" s="81">
        <f t="shared" si="210"/>
        <v>4.3942500000000004</v>
      </c>
      <c r="U363" s="81">
        <f t="shared" si="210"/>
        <v>4.3727</v>
      </c>
      <c r="V363" s="81">
        <f t="shared" si="210"/>
        <v>4.3927500000000004</v>
      </c>
      <c r="W363" s="81">
        <f t="shared" si="210"/>
        <v>4.4669699999999999</v>
      </c>
      <c r="X363" s="81">
        <f t="shared" si="210"/>
        <v>4.4218299999999999</v>
      </c>
      <c r="Y363" s="81">
        <f t="shared" si="210"/>
        <v>4.31691</v>
      </c>
      <c r="Z363" s="81">
        <f t="shared" si="210"/>
        <v>4.04772</v>
      </c>
      <c r="AA363" s="81">
        <f t="shared" si="210"/>
        <v>3.83629</v>
      </c>
    </row>
    <row r="364" spans="1:27" ht="12.75" hidden="1" customHeight="1" outlineLevel="1" x14ac:dyDescent="0.2">
      <c r="A364" s="89" t="s">
        <v>583</v>
      </c>
      <c r="B364" s="63" t="s">
        <v>230</v>
      </c>
      <c r="C364" s="43" t="s">
        <v>79</v>
      </c>
      <c r="D364" s="44">
        <v>1445.72</v>
      </c>
      <c r="E364" s="44">
        <v>1329.72</v>
      </c>
      <c r="F364" s="44">
        <v>1271.79</v>
      </c>
      <c r="G364" s="44">
        <v>1273.93</v>
      </c>
      <c r="H364" s="44">
        <v>1341.4</v>
      </c>
      <c r="I364" s="44">
        <v>1356.47</v>
      </c>
      <c r="J364" s="44">
        <v>1528.92</v>
      </c>
      <c r="K364" s="44">
        <v>1786.36</v>
      </c>
      <c r="L364" s="44">
        <v>1991.76</v>
      </c>
      <c r="M364" s="44">
        <v>2060.12</v>
      </c>
      <c r="N364" s="44">
        <v>2067.37</v>
      </c>
      <c r="O364" s="44">
        <v>2052.7800000000002</v>
      </c>
      <c r="P364" s="44">
        <v>2042.62</v>
      </c>
      <c r="Q364" s="44">
        <v>2054.2399999999998</v>
      </c>
      <c r="R364" s="44">
        <v>2079.56</v>
      </c>
      <c r="S364" s="44">
        <v>2069.54</v>
      </c>
      <c r="T364" s="44">
        <v>2056.4499999999998</v>
      </c>
      <c r="U364" s="44">
        <v>2034.9</v>
      </c>
      <c r="V364" s="44">
        <v>2054.9499999999998</v>
      </c>
      <c r="W364" s="44">
        <v>2129.17</v>
      </c>
      <c r="X364" s="44">
        <v>2084.0300000000002</v>
      </c>
      <c r="Y364" s="44">
        <v>1979.11</v>
      </c>
      <c r="Z364" s="44">
        <v>1709.92</v>
      </c>
      <c r="AA364" s="44">
        <v>1498.49</v>
      </c>
    </row>
    <row r="365" spans="1:27" ht="12.75" hidden="1" customHeight="1" outlineLevel="1" x14ac:dyDescent="0.2">
      <c r="A365" s="89" t="s">
        <v>584</v>
      </c>
      <c r="B365" s="63" t="s">
        <v>90</v>
      </c>
      <c r="C365" s="43" t="s">
        <v>79</v>
      </c>
      <c r="D365" s="44">
        <f>$D$315</f>
        <v>2222.89</v>
      </c>
      <c r="E365" s="44">
        <f t="shared" ref="E365:AA365" si="211">$D$315</f>
        <v>2222.89</v>
      </c>
      <c r="F365" s="44">
        <f t="shared" si="211"/>
        <v>2222.89</v>
      </c>
      <c r="G365" s="44">
        <f t="shared" si="211"/>
        <v>2222.89</v>
      </c>
      <c r="H365" s="44">
        <f t="shared" si="211"/>
        <v>2222.89</v>
      </c>
      <c r="I365" s="44">
        <f t="shared" si="211"/>
        <v>2222.89</v>
      </c>
      <c r="J365" s="44">
        <f t="shared" si="211"/>
        <v>2222.89</v>
      </c>
      <c r="K365" s="44">
        <f t="shared" si="211"/>
        <v>2222.89</v>
      </c>
      <c r="L365" s="44">
        <f t="shared" si="211"/>
        <v>2222.89</v>
      </c>
      <c r="M365" s="44">
        <f t="shared" si="211"/>
        <v>2222.89</v>
      </c>
      <c r="N365" s="44">
        <f t="shared" si="211"/>
        <v>2222.89</v>
      </c>
      <c r="O365" s="44">
        <f t="shared" si="211"/>
        <v>2222.89</v>
      </c>
      <c r="P365" s="44">
        <f t="shared" si="211"/>
        <v>2222.89</v>
      </c>
      <c r="Q365" s="44">
        <f t="shared" si="211"/>
        <v>2222.89</v>
      </c>
      <c r="R365" s="44">
        <f t="shared" si="211"/>
        <v>2222.89</v>
      </c>
      <c r="S365" s="44">
        <f t="shared" si="211"/>
        <v>2222.89</v>
      </c>
      <c r="T365" s="44">
        <f t="shared" si="211"/>
        <v>2222.89</v>
      </c>
      <c r="U365" s="44">
        <f t="shared" si="211"/>
        <v>2222.89</v>
      </c>
      <c r="V365" s="44">
        <f t="shared" si="211"/>
        <v>2222.89</v>
      </c>
      <c r="W365" s="44">
        <f t="shared" si="211"/>
        <v>2222.89</v>
      </c>
      <c r="X365" s="44">
        <f t="shared" si="211"/>
        <v>2222.89</v>
      </c>
      <c r="Y365" s="44">
        <f t="shared" si="211"/>
        <v>2222.89</v>
      </c>
      <c r="Z365" s="44">
        <f t="shared" si="211"/>
        <v>2222.89</v>
      </c>
      <c r="AA365" s="44">
        <f t="shared" si="211"/>
        <v>2222.89</v>
      </c>
    </row>
    <row r="366" spans="1:27" ht="12.75" hidden="1" customHeight="1" outlineLevel="1" x14ac:dyDescent="0.2">
      <c r="A366" s="89" t="s">
        <v>585</v>
      </c>
      <c r="B366" s="63" t="s">
        <v>83</v>
      </c>
      <c r="C366" s="43" t="s">
        <v>79</v>
      </c>
      <c r="D366" s="44">
        <v>4.68</v>
      </c>
      <c r="E366" s="44">
        <v>4.68</v>
      </c>
      <c r="F366" s="44">
        <v>4.68</v>
      </c>
      <c r="G366" s="44">
        <v>4.68</v>
      </c>
      <c r="H366" s="44">
        <v>4.68</v>
      </c>
      <c r="I366" s="44">
        <v>4.68</v>
      </c>
      <c r="J366" s="44">
        <v>4.68</v>
      </c>
      <c r="K366" s="44">
        <v>4.68</v>
      </c>
      <c r="L366" s="44">
        <v>4.68</v>
      </c>
      <c r="M366" s="44">
        <v>4.68</v>
      </c>
      <c r="N366" s="44">
        <v>4.68</v>
      </c>
      <c r="O366" s="44">
        <v>4.68</v>
      </c>
      <c r="P366" s="44">
        <v>4.68</v>
      </c>
      <c r="Q366" s="44">
        <v>4.68</v>
      </c>
      <c r="R366" s="44">
        <v>4.68</v>
      </c>
      <c r="S366" s="44">
        <v>4.68</v>
      </c>
      <c r="T366" s="44">
        <v>4.68</v>
      </c>
      <c r="U366" s="44">
        <v>4.68</v>
      </c>
      <c r="V366" s="44">
        <v>4.68</v>
      </c>
      <c r="W366" s="44">
        <v>4.68</v>
      </c>
      <c r="X366" s="44">
        <v>4.68</v>
      </c>
      <c r="Y366" s="44">
        <v>4.68</v>
      </c>
      <c r="Z366" s="44">
        <v>4.68</v>
      </c>
      <c r="AA366" s="44">
        <v>4.68</v>
      </c>
    </row>
    <row r="367" spans="1:27" ht="12.75" hidden="1" customHeight="1" outlineLevel="1" x14ac:dyDescent="0.2">
      <c r="A367" s="89" t="s">
        <v>586</v>
      </c>
      <c r="B367" s="63" t="s">
        <v>81</v>
      </c>
      <c r="C367" s="43" t="s">
        <v>79</v>
      </c>
      <c r="D367" s="44">
        <f>$D$11</f>
        <v>110.23</v>
      </c>
      <c r="E367" s="44">
        <f t="shared" ref="E367:AA367" si="212">$D$11</f>
        <v>110.23</v>
      </c>
      <c r="F367" s="44">
        <f t="shared" si="212"/>
        <v>110.23</v>
      </c>
      <c r="G367" s="44">
        <f t="shared" si="212"/>
        <v>110.23</v>
      </c>
      <c r="H367" s="44">
        <f t="shared" si="212"/>
        <v>110.23</v>
      </c>
      <c r="I367" s="44">
        <f t="shared" si="212"/>
        <v>110.23</v>
      </c>
      <c r="J367" s="44">
        <f t="shared" si="212"/>
        <v>110.23</v>
      </c>
      <c r="K367" s="44">
        <f t="shared" si="212"/>
        <v>110.23</v>
      </c>
      <c r="L367" s="44">
        <f t="shared" si="212"/>
        <v>110.23</v>
      </c>
      <c r="M367" s="44">
        <f t="shared" si="212"/>
        <v>110.23</v>
      </c>
      <c r="N367" s="44">
        <f t="shared" si="212"/>
        <v>110.23</v>
      </c>
      <c r="O367" s="44">
        <f t="shared" si="212"/>
        <v>110.23</v>
      </c>
      <c r="P367" s="44">
        <f t="shared" si="212"/>
        <v>110.23</v>
      </c>
      <c r="Q367" s="44">
        <f t="shared" si="212"/>
        <v>110.23</v>
      </c>
      <c r="R367" s="44">
        <f t="shared" si="212"/>
        <v>110.23</v>
      </c>
      <c r="S367" s="44">
        <f t="shared" si="212"/>
        <v>110.23</v>
      </c>
      <c r="T367" s="44">
        <f t="shared" si="212"/>
        <v>110.23</v>
      </c>
      <c r="U367" s="44">
        <f t="shared" si="212"/>
        <v>110.23</v>
      </c>
      <c r="V367" s="44">
        <f t="shared" si="212"/>
        <v>110.23</v>
      </c>
      <c r="W367" s="44">
        <f t="shared" si="212"/>
        <v>110.23</v>
      </c>
      <c r="X367" s="44">
        <f t="shared" si="212"/>
        <v>110.23</v>
      </c>
      <c r="Y367" s="44">
        <f t="shared" si="212"/>
        <v>110.23</v>
      </c>
      <c r="Z367" s="44">
        <f t="shared" si="212"/>
        <v>110.23</v>
      </c>
      <c r="AA367" s="44">
        <f t="shared" si="212"/>
        <v>110.23</v>
      </c>
    </row>
    <row r="368" spans="1:27" ht="12.75" customHeight="1" collapsed="1" x14ac:dyDescent="0.2">
      <c r="A368" s="88" t="s">
        <v>587</v>
      </c>
      <c r="B368" s="28" t="str">
        <f>"12"&amp;"."&amp;$B$639&amp;"."&amp;$B$640</f>
        <v>12.09.2023</v>
      </c>
      <c r="C368" s="80" t="s">
        <v>76</v>
      </c>
      <c r="D368" s="81">
        <f>ROUND(((D369+D370+D372+D371)/1000),5)</f>
        <v>3.6903600000000001</v>
      </c>
      <c r="E368" s="81">
        <f>ROUND(((E369+E370+E372+E371)/1000),5)</f>
        <v>3.5855600000000001</v>
      </c>
      <c r="F368" s="81">
        <f>ROUND(((F369+F370+F372+F371)/1000),5)</f>
        <v>3.5131700000000001</v>
      </c>
      <c r="G368" s="81">
        <f t="shared" ref="G368:AA368" si="213">ROUND(((G369+G370+G372+G371)/1000),5)</f>
        <v>3.5441699999999998</v>
      </c>
      <c r="H368" s="81">
        <f t="shared" si="213"/>
        <v>3.6601900000000001</v>
      </c>
      <c r="I368" s="81">
        <f t="shared" si="213"/>
        <v>3.6975600000000002</v>
      </c>
      <c r="J368" s="81">
        <f t="shared" si="213"/>
        <v>3.8436900000000001</v>
      </c>
      <c r="K368" s="81">
        <f t="shared" si="213"/>
        <v>4.0046799999999996</v>
      </c>
      <c r="L368" s="81">
        <f t="shared" si="213"/>
        <v>4.3143900000000004</v>
      </c>
      <c r="M368" s="81">
        <f t="shared" si="213"/>
        <v>4.3828100000000001</v>
      </c>
      <c r="N368" s="81">
        <f t="shared" si="213"/>
        <v>4.39114</v>
      </c>
      <c r="O368" s="81">
        <f t="shared" si="213"/>
        <v>4.38619</v>
      </c>
      <c r="P368" s="81">
        <f t="shared" si="213"/>
        <v>4.3712900000000001</v>
      </c>
      <c r="Q368" s="81">
        <f t="shared" si="213"/>
        <v>4.3681700000000001</v>
      </c>
      <c r="R368" s="81">
        <f t="shared" si="213"/>
        <v>4.39968</v>
      </c>
      <c r="S368" s="81">
        <f t="shared" si="213"/>
        <v>4.3923399999999999</v>
      </c>
      <c r="T368" s="81">
        <f t="shared" si="213"/>
        <v>4.38171</v>
      </c>
      <c r="U368" s="81">
        <f t="shared" si="213"/>
        <v>4.3601299999999998</v>
      </c>
      <c r="V368" s="81">
        <f t="shared" si="213"/>
        <v>4.3829500000000001</v>
      </c>
      <c r="W368" s="81">
        <f t="shared" si="213"/>
        <v>4.4383900000000001</v>
      </c>
      <c r="X368" s="81">
        <f t="shared" si="213"/>
        <v>4.4225500000000002</v>
      </c>
      <c r="Y368" s="81">
        <f t="shared" si="213"/>
        <v>4.3332199999999998</v>
      </c>
      <c r="Z368" s="81">
        <f t="shared" si="213"/>
        <v>4.0700799999999999</v>
      </c>
      <c r="AA368" s="81">
        <f t="shared" si="213"/>
        <v>3.8643399999999999</v>
      </c>
    </row>
    <row r="369" spans="1:27" ht="12.75" hidden="1" customHeight="1" outlineLevel="1" x14ac:dyDescent="0.2">
      <c r="A369" s="89" t="s">
        <v>588</v>
      </c>
      <c r="B369" s="63" t="s">
        <v>230</v>
      </c>
      <c r="C369" s="43" t="s">
        <v>79</v>
      </c>
      <c r="D369" s="44">
        <v>1352.56</v>
      </c>
      <c r="E369" s="44">
        <v>1247.76</v>
      </c>
      <c r="F369" s="44">
        <v>1175.3699999999999</v>
      </c>
      <c r="G369" s="44">
        <v>1206.3699999999999</v>
      </c>
      <c r="H369" s="44">
        <v>1322.39</v>
      </c>
      <c r="I369" s="44">
        <v>1359.76</v>
      </c>
      <c r="J369" s="44">
        <v>1505.89</v>
      </c>
      <c r="K369" s="44">
        <v>1666.88</v>
      </c>
      <c r="L369" s="44">
        <v>1976.59</v>
      </c>
      <c r="M369" s="44">
        <v>2045.01</v>
      </c>
      <c r="N369" s="44">
        <v>2053.34</v>
      </c>
      <c r="O369" s="44">
        <v>2048.39</v>
      </c>
      <c r="P369" s="44">
        <v>2033.49</v>
      </c>
      <c r="Q369" s="44">
        <v>2030.37</v>
      </c>
      <c r="R369" s="44">
        <v>2061.88</v>
      </c>
      <c r="S369" s="44">
        <v>2054.54</v>
      </c>
      <c r="T369" s="44">
        <v>2043.91</v>
      </c>
      <c r="U369" s="44">
        <v>2022.33</v>
      </c>
      <c r="V369" s="44">
        <v>2045.15</v>
      </c>
      <c r="W369" s="44">
        <v>2100.59</v>
      </c>
      <c r="X369" s="44">
        <v>2084.75</v>
      </c>
      <c r="Y369" s="44">
        <v>1995.42</v>
      </c>
      <c r="Z369" s="44">
        <v>1732.28</v>
      </c>
      <c r="AA369" s="44">
        <v>1526.54</v>
      </c>
    </row>
    <row r="370" spans="1:27" ht="12.75" hidden="1" customHeight="1" outlineLevel="1" x14ac:dyDescent="0.2">
      <c r="A370" s="89" t="s">
        <v>589</v>
      </c>
      <c r="B370" s="63" t="s">
        <v>90</v>
      </c>
      <c r="C370" s="43" t="s">
        <v>79</v>
      </c>
      <c r="D370" s="44">
        <f>$D$315</f>
        <v>2222.89</v>
      </c>
      <c r="E370" s="44">
        <f t="shared" ref="E370:AA370" si="214">$D$315</f>
        <v>2222.89</v>
      </c>
      <c r="F370" s="44">
        <f t="shared" si="214"/>
        <v>2222.89</v>
      </c>
      <c r="G370" s="44">
        <f t="shared" si="214"/>
        <v>2222.89</v>
      </c>
      <c r="H370" s="44">
        <f t="shared" si="214"/>
        <v>2222.89</v>
      </c>
      <c r="I370" s="44">
        <f t="shared" si="214"/>
        <v>2222.89</v>
      </c>
      <c r="J370" s="44">
        <f t="shared" si="214"/>
        <v>2222.89</v>
      </c>
      <c r="K370" s="44">
        <f t="shared" si="214"/>
        <v>2222.89</v>
      </c>
      <c r="L370" s="44">
        <f t="shared" si="214"/>
        <v>2222.89</v>
      </c>
      <c r="M370" s="44">
        <f t="shared" si="214"/>
        <v>2222.89</v>
      </c>
      <c r="N370" s="44">
        <f t="shared" si="214"/>
        <v>2222.89</v>
      </c>
      <c r="O370" s="44">
        <f t="shared" si="214"/>
        <v>2222.89</v>
      </c>
      <c r="P370" s="44">
        <f t="shared" si="214"/>
        <v>2222.89</v>
      </c>
      <c r="Q370" s="44">
        <f t="shared" si="214"/>
        <v>2222.89</v>
      </c>
      <c r="R370" s="44">
        <f t="shared" si="214"/>
        <v>2222.89</v>
      </c>
      <c r="S370" s="44">
        <f t="shared" si="214"/>
        <v>2222.89</v>
      </c>
      <c r="T370" s="44">
        <f t="shared" si="214"/>
        <v>2222.89</v>
      </c>
      <c r="U370" s="44">
        <f t="shared" si="214"/>
        <v>2222.89</v>
      </c>
      <c r="V370" s="44">
        <f t="shared" si="214"/>
        <v>2222.89</v>
      </c>
      <c r="W370" s="44">
        <f t="shared" si="214"/>
        <v>2222.89</v>
      </c>
      <c r="X370" s="44">
        <f t="shared" si="214"/>
        <v>2222.89</v>
      </c>
      <c r="Y370" s="44">
        <f t="shared" si="214"/>
        <v>2222.89</v>
      </c>
      <c r="Z370" s="44">
        <f t="shared" si="214"/>
        <v>2222.89</v>
      </c>
      <c r="AA370" s="44">
        <f t="shared" si="214"/>
        <v>2222.89</v>
      </c>
    </row>
    <row r="371" spans="1:27" ht="12.75" hidden="1" customHeight="1" outlineLevel="1" x14ac:dyDescent="0.2">
      <c r="A371" s="89" t="s">
        <v>590</v>
      </c>
      <c r="B371" s="63" t="s">
        <v>83</v>
      </c>
      <c r="C371" s="43" t="s">
        <v>79</v>
      </c>
      <c r="D371" s="44">
        <v>4.68</v>
      </c>
      <c r="E371" s="44">
        <v>4.68</v>
      </c>
      <c r="F371" s="44">
        <v>4.68</v>
      </c>
      <c r="G371" s="44">
        <v>4.68</v>
      </c>
      <c r="H371" s="44">
        <v>4.68</v>
      </c>
      <c r="I371" s="44">
        <v>4.68</v>
      </c>
      <c r="J371" s="44">
        <v>4.68</v>
      </c>
      <c r="K371" s="44">
        <v>4.68</v>
      </c>
      <c r="L371" s="44">
        <v>4.68</v>
      </c>
      <c r="M371" s="44">
        <v>4.68</v>
      </c>
      <c r="N371" s="44">
        <v>4.68</v>
      </c>
      <c r="O371" s="44">
        <v>4.68</v>
      </c>
      <c r="P371" s="44">
        <v>4.68</v>
      </c>
      <c r="Q371" s="44">
        <v>4.68</v>
      </c>
      <c r="R371" s="44">
        <v>4.68</v>
      </c>
      <c r="S371" s="44">
        <v>4.68</v>
      </c>
      <c r="T371" s="44">
        <v>4.68</v>
      </c>
      <c r="U371" s="44">
        <v>4.68</v>
      </c>
      <c r="V371" s="44">
        <v>4.68</v>
      </c>
      <c r="W371" s="44">
        <v>4.68</v>
      </c>
      <c r="X371" s="44">
        <v>4.68</v>
      </c>
      <c r="Y371" s="44">
        <v>4.68</v>
      </c>
      <c r="Z371" s="44">
        <v>4.68</v>
      </c>
      <c r="AA371" s="44">
        <v>4.68</v>
      </c>
    </row>
    <row r="372" spans="1:27" ht="12.75" hidden="1" customHeight="1" outlineLevel="1" x14ac:dyDescent="0.2">
      <c r="A372" s="89" t="s">
        <v>591</v>
      </c>
      <c r="B372" s="63" t="s">
        <v>81</v>
      </c>
      <c r="C372" s="43" t="s">
        <v>79</v>
      </c>
      <c r="D372" s="44">
        <f>$D$11</f>
        <v>110.23</v>
      </c>
      <c r="E372" s="44">
        <f t="shared" ref="E372:AA372" si="215">$D$11</f>
        <v>110.23</v>
      </c>
      <c r="F372" s="44">
        <f t="shared" si="215"/>
        <v>110.23</v>
      </c>
      <c r="G372" s="44">
        <f t="shared" si="215"/>
        <v>110.23</v>
      </c>
      <c r="H372" s="44">
        <f t="shared" si="215"/>
        <v>110.23</v>
      </c>
      <c r="I372" s="44">
        <f t="shared" si="215"/>
        <v>110.23</v>
      </c>
      <c r="J372" s="44">
        <f t="shared" si="215"/>
        <v>110.23</v>
      </c>
      <c r="K372" s="44">
        <f t="shared" si="215"/>
        <v>110.23</v>
      </c>
      <c r="L372" s="44">
        <f t="shared" si="215"/>
        <v>110.23</v>
      </c>
      <c r="M372" s="44">
        <f t="shared" si="215"/>
        <v>110.23</v>
      </c>
      <c r="N372" s="44">
        <f t="shared" si="215"/>
        <v>110.23</v>
      </c>
      <c r="O372" s="44">
        <f t="shared" si="215"/>
        <v>110.23</v>
      </c>
      <c r="P372" s="44">
        <f t="shared" si="215"/>
        <v>110.23</v>
      </c>
      <c r="Q372" s="44">
        <f t="shared" si="215"/>
        <v>110.23</v>
      </c>
      <c r="R372" s="44">
        <f t="shared" si="215"/>
        <v>110.23</v>
      </c>
      <c r="S372" s="44">
        <f t="shared" si="215"/>
        <v>110.23</v>
      </c>
      <c r="T372" s="44">
        <f t="shared" si="215"/>
        <v>110.23</v>
      </c>
      <c r="U372" s="44">
        <f t="shared" si="215"/>
        <v>110.23</v>
      </c>
      <c r="V372" s="44">
        <f t="shared" si="215"/>
        <v>110.23</v>
      </c>
      <c r="W372" s="44">
        <f t="shared" si="215"/>
        <v>110.23</v>
      </c>
      <c r="X372" s="44">
        <f t="shared" si="215"/>
        <v>110.23</v>
      </c>
      <c r="Y372" s="44">
        <f t="shared" si="215"/>
        <v>110.23</v>
      </c>
      <c r="Z372" s="44">
        <f t="shared" si="215"/>
        <v>110.23</v>
      </c>
      <c r="AA372" s="44">
        <f t="shared" si="215"/>
        <v>110.23</v>
      </c>
    </row>
    <row r="373" spans="1:27" ht="12.75" customHeight="1" collapsed="1" x14ac:dyDescent="0.2">
      <c r="A373" s="88" t="s">
        <v>592</v>
      </c>
      <c r="B373" s="28" t="str">
        <f>"13"&amp;"."&amp;$B$639&amp;"."&amp;$B$640</f>
        <v>13.09.2023</v>
      </c>
      <c r="C373" s="80" t="s">
        <v>76</v>
      </c>
      <c r="D373" s="81">
        <f>ROUND(((D374+D375+D377+D376)/1000),5)</f>
        <v>3.7191399999999999</v>
      </c>
      <c r="E373" s="81">
        <f>ROUND(((E374+E375+E377+E376)/1000),5)</f>
        <v>3.6389</v>
      </c>
      <c r="F373" s="81">
        <f>ROUND(((F374+F375+F377+F376)/1000),5)</f>
        <v>3.5923600000000002</v>
      </c>
      <c r="G373" s="81">
        <f t="shared" ref="G373:AA373" si="216">ROUND(((G374+G375+G377+G376)/1000),5)</f>
        <v>3.5917599999999998</v>
      </c>
      <c r="H373" s="81">
        <f t="shared" si="216"/>
        <v>3.6634099999999998</v>
      </c>
      <c r="I373" s="81">
        <f t="shared" si="216"/>
        <v>3.6994199999999999</v>
      </c>
      <c r="J373" s="81">
        <f t="shared" si="216"/>
        <v>3.8650099999999998</v>
      </c>
      <c r="K373" s="81">
        <f t="shared" si="216"/>
        <v>4.0848699999999996</v>
      </c>
      <c r="L373" s="81">
        <f t="shared" si="216"/>
        <v>4.3425700000000003</v>
      </c>
      <c r="M373" s="81">
        <f t="shared" si="216"/>
        <v>4.4194599999999999</v>
      </c>
      <c r="N373" s="81">
        <f t="shared" si="216"/>
        <v>4.4579700000000004</v>
      </c>
      <c r="O373" s="81">
        <f t="shared" si="216"/>
        <v>4.4174199999999999</v>
      </c>
      <c r="P373" s="81">
        <f t="shared" si="216"/>
        <v>4.3804699999999999</v>
      </c>
      <c r="Q373" s="81">
        <f t="shared" si="216"/>
        <v>4.4047900000000002</v>
      </c>
      <c r="R373" s="81">
        <f t="shared" si="216"/>
        <v>4.5043899999999999</v>
      </c>
      <c r="S373" s="81">
        <f t="shared" si="216"/>
        <v>4.4945500000000003</v>
      </c>
      <c r="T373" s="81">
        <f t="shared" si="216"/>
        <v>4.4476699999999996</v>
      </c>
      <c r="U373" s="81">
        <f t="shared" si="216"/>
        <v>4.3791500000000001</v>
      </c>
      <c r="V373" s="81">
        <f t="shared" si="216"/>
        <v>4.4409400000000003</v>
      </c>
      <c r="W373" s="81">
        <f t="shared" si="216"/>
        <v>4.5582500000000001</v>
      </c>
      <c r="X373" s="81">
        <f t="shared" si="216"/>
        <v>4.5</v>
      </c>
      <c r="Y373" s="81">
        <f t="shared" si="216"/>
        <v>4.3460400000000003</v>
      </c>
      <c r="Z373" s="81">
        <f t="shared" si="216"/>
        <v>4.0682999999999998</v>
      </c>
      <c r="AA373" s="81">
        <f t="shared" si="216"/>
        <v>3.8685900000000002</v>
      </c>
    </row>
    <row r="374" spans="1:27" ht="12.75" hidden="1" customHeight="1" outlineLevel="1" x14ac:dyDescent="0.2">
      <c r="A374" s="89" t="s">
        <v>593</v>
      </c>
      <c r="B374" s="63" t="s">
        <v>230</v>
      </c>
      <c r="C374" s="43" t="s">
        <v>79</v>
      </c>
      <c r="D374" s="44">
        <v>1381.34</v>
      </c>
      <c r="E374" s="44">
        <v>1301.0999999999999</v>
      </c>
      <c r="F374" s="44">
        <v>1254.56</v>
      </c>
      <c r="G374" s="44">
        <v>1253.96</v>
      </c>
      <c r="H374" s="44">
        <v>1325.61</v>
      </c>
      <c r="I374" s="44">
        <v>1361.62</v>
      </c>
      <c r="J374" s="44">
        <v>1527.21</v>
      </c>
      <c r="K374" s="44">
        <v>1747.07</v>
      </c>
      <c r="L374" s="44">
        <v>2004.77</v>
      </c>
      <c r="M374" s="44">
        <v>2081.66</v>
      </c>
      <c r="N374" s="44">
        <v>2120.17</v>
      </c>
      <c r="O374" s="44">
        <v>2079.62</v>
      </c>
      <c r="P374" s="44">
        <v>2042.67</v>
      </c>
      <c r="Q374" s="44">
        <v>2066.9899999999998</v>
      </c>
      <c r="R374" s="44">
        <v>2166.59</v>
      </c>
      <c r="S374" s="44">
        <v>2156.75</v>
      </c>
      <c r="T374" s="44">
        <v>2109.87</v>
      </c>
      <c r="U374" s="44">
        <v>2041.35</v>
      </c>
      <c r="V374" s="44">
        <v>2103.14</v>
      </c>
      <c r="W374" s="44">
        <v>2220.4499999999998</v>
      </c>
      <c r="X374" s="44">
        <v>2162.1999999999998</v>
      </c>
      <c r="Y374" s="44">
        <v>2008.24</v>
      </c>
      <c r="Z374" s="44">
        <v>1730.5</v>
      </c>
      <c r="AA374" s="44">
        <v>1530.79</v>
      </c>
    </row>
    <row r="375" spans="1:27" ht="12.75" hidden="1" customHeight="1" outlineLevel="1" x14ac:dyDescent="0.2">
      <c r="A375" s="89" t="s">
        <v>594</v>
      </c>
      <c r="B375" s="63" t="s">
        <v>90</v>
      </c>
      <c r="C375" s="43" t="s">
        <v>79</v>
      </c>
      <c r="D375" s="44">
        <f>$D$315</f>
        <v>2222.89</v>
      </c>
      <c r="E375" s="44">
        <f t="shared" ref="E375:AA375" si="217">$D$315</f>
        <v>2222.89</v>
      </c>
      <c r="F375" s="44">
        <f t="shared" si="217"/>
        <v>2222.89</v>
      </c>
      <c r="G375" s="44">
        <f t="shared" si="217"/>
        <v>2222.89</v>
      </c>
      <c r="H375" s="44">
        <f t="shared" si="217"/>
        <v>2222.89</v>
      </c>
      <c r="I375" s="44">
        <f t="shared" si="217"/>
        <v>2222.89</v>
      </c>
      <c r="J375" s="44">
        <f t="shared" si="217"/>
        <v>2222.89</v>
      </c>
      <c r="K375" s="44">
        <f t="shared" si="217"/>
        <v>2222.89</v>
      </c>
      <c r="L375" s="44">
        <f t="shared" si="217"/>
        <v>2222.89</v>
      </c>
      <c r="M375" s="44">
        <f t="shared" si="217"/>
        <v>2222.89</v>
      </c>
      <c r="N375" s="44">
        <f t="shared" si="217"/>
        <v>2222.89</v>
      </c>
      <c r="O375" s="44">
        <f t="shared" si="217"/>
        <v>2222.89</v>
      </c>
      <c r="P375" s="44">
        <f t="shared" si="217"/>
        <v>2222.89</v>
      </c>
      <c r="Q375" s="44">
        <f t="shared" si="217"/>
        <v>2222.89</v>
      </c>
      <c r="R375" s="44">
        <f t="shared" si="217"/>
        <v>2222.89</v>
      </c>
      <c r="S375" s="44">
        <f t="shared" si="217"/>
        <v>2222.89</v>
      </c>
      <c r="T375" s="44">
        <f t="shared" si="217"/>
        <v>2222.89</v>
      </c>
      <c r="U375" s="44">
        <f t="shared" si="217"/>
        <v>2222.89</v>
      </c>
      <c r="V375" s="44">
        <f t="shared" si="217"/>
        <v>2222.89</v>
      </c>
      <c r="W375" s="44">
        <f t="shared" si="217"/>
        <v>2222.89</v>
      </c>
      <c r="X375" s="44">
        <f t="shared" si="217"/>
        <v>2222.89</v>
      </c>
      <c r="Y375" s="44">
        <f t="shared" si="217"/>
        <v>2222.89</v>
      </c>
      <c r="Z375" s="44">
        <f t="shared" si="217"/>
        <v>2222.89</v>
      </c>
      <c r="AA375" s="44">
        <f t="shared" si="217"/>
        <v>2222.89</v>
      </c>
    </row>
    <row r="376" spans="1:27" ht="12.75" hidden="1" customHeight="1" outlineLevel="1" x14ac:dyDescent="0.2">
      <c r="A376" s="89" t="s">
        <v>595</v>
      </c>
      <c r="B376" s="63" t="s">
        <v>83</v>
      </c>
      <c r="C376" s="43" t="s">
        <v>79</v>
      </c>
      <c r="D376" s="44">
        <v>4.68</v>
      </c>
      <c r="E376" s="44">
        <v>4.68</v>
      </c>
      <c r="F376" s="44">
        <v>4.68</v>
      </c>
      <c r="G376" s="44">
        <v>4.68</v>
      </c>
      <c r="H376" s="44">
        <v>4.68</v>
      </c>
      <c r="I376" s="44">
        <v>4.68</v>
      </c>
      <c r="J376" s="44">
        <v>4.68</v>
      </c>
      <c r="K376" s="44">
        <v>4.68</v>
      </c>
      <c r="L376" s="44">
        <v>4.68</v>
      </c>
      <c r="M376" s="44">
        <v>4.68</v>
      </c>
      <c r="N376" s="44">
        <v>4.68</v>
      </c>
      <c r="O376" s="44">
        <v>4.68</v>
      </c>
      <c r="P376" s="44">
        <v>4.68</v>
      </c>
      <c r="Q376" s="44">
        <v>4.68</v>
      </c>
      <c r="R376" s="44">
        <v>4.68</v>
      </c>
      <c r="S376" s="44">
        <v>4.68</v>
      </c>
      <c r="T376" s="44">
        <v>4.68</v>
      </c>
      <c r="U376" s="44">
        <v>4.68</v>
      </c>
      <c r="V376" s="44">
        <v>4.68</v>
      </c>
      <c r="W376" s="44">
        <v>4.68</v>
      </c>
      <c r="X376" s="44">
        <v>4.68</v>
      </c>
      <c r="Y376" s="44">
        <v>4.68</v>
      </c>
      <c r="Z376" s="44">
        <v>4.68</v>
      </c>
      <c r="AA376" s="44">
        <v>4.68</v>
      </c>
    </row>
    <row r="377" spans="1:27" ht="12.75" hidden="1" customHeight="1" outlineLevel="1" x14ac:dyDescent="0.2">
      <c r="A377" s="89" t="s">
        <v>596</v>
      </c>
      <c r="B377" s="63" t="s">
        <v>81</v>
      </c>
      <c r="C377" s="43" t="s">
        <v>79</v>
      </c>
      <c r="D377" s="44">
        <f>$D$11</f>
        <v>110.23</v>
      </c>
      <c r="E377" s="44">
        <f t="shared" ref="E377:AA377" si="218">$D$11</f>
        <v>110.23</v>
      </c>
      <c r="F377" s="44">
        <f t="shared" si="218"/>
        <v>110.23</v>
      </c>
      <c r="G377" s="44">
        <f t="shared" si="218"/>
        <v>110.23</v>
      </c>
      <c r="H377" s="44">
        <f t="shared" si="218"/>
        <v>110.23</v>
      </c>
      <c r="I377" s="44">
        <f t="shared" si="218"/>
        <v>110.23</v>
      </c>
      <c r="J377" s="44">
        <f t="shared" si="218"/>
        <v>110.23</v>
      </c>
      <c r="K377" s="44">
        <f t="shared" si="218"/>
        <v>110.23</v>
      </c>
      <c r="L377" s="44">
        <f t="shared" si="218"/>
        <v>110.23</v>
      </c>
      <c r="M377" s="44">
        <f t="shared" si="218"/>
        <v>110.23</v>
      </c>
      <c r="N377" s="44">
        <f t="shared" si="218"/>
        <v>110.23</v>
      </c>
      <c r="O377" s="44">
        <f t="shared" si="218"/>
        <v>110.23</v>
      </c>
      <c r="P377" s="44">
        <f t="shared" si="218"/>
        <v>110.23</v>
      </c>
      <c r="Q377" s="44">
        <f t="shared" si="218"/>
        <v>110.23</v>
      </c>
      <c r="R377" s="44">
        <f t="shared" si="218"/>
        <v>110.23</v>
      </c>
      <c r="S377" s="44">
        <f t="shared" si="218"/>
        <v>110.23</v>
      </c>
      <c r="T377" s="44">
        <f t="shared" si="218"/>
        <v>110.23</v>
      </c>
      <c r="U377" s="44">
        <f t="shared" si="218"/>
        <v>110.23</v>
      </c>
      <c r="V377" s="44">
        <f t="shared" si="218"/>
        <v>110.23</v>
      </c>
      <c r="W377" s="44">
        <f t="shared" si="218"/>
        <v>110.23</v>
      </c>
      <c r="X377" s="44">
        <f t="shared" si="218"/>
        <v>110.23</v>
      </c>
      <c r="Y377" s="44">
        <f t="shared" si="218"/>
        <v>110.23</v>
      </c>
      <c r="Z377" s="44">
        <f t="shared" si="218"/>
        <v>110.23</v>
      </c>
      <c r="AA377" s="44">
        <f t="shared" si="218"/>
        <v>110.23</v>
      </c>
    </row>
    <row r="378" spans="1:27" ht="12.75" customHeight="1" collapsed="1" x14ac:dyDescent="0.2">
      <c r="A378" s="88" t="s">
        <v>597</v>
      </c>
      <c r="B378" s="28" t="str">
        <f>"14"&amp;"."&amp;$B$639&amp;"."&amp;$B$640</f>
        <v>14.09.2023</v>
      </c>
      <c r="C378" s="80" t="s">
        <v>76</v>
      </c>
      <c r="D378" s="81">
        <f>ROUND(((D379+D380+D382+D381)/1000),5)</f>
        <v>3.7347899999999998</v>
      </c>
      <c r="E378" s="81">
        <f>ROUND(((E379+E380+E382+E381)/1000),5)</f>
        <v>3.6378499999999998</v>
      </c>
      <c r="F378" s="81">
        <f>ROUND(((F379+F380+F382+F381)/1000),5)</f>
        <v>3.5829800000000001</v>
      </c>
      <c r="G378" s="81">
        <f t="shared" ref="G378:AA378" si="219">ROUND(((G379+G380+G382+G381)/1000),5)</f>
        <v>3.5950799999999998</v>
      </c>
      <c r="H378" s="81">
        <f t="shared" si="219"/>
        <v>3.6560899999999998</v>
      </c>
      <c r="I378" s="81">
        <f t="shared" si="219"/>
        <v>3.7147999999999999</v>
      </c>
      <c r="J378" s="81">
        <f t="shared" si="219"/>
        <v>3.8954499999999999</v>
      </c>
      <c r="K378" s="81">
        <f t="shared" si="219"/>
        <v>4.1375200000000003</v>
      </c>
      <c r="L378" s="81">
        <f t="shared" si="219"/>
        <v>4.3248499999999996</v>
      </c>
      <c r="M378" s="81">
        <f t="shared" si="219"/>
        <v>4.3965699999999996</v>
      </c>
      <c r="N378" s="81">
        <f t="shared" si="219"/>
        <v>4.3986900000000002</v>
      </c>
      <c r="O378" s="81">
        <f t="shared" si="219"/>
        <v>4.3956400000000002</v>
      </c>
      <c r="P378" s="81">
        <f t="shared" si="219"/>
        <v>4.3863399999999997</v>
      </c>
      <c r="Q378" s="81">
        <f t="shared" si="219"/>
        <v>4.3934300000000004</v>
      </c>
      <c r="R378" s="81">
        <f t="shared" si="219"/>
        <v>4.4445300000000003</v>
      </c>
      <c r="S378" s="81">
        <f t="shared" si="219"/>
        <v>4.4369899999999998</v>
      </c>
      <c r="T378" s="81">
        <f t="shared" si="219"/>
        <v>4.4081299999999999</v>
      </c>
      <c r="U378" s="81">
        <f t="shared" si="219"/>
        <v>4.3985200000000004</v>
      </c>
      <c r="V378" s="81">
        <f t="shared" si="219"/>
        <v>4.4075800000000003</v>
      </c>
      <c r="W378" s="81">
        <f t="shared" si="219"/>
        <v>4.48759</v>
      </c>
      <c r="X378" s="81">
        <f t="shared" si="219"/>
        <v>4.4458200000000003</v>
      </c>
      <c r="Y378" s="81">
        <f t="shared" si="219"/>
        <v>4.3549499999999997</v>
      </c>
      <c r="Z378" s="81">
        <f t="shared" si="219"/>
        <v>4.12798</v>
      </c>
      <c r="AA378" s="81">
        <f t="shared" si="219"/>
        <v>3.8748800000000001</v>
      </c>
    </row>
    <row r="379" spans="1:27" ht="12.75" hidden="1" customHeight="1" outlineLevel="1" x14ac:dyDescent="0.2">
      <c r="A379" s="89" t="s">
        <v>598</v>
      </c>
      <c r="B379" s="63" t="s">
        <v>230</v>
      </c>
      <c r="C379" s="43" t="s">
        <v>79</v>
      </c>
      <c r="D379" s="44">
        <v>1396.99</v>
      </c>
      <c r="E379" s="44">
        <v>1300.05</v>
      </c>
      <c r="F379" s="44">
        <v>1245.18</v>
      </c>
      <c r="G379" s="44">
        <v>1257.28</v>
      </c>
      <c r="H379" s="44">
        <v>1318.29</v>
      </c>
      <c r="I379" s="44">
        <v>1377</v>
      </c>
      <c r="J379" s="44">
        <v>1557.65</v>
      </c>
      <c r="K379" s="44">
        <v>1799.72</v>
      </c>
      <c r="L379" s="44">
        <v>1987.05</v>
      </c>
      <c r="M379" s="44">
        <v>2058.77</v>
      </c>
      <c r="N379" s="44">
        <v>2060.89</v>
      </c>
      <c r="O379" s="44">
        <v>2057.84</v>
      </c>
      <c r="P379" s="44">
        <v>2048.54</v>
      </c>
      <c r="Q379" s="44">
        <v>2055.63</v>
      </c>
      <c r="R379" s="44">
        <v>2106.73</v>
      </c>
      <c r="S379" s="44">
        <v>2099.19</v>
      </c>
      <c r="T379" s="44">
        <v>2070.33</v>
      </c>
      <c r="U379" s="44">
        <v>2060.7199999999998</v>
      </c>
      <c r="V379" s="44">
        <v>2069.7800000000002</v>
      </c>
      <c r="W379" s="44">
        <v>2149.79</v>
      </c>
      <c r="X379" s="44">
        <v>2108.02</v>
      </c>
      <c r="Y379" s="44">
        <v>2017.15</v>
      </c>
      <c r="Z379" s="44">
        <v>1790.18</v>
      </c>
      <c r="AA379" s="44">
        <v>1537.08</v>
      </c>
    </row>
    <row r="380" spans="1:27" ht="12.75" hidden="1" customHeight="1" outlineLevel="1" x14ac:dyDescent="0.2">
      <c r="A380" s="89" t="s">
        <v>599</v>
      </c>
      <c r="B380" s="63" t="s">
        <v>90</v>
      </c>
      <c r="C380" s="43" t="s">
        <v>79</v>
      </c>
      <c r="D380" s="44">
        <f>$D$315</f>
        <v>2222.89</v>
      </c>
      <c r="E380" s="44">
        <f t="shared" ref="E380:AA380" si="220">$D$315</f>
        <v>2222.89</v>
      </c>
      <c r="F380" s="44">
        <f t="shared" si="220"/>
        <v>2222.89</v>
      </c>
      <c r="G380" s="44">
        <f t="shared" si="220"/>
        <v>2222.89</v>
      </c>
      <c r="H380" s="44">
        <f t="shared" si="220"/>
        <v>2222.89</v>
      </c>
      <c r="I380" s="44">
        <f t="shared" si="220"/>
        <v>2222.89</v>
      </c>
      <c r="J380" s="44">
        <f t="shared" si="220"/>
        <v>2222.89</v>
      </c>
      <c r="K380" s="44">
        <f t="shared" si="220"/>
        <v>2222.89</v>
      </c>
      <c r="L380" s="44">
        <f t="shared" si="220"/>
        <v>2222.89</v>
      </c>
      <c r="M380" s="44">
        <f t="shared" si="220"/>
        <v>2222.89</v>
      </c>
      <c r="N380" s="44">
        <f t="shared" si="220"/>
        <v>2222.89</v>
      </c>
      <c r="O380" s="44">
        <f t="shared" si="220"/>
        <v>2222.89</v>
      </c>
      <c r="P380" s="44">
        <f t="shared" si="220"/>
        <v>2222.89</v>
      </c>
      <c r="Q380" s="44">
        <f t="shared" si="220"/>
        <v>2222.89</v>
      </c>
      <c r="R380" s="44">
        <f t="shared" si="220"/>
        <v>2222.89</v>
      </c>
      <c r="S380" s="44">
        <f t="shared" si="220"/>
        <v>2222.89</v>
      </c>
      <c r="T380" s="44">
        <f t="shared" si="220"/>
        <v>2222.89</v>
      </c>
      <c r="U380" s="44">
        <f t="shared" si="220"/>
        <v>2222.89</v>
      </c>
      <c r="V380" s="44">
        <f t="shared" si="220"/>
        <v>2222.89</v>
      </c>
      <c r="W380" s="44">
        <f t="shared" si="220"/>
        <v>2222.89</v>
      </c>
      <c r="X380" s="44">
        <f t="shared" si="220"/>
        <v>2222.89</v>
      </c>
      <c r="Y380" s="44">
        <f t="shared" si="220"/>
        <v>2222.89</v>
      </c>
      <c r="Z380" s="44">
        <f t="shared" si="220"/>
        <v>2222.89</v>
      </c>
      <c r="AA380" s="44">
        <f t="shared" si="220"/>
        <v>2222.89</v>
      </c>
    </row>
    <row r="381" spans="1:27" ht="12.75" hidden="1" customHeight="1" outlineLevel="1" x14ac:dyDescent="0.2">
      <c r="A381" s="89" t="s">
        <v>600</v>
      </c>
      <c r="B381" s="63" t="s">
        <v>83</v>
      </c>
      <c r="C381" s="43" t="s">
        <v>79</v>
      </c>
      <c r="D381" s="44">
        <v>4.68</v>
      </c>
      <c r="E381" s="44">
        <v>4.68</v>
      </c>
      <c r="F381" s="44">
        <v>4.68</v>
      </c>
      <c r="G381" s="44">
        <v>4.68</v>
      </c>
      <c r="H381" s="44">
        <v>4.68</v>
      </c>
      <c r="I381" s="44">
        <v>4.68</v>
      </c>
      <c r="J381" s="44">
        <v>4.68</v>
      </c>
      <c r="K381" s="44">
        <v>4.68</v>
      </c>
      <c r="L381" s="44">
        <v>4.68</v>
      </c>
      <c r="M381" s="44">
        <v>4.68</v>
      </c>
      <c r="N381" s="44">
        <v>4.68</v>
      </c>
      <c r="O381" s="44">
        <v>4.68</v>
      </c>
      <c r="P381" s="44">
        <v>4.68</v>
      </c>
      <c r="Q381" s="44">
        <v>4.68</v>
      </c>
      <c r="R381" s="44">
        <v>4.68</v>
      </c>
      <c r="S381" s="44">
        <v>4.68</v>
      </c>
      <c r="T381" s="44">
        <v>4.68</v>
      </c>
      <c r="U381" s="44">
        <v>4.68</v>
      </c>
      <c r="V381" s="44">
        <v>4.68</v>
      </c>
      <c r="W381" s="44">
        <v>4.68</v>
      </c>
      <c r="X381" s="44">
        <v>4.68</v>
      </c>
      <c r="Y381" s="44">
        <v>4.68</v>
      </c>
      <c r="Z381" s="44">
        <v>4.68</v>
      </c>
      <c r="AA381" s="44">
        <v>4.68</v>
      </c>
    </row>
    <row r="382" spans="1:27" ht="12.75" hidden="1" customHeight="1" outlineLevel="1" x14ac:dyDescent="0.2">
      <c r="A382" s="89" t="s">
        <v>601</v>
      </c>
      <c r="B382" s="63" t="s">
        <v>81</v>
      </c>
      <c r="C382" s="43" t="s">
        <v>79</v>
      </c>
      <c r="D382" s="44">
        <f>$D$11</f>
        <v>110.23</v>
      </c>
      <c r="E382" s="44">
        <f t="shared" ref="E382:AA382" si="221">$D$11</f>
        <v>110.23</v>
      </c>
      <c r="F382" s="44">
        <f t="shared" si="221"/>
        <v>110.23</v>
      </c>
      <c r="G382" s="44">
        <f t="shared" si="221"/>
        <v>110.23</v>
      </c>
      <c r="H382" s="44">
        <f t="shared" si="221"/>
        <v>110.23</v>
      </c>
      <c r="I382" s="44">
        <f t="shared" si="221"/>
        <v>110.23</v>
      </c>
      <c r="J382" s="44">
        <f t="shared" si="221"/>
        <v>110.23</v>
      </c>
      <c r="K382" s="44">
        <f t="shared" si="221"/>
        <v>110.23</v>
      </c>
      <c r="L382" s="44">
        <f t="shared" si="221"/>
        <v>110.23</v>
      </c>
      <c r="M382" s="44">
        <f t="shared" si="221"/>
        <v>110.23</v>
      </c>
      <c r="N382" s="44">
        <f t="shared" si="221"/>
        <v>110.23</v>
      </c>
      <c r="O382" s="44">
        <f t="shared" si="221"/>
        <v>110.23</v>
      </c>
      <c r="P382" s="44">
        <f t="shared" si="221"/>
        <v>110.23</v>
      </c>
      <c r="Q382" s="44">
        <f t="shared" si="221"/>
        <v>110.23</v>
      </c>
      <c r="R382" s="44">
        <f t="shared" si="221"/>
        <v>110.23</v>
      </c>
      <c r="S382" s="44">
        <f t="shared" si="221"/>
        <v>110.23</v>
      </c>
      <c r="T382" s="44">
        <f t="shared" si="221"/>
        <v>110.23</v>
      </c>
      <c r="U382" s="44">
        <f t="shared" si="221"/>
        <v>110.23</v>
      </c>
      <c r="V382" s="44">
        <f t="shared" si="221"/>
        <v>110.23</v>
      </c>
      <c r="W382" s="44">
        <f t="shared" si="221"/>
        <v>110.23</v>
      </c>
      <c r="X382" s="44">
        <f t="shared" si="221"/>
        <v>110.23</v>
      </c>
      <c r="Y382" s="44">
        <f t="shared" si="221"/>
        <v>110.23</v>
      </c>
      <c r="Z382" s="44">
        <f t="shared" si="221"/>
        <v>110.23</v>
      </c>
      <c r="AA382" s="44">
        <f t="shared" si="221"/>
        <v>110.23</v>
      </c>
    </row>
    <row r="383" spans="1:27" ht="12.75" customHeight="1" collapsed="1" x14ac:dyDescent="0.2">
      <c r="A383" s="88" t="s">
        <v>602</v>
      </c>
      <c r="B383" s="28" t="str">
        <f>"15"&amp;"."&amp;$B$639&amp;"."&amp;$B$640</f>
        <v>15.09.2023</v>
      </c>
      <c r="C383" s="80" t="s">
        <v>76</v>
      </c>
      <c r="D383" s="81">
        <f>ROUND(((D384+D385+D387+D386)/1000),5)</f>
        <v>3.7759399999999999</v>
      </c>
      <c r="E383" s="81">
        <f>ROUND(((E384+E385+E387+E386)/1000),5)</f>
        <v>3.6882199999999998</v>
      </c>
      <c r="F383" s="81">
        <f>ROUND(((F384+F385+F387+F386)/1000),5)</f>
        <v>3.6234099999999998</v>
      </c>
      <c r="G383" s="81">
        <f t="shared" ref="G383:AA383" si="222">ROUND(((G384+G385+G387+G386)/1000),5)</f>
        <v>3.6092499999999998</v>
      </c>
      <c r="H383" s="81">
        <f t="shared" si="222"/>
        <v>3.6949700000000001</v>
      </c>
      <c r="I383" s="81">
        <f t="shared" si="222"/>
        <v>3.76356</v>
      </c>
      <c r="J383" s="81">
        <f t="shared" si="222"/>
        <v>3.8509799999999998</v>
      </c>
      <c r="K383" s="81">
        <f t="shared" si="222"/>
        <v>4.09659</v>
      </c>
      <c r="L383" s="81">
        <f t="shared" si="222"/>
        <v>4.3286199999999999</v>
      </c>
      <c r="M383" s="81">
        <f t="shared" si="222"/>
        <v>4.5438900000000002</v>
      </c>
      <c r="N383" s="81">
        <f t="shared" si="222"/>
        <v>4.7460000000000004</v>
      </c>
      <c r="O383" s="81">
        <f t="shared" si="222"/>
        <v>4.4309799999999999</v>
      </c>
      <c r="P383" s="81">
        <f t="shared" si="222"/>
        <v>4.3540000000000001</v>
      </c>
      <c r="Q383" s="81">
        <f t="shared" si="222"/>
        <v>4.4264599999999996</v>
      </c>
      <c r="R383" s="81">
        <f t="shared" si="222"/>
        <v>4.3888100000000003</v>
      </c>
      <c r="S383" s="81">
        <f t="shared" si="222"/>
        <v>4.3827999999999996</v>
      </c>
      <c r="T383" s="81">
        <f t="shared" si="222"/>
        <v>4.3578299999999999</v>
      </c>
      <c r="U383" s="81">
        <f t="shared" si="222"/>
        <v>4.3399000000000001</v>
      </c>
      <c r="V383" s="81">
        <f t="shared" si="222"/>
        <v>4.3851899999999997</v>
      </c>
      <c r="W383" s="81">
        <f t="shared" si="222"/>
        <v>4.4529199999999998</v>
      </c>
      <c r="X383" s="81">
        <f t="shared" si="222"/>
        <v>4.4702700000000002</v>
      </c>
      <c r="Y383" s="81">
        <f t="shared" si="222"/>
        <v>4.3834799999999996</v>
      </c>
      <c r="Z383" s="81">
        <f t="shared" si="222"/>
        <v>4.1388100000000003</v>
      </c>
      <c r="AA383" s="81">
        <f t="shared" si="222"/>
        <v>3.9493200000000002</v>
      </c>
    </row>
    <row r="384" spans="1:27" ht="12.75" hidden="1" customHeight="1" outlineLevel="1" x14ac:dyDescent="0.2">
      <c r="A384" s="89" t="s">
        <v>603</v>
      </c>
      <c r="B384" s="63" t="s">
        <v>230</v>
      </c>
      <c r="C384" s="43" t="s">
        <v>79</v>
      </c>
      <c r="D384" s="44">
        <v>1438.14</v>
      </c>
      <c r="E384" s="44">
        <v>1350.42</v>
      </c>
      <c r="F384" s="44">
        <v>1285.6099999999999</v>
      </c>
      <c r="G384" s="44">
        <v>1271.45</v>
      </c>
      <c r="H384" s="44">
        <v>1357.17</v>
      </c>
      <c r="I384" s="44">
        <v>1425.76</v>
      </c>
      <c r="J384" s="44">
        <v>1513.18</v>
      </c>
      <c r="K384" s="44">
        <v>1758.79</v>
      </c>
      <c r="L384" s="44">
        <v>1990.82</v>
      </c>
      <c r="M384" s="44">
        <v>2206.09</v>
      </c>
      <c r="N384" s="44">
        <v>2408.1999999999998</v>
      </c>
      <c r="O384" s="44">
        <v>2093.1799999999998</v>
      </c>
      <c r="P384" s="44">
        <v>2016.2</v>
      </c>
      <c r="Q384" s="44">
        <v>2088.66</v>
      </c>
      <c r="R384" s="44">
        <v>2051.0100000000002</v>
      </c>
      <c r="S384" s="44">
        <v>2045</v>
      </c>
      <c r="T384" s="44">
        <v>2020.03</v>
      </c>
      <c r="U384" s="44">
        <v>2002.1</v>
      </c>
      <c r="V384" s="44">
        <v>2047.39</v>
      </c>
      <c r="W384" s="44">
        <v>2115.12</v>
      </c>
      <c r="X384" s="44">
        <v>2132.4699999999998</v>
      </c>
      <c r="Y384" s="44">
        <v>2045.68</v>
      </c>
      <c r="Z384" s="44">
        <v>1801.01</v>
      </c>
      <c r="AA384" s="44">
        <v>1611.52</v>
      </c>
    </row>
    <row r="385" spans="1:27" ht="12.75" hidden="1" customHeight="1" outlineLevel="1" x14ac:dyDescent="0.2">
      <c r="A385" s="89" t="s">
        <v>604</v>
      </c>
      <c r="B385" s="63" t="s">
        <v>90</v>
      </c>
      <c r="C385" s="43" t="s">
        <v>79</v>
      </c>
      <c r="D385" s="44">
        <f>$D$315</f>
        <v>2222.89</v>
      </c>
      <c r="E385" s="44">
        <f t="shared" ref="E385:AA385" si="223">$D$315</f>
        <v>2222.89</v>
      </c>
      <c r="F385" s="44">
        <f t="shared" si="223"/>
        <v>2222.89</v>
      </c>
      <c r="G385" s="44">
        <f t="shared" si="223"/>
        <v>2222.89</v>
      </c>
      <c r="H385" s="44">
        <f t="shared" si="223"/>
        <v>2222.89</v>
      </c>
      <c r="I385" s="44">
        <f t="shared" si="223"/>
        <v>2222.89</v>
      </c>
      <c r="J385" s="44">
        <f t="shared" si="223"/>
        <v>2222.89</v>
      </c>
      <c r="K385" s="44">
        <f t="shared" si="223"/>
        <v>2222.89</v>
      </c>
      <c r="L385" s="44">
        <f t="shared" si="223"/>
        <v>2222.89</v>
      </c>
      <c r="M385" s="44">
        <f t="shared" si="223"/>
        <v>2222.89</v>
      </c>
      <c r="N385" s="44">
        <f t="shared" si="223"/>
        <v>2222.89</v>
      </c>
      <c r="O385" s="44">
        <f t="shared" si="223"/>
        <v>2222.89</v>
      </c>
      <c r="P385" s="44">
        <f t="shared" si="223"/>
        <v>2222.89</v>
      </c>
      <c r="Q385" s="44">
        <f t="shared" si="223"/>
        <v>2222.89</v>
      </c>
      <c r="R385" s="44">
        <f t="shared" si="223"/>
        <v>2222.89</v>
      </c>
      <c r="S385" s="44">
        <f t="shared" si="223"/>
        <v>2222.89</v>
      </c>
      <c r="T385" s="44">
        <f t="shared" si="223"/>
        <v>2222.89</v>
      </c>
      <c r="U385" s="44">
        <f t="shared" si="223"/>
        <v>2222.89</v>
      </c>
      <c r="V385" s="44">
        <f t="shared" si="223"/>
        <v>2222.89</v>
      </c>
      <c r="W385" s="44">
        <f t="shared" si="223"/>
        <v>2222.89</v>
      </c>
      <c r="X385" s="44">
        <f t="shared" si="223"/>
        <v>2222.89</v>
      </c>
      <c r="Y385" s="44">
        <f t="shared" si="223"/>
        <v>2222.89</v>
      </c>
      <c r="Z385" s="44">
        <f t="shared" si="223"/>
        <v>2222.89</v>
      </c>
      <c r="AA385" s="44">
        <f t="shared" si="223"/>
        <v>2222.89</v>
      </c>
    </row>
    <row r="386" spans="1:27" ht="12.75" hidden="1" customHeight="1" outlineLevel="1" x14ac:dyDescent="0.2">
      <c r="A386" s="89" t="s">
        <v>605</v>
      </c>
      <c r="B386" s="63" t="s">
        <v>83</v>
      </c>
      <c r="C386" s="43" t="s">
        <v>79</v>
      </c>
      <c r="D386" s="44">
        <v>4.68</v>
      </c>
      <c r="E386" s="44">
        <v>4.68</v>
      </c>
      <c r="F386" s="44">
        <v>4.68</v>
      </c>
      <c r="G386" s="44">
        <v>4.68</v>
      </c>
      <c r="H386" s="44">
        <v>4.68</v>
      </c>
      <c r="I386" s="44">
        <v>4.68</v>
      </c>
      <c r="J386" s="44">
        <v>4.68</v>
      </c>
      <c r="K386" s="44">
        <v>4.68</v>
      </c>
      <c r="L386" s="44">
        <v>4.68</v>
      </c>
      <c r="M386" s="44">
        <v>4.68</v>
      </c>
      <c r="N386" s="44">
        <v>4.68</v>
      </c>
      <c r="O386" s="44">
        <v>4.68</v>
      </c>
      <c r="P386" s="44">
        <v>4.68</v>
      </c>
      <c r="Q386" s="44">
        <v>4.68</v>
      </c>
      <c r="R386" s="44">
        <v>4.68</v>
      </c>
      <c r="S386" s="44">
        <v>4.68</v>
      </c>
      <c r="T386" s="44">
        <v>4.68</v>
      </c>
      <c r="U386" s="44">
        <v>4.68</v>
      </c>
      <c r="V386" s="44">
        <v>4.68</v>
      </c>
      <c r="W386" s="44">
        <v>4.68</v>
      </c>
      <c r="X386" s="44">
        <v>4.68</v>
      </c>
      <c r="Y386" s="44">
        <v>4.68</v>
      </c>
      <c r="Z386" s="44">
        <v>4.68</v>
      </c>
      <c r="AA386" s="44">
        <v>4.68</v>
      </c>
    </row>
    <row r="387" spans="1:27" ht="12.75" hidden="1" customHeight="1" outlineLevel="1" x14ac:dyDescent="0.2">
      <c r="A387" s="89" t="s">
        <v>606</v>
      </c>
      <c r="B387" s="63" t="s">
        <v>81</v>
      </c>
      <c r="C387" s="43" t="s">
        <v>79</v>
      </c>
      <c r="D387" s="44">
        <f>$D$11</f>
        <v>110.23</v>
      </c>
      <c r="E387" s="44">
        <f t="shared" ref="E387:AA387" si="224">$D$11</f>
        <v>110.23</v>
      </c>
      <c r="F387" s="44">
        <f t="shared" si="224"/>
        <v>110.23</v>
      </c>
      <c r="G387" s="44">
        <f t="shared" si="224"/>
        <v>110.23</v>
      </c>
      <c r="H387" s="44">
        <f t="shared" si="224"/>
        <v>110.23</v>
      </c>
      <c r="I387" s="44">
        <f t="shared" si="224"/>
        <v>110.23</v>
      </c>
      <c r="J387" s="44">
        <f t="shared" si="224"/>
        <v>110.23</v>
      </c>
      <c r="K387" s="44">
        <f t="shared" si="224"/>
        <v>110.23</v>
      </c>
      <c r="L387" s="44">
        <f t="shared" si="224"/>
        <v>110.23</v>
      </c>
      <c r="M387" s="44">
        <f t="shared" si="224"/>
        <v>110.23</v>
      </c>
      <c r="N387" s="44">
        <f t="shared" si="224"/>
        <v>110.23</v>
      </c>
      <c r="O387" s="44">
        <f t="shared" si="224"/>
        <v>110.23</v>
      </c>
      <c r="P387" s="44">
        <f t="shared" si="224"/>
        <v>110.23</v>
      </c>
      <c r="Q387" s="44">
        <f t="shared" si="224"/>
        <v>110.23</v>
      </c>
      <c r="R387" s="44">
        <f t="shared" si="224"/>
        <v>110.23</v>
      </c>
      <c r="S387" s="44">
        <f t="shared" si="224"/>
        <v>110.23</v>
      </c>
      <c r="T387" s="44">
        <f t="shared" si="224"/>
        <v>110.23</v>
      </c>
      <c r="U387" s="44">
        <f t="shared" si="224"/>
        <v>110.23</v>
      </c>
      <c r="V387" s="44">
        <f t="shared" si="224"/>
        <v>110.23</v>
      </c>
      <c r="W387" s="44">
        <f t="shared" si="224"/>
        <v>110.23</v>
      </c>
      <c r="X387" s="44">
        <f t="shared" si="224"/>
        <v>110.23</v>
      </c>
      <c r="Y387" s="44">
        <f t="shared" si="224"/>
        <v>110.23</v>
      </c>
      <c r="Z387" s="44">
        <f t="shared" si="224"/>
        <v>110.23</v>
      </c>
      <c r="AA387" s="44">
        <f t="shared" si="224"/>
        <v>110.23</v>
      </c>
    </row>
    <row r="388" spans="1:27" ht="12.75" customHeight="1" collapsed="1" x14ac:dyDescent="0.2">
      <c r="A388" s="88" t="s">
        <v>607</v>
      </c>
      <c r="B388" s="28" t="str">
        <f>"16"&amp;"."&amp;$B$639&amp;"."&amp;$B$640</f>
        <v>16.09.2023</v>
      </c>
      <c r="C388" s="80" t="s">
        <v>76</v>
      </c>
      <c r="D388" s="81">
        <f>ROUND(((D389+D390+D392+D391)/1000),5)</f>
        <v>3.8355100000000002</v>
      </c>
      <c r="E388" s="81">
        <f>ROUND(((E389+E390+E392+E391)/1000),5)</f>
        <v>3.67869</v>
      </c>
      <c r="F388" s="81">
        <f>ROUND(((F389+F390+F392+F391)/1000),5)</f>
        <v>3.6068199999999999</v>
      </c>
      <c r="G388" s="81">
        <f t="shared" ref="G388:AA388" si="225">ROUND(((G389+G390+G392+G391)/1000),5)</f>
        <v>3.5857999999999999</v>
      </c>
      <c r="H388" s="81">
        <f t="shared" si="225"/>
        <v>3.6320299999999999</v>
      </c>
      <c r="I388" s="81">
        <f t="shared" si="225"/>
        <v>3.6878799999999998</v>
      </c>
      <c r="J388" s="81">
        <f t="shared" si="225"/>
        <v>3.7081400000000002</v>
      </c>
      <c r="K388" s="81">
        <f t="shared" si="225"/>
        <v>3.8638699999999999</v>
      </c>
      <c r="L388" s="81">
        <f t="shared" si="225"/>
        <v>4.1680000000000001</v>
      </c>
      <c r="M388" s="81">
        <f t="shared" si="225"/>
        <v>4.3353900000000003</v>
      </c>
      <c r="N388" s="81">
        <f t="shared" si="225"/>
        <v>4.3774899999999999</v>
      </c>
      <c r="O388" s="81">
        <f t="shared" si="225"/>
        <v>4.38009</v>
      </c>
      <c r="P388" s="81">
        <f t="shared" si="225"/>
        <v>4.3731</v>
      </c>
      <c r="Q388" s="81">
        <f t="shared" si="225"/>
        <v>4.3669700000000002</v>
      </c>
      <c r="R388" s="81">
        <f t="shared" si="225"/>
        <v>4.3681000000000001</v>
      </c>
      <c r="S388" s="81">
        <f t="shared" si="225"/>
        <v>4.3645899999999997</v>
      </c>
      <c r="T388" s="81">
        <f t="shared" si="225"/>
        <v>4.3640800000000004</v>
      </c>
      <c r="U388" s="81">
        <f t="shared" si="225"/>
        <v>4.3540299999999998</v>
      </c>
      <c r="V388" s="81">
        <f t="shared" si="225"/>
        <v>4.4344299999999999</v>
      </c>
      <c r="W388" s="81">
        <f t="shared" si="225"/>
        <v>4.5820800000000004</v>
      </c>
      <c r="X388" s="81">
        <f t="shared" si="225"/>
        <v>4.7437800000000001</v>
      </c>
      <c r="Y388" s="81">
        <f t="shared" si="225"/>
        <v>4.4142599999999996</v>
      </c>
      <c r="Z388" s="81">
        <f t="shared" si="225"/>
        <v>4.0574000000000003</v>
      </c>
      <c r="AA388" s="81">
        <f t="shared" si="225"/>
        <v>3.9251299999999998</v>
      </c>
    </row>
    <row r="389" spans="1:27" ht="12.75" hidden="1" customHeight="1" outlineLevel="1" x14ac:dyDescent="0.2">
      <c r="A389" s="89" t="s">
        <v>608</v>
      </c>
      <c r="B389" s="63" t="s">
        <v>230</v>
      </c>
      <c r="C389" s="43" t="s">
        <v>79</v>
      </c>
      <c r="D389" s="44">
        <v>1497.71</v>
      </c>
      <c r="E389" s="44">
        <v>1340.89</v>
      </c>
      <c r="F389" s="44">
        <v>1269.02</v>
      </c>
      <c r="G389" s="44">
        <v>1248</v>
      </c>
      <c r="H389" s="44">
        <v>1294.23</v>
      </c>
      <c r="I389" s="44">
        <v>1350.08</v>
      </c>
      <c r="J389" s="44">
        <v>1370.34</v>
      </c>
      <c r="K389" s="44">
        <v>1526.07</v>
      </c>
      <c r="L389" s="44">
        <v>1830.2</v>
      </c>
      <c r="M389" s="44">
        <v>1997.59</v>
      </c>
      <c r="N389" s="44">
        <v>2039.69</v>
      </c>
      <c r="O389" s="44">
        <v>2042.29</v>
      </c>
      <c r="P389" s="44">
        <v>2035.3</v>
      </c>
      <c r="Q389" s="44">
        <v>2029.17</v>
      </c>
      <c r="R389" s="44">
        <v>2030.3</v>
      </c>
      <c r="S389" s="44">
        <v>2026.79</v>
      </c>
      <c r="T389" s="44">
        <v>2026.28</v>
      </c>
      <c r="U389" s="44">
        <v>2016.23</v>
      </c>
      <c r="V389" s="44">
        <v>2096.63</v>
      </c>
      <c r="W389" s="44">
        <v>2244.2800000000002</v>
      </c>
      <c r="X389" s="44">
        <v>2405.98</v>
      </c>
      <c r="Y389" s="44">
        <v>2076.46</v>
      </c>
      <c r="Z389" s="44">
        <v>1719.6</v>
      </c>
      <c r="AA389" s="44">
        <v>1587.33</v>
      </c>
    </row>
    <row r="390" spans="1:27" ht="12.75" hidden="1" customHeight="1" outlineLevel="1" x14ac:dyDescent="0.2">
      <c r="A390" s="89" t="s">
        <v>609</v>
      </c>
      <c r="B390" s="63" t="s">
        <v>90</v>
      </c>
      <c r="C390" s="43" t="s">
        <v>79</v>
      </c>
      <c r="D390" s="44">
        <f>$D$315</f>
        <v>2222.89</v>
      </c>
      <c r="E390" s="44">
        <f t="shared" ref="E390:AA390" si="226">$D$315</f>
        <v>2222.89</v>
      </c>
      <c r="F390" s="44">
        <f t="shared" si="226"/>
        <v>2222.89</v>
      </c>
      <c r="G390" s="44">
        <f t="shared" si="226"/>
        <v>2222.89</v>
      </c>
      <c r="H390" s="44">
        <f t="shared" si="226"/>
        <v>2222.89</v>
      </c>
      <c r="I390" s="44">
        <f t="shared" si="226"/>
        <v>2222.89</v>
      </c>
      <c r="J390" s="44">
        <f t="shared" si="226"/>
        <v>2222.89</v>
      </c>
      <c r="K390" s="44">
        <f t="shared" si="226"/>
        <v>2222.89</v>
      </c>
      <c r="L390" s="44">
        <f t="shared" si="226"/>
        <v>2222.89</v>
      </c>
      <c r="M390" s="44">
        <f t="shared" si="226"/>
        <v>2222.89</v>
      </c>
      <c r="N390" s="44">
        <f t="shared" si="226"/>
        <v>2222.89</v>
      </c>
      <c r="O390" s="44">
        <f t="shared" si="226"/>
        <v>2222.89</v>
      </c>
      <c r="P390" s="44">
        <f t="shared" si="226"/>
        <v>2222.89</v>
      </c>
      <c r="Q390" s="44">
        <f t="shared" si="226"/>
        <v>2222.89</v>
      </c>
      <c r="R390" s="44">
        <f t="shared" si="226"/>
        <v>2222.89</v>
      </c>
      <c r="S390" s="44">
        <f t="shared" si="226"/>
        <v>2222.89</v>
      </c>
      <c r="T390" s="44">
        <f t="shared" si="226"/>
        <v>2222.89</v>
      </c>
      <c r="U390" s="44">
        <f t="shared" si="226"/>
        <v>2222.89</v>
      </c>
      <c r="V390" s="44">
        <f t="shared" si="226"/>
        <v>2222.89</v>
      </c>
      <c r="W390" s="44">
        <f t="shared" si="226"/>
        <v>2222.89</v>
      </c>
      <c r="X390" s="44">
        <f t="shared" si="226"/>
        <v>2222.89</v>
      </c>
      <c r="Y390" s="44">
        <f t="shared" si="226"/>
        <v>2222.89</v>
      </c>
      <c r="Z390" s="44">
        <f t="shared" si="226"/>
        <v>2222.89</v>
      </c>
      <c r="AA390" s="44">
        <f t="shared" si="226"/>
        <v>2222.89</v>
      </c>
    </row>
    <row r="391" spans="1:27" ht="12.75" hidden="1" customHeight="1" outlineLevel="1" x14ac:dyDescent="0.2">
      <c r="A391" s="89" t="s">
        <v>610</v>
      </c>
      <c r="B391" s="63" t="s">
        <v>83</v>
      </c>
      <c r="C391" s="43" t="s">
        <v>79</v>
      </c>
      <c r="D391" s="44">
        <v>4.68</v>
      </c>
      <c r="E391" s="44">
        <v>4.68</v>
      </c>
      <c r="F391" s="44">
        <v>4.68</v>
      </c>
      <c r="G391" s="44">
        <v>4.68</v>
      </c>
      <c r="H391" s="44">
        <v>4.68</v>
      </c>
      <c r="I391" s="44">
        <v>4.68</v>
      </c>
      <c r="J391" s="44">
        <v>4.68</v>
      </c>
      <c r="K391" s="44">
        <v>4.68</v>
      </c>
      <c r="L391" s="44">
        <v>4.68</v>
      </c>
      <c r="M391" s="44">
        <v>4.68</v>
      </c>
      <c r="N391" s="44">
        <v>4.68</v>
      </c>
      <c r="O391" s="44">
        <v>4.68</v>
      </c>
      <c r="P391" s="44">
        <v>4.68</v>
      </c>
      <c r="Q391" s="44">
        <v>4.68</v>
      </c>
      <c r="R391" s="44">
        <v>4.68</v>
      </c>
      <c r="S391" s="44">
        <v>4.68</v>
      </c>
      <c r="T391" s="44">
        <v>4.68</v>
      </c>
      <c r="U391" s="44">
        <v>4.68</v>
      </c>
      <c r="V391" s="44">
        <v>4.68</v>
      </c>
      <c r="W391" s="44">
        <v>4.68</v>
      </c>
      <c r="X391" s="44">
        <v>4.68</v>
      </c>
      <c r="Y391" s="44">
        <v>4.68</v>
      </c>
      <c r="Z391" s="44">
        <v>4.68</v>
      </c>
      <c r="AA391" s="44">
        <v>4.68</v>
      </c>
    </row>
    <row r="392" spans="1:27" ht="12.75" hidden="1" customHeight="1" outlineLevel="1" x14ac:dyDescent="0.2">
      <c r="A392" s="89" t="s">
        <v>611</v>
      </c>
      <c r="B392" s="63" t="s">
        <v>81</v>
      </c>
      <c r="C392" s="43" t="s">
        <v>79</v>
      </c>
      <c r="D392" s="44">
        <f>$D$11</f>
        <v>110.23</v>
      </c>
      <c r="E392" s="44">
        <f t="shared" ref="E392:AA392" si="227">$D$11</f>
        <v>110.23</v>
      </c>
      <c r="F392" s="44">
        <f t="shared" si="227"/>
        <v>110.23</v>
      </c>
      <c r="G392" s="44">
        <f t="shared" si="227"/>
        <v>110.23</v>
      </c>
      <c r="H392" s="44">
        <f t="shared" si="227"/>
        <v>110.23</v>
      </c>
      <c r="I392" s="44">
        <f t="shared" si="227"/>
        <v>110.23</v>
      </c>
      <c r="J392" s="44">
        <f t="shared" si="227"/>
        <v>110.23</v>
      </c>
      <c r="K392" s="44">
        <f t="shared" si="227"/>
        <v>110.23</v>
      </c>
      <c r="L392" s="44">
        <f t="shared" si="227"/>
        <v>110.23</v>
      </c>
      <c r="M392" s="44">
        <f t="shared" si="227"/>
        <v>110.23</v>
      </c>
      <c r="N392" s="44">
        <f t="shared" si="227"/>
        <v>110.23</v>
      </c>
      <c r="O392" s="44">
        <f t="shared" si="227"/>
        <v>110.23</v>
      </c>
      <c r="P392" s="44">
        <f t="shared" si="227"/>
        <v>110.23</v>
      </c>
      <c r="Q392" s="44">
        <f t="shared" si="227"/>
        <v>110.23</v>
      </c>
      <c r="R392" s="44">
        <f t="shared" si="227"/>
        <v>110.23</v>
      </c>
      <c r="S392" s="44">
        <f t="shared" si="227"/>
        <v>110.23</v>
      </c>
      <c r="T392" s="44">
        <f t="shared" si="227"/>
        <v>110.23</v>
      </c>
      <c r="U392" s="44">
        <f t="shared" si="227"/>
        <v>110.23</v>
      </c>
      <c r="V392" s="44">
        <f t="shared" si="227"/>
        <v>110.23</v>
      </c>
      <c r="W392" s="44">
        <f t="shared" si="227"/>
        <v>110.23</v>
      </c>
      <c r="X392" s="44">
        <f t="shared" si="227"/>
        <v>110.23</v>
      </c>
      <c r="Y392" s="44">
        <f t="shared" si="227"/>
        <v>110.23</v>
      </c>
      <c r="Z392" s="44">
        <f t="shared" si="227"/>
        <v>110.23</v>
      </c>
      <c r="AA392" s="44">
        <f t="shared" si="227"/>
        <v>110.23</v>
      </c>
    </row>
    <row r="393" spans="1:27" ht="12.75" customHeight="1" collapsed="1" x14ac:dyDescent="0.2">
      <c r="A393" s="88" t="s">
        <v>612</v>
      </c>
      <c r="B393" s="28" t="str">
        <f>"17"&amp;"."&amp;$B$639&amp;"."&amp;$B$640</f>
        <v>17.09.2023</v>
      </c>
      <c r="C393" s="80" t="s">
        <v>76</v>
      </c>
      <c r="D393" s="81">
        <f>ROUND(((D394+D395+D397+D396)/1000),5)</f>
        <v>3.81027</v>
      </c>
      <c r="E393" s="81">
        <f>ROUND(((E394+E395+E397+E396)/1000),5)</f>
        <v>3.6598799999999998</v>
      </c>
      <c r="F393" s="81">
        <f>ROUND(((F394+F395+F397+F396)/1000),5)</f>
        <v>3.5884200000000002</v>
      </c>
      <c r="G393" s="81">
        <f t="shared" ref="G393:AA393" si="228">ROUND(((G394+G395+G397+G396)/1000),5)</f>
        <v>3.5790099999999998</v>
      </c>
      <c r="H393" s="81">
        <f t="shared" si="228"/>
        <v>3.5895600000000001</v>
      </c>
      <c r="I393" s="81">
        <f t="shared" si="228"/>
        <v>3.6168200000000001</v>
      </c>
      <c r="J393" s="81">
        <f t="shared" si="228"/>
        <v>3.5837400000000001</v>
      </c>
      <c r="K393" s="81">
        <f t="shared" si="228"/>
        <v>3.75332</v>
      </c>
      <c r="L393" s="81">
        <f t="shared" si="228"/>
        <v>3.9335</v>
      </c>
      <c r="M393" s="81">
        <f t="shared" si="228"/>
        <v>4.0735999999999999</v>
      </c>
      <c r="N393" s="81">
        <f t="shared" si="228"/>
        <v>4.1207200000000004</v>
      </c>
      <c r="O393" s="81">
        <f t="shared" si="228"/>
        <v>4.1324699999999996</v>
      </c>
      <c r="P393" s="81">
        <f t="shared" si="228"/>
        <v>4.1249200000000004</v>
      </c>
      <c r="Q393" s="81">
        <f t="shared" si="228"/>
        <v>4.1166</v>
      </c>
      <c r="R393" s="81">
        <f t="shared" si="228"/>
        <v>4.1254099999999996</v>
      </c>
      <c r="S393" s="81">
        <f t="shared" si="228"/>
        <v>4.1337900000000003</v>
      </c>
      <c r="T393" s="81">
        <f t="shared" si="228"/>
        <v>4.1748099999999999</v>
      </c>
      <c r="U393" s="81">
        <f t="shared" si="228"/>
        <v>4.2267400000000004</v>
      </c>
      <c r="V393" s="81">
        <f t="shared" si="228"/>
        <v>4.38659</v>
      </c>
      <c r="W393" s="81">
        <f t="shared" si="228"/>
        <v>4.4764999999999997</v>
      </c>
      <c r="X393" s="81">
        <f t="shared" si="228"/>
        <v>4.7382999999999997</v>
      </c>
      <c r="Y393" s="81">
        <f t="shared" si="228"/>
        <v>4.4158200000000001</v>
      </c>
      <c r="Z393" s="81">
        <f t="shared" si="228"/>
        <v>4.0079399999999996</v>
      </c>
      <c r="AA393" s="81">
        <f t="shared" si="228"/>
        <v>3.8124099999999999</v>
      </c>
    </row>
    <row r="394" spans="1:27" ht="12.75" hidden="1" customHeight="1" outlineLevel="1" x14ac:dyDescent="0.2">
      <c r="A394" s="89" t="s">
        <v>613</v>
      </c>
      <c r="B394" s="63" t="s">
        <v>230</v>
      </c>
      <c r="C394" s="43" t="s">
        <v>79</v>
      </c>
      <c r="D394" s="44">
        <v>1472.47</v>
      </c>
      <c r="E394" s="44">
        <v>1322.08</v>
      </c>
      <c r="F394" s="44">
        <v>1250.6199999999999</v>
      </c>
      <c r="G394" s="44">
        <v>1241.21</v>
      </c>
      <c r="H394" s="44">
        <v>1251.76</v>
      </c>
      <c r="I394" s="44">
        <v>1279.02</v>
      </c>
      <c r="J394" s="44">
        <v>1245.94</v>
      </c>
      <c r="K394" s="44">
        <v>1415.52</v>
      </c>
      <c r="L394" s="44">
        <v>1595.7</v>
      </c>
      <c r="M394" s="44">
        <v>1735.8</v>
      </c>
      <c r="N394" s="44">
        <v>1782.92</v>
      </c>
      <c r="O394" s="44">
        <v>1794.67</v>
      </c>
      <c r="P394" s="44">
        <v>1787.12</v>
      </c>
      <c r="Q394" s="44">
        <v>1778.8</v>
      </c>
      <c r="R394" s="44">
        <v>1787.61</v>
      </c>
      <c r="S394" s="44">
        <v>1795.99</v>
      </c>
      <c r="T394" s="44">
        <v>1837.01</v>
      </c>
      <c r="U394" s="44">
        <v>1888.94</v>
      </c>
      <c r="V394" s="44">
        <v>2048.79</v>
      </c>
      <c r="W394" s="44">
        <v>2138.6999999999998</v>
      </c>
      <c r="X394" s="44">
        <v>2400.5</v>
      </c>
      <c r="Y394" s="44">
        <v>2078.02</v>
      </c>
      <c r="Z394" s="44">
        <v>1670.14</v>
      </c>
      <c r="AA394" s="44">
        <v>1474.61</v>
      </c>
    </row>
    <row r="395" spans="1:27" ht="12.75" hidden="1" customHeight="1" outlineLevel="1" x14ac:dyDescent="0.2">
      <c r="A395" s="89" t="s">
        <v>614</v>
      </c>
      <c r="B395" s="63" t="s">
        <v>90</v>
      </c>
      <c r="C395" s="43" t="s">
        <v>79</v>
      </c>
      <c r="D395" s="44">
        <f>$D$315</f>
        <v>2222.89</v>
      </c>
      <c r="E395" s="44">
        <f t="shared" ref="E395:AA395" si="229">$D$315</f>
        <v>2222.89</v>
      </c>
      <c r="F395" s="44">
        <f t="shared" si="229"/>
        <v>2222.89</v>
      </c>
      <c r="G395" s="44">
        <f t="shared" si="229"/>
        <v>2222.89</v>
      </c>
      <c r="H395" s="44">
        <f t="shared" si="229"/>
        <v>2222.89</v>
      </c>
      <c r="I395" s="44">
        <f t="shared" si="229"/>
        <v>2222.89</v>
      </c>
      <c r="J395" s="44">
        <f t="shared" si="229"/>
        <v>2222.89</v>
      </c>
      <c r="K395" s="44">
        <f t="shared" si="229"/>
        <v>2222.89</v>
      </c>
      <c r="L395" s="44">
        <f t="shared" si="229"/>
        <v>2222.89</v>
      </c>
      <c r="M395" s="44">
        <f t="shared" si="229"/>
        <v>2222.89</v>
      </c>
      <c r="N395" s="44">
        <f t="shared" si="229"/>
        <v>2222.89</v>
      </c>
      <c r="O395" s="44">
        <f t="shared" si="229"/>
        <v>2222.89</v>
      </c>
      <c r="P395" s="44">
        <f t="shared" si="229"/>
        <v>2222.89</v>
      </c>
      <c r="Q395" s="44">
        <f t="shared" si="229"/>
        <v>2222.89</v>
      </c>
      <c r="R395" s="44">
        <f t="shared" si="229"/>
        <v>2222.89</v>
      </c>
      <c r="S395" s="44">
        <f t="shared" si="229"/>
        <v>2222.89</v>
      </c>
      <c r="T395" s="44">
        <f t="shared" si="229"/>
        <v>2222.89</v>
      </c>
      <c r="U395" s="44">
        <f t="shared" si="229"/>
        <v>2222.89</v>
      </c>
      <c r="V395" s="44">
        <f t="shared" si="229"/>
        <v>2222.89</v>
      </c>
      <c r="W395" s="44">
        <f t="shared" si="229"/>
        <v>2222.89</v>
      </c>
      <c r="X395" s="44">
        <f t="shared" si="229"/>
        <v>2222.89</v>
      </c>
      <c r="Y395" s="44">
        <f t="shared" si="229"/>
        <v>2222.89</v>
      </c>
      <c r="Z395" s="44">
        <f t="shared" si="229"/>
        <v>2222.89</v>
      </c>
      <c r="AA395" s="44">
        <f t="shared" si="229"/>
        <v>2222.89</v>
      </c>
    </row>
    <row r="396" spans="1:27" ht="12.75" hidden="1" customHeight="1" outlineLevel="1" x14ac:dyDescent="0.2">
      <c r="A396" s="89" t="s">
        <v>615</v>
      </c>
      <c r="B396" s="63" t="s">
        <v>83</v>
      </c>
      <c r="C396" s="43" t="s">
        <v>79</v>
      </c>
      <c r="D396" s="44">
        <v>4.68</v>
      </c>
      <c r="E396" s="44">
        <v>4.68</v>
      </c>
      <c r="F396" s="44">
        <v>4.68</v>
      </c>
      <c r="G396" s="44">
        <v>4.68</v>
      </c>
      <c r="H396" s="44">
        <v>4.68</v>
      </c>
      <c r="I396" s="44">
        <v>4.68</v>
      </c>
      <c r="J396" s="44">
        <v>4.68</v>
      </c>
      <c r="K396" s="44">
        <v>4.68</v>
      </c>
      <c r="L396" s="44">
        <v>4.68</v>
      </c>
      <c r="M396" s="44">
        <v>4.68</v>
      </c>
      <c r="N396" s="44">
        <v>4.68</v>
      </c>
      <c r="O396" s="44">
        <v>4.68</v>
      </c>
      <c r="P396" s="44">
        <v>4.68</v>
      </c>
      <c r="Q396" s="44">
        <v>4.68</v>
      </c>
      <c r="R396" s="44">
        <v>4.68</v>
      </c>
      <c r="S396" s="44">
        <v>4.68</v>
      </c>
      <c r="T396" s="44">
        <v>4.68</v>
      </c>
      <c r="U396" s="44">
        <v>4.68</v>
      </c>
      <c r="V396" s="44">
        <v>4.68</v>
      </c>
      <c r="W396" s="44">
        <v>4.68</v>
      </c>
      <c r="X396" s="44">
        <v>4.68</v>
      </c>
      <c r="Y396" s="44">
        <v>4.68</v>
      </c>
      <c r="Z396" s="44">
        <v>4.68</v>
      </c>
      <c r="AA396" s="44">
        <v>4.68</v>
      </c>
    </row>
    <row r="397" spans="1:27" ht="12.75" hidden="1" customHeight="1" outlineLevel="1" x14ac:dyDescent="0.2">
      <c r="A397" s="89" t="s">
        <v>616</v>
      </c>
      <c r="B397" s="63" t="s">
        <v>81</v>
      </c>
      <c r="C397" s="43" t="s">
        <v>79</v>
      </c>
      <c r="D397" s="44">
        <f>$D$11</f>
        <v>110.23</v>
      </c>
      <c r="E397" s="44">
        <f t="shared" ref="E397:AA397" si="230">$D$11</f>
        <v>110.23</v>
      </c>
      <c r="F397" s="44">
        <f t="shared" si="230"/>
        <v>110.23</v>
      </c>
      <c r="G397" s="44">
        <f t="shared" si="230"/>
        <v>110.23</v>
      </c>
      <c r="H397" s="44">
        <f t="shared" si="230"/>
        <v>110.23</v>
      </c>
      <c r="I397" s="44">
        <f t="shared" si="230"/>
        <v>110.23</v>
      </c>
      <c r="J397" s="44">
        <f t="shared" si="230"/>
        <v>110.23</v>
      </c>
      <c r="K397" s="44">
        <f t="shared" si="230"/>
        <v>110.23</v>
      </c>
      <c r="L397" s="44">
        <f t="shared" si="230"/>
        <v>110.23</v>
      </c>
      <c r="M397" s="44">
        <f t="shared" si="230"/>
        <v>110.23</v>
      </c>
      <c r="N397" s="44">
        <f t="shared" si="230"/>
        <v>110.23</v>
      </c>
      <c r="O397" s="44">
        <f t="shared" si="230"/>
        <v>110.23</v>
      </c>
      <c r="P397" s="44">
        <f t="shared" si="230"/>
        <v>110.23</v>
      </c>
      <c r="Q397" s="44">
        <f t="shared" si="230"/>
        <v>110.23</v>
      </c>
      <c r="R397" s="44">
        <f t="shared" si="230"/>
        <v>110.23</v>
      </c>
      <c r="S397" s="44">
        <f t="shared" si="230"/>
        <v>110.23</v>
      </c>
      <c r="T397" s="44">
        <f t="shared" si="230"/>
        <v>110.23</v>
      </c>
      <c r="U397" s="44">
        <f t="shared" si="230"/>
        <v>110.23</v>
      </c>
      <c r="V397" s="44">
        <f t="shared" si="230"/>
        <v>110.23</v>
      </c>
      <c r="W397" s="44">
        <f t="shared" si="230"/>
        <v>110.23</v>
      </c>
      <c r="X397" s="44">
        <f t="shared" si="230"/>
        <v>110.23</v>
      </c>
      <c r="Y397" s="44">
        <f t="shared" si="230"/>
        <v>110.23</v>
      </c>
      <c r="Z397" s="44">
        <f t="shared" si="230"/>
        <v>110.23</v>
      </c>
      <c r="AA397" s="44">
        <f t="shared" si="230"/>
        <v>110.23</v>
      </c>
    </row>
    <row r="398" spans="1:27" ht="12.75" customHeight="1" collapsed="1" x14ac:dyDescent="0.2">
      <c r="A398" s="88" t="s">
        <v>617</v>
      </c>
      <c r="B398" s="28" t="str">
        <f>"18"&amp;"."&amp;$B$639&amp;"."&amp;$B$640</f>
        <v>18.09.2023</v>
      </c>
      <c r="C398" s="80" t="s">
        <v>76</v>
      </c>
      <c r="D398" s="81">
        <f>ROUND(((D399+D400+D402+D401)/1000),5)</f>
        <v>3.6474099999999998</v>
      </c>
      <c r="E398" s="81">
        <f>ROUND(((E399+E400+E402+E401)/1000),5)</f>
        <v>3.5903</v>
      </c>
      <c r="F398" s="81">
        <f>ROUND(((F399+F400+F402+F401)/1000),5)</f>
        <v>3.5199199999999999</v>
      </c>
      <c r="G398" s="81">
        <f t="shared" ref="G398:AA398" si="231">ROUND(((G399+G400+G402+G401)/1000),5)</f>
        <v>3.5124599999999999</v>
      </c>
      <c r="H398" s="81">
        <f t="shared" si="231"/>
        <v>3.6096300000000001</v>
      </c>
      <c r="I398" s="81">
        <f t="shared" si="231"/>
        <v>3.7587899999999999</v>
      </c>
      <c r="J398" s="81">
        <f t="shared" si="231"/>
        <v>3.8618700000000001</v>
      </c>
      <c r="K398" s="81">
        <f t="shared" si="231"/>
        <v>4.0942800000000004</v>
      </c>
      <c r="L398" s="81">
        <f t="shared" si="231"/>
        <v>4.3277000000000001</v>
      </c>
      <c r="M398" s="81">
        <f t="shared" si="231"/>
        <v>4.4835599999999998</v>
      </c>
      <c r="N398" s="81">
        <f t="shared" si="231"/>
        <v>4.5613700000000001</v>
      </c>
      <c r="O398" s="81">
        <f t="shared" si="231"/>
        <v>4.5393999999999997</v>
      </c>
      <c r="P398" s="81">
        <f t="shared" si="231"/>
        <v>4.4929500000000004</v>
      </c>
      <c r="Q398" s="81">
        <f t="shared" si="231"/>
        <v>4.5804799999999997</v>
      </c>
      <c r="R398" s="81">
        <f t="shared" si="231"/>
        <v>4.4340400000000004</v>
      </c>
      <c r="S398" s="81">
        <f t="shared" si="231"/>
        <v>4.4311199999999999</v>
      </c>
      <c r="T398" s="81">
        <f t="shared" si="231"/>
        <v>4.4040100000000004</v>
      </c>
      <c r="U398" s="81">
        <f t="shared" si="231"/>
        <v>4.3772700000000002</v>
      </c>
      <c r="V398" s="81">
        <f t="shared" si="231"/>
        <v>4.4389599999999998</v>
      </c>
      <c r="W398" s="81">
        <f t="shared" si="231"/>
        <v>4.5630699999999997</v>
      </c>
      <c r="X398" s="81">
        <f t="shared" si="231"/>
        <v>4.5205900000000003</v>
      </c>
      <c r="Y398" s="81">
        <f t="shared" si="231"/>
        <v>4.3415800000000004</v>
      </c>
      <c r="Z398" s="81">
        <f t="shared" si="231"/>
        <v>4.0206900000000001</v>
      </c>
      <c r="AA398" s="81">
        <f t="shared" si="231"/>
        <v>3.8678400000000002</v>
      </c>
    </row>
    <row r="399" spans="1:27" ht="12.75" hidden="1" customHeight="1" outlineLevel="1" x14ac:dyDescent="0.2">
      <c r="A399" s="89" t="s">
        <v>618</v>
      </c>
      <c r="B399" s="63" t="s">
        <v>230</v>
      </c>
      <c r="C399" s="43" t="s">
        <v>79</v>
      </c>
      <c r="D399" s="44">
        <v>1309.6099999999999</v>
      </c>
      <c r="E399" s="44">
        <v>1252.5</v>
      </c>
      <c r="F399" s="44">
        <v>1182.1199999999999</v>
      </c>
      <c r="G399" s="44">
        <v>1174.6600000000001</v>
      </c>
      <c r="H399" s="44">
        <v>1271.83</v>
      </c>
      <c r="I399" s="44">
        <v>1420.99</v>
      </c>
      <c r="J399" s="44">
        <v>1524.07</v>
      </c>
      <c r="K399" s="44">
        <v>1756.48</v>
      </c>
      <c r="L399" s="44">
        <v>1989.9</v>
      </c>
      <c r="M399" s="44">
        <v>2145.7600000000002</v>
      </c>
      <c r="N399" s="44">
        <v>2223.5700000000002</v>
      </c>
      <c r="O399" s="44">
        <v>2201.6</v>
      </c>
      <c r="P399" s="44">
        <v>2155.15</v>
      </c>
      <c r="Q399" s="44">
        <v>2242.6799999999998</v>
      </c>
      <c r="R399" s="44">
        <v>2096.2399999999998</v>
      </c>
      <c r="S399" s="44">
        <v>2093.3200000000002</v>
      </c>
      <c r="T399" s="44">
        <v>2066.21</v>
      </c>
      <c r="U399" s="44">
        <v>2039.47</v>
      </c>
      <c r="V399" s="44">
        <v>2101.16</v>
      </c>
      <c r="W399" s="44">
        <v>2225.27</v>
      </c>
      <c r="X399" s="44">
        <v>2182.79</v>
      </c>
      <c r="Y399" s="44">
        <v>2003.78</v>
      </c>
      <c r="Z399" s="44">
        <v>1682.89</v>
      </c>
      <c r="AA399" s="44">
        <v>1530.04</v>
      </c>
    </row>
    <row r="400" spans="1:27" ht="12.75" hidden="1" customHeight="1" outlineLevel="1" x14ac:dyDescent="0.2">
      <c r="A400" s="89" t="s">
        <v>619</v>
      </c>
      <c r="B400" s="63" t="s">
        <v>90</v>
      </c>
      <c r="C400" s="43" t="s">
        <v>79</v>
      </c>
      <c r="D400" s="44">
        <f>$D$315</f>
        <v>2222.89</v>
      </c>
      <c r="E400" s="44">
        <f t="shared" ref="E400:AA400" si="232">$D$315</f>
        <v>2222.89</v>
      </c>
      <c r="F400" s="44">
        <f t="shared" si="232"/>
        <v>2222.89</v>
      </c>
      <c r="G400" s="44">
        <f t="shared" si="232"/>
        <v>2222.89</v>
      </c>
      <c r="H400" s="44">
        <f t="shared" si="232"/>
        <v>2222.89</v>
      </c>
      <c r="I400" s="44">
        <f t="shared" si="232"/>
        <v>2222.89</v>
      </c>
      <c r="J400" s="44">
        <f t="shared" si="232"/>
        <v>2222.89</v>
      </c>
      <c r="K400" s="44">
        <f t="shared" si="232"/>
        <v>2222.89</v>
      </c>
      <c r="L400" s="44">
        <f t="shared" si="232"/>
        <v>2222.89</v>
      </c>
      <c r="M400" s="44">
        <f t="shared" si="232"/>
        <v>2222.89</v>
      </c>
      <c r="N400" s="44">
        <f t="shared" si="232"/>
        <v>2222.89</v>
      </c>
      <c r="O400" s="44">
        <f t="shared" si="232"/>
        <v>2222.89</v>
      </c>
      <c r="P400" s="44">
        <f t="shared" si="232"/>
        <v>2222.89</v>
      </c>
      <c r="Q400" s="44">
        <f t="shared" si="232"/>
        <v>2222.89</v>
      </c>
      <c r="R400" s="44">
        <f t="shared" si="232"/>
        <v>2222.89</v>
      </c>
      <c r="S400" s="44">
        <f t="shared" si="232"/>
        <v>2222.89</v>
      </c>
      <c r="T400" s="44">
        <f t="shared" si="232"/>
        <v>2222.89</v>
      </c>
      <c r="U400" s="44">
        <f t="shared" si="232"/>
        <v>2222.89</v>
      </c>
      <c r="V400" s="44">
        <f t="shared" si="232"/>
        <v>2222.89</v>
      </c>
      <c r="W400" s="44">
        <f t="shared" si="232"/>
        <v>2222.89</v>
      </c>
      <c r="X400" s="44">
        <f t="shared" si="232"/>
        <v>2222.89</v>
      </c>
      <c r="Y400" s="44">
        <f t="shared" si="232"/>
        <v>2222.89</v>
      </c>
      <c r="Z400" s="44">
        <f t="shared" si="232"/>
        <v>2222.89</v>
      </c>
      <c r="AA400" s="44">
        <f t="shared" si="232"/>
        <v>2222.89</v>
      </c>
    </row>
    <row r="401" spans="1:27" ht="12.75" hidden="1" customHeight="1" outlineLevel="1" x14ac:dyDescent="0.2">
      <c r="A401" s="89" t="s">
        <v>620</v>
      </c>
      <c r="B401" s="63" t="s">
        <v>83</v>
      </c>
      <c r="C401" s="43" t="s">
        <v>79</v>
      </c>
      <c r="D401" s="44">
        <v>4.68</v>
      </c>
      <c r="E401" s="44">
        <v>4.68</v>
      </c>
      <c r="F401" s="44">
        <v>4.68</v>
      </c>
      <c r="G401" s="44">
        <v>4.68</v>
      </c>
      <c r="H401" s="44">
        <v>4.68</v>
      </c>
      <c r="I401" s="44">
        <v>4.68</v>
      </c>
      <c r="J401" s="44">
        <v>4.68</v>
      </c>
      <c r="K401" s="44">
        <v>4.68</v>
      </c>
      <c r="L401" s="44">
        <v>4.68</v>
      </c>
      <c r="M401" s="44">
        <v>4.68</v>
      </c>
      <c r="N401" s="44">
        <v>4.68</v>
      </c>
      <c r="O401" s="44">
        <v>4.68</v>
      </c>
      <c r="P401" s="44">
        <v>4.68</v>
      </c>
      <c r="Q401" s="44">
        <v>4.68</v>
      </c>
      <c r="R401" s="44">
        <v>4.68</v>
      </c>
      <c r="S401" s="44">
        <v>4.68</v>
      </c>
      <c r="T401" s="44">
        <v>4.68</v>
      </c>
      <c r="U401" s="44">
        <v>4.68</v>
      </c>
      <c r="V401" s="44">
        <v>4.68</v>
      </c>
      <c r="W401" s="44">
        <v>4.68</v>
      </c>
      <c r="X401" s="44">
        <v>4.68</v>
      </c>
      <c r="Y401" s="44">
        <v>4.68</v>
      </c>
      <c r="Z401" s="44">
        <v>4.68</v>
      </c>
      <c r="AA401" s="44">
        <v>4.68</v>
      </c>
    </row>
    <row r="402" spans="1:27" ht="12.75" hidden="1" customHeight="1" outlineLevel="1" x14ac:dyDescent="0.2">
      <c r="A402" s="89" t="s">
        <v>621</v>
      </c>
      <c r="B402" s="63" t="s">
        <v>81</v>
      </c>
      <c r="C402" s="43" t="s">
        <v>79</v>
      </c>
      <c r="D402" s="44">
        <f>$D$11</f>
        <v>110.23</v>
      </c>
      <c r="E402" s="44">
        <f t="shared" ref="E402:AA402" si="233">$D$11</f>
        <v>110.23</v>
      </c>
      <c r="F402" s="44">
        <f t="shared" si="233"/>
        <v>110.23</v>
      </c>
      <c r="G402" s="44">
        <f t="shared" si="233"/>
        <v>110.23</v>
      </c>
      <c r="H402" s="44">
        <f t="shared" si="233"/>
        <v>110.23</v>
      </c>
      <c r="I402" s="44">
        <f t="shared" si="233"/>
        <v>110.23</v>
      </c>
      <c r="J402" s="44">
        <f t="shared" si="233"/>
        <v>110.23</v>
      </c>
      <c r="K402" s="44">
        <f t="shared" si="233"/>
        <v>110.23</v>
      </c>
      <c r="L402" s="44">
        <f t="shared" si="233"/>
        <v>110.23</v>
      </c>
      <c r="M402" s="44">
        <f t="shared" si="233"/>
        <v>110.23</v>
      </c>
      <c r="N402" s="44">
        <f t="shared" si="233"/>
        <v>110.23</v>
      </c>
      <c r="O402" s="44">
        <f t="shared" si="233"/>
        <v>110.23</v>
      </c>
      <c r="P402" s="44">
        <f t="shared" si="233"/>
        <v>110.23</v>
      </c>
      <c r="Q402" s="44">
        <f t="shared" si="233"/>
        <v>110.23</v>
      </c>
      <c r="R402" s="44">
        <f t="shared" si="233"/>
        <v>110.23</v>
      </c>
      <c r="S402" s="44">
        <f t="shared" si="233"/>
        <v>110.23</v>
      </c>
      <c r="T402" s="44">
        <f t="shared" si="233"/>
        <v>110.23</v>
      </c>
      <c r="U402" s="44">
        <f t="shared" si="233"/>
        <v>110.23</v>
      </c>
      <c r="V402" s="44">
        <f t="shared" si="233"/>
        <v>110.23</v>
      </c>
      <c r="W402" s="44">
        <f t="shared" si="233"/>
        <v>110.23</v>
      </c>
      <c r="X402" s="44">
        <f t="shared" si="233"/>
        <v>110.23</v>
      </c>
      <c r="Y402" s="44">
        <f t="shared" si="233"/>
        <v>110.23</v>
      </c>
      <c r="Z402" s="44">
        <f t="shared" si="233"/>
        <v>110.23</v>
      </c>
      <c r="AA402" s="44">
        <f t="shared" si="233"/>
        <v>110.23</v>
      </c>
    </row>
    <row r="403" spans="1:27" ht="12.75" customHeight="1" collapsed="1" x14ac:dyDescent="0.2">
      <c r="A403" s="88" t="s">
        <v>622</v>
      </c>
      <c r="B403" s="28" t="str">
        <f>"19"&amp;"."&amp;$B$639&amp;"."&amp;$B$640</f>
        <v>19.09.2023</v>
      </c>
      <c r="C403" s="80" t="s">
        <v>76</v>
      </c>
      <c r="D403" s="81">
        <f>ROUND(((D404+D405+D407+D406)/1000),5)</f>
        <v>3.6351</v>
      </c>
      <c r="E403" s="81">
        <f>ROUND(((E404+E405+E407+E406)/1000),5)</f>
        <v>3.5875499999999998</v>
      </c>
      <c r="F403" s="81">
        <f>ROUND(((F404+F405+F407+F406)/1000),5)</f>
        <v>3.5200900000000002</v>
      </c>
      <c r="G403" s="81">
        <f t="shared" ref="G403:AA403" si="234">ROUND(((G404+G405+G407+G406)/1000),5)</f>
        <v>3.5153400000000001</v>
      </c>
      <c r="H403" s="81">
        <f t="shared" si="234"/>
        <v>3.5942099999999999</v>
      </c>
      <c r="I403" s="81">
        <f t="shared" si="234"/>
        <v>3.7332100000000001</v>
      </c>
      <c r="J403" s="81">
        <f t="shared" si="234"/>
        <v>3.8718499999999998</v>
      </c>
      <c r="K403" s="81">
        <f t="shared" si="234"/>
        <v>4.1078000000000001</v>
      </c>
      <c r="L403" s="81">
        <f t="shared" si="234"/>
        <v>4.4100599999999996</v>
      </c>
      <c r="M403" s="81">
        <f t="shared" si="234"/>
        <v>4.7172599999999996</v>
      </c>
      <c r="N403" s="81">
        <f t="shared" si="234"/>
        <v>4.7389700000000001</v>
      </c>
      <c r="O403" s="81">
        <f t="shared" si="234"/>
        <v>4.7214700000000001</v>
      </c>
      <c r="P403" s="81">
        <f t="shared" si="234"/>
        <v>4.6989900000000002</v>
      </c>
      <c r="Q403" s="81">
        <f t="shared" si="234"/>
        <v>4.7161400000000002</v>
      </c>
      <c r="R403" s="81">
        <f t="shared" si="234"/>
        <v>4.43696</v>
      </c>
      <c r="S403" s="81">
        <f t="shared" si="234"/>
        <v>4.4391400000000001</v>
      </c>
      <c r="T403" s="81">
        <f t="shared" si="234"/>
        <v>4.4137599999999999</v>
      </c>
      <c r="U403" s="81">
        <f t="shared" si="234"/>
        <v>4.3808999999999996</v>
      </c>
      <c r="V403" s="81">
        <f t="shared" si="234"/>
        <v>4.4394</v>
      </c>
      <c r="W403" s="81">
        <f t="shared" si="234"/>
        <v>4.5434900000000003</v>
      </c>
      <c r="X403" s="81">
        <f t="shared" si="234"/>
        <v>4.5371800000000002</v>
      </c>
      <c r="Y403" s="81">
        <f t="shared" si="234"/>
        <v>4.4393599999999998</v>
      </c>
      <c r="Z403" s="81">
        <f t="shared" si="234"/>
        <v>4.0730300000000002</v>
      </c>
      <c r="AA403" s="81">
        <f t="shared" si="234"/>
        <v>3.83717</v>
      </c>
    </row>
    <row r="404" spans="1:27" ht="12.75" hidden="1" customHeight="1" outlineLevel="1" x14ac:dyDescent="0.2">
      <c r="A404" s="89" t="s">
        <v>623</v>
      </c>
      <c r="B404" s="63" t="s">
        <v>230</v>
      </c>
      <c r="C404" s="43" t="s">
        <v>79</v>
      </c>
      <c r="D404" s="44">
        <v>1297.3</v>
      </c>
      <c r="E404" s="44">
        <v>1249.75</v>
      </c>
      <c r="F404" s="44">
        <v>1182.29</v>
      </c>
      <c r="G404" s="44">
        <v>1177.54</v>
      </c>
      <c r="H404" s="44">
        <v>1256.4100000000001</v>
      </c>
      <c r="I404" s="44">
        <v>1395.41</v>
      </c>
      <c r="J404" s="44">
        <v>1534.05</v>
      </c>
      <c r="K404" s="44">
        <v>1770</v>
      </c>
      <c r="L404" s="44">
        <v>2072.2600000000002</v>
      </c>
      <c r="M404" s="44">
        <v>2379.46</v>
      </c>
      <c r="N404" s="44">
        <v>2401.17</v>
      </c>
      <c r="O404" s="44">
        <v>2383.67</v>
      </c>
      <c r="P404" s="44">
        <v>2361.19</v>
      </c>
      <c r="Q404" s="44">
        <v>2378.34</v>
      </c>
      <c r="R404" s="44">
        <v>2099.16</v>
      </c>
      <c r="S404" s="44">
        <v>2101.34</v>
      </c>
      <c r="T404" s="44">
        <v>2075.96</v>
      </c>
      <c r="U404" s="44">
        <v>2043.1</v>
      </c>
      <c r="V404" s="44">
        <v>2101.6</v>
      </c>
      <c r="W404" s="44">
        <v>2205.69</v>
      </c>
      <c r="X404" s="44">
        <v>2199.38</v>
      </c>
      <c r="Y404" s="44">
        <v>2101.56</v>
      </c>
      <c r="Z404" s="44">
        <v>1735.23</v>
      </c>
      <c r="AA404" s="44">
        <v>1499.37</v>
      </c>
    </row>
    <row r="405" spans="1:27" ht="12.75" hidden="1" customHeight="1" outlineLevel="1" x14ac:dyDescent="0.2">
      <c r="A405" s="89" t="s">
        <v>624</v>
      </c>
      <c r="B405" s="63" t="s">
        <v>90</v>
      </c>
      <c r="C405" s="43" t="s">
        <v>79</v>
      </c>
      <c r="D405" s="44">
        <f>$D$315</f>
        <v>2222.89</v>
      </c>
      <c r="E405" s="44">
        <f t="shared" ref="E405:AA405" si="235">$D$315</f>
        <v>2222.89</v>
      </c>
      <c r="F405" s="44">
        <f t="shared" si="235"/>
        <v>2222.89</v>
      </c>
      <c r="G405" s="44">
        <f t="shared" si="235"/>
        <v>2222.89</v>
      </c>
      <c r="H405" s="44">
        <f t="shared" si="235"/>
        <v>2222.89</v>
      </c>
      <c r="I405" s="44">
        <f t="shared" si="235"/>
        <v>2222.89</v>
      </c>
      <c r="J405" s="44">
        <f t="shared" si="235"/>
        <v>2222.89</v>
      </c>
      <c r="K405" s="44">
        <f t="shared" si="235"/>
        <v>2222.89</v>
      </c>
      <c r="L405" s="44">
        <f t="shared" si="235"/>
        <v>2222.89</v>
      </c>
      <c r="M405" s="44">
        <f t="shared" si="235"/>
        <v>2222.89</v>
      </c>
      <c r="N405" s="44">
        <f t="shared" si="235"/>
        <v>2222.89</v>
      </c>
      <c r="O405" s="44">
        <f t="shared" si="235"/>
        <v>2222.89</v>
      </c>
      <c r="P405" s="44">
        <f t="shared" si="235"/>
        <v>2222.89</v>
      </c>
      <c r="Q405" s="44">
        <f t="shared" si="235"/>
        <v>2222.89</v>
      </c>
      <c r="R405" s="44">
        <f t="shared" si="235"/>
        <v>2222.89</v>
      </c>
      <c r="S405" s="44">
        <f t="shared" si="235"/>
        <v>2222.89</v>
      </c>
      <c r="T405" s="44">
        <f t="shared" si="235"/>
        <v>2222.89</v>
      </c>
      <c r="U405" s="44">
        <f t="shared" si="235"/>
        <v>2222.89</v>
      </c>
      <c r="V405" s="44">
        <f t="shared" si="235"/>
        <v>2222.89</v>
      </c>
      <c r="W405" s="44">
        <f t="shared" si="235"/>
        <v>2222.89</v>
      </c>
      <c r="X405" s="44">
        <f t="shared" si="235"/>
        <v>2222.89</v>
      </c>
      <c r="Y405" s="44">
        <f t="shared" si="235"/>
        <v>2222.89</v>
      </c>
      <c r="Z405" s="44">
        <f t="shared" si="235"/>
        <v>2222.89</v>
      </c>
      <c r="AA405" s="44">
        <f t="shared" si="235"/>
        <v>2222.89</v>
      </c>
    </row>
    <row r="406" spans="1:27" ht="12.75" hidden="1" customHeight="1" outlineLevel="1" x14ac:dyDescent="0.2">
      <c r="A406" s="89" t="s">
        <v>625</v>
      </c>
      <c r="B406" s="63" t="s">
        <v>83</v>
      </c>
      <c r="C406" s="43" t="s">
        <v>79</v>
      </c>
      <c r="D406" s="101">
        <v>4.68</v>
      </c>
      <c r="E406" s="101">
        <v>4.68</v>
      </c>
      <c r="F406" s="101">
        <v>4.68</v>
      </c>
      <c r="G406" s="101">
        <v>4.68</v>
      </c>
      <c r="H406" s="101">
        <v>4.68</v>
      </c>
      <c r="I406" s="101">
        <v>4.68</v>
      </c>
      <c r="J406" s="101">
        <v>4.68</v>
      </c>
      <c r="K406" s="101">
        <v>4.68</v>
      </c>
      <c r="L406" s="101">
        <v>4.68</v>
      </c>
      <c r="M406" s="101">
        <v>4.68</v>
      </c>
      <c r="N406" s="101">
        <v>4.68</v>
      </c>
      <c r="O406" s="101">
        <v>4.68</v>
      </c>
      <c r="P406" s="101">
        <v>4.68</v>
      </c>
      <c r="Q406" s="101">
        <v>4.68</v>
      </c>
      <c r="R406" s="101">
        <v>4.68</v>
      </c>
      <c r="S406" s="101">
        <v>4.68</v>
      </c>
      <c r="T406" s="101">
        <v>4.68</v>
      </c>
      <c r="U406" s="101">
        <v>4.68</v>
      </c>
      <c r="V406" s="101">
        <v>4.68</v>
      </c>
      <c r="W406" s="101">
        <v>4.68</v>
      </c>
      <c r="X406" s="101">
        <v>4.68</v>
      </c>
      <c r="Y406" s="101">
        <v>4.68</v>
      </c>
      <c r="Z406" s="101">
        <v>4.68</v>
      </c>
      <c r="AA406" s="101">
        <v>4.68</v>
      </c>
    </row>
    <row r="407" spans="1:27" ht="12.75" hidden="1" customHeight="1" outlineLevel="1" x14ac:dyDescent="0.2">
      <c r="A407" s="89" t="s">
        <v>626</v>
      </c>
      <c r="B407" s="63" t="s">
        <v>81</v>
      </c>
      <c r="C407" s="43" t="s">
        <v>79</v>
      </c>
      <c r="D407" s="44">
        <f>$D$11</f>
        <v>110.23</v>
      </c>
      <c r="E407" s="44">
        <f t="shared" ref="E407:AA407" si="236">$D$11</f>
        <v>110.23</v>
      </c>
      <c r="F407" s="44">
        <f t="shared" si="236"/>
        <v>110.23</v>
      </c>
      <c r="G407" s="44">
        <f t="shared" si="236"/>
        <v>110.23</v>
      </c>
      <c r="H407" s="44">
        <f t="shared" si="236"/>
        <v>110.23</v>
      </c>
      <c r="I407" s="44">
        <f t="shared" si="236"/>
        <v>110.23</v>
      </c>
      <c r="J407" s="44">
        <f t="shared" si="236"/>
        <v>110.23</v>
      </c>
      <c r="K407" s="44">
        <f t="shared" si="236"/>
        <v>110.23</v>
      </c>
      <c r="L407" s="44">
        <f t="shared" si="236"/>
        <v>110.23</v>
      </c>
      <c r="M407" s="44">
        <f t="shared" si="236"/>
        <v>110.23</v>
      </c>
      <c r="N407" s="44">
        <f t="shared" si="236"/>
        <v>110.23</v>
      </c>
      <c r="O407" s="44">
        <f t="shared" si="236"/>
        <v>110.23</v>
      </c>
      <c r="P407" s="44">
        <f t="shared" si="236"/>
        <v>110.23</v>
      </c>
      <c r="Q407" s="44">
        <f t="shared" si="236"/>
        <v>110.23</v>
      </c>
      <c r="R407" s="44">
        <f t="shared" si="236"/>
        <v>110.23</v>
      </c>
      <c r="S407" s="44">
        <f t="shared" si="236"/>
        <v>110.23</v>
      </c>
      <c r="T407" s="44">
        <f t="shared" si="236"/>
        <v>110.23</v>
      </c>
      <c r="U407" s="44">
        <f t="shared" si="236"/>
        <v>110.23</v>
      </c>
      <c r="V407" s="44">
        <f t="shared" si="236"/>
        <v>110.23</v>
      </c>
      <c r="W407" s="44">
        <f t="shared" si="236"/>
        <v>110.23</v>
      </c>
      <c r="X407" s="44">
        <f t="shared" si="236"/>
        <v>110.23</v>
      </c>
      <c r="Y407" s="44">
        <f t="shared" si="236"/>
        <v>110.23</v>
      </c>
      <c r="Z407" s="44">
        <f t="shared" si="236"/>
        <v>110.23</v>
      </c>
      <c r="AA407" s="44">
        <f t="shared" si="236"/>
        <v>110.23</v>
      </c>
    </row>
    <row r="408" spans="1:27" ht="12.75" customHeight="1" collapsed="1" x14ac:dyDescent="0.2">
      <c r="A408" s="88" t="s">
        <v>627</v>
      </c>
      <c r="B408" s="28" t="str">
        <f>"20"&amp;"."&amp;$B$639&amp;"."&amp;$B$640</f>
        <v>20.09.2023</v>
      </c>
      <c r="C408" s="80" t="s">
        <v>76</v>
      </c>
      <c r="D408" s="81">
        <f>ROUND(((D409+D410+D412+D411)/1000),5)</f>
        <v>3.6424799999999999</v>
      </c>
      <c r="E408" s="81">
        <f>ROUND(((E409+E410+E412+E411)/1000),5)</f>
        <v>3.5226600000000001</v>
      </c>
      <c r="F408" s="81">
        <f>ROUND(((F409+F410+F412+F411)/1000),5)</f>
        <v>3.4715400000000001</v>
      </c>
      <c r="G408" s="81">
        <f t="shared" ref="G408:AA408" si="237">ROUND(((G409+G410+G412+G411)/1000),5)</f>
        <v>3.4577800000000001</v>
      </c>
      <c r="H408" s="81">
        <f t="shared" si="237"/>
        <v>3.5287999999999999</v>
      </c>
      <c r="I408" s="81">
        <f t="shared" si="237"/>
        <v>3.6811799999999999</v>
      </c>
      <c r="J408" s="81">
        <f t="shared" si="237"/>
        <v>3.8626900000000002</v>
      </c>
      <c r="K408" s="81">
        <f t="shared" si="237"/>
        <v>4.0848699999999996</v>
      </c>
      <c r="L408" s="81">
        <f t="shared" si="237"/>
        <v>4.35534</v>
      </c>
      <c r="M408" s="81">
        <f t="shared" si="237"/>
        <v>4.92828</v>
      </c>
      <c r="N408" s="81">
        <f t="shared" si="237"/>
        <v>4.96793</v>
      </c>
      <c r="O408" s="81">
        <f t="shared" si="237"/>
        <v>4.9305500000000002</v>
      </c>
      <c r="P408" s="81">
        <f t="shared" si="237"/>
        <v>4.7862600000000004</v>
      </c>
      <c r="Q408" s="81">
        <f t="shared" si="237"/>
        <v>4.9299099999999996</v>
      </c>
      <c r="R408" s="81">
        <f t="shared" si="237"/>
        <v>4.44137</v>
      </c>
      <c r="S408" s="81">
        <f t="shared" si="237"/>
        <v>4.43987</v>
      </c>
      <c r="T408" s="81">
        <f t="shared" si="237"/>
        <v>4.4266899999999998</v>
      </c>
      <c r="U408" s="81">
        <f t="shared" si="237"/>
        <v>4.4066999999999998</v>
      </c>
      <c r="V408" s="81">
        <f t="shared" si="237"/>
        <v>4.4465599999999998</v>
      </c>
      <c r="W408" s="81">
        <f t="shared" si="237"/>
        <v>4.5361900000000004</v>
      </c>
      <c r="X408" s="81">
        <f t="shared" si="237"/>
        <v>4.6810799999999997</v>
      </c>
      <c r="Y408" s="81">
        <f t="shared" si="237"/>
        <v>4.42035</v>
      </c>
      <c r="Z408" s="81">
        <f t="shared" si="237"/>
        <v>4.10337</v>
      </c>
      <c r="AA408" s="81">
        <f t="shared" si="237"/>
        <v>3.81393</v>
      </c>
    </row>
    <row r="409" spans="1:27" ht="12.75" hidden="1" customHeight="1" outlineLevel="1" x14ac:dyDescent="0.2">
      <c r="A409" s="89" t="s">
        <v>628</v>
      </c>
      <c r="B409" s="63" t="s">
        <v>230</v>
      </c>
      <c r="C409" s="43" t="s">
        <v>79</v>
      </c>
      <c r="D409" s="44">
        <v>1304.68</v>
      </c>
      <c r="E409" s="44">
        <v>1184.8599999999999</v>
      </c>
      <c r="F409" s="44">
        <v>1133.74</v>
      </c>
      <c r="G409" s="44">
        <v>1119.98</v>
      </c>
      <c r="H409" s="44">
        <v>1191</v>
      </c>
      <c r="I409" s="44">
        <v>1343.38</v>
      </c>
      <c r="J409" s="44">
        <v>1524.89</v>
      </c>
      <c r="K409" s="44">
        <v>1747.07</v>
      </c>
      <c r="L409" s="44">
        <v>2017.54</v>
      </c>
      <c r="M409" s="44">
        <v>2590.48</v>
      </c>
      <c r="N409" s="44">
        <v>2630.13</v>
      </c>
      <c r="O409" s="44">
        <v>2592.75</v>
      </c>
      <c r="P409" s="44">
        <v>2448.46</v>
      </c>
      <c r="Q409" s="44">
        <v>2592.11</v>
      </c>
      <c r="R409" s="44">
        <v>2103.5700000000002</v>
      </c>
      <c r="S409" s="44">
        <v>2102.0700000000002</v>
      </c>
      <c r="T409" s="44">
        <v>2088.89</v>
      </c>
      <c r="U409" s="44">
        <v>2068.9</v>
      </c>
      <c r="V409" s="44">
        <v>2108.7600000000002</v>
      </c>
      <c r="W409" s="44">
        <v>2198.39</v>
      </c>
      <c r="X409" s="44">
        <v>2343.2800000000002</v>
      </c>
      <c r="Y409" s="44">
        <v>2082.5500000000002</v>
      </c>
      <c r="Z409" s="44">
        <v>1765.57</v>
      </c>
      <c r="AA409" s="44">
        <v>1476.13</v>
      </c>
    </row>
    <row r="410" spans="1:27" ht="12.75" hidden="1" customHeight="1" outlineLevel="1" x14ac:dyDescent="0.2">
      <c r="A410" s="89" t="s">
        <v>629</v>
      </c>
      <c r="B410" s="63" t="s">
        <v>90</v>
      </c>
      <c r="C410" s="43" t="s">
        <v>79</v>
      </c>
      <c r="D410" s="44">
        <f>$D$315</f>
        <v>2222.89</v>
      </c>
      <c r="E410" s="44">
        <f t="shared" ref="E410:AA410" si="238">$D$315</f>
        <v>2222.89</v>
      </c>
      <c r="F410" s="44">
        <f t="shared" si="238"/>
        <v>2222.89</v>
      </c>
      <c r="G410" s="44">
        <f t="shared" si="238"/>
        <v>2222.89</v>
      </c>
      <c r="H410" s="44">
        <f t="shared" si="238"/>
        <v>2222.89</v>
      </c>
      <c r="I410" s="44">
        <f t="shared" si="238"/>
        <v>2222.89</v>
      </c>
      <c r="J410" s="44">
        <f t="shared" si="238"/>
        <v>2222.89</v>
      </c>
      <c r="K410" s="44">
        <f t="shared" si="238"/>
        <v>2222.89</v>
      </c>
      <c r="L410" s="44">
        <f t="shared" si="238"/>
        <v>2222.89</v>
      </c>
      <c r="M410" s="44">
        <f t="shared" si="238"/>
        <v>2222.89</v>
      </c>
      <c r="N410" s="44">
        <f t="shared" si="238"/>
        <v>2222.89</v>
      </c>
      <c r="O410" s="44">
        <f t="shared" si="238"/>
        <v>2222.89</v>
      </c>
      <c r="P410" s="44">
        <f t="shared" si="238"/>
        <v>2222.89</v>
      </c>
      <c r="Q410" s="44">
        <f t="shared" si="238"/>
        <v>2222.89</v>
      </c>
      <c r="R410" s="44">
        <f t="shared" si="238"/>
        <v>2222.89</v>
      </c>
      <c r="S410" s="44">
        <f t="shared" si="238"/>
        <v>2222.89</v>
      </c>
      <c r="T410" s="44">
        <f t="shared" si="238"/>
        <v>2222.89</v>
      </c>
      <c r="U410" s="44">
        <f t="shared" si="238"/>
        <v>2222.89</v>
      </c>
      <c r="V410" s="44">
        <f t="shared" si="238"/>
        <v>2222.89</v>
      </c>
      <c r="W410" s="44">
        <f t="shared" si="238"/>
        <v>2222.89</v>
      </c>
      <c r="X410" s="44">
        <f t="shared" si="238"/>
        <v>2222.89</v>
      </c>
      <c r="Y410" s="44">
        <f t="shared" si="238"/>
        <v>2222.89</v>
      </c>
      <c r="Z410" s="44">
        <f t="shared" si="238"/>
        <v>2222.89</v>
      </c>
      <c r="AA410" s="44">
        <f t="shared" si="238"/>
        <v>2222.89</v>
      </c>
    </row>
    <row r="411" spans="1:27" ht="12.75" hidden="1" customHeight="1" outlineLevel="1" x14ac:dyDescent="0.2">
      <c r="A411" s="89" t="s">
        <v>630</v>
      </c>
      <c r="B411" s="63" t="s">
        <v>83</v>
      </c>
      <c r="C411" s="43" t="s">
        <v>79</v>
      </c>
      <c r="D411" s="44">
        <v>4.68</v>
      </c>
      <c r="E411" s="44">
        <v>4.68</v>
      </c>
      <c r="F411" s="44">
        <v>4.68</v>
      </c>
      <c r="G411" s="44">
        <v>4.68</v>
      </c>
      <c r="H411" s="44">
        <v>4.68</v>
      </c>
      <c r="I411" s="44">
        <v>4.68</v>
      </c>
      <c r="J411" s="44">
        <v>4.68</v>
      </c>
      <c r="K411" s="44">
        <v>4.68</v>
      </c>
      <c r="L411" s="44">
        <v>4.68</v>
      </c>
      <c r="M411" s="44">
        <v>4.68</v>
      </c>
      <c r="N411" s="44">
        <v>4.68</v>
      </c>
      <c r="O411" s="44">
        <v>4.68</v>
      </c>
      <c r="P411" s="44">
        <v>4.68</v>
      </c>
      <c r="Q411" s="44">
        <v>4.68</v>
      </c>
      <c r="R411" s="44">
        <v>4.68</v>
      </c>
      <c r="S411" s="44">
        <v>4.68</v>
      </c>
      <c r="T411" s="44">
        <v>4.68</v>
      </c>
      <c r="U411" s="44">
        <v>4.68</v>
      </c>
      <c r="V411" s="44">
        <v>4.68</v>
      </c>
      <c r="W411" s="44">
        <v>4.68</v>
      </c>
      <c r="X411" s="44">
        <v>4.68</v>
      </c>
      <c r="Y411" s="44">
        <v>4.68</v>
      </c>
      <c r="Z411" s="44">
        <v>4.68</v>
      </c>
      <c r="AA411" s="44">
        <v>4.68</v>
      </c>
    </row>
    <row r="412" spans="1:27" ht="12.75" hidden="1" customHeight="1" outlineLevel="1" x14ac:dyDescent="0.2">
      <c r="A412" s="89" t="s">
        <v>631</v>
      </c>
      <c r="B412" s="63" t="s">
        <v>81</v>
      </c>
      <c r="C412" s="43" t="s">
        <v>79</v>
      </c>
      <c r="D412" s="44">
        <f>$D$11</f>
        <v>110.23</v>
      </c>
      <c r="E412" s="44">
        <f t="shared" ref="E412:AA412" si="239">$D$11</f>
        <v>110.23</v>
      </c>
      <c r="F412" s="44">
        <f t="shared" si="239"/>
        <v>110.23</v>
      </c>
      <c r="G412" s="44">
        <f t="shared" si="239"/>
        <v>110.23</v>
      </c>
      <c r="H412" s="44">
        <f t="shared" si="239"/>
        <v>110.23</v>
      </c>
      <c r="I412" s="44">
        <f t="shared" si="239"/>
        <v>110.23</v>
      </c>
      <c r="J412" s="44">
        <f t="shared" si="239"/>
        <v>110.23</v>
      </c>
      <c r="K412" s="44">
        <f t="shared" si="239"/>
        <v>110.23</v>
      </c>
      <c r="L412" s="44">
        <f t="shared" si="239"/>
        <v>110.23</v>
      </c>
      <c r="M412" s="44">
        <f t="shared" si="239"/>
        <v>110.23</v>
      </c>
      <c r="N412" s="44">
        <f t="shared" si="239"/>
        <v>110.23</v>
      </c>
      <c r="O412" s="44">
        <f t="shared" si="239"/>
        <v>110.23</v>
      </c>
      <c r="P412" s="44">
        <f t="shared" si="239"/>
        <v>110.23</v>
      </c>
      <c r="Q412" s="44">
        <f t="shared" si="239"/>
        <v>110.23</v>
      </c>
      <c r="R412" s="44">
        <f t="shared" si="239"/>
        <v>110.23</v>
      </c>
      <c r="S412" s="44">
        <f t="shared" si="239"/>
        <v>110.23</v>
      </c>
      <c r="T412" s="44">
        <f t="shared" si="239"/>
        <v>110.23</v>
      </c>
      <c r="U412" s="44">
        <f t="shared" si="239"/>
        <v>110.23</v>
      </c>
      <c r="V412" s="44">
        <f t="shared" si="239"/>
        <v>110.23</v>
      </c>
      <c r="W412" s="44">
        <f t="shared" si="239"/>
        <v>110.23</v>
      </c>
      <c r="X412" s="44">
        <f t="shared" si="239"/>
        <v>110.23</v>
      </c>
      <c r="Y412" s="44">
        <f t="shared" si="239"/>
        <v>110.23</v>
      </c>
      <c r="Z412" s="44">
        <f t="shared" si="239"/>
        <v>110.23</v>
      </c>
      <c r="AA412" s="44">
        <f t="shared" si="239"/>
        <v>110.23</v>
      </c>
    </row>
    <row r="413" spans="1:27" ht="12.75" customHeight="1" collapsed="1" x14ac:dyDescent="0.2">
      <c r="A413" s="88" t="s">
        <v>632</v>
      </c>
      <c r="B413" s="28" t="str">
        <f>"21"&amp;"."&amp;$B$639&amp;"."&amp;$B$640</f>
        <v>21.09.2023</v>
      </c>
      <c r="C413" s="80" t="s">
        <v>76</v>
      </c>
      <c r="D413" s="81">
        <f>ROUND(((D414+D415+D417+D416)/1000),5)</f>
        <v>3.6246499999999999</v>
      </c>
      <c r="E413" s="81">
        <f>ROUND(((E414+E415+E417+E416)/1000),5)</f>
        <v>3.5251199999999998</v>
      </c>
      <c r="F413" s="81">
        <f>ROUND(((F414+F415+F417+F416)/1000),5)</f>
        <v>3.4556499999999999</v>
      </c>
      <c r="G413" s="81">
        <f t="shared" ref="G413:AA413" si="240">ROUND(((G414+G415+G417+G416)/1000),5)</f>
        <v>3.4678</v>
      </c>
      <c r="H413" s="81">
        <f t="shared" si="240"/>
        <v>3.5514899999999998</v>
      </c>
      <c r="I413" s="81">
        <f t="shared" si="240"/>
        <v>3.6711100000000001</v>
      </c>
      <c r="J413" s="81">
        <f t="shared" si="240"/>
        <v>3.8070900000000001</v>
      </c>
      <c r="K413" s="81">
        <f t="shared" si="240"/>
        <v>4.0201399999999996</v>
      </c>
      <c r="L413" s="81">
        <f t="shared" si="240"/>
        <v>4.3631900000000003</v>
      </c>
      <c r="M413" s="81">
        <f t="shared" si="240"/>
        <v>4.70052</v>
      </c>
      <c r="N413" s="81">
        <f t="shared" si="240"/>
        <v>4.7113100000000001</v>
      </c>
      <c r="O413" s="81">
        <f t="shared" si="240"/>
        <v>4.7094100000000001</v>
      </c>
      <c r="P413" s="81">
        <f t="shared" si="240"/>
        <v>4.7040600000000001</v>
      </c>
      <c r="Q413" s="81">
        <f t="shared" si="240"/>
        <v>4.70641</v>
      </c>
      <c r="R413" s="81">
        <f t="shared" si="240"/>
        <v>4.4183000000000003</v>
      </c>
      <c r="S413" s="81">
        <f t="shared" si="240"/>
        <v>4.4164199999999996</v>
      </c>
      <c r="T413" s="81">
        <f t="shared" si="240"/>
        <v>4.3965300000000003</v>
      </c>
      <c r="U413" s="81">
        <f t="shared" si="240"/>
        <v>4.3856400000000004</v>
      </c>
      <c r="V413" s="81">
        <f t="shared" si="240"/>
        <v>4.5110400000000004</v>
      </c>
      <c r="W413" s="81">
        <f t="shared" si="240"/>
        <v>4.5719200000000004</v>
      </c>
      <c r="X413" s="81">
        <f t="shared" si="240"/>
        <v>4.5465099999999996</v>
      </c>
      <c r="Y413" s="81">
        <f t="shared" si="240"/>
        <v>4.3926299999999996</v>
      </c>
      <c r="Z413" s="81">
        <f t="shared" si="240"/>
        <v>4.1103100000000001</v>
      </c>
      <c r="AA413" s="81">
        <f t="shared" si="240"/>
        <v>3.8435199999999998</v>
      </c>
    </row>
    <row r="414" spans="1:27" ht="12.75" hidden="1" customHeight="1" outlineLevel="1" x14ac:dyDescent="0.2">
      <c r="A414" s="89" t="s">
        <v>633</v>
      </c>
      <c r="B414" s="63" t="s">
        <v>230</v>
      </c>
      <c r="C414" s="43" t="s">
        <v>79</v>
      </c>
      <c r="D414" s="44">
        <v>1286.8499999999999</v>
      </c>
      <c r="E414" s="44">
        <v>1187.32</v>
      </c>
      <c r="F414" s="44">
        <v>1117.8499999999999</v>
      </c>
      <c r="G414" s="44">
        <v>1130</v>
      </c>
      <c r="H414" s="44">
        <v>1213.69</v>
      </c>
      <c r="I414" s="44">
        <v>1333.31</v>
      </c>
      <c r="J414" s="44">
        <v>1469.29</v>
      </c>
      <c r="K414" s="44">
        <v>1682.34</v>
      </c>
      <c r="L414" s="44">
        <v>2025.39</v>
      </c>
      <c r="M414" s="44">
        <v>2362.7199999999998</v>
      </c>
      <c r="N414" s="44">
        <v>2373.5100000000002</v>
      </c>
      <c r="O414" s="44">
        <v>2371.61</v>
      </c>
      <c r="P414" s="44">
        <v>2366.2600000000002</v>
      </c>
      <c r="Q414" s="44">
        <v>2368.61</v>
      </c>
      <c r="R414" s="44">
        <v>2080.5</v>
      </c>
      <c r="S414" s="44">
        <v>2078.62</v>
      </c>
      <c r="T414" s="44">
        <v>2058.73</v>
      </c>
      <c r="U414" s="44">
        <v>2047.84</v>
      </c>
      <c r="V414" s="44">
        <v>2173.2399999999998</v>
      </c>
      <c r="W414" s="44">
        <v>2234.12</v>
      </c>
      <c r="X414" s="44">
        <v>2208.71</v>
      </c>
      <c r="Y414" s="44">
        <v>2054.83</v>
      </c>
      <c r="Z414" s="44">
        <v>1772.51</v>
      </c>
      <c r="AA414" s="44">
        <v>1505.72</v>
      </c>
    </row>
    <row r="415" spans="1:27" ht="12.75" hidden="1" customHeight="1" outlineLevel="1" x14ac:dyDescent="0.2">
      <c r="A415" s="89" t="s">
        <v>634</v>
      </c>
      <c r="B415" s="63" t="s">
        <v>90</v>
      </c>
      <c r="C415" s="43" t="s">
        <v>79</v>
      </c>
      <c r="D415" s="44">
        <f>$D$315</f>
        <v>2222.89</v>
      </c>
      <c r="E415" s="44">
        <f t="shared" ref="E415:AA415" si="241">$D$315</f>
        <v>2222.89</v>
      </c>
      <c r="F415" s="44">
        <f t="shared" si="241"/>
        <v>2222.89</v>
      </c>
      <c r="G415" s="44">
        <f t="shared" si="241"/>
        <v>2222.89</v>
      </c>
      <c r="H415" s="44">
        <f t="shared" si="241"/>
        <v>2222.89</v>
      </c>
      <c r="I415" s="44">
        <f t="shared" si="241"/>
        <v>2222.89</v>
      </c>
      <c r="J415" s="44">
        <f t="shared" si="241"/>
        <v>2222.89</v>
      </c>
      <c r="K415" s="44">
        <f t="shared" si="241"/>
        <v>2222.89</v>
      </c>
      <c r="L415" s="44">
        <f t="shared" si="241"/>
        <v>2222.89</v>
      </c>
      <c r="M415" s="44">
        <f t="shared" si="241"/>
        <v>2222.89</v>
      </c>
      <c r="N415" s="44">
        <f t="shared" si="241"/>
        <v>2222.89</v>
      </c>
      <c r="O415" s="44">
        <f t="shared" si="241"/>
        <v>2222.89</v>
      </c>
      <c r="P415" s="44">
        <f t="shared" si="241"/>
        <v>2222.89</v>
      </c>
      <c r="Q415" s="44">
        <f t="shared" si="241"/>
        <v>2222.89</v>
      </c>
      <c r="R415" s="44">
        <f t="shared" si="241"/>
        <v>2222.89</v>
      </c>
      <c r="S415" s="44">
        <f t="shared" si="241"/>
        <v>2222.89</v>
      </c>
      <c r="T415" s="44">
        <f t="shared" si="241"/>
        <v>2222.89</v>
      </c>
      <c r="U415" s="44">
        <f t="shared" si="241"/>
        <v>2222.89</v>
      </c>
      <c r="V415" s="44">
        <f t="shared" si="241"/>
        <v>2222.89</v>
      </c>
      <c r="W415" s="44">
        <f t="shared" si="241"/>
        <v>2222.89</v>
      </c>
      <c r="X415" s="44">
        <f t="shared" si="241"/>
        <v>2222.89</v>
      </c>
      <c r="Y415" s="44">
        <f t="shared" si="241"/>
        <v>2222.89</v>
      </c>
      <c r="Z415" s="44">
        <f t="shared" si="241"/>
        <v>2222.89</v>
      </c>
      <c r="AA415" s="44">
        <f t="shared" si="241"/>
        <v>2222.89</v>
      </c>
    </row>
    <row r="416" spans="1:27" ht="12.75" hidden="1" customHeight="1" outlineLevel="1" x14ac:dyDescent="0.2">
      <c r="A416" s="89" t="s">
        <v>635</v>
      </c>
      <c r="B416" s="63" t="s">
        <v>83</v>
      </c>
      <c r="C416" s="43" t="s">
        <v>79</v>
      </c>
      <c r="D416" s="44">
        <v>4.68</v>
      </c>
      <c r="E416" s="44">
        <v>4.68</v>
      </c>
      <c r="F416" s="44">
        <v>4.68</v>
      </c>
      <c r="G416" s="44">
        <v>4.68</v>
      </c>
      <c r="H416" s="44">
        <v>4.68</v>
      </c>
      <c r="I416" s="44">
        <v>4.68</v>
      </c>
      <c r="J416" s="44">
        <v>4.68</v>
      </c>
      <c r="K416" s="44">
        <v>4.68</v>
      </c>
      <c r="L416" s="44">
        <v>4.68</v>
      </c>
      <c r="M416" s="44">
        <v>4.68</v>
      </c>
      <c r="N416" s="44">
        <v>4.68</v>
      </c>
      <c r="O416" s="44">
        <v>4.68</v>
      </c>
      <c r="P416" s="44">
        <v>4.68</v>
      </c>
      <c r="Q416" s="44">
        <v>4.68</v>
      </c>
      <c r="R416" s="44">
        <v>4.68</v>
      </c>
      <c r="S416" s="44">
        <v>4.68</v>
      </c>
      <c r="T416" s="44">
        <v>4.68</v>
      </c>
      <c r="U416" s="44">
        <v>4.68</v>
      </c>
      <c r="V416" s="44">
        <v>4.68</v>
      </c>
      <c r="W416" s="44">
        <v>4.68</v>
      </c>
      <c r="X416" s="44">
        <v>4.68</v>
      </c>
      <c r="Y416" s="44">
        <v>4.68</v>
      </c>
      <c r="Z416" s="44">
        <v>4.68</v>
      </c>
      <c r="AA416" s="44">
        <v>4.68</v>
      </c>
    </row>
    <row r="417" spans="1:27" ht="12.75" hidden="1" customHeight="1" outlineLevel="1" x14ac:dyDescent="0.2">
      <c r="A417" s="89" t="s">
        <v>636</v>
      </c>
      <c r="B417" s="63" t="s">
        <v>81</v>
      </c>
      <c r="C417" s="43" t="s">
        <v>79</v>
      </c>
      <c r="D417" s="44">
        <f>$D$11</f>
        <v>110.23</v>
      </c>
      <c r="E417" s="44">
        <f t="shared" ref="E417:AA417" si="242">$D$11</f>
        <v>110.23</v>
      </c>
      <c r="F417" s="44">
        <f t="shared" si="242"/>
        <v>110.23</v>
      </c>
      <c r="G417" s="44">
        <f t="shared" si="242"/>
        <v>110.23</v>
      </c>
      <c r="H417" s="44">
        <f t="shared" si="242"/>
        <v>110.23</v>
      </c>
      <c r="I417" s="44">
        <f t="shared" si="242"/>
        <v>110.23</v>
      </c>
      <c r="J417" s="44">
        <f t="shared" si="242"/>
        <v>110.23</v>
      </c>
      <c r="K417" s="44">
        <f t="shared" si="242"/>
        <v>110.23</v>
      </c>
      <c r="L417" s="44">
        <f t="shared" si="242"/>
        <v>110.23</v>
      </c>
      <c r="M417" s="44">
        <f t="shared" si="242"/>
        <v>110.23</v>
      </c>
      <c r="N417" s="44">
        <f t="shared" si="242"/>
        <v>110.23</v>
      </c>
      <c r="O417" s="44">
        <f t="shared" si="242"/>
        <v>110.23</v>
      </c>
      <c r="P417" s="44">
        <f t="shared" si="242"/>
        <v>110.23</v>
      </c>
      <c r="Q417" s="44">
        <f t="shared" si="242"/>
        <v>110.23</v>
      </c>
      <c r="R417" s="44">
        <f t="shared" si="242"/>
        <v>110.23</v>
      </c>
      <c r="S417" s="44">
        <f t="shared" si="242"/>
        <v>110.23</v>
      </c>
      <c r="T417" s="44">
        <f t="shared" si="242"/>
        <v>110.23</v>
      </c>
      <c r="U417" s="44">
        <f t="shared" si="242"/>
        <v>110.23</v>
      </c>
      <c r="V417" s="44">
        <f t="shared" si="242"/>
        <v>110.23</v>
      </c>
      <c r="W417" s="44">
        <f t="shared" si="242"/>
        <v>110.23</v>
      </c>
      <c r="X417" s="44">
        <f t="shared" si="242"/>
        <v>110.23</v>
      </c>
      <c r="Y417" s="44">
        <f t="shared" si="242"/>
        <v>110.23</v>
      </c>
      <c r="Z417" s="44">
        <f t="shared" si="242"/>
        <v>110.23</v>
      </c>
      <c r="AA417" s="44">
        <f t="shared" si="242"/>
        <v>110.23</v>
      </c>
    </row>
    <row r="418" spans="1:27" ht="12.75" customHeight="1" collapsed="1" x14ac:dyDescent="0.2">
      <c r="A418" s="88" t="s">
        <v>637</v>
      </c>
      <c r="B418" s="28" t="str">
        <f>"22"&amp;"."&amp;$B$639&amp;"."&amp;$B$640</f>
        <v>22.09.2023</v>
      </c>
      <c r="C418" s="80" t="s">
        <v>76</v>
      </c>
      <c r="D418" s="81">
        <f>ROUND(((D419+D420+D422+D421)/1000),5)</f>
        <v>3.6269</v>
      </c>
      <c r="E418" s="81">
        <f>ROUND(((E419+E420+E422+E421)/1000),5)</f>
        <v>3.5215299999999998</v>
      </c>
      <c r="F418" s="81">
        <f>ROUND(((F419+F420+F422+F421)/1000),5)</f>
        <v>3.4671599999999998</v>
      </c>
      <c r="G418" s="81">
        <f t="shared" ref="G418:AA418" si="243">ROUND(((G419+G420+G422+G421)/1000),5)</f>
        <v>3.4677799999999999</v>
      </c>
      <c r="H418" s="81">
        <f t="shared" si="243"/>
        <v>3.5341800000000001</v>
      </c>
      <c r="I418" s="81">
        <f t="shared" si="243"/>
        <v>3.7100200000000001</v>
      </c>
      <c r="J418" s="81">
        <f t="shared" si="243"/>
        <v>3.9038900000000001</v>
      </c>
      <c r="K418" s="81">
        <f t="shared" si="243"/>
        <v>4.1185600000000004</v>
      </c>
      <c r="L418" s="81">
        <f t="shared" si="243"/>
        <v>4.3604799999999999</v>
      </c>
      <c r="M418" s="81">
        <f t="shared" si="243"/>
        <v>4.5375100000000002</v>
      </c>
      <c r="N418" s="81">
        <f t="shared" si="243"/>
        <v>4.5525399999999996</v>
      </c>
      <c r="O418" s="81">
        <f t="shared" si="243"/>
        <v>4.7075199999999997</v>
      </c>
      <c r="P418" s="81">
        <f t="shared" si="243"/>
        <v>4.5104499999999996</v>
      </c>
      <c r="Q418" s="81">
        <f t="shared" si="243"/>
        <v>4.5429899999999996</v>
      </c>
      <c r="R418" s="81">
        <f t="shared" si="243"/>
        <v>4.4239300000000004</v>
      </c>
      <c r="S418" s="81">
        <f t="shared" si="243"/>
        <v>4.4144899999999998</v>
      </c>
      <c r="T418" s="81">
        <f t="shared" si="243"/>
        <v>4.41127</v>
      </c>
      <c r="U418" s="81">
        <f t="shared" si="243"/>
        <v>4.3875900000000003</v>
      </c>
      <c r="V418" s="81">
        <f t="shared" si="243"/>
        <v>4.4601199999999999</v>
      </c>
      <c r="W418" s="81">
        <f t="shared" si="243"/>
        <v>4.4905499999999998</v>
      </c>
      <c r="X418" s="81">
        <f t="shared" si="243"/>
        <v>4.48604</v>
      </c>
      <c r="Y418" s="81">
        <f t="shared" si="243"/>
        <v>4.4018600000000001</v>
      </c>
      <c r="Z418" s="81">
        <f t="shared" si="243"/>
        <v>4.1239800000000004</v>
      </c>
      <c r="AA418" s="81">
        <f t="shared" si="243"/>
        <v>3.93066</v>
      </c>
    </row>
    <row r="419" spans="1:27" ht="12.75" hidden="1" customHeight="1" outlineLevel="1" x14ac:dyDescent="0.2">
      <c r="A419" s="89" t="s">
        <v>638</v>
      </c>
      <c r="B419" s="63" t="s">
        <v>230</v>
      </c>
      <c r="C419" s="43" t="s">
        <v>79</v>
      </c>
      <c r="D419" s="44">
        <v>1289.0999999999999</v>
      </c>
      <c r="E419" s="44">
        <v>1183.73</v>
      </c>
      <c r="F419" s="44">
        <v>1129.3599999999999</v>
      </c>
      <c r="G419" s="44">
        <v>1129.98</v>
      </c>
      <c r="H419" s="44">
        <v>1196.3800000000001</v>
      </c>
      <c r="I419" s="44">
        <v>1372.22</v>
      </c>
      <c r="J419" s="44">
        <v>1566.09</v>
      </c>
      <c r="K419" s="44">
        <v>1780.76</v>
      </c>
      <c r="L419" s="44">
        <v>2022.68</v>
      </c>
      <c r="M419" s="44">
        <v>2199.71</v>
      </c>
      <c r="N419" s="44">
        <v>2214.7399999999998</v>
      </c>
      <c r="O419" s="44">
        <v>2369.7199999999998</v>
      </c>
      <c r="P419" s="44">
        <v>2172.65</v>
      </c>
      <c r="Q419" s="44">
        <v>2205.19</v>
      </c>
      <c r="R419" s="44">
        <v>2086.13</v>
      </c>
      <c r="S419" s="44">
        <v>2076.69</v>
      </c>
      <c r="T419" s="44">
        <v>2073.4699999999998</v>
      </c>
      <c r="U419" s="44">
        <v>2049.79</v>
      </c>
      <c r="V419" s="44">
        <v>2122.3200000000002</v>
      </c>
      <c r="W419" s="44">
        <v>2152.75</v>
      </c>
      <c r="X419" s="44">
        <v>2148.2399999999998</v>
      </c>
      <c r="Y419" s="44">
        <v>2064.06</v>
      </c>
      <c r="Z419" s="44">
        <v>1786.18</v>
      </c>
      <c r="AA419" s="44">
        <v>1592.86</v>
      </c>
    </row>
    <row r="420" spans="1:27" ht="12.75" hidden="1" customHeight="1" outlineLevel="1" x14ac:dyDescent="0.2">
      <c r="A420" s="89" t="s">
        <v>639</v>
      </c>
      <c r="B420" s="63" t="s">
        <v>90</v>
      </c>
      <c r="C420" s="43" t="s">
        <v>79</v>
      </c>
      <c r="D420" s="44">
        <f>$D$315</f>
        <v>2222.89</v>
      </c>
      <c r="E420" s="44">
        <f t="shared" ref="E420:AA420" si="244">$D$315</f>
        <v>2222.89</v>
      </c>
      <c r="F420" s="44">
        <f t="shared" si="244"/>
        <v>2222.89</v>
      </c>
      <c r="G420" s="44">
        <f t="shared" si="244"/>
        <v>2222.89</v>
      </c>
      <c r="H420" s="44">
        <f t="shared" si="244"/>
        <v>2222.89</v>
      </c>
      <c r="I420" s="44">
        <f t="shared" si="244"/>
        <v>2222.89</v>
      </c>
      <c r="J420" s="44">
        <f t="shared" si="244"/>
        <v>2222.89</v>
      </c>
      <c r="K420" s="44">
        <f t="shared" si="244"/>
        <v>2222.89</v>
      </c>
      <c r="L420" s="44">
        <f t="shared" si="244"/>
        <v>2222.89</v>
      </c>
      <c r="M420" s="44">
        <f t="shared" si="244"/>
        <v>2222.89</v>
      </c>
      <c r="N420" s="44">
        <f t="shared" si="244"/>
        <v>2222.89</v>
      </c>
      <c r="O420" s="44">
        <f t="shared" si="244"/>
        <v>2222.89</v>
      </c>
      <c r="P420" s="44">
        <f t="shared" si="244"/>
        <v>2222.89</v>
      </c>
      <c r="Q420" s="44">
        <f t="shared" si="244"/>
        <v>2222.89</v>
      </c>
      <c r="R420" s="44">
        <f t="shared" si="244"/>
        <v>2222.89</v>
      </c>
      <c r="S420" s="44">
        <f t="shared" si="244"/>
        <v>2222.89</v>
      </c>
      <c r="T420" s="44">
        <f t="shared" si="244"/>
        <v>2222.89</v>
      </c>
      <c r="U420" s="44">
        <f t="shared" si="244"/>
        <v>2222.89</v>
      </c>
      <c r="V420" s="44">
        <f t="shared" si="244"/>
        <v>2222.89</v>
      </c>
      <c r="W420" s="44">
        <f t="shared" si="244"/>
        <v>2222.89</v>
      </c>
      <c r="X420" s="44">
        <f t="shared" si="244"/>
        <v>2222.89</v>
      </c>
      <c r="Y420" s="44">
        <f t="shared" si="244"/>
        <v>2222.89</v>
      </c>
      <c r="Z420" s="44">
        <f t="shared" si="244"/>
        <v>2222.89</v>
      </c>
      <c r="AA420" s="44">
        <f t="shared" si="244"/>
        <v>2222.89</v>
      </c>
    </row>
    <row r="421" spans="1:27" ht="12.75" hidden="1" customHeight="1" outlineLevel="1" x14ac:dyDescent="0.2">
      <c r="A421" s="89" t="s">
        <v>640</v>
      </c>
      <c r="B421" s="63" t="s">
        <v>83</v>
      </c>
      <c r="C421" s="43" t="s">
        <v>79</v>
      </c>
      <c r="D421" s="44">
        <v>4.68</v>
      </c>
      <c r="E421" s="44">
        <v>4.68</v>
      </c>
      <c r="F421" s="44">
        <v>4.68</v>
      </c>
      <c r="G421" s="44">
        <v>4.68</v>
      </c>
      <c r="H421" s="44">
        <v>4.68</v>
      </c>
      <c r="I421" s="44">
        <v>4.68</v>
      </c>
      <c r="J421" s="44">
        <v>4.68</v>
      </c>
      <c r="K421" s="44">
        <v>4.68</v>
      </c>
      <c r="L421" s="44">
        <v>4.68</v>
      </c>
      <c r="M421" s="44">
        <v>4.68</v>
      </c>
      <c r="N421" s="44">
        <v>4.68</v>
      </c>
      <c r="O421" s="44">
        <v>4.68</v>
      </c>
      <c r="P421" s="44">
        <v>4.68</v>
      </c>
      <c r="Q421" s="44">
        <v>4.68</v>
      </c>
      <c r="R421" s="44">
        <v>4.68</v>
      </c>
      <c r="S421" s="44">
        <v>4.68</v>
      </c>
      <c r="T421" s="44">
        <v>4.68</v>
      </c>
      <c r="U421" s="44">
        <v>4.68</v>
      </c>
      <c r="V421" s="44">
        <v>4.68</v>
      </c>
      <c r="W421" s="44">
        <v>4.68</v>
      </c>
      <c r="X421" s="44">
        <v>4.68</v>
      </c>
      <c r="Y421" s="44">
        <v>4.68</v>
      </c>
      <c r="Z421" s="44">
        <v>4.68</v>
      </c>
      <c r="AA421" s="44">
        <v>4.68</v>
      </c>
    </row>
    <row r="422" spans="1:27" ht="12.75" hidden="1" customHeight="1" outlineLevel="1" x14ac:dyDescent="0.2">
      <c r="A422" s="89" t="s">
        <v>641</v>
      </c>
      <c r="B422" s="63" t="s">
        <v>81</v>
      </c>
      <c r="C422" s="43" t="s">
        <v>79</v>
      </c>
      <c r="D422" s="44">
        <f>$D$11</f>
        <v>110.23</v>
      </c>
      <c r="E422" s="44">
        <f t="shared" ref="E422:AA422" si="245">$D$11</f>
        <v>110.23</v>
      </c>
      <c r="F422" s="44">
        <f t="shared" si="245"/>
        <v>110.23</v>
      </c>
      <c r="G422" s="44">
        <f t="shared" si="245"/>
        <v>110.23</v>
      </c>
      <c r="H422" s="44">
        <f t="shared" si="245"/>
        <v>110.23</v>
      </c>
      <c r="I422" s="44">
        <f t="shared" si="245"/>
        <v>110.23</v>
      </c>
      <c r="J422" s="44">
        <f t="shared" si="245"/>
        <v>110.23</v>
      </c>
      <c r="K422" s="44">
        <f t="shared" si="245"/>
        <v>110.23</v>
      </c>
      <c r="L422" s="44">
        <f t="shared" si="245"/>
        <v>110.23</v>
      </c>
      <c r="M422" s="44">
        <f t="shared" si="245"/>
        <v>110.23</v>
      </c>
      <c r="N422" s="44">
        <f t="shared" si="245"/>
        <v>110.23</v>
      </c>
      <c r="O422" s="44">
        <f t="shared" si="245"/>
        <v>110.23</v>
      </c>
      <c r="P422" s="44">
        <f t="shared" si="245"/>
        <v>110.23</v>
      </c>
      <c r="Q422" s="44">
        <f t="shared" si="245"/>
        <v>110.23</v>
      </c>
      <c r="R422" s="44">
        <f t="shared" si="245"/>
        <v>110.23</v>
      </c>
      <c r="S422" s="44">
        <f t="shared" si="245"/>
        <v>110.23</v>
      </c>
      <c r="T422" s="44">
        <f t="shared" si="245"/>
        <v>110.23</v>
      </c>
      <c r="U422" s="44">
        <f t="shared" si="245"/>
        <v>110.23</v>
      </c>
      <c r="V422" s="44">
        <f t="shared" si="245"/>
        <v>110.23</v>
      </c>
      <c r="W422" s="44">
        <f t="shared" si="245"/>
        <v>110.23</v>
      </c>
      <c r="X422" s="44">
        <f t="shared" si="245"/>
        <v>110.23</v>
      </c>
      <c r="Y422" s="44">
        <f t="shared" si="245"/>
        <v>110.23</v>
      </c>
      <c r="Z422" s="44">
        <f t="shared" si="245"/>
        <v>110.23</v>
      </c>
      <c r="AA422" s="44">
        <f t="shared" si="245"/>
        <v>110.23</v>
      </c>
    </row>
    <row r="423" spans="1:27" ht="12.75" customHeight="1" collapsed="1" x14ac:dyDescent="0.2">
      <c r="A423" s="88" t="s">
        <v>642</v>
      </c>
      <c r="B423" s="28" t="str">
        <f>"23"&amp;"."&amp;$B$639&amp;"."&amp;$B$640</f>
        <v>23.09.2023</v>
      </c>
      <c r="C423" s="80" t="s">
        <v>76</v>
      </c>
      <c r="D423" s="81">
        <f>ROUND(((D424+D425+D427+D426)/1000),5)</f>
        <v>3.9532600000000002</v>
      </c>
      <c r="E423" s="81">
        <f>ROUND(((E424+E425+E427+E426)/1000),5)</f>
        <v>3.8027000000000002</v>
      </c>
      <c r="F423" s="81">
        <f>ROUND(((F424+F425+F427+F426)/1000),5)</f>
        <v>3.7000199999999999</v>
      </c>
      <c r="G423" s="81">
        <f t="shared" ref="G423:AA423" si="246">ROUND(((G424+G425+G427+G426)/1000),5)</f>
        <v>3.6453799999999998</v>
      </c>
      <c r="H423" s="81">
        <f t="shared" si="246"/>
        <v>3.7261000000000002</v>
      </c>
      <c r="I423" s="81">
        <f t="shared" si="246"/>
        <v>3.7436400000000001</v>
      </c>
      <c r="J423" s="81">
        <f t="shared" si="246"/>
        <v>3.8386399999999998</v>
      </c>
      <c r="K423" s="81">
        <f t="shared" si="246"/>
        <v>3.96353</v>
      </c>
      <c r="L423" s="81">
        <f t="shared" si="246"/>
        <v>4.2092799999999997</v>
      </c>
      <c r="M423" s="81">
        <f t="shared" si="246"/>
        <v>4.3544700000000001</v>
      </c>
      <c r="N423" s="81">
        <f t="shared" si="246"/>
        <v>4.4505600000000003</v>
      </c>
      <c r="O423" s="81">
        <f t="shared" si="246"/>
        <v>4.48271</v>
      </c>
      <c r="P423" s="81">
        <f t="shared" si="246"/>
        <v>4.6799900000000001</v>
      </c>
      <c r="Q423" s="81">
        <f t="shared" si="246"/>
        <v>4.7058600000000004</v>
      </c>
      <c r="R423" s="81">
        <f t="shared" si="246"/>
        <v>4.6957500000000003</v>
      </c>
      <c r="S423" s="81">
        <f t="shared" si="246"/>
        <v>4.5706100000000003</v>
      </c>
      <c r="T423" s="81">
        <f t="shared" si="246"/>
        <v>4.5122499999999999</v>
      </c>
      <c r="U423" s="81">
        <f t="shared" si="246"/>
        <v>4.4426100000000002</v>
      </c>
      <c r="V423" s="81">
        <f t="shared" si="246"/>
        <v>4.5785999999999998</v>
      </c>
      <c r="W423" s="81">
        <f t="shared" si="246"/>
        <v>4.6228899999999999</v>
      </c>
      <c r="X423" s="81">
        <f t="shared" si="246"/>
        <v>4.72628</v>
      </c>
      <c r="Y423" s="81">
        <f t="shared" si="246"/>
        <v>4.4027599999999998</v>
      </c>
      <c r="Z423" s="81">
        <f t="shared" si="246"/>
        <v>4.0401899999999999</v>
      </c>
      <c r="AA423" s="81">
        <f t="shared" si="246"/>
        <v>3.8611599999999999</v>
      </c>
    </row>
    <row r="424" spans="1:27" ht="12.75" hidden="1" customHeight="1" outlineLevel="1" x14ac:dyDescent="0.2">
      <c r="A424" s="89" t="s">
        <v>643</v>
      </c>
      <c r="B424" s="63" t="s">
        <v>230</v>
      </c>
      <c r="C424" s="43" t="s">
        <v>79</v>
      </c>
      <c r="D424" s="44">
        <v>1615.46</v>
      </c>
      <c r="E424" s="44">
        <v>1464.9</v>
      </c>
      <c r="F424" s="44">
        <v>1362.22</v>
      </c>
      <c r="G424" s="44">
        <v>1307.58</v>
      </c>
      <c r="H424" s="44">
        <v>1388.3</v>
      </c>
      <c r="I424" s="44">
        <v>1405.84</v>
      </c>
      <c r="J424" s="44">
        <v>1500.84</v>
      </c>
      <c r="K424" s="44">
        <v>1625.73</v>
      </c>
      <c r="L424" s="44">
        <v>1871.48</v>
      </c>
      <c r="M424" s="44">
        <v>2016.67</v>
      </c>
      <c r="N424" s="44">
        <v>2112.7600000000002</v>
      </c>
      <c r="O424" s="44">
        <v>2144.91</v>
      </c>
      <c r="P424" s="44">
        <v>2342.19</v>
      </c>
      <c r="Q424" s="44">
        <v>2368.06</v>
      </c>
      <c r="R424" s="44">
        <v>2357.9499999999998</v>
      </c>
      <c r="S424" s="44">
        <v>2232.81</v>
      </c>
      <c r="T424" s="44">
        <v>2174.4499999999998</v>
      </c>
      <c r="U424" s="44">
        <v>2104.81</v>
      </c>
      <c r="V424" s="44">
        <v>2240.8000000000002</v>
      </c>
      <c r="W424" s="44">
        <v>2285.09</v>
      </c>
      <c r="X424" s="44">
        <v>2388.48</v>
      </c>
      <c r="Y424" s="44">
        <v>2064.96</v>
      </c>
      <c r="Z424" s="44">
        <v>1702.39</v>
      </c>
      <c r="AA424" s="44">
        <v>1523.36</v>
      </c>
    </row>
    <row r="425" spans="1:27" ht="12.75" hidden="1" customHeight="1" outlineLevel="1" x14ac:dyDescent="0.2">
      <c r="A425" s="89" t="s">
        <v>644</v>
      </c>
      <c r="B425" s="63" t="s">
        <v>90</v>
      </c>
      <c r="C425" s="43" t="s">
        <v>79</v>
      </c>
      <c r="D425" s="44">
        <f>$D$315</f>
        <v>2222.89</v>
      </c>
      <c r="E425" s="44">
        <f t="shared" ref="E425:AA425" si="247">$D$315</f>
        <v>2222.89</v>
      </c>
      <c r="F425" s="44">
        <f t="shared" si="247"/>
        <v>2222.89</v>
      </c>
      <c r="G425" s="44">
        <f t="shared" si="247"/>
        <v>2222.89</v>
      </c>
      <c r="H425" s="44">
        <f t="shared" si="247"/>
        <v>2222.89</v>
      </c>
      <c r="I425" s="44">
        <f t="shared" si="247"/>
        <v>2222.89</v>
      </c>
      <c r="J425" s="44">
        <f t="shared" si="247"/>
        <v>2222.89</v>
      </c>
      <c r="K425" s="44">
        <f t="shared" si="247"/>
        <v>2222.89</v>
      </c>
      <c r="L425" s="44">
        <f t="shared" si="247"/>
        <v>2222.89</v>
      </c>
      <c r="M425" s="44">
        <f t="shared" si="247"/>
        <v>2222.89</v>
      </c>
      <c r="N425" s="44">
        <f t="shared" si="247"/>
        <v>2222.89</v>
      </c>
      <c r="O425" s="44">
        <f t="shared" si="247"/>
        <v>2222.89</v>
      </c>
      <c r="P425" s="44">
        <f t="shared" si="247"/>
        <v>2222.89</v>
      </c>
      <c r="Q425" s="44">
        <f t="shared" si="247"/>
        <v>2222.89</v>
      </c>
      <c r="R425" s="44">
        <f t="shared" si="247"/>
        <v>2222.89</v>
      </c>
      <c r="S425" s="44">
        <f t="shared" si="247"/>
        <v>2222.89</v>
      </c>
      <c r="T425" s="44">
        <f t="shared" si="247"/>
        <v>2222.89</v>
      </c>
      <c r="U425" s="44">
        <f t="shared" si="247"/>
        <v>2222.89</v>
      </c>
      <c r="V425" s="44">
        <f t="shared" si="247"/>
        <v>2222.89</v>
      </c>
      <c r="W425" s="44">
        <f t="shared" si="247"/>
        <v>2222.89</v>
      </c>
      <c r="X425" s="44">
        <f t="shared" si="247"/>
        <v>2222.89</v>
      </c>
      <c r="Y425" s="44">
        <f t="shared" si="247"/>
        <v>2222.89</v>
      </c>
      <c r="Z425" s="44">
        <f t="shared" si="247"/>
        <v>2222.89</v>
      </c>
      <c r="AA425" s="44">
        <f t="shared" si="247"/>
        <v>2222.89</v>
      </c>
    </row>
    <row r="426" spans="1:27" ht="12.75" hidden="1" customHeight="1" outlineLevel="1" x14ac:dyDescent="0.2">
      <c r="A426" s="89" t="s">
        <v>645</v>
      </c>
      <c r="B426" s="63" t="s">
        <v>83</v>
      </c>
      <c r="C426" s="43" t="s">
        <v>79</v>
      </c>
      <c r="D426" s="44">
        <v>4.68</v>
      </c>
      <c r="E426" s="44">
        <v>4.68</v>
      </c>
      <c r="F426" s="44">
        <v>4.68</v>
      </c>
      <c r="G426" s="44">
        <v>4.68</v>
      </c>
      <c r="H426" s="44">
        <v>4.68</v>
      </c>
      <c r="I426" s="44">
        <v>4.68</v>
      </c>
      <c r="J426" s="44">
        <v>4.68</v>
      </c>
      <c r="K426" s="44">
        <v>4.68</v>
      </c>
      <c r="L426" s="44">
        <v>4.68</v>
      </c>
      <c r="M426" s="44">
        <v>4.68</v>
      </c>
      <c r="N426" s="44">
        <v>4.68</v>
      </c>
      <c r="O426" s="44">
        <v>4.68</v>
      </c>
      <c r="P426" s="44">
        <v>4.68</v>
      </c>
      <c r="Q426" s="44">
        <v>4.68</v>
      </c>
      <c r="R426" s="44">
        <v>4.68</v>
      </c>
      <c r="S426" s="44">
        <v>4.68</v>
      </c>
      <c r="T426" s="44">
        <v>4.68</v>
      </c>
      <c r="U426" s="44">
        <v>4.68</v>
      </c>
      <c r="V426" s="44">
        <v>4.68</v>
      </c>
      <c r="W426" s="44">
        <v>4.68</v>
      </c>
      <c r="X426" s="44">
        <v>4.68</v>
      </c>
      <c r="Y426" s="44">
        <v>4.68</v>
      </c>
      <c r="Z426" s="44">
        <v>4.68</v>
      </c>
      <c r="AA426" s="44">
        <v>4.68</v>
      </c>
    </row>
    <row r="427" spans="1:27" ht="12.75" hidden="1" customHeight="1" outlineLevel="1" x14ac:dyDescent="0.2">
      <c r="A427" s="89" t="s">
        <v>646</v>
      </c>
      <c r="B427" s="63" t="s">
        <v>81</v>
      </c>
      <c r="C427" s="43" t="s">
        <v>79</v>
      </c>
      <c r="D427" s="44">
        <f>$D$11</f>
        <v>110.23</v>
      </c>
      <c r="E427" s="44">
        <f t="shared" ref="E427:AA427" si="248">$D$11</f>
        <v>110.23</v>
      </c>
      <c r="F427" s="44">
        <f t="shared" si="248"/>
        <v>110.23</v>
      </c>
      <c r="G427" s="44">
        <f t="shared" si="248"/>
        <v>110.23</v>
      </c>
      <c r="H427" s="44">
        <f t="shared" si="248"/>
        <v>110.23</v>
      </c>
      <c r="I427" s="44">
        <f t="shared" si="248"/>
        <v>110.23</v>
      </c>
      <c r="J427" s="44">
        <f t="shared" si="248"/>
        <v>110.23</v>
      </c>
      <c r="K427" s="44">
        <f t="shared" si="248"/>
        <v>110.23</v>
      </c>
      <c r="L427" s="44">
        <f t="shared" si="248"/>
        <v>110.23</v>
      </c>
      <c r="M427" s="44">
        <f t="shared" si="248"/>
        <v>110.23</v>
      </c>
      <c r="N427" s="44">
        <f t="shared" si="248"/>
        <v>110.23</v>
      </c>
      <c r="O427" s="44">
        <f t="shared" si="248"/>
        <v>110.23</v>
      </c>
      <c r="P427" s="44">
        <f t="shared" si="248"/>
        <v>110.23</v>
      </c>
      <c r="Q427" s="44">
        <f t="shared" si="248"/>
        <v>110.23</v>
      </c>
      <c r="R427" s="44">
        <f t="shared" si="248"/>
        <v>110.23</v>
      </c>
      <c r="S427" s="44">
        <f t="shared" si="248"/>
        <v>110.23</v>
      </c>
      <c r="T427" s="44">
        <f t="shared" si="248"/>
        <v>110.23</v>
      </c>
      <c r="U427" s="44">
        <f t="shared" si="248"/>
        <v>110.23</v>
      </c>
      <c r="V427" s="44">
        <f t="shared" si="248"/>
        <v>110.23</v>
      </c>
      <c r="W427" s="44">
        <f t="shared" si="248"/>
        <v>110.23</v>
      </c>
      <c r="X427" s="44">
        <f t="shared" si="248"/>
        <v>110.23</v>
      </c>
      <c r="Y427" s="44">
        <f t="shared" si="248"/>
        <v>110.23</v>
      </c>
      <c r="Z427" s="44">
        <f t="shared" si="248"/>
        <v>110.23</v>
      </c>
      <c r="AA427" s="44">
        <f t="shared" si="248"/>
        <v>110.23</v>
      </c>
    </row>
    <row r="428" spans="1:27" ht="12.75" customHeight="1" collapsed="1" x14ac:dyDescent="0.2">
      <c r="A428" s="88" t="s">
        <v>647</v>
      </c>
      <c r="B428" s="28" t="str">
        <f>"24"&amp;"."&amp;$B$639&amp;"."&amp;$B$640</f>
        <v>24.09.2023</v>
      </c>
      <c r="C428" s="80" t="s">
        <v>76</v>
      </c>
      <c r="D428" s="81">
        <f>ROUND(((D429+D430+D432+D431)/1000),5)</f>
        <v>3.6775099999999998</v>
      </c>
      <c r="E428" s="81">
        <f>ROUND(((E429+E430+E432+E431)/1000),5)</f>
        <v>3.5221800000000001</v>
      </c>
      <c r="F428" s="81">
        <f>ROUND(((F429+F430+F432+F431)/1000),5)</f>
        <v>3.44868</v>
      </c>
      <c r="G428" s="81">
        <f t="shared" ref="G428:AA428" si="249">ROUND(((G429+G430+G432+G431)/1000),5)</f>
        <v>3.3978100000000002</v>
      </c>
      <c r="H428" s="81">
        <f t="shared" si="249"/>
        <v>3.4552299999999998</v>
      </c>
      <c r="I428" s="81">
        <f t="shared" si="249"/>
        <v>3.5007100000000002</v>
      </c>
      <c r="J428" s="81">
        <f t="shared" si="249"/>
        <v>3.2508400000000002</v>
      </c>
      <c r="K428" s="81">
        <f t="shared" si="249"/>
        <v>3.7473100000000001</v>
      </c>
      <c r="L428" s="81">
        <f t="shared" si="249"/>
        <v>3.9513199999999999</v>
      </c>
      <c r="M428" s="81">
        <f t="shared" si="249"/>
        <v>4.1149800000000001</v>
      </c>
      <c r="N428" s="81">
        <f t="shared" si="249"/>
        <v>4.16235</v>
      </c>
      <c r="O428" s="81">
        <f t="shared" si="249"/>
        <v>4.1728399999999999</v>
      </c>
      <c r="P428" s="81">
        <f t="shared" si="249"/>
        <v>4.1638799999999998</v>
      </c>
      <c r="Q428" s="81">
        <f t="shared" si="249"/>
        <v>4.1770300000000002</v>
      </c>
      <c r="R428" s="81">
        <f t="shared" si="249"/>
        <v>4.1929100000000004</v>
      </c>
      <c r="S428" s="81">
        <f t="shared" si="249"/>
        <v>4.2291299999999996</v>
      </c>
      <c r="T428" s="81">
        <f t="shared" si="249"/>
        <v>4.24465</v>
      </c>
      <c r="U428" s="81">
        <f t="shared" si="249"/>
        <v>4.2448899999999998</v>
      </c>
      <c r="V428" s="81">
        <f t="shared" si="249"/>
        <v>4.43635</v>
      </c>
      <c r="W428" s="81">
        <f t="shared" si="249"/>
        <v>4.5480799999999997</v>
      </c>
      <c r="X428" s="81">
        <f t="shared" si="249"/>
        <v>4.5831299999999997</v>
      </c>
      <c r="Y428" s="81">
        <f t="shared" si="249"/>
        <v>4.3465199999999999</v>
      </c>
      <c r="Z428" s="81">
        <f t="shared" si="249"/>
        <v>3.9875500000000001</v>
      </c>
      <c r="AA428" s="81">
        <f t="shared" si="249"/>
        <v>3.6846199999999998</v>
      </c>
    </row>
    <row r="429" spans="1:27" ht="12.75" hidden="1" customHeight="1" outlineLevel="1" x14ac:dyDescent="0.2">
      <c r="A429" s="89" t="s">
        <v>648</v>
      </c>
      <c r="B429" s="63" t="s">
        <v>230</v>
      </c>
      <c r="C429" s="43" t="s">
        <v>79</v>
      </c>
      <c r="D429" s="44">
        <v>1339.71</v>
      </c>
      <c r="E429" s="44">
        <v>1184.3800000000001</v>
      </c>
      <c r="F429" s="44">
        <v>1110.8800000000001</v>
      </c>
      <c r="G429" s="44">
        <v>1060.01</v>
      </c>
      <c r="H429" s="44">
        <v>1117.43</v>
      </c>
      <c r="I429" s="44">
        <v>1162.9100000000001</v>
      </c>
      <c r="J429" s="44">
        <v>913.04</v>
      </c>
      <c r="K429" s="44">
        <v>1409.51</v>
      </c>
      <c r="L429" s="44">
        <v>1613.52</v>
      </c>
      <c r="M429" s="44">
        <v>1777.18</v>
      </c>
      <c r="N429" s="44">
        <v>1824.55</v>
      </c>
      <c r="O429" s="44">
        <v>1835.04</v>
      </c>
      <c r="P429" s="44">
        <v>1826.08</v>
      </c>
      <c r="Q429" s="44">
        <v>1839.23</v>
      </c>
      <c r="R429" s="44">
        <v>1855.11</v>
      </c>
      <c r="S429" s="44">
        <v>1891.33</v>
      </c>
      <c r="T429" s="44">
        <v>1906.85</v>
      </c>
      <c r="U429" s="44">
        <v>1907.09</v>
      </c>
      <c r="V429" s="44">
        <v>2098.5500000000002</v>
      </c>
      <c r="W429" s="44">
        <v>2210.2800000000002</v>
      </c>
      <c r="X429" s="44">
        <v>2245.33</v>
      </c>
      <c r="Y429" s="44">
        <v>2008.72</v>
      </c>
      <c r="Z429" s="44">
        <v>1649.75</v>
      </c>
      <c r="AA429" s="44">
        <v>1346.82</v>
      </c>
    </row>
    <row r="430" spans="1:27" ht="12.75" hidden="1" customHeight="1" outlineLevel="1" x14ac:dyDescent="0.2">
      <c r="A430" s="89" t="s">
        <v>649</v>
      </c>
      <c r="B430" s="63" t="s">
        <v>90</v>
      </c>
      <c r="C430" s="43" t="s">
        <v>79</v>
      </c>
      <c r="D430" s="44">
        <f>$D$315</f>
        <v>2222.89</v>
      </c>
      <c r="E430" s="44">
        <f t="shared" ref="E430:AA430" si="250">$D$315</f>
        <v>2222.89</v>
      </c>
      <c r="F430" s="44">
        <f t="shared" si="250"/>
        <v>2222.89</v>
      </c>
      <c r="G430" s="44">
        <f t="shared" si="250"/>
        <v>2222.89</v>
      </c>
      <c r="H430" s="44">
        <f t="shared" si="250"/>
        <v>2222.89</v>
      </c>
      <c r="I430" s="44">
        <f t="shared" si="250"/>
        <v>2222.89</v>
      </c>
      <c r="J430" s="44">
        <f t="shared" si="250"/>
        <v>2222.89</v>
      </c>
      <c r="K430" s="44">
        <f t="shared" si="250"/>
        <v>2222.89</v>
      </c>
      <c r="L430" s="44">
        <f t="shared" si="250"/>
        <v>2222.89</v>
      </c>
      <c r="M430" s="44">
        <f t="shared" si="250"/>
        <v>2222.89</v>
      </c>
      <c r="N430" s="44">
        <f t="shared" si="250"/>
        <v>2222.89</v>
      </c>
      <c r="O430" s="44">
        <f t="shared" si="250"/>
        <v>2222.89</v>
      </c>
      <c r="P430" s="44">
        <f t="shared" si="250"/>
        <v>2222.89</v>
      </c>
      <c r="Q430" s="44">
        <f t="shared" si="250"/>
        <v>2222.89</v>
      </c>
      <c r="R430" s="44">
        <f t="shared" si="250"/>
        <v>2222.89</v>
      </c>
      <c r="S430" s="44">
        <f t="shared" si="250"/>
        <v>2222.89</v>
      </c>
      <c r="T430" s="44">
        <f t="shared" si="250"/>
        <v>2222.89</v>
      </c>
      <c r="U430" s="44">
        <f t="shared" si="250"/>
        <v>2222.89</v>
      </c>
      <c r="V430" s="44">
        <f t="shared" si="250"/>
        <v>2222.89</v>
      </c>
      <c r="W430" s="44">
        <f t="shared" si="250"/>
        <v>2222.89</v>
      </c>
      <c r="X430" s="44">
        <f t="shared" si="250"/>
        <v>2222.89</v>
      </c>
      <c r="Y430" s="44">
        <f t="shared" si="250"/>
        <v>2222.89</v>
      </c>
      <c r="Z430" s="44">
        <f t="shared" si="250"/>
        <v>2222.89</v>
      </c>
      <c r="AA430" s="44">
        <f t="shared" si="250"/>
        <v>2222.89</v>
      </c>
    </row>
    <row r="431" spans="1:27" ht="12.75" hidden="1" customHeight="1" outlineLevel="1" x14ac:dyDescent="0.2">
      <c r="A431" s="89" t="s">
        <v>650</v>
      </c>
      <c r="B431" s="63" t="s">
        <v>83</v>
      </c>
      <c r="C431" s="43" t="s">
        <v>79</v>
      </c>
      <c r="D431" s="44">
        <v>4.68</v>
      </c>
      <c r="E431" s="44">
        <v>4.68</v>
      </c>
      <c r="F431" s="44">
        <v>4.68</v>
      </c>
      <c r="G431" s="44">
        <v>4.68</v>
      </c>
      <c r="H431" s="44">
        <v>4.68</v>
      </c>
      <c r="I431" s="44">
        <v>4.68</v>
      </c>
      <c r="J431" s="44">
        <v>4.68</v>
      </c>
      <c r="K431" s="44">
        <v>4.68</v>
      </c>
      <c r="L431" s="44">
        <v>4.68</v>
      </c>
      <c r="M431" s="44">
        <v>4.68</v>
      </c>
      <c r="N431" s="44">
        <v>4.68</v>
      </c>
      <c r="O431" s="44">
        <v>4.68</v>
      </c>
      <c r="P431" s="44">
        <v>4.68</v>
      </c>
      <c r="Q431" s="44">
        <v>4.68</v>
      </c>
      <c r="R431" s="44">
        <v>4.68</v>
      </c>
      <c r="S431" s="44">
        <v>4.68</v>
      </c>
      <c r="T431" s="44">
        <v>4.68</v>
      </c>
      <c r="U431" s="44">
        <v>4.68</v>
      </c>
      <c r="V431" s="44">
        <v>4.68</v>
      </c>
      <c r="W431" s="44">
        <v>4.68</v>
      </c>
      <c r="X431" s="44">
        <v>4.68</v>
      </c>
      <c r="Y431" s="44">
        <v>4.68</v>
      </c>
      <c r="Z431" s="44">
        <v>4.68</v>
      </c>
      <c r="AA431" s="44">
        <v>4.68</v>
      </c>
    </row>
    <row r="432" spans="1:27" ht="12.75" hidden="1" customHeight="1" outlineLevel="1" x14ac:dyDescent="0.2">
      <c r="A432" s="89" t="s">
        <v>651</v>
      </c>
      <c r="B432" s="63" t="s">
        <v>81</v>
      </c>
      <c r="C432" s="43" t="s">
        <v>79</v>
      </c>
      <c r="D432" s="44">
        <f>$D$11</f>
        <v>110.23</v>
      </c>
      <c r="E432" s="44">
        <f t="shared" ref="E432:AA432" si="251">$D$11</f>
        <v>110.23</v>
      </c>
      <c r="F432" s="44">
        <f t="shared" si="251"/>
        <v>110.23</v>
      </c>
      <c r="G432" s="44">
        <f t="shared" si="251"/>
        <v>110.23</v>
      </c>
      <c r="H432" s="44">
        <f t="shared" si="251"/>
        <v>110.23</v>
      </c>
      <c r="I432" s="44">
        <f t="shared" si="251"/>
        <v>110.23</v>
      </c>
      <c r="J432" s="44">
        <f t="shared" si="251"/>
        <v>110.23</v>
      </c>
      <c r="K432" s="44">
        <f t="shared" si="251"/>
        <v>110.23</v>
      </c>
      <c r="L432" s="44">
        <f t="shared" si="251"/>
        <v>110.23</v>
      </c>
      <c r="M432" s="44">
        <f t="shared" si="251"/>
        <v>110.23</v>
      </c>
      <c r="N432" s="44">
        <f t="shared" si="251"/>
        <v>110.23</v>
      </c>
      <c r="O432" s="44">
        <f t="shared" si="251"/>
        <v>110.23</v>
      </c>
      <c r="P432" s="44">
        <f t="shared" si="251"/>
        <v>110.23</v>
      </c>
      <c r="Q432" s="44">
        <f t="shared" si="251"/>
        <v>110.23</v>
      </c>
      <c r="R432" s="44">
        <f t="shared" si="251"/>
        <v>110.23</v>
      </c>
      <c r="S432" s="44">
        <f t="shared" si="251"/>
        <v>110.23</v>
      </c>
      <c r="T432" s="44">
        <f t="shared" si="251"/>
        <v>110.23</v>
      </c>
      <c r="U432" s="44">
        <f t="shared" si="251"/>
        <v>110.23</v>
      </c>
      <c r="V432" s="44">
        <f t="shared" si="251"/>
        <v>110.23</v>
      </c>
      <c r="W432" s="44">
        <f t="shared" si="251"/>
        <v>110.23</v>
      </c>
      <c r="X432" s="44">
        <f t="shared" si="251"/>
        <v>110.23</v>
      </c>
      <c r="Y432" s="44">
        <f t="shared" si="251"/>
        <v>110.23</v>
      </c>
      <c r="Z432" s="44">
        <f t="shared" si="251"/>
        <v>110.23</v>
      </c>
      <c r="AA432" s="44">
        <f t="shared" si="251"/>
        <v>110.23</v>
      </c>
    </row>
    <row r="433" spans="1:27" collapsed="1" x14ac:dyDescent="0.2">
      <c r="A433" s="88" t="s">
        <v>652</v>
      </c>
      <c r="B433" s="28" t="str">
        <f>"25"&amp;"."&amp;$B$639&amp;"."&amp;$B$640</f>
        <v>25.09.2023</v>
      </c>
      <c r="C433" s="80" t="s">
        <v>76</v>
      </c>
      <c r="D433" s="81">
        <f>ROUND(((D434+D435+D437+D436)/1000),5)</f>
        <v>3.5202900000000001</v>
      </c>
      <c r="E433" s="81">
        <f>ROUND(((E434+E435+E437+E436)/1000),5)</f>
        <v>3.3447300000000002</v>
      </c>
      <c r="F433" s="81">
        <f>ROUND(((F434+F435+F437+F436)/1000),5)</f>
        <v>2.5791200000000001</v>
      </c>
      <c r="G433" s="81">
        <f t="shared" ref="G433:AA433" si="252">ROUND(((G434+G435+G437+G436)/1000),5)</f>
        <v>2.5367299999999999</v>
      </c>
      <c r="H433" s="81">
        <f t="shared" si="252"/>
        <v>2.6032899999999999</v>
      </c>
      <c r="I433" s="81">
        <f t="shared" si="252"/>
        <v>3.6429200000000002</v>
      </c>
      <c r="J433" s="81">
        <f t="shared" si="252"/>
        <v>3.8050099999999998</v>
      </c>
      <c r="K433" s="81">
        <f t="shared" si="252"/>
        <v>4.0319099999999999</v>
      </c>
      <c r="L433" s="81">
        <f t="shared" si="252"/>
        <v>4.3549300000000004</v>
      </c>
      <c r="M433" s="81">
        <f t="shared" si="252"/>
        <v>4.5526799999999996</v>
      </c>
      <c r="N433" s="81">
        <f t="shared" si="252"/>
        <v>4.6409200000000004</v>
      </c>
      <c r="O433" s="81">
        <f t="shared" si="252"/>
        <v>4.6145199999999997</v>
      </c>
      <c r="P433" s="81">
        <f t="shared" si="252"/>
        <v>4.5827600000000004</v>
      </c>
      <c r="Q433" s="81">
        <f t="shared" si="252"/>
        <v>4.5539399999999999</v>
      </c>
      <c r="R433" s="81">
        <f t="shared" si="252"/>
        <v>4.5453999999999999</v>
      </c>
      <c r="S433" s="81">
        <f t="shared" si="252"/>
        <v>4.5446400000000002</v>
      </c>
      <c r="T433" s="81">
        <f t="shared" si="252"/>
        <v>4.5422000000000002</v>
      </c>
      <c r="U433" s="81">
        <f t="shared" si="252"/>
        <v>4.5285299999999999</v>
      </c>
      <c r="V433" s="81">
        <f t="shared" si="252"/>
        <v>4.6252800000000001</v>
      </c>
      <c r="W433" s="81">
        <f t="shared" si="252"/>
        <v>4.6702000000000004</v>
      </c>
      <c r="X433" s="81">
        <f t="shared" si="252"/>
        <v>4.6199199999999996</v>
      </c>
      <c r="Y433" s="81">
        <f t="shared" si="252"/>
        <v>4.39771</v>
      </c>
      <c r="Z433" s="81">
        <f t="shared" si="252"/>
        <v>3.88341</v>
      </c>
      <c r="AA433" s="81">
        <f t="shared" si="252"/>
        <v>3.5921500000000002</v>
      </c>
    </row>
    <row r="434" spans="1:27" ht="12.75" hidden="1" customHeight="1" outlineLevel="1" x14ac:dyDescent="0.2">
      <c r="A434" s="89" t="s">
        <v>653</v>
      </c>
      <c r="B434" s="63" t="s">
        <v>230</v>
      </c>
      <c r="C434" s="43" t="s">
        <v>79</v>
      </c>
      <c r="D434" s="44">
        <v>1182.49</v>
      </c>
      <c r="E434" s="44">
        <v>1006.93</v>
      </c>
      <c r="F434" s="44">
        <v>241.32</v>
      </c>
      <c r="G434" s="44">
        <v>198.93</v>
      </c>
      <c r="H434" s="44">
        <v>265.49</v>
      </c>
      <c r="I434" s="44">
        <v>1305.1199999999999</v>
      </c>
      <c r="J434" s="44">
        <v>1467.21</v>
      </c>
      <c r="K434" s="44">
        <v>1694.11</v>
      </c>
      <c r="L434" s="44">
        <v>2017.13</v>
      </c>
      <c r="M434" s="44">
        <v>2214.88</v>
      </c>
      <c r="N434" s="44">
        <v>2303.12</v>
      </c>
      <c r="O434" s="44">
        <v>2276.7199999999998</v>
      </c>
      <c r="P434" s="44">
        <v>2244.96</v>
      </c>
      <c r="Q434" s="44">
        <v>2216.14</v>
      </c>
      <c r="R434" s="44">
        <v>2207.6</v>
      </c>
      <c r="S434" s="44">
        <v>2206.84</v>
      </c>
      <c r="T434" s="44">
        <v>2204.4</v>
      </c>
      <c r="U434" s="44">
        <v>2190.73</v>
      </c>
      <c r="V434" s="44">
        <v>2287.48</v>
      </c>
      <c r="W434" s="44">
        <v>2332.4</v>
      </c>
      <c r="X434" s="44">
        <v>2282.12</v>
      </c>
      <c r="Y434" s="44">
        <v>2059.91</v>
      </c>
      <c r="Z434" s="44">
        <v>1545.61</v>
      </c>
      <c r="AA434" s="44">
        <v>1254.3499999999999</v>
      </c>
    </row>
    <row r="435" spans="1:27" ht="12.75" hidden="1" customHeight="1" outlineLevel="1" x14ac:dyDescent="0.2">
      <c r="A435" s="89" t="s">
        <v>654</v>
      </c>
      <c r="B435" s="63" t="s">
        <v>90</v>
      </c>
      <c r="C435" s="43" t="s">
        <v>79</v>
      </c>
      <c r="D435" s="44">
        <f>$D$315</f>
        <v>2222.89</v>
      </c>
      <c r="E435" s="44">
        <f t="shared" ref="E435:AA435" si="253">$D$315</f>
        <v>2222.89</v>
      </c>
      <c r="F435" s="44">
        <f t="shared" si="253"/>
        <v>2222.89</v>
      </c>
      <c r="G435" s="44">
        <f t="shared" si="253"/>
        <v>2222.89</v>
      </c>
      <c r="H435" s="44">
        <f t="shared" si="253"/>
        <v>2222.89</v>
      </c>
      <c r="I435" s="44">
        <f t="shared" si="253"/>
        <v>2222.89</v>
      </c>
      <c r="J435" s="44">
        <f t="shared" si="253"/>
        <v>2222.89</v>
      </c>
      <c r="K435" s="44">
        <f t="shared" si="253"/>
        <v>2222.89</v>
      </c>
      <c r="L435" s="44">
        <f t="shared" si="253"/>
        <v>2222.89</v>
      </c>
      <c r="M435" s="44">
        <f t="shared" si="253"/>
        <v>2222.89</v>
      </c>
      <c r="N435" s="44">
        <f t="shared" si="253"/>
        <v>2222.89</v>
      </c>
      <c r="O435" s="44">
        <f t="shared" si="253"/>
        <v>2222.89</v>
      </c>
      <c r="P435" s="44">
        <f t="shared" si="253"/>
        <v>2222.89</v>
      </c>
      <c r="Q435" s="44">
        <f t="shared" si="253"/>
        <v>2222.89</v>
      </c>
      <c r="R435" s="44">
        <f t="shared" si="253"/>
        <v>2222.89</v>
      </c>
      <c r="S435" s="44">
        <f t="shared" si="253"/>
        <v>2222.89</v>
      </c>
      <c r="T435" s="44">
        <f t="shared" si="253"/>
        <v>2222.89</v>
      </c>
      <c r="U435" s="44">
        <f t="shared" si="253"/>
        <v>2222.89</v>
      </c>
      <c r="V435" s="44">
        <f t="shared" si="253"/>
        <v>2222.89</v>
      </c>
      <c r="W435" s="44">
        <f t="shared" si="253"/>
        <v>2222.89</v>
      </c>
      <c r="X435" s="44">
        <f t="shared" si="253"/>
        <v>2222.89</v>
      </c>
      <c r="Y435" s="44">
        <f t="shared" si="253"/>
        <v>2222.89</v>
      </c>
      <c r="Z435" s="44">
        <f t="shared" si="253"/>
        <v>2222.89</v>
      </c>
      <c r="AA435" s="44">
        <f t="shared" si="253"/>
        <v>2222.89</v>
      </c>
    </row>
    <row r="436" spans="1:27" ht="12.75" hidden="1" customHeight="1" outlineLevel="1" x14ac:dyDescent="0.2">
      <c r="A436" s="89" t="s">
        <v>655</v>
      </c>
      <c r="B436" s="63" t="s">
        <v>83</v>
      </c>
      <c r="C436" s="43" t="s">
        <v>79</v>
      </c>
      <c r="D436" s="44">
        <v>4.68</v>
      </c>
      <c r="E436" s="44">
        <v>4.68</v>
      </c>
      <c r="F436" s="44">
        <v>4.68</v>
      </c>
      <c r="G436" s="44">
        <v>4.68</v>
      </c>
      <c r="H436" s="44">
        <v>4.68</v>
      </c>
      <c r="I436" s="44">
        <v>4.68</v>
      </c>
      <c r="J436" s="44">
        <v>4.68</v>
      </c>
      <c r="K436" s="44">
        <v>4.68</v>
      </c>
      <c r="L436" s="44">
        <v>4.68</v>
      </c>
      <c r="M436" s="44">
        <v>4.68</v>
      </c>
      <c r="N436" s="44">
        <v>4.68</v>
      </c>
      <c r="O436" s="44">
        <v>4.68</v>
      </c>
      <c r="P436" s="44">
        <v>4.68</v>
      </c>
      <c r="Q436" s="44">
        <v>4.68</v>
      </c>
      <c r="R436" s="44">
        <v>4.68</v>
      </c>
      <c r="S436" s="44">
        <v>4.68</v>
      </c>
      <c r="T436" s="44">
        <v>4.68</v>
      </c>
      <c r="U436" s="44">
        <v>4.68</v>
      </c>
      <c r="V436" s="44">
        <v>4.68</v>
      </c>
      <c r="W436" s="44">
        <v>4.68</v>
      </c>
      <c r="X436" s="44">
        <v>4.68</v>
      </c>
      <c r="Y436" s="44">
        <v>4.68</v>
      </c>
      <c r="Z436" s="44">
        <v>4.68</v>
      </c>
      <c r="AA436" s="44">
        <v>4.68</v>
      </c>
    </row>
    <row r="437" spans="1:27" ht="12.75" hidden="1" customHeight="1" outlineLevel="1" x14ac:dyDescent="0.2">
      <c r="A437" s="89" t="s">
        <v>656</v>
      </c>
      <c r="B437" s="63" t="s">
        <v>81</v>
      </c>
      <c r="C437" s="43" t="s">
        <v>79</v>
      </c>
      <c r="D437" s="44">
        <f>$D$11</f>
        <v>110.23</v>
      </c>
      <c r="E437" s="44">
        <f t="shared" ref="E437:AA437" si="254">$D$11</f>
        <v>110.23</v>
      </c>
      <c r="F437" s="44">
        <f t="shared" si="254"/>
        <v>110.23</v>
      </c>
      <c r="G437" s="44">
        <f t="shared" si="254"/>
        <v>110.23</v>
      </c>
      <c r="H437" s="44">
        <f t="shared" si="254"/>
        <v>110.23</v>
      </c>
      <c r="I437" s="44">
        <f t="shared" si="254"/>
        <v>110.23</v>
      </c>
      <c r="J437" s="44">
        <f t="shared" si="254"/>
        <v>110.23</v>
      </c>
      <c r="K437" s="44">
        <f t="shared" si="254"/>
        <v>110.23</v>
      </c>
      <c r="L437" s="44">
        <f t="shared" si="254"/>
        <v>110.23</v>
      </c>
      <c r="M437" s="44">
        <f t="shared" si="254"/>
        <v>110.23</v>
      </c>
      <c r="N437" s="44">
        <f t="shared" si="254"/>
        <v>110.23</v>
      </c>
      <c r="O437" s="44">
        <f t="shared" si="254"/>
        <v>110.23</v>
      </c>
      <c r="P437" s="44">
        <f t="shared" si="254"/>
        <v>110.23</v>
      </c>
      <c r="Q437" s="44">
        <f t="shared" si="254"/>
        <v>110.23</v>
      </c>
      <c r="R437" s="44">
        <f t="shared" si="254"/>
        <v>110.23</v>
      </c>
      <c r="S437" s="44">
        <f t="shared" si="254"/>
        <v>110.23</v>
      </c>
      <c r="T437" s="44">
        <f t="shared" si="254"/>
        <v>110.23</v>
      </c>
      <c r="U437" s="44">
        <f t="shared" si="254"/>
        <v>110.23</v>
      </c>
      <c r="V437" s="44">
        <f t="shared" si="254"/>
        <v>110.23</v>
      </c>
      <c r="W437" s="44">
        <f t="shared" si="254"/>
        <v>110.23</v>
      </c>
      <c r="X437" s="44">
        <f t="shared" si="254"/>
        <v>110.23</v>
      </c>
      <c r="Y437" s="44">
        <f t="shared" si="254"/>
        <v>110.23</v>
      </c>
      <c r="Z437" s="44">
        <f t="shared" si="254"/>
        <v>110.23</v>
      </c>
      <c r="AA437" s="44">
        <f t="shared" si="254"/>
        <v>110.23</v>
      </c>
    </row>
    <row r="438" spans="1:27" collapsed="1" x14ac:dyDescent="0.2">
      <c r="A438" s="88" t="s">
        <v>657</v>
      </c>
      <c r="B438" s="28" t="str">
        <f>"26"&amp;"."&amp;$B$639&amp;"."&amp;$B$640</f>
        <v>26.09.2023</v>
      </c>
      <c r="C438" s="80" t="s">
        <v>76</v>
      </c>
      <c r="D438" s="81">
        <f>ROUND(((D439+D440+D442+D441)/1000),5)</f>
        <v>3.51187</v>
      </c>
      <c r="E438" s="81">
        <f>ROUND(((E439+E440+E442+E441)/1000),5)</f>
        <v>3.3262800000000001</v>
      </c>
      <c r="F438" s="81">
        <f>ROUND(((F439+F440+F442+F441)/1000),5)</f>
        <v>2.5652599999999999</v>
      </c>
      <c r="G438" s="81">
        <f t="shared" ref="G438:AA438" si="255">ROUND(((G439+G440+G442+G441)/1000),5)</f>
        <v>2.5774900000000001</v>
      </c>
      <c r="H438" s="81">
        <f t="shared" si="255"/>
        <v>3.3026300000000002</v>
      </c>
      <c r="I438" s="81">
        <f t="shared" si="255"/>
        <v>3.6970299999999998</v>
      </c>
      <c r="J438" s="81">
        <f t="shared" si="255"/>
        <v>3.8774199999999999</v>
      </c>
      <c r="K438" s="81">
        <f t="shared" si="255"/>
        <v>3.9732599999999998</v>
      </c>
      <c r="L438" s="81">
        <f t="shared" si="255"/>
        <v>4.3517900000000003</v>
      </c>
      <c r="M438" s="81">
        <f t="shared" si="255"/>
        <v>4.5734399999999997</v>
      </c>
      <c r="N438" s="81">
        <f t="shared" si="255"/>
        <v>4.6528999999999998</v>
      </c>
      <c r="O438" s="81">
        <f t="shared" si="255"/>
        <v>4.6411899999999999</v>
      </c>
      <c r="P438" s="81">
        <f t="shared" si="255"/>
        <v>4.5945099999999996</v>
      </c>
      <c r="Q438" s="81">
        <f t="shared" si="255"/>
        <v>4.6013000000000002</v>
      </c>
      <c r="R438" s="81">
        <f t="shared" si="255"/>
        <v>4.5727599999999997</v>
      </c>
      <c r="S438" s="81">
        <f t="shared" si="255"/>
        <v>4.5705600000000004</v>
      </c>
      <c r="T438" s="81">
        <f t="shared" si="255"/>
        <v>4.4982800000000003</v>
      </c>
      <c r="U438" s="81">
        <f t="shared" si="255"/>
        <v>4.4334899999999999</v>
      </c>
      <c r="V438" s="81">
        <f t="shared" si="255"/>
        <v>4.6153599999999999</v>
      </c>
      <c r="W438" s="81">
        <f t="shared" si="255"/>
        <v>4.6808300000000003</v>
      </c>
      <c r="X438" s="81">
        <f t="shared" si="255"/>
        <v>4.6292400000000002</v>
      </c>
      <c r="Y438" s="81">
        <f t="shared" si="255"/>
        <v>4.3717499999999996</v>
      </c>
      <c r="Z438" s="81">
        <f t="shared" si="255"/>
        <v>3.8985099999999999</v>
      </c>
      <c r="AA438" s="81">
        <f t="shared" si="255"/>
        <v>3.6907899999999998</v>
      </c>
    </row>
    <row r="439" spans="1:27" ht="12.75" hidden="1" customHeight="1" outlineLevel="1" x14ac:dyDescent="0.2">
      <c r="A439" s="89" t="s">
        <v>658</v>
      </c>
      <c r="B439" s="63" t="s">
        <v>230</v>
      </c>
      <c r="C439" s="43" t="s">
        <v>79</v>
      </c>
      <c r="D439" s="44">
        <v>1174.07</v>
      </c>
      <c r="E439" s="44">
        <v>988.48</v>
      </c>
      <c r="F439" s="44">
        <v>227.46</v>
      </c>
      <c r="G439" s="44">
        <v>239.69</v>
      </c>
      <c r="H439" s="44">
        <v>964.83</v>
      </c>
      <c r="I439" s="44">
        <v>1359.23</v>
      </c>
      <c r="J439" s="44">
        <v>1539.62</v>
      </c>
      <c r="K439" s="44">
        <v>1635.46</v>
      </c>
      <c r="L439" s="44">
        <v>2013.99</v>
      </c>
      <c r="M439" s="44">
        <v>2235.64</v>
      </c>
      <c r="N439" s="44">
        <v>2315.1</v>
      </c>
      <c r="O439" s="44">
        <v>2303.39</v>
      </c>
      <c r="P439" s="44">
        <v>2256.71</v>
      </c>
      <c r="Q439" s="44">
        <v>2263.5</v>
      </c>
      <c r="R439" s="44">
        <v>2234.96</v>
      </c>
      <c r="S439" s="44">
        <v>2232.7600000000002</v>
      </c>
      <c r="T439" s="44">
        <v>2160.48</v>
      </c>
      <c r="U439" s="44">
        <v>2095.69</v>
      </c>
      <c r="V439" s="44">
        <v>2277.56</v>
      </c>
      <c r="W439" s="44">
        <v>2343.0300000000002</v>
      </c>
      <c r="X439" s="44">
        <v>2291.44</v>
      </c>
      <c r="Y439" s="44">
        <v>2033.95</v>
      </c>
      <c r="Z439" s="44">
        <v>1560.71</v>
      </c>
      <c r="AA439" s="44">
        <v>1352.99</v>
      </c>
    </row>
    <row r="440" spans="1:27" ht="12.75" hidden="1" customHeight="1" outlineLevel="1" x14ac:dyDescent="0.2">
      <c r="A440" s="89" t="s">
        <v>659</v>
      </c>
      <c r="B440" s="63" t="s">
        <v>90</v>
      </c>
      <c r="C440" s="43" t="s">
        <v>79</v>
      </c>
      <c r="D440" s="44">
        <f>$D$315</f>
        <v>2222.89</v>
      </c>
      <c r="E440" s="44">
        <f t="shared" ref="E440:AA440" si="256">$D$315</f>
        <v>2222.89</v>
      </c>
      <c r="F440" s="44">
        <f t="shared" si="256"/>
        <v>2222.89</v>
      </c>
      <c r="G440" s="44">
        <f t="shared" si="256"/>
        <v>2222.89</v>
      </c>
      <c r="H440" s="44">
        <f t="shared" si="256"/>
        <v>2222.89</v>
      </c>
      <c r="I440" s="44">
        <f t="shared" si="256"/>
        <v>2222.89</v>
      </c>
      <c r="J440" s="44">
        <f t="shared" si="256"/>
        <v>2222.89</v>
      </c>
      <c r="K440" s="44">
        <f t="shared" si="256"/>
        <v>2222.89</v>
      </c>
      <c r="L440" s="44">
        <f t="shared" si="256"/>
        <v>2222.89</v>
      </c>
      <c r="M440" s="44">
        <f t="shared" si="256"/>
        <v>2222.89</v>
      </c>
      <c r="N440" s="44">
        <f t="shared" si="256"/>
        <v>2222.89</v>
      </c>
      <c r="O440" s="44">
        <f t="shared" si="256"/>
        <v>2222.89</v>
      </c>
      <c r="P440" s="44">
        <f t="shared" si="256"/>
        <v>2222.89</v>
      </c>
      <c r="Q440" s="44">
        <f t="shared" si="256"/>
        <v>2222.89</v>
      </c>
      <c r="R440" s="44">
        <f t="shared" si="256"/>
        <v>2222.89</v>
      </c>
      <c r="S440" s="44">
        <f t="shared" si="256"/>
        <v>2222.89</v>
      </c>
      <c r="T440" s="44">
        <f t="shared" si="256"/>
        <v>2222.89</v>
      </c>
      <c r="U440" s="44">
        <f t="shared" si="256"/>
        <v>2222.89</v>
      </c>
      <c r="V440" s="44">
        <f t="shared" si="256"/>
        <v>2222.89</v>
      </c>
      <c r="W440" s="44">
        <f t="shared" si="256"/>
        <v>2222.89</v>
      </c>
      <c r="X440" s="44">
        <f t="shared" si="256"/>
        <v>2222.89</v>
      </c>
      <c r="Y440" s="44">
        <f t="shared" si="256"/>
        <v>2222.89</v>
      </c>
      <c r="Z440" s="44">
        <f t="shared" si="256"/>
        <v>2222.89</v>
      </c>
      <c r="AA440" s="44">
        <f t="shared" si="256"/>
        <v>2222.89</v>
      </c>
    </row>
    <row r="441" spans="1:27" ht="12.75" hidden="1" customHeight="1" outlineLevel="1" x14ac:dyDescent="0.2">
      <c r="A441" s="89" t="s">
        <v>660</v>
      </c>
      <c r="B441" s="63" t="s">
        <v>83</v>
      </c>
      <c r="C441" s="43" t="s">
        <v>79</v>
      </c>
      <c r="D441" s="44">
        <v>4.68</v>
      </c>
      <c r="E441" s="44">
        <v>4.68</v>
      </c>
      <c r="F441" s="44">
        <v>4.68</v>
      </c>
      <c r="G441" s="44">
        <v>4.68</v>
      </c>
      <c r="H441" s="44">
        <v>4.68</v>
      </c>
      <c r="I441" s="44">
        <v>4.68</v>
      </c>
      <c r="J441" s="44">
        <v>4.68</v>
      </c>
      <c r="K441" s="44">
        <v>4.68</v>
      </c>
      <c r="L441" s="44">
        <v>4.68</v>
      </c>
      <c r="M441" s="44">
        <v>4.68</v>
      </c>
      <c r="N441" s="44">
        <v>4.68</v>
      </c>
      <c r="O441" s="44">
        <v>4.68</v>
      </c>
      <c r="P441" s="44">
        <v>4.68</v>
      </c>
      <c r="Q441" s="44">
        <v>4.68</v>
      </c>
      <c r="R441" s="44">
        <v>4.68</v>
      </c>
      <c r="S441" s="44">
        <v>4.68</v>
      </c>
      <c r="T441" s="44">
        <v>4.68</v>
      </c>
      <c r="U441" s="44">
        <v>4.68</v>
      </c>
      <c r="V441" s="44">
        <v>4.68</v>
      </c>
      <c r="W441" s="44">
        <v>4.68</v>
      </c>
      <c r="X441" s="44">
        <v>4.68</v>
      </c>
      <c r="Y441" s="44">
        <v>4.68</v>
      </c>
      <c r="Z441" s="44">
        <v>4.68</v>
      </c>
      <c r="AA441" s="44">
        <v>4.68</v>
      </c>
    </row>
    <row r="442" spans="1:27" ht="12.75" hidden="1" customHeight="1" outlineLevel="1" x14ac:dyDescent="0.2">
      <c r="A442" s="89" t="s">
        <v>661</v>
      </c>
      <c r="B442" s="63" t="s">
        <v>81</v>
      </c>
      <c r="C442" s="43" t="s">
        <v>79</v>
      </c>
      <c r="D442" s="44">
        <f>$D$11</f>
        <v>110.23</v>
      </c>
      <c r="E442" s="44">
        <f t="shared" ref="E442:AA442" si="257">$D$11</f>
        <v>110.23</v>
      </c>
      <c r="F442" s="44">
        <f t="shared" si="257"/>
        <v>110.23</v>
      </c>
      <c r="G442" s="44">
        <f t="shared" si="257"/>
        <v>110.23</v>
      </c>
      <c r="H442" s="44">
        <f t="shared" si="257"/>
        <v>110.23</v>
      </c>
      <c r="I442" s="44">
        <f t="shared" si="257"/>
        <v>110.23</v>
      </c>
      <c r="J442" s="44">
        <f t="shared" si="257"/>
        <v>110.23</v>
      </c>
      <c r="K442" s="44">
        <f t="shared" si="257"/>
        <v>110.23</v>
      </c>
      <c r="L442" s="44">
        <f t="shared" si="257"/>
        <v>110.23</v>
      </c>
      <c r="M442" s="44">
        <f t="shared" si="257"/>
        <v>110.23</v>
      </c>
      <c r="N442" s="44">
        <f t="shared" si="257"/>
        <v>110.23</v>
      </c>
      <c r="O442" s="44">
        <f t="shared" si="257"/>
        <v>110.23</v>
      </c>
      <c r="P442" s="44">
        <f t="shared" si="257"/>
        <v>110.23</v>
      </c>
      <c r="Q442" s="44">
        <f t="shared" si="257"/>
        <v>110.23</v>
      </c>
      <c r="R442" s="44">
        <f t="shared" si="257"/>
        <v>110.23</v>
      </c>
      <c r="S442" s="44">
        <f t="shared" si="257"/>
        <v>110.23</v>
      </c>
      <c r="T442" s="44">
        <f t="shared" si="257"/>
        <v>110.23</v>
      </c>
      <c r="U442" s="44">
        <f t="shared" si="257"/>
        <v>110.23</v>
      </c>
      <c r="V442" s="44">
        <f t="shared" si="257"/>
        <v>110.23</v>
      </c>
      <c r="W442" s="44">
        <f t="shared" si="257"/>
        <v>110.23</v>
      </c>
      <c r="X442" s="44">
        <f t="shared" si="257"/>
        <v>110.23</v>
      </c>
      <c r="Y442" s="44">
        <f t="shared" si="257"/>
        <v>110.23</v>
      </c>
      <c r="Z442" s="44">
        <f t="shared" si="257"/>
        <v>110.23</v>
      </c>
      <c r="AA442" s="44">
        <f t="shared" si="257"/>
        <v>110.23</v>
      </c>
    </row>
    <row r="443" spans="1:27" collapsed="1" x14ac:dyDescent="0.2">
      <c r="A443" s="88" t="s">
        <v>662</v>
      </c>
      <c r="B443" s="28" t="str">
        <f>"27"&amp;"."&amp;$B$639&amp;"."&amp;$B$640</f>
        <v>27.09.2023</v>
      </c>
      <c r="C443" s="80" t="s">
        <v>76</v>
      </c>
      <c r="D443" s="81">
        <f>ROUND(((D444+D445+D447+D446)/1000),5)</f>
        <v>3.5229699999999999</v>
      </c>
      <c r="E443" s="81">
        <f>ROUND(((E444+E445+E447+E446)/1000),5)</f>
        <v>3.2980900000000002</v>
      </c>
      <c r="F443" s="81">
        <f>ROUND(((F444+F445+F447+F446)/1000),5)</f>
        <v>3.0189900000000001</v>
      </c>
      <c r="G443" s="81">
        <f t="shared" ref="G443:AA443" si="258">ROUND(((G444+G445+G447+G446)/1000),5)</f>
        <v>3.07165</v>
      </c>
      <c r="H443" s="81">
        <f t="shared" si="258"/>
        <v>3.3155600000000001</v>
      </c>
      <c r="I443" s="81">
        <f t="shared" si="258"/>
        <v>3.70763</v>
      </c>
      <c r="J443" s="81">
        <f t="shared" si="258"/>
        <v>3.8649900000000001</v>
      </c>
      <c r="K443" s="81">
        <f t="shared" si="258"/>
        <v>4.0459899999999998</v>
      </c>
      <c r="L443" s="81">
        <f t="shared" si="258"/>
        <v>4.3712400000000002</v>
      </c>
      <c r="M443" s="81">
        <f t="shared" si="258"/>
        <v>4.5468700000000002</v>
      </c>
      <c r="N443" s="81">
        <f t="shared" si="258"/>
        <v>4.6167600000000002</v>
      </c>
      <c r="O443" s="81">
        <f t="shared" si="258"/>
        <v>4.5484</v>
      </c>
      <c r="P443" s="81">
        <f t="shared" si="258"/>
        <v>4.4934399999999997</v>
      </c>
      <c r="Q443" s="81">
        <f t="shared" si="258"/>
        <v>4.49411</v>
      </c>
      <c r="R443" s="81">
        <f t="shared" si="258"/>
        <v>4.4815899999999997</v>
      </c>
      <c r="S443" s="81">
        <f t="shared" si="258"/>
        <v>4.4804500000000003</v>
      </c>
      <c r="T443" s="81">
        <f t="shared" si="258"/>
        <v>4.4593600000000002</v>
      </c>
      <c r="U443" s="81">
        <f t="shared" si="258"/>
        <v>4.4727399999999999</v>
      </c>
      <c r="V443" s="81">
        <f t="shared" si="258"/>
        <v>4.4946900000000003</v>
      </c>
      <c r="W443" s="81">
        <f t="shared" si="258"/>
        <v>4.5135800000000001</v>
      </c>
      <c r="X443" s="81">
        <f t="shared" si="258"/>
        <v>4.36578</v>
      </c>
      <c r="Y443" s="81">
        <f t="shared" si="258"/>
        <v>4.1385899999999998</v>
      </c>
      <c r="Z443" s="81">
        <f t="shared" si="258"/>
        <v>3.8812700000000002</v>
      </c>
      <c r="AA443" s="81">
        <f t="shared" si="258"/>
        <v>3.7078600000000002</v>
      </c>
    </row>
    <row r="444" spans="1:27" ht="12.75" hidden="1" customHeight="1" outlineLevel="1" x14ac:dyDescent="0.2">
      <c r="A444" s="89" t="s">
        <v>663</v>
      </c>
      <c r="B444" s="63" t="s">
        <v>230</v>
      </c>
      <c r="C444" s="43" t="s">
        <v>79</v>
      </c>
      <c r="D444" s="44">
        <v>1185.17</v>
      </c>
      <c r="E444" s="44">
        <v>960.29</v>
      </c>
      <c r="F444" s="44">
        <v>681.19</v>
      </c>
      <c r="G444" s="44">
        <v>733.85</v>
      </c>
      <c r="H444" s="44">
        <v>977.76</v>
      </c>
      <c r="I444" s="44">
        <v>1369.83</v>
      </c>
      <c r="J444" s="44">
        <v>1527.19</v>
      </c>
      <c r="K444" s="44">
        <v>1708.19</v>
      </c>
      <c r="L444" s="44">
        <v>2033.44</v>
      </c>
      <c r="M444" s="44">
        <v>2209.0700000000002</v>
      </c>
      <c r="N444" s="44">
        <v>2278.96</v>
      </c>
      <c r="O444" s="44">
        <v>2210.6</v>
      </c>
      <c r="P444" s="44">
        <v>2155.64</v>
      </c>
      <c r="Q444" s="44">
        <v>2156.31</v>
      </c>
      <c r="R444" s="44">
        <v>2143.79</v>
      </c>
      <c r="S444" s="44">
        <v>2142.65</v>
      </c>
      <c r="T444" s="44">
        <v>2121.56</v>
      </c>
      <c r="U444" s="44">
        <v>2134.94</v>
      </c>
      <c r="V444" s="44">
        <v>2156.89</v>
      </c>
      <c r="W444" s="44">
        <v>2175.7800000000002</v>
      </c>
      <c r="X444" s="44">
        <v>2027.98</v>
      </c>
      <c r="Y444" s="44">
        <v>1800.79</v>
      </c>
      <c r="Z444" s="44">
        <v>1543.47</v>
      </c>
      <c r="AA444" s="44">
        <v>1370.06</v>
      </c>
    </row>
    <row r="445" spans="1:27" ht="12.75" hidden="1" customHeight="1" outlineLevel="1" x14ac:dyDescent="0.2">
      <c r="A445" s="89" t="s">
        <v>664</v>
      </c>
      <c r="B445" s="63" t="s">
        <v>90</v>
      </c>
      <c r="C445" s="43" t="s">
        <v>79</v>
      </c>
      <c r="D445" s="44">
        <f>$D$315</f>
        <v>2222.89</v>
      </c>
      <c r="E445" s="44">
        <f t="shared" ref="E445:AA445" si="259">$D$315</f>
        <v>2222.89</v>
      </c>
      <c r="F445" s="44">
        <f t="shared" si="259"/>
        <v>2222.89</v>
      </c>
      <c r="G445" s="44">
        <f t="shared" si="259"/>
        <v>2222.89</v>
      </c>
      <c r="H445" s="44">
        <f t="shared" si="259"/>
        <v>2222.89</v>
      </c>
      <c r="I445" s="44">
        <f t="shared" si="259"/>
        <v>2222.89</v>
      </c>
      <c r="J445" s="44">
        <f t="shared" si="259"/>
        <v>2222.89</v>
      </c>
      <c r="K445" s="44">
        <f t="shared" si="259"/>
        <v>2222.89</v>
      </c>
      <c r="L445" s="44">
        <f t="shared" si="259"/>
        <v>2222.89</v>
      </c>
      <c r="M445" s="44">
        <f t="shared" si="259"/>
        <v>2222.89</v>
      </c>
      <c r="N445" s="44">
        <f t="shared" si="259"/>
        <v>2222.89</v>
      </c>
      <c r="O445" s="44">
        <f t="shared" si="259"/>
        <v>2222.89</v>
      </c>
      <c r="P445" s="44">
        <f t="shared" si="259"/>
        <v>2222.89</v>
      </c>
      <c r="Q445" s="44">
        <f t="shared" si="259"/>
        <v>2222.89</v>
      </c>
      <c r="R445" s="44">
        <f t="shared" si="259"/>
        <v>2222.89</v>
      </c>
      <c r="S445" s="44">
        <f t="shared" si="259"/>
        <v>2222.89</v>
      </c>
      <c r="T445" s="44">
        <f t="shared" si="259"/>
        <v>2222.89</v>
      </c>
      <c r="U445" s="44">
        <f t="shared" si="259"/>
        <v>2222.89</v>
      </c>
      <c r="V445" s="44">
        <f t="shared" si="259"/>
        <v>2222.89</v>
      </c>
      <c r="W445" s="44">
        <f t="shared" si="259"/>
        <v>2222.89</v>
      </c>
      <c r="X445" s="44">
        <f t="shared" si="259"/>
        <v>2222.89</v>
      </c>
      <c r="Y445" s="44">
        <f t="shared" si="259"/>
        <v>2222.89</v>
      </c>
      <c r="Z445" s="44">
        <f t="shared" si="259"/>
        <v>2222.89</v>
      </c>
      <c r="AA445" s="44">
        <f t="shared" si="259"/>
        <v>2222.89</v>
      </c>
    </row>
    <row r="446" spans="1:27" ht="12.75" hidden="1" customHeight="1" outlineLevel="1" x14ac:dyDescent="0.2">
      <c r="A446" s="89" t="s">
        <v>665</v>
      </c>
      <c r="B446" s="63" t="s">
        <v>83</v>
      </c>
      <c r="C446" s="43" t="s">
        <v>79</v>
      </c>
      <c r="D446" s="44">
        <v>4.68</v>
      </c>
      <c r="E446" s="44">
        <v>4.68</v>
      </c>
      <c r="F446" s="44">
        <v>4.68</v>
      </c>
      <c r="G446" s="44">
        <v>4.68</v>
      </c>
      <c r="H446" s="44">
        <v>4.68</v>
      </c>
      <c r="I446" s="44">
        <v>4.68</v>
      </c>
      <c r="J446" s="44">
        <v>4.68</v>
      </c>
      <c r="K446" s="44">
        <v>4.68</v>
      </c>
      <c r="L446" s="44">
        <v>4.68</v>
      </c>
      <c r="M446" s="44">
        <v>4.68</v>
      </c>
      <c r="N446" s="44">
        <v>4.68</v>
      </c>
      <c r="O446" s="44">
        <v>4.68</v>
      </c>
      <c r="P446" s="44">
        <v>4.68</v>
      </c>
      <c r="Q446" s="44">
        <v>4.68</v>
      </c>
      <c r="R446" s="44">
        <v>4.68</v>
      </c>
      <c r="S446" s="44">
        <v>4.68</v>
      </c>
      <c r="T446" s="44">
        <v>4.68</v>
      </c>
      <c r="U446" s="44">
        <v>4.68</v>
      </c>
      <c r="V446" s="44">
        <v>4.68</v>
      </c>
      <c r="W446" s="44">
        <v>4.68</v>
      </c>
      <c r="X446" s="44">
        <v>4.68</v>
      </c>
      <c r="Y446" s="44">
        <v>4.68</v>
      </c>
      <c r="Z446" s="44">
        <v>4.68</v>
      </c>
      <c r="AA446" s="44">
        <v>4.68</v>
      </c>
    </row>
    <row r="447" spans="1:27" ht="12.75" hidden="1" customHeight="1" outlineLevel="1" x14ac:dyDescent="0.2">
      <c r="A447" s="89" t="s">
        <v>666</v>
      </c>
      <c r="B447" s="63" t="s">
        <v>81</v>
      </c>
      <c r="C447" s="43" t="s">
        <v>79</v>
      </c>
      <c r="D447" s="44">
        <f>$D$11</f>
        <v>110.23</v>
      </c>
      <c r="E447" s="44">
        <f t="shared" ref="E447:AA447" si="260">$D$11</f>
        <v>110.23</v>
      </c>
      <c r="F447" s="44">
        <f t="shared" si="260"/>
        <v>110.23</v>
      </c>
      <c r="G447" s="44">
        <f t="shared" si="260"/>
        <v>110.23</v>
      </c>
      <c r="H447" s="44">
        <f t="shared" si="260"/>
        <v>110.23</v>
      </c>
      <c r="I447" s="44">
        <f t="shared" si="260"/>
        <v>110.23</v>
      </c>
      <c r="J447" s="44">
        <f t="shared" si="260"/>
        <v>110.23</v>
      </c>
      <c r="K447" s="44">
        <f t="shared" si="260"/>
        <v>110.23</v>
      </c>
      <c r="L447" s="44">
        <f t="shared" si="260"/>
        <v>110.23</v>
      </c>
      <c r="M447" s="44">
        <f t="shared" si="260"/>
        <v>110.23</v>
      </c>
      <c r="N447" s="44">
        <f t="shared" si="260"/>
        <v>110.23</v>
      </c>
      <c r="O447" s="44">
        <f t="shared" si="260"/>
        <v>110.23</v>
      </c>
      <c r="P447" s="44">
        <f t="shared" si="260"/>
        <v>110.23</v>
      </c>
      <c r="Q447" s="44">
        <f t="shared" si="260"/>
        <v>110.23</v>
      </c>
      <c r="R447" s="44">
        <f t="shared" si="260"/>
        <v>110.23</v>
      </c>
      <c r="S447" s="44">
        <f t="shared" si="260"/>
        <v>110.23</v>
      </c>
      <c r="T447" s="44">
        <f t="shared" si="260"/>
        <v>110.23</v>
      </c>
      <c r="U447" s="44">
        <f t="shared" si="260"/>
        <v>110.23</v>
      </c>
      <c r="V447" s="44">
        <f t="shared" si="260"/>
        <v>110.23</v>
      </c>
      <c r="W447" s="44">
        <f t="shared" si="260"/>
        <v>110.23</v>
      </c>
      <c r="X447" s="44">
        <f t="shared" si="260"/>
        <v>110.23</v>
      </c>
      <c r="Y447" s="44">
        <f t="shared" si="260"/>
        <v>110.23</v>
      </c>
      <c r="Z447" s="44">
        <f t="shared" si="260"/>
        <v>110.23</v>
      </c>
      <c r="AA447" s="44">
        <f t="shared" si="260"/>
        <v>110.23</v>
      </c>
    </row>
    <row r="448" spans="1:27" collapsed="1" x14ac:dyDescent="0.2">
      <c r="A448" s="88" t="s">
        <v>667</v>
      </c>
      <c r="B448" s="28" t="str">
        <f>"28"&amp;"."&amp;$B$639&amp;"."&amp;$B$640</f>
        <v>28.09.2023</v>
      </c>
      <c r="C448" s="80" t="s">
        <v>76</v>
      </c>
      <c r="D448" s="81">
        <f>ROUND(((D449+D450+D452+D451)/1000),5)</f>
        <v>3.5666000000000002</v>
      </c>
      <c r="E448" s="81">
        <f>ROUND(((E449+E450+E452+E451)/1000),5)</f>
        <v>3.4534799999999999</v>
      </c>
      <c r="F448" s="81">
        <f>ROUND(((F449+F450+F452+F451)/1000),5)</f>
        <v>3.4369299999999998</v>
      </c>
      <c r="G448" s="81">
        <f t="shared" ref="G448:AA448" si="261">ROUND(((G449+G450+G452+G451)/1000),5)</f>
        <v>3.4222800000000002</v>
      </c>
      <c r="H448" s="81">
        <f t="shared" si="261"/>
        <v>3.5216699999999999</v>
      </c>
      <c r="I448" s="81">
        <f t="shared" si="261"/>
        <v>3.7349600000000001</v>
      </c>
      <c r="J448" s="81">
        <f t="shared" si="261"/>
        <v>3.8207</v>
      </c>
      <c r="K448" s="81">
        <f t="shared" si="261"/>
        <v>3.9484699999999999</v>
      </c>
      <c r="L448" s="81">
        <f t="shared" si="261"/>
        <v>4.2010699999999996</v>
      </c>
      <c r="M448" s="81">
        <f t="shared" si="261"/>
        <v>4.3090999999999999</v>
      </c>
      <c r="N448" s="81">
        <f t="shared" si="261"/>
        <v>4.3173399999999997</v>
      </c>
      <c r="O448" s="81">
        <f t="shared" si="261"/>
        <v>4.2957700000000001</v>
      </c>
      <c r="P448" s="81">
        <f t="shared" si="261"/>
        <v>4.2486100000000002</v>
      </c>
      <c r="Q448" s="81">
        <f t="shared" si="261"/>
        <v>4.2648099999999998</v>
      </c>
      <c r="R448" s="81">
        <f t="shared" si="261"/>
        <v>4.3292299999999999</v>
      </c>
      <c r="S448" s="81">
        <f t="shared" si="261"/>
        <v>4.3265700000000002</v>
      </c>
      <c r="T448" s="81">
        <f t="shared" si="261"/>
        <v>4.32226</v>
      </c>
      <c r="U448" s="81">
        <f t="shared" si="261"/>
        <v>4.3038999999999996</v>
      </c>
      <c r="V448" s="81">
        <f t="shared" si="261"/>
        <v>4.4655800000000001</v>
      </c>
      <c r="W448" s="81">
        <f t="shared" si="261"/>
        <v>4.4868600000000001</v>
      </c>
      <c r="X448" s="81">
        <f t="shared" si="261"/>
        <v>4.3593299999999999</v>
      </c>
      <c r="Y448" s="81">
        <f t="shared" si="261"/>
        <v>4.1719099999999996</v>
      </c>
      <c r="Z448" s="81">
        <f t="shared" si="261"/>
        <v>3.8594300000000001</v>
      </c>
      <c r="AA448" s="81">
        <f t="shared" si="261"/>
        <v>3.73584</v>
      </c>
    </row>
    <row r="449" spans="1:27" ht="12.75" hidden="1" customHeight="1" outlineLevel="1" x14ac:dyDescent="0.2">
      <c r="A449" s="89" t="s">
        <v>668</v>
      </c>
      <c r="B449" s="63" t="s">
        <v>230</v>
      </c>
      <c r="C449" s="43" t="s">
        <v>79</v>
      </c>
      <c r="D449" s="44">
        <v>1228.8</v>
      </c>
      <c r="E449" s="44">
        <v>1115.68</v>
      </c>
      <c r="F449" s="44">
        <v>1099.1300000000001</v>
      </c>
      <c r="G449" s="44">
        <v>1084.48</v>
      </c>
      <c r="H449" s="44">
        <v>1183.8699999999999</v>
      </c>
      <c r="I449" s="44">
        <v>1397.16</v>
      </c>
      <c r="J449" s="44">
        <v>1482.9</v>
      </c>
      <c r="K449" s="44">
        <v>1610.67</v>
      </c>
      <c r="L449" s="44">
        <v>1863.27</v>
      </c>
      <c r="M449" s="44">
        <v>1971.3</v>
      </c>
      <c r="N449" s="44">
        <v>1979.54</v>
      </c>
      <c r="O449" s="44">
        <v>1957.97</v>
      </c>
      <c r="P449" s="44">
        <v>1910.81</v>
      </c>
      <c r="Q449" s="44">
        <v>1927.01</v>
      </c>
      <c r="R449" s="44">
        <v>1991.43</v>
      </c>
      <c r="S449" s="44">
        <v>1988.77</v>
      </c>
      <c r="T449" s="44">
        <v>1984.46</v>
      </c>
      <c r="U449" s="44">
        <v>1966.1</v>
      </c>
      <c r="V449" s="44">
        <v>2127.7800000000002</v>
      </c>
      <c r="W449" s="44">
        <v>2149.06</v>
      </c>
      <c r="X449" s="44">
        <v>2021.53</v>
      </c>
      <c r="Y449" s="44">
        <v>1834.11</v>
      </c>
      <c r="Z449" s="44">
        <v>1521.63</v>
      </c>
      <c r="AA449" s="44">
        <v>1398.04</v>
      </c>
    </row>
    <row r="450" spans="1:27" ht="12.75" hidden="1" customHeight="1" outlineLevel="1" x14ac:dyDescent="0.2">
      <c r="A450" s="89" t="s">
        <v>669</v>
      </c>
      <c r="B450" s="63" t="s">
        <v>90</v>
      </c>
      <c r="C450" s="43" t="s">
        <v>79</v>
      </c>
      <c r="D450" s="44">
        <f>$D$315</f>
        <v>2222.89</v>
      </c>
      <c r="E450" s="44">
        <f t="shared" ref="E450:AA450" si="262">$D$315</f>
        <v>2222.89</v>
      </c>
      <c r="F450" s="44">
        <f t="shared" si="262"/>
        <v>2222.89</v>
      </c>
      <c r="G450" s="44">
        <f t="shared" si="262"/>
        <v>2222.89</v>
      </c>
      <c r="H450" s="44">
        <f t="shared" si="262"/>
        <v>2222.89</v>
      </c>
      <c r="I450" s="44">
        <f t="shared" si="262"/>
        <v>2222.89</v>
      </c>
      <c r="J450" s="44">
        <f t="shared" si="262"/>
        <v>2222.89</v>
      </c>
      <c r="K450" s="44">
        <f t="shared" si="262"/>
        <v>2222.89</v>
      </c>
      <c r="L450" s="44">
        <f t="shared" si="262"/>
        <v>2222.89</v>
      </c>
      <c r="M450" s="44">
        <f t="shared" si="262"/>
        <v>2222.89</v>
      </c>
      <c r="N450" s="44">
        <f t="shared" si="262"/>
        <v>2222.89</v>
      </c>
      <c r="O450" s="44">
        <f t="shared" si="262"/>
        <v>2222.89</v>
      </c>
      <c r="P450" s="44">
        <f t="shared" si="262"/>
        <v>2222.89</v>
      </c>
      <c r="Q450" s="44">
        <f t="shared" si="262"/>
        <v>2222.89</v>
      </c>
      <c r="R450" s="44">
        <f t="shared" si="262"/>
        <v>2222.89</v>
      </c>
      <c r="S450" s="44">
        <f t="shared" si="262"/>
        <v>2222.89</v>
      </c>
      <c r="T450" s="44">
        <f t="shared" si="262"/>
        <v>2222.89</v>
      </c>
      <c r="U450" s="44">
        <f t="shared" si="262"/>
        <v>2222.89</v>
      </c>
      <c r="V450" s="44">
        <f t="shared" si="262"/>
        <v>2222.89</v>
      </c>
      <c r="W450" s="44">
        <f t="shared" si="262"/>
        <v>2222.89</v>
      </c>
      <c r="X450" s="44">
        <f t="shared" si="262"/>
        <v>2222.89</v>
      </c>
      <c r="Y450" s="44">
        <f t="shared" si="262"/>
        <v>2222.89</v>
      </c>
      <c r="Z450" s="44">
        <f t="shared" si="262"/>
        <v>2222.89</v>
      </c>
      <c r="AA450" s="44">
        <f t="shared" si="262"/>
        <v>2222.89</v>
      </c>
    </row>
    <row r="451" spans="1:27" ht="12.75" hidden="1" customHeight="1" outlineLevel="1" x14ac:dyDescent="0.2">
      <c r="A451" s="89" t="s">
        <v>670</v>
      </c>
      <c r="B451" s="63" t="s">
        <v>83</v>
      </c>
      <c r="C451" s="43" t="s">
        <v>79</v>
      </c>
      <c r="D451" s="44">
        <v>4.68</v>
      </c>
      <c r="E451" s="44">
        <v>4.68</v>
      </c>
      <c r="F451" s="44">
        <v>4.68</v>
      </c>
      <c r="G451" s="44">
        <v>4.68</v>
      </c>
      <c r="H451" s="44">
        <v>4.68</v>
      </c>
      <c r="I451" s="44">
        <v>4.68</v>
      </c>
      <c r="J451" s="44">
        <v>4.68</v>
      </c>
      <c r="K451" s="44">
        <v>4.68</v>
      </c>
      <c r="L451" s="44">
        <v>4.68</v>
      </c>
      <c r="M451" s="44">
        <v>4.68</v>
      </c>
      <c r="N451" s="44">
        <v>4.68</v>
      </c>
      <c r="O451" s="44">
        <v>4.68</v>
      </c>
      <c r="P451" s="44">
        <v>4.68</v>
      </c>
      <c r="Q451" s="44">
        <v>4.68</v>
      </c>
      <c r="R451" s="44">
        <v>4.68</v>
      </c>
      <c r="S451" s="44">
        <v>4.68</v>
      </c>
      <c r="T451" s="44">
        <v>4.68</v>
      </c>
      <c r="U451" s="44">
        <v>4.68</v>
      </c>
      <c r="V451" s="44">
        <v>4.68</v>
      </c>
      <c r="W451" s="44">
        <v>4.68</v>
      </c>
      <c r="X451" s="44">
        <v>4.68</v>
      </c>
      <c r="Y451" s="44">
        <v>4.68</v>
      </c>
      <c r="Z451" s="44">
        <v>4.68</v>
      </c>
      <c r="AA451" s="44">
        <v>4.68</v>
      </c>
    </row>
    <row r="452" spans="1:27" ht="12.75" hidden="1" customHeight="1" outlineLevel="1" x14ac:dyDescent="0.2">
      <c r="A452" s="89" t="s">
        <v>671</v>
      </c>
      <c r="B452" s="63" t="s">
        <v>81</v>
      </c>
      <c r="C452" s="43" t="s">
        <v>79</v>
      </c>
      <c r="D452" s="44">
        <f>$D$11</f>
        <v>110.23</v>
      </c>
      <c r="E452" s="44">
        <f t="shared" ref="E452:AA452" si="263">$D$11</f>
        <v>110.23</v>
      </c>
      <c r="F452" s="44">
        <f t="shared" si="263"/>
        <v>110.23</v>
      </c>
      <c r="G452" s="44">
        <f t="shared" si="263"/>
        <v>110.23</v>
      </c>
      <c r="H452" s="44">
        <f t="shared" si="263"/>
        <v>110.23</v>
      </c>
      <c r="I452" s="44">
        <f t="shared" si="263"/>
        <v>110.23</v>
      </c>
      <c r="J452" s="44">
        <f t="shared" si="263"/>
        <v>110.23</v>
      </c>
      <c r="K452" s="44">
        <f t="shared" si="263"/>
        <v>110.23</v>
      </c>
      <c r="L452" s="44">
        <f t="shared" si="263"/>
        <v>110.23</v>
      </c>
      <c r="M452" s="44">
        <f t="shared" si="263"/>
        <v>110.23</v>
      </c>
      <c r="N452" s="44">
        <f t="shared" si="263"/>
        <v>110.23</v>
      </c>
      <c r="O452" s="44">
        <f t="shared" si="263"/>
        <v>110.23</v>
      </c>
      <c r="P452" s="44">
        <f t="shared" si="263"/>
        <v>110.23</v>
      </c>
      <c r="Q452" s="44">
        <f t="shared" si="263"/>
        <v>110.23</v>
      </c>
      <c r="R452" s="44">
        <f t="shared" si="263"/>
        <v>110.23</v>
      </c>
      <c r="S452" s="44">
        <f t="shared" si="263"/>
        <v>110.23</v>
      </c>
      <c r="T452" s="44">
        <f t="shared" si="263"/>
        <v>110.23</v>
      </c>
      <c r="U452" s="44">
        <f t="shared" si="263"/>
        <v>110.23</v>
      </c>
      <c r="V452" s="44">
        <f t="shared" si="263"/>
        <v>110.23</v>
      </c>
      <c r="W452" s="44">
        <f t="shared" si="263"/>
        <v>110.23</v>
      </c>
      <c r="X452" s="44">
        <f t="shared" si="263"/>
        <v>110.23</v>
      </c>
      <c r="Y452" s="44">
        <f t="shared" si="263"/>
        <v>110.23</v>
      </c>
      <c r="Z452" s="44">
        <f t="shared" si="263"/>
        <v>110.23</v>
      </c>
      <c r="AA452" s="44">
        <f t="shared" si="263"/>
        <v>110.23</v>
      </c>
    </row>
    <row r="453" spans="1:27" collapsed="1" x14ac:dyDescent="0.2">
      <c r="A453" s="88" t="s">
        <v>672</v>
      </c>
      <c r="B453" s="28" t="str">
        <f>"29"&amp;"."&amp;$B$639&amp;"."&amp;$B$640</f>
        <v>29.09.2023</v>
      </c>
      <c r="C453" s="80" t="s">
        <v>76</v>
      </c>
      <c r="D453" s="81">
        <f>ROUND(((D454+D455+D457+D456)/1000),5)</f>
        <v>3.54867</v>
      </c>
      <c r="E453" s="81">
        <f>ROUND(((E454+E455+E457+E456)/1000),5)</f>
        <v>3.3624000000000001</v>
      </c>
      <c r="F453" s="81">
        <f>ROUND(((F454+F455+F457+F456)/1000),5)</f>
        <v>3.3104800000000001</v>
      </c>
      <c r="G453" s="81">
        <f t="shared" ref="G453:AA453" si="264">ROUND(((G454+G455+G457+G456)/1000),5)</f>
        <v>3.3267000000000002</v>
      </c>
      <c r="H453" s="81">
        <f t="shared" si="264"/>
        <v>3.4399099999999998</v>
      </c>
      <c r="I453" s="81">
        <f t="shared" si="264"/>
        <v>3.6672699999999998</v>
      </c>
      <c r="J453" s="81">
        <f t="shared" si="264"/>
        <v>3.7686600000000001</v>
      </c>
      <c r="K453" s="81">
        <f t="shared" si="264"/>
        <v>3.9535</v>
      </c>
      <c r="L453" s="81">
        <f t="shared" si="264"/>
        <v>4.1826100000000004</v>
      </c>
      <c r="M453" s="81">
        <f t="shared" si="264"/>
        <v>4.3143700000000003</v>
      </c>
      <c r="N453" s="81">
        <f t="shared" si="264"/>
        <v>4.3191499999999996</v>
      </c>
      <c r="O453" s="81">
        <f t="shared" si="264"/>
        <v>4.2750899999999996</v>
      </c>
      <c r="P453" s="81">
        <f t="shared" si="264"/>
        <v>4.2502399999999998</v>
      </c>
      <c r="Q453" s="81">
        <f t="shared" si="264"/>
        <v>4.30769</v>
      </c>
      <c r="R453" s="81">
        <f t="shared" si="264"/>
        <v>4.3307200000000003</v>
      </c>
      <c r="S453" s="81">
        <f t="shared" si="264"/>
        <v>4.3244300000000004</v>
      </c>
      <c r="T453" s="81">
        <f t="shared" si="264"/>
        <v>4.3148499999999999</v>
      </c>
      <c r="U453" s="81">
        <f t="shared" si="264"/>
        <v>4.3089700000000004</v>
      </c>
      <c r="V453" s="81">
        <f t="shared" si="264"/>
        <v>4.39994</v>
      </c>
      <c r="W453" s="81">
        <f t="shared" si="264"/>
        <v>4.4522300000000001</v>
      </c>
      <c r="X453" s="81">
        <f t="shared" si="264"/>
        <v>4.3631500000000001</v>
      </c>
      <c r="Y453" s="81">
        <f t="shared" si="264"/>
        <v>4.2194000000000003</v>
      </c>
      <c r="Z453" s="81">
        <f t="shared" si="264"/>
        <v>3.9172099999999999</v>
      </c>
      <c r="AA453" s="81">
        <f t="shared" si="264"/>
        <v>3.8017099999999999</v>
      </c>
    </row>
    <row r="454" spans="1:27" ht="12.75" hidden="1" customHeight="1" outlineLevel="1" x14ac:dyDescent="0.2">
      <c r="A454" s="89" t="s">
        <v>673</v>
      </c>
      <c r="B454" s="63" t="s">
        <v>230</v>
      </c>
      <c r="C454" s="43" t="s">
        <v>79</v>
      </c>
      <c r="D454" s="44">
        <v>1210.8699999999999</v>
      </c>
      <c r="E454" s="44">
        <v>1024.5999999999999</v>
      </c>
      <c r="F454" s="44">
        <v>972.68</v>
      </c>
      <c r="G454" s="44">
        <v>988.9</v>
      </c>
      <c r="H454" s="44">
        <v>1102.1099999999999</v>
      </c>
      <c r="I454" s="44">
        <v>1329.47</v>
      </c>
      <c r="J454" s="44">
        <v>1430.86</v>
      </c>
      <c r="K454" s="44">
        <v>1615.7</v>
      </c>
      <c r="L454" s="44">
        <v>1844.81</v>
      </c>
      <c r="M454" s="44">
        <v>1976.57</v>
      </c>
      <c r="N454" s="44">
        <v>1981.35</v>
      </c>
      <c r="O454" s="44">
        <v>1937.29</v>
      </c>
      <c r="P454" s="44">
        <v>1912.44</v>
      </c>
      <c r="Q454" s="44">
        <v>1969.89</v>
      </c>
      <c r="R454" s="44">
        <v>1992.92</v>
      </c>
      <c r="S454" s="44">
        <v>1986.63</v>
      </c>
      <c r="T454" s="44">
        <v>1977.05</v>
      </c>
      <c r="U454" s="44">
        <v>1971.17</v>
      </c>
      <c r="V454" s="44">
        <v>2062.14</v>
      </c>
      <c r="W454" s="44">
        <v>2114.4299999999998</v>
      </c>
      <c r="X454" s="44">
        <v>2025.35</v>
      </c>
      <c r="Y454" s="44">
        <v>1881.6</v>
      </c>
      <c r="Z454" s="44">
        <v>1579.41</v>
      </c>
      <c r="AA454" s="44">
        <v>1463.91</v>
      </c>
    </row>
    <row r="455" spans="1:27" ht="12.75" hidden="1" customHeight="1" outlineLevel="1" x14ac:dyDescent="0.2">
      <c r="A455" s="89" t="s">
        <v>674</v>
      </c>
      <c r="B455" s="63" t="s">
        <v>90</v>
      </c>
      <c r="C455" s="43" t="s">
        <v>79</v>
      </c>
      <c r="D455" s="44">
        <f>$D$315</f>
        <v>2222.89</v>
      </c>
      <c r="E455" s="44">
        <f t="shared" ref="E455:AA455" si="265">$D$315</f>
        <v>2222.89</v>
      </c>
      <c r="F455" s="44">
        <f t="shared" si="265"/>
        <v>2222.89</v>
      </c>
      <c r="G455" s="44">
        <f t="shared" si="265"/>
        <v>2222.89</v>
      </c>
      <c r="H455" s="44">
        <f t="shared" si="265"/>
        <v>2222.89</v>
      </c>
      <c r="I455" s="44">
        <f t="shared" si="265"/>
        <v>2222.89</v>
      </c>
      <c r="J455" s="44">
        <f t="shared" si="265"/>
        <v>2222.89</v>
      </c>
      <c r="K455" s="44">
        <f t="shared" si="265"/>
        <v>2222.89</v>
      </c>
      <c r="L455" s="44">
        <f t="shared" si="265"/>
        <v>2222.89</v>
      </c>
      <c r="M455" s="44">
        <f t="shared" si="265"/>
        <v>2222.89</v>
      </c>
      <c r="N455" s="44">
        <f t="shared" si="265"/>
        <v>2222.89</v>
      </c>
      <c r="O455" s="44">
        <f t="shared" si="265"/>
        <v>2222.89</v>
      </c>
      <c r="P455" s="44">
        <f t="shared" si="265"/>
        <v>2222.89</v>
      </c>
      <c r="Q455" s="44">
        <f t="shared" si="265"/>
        <v>2222.89</v>
      </c>
      <c r="R455" s="44">
        <f t="shared" si="265"/>
        <v>2222.89</v>
      </c>
      <c r="S455" s="44">
        <f t="shared" si="265"/>
        <v>2222.89</v>
      </c>
      <c r="T455" s="44">
        <f t="shared" si="265"/>
        <v>2222.89</v>
      </c>
      <c r="U455" s="44">
        <f t="shared" si="265"/>
        <v>2222.89</v>
      </c>
      <c r="V455" s="44">
        <f t="shared" si="265"/>
        <v>2222.89</v>
      </c>
      <c r="W455" s="44">
        <f t="shared" si="265"/>
        <v>2222.89</v>
      </c>
      <c r="X455" s="44">
        <f t="shared" si="265"/>
        <v>2222.89</v>
      </c>
      <c r="Y455" s="44">
        <f t="shared" si="265"/>
        <v>2222.89</v>
      </c>
      <c r="Z455" s="44">
        <f t="shared" si="265"/>
        <v>2222.89</v>
      </c>
      <c r="AA455" s="44">
        <f t="shared" si="265"/>
        <v>2222.89</v>
      </c>
    </row>
    <row r="456" spans="1:27" ht="12.75" hidden="1" customHeight="1" outlineLevel="1" x14ac:dyDescent="0.2">
      <c r="A456" s="89" t="s">
        <v>675</v>
      </c>
      <c r="B456" s="63" t="s">
        <v>83</v>
      </c>
      <c r="C456" s="43" t="s">
        <v>79</v>
      </c>
      <c r="D456" s="44">
        <v>4.68</v>
      </c>
      <c r="E456" s="44">
        <v>4.68</v>
      </c>
      <c r="F456" s="44">
        <v>4.68</v>
      </c>
      <c r="G456" s="44">
        <v>4.68</v>
      </c>
      <c r="H456" s="44">
        <v>4.68</v>
      </c>
      <c r="I456" s="44">
        <v>4.68</v>
      </c>
      <c r="J456" s="44">
        <v>4.68</v>
      </c>
      <c r="K456" s="44">
        <v>4.68</v>
      </c>
      <c r="L456" s="44">
        <v>4.68</v>
      </c>
      <c r="M456" s="44">
        <v>4.68</v>
      </c>
      <c r="N456" s="44">
        <v>4.68</v>
      </c>
      <c r="O456" s="44">
        <v>4.68</v>
      </c>
      <c r="P456" s="44">
        <v>4.68</v>
      </c>
      <c r="Q456" s="44">
        <v>4.68</v>
      </c>
      <c r="R456" s="44">
        <v>4.68</v>
      </c>
      <c r="S456" s="44">
        <v>4.68</v>
      </c>
      <c r="T456" s="44">
        <v>4.68</v>
      </c>
      <c r="U456" s="44">
        <v>4.68</v>
      </c>
      <c r="V456" s="44">
        <v>4.68</v>
      </c>
      <c r="W456" s="44">
        <v>4.68</v>
      </c>
      <c r="X456" s="44">
        <v>4.68</v>
      </c>
      <c r="Y456" s="44">
        <v>4.68</v>
      </c>
      <c r="Z456" s="44">
        <v>4.68</v>
      </c>
      <c r="AA456" s="44">
        <v>4.68</v>
      </c>
    </row>
    <row r="457" spans="1:27" ht="12.75" hidden="1" customHeight="1" outlineLevel="1" x14ac:dyDescent="0.2">
      <c r="A457" s="89" t="s">
        <v>676</v>
      </c>
      <c r="B457" s="63" t="s">
        <v>81</v>
      </c>
      <c r="C457" s="43" t="s">
        <v>79</v>
      </c>
      <c r="D457" s="44">
        <f>$D$11</f>
        <v>110.23</v>
      </c>
      <c r="E457" s="44">
        <f t="shared" ref="E457:AA457" si="266">$D$11</f>
        <v>110.23</v>
      </c>
      <c r="F457" s="44">
        <f t="shared" si="266"/>
        <v>110.23</v>
      </c>
      <c r="G457" s="44">
        <f t="shared" si="266"/>
        <v>110.23</v>
      </c>
      <c r="H457" s="44">
        <f t="shared" si="266"/>
        <v>110.23</v>
      </c>
      <c r="I457" s="44">
        <f t="shared" si="266"/>
        <v>110.23</v>
      </c>
      <c r="J457" s="44">
        <f t="shared" si="266"/>
        <v>110.23</v>
      </c>
      <c r="K457" s="44">
        <f t="shared" si="266"/>
        <v>110.23</v>
      </c>
      <c r="L457" s="44">
        <f t="shared" si="266"/>
        <v>110.23</v>
      </c>
      <c r="M457" s="44">
        <f t="shared" si="266"/>
        <v>110.23</v>
      </c>
      <c r="N457" s="44">
        <f t="shared" si="266"/>
        <v>110.23</v>
      </c>
      <c r="O457" s="44">
        <f t="shared" si="266"/>
        <v>110.23</v>
      </c>
      <c r="P457" s="44">
        <f t="shared" si="266"/>
        <v>110.23</v>
      </c>
      <c r="Q457" s="44">
        <f t="shared" si="266"/>
        <v>110.23</v>
      </c>
      <c r="R457" s="44">
        <f t="shared" si="266"/>
        <v>110.23</v>
      </c>
      <c r="S457" s="44">
        <f t="shared" si="266"/>
        <v>110.23</v>
      </c>
      <c r="T457" s="44">
        <f t="shared" si="266"/>
        <v>110.23</v>
      </c>
      <c r="U457" s="44">
        <f t="shared" si="266"/>
        <v>110.23</v>
      </c>
      <c r="V457" s="44">
        <f t="shared" si="266"/>
        <v>110.23</v>
      </c>
      <c r="W457" s="44">
        <f t="shared" si="266"/>
        <v>110.23</v>
      </c>
      <c r="X457" s="44">
        <f t="shared" si="266"/>
        <v>110.23</v>
      </c>
      <c r="Y457" s="44">
        <f t="shared" si="266"/>
        <v>110.23</v>
      </c>
      <c r="Z457" s="44">
        <f t="shared" si="266"/>
        <v>110.23</v>
      </c>
      <c r="AA457" s="44">
        <f t="shared" si="266"/>
        <v>110.23</v>
      </c>
    </row>
    <row r="458" spans="1:27" collapsed="1" x14ac:dyDescent="0.2">
      <c r="A458" s="88" t="s">
        <v>677</v>
      </c>
      <c r="B458" s="28" t="str">
        <f>"30"&amp;"."&amp;$B$639&amp;"."&amp;$B$640</f>
        <v>30.09.2023</v>
      </c>
      <c r="C458" s="80" t="s">
        <v>76</v>
      </c>
      <c r="D458" s="81">
        <f>ROUND(((D459+D460+D462+D461)/1000),5)</f>
        <v>3.7001599999999999</v>
      </c>
      <c r="E458" s="81">
        <f>ROUND(((E459+E460+E462+E461)/1000),5)</f>
        <v>3.61964</v>
      </c>
      <c r="F458" s="81">
        <f>ROUND(((F459+F460+F462+F461)/1000),5)</f>
        <v>3.54922</v>
      </c>
      <c r="G458" s="81">
        <f t="shared" ref="G458:AA458" si="267">ROUND(((G459+G460+G462+G461)/1000),5)</f>
        <v>3.5154999999999998</v>
      </c>
      <c r="H458" s="81">
        <f t="shared" si="267"/>
        <v>3.5631900000000001</v>
      </c>
      <c r="I458" s="81">
        <f t="shared" si="267"/>
        <v>3.6566999999999998</v>
      </c>
      <c r="J458" s="81">
        <f t="shared" si="267"/>
        <v>3.6852200000000002</v>
      </c>
      <c r="K458" s="81">
        <f t="shared" si="267"/>
        <v>3.8528199999999999</v>
      </c>
      <c r="L458" s="81">
        <f t="shared" si="267"/>
        <v>4.1406900000000002</v>
      </c>
      <c r="M458" s="81">
        <f t="shared" si="267"/>
        <v>4.3475700000000002</v>
      </c>
      <c r="N458" s="81">
        <f t="shared" si="267"/>
        <v>4.3799599999999996</v>
      </c>
      <c r="O458" s="81">
        <f t="shared" si="267"/>
        <v>4.3843699999999997</v>
      </c>
      <c r="P458" s="81">
        <f t="shared" si="267"/>
        <v>4.3598699999999999</v>
      </c>
      <c r="Q458" s="81">
        <f t="shared" si="267"/>
        <v>4.3574000000000002</v>
      </c>
      <c r="R458" s="81">
        <f t="shared" si="267"/>
        <v>4.3592199999999997</v>
      </c>
      <c r="S458" s="81">
        <f t="shared" si="267"/>
        <v>4.3559900000000003</v>
      </c>
      <c r="T458" s="81">
        <f t="shared" si="267"/>
        <v>4.3420399999999999</v>
      </c>
      <c r="U458" s="81">
        <f t="shared" si="267"/>
        <v>4.2754000000000003</v>
      </c>
      <c r="V458" s="81">
        <f t="shared" si="267"/>
        <v>4.3748100000000001</v>
      </c>
      <c r="W458" s="81">
        <f t="shared" si="267"/>
        <v>4.4244199999999996</v>
      </c>
      <c r="X458" s="81">
        <f t="shared" si="267"/>
        <v>4.36754</v>
      </c>
      <c r="Y458" s="81">
        <f t="shared" si="267"/>
        <v>4.1092899999999997</v>
      </c>
      <c r="Z458" s="81">
        <f t="shared" si="267"/>
        <v>3.9666399999999999</v>
      </c>
      <c r="AA458" s="81">
        <f t="shared" si="267"/>
        <v>3.7579400000000001</v>
      </c>
    </row>
    <row r="459" spans="1:27" ht="12.75" hidden="1" customHeight="1" outlineLevel="1" x14ac:dyDescent="0.2">
      <c r="A459" s="89" t="s">
        <v>678</v>
      </c>
      <c r="B459" s="63" t="s">
        <v>230</v>
      </c>
      <c r="C459" s="43" t="s">
        <v>79</v>
      </c>
      <c r="D459" s="44">
        <v>1362.36</v>
      </c>
      <c r="E459" s="44">
        <v>1281.8399999999999</v>
      </c>
      <c r="F459" s="44">
        <v>1211.42</v>
      </c>
      <c r="G459" s="44">
        <v>1177.7</v>
      </c>
      <c r="H459" s="44">
        <v>1225.3900000000001</v>
      </c>
      <c r="I459" s="44">
        <v>1318.9</v>
      </c>
      <c r="J459" s="44">
        <v>1347.42</v>
      </c>
      <c r="K459" s="44">
        <v>1515.02</v>
      </c>
      <c r="L459" s="44">
        <v>1802.89</v>
      </c>
      <c r="M459" s="44">
        <v>2009.77</v>
      </c>
      <c r="N459" s="44">
        <v>2042.16</v>
      </c>
      <c r="O459" s="44">
        <v>2046.57</v>
      </c>
      <c r="P459" s="44">
        <v>2022.07</v>
      </c>
      <c r="Q459" s="44">
        <v>2019.6</v>
      </c>
      <c r="R459" s="44">
        <v>2021.42</v>
      </c>
      <c r="S459" s="44">
        <v>2018.19</v>
      </c>
      <c r="T459" s="44">
        <v>2004.24</v>
      </c>
      <c r="U459" s="44">
        <v>1937.6</v>
      </c>
      <c r="V459" s="44">
        <v>2037.01</v>
      </c>
      <c r="W459" s="44">
        <v>2086.62</v>
      </c>
      <c r="X459" s="44">
        <v>2029.74</v>
      </c>
      <c r="Y459" s="44">
        <v>1771.49</v>
      </c>
      <c r="Z459" s="44">
        <v>1628.84</v>
      </c>
      <c r="AA459" s="44">
        <v>1420.14</v>
      </c>
    </row>
    <row r="460" spans="1:27" ht="12.75" hidden="1" customHeight="1" outlineLevel="1" x14ac:dyDescent="0.2">
      <c r="A460" s="89" t="s">
        <v>679</v>
      </c>
      <c r="B460" s="63" t="s">
        <v>90</v>
      </c>
      <c r="C460" s="43" t="s">
        <v>79</v>
      </c>
      <c r="D460" s="44">
        <f>$D$315</f>
        <v>2222.89</v>
      </c>
      <c r="E460" s="44">
        <f t="shared" ref="E460:AA460" si="268">$D$315</f>
        <v>2222.89</v>
      </c>
      <c r="F460" s="44">
        <f t="shared" si="268"/>
        <v>2222.89</v>
      </c>
      <c r="G460" s="44">
        <f t="shared" si="268"/>
        <v>2222.89</v>
      </c>
      <c r="H460" s="44">
        <f t="shared" si="268"/>
        <v>2222.89</v>
      </c>
      <c r="I460" s="44">
        <f t="shared" si="268"/>
        <v>2222.89</v>
      </c>
      <c r="J460" s="44">
        <f t="shared" si="268"/>
        <v>2222.89</v>
      </c>
      <c r="K460" s="44">
        <f t="shared" si="268"/>
        <v>2222.89</v>
      </c>
      <c r="L460" s="44">
        <f t="shared" si="268"/>
        <v>2222.89</v>
      </c>
      <c r="M460" s="44">
        <f t="shared" si="268"/>
        <v>2222.89</v>
      </c>
      <c r="N460" s="44">
        <f t="shared" si="268"/>
        <v>2222.89</v>
      </c>
      <c r="O460" s="44">
        <f t="shared" si="268"/>
        <v>2222.89</v>
      </c>
      <c r="P460" s="44">
        <f t="shared" si="268"/>
        <v>2222.89</v>
      </c>
      <c r="Q460" s="44">
        <f t="shared" si="268"/>
        <v>2222.89</v>
      </c>
      <c r="R460" s="44">
        <f t="shared" si="268"/>
        <v>2222.89</v>
      </c>
      <c r="S460" s="44">
        <f t="shared" si="268"/>
        <v>2222.89</v>
      </c>
      <c r="T460" s="44">
        <f t="shared" si="268"/>
        <v>2222.89</v>
      </c>
      <c r="U460" s="44">
        <f t="shared" si="268"/>
        <v>2222.89</v>
      </c>
      <c r="V460" s="44">
        <f t="shared" si="268"/>
        <v>2222.89</v>
      </c>
      <c r="W460" s="44">
        <f t="shared" si="268"/>
        <v>2222.89</v>
      </c>
      <c r="X460" s="44">
        <f t="shared" si="268"/>
        <v>2222.89</v>
      </c>
      <c r="Y460" s="44">
        <f t="shared" si="268"/>
        <v>2222.89</v>
      </c>
      <c r="Z460" s="44">
        <f t="shared" si="268"/>
        <v>2222.89</v>
      </c>
      <c r="AA460" s="44">
        <f t="shared" si="268"/>
        <v>2222.89</v>
      </c>
    </row>
    <row r="461" spans="1:27" ht="12.75" hidden="1" customHeight="1" outlineLevel="1" x14ac:dyDescent="0.2">
      <c r="A461" s="89" t="s">
        <v>680</v>
      </c>
      <c r="B461" s="63" t="s">
        <v>83</v>
      </c>
      <c r="C461" s="43" t="s">
        <v>79</v>
      </c>
      <c r="D461" s="44">
        <v>4.68</v>
      </c>
      <c r="E461" s="44">
        <v>4.68</v>
      </c>
      <c r="F461" s="44">
        <v>4.68</v>
      </c>
      <c r="G461" s="44">
        <v>4.68</v>
      </c>
      <c r="H461" s="44">
        <v>4.68</v>
      </c>
      <c r="I461" s="44">
        <v>4.68</v>
      </c>
      <c r="J461" s="44">
        <v>4.68</v>
      </c>
      <c r="K461" s="44">
        <v>4.68</v>
      </c>
      <c r="L461" s="44">
        <v>4.68</v>
      </c>
      <c r="M461" s="44">
        <v>4.68</v>
      </c>
      <c r="N461" s="44">
        <v>4.68</v>
      </c>
      <c r="O461" s="44">
        <v>4.68</v>
      </c>
      <c r="P461" s="44">
        <v>4.68</v>
      </c>
      <c r="Q461" s="44">
        <v>4.68</v>
      </c>
      <c r="R461" s="44">
        <v>4.68</v>
      </c>
      <c r="S461" s="44">
        <v>4.68</v>
      </c>
      <c r="T461" s="44">
        <v>4.68</v>
      </c>
      <c r="U461" s="44">
        <v>4.68</v>
      </c>
      <c r="V461" s="44">
        <v>4.68</v>
      </c>
      <c r="W461" s="44">
        <v>4.68</v>
      </c>
      <c r="X461" s="44">
        <v>4.68</v>
      </c>
      <c r="Y461" s="44">
        <v>4.68</v>
      </c>
      <c r="Z461" s="44">
        <v>4.68</v>
      </c>
      <c r="AA461" s="44">
        <v>4.68</v>
      </c>
    </row>
    <row r="462" spans="1:27" ht="12.75" hidden="1" customHeight="1" outlineLevel="1" x14ac:dyDescent="0.2">
      <c r="A462" s="89" t="s">
        <v>681</v>
      </c>
      <c r="B462" s="63" t="s">
        <v>81</v>
      </c>
      <c r="C462" s="43" t="s">
        <v>79</v>
      </c>
      <c r="D462" s="44">
        <f>$D$11</f>
        <v>110.23</v>
      </c>
      <c r="E462" s="44">
        <f t="shared" ref="E462:AA462" si="269">$D$11</f>
        <v>110.23</v>
      </c>
      <c r="F462" s="44">
        <f t="shared" si="269"/>
        <v>110.23</v>
      </c>
      <c r="G462" s="44">
        <f t="shared" si="269"/>
        <v>110.23</v>
      </c>
      <c r="H462" s="44">
        <f t="shared" si="269"/>
        <v>110.23</v>
      </c>
      <c r="I462" s="44">
        <f t="shared" si="269"/>
        <v>110.23</v>
      </c>
      <c r="J462" s="44">
        <f t="shared" si="269"/>
        <v>110.23</v>
      </c>
      <c r="K462" s="44">
        <f t="shared" si="269"/>
        <v>110.23</v>
      </c>
      <c r="L462" s="44">
        <f t="shared" si="269"/>
        <v>110.23</v>
      </c>
      <c r="M462" s="44">
        <f t="shared" si="269"/>
        <v>110.23</v>
      </c>
      <c r="N462" s="44">
        <f t="shared" si="269"/>
        <v>110.23</v>
      </c>
      <c r="O462" s="44">
        <f t="shared" si="269"/>
        <v>110.23</v>
      </c>
      <c r="P462" s="44">
        <f t="shared" si="269"/>
        <v>110.23</v>
      </c>
      <c r="Q462" s="44">
        <f t="shared" si="269"/>
        <v>110.23</v>
      </c>
      <c r="R462" s="44">
        <f t="shared" si="269"/>
        <v>110.23</v>
      </c>
      <c r="S462" s="44">
        <f t="shared" si="269"/>
        <v>110.23</v>
      </c>
      <c r="T462" s="44">
        <f t="shared" si="269"/>
        <v>110.23</v>
      </c>
      <c r="U462" s="44">
        <f t="shared" si="269"/>
        <v>110.23</v>
      </c>
      <c r="V462" s="44">
        <f t="shared" si="269"/>
        <v>110.23</v>
      </c>
      <c r="W462" s="44">
        <f t="shared" si="269"/>
        <v>110.23</v>
      </c>
      <c r="X462" s="44">
        <f t="shared" si="269"/>
        <v>110.23</v>
      </c>
      <c r="Y462" s="44">
        <f t="shared" si="269"/>
        <v>110.23</v>
      </c>
      <c r="Z462" s="44">
        <f t="shared" si="269"/>
        <v>110.23</v>
      </c>
      <c r="AA462" s="44">
        <f t="shared" si="269"/>
        <v>110.23</v>
      </c>
    </row>
    <row r="463" spans="1:27" collapsed="1" x14ac:dyDescent="0.2">
      <c r="B463" s="91" t="s">
        <v>379</v>
      </c>
    </row>
    <row r="464" spans="1:27" x14ac:dyDescent="0.2">
      <c r="A464" s="179" t="s">
        <v>682</v>
      </c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1"/>
    </row>
    <row r="465" spans="1:27" ht="25.5" x14ac:dyDescent="0.2">
      <c r="A465" s="26" t="s">
        <v>64</v>
      </c>
      <c r="B465" s="27" t="s">
        <v>202</v>
      </c>
      <c r="C465" s="26" t="s">
        <v>203</v>
      </c>
      <c r="D465" s="27" t="s">
        <v>204</v>
      </c>
      <c r="E465" s="27" t="s">
        <v>205</v>
      </c>
      <c r="F465" s="27" t="s">
        <v>206</v>
      </c>
      <c r="G465" s="27" t="s">
        <v>207</v>
      </c>
      <c r="H465" s="27" t="s">
        <v>208</v>
      </c>
      <c r="I465" s="27" t="s">
        <v>209</v>
      </c>
      <c r="J465" s="27" t="s">
        <v>210</v>
      </c>
      <c r="K465" s="27" t="s">
        <v>211</v>
      </c>
      <c r="L465" s="27" t="s">
        <v>212</v>
      </c>
      <c r="M465" s="27" t="s">
        <v>213</v>
      </c>
      <c r="N465" s="27" t="s">
        <v>214</v>
      </c>
      <c r="O465" s="27" t="s">
        <v>215</v>
      </c>
      <c r="P465" s="27" t="s">
        <v>216</v>
      </c>
      <c r="Q465" s="27" t="s">
        <v>217</v>
      </c>
      <c r="R465" s="27" t="s">
        <v>218</v>
      </c>
      <c r="S465" s="27" t="s">
        <v>219</v>
      </c>
      <c r="T465" s="27" t="s">
        <v>220</v>
      </c>
      <c r="U465" s="27" t="s">
        <v>221</v>
      </c>
      <c r="V465" s="27" t="s">
        <v>222</v>
      </c>
      <c r="W465" s="27" t="s">
        <v>223</v>
      </c>
      <c r="X465" s="27" t="s">
        <v>224</v>
      </c>
      <c r="Y465" s="27" t="s">
        <v>225</v>
      </c>
      <c r="Z465" s="27" t="s">
        <v>226</v>
      </c>
      <c r="AA465" s="27" t="s">
        <v>227</v>
      </c>
    </row>
    <row r="466" spans="1:27" x14ac:dyDescent="0.2">
      <c r="A466" s="88" t="s">
        <v>683</v>
      </c>
      <c r="B466" s="28" t="str">
        <f>"01"&amp;"."&amp;$B$639&amp;"."&amp;$B$640</f>
        <v>01.09.2023</v>
      </c>
      <c r="C466" s="80" t="s">
        <v>76</v>
      </c>
      <c r="D466" s="81">
        <f>ROUND(((D467+D468+D470+D469)/1000),5)</f>
        <v>5.0659700000000001</v>
      </c>
      <c r="E466" s="81">
        <f>ROUND(((E467+E468+E470+E469)/1000),5)</f>
        <v>4.9571800000000001</v>
      </c>
      <c r="F466" s="81">
        <f>ROUND(((F467+F468+F470+F469)/1000),5)</f>
        <v>4.89358</v>
      </c>
      <c r="G466" s="81">
        <f t="shared" ref="G466:AA466" si="270">ROUND(((G467+G468+G470+G469)/1000),5)</f>
        <v>4.9005599999999996</v>
      </c>
      <c r="H466" s="81">
        <f t="shared" si="270"/>
        <v>4.9452400000000001</v>
      </c>
      <c r="I466" s="81">
        <f t="shared" si="270"/>
        <v>5.0243200000000003</v>
      </c>
      <c r="J466" s="81">
        <f t="shared" si="270"/>
        <v>5.1340300000000001</v>
      </c>
      <c r="K466" s="81">
        <f t="shared" si="270"/>
        <v>5.3843899999999998</v>
      </c>
      <c r="L466" s="81">
        <f t="shared" si="270"/>
        <v>5.5785900000000002</v>
      </c>
      <c r="M466" s="81">
        <f t="shared" si="270"/>
        <v>5.80105</v>
      </c>
      <c r="N466" s="81">
        <f t="shared" si="270"/>
        <v>5.8362100000000003</v>
      </c>
      <c r="O466" s="81">
        <f t="shared" si="270"/>
        <v>5.8119100000000001</v>
      </c>
      <c r="P466" s="81">
        <f t="shared" si="270"/>
        <v>5.8188800000000001</v>
      </c>
      <c r="Q466" s="81">
        <f t="shared" si="270"/>
        <v>5.8220799999999997</v>
      </c>
      <c r="R466" s="81">
        <f t="shared" si="270"/>
        <v>5.8971999999999998</v>
      </c>
      <c r="S466" s="81">
        <f t="shared" si="270"/>
        <v>5.8833599999999997</v>
      </c>
      <c r="T466" s="81">
        <f t="shared" si="270"/>
        <v>5.8758800000000004</v>
      </c>
      <c r="U466" s="81">
        <f t="shared" si="270"/>
        <v>5.8441000000000001</v>
      </c>
      <c r="V466" s="81">
        <f t="shared" si="270"/>
        <v>5.8450300000000004</v>
      </c>
      <c r="W466" s="81">
        <f t="shared" si="270"/>
        <v>5.8816100000000002</v>
      </c>
      <c r="X466" s="81">
        <f t="shared" si="270"/>
        <v>5.8741899999999996</v>
      </c>
      <c r="Y466" s="81">
        <f t="shared" si="270"/>
        <v>5.74512</v>
      </c>
      <c r="Z466" s="81">
        <f t="shared" si="270"/>
        <v>5.4714799999999997</v>
      </c>
      <c r="AA466" s="81">
        <f t="shared" si="270"/>
        <v>5.2666399999999998</v>
      </c>
    </row>
    <row r="467" spans="1:27" ht="12.75" hidden="1" customHeight="1" outlineLevel="1" x14ac:dyDescent="0.2">
      <c r="A467" s="89" t="s">
        <v>684</v>
      </c>
      <c r="B467" s="63" t="s">
        <v>230</v>
      </c>
      <c r="C467" s="43" t="s">
        <v>79</v>
      </c>
      <c r="D467" s="44">
        <v>1391.29</v>
      </c>
      <c r="E467" s="44">
        <v>1282.5</v>
      </c>
      <c r="F467" s="44">
        <v>1218.9000000000001</v>
      </c>
      <c r="G467" s="44">
        <v>1225.8800000000001</v>
      </c>
      <c r="H467" s="44">
        <v>1270.56</v>
      </c>
      <c r="I467" s="44">
        <v>1349.64</v>
      </c>
      <c r="J467" s="44">
        <v>1459.35</v>
      </c>
      <c r="K467" s="44">
        <v>1709.71</v>
      </c>
      <c r="L467" s="44">
        <v>1903.91</v>
      </c>
      <c r="M467" s="44">
        <v>2126.37</v>
      </c>
      <c r="N467" s="44">
        <v>2161.5300000000002</v>
      </c>
      <c r="O467" s="44">
        <v>2137.23</v>
      </c>
      <c r="P467" s="44">
        <v>2144.1999999999998</v>
      </c>
      <c r="Q467" s="44">
        <v>2147.4</v>
      </c>
      <c r="R467" s="44">
        <v>2222.52</v>
      </c>
      <c r="S467" s="44">
        <v>2208.6799999999998</v>
      </c>
      <c r="T467" s="44">
        <v>2201.1999999999998</v>
      </c>
      <c r="U467" s="44">
        <v>2169.42</v>
      </c>
      <c r="V467" s="44">
        <v>2170.35</v>
      </c>
      <c r="W467" s="44">
        <v>2206.9299999999998</v>
      </c>
      <c r="X467" s="44">
        <v>2199.5100000000002</v>
      </c>
      <c r="Y467" s="44">
        <v>2070.44</v>
      </c>
      <c r="Z467" s="44">
        <v>1796.8</v>
      </c>
      <c r="AA467" s="44">
        <v>1591.96</v>
      </c>
    </row>
    <row r="468" spans="1:27" ht="12.75" hidden="1" customHeight="1" outlineLevel="1" x14ac:dyDescent="0.2">
      <c r="A468" s="89" t="s">
        <v>685</v>
      </c>
      <c r="B468" s="63" t="s">
        <v>90</v>
      </c>
      <c r="C468" s="43" t="s">
        <v>79</v>
      </c>
      <c r="D468" s="44">
        <v>3559.77</v>
      </c>
      <c r="E468" s="44">
        <f>$D$468</f>
        <v>3559.77</v>
      </c>
      <c r="F468" s="44">
        <f t="shared" ref="F468:AA468" si="271">$D$468</f>
        <v>3559.77</v>
      </c>
      <c r="G468" s="44">
        <f t="shared" si="271"/>
        <v>3559.77</v>
      </c>
      <c r="H468" s="44">
        <f t="shared" si="271"/>
        <v>3559.77</v>
      </c>
      <c r="I468" s="44">
        <f t="shared" si="271"/>
        <v>3559.77</v>
      </c>
      <c r="J468" s="44">
        <f t="shared" si="271"/>
        <v>3559.77</v>
      </c>
      <c r="K468" s="44">
        <f t="shared" si="271"/>
        <v>3559.77</v>
      </c>
      <c r="L468" s="44">
        <f t="shared" si="271"/>
        <v>3559.77</v>
      </c>
      <c r="M468" s="44">
        <f t="shared" si="271"/>
        <v>3559.77</v>
      </c>
      <c r="N468" s="44">
        <f t="shared" si="271"/>
        <v>3559.77</v>
      </c>
      <c r="O468" s="44">
        <f t="shared" si="271"/>
        <v>3559.77</v>
      </c>
      <c r="P468" s="44">
        <f t="shared" si="271"/>
        <v>3559.77</v>
      </c>
      <c r="Q468" s="44">
        <f t="shared" si="271"/>
        <v>3559.77</v>
      </c>
      <c r="R468" s="44">
        <f t="shared" si="271"/>
        <v>3559.77</v>
      </c>
      <c r="S468" s="44">
        <f t="shared" si="271"/>
        <v>3559.77</v>
      </c>
      <c r="T468" s="44">
        <f t="shared" si="271"/>
        <v>3559.77</v>
      </c>
      <c r="U468" s="44">
        <f t="shared" si="271"/>
        <v>3559.77</v>
      </c>
      <c r="V468" s="44">
        <f t="shared" si="271"/>
        <v>3559.77</v>
      </c>
      <c r="W468" s="44">
        <f t="shared" si="271"/>
        <v>3559.77</v>
      </c>
      <c r="X468" s="44">
        <f t="shared" si="271"/>
        <v>3559.77</v>
      </c>
      <c r="Y468" s="44">
        <f t="shared" si="271"/>
        <v>3559.77</v>
      </c>
      <c r="Z468" s="44">
        <f t="shared" si="271"/>
        <v>3559.77</v>
      </c>
      <c r="AA468" s="44">
        <f t="shared" si="271"/>
        <v>3559.77</v>
      </c>
    </row>
    <row r="469" spans="1:27" ht="12.75" hidden="1" customHeight="1" outlineLevel="1" x14ac:dyDescent="0.2">
      <c r="A469" s="89" t="s">
        <v>686</v>
      </c>
      <c r="B469" s="63" t="s">
        <v>83</v>
      </c>
      <c r="C469" s="43" t="s">
        <v>79</v>
      </c>
      <c r="D469" s="44">
        <v>4.68</v>
      </c>
      <c r="E469" s="44">
        <v>4.68</v>
      </c>
      <c r="F469" s="44">
        <v>4.68</v>
      </c>
      <c r="G469" s="44">
        <v>4.68</v>
      </c>
      <c r="H469" s="44">
        <v>4.68</v>
      </c>
      <c r="I469" s="44">
        <v>4.68</v>
      </c>
      <c r="J469" s="44">
        <v>4.68</v>
      </c>
      <c r="K469" s="44">
        <v>4.68</v>
      </c>
      <c r="L469" s="44">
        <v>4.68</v>
      </c>
      <c r="M469" s="44">
        <v>4.68</v>
      </c>
      <c r="N469" s="44">
        <v>4.68</v>
      </c>
      <c r="O469" s="44">
        <v>4.68</v>
      </c>
      <c r="P469" s="44">
        <v>4.68</v>
      </c>
      <c r="Q469" s="44">
        <v>4.68</v>
      </c>
      <c r="R469" s="44">
        <v>4.68</v>
      </c>
      <c r="S469" s="44">
        <v>4.68</v>
      </c>
      <c r="T469" s="44">
        <v>4.68</v>
      </c>
      <c r="U469" s="44">
        <v>4.68</v>
      </c>
      <c r="V469" s="44">
        <v>4.68</v>
      </c>
      <c r="W469" s="44">
        <v>4.68</v>
      </c>
      <c r="X469" s="44">
        <v>4.68</v>
      </c>
      <c r="Y469" s="44">
        <v>4.68</v>
      </c>
      <c r="Z469" s="44">
        <v>4.68</v>
      </c>
      <c r="AA469" s="44">
        <v>4.68</v>
      </c>
    </row>
    <row r="470" spans="1:27" ht="12.75" hidden="1" customHeight="1" outlineLevel="1" x14ac:dyDescent="0.2">
      <c r="A470" s="89" t="s">
        <v>687</v>
      </c>
      <c r="B470" s="63" t="s">
        <v>81</v>
      </c>
      <c r="C470" s="43" t="s">
        <v>79</v>
      </c>
      <c r="D470" s="44">
        <f>$D$11</f>
        <v>110.23</v>
      </c>
      <c r="E470" s="44">
        <f t="shared" ref="E470:AA470" si="272">$D$11</f>
        <v>110.23</v>
      </c>
      <c r="F470" s="44">
        <f t="shared" si="272"/>
        <v>110.23</v>
      </c>
      <c r="G470" s="44">
        <f t="shared" si="272"/>
        <v>110.23</v>
      </c>
      <c r="H470" s="44">
        <f t="shared" si="272"/>
        <v>110.23</v>
      </c>
      <c r="I470" s="44">
        <f t="shared" si="272"/>
        <v>110.23</v>
      </c>
      <c r="J470" s="44">
        <f t="shared" si="272"/>
        <v>110.23</v>
      </c>
      <c r="K470" s="44">
        <f t="shared" si="272"/>
        <v>110.23</v>
      </c>
      <c r="L470" s="44">
        <f t="shared" si="272"/>
        <v>110.23</v>
      </c>
      <c r="M470" s="44">
        <f t="shared" si="272"/>
        <v>110.23</v>
      </c>
      <c r="N470" s="44">
        <f t="shared" si="272"/>
        <v>110.23</v>
      </c>
      <c r="O470" s="44">
        <f t="shared" si="272"/>
        <v>110.23</v>
      </c>
      <c r="P470" s="44">
        <f t="shared" si="272"/>
        <v>110.23</v>
      </c>
      <c r="Q470" s="44">
        <f t="shared" si="272"/>
        <v>110.23</v>
      </c>
      <c r="R470" s="44">
        <f t="shared" si="272"/>
        <v>110.23</v>
      </c>
      <c r="S470" s="44">
        <f t="shared" si="272"/>
        <v>110.23</v>
      </c>
      <c r="T470" s="44">
        <f t="shared" si="272"/>
        <v>110.23</v>
      </c>
      <c r="U470" s="44">
        <f t="shared" si="272"/>
        <v>110.23</v>
      </c>
      <c r="V470" s="44">
        <f t="shared" si="272"/>
        <v>110.23</v>
      </c>
      <c r="W470" s="44">
        <f t="shared" si="272"/>
        <v>110.23</v>
      </c>
      <c r="X470" s="44">
        <f t="shared" si="272"/>
        <v>110.23</v>
      </c>
      <c r="Y470" s="44">
        <f t="shared" si="272"/>
        <v>110.23</v>
      </c>
      <c r="Z470" s="44">
        <f t="shared" si="272"/>
        <v>110.23</v>
      </c>
      <c r="AA470" s="44">
        <f t="shared" si="272"/>
        <v>110.23</v>
      </c>
    </row>
    <row r="471" spans="1:27" collapsed="1" x14ac:dyDescent="0.2">
      <c r="A471" s="88" t="s">
        <v>688</v>
      </c>
      <c r="B471" s="28" t="str">
        <f>"02"&amp;"."&amp;$B$639&amp;"."&amp;$B$640</f>
        <v>02.09.2023</v>
      </c>
      <c r="C471" s="80" t="s">
        <v>76</v>
      </c>
      <c r="D471" s="81">
        <f>ROUND(((D472+D473+D475+D474)/1000),5)</f>
        <v>5.2321600000000004</v>
      </c>
      <c r="E471" s="81">
        <f>ROUND(((E472+E473+E475+E474)/1000),5)</f>
        <v>5.04176</v>
      </c>
      <c r="F471" s="81">
        <f>ROUND(((F472+F473+F475+F474)/1000),5)</f>
        <v>5.0013199999999998</v>
      </c>
      <c r="G471" s="81">
        <f t="shared" ref="G471:AA471" si="273">ROUND(((G472+G473+G475+G474)/1000),5)</f>
        <v>4.9694900000000004</v>
      </c>
      <c r="H471" s="81">
        <f t="shared" si="273"/>
        <v>4.9874299999999998</v>
      </c>
      <c r="I471" s="81">
        <f t="shared" si="273"/>
        <v>4.9837600000000002</v>
      </c>
      <c r="J471" s="81">
        <f t="shared" si="273"/>
        <v>5.0111499999999998</v>
      </c>
      <c r="K471" s="81">
        <f t="shared" si="273"/>
        <v>5.3042400000000001</v>
      </c>
      <c r="L471" s="81">
        <f t="shared" si="273"/>
        <v>5.49777</v>
      </c>
      <c r="M471" s="81">
        <f t="shared" si="273"/>
        <v>5.7068899999999996</v>
      </c>
      <c r="N471" s="81">
        <f t="shared" si="273"/>
        <v>5.7766000000000002</v>
      </c>
      <c r="O471" s="81">
        <f t="shared" si="273"/>
        <v>5.7911900000000003</v>
      </c>
      <c r="P471" s="81">
        <f t="shared" si="273"/>
        <v>5.7835700000000001</v>
      </c>
      <c r="Q471" s="81">
        <f t="shared" si="273"/>
        <v>5.78918</v>
      </c>
      <c r="R471" s="81">
        <f t="shared" si="273"/>
        <v>5.7878400000000001</v>
      </c>
      <c r="S471" s="81">
        <f t="shared" si="273"/>
        <v>5.7824499999999999</v>
      </c>
      <c r="T471" s="81">
        <f t="shared" si="273"/>
        <v>5.7619199999999999</v>
      </c>
      <c r="U471" s="81">
        <f t="shared" si="273"/>
        <v>5.73299</v>
      </c>
      <c r="V471" s="81">
        <f t="shared" si="273"/>
        <v>5.7318300000000004</v>
      </c>
      <c r="W471" s="81">
        <f t="shared" si="273"/>
        <v>5.7394699999999998</v>
      </c>
      <c r="X471" s="81">
        <f t="shared" si="273"/>
        <v>5.7333800000000004</v>
      </c>
      <c r="Y471" s="81">
        <f t="shared" si="273"/>
        <v>5.6512399999999996</v>
      </c>
      <c r="Z471" s="81">
        <f t="shared" si="273"/>
        <v>5.4771099999999997</v>
      </c>
      <c r="AA471" s="81">
        <f t="shared" si="273"/>
        <v>5.3504399999999999</v>
      </c>
    </row>
    <row r="472" spans="1:27" ht="12.75" hidden="1" customHeight="1" outlineLevel="1" x14ac:dyDescent="0.2">
      <c r="A472" s="89" t="s">
        <v>689</v>
      </c>
      <c r="B472" s="63" t="s">
        <v>230</v>
      </c>
      <c r="C472" s="43" t="s">
        <v>79</v>
      </c>
      <c r="D472" s="44">
        <v>1557.48</v>
      </c>
      <c r="E472" s="44">
        <v>1367.08</v>
      </c>
      <c r="F472" s="44">
        <v>1326.64</v>
      </c>
      <c r="G472" s="44">
        <v>1294.81</v>
      </c>
      <c r="H472" s="44">
        <v>1312.75</v>
      </c>
      <c r="I472" s="44">
        <v>1309.08</v>
      </c>
      <c r="J472" s="44">
        <v>1336.47</v>
      </c>
      <c r="K472" s="44">
        <v>1629.56</v>
      </c>
      <c r="L472" s="44">
        <v>1823.09</v>
      </c>
      <c r="M472" s="44">
        <v>2032.21</v>
      </c>
      <c r="N472" s="44">
        <v>2101.92</v>
      </c>
      <c r="O472" s="44">
        <v>2116.5100000000002</v>
      </c>
      <c r="P472" s="44">
        <v>2108.89</v>
      </c>
      <c r="Q472" s="44">
        <v>2114.5</v>
      </c>
      <c r="R472" s="44">
        <v>2113.16</v>
      </c>
      <c r="S472" s="44">
        <v>2107.77</v>
      </c>
      <c r="T472" s="44">
        <v>2087.2399999999998</v>
      </c>
      <c r="U472" s="44">
        <v>2058.31</v>
      </c>
      <c r="V472" s="44">
        <v>2057.15</v>
      </c>
      <c r="W472" s="44">
        <v>2064.79</v>
      </c>
      <c r="X472" s="44">
        <v>2058.6999999999998</v>
      </c>
      <c r="Y472" s="44">
        <v>1976.56</v>
      </c>
      <c r="Z472" s="44">
        <v>1802.43</v>
      </c>
      <c r="AA472" s="44">
        <v>1675.76</v>
      </c>
    </row>
    <row r="473" spans="1:27" ht="12.75" hidden="1" customHeight="1" outlineLevel="1" x14ac:dyDescent="0.2">
      <c r="A473" s="89" t="s">
        <v>690</v>
      </c>
      <c r="B473" s="63" t="s">
        <v>90</v>
      </c>
      <c r="C473" s="43" t="s">
        <v>79</v>
      </c>
      <c r="D473" s="44">
        <f>$D$468</f>
        <v>3559.77</v>
      </c>
      <c r="E473" s="44">
        <f t="shared" ref="E473:AA473" si="274">$D$468</f>
        <v>3559.77</v>
      </c>
      <c r="F473" s="44">
        <f t="shared" si="274"/>
        <v>3559.77</v>
      </c>
      <c r="G473" s="44">
        <f t="shared" si="274"/>
        <v>3559.77</v>
      </c>
      <c r="H473" s="44">
        <f t="shared" si="274"/>
        <v>3559.77</v>
      </c>
      <c r="I473" s="44">
        <f t="shared" si="274"/>
        <v>3559.77</v>
      </c>
      <c r="J473" s="44">
        <f t="shared" si="274"/>
        <v>3559.77</v>
      </c>
      <c r="K473" s="44">
        <f t="shared" si="274"/>
        <v>3559.77</v>
      </c>
      <c r="L473" s="44">
        <f t="shared" si="274"/>
        <v>3559.77</v>
      </c>
      <c r="M473" s="44">
        <f t="shared" si="274"/>
        <v>3559.77</v>
      </c>
      <c r="N473" s="44">
        <f t="shared" si="274"/>
        <v>3559.77</v>
      </c>
      <c r="O473" s="44">
        <f t="shared" si="274"/>
        <v>3559.77</v>
      </c>
      <c r="P473" s="44">
        <f t="shared" si="274"/>
        <v>3559.77</v>
      </c>
      <c r="Q473" s="44">
        <f t="shared" si="274"/>
        <v>3559.77</v>
      </c>
      <c r="R473" s="44">
        <f t="shared" si="274"/>
        <v>3559.77</v>
      </c>
      <c r="S473" s="44">
        <f t="shared" si="274"/>
        <v>3559.77</v>
      </c>
      <c r="T473" s="44">
        <f t="shared" si="274"/>
        <v>3559.77</v>
      </c>
      <c r="U473" s="44">
        <f t="shared" si="274"/>
        <v>3559.77</v>
      </c>
      <c r="V473" s="44">
        <f t="shared" si="274"/>
        <v>3559.77</v>
      </c>
      <c r="W473" s="44">
        <f t="shared" si="274"/>
        <v>3559.77</v>
      </c>
      <c r="X473" s="44">
        <f t="shared" si="274"/>
        <v>3559.77</v>
      </c>
      <c r="Y473" s="44">
        <f t="shared" si="274"/>
        <v>3559.77</v>
      </c>
      <c r="Z473" s="44">
        <f t="shared" si="274"/>
        <v>3559.77</v>
      </c>
      <c r="AA473" s="44">
        <f t="shared" si="274"/>
        <v>3559.77</v>
      </c>
    </row>
    <row r="474" spans="1:27" ht="12.75" hidden="1" customHeight="1" outlineLevel="1" x14ac:dyDescent="0.2">
      <c r="A474" s="89" t="s">
        <v>691</v>
      </c>
      <c r="B474" s="63" t="s">
        <v>83</v>
      </c>
      <c r="C474" s="43" t="s">
        <v>79</v>
      </c>
      <c r="D474" s="44">
        <v>4.68</v>
      </c>
      <c r="E474" s="44">
        <v>4.68</v>
      </c>
      <c r="F474" s="44">
        <v>4.68</v>
      </c>
      <c r="G474" s="44">
        <v>4.68</v>
      </c>
      <c r="H474" s="44">
        <v>4.68</v>
      </c>
      <c r="I474" s="44">
        <v>4.68</v>
      </c>
      <c r="J474" s="44">
        <v>4.68</v>
      </c>
      <c r="K474" s="44">
        <v>4.68</v>
      </c>
      <c r="L474" s="44">
        <v>4.68</v>
      </c>
      <c r="M474" s="44">
        <v>4.68</v>
      </c>
      <c r="N474" s="44">
        <v>4.68</v>
      </c>
      <c r="O474" s="44">
        <v>4.68</v>
      </c>
      <c r="P474" s="44">
        <v>4.68</v>
      </c>
      <c r="Q474" s="44">
        <v>4.68</v>
      </c>
      <c r="R474" s="44">
        <v>4.68</v>
      </c>
      <c r="S474" s="44">
        <v>4.68</v>
      </c>
      <c r="T474" s="44">
        <v>4.68</v>
      </c>
      <c r="U474" s="44">
        <v>4.68</v>
      </c>
      <c r="V474" s="44">
        <v>4.68</v>
      </c>
      <c r="W474" s="44">
        <v>4.68</v>
      </c>
      <c r="X474" s="44">
        <v>4.68</v>
      </c>
      <c r="Y474" s="44">
        <v>4.68</v>
      </c>
      <c r="Z474" s="44">
        <v>4.68</v>
      </c>
      <c r="AA474" s="44">
        <v>4.68</v>
      </c>
    </row>
    <row r="475" spans="1:27" ht="12.75" hidden="1" customHeight="1" outlineLevel="1" x14ac:dyDescent="0.2">
      <c r="A475" s="89" t="s">
        <v>692</v>
      </c>
      <c r="B475" s="63" t="s">
        <v>81</v>
      </c>
      <c r="C475" s="43" t="s">
        <v>79</v>
      </c>
      <c r="D475" s="44">
        <f>$D$11</f>
        <v>110.23</v>
      </c>
      <c r="E475" s="44">
        <f t="shared" ref="E475:AA475" si="275">$D$11</f>
        <v>110.23</v>
      </c>
      <c r="F475" s="44">
        <f t="shared" si="275"/>
        <v>110.23</v>
      </c>
      <c r="G475" s="44">
        <f t="shared" si="275"/>
        <v>110.23</v>
      </c>
      <c r="H475" s="44">
        <f t="shared" si="275"/>
        <v>110.23</v>
      </c>
      <c r="I475" s="44">
        <f t="shared" si="275"/>
        <v>110.23</v>
      </c>
      <c r="J475" s="44">
        <f t="shared" si="275"/>
        <v>110.23</v>
      </c>
      <c r="K475" s="44">
        <f t="shared" si="275"/>
        <v>110.23</v>
      </c>
      <c r="L475" s="44">
        <f t="shared" si="275"/>
        <v>110.23</v>
      </c>
      <c r="M475" s="44">
        <f t="shared" si="275"/>
        <v>110.23</v>
      </c>
      <c r="N475" s="44">
        <f t="shared" si="275"/>
        <v>110.23</v>
      </c>
      <c r="O475" s="44">
        <f t="shared" si="275"/>
        <v>110.23</v>
      </c>
      <c r="P475" s="44">
        <f t="shared" si="275"/>
        <v>110.23</v>
      </c>
      <c r="Q475" s="44">
        <f t="shared" si="275"/>
        <v>110.23</v>
      </c>
      <c r="R475" s="44">
        <f t="shared" si="275"/>
        <v>110.23</v>
      </c>
      <c r="S475" s="44">
        <f t="shared" si="275"/>
        <v>110.23</v>
      </c>
      <c r="T475" s="44">
        <f t="shared" si="275"/>
        <v>110.23</v>
      </c>
      <c r="U475" s="44">
        <f t="shared" si="275"/>
        <v>110.23</v>
      </c>
      <c r="V475" s="44">
        <f t="shared" si="275"/>
        <v>110.23</v>
      </c>
      <c r="W475" s="44">
        <f t="shared" si="275"/>
        <v>110.23</v>
      </c>
      <c r="X475" s="44">
        <f t="shared" si="275"/>
        <v>110.23</v>
      </c>
      <c r="Y475" s="44">
        <f t="shared" si="275"/>
        <v>110.23</v>
      </c>
      <c r="Z475" s="44">
        <f t="shared" si="275"/>
        <v>110.23</v>
      </c>
      <c r="AA475" s="44">
        <f t="shared" si="275"/>
        <v>110.23</v>
      </c>
    </row>
    <row r="476" spans="1:27" collapsed="1" x14ac:dyDescent="0.2">
      <c r="A476" s="88" t="s">
        <v>693</v>
      </c>
      <c r="B476" s="28" t="str">
        <f>"03"&amp;"."&amp;$B$639&amp;"."&amp;$B$640</f>
        <v>03.09.2023</v>
      </c>
      <c r="C476" s="80" t="s">
        <v>76</v>
      </c>
      <c r="D476" s="81">
        <f>ROUND(((D477+D478+D480+D479)/1000),5)</f>
        <v>5.0133999999999999</v>
      </c>
      <c r="E476" s="81">
        <f>ROUND(((E477+E478+E480+E479)/1000),5)</f>
        <v>4.8763500000000004</v>
      </c>
      <c r="F476" s="81">
        <f>ROUND(((F477+F478+F480+F479)/1000),5)</f>
        <v>4.7985199999999999</v>
      </c>
      <c r="G476" s="81">
        <f t="shared" ref="G476:AA476" si="276">ROUND(((G477+G478+G480+G479)/1000),5)</f>
        <v>4.7929300000000001</v>
      </c>
      <c r="H476" s="81">
        <f t="shared" si="276"/>
        <v>4.7909199999999998</v>
      </c>
      <c r="I476" s="81">
        <f t="shared" si="276"/>
        <v>4.7556500000000002</v>
      </c>
      <c r="J476" s="81">
        <f t="shared" si="276"/>
        <v>4.7749300000000003</v>
      </c>
      <c r="K476" s="81">
        <f t="shared" si="276"/>
        <v>4.9465399999999997</v>
      </c>
      <c r="L476" s="81">
        <f t="shared" si="276"/>
        <v>5.2197100000000001</v>
      </c>
      <c r="M476" s="81">
        <f t="shared" si="276"/>
        <v>5.4416799999999999</v>
      </c>
      <c r="N476" s="81">
        <f t="shared" si="276"/>
        <v>5.5352800000000002</v>
      </c>
      <c r="O476" s="81">
        <f t="shared" si="276"/>
        <v>5.56067</v>
      </c>
      <c r="P476" s="81">
        <f t="shared" si="276"/>
        <v>5.5270000000000001</v>
      </c>
      <c r="Q476" s="81">
        <f t="shared" si="276"/>
        <v>5.5366400000000002</v>
      </c>
      <c r="R476" s="81">
        <f t="shared" si="276"/>
        <v>5.5291800000000002</v>
      </c>
      <c r="S476" s="81">
        <f t="shared" si="276"/>
        <v>5.5032100000000002</v>
      </c>
      <c r="T476" s="81">
        <f t="shared" si="276"/>
        <v>5.5049900000000003</v>
      </c>
      <c r="U476" s="81">
        <f t="shared" si="276"/>
        <v>5.4527200000000002</v>
      </c>
      <c r="V476" s="81">
        <f t="shared" si="276"/>
        <v>5.4771900000000002</v>
      </c>
      <c r="W476" s="81">
        <f t="shared" si="276"/>
        <v>5.64337</v>
      </c>
      <c r="X476" s="81">
        <f t="shared" si="276"/>
        <v>5.6334200000000001</v>
      </c>
      <c r="Y476" s="81">
        <f t="shared" si="276"/>
        <v>5.5623199999999997</v>
      </c>
      <c r="Z476" s="81">
        <f t="shared" si="276"/>
        <v>5.38232</v>
      </c>
      <c r="AA476" s="81">
        <f t="shared" si="276"/>
        <v>5.0690499999999998</v>
      </c>
    </row>
    <row r="477" spans="1:27" ht="12.75" hidden="1" customHeight="1" outlineLevel="1" x14ac:dyDescent="0.2">
      <c r="A477" s="89" t="s">
        <v>694</v>
      </c>
      <c r="B477" s="63" t="s">
        <v>230</v>
      </c>
      <c r="C477" s="43" t="s">
        <v>79</v>
      </c>
      <c r="D477" s="44">
        <v>1338.72</v>
      </c>
      <c r="E477" s="44">
        <v>1201.67</v>
      </c>
      <c r="F477" s="44">
        <v>1123.8399999999999</v>
      </c>
      <c r="G477" s="44">
        <v>1118.25</v>
      </c>
      <c r="H477" s="44">
        <v>1116.24</v>
      </c>
      <c r="I477" s="44">
        <v>1080.97</v>
      </c>
      <c r="J477" s="44">
        <v>1100.25</v>
      </c>
      <c r="K477" s="44">
        <v>1271.8599999999999</v>
      </c>
      <c r="L477" s="44">
        <v>1545.03</v>
      </c>
      <c r="M477" s="44">
        <v>1767</v>
      </c>
      <c r="N477" s="44">
        <v>1860.6</v>
      </c>
      <c r="O477" s="44">
        <v>1885.99</v>
      </c>
      <c r="P477" s="44">
        <v>1852.32</v>
      </c>
      <c r="Q477" s="44">
        <v>1861.96</v>
      </c>
      <c r="R477" s="44">
        <v>1854.5</v>
      </c>
      <c r="S477" s="44">
        <v>1828.53</v>
      </c>
      <c r="T477" s="44">
        <v>1830.31</v>
      </c>
      <c r="U477" s="44">
        <v>1778.04</v>
      </c>
      <c r="V477" s="44">
        <v>1802.51</v>
      </c>
      <c r="W477" s="44">
        <v>1968.69</v>
      </c>
      <c r="X477" s="44">
        <v>1958.74</v>
      </c>
      <c r="Y477" s="44">
        <v>1887.64</v>
      </c>
      <c r="Z477" s="44">
        <v>1707.64</v>
      </c>
      <c r="AA477" s="44">
        <v>1394.37</v>
      </c>
    </row>
    <row r="478" spans="1:27" ht="12.75" hidden="1" customHeight="1" outlineLevel="1" x14ac:dyDescent="0.2">
      <c r="A478" s="89" t="s">
        <v>695</v>
      </c>
      <c r="B478" s="63" t="s">
        <v>90</v>
      </c>
      <c r="C478" s="43" t="s">
        <v>79</v>
      </c>
      <c r="D478" s="44">
        <f>$D$468</f>
        <v>3559.77</v>
      </c>
      <c r="E478" s="44">
        <f t="shared" ref="E478:AA478" si="277">$D$468</f>
        <v>3559.77</v>
      </c>
      <c r="F478" s="44">
        <f t="shared" si="277"/>
        <v>3559.77</v>
      </c>
      <c r="G478" s="44">
        <f t="shared" si="277"/>
        <v>3559.77</v>
      </c>
      <c r="H478" s="44">
        <f t="shared" si="277"/>
        <v>3559.77</v>
      </c>
      <c r="I478" s="44">
        <f t="shared" si="277"/>
        <v>3559.77</v>
      </c>
      <c r="J478" s="44">
        <f t="shared" si="277"/>
        <v>3559.77</v>
      </c>
      <c r="K478" s="44">
        <f t="shared" si="277"/>
        <v>3559.77</v>
      </c>
      <c r="L478" s="44">
        <f t="shared" si="277"/>
        <v>3559.77</v>
      </c>
      <c r="M478" s="44">
        <f t="shared" si="277"/>
        <v>3559.77</v>
      </c>
      <c r="N478" s="44">
        <f t="shared" si="277"/>
        <v>3559.77</v>
      </c>
      <c r="O478" s="44">
        <f t="shared" si="277"/>
        <v>3559.77</v>
      </c>
      <c r="P478" s="44">
        <f t="shared" si="277"/>
        <v>3559.77</v>
      </c>
      <c r="Q478" s="44">
        <f t="shared" si="277"/>
        <v>3559.77</v>
      </c>
      <c r="R478" s="44">
        <f t="shared" si="277"/>
        <v>3559.77</v>
      </c>
      <c r="S478" s="44">
        <f t="shared" si="277"/>
        <v>3559.77</v>
      </c>
      <c r="T478" s="44">
        <f t="shared" si="277"/>
        <v>3559.77</v>
      </c>
      <c r="U478" s="44">
        <f t="shared" si="277"/>
        <v>3559.77</v>
      </c>
      <c r="V478" s="44">
        <f t="shared" si="277"/>
        <v>3559.77</v>
      </c>
      <c r="W478" s="44">
        <f t="shared" si="277"/>
        <v>3559.77</v>
      </c>
      <c r="X478" s="44">
        <f t="shared" si="277"/>
        <v>3559.77</v>
      </c>
      <c r="Y478" s="44">
        <f t="shared" si="277"/>
        <v>3559.77</v>
      </c>
      <c r="Z478" s="44">
        <f t="shared" si="277"/>
        <v>3559.77</v>
      </c>
      <c r="AA478" s="44">
        <f t="shared" si="277"/>
        <v>3559.77</v>
      </c>
    </row>
    <row r="479" spans="1:27" ht="12.75" hidden="1" customHeight="1" outlineLevel="1" x14ac:dyDescent="0.2">
      <c r="A479" s="89" t="s">
        <v>696</v>
      </c>
      <c r="B479" s="63" t="s">
        <v>83</v>
      </c>
      <c r="C479" s="43" t="s">
        <v>79</v>
      </c>
      <c r="D479" s="44">
        <v>4.68</v>
      </c>
      <c r="E479" s="44">
        <v>4.68</v>
      </c>
      <c r="F479" s="44">
        <v>4.68</v>
      </c>
      <c r="G479" s="44">
        <v>4.68</v>
      </c>
      <c r="H479" s="44">
        <v>4.68</v>
      </c>
      <c r="I479" s="44">
        <v>4.68</v>
      </c>
      <c r="J479" s="44">
        <v>4.68</v>
      </c>
      <c r="K479" s="44">
        <v>4.68</v>
      </c>
      <c r="L479" s="44">
        <v>4.68</v>
      </c>
      <c r="M479" s="44">
        <v>4.68</v>
      </c>
      <c r="N479" s="44">
        <v>4.68</v>
      </c>
      <c r="O479" s="44">
        <v>4.68</v>
      </c>
      <c r="P479" s="44">
        <v>4.68</v>
      </c>
      <c r="Q479" s="44">
        <v>4.68</v>
      </c>
      <c r="R479" s="44">
        <v>4.68</v>
      </c>
      <c r="S479" s="44">
        <v>4.68</v>
      </c>
      <c r="T479" s="44">
        <v>4.68</v>
      </c>
      <c r="U479" s="44">
        <v>4.68</v>
      </c>
      <c r="V479" s="44">
        <v>4.68</v>
      </c>
      <c r="W479" s="44">
        <v>4.68</v>
      </c>
      <c r="X479" s="44">
        <v>4.68</v>
      </c>
      <c r="Y479" s="44">
        <v>4.68</v>
      </c>
      <c r="Z479" s="44">
        <v>4.68</v>
      </c>
      <c r="AA479" s="44">
        <v>4.68</v>
      </c>
    </row>
    <row r="480" spans="1:27" ht="12.75" hidden="1" customHeight="1" outlineLevel="1" x14ac:dyDescent="0.2">
      <c r="A480" s="89" t="s">
        <v>697</v>
      </c>
      <c r="B480" s="63" t="s">
        <v>81</v>
      </c>
      <c r="C480" s="43" t="s">
        <v>79</v>
      </c>
      <c r="D480" s="44">
        <f>$D$11</f>
        <v>110.23</v>
      </c>
      <c r="E480" s="44">
        <f t="shared" ref="E480:AA480" si="278">$D$11</f>
        <v>110.23</v>
      </c>
      <c r="F480" s="44">
        <f t="shared" si="278"/>
        <v>110.23</v>
      </c>
      <c r="G480" s="44">
        <f t="shared" si="278"/>
        <v>110.23</v>
      </c>
      <c r="H480" s="44">
        <f t="shared" si="278"/>
        <v>110.23</v>
      </c>
      <c r="I480" s="44">
        <f t="shared" si="278"/>
        <v>110.23</v>
      </c>
      <c r="J480" s="44">
        <f t="shared" si="278"/>
        <v>110.23</v>
      </c>
      <c r="K480" s="44">
        <f t="shared" si="278"/>
        <v>110.23</v>
      </c>
      <c r="L480" s="44">
        <f t="shared" si="278"/>
        <v>110.23</v>
      </c>
      <c r="M480" s="44">
        <f t="shared" si="278"/>
        <v>110.23</v>
      </c>
      <c r="N480" s="44">
        <f t="shared" si="278"/>
        <v>110.23</v>
      </c>
      <c r="O480" s="44">
        <f t="shared" si="278"/>
        <v>110.23</v>
      </c>
      <c r="P480" s="44">
        <f t="shared" si="278"/>
        <v>110.23</v>
      </c>
      <c r="Q480" s="44">
        <f t="shared" si="278"/>
        <v>110.23</v>
      </c>
      <c r="R480" s="44">
        <f t="shared" si="278"/>
        <v>110.23</v>
      </c>
      <c r="S480" s="44">
        <f t="shared" si="278"/>
        <v>110.23</v>
      </c>
      <c r="T480" s="44">
        <f t="shared" si="278"/>
        <v>110.23</v>
      </c>
      <c r="U480" s="44">
        <f t="shared" si="278"/>
        <v>110.23</v>
      </c>
      <c r="V480" s="44">
        <f t="shared" si="278"/>
        <v>110.23</v>
      </c>
      <c r="W480" s="44">
        <f t="shared" si="278"/>
        <v>110.23</v>
      </c>
      <c r="X480" s="44">
        <f t="shared" si="278"/>
        <v>110.23</v>
      </c>
      <c r="Y480" s="44">
        <f t="shared" si="278"/>
        <v>110.23</v>
      </c>
      <c r="Z480" s="44">
        <f t="shared" si="278"/>
        <v>110.23</v>
      </c>
      <c r="AA480" s="44">
        <f t="shared" si="278"/>
        <v>110.23</v>
      </c>
    </row>
    <row r="481" spans="1:27" collapsed="1" x14ac:dyDescent="0.2">
      <c r="A481" s="88" t="s">
        <v>698</v>
      </c>
      <c r="B481" s="28" t="str">
        <f>"04"&amp;"."&amp;$B$639&amp;"."&amp;$B$640</f>
        <v>04.09.2023</v>
      </c>
      <c r="C481" s="80" t="s">
        <v>76</v>
      </c>
      <c r="D481" s="81">
        <f>ROUND(((D482+D483+D485+D484)/1000),5)</f>
        <v>5.0508100000000002</v>
      </c>
      <c r="E481" s="81">
        <f>ROUND(((E482+E483+E485+E484)/1000),5)</f>
        <v>4.9228500000000004</v>
      </c>
      <c r="F481" s="81">
        <f>ROUND(((F482+F483+F485+F484)/1000),5)</f>
        <v>4.8532400000000004</v>
      </c>
      <c r="G481" s="81">
        <f t="shared" ref="G481:AA481" si="279">ROUND(((G482+G483+G485+G484)/1000),5)</f>
        <v>4.8133499999999998</v>
      </c>
      <c r="H481" s="81">
        <f t="shared" si="279"/>
        <v>4.8599100000000002</v>
      </c>
      <c r="I481" s="81">
        <f t="shared" si="279"/>
        <v>4.9181800000000004</v>
      </c>
      <c r="J481" s="81">
        <f t="shared" si="279"/>
        <v>5.0722100000000001</v>
      </c>
      <c r="K481" s="81">
        <f t="shared" si="279"/>
        <v>5.3379799999999999</v>
      </c>
      <c r="L481" s="81">
        <f t="shared" si="279"/>
        <v>5.53294</v>
      </c>
      <c r="M481" s="81">
        <f t="shared" si="279"/>
        <v>5.6781499999999996</v>
      </c>
      <c r="N481" s="81">
        <f t="shared" si="279"/>
        <v>5.7218299999999997</v>
      </c>
      <c r="O481" s="81">
        <f t="shared" si="279"/>
        <v>5.7155899999999997</v>
      </c>
      <c r="P481" s="81">
        <f t="shared" si="279"/>
        <v>5.6812399999999998</v>
      </c>
      <c r="Q481" s="81">
        <f t="shared" si="279"/>
        <v>5.7203299999999997</v>
      </c>
      <c r="R481" s="81">
        <f t="shared" si="279"/>
        <v>5.7839799999999997</v>
      </c>
      <c r="S481" s="81">
        <f t="shared" si="279"/>
        <v>5.78125</v>
      </c>
      <c r="T481" s="81">
        <f t="shared" si="279"/>
        <v>5.7742100000000001</v>
      </c>
      <c r="U481" s="81">
        <f t="shared" si="279"/>
        <v>5.7168400000000004</v>
      </c>
      <c r="V481" s="81">
        <f t="shared" si="279"/>
        <v>5.7287800000000004</v>
      </c>
      <c r="W481" s="81">
        <f t="shared" si="279"/>
        <v>5.7770900000000003</v>
      </c>
      <c r="X481" s="81">
        <f t="shared" si="279"/>
        <v>5.7770200000000003</v>
      </c>
      <c r="Y481" s="81">
        <f t="shared" si="279"/>
        <v>5.6616799999999996</v>
      </c>
      <c r="Z481" s="81">
        <f t="shared" si="279"/>
        <v>5.4524100000000004</v>
      </c>
      <c r="AA481" s="81">
        <f t="shared" si="279"/>
        <v>5.1605400000000001</v>
      </c>
    </row>
    <row r="482" spans="1:27" ht="12.75" hidden="1" customHeight="1" outlineLevel="1" x14ac:dyDescent="0.2">
      <c r="A482" s="89" t="s">
        <v>699</v>
      </c>
      <c r="B482" s="63" t="s">
        <v>230</v>
      </c>
      <c r="C482" s="43" t="s">
        <v>79</v>
      </c>
      <c r="D482" s="44">
        <v>1376.13</v>
      </c>
      <c r="E482" s="44">
        <v>1248.17</v>
      </c>
      <c r="F482" s="44">
        <v>1178.56</v>
      </c>
      <c r="G482" s="44">
        <v>1138.67</v>
      </c>
      <c r="H482" s="44">
        <v>1185.23</v>
      </c>
      <c r="I482" s="44">
        <v>1243.5</v>
      </c>
      <c r="J482" s="44">
        <v>1397.53</v>
      </c>
      <c r="K482" s="44">
        <v>1663.3</v>
      </c>
      <c r="L482" s="44">
        <v>1858.26</v>
      </c>
      <c r="M482" s="44">
        <v>2003.47</v>
      </c>
      <c r="N482" s="44">
        <v>2047.15</v>
      </c>
      <c r="O482" s="44">
        <v>2040.91</v>
      </c>
      <c r="P482" s="44">
        <v>2006.56</v>
      </c>
      <c r="Q482" s="44">
        <v>2045.65</v>
      </c>
      <c r="R482" s="44">
        <v>2109.3000000000002</v>
      </c>
      <c r="S482" s="44">
        <v>2106.5700000000002</v>
      </c>
      <c r="T482" s="44">
        <v>2099.5300000000002</v>
      </c>
      <c r="U482" s="44">
        <v>2042.16</v>
      </c>
      <c r="V482" s="44">
        <v>2054.1</v>
      </c>
      <c r="W482" s="44">
        <v>2102.41</v>
      </c>
      <c r="X482" s="44">
        <v>2102.34</v>
      </c>
      <c r="Y482" s="44">
        <v>1987</v>
      </c>
      <c r="Z482" s="44">
        <v>1777.73</v>
      </c>
      <c r="AA482" s="44">
        <v>1485.86</v>
      </c>
    </row>
    <row r="483" spans="1:27" ht="12.75" hidden="1" customHeight="1" outlineLevel="1" x14ac:dyDescent="0.2">
      <c r="A483" s="89" t="s">
        <v>700</v>
      </c>
      <c r="B483" s="63" t="s">
        <v>90</v>
      </c>
      <c r="C483" s="43" t="s">
        <v>79</v>
      </c>
      <c r="D483" s="44">
        <f>$D$468</f>
        <v>3559.77</v>
      </c>
      <c r="E483" s="44">
        <f t="shared" ref="E483:AA483" si="280">$D$468</f>
        <v>3559.77</v>
      </c>
      <c r="F483" s="44">
        <f t="shared" si="280"/>
        <v>3559.77</v>
      </c>
      <c r="G483" s="44">
        <f t="shared" si="280"/>
        <v>3559.77</v>
      </c>
      <c r="H483" s="44">
        <f t="shared" si="280"/>
        <v>3559.77</v>
      </c>
      <c r="I483" s="44">
        <f t="shared" si="280"/>
        <v>3559.77</v>
      </c>
      <c r="J483" s="44">
        <f t="shared" si="280"/>
        <v>3559.77</v>
      </c>
      <c r="K483" s="44">
        <f t="shared" si="280"/>
        <v>3559.77</v>
      </c>
      <c r="L483" s="44">
        <f t="shared" si="280"/>
        <v>3559.77</v>
      </c>
      <c r="M483" s="44">
        <f t="shared" si="280"/>
        <v>3559.77</v>
      </c>
      <c r="N483" s="44">
        <f t="shared" si="280"/>
        <v>3559.77</v>
      </c>
      <c r="O483" s="44">
        <f t="shared" si="280"/>
        <v>3559.77</v>
      </c>
      <c r="P483" s="44">
        <f t="shared" si="280"/>
        <v>3559.77</v>
      </c>
      <c r="Q483" s="44">
        <f t="shared" si="280"/>
        <v>3559.77</v>
      </c>
      <c r="R483" s="44">
        <f t="shared" si="280"/>
        <v>3559.77</v>
      </c>
      <c r="S483" s="44">
        <f t="shared" si="280"/>
        <v>3559.77</v>
      </c>
      <c r="T483" s="44">
        <f t="shared" si="280"/>
        <v>3559.77</v>
      </c>
      <c r="U483" s="44">
        <f t="shared" si="280"/>
        <v>3559.77</v>
      </c>
      <c r="V483" s="44">
        <f t="shared" si="280"/>
        <v>3559.77</v>
      </c>
      <c r="W483" s="44">
        <f t="shared" si="280"/>
        <v>3559.77</v>
      </c>
      <c r="X483" s="44">
        <f t="shared" si="280"/>
        <v>3559.77</v>
      </c>
      <c r="Y483" s="44">
        <f t="shared" si="280"/>
        <v>3559.77</v>
      </c>
      <c r="Z483" s="44">
        <f t="shared" si="280"/>
        <v>3559.77</v>
      </c>
      <c r="AA483" s="44">
        <f t="shared" si="280"/>
        <v>3559.77</v>
      </c>
    </row>
    <row r="484" spans="1:27" ht="12.75" hidden="1" customHeight="1" outlineLevel="1" x14ac:dyDescent="0.2">
      <c r="A484" s="89" t="s">
        <v>701</v>
      </c>
      <c r="B484" s="63" t="s">
        <v>83</v>
      </c>
      <c r="C484" s="43" t="s">
        <v>79</v>
      </c>
      <c r="D484" s="44">
        <v>4.68</v>
      </c>
      <c r="E484" s="44">
        <v>4.68</v>
      </c>
      <c r="F484" s="44">
        <v>4.68</v>
      </c>
      <c r="G484" s="44">
        <v>4.68</v>
      </c>
      <c r="H484" s="44">
        <v>4.68</v>
      </c>
      <c r="I484" s="44">
        <v>4.68</v>
      </c>
      <c r="J484" s="44">
        <v>4.68</v>
      </c>
      <c r="K484" s="44">
        <v>4.68</v>
      </c>
      <c r="L484" s="44">
        <v>4.68</v>
      </c>
      <c r="M484" s="44">
        <v>4.68</v>
      </c>
      <c r="N484" s="44">
        <v>4.68</v>
      </c>
      <c r="O484" s="44">
        <v>4.68</v>
      </c>
      <c r="P484" s="44">
        <v>4.68</v>
      </c>
      <c r="Q484" s="44">
        <v>4.68</v>
      </c>
      <c r="R484" s="44">
        <v>4.68</v>
      </c>
      <c r="S484" s="44">
        <v>4.68</v>
      </c>
      <c r="T484" s="44">
        <v>4.68</v>
      </c>
      <c r="U484" s="44">
        <v>4.68</v>
      </c>
      <c r="V484" s="44">
        <v>4.68</v>
      </c>
      <c r="W484" s="44">
        <v>4.68</v>
      </c>
      <c r="X484" s="44">
        <v>4.68</v>
      </c>
      <c r="Y484" s="44">
        <v>4.68</v>
      </c>
      <c r="Z484" s="44">
        <v>4.68</v>
      </c>
      <c r="AA484" s="44">
        <v>4.68</v>
      </c>
    </row>
    <row r="485" spans="1:27" ht="12.75" hidden="1" customHeight="1" outlineLevel="1" x14ac:dyDescent="0.2">
      <c r="A485" s="89" t="s">
        <v>702</v>
      </c>
      <c r="B485" s="63" t="s">
        <v>81</v>
      </c>
      <c r="C485" s="43" t="s">
        <v>79</v>
      </c>
      <c r="D485" s="44">
        <f>$D$11</f>
        <v>110.23</v>
      </c>
      <c r="E485" s="44">
        <f t="shared" ref="E485:AA485" si="281">$D$11</f>
        <v>110.23</v>
      </c>
      <c r="F485" s="44">
        <f t="shared" si="281"/>
        <v>110.23</v>
      </c>
      <c r="G485" s="44">
        <f t="shared" si="281"/>
        <v>110.23</v>
      </c>
      <c r="H485" s="44">
        <f t="shared" si="281"/>
        <v>110.23</v>
      </c>
      <c r="I485" s="44">
        <f t="shared" si="281"/>
        <v>110.23</v>
      </c>
      <c r="J485" s="44">
        <f t="shared" si="281"/>
        <v>110.23</v>
      </c>
      <c r="K485" s="44">
        <f t="shared" si="281"/>
        <v>110.23</v>
      </c>
      <c r="L485" s="44">
        <f t="shared" si="281"/>
        <v>110.23</v>
      </c>
      <c r="M485" s="44">
        <f t="shared" si="281"/>
        <v>110.23</v>
      </c>
      <c r="N485" s="44">
        <f t="shared" si="281"/>
        <v>110.23</v>
      </c>
      <c r="O485" s="44">
        <f t="shared" si="281"/>
        <v>110.23</v>
      </c>
      <c r="P485" s="44">
        <f t="shared" si="281"/>
        <v>110.23</v>
      </c>
      <c r="Q485" s="44">
        <f t="shared" si="281"/>
        <v>110.23</v>
      </c>
      <c r="R485" s="44">
        <f t="shared" si="281"/>
        <v>110.23</v>
      </c>
      <c r="S485" s="44">
        <f t="shared" si="281"/>
        <v>110.23</v>
      </c>
      <c r="T485" s="44">
        <f t="shared" si="281"/>
        <v>110.23</v>
      </c>
      <c r="U485" s="44">
        <f t="shared" si="281"/>
        <v>110.23</v>
      </c>
      <c r="V485" s="44">
        <f t="shared" si="281"/>
        <v>110.23</v>
      </c>
      <c r="W485" s="44">
        <f t="shared" si="281"/>
        <v>110.23</v>
      </c>
      <c r="X485" s="44">
        <f t="shared" si="281"/>
        <v>110.23</v>
      </c>
      <c r="Y485" s="44">
        <f t="shared" si="281"/>
        <v>110.23</v>
      </c>
      <c r="Z485" s="44">
        <f t="shared" si="281"/>
        <v>110.23</v>
      </c>
      <c r="AA485" s="44">
        <f t="shared" si="281"/>
        <v>110.23</v>
      </c>
    </row>
    <row r="486" spans="1:27" collapsed="1" x14ac:dyDescent="0.2">
      <c r="A486" s="88" t="s">
        <v>703</v>
      </c>
      <c r="B486" s="28" t="str">
        <f>"05"&amp;"."&amp;$B$639&amp;"."&amp;$B$640</f>
        <v>05.09.2023</v>
      </c>
      <c r="C486" s="80" t="s">
        <v>76</v>
      </c>
      <c r="D486" s="81">
        <f>ROUND(((D487+D488+D490+D489)/1000),5)</f>
        <v>5.0315200000000004</v>
      </c>
      <c r="E486" s="81">
        <f>ROUND(((E487+E488+E490+E489)/1000),5)</f>
        <v>4.9414699999999998</v>
      </c>
      <c r="F486" s="81">
        <f>ROUND(((F487+F488+F490+F489)/1000),5)</f>
        <v>4.8532900000000003</v>
      </c>
      <c r="G486" s="81">
        <f t="shared" ref="G486:AA486" si="282">ROUND(((G487+G488+G490+G489)/1000),5)</f>
        <v>4.8349399999999996</v>
      </c>
      <c r="H486" s="81">
        <f t="shared" si="282"/>
        <v>4.899</v>
      </c>
      <c r="I486" s="81">
        <f t="shared" si="282"/>
        <v>5.0127800000000002</v>
      </c>
      <c r="J486" s="81">
        <f t="shared" si="282"/>
        <v>5.1167899999999999</v>
      </c>
      <c r="K486" s="81">
        <f t="shared" si="282"/>
        <v>5.4027599999999998</v>
      </c>
      <c r="L486" s="81">
        <f t="shared" si="282"/>
        <v>5.4781399999999998</v>
      </c>
      <c r="M486" s="81">
        <f t="shared" si="282"/>
        <v>5.6774199999999997</v>
      </c>
      <c r="N486" s="81">
        <f t="shared" si="282"/>
        <v>5.71035</v>
      </c>
      <c r="O486" s="81">
        <f t="shared" si="282"/>
        <v>5.7085999999999997</v>
      </c>
      <c r="P486" s="81">
        <f t="shared" si="282"/>
        <v>5.6923399999999997</v>
      </c>
      <c r="Q486" s="81">
        <f t="shared" si="282"/>
        <v>5.7118000000000002</v>
      </c>
      <c r="R486" s="81">
        <f t="shared" si="282"/>
        <v>5.7645299999999997</v>
      </c>
      <c r="S486" s="81">
        <f t="shared" si="282"/>
        <v>5.7600100000000003</v>
      </c>
      <c r="T486" s="81">
        <f t="shared" si="282"/>
        <v>5.7448199999999998</v>
      </c>
      <c r="U486" s="81">
        <f t="shared" si="282"/>
        <v>5.7062999999999997</v>
      </c>
      <c r="V486" s="81">
        <f t="shared" si="282"/>
        <v>5.7006699999999997</v>
      </c>
      <c r="W486" s="81">
        <f t="shared" si="282"/>
        <v>5.7542900000000001</v>
      </c>
      <c r="X486" s="81">
        <f t="shared" si="282"/>
        <v>5.7458099999999996</v>
      </c>
      <c r="Y486" s="81">
        <f t="shared" si="282"/>
        <v>5.6892100000000001</v>
      </c>
      <c r="Z486" s="81">
        <f t="shared" si="282"/>
        <v>5.4800399999999998</v>
      </c>
      <c r="AA486" s="81">
        <f t="shared" si="282"/>
        <v>5.3366800000000003</v>
      </c>
    </row>
    <row r="487" spans="1:27" ht="12.75" hidden="1" customHeight="1" outlineLevel="1" x14ac:dyDescent="0.2">
      <c r="A487" s="89" t="s">
        <v>704</v>
      </c>
      <c r="B487" s="63" t="s">
        <v>230</v>
      </c>
      <c r="C487" s="43" t="s">
        <v>79</v>
      </c>
      <c r="D487" s="44">
        <v>1356.84</v>
      </c>
      <c r="E487" s="44">
        <v>1266.79</v>
      </c>
      <c r="F487" s="44">
        <v>1178.6099999999999</v>
      </c>
      <c r="G487" s="44">
        <v>1160.26</v>
      </c>
      <c r="H487" s="44">
        <v>1224.32</v>
      </c>
      <c r="I487" s="44">
        <v>1338.1</v>
      </c>
      <c r="J487" s="44">
        <v>1442.11</v>
      </c>
      <c r="K487" s="44">
        <v>1728.08</v>
      </c>
      <c r="L487" s="44">
        <v>1803.46</v>
      </c>
      <c r="M487" s="44">
        <v>2002.74</v>
      </c>
      <c r="N487" s="44">
        <v>2035.67</v>
      </c>
      <c r="O487" s="44">
        <v>2033.92</v>
      </c>
      <c r="P487" s="44">
        <v>2017.66</v>
      </c>
      <c r="Q487" s="44">
        <v>2037.12</v>
      </c>
      <c r="R487" s="44">
        <v>2089.85</v>
      </c>
      <c r="S487" s="44">
        <v>2085.33</v>
      </c>
      <c r="T487" s="44">
        <v>2070.14</v>
      </c>
      <c r="U487" s="44">
        <v>2031.62</v>
      </c>
      <c r="V487" s="44">
        <v>2025.99</v>
      </c>
      <c r="W487" s="44">
        <v>2079.61</v>
      </c>
      <c r="X487" s="44">
        <v>2071.13</v>
      </c>
      <c r="Y487" s="44">
        <v>2014.53</v>
      </c>
      <c r="Z487" s="44">
        <v>1805.36</v>
      </c>
      <c r="AA487" s="44">
        <v>1662</v>
      </c>
    </row>
    <row r="488" spans="1:27" ht="12.75" hidden="1" customHeight="1" outlineLevel="1" x14ac:dyDescent="0.2">
      <c r="A488" s="89" t="s">
        <v>705</v>
      </c>
      <c r="B488" s="63" t="s">
        <v>90</v>
      </c>
      <c r="C488" s="43" t="s">
        <v>79</v>
      </c>
      <c r="D488" s="44">
        <f>$D$468</f>
        <v>3559.77</v>
      </c>
      <c r="E488" s="44">
        <f t="shared" ref="E488:AA488" si="283">$D$468</f>
        <v>3559.77</v>
      </c>
      <c r="F488" s="44">
        <f t="shared" si="283"/>
        <v>3559.77</v>
      </c>
      <c r="G488" s="44">
        <f t="shared" si="283"/>
        <v>3559.77</v>
      </c>
      <c r="H488" s="44">
        <f t="shared" si="283"/>
        <v>3559.77</v>
      </c>
      <c r="I488" s="44">
        <f t="shared" si="283"/>
        <v>3559.77</v>
      </c>
      <c r="J488" s="44">
        <f t="shared" si="283"/>
        <v>3559.77</v>
      </c>
      <c r="K488" s="44">
        <f t="shared" si="283"/>
        <v>3559.77</v>
      </c>
      <c r="L488" s="44">
        <f t="shared" si="283"/>
        <v>3559.77</v>
      </c>
      <c r="M488" s="44">
        <f t="shared" si="283"/>
        <v>3559.77</v>
      </c>
      <c r="N488" s="44">
        <f t="shared" si="283"/>
        <v>3559.77</v>
      </c>
      <c r="O488" s="44">
        <f t="shared" si="283"/>
        <v>3559.77</v>
      </c>
      <c r="P488" s="44">
        <f t="shared" si="283"/>
        <v>3559.77</v>
      </c>
      <c r="Q488" s="44">
        <f t="shared" si="283"/>
        <v>3559.77</v>
      </c>
      <c r="R488" s="44">
        <f t="shared" si="283"/>
        <v>3559.77</v>
      </c>
      <c r="S488" s="44">
        <f t="shared" si="283"/>
        <v>3559.77</v>
      </c>
      <c r="T488" s="44">
        <f t="shared" si="283"/>
        <v>3559.77</v>
      </c>
      <c r="U488" s="44">
        <f t="shared" si="283"/>
        <v>3559.77</v>
      </c>
      <c r="V488" s="44">
        <f t="shared" si="283"/>
        <v>3559.77</v>
      </c>
      <c r="W488" s="44">
        <f t="shared" si="283"/>
        <v>3559.77</v>
      </c>
      <c r="X488" s="44">
        <f t="shared" si="283"/>
        <v>3559.77</v>
      </c>
      <c r="Y488" s="44">
        <f t="shared" si="283"/>
        <v>3559.77</v>
      </c>
      <c r="Z488" s="44">
        <f t="shared" si="283"/>
        <v>3559.77</v>
      </c>
      <c r="AA488" s="44">
        <f t="shared" si="283"/>
        <v>3559.77</v>
      </c>
    </row>
    <row r="489" spans="1:27" ht="12.75" hidden="1" customHeight="1" outlineLevel="1" x14ac:dyDescent="0.2">
      <c r="A489" s="89" t="s">
        <v>706</v>
      </c>
      <c r="B489" s="63" t="s">
        <v>83</v>
      </c>
      <c r="C489" s="43" t="s">
        <v>79</v>
      </c>
      <c r="D489" s="44">
        <v>4.68</v>
      </c>
      <c r="E489" s="44">
        <v>4.68</v>
      </c>
      <c r="F489" s="44">
        <v>4.68</v>
      </c>
      <c r="G489" s="44">
        <v>4.68</v>
      </c>
      <c r="H489" s="44">
        <v>4.68</v>
      </c>
      <c r="I489" s="44">
        <v>4.68</v>
      </c>
      <c r="J489" s="44">
        <v>4.68</v>
      </c>
      <c r="K489" s="44">
        <v>4.68</v>
      </c>
      <c r="L489" s="44">
        <v>4.68</v>
      </c>
      <c r="M489" s="44">
        <v>4.68</v>
      </c>
      <c r="N489" s="44">
        <v>4.68</v>
      </c>
      <c r="O489" s="44">
        <v>4.68</v>
      </c>
      <c r="P489" s="44">
        <v>4.68</v>
      </c>
      <c r="Q489" s="44">
        <v>4.68</v>
      </c>
      <c r="R489" s="44">
        <v>4.68</v>
      </c>
      <c r="S489" s="44">
        <v>4.68</v>
      </c>
      <c r="T489" s="44">
        <v>4.68</v>
      </c>
      <c r="U489" s="44">
        <v>4.68</v>
      </c>
      <c r="V489" s="44">
        <v>4.68</v>
      </c>
      <c r="W489" s="44">
        <v>4.68</v>
      </c>
      <c r="X489" s="44">
        <v>4.68</v>
      </c>
      <c r="Y489" s="44">
        <v>4.68</v>
      </c>
      <c r="Z489" s="44">
        <v>4.68</v>
      </c>
      <c r="AA489" s="44">
        <v>4.68</v>
      </c>
    </row>
    <row r="490" spans="1:27" ht="12.75" hidden="1" customHeight="1" outlineLevel="1" x14ac:dyDescent="0.2">
      <c r="A490" s="89" t="s">
        <v>707</v>
      </c>
      <c r="B490" s="63" t="s">
        <v>81</v>
      </c>
      <c r="C490" s="43" t="s">
        <v>79</v>
      </c>
      <c r="D490" s="44">
        <f>$D$11</f>
        <v>110.23</v>
      </c>
      <c r="E490" s="44">
        <f t="shared" ref="E490:AA490" si="284">$D$11</f>
        <v>110.23</v>
      </c>
      <c r="F490" s="44">
        <f t="shared" si="284"/>
        <v>110.23</v>
      </c>
      <c r="G490" s="44">
        <f t="shared" si="284"/>
        <v>110.23</v>
      </c>
      <c r="H490" s="44">
        <f t="shared" si="284"/>
        <v>110.23</v>
      </c>
      <c r="I490" s="44">
        <f t="shared" si="284"/>
        <v>110.23</v>
      </c>
      <c r="J490" s="44">
        <f t="shared" si="284"/>
        <v>110.23</v>
      </c>
      <c r="K490" s="44">
        <f t="shared" si="284"/>
        <v>110.23</v>
      </c>
      <c r="L490" s="44">
        <f t="shared" si="284"/>
        <v>110.23</v>
      </c>
      <c r="M490" s="44">
        <f t="shared" si="284"/>
        <v>110.23</v>
      </c>
      <c r="N490" s="44">
        <f t="shared" si="284"/>
        <v>110.23</v>
      </c>
      <c r="O490" s="44">
        <f t="shared" si="284"/>
        <v>110.23</v>
      </c>
      <c r="P490" s="44">
        <f t="shared" si="284"/>
        <v>110.23</v>
      </c>
      <c r="Q490" s="44">
        <f t="shared" si="284"/>
        <v>110.23</v>
      </c>
      <c r="R490" s="44">
        <f t="shared" si="284"/>
        <v>110.23</v>
      </c>
      <c r="S490" s="44">
        <f t="shared" si="284"/>
        <v>110.23</v>
      </c>
      <c r="T490" s="44">
        <f t="shared" si="284"/>
        <v>110.23</v>
      </c>
      <c r="U490" s="44">
        <f t="shared" si="284"/>
        <v>110.23</v>
      </c>
      <c r="V490" s="44">
        <f t="shared" si="284"/>
        <v>110.23</v>
      </c>
      <c r="W490" s="44">
        <f t="shared" si="284"/>
        <v>110.23</v>
      </c>
      <c r="X490" s="44">
        <f t="shared" si="284"/>
        <v>110.23</v>
      </c>
      <c r="Y490" s="44">
        <f t="shared" si="284"/>
        <v>110.23</v>
      </c>
      <c r="Z490" s="44">
        <f t="shared" si="284"/>
        <v>110.23</v>
      </c>
      <c r="AA490" s="44">
        <f t="shared" si="284"/>
        <v>110.23</v>
      </c>
    </row>
    <row r="491" spans="1:27" collapsed="1" x14ac:dyDescent="0.2">
      <c r="A491" s="88" t="s">
        <v>708</v>
      </c>
      <c r="B491" s="28" t="str">
        <f>"06"&amp;"."&amp;$B$639&amp;"."&amp;$B$640</f>
        <v>06.09.2023</v>
      </c>
      <c r="C491" s="80" t="s">
        <v>76</v>
      </c>
      <c r="D491" s="81">
        <f>ROUND(((D492+D493+D495+D494)/1000),5)</f>
        <v>5.0026999999999999</v>
      </c>
      <c r="E491" s="81">
        <f>ROUND(((E492+E493+E495+E494)/1000),5)</f>
        <v>4.8665599999999998</v>
      </c>
      <c r="F491" s="81">
        <f>ROUND(((F492+F493+F495+F494)/1000),5)</f>
        <v>4.7905300000000004</v>
      </c>
      <c r="G491" s="81">
        <f t="shared" ref="G491:AA491" si="285">ROUND(((G492+G493+G495+G494)/1000),5)</f>
        <v>4.7891300000000001</v>
      </c>
      <c r="H491" s="81">
        <f t="shared" si="285"/>
        <v>4.8657899999999996</v>
      </c>
      <c r="I491" s="81">
        <f t="shared" si="285"/>
        <v>4.99214</v>
      </c>
      <c r="J491" s="81">
        <f t="shared" si="285"/>
        <v>5.1175199999999998</v>
      </c>
      <c r="K491" s="81">
        <f t="shared" si="285"/>
        <v>5.4135200000000001</v>
      </c>
      <c r="L491" s="81">
        <f t="shared" si="285"/>
        <v>5.6570099999999996</v>
      </c>
      <c r="M491" s="81">
        <f t="shared" si="285"/>
        <v>5.7277399999999998</v>
      </c>
      <c r="N491" s="81">
        <f t="shared" si="285"/>
        <v>5.7547300000000003</v>
      </c>
      <c r="O491" s="81">
        <f t="shared" si="285"/>
        <v>5.7521300000000002</v>
      </c>
      <c r="P491" s="81">
        <f t="shared" si="285"/>
        <v>5.7449700000000004</v>
      </c>
      <c r="Q491" s="81">
        <f t="shared" si="285"/>
        <v>5.7550800000000004</v>
      </c>
      <c r="R491" s="81">
        <f t="shared" si="285"/>
        <v>5.7937399999999997</v>
      </c>
      <c r="S491" s="81">
        <f t="shared" si="285"/>
        <v>5.7808599999999997</v>
      </c>
      <c r="T491" s="81">
        <f t="shared" si="285"/>
        <v>5.7730800000000002</v>
      </c>
      <c r="U491" s="81">
        <f t="shared" si="285"/>
        <v>5.7637999999999998</v>
      </c>
      <c r="V491" s="81">
        <f t="shared" si="285"/>
        <v>5.7626600000000003</v>
      </c>
      <c r="W491" s="81">
        <f t="shared" si="285"/>
        <v>5.7815899999999996</v>
      </c>
      <c r="X491" s="81">
        <f t="shared" si="285"/>
        <v>5.7790600000000003</v>
      </c>
      <c r="Y491" s="81">
        <f t="shared" si="285"/>
        <v>5.6683300000000001</v>
      </c>
      <c r="Z491" s="81">
        <f t="shared" si="285"/>
        <v>5.4529399999999999</v>
      </c>
      <c r="AA491" s="81">
        <f t="shared" si="285"/>
        <v>5.2374000000000001</v>
      </c>
    </row>
    <row r="492" spans="1:27" ht="12.75" hidden="1" customHeight="1" outlineLevel="1" x14ac:dyDescent="0.2">
      <c r="A492" s="89" t="s">
        <v>709</v>
      </c>
      <c r="B492" s="63" t="s">
        <v>230</v>
      </c>
      <c r="C492" s="43" t="s">
        <v>79</v>
      </c>
      <c r="D492" s="44">
        <v>1328.02</v>
      </c>
      <c r="E492" s="44">
        <v>1191.8800000000001</v>
      </c>
      <c r="F492" s="44">
        <v>1115.8499999999999</v>
      </c>
      <c r="G492" s="44">
        <v>1114.45</v>
      </c>
      <c r="H492" s="44">
        <v>1191.1099999999999</v>
      </c>
      <c r="I492" s="44">
        <v>1317.46</v>
      </c>
      <c r="J492" s="44">
        <v>1442.84</v>
      </c>
      <c r="K492" s="44">
        <v>1738.84</v>
      </c>
      <c r="L492" s="44">
        <v>1982.33</v>
      </c>
      <c r="M492" s="44">
        <v>2053.06</v>
      </c>
      <c r="N492" s="44">
        <v>2080.0500000000002</v>
      </c>
      <c r="O492" s="44">
        <v>2077.4499999999998</v>
      </c>
      <c r="P492" s="44">
        <v>2070.29</v>
      </c>
      <c r="Q492" s="44">
        <v>2080.4</v>
      </c>
      <c r="R492" s="44">
        <v>2119.06</v>
      </c>
      <c r="S492" s="44">
        <v>2106.1799999999998</v>
      </c>
      <c r="T492" s="44">
        <v>2098.4</v>
      </c>
      <c r="U492" s="44">
        <v>2089.12</v>
      </c>
      <c r="V492" s="44">
        <v>2087.98</v>
      </c>
      <c r="W492" s="44">
        <v>2106.91</v>
      </c>
      <c r="X492" s="44">
        <v>2104.38</v>
      </c>
      <c r="Y492" s="44">
        <v>1993.65</v>
      </c>
      <c r="Z492" s="44">
        <v>1778.26</v>
      </c>
      <c r="AA492" s="44">
        <v>1562.72</v>
      </c>
    </row>
    <row r="493" spans="1:27" ht="12.75" hidden="1" customHeight="1" outlineLevel="1" x14ac:dyDescent="0.2">
      <c r="A493" s="89" t="s">
        <v>710</v>
      </c>
      <c r="B493" s="63" t="s">
        <v>90</v>
      </c>
      <c r="C493" s="43" t="s">
        <v>79</v>
      </c>
      <c r="D493" s="44">
        <f>$D$468</f>
        <v>3559.77</v>
      </c>
      <c r="E493" s="44">
        <f t="shared" ref="E493:AA493" si="286">$D$468</f>
        <v>3559.77</v>
      </c>
      <c r="F493" s="44">
        <f t="shared" si="286"/>
        <v>3559.77</v>
      </c>
      <c r="G493" s="44">
        <f t="shared" si="286"/>
        <v>3559.77</v>
      </c>
      <c r="H493" s="44">
        <f t="shared" si="286"/>
        <v>3559.77</v>
      </c>
      <c r="I493" s="44">
        <f t="shared" si="286"/>
        <v>3559.77</v>
      </c>
      <c r="J493" s="44">
        <f t="shared" si="286"/>
        <v>3559.77</v>
      </c>
      <c r="K493" s="44">
        <f t="shared" si="286"/>
        <v>3559.77</v>
      </c>
      <c r="L493" s="44">
        <f t="shared" si="286"/>
        <v>3559.77</v>
      </c>
      <c r="M493" s="44">
        <f t="shared" si="286"/>
        <v>3559.77</v>
      </c>
      <c r="N493" s="44">
        <f t="shared" si="286"/>
        <v>3559.77</v>
      </c>
      <c r="O493" s="44">
        <f t="shared" si="286"/>
        <v>3559.77</v>
      </c>
      <c r="P493" s="44">
        <f t="shared" si="286"/>
        <v>3559.77</v>
      </c>
      <c r="Q493" s="44">
        <f t="shared" si="286"/>
        <v>3559.77</v>
      </c>
      <c r="R493" s="44">
        <f t="shared" si="286"/>
        <v>3559.77</v>
      </c>
      <c r="S493" s="44">
        <f t="shared" si="286"/>
        <v>3559.77</v>
      </c>
      <c r="T493" s="44">
        <f t="shared" si="286"/>
        <v>3559.77</v>
      </c>
      <c r="U493" s="44">
        <f t="shared" si="286"/>
        <v>3559.77</v>
      </c>
      <c r="V493" s="44">
        <f t="shared" si="286"/>
        <v>3559.77</v>
      </c>
      <c r="W493" s="44">
        <f t="shared" si="286"/>
        <v>3559.77</v>
      </c>
      <c r="X493" s="44">
        <f t="shared" si="286"/>
        <v>3559.77</v>
      </c>
      <c r="Y493" s="44">
        <f t="shared" si="286"/>
        <v>3559.77</v>
      </c>
      <c r="Z493" s="44">
        <f t="shared" si="286"/>
        <v>3559.77</v>
      </c>
      <c r="AA493" s="44">
        <f t="shared" si="286"/>
        <v>3559.77</v>
      </c>
    </row>
    <row r="494" spans="1:27" ht="12.75" hidden="1" customHeight="1" outlineLevel="1" x14ac:dyDescent="0.2">
      <c r="A494" s="89" t="s">
        <v>711</v>
      </c>
      <c r="B494" s="63" t="s">
        <v>83</v>
      </c>
      <c r="C494" s="43" t="s">
        <v>79</v>
      </c>
      <c r="D494" s="44">
        <v>4.68</v>
      </c>
      <c r="E494" s="44">
        <v>4.68</v>
      </c>
      <c r="F494" s="44">
        <v>4.68</v>
      </c>
      <c r="G494" s="44">
        <v>4.68</v>
      </c>
      <c r="H494" s="44">
        <v>4.68</v>
      </c>
      <c r="I494" s="44">
        <v>4.68</v>
      </c>
      <c r="J494" s="44">
        <v>4.68</v>
      </c>
      <c r="K494" s="44">
        <v>4.68</v>
      </c>
      <c r="L494" s="44">
        <v>4.68</v>
      </c>
      <c r="M494" s="44">
        <v>4.68</v>
      </c>
      <c r="N494" s="44">
        <v>4.68</v>
      </c>
      <c r="O494" s="44">
        <v>4.68</v>
      </c>
      <c r="P494" s="44">
        <v>4.68</v>
      </c>
      <c r="Q494" s="44">
        <v>4.68</v>
      </c>
      <c r="R494" s="44">
        <v>4.68</v>
      </c>
      <c r="S494" s="44">
        <v>4.68</v>
      </c>
      <c r="T494" s="44">
        <v>4.68</v>
      </c>
      <c r="U494" s="44">
        <v>4.68</v>
      </c>
      <c r="V494" s="44">
        <v>4.68</v>
      </c>
      <c r="W494" s="44">
        <v>4.68</v>
      </c>
      <c r="X494" s="44">
        <v>4.68</v>
      </c>
      <c r="Y494" s="44">
        <v>4.68</v>
      </c>
      <c r="Z494" s="44">
        <v>4.68</v>
      </c>
      <c r="AA494" s="44">
        <v>4.68</v>
      </c>
    </row>
    <row r="495" spans="1:27" ht="12.75" hidden="1" customHeight="1" outlineLevel="1" x14ac:dyDescent="0.2">
      <c r="A495" s="89" t="s">
        <v>712</v>
      </c>
      <c r="B495" s="63" t="s">
        <v>81</v>
      </c>
      <c r="C495" s="43" t="s">
        <v>79</v>
      </c>
      <c r="D495" s="44">
        <f>$D$11</f>
        <v>110.23</v>
      </c>
      <c r="E495" s="44">
        <f t="shared" ref="E495:AA495" si="287">$D$11</f>
        <v>110.23</v>
      </c>
      <c r="F495" s="44">
        <f t="shared" si="287"/>
        <v>110.23</v>
      </c>
      <c r="G495" s="44">
        <f t="shared" si="287"/>
        <v>110.23</v>
      </c>
      <c r="H495" s="44">
        <f t="shared" si="287"/>
        <v>110.23</v>
      </c>
      <c r="I495" s="44">
        <f t="shared" si="287"/>
        <v>110.23</v>
      </c>
      <c r="J495" s="44">
        <f t="shared" si="287"/>
        <v>110.23</v>
      </c>
      <c r="K495" s="44">
        <f t="shared" si="287"/>
        <v>110.23</v>
      </c>
      <c r="L495" s="44">
        <f t="shared" si="287"/>
        <v>110.23</v>
      </c>
      <c r="M495" s="44">
        <f t="shared" si="287"/>
        <v>110.23</v>
      </c>
      <c r="N495" s="44">
        <f t="shared" si="287"/>
        <v>110.23</v>
      </c>
      <c r="O495" s="44">
        <f t="shared" si="287"/>
        <v>110.23</v>
      </c>
      <c r="P495" s="44">
        <f t="shared" si="287"/>
        <v>110.23</v>
      </c>
      <c r="Q495" s="44">
        <f t="shared" si="287"/>
        <v>110.23</v>
      </c>
      <c r="R495" s="44">
        <f t="shared" si="287"/>
        <v>110.23</v>
      </c>
      <c r="S495" s="44">
        <f t="shared" si="287"/>
        <v>110.23</v>
      </c>
      <c r="T495" s="44">
        <f t="shared" si="287"/>
        <v>110.23</v>
      </c>
      <c r="U495" s="44">
        <f t="shared" si="287"/>
        <v>110.23</v>
      </c>
      <c r="V495" s="44">
        <f t="shared" si="287"/>
        <v>110.23</v>
      </c>
      <c r="W495" s="44">
        <f t="shared" si="287"/>
        <v>110.23</v>
      </c>
      <c r="X495" s="44">
        <f t="shared" si="287"/>
        <v>110.23</v>
      </c>
      <c r="Y495" s="44">
        <f t="shared" si="287"/>
        <v>110.23</v>
      </c>
      <c r="Z495" s="44">
        <f t="shared" si="287"/>
        <v>110.23</v>
      </c>
      <c r="AA495" s="44">
        <f t="shared" si="287"/>
        <v>110.23</v>
      </c>
    </row>
    <row r="496" spans="1:27" collapsed="1" x14ac:dyDescent="0.2">
      <c r="A496" s="88" t="s">
        <v>713</v>
      </c>
      <c r="B496" s="28" t="str">
        <f>"07"&amp;"."&amp;$B$639&amp;"."&amp;$B$640</f>
        <v>07.09.2023</v>
      </c>
      <c r="C496" s="80" t="s">
        <v>76</v>
      </c>
      <c r="D496" s="81">
        <f>ROUND(((D497+D498+D500+D499)/1000),5)</f>
        <v>5.0285099999999998</v>
      </c>
      <c r="E496" s="81">
        <f>ROUND(((E497+E498+E500+E499)/1000),5)</f>
        <v>4.8967299999999998</v>
      </c>
      <c r="F496" s="81">
        <f>ROUND(((F497+F498+F500+F499)/1000),5)</f>
        <v>4.8243099999999997</v>
      </c>
      <c r="G496" s="81">
        <f t="shared" ref="G496:AA496" si="288">ROUND(((G497+G498+G500+G499)/1000),5)</f>
        <v>4.81935</v>
      </c>
      <c r="H496" s="81">
        <f t="shared" si="288"/>
        <v>4.9135999999999997</v>
      </c>
      <c r="I496" s="81">
        <f t="shared" si="288"/>
        <v>5.0220900000000004</v>
      </c>
      <c r="J496" s="81">
        <f t="shared" si="288"/>
        <v>5.1393000000000004</v>
      </c>
      <c r="K496" s="81">
        <f t="shared" si="288"/>
        <v>5.4554099999999996</v>
      </c>
      <c r="L496" s="81">
        <f t="shared" si="288"/>
        <v>5.6910600000000002</v>
      </c>
      <c r="M496" s="81">
        <f t="shared" si="288"/>
        <v>5.7813499999999998</v>
      </c>
      <c r="N496" s="81">
        <f t="shared" si="288"/>
        <v>5.8140299999999998</v>
      </c>
      <c r="O496" s="81">
        <f t="shared" si="288"/>
        <v>5.8045600000000004</v>
      </c>
      <c r="P496" s="81">
        <f t="shared" si="288"/>
        <v>5.7894899999999998</v>
      </c>
      <c r="Q496" s="81">
        <f t="shared" si="288"/>
        <v>5.8076499999999998</v>
      </c>
      <c r="R496" s="81">
        <f t="shared" si="288"/>
        <v>5.85006</v>
      </c>
      <c r="S496" s="81">
        <f t="shared" si="288"/>
        <v>5.8457999999999997</v>
      </c>
      <c r="T496" s="81">
        <f t="shared" si="288"/>
        <v>5.8211700000000004</v>
      </c>
      <c r="U496" s="81">
        <f t="shared" si="288"/>
        <v>5.8036799999999999</v>
      </c>
      <c r="V496" s="81">
        <f t="shared" si="288"/>
        <v>5.7965400000000002</v>
      </c>
      <c r="W496" s="81">
        <f t="shared" si="288"/>
        <v>5.8355800000000002</v>
      </c>
      <c r="X496" s="81">
        <f t="shared" si="288"/>
        <v>5.8140499999999999</v>
      </c>
      <c r="Y496" s="81">
        <f t="shared" si="288"/>
        <v>5.6896800000000001</v>
      </c>
      <c r="Z496" s="81">
        <f t="shared" si="288"/>
        <v>5.3521700000000001</v>
      </c>
      <c r="AA496" s="81">
        <f t="shared" si="288"/>
        <v>5.1757299999999997</v>
      </c>
    </row>
    <row r="497" spans="1:27" ht="12.75" hidden="1" customHeight="1" outlineLevel="1" x14ac:dyDescent="0.2">
      <c r="A497" s="89" t="s">
        <v>714</v>
      </c>
      <c r="B497" s="63" t="s">
        <v>230</v>
      </c>
      <c r="C497" s="43" t="s">
        <v>79</v>
      </c>
      <c r="D497" s="44">
        <v>1353.83</v>
      </c>
      <c r="E497" s="44">
        <v>1222.05</v>
      </c>
      <c r="F497" s="44">
        <v>1149.6300000000001</v>
      </c>
      <c r="G497" s="44">
        <v>1144.67</v>
      </c>
      <c r="H497" s="44">
        <v>1238.92</v>
      </c>
      <c r="I497" s="44">
        <v>1347.41</v>
      </c>
      <c r="J497" s="44">
        <v>1464.62</v>
      </c>
      <c r="K497" s="44">
        <v>1780.73</v>
      </c>
      <c r="L497" s="44">
        <v>2016.38</v>
      </c>
      <c r="M497" s="44">
        <v>2106.67</v>
      </c>
      <c r="N497" s="44">
        <v>2139.35</v>
      </c>
      <c r="O497" s="44">
        <v>2129.88</v>
      </c>
      <c r="P497" s="44">
        <v>2114.81</v>
      </c>
      <c r="Q497" s="44">
        <v>2132.9699999999998</v>
      </c>
      <c r="R497" s="44">
        <v>2175.38</v>
      </c>
      <c r="S497" s="44">
        <v>2171.12</v>
      </c>
      <c r="T497" s="44">
        <v>2146.4899999999998</v>
      </c>
      <c r="U497" s="44">
        <v>2129</v>
      </c>
      <c r="V497" s="44">
        <v>2121.86</v>
      </c>
      <c r="W497" s="44">
        <v>2160.9</v>
      </c>
      <c r="X497" s="44">
        <v>2139.37</v>
      </c>
      <c r="Y497" s="44">
        <v>2015</v>
      </c>
      <c r="Z497" s="44">
        <v>1677.49</v>
      </c>
      <c r="AA497" s="44">
        <v>1501.05</v>
      </c>
    </row>
    <row r="498" spans="1:27" ht="12.75" hidden="1" customHeight="1" outlineLevel="1" x14ac:dyDescent="0.2">
      <c r="A498" s="89" t="s">
        <v>715</v>
      </c>
      <c r="B498" s="63" t="s">
        <v>90</v>
      </c>
      <c r="C498" s="43" t="s">
        <v>79</v>
      </c>
      <c r="D498" s="44">
        <f>$D$468</f>
        <v>3559.77</v>
      </c>
      <c r="E498" s="44">
        <f t="shared" ref="E498:AA498" si="289">$D$468</f>
        <v>3559.77</v>
      </c>
      <c r="F498" s="44">
        <f t="shared" si="289"/>
        <v>3559.77</v>
      </c>
      <c r="G498" s="44">
        <f t="shared" si="289"/>
        <v>3559.77</v>
      </c>
      <c r="H498" s="44">
        <f t="shared" si="289"/>
        <v>3559.77</v>
      </c>
      <c r="I498" s="44">
        <f t="shared" si="289"/>
        <v>3559.77</v>
      </c>
      <c r="J498" s="44">
        <f t="shared" si="289"/>
        <v>3559.77</v>
      </c>
      <c r="K498" s="44">
        <f t="shared" si="289"/>
        <v>3559.77</v>
      </c>
      <c r="L498" s="44">
        <f t="shared" si="289"/>
        <v>3559.77</v>
      </c>
      <c r="M498" s="44">
        <f t="shared" si="289"/>
        <v>3559.77</v>
      </c>
      <c r="N498" s="44">
        <f t="shared" si="289"/>
        <v>3559.77</v>
      </c>
      <c r="O498" s="44">
        <f t="shared" si="289"/>
        <v>3559.77</v>
      </c>
      <c r="P498" s="44">
        <f t="shared" si="289"/>
        <v>3559.77</v>
      </c>
      <c r="Q498" s="44">
        <f t="shared" si="289"/>
        <v>3559.77</v>
      </c>
      <c r="R498" s="44">
        <f t="shared" si="289"/>
        <v>3559.77</v>
      </c>
      <c r="S498" s="44">
        <f t="shared" si="289"/>
        <v>3559.77</v>
      </c>
      <c r="T498" s="44">
        <f t="shared" si="289"/>
        <v>3559.77</v>
      </c>
      <c r="U498" s="44">
        <f t="shared" si="289"/>
        <v>3559.77</v>
      </c>
      <c r="V498" s="44">
        <f t="shared" si="289"/>
        <v>3559.77</v>
      </c>
      <c r="W498" s="44">
        <f t="shared" si="289"/>
        <v>3559.77</v>
      </c>
      <c r="X498" s="44">
        <f t="shared" si="289"/>
        <v>3559.77</v>
      </c>
      <c r="Y498" s="44">
        <f t="shared" si="289"/>
        <v>3559.77</v>
      </c>
      <c r="Z498" s="44">
        <f t="shared" si="289"/>
        <v>3559.77</v>
      </c>
      <c r="AA498" s="44">
        <f t="shared" si="289"/>
        <v>3559.77</v>
      </c>
    </row>
    <row r="499" spans="1:27" ht="12.75" hidden="1" customHeight="1" outlineLevel="1" x14ac:dyDescent="0.2">
      <c r="A499" s="89" t="s">
        <v>716</v>
      </c>
      <c r="B499" s="63" t="s">
        <v>83</v>
      </c>
      <c r="C499" s="43" t="s">
        <v>79</v>
      </c>
      <c r="D499" s="44">
        <v>4.68</v>
      </c>
      <c r="E499" s="44">
        <v>4.68</v>
      </c>
      <c r="F499" s="44">
        <v>4.68</v>
      </c>
      <c r="G499" s="44">
        <v>4.68</v>
      </c>
      <c r="H499" s="44">
        <v>4.68</v>
      </c>
      <c r="I499" s="44">
        <v>4.68</v>
      </c>
      <c r="J499" s="44">
        <v>4.68</v>
      </c>
      <c r="K499" s="44">
        <v>4.68</v>
      </c>
      <c r="L499" s="44">
        <v>4.68</v>
      </c>
      <c r="M499" s="44">
        <v>4.68</v>
      </c>
      <c r="N499" s="44">
        <v>4.68</v>
      </c>
      <c r="O499" s="44">
        <v>4.68</v>
      </c>
      <c r="P499" s="44">
        <v>4.68</v>
      </c>
      <c r="Q499" s="44">
        <v>4.68</v>
      </c>
      <c r="R499" s="44">
        <v>4.68</v>
      </c>
      <c r="S499" s="44">
        <v>4.68</v>
      </c>
      <c r="T499" s="44">
        <v>4.68</v>
      </c>
      <c r="U499" s="44">
        <v>4.68</v>
      </c>
      <c r="V499" s="44">
        <v>4.68</v>
      </c>
      <c r="W499" s="44">
        <v>4.68</v>
      </c>
      <c r="X499" s="44">
        <v>4.68</v>
      </c>
      <c r="Y499" s="44">
        <v>4.68</v>
      </c>
      <c r="Z499" s="44">
        <v>4.68</v>
      </c>
      <c r="AA499" s="44">
        <v>4.68</v>
      </c>
    </row>
    <row r="500" spans="1:27" ht="12.75" hidden="1" customHeight="1" outlineLevel="1" x14ac:dyDescent="0.2">
      <c r="A500" s="89" t="s">
        <v>717</v>
      </c>
      <c r="B500" s="63" t="s">
        <v>81</v>
      </c>
      <c r="C500" s="43" t="s">
        <v>79</v>
      </c>
      <c r="D500" s="44">
        <f>$D$11</f>
        <v>110.23</v>
      </c>
      <c r="E500" s="44">
        <f t="shared" ref="E500:AA500" si="290">$D$11</f>
        <v>110.23</v>
      </c>
      <c r="F500" s="44">
        <f t="shared" si="290"/>
        <v>110.23</v>
      </c>
      <c r="G500" s="44">
        <f t="shared" si="290"/>
        <v>110.23</v>
      </c>
      <c r="H500" s="44">
        <f t="shared" si="290"/>
        <v>110.23</v>
      </c>
      <c r="I500" s="44">
        <f t="shared" si="290"/>
        <v>110.23</v>
      </c>
      <c r="J500" s="44">
        <f t="shared" si="290"/>
        <v>110.23</v>
      </c>
      <c r="K500" s="44">
        <f t="shared" si="290"/>
        <v>110.23</v>
      </c>
      <c r="L500" s="44">
        <f t="shared" si="290"/>
        <v>110.23</v>
      </c>
      <c r="M500" s="44">
        <f t="shared" si="290"/>
        <v>110.23</v>
      </c>
      <c r="N500" s="44">
        <f t="shared" si="290"/>
        <v>110.23</v>
      </c>
      <c r="O500" s="44">
        <f t="shared" si="290"/>
        <v>110.23</v>
      </c>
      <c r="P500" s="44">
        <f t="shared" si="290"/>
        <v>110.23</v>
      </c>
      <c r="Q500" s="44">
        <f t="shared" si="290"/>
        <v>110.23</v>
      </c>
      <c r="R500" s="44">
        <f t="shared" si="290"/>
        <v>110.23</v>
      </c>
      <c r="S500" s="44">
        <f t="shared" si="290"/>
        <v>110.23</v>
      </c>
      <c r="T500" s="44">
        <f t="shared" si="290"/>
        <v>110.23</v>
      </c>
      <c r="U500" s="44">
        <f t="shared" si="290"/>
        <v>110.23</v>
      </c>
      <c r="V500" s="44">
        <f t="shared" si="290"/>
        <v>110.23</v>
      </c>
      <c r="W500" s="44">
        <f t="shared" si="290"/>
        <v>110.23</v>
      </c>
      <c r="X500" s="44">
        <f t="shared" si="290"/>
        <v>110.23</v>
      </c>
      <c r="Y500" s="44">
        <f t="shared" si="290"/>
        <v>110.23</v>
      </c>
      <c r="Z500" s="44">
        <f t="shared" si="290"/>
        <v>110.23</v>
      </c>
      <c r="AA500" s="44">
        <f t="shared" si="290"/>
        <v>110.23</v>
      </c>
    </row>
    <row r="501" spans="1:27" collapsed="1" x14ac:dyDescent="0.2">
      <c r="A501" s="88" t="s">
        <v>718</v>
      </c>
      <c r="B501" s="28" t="str">
        <f>"08"&amp;"."&amp;$B$639&amp;"."&amp;$B$640</f>
        <v>08.09.2023</v>
      </c>
      <c r="C501" s="80" t="s">
        <v>76</v>
      </c>
      <c r="D501" s="81">
        <f>ROUND(((D502+D503+D505+D504)/1000),5)</f>
        <v>5.0432100000000002</v>
      </c>
      <c r="E501" s="81">
        <f>ROUND(((E502+E503+E505+E504)/1000),5)</f>
        <v>4.8882899999999996</v>
      </c>
      <c r="F501" s="81">
        <f>ROUND(((F502+F503+F505+F504)/1000),5)</f>
        <v>4.7877999999999998</v>
      </c>
      <c r="G501" s="81">
        <f t="shared" ref="G501:AA501" si="291">ROUND(((G502+G503+G505+G504)/1000),5)</f>
        <v>4.7622499999999999</v>
      </c>
      <c r="H501" s="81">
        <f t="shared" si="291"/>
        <v>4.9111000000000002</v>
      </c>
      <c r="I501" s="81">
        <f t="shared" si="291"/>
        <v>5.0272100000000002</v>
      </c>
      <c r="J501" s="81">
        <f t="shared" si="291"/>
        <v>5.1613699999999998</v>
      </c>
      <c r="K501" s="81">
        <f t="shared" si="291"/>
        <v>5.4291200000000002</v>
      </c>
      <c r="L501" s="81">
        <f t="shared" si="291"/>
        <v>5.6514100000000003</v>
      </c>
      <c r="M501" s="81">
        <f t="shared" si="291"/>
        <v>5.7471899999999998</v>
      </c>
      <c r="N501" s="81">
        <f t="shared" si="291"/>
        <v>5.7765300000000002</v>
      </c>
      <c r="O501" s="81">
        <f t="shared" si="291"/>
        <v>5.7651500000000002</v>
      </c>
      <c r="P501" s="81">
        <f t="shared" si="291"/>
        <v>5.7676999999999996</v>
      </c>
      <c r="Q501" s="81">
        <f t="shared" si="291"/>
        <v>5.77935</v>
      </c>
      <c r="R501" s="81">
        <f t="shared" si="291"/>
        <v>5.8034600000000003</v>
      </c>
      <c r="S501" s="81">
        <f t="shared" si="291"/>
        <v>5.79291</v>
      </c>
      <c r="T501" s="81">
        <f t="shared" si="291"/>
        <v>5.7702499999999999</v>
      </c>
      <c r="U501" s="81">
        <f t="shared" si="291"/>
        <v>5.7538</v>
      </c>
      <c r="V501" s="81">
        <f t="shared" si="291"/>
        <v>5.7599600000000004</v>
      </c>
      <c r="W501" s="81">
        <f t="shared" si="291"/>
        <v>5.8127300000000002</v>
      </c>
      <c r="X501" s="81">
        <f t="shared" si="291"/>
        <v>5.8211399999999998</v>
      </c>
      <c r="Y501" s="81">
        <f t="shared" si="291"/>
        <v>5.7671099999999997</v>
      </c>
      <c r="Z501" s="81">
        <f t="shared" si="291"/>
        <v>5.5894399999999997</v>
      </c>
      <c r="AA501" s="81">
        <f t="shared" si="291"/>
        <v>5.2959800000000001</v>
      </c>
    </row>
    <row r="502" spans="1:27" ht="12.75" hidden="1" customHeight="1" outlineLevel="1" x14ac:dyDescent="0.2">
      <c r="A502" s="89" t="s">
        <v>719</v>
      </c>
      <c r="B502" s="63" t="s">
        <v>230</v>
      </c>
      <c r="C502" s="43" t="s">
        <v>79</v>
      </c>
      <c r="D502" s="44">
        <v>1368.53</v>
      </c>
      <c r="E502" s="44">
        <v>1213.6099999999999</v>
      </c>
      <c r="F502" s="44">
        <v>1113.1199999999999</v>
      </c>
      <c r="G502" s="44">
        <v>1087.57</v>
      </c>
      <c r="H502" s="44">
        <v>1236.42</v>
      </c>
      <c r="I502" s="44">
        <v>1352.53</v>
      </c>
      <c r="J502" s="44">
        <v>1486.69</v>
      </c>
      <c r="K502" s="44">
        <v>1754.44</v>
      </c>
      <c r="L502" s="44">
        <v>1976.73</v>
      </c>
      <c r="M502" s="44">
        <v>2072.5100000000002</v>
      </c>
      <c r="N502" s="44">
        <v>2101.85</v>
      </c>
      <c r="O502" s="44">
        <v>2090.4699999999998</v>
      </c>
      <c r="P502" s="44">
        <v>2093.02</v>
      </c>
      <c r="Q502" s="44">
        <v>2104.67</v>
      </c>
      <c r="R502" s="44">
        <v>2128.7800000000002</v>
      </c>
      <c r="S502" s="44">
        <v>2118.23</v>
      </c>
      <c r="T502" s="44">
        <v>2095.5700000000002</v>
      </c>
      <c r="U502" s="44">
        <v>2079.12</v>
      </c>
      <c r="V502" s="44">
        <v>2085.2800000000002</v>
      </c>
      <c r="W502" s="44">
        <v>2138.0500000000002</v>
      </c>
      <c r="X502" s="44">
        <v>2146.46</v>
      </c>
      <c r="Y502" s="44">
        <v>2092.4299999999998</v>
      </c>
      <c r="Z502" s="44">
        <v>1914.76</v>
      </c>
      <c r="AA502" s="44">
        <v>1621.3</v>
      </c>
    </row>
    <row r="503" spans="1:27" ht="12.75" hidden="1" customHeight="1" outlineLevel="1" x14ac:dyDescent="0.2">
      <c r="A503" s="89" t="s">
        <v>720</v>
      </c>
      <c r="B503" s="63" t="s">
        <v>90</v>
      </c>
      <c r="C503" s="43" t="s">
        <v>79</v>
      </c>
      <c r="D503" s="44">
        <f>$D$468</f>
        <v>3559.77</v>
      </c>
      <c r="E503" s="44">
        <f t="shared" ref="E503:AA503" si="292">$D$468</f>
        <v>3559.77</v>
      </c>
      <c r="F503" s="44">
        <f t="shared" si="292"/>
        <v>3559.77</v>
      </c>
      <c r="G503" s="44">
        <f t="shared" si="292"/>
        <v>3559.77</v>
      </c>
      <c r="H503" s="44">
        <f t="shared" si="292"/>
        <v>3559.77</v>
      </c>
      <c r="I503" s="44">
        <f t="shared" si="292"/>
        <v>3559.77</v>
      </c>
      <c r="J503" s="44">
        <f t="shared" si="292"/>
        <v>3559.77</v>
      </c>
      <c r="K503" s="44">
        <f t="shared" si="292"/>
        <v>3559.77</v>
      </c>
      <c r="L503" s="44">
        <f t="shared" si="292"/>
        <v>3559.77</v>
      </c>
      <c r="M503" s="44">
        <f t="shared" si="292"/>
        <v>3559.77</v>
      </c>
      <c r="N503" s="44">
        <f t="shared" si="292"/>
        <v>3559.77</v>
      </c>
      <c r="O503" s="44">
        <f t="shared" si="292"/>
        <v>3559.77</v>
      </c>
      <c r="P503" s="44">
        <f t="shared" si="292"/>
        <v>3559.77</v>
      </c>
      <c r="Q503" s="44">
        <f t="shared" si="292"/>
        <v>3559.77</v>
      </c>
      <c r="R503" s="44">
        <f t="shared" si="292"/>
        <v>3559.77</v>
      </c>
      <c r="S503" s="44">
        <f t="shared" si="292"/>
        <v>3559.77</v>
      </c>
      <c r="T503" s="44">
        <f t="shared" si="292"/>
        <v>3559.77</v>
      </c>
      <c r="U503" s="44">
        <f t="shared" si="292"/>
        <v>3559.77</v>
      </c>
      <c r="V503" s="44">
        <f t="shared" si="292"/>
        <v>3559.77</v>
      </c>
      <c r="W503" s="44">
        <f t="shared" si="292"/>
        <v>3559.77</v>
      </c>
      <c r="X503" s="44">
        <f t="shared" si="292"/>
        <v>3559.77</v>
      </c>
      <c r="Y503" s="44">
        <f t="shared" si="292"/>
        <v>3559.77</v>
      </c>
      <c r="Z503" s="44">
        <f t="shared" si="292"/>
        <v>3559.77</v>
      </c>
      <c r="AA503" s="44">
        <f t="shared" si="292"/>
        <v>3559.77</v>
      </c>
    </row>
    <row r="504" spans="1:27" ht="12.75" hidden="1" customHeight="1" outlineLevel="1" x14ac:dyDescent="0.2">
      <c r="A504" s="89" t="s">
        <v>721</v>
      </c>
      <c r="B504" s="63" t="s">
        <v>83</v>
      </c>
      <c r="C504" s="43" t="s">
        <v>79</v>
      </c>
      <c r="D504" s="44">
        <v>4.68</v>
      </c>
      <c r="E504" s="44">
        <v>4.68</v>
      </c>
      <c r="F504" s="44">
        <v>4.68</v>
      </c>
      <c r="G504" s="44">
        <v>4.68</v>
      </c>
      <c r="H504" s="44">
        <v>4.68</v>
      </c>
      <c r="I504" s="44">
        <v>4.68</v>
      </c>
      <c r="J504" s="44">
        <v>4.68</v>
      </c>
      <c r="K504" s="44">
        <v>4.68</v>
      </c>
      <c r="L504" s="44">
        <v>4.68</v>
      </c>
      <c r="M504" s="44">
        <v>4.68</v>
      </c>
      <c r="N504" s="44">
        <v>4.68</v>
      </c>
      <c r="O504" s="44">
        <v>4.68</v>
      </c>
      <c r="P504" s="44">
        <v>4.68</v>
      </c>
      <c r="Q504" s="44">
        <v>4.68</v>
      </c>
      <c r="R504" s="44">
        <v>4.68</v>
      </c>
      <c r="S504" s="44">
        <v>4.68</v>
      </c>
      <c r="T504" s="44">
        <v>4.68</v>
      </c>
      <c r="U504" s="44">
        <v>4.68</v>
      </c>
      <c r="V504" s="44">
        <v>4.68</v>
      </c>
      <c r="W504" s="44">
        <v>4.68</v>
      </c>
      <c r="X504" s="44">
        <v>4.68</v>
      </c>
      <c r="Y504" s="44">
        <v>4.68</v>
      </c>
      <c r="Z504" s="44">
        <v>4.68</v>
      </c>
      <c r="AA504" s="44">
        <v>4.68</v>
      </c>
    </row>
    <row r="505" spans="1:27" ht="12.75" hidden="1" customHeight="1" outlineLevel="1" x14ac:dyDescent="0.2">
      <c r="A505" s="89" t="s">
        <v>722</v>
      </c>
      <c r="B505" s="63" t="s">
        <v>81</v>
      </c>
      <c r="C505" s="43" t="s">
        <v>79</v>
      </c>
      <c r="D505" s="44">
        <f>$D$11</f>
        <v>110.23</v>
      </c>
      <c r="E505" s="44">
        <f t="shared" ref="E505:AA505" si="293">$D$11</f>
        <v>110.23</v>
      </c>
      <c r="F505" s="44">
        <f t="shared" si="293"/>
        <v>110.23</v>
      </c>
      <c r="G505" s="44">
        <f t="shared" si="293"/>
        <v>110.23</v>
      </c>
      <c r="H505" s="44">
        <f t="shared" si="293"/>
        <v>110.23</v>
      </c>
      <c r="I505" s="44">
        <f t="shared" si="293"/>
        <v>110.23</v>
      </c>
      <c r="J505" s="44">
        <f t="shared" si="293"/>
        <v>110.23</v>
      </c>
      <c r="K505" s="44">
        <f t="shared" si="293"/>
        <v>110.23</v>
      </c>
      <c r="L505" s="44">
        <f t="shared" si="293"/>
        <v>110.23</v>
      </c>
      <c r="M505" s="44">
        <f t="shared" si="293"/>
        <v>110.23</v>
      </c>
      <c r="N505" s="44">
        <f t="shared" si="293"/>
        <v>110.23</v>
      </c>
      <c r="O505" s="44">
        <f t="shared" si="293"/>
        <v>110.23</v>
      </c>
      <c r="P505" s="44">
        <f t="shared" si="293"/>
        <v>110.23</v>
      </c>
      <c r="Q505" s="44">
        <f t="shared" si="293"/>
        <v>110.23</v>
      </c>
      <c r="R505" s="44">
        <f t="shared" si="293"/>
        <v>110.23</v>
      </c>
      <c r="S505" s="44">
        <f t="shared" si="293"/>
        <v>110.23</v>
      </c>
      <c r="T505" s="44">
        <f t="shared" si="293"/>
        <v>110.23</v>
      </c>
      <c r="U505" s="44">
        <f t="shared" si="293"/>
        <v>110.23</v>
      </c>
      <c r="V505" s="44">
        <f t="shared" si="293"/>
        <v>110.23</v>
      </c>
      <c r="W505" s="44">
        <f t="shared" si="293"/>
        <v>110.23</v>
      </c>
      <c r="X505" s="44">
        <f t="shared" si="293"/>
        <v>110.23</v>
      </c>
      <c r="Y505" s="44">
        <f t="shared" si="293"/>
        <v>110.23</v>
      </c>
      <c r="Z505" s="44">
        <f t="shared" si="293"/>
        <v>110.23</v>
      </c>
      <c r="AA505" s="44">
        <f t="shared" si="293"/>
        <v>110.23</v>
      </c>
    </row>
    <row r="506" spans="1:27" collapsed="1" x14ac:dyDescent="0.2">
      <c r="A506" s="88" t="s">
        <v>723</v>
      </c>
      <c r="B506" s="28" t="str">
        <f>"09"&amp;"."&amp;$B$639&amp;"."&amp;$B$640</f>
        <v>09.09.2023</v>
      </c>
      <c r="C506" s="80" t="s">
        <v>76</v>
      </c>
      <c r="D506" s="81">
        <f>ROUND(((D507+D508+D510+D509)/1000),5)</f>
        <v>5.2021600000000001</v>
      </c>
      <c r="E506" s="81">
        <f>ROUND(((E507+E508+E510+E509)/1000),5)</f>
        <v>5.0972400000000002</v>
      </c>
      <c r="F506" s="81">
        <f>ROUND(((F507+F508+F510+F509)/1000),5)</f>
        <v>5.0444899999999997</v>
      </c>
      <c r="G506" s="81">
        <f t="shared" ref="G506:AA506" si="294">ROUND(((G507+G508+G510+G509)/1000),5)</f>
        <v>5.0196899999999998</v>
      </c>
      <c r="H506" s="81">
        <f t="shared" si="294"/>
        <v>5.0307500000000003</v>
      </c>
      <c r="I506" s="81">
        <f t="shared" si="294"/>
        <v>5.0345300000000002</v>
      </c>
      <c r="J506" s="81">
        <f t="shared" si="294"/>
        <v>5.0604699999999996</v>
      </c>
      <c r="K506" s="81">
        <f t="shared" si="294"/>
        <v>5.2802800000000003</v>
      </c>
      <c r="L506" s="81">
        <f t="shared" si="294"/>
        <v>5.5897100000000002</v>
      </c>
      <c r="M506" s="81">
        <f t="shared" si="294"/>
        <v>5.6875600000000004</v>
      </c>
      <c r="N506" s="81">
        <f t="shared" si="294"/>
        <v>5.7218999999999998</v>
      </c>
      <c r="O506" s="81">
        <f t="shared" si="294"/>
        <v>5.7250199999999998</v>
      </c>
      <c r="P506" s="81">
        <f t="shared" si="294"/>
        <v>5.72255</v>
      </c>
      <c r="Q506" s="81">
        <f t="shared" si="294"/>
        <v>5.7221099999999998</v>
      </c>
      <c r="R506" s="81">
        <f t="shared" si="294"/>
        <v>5.7220599999999999</v>
      </c>
      <c r="S506" s="81">
        <f t="shared" si="294"/>
        <v>5.7181300000000004</v>
      </c>
      <c r="T506" s="81">
        <f t="shared" si="294"/>
        <v>5.7061599999999997</v>
      </c>
      <c r="U506" s="81">
        <f t="shared" si="294"/>
        <v>5.6806000000000001</v>
      </c>
      <c r="V506" s="81">
        <f t="shared" si="294"/>
        <v>5.7033699999999996</v>
      </c>
      <c r="W506" s="81">
        <f t="shared" si="294"/>
        <v>5.7265899999999998</v>
      </c>
      <c r="X506" s="81">
        <f t="shared" si="294"/>
        <v>5.7272299999999996</v>
      </c>
      <c r="Y506" s="81">
        <f t="shared" si="294"/>
        <v>5.6491400000000001</v>
      </c>
      <c r="Z506" s="81">
        <f t="shared" si="294"/>
        <v>5.4492200000000004</v>
      </c>
      <c r="AA506" s="81">
        <f t="shared" si="294"/>
        <v>5.2348600000000003</v>
      </c>
    </row>
    <row r="507" spans="1:27" ht="12.75" hidden="1" customHeight="1" outlineLevel="1" x14ac:dyDescent="0.2">
      <c r="A507" s="89" t="s">
        <v>724</v>
      </c>
      <c r="B507" s="63" t="s">
        <v>230</v>
      </c>
      <c r="C507" s="43" t="s">
        <v>79</v>
      </c>
      <c r="D507" s="44">
        <v>1527.48</v>
      </c>
      <c r="E507" s="44">
        <v>1422.56</v>
      </c>
      <c r="F507" s="44">
        <v>1369.81</v>
      </c>
      <c r="G507" s="44">
        <v>1345.01</v>
      </c>
      <c r="H507" s="44">
        <v>1356.07</v>
      </c>
      <c r="I507" s="44">
        <v>1359.85</v>
      </c>
      <c r="J507" s="44">
        <v>1385.79</v>
      </c>
      <c r="K507" s="44">
        <v>1605.6</v>
      </c>
      <c r="L507" s="44">
        <v>1915.03</v>
      </c>
      <c r="M507" s="44">
        <v>2012.88</v>
      </c>
      <c r="N507" s="44">
        <v>2047.22</v>
      </c>
      <c r="O507" s="44">
        <v>2050.34</v>
      </c>
      <c r="P507" s="44">
        <v>2047.87</v>
      </c>
      <c r="Q507" s="44">
        <v>2047.43</v>
      </c>
      <c r="R507" s="44">
        <v>2047.38</v>
      </c>
      <c r="S507" s="44">
        <v>2043.45</v>
      </c>
      <c r="T507" s="44">
        <v>2031.48</v>
      </c>
      <c r="U507" s="44">
        <v>2005.92</v>
      </c>
      <c r="V507" s="44">
        <v>2028.69</v>
      </c>
      <c r="W507" s="44">
        <v>2051.91</v>
      </c>
      <c r="X507" s="44">
        <v>2052.5500000000002</v>
      </c>
      <c r="Y507" s="44">
        <v>1974.46</v>
      </c>
      <c r="Z507" s="44">
        <v>1774.54</v>
      </c>
      <c r="AA507" s="44">
        <v>1560.18</v>
      </c>
    </row>
    <row r="508" spans="1:27" ht="12.75" hidden="1" customHeight="1" outlineLevel="1" x14ac:dyDescent="0.2">
      <c r="A508" s="89" t="s">
        <v>725</v>
      </c>
      <c r="B508" s="63" t="s">
        <v>90</v>
      </c>
      <c r="C508" s="43" t="s">
        <v>79</v>
      </c>
      <c r="D508" s="44">
        <f>$D$468</f>
        <v>3559.77</v>
      </c>
      <c r="E508" s="44">
        <f t="shared" ref="E508:AA508" si="295">$D$468</f>
        <v>3559.77</v>
      </c>
      <c r="F508" s="44">
        <f t="shared" si="295"/>
        <v>3559.77</v>
      </c>
      <c r="G508" s="44">
        <f t="shared" si="295"/>
        <v>3559.77</v>
      </c>
      <c r="H508" s="44">
        <f t="shared" si="295"/>
        <v>3559.77</v>
      </c>
      <c r="I508" s="44">
        <f t="shared" si="295"/>
        <v>3559.77</v>
      </c>
      <c r="J508" s="44">
        <f t="shared" si="295"/>
        <v>3559.77</v>
      </c>
      <c r="K508" s="44">
        <f t="shared" si="295"/>
        <v>3559.77</v>
      </c>
      <c r="L508" s="44">
        <f t="shared" si="295"/>
        <v>3559.77</v>
      </c>
      <c r="M508" s="44">
        <f t="shared" si="295"/>
        <v>3559.77</v>
      </c>
      <c r="N508" s="44">
        <f t="shared" si="295"/>
        <v>3559.77</v>
      </c>
      <c r="O508" s="44">
        <f t="shared" si="295"/>
        <v>3559.77</v>
      </c>
      <c r="P508" s="44">
        <f t="shared" si="295"/>
        <v>3559.77</v>
      </c>
      <c r="Q508" s="44">
        <f t="shared" si="295"/>
        <v>3559.77</v>
      </c>
      <c r="R508" s="44">
        <f t="shared" si="295"/>
        <v>3559.77</v>
      </c>
      <c r="S508" s="44">
        <f t="shared" si="295"/>
        <v>3559.77</v>
      </c>
      <c r="T508" s="44">
        <f t="shared" si="295"/>
        <v>3559.77</v>
      </c>
      <c r="U508" s="44">
        <f t="shared" si="295"/>
        <v>3559.77</v>
      </c>
      <c r="V508" s="44">
        <f t="shared" si="295"/>
        <v>3559.77</v>
      </c>
      <c r="W508" s="44">
        <f t="shared" si="295"/>
        <v>3559.77</v>
      </c>
      <c r="X508" s="44">
        <f t="shared" si="295"/>
        <v>3559.77</v>
      </c>
      <c r="Y508" s="44">
        <f t="shared" si="295"/>
        <v>3559.77</v>
      </c>
      <c r="Z508" s="44">
        <f t="shared" si="295"/>
        <v>3559.77</v>
      </c>
      <c r="AA508" s="44">
        <f t="shared" si="295"/>
        <v>3559.77</v>
      </c>
    </row>
    <row r="509" spans="1:27" ht="12.75" hidden="1" customHeight="1" outlineLevel="1" x14ac:dyDescent="0.2">
      <c r="A509" s="89" t="s">
        <v>726</v>
      </c>
      <c r="B509" s="63" t="s">
        <v>83</v>
      </c>
      <c r="C509" s="43" t="s">
        <v>79</v>
      </c>
      <c r="D509" s="44">
        <v>4.68</v>
      </c>
      <c r="E509" s="44">
        <v>4.68</v>
      </c>
      <c r="F509" s="44">
        <v>4.68</v>
      </c>
      <c r="G509" s="44">
        <v>4.68</v>
      </c>
      <c r="H509" s="44">
        <v>4.68</v>
      </c>
      <c r="I509" s="44">
        <v>4.68</v>
      </c>
      <c r="J509" s="44">
        <v>4.68</v>
      </c>
      <c r="K509" s="44">
        <v>4.68</v>
      </c>
      <c r="L509" s="44">
        <v>4.68</v>
      </c>
      <c r="M509" s="44">
        <v>4.68</v>
      </c>
      <c r="N509" s="44">
        <v>4.68</v>
      </c>
      <c r="O509" s="44">
        <v>4.68</v>
      </c>
      <c r="P509" s="44">
        <v>4.68</v>
      </c>
      <c r="Q509" s="44">
        <v>4.68</v>
      </c>
      <c r="R509" s="44">
        <v>4.68</v>
      </c>
      <c r="S509" s="44">
        <v>4.68</v>
      </c>
      <c r="T509" s="44">
        <v>4.68</v>
      </c>
      <c r="U509" s="44">
        <v>4.68</v>
      </c>
      <c r="V509" s="44">
        <v>4.68</v>
      </c>
      <c r="W509" s="44">
        <v>4.68</v>
      </c>
      <c r="X509" s="44">
        <v>4.68</v>
      </c>
      <c r="Y509" s="44">
        <v>4.68</v>
      </c>
      <c r="Z509" s="44">
        <v>4.68</v>
      </c>
      <c r="AA509" s="44">
        <v>4.68</v>
      </c>
    </row>
    <row r="510" spans="1:27" ht="12.75" hidden="1" customHeight="1" outlineLevel="1" x14ac:dyDescent="0.2">
      <c r="A510" s="89" t="s">
        <v>727</v>
      </c>
      <c r="B510" s="63" t="s">
        <v>81</v>
      </c>
      <c r="C510" s="43" t="s">
        <v>79</v>
      </c>
      <c r="D510" s="44">
        <f>$D$11</f>
        <v>110.23</v>
      </c>
      <c r="E510" s="44">
        <f t="shared" ref="E510:AA510" si="296">$D$11</f>
        <v>110.23</v>
      </c>
      <c r="F510" s="44">
        <f t="shared" si="296"/>
        <v>110.23</v>
      </c>
      <c r="G510" s="44">
        <f t="shared" si="296"/>
        <v>110.23</v>
      </c>
      <c r="H510" s="44">
        <f t="shared" si="296"/>
        <v>110.23</v>
      </c>
      <c r="I510" s="44">
        <f t="shared" si="296"/>
        <v>110.23</v>
      </c>
      <c r="J510" s="44">
        <f t="shared" si="296"/>
        <v>110.23</v>
      </c>
      <c r="K510" s="44">
        <f t="shared" si="296"/>
        <v>110.23</v>
      </c>
      <c r="L510" s="44">
        <f t="shared" si="296"/>
        <v>110.23</v>
      </c>
      <c r="M510" s="44">
        <f t="shared" si="296"/>
        <v>110.23</v>
      </c>
      <c r="N510" s="44">
        <f t="shared" si="296"/>
        <v>110.23</v>
      </c>
      <c r="O510" s="44">
        <f t="shared" si="296"/>
        <v>110.23</v>
      </c>
      <c r="P510" s="44">
        <f t="shared" si="296"/>
        <v>110.23</v>
      </c>
      <c r="Q510" s="44">
        <f t="shared" si="296"/>
        <v>110.23</v>
      </c>
      <c r="R510" s="44">
        <f t="shared" si="296"/>
        <v>110.23</v>
      </c>
      <c r="S510" s="44">
        <f t="shared" si="296"/>
        <v>110.23</v>
      </c>
      <c r="T510" s="44">
        <f t="shared" si="296"/>
        <v>110.23</v>
      </c>
      <c r="U510" s="44">
        <f t="shared" si="296"/>
        <v>110.23</v>
      </c>
      <c r="V510" s="44">
        <f t="shared" si="296"/>
        <v>110.23</v>
      </c>
      <c r="W510" s="44">
        <f t="shared" si="296"/>
        <v>110.23</v>
      </c>
      <c r="X510" s="44">
        <f t="shared" si="296"/>
        <v>110.23</v>
      </c>
      <c r="Y510" s="44">
        <f t="shared" si="296"/>
        <v>110.23</v>
      </c>
      <c r="Z510" s="44">
        <f t="shared" si="296"/>
        <v>110.23</v>
      </c>
      <c r="AA510" s="44">
        <f t="shared" si="296"/>
        <v>110.23</v>
      </c>
    </row>
    <row r="511" spans="1:27" collapsed="1" x14ac:dyDescent="0.2">
      <c r="A511" s="88" t="s">
        <v>728</v>
      </c>
      <c r="B511" s="28" t="str">
        <f>"10"&amp;"."&amp;$B$639&amp;"."&amp;$B$640</f>
        <v>10.09.2023</v>
      </c>
      <c r="C511" s="80" t="s">
        <v>76</v>
      </c>
      <c r="D511" s="81">
        <f>ROUND(((D512+D513+D515+D514)/1000),5)</f>
        <v>5.1247400000000001</v>
      </c>
      <c r="E511" s="81">
        <f>ROUND(((E512+E513+E515+E514)/1000),5)</f>
        <v>5.0679800000000004</v>
      </c>
      <c r="F511" s="81">
        <f>ROUND(((F512+F513+F515+F514)/1000),5)</f>
        <v>4.9489400000000003</v>
      </c>
      <c r="G511" s="81">
        <f t="shared" ref="G511:AA511" si="297">ROUND(((G512+G513+G515+G514)/1000),5)</f>
        <v>4.9187099999999999</v>
      </c>
      <c r="H511" s="81">
        <f t="shared" si="297"/>
        <v>4.9262100000000002</v>
      </c>
      <c r="I511" s="81">
        <f t="shared" si="297"/>
        <v>4.9181100000000004</v>
      </c>
      <c r="J511" s="81">
        <f t="shared" si="297"/>
        <v>4.91995</v>
      </c>
      <c r="K511" s="81">
        <f t="shared" si="297"/>
        <v>5.1060100000000004</v>
      </c>
      <c r="L511" s="81">
        <f t="shared" si="297"/>
        <v>5.3428699999999996</v>
      </c>
      <c r="M511" s="81">
        <f t="shared" si="297"/>
        <v>5.5854100000000004</v>
      </c>
      <c r="N511" s="81">
        <f t="shared" si="297"/>
        <v>5.66479</v>
      </c>
      <c r="O511" s="81">
        <f t="shared" si="297"/>
        <v>5.6711999999999998</v>
      </c>
      <c r="P511" s="81">
        <f t="shared" si="297"/>
        <v>5.6664599999999998</v>
      </c>
      <c r="Q511" s="81">
        <f t="shared" si="297"/>
        <v>5.6675199999999997</v>
      </c>
      <c r="R511" s="81">
        <f t="shared" si="297"/>
        <v>5.6713100000000001</v>
      </c>
      <c r="S511" s="81">
        <f t="shared" si="297"/>
        <v>5.66967</v>
      </c>
      <c r="T511" s="81">
        <f t="shared" si="297"/>
        <v>5.6704499999999998</v>
      </c>
      <c r="U511" s="81">
        <f t="shared" si="297"/>
        <v>5.6654099999999996</v>
      </c>
      <c r="V511" s="81">
        <f t="shared" si="297"/>
        <v>5.6884699999999997</v>
      </c>
      <c r="W511" s="81">
        <f t="shared" si="297"/>
        <v>5.72912</v>
      </c>
      <c r="X511" s="81">
        <f t="shared" si="297"/>
        <v>5.73346</v>
      </c>
      <c r="Y511" s="81">
        <f t="shared" si="297"/>
        <v>5.6660700000000004</v>
      </c>
      <c r="Z511" s="81">
        <f t="shared" si="297"/>
        <v>5.4693899999999998</v>
      </c>
      <c r="AA511" s="81">
        <f t="shared" si="297"/>
        <v>5.2385299999999999</v>
      </c>
    </row>
    <row r="512" spans="1:27" ht="12.75" hidden="1" customHeight="1" outlineLevel="1" x14ac:dyDescent="0.2">
      <c r="A512" s="89" t="s">
        <v>729</v>
      </c>
      <c r="B512" s="63" t="s">
        <v>230</v>
      </c>
      <c r="C512" s="43" t="s">
        <v>79</v>
      </c>
      <c r="D512" s="44">
        <v>1450.06</v>
      </c>
      <c r="E512" s="44">
        <v>1393.3</v>
      </c>
      <c r="F512" s="44">
        <v>1274.26</v>
      </c>
      <c r="G512" s="44">
        <v>1244.03</v>
      </c>
      <c r="H512" s="44">
        <v>1251.53</v>
      </c>
      <c r="I512" s="44">
        <v>1243.43</v>
      </c>
      <c r="J512" s="44">
        <v>1245.27</v>
      </c>
      <c r="K512" s="44">
        <v>1431.33</v>
      </c>
      <c r="L512" s="44">
        <v>1668.19</v>
      </c>
      <c r="M512" s="44">
        <v>1910.73</v>
      </c>
      <c r="N512" s="44">
        <v>1990.11</v>
      </c>
      <c r="O512" s="44">
        <v>1996.52</v>
      </c>
      <c r="P512" s="44">
        <v>1991.78</v>
      </c>
      <c r="Q512" s="44">
        <v>1992.84</v>
      </c>
      <c r="R512" s="44">
        <v>1996.63</v>
      </c>
      <c r="S512" s="44">
        <v>1994.99</v>
      </c>
      <c r="T512" s="44">
        <v>1995.77</v>
      </c>
      <c r="U512" s="44">
        <v>1990.73</v>
      </c>
      <c r="V512" s="44">
        <v>2013.79</v>
      </c>
      <c r="W512" s="44">
        <v>2054.44</v>
      </c>
      <c r="X512" s="44">
        <v>2058.7800000000002</v>
      </c>
      <c r="Y512" s="44">
        <v>1991.39</v>
      </c>
      <c r="Z512" s="44">
        <v>1794.71</v>
      </c>
      <c r="AA512" s="44">
        <v>1563.85</v>
      </c>
    </row>
    <row r="513" spans="1:27" ht="12.75" hidden="1" customHeight="1" outlineLevel="1" x14ac:dyDescent="0.2">
      <c r="A513" s="89" t="s">
        <v>730</v>
      </c>
      <c r="B513" s="63" t="s">
        <v>90</v>
      </c>
      <c r="C513" s="43" t="s">
        <v>79</v>
      </c>
      <c r="D513" s="44">
        <f>$D$468</f>
        <v>3559.77</v>
      </c>
      <c r="E513" s="44">
        <f t="shared" ref="E513:AA513" si="298">$D$468</f>
        <v>3559.77</v>
      </c>
      <c r="F513" s="44">
        <f t="shared" si="298"/>
        <v>3559.77</v>
      </c>
      <c r="G513" s="44">
        <f t="shared" si="298"/>
        <v>3559.77</v>
      </c>
      <c r="H513" s="44">
        <f t="shared" si="298"/>
        <v>3559.77</v>
      </c>
      <c r="I513" s="44">
        <f t="shared" si="298"/>
        <v>3559.77</v>
      </c>
      <c r="J513" s="44">
        <f t="shared" si="298"/>
        <v>3559.77</v>
      </c>
      <c r="K513" s="44">
        <f t="shared" si="298"/>
        <v>3559.77</v>
      </c>
      <c r="L513" s="44">
        <f t="shared" si="298"/>
        <v>3559.77</v>
      </c>
      <c r="M513" s="44">
        <f t="shared" si="298"/>
        <v>3559.77</v>
      </c>
      <c r="N513" s="44">
        <f t="shared" si="298"/>
        <v>3559.77</v>
      </c>
      <c r="O513" s="44">
        <f t="shared" si="298"/>
        <v>3559.77</v>
      </c>
      <c r="P513" s="44">
        <f t="shared" si="298"/>
        <v>3559.77</v>
      </c>
      <c r="Q513" s="44">
        <f t="shared" si="298"/>
        <v>3559.77</v>
      </c>
      <c r="R513" s="44">
        <f t="shared" si="298"/>
        <v>3559.77</v>
      </c>
      <c r="S513" s="44">
        <f t="shared" si="298"/>
        <v>3559.77</v>
      </c>
      <c r="T513" s="44">
        <f t="shared" si="298"/>
        <v>3559.77</v>
      </c>
      <c r="U513" s="44">
        <f t="shared" si="298"/>
        <v>3559.77</v>
      </c>
      <c r="V513" s="44">
        <f t="shared" si="298"/>
        <v>3559.77</v>
      </c>
      <c r="W513" s="44">
        <f t="shared" si="298"/>
        <v>3559.77</v>
      </c>
      <c r="X513" s="44">
        <f t="shared" si="298"/>
        <v>3559.77</v>
      </c>
      <c r="Y513" s="44">
        <f t="shared" si="298"/>
        <v>3559.77</v>
      </c>
      <c r="Z513" s="44">
        <f t="shared" si="298"/>
        <v>3559.77</v>
      </c>
      <c r="AA513" s="44">
        <f t="shared" si="298"/>
        <v>3559.77</v>
      </c>
    </row>
    <row r="514" spans="1:27" ht="12.75" hidden="1" customHeight="1" outlineLevel="1" x14ac:dyDescent="0.2">
      <c r="A514" s="89" t="s">
        <v>731</v>
      </c>
      <c r="B514" s="63" t="s">
        <v>83</v>
      </c>
      <c r="C514" s="43" t="s">
        <v>79</v>
      </c>
      <c r="D514" s="44">
        <v>4.68</v>
      </c>
      <c r="E514" s="44">
        <v>4.68</v>
      </c>
      <c r="F514" s="44">
        <v>4.68</v>
      </c>
      <c r="G514" s="44">
        <v>4.68</v>
      </c>
      <c r="H514" s="44">
        <v>4.68</v>
      </c>
      <c r="I514" s="44">
        <v>4.68</v>
      </c>
      <c r="J514" s="44">
        <v>4.68</v>
      </c>
      <c r="K514" s="44">
        <v>4.68</v>
      </c>
      <c r="L514" s="44">
        <v>4.68</v>
      </c>
      <c r="M514" s="44">
        <v>4.68</v>
      </c>
      <c r="N514" s="44">
        <v>4.68</v>
      </c>
      <c r="O514" s="44">
        <v>4.68</v>
      </c>
      <c r="P514" s="44">
        <v>4.68</v>
      </c>
      <c r="Q514" s="44">
        <v>4.68</v>
      </c>
      <c r="R514" s="44">
        <v>4.68</v>
      </c>
      <c r="S514" s="44">
        <v>4.68</v>
      </c>
      <c r="T514" s="44">
        <v>4.68</v>
      </c>
      <c r="U514" s="44">
        <v>4.68</v>
      </c>
      <c r="V514" s="44">
        <v>4.68</v>
      </c>
      <c r="W514" s="44">
        <v>4.68</v>
      </c>
      <c r="X514" s="44">
        <v>4.68</v>
      </c>
      <c r="Y514" s="44">
        <v>4.68</v>
      </c>
      <c r="Z514" s="44">
        <v>4.68</v>
      </c>
      <c r="AA514" s="44">
        <v>4.68</v>
      </c>
    </row>
    <row r="515" spans="1:27" ht="12.75" hidden="1" customHeight="1" outlineLevel="1" x14ac:dyDescent="0.2">
      <c r="A515" s="89" t="s">
        <v>732</v>
      </c>
      <c r="B515" s="63" t="s">
        <v>81</v>
      </c>
      <c r="C515" s="43" t="s">
        <v>79</v>
      </c>
      <c r="D515" s="44">
        <f>$D$11</f>
        <v>110.23</v>
      </c>
      <c r="E515" s="44">
        <f t="shared" ref="E515:AA515" si="299">$D$11</f>
        <v>110.23</v>
      </c>
      <c r="F515" s="44">
        <f t="shared" si="299"/>
        <v>110.23</v>
      </c>
      <c r="G515" s="44">
        <f t="shared" si="299"/>
        <v>110.23</v>
      </c>
      <c r="H515" s="44">
        <f t="shared" si="299"/>
        <v>110.23</v>
      </c>
      <c r="I515" s="44">
        <f t="shared" si="299"/>
        <v>110.23</v>
      </c>
      <c r="J515" s="44">
        <f t="shared" si="299"/>
        <v>110.23</v>
      </c>
      <c r="K515" s="44">
        <f t="shared" si="299"/>
        <v>110.23</v>
      </c>
      <c r="L515" s="44">
        <f t="shared" si="299"/>
        <v>110.23</v>
      </c>
      <c r="M515" s="44">
        <f t="shared" si="299"/>
        <v>110.23</v>
      </c>
      <c r="N515" s="44">
        <f t="shared" si="299"/>
        <v>110.23</v>
      </c>
      <c r="O515" s="44">
        <f t="shared" si="299"/>
        <v>110.23</v>
      </c>
      <c r="P515" s="44">
        <f t="shared" si="299"/>
        <v>110.23</v>
      </c>
      <c r="Q515" s="44">
        <f t="shared" si="299"/>
        <v>110.23</v>
      </c>
      <c r="R515" s="44">
        <f t="shared" si="299"/>
        <v>110.23</v>
      </c>
      <c r="S515" s="44">
        <f t="shared" si="299"/>
        <v>110.23</v>
      </c>
      <c r="T515" s="44">
        <f t="shared" si="299"/>
        <v>110.23</v>
      </c>
      <c r="U515" s="44">
        <f t="shared" si="299"/>
        <v>110.23</v>
      </c>
      <c r="V515" s="44">
        <f t="shared" si="299"/>
        <v>110.23</v>
      </c>
      <c r="W515" s="44">
        <f t="shared" si="299"/>
        <v>110.23</v>
      </c>
      <c r="X515" s="44">
        <f t="shared" si="299"/>
        <v>110.23</v>
      </c>
      <c r="Y515" s="44">
        <f t="shared" si="299"/>
        <v>110.23</v>
      </c>
      <c r="Z515" s="44">
        <f t="shared" si="299"/>
        <v>110.23</v>
      </c>
      <c r="AA515" s="44">
        <f t="shared" si="299"/>
        <v>110.23</v>
      </c>
    </row>
    <row r="516" spans="1:27" collapsed="1" x14ac:dyDescent="0.2">
      <c r="A516" s="88" t="s">
        <v>733</v>
      </c>
      <c r="B516" s="28" t="str">
        <f>"11"&amp;"."&amp;$B$639&amp;"."&amp;$B$640</f>
        <v>11.09.2023</v>
      </c>
      <c r="C516" s="80" t="s">
        <v>76</v>
      </c>
      <c r="D516" s="81">
        <f>ROUND(((D517+D518+D520+D519)/1000),5)</f>
        <v>5.1204000000000001</v>
      </c>
      <c r="E516" s="81">
        <f>ROUND(((E517+E518+E520+E519)/1000),5)</f>
        <v>5.0044000000000004</v>
      </c>
      <c r="F516" s="81">
        <f>ROUND(((F517+F518+F520+F519)/1000),5)</f>
        <v>4.9464699999999997</v>
      </c>
      <c r="G516" s="81">
        <f t="shared" ref="G516:AA516" si="300">ROUND(((G517+G518+G520+G519)/1000),5)</f>
        <v>4.9486100000000004</v>
      </c>
      <c r="H516" s="81">
        <f t="shared" si="300"/>
        <v>5.0160799999999997</v>
      </c>
      <c r="I516" s="81">
        <f t="shared" si="300"/>
        <v>5.0311500000000002</v>
      </c>
      <c r="J516" s="81">
        <f t="shared" si="300"/>
        <v>5.2035999999999998</v>
      </c>
      <c r="K516" s="81">
        <f t="shared" si="300"/>
        <v>5.4610399999999997</v>
      </c>
      <c r="L516" s="81">
        <f t="shared" si="300"/>
        <v>5.6664399999999997</v>
      </c>
      <c r="M516" s="81">
        <f t="shared" si="300"/>
        <v>5.7347999999999999</v>
      </c>
      <c r="N516" s="81">
        <f t="shared" si="300"/>
        <v>5.7420499999999999</v>
      </c>
      <c r="O516" s="81">
        <f t="shared" si="300"/>
        <v>5.7274599999999998</v>
      </c>
      <c r="P516" s="81">
        <f t="shared" si="300"/>
        <v>5.7172999999999998</v>
      </c>
      <c r="Q516" s="81">
        <f t="shared" si="300"/>
        <v>5.7289199999999996</v>
      </c>
      <c r="R516" s="81">
        <f t="shared" si="300"/>
        <v>5.7542400000000002</v>
      </c>
      <c r="S516" s="81">
        <f t="shared" si="300"/>
        <v>5.7442200000000003</v>
      </c>
      <c r="T516" s="81">
        <f t="shared" si="300"/>
        <v>5.7311300000000003</v>
      </c>
      <c r="U516" s="81">
        <f t="shared" si="300"/>
        <v>5.7095799999999999</v>
      </c>
      <c r="V516" s="81">
        <f t="shared" si="300"/>
        <v>5.7296300000000002</v>
      </c>
      <c r="W516" s="81">
        <f t="shared" si="300"/>
        <v>5.8038499999999997</v>
      </c>
      <c r="X516" s="81">
        <f t="shared" si="300"/>
        <v>5.7587099999999998</v>
      </c>
      <c r="Y516" s="81">
        <f t="shared" si="300"/>
        <v>5.6537899999999999</v>
      </c>
      <c r="Z516" s="81">
        <f t="shared" si="300"/>
        <v>5.3845999999999998</v>
      </c>
      <c r="AA516" s="81">
        <f t="shared" si="300"/>
        <v>5.1731699999999998</v>
      </c>
    </row>
    <row r="517" spans="1:27" ht="12.75" hidden="1" customHeight="1" outlineLevel="1" x14ac:dyDescent="0.2">
      <c r="A517" s="89" t="s">
        <v>734</v>
      </c>
      <c r="B517" s="63" t="s">
        <v>230</v>
      </c>
      <c r="C517" s="43" t="s">
        <v>79</v>
      </c>
      <c r="D517" s="44">
        <v>1445.72</v>
      </c>
      <c r="E517" s="44">
        <v>1329.72</v>
      </c>
      <c r="F517" s="44">
        <v>1271.79</v>
      </c>
      <c r="G517" s="44">
        <v>1273.93</v>
      </c>
      <c r="H517" s="44">
        <v>1341.4</v>
      </c>
      <c r="I517" s="44">
        <v>1356.47</v>
      </c>
      <c r="J517" s="44">
        <v>1528.92</v>
      </c>
      <c r="K517" s="44">
        <v>1786.36</v>
      </c>
      <c r="L517" s="44">
        <v>1991.76</v>
      </c>
      <c r="M517" s="44">
        <v>2060.12</v>
      </c>
      <c r="N517" s="44">
        <v>2067.37</v>
      </c>
      <c r="O517" s="44">
        <v>2052.7800000000002</v>
      </c>
      <c r="P517" s="44">
        <v>2042.62</v>
      </c>
      <c r="Q517" s="44">
        <v>2054.2399999999998</v>
      </c>
      <c r="R517" s="44">
        <v>2079.56</v>
      </c>
      <c r="S517" s="44">
        <v>2069.54</v>
      </c>
      <c r="T517" s="44">
        <v>2056.4499999999998</v>
      </c>
      <c r="U517" s="44">
        <v>2034.9</v>
      </c>
      <c r="V517" s="44">
        <v>2054.9499999999998</v>
      </c>
      <c r="W517" s="44">
        <v>2129.17</v>
      </c>
      <c r="X517" s="44">
        <v>2084.0300000000002</v>
      </c>
      <c r="Y517" s="44">
        <v>1979.11</v>
      </c>
      <c r="Z517" s="44">
        <v>1709.92</v>
      </c>
      <c r="AA517" s="44">
        <v>1498.49</v>
      </c>
    </row>
    <row r="518" spans="1:27" ht="12.75" hidden="1" customHeight="1" outlineLevel="1" x14ac:dyDescent="0.2">
      <c r="A518" s="89" t="s">
        <v>735</v>
      </c>
      <c r="B518" s="63" t="s">
        <v>90</v>
      </c>
      <c r="C518" s="43" t="s">
        <v>79</v>
      </c>
      <c r="D518" s="44">
        <f>$D$468</f>
        <v>3559.77</v>
      </c>
      <c r="E518" s="44">
        <f t="shared" ref="E518:AA518" si="301">$D$468</f>
        <v>3559.77</v>
      </c>
      <c r="F518" s="44">
        <f t="shared" si="301"/>
        <v>3559.77</v>
      </c>
      <c r="G518" s="44">
        <f t="shared" si="301"/>
        <v>3559.77</v>
      </c>
      <c r="H518" s="44">
        <f t="shared" si="301"/>
        <v>3559.77</v>
      </c>
      <c r="I518" s="44">
        <f t="shared" si="301"/>
        <v>3559.77</v>
      </c>
      <c r="J518" s="44">
        <f t="shared" si="301"/>
        <v>3559.77</v>
      </c>
      <c r="K518" s="44">
        <f t="shared" si="301"/>
        <v>3559.77</v>
      </c>
      <c r="L518" s="44">
        <f t="shared" si="301"/>
        <v>3559.77</v>
      </c>
      <c r="M518" s="44">
        <f t="shared" si="301"/>
        <v>3559.77</v>
      </c>
      <c r="N518" s="44">
        <f t="shared" si="301"/>
        <v>3559.77</v>
      </c>
      <c r="O518" s="44">
        <f t="shared" si="301"/>
        <v>3559.77</v>
      </c>
      <c r="P518" s="44">
        <f t="shared" si="301"/>
        <v>3559.77</v>
      </c>
      <c r="Q518" s="44">
        <f t="shared" si="301"/>
        <v>3559.77</v>
      </c>
      <c r="R518" s="44">
        <f t="shared" si="301"/>
        <v>3559.77</v>
      </c>
      <c r="S518" s="44">
        <f t="shared" si="301"/>
        <v>3559.77</v>
      </c>
      <c r="T518" s="44">
        <f t="shared" si="301"/>
        <v>3559.77</v>
      </c>
      <c r="U518" s="44">
        <f t="shared" si="301"/>
        <v>3559.77</v>
      </c>
      <c r="V518" s="44">
        <f t="shared" si="301"/>
        <v>3559.77</v>
      </c>
      <c r="W518" s="44">
        <f t="shared" si="301"/>
        <v>3559.77</v>
      </c>
      <c r="X518" s="44">
        <f t="shared" si="301"/>
        <v>3559.77</v>
      </c>
      <c r="Y518" s="44">
        <f t="shared" si="301"/>
        <v>3559.77</v>
      </c>
      <c r="Z518" s="44">
        <f t="shared" si="301"/>
        <v>3559.77</v>
      </c>
      <c r="AA518" s="44">
        <f t="shared" si="301"/>
        <v>3559.77</v>
      </c>
    </row>
    <row r="519" spans="1:27" ht="12.75" hidden="1" customHeight="1" outlineLevel="1" x14ac:dyDescent="0.2">
      <c r="A519" s="89" t="s">
        <v>736</v>
      </c>
      <c r="B519" s="63" t="s">
        <v>83</v>
      </c>
      <c r="C519" s="43" t="s">
        <v>79</v>
      </c>
      <c r="D519" s="44">
        <v>4.68</v>
      </c>
      <c r="E519" s="44">
        <v>4.68</v>
      </c>
      <c r="F519" s="44">
        <v>4.68</v>
      </c>
      <c r="G519" s="44">
        <v>4.68</v>
      </c>
      <c r="H519" s="44">
        <v>4.68</v>
      </c>
      <c r="I519" s="44">
        <v>4.68</v>
      </c>
      <c r="J519" s="44">
        <v>4.68</v>
      </c>
      <c r="K519" s="44">
        <v>4.68</v>
      </c>
      <c r="L519" s="44">
        <v>4.68</v>
      </c>
      <c r="M519" s="44">
        <v>4.68</v>
      </c>
      <c r="N519" s="44">
        <v>4.68</v>
      </c>
      <c r="O519" s="44">
        <v>4.68</v>
      </c>
      <c r="P519" s="44">
        <v>4.68</v>
      </c>
      <c r="Q519" s="44">
        <v>4.68</v>
      </c>
      <c r="R519" s="44">
        <v>4.68</v>
      </c>
      <c r="S519" s="44">
        <v>4.68</v>
      </c>
      <c r="T519" s="44">
        <v>4.68</v>
      </c>
      <c r="U519" s="44">
        <v>4.68</v>
      </c>
      <c r="V519" s="44">
        <v>4.68</v>
      </c>
      <c r="W519" s="44">
        <v>4.68</v>
      </c>
      <c r="X519" s="44">
        <v>4.68</v>
      </c>
      <c r="Y519" s="44">
        <v>4.68</v>
      </c>
      <c r="Z519" s="44">
        <v>4.68</v>
      </c>
      <c r="AA519" s="44">
        <v>4.68</v>
      </c>
    </row>
    <row r="520" spans="1:27" ht="12.75" hidden="1" customHeight="1" outlineLevel="1" x14ac:dyDescent="0.2">
      <c r="A520" s="89" t="s">
        <v>737</v>
      </c>
      <c r="B520" s="63" t="s">
        <v>81</v>
      </c>
      <c r="C520" s="43" t="s">
        <v>79</v>
      </c>
      <c r="D520" s="44">
        <f>$D$11</f>
        <v>110.23</v>
      </c>
      <c r="E520" s="44">
        <f t="shared" ref="E520:AA520" si="302">$D$11</f>
        <v>110.23</v>
      </c>
      <c r="F520" s="44">
        <f t="shared" si="302"/>
        <v>110.23</v>
      </c>
      <c r="G520" s="44">
        <f t="shared" si="302"/>
        <v>110.23</v>
      </c>
      <c r="H520" s="44">
        <f t="shared" si="302"/>
        <v>110.23</v>
      </c>
      <c r="I520" s="44">
        <f t="shared" si="302"/>
        <v>110.23</v>
      </c>
      <c r="J520" s="44">
        <f t="shared" si="302"/>
        <v>110.23</v>
      </c>
      <c r="K520" s="44">
        <f t="shared" si="302"/>
        <v>110.23</v>
      </c>
      <c r="L520" s="44">
        <f t="shared" si="302"/>
        <v>110.23</v>
      </c>
      <c r="M520" s="44">
        <f t="shared" si="302"/>
        <v>110.23</v>
      </c>
      <c r="N520" s="44">
        <f t="shared" si="302"/>
        <v>110.23</v>
      </c>
      <c r="O520" s="44">
        <f t="shared" si="302"/>
        <v>110.23</v>
      </c>
      <c r="P520" s="44">
        <f t="shared" si="302"/>
        <v>110.23</v>
      </c>
      <c r="Q520" s="44">
        <f t="shared" si="302"/>
        <v>110.23</v>
      </c>
      <c r="R520" s="44">
        <f t="shared" si="302"/>
        <v>110.23</v>
      </c>
      <c r="S520" s="44">
        <f t="shared" si="302"/>
        <v>110.23</v>
      </c>
      <c r="T520" s="44">
        <f t="shared" si="302"/>
        <v>110.23</v>
      </c>
      <c r="U520" s="44">
        <f t="shared" si="302"/>
        <v>110.23</v>
      </c>
      <c r="V520" s="44">
        <f t="shared" si="302"/>
        <v>110.23</v>
      </c>
      <c r="W520" s="44">
        <f t="shared" si="302"/>
        <v>110.23</v>
      </c>
      <c r="X520" s="44">
        <f t="shared" si="302"/>
        <v>110.23</v>
      </c>
      <c r="Y520" s="44">
        <f t="shared" si="302"/>
        <v>110.23</v>
      </c>
      <c r="Z520" s="44">
        <f t="shared" si="302"/>
        <v>110.23</v>
      </c>
      <c r="AA520" s="44">
        <f t="shared" si="302"/>
        <v>110.23</v>
      </c>
    </row>
    <row r="521" spans="1:27" collapsed="1" x14ac:dyDescent="0.2">
      <c r="A521" s="88" t="s">
        <v>738</v>
      </c>
      <c r="B521" s="28" t="str">
        <f>"12"&amp;"."&amp;$B$639&amp;"."&amp;$B$640</f>
        <v>12.09.2023</v>
      </c>
      <c r="C521" s="80" t="s">
        <v>76</v>
      </c>
      <c r="D521" s="81">
        <f>ROUND(((D522+D523+D525+D524)/1000),5)</f>
        <v>5.0272399999999999</v>
      </c>
      <c r="E521" s="81">
        <f>ROUND(((E522+E523+E525+E524)/1000),5)</f>
        <v>4.9224399999999999</v>
      </c>
      <c r="F521" s="81">
        <f>ROUND(((F522+F523+F525+F524)/1000),5)</f>
        <v>4.8500500000000004</v>
      </c>
      <c r="G521" s="81">
        <f t="shared" ref="G521:AA521" si="303">ROUND(((G522+G523+G525+G524)/1000),5)</f>
        <v>4.8810500000000001</v>
      </c>
      <c r="H521" s="81">
        <f t="shared" si="303"/>
        <v>4.9970699999999999</v>
      </c>
      <c r="I521" s="81">
        <f t="shared" si="303"/>
        <v>5.03444</v>
      </c>
      <c r="J521" s="81">
        <f t="shared" si="303"/>
        <v>5.1805700000000003</v>
      </c>
      <c r="K521" s="81">
        <f t="shared" si="303"/>
        <v>5.3415600000000003</v>
      </c>
      <c r="L521" s="81">
        <f t="shared" si="303"/>
        <v>5.6512700000000002</v>
      </c>
      <c r="M521" s="81">
        <f t="shared" si="303"/>
        <v>5.7196899999999999</v>
      </c>
      <c r="N521" s="81">
        <f t="shared" si="303"/>
        <v>5.7280199999999999</v>
      </c>
      <c r="O521" s="81">
        <f t="shared" si="303"/>
        <v>5.7230699999999999</v>
      </c>
      <c r="P521" s="81">
        <f t="shared" si="303"/>
        <v>5.70817</v>
      </c>
      <c r="Q521" s="81">
        <f t="shared" si="303"/>
        <v>5.70505</v>
      </c>
      <c r="R521" s="81">
        <f t="shared" si="303"/>
        <v>5.7365599999999999</v>
      </c>
      <c r="S521" s="81">
        <f t="shared" si="303"/>
        <v>5.7292199999999998</v>
      </c>
      <c r="T521" s="81">
        <f t="shared" si="303"/>
        <v>5.7185899999999998</v>
      </c>
      <c r="U521" s="81">
        <f t="shared" si="303"/>
        <v>5.6970099999999997</v>
      </c>
      <c r="V521" s="81">
        <f t="shared" si="303"/>
        <v>5.71983</v>
      </c>
      <c r="W521" s="81">
        <f t="shared" si="303"/>
        <v>5.7752699999999999</v>
      </c>
      <c r="X521" s="81">
        <f t="shared" si="303"/>
        <v>5.75943</v>
      </c>
      <c r="Y521" s="81">
        <f t="shared" si="303"/>
        <v>5.6700999999999997</v>
      </c>
      <c r="Z521" s="81">
        <f t="shared" si="303"/>
        <v>5.4069599999999998</v>
      </c>
      <c r="AA521" s="81">
        <f t="shared" si="303"/>
        <v>5.2012200000000002</v>
      </c>
    </row>
    <row r="522" spans="1:27" ht="12.75" hidden="1" customHeight="1" outlineLevel="1" x14ac:dyDescent="0.2">
      <c r="A522" s="89" t="s">
        <v>739</v>
      </c>
      <c r="B522" s="63" t="s">
        <v>230</v>
      </c>
      <c r="C522" s="43" t="s">
        <v>79</v>
      </c>
      <c r="D522" s="44">
        <v>1352.56</v>
      </c>
      <c r="E522" s="44">
        <v>1247.76</v>
      </c>
      <c r="F522" s="44">
        <v>1175.3699999999999</v>
      </c>
      <c r="G522" s="44">
        <v>1206.3699999999999</v>
      </c>
      <c r="H522" s="44">
        <v>1322.39</v>
      </c>
      <c r="I522" s="44">
        <v>1359.76</v>
      </c>
      <c r="J522" s="44">
        <v>1505.89</v>
      </c>
      <c r="K522" s="44">
        <v>1666.88</v>
      </c>
      <c r="L522" s="44">
        <v>1976.59</v>
      </c>
      <c r="M522" s="44">
        <v>2045.01</v>
      </c>
      <c r="N522" s="44">
        <v>2053.34</v>
      </c>
      <c r="O522" s="44">
        <v>2048.39</v>
      </c>
      <c r="P522" s="44">
        <v>2033.49</v>
      </c>
      <c r="Q522" s="44">
        <v>2030.37</v>
      </c>
      <c r="R522" s="44">
        <v>2061.88</v>
      </c>
      <c r="S522" s="44">
        <v>2054.54</v>
      </c>
      <c r="T522" s="44">
        <v>2043.91</v>
      </c>
      <c r="U522" s="44">
        <v>2022.33</v>
      </c>
      <c r="V522" s="44">
        <v>2045.15</v>
      </c>
      <c r="W522" s="44">
        <v>2100.59</v>
      </c>
      <c r="X522" s="44">
        <v>2084.75</v>
      </c>
      <c r="Y522" s="44">
        <v>1995.42</v>
      </c>
      <c r="Z522" s="44">
        <v>1732.28</v>
      </c>
      <c r="AA522" s="44">
        <v>1526.54</v>
      </c>
    </row>
    <row r="523" spans="1:27" ht="12.75" hidden="1" customHeight="1" outlineLevel="1" x14ac:dyDescent="0.2">
      <c r="A523" s="89" t="s">
        <v>740</v>
      </c>
      <c r="B523" s="63" t="s">
        <v>90</v>
      </c>
      <c r="C523" s="43" t="s">
        <v>79</v>
      </c>
      <c r="D523" s="44">
        <f>$D$468</f>
        <v>3559.77</v>
      </c>
      <c r="E523" s="44">
        <f t="shared" ref="E523:AA523" si="304">$D$468</f>
        <v>3559.77</v>
      </c>
      <c r="F523" s="44">
        <f t="shared" si="304"/>
        <v>3559.77</v>
      </c>
      <c r="G523" s="44">
        <f t="shared" si="304"/>
        <v>3559.77</v>
      </c>
      <c r="H523" s="44">
        <f t="shared" si="304"/>
        <v>3559.77</v>
      </c>
      <c r="I523" s="44">
        <f t="shared" si="304"/>
        <v>3559.77</v>
      </c>
      <c r="J523" s="44">
        <f t="shared" si="304"/>
        <v>3559.77</v>
      </c>
      <c r="K523" s="44">
        <f t="shared" si="304"/>
        <v>3559.77</v>
      </c>
      <c r="L523" s="44">
        <f t="shared" si="304"/>
        <v>3559.77</v>
      </c>
      <c r="M523" s="44">
        <f t="shared" si="304"/>
        <v>3559.77</v>
      </c>
      <c r="N523" s="44">
        <f t="shared" si="304"/>
        <v>3559.77</v>
      </c>
      <c r="O523" s="44">
        <f t="shared" si="304"/>
        <v>3559.77</v>
      </c>
      <c r="P523" s="44">
        <f t="shared" si="304"/>
        <v>3559.77</v>
      </c>
      <c r="Q523" s="44">
        <f t="shared" si="304"/>
        <v>3559.77</v>
      </c>
      <c r="R523" s="44">
        <f t="shared" si="304"/>
        <v>3559.77</v>
      </c>
      <c r="S523" s="44">
        <f t="shared" si="304"/>
        <v>3559.77</v>
      </c>
      <c r="T523" s="44">
        <f t="shared" si="304"/>
        <v>3559.77</v>
      </c>
      <c r="U523" s="44">
        <f t="shared" si="304"/>
        <v>3559.77</v>
      </c>
      <c r="V523" s="44">
        <f t="shared" si="304"/>
        <v>3559.77</v>
      </c>
      <c r="W523" s="44">
        <f t="shared" si="304"/>
        <v>3559.77</v>
      </c>
      <c r="X523" s="44">
        <f t="shared" si="304"/>
        <v>3559.77</v>
      </c>
      <c r="Y523" s="44">
        <f t="shared" si="304"/>
        <v>3559.77</v>
      </c>
      <c r="Z523" s="44">
        <f t="shared" si="304"/>
        <v>3559.77</v>
      </c>
      <c r="AA523" s="44">
        <f t="shared" si="304"/>
        <v>3559.77</v>
      </c>
    </row>
    <row r="524" spans="1:27" ht="12.75" hidden="1" customHeight="1" outlineLevel="1" x14ac:dyDescent="0.2">
      <c r="A524" s="89" t="s">
        <v>741</v>
      </c>
      <c r="B524" s="63" t="s">
        <v>83</v>
      </c>
      <c r="C524" s="43" t="s">
        <v>79</v>
      </c>
      <c r="D524" s="44">
        <v>4.68</v>
      </c>
      <c r="E524" s="44">
        <v>4.68</v>
      </c>
      <c r="F524" s="44">
        <v>4.68</v>
      </c>
      <c r="G524" s="44">
        <v>4.68</v>
      </c>
      <c r="H524" s="44">
        <v>4.68</v>
      </c>
      <c r="I524" s="44">
        <v>4.68</v>
      </c>
      <c r="J524" s="44">
        <v>4.68</v>
      </c>
      <c r="K524" s="44">
        <v>4.68</v>
      </c>
      <c r="L524" s="44">
        <v>4.68</v>
      </c>
      <c r="M524" s="44">
        <v>4.68</v>
      </c>
      <c r="N524" s="44">
        <v>4.68</v>
      </c>
      <c r="O524" s="44">
        <v>4.68</v>
      </c>
      <c r="P524" s="44">
        <v>4.68</v>
      </c>
      <c r="Q524" s="44">
        <v>4.68</v>
      </c>
      <c r="R524" s="44">
        <v>4.68</v>
      </c>
      <c r="S524" s="44">
        <v>4.68</v>
      </c>
      <c r="T524" s="44">
        <v>4.68</v>
      </c>
      <c r="U524" s="44">
        <v>4.68</v>
      </c>
      <c r="V524" s="44">
        <v>4.68</v>
      </c>
      <c r="W524" s="44">
        <v>4.68</v>
      </c>
      <c r="X524" s="44">
        <v>4.68</v>
      </c>
      <c r="Y524" s="44">
        <v>4.68</v>
      </c>
      <c r="Z524" s="44">
        <v>4.68</v>
      </c>
      <c r="AA524" s="44">
        <v>4.68</v>
      </c>
    </row>
    <row r="525" spans="1:27" ht="12.75" hidden="1" customHeight="1" outlineLevel="1" x14ac:dyDescent="0.2">
      <c r="A525" s="89" t="s">
        <v>742</v>
      </c>
      <c r="B525" s="63" t="s">
        <v>81</v>
      </c>
      <c r="C525" s="43" t="s">
        <v>79</v>
      </c>
      <c r="D525" s="44">
        <f>$D$11</f>
        <v>110.23</v>
      </c>
      <c r="E525" s="44">
        <f t="shared" ref="E525:AA525" si="305">$D$11</f>
        <v>110.23</v>
      </c>
      <c r="F525" s="44">
        <f t="shared" si="305"/>
        <v>110.23</v>
      </c>
      <c r="G525" s="44">
        <f t="shared" si="305"/>
        <v>110.23</v>
      </c>
      <c r="H525" s="44">
        <f t="shared" si="305"/>
        <v>110.23</v>
      </c>
      <c r="I525" s="44">
        <f t="shared" si="305"/>
        <v>110.23</v>
      </c>
      <c r="J525" s="44">
        <f t="shared" si="305"/>
        <v>110.23</v>
      </c>
      <c r="K525" s="44">
        <f t="shared" si="305"/>
        <v>110.23</v>
      </c>
      <c r="L525" s="44">
        <f t="shared" si="305"/>
        <v>110.23</v>
      </c>
      <c r="M525" s="44">
        <f t="shared" si="305"/>
        <v>110.23</v>
      </c>
      <c r="N525" s="44">
        <f t="shared" si="305"/>
        <v>110.23</v>
      </c>
      <c r="O525" s="44">
        <f t="shared" si="305"/>
        <v>110.23</v>
      </c>
      <c r="P525" s="44">
        <f t="shared" si="305"/>
        <v>110.23</v>
      </c>
      <c r="Q525" s="44">
        <f t="shared" si="305"/>
        <v>110.23</v>
      </c>
      <c r="R525" s="44">
        <f t="shared" si="305"/>
        <v>110.23</v>
      </c>
      <c r="S525" s="44">
        <f t="shared" si="305"/>
        <v>110.23</v>
      </c>
      <c r="T525" s="44">
        <f t="shared" si="305"/>
        <v>110.23</v>
      </c>
      <c r="U525" s="44">
        <f t="shared" si="305"/>
        <v>110.23</v>
      </c>
      <c r="V525" s="44">
        <f t="shared" si="305"/>
        <v>110.23</v>
      </c>
      <c r="W525" s="44">
        <f t="shared" si="305"/>
        <v>110.23</v>
      </c>
      <c r="X525" s="44">
        <f t="shared" si="305"/>
        <v>110.23</v>
      </c>
      <c r="Y525" s="44">
        <f t="shared" si="305"/>
        <v>110.23</v>
      </c>
      <c r="Z525" s="44">
        <f t="shared" si="305"/>
        <v>110.23</v>
      </c>
      <c r="AA525" s="44">
        <f t="shared" si="305"/>
        <v>110.23</v>
      </c>
    </row>
    <row r="526" spans="1:27" collapsed="1" x14ac:dyDescent="0.2">
      <c r="A526" s="88" t="s">
        <v>743</v>
      </c>
      <c r="B526" s="28" t="str">
        <f>"13"&amp;"."&amp;$B$639&amp;"."&amp;$B$640</f>
        <v>13.09.2023</v>
      </c>
      <c r="C526" s="80" t="s">
        <v>76</v>
      </c>
      <c r="D526" s="81">
        <f>ROUND(((D527+D528+D530+D529)/1000),5)</f>
        <v>5.0560200000000002</v>
      </c>
      <c r="E526" s="81">
        <f>ROUND(((E527+E528+E530+E529)/1000),5)</f>
        <v>4.9757800000000003</v>
      </c>
      <c r="F526" s="81">
        <f>ROUND(((F527+F528+F530+F529)/1000),5)</f>
        <v>4.9292400000000001</v>
      </c>
      <c r="G526" s="81">
        <f t="shared" ref="G526:AA526" si="306">ROUND(((G527+G528+G530+G529)/1000),5)</f>
        <v>4.9286399999999997</v>
      </c>
      <c r="H526" s="81">
        <f t="shared" si="306"/>
        <v>5.0002899999999997</v>
      </c>
      <c r="I526" s="81">
        <f t="shared" si="306"/>
        <v>5.0362999999999998</v>
      </c>
      <c r="J526" s="81">
        <f t="shared" si="306"/>
        <v>5.2018899999999997</v>
      </c>
      <c r="K526" s="81">
        <f t="shared" si="306"/>
        <v>5.4217500000000003</v>
      </c>
      <c r="L526" s="81">
        <f t="shared" si="306"/>
        <v>5.6794500000000001</v>
      </c>
      <c r="M526" s="81">
        <f t="shared" si="306"/>
        <v>5.7563399999999998</v>
      </c>
      <c r="N526" s="81">
        <f t="shared" si="306"/>
        <v>5.7948500000000003</v>
      </c>
      <c r="O526" s="81">
        <f t="shared" si="306"/>
        <v>5.7542999999999997</v>
      </c>
      <c r="P526" s="81">
        <f t="shared" si="306"/>
        <v>5.7173499999999997</v>
      </c>
      <c r="Q526" s="81">
        <f t="shared" si="306"/>
        <v>5.7416700000000001</v>
      </c>
      <c r="R526" s="81">
        <f t="shared" si="306"/>
        <v>5.8412699999999997</v>
      </c>
      <c r="S526" s="81">
        <f t="shared" si="306"/>
        <v>5.8314300000000001</v>
      </c>
      <c r="T526" s="81">
        <f t="shared" si="306"/>
        <v>5.7845500000000003</v>
      </c>
      <c r="U526" s="81">
        <f t="shared" si="306"/>
        <v>5.7160299999999999</v>
      </c>
      <c r="V526" s="81">
        <f t="shared" si="306"/>
        <v>5.7778200000000002</v>
      </c>
      <c r="W526" s="81">
        <f t="shared" si="306"/>
        <v>5.89513</v>
      </c>
      <c r="X526" s="81">
        <f t="shared" si="306"/>
        <v>5.8368799999999998</v>
      </c>
      <c r="Y526" s="81">
        <f t="shared" si="306"/>
        <v>5.6829200000000002</v>
      </c>
      <c r="Z526" s="81">
        <f t="shared" si="306"/>
        <v>5.4051799999999997</v>
      </c>
      <c r="AA526" s="81">
        <f t="shared" si="306"/>
        <v>5.20547</v>
      </c>
    </row>
    <row r="527" spans="1:27" ht="12.75" hidden="1" customHeight="1" outlineLevel="1" x14ac:dyDescent="0.2">
      <c r="A527" s="89" t="s">
        <v>744</v>
      </c>
      <c r="B527" s="63" t="s">
        <v>230</v>
      </c>
      <c r="C527" s="43" t="s">
        <v>79</v>
      </c>
      <c r="D527" s="44">
        <v>1381.34</v>
      </c>
      <c r="E527" s="44">
        <v>1301.0999999999999</v>
      </c>
      <c r="F527" s="44">
        <v>1254.56</v>
      </c>
      <c r="G527" s="44">
        <v>1253.96</v>
      </c>
      <c r="H527" s="44">
        <v>1325.61</v>
      </c>
      <c r="I527" s="44">
        <v>1361.62</v>
      </c>
      <c r="J527" s="44">
        <v>1527.21</v>
      </c>
      <c r="K527" s="44">
        <v>1747.07</v>
      </c>
      <c r="L527" s="44">
        <v>2004.77</v>
      </c>
      <c r="M527" s="44">
        <v>2081.66</v>
      </c>
      <c r="N527" s="44">
        <v>2120.17</v>
      </c>
      <c r="O527" s="44">
        <v>2079.62</v>
      </c>
      <c r="P527" s="44">
        <v>2042.67</v>
      </c>
      <c r="Q527" s="44">
        <v>2066.9899999999998</v>
      </c>
      <c r="R527" s="44">
        <v>2166.59</v>
      </c>
      <c r="S527" s="44">
        <v>2156.75</v>
      </c>
      <c r="T527" s="44">
        <v>2109.87</v>
      </c>
      <c r="U527" s="44">
        <v>2041.35</v>
      </c>
      <c r="V527" s="44">
        <v>2103.14</v>
      </c>
      <c r="W527" s="44">
        <v>2220.4499999999998</v>
      </c>
      <c r="X527" s="44">
        <v>2162.1999999999998</v>
      </c>
      <c r="Y527" s="44">
        <v>2008.24</v>
      </c>
      <c r="Z527" s="44">
        <v>1730.5</v>
      </c>
      <c r="AA527" s="44">
        <v>1530.79</v>
      </c>
    </row>
    <row r="528" spans="1:27" ht="12.75" hidden="1" customHeight="1" outlineLevel="1" x14ac:dyDescent="0.2">
      <c r="A528" s="89" t="s">
        <v>745</v>
      </c>
      <c r="B528" s="63" t="s">
        <v>90</v>
      </c>
      <c r="C528" s="43" t="s">
        <v>79</v>
      </c>
      <c r="D528" s="44">
        <f>$D$468</f>
        <v>3559.77</v>
      </c>
      <c r="E528" s="44">
        <f t="shared" ref="E528:AA528" si="307">$D$468</f>
        <v>3559.77</v>
      </c>
      <c r="F528" s="44">
        <f t="shared" si="307"/>
        <v>3559.77</v>
      </c>
      <c r="G528" s="44">
        <f t="shared" si="307"/>
        <v>3559.77</v>
      </c>
      <c r="H528" s="44">
        <f t="shared" si="307"/>
        <v>3559.77</v>
      </c>
      <c r="I528" s="44">
        <f t="shared" si="307"/>
        <v>3559.77</v>
      </c>
      <c r="J528" s="44">
        <f t="shared" si="307"/>
        <v>3559.77</v>
      </c>
      <c r="K528" s="44">
        <f t="shared" si="307"/>
        <v>3559.77</v>
      </c>
      <c r="L528" s="44">
        <f t="shared" si="307"/>
        <v>3559.77</v>
      </c>
      <c r="M528" s="44">
        <f t="shared" si="307"/>
        <v>3559.77</v>
      </c>
      <c r="N528" s="44">
        <f t="shared" si="307"/>
        <v>3559.77</v>
      </c>
      <c r="O528" s="44">
        <f t="shared" si="307"/>
        <v>3559.77</v>
      </c>
      <c r="P528" s="44">
        <f t="shared" si="307"/>
        <v>3559.77</v>
      </c>
      <c r="Q528" s="44">
        <f t="shared" si="307"/>
        <v>3559.77</v>
      </c>
      <c r="R528" s="44">
        <f t="shared" si="307"/>
        <v>3559.77</v>
      </c>
      <c r="S528" s="44">
        <f t="shared" si="307"/>
        <v>3559.77</v>
      </c>
      <c r="T528" s="44">
        <f t="shared" si="307"/>
        <v>3559.77</v>
      </c>
      <c r="U528" s="44">
        <f t="shared" si="307"/>
        <v>3559.77</v>
      </c>
      <c r="V528" s="44">
        <f t="shared" si="307"/>
        <v>3559.77</v>
      </c>
      <c r="W528" s="44">
        <f t="shared" si="307"/>
        <v>3559.77</v>
      </c>
      <c r="X528" s="44">
        <f t="shared" si="307"/>
        <v>3559.77</v>
      </c>
      <c r="Y528" s="44">
        <f t="shared" si="307"/>
        <v>3559.77</v>
      </c>
      <c r="Z528" s="44">
        <f t="shared" si="307"/>
        <v>3559.77</v>
      </c>
      <c r="AA528" s="44">
        <f t="shared" si="307"/>
        <v>3559.77</v>
      </c>
    </row>
    <row r="529" spans="1:27" ht="12.75" hidden="1" customHeight="1" outlineLevel="1" x14ac:dyDescent="0.2">
      <c r="A529" s="89" t="s">
        <v>746</v>
      </c>
      <c r="B529" s="63" t="s">
        <v>83</v>
      </c>
      <c r="C529" s="43" t="s">
        <v>79</v>
      </c>
      <c r="D529" s="44">
        <v>4.68</v>
      </c>
      <c r="E529" s="44">
        <v>4.68</v>
      </c>
      <c r="F529" s="44">
        <v>4.68</v>
      </c>
      <c r="G529" s="44">
        <v>4.68</v>
      </c>
      <c r="H529" s="44">
        <v>4.68</v>
      </c>
      <c r="I529" s="44">
        <v>4.68</v>
      </c>
      <c r="J529" s="44">
        <v>4.68</v>
      </c>
      <c r="K529" s="44">
        <v>4.68</v>
      </c>
      <c r="L529" s="44">
        <v>4.68</v>
      </c>
      <c r="M529" s="44">
        <v>4.68</v>
      </c>
      <c r="N529" s="44">
        <v>4.68</v>
      </c>
      <c r="O529" s="44">
        <v>4.68</v>
      </c>
      <c r="P529" s="44">
        <v>4.68</v>
      </c>
      <c r="Q529" s="44">
        <v>4.68</v>
      </c>
      <c r="R529" s="44">
        <v>4.68</v>
      </c>
      <c r="S529" s="44">
        <v>4.68</v>
      </c>
      <c r="T529" s="44">
        <v>4.68</v>
      </c>
      <c r="U529" s="44">
        <v>4.68</v>
      </c>
      <c r="V529" s="44">
        <v>4.68</v>
      </c>
      <c r="W529" s="44">
        <v>4.68</v>
      </c>
      <c r="X529" s="44">
        <v>4.68</v>
      </c>
      <c r="Y529" s="44">
        <v>4.68</v>
      </c>
      <c r="Z529" s="44">
        <v>4.68</v>
      </c>
      <c r="AA529" s="44">
        <v>4.68</v>
      </c>
    </row>
    <row r="530" spans="1:27" ht="12.75" hidden="1" customHeight="1" outlineLevel="1" x14ac:dyDescent="0.2">
      <c r="A530" s="89" t="s">
        <v>747</v>
      </c>
      <c r="B530" s="63" t="s">
        <v>81</v>
      </c>
      <c r="C530" s="43" t="s">
        <v>79</v>
      </c>
      <c r="D530" s="44">
        <f>$D$11</f>
        <v>110.23</v>
      </c>
      <c r="E530" s="44">
        <f t="shared" ref="E530:AA530" si="308">$D$11</f>
        <v>110.23</v>
      </c>
      <c r="F530" s="44">
        <f t="shared" si="308"/>
        <v>110.23</v>
      </c>
      <c r="G530" s="44">
        <f t="shared" si="308"/>
        <v>110.23</v>
      </c>
      <c r="H530" s="44">
        <f t="shared" si="308"/>
        <v>110.23</v>
      </c>
      <c r="I530" s="44">
        <f t="shared" si="308"/>
        <v>110.23</v>
      </c>
      <c r="J530" s="44">
        <f t="shared" si="308"/>
        <v>110.23</v>
      </c>
      <c r="K530" s="44">
        <f t="shared" si="308"/>
        <v>110.23</v>
      </c>
      <c r="L530" s="44">
        <f t="shared" si="308"/>
        <v>110.23</v>
      </c>
      <c r="M530" s="44">
        <f t="shared" si="308"/>
        <v>110.23</v>
      </c>
      <c r="N530" s="44">
        <f t="shared" si="308"/>
        <v>110.23</v>
      </c>
      <c r="O530" s="44">
        <f t="shared" si="308"/>
        <v>110.23</v>
      </c>
      <c r="P530" s="44">
        <f t="shared" si="308"/>
        <v>110.23</v>
      </c>
      <c r="Q530" s="44">
        <f t="shared" si="308"/>
        <v>110.23</v>
      </c>
      <c r="R530" s="44">
        <f t="shared" si="308"/>
        <v>110.23</v>
      </c>
      <c r="S530" s="44">
        <f t="shared" si="308"/>
        <v>110.23</v>
      </c>
      <c r="T530" s="44">
        <f t="shared" si="308"/>
        <v>110.23</v>
      </c>
      <c r="U530" s="44">
        <f t="shared" si="308"/>
        <v>110.23</v>
      </c>
      <c r="V530" s="44">
        <f t="shared" si="308"/>
        <v>110.23</v>
      </c>
      <c r="W530" s="44">
        <f t="shared" si="308"/>
        <v>110.23</v>
      </c>
      <c r="X530" s="44">
        <f t="shared" si="308"/>
        <v>110.23</v>
      </c>
      <c r="Y530" s="44">
        <f t="shared" si="308"/>
        <v>110.23</v>
      </c>
      <c r="Z530" s="44">
        <f t="shared" si="308"/>
        <v>110.23</v>
      </c>
      <c r="AA530" s="44">
        <f t="shared" si="308"/>
        <v>110.23</v>
      </c>
    </row>
    <row r="531" spans="1:27" collapsed="1" x14ac:dyDescent="0.2">
      <c r="A531" s="88" t="s">
        <v>748</v>
      </c>
      <c r="B531" s="28" t="str">
        <f>"14"&amp;"."&amp;$B$639&amp;"."&amp;$B$640</f>
        <v>14.09.2023</v>
      </c>
      <c r="C531" s="80" t="s">
        <v>76</v>
      </c>
      <c r="D531" s="81">
        <f>ROUND(((D532+D533+D535+D534)/1000),5)</f>
        <v>5.0716700000000001</v>
      </c>
      <c r="E531" s="81">
        <f>ROUND(((E532+E533+E535+E534)/1000),5)</f>
        <v>4.9747300000000001</v>
      </c>
      <c r="F531" s="81">
        <f>ROUND(((F532+F533+F535+F534)/1000),5)</f>
        <v>4.9198599999999999</v>
      </c>
      <c r="G531" s="81">
        <f t="shared" ref="G531:AA531" si="309">ROUND(((G532+G533+G535+G534)/1000),5)</f>
        <v>4.9319600000000001</v>
      </c>
      <c r="H531" s="81">
        <f t="shared" si="309"/>
        <v>4.9929699999999997</v>
      </c>
      <c r="I531" s="81">
        <f t="shared" si="309"/>
        <v>5.0516800000000002</v>
      </c>
      <c r="J531" s="81">
        <f t="shared" si="309"/>
        <v>5.2323300000000001</v>
      </c>
      <c r="K531" s="81">
        <f t="shared" si="309"/>
        <v>5.4744000000000002</v>
      </c>
      <c r="L531" s="81">
        <f t="shared" si="309"/>
        <v>5.6617300000000004</v>
      </c>
      <c r="M531" s="81">
        <f t="shared" si="309"/>
        <v>5.7334500000000004</v>
      </c>
      <c r="N531" s="81">
        <f t="shared" si="309"/>
        <v>5.7355700000000001</v>
      </c>
      <c r="O531" s="81">
        <f t="shared" si="309"/>
        <v>5.7325200000000001</v>
      </c>
      <c r="P531" s="81">
        <f t="shared" si="309"/>
        <v>5.7232200000000004</v>
      </c>
      <c r="Q531" s="81">
        <f t="shared" si="309"/>
        <v>5.7303100000000002</v>
      </c>
      <c r="R531" s="81">
        <f t="shared" si="309"/>
        <v>5.7814100000000002</v>
      </c>
      <c r="S531" s="81">
        <f t="shared" si="309"/>
        <v>5.7738699999999996</v>
      </c>
      <c r="T531" s="81">
        <f t="shared" si="309"/>
        <v>5.7450099999999997</v>
      </c>
      <c r="U531" s="81">
        <f t="shared" si="309"/>
        <v>5.7354000000000003</v>
      </c>
      <c r="V531" s="81">
        <f t="shared" si="309"/>
        <v>5.7444600000000001</v>
      </c>
      <c r="W531" s="81">
        <f t="shared" si="309"/>
        <v>5.8244699999999998</v>
      </c>
      <c r="X531" s="81">
        <f t="shared" si="309"/>
        <v>5.7827000000000002</v>
      </c>
      <c r="Y531" s="81">
        <f t="shared" si="309"/>
        <v>5.6918300000000004</v>
      </c>
      <c r="Z531" s="81">
        <f t="shared" si="309"/>
        <v>5.4648599999999998</v>
      </c>
      <c r="AA531" s="81">
        <f t="shared" si="309"/>
        <v>5.2117599999999999</v>
      </c>
    </row>
    <row r="532" spans="1:27" ht="12.75" hidden="1" customHeight="1" outlineLevel="1" x14ac:dyDescent="0.2">
      <c r="A532" s="89" t="s">
        <v>749</v>
      </c>
      <c r="B532" s="63" t="s">
        <v>230</v>
      </c>
      <c r="C532" s="43" t="s">
        <v>79</v>
      </c>
      <c r="D532" s="44">
        <v>1396.99</v>
      </c>
      <c r="E532" s="44">
        <v>1300.05</v>
      </c>
      <c r="F532" s="44">
        <v>1245.18</v>
      </c>
      <c r="G532" s="44">
        <v>1257.28</v>
      </c>
      <c r="H532" s="44">
        <v>1318.29</v>
      </c>
      <c r="I532" s="44">
        <v>1377</v>
      </c>
      <c r="J532" s="44">
        <v>1557.65</v>
      </c>
      <c r="K532" s="44">
        <v>1799.72</v>
      </c>
      <c r="L532" s="44">
        <v>1987.05</v>
      </c>
      <c r="M532" s="44">
        <v>2058.77</v>
      </c>
      <c r="N532" s="44">
        <v>2060.89</v>
      </c>
      <c r="O532" s="44">
        <v>2057.84</v>
      </c>
      <c r="P532" s="44">
        <v>2048.54</v>
      </c>
      <c r="Q532" s="44">
        <v>2055.63</v>
      </c>
      <c r="R532" s="44">
        <v>2106.73</v>
      </c>
      <c r="S532" s="44">
        <v>2099.19</v>
      </c>
      <c r="T532" s="44">
        <v>2070.33</v>
      </c>
      <c r="U532" s="44">
        <v>2060.7199999999998</v>
      </c>
      <c r="V532" s="44">
        <v>2069.7800000000002</v>
      </c>
      <c r="W532" s="44">
        <v>2149.79</v>
      </c>
      <c r="X532" s="44">
        <v>2108.02</v>
      </c>
      <c r="Y532" s="44">
        <v>2017.15</v>
      </c>
      <c r="Z532" s="44">
        <v>1790.18</v>
      </c>
      <c r="AA532" s="44">
        <v>1537.08</v>
      </c>
    </row>
    <row r="533" spans="1:27" ht="12.75" hidden="1" customHeight="1" outlineLevel="1" x14ac:dyDescent="0.2">
      <c r="A533" s="89" t="s">
        <v>750</v>
      </c>
      <c r="B533" s="63" t="s">
        <v>90</v>
      </c>
      <c r="C533" s="43" t="s">
        <v>79</v>
      </c>
      <c r="D533" s="44">
        <f>$D$468</f>
        <v>3559.77</v>
      </c>
      <c r="E533" s="44">
        <f t="shared" ref="E533:AA533" si="310">$D$468</f>
        <v>3559.77</v>
      </c>
      <c r="F533" s="44">
        <f t="shared" si="310"/>
        <v>3559.77</v>
      </c>
      <c r="G533" s="44">
        <f t="shared" si="310"/>
        <v>3559.77</v>
      </c>
      <c r="H533" s="44">
        <f t="shared" si="310"/>
        <v>3559.77</v>
      </c>
      <c r="I533" s="44">
        <f t="shared" si="310"/>
        <v>3559.77</v>
      </c>
      <c r="J533" s="44">
        <f t="shared" si="310"/>
        <v>3559.77</v>
      </c>
      <c r="K533" s="44">
        <f t="shared" si="310"/>
        <v>3559.77</v>
      </c>
      <c r="L533" s="44">
        <f t="shared" si="310"/>
        <v>3559.77</v>
      </c>
      <c r="M533" s="44">
        <f t="shared" si="310"/>
        <v>3559.77</v>
      </c>
      <c r="N533" s="44">
        <f t="shared" si="310"/>
        <v>3559.77</v>
      </c>
      <c r="O533" s="44">
        <f t="shared" si="310"/>
        <v>3559.77</v>
      </c>
      <c r="P533" s="44">
        <f t="shared" si="310"/>
        <v>3559.77</v>
      </c>
      <c r="Q533" s="44">
        <f t="shared" si="310"/>
        <v>3559.77</v>
      </c>
      <c r="R533" s="44">
        <f t="shared" si="310"/>
        <v>3559.77</v>
      </c>
      <c r="S533" s="44">
        <f t="shared" si="310"/>
        <v>3559.77</v>
      </c>
      <c r="T533" s="44">
        <f t="shared" si="310"/>
        <v>3559.77</v>
      </c>
      <c r="U533" s="44">
        <f t="shared" si="310"/>
        <v>3559.77</v>
      </c>
      <c r="V533" s="44">
        <f t="shared" si="310"/>
        <v>3559.77</v>
      </c>
      <c r="W533" s="44">
        <f t="shared" si="310"/>
        <v>3559.77</v>
      </c>
      <c r="X533" s="44">
        <f t="shared" si="310"/>
        <v>3559.77</v>
      </c>
      <c r="Y533" s="44">
        <f t="shared" si="310"/>
        <v>3559.77</v>
      </c>
      <c r="Z533" s="44">
        <f t="shared" si="310"/>
        <v>3559.77</v>
      </c>
      <c r="AA533" s="44">
        <f t="shared" si="310"/>
        <v>3559.77</v>
      </c>
    </row>
    <row r="534" spans="1:27" ht="12.75" hidden="1" customHeight="1" outlineLevel="1" x14ac:dyDescent="0.2">
      <c r="A534" s="89" t="s">
        <v>751</v>
      </c>
      <c r="B534" s="63" t="s">
        <v>83</v>
      </c>
      <c r="C534" s="43" t="s">
        <v>79</v>
      </c>
      <c r="D534" s="44">
        <v>4.68</v>
      </c>
      <c r="E534" s="44">
        <v>4.68</v>
      </c>
      <c r="F534" s="44">
        <v>4.68</v>
      </c>
      <c r="G534" s="44">
        <v>4.68</v>
      </c>
      <c r="H534" s="44">
        <v>4.68</v>
      </c>
      <c r="I534" s="44">
        <v>4.68</v>
      </c>
      <c r="J534" s="44">
        <v>4.68</v>
      </c>
      <c r="K534" s="44">
        <v>4.68</v>
      </c>
      <c r="L534" s="44">
        <v>4.68</v>
      </c>
      <c r="M534" s="44">
        <v>4.68</v>
      </c>
      <c r="N534" s="44">
        <v>4.68</v>
      </c>
      <c r="O534" s="44">
        <v>4.68</v>
      </c>
      <c r="P534" s="44">
        <v>4.68</v>
      </c>
      <c r="Q534" s="44">
        <v>4.68</v>
      </c>
      <c r="R534" s="44">
        <v>4.68</v>
      </c>
      <c r="S534" s="44">
        <v>4.68</v>
      </c>
      <c r="T534" s="44">
        <v>4.68</v>
      </c>
      <c r="U534" s="44">
        <v>4.68</v>
      </c>
      <c r="V534" s="44">
        <v>4.68</v>
      </c>
      <c r="W534" s="44">
        <v>4.68</v>
      </c>
      <c r="X534" s="44">
        <v>4.68</v>
      </c>
      <c r="Y534" s="44">
        <v>4.68</v>
      </c>
      <c r="Z534" s="44">
        <v>4.68</v>
      </c>
      <c r="AA534" s="44">
        <v>4.68</v>
      </c>
    </row>
    <row r="535" spans="1:27" ht="12.75" hidden="1" customHeight="1" outlineLevel="1" x14ac:dyDescent="0.2">
      <c r="A535" s="89" t="s">
        <v>752</v>
      </c>
      <c r="B535" s="63" t="s">
        <v>81</v>
      </c>
      <c r="C535" s="43" t="s">
        <v>79</v>
      </c>
      <c r="D535" s="44">
        <f>$D$11</f>
        <v>110.23</v>
      </c>
      <c r="E535" s="44">
        <f t="shared" ref="E535:AA535" si="311">$D$11</f>
        <v>110.23</v>
      </c>
      <c r="F535" s="44">
        <f t="shared" si="311"/>
        <v>110.23</v>
      </c>
      <c r="G535" s="44">
        <f t="shared" si="311"/>
        <v>110.23</v>
      </c>
      <c r="H535" s="44">
        <f t="shared" si="311"/>
        <v>110.23</v>
      </c>
      <c r="I535" s="44">
        <f t="shared" si="311"/>
        <v>110.23</v>
      </c>
      <c r="J535" s="44">
        <f t="shared" si="311"/>
        <v>110.23</v>
      </c>
      <c r="K535" s="44">
        <f t="shared" si="311"/>
        <v>110.23</v>
      </c>
      <c r="L535" s="44">
        <f t="shared" si="311"/>
        <v>110.23</v>
      </c>
      <c r="M535" s="44">
        <f t="shared" si="311"/>
        <v>110.23</v>
      </c>
      <c r="N535" s="44">
        <f t="shared" si="311"/>
        <v>110.23</v>
      </c>
      <c r="O535" s="44">
        <f t="shared" si="311"/>
        <v>110.23</v>
      </c>
      <c r="P535" s="44">
        <f t="shared" si="311"/>
        <v>110.23</v>
      </c>
      <c r="Q535" s="44">
        <f t="shared" si="311"/>
        <v>110.23</v>
      </c>
      <c r="R535" s="44">
        <f t="shared" si="311"/>
        <v>110.23</v>
      </c>
      <c r="S535" s="44">
        <f t="shared" si="311"/>
        <v>110.23</v>
      </c>
      <c r="T535" s="44">
        <f t="shared" si="311"/>
        <v>110.23</v>
      </c>
      <c r="U535" s="44">
        <f t="shared" si="311"/>
        <v>110.23</v>
      </c>
      <c r="V535" s="44">
        <f t="shared" si="311"/>
        <v>110.23</v>
      </c>
      <c r="W535" s="44">
        <f t="shared" si="311"/>
        <v>110.23</v>
      </c>
      <c r="X535" s="44">
        <f t="shared" si="311"/>
        <v>110.23</v>
      </c>
      <c r="Y535" s="44">
        <f t="shared" si="311"/>
        <v>110.23</v>
      </c>
      <c r="Z535" s="44">
        <f t="shared" si="311"/>
        <v>110.23</v>
      </c>
      <c r="AA535" s="44">
        <f t="shared" si="311"/>
        <v>110.23</v>
      </c>
    </row>
    <row r="536" spans="1:27" collapsed="1" x14ac:dyDescent="0.2">
      <c r="A536" s="88" t="s">
        <v>753</v>
      </c>
      <c r="B536" s="28" t="str">
        <f>"15"&amp;"."&amp;$B$639&amp;"."&amp;$B$640</f>
        <v>15.09.2023</v>
      </c>
      <c r="C536" s="80" t="s">
        <v>76</v>
      </c>
      <c r="D536" s="81">
        <f>ROUND(((D537+D538+D540+D539)/1000),5)</f>
        <v>5.1128200000000001</v>
      </c>
      <c r="E536" s="81">
        <f>ROUND(((E537+E538+E540+E539)/1000),5)</f>
        <v>5.0251000000000001</v>
      </c>
      <c r="F536" s="81">
        <f>ROUND(((F537+F538+F540+F539)/1000),5)</f>
        <v>4.9602899999999996</v>
      </c>
      <c r="G536" s="81">
        <f t="shared" ref="G536:AA536" si="312">ROUND(((G537+G538+G540+G539)/1000),5)</f>
        <v>4.9461300000000001</v>
      </c>
      <c r="H536" s="81">
        <f t="shared" si="312"/>
        <v>5.0318500000000004</v>
      </c>
      <c r="I536" s="81">
        <f t="shared" si="312"/>
        <v>5.1004399999999999</v>
      </c>
      <c r="J536" s="81">
        <f t="shared" si="312"/>
        <v>5.1878599999999997</v>
      </c>
      <c r="K536" s="81">
        <f t="shared" si="312"/>
        <v>5.4334699999999998</v>
      </c>
      <c r="L536" s="81">
        <f t="shared" si="312"/>
        <v>5.6654999999999998</v>
      </c>
      <c r="M536" s="81">
        <f t="shared" si="312"/>
        <v>5.8807700000000001</v>
      </c>
      <c r="N536" s="81">
        <f t="shared" si="312"/>
        <v>6.0828800000000003</v>
      </c>
      <c r="O536" s="81">
        <f t="shared" si="312"/>
        <v>5.7678599999999998</v>
      </c>
      <c r="P536" s="81">
        <f t="shared" si="312"/>
        <v>5.6908799999999999</v>
      </c>
      <c r="Q536" s="81">
        <f t="shared" si="312"/>
        <v>5.7633400000000004</v>
      </c>
      <c r="R536" s="81">
        <f t="shared" si="312"/>
        <v>5.7256900000000002</v>
      </c>
      <c r="S536" s="81">
        <f t="shared" si="312"/>
        <v>5.7196800000000003</v>
      </c>
      <c r="T536" s="81">
        <f t="shared" si="312"/>
        <v>5.6947099999999997</v>
      </c>
      <c r="U536" s="81">
        <f t="shared" si="312"/>
        <v>5.6767799999999999</v>
      </c>
      <c r="V536" s="81">
        <f t="shared" si="312"/>
        <v>5.7220700000000004</v>
      </c>
      <c r="W536" s="81">
        <f t="shared" si="312"/>
        <v>5.7897999999999996</v>
      </c>
      <c r="X536" s="81">
        <f t="shared" si="312"/>
        <v>5.80715</v>
      </c>
      <c r="Y536" s="81">
        <f t="shared" si="312"/>
        <v>5.7203600000000003</v>
      </c>
      <c r="Z536" s="81">
        <f t="shared" si="312"/>
        <v>5.4756900000000002</v>
      </c>
      <c r="AA536" s="81">
        <f t="shared" si="312"/>
        <v>5.2862</v>
      </c>
    </row>
    <row r="537" spans="1:27" ht="12.75" hidden="1" customHeight="1" outlineLevel="1" x14ac:dyDescent="0.2">
      <c r="A537" s="89" t="s">
        <v>754</v>
      </c>
      <c r="B537" s="63" t="s">
        <v>230</v>
      </c>
      <c r="C537" s="43" t="s">
        <v>79</v>
      </c>
      <c r="D537" s="44">
        <v>1438.14</v>
      </c>
      <c r="E537" s="44">
        <v>1350.42</v>
      </c>
      <c r="F537" s="44">
        <v>1285.6099999999999</v>
      </c>
      <c r="G537" s="44">
        <v>1271.45</v>
      </c>
      <c r="H537" s="44">
        <v>1357.17</v>
      </c>
      <c r="I537" s="44">
        <v>1425.76</v>
      </c>
      <c r="J537" s="44">
        <v>1513.18</v>
      </c>
      <c r="K537" s="44">
        <v>1758.79</v>
      </c>
      <c r="L537" s="44">
        <v>1990.82</v>
      </c>
      <c r="M537" s="44">
        <v>2206.09</v>
      </c>
      <c r="N537" s="44">
        <v>2408.1999999999998</v>
      </c>
      <c r="O537" s="44">
        <v>2093.1799999999998</v>
      </c>
      <c r="P537" s="44">
        <v>2016.2</v>
      </c>
      <c r="Q537" s="44">
        <v>2088.66</v>
      </c>
      <c r="R537" s="44">
        <v>2051.0100000000002</v>
      </c>
      <c r="S537" s="44">
        <v>2045</v>
      </c>
      <c r="T537" s="44">
        <v>2020.03</v>
      </c>
      <c r="U537" s="44">
        <v>2002.1</v>
      </c>
      <c r="V537" s="44">
        <v>2047.39</v>
      </c>
      <c r="W537" s="44">
        <v>2115.12</v>
      </c>
      <c r="X537" s="44">
        <v>2132.4699999999998</v>
      </c>
      <c r="Y537" s="44">
        <v>2045.68</v>
      </c>
      <c r="Z537" s="44">
        <v>1801.01</v>
      </c>
      <c r="AA537" s="44">
        <v>1611.52</v>
      </c>
    </row>
    <row r="538" spans="1:27" ht="12.75" hidden="1" customHeight="1" outlineLevel="1" x14ac:dyDescent="0.2">
      <c r="A538" s="89" t="s">
        <v>755</v>
      </c>
      <c r="B538" s="63" t="s">
        <v>90</v>
      </c>
      <c r="C538" s="43" t="s">
        <v>79</v>
      </c>
      <c r="D538" s="44">
        <f>$D$468</f>
        <v>3559.77</v>
      </c>
      <c r="E538" s="44">
        <f t="shared" ref="E538:AA538" si="313">$D$468</f>
        <v>3559.77</v>
      </c>
      <c r="F538" s="44">
        <f t="shared" si="313"/>
        <v>3559.77</v>
      </c>
      <c r="G538" s="44">
        <f t="shared" si="313"/>
        <v>3559.77</v>
      </c>
      <c r="H538" s="44">
        <f t="shared" si="313"/>
        <v>3559.77</v>
      </c>
      <c r="I538" s="44">
        <f t="shared" si="313"/>
        <v>3559.77</v>
      </c>
      <c r="J538" s="44">
        <f t="shared" si="313"/>
        <v>3559.77</v>
      </c>
      <c r="K538" s="44">
        <f t="shared" si="313"/>
        <v>3559.77</v>
      </c>
      <c r="L538" s="44">
        <f t="shared" si="313"/>
        <v>3559.77</v>
      </c>
      <c r="M538" s="44">
        <f t="shared" si="313"/>
        <v>3559.77</v>
      </c>
      <c r="N538" s="44">
        <f t="shared" si="313"/>
        <v>3559.77</v>
      </c>
      <c r="O538" s="44">
        <f t="shared" si="313"/>
        <v>3559.77</v>
      </c>
      <c r="P538" s="44">
        <f t="shared" si="313"/>
        <v>3559.77</v>
      </c>
      <c r="Q538" s="44">
        <f t="shared" si="313"/>
        <v>3559.77</v>
      </c>
      <c r="R538" s="44">
        <f t="shared" si="313"/>
        <v>3559.77</v>
      </c>
      <c r="S538" s="44">
        <f t="shared" si="313"/>
        <v>3559.77</v>
      </c>
      <c r="T538" s="44">
        <f t="shared" si="313"/>
        <v>3559.77</v>
      </c>
      <c r="U538" s="44">
        <f t="shared" si="313"/>
        <v>3559.77</v>
      </c>
      <c r="V538" s="44">
        <f t="shared" si="313"/>
        <v>3559.77</v>
      </c>
      <c r="W538" s="44">
        <f t="shared" si="313"/>
        <v>3559.77</v>
      </c>
      <c r="X538" s="44">
        <f t="shared" si="313"/>
        <v>3559.77</v>
      </c>
      <c r="Y538" s="44">
        <f t="shared" si="313"/>
        <v>3559.77</v>
      </c>
      <c r="Z538" s="44">
        <f t="shared" si="313"/>
        <v>3559.77</v>
      </c>
      <c r="AA538" s="44">
        <f t="shared" si="313"/>
        <v>3559.77</v>
      </c>
    </row>
    <row r="539" spans="1:27" ht="12.75" hidden="1" customHeight="1" outlineLevel="1" x14ac:dyDescent="0.2">
      <c r="A539" s="89" t="s">
        <v>756</v>
      </c>
      <c r="B539" s="63" t="s">
        <v>83</v>
      </c>
      <c r="C539" s="43" t="s">
        <v>79</v>
      </c>
      <c r="D539" s="44">
        <v>4.68</v>
      </c>
      <c r="E539" s="44">
        <v>4.68</v>
      </c>
      <c r="F539" s="44">
        <v>4.68</v>
      </c>
      <c r="G539" s="44">
        <v>4.68</v>
      </c>
      <c r="H539" s="44">
        <v>4.68</v>
      </c>
      <c r="I539" s="44">
        <v>4.68</v>
      </c>
      <c r="J539" s="44">
        <v>4.68</v>
      </c>
      <c r="K539" s="44">
        <v>4.68</v>
      </c>
      <c r="L539" s="44">
        <v>4.68</v>
      </c>
      <c r="M539" s="44">
        <v>4.68</v>
      </c>
      <c r="N539" s="44">
        <v>4.68</v>
      </c>
      <c r="O539" s="44">
        <v>4.68</v>
      </c>
      <c r="P539" s="44">
        <v>4.68</v>
      </c>
      <c r="Q539" s="44">
        <v>4.68</v>
      </c>
      <c r="R539" s="44">
        <v>4.68</v>
      </c>
      <c r="S539" s="44">
        <v>4.68</v>
      </c>
      <c r="T539" s="44">
        <v>4.68</v>
      </c>
      <c r="U539" s="44">
        <v>4.68</v>
      </c>
      <c r="V539" s="44">
        <v>4.68</v>
      </c>
      <c r="W539" s="44">
        <v>4.68</v>
      </c>
      <c r="X539" s="44">
        <v>4.68</v>
      </c>
      <c r="Y539" s="44">
        <v>4.68</v>
      </c>
      <c r="Z539" s="44">
        <v>4.68</v>
      </c>
      <c r="AA539" s="44">
        <v>4.68</v>
      </c>
    </row>
    <row r="540" spans="1:27" ht="12.75" hidden="1" customHeight="1" outlineLevel="1" x14ac:dyDescent="0.2">
      <c r="A540" s="89" t="s">
        <v>757</v>
      </c>
      <c r="B540" s="63" t="s">
        <v>81</v>
      </c>
      <c r="C540" s="43" t="s">
        <v>79</v>
      </c>
      <c r="D540" s="44">
        <f>$D$11</f>
        <v>110.23</v>
      </c>
      <c r="E540" s="44">
        <f t="shared" ref="E540:AA540" si="314">$D$11</f>
        <v>110.23</v>
      </c>
      <c r="F540" s="44">
        <f t="shared" si="314"/>
        <v>110.23</v>
      </c>
      <c r="G540" s="44">
        <f t="shared" si="314"/>
        <v>110.23</v>
      </c>
      <c r="H540" s="44">
        <f t="shared" si="314"/>
        <v>110.23</v>
      </c>
      <c r="I540" s="44">
        <f t="shared" si="314"/>
        <v>110.23</v>
      </c>
      <c r="J540" s="44">
        <f t="shared" si="314"/>
        <v>110.23</v>
      </c>
      <c r="K540" s="44">
        <f t="shared" si="314"/>
        <v>110.23</v>
      </c>
      <c r="L540" s="44">
        <f t="shared" si="314"/>
        <v>110.23</v>
      </c>
      <c r="M540" s="44">
        <f t="shared" si="314"/>
        <v>110.23</v>
      </c>
      <c r="N540" s="44">
        <f t="shared" si="314"/>
        <v>110.23</v>
      </c>
      <c r="O540" s="44">
        <f t="shared" si="314"/>
        <v>110.23</v>
      </c>
      <c r="P540" s="44">
        <f t="shared" si="314"/>
        <v>110.23</v>
      </c>
      <c r="Q540" s="44">
        <f t="shared" si="314"/>
        <v>110.23</v>
      </c>
      <c r="R540" s="44">
        <f t="shared" si="314"/>
        <v>110.23</v>
      </c>
      <c r="S540" s="44">
        <f t="shared" si="314"/>
        <v>110.23</v>
      </c>
      <c r="T540" s="44">
        <f t="shared" si="314"/>
        <v>110.23</v>
      </c>
      <c r="U540" s="44">
        <f t="shared" si="314"/>
        <v>110.23</v>
      </c>
      <c r="V540" s="44">
        <f t="shared" si="314"/>
        <v>110.23</v>
      </c>
      <c r="W540" s="44">
        <f t="shared" si="314"/>
        <v>110.23</v>
      </c>
      <c r="X540" s="44">
        <f t="shared" si="314"/>
        <v>110.23</v>
      </c>
      <c r="Y540" s="44">
        <f t="shared" si="314"/>
        <v>110.23</v>
      </c>
      <c r="Z540" s="44">
        <f t="shared" si="314"/>
        <v>110.23</v>
      </c>
      <c r="AA540" s="44">
        <f t="shared" si="314"/>
        <v>110.23</v>
      </c>
    </row>
    <row r="541" spans="1:27" collapsed="1" x14ac:dyDescent="0.2">
      <c r="A541" s="88" t="s">
        <v>758</v>
      </c>
      <c r="B541" s="28" t="str">
        <f>"16"&amp;"."&amp;$B$639&amp;"."&amp;$B$640</f>
        <v>16.09.2023</v>
      </c>
      <c r="C541" s="80" t="s">
        <v>76</v>
      </c>
      <c r="D541" s="81">
        <f>ROUND(((D542+D543+D545+D544)/1000),5)</f>
        <v>5.17239</v>
      </c>
      <c r="E541" s="81">
        <f>ROUND(((E542+E543+E545+E544)/1000),5)</f>
        <v>5.0155700000000003</v>
      </c>
      <c r="F541" s="81">
        <f>ROUND(((F542+F543+F545+F544)/1000),5)</f>
        <v>4.9436999999999998</v>
      </c>
      <c r="G541" s="81">
        <f t="shared" ref="G541:AA541" si="315">ROUND(((G542+G543+G545+G544)/1000),5)</f>
        <v>4.9226799999999997</v>
      </c>
      <c r="H541" s="81">
        <f t="shared" si="315"/>
        <v>4.9689100000000002</v>
      </c>
      <c r="I541" s="81">
        <f t="shared" si="315"/>
        <v>5.0247599999999997</v>
      </c>
      <c r="J541" s="81">
        <f t="shared" si="315"/>
        <v>5.0450200000000001</v>
      </c>
      <c r="K541" s="81">
        <f t="shared" si="315"/>
        <v>5.2007500000000002</v>
      </c>
      <c r="L541" s="81">
        <f t="shared" si="315"/>
        <v>5.50488</v>
      </c>
      <c r="M541" s="81">
        <f t="shared" si="315"/>
        <v>5.6722700000000001</v>
      </c>
      <c r="N541" s="81">
        <f t="shared" si="315"/>
        <v>5.7143699999999997</v>
      </c>
      <c r="O541" s="81">
        <f t="shared" si="315"/>
        <v>5.7169699999999999</v>
      </c>
      <c r="P541" s="81">
        <f t="shared" si="315"/>
        <v>5.7099799999999998</v>
      </c>
      <c r="Q541" s="81">
        <f t="shared" si="315"/>
        <v>5.7038500000000001</v>
      </c>
      <c r="R541" s="81">
        <f t="shared" si="315"/>
        <v>5.7049799999999999</v>
      </c>
      <c r="S541" s="81">
        <f t="shared" si="315"/>
        <v>5.7014699999999996</v>
      </c>
      <c r="T541" s="81">
        <f t="shared" si="315"/>
        <v>5.7009600000000002</v>
      </c>
      <c r="U541" s="81">
        <f t="shared" si="315"/>
        <v>5.6909099999999997</v>
      </c>
      <c r="V541" s="81">
        <f t="shared" si="315"/>
        <v>5.7713099999999997</v>
      </c>
      <c r="W541" s="81">
        <f t="shared" si="315"/>
        <v>5.9189600000000002</v>
      </c>
      <c r="X541" s="81">
        <f t="shared" si="315"/>
        <v>6.08066</v>
      </c>
      <c r="Y541" s="81">
        <f t="shared" si="315"/>
        <v>5.7511400000000004</v>
      </c>
      <c r="Z541" s="81">
        <f t="shared" si="315"/>
        <v>5.3942800000000002</v>
      </c>
      <c r="AA541" s="81">
        <f t="shared" si="315"/>
        <v>5.2620100000000001</v>
      </c>
    </row>
    <row r="542" spans="1:27" ht="12.75" hidden="1" customHeight="1" outlineLevel="1" x14ac:dyDescent="0.2">
      <c r="A542" s="89" t="s">
        <v>759</v>
      </c>
      <c r="B542" s="63" t="s">
        <v>230</v>
      </c>
      <c r="C542" s="43" t="s">
        <v>79</v>
      </c>
      <c r="D542" s="44">
        <v>1497.71</v>
      </c>
      <c r="E542" s="44">
        <v>1340.89</v>
      </c>
      <c r="F542" s="44">
        <v>1269.02</v>
      </c>
      <c r="G542" s="44">
        <v>1248</v>
      </c>
      <c r="H542" s="44">
        <v>1294.23</v>
      </c>
      <c r="I542" s="44">
        <v>1350.08</v>
      </c>
      <c r="J542" s="44">
        <v>1370.34</v>
      </c>
      <c r="K542" s="44">
        <v>1526.07</v>
      </c>
      <c r="L542" s="44">
        <v>1830.2</v>
      </c>
      <c r="M542" s="44">
        <v>1997.59</v>
      </c>
      <c r="N542" s="44">
        <v>2039.69</v>
      </c>
      <c r="O542" s="44">
        <v>2042.29</v>
      </c>
      <c r="P542" s="44">
        <v>2035.3</v>
      </c>
      <c r="Q542" s="44">
        <v>2029.17</v>
      </c>
      <c r="R542" s="44">
        <v>2030.3</v>
      </c>
      <c r="S542" s="44">
        <v>2026.79</v>
      </c>
      <c r="T542" s="44">
        <v>2026.28</v>
      </c>
      <c r="U542" s="44">
        <v>2016.23</v>
      </c>
      <c r="V542" s="44">
        <v>2096.63</v>
      </c>
      <c r="W542" s="44">
        <v>2244.2800000000002</v>
      </c>
      <c r="X542" s="44">
        <v>2405.98</v>
      </c>
      <c r="Y542" s="44">
        <v>2076.46</v>
      </c>
      <c r="Z542" s="44">
        <v>1719.6</v>
      </c>
      <c r="AA542" s="44">
        <v>1587.33</v>
      </c>
    </row>
    <row r="543" spans="1:27" ht="12.75" hidden="1" customHeight="1" outlineLevel="1" x14ac:dyDescent="0.2">
      <c r="A543" s="89" t="s">
        <v>760</v>
      </c>
      <c r="B543" s="63" t="s">
        <v>90</v>
      </c>
      <c r="C543" s="43" t="s">
        <v>79</v>
      </c>
      <c r="D543" s="44">
        <f>$D$468</f>
        <v>3559.77</v>
      </c>
      <c r="E543" s="44">
        <f t="shared" ref="E543:AA543" si="316">$D$468</f>
        <v>3559.77</v>
      </c>
      <c r="F543" s="44">
        <f t="shared" si="316"/>
        <v>3559.77</v>
      </c>
      <c r="G543" s="44">
        <f t="shared" si="316"/>
        <v>3559.77</v>
      </c>
      <c r="H543" s="44">
        <f t="shared" si="316"/>
        <v>3559.77</v>
      </c>
      <c r="I543" s="44">
        <f t="shared" si="316"/>
        <v>3559.77</v>
      </c>
      <c r="J543" s="44">
        <f t="shared" si="316"/>
        <v>3559.77</v>
      </c>
      <c r="K543" s="44">
        <f t="shared" si="316"/>
        <v>3559.77</v>
      </c>
      <c r="L543" s="44">
        <f t="shared" si="316"/>
        <v>3559.77</v>
      </c>
      <c r="M543" s="44">
        <f t="shared" si="316"/>
        <v>3559.77</v>
      </c>
      <c r="N543" s="44">
        <f t="shared" si="316"/>
        <v>3559.77</v>
      </c>
      <c r="O543" s="44">
        <f t="shared" si="316"/>
        <v>3559.77</v>
      </c>
      <c r="P543" s="44">
        <f t="shared" si="316"/>
        <v>3559.77</v>
      </c>
      <c r="Q543" s="44">
        <f t="shared" si="316"/>
        <v>3559.77</v>
      </c>
      <c r="R543" s="44">
        <f t="shared" si="316"/>
        <v>3559.77</v>
      </c>
      <c r="S543" s="44">
        <f t="shared" si="316"/>
        <v>3559.77</v>
      </c>
      <c r="T543" s="44">
        <f t="shared" si="316"/>
        <v>3559.77</v>
      </c>
      <c r="U543" s="44">
        <f t="shared" si="316"/>
        <v>3559.77</v>
      </c>
      <c r="V543" s="44">
        <f t="shared" si="316"/>
        <v>3559.77</v>
      </c>
      <c r="W543" s="44">
        <f t="shared" si="316"/>
        <v>3559.77</v>
      </c>
      <c r="X543" s="44">
        <f t="shared" si="316"/>
        <v>3559.77</v>
      </c>
      <c r="Y543" s="44">
        <f t="shared" si="316"/>
        <v>3559.77</v>
      </c>
      <c r="Z543" s="44">
        <f t="shared" si="316"/>
        <v>3559.77</v>
      </c>
      <c r="AA543" s="44">
        <f t="shared" si="316"/>
        <v>3559.77</v>
      </c>
    </row>
    <row r="544" spans="1:27" ht="12.75" hidden="1" customHeight="1" outlineLevel="1" x14ac:dyDescent="0.2">
      <c r="A544" s="89" t="s">
        <v>761</v>
      </c>
      <c r="B544" s="63" t="s">
        <v>83</v>
      </c>
      <c r="C544" s="43" t="s">
        <v>79</v>
      </c>
      <c r="D544" s="44">
        <v>4.68</v>
      </c>
      <c r="E544" s="44">
        <v>4.68</v>
      </c>
      <c r="F544" s="44">
        <v>4.68</v>
      </c>
      <c r="G544" s="44">
        <v>4.68</v>
      </c>
      <c r="H544" s="44">
        <v>4.68</v>
      </c>
      <c r="I544" s="44">
        <v>4.68</v>
      </c>
      <c r="J544" s="44">
        <v>4.68</v>
      </c>
      <c r="K544" s="44">
        <v>4.68</v>
      </c>
      <c r="L544" s="44">
        <v>4.68</v>
      </c>
      <c r="M544" s="44">
        <v>4.68</v>
      </c>
      <c r="N544" s="44">
        <v>4.68</v>
      </c>
      <c r="O544" s="44">
        <v>4.68</v>
      </c>
      <c r="P544" s="44">
        <v>4.68</v>
      </c>
      <c r="Q544" s="44">
        <v>4.68</v>
      </c>
      <c r="R544" s="44">
        <v>4.68</v>
      </c>
      <c r="S544" s="44">
        <v>4.68</v>
      </c>
      <c r="T544" s="44">
        <v>4.68</v>
      </c>
      <c r="U544" s="44">
        <v>4.68</v>
      </c>
      <c r="V544" s="44">
        <v>4.68</v>
      </c>
      <c r="W544" s="44">
        <v>4.68</v>
      </c>
      <c r="X544" s="44">
        <v>4.68</v>
      </c>
      <c r="Y544" s="44">
        <v>4.68</v>
      </c>
      <c r="Z544" s="44">
        <v>4.68</v>
      </c>
      <c r="AA544" s="44">
        <v>4.68</v>
      </c>
    </row>
    <row r="545" spans="1:27" ht="12.75" hidden="1" customHeight="1" outlineLevel="1" x14ac:dyDescent="0.2">
      <c r="A545" s="89" t="s">
        <v>762</v>
      </c>
      <c r="B545" s="63" t="s">
        <v>81</v>
      </c>
      <c r="C545" s="43" t="s">
        <v>79</v>
      </c>
      <c r="D545" s="44">
        <f>$D$11</f>
        <v>110.23</v>
      </c>
      <c r="E545" s="44">
        <f t="shared" ref="E545:AA545" si="317">$D$11</f>
        <v>110.23</v>
      </c>
      <c r="F545" s="44">
        <f t="shared" si="317"/>
        <v>110.23</v>
      </c>
      <c r="G545" s="44">
        <f t="shared" si="317"/>
        <v>110.23</v>
      </c>
      <c r="H545" s="44">
        <f t="shared" si="317"/>
        <v>110.23</v>
      </c>
      <c r="I545" s="44">
        <f t="shared" si="317"/>
        <v>110.23</v>
      </c>
      <c r="J545" s="44">
        <f t="shared" si="317"/>
        <v>110.23</v>
      </c>
      <c r="K545" s="44">
        <f t="shared" si="317"/>
        <v>110.23</v>
      </c>
      <c r="L545" s="44">
        <f t="shared" si="317"/>
        <v>110.23</v>
      </c>
      <c r="M545" s="44">
        <f t="shared" si="317"/>
        <v>110.23</v>
      </c>
      <c r="N545" s="44">
        <f t="shared" si="317"/>
        <v>110.23</v>
      </c>
      <c r="O545" s="44">
        <f t="shared" si="317"/>
        <v>110.23</v>
      </c>
      <c r="P545" s="44">
        <f t="shared" si="317"/>
        <v>110.23</v>
      </c>
      <c r="Q545" s="44">
        <f t="shared" si="317"/>
        <v>110.23</v>
      </c>
      <c r="R545" s="44">
        <f t="shared" si="317"/>
        <v>110.23</v>
      </c>
      <c r="S545" s="44">
        <f t="shared" si="317"/>
        <v>110.23</v>
      </c>
      <c r="T545" s="44">
        <f t="shared" si="317"/>
        <v>110.23</v>
      </c>
      <c r="U545" s="44">
        <f t="shared" si="317"/>
        <v>110.23</v>
      </c>
      <c r="V545" s="44">
        <f t="shared" si="317"/>
        <v>110.23</v>
      </c>
      <c r="W545" s="44">
        <f t="shared" si="317"/>
        <v>110.23</v>
      </c>
      <c r="X545" s="44">
        <f t="shared" si="317"/>
        <v>110.23</v>
      </c>
      <c r="Y545" s="44">
        <f t="shared" si="317"/>
        <v>110.23</v>
      </c>
      <c r="Z545" s="44">
        <f t="shared" si="317"/>
        <v>110.23</v>
      </c>
      <c r="AA545" s="44">
        <f t="shared" si="317"/>
        <v>110.23</v>
      </c>
    </row>
    <row r="546" spans="1:27" collapsed="1" x14ac:dyDescent="0.2">
      <c r="A546" s="88" t="s">
        <v>763</v>
      </c>
      <c r="B546" s="28" t="str">
        <f>"17"&amp;"."&amp;$B$639&amp;"."&amp;$B$640</f>
        <v>17.09.2023</v>
      </c>
      <c r="C546" s="80" t="s">
        <v>76</v>
      </c>
      <c r="D546" s="81">
        <f>ROUND(((D547+D548+D550+D549)/1000),5)</f>
        <v>5.1471499999999999</v>
      </c>
      <c r="E546" s="81">
        <f>ROUND(((E547+E548+E550+E549)/1000),5)</f>
        <v>4.9967600000000001</v>
      </c>
      <c r="F546" s="81">
        <f>ROUND(((F547+F548+F550+F549)/1000),5)</f>
        <v>4.9253</v>
      </c>
      <c r="G546" s="81">
        <f t="shared" ref="G546:AA546" si="318">ROUND(((G547+G548+G550+G549)/1000),5)</f>
        <v>4.9158900000000001</v>
      </c>
      <c r="H546" s="81">
        <f t="shared" si="318"/>
        <v>4.9264400000000004</v>
      </c>
      <c r="I546" s="81">
        <f t="shared" si="318"/>
        <v>4.9537000000000004</v>
      </c>
      <c r="J546" s="81">
        <f t="shared" si="318"/>
        <v>4.9206200000000004</v>
      </c>
      <c r="K546" s="81">
        <f t="shared" si="318"/>
        <v>5.0902000000000003</v>
      </c>
      <c r="L546" s="81">
        <f t="shared" si="318"/>
        <v>5.2703800000000003</v>
      </c>
      <c r="M546" s="81">
        <f t="shared" si="318"/>
        <v>5.4104799999999997</v>
      </c>
      <c r="N546" s="81">
        <f t="shared" si="318"/>
        <v>5.4576000000000002</v>
      </c>
      <c r="O546" s="81">
        <f t="shared" si="318"/>
        <v>5.4693500000000004</v>
      </c>
      <c r="P546" s="81">
        <f t="shared" si="318"/>
        <v>5.4618000000000002</v>
      </c>
      <c r="Q546" s="81">
        <f t="shared" si="318"/>
        <v>5.4534799999999999</v>
      </c>
      <c r="R546" s="81">
        <f t="shared" si="318"/>
        <v>5.4622900000000003</v>
      </c>
      <c r="S546" s="81">
        <f t="shared" si="318"/>
        <v>5.4706700000000001</v>
      </c>
      <c r="T546" s="81">
        <f t="shared" si="318"/>
        <v>5.5116899999999998</v>
      </c>
      <c r="U546" s="81">
        <f t="shared" si="318"/>
        <v>5.5636200000000002</v>
      </c>
      <c r="V546" s="81">
        <f t="shared" si="318"/>
        <v>5.7234699999999998</v>
      </c>
      <c r="W546" s="81">
        <f t="shared" si="318"/>
        <v>5.8133800000000004</v>
      </c>
      <c r="X546" s="81">
        <f t="shared" si="318"/>
        <v>6.0751799999999996</v>
      </c>
      <c r="Y546" s="81">
        <f t="shared" si="318"/>
        <v>5.7526999999999999</v>
      </c>
      <c r="Z546" s="81">
        <f t="shared" si="318"/>
        <v>5.3448200000000003</v>
      </c>
      <c r="AA546" s="81">
        <f t="shared" si="318"/>
        <v>5.1492899999999997</v>
      </c>
    </row>
    <row r="547" spans="1:27" ht="12.75" hidden="1" customHeight="1" outlineLevel="1" x14ac:dyDescent="0.2">
      <c r="A547" s="89" t="s">
        <v>764</v>
      </c>
      <c r="B547" s="63" t="s">
        <v>230</v>
      </c>
      <c r="C547" s="43" t="s">
        <v>79</v>
      </c>
      <c r="D547" s="44">
        <v>1472.47</v>
      </c>
      <c r="E547" s="44">
        <v>1322.08</v>
      </c>
      <c r="F547" s="44">
        <v>1250.6199999999999</v>
      </c>
      <c r="G547" s="44">
        <v>1241.21</v>
      </c>
      <c r="H547" s="44">
        <v>1251.76</v>
      </c>
      <c r="I547" s="44">
        <v>1279.02</v>
      </c>
      <c r="J547" s="44">
        <v>1245.94</v>
      </c>
      <c r="K547" s="44">
        <v>1415.52</v>
      </c>
      <c r="L547" s="44">
        <v>1595.7</v>
      </c>
      <c r="M547" s="44">
        <v>1735.8</v>
      </c>
      <c r="N547" s="44">
        <v>1782.92</v>
      </c>
      <c r="O547" s="44">
        <v>1794.67</v>
      </c>
      <c r="P547" s="44">
        <v>1787.12</v>
      </c>
      <c r="Q547" s="44">
        <v>1778.8</v>
      </c>
      <c r="R547" s="44">
        <v>1787.61</v>
      </c>
      <c r="S547" s="44">
        <v>1795.99</v>
      </c>
      <c r="T547" s="44">
        <v>1837.01</v>
      </c>
      <c r="U547" s="44">
        <v>1888.94</v>
      </c>
      <c r="V547" s="44">
        <v>2048.79</v>
      </c>
      <c r="W547" s="44">
        <v>2138.6999999999998</v>
      </c>
      <c r="X547" s="44">
        <v>2400.5</v>
      </c>
      <c r="Y547" s="44">
        <v>2078.02</v>
      </c>
      <c r="Z547" s="44">
        <v>1670.14</v>
      </c>
      <c r="AA547" s="44">
        <v>1474.61</v>
      </c>
    </row>
    <row r="548" spans="1:27" ht="12.75" hidden="1" customHeight="1" outlineLevel="1" x14ac:dyDescent="0.2">
      <c r="A548" s="89" t="s">
        <v>765</v>
      </c>
      <c r="B548" s="63" t="s">
        <v>90</v>
      </c>
      <c r="C548" s="43" t="s">
        <v>79</v>
      </c>
      <c r="D548" s="44">
        <f>$D$468</f>
        <v>3559.77</v>
      </c>
      <c r="E548" s="44">
        <f t="shared" ref="E548:AA548" si="319">$D$468</f>
        <v>3559.77</v>
      </c>
      <c r="F548" s="44">
        <f t="shared" si="319"/>
        <v>3559.77</v>
      </c>
      <c r="G548" s="44">
        <f t="shared" si="319"/>
        <v>3559.77</v>
      </c>
      <c r="H548" s="44">
        <f t="shared" si="319"/>
        <v>3559.77</v>
      </c>
      <c r="I548" s="44">
        <f t="shared" si="319"/>
        <v>3559.77</v>
      </c>
      <c r="J548" s="44">
        <f t="shared" si="319"/>
        <v>3559.77</v>
      </c>
      <c r="K548" s="44">
        <f t="shared" si="319"/>
        <v>3559.77</v>
      </c>
      <c r="L548" s="44">
        <f t="shared" si="319"/>
        <v>3559.77</v>
      </c>
      <c r="M548" s="44">
        <f t="shared" si="319"/>
        <v>3559.77</v>
      </c>
      <c r="N548" s="44">
        <f t="shared" si="319"/>
        <v>3559.77</v>
      </c>
      <c r="O548" s="44">
        <f t="shared" si="319"/>
        <v>3559.77</v>
      </c>
      <c r="P548" s="44">
        <f t="shared" si="319"/>
        <v>3559.77</v>
      </c>
      <c r="Q548" s="44">
        <f t="shared" si="319"/>
        <v>3559.77</v>
      </c>
      <c r="R548" s="44">
        <f t="shared" si="319"/>
        <v>3559.77</v>
      </c>
      <c r="S548" s="44">
        <f t="shared" si="319"/>
        <v>3559.77</v>
      </c>
      <c r="T548" s="44">
        <f t="shared" si="319"/>
        <v>3559.77</v>
      </c>
      <c r="U548" s="44">
        <f t="shared" si="319"/>
        <v>3559.77</v>
      </c>
      <c r="V548" s="44">
        <f t="shared" si="319"/>
        <v>3559.77</v>
      </c>
      <c r="W548" s="44">
        <f t="shared" si="319"/>
        <v>3559.77</v>
      </c>
      <c r="X548" s="44">
        <f t="shared" si="319"/>
        <v>3559.77</v>
      </c>
      <c r="Y548" s="44">
        <f t="shared" si="319"/>
        <v>3559.77</v>
      </c>
      <c r="Z548" s="44">
        <f t="shared" si="319"/>
        <v>3559.77</v>
      </c>
      <c r="AA548" s="44">
        <f t="shared" si="319"/>
        <v>3559.77</v>
      </c>
    </row>
    <row r="549" spans="1:27" ht="12.75" hidden="1" customHeight="1" outlineLevel="1" x14ac:dyDescent="0.2">
      <c r="A549" s="89" t="s">
        <v>766</v>
      </c>
      <c r="B549" s="63" t="s">
        <v>83</v>
      </c>
      <c r="C549" s="43" t="s">
        <v>79</v>
      </c>
      <c r="D549" s="44">
        <v>4.68</v>
      </c>
      <c r="E549" s="44">
        <v>4.68</v>
      </c>
      <c r="F549" s="44">
        <v>4.68</v>
      </c>
      <c r="G549" s="44">
        <v>4.68</v>
      </c>
      <c r="H549" s="44">
        <v>4.68</v>
      </c>
      <c r="I549" s="44">
        <v>4.68</v>
      </c>
      <c r="J549" s="44">
        <v>4.68</v>
      </c>
      <c r="K549" s="44">
        <v>4.68</v>
      </c>
      <c r="L549" s="44">
        <v>4.68</v>
      </c>
      <c r="M549" s="44">
        <v>4.68</v>
      </c>
      <c r="N549" s="44">
        <v>4.68</v>
      </c>
      <c r="O549" s="44">
        <v>4.68</v>
      </c>
      <c r="P549" s="44">
        <v>4.68</v>
      </c>
      <c r="Q549" s="44">
        <v>4.68</v>
      </c>
      <c r="R549" s="44">
        <v>4.68</v>
      </c>
      <c r="S549" s="44">
        <v>4.68</v>
      </c>
      <c r="T549" s="44">
        <v>4.68</v>
      </c>
      <c r="U549" s="44">
        <v>4.68</v>
      </c>
      <c r="V549" s="44">
        <v>4.68</v>
      </c>
      <c r="W549" s="44">
        <v>4.68</v>
      </c>
      <c r="X549" s="44">
        <v>4.68</v>
      </c>
      <c r="Y549" s="44">
        <v>4.68</v>
      </c>
      <c r="Z549" s="44">
        <v>4.68</v>
      </c>
      <c r="AA549" s="44">
        <v>4.68</v>
      </c>
    </row>
    <row r="550" spans="1:27" ht="12.75" hidden="1" customHeight="1" outlineLevel="1" x14ac:dyDescent="0.2">
      <c r="A550" s="89" t="s">
        <v>767</v>
      </c>
      <c r="B550" s="63" t="s">
        <v>81</v>
      </c>
      <c r="C550" s="43" t="s">
        <v>79</v>
      </c>
      <c r="D550" s="44">
        <f>$D$11</f>
        <v>110.23</v>
      </c>
      <c r="E550" s="44">
        <f t="shared" ref="E550:AA550" si="320">$D$11</f>
        <v>110.23</v>
      </c>
      <c r="F550" s="44">
        <f t="shared" si="320"/>
        <v>110.23</v>
      </c>
      <c r="G550" s="44">
        <f t="shared" si="320"/>
        <v>110.23</v>
      </c>
      <c r="H550" s="44">
        <f t="shared" si="320"/>
        <v>110.23</v>
      </c>
      <c r="I550" s="44">
        <f t="shared" si="320"/>
        <v>110.23</v>
      </c>
      <c r="J550" s="44">
        <f t="shared" si="320"/>
        <v>110.23</v>
      </c>
      <c r="K550" s="44">
        <f t="shared" si="320"/>
        <v>110.23</v>
      </c>
      <c r="L550" s="44">
        <f t="shared" si="320"/>
        <v>110.23</v>
      </c>
      <c r="M550" s="44">
        <f t="shared" si="320"/>
        <v>110.23</v>
      </c>
      <c r="N550" s="44">
        <f t="shared" si="320"/>
        <v>110.23</v>
      </c>
      <c r="O550" s="44">
        <f t="shared" si="320"/>
        <v>110.23</v>
      </c>
      <c r="P550" s="44">
        <f t="shared" si="320"/>
        <v>110.23</v>
      </c>
      <c r="Q550" s="44">
        <f t="shared" si="320"/>
        <v>110.23</v>
      </c>
      <c r="R550" s="44">
        <f t="shared" si="320"/>
        <v>110.23</v>
      </c>
      <c r="S550" s="44">
        <f t="shared" si="320"/>
        <v>110.23</v>
      </c>
      <c r="T550" s="44">
        <f t="shared" si="320"/>
        <v>110.23</v>
      </c>
      <c r="U550" s="44">
        <f t="shared" si="320"/>
        <v>110.23</v>
      </c>
      <c r="V550" s="44">
        <f t="shared" si="320"/>
        <v>110.23</v>
      </c>
      <c r="W550" s="44">
        <f t="shared" si="320"/>
        <v>110.23</v>
      </c>
      <c r="X550" s="44">
        <f t="shared" si="320"/>
        <v>110.23</v>
      </c>
      <c r="Y550" s="44">
        <f t="shared" si="320"/>
        <v>110.23</v>
      </c>
      <c r="Z550" s="44">
        <f t="shared" si="320"/>
        <v>110.23</v>
      </c>
      <c r="AA550" s="44">
        <f t="shared" si="320"/>
        <v>110.23</v>
      </c>
    </row>
    <row r="551" spans="1:27" collapsed="1" x14ac:dyDescent="0.2">
      <c r="A551" s="88" t="s">
        <v>768</v>
      </c>
      <c r="B551" s="28" t="str">
        <f>"18"&amp;"."&amp;$B$639&amp;"."&amp;$B$640</f>
        <v>18.09.2023</v>
      </c>
      <c r="C551" s="80" t="s">
        <v>76</v>
      </c>
      <c r="D551" s="81">
        <f>ROUND(((D552+D553+D555+D554)/1000),5)</f>
        <v>4.9842899999999997</v>
      </c>
      <c r="E551" s="81">
        <f>ROUND(((E552+E553+E555+E554)/1000),5)</f>
        <v>4.9271799999999999</v>
      </c>
      <c r="F551" s="81">
        <f>ROUND(((F552+F553+F555+F554)/1000),5)</f>
        <v>4.8567999999999998</v>
      </c>
      <c r="G551" s="81">
        <f t="shared" ref="G551:AA551" si="321">ROUND(((G552+G553+G555+G554)/1000),5)</f>
        <v>4.8493399999999998</v>
      </c>
      <c r="H551" s="81">
        <f t="shared" si="321"/>
        <v>4.94651</v>
      </c>
      <c r="I551" s="81">
        <f t="shared" si="321"/>
        <v>5.0956700000000001</v>
      </c>
      <c r="J551" s="81">
        <f t="shared" si="321"/>
        <v>5.1987500000000004</v>
      </c>
      <c r="K551" s="81">
        <f t="shared" si="321"/>
        <v>5.4311600000000002</v>
      </c>
      <c r="L551" s="81">
        <f t="shared" si="321"/>
        <v>5.6645799999999999</v>
      </c>
      <c r="M551" s="81">
        <f t="shared" si="321"/>
        <v>5.8204399999999996</v>
      </c>
      <c r="N551" s="81">
        <f t="shared" si="321"/>
        <v>5.89825</v>
      </c>
      <c r="O551" s="81">
        <f t="shared" si="321"/>
        <v>5.8762800000000004</v>
      </c>
      <c r="P551" s="81">
        <f t="shared" si="321"/>
        <v>5.8298300000000003</v>
      </c>
      <c r="Q551" s="81">
        <f t="shared" si="321"/>
        <v>5.9173600000000004</v>
      </c>
      <c r="R551" s="81">
        <f t="shared" si="321"/>
        <v>5.7709200000000003</v>
      </c>
      <c r="S551" s="81">
        <f t="shared" si="321"/>
        <v>5.7679999999999998</v>
      </c>
      <c r="T551" s="81">
        <f t="shared" si="321"/>
        <v>5.7408900000000003</v>
      </c>
      <c r="U551" s="81">
        <f t="shared" si="321"/>
        <v>5.7141500000000001</v>
      </c>
      <c r="V551" s="81">
        <f t="shared" si="321"/>
        <v>5.7758399999999996</v>
      </c>
      <c r="W551" s="81">
        <f t="shared" si="321"/>
        <v>5.8999499999999996</v>
      </c>
      <c r="X551" s="81">
        <f t="shared" si="321"/>
        <v>5.8574700000000002</v>
      </c>
      <c r="Y551" s="81">
        <f t="shared" si="321"/>
        <v>5.6784600000000003</v>
      </c>
      <c r="Z551" s="81">
        <f t="shared" si="321"/>
        <v>5.3575699999999999</v>
      </c>
      <c r="AA551" s="81">
        <f t="shared" si="321"/>
        <v>5.20472</v>
      </c>
    </row>
    <row r="552" spans="1:27" ht="12.75" hidden="1" customHeight="1" outlineLevel="1" x14ac:dyDescent="0.2">
      <c r="A552" s="89" t="s">
        <v>769</v>
      </c>
      <c r="B552" s="63" t="s">
        <v>230</v>
      </c>
      <c r="C552" s="43" t="s">
        <v>79</v>
      </c>
      <c r="D552" s="44">
        <v>1309.6099999999999</v>
      </c>
      <c r="E552" s="44">
        <v>1252.5</v>
      </c>
      <c r="F552" s="44">
        <v>1182.1199999999999</v>
      </c>
      <c r="G552" s="44">
        <v>1174.6600000000001</v>
      </c>
      <c r="H552" s="44">
        <v>1271.83</v>
      </c>
      <c r="I552" s="44">
        <v>1420.99</v>
      </c>
      <c r="J552" s="44">
        <v>1524.07</v>
      </c>
      <c r="K552" s="44">
        <v>1756.48</v>
      </c>
      <c r="L552" s="44">
        <v>1989.9</v>
      </c>
      <c r="M552" s="44">
        <v>2145.7600000000002</v>
      </c>
      <c r="N552" s="44">
        <v>2223.5700000000002</v>
      </c>
      <c r="O552" s="44">
        <v>2201.6</v>
      </c>
      <c r="P552" s="44">
        <v>2155.15</v>
      </c>
      <c r="Q552" s="44">
        <v>2242.6799999999998</v>
      </c>
      <c r="R552" s="44">
        <v>2096.2399999999998</v>
      </c>
      <c r="S552" s="44">
        <v>2093.3200000000002</v>
      </c>
      <c r="T552" s="44">
        <v>2066.21</v>
      </c>
      <c r="U552" s="44">
        <v>2039.47</v>
      </c>
      <c r="V552" s="44">
        <v>2101.16</v>
      </c>
      <c r="W552" s="44">
        <v>2225.27</v>
      </c>
      <c r="X552" s="44">
        <v>2182.79</v>
      </c>
      <c r="Y552" s="44">
        <v>2003.78</v>
      </c>
      <c r="Z552" s="44">
        <v>1682.89</v>
      </c>
      <c r="AA552" s="44">
        <v>1530.04</v>
      </c>
    </row>
    <row r="553" spans="1:27" ht="12.75" hidden="1" customHeight="1" outlineLevel="1" x14ac:dyDescent="0.2">
      <c r="A553" s="89" t="s">
        <v>770</v>
      </c>
      <c r="B553" s="63" t="s">
        <v>90</v>
      </c>
      <c r="C553" s="43" t="s">
        <v>79</v>
      </c>
      <c r="D553" s="44">
        <f>$D$468</f>
        <v>3559.77</v>
      </c>
      <c r="E553" s="44">
        <f t="shared" ref="E553:AA553" si="322">$D$468</f>
        <v>3559.77</v>
      </c>
      <c r="F553" s="44">
        <f t="shared" si="322"/>
        <v>3559.77</v>
      </c>
      <c r="G553" s="44">
        <f t="shared" si="322"/>
        <v>3559.77</v>
      </c>
      <c r="H553" s="44">
        <f t="shared" si="322"/>
        <v>3559.77</v>
      </c>
      <c r="I553" s="44">
        <f t="shared" si="322"/>
        <v>3559.77</v>
      </c>
      <c r="J553" s="44">
        <f t="shared" si="322"/>
        <v>3559.77</v>
      </c>
      <c r="K553" s="44">
        <f t="shared" si="322"/>
        <v>3559.77</v>
      </c>
      <c r="L553" s="44">
        <f t="shared" si="322"/>
        <v>3559.77</v>
      </c>
      <c r="M553" s="44">
        <f t="shared" si="322"/>
        <v>3559.77</v>
      </c>
      <c r="N553" s="44">
        <f t="shared" si="322"/>
        <v>3559.77</v>
      </c>
      <c r="O553" s="44">
        <f t="shared" si="322"/>
        <v>3559.77</v>
      </c>
      <c r="P553" s="44">
        <f t="shared" si="322"/>
        <v>3559.77</v>
      </c>
      <c r="Q553" s="44">
        <f t="shared" si="322"/>
        <v>3559.77</v>
      </c>
      <c r="R553" s="44">
        <f t="shared" si="322"/>
        <v>3559.77</v>
      </c>
      <c r="S553" s="44">
        <f t="shared" si="322"/>
        <v>3559.77</v>
      </c>
      <c r="T553" s="44">
        <f t="shared" si="322"/>
        <v>3559.77</v>
      </c>
      <c r="U553" s="44">
        <f t="shared" si="322"/>
        <v>3559.77</v>
      </c>
      <c r="V553" s="44">
        <f t="shared" si="322"/>
        <v>3559.77</v>
      </c>
      <c r="W553" s="44">
        <f t="shared" si="322"/>
        <v>3559.77</v>
      </c>
      <c r="X553" s="44">
        <f t="shared" si="322"/>
        <v>3559.77</v>
      </c>
      <c r="Y553" s="44">
        <f t="shared" si="322"/>
        <v>3559.77</v>
      </c>
      <c r="Z553" s="44">
        <f t="shared" si="322"/>
        <v>3559.77</v>
      </c>
      <c r="AA553" s="44">
        <f t="shared" si="322"/>
        <v>3559.77</v>
      </c>
    </row>
    <row r="554" spans="1:27" ht="12.75" hidden="1" customHeight="1" outlineLevel="1" x14ac:dyDescent="0.2">
      <c r="A554" s="89" t="s">
        <v>771</v>
      </c>
      <c r="B554" s="63" t="s">
        <v>83</v>
      </c>
      <c r="C554" s="43" t="s">
        <v>79</v>
      </c>
      <c r="D554" s="44">
        <v>4.68</v>
      </c>
      <c r="E554" s="44">
        <v>4.68</v>
      </c>
      <c r="F554" s="44">
        <v>4.68</v>
      </c>
      <c r="G554" s="44">
        <v>4.68</v>
      </c>
      <c r="H554" s="44">
        <v>4.68</v>
      </c>
      <c r="I554" s="44">
        <v>4.68</v>
      </c>
      <c r="J554" s="44">
        <v>4.68</v>
      </c>
      <c r="K554" s="44">
        <v>4.68</v>
      </c>
      <c r="L554" s="44">
        <v>4.68</v>
      </c>
      <c r="M554" s="44">
        <v>4.68</v>
      </c>
      <c r="N554" s="44">
        <v>4.68</v>
      </c>
      <c r="O554" s="44">
        <v>4.68</v>
      </c>
      <c r="P554" s="44">
        <v>4.68</v>
      </c>
      <c r="Q554" s="44">
        <v>4.68</v>
      </c>
      <c r="R554" s="44">
        <v>4.68</v>
      </c>
      <c r="S554" s="44">
        <v>4.68</v>
      </c>
      <c r="T554" s="44">
        <v>4.68</v>
      </c>
      <c r="U554" s="44">
        <v>4.68</v>
      </c>
      <c r="V554" s="44">
        <v>4.68</v>
      </c>
      <c r="W554" s="44">
        <v>4.68</v>
      </c>
      <c r="X554" s="44">
        <v>4.68</v>
      </c>
      <c r="Y554" s="44">
        <v>4.68</v>
      </c>
      <c r="Z554" s="44">
        <v>4.68</v>
      </c>
      <c r="AA554" s="44">
        <v>4.68</v>
      </c>
    </row>
    <row r="555" spans="1:27" ht="12.75" hidden="1" customHeight="1" outlineLevel="1" x14ac:dyDescent="0.2">
      <c r="A555" s="89" t="s">
        <v>772</v>
      </c>
      <c r="B555" s="63" t="s">
        <v>81</v>
      </c>
      <c r="C555" s="43" t="s">
        <v>79</v>
      </c>
      <c r="D555" s="44">
        <f>$D$11</f>
        <v>110.23</v>
      </c>
      <c r="E555" s="44">
        <f t="shared" ref="E555:AA555" si="323">$D$11</f>
        <v>110.23</v>
      </c>
      <c r="F555" s="44">
        <f t="shared" si="323"/>
        <v>110.23</v>
      </c>
      <c r="G555" s="44">
        <f t="shared" si="323"/>
        <v>110.23</v>
      </c>
      <c r="H555" s="44">
        <f t="shared" si="323"/>
        <v>110.23</v>
      </c>
      <c r="I555" s="44">
        <f t="shared" si="323"/>
        <v>110.23</v>
      </c>
      <c r="J555" s="44">
        <f t="shared" si="323"/>
        <v>110.23</v>
      </c>
      <c r="K555" s="44">
        <f t="shared" si="323"/>
        <v>110.23</v>
      </c>
      <c r="L555" s="44">
        <f t="shared" si="323"/>
        <v>110.23</v>
      </c>
      <c r="M555" s="44">
        <f t="shared" si="323"/>
        <v>110.23</v>
      </c>
      <c r="N555" s="44">
        <f t="shared" si="323"/>
        <v>110.23</v>
      </c>
      <c r="O555" s="44">
        <f t="shared" si="323"/>
        <v>110.23</v>
      </c>
      <c r="P555" s="44">
        <f t="shared" si="323"/>
        <v>110.23</v>
      </c>
      <c r="Q555" s="44">
        <f t="shared" si="323"/>
        <v>110.23</v>
      </c>
      <c r="R555" s="44">
        <f t="shared" si="323"/>
        <v>110.23</v>
      </c>
      <c r="S555" s="44">
        <f t="shared" si="323"/>
        <v>110.23</v>
      </c>
      <c r="T555" s="44">
        <f t="shared" si="323"/>
        <v>110.23</v>
      </c>
      <c r="U555" s="44">
        <f t="shared" si="323"/>
        <v>110.23</v>
      </c>
      <c r="V555" s="44">
        <f t="shared" si="323"/>
        <v>110.23</v>
      </c>
      <c r="W555" s="44">
        <f t="shared" si="323"/>
        <v>110.23</v>
      </c>
      <c r="X555" s="44">
        <f t="shared" si="323"/>
        <v>110.23</v>
      </c>
      <c r="Y555" s="44">
        <f t="shared" si="323"/>
        <v>110.23</v>
      </c>
      <c r="Z555" s="44">
        <f t="shared" si="323"/>
        <v>110.23</v>
      </c>
      <c r="AA555" s="44">
        <f t="shared" si="323"/>
        <v>110.23</v>
      </c>
    </row>
    <row r="556" spans="1:27" collapsed="1" x14ac:dyDescent="0.2">
      <c r="A556" s="88" t="s">
        <v>773</v>
      </c>
      <c r="B556" s="28" t="str">
        <f>"19"&amp;"."&amp;$B$639&amp;"."&amp;$B$640</f>
        <v>19.09.2023</v>
      </c>
      <c r="C556" s="80" t="s">
        <v>76</v>
      </c>
      <c r="D556" s="81">
        <f>ROUND(((D557+D558+D560+D559)/1000),5)</f>
        <v>4.9719800000000003</v>
      </c>
      <c r="E556" s="81">
        <f>ROUND(((E557+E558+E560+E559)/1000),5)</f>
        <v>4.9244300000000001</v>
      </c>
      <c r="F556" s="81">
        <f>ROUND(((F557+F558+F560+F559)/1000),5)</f>
        <v>4.8569699999999996</v>
      </c>
      <c r="G556" s="81">
        <f t="shared" ref="G556:AA556" si="324">ROUND(((G557+G558+G560+G559)/1000),5)</f>
        <v>4.85222</v>
      </c>
      <c r="H556" s="81">
        <f t="shared" si="324"/>
        <v>4.9310900000000002</v>
      </c>
      <c r="I556" s="81">
        <f t="shared" si="324"/>
        <v>5.0700900000000004</v>
      </c>
      <c r="J556" s="81">
        <f t="shared" si="324"/>
        <v>5.2087300000000001</v>
      </c>
      <c r="K556" s="81">
        <f t="shared" si="324"/>
        <v>5.44468</v>
      </c>
      <c r="L556" s="81">
        <f t="shared" si="324"/>
        <v>5.7469400000000004</v>
      </c>
      <c r="M556" s="81">
        <f t="shared" si="324"/>
        <v>6.0541400000000003</v>
      </c>
      <c r="N556" s="81">
        <f t="shared" si="324"/>
        <v>6.07585</v>
      </c>
      <c r="O556" s="81">
        <f t="shared" si="324"/>
        <v>6.0583499999999999</v>
      </c>
      <c r="P556" s="81">
        <f t="shared" si="324"/>
        <v>6.0358700000000001</v>
      </c>
      <c r="Q556" s="81">
        <f t="shared" si="324"/>
        <v>6.0530200000000001</v>
      </c>
      <c r="R556" s="81">
        <f t="shared" si="324"/>
        <v>5.7738399999999999</v>
      </c>
      <c r="S556" s="81">
        <f t="shared" si="324"/>
        <v>5.7760199999999999</v>
      </c>
      <c r="T556" s="81">
        <f t="shared" si="324"/>
        <v>5.7506399999999998</v>
      </c>
      <c r="U556" s="81">
        <f t="shared" si="324"/>
        <v>5.7177800000000003</v>
      </c>
      <c r="V556" s="81">
        <f t="shared" si="324"/>
        <v>5.7762799999999999</v>
      </c>
      <c r="W556" s="81">
        <f t="shared" si="324"/>
        <v>5.8803700000000001</v>
      </c>
      <c r="X556" s="81">
        <f t="shared" si="324"/>
        <v>5.8740600000000001</v>
      </c>
      <c r="Y556" s="81">
        <f t="shared" si="324"/>
        <v>5.7762399999999996</v>
      </c>
      <c r="Z556" s="81">
        <f t="shared" si="324"/>
        <v>5.40991</v>
      </c>
      <c r="AA556" s="81">
        <f t="shared" si="324"/>
        <v>5.1740500000000003</v>
      </c>
    </row>
    <row r="557" spans="1:27" ht="12.75" hidden="1" customHeight="1" outlineLevel="1" x14ac:dyDescent="0.2">
      <c r="A557" s="89" t="s">
        <v>774</v>
      </c>
      <c r="B557" s="63" t="s">
        <v>230</v>
      </c>
      <c r="C557" s="43" t="s">
        <v>79</v>
      </c>
      <c r="D557" s="44">
        <v>1297.3</v>
      </c>
      <c r="E557" s="44">
        <v>1249.75</v>
      </c>
      <c r="F557" s="44">
        <v>1182.29</v>
      </c>
      <c r="G557" s="44">
        <v>1177.54</v>
      </c>
      <c r="H557" s="44">
        <v>1256.4100000000001</v>
      </c>
      <c r="I557" s="44">
        <v>1395.41</v>
      </c>
      <c r="J557" s="44">
        <v>1534.05</v>
      </c>
      <c r="K557" s="44">
        <v>1770</v>
      </c>
      <c r="L557" s="44">
        <v>2072.2600000000002</v>
      </c>
      <c r="M557" s="44">
        <v>2379.46</v>
      </c>
      <c r="N557" s="44">
        <v>2401.17</v>
      </c>
      <c r="O557" s="44">
        <v>2383.67</v>
      </c>
      <c r="P557" s="44">
        <v>2361.19</v>
      </c>
      <c r="Q557" s="44">
        <v>2378.34</v>
      </c>
      <c r="R557" s="44">
        <v>2099.16</v>
      </c>
      <c r="S557" s="44">
        <v>2101.34</v>
      </c>
      <c r="T557" s="44">
        <v>2075.96</v>
      </c>
      <c r="U557" s="44">
        <v>2043.1</v>
      </c>
      <c r="V557" s="44">
        <v>2101.6</v>
      </c>
      <c r="W557" s="44">
        <v>2205.69</v>
      </c>
      <c r="X557" s="44">
        <v>2199.38</v>
      </c>
      <c r="Y557" s="44">
        <v>2101.56</v>
      </c>
      <c r="Z557" s="44">
        <v>1735.23</v>
      </c>
      <c r="AA557" s="44">
        <v>1499.37</v>
      </c>
    </row>
    <row r="558" spans="1:27" ht="12.75" hidden="1" customHeight="1" outlineLevel="1" x14ac:dyDescent="0.2">
      <c r="A558" s="89" t="s">
        <v>775</v>
      </c>
      <c r="B558" s="63" t="s">
        <v>90</v>
      </c>
      <c r="C558" s="43" t="s">
        <v>79</v>
      </c>
      <c r="D558" s="44">
        <f>$D$468</f>
        <v>3559.77</v>
      </c>
      <c r="E558" s="44">
        <f t="shared" ref="E558:AA558" si="325">$D$468</f>
        <v>3559.77</v>
      </c>
      <c r="F558" s="44">
        <f t="shared" si="325"/>
        <v>3559.77</v>
      </c>
      <c r="G558" s="44">
        <f t="shared" si="325"/>
        <v>3559.77</v>
      </c>
      <c r="H558" s="44">
        <f t="shared" si="325"/>
        <v>3559.77</v>
      </c>
      <c r="I558" s="44">
        <f t="shared" si="325"/>
        <v>3559.77</v>
      </c>
      <c r="J558" s="44">
        <f t="shared" si="325"/>
        <v>3559.77</v>
      </c>
      <c r="K558" s="44">
        <f t="shared" si="325"/>
        <v>3559.77</v>
      </c>
      <c r="L558" s="44">
        <f t="shared" si="325"/>
        <v>3559.77</v>
      </c>
      <c r="M558" s="44">
        <f t="shared" si="325"/>
        <v>3559.77</v>
      </c>
      <c r="N558" s="44">
        <f t="shared" si="325"/>
        <v>3559.77</v>
      </c>
      <c r="O558" s="44">
        <f t="shared" si="325"/>
        <v>3559.77</v>
      </c>
      <c r="P558" s="44">
        <f t="shared" si="325"/>
        <v>3559.77</v>
      </c>
      <c r="Q558" s="44">
        <f t="shared" si="325"/>
        <v>3559.77</v>
      </c>
      <c r="R558" s="44">
        <f t="shared" si="325"/>
        <v>3559.77</v>
      </c>
      <c r="S558" s="44">
        <f t="shared" si="325"/>
        <v>3559.77</v>
      </c>
      <c r="T558" s="44">
        <f t="shared" si="325"/>
        <v>3559.77</v>
      </c>
      <c r="U558" s="44">
        <f t="shared" si="325"/>
        <v>3559.77</v>
      </c>
      <c r="V558" s="44">
        <f t="shared" si="325"/>
        <v>3559.77</v>
      </c>
      <c r="W558" s="44">
        <f t="shared" si="325"/>
        <v>3559.77</v>
      </c>
      <c r="X558" s="44">
        <f t="shared" si="325"/>
        <v>3559.77</v>
      </c>
      <c r="Y558" s="44">
        <f t="shared" si="325"/>
        <v>3559.77</v>
      </c>
      <c r="Z558" s="44">
        <f t="shared" si="325"/>
        <v>3559.77</v>
      </c>
      <c r="AA558" s="44">
        <f t="shared" si="325"/>
        <v>3559.77</v>
      </c>
    </row>
    <row r="559" spans="1:27" ht="12.75" hidden="1" customHeight="1" outlineLevel="1" x14ac:dyDescent="0.2">
      <c r="A559" s="89" t="s">
        <v>776</v>
      </c>
      <c r="B559" s="63" t="s">
        <v>83</v>
      </c>
      <c r="C559" s="43" t="s">
        <v>79</v>
      </c>
      <c r="D559" s="44">
        <v>4.68</v>
      </c>
      <c r="E559" s="44">
        <v>4.68</v>
      </c>
      <c r="F559" s="44">
        <v>4.68</v>
      </c>
      <c r="G559" s="44">
        <v>4.68</v>
      </c>
      <c r="H559" s="44">
        <v>4.68</v>
      </c>
      <c r="I559" s="44">
        <v>4.68</v>
      </c>
      <c r="J559" s="44">
        <v>4.68</v>
      </c>
      <c r="K559" s="44">
        <v>4.68</v>
      </c>
      <c r="L559" s="44">
        <v>4.68</v>
      </c>
      <c r="M559" s="44">
        <v>4.68</v>
      </c>
      <c r="N559" s="44">
        <v>4.68</v>
      </c>
      <c r="O559" s="44">
        <v>4.68</v>
      </c>
      <c r="P559" s="44">
        <v>4.68</v>
      </c>
      <c r="Q559" s="44">
        <v>4.68</v>
      </c>
      <c r="R559" s="44">
        <v>4.68</v>
      </c>
      <c r="S559" s="44">
        <v>4.68</v>
      </c>
      <c r="T559" s="44">
        <v>4.68</v>
      </c>
      <c r="U559" s="44">
        <v>4.68</v>
      </c>
      <c r="V559" s="44">
        <v>4.68</v>
      </c>
      <c r="W559" s="44">
        <v>4.68</v>
      </c>
      <c r="X559" s="44">
        <v>4.68</v>
      </c>
      <c r="Y559" s="44">
        <v>4.68</v>
      </c>
      <c r="Z559" s="44">
        <v>4.68</v>
      </c>
      <c r="AA559" s="44">
        <v>4.68</v>
      </c>
    </row>
    <row r="560" spans="1:27" ht="12.75" hidden="1" customHeight="1" outlineLevel="1" x14ac:dyDescent="0.2">
      <c r="A560" s="89" t="s">
        <v>777</v>
      </c>
      <c r="B560" s="63" t="s">
        <v>81</v>
      </c>
      <c r="C560" s="43" t="s">
        <v>79</v>
      </c>
      <c r="D560" s="44">
        <f>$D$11</f>
        <v>110.23</v>
      </c>
      <c r="E560" s="44">
        <f t="shared" ref="E560:AA560" si="326">$D$11</f>
        <v>110.23</v>
      </c>
      <c r="F560" s="44">
        <f t="shared" si="326"/>
        <v>110.23</v>
      </c>
      <c r="G560" s="44">
        <f t="shared" si="326"/>
        <v>110.23</v>
      </c>
      <c r="H560" s="44">
        <f t="shared" si="326"/>
        <v>110.23</v>
      </c>
      <c r="I560" s="44">
        <f t="shared" si="326"/>
        <v>110.23</v>
      </c>
      <c r="J560" s="44">
        <f t="shared" si="326"/>
        <v>110.23</v>
      </c>
      <c r="K560" s="44">
        <f t="shared" si="326"/>
        <v>110.23</v>
      </c>
      <c r="L560" s="44">
        <f t="shared" si="326"/>
        <v>110.23</v>
      </c>
      <c r="M560" s="44">
        <f t="shared" si="326"/>
        <v>110.23</v>
      </c>
      <c r="N560" s="44">
        <f t="shared" si="326"/>
        <v>110.23</v>
      </c>
      <c r="O560" s="44">
        <f t="shared" si="326"/>
        <v>110.23</v>
      </c>
      <c r="P560" s="44">
        <f t="shared" si="326"/>
        <v>110.23</v>
      </c>
      <c r="Q560" s="44">
        <f t="shared" si="326"/>
        <v>110.23</v>
      </c>
      <c r="R560" s="44">
        <f t="shared" si="326"/>
        <v>110.23</v>
      </c>
      <c r="S560" s="44">
        <f t="shared" si="326"/>
        <v>110.23</v>
      </c>
      <c r="T560" s="44">
        <f t="shared" si="326"/>
        <v>110.23</v>
      </c>
      <c r="U560" s="44">
        <f t="shared" si="326"/>
        <v>110.23</v>
      </c>
      <c r="V560" s="44">
        <f t="shared" si="326"/>
        <v>110.23</v>
      </c>
      <c r="W560" s="44">
        <f t="shared" si="326"/>
        <v>110.23</v>
      </c>
      <c r="X560" s="44">
        <f t="shared" si="326"/>
        <v>110.23</v>
      </c>
      <c r="Y560" s="44">
        <f t="shared" si="326"/>
        <v>110.23</v>
      </c>
      <c r="Z560" s="44">
        <f t="shared" si="326"/>
        <v>110.23</v>
      </c>
      <c r="AA560" s="44">
        <f t="shared" si="326"/>
        <v>110.23</v>
      </c>
    </row>
    <row r="561" spans="1:27" collapsed="1" x14ac:dyDescent="0.2">
      <c r="A561" s="88" t="s">
        <v>778</v>
      </c>
      <c r="B561" s="28" t="str">
        <f>"20"&amp;"."&amp;$B$639&amp;"."&amp;$B$640</f>
        <v>20.09.2023</v>
      </c>
      <c r="C561" s="80" t="s">
        <v>76</v>
      </c>
      <c r="D561" s="81">
        <f>ROUND(((D562+D563+D565+D564)/1000),5)</f>
        <v>4.9793599999999998</v>
      </c>
      <c r="E561" s="81">
        <f>ROUND(((E562+E563+E565+E564)/1000),5)</f>
        <v>4.85954</v>
      </c>
      <c r="F561" s="81">
        <f>ROUND(((F562+F563+F565+F564)/1000),5)</f>
        <v>4.8084199999999999</v>
      </c>
      <c r="G561" s="81">
        <f t="shared" ref="G561:AA561" si="327">ROUND(((G562+G563+G565+G564)/1000),5)</f>
        <v>4.7946600000000004</v>
      </c>
      <c r="H561" s="81">
        <f t="shared" si="327"/>
        <v>4.8656800000000002</v>
      </c>
      <c r="I561" s="81">
        <f t="shared" si="327"/>
        <v>5.0180600000000002</v>
      </c>
      <c r="J561" s="81">
        <f t="shared" si="327"/>
        <v>5.1995699999999996</v>
      </c>
      <c r="K561" s="81">
        <f t="shared" si="327"/>
        <v>5.4217500000000003</v>
      </c>
      <c r="L561" s="81">
        <f t="shared" si="327"/>
        <v>5.6922199999999998</v>
      </c>
      <c r="M561" s="81">
        <f t="shared" si="327"/>
        <v>6.2651599999999998</v>
      </c>
      <c r="N561" s="81">
        <f t="shared" si="327"/>
        <v>6.3048099999999998</v>
      </c>
      <c r="O561" s="81">
        <f t="shared" si="327"/>
        <v>6.2674300000000001</v>
      </c>
      <c r="P561" s="81">
        <f t="shared" si="327"/>
        <v>6.1231400000000002</v>
      </c>
      <c r="Q561" s="81">
        <f t="shared" si="327"/>
        <v>6.2667900000000003</v>
      </c>
      <c r="R561" s="81">
        <f t="shared" si="327"/>
        <v>5.7782499999999999</v>
      </c>
      <c r="S561" s="81">
        <f t="shared" si="327"/>
        <v>5.7767499999999998</v>
      </c>
      <c r="T561" s="81">
        <f t="shared" si="327"/>
        <v>5.7635699999999996</v>
      </c>
      <c r="U561" s="81">
        <f t="shared" si="327"/>
        <v>5.7435799999999997</v>
      </c>
      <c r="V561" s="81">
        <f t="shared" si="327"/>
        <v>5.7834399999999997</v>
      </c>
      <c r="W561" s="81">
        <f t="shared" si="327"/>
        <v>5.8730700000000002</v>
      </c>
      <c r="X561" s="81">
        <f t="shared" si="327"/>
        <v>6.0179600000000004</v>
      </c>
      <c r="Y561" s="81">
        <f t="shared" si="327"/>
        <v>5.7572299999999998</v>
      </c>
      <c r="Z561" s="81">
        <f t="shared" si="327"/>
        <v>5.4402499999999998</v>
      </c>
      <c r="AA561" s="81">
        <f t="shared" si="327"/>
        <v>5.1508099999999999</v>
      </c>
    </row>
    <row r="562" spans="1:27" ht="12.75" hidden="1" customHeight="1" outlineLevel="1" x14ac:dyDescent="0.2">
      <c r="A562" s="89" t="s">
        <v>779</v>
      </c>
      <c r="B562" s="63" t="s">
        <v>230</v>
      </c>
      <c r="C562" s="43" t="s">
        <v>79</v>
      </c>
      <c r="D562" s="44">
        <v>1304.68</v>
      </c>
      <c r="E562" s="44">
        <v>1184.8599999999999</v>
      </c>
      <c r="F562" s="44">
        <v>1133.74</v>
      </c>
      <c r="G562" s="44">
        <v>1119.98</v>
      </c>
      <c r="H562" s="44">
        <v>1191</v>
      </c>
      <c r="I562" s="44">
        <v>1343.38</v>
      </c>
      <c r="J562" s="44">
        <v>1524.89</v>
      </c>
      <c r="K562" s="44">
        <v>1747.07</v>
      </c>
      <c r="L562" s="44">
        <v>2017.54</v>
      </c>
      <c r="M562" s="44">
        <v>2590.48</v>
      </c>
      <c r="N562" s="44">
        <v>2630.13</v>
      </c>
      <c r="O562" s="44">
        <v>2592.75</v>
      </c>
      <c r="P562" s="44">
        <v>2448.46</v>
      </c>
      <c r="Q562" s="44">
        <v>2592.11</v>
      </c>
      <c r="R562" s="44">
        <v>2103.5700000000002</v>
      </c>
      <c r="S562" s="44">
        <v>2102.0700000000002</v>
      </c>
      <c r="T562" s="44">
        <v>2088.89</v>
      </c>
      <c r="U562" s="44">
        <v>2068.9</v>
      </c>
      <c r="V562" s="44">
        <v>2108.7600000000002</v>
      </c>
      <c r="W562" s="44">
        <v>2198.39</v>
      </c>
      <c r="X562" s="44">
        <v>2343.2800000000002</v>
      </c>
      <c r="Y562" s="44">
        <v>2082.5500000000002</v>
      </c>
      <c r="Z562" s="44">
        <v>1765.57</v>
      </c>
      <c r="AA562" s="44">
        <v>1476.13</v>
      </c>
    </row>
    <row r="563" spans="1:27" ht="12.75" hidden="1" customHeight="1" outlineLevel="1" x14ac:dyDescent="0.2">
      <c r="A563" s="89" t="s">
        <v>780</v>
      </c>
      <c r="B563" s="63" t="s">
        <v>90</v>
      </c>
      <c r="C563" s="43" t="s">
        <v>79</v>
      </c>
      <c r="D563" s="44">
        <f>$D$468</f>
        <v>3559.77</v>
      </c>
      <c r="E563" s="44">
        <f t="shared" ref="E563:AA563" si="328">$D$468</f>
        <v>3559.77</v>
      </c>
      <c r="F563" s="44">
        <f t="shared" si="328"/>
        <v>3559.77</v>
      </c>
      <c r="G563" s="44">
        <f t="shared" si="328"/>
        <v>3559.77</v>
      </c>
      <c r="H563" s="44">
        <f t="shared" si="328"/>
        <v>3559.77</v>
      </c>
      <c r="I563" s="44">
        <f t="shared" si="328"/>
        <v>3559.77</v>
      </c>
      <c r="J563" s="44">
        <f t="shared" si="328"/>
        <v>3559.77</v>
      </c>
      <c r="K563" s="44">
        <f t="shared" si="328"/>
        <v>3559.77</v>
      </c>
      <c r="L563" s="44">
        <f t="shared" si="328"/>
        <v>3559.77</v>
      </c>
      <c r="M563" s="44">
        <f t="shared" si="328"/>
        <v>3559.77</v>
      </c>
      <c r="N563" s="44">
        <f t="shared" si="328"/>
        <v>3559.77</v>
      </c>
      <c r="O563" s="44">
        <f t="shared" si="328"/>
        <v>3559.77</v>
      </c>
      <c r="P563" s="44">
        <f t="shared" si="328"/>
        <v>3559.77</v>
      </c>
      <c r="Q563" s="44">
        <f t="shared" si="328"/>
        <v>3559.77</v>
      </c>
      <c r="R563" s="44">
        <f t="shared" si="328"/>
        <v>3559.77</v>
      </c>
      <c r="S563" s="44">
        <f t="shared" si="328"/>
        <v>3559.77</v>
      </c>
      <c r="T563" s="44">
        <f t="shared" si="328"/>
        <v>3559.77</v>
      </c>
      <c r="U563" s="44">
        <f t="shared" si="328"/>
        <v>3559.77</v>
      </c>
      <c r="V563" s="44">
        <f t="shared" si="328"/>
        <v>3559.77</v>
      </c>
      <c r="W563" s="44">
        <f t="shared" si="328"/>
        <v>3559.77</v>
      </c>
      <c r="X563" s="44">
        <f t="shared" si="328"/>
        <v>3559.77</v>
      </c>
      <c r="Y563" s="44">
        <f t="shared" si="328"/>
        <v>3559.77</v>
      </c>
      <c r="Z563" s="44">
        <f t="shared" si="328"/>
        <v>3559.77</v>
      </c>
      <c r="AA563" s="44">
        <f t="shared" si="328"/>
        <v>3559.77</v>
      </c>
    </row>
    <row r="564" spans="1:27" ht="12.75" hidden="1" customHeight="1" outlineLevel="1" x14ac:dyDescent="0.2">
      <c r="A564" s="89" t="s">
        <v>781</v>
      </c>
      <c r="B564" s="63" t="s">
        <v>83</v>
      </c>
      <c r="C564" s="43" t="s">
        <v>79</v>
      </c>
      <c r="D564" s="44">
        <v>4.68</v>
      </c>
      <c r="E564" s="44">
        <v>4.68</v>
      </c>
      <c r="F564" s="44">
        <v>4.68</v>
      </c>
      <c r="G564" s="44">
        <v>4.68</v>
      </c>
      <c r="H564" s="44">
        <v>4.68</v>
      </c>
      <c r="I564" s="44">
        <v>4.68</v>
      </c>
      <c r="J564" s="44">
        <v>4.68</v>
      </c>
      <c r="K564" s="44">
        <v>4.68</v>
      </c>
      <c r="L564" s="44">
        <v>4.68</v>
      </c>
      <c r="M564" s="44">
        <v>4.68</v>
      </c>
      <c r="N564" s="44">
        <v>4.68</v>
      </c>
      <c r="O564" s="44">
        <v>4.68</v>
      </c>
      <c r="P564" s="44">
        <v>4.68</v>
      </c>
      <c r="Q564" s="44">
        <v>4.68</v>
      </c>
      <c r="R564" s="44">
        <v>4.68</v>
      </c>
      <c r="S564" s="44">
        <v>4.68</v>
      </c>
      <c r="T564" s="44">
        <v>4.68</v>
      </c>
      <c r="U564" s="44">
        <v>4.68</v>
      </c>
      <c r="V564" s="44">
        <v>4.68</v>
      </c>
      <c r="W564" s="44">
        <v>4.68</v>
      </c>
      <c r="X564" s="44">
        <v>4.68</v>
      </c>
      <c r="Y564" s="44">
        <v>4.68</v>
      </c>
      <c r="Z564" s="44">
        <v>4.68</v>
      </c>
      <c r="AA564" s="44">
        <v>4.68</v>
      </c>
    </row>
    <row r="565" spans="1:27" ht="12.75" hidden="1" customHeight="1" outlineLevel="1" x14ac:dyDescent="0.2">
      <c r="A565" s="89" t="s">
        <v>782</v>
      </c>
      <c r="B565" s="63" t="s">
        <v>81</v>
      </c>
      <c r="C565" s="43" t="s">
        <v>79</v>
      </c>
      <c r="D565" s="44">
        <f>$D$11</f>
        <v>110.23</v>
      </c>
      <c r="E565" s="44">
        <f t="shared" ref="E565:AA565" si="329">$D$11</f>
        <v>110.23</v>
      </c>
      <c r="F565" s="44">
        <f t="shared" si="329"/>
        <v>110.23</v>
      </c>
      <c r="G565" s="44">
        <f t="shared" si="329"/>
        <v>110.23</v>
      </c>
      <c r="H565" s="44">
        <f t="shared" si="329"/>
        <v>110.23</v>
      </c>
      <c r="I565" s="44">
        <f t="shared" si="329"/>
        <v>110.23</v>
      </c>
      <c r="J565" s="44">
        <f t="shared" si="329"/>
        <v>110.23</v>
      </c>
      <c r="K565" s="44">
        <f t="shared" si="329"/>
        <v>110.23</v>
      </c>
      <c r="L565" s="44">
        <f t="shared" si="329"/>
        <v>110.23</v>
      </c>
      <c r="M565" s="44">
        <f t="shared" si="329"/>
        <v>110.23</v>
      </c>
      <c r="N565" s="44">
        <f t="shared" si="329"/>
        <v>110.23</v>
      </c>
      <c r="O565" s="44">
        <f t="shared" si="329"/>
        <v>110.23</v>
      </c>
      <c r="P565" s="44">
        <f t="shared" si="329"/>
        <v>110.23</v>
      </c>
      <c r="Q565" s="44">
        <f t="shared" si="329"/>
        <v>110.23</v>
      </c>
      <c r="R565" s="44">
        <f t="shared" si="329"/>
        <v>110.23</v>
      </c>
      <c r="S565" s="44">
        <f t="shared" si="329"/>
        <v>110.23</v>
      </c>
      <c r="T565" s="44">
        <f t="shared" si="329"/>
        <v>110.23</v>
      </c>
      <c r="U565" s="44">
        <f t="shared" si="329"/>
        <v>110.23</v>
      </c>
      <c r="V565" s="44">
        <f t="shared" si="329"/>
        <v>110.23</v>
      </c>
      <c r="W565" s="44">
        <f t="shared" si="329"/>
        <v>110.23</v>
      </c>
      <c r="X565" s="44">
        <f t="shared" si="329"/>
        <v>110.23</v>
      </c>
      <c r="Y565" s="44">
        <f t="shared" si="329"/>
        <v>110.23</v>
      </c>
      <c r="Z565" s="44">
        <f t="shared" si="329"/>
        <v>110.23</v>
      </c>
      <c r="AA565" s="44">
        <f t="shared" si="329"/>
        <v>110.23</v>
      </c>
    </row>
    <row r="566" spans="1:27" collapsed="1" x14ac:dyDescent="0.2">
      <c r="A566" s="88" t="s">
        <v>783</v>
      </c>
      <c r="B566" s="28" t="str">
        <f>"21"&amp;"."&amp;$B$639&amp;"."&amp;$B$640</f>
        <v>21.09.2023</v>
      </c>
      <c r="C566" s="80" t="s">
        <v>76</v>
      </c>
      <c r="D566" s="81">
        <f>ROUND(((D567+D568+D570+D569)/1000),5)</f>
        <v>4.9615299999999998</v>
      </c>
      <c r="E566" s="81">
        <f>ROUND(((E567+E568+E570+E569)/1000),5)</f>
        <v>4.8620000000000001</v>
      </c>
      <c r="F566" s="81">
        <f>ROUND(((F567+F568+F570+F569)/1000),5)</f>
        <v>4.7925300000000002</v>
      </c>
      <c r="G566" s="81">
        <f t="shared" ref="G566:AA566" si="330">ROUND(((G567+G568+G570+G569)/1000),5)</f>
        <v>4.8046800000000003</v>
      </c>
      <c r="H566" s="81">
        <f t="shared" si="330"/>
        <v>4.8883700000000001</v>
      </c>
      <c r="I566" s="81">
        <f t="shared" si="330"/>
        <v>5.0079900000000004</v>
      </c>
      <c r="J566" s="81">
        <f t="shared" si="330"/>
        <v>5.1439700000000004</v>
      </c>
      <c r="K566" s="81">
        <f t="shared" si="330"/>
        <v>5.3570200000000003</v>
      </c>
      <c r="L566" s="81">
        <f t="shared" si="330"/>
        <v>5.7000700000000002</v>
      </c>
      <c r="M566" s="81">
        <f t="shared" si="330"/>
        <v>6.0373999999999999</v>
      </c>
      <c r="N566" s="81">
        <f t="shared" si="330"/>
        <v>6.04819</v>
      </c>
      <c r="O566" s="81">
        <f t="shared" si="330"/>
        <v>6.0462899999999999</v>
      </c>
      <c r="P566" s="81">
        <f t="shared" si="330"/>
        <v>6.04094</v>
      </c>
      <c r="Q566" s="81">
        <f t="shared" si="330"/>
        <v>6.0432899999999998</v>
      </c>
      <c r="R566" s="81">
        <f t="shared" si="330"/>
        <v>5.7551800000000002</v>
      </c>
      <c r="S566" s="81">
        <f t="shared" si="330"/>
        <v>5.7533000000000003</v>
      </c>
      <c r="T566" s="81">
        <f t="shared" si="330"/>
        <v>5.7334100000000001</v>
      </c>
      <c r="U566" s="81">
        <f t="shared" si="330"/>
        <v>5.7225200000000003</v>
      </c>
      <c r="V566" s="81">
        <f t="shared" si="330"/>
        <v>5.8479200000000002</v>
      </c>
      <c r="W566" s="81">
        <f t="shared" si="330"/>
        <v>5.9088000000000003</v>
      </c>
      <c r="X566" s="81">
        <f t="shared" si="330"/>
        <v>5.8833900000000003</v>
      </c>
      <c r="Y566" s="81">
        <f t="shared" si="330"/>
        <v>5.7295100000000003</v>
      </c>
      <c r="Z566" s="81">
        <f t="shared" si="330"/>
        <v>5.44719</v>
      </c>
      <c r="AA566" s="81">
        <f t="shared" si="330"/>
        <v>5.1803999999999997</v>
      </c>
    </row>
    <row r="567" spans="1:27" ht="12.75" hidden="1" customHeight="1" outlineLevel="1" x14ac:dyDescent="0.2">
      <c r="A567" s="89" t="s">
        <v>784</v>
      </c>
      <c r="B567" s="63" t="s">
        <v>230</v>
      </c>
      <c r="C567" s="43" t="s">
        <v>79</v>
      </c>
      <c r="D567" s="44">
        <v>1286.8499999999999</v>
      </c>
      <c r="E567" s="44">
        <v>1187.32</v>
      </c>
      <c r="F567" s="44">
        <v>1117.8499999999999</v>
      </c>
      <c r="G567" s="44">
        <v>1130</v>
      </c>
      <c r="H567" s="44">
        <v>1213.69</v>
      </c>
      <c r="I567" s="44">
        <v>1333.31</v>
      </c>
      <c r="J567" s="44">
        <v>1469.29</v>
      </c>
      <c r="K567" s="44">
        <v>1682.34</v>
      </c>
      <c r="L567" s="44">
        <v>2025.39</v>
      </c>
      <c r="M567" s="44">
        <v>2362.7199999999998</v>
      </c>
      <c r="N567" s="44">
        <v>2373.5100000000002</v>
      </c>
      <c r="O567" s="44">
        <v>2371.61</v>
      </c>
      <c r="P567" s="44">
        <v>2366.2600000000002</v>
      </c>
      <c r="Q567" s="44">
        <v>2368.61</v>
      </c>
      <c r="R567" s="44">
        <v>2080.5</v>
      </c>
      <c r="S567" s="44">
        <v>2078.62</v>
      </c>
      <c r="T567" s="44">
        <v>2058.73</v>
      </c>
      <c r="U567" s="44">
        <v>2047.84</v>
      </c>
      <c r="V567" s="44">
        <v>2173.2399999999998</v>
      </c>
      <c r="W567" s="44">
        <v>2234.12</v>
      </c>
      <c r="X567" s="44">
        <v>2208.71</v>
      </c>
      <c r="Y567" s="44">
        <v>2054.83</v>
      </c>
      <c r="Z567" s="44">
        <v>1772.51</v>
      </c>
      <c r="AA567" s="44">
        <v>1505.72</v>
      </c>
    </row>
    <row r="568" spans="1:27" ht="12.75" hidden="1" customHeight="1" outlineLevel="1" x14ac:dyDescent="0.2">
      <c r="A568" s="89" t="s">
        <v>785</v>
      </c>
      <c r="B568" s="63" t="s">
        <v>90</v>
      </c>
      <c r="C568" s="43" t="s">
        <v>79</v>
      </c>
      <c r="D568" s="44">
        <f>$D$468</f>
        <v>3559.77</v>
      </c>
      <c r="E568" s="44">
        <f t="shared" ref="E568:AA568" si="331">$D$468</f>
        <v>3559.77</v>
      </c>
      <c r="F568" s="44">
        <f t="shared" si="331"/>
        <v>3559.77</v>
      </c>
      <c r="G568" s="44">
        <f t="shared" si="331"/>
        <v>3559.77</v>
      </c>
      <c r="H568" s="44">
        <f t="shared" si="331"/>
        <v>3559.77</v>
      </c>
      <c r="I568" s="44">
        <f t="shared" si="331"/>
        <v>3559.77</v>
      </c>
      <c r="J568" s="44">
        <f t="shared" si="331"/>
        <v>3559.77</v>
      </c>
      <c r="K568" s="44">
        <f t="shared" si="331"/>
        <v>3559.77</v>
      </c>
      <c r="L568" s="44">
        <f t="shared" si="331"/>
        <v>3559.77</v>
      </c>
      <c r="M568" s="44">
        <f t="shared" si="331"/>
        <v>3559.77</v>
      </c>
      <c r="N568" s="44">
        <f t="shared" si="331"/>
        <v>3559.77</v>
      </c>
      <c r="O568" s="44">
        <f t="shared" si="331"/>
        <v>3559.77</v>
      </c>
      <c r="P568" s="44">
        <f t="shared" si="331"/>
        <v>3559.77</v>
      </c>
      <c r="Q568" s="44">
        <f t="shared" si="331"/>
        <v>3559.77</v>
      </c>
      <c r="R568" s="44">
        <f t="shared" si="331"/>
        <v>3559.77</v>
      </c>
      <c r="S568" s="44">
        <f t="shared" si="331"/>
        <v>3559.77</v>
      </c>
      <c r="T568" s="44">
        <f t="shared" si="331"/>
        <v>3559.77</v>
      </c>
      <c r="U568" s="44">
        <f t="shared" si="331"/>
        <v>3559.77</v>
      </c>
      <c r="V568" s="44">
        <f t="shared" si="331"/>
        <v>3559.77</v>
      </c>
      <c r="W568" s="44">
        <f t="shared" si="331"/>
        <v>3559.77</v>
      </c>
      <c r="X568" s="44">
        <f t="shared" si="331"/>
        <v>3559.77</v>
      </c>
      <c r="Y568" s="44">
        <f t="shared" si="331"/>
        <v>3559.77</v>
      </c>
      <c r="Z568" s="44">
        <f t="shared" si="331"/>
        <v>3559.77</v>
      </c>
      <c r="AA568" s="44">
        <f t="shared" si="331"/>
        <v>3559.77</v>
      </c>
    </row>
    <row r="569" spans="1:27" ht="12.75" hidden="1" customHeight="1" outlineLevel="1" x14ac:dyDescent="0.2">
      <c r="A569" s="89" t="s">
        <v>786</v>
      </c>
      <c r="B569" s="63" t="s">
        <v>83</v>
      </c>
      <c r="C569" s="43" t="s">
        <v>79</v>
      </c>
      <c r="D569" s="44">
        <v>4.68</v>
      </c>
      <c r="E569" s="44">
        <v>4.68</v>
      </c>
      <c r="F569" s="44">
        <v>4.68</v>
      </c>
      <c r="G569" s="44">
        <v>4.68</v>
      </c>
      <c r="H569" s="44">
        <v>4.68</v>
      </c>
      <c r="I569" s="44">
        <v>4.68</v>
      </c>
      <c r="J569" s="44">
        <v>4.68</v>
      </c>
      <c r="K569" s="44">
        <v>4.68</v>
      </c>
      <c r="L569" s="44">
        <v>4.68</v>
      </c>
      <c r="M569" s="44">
        <v>4.68</v>
      </c>
      <c r="N569" s="44">
        <v>4.68</v>
      </c>
      <c r="O569" s="44">
        <v>4.68</v>
      </c>
      <c r="P569" s="44">
        <v>4.68</v>
      </c>
      <c r="Q569" s="44">
        <v>4.68</v>
      </c>
      <c r="R569" s="44">
        <v>4.68</v>
      </c>
      <c r="S569" s="44">
        <v>4.68</v>
      </c>
      <c r="T569" s="44">
        <v>4.68</v>
      </c>
      <c r="U569" s="44">
        <v>4.68</v>
      </c>
      <c r="V569" s="44">
        <v>4.68</v>
      </c>
      <c r="W569" s="44">
        <v>4.68</v>
      </c>
      <c r="X569" s="44">
        <v>4.68</v>
      </c>
      <c r="Y569" s="44">
        <v>4.68</v>
      </c>
      <c r="Z569" s="44">
        <v>4.68</v>
      </c>
      <c r="AA569" s="44">
        <v>4.68</v>
      </c>
    </row>
    <row r="570" spans="1:27" ht="12.75" hidden="1" customHeight="1" outlineLevel="1" x14ac:dyDescent="0.2">
      <c r="A570" s="89" t="s">
        <v>787</v>
      </c>
      <c r="B570" s="63" t="s">
        <v>81</v>
      </c>
      <c r="C570" s="43" t="s">
        <v>79</v>
      </c>
      <c r="D570" s="44">
        <f>$D$11</f>
        <v>110.23</v>
      </c>
      <c r="E570" s="44">
        <f t="shared" ref="E570:AA570" si="332">$D$11</f>
        <v>110.23</v>
      </c>
      <c r="F570" s="44">
        <f t="shared" si="332"/>
        <v>110.23</v>
      </c>
      <c r="G570" s="44">
        <f t="shared" si="332"/>
        <v>110.23</v>
      </c>
      <c r="H570" s="44">
        <f t="shared" si="332"/>
        <v>110.23</v>
      </c>
      <c r="I570" s="44">
        <f t="shared" si="332"/>
        <v>110.23</v>
      </c>
      <c r="J570" s="44">
        <f t="shared" si="332"/>
        <v>110.23</v>
      </c>
      <c r="K570" s="44">
        <f t="shared" si="332"/>
        <v>110.23</v>
      </c>
      <c r="L570" s="44">
        <f t="shared" si="332"/>
        <v>110.23</v>
      </c>
      <c r="M570" s="44">
        <f t="shared" si="332"/>
        <v>110.23</v>
      </c>
      <c r="N570" s="44">
        <f t="shared" si="332"/>
        <v>110.23</v>
      </c>
      <c r="O570" s="44">
        <f t="shared" si="332"/>
        <v>110.23</v>
      </c>
      <c r="P570" s="44">
        <f t="shared" si="332"/>
        <v>110.23</v>
      </c>
      <c r="Q570" s="44">
        <f t="shared" si="332"/>
        <v>110.23</v>
      </c>
      <c r="R570" s="44">
        <f t="shared" si="332"/>
        <v>110.23</v>
      </c>
      <c r="S570" s="44">
        <f t="shared" si="332"/>
        <v>110.23</v>
      </c>
      <c r="T570" s="44">
        <f t="shared" si="332"/>
        <v>110.23</v>
      </c>
      <c r="U570" s="44">
        <f t="shared" si="332"/>
        <v>110.23</v>
      </c>
      <c r="V570" s="44">
        <f t="shared" si="332"/>
        <v>110.23</v>
      </c>
      <c r="W570" s="44">
        <f t="shared" si="332"/>
        <v>110.23</v>
      </c>
      <c r="X570" s="44">
        <f t="shared" si="332"/>
        <v>110.23</v>
      </c>
      <c r="Y570" s="44">
        <f t="shared" si="332"/>
        <v>110.23</v>
      </c>
      <c r="Z570" s="44">
        <f t="shared" si="332"/>
        <v>110.23</v>
      </c>
      <c r="AA570" s="44">
        <f t="shared" si="332"/>
        <v>110.23</v>
      </c>
    </row>
    <row r="571" spans="1:27" collapsed="1" x14ac:dyDescent="0.2">
      <c r="A571" s="88" t="s">
        <v>788</v>
      </c>
      <c r="B571" s="28" t="str">
        <f>"22"&amp;"."&amp;$B$639&amp;"."&amp;$B$640</f>
        <v>22.09.2023</v>
      </c>
      <c r="C571" s="80" t="s">
        <v>76</v>
      </c>
      <c r="D571" s="81">
        <f>ROUND(((D572+D573+D575+D574)/1000),5)</f>
        <v>4.9637799999999999</v>
      </c>
      <c r="E571" s="81">
        <f>ROUND(((E572+E573+E575+E574)/1000),5)</f>
        <v>4.8584100000000001</v>
      </c>
      <c r="F571" s="81">
        <f>ROUND(((F572+F573+F575+F574)/1000),5)</f>
        <v>4.8040399999999996</v>
      </c>
      <c r="G571" s="81">
        <f t="shared" ref="G571:AA571" si="333">ROUND(((G572+G573+G575+G574)/1000),5)</f>
        <v>4.8046600000000002</v>
      </c>
      <c r="H571" s="81">
        <f t="shared" si="333"/>
        <v>4.8710599999999999</v>
      </c>
      <c r="I571" s="81">
        <f t="shared" si="333"/>
        <v>5.0468999999999999</v>
      </c>
      <c r="J571" s="81">
        <f t="shared" si="333"/>
        <v>5.2407700000000004</v>
      </c>
      <c r="K571" s="81">
        <f t="shared" si="333"/>
        <v>5.4554400000000003</v>
      </c>
      <c r="L571" s="81">
        <f t="shared" si="333"/>
        <v>5.6973599999999998</v>
      </c>
      <c r="M571" s="81">
        <f t="shared" si="333"/>
        <v>5.87439</v>
      </c>
      <c r="N571" s="81">
        <f t="shared" si="333"/>
        <v>5.8894200000000003</v>
      </c>
      <c r="O571" s="81">
        <f t="shared" si="333"/>
        <v>6.0444000000000004</v>
      </c>
      <c r="P571" s="81">
        <f t="shared" si="333"/>
        <v>5.8473300000000004</v>
      </c>
      <c r="Q571" s="81">
        <f t="shared" si="333"/>
        <v>5.8798700000000004</v>
      </c>
      <c r="R571" s="81">
        <f t="shared" si="333"/>
        <v>5.7608100000000002</v>
      </c>
      <c r="S571" s="81">
        <f t="shared" si="333"/>
        <v>5.7513699999999996</v>
      </c>
      <c r="T571" s="81">
        <f t="shared" si="333"/>
        <v>5.7481499999999999</v>
      </c>
      <c r="U571" s="81">
        <f t="shared" si="333"/>
        <v>5.7244700000000002</v>
      </c>
      <c r="V571" s="81">
        <f t="shared" si="333"/>
        <v>5.7969999999999997</v>
      </c>
      <c r="W571" s="81">
        <f t="shared" si="333"/>
        <v>5.8274299999999997</v>
      </c>
      <c r="X571" s="81">
        <f t="shared" si="333"/>
        <v>5.8229199999999999</v>
      </c>
      <c r="Y571" s="81">
        <f t="shared" si="333"/>
        <v>5.73874</v>
      </c>
      <c r="Z571" s="81">
        <f t="shared" si="333"/>
        <v>5.4608600000000003</v>
      </c>
      <c r="AA571" s="81">
        <f t="shared" si="333"/>
        <v>5.2675400000000003</v>
      </c>
    </row>
    <row r="572" spans="1:27" ht="12.75" hidden="1" customHeight="1" outlineLevel="1" x14ac:dyDescent="0.2">
      <c r="A572" s="89" t="s">
        <v>789</v>
      </c>
      <c r="B572" s="63" t="s">
        <v>230</v>
      </c>
      <c r="C572" s="43" t="s">
        <v>79</v>
      </c>
      <c r="D572" s="44">
        <v>1289.0999999999999</v>
      </c>
      <c r="E572" s="44">
        <v>1183.73</v>
      </c>
      <c r="F572" s="44">
        <v>1129.3599999999999</v>
      </c>
      <c r="G572" s="44">
        <v>1129.98</v>
      </c>
      <c r="H572" s="44">
        <v>1196.3800000000001</v>
      </c>
      <c r="I572" s="44">
        <v>1372.22</v>
      </c>
      <c r="J572" s="44">
        <v>1566.09</v>
      </c>
      <c r="K572" s="44">
        <v>1780.76</v>
      </c>
      <c r="L572" s="44">
        <v>2022.68</v>
      </c>
      <c r="M572" s="44">
        <v>2199.71</v>
      </c>
      <c r="N572" s="44">
        <v>2214.7399999999998</v>
      </c>
      <c r="O572" s="44">
        <v>2369.7199999999998</v>
      </c>
      <c r="P572" s="44">
        <v>2172.65</v>
      </c>
      <c r="Q572" s="44">
        <v>2205.19</v>
      </c>
      <c r="R572" s="44">
        <v>2086.13</v>
      </c>
      <c r="S572" s="44">
        <v>2076.69</v>
      </c>
      <c r="T572" s="44">
        <v>2073.4699999999998</v>
      </c>
      <c r="U572" s="44">
        <v>2049.79</v>
      </c>
      <c r="V572" s="44">
        <v>2122.3200000000002</v>
      </c>
      <c r="W572" s="44">
        <v>2152.75</v>
      </c>
      <c r="X572" s="44">
        <v>2148.2399999999998</v>
      </c>
      <c r="Y572" s="44">
        <v>2064.06</v>
      </c>
      <c r="Z572" s="44">
        <v>1786.18</v>
      </c>
      <c r="AA572" s="44">
        <v>1592.86</v>
      </c>
    </row>
    <row r="573" spans="1:27" ht="12.75" hidden="1" customHeight="1" outlineLevel="1" x14ac:dyDescent="0.2">
      <c r="A573" s="89" t="s">
        <v>790</v>
      </c>
      <c r="B573" s="63" t="s">
        <v>90</v>
      </c>
      <c r="C573" s="43" t="s">
        <v>79</v>
      </c>
      <c r="D573" s="44">
        <f>$D$468</f>
        <v>3559.77</v>
      </c>
      <c r="E573" s="44">
        <f t="shared" ref="E573:AA573" si="334">$D$468</f>
        <v>3559.77</v>
      </c>
      <c r="F573" s="44">
        <f t="shared" si="334"/>
        <v>3559.77</v>
      </c>
      <c r="G573" s="44">
        <f t="shared" si="334"/>
        <v>3559.77</v>
      </c>
      <c r="H573" s="44">
        <f t="shared" si="334"/>
        <v>3559.77</v>
      </c>
      <c r="I573" s="44">
        <f t="shared" si="334"/>
        <v>3559.77</v>
      </c>
      <c r="J573" s="44">
        <f t="shared" si="334"/>
        <v>3559.77</v>
      </c>
      <c r="K573" s="44">
        <f t="shared" si="334"/>
        <v>3559.77</v>
      </c>
      <c r="L573" s="44">
        <f t="shared" si="334"/>
        <v>3559.77</v>
      </c>
      <c r="M573" s="44">
        <f t="shared" si="334"/>
        <v>3559.77</v>
      </c>
      <c r="N573" s="44">
        <f t="shared" si="334"/>
        <v>3559.77</v>
      </c>
      <c r="O573" s="44">
        <f t="shared" si="334"/>
        <v>3559.77</v>
      </c>
      <c r="P573" s="44">
        <f t="shared" si="334"/>
        <v>3559.77</v>
      </c>
      <c r="Q573" s="44">
        <f t="shared" si="334"/>
        <v>3559.77</v>
      </c>
      <c r="R573" s="44">
        <f t="shared" si="334"/>
        <v>3559.77</v>
      </c>
      <c r="S573" s="44">
        <f t="shared" si="334"/>
        <v>3559.77</v>
      </c>
      <c r="T573" s="44">
        <f t="shared" si="334"/>
        <v>3559.77</v>
      </c>
      <c r="U573" s="44">
        <f t="shared" si="334"/>
        <v>3559.77</v>
      </c>
      <c r="V573" s="44">
        <f t="shared" si="334"/>
        <v>3559.77</v>
      </c>
      <c r="W573" s="44">
        <f t="shared" si="334"/>
        <v>3559.77</v>
      </c>
      <c r="X573" s="44">
        <f t="shared" si="334"/>
        <v>3559.77</v>
      </c>
      <c r="Y573" s="44">
        <f t="shared" si="334"/>
        <v>3559.77</v>
      </c>
      <c r="Z573" s="44">
        <f t="shared" si="334"/>
        <v>3559.77</v>
      </c>
      <c r="AA573" s="44">
        <f t="shared" si="334"/>
        <v>3559.77</v>
      </c>
    </row>
    <row r="574" spans="1:27" ht="12.75" hidden="1" customHeight="1" outlineLevel="1" x14ac:dyDescent="0.2">
      <c r="A574" s="89" t="s">
        <v>791</v>
      </c>
      <c r="B574" s="63" t="s">
        <v>83</v>
      </c>
      <c r="C574" s="43" t="s">
        <v>79</v>
      </c>
      <c r="D574" s="44">
        <v>4.68</v>
      </c>
      <c r="E574" s="44">
        <v>4.68</v>
      </c>
      <c r="F574" s="44">
        <v>4.68</v>
      </c>
      <c r="G574" s="44">
        <v>4.68</v>
      </c>
      <c r="H574" s="44">
        <v>4.68</v>
      </c>
      <c r="I574" s="44">
        <v>4.68</v>
      </c>
      <c r="J574" s="44">
        <v>4.68</v>
      </c>
      <c r="K574" s="44">
        <v>4.68</v>
      </c>
      <c r="L574" s="44">
        <v>4.68</v>
      </c>
      <c r="M574" s="44">
        <v>4.68</v>
      </c>
      <c r="N574" s="44">
        <v>4.68</v>
      </c>
      <c r="O574" s="44">
        <v>4.68</v>
      </c>
      <c r="P574" s="44">
        <v>4.68</v>
      </c>
      <c r="Q574" s="44">
        <v>4.68</v>
      </c>
      <c r="R574" s="44">
        <v>4.68</v>
      </c>
      <c r="S574" s="44">
        <v>4.68</v>
      </c>
      <c r="T574" s="44">
        <v>4.68</v>
      </c>
      <c r="U574" s="44">
        <v>4.68</v>
      </c>
      <c r="V574" s="44">
        <v>4.68</v>
      </c>
      <c r="W574" s="44">
        <v>4.68</v>
      </c>
      <c r="X574" s="44">
        <v>4.68</v>
      </c>
      <c r="Y574" s="44">
        <v>4.68</v>
      </c>
      <c r="Z574" s="44">
        <v>4.68</v>
      </c>
      <c r="AA574" s="44">
        <v>4.68</v>
      </c>
    </row>
    <row r="575" spans="1:27" ht="12.75" hidden="1" customHeight="1" outlineLevel="1" x14ac:dyDescent="0.2">
      <c r="A575" s="89" t="s">
        <v>792</v>
      </c>
      <c r="B575" s="63" t="s">
        <v>81</v>
      </c>
      <c r="C575" s="43" t="s">
        <v>79</v>
      </c>
      <c r="D575" s="44">
        <f>$D$11</f>
        <v>110.23</v>
      </c>
      <c r="E575" s="44">
        <f t="shared" ref="E575:AA575" si="335">$D$11</f>
        <v>110.23</v>
      </c>
      <c r="F575" s="44">
        <f t="shared" si="335"/>
        <v>110.23</v>
      </c>
      <c r="G575" s="44">
        <f t="shared" si="335"/>
        <v>110.23</v>
      </c>
      <c r="H575" s="44">
        <f t="shared" si="335"/>
        <v>110.23</v>
      </c>
      <c r="I575" s="44">
        <f t="shared" si="335"/>
        <v>110.23</v>
      </c>
      <c r="J575" s="44">
        <f t="shared" si="335"/>
        <v>110.23</v>
      </c>
      <c r="K575" s="44">
        <f t="shared" si="335"/>
        <v>110.23</v>
      </c>
      <c r="L575" s="44">
        <f t="shared" si="335"/>
        <v>110.23</v>
      </c>
      <c r="M575" s="44">
        <f t="shared" si="335"/>
        <v>110.23</v>
      </c>
      <c r="N575" s="44">
        <f t="shared" si="335"/>
        <v>110.23</v>
      </c>
      <c r="O575" s="44">
        <f t="shared" si="335"/>
        <v>110.23</v>
      </c>
      <c r="P575" s="44">
        <f t="shared" si="335"/>
        <v>110.23</v>
      </c>
      <c r="Q575" s="44">
        <f t="shared" si="335"/>
        <v>110.23</v>
      </c>
      <c r="R575" s="44">
        <f t="shared" si="335"/>
        <v>110.23</v>
      </c>
      <c r="S575" s="44">
        <f t="shared" si="335"/>
        <v>110.23</v>
      </c>
      <c r="T575" s="44">
        <f t="shared" si="335"/>
        <v>110.23</v>
      </c>
      <c r="U575" s="44">
        <f t="shared" si="335"/>
        <v>110.23</v>
      </c>
      <c r="V575" s="44">
        <f t="shared" si="335"/>
        <v>110.23</v>
      </c>
      <c r="W575" s="44">
        <f t="shared" si="335"/>
        <v>110.23</v>
      </c>
      <c r="X575" s="44">
        <f t="shared" si="335"/>
        <v>110.23</v>
      </c>
      <c r="Y575" s="44">
        <f t="shared" si="335"/>
        <v>110.23</v>
      </c>
      <c r="Z575" s="44">
        <f t="shared" si="335"/>
        <v>110.23</v>
      </c>
      <c r="AA575" s="44">
        <f t="shared" si="335"/>
        <v>110.23</v>
      </c>
    </row>
    <row r="576" spans="1:27" collapsed="1" x14ac:dyDescent="0.2">
      <c r="A576" s="88" t="s">
        <v>793</v>
      </c>
      <c r="B576" s="28" t="str">
        <f>"23"&amp;"."&amp;$B$639&amp;"."&amp;$B$640</f>
        <v>23.09.2023</v>
      </c>
      <c r="C576" s="80" t="s">
        <v>76</v>
      </c>
      <c r="D576" s="81">
        <f>ROUND(((D577+D578+D580+D579)/1000),5)</f>
        <v>5.2901400000000001</v>
      </c>
      <c r="E576" s="81">
        <f>ROUND(((E577+E578+E580+E579)/1000),5)</f>
        <v>5.1395799999999996</v>
      </c>
      <c r="F576" s="81">
        <f>ROUND(((F577+F578+F580+F579)/1000),5)</f>
        <v>5.0369000000000002</v>
      </c>
      <c r="G576" s="81">
        <f t="shared" ref="G576:AA576" si="336">ROUND(((G577+G578+G580+G579)/1000),5)</f>
        <v>4.9822600000000001</v>
      </c>
      <c r="H576" s="81">
        <f t="shared" si="336"/>
        <v>5.0629799999999996</v>
      </c>
      <c r="I576" s="81">
        <f t="shared" si="336"/>
        <v>5.0805199999999999</v>
      </c>
      <c r="J576" s="81">
        <f t="shared" si="336"/>
        <v>5.1755199999999997</v>
      </c>
      <c r="K576" s="81">
        <f t="shared" si="336"/>
        <v>5.3004100000000003</v>
      </c>
      <c r="L576" s="81">
        <f t="shared" si="336"/>
        <v>5.5461600000000004</v>
      </c>
      <c r="M576" s="81">
        <f t="shared" si="336"/>
        <v>5.6913499999999999</v>
      </c>
      <c r="N576" s="81">
        <f t="shared" si="336"/>
        <v>5.7874400000000001</v>
      </c>
      <c r="O576" s="81">
        <f t="shared" si="336"/>
        <v>5.8195899999999998</v>
      </c>
      <c r="P576" s="81">
        <f t="shared" si="336"/>
        <v>6.0168699999999999</v>
      </c>
      <c r="Q576" s="81">
        <f t="shared" si="336"/>
        <v>6.0427400000000002</v>
      </c>
      <c r="R576" s="81">
        <f t="shared" si="336"/>
        <v>6.0326300000000002</v>
      </c>
      <c r="S576" s="81">
        <f t="shared" si="336"/>
        <v>5.9074900000000001</v>
      </c>
      <c r="T576" s="81">
        <f t="shared" si="336"/>
        <v>5.8491299999999997</v>
      </c>
      <c r="U576" s="81">
        <f t="shared" si="336"/>
        <v>5.77949</v>
      </c>
      <c r="V576" s="81">
        <f t="shared" si="336"/>
        <v>5.9154799999999996</v>
      </c>
      <c r="W576" s="81">
        <f t="shared" si="336"/>
        <v>5.9597699999999998</v>
      </c>
      <c r="X576" s="81">
        <f t="shared" si="336"/>
        <v>6.0631599999999999</v>
      </c>
      <c r="Y576" s="81">
        <f t="shared" si="336"/>
        <v>5.7396399999999996</v>
      </c>
      <c r="Z576" s="81">
        <f t="shared" si="336"/>
        <v>5.3770699999999998</v>
      </c>
      <c r="AA576" s="81">
        <f t="shared" si="336"/>
        <v>5.1980399999999998</v>
      </c>
    </row>
    <row r="577" spans="1:27" ht="12.75" hidden="1" customHeight="1" outlineLevel="1" x14ac:dyDescent="0.2">
      <c r="A577" s="89" t="s">
        <v>794</v>
      </c>
      <c r="B577" s="63" t="s">
        <v>230</v>
      </c>
      <c r="C577" s="43" t="s">
        <v>79</v>
      </c>
      <c r="D577" s="44">
        <v>1615.46</v>
      </c>
      <c r="E577" s="44">
        <v>1464.9</v>
      </c>
      <c r="F577" s="44">
        <v>1362.22</v>
      </c>
      <c r="G577" s="44">
        <v>1307.58</v>
      </c>
      <c r="H577" s="44">
        <v>1388.3</v>
      </c>
      <c r="I577" s="44">
        <v>1405.84</v>
      </c>
      <c r="J577" s="44">
        <v>1500.84</v>
      </c>
      <c r="K577" s="44">
        <v>1625.73</v>
      </c>
      <c r="L577" s="44">
        <v>1871.48</v>
      </c>
      <c r="M577" s="44">
        <v>2016.67</v>
      </c>
      <c r="N577" s="44">
        <v>2112.7600000000002</v>
      </c>
      <c r="O577" s="44">
        <v>2144.91</v>
      </c>
      <c r="P577" s="44">
        <v>2342.19</v>
      </c>
      <c r="Q577" s="44">
        <v>2368.06</v>
      </c>
      <c r="R577" s="44">
        <v>2357.9499999999998</v>
      </c>
      <c r="S577" s="44">
        <v>2232.81</v>
      </c>
      <c r="T577" s="44">
        <v>2174.4499999999998</v>
      </c>
      <c r="U577" s="44">
        <v>2104.81</v>
      </c>
      <c r="V577" s="44">
        <v>2240.8000000000002</v>
      </c>
      <c r="W577" s="44">
        <v>2285.09</v>
      </c>
      <c r="X577" s="44">
        <v>2388.48</v>
      </c>
      <c r="Y577" s="44">
        <v>2064.96</v>
      </c>
      <c r="Z577" s="44">
        <v>1702.39</v>
      </c>
      <c r="AA577" s="44">
        <v>1523.36</v>
      </c>
    </row>
    <row r="578" spans="1:27" ht="12.75" hidden="1" customHeight="1" outlineLevel="1" x14ac:dyDescent="0.2">
      <c r="A578" s="89" t="s">
        <v>795</v>
      </c>
      <c r="B578" s="63" t="s">
        <v>90</v>
      </c>
      <c r="C578" s="43" t="s">
        <v>79</v>
      </c>
      <c r="D578" s="44">
        <f>$D$468</f>
        <v>3559.77</v>
      </c>
      <c r="E578" s="44">
        <f t="shared" ref="E578:AA578" si="337">$D$468</f>
        <v>3559.77</v>
      </c>
      <c r="F578" s="44">
        <f t="shared" si="337"/>
        <v>3559.77</v>
      </c>
      <c r="G578" s="44">
        <f t="shared" si="337"/>
        <v>3559.77</v>
      </c>
      <c r="H578" s="44">
        <f t="shared" si="337"/>
        <v>3559.77</v>
      </c>
      <c r="I578" s="44">
        <f t="shared" si="337"/>
        <v>3559.77</v>
      </c>
      <c r="J578" s="44">
        <f t="shared" si="337"/>
        <v>3559.77</v>
      </c>
      <c r="K578" s="44">
        <f t="shared" si="337"/>
        <v>3559.77</v>
      </c>
      <c r="L578" s="44">
        <f t="shared" si="337"/>
        <v>3559.77</v>
      </c>
      <c r="M578" s="44">
        <f t="shared" si="337"/>
        <v>3559.77</v>
      </c>
      <c r="N578" s="44">
        <f t="shared" si="337"/>
        <v>3559.77</v>
      </c>
      <c r="O578" s="44">
        <f t="shared" si="337"/>
        <v>3559.77</v>
      </c>
      <c r="P578" s="44">
        <f t="shared" si="337"/>
        <v>3559.77</v>
      </c>
      <c r="Q578" s="44">
        <f t="shared" si="337"/>
        <v>3559.77</v>
      </c>
      <c r="R578" s="44">
        <f t="shared" si="337"/>
        <v>3559.77</v>
      </c>
      <c r="S578" s="44">
        <f t="shared" si="337"/>
        <v>3559.77</v>
      </c>
      <c r="T578" s="44">
        <f t="shared" si="337"/>
        <v>3559.77</v>
      </c>
      <c r="U578" s="44">
        <f t="shared" si="337"/>
        <v>3559.77</v>
      </c>
      <c r="V578" s="44">
        <f t="shared" si="337"/>
        <v>3559.77</v>
      </c>
      <c r="W578" s="44">
        <f t="shared" si="337"/>
        <v>3559.77</v>
      </c>
      <c r="X578" s="44">
        <f t="shared" si="337"/>
        <v>3559.77</v>
      </c>
      <c r="Y578" s="44">
        <f t="shared" si="337"/>
        <v>3559.77</v>
      </c>
      <c r="Z578" s="44">
        <f t="shared" si="337"/>
        <v>3559.77</v>
      </c>
      <c r="AA578" s="44">
        <f t="shared" si="337"/>
        <v>3559.77</v>
      </c>
    </row>
    <row r="579" spans="1:27" ht="12.75" hidden="1" customHeight="1" outlineLevel="1" x14ac:dyDescent="0.2">
      <c r="A579" s="89" t="s">
        <v>796</v>
      </c>
      <c r="B579" s="63" t="s">
        <v>83</v>
      </c>
      <c r="C579" s="43" t="s">
        <v>79</v>
      </c>
      <c r="D579" s="44">
        <v>4.68</v>
      </c>
      <c r="E579" s="44">
        <v>4.68</v>
      </c>
      <c r="F579" s="44">
        <v>4.68</v>
      </c>
      <c r="G579" s="44">
        <v>4.68</v>
      </c>
      <c r="H579" s="44">
        <v>4.68</v>
      </c>
      <c r="I579" s="44">
        <v>4.68</v>
      </c>
      <c r="J579" s="44">
        <v>4.68</v>
      </c>
      <c r="K579" s="44">
        <v>4.68</v>
      </c>
      <c r="L579" s="44">
        <v>4.68</v>
      </c>
      <c r="M579" s="44">
        <v>4.68</v>
      </c>
      <c r="N579" s="44">
        <v>4.68</v>
      </c>
      <c r="O579" s="44">
        <v>4.68</v>
      </c>
      <c r="P579" s="44">
        <v>4.68</v>
      </c>
      <c r="Q579" s="44">
        <v>4.68</v>
      </c>
      <c r="R579" s="44">
        <v>4.68</v>
      </c>
      <c r="S579" s="44">
        <v>4.68</v>
      </c>
      <c r="T579" s="44">
        <v>4.68</v>
      </c>
      <c r="U579" s="44">
        <v>4.68</v>
      </c>
      <c r="V579" s="44">
        <v>4.68</v>
      </c>
      <c r="W579" s="44">
        <v>4.68</v>
      </c>
      <c r="X579" s="44">
        <v>4.68</v>
      </c>
      <c r="Y579" s="44">
        <v>4.68</v>
      </c>
      <c r="Z579" s="44">
        <v>4.68</v>
      </c>
      <c r="AA579" s="44">
        <v>4.68</v>
      </c>
    </row>
    <row r="580" spans="1:27" ht="12.75" hidden="1" customHeight="1" outlineLevel="1" x14ac:dyDescent="0.2">
      <c r="A580" s="89" t="s">
        <v>797</v>
      </c>
      <c r="B580" s="63" t="s">
        <v>81</v>
      </c>
      <c r="C580" s="43" t="s">
        <v>79</v>
      </c>
      <c r="D580" s="44">
        <f>$D$11</f>
        <v>110.23</v>
      </c>
      <c r="E580" s="44">
        <f t="shared" ref="E580:AA580" si="338">$D$11</f>
        <v>110.23</v>
      </c>
      <c r="F580" s="44">
        <f t="shared" si="338"/>
        <v>110.23</v>
      </c>
      <c r="G580" s="44">
        <f t="shared" si="338"/>
        <v>110.23</v>
      </c>
      <c r="H580" s="44">
        <f t="shared" si="338"/>
        <v>110.23</v>
      </c>
      <c r="I580" s="44">
        <f t="shared" si="338"/>
        <v>110.23</v>
      </c>
      <c r="J580" s="44">
        <f t="shared" si="338"/>
        <v>110.23</v>
      </c>
      <c r="K580" s="44">
        <f t="shared" si="338"/>
        <v>110.23</v>
      </c>
      <c r="L580" s="44">
        <f t="shared" si="338"/>
        <v>110.23</v>
      </c>
      <c r="M580" s="44">
        <f t="shared" si="338"/>
        <v>110.23</v>
      </c>
      <c r="N580" s="44">
        <f t="shared" si="338"/>
        <v>110.23</v>
      </c>
      <c r="O580" s="44">
        <f t="shared" si="338"/>
        <v>110.23</v>
      </c>
      <c r="P580" s="44">
        <f t="shared" si="338"/>
        <v>110.23</v>
      </c>
      <c r="Q580" s="44">
        <f t="shared" si="338"/>
        <v>110.23</v>
      </c>
      <c r="R580" s="44">
        <f t="shared" si="338"/>
        <v>110.23</v>
      </c>
      <c r="S580" s="44">
        <f t="shared" si="338"/>
        <v>110.23</v>
      </c>
      <c r="T580" s="44">
        <f t="shared" si="338"/>
        <v>110.23</v>
      </c>
      <c r="U580" s="44">
        <f t="shared" si="338"/>
        <v>110.23</v>
      </c>
      <c r="V580" s="44">
        <f t="shared" si="338"/>
        <v>110.23</v>
      </c>
      <c r="W580" s="44">
        <f t="shared" si="338"/>
        <v>110.23</v>
      </c>
      <c r="X580" s="44">
        <f t="shared" si="338"/>
        <v>110.23</v>
      </c>
      <c r="Y580" s="44">
        <f t="shared" si="338"/>
        <v>110.23</v>
      </c>
      <c r="Z580" s="44">
        <f t="shared" si="338"/>
        <v>110.23</v>
      </c>
      <c r="AA580" s="44">
        <f t="shared" si="338"/>
        <v>110.23</v>
      </c>
    </row>
    <row r="581" spans="1:27" collapsed="1" x14ac:dyDescent="0.2">
      <c r="A581" s="88" t="s">
        <v>798</v>
      </c>
      <c r="B581" s="28" t="str">
        <f>"24"&amp;"."&amp;$B$639&amp;"."&amp;$B$640</f>
        <v>24.09.2023</v>
      </c>
      <c r="C581" s="80" t="s">
        <v>76</v>
      </c>
      <c r="D581" s="81">
        <f>ROUND(((D582+D583+D585+D584)/1000),5)</f>
        <v>5.0143899999999997</v>
      </c>
      <c r="E581" s="81">
        <f>ROUND(((E582+E583+E585+E584)/1000),5)</f>
        <v>4.8590600000000004</v>
      </c>
      <c r="F581" s="81">
        <f>ROUND(((F582+F583+F585+F584)/1000),5)</f>
        <v>4.7855600000000003</v>
      </c>
      <c r="G581" s="81">
        <f t="shared" ref="G581:AA581" si="339">ROUND(((G582+G583+G585+G584)/1000),5)</f>
        <v>4.7346899999999996</v>
      </c>
      <c r="H581" s="81">
        <f t="shared" si="339"/>
        <v>4.7921100000000001</v>
      </c>
      <c r="I581" s="81">
        <f t="shared" si="339"/>
        <v>4.8375899999999996</v>
      </c>
      <c r="J581" s="81">
        <f t="shared" si="339"/>
        <v>4.58772</v>
      </c>
      <c r="K581" s="81">
        <f t="shared" si="339"/>
        <v>5.0841900000000004</v>
      </c>
      <c r="L581" s="81">
        <f t="shared" si="339"/>
        <v>5.2881999999999998</v>
      </c>
      <c r="M581" s="81">
        <f t="shared" si="339"/>
        <v>5.4518599999999999</v>
      </c>
      <c r="N581" s="81">
        <f t="shared" si="339"/>
        <v>5.4992299999999998</v>
      </c>
      <c r="O581" s="81">
        <f t="shared" si="339"/>
        <v>5.5097199999999997</v>
      </c>
      <c r="P581" s="81">
        <f t="shared" si="339"/>
        <v>5.5007599999999996</v>
      </c>
      <c r="Q581" s="81">
        <f t="shared" si="339"/>
        <v>5.5139100000000001</v>
      </c>
      <c r="R581" s="81">
        <f t="shared" si="339"/>
        <v>5.5297900000000002</v>
      </c>
      <c r="S581" s="81">
        <f t="shared" si="339"/>
        <v>5.5660100000000003</v>
      </c>
      <c r="T581" s="81">
        <f t="shared" si="339"/>
        <v>5.5815299999999999</v>
      </c>
      <c r="U581" s="81">
        <f t="shared" si="339"/>
        <v>5.5817699999999997</v>
      </c>
      <c r="V581" s="81">
        <f t="shared" si="339"/>
        <v>5.7732299999999999</v>
      </c>
      <c r="W581" s="81">
        <f t="shared" si="339"/>
        <v>5.8849600000000004</v>
      </c>
      <c r="X581" s="81">
        <f t="shared" si="339"/>
        <v>5.9200100000000004</v>
      </c>
      <c r="Y581" s="81">
        <f t="shared" si="339"/>
        <v>5.6833999999999998</v>
      </c>
      <c r="Z581" s="81">
        <f t="shared" si="339"/>
        <v>5.3244300000000004</v>
      </c>
      <c r="AA581" s="81">
        <f t="shared" si="339"/>
        <v>5.0214999999999996</v>
      </c>
    </row>
    <row r="582" spans="1:27" ht="12.75" hidden="1" customHeight="1" outlineLevel="1" x14ac:dyDescent="0.2">
      <c r="A582" s="89" t="s">
        <v>799</v>
      </c>
      <c r="B582" s="63" t="s">
        <v>230</v>
      </c>
      <c r="C582" s="43" t="s">
        <v>79</v>
      </c>
      <c r="D582" s="44">
        <v>1339.71</v>
      </c>
      <c r="E582" s="44">
        <v>1184.3800000000001</v>
      </c>
      <c r="F582" s="44">
        <v>1110.8800000000001</v>
      </c>
      <c r="G582" s="44">
        <v>1060.01</v>
      </c>
      <c r="H582" s="44">
        <v>1117.43</v>
      </c>
      <c r="I582" s="44">
        <v>1162.9100000000001</v>
      </c>
      <c r="J582" s="44">
        <v>913.04</v>
      </c>
      <c r="K582" s="44">
        <v>1409.51</v>
      </c>
      <c r="L582" s="44">
        <v>1613.52</v>
      </c>
      <c r="M582" s="44">
        <v>1777.18</v>
      </c>
      <c r="N582" s="44">
        <v>1824.55</v>
      </c>
      <c r="O582" s="44">
        <v>1835.04</v>
      </c>
      <c r="P582" s="44">
        <v>1826.08</v>
      </c>
      <c r="Q582" s="44">
        <v>1839.23</v>
      </c>
      <c r="R582" s="44">
        <v>1855.11</v>
      </c>
      <c r="S582" s="44">
        <v>1891.33</v>
      </c>
      <c r="T582" s="44">
        <v>1906.85</v>
      </c>
      <c r="U582" s="44">
        <v>1907.09</v>
      </c>
      <c r="V582" s="44">
        <v>2098.5500000000002</v>
      </c>
      <c r="W582" s="44">
        <v>2210.2800000000002</v>
      </c>
      <c r="X582" s="44">
        <v>2245.33</v>
      </c>
      <c r="Y582" s="44">
        <v>2008.72</v>
      </c>
      <c r="Z582" s="44">
        <v>1649.75</v>
      </c>
      <c r="AA582" s="44">
        <v>1346.82</v>
      </c>
    </row>
    <row r="583" spans="1:27" ht="12.75" hidden="1" customHeight="1" outlineLevel="1" x14ac:dyDescent="0.2">
      <c r="A583" s="89" t="s">
        <v>800</v>
      </c>
      <c r="B583" s="63" t="s">
        <v>90</v>
      </c>
      <c r="C583" s="43" t="s">
        <v>79</v>
      </c>
      <c r="D583" s="44">
        <f>$D$468</f>
        <v>3559.77</v>
      </c>
      <c r="E583" s="44">
        <f t="shared" ref="E583:AA583" si="340">$D$468</f>
        <v>3559.77</v>
      </c>
      <c r="F583" s="44">
        <f t="shared" si="340"/>
        <v>3559.77</v>
      </c>
      <c r="G583" s="44">
        <f t="shared" si="340"/>
        <v>3559.77</v>
      </c>
      <c r="H583" s="44">
        <f t="shared" si="340"/>
        <v>3559.77</v>
      </c>
      <c r="I583" s="44">
        <f t="shared" si="340"/>
        <v>3559.77</v>
      </c>
      <c r="J583" s="44">
        <f t="shared" si="340"/>
        <v>3559.77</v>
      </c>
      <c r="K583" s="44">
        <f t="shared" si="340"/>
        <v>3559.77</v>
      </c>
      <c r="L583" s="44">
        <f t="shared" si="340"/>
        <v>3559.77</v>
      </c>
      <c r="M583" s="44">
        <f t="shared" si="340"/>
        <v>3559.77</v>
      </c>
      <c r="N583" s="44">
        <f t="shared" si="340"/>
        <v>3559.77</v>
      </c>
      <c r="O583" s="44">
        <f t="shared" si="340"/>
        <v>3559.77</v>
      </c>
      <c r="P583" s="44">
        <f t="shared" si="340"/>
        <v>3559.77</v>
      </c>
      <c r="Q583" s="44">
        <f t="shared" si="340"/>
        <v>3559.77</v>
      </c>
      <c r="R583" s="44">
        <f t="shared" si="340"/>
        <v>3559.77</v>
      </c>
      <c r="S583" s="44">
        <f t="shared" si="340"/>
        <v>3559.77</v>
      </c>
      <c r="T583" s="44">
        <f t="shared" si="340"/>
        <v>3559.77</v>
      </c>
      <c r="U583" s="44">
        <f t="shared" si="340"/>
        <v>3559.77</v>
      </c>
      <c r="V583" s="44">
        <f t="shared" si="340"/>
        <v>3559.77</v>
      </c>
      <c r="W583" s="44">
        <f t="shared" si="340"/>
        <v>3559.77</v>
      </c>
      <c r="X583" s="44">
        <f t="shared" si="340"/>
        <v>3559.77</v>
      </c>
      <c r="Y583" s="44">
        <f t="shared" si="340"/>
        <v>3559.77</v>
      </c>
      <c r="Z583" s="44">
        <f t="shared" si="340"/>
        <v>3559.77</v>
      </c>
      <c r="AA583" s="44">
        <f t="shared" si="340"/>
        <v>3559.77</v>
      </c>
    </row>
    <row r="584" spans="1:27" ht="12.75" hidden="1" customHeight="1" outlineLevel="1" x14ac:dyDescent="0.2">
      <c r="A584" s="89" t="s">
        <v>801</v>
      </c>
      <c r="B584" s="63" t="s">
        <v>83</v>
      </c>
      <c r="C584" s="43" t="s">
        <v>79</v>
      </c>
      <c r="D584" s="44">
        <v>4.68</v>
      </c>
      <c r="E584" s="44">
        <v>4.68</v>
      </c>
      <c r="F584" s="44">
        <v>4.68</v>
      </c>
      <c r="G584" s="44">
        <v>4.68</v>
      </c>
      <c r="H584" s="44">
        <v>4.68</v>
      </c>
      <c r="I584" s="44">
        <v>4.68</v>
      </c>
      <c r="J584" s="44">
        <v>4.68</v>
      </c>
      <c r="K584" s="44">
        <v>4.68</v>
      </c>
      <c r="L584" s="44">
        <v>4.68</v>
      </c>
      <c r="M584" s="44">
        <v>4.68</v>
      </c>
      <c r="N584" s="44">
        <v>4.68</v>
      </c>
      <c r="O584" s="44">
        <v>4.68</v>
      </c>
      <c r="P584" s="44">
        <v>4.68</v>
      </c>
      <c r="Q584" s="44">
        <v>4.68</v>
      </c>
      <c r="R584" s="44">
        <v>4.68</v>
      </c>
      <c r="S584" s="44">
        <v>4.68</v>
      </c>
      <c r="T584" s="44">
        <v>4.68</v>
      </c>
      <c r="U584" s="44">
        <v>4.68</v>
      </c>
      <c r="V584" s="44">
        <v>4.68</v>
      </c>
      <c r="W584" s="44">
        <v>4.68</v>
      </c>
      <c r="X584" s="44">
        <v>4.68</v>
      </c>
      <c r="Y584" s="44">
        <v>4.68</v>
      </c>
      <c r="Z584" s="44">
        <v>4.68</v>
      </c>
      <c r="AA584" s="44">
        <v>4.68</v>
      </c>
    </row>
    <row r="585" spans="1:27" ht="12.75" hidden="1" customHeight="1" outlineLevel="1" x14ac:dyDescent="0.2">
      <c r="A585" s="89" t="s">
        <v>802</v>
      </c>
      <c r="B585" s="63" t="s">
        <v>81</v>
      </c>
      <c r="C585" s="43" t="s">
        <v>79</v>
      </c>
      <c r="D585" s="44">
        <f>$D$11</f>
        <v>110.23</v>
      </c>
      <c r="E585" s="44">
        <f t="shared" ref="E585:AA585" si="341">$D$11</f>
        <v>110.23</v>
      </c>
      <c r="F585" s="44">
        <f t="shared" si="341"/>
        <v>110.23</v>
      </c>
      <c r="G585" s="44">
        <f t="shared" si="341"/>
        <v>110.23</v>
      </c>
      <c r="H585" s="44">
        <f t="shared" si="341"/>
        <v>110.23</v>
      </c>
      <c r="I585" s="44">
        <f t="shared" si="341"/>
        <v>110.23</v>
      </c>
      <c r="J585" s="44">
        <f t="shared" si="341"/>
        <v>110.23</v>
      </c>
      <c r="K585" s="44">
        <f t="shared" si="341"/>
        <v>110.23</v>
      </c>
      <c r="L585" s="44">
        <f t="shared" si="341"/>
        <v>110.23</v>
      </c>
      <c r="M585" s="44">
        <f t="shared" si="341"/>
        <v>110.23</v>
      </c>
      <c r="N585" s="44">
        <f t="shared" si="341"/>
        <v>110.23</v>
      </c>
      <c r="O585" s="44">
        <f t="shared" si="341"/>
        <v>110.23</v>
      </c>
      <c r="P585" s="44">
        <f t="shared" si="341"/>
        <v>110.23</v>
      </c>
      <c r="Q585" s="44">
        <f t="shared" si="341"/>
        <v>110.23</v>
      </c>
      <c r="R585" s="44">
        <f t="shared" si="341"/>
        <v>110.23</v>
      </c>
      <c r="S585" s="44">
        <f t="shared" si="341"/>
        <v>110.23</v>
      </c>
      <c r="T585" s="44">
        <f t="shared" si="341"/>
        <v>110.23</v>
      </c>
      <c r="U585" s="44">
        <f t="shared" si="341"/>
        <v>110.23</v>
      </c>
      <c r="V585" s="44">
        <f t="shared" si="341"/>
        <v>110.23</v>
      </c>
      <c r="W585" s="44">
        <f t="shared" si="341"/>
        <v>110.23</v>
      </c>
      <c r="X585" s="44">
        <f t="shared" si="341"/>
        <v>110.23</v>
      </c>
      <c r="Y585" s="44">
        <f t="shared" si="341"/>
        <v>110.23</v>
      </c>
      <c r="Z585" s="44">
        <f t="shared" si="341"/>
        <v>110.23</v>
      </c>
      <c r="AA585" s="44">
        <f t="shared" si="341"/>
        <v>110.23</v>
      </c>
    </row>
    <row r="586" spans="1:27" collapsed="1" x14ac:dyDescent="0.2">
      <c r="A586" s="88" t="s">
        <v>803</v>
      </c>
      <c r="B586" s="28" t="str">
        <f>"25"&amp;"."&amp;$B$639&amp;"."&amp;$B$640</f>
        <v>25.09.2023</v>
      </c>
      <c r="C586" s="80" t="s">
        <v>76</v>
      </c>
      <c r="D586" s="81">
        <f>ROUND(((D587+D588+D590+D589)/1000),5)</f>
        <v>4.85717</v>
      </c>
      <c r="E586" s="81">
        <f>ROUND(((E587+E588+E590+E589)/1000),5)</f>
        <v>4.68161</v>
      </c>
      <c r="F586" s="81">
        <f>ROUND(((F587+F588+F590+F589)/1000),5)</f>
        <v>3.9159999999999999</v>
      </c>
      <c r="G586" s="81">
        <f t="shared" ref="G586:AA586" si="342">ROUND(((G587+G588+G590+G589)/1000),5)</f>
        <v>3.8736100000000002</v>
      </c>
      <c r="H586" s="81">
        <f t="shared" si="342"/>
        <v>3.9401700000000002</v>
      </c>
      <c r="I586" s="81">
        <f t="shared" si="342"/>
        <v>4.9798</v>
      </c>
      <c r="J586" s="81">
        <f t="shared" si="342"/>
        <v>5.1418900000000001</v>
      </c>
      <c r="K586" s="81">
        <f t="shared" si="342"/>
        <v>5.3687899999999997</v>
      </c>
      <c r="L586" s="81">
        <f t="shared" si="342"/>
        <v>5.6918100000000003</v>
      </c>
      <c r="M586" s="81">
        <f t="shared" si="342"/>
        <v>5.8895600000000004</v>
      </c>
      <c r="N586" s="81">
        <f t="shared" si="342"/>
        <v>5.9778000000000002</v>
      </c>
      <c r="O586" s="81">
        <f t="shared" si="342"/>
        <v>5.9513999999999996</v>
      </c>
      <c r="P586" s="81">
        <f t="shared" si="342"/>
        <v>5.9196400000000002</v>
      </c>
      <c r="Q586" s="81">
        <f t="shared" si="342"/>
        <v>5.8908199999999997</v>
      </c>
      <c r="R586" s="81">
        <f t="shared" si="342"/>
        <v>5.8822799999999997</v>
      </c>
      <c r="S586" s="81">
        <f t="shared" si="342"/>
        <v>5.8815200000000001</v>
      </c>
      <c r="T586" s="81">
        <f t="shared" si="342"/>
        <v>5.8790800000000001</v>
      </c>
      <c r="U586" s="81">
        <f t="shared" si="342"/>
        <v>5.8654099999999998</v>
      </c>
      <c r="V586" s="81">
        <f t="shared" si="342"/>
        <v>5.9621599999999999</v>
      </c>
      <c r="W586" s="81">
        <f t="shared" si="342"/>
        <v>6.0070800000000002</v>
      </c>
      <c r="X586" s="81">
        <f t="shared" si="342"/>
        <v>5.9568000000000003</v>
      </c>
      <c r="Y586" s="81">
        <f t="shared" si="342"/>
        <v>5.7345899999999999</v>
      </c>
      <c r="Z586" s="81">
        <f t="shared" si="342"/>
        <v>5.2202900000000003</v>
      </c>
      <c r="AA586" s="81">
        <f t="shared" si="342"/>
        <v>4.92903</v>
      </c>
    </row>
    <row r="587" spans="1:27" ht="12.75" hidden="1" customHeight="1" outlineLevel="1" x14ac:dyDescent="0.2">
      <c r="A587" s="89" t="s">
        <v>804</v>
      </c>
      <c r="B587" s="63" t="s">
        <v>230</v>
      </c>
      <c r="C587" s="43" t="s">
        <v>79</v>
      </c>
      <c r="D587" s="44">
        <v>1182.49</v>
      </c>
      <c r="E587" s="44">
        <v>1006.93</v>
      </c>
      <c r="F587" s="44">
        <v>241.32</v>
      </c>
      <c r="G587" s="44">
        <v>198.93</v>
      </c>
      <c r="H587" s="44">
        <v>265.49</v>
      </c>
      <c r="I587" s="44">
        <v>1305.1199999999999</v>
      </c>
      <c r="J587" s="44">
        <v>1467.21</v>
      </c>
      <c r="K587" s="44">
        <v>1694.11</v>
      </c>
      <c r="L587" s="44">
        <v>2017.13</v>
      </c>
      <c r="M587" s="44">
        <v>2214.88</v>
      </c>
      <c r="N587" s="44">
        <v>2303.12</v>
      </c>
      <c r="O587" s="44">
        <v>2276.7199999999998</v>
      </c>
      <c r="P587" s="44">
        <v>2244.96</v>
      </c>
      <c r="Q587" s="44">
        <v>2216.14</v>
      </c>
      <c r="R587" s="44">
        <v>2207.6</v>
      </c>
      <c r="S587" s="44">
        <v>2206.84</v>
      </c>
      <c r="T587" s="44">
        <v>2204.4</v>
      </c>
      <c r="U587" s="44">
        <v>2190.73</v>
      </c>
      <c r="V587" s="44">
        <v>2287.48</v>
      </c>
      <c r="W587" s="44">
        <v>2332.4</v>
      </c>
      <c r="X587" s="44">
        <v>2282.12</v>
      </c>
      <c r="Y587" s="44">
        <v>2059.91</v>
      </c>
      <c r="Z587" s="44">
        <v>1545.61</v>
      </c>
      <c r="AA587" s="44">
        <v>1254.3499999999999</v>
      </c>
    </row>
    <row r="588" spans="1:27" ht="12.75" hidden="1" customHeight="1" outlineLevel="1" x14ac:dyDescent="0.2">
      <c r="A588" s="89" t="s">
        <v>805</v>
      </c>
      <c r="B588" s="63" t="s">
        <v>90</v>
      </c>
      <c r="C588" s="43" t="s">
        <v>79</v>
      </c>
      <c r="D588" s="44">
        <f>$D$468</f>
        <v>3559.77</v>
      </c>
      <c r="E588" s="44">
        <f t="shared" ref="E588:AA588" si="343">$D$468</f>
        <v>3559.77</v>
      </c>
      <c r="F588" s="44">
        <f t="shared" si="343"/>
        <v>3559.77</v>
      </c>
      <c r="G588" s="44">
        <f t="shared" si="343"/>
        <v>3559.77</v>
      </c>
      <c r="H588" s="44">
        <f t="shared" si="343"/>
        <v>3559.77</v>
      </c>
      <c r="I588" s="44">
        <f t="shared" si="343"/>
        <v>3559.77</v>
      </c>
      <c r="J588" s="44">
        <f t="shared" si="343"/>
        <v>3559.77</v>
      </c>
      <c r="K588" s="44">
        <f t="shared" si="343"/>
        <v>3559.77</v>
      </c>
      <c r="L588" s="44">
        <f t="shared" si="343"/>
        <v>3559.77</v>
      </c>
      <c r="M588" s="44">
        <f t="shared" si="343"/>
        <v>3559.77</v>
      </c>
      <c r="N588" s="44">
        <f t="shared" si="343"/>
        <v>3559.77</v>
      </c>
      <c r="O588" s="44">
        <f t="shared" si="343"/>
        <v>3559.77</v>
      </c>
      <c r="P588" s="44">
        <f t="shared" si="343"/>
        <v>3559.77</v>
      </c>
      <c r="Q588" s="44">
        <f t="shared" si="343"/>
        <v>3559.77</v>
      </c>
      <c r="R588" s="44">
        <f t="shared" si="343"/>
        <v>3559.77</v>
      </c>
      <c r="S588" s="44">
        <f t="shared" si="343"/>
        <v>3559.77</v>
      </c>
      <c r="T588" s="44">
        <f t="shared" si="343"/>
        <v>3559.77</v>
      </c>
      <c r="U588" s="44">
        <f t="shared" si="343"/>
        <v>3559.77</v>
      </c>
      <c r="V588" s="44">
        <f t="shared" si="343"/>
        <v>3559.77</v>
      </c>
      <c r="W588" s="44">
        <f t="shared" si="343"/>
        <v>3559.77</v>
      </c>
      <c r="X588" s="44">
        <f t="shared" si="343"/>
        <v>3559.77</v>
      </c>
      <c r="Y588" s="44">
        <f t="shared" si="343"/>
        <v>3559.77</v>
      </c>
      <c r="Z588" s="44">
        <f t="shared" si="343"/>
        <v>3559.77</v>
      </c>
      <c r="AA588" s="44">
        <f t="shared" si="343"/>
        <v>3559.77</v>
      </c>
    </row>
    <row r="589" spans="1:27" ht="12.75" hidden="1" customHeight="1" outlineLevel="1" x14ac:dyDescent="0.2">
      <c r="A589" s="89" t="s">
        <v>806</v>
      </c>
      <c r="B589" s="63" t="s">
        <v>83</v>
      </c>
      <c r="C589" s="43" t="s">
        <v>79</v>
      </c>
      <c r="D589" s="44">
        <v>4.68</v>
      </c>
      <c r="E589" s="44">
        <v>4.68</v>
      </c>
      <c r="F589" s="44">
        <v>4.68</v>
      </c>
      <c r="G589" s="44">
        <v>4.68</v>
      </c>
      <c r="H589" s="44">
        <v>4.68</v>
      </c>
      <c r="I589" s="44">
        <v>4.68</v>
      </c>
      <c r="J589" s="44">
        <v>4.68</v>
      </c>
      <c r="K589" s="44">
        <v>4.68</v>
      </c>
      <c r="L589" s="44">
        <v>4.68</v>
      </c>
      <c r="M589" s="44">
        <v>4.68</v>
      </c>
      <c r="N589" s="44">
        <v>4.68</v>
      </c>
      <c r="O589" s="44">
        <v>4.68</v>
      </c>
      <c r="P589" s="44">
        <v>4.68</v>
      </c>
      <c r="Q589" s="44">
        <v>4.68</v>
      </c>
      <c r="R589" s="44">
        <v>4.68</v>
      </c>
      <c r="S589" s="44">
        <v>4.68</v>
      </c>
      <c r="T589" s="44">
        <v>4.68</v>
      </c>
      <c r="U589" s="44">
        <v>4.68</v>
      </c>
      <c r="V589" s="44">
        <v>4.68</v>
      </c>
      <c r="W589" s="44">
        <v>4.68</v>
      </c>
      <c r="X589" s="44">
        <v>4.68</v>
      </c>
      <c r="Y589" s="44">
        <v>4.68</v>
      </c>
      <c r="Z589" s="44">
        <v>4.68</v>
      </c>
      <c r="AA589" s="44">
        <v>4.68</v>
      </c>
    </row>
    <row r="590" spans="1:27" ht="12.75" hidden="1" customHeight="1" outlineLevel="1" x14ac:dyDescent="0.2">
      <c r="A590" s="89" t="s">
        <v>807</v>
      </c>
      <c r="B590" s="63" t="s">
        <v>81</v>
      </c>
      <c r="C590" s="43" t="s">
        <v>79</v>
      </c>
      <c r="D590" s="44">
        <f>$D$11</f>
        <v>110.23</v>
      </c>
      <c r="E590" s="44">
        <f t="shared" ref="E590:AA590" si="344">$D$11</f>
        <v>110.23</v>
      </c>
      <c r="F590" s="44">
        <f t="shared" si="344"/>
        <v>110.23</v>
      </c>
      <c r="G590" s="44">
        <f t="shared" si="344"/>
        <v>110.23</v>
      </c>
      <c r="H590" s="44">
        <f t="shared" si="344"/>
        <v>110.23</v>
      </c>
      <c r="I590" s="44">
        <f t="shared" si="344"/>
        <v>110.23</v>
      </c>
      <c r="J590" s="44">
        <f t="shared" si="344"/>
        <v>110.23</v>
      </c>
      <c r="K590" s="44">
        <f t="shared" si="344"/>
        <v>110.23</v>
      </c>
      <c r="L590" s="44">
        <f t="shared" si="344"/>
        <v>110.23</v>
      </c>
      <c r="M590" s="44">
        <f t="shared" si="344"/>
        <v>110.23</v>
      </c>
      <c r="N590" s="44">
        <f t="shared" si="344"/>
        <v>110.23</v>
      </c>
      <c r="O590" s="44">
        <f t="shared" si="344"/>
        <v>110.23</v>
      </c>
      <c r="P590" s="44">
        <f t="shared" si="344"/>
        <v>110.23</v>
      </c>
      <c r="Q590" s="44">
        <f t="shared" si="344"/>
        <v>110.23</v>
      </c>
      <c r="R590" s="44">
        <f t="shared" si="344"/>
        <v>110.23</v>
      </c>
      <c r="S590" s="44">
        <f t="shared" si="344"/>
        <v>110.23</v>
      </c>
      <c r="T590" s="44">
        <f t="shared" si="344"/>
        <v>110.23</v>
      </c>
      <c r="U590" s="44">
        <f t="shared" si="344"/>
        <v>110.23</v>
      </c>
      <c r="V590" s="44">
        <f t="shared" si="344"/>
        <v>110.23</v>
      </c>
      <c r="W590" s="44">
        <f t="shared" si="344"/>
        <v>110.23</v>
      </c>
      <c r="X590" s="44">
        <f t="shared" si="344"/>
        <v>110.23</v>
      </c>
      <c r="Y590" s="44">
        <f t="shared" si="344"/>
        <v>110.23</v>
      </c>
      <c r="Z590" s="44">
        <f t="shared" si="344"/>
        <v>110.23</v>
      </c>
      <c r="AA590" s="44">
        <f t="shared" si="344"/>
        <v>110.23</v>
      </c>
    </row>
    <row r="591" spans="1:27" collapsed="1" x14ac:dyDescent="0.2">
      <c r="A591" s="88" t="s">
        <v>808</v>
      </c>
      <c r="B591" s="28" t="str">
        <f>"26"&amp;"."&amp;$B$639&amp;"."&amp;$B$640</f>
        <v>26.09.2023</v>
      </c>
      <c r="C591" s="80" t="s">
        <v>76</v>
      </c>
      <c r="D591" s="81">
        <f>ROUND(((D592+D593+D595+D594)/1000),5)</f>
        <v>4.8487499999999999</v>
      </c>
      <c r="E591" s="81">
        <f>ROUND(((E592+E593+E595+E594)/1000),5)</f>
        <v>4.6631600000000004</v>
      </c>
      <c r="F591" s="81">
        <f>ROUND(((F592+F593+F595+F594)/1000),5)</f>
        <v>3.9021400000000002</v>
      </c>
      <c r="G591" s="81">
        <f t="shared" ref="G591:AA591" si="345">ROUND(((G592+G593+G595+G594)/1000),5)</f>
        <v>3.9143699999999999</v>
      </c>
      <c r="H591" s="81">
        <f t="shared" si="345"/>
        <v>4.6395099999999996</v>
      </c>
      <c r="I591" s="81">
        <f t="shared" si="345"/>
        <v>5.0339099999999997</v>
      </c>
      <c r="J591" s="81">
        <f t="shared" si="345"/>
        <v>5.2142999999999997</v>
      </c>
      <c r="K591" s="81">
        <f t="shared" si="345"/>
        <v>5.3101399999999996</v>
      </c>
      <c r="L591" s="81">
        <f t="shared" si="345"/>
        <v>5.6886700000000001</v>
      </c>
      <c r="M591" s="81">
        <f t="shared" si="345"/>
        <v>5.9103199999999996</v>
      </c>
      <c r="N591" s="81">
        <f t="shared" si="345"/>
        <v>5.9897799999999997</v>
      </c>
      <c r="O591" s="81">
        <f t="shared" si="345"/>
        <v>5.9780699999999998</v>
      </c>
      <c r="P591" s="81">
        <f t="shared" si="345"/>
        <v>5.9313900000000004</v>
      </c>
      <c r="Q591" s="81">
        <f t="shared" si="345"/>
        <v>5.93818</v>
      </c>
      <c r="R591" s="81">
        <f t="shared" si="345"/>
        <v>5.9096399999999996</v>
      </c>
      <c r="S591" s="81">
        <f t="shared" si="345"/>
        <v>5.9074400000000002</v>
      </c>
      <c r="T591" s="81">
        <f t="shared" si="345"/>
        <v>5.8351600000000001</v>
      </c>
      <c r="U591" s="81">
        <f t="shared" si="345"/>
        <v>5.7703699999999998</v>
      </c>
      <c r="V591" s="81">
        <f t="shared" si="345"/>
        <v>5.9522399999999998</v>
      </c>
      <c r="W591" s="81">
        <f t="shared" si="345"/>
        <v>6.0177100000000001</v>
      </c>
      <c r="X591" s="81">
        <f t="shared" si="345"/>
        <v>5.9661200000000001</v>
      </c>
      <c r="Y591" s="81">
        <f t="shared" si="345"/>
        <v>5.7086300000000003</v>
      </c>
      <c r="Z591" s="81">
        <f t="shared" si="345"/>
        <v>5.2353899999999998</v>
      </c>
      <c r="AA591" s="81">
        <f t="shared" si="345"/>
        <v>5.0276699999999996</v>
      </c>
    </row>
    <row r="592" spans="1:27" ht="12.75" hidden="1" customHeight="1" outlineLevel="1" x14ac:dyDescent="0.2">
      <c r="A592" s="89" t="s">
        <v>809</v>
      </c>
      <c r="B592" s="63" t="s">
        <v>230</v>
      </c>
      <c r="C592" s="43" t="s">
        <v>79</v>
      </c>
      <c r="D592" s="44">
        <v>1174.07</v>
      </c>
      <c r="E592" s="44">
        <v>988.48</v>
      </c>
      <c r="F592" s="44">
        <v>227.46</v>
      </c>
      <c r="G592" s="44">
        <v>239.69</v>
      </c>
      <c r="H592" s="44">
        <v>964.83</v>
      </c>
      <c r="I592" s="44">
        <v>1359.23</v>
      </c>
      <c r="J592" s="44">
        <v>1539.62</v>
      </c>
      <c r="K592" s="44">
        <v>1635.46</v>
      </c>
      <c r="L592" s="44">
        <v>2013.99</v>
      </c>
      <c r="M592" s="44">
        <v>2235.64</v>
      </c>
      <c r="N592" s="44">
        <v>2315.1</v>
      </c>
      <c r="O592" s="44">
        <v>2303.39</v>
      </c>
      <c r="P592" s="44">
        <v>2256.71</v>
      </c>
      <c r="Q592" s="44">
        <v>2263.5</v>
      </c>
      <c r="R592" s="44">
        <v>2234.96</v>
      </c>
      <c r="S592" s="44">
        <v>2232.7600000000002</v>
      </c>
      <c r="T592" s="44">
        <v>2160.48</v>
      </c>
      <c r="U592" s="44">
        <v>2095.69</v>
      </c>
      <c r="V592" s="44">
        <v>2277.56</v>
      </c>
      <c r="W592" s="44">
        <v>2343.0300000000002</v>
      </c>
      <c r="X592" s="44">
        <v>2291.44</v>
      </c>
      <c r="Y592" s="44">
        <v>2033.95</v>
      </c>
      <c r="Z592" s="44">
        <v>1560.71</v>
      </c>
      <c r="AA592" s="44">
        <v>1352.99</v>
      </c>
    </row>
    <row r="593" spans="1:27" ht="12.75" hidden="1" customHeight="1" outlineLevel="1" x14ac:dyDescent="0.2">
      <c r="A593" s="89" t="s">
        <v>810</v>
      </c>
      <c r="B593" s="63" t="s">
        <v>90</v>
      </c>
      <c r="C593" s="43" t="s">
        <v>79</v>
      </c>
      <c r="D593" s="44">
        <f>$D$468</f>
        <v>3559.77</v>
      </c>
      <c r="E593" s="44">
        <f t="shared" ref="E593:AA593" si="346">$D$468</f>
        <v>3559.77</v>
      </c>
      <c r="F593" s="44">
        <f t="shared" si="346"/>
        <v>3559.77</v>
      </c>
      <c r="G593" s="44">
        <f t="shared" si="346"/>
        <v>3559.77</v>
      </c>
      <c r="H593" s="44">
        <f t="shared" si="346"/>
        <v>3559.77</v>
      </c>
      <c r="I593" s="44">
        <f t="shared" si="346"/>
        <v>3559.77</v>
      </c>
      <c r="J593" s="44">
        <f t="shared" si="346"/>
        <v>3559.77</v>
      </c>
      <c r="K593" s="44">
        <f t="shared" si="346"/>
        <v>3559.77</v>
      </c>
      <c r="L593" s="44">
        <f t="shared" si="346"/>
        <v>3559.77</v>
      </c>
      <c r="M593" s="44">
        <f t="shared" si="346"/>
        <v>3559.77</v>
      </c>
      <c r="N593" s="44">
        <f t="shared" si="346"/>
        <v>3559.77</v>
      </c>
      <c r="O593" s="44">
        <f t="shared" si="346"/>
        <v>3559.77</v>
      </c>
      <c r="P593" s="44">
        <f t="shared" si="346"/>
        <v>3559.77</v>
      </c>
      <c r="Q593" s="44">
        <f t="shared" si="346"/>
        <v>3559.77</v>
      </c>
      <c r="R593" s="44">
        <f t="shared" si="346"/>
        <v>3559.77</v>
      </c>
      <c r="S593" s="44">
        <f t="shared" si="346"/>
        <v>3559.77</v>
      </c>
      <c r="T593" s="44">
        <f t="shared" si="346"/>
        <v>3559.77</v>
      </c>
      <c r="U593" s="44">
        <f t="shared" si="346"/>
        <v>3559.77</v>
      </c>
      <c r="V593" s="44">
        <f t="shared" si="346"/>
        <v>3559.77</v>
      </c>
      <c r="W593" s="44">
        <f t="shared" si="346"/>
        <v>3559.77</v>
      </c>
      <c r="X593" s="44">
        <f t="shared" si="346"/>
        <v>3559.77</v>
      </c>
      <c r="Y593" s="44">
        <f t="shared" si="346"/>
        <v>3559.77</v>
      </c>
      <c r="Z593" s="44">
        <f t="shared" si="346"/>
        <v>3559.77</v>
      </c>
      <c r="AA593" s="44">
        <f t="shared" si="346"/>
        <v>3559.77</v>
      </c>
    </row>
    <row r="594" spans="1:27" ht="12.75" hidden="1" customHeight="1" outlineLevel="1" x14ac:dyDescent="0.2">
      <c r="A594" s="89" t="s">
        <v>811</v>
      </c>
      <c r="B594" s="63" t="s">
        <v>83</v>
      </c>
      <c r="C594" s="43" t="s">
        <v>79</v>
      </c>
      <c r="D594" s="44">
        <v>4.68</v>
      </c>
      <c r="E594" s="44">
        <v>4.68</v>
      </c>
      <c r="F594" s="44">
        <v>4.68</v>
      </c>
      <c r="G594" s="44">
        <v>4.68</v>
      </c>
      <c r="H594" s="44">
        <v>4.68</v>
      </c>
      <c r="I594" s="44">
        <v>4.68</v>
      </c>
      <c r="J594" s="44">
        <v>4.68</v>
      </c>
      <c r="K594" s="44">
        <v>4.68</v>
      </c>
      <c r="L594" s="44">
        <v>4.68</v>
      </c>
      <c r="M594" s="44">
        <v>4.68</v>
      </c>
      <c r="N594" s="44">
        <v>4.68</v>
      </c>
      <c r="O594" s="44">
        <v>4.68</v>
      </c>
      <c r="P594" s="44">
        <v>4.68</v>
      </c>
      <c r="Q594" s="44">
        <v>4.68</v>
      </c>
      <c r="R594" s="44">
        <v>4.68</v>
      </c>
      <c r="S594" s="44">
        <v>4.68</v>
      </c>
      <c r="T594" s="44">
        <v>4.68</v>
      </c>
      <c r="U594" s="44">
        <v>4.68</v>
      </c>
      <c r="V594" s="44">
        <v>4.68</v>
      </c>
      <c r="W594" s="44">
        <v>4.68</v>
      </c>
      <c r="X594" s="44">
        <v>4.68</v>
      </c>
      <c r="Y594" s="44">
        <v>4.68</v>
      </c>
      <c r="Z594" s="44">
        <v>4.68</v>
      </c>
      <c r="AA594" s="44">
        <v>4.68</v>
      </c>
    </row>
    <row r="595" spans="1:27" ht="12.75" hidden="1" customHeight="1" outlineLevel="1" x14ac:dyDescent="0.2">
      <c r="A595" s="89" t="s">
        <v>812</v>
      </c>
      <c r="B595" s="63" t="s">
        <v>81</v>
      </c>
      <c r="C595" s="43" t="s">
        <v>79</v>
      </c>
      <c r="D595" s="44">
        <f>$D$11</f>
        <v>110.23</v>
      </c>
      <c r="E595" s="44">
        <f t="shared" ref="E595:AA595" si="347">$D$11</f>
        <v>110.23</v>
      </c>
      <c r="F595" s="44">
        <f t="shared" si="347"/>
        <v>110.23</v>
      </c>
      <c r="G595" s="44">
        <f t="shared" si="347"/>
        <v>110.23</v>
      </c>
      <c r="H595" s="44">
        <f t="shared" si="347"/>
        <v>110.23</v>
      </c>
      <c r="I595" s="44">
        <f t="shared" si="347"/>
        <v>110.23</v>
      </c>
      <c r="J595" s="44">
        <f t="shared" si="347"/>
        <v>110.23</v>
      </c>
      <c r="K595" s="44">
        <f t="shared" si="347"/>
        <v>110.23</v>
      </c>
      <c r="L595" s="44">
        <f t="shared" si="347"/>
        <v>110.23</v>
      </c>
      <c r="M595" s="44">
        <f t="shared" si="347"/>
        <v>110.23</v>
      </c>
      <c r="N595" s="44">
        <f t="shared" si="347"/>
        <v>110.23</v>
      </c>
      <c r="O595" s="44">
        <f t="shared" si="347"/>
        <v>110.23</v>
      </c>
      <c r="P595" s="44">
        <f t="shared" si="347"/>
        <v>110.23</v>
      </c>
      <c r="Q595" s="44">
        <f t="shared" si="347"/>
        <v>110.23</v>
      </c>
      <c r="R595" s="44">
        <f t="shared" si="347"/>
        <v>110.23</v>
      </c>
      <c r="S595" s="44">
        <f t="shared" si="347"/>
        <v>110.23</v>
      </c>
      <c r="T595" s="44">
        <f t="shared" si="347"/>
        <v>110.23</v>
      </c>
      <c r="U595" s="44">
        <f t="shared" si="347"/>
        <v>110.23</v>
      </c>
      <c r="V595" s="44">
        <f t="shared" si="347"/>
        <v>110.23</v>
      </c>
      <c r="W595" s="44">
        <f t="shared" si="347"/>
        <v>110.23</v>
      </c>
      <c r="X595" s="44">
        <f t="shared" si="347"/>
        <v>110.23</v>
      </c>
      <c r="Y595" s="44">
        <f t="shared" si="347"/>
        <v>110.23</v>
      </c>
      <c r="Z595" s="44">
        <f t="shared" si="347"/>
        <v>110.23</v>
      </c>
      <c r="AA595" s="44">
        <f t="shared" si="347"/>
        <v>110.23</v>
      </c>
    </row>
    <row r="596" spans="1:27" collapsed="1" x14ac:dyDescent="0.2">
      <c r="A596" s="88" t="s">
        <v>813</v>
      </c>
      <c r="B596" s="28" t="str">
        <f>"27"&amp;"."&amp;$B$639&amp;"."&amp;$B$640</f>
        <v>27.09.2023</v>
      </c>
      <c r="C596" s="80" t="s">
        <v>76</v>
      </c>
      <c r="D596" s="81">
        <f>ROUND(((D597+D598+D600+D599)/1000),5)</f>
        <v>4.8598499999999998</v>
      </c>
      <c r="E596" s="81">
        <f>ROUND(((E597+E598+E600+E599)/1000),5)</f>
        <v>4.63497</v>
      </c>
      <c r="F596" s="81">
        <f>ROUND(((F597+F598+F600+F599)/1000),5)</f>
        <v>4.3558700000000004</v>
      </c>
      <c r="G596" s="81">
        <f t="shared" ref="G596:AA596" si="348">ROUND(((G597+G598+G600+G599)/1000),5)</f>
        <v>4.4085299999999998</v>
      </c>
      <c r="H596" s="81">
        <f t="shared" si="348"/>
        <v>4.6524400000000004</v>
      </c>
      <c r="I596" s="81">
        <f t="shared" si="348"/>
        <v>5.0445099999999998</v>
      </c>
      <c r="J596" s="81">
        <f t="shared" si="348"/>
        <v>5.2018700000000004</v>
      </c>
      <c r="K596" s="81">
        <f t="shared" si="348"/>
        <v>5.3828699999999996</v>
      </c>
      <c r="L596" s="81">
        <f t="shared" si="348"/>
        <v>5.7081200000000001</v>
      </c>
      <c r="M596" s="81">
        <f t="shared" si="348"/>
        <v>5.88375</v>
      </c>
      <c r="N596" s="81">
        <f t="shared" si="348"/>
        <v>5.95364</v>
      </c>
      <c r="O596" s="81">
        <f t="shared" si="348"/>
        <v>5.8852799999999998</v>
      </c>
      <c r="P596" s="81">
        <f t="shared" si="348"/>
        <v>5.8303200000000004</v>
      </c>
      <c r="Q596" s="81">
        <f t="shared" si="348"/>
        <v>5.8309899999999999</v>
      </c>
      <c r="R596" s="81">
        <f t="shared" si="348"/>
        <v>5.8184699999999996</v>
      </c>
      <c r="S596" s="81">
        <f t="shared" si="348"/>
        <v>5.8173300000000001</v>
      </c>
      <c r="T596" s="81">
        <f t="shared" si="348"/>
        <v>5.7962400000000001</v>
      </c>
      <c r="U596" s="81">
        <f t="shared" si="348"/>
        <v>5.8096199999999998</v>
      </c>
      <c r="V596" s="81">
        <f t="shared" si="348"/>
        <v>5.8315700000000001</v>
      </c>
      <c r="W596" s="81">
        <f t="shared" si="348"/>
        <v>5.85046</v>
      </c>
      <c r="X596" s="81">
        <f t="shared" si="348"/>
        <v>5.7026599999999998</v>
      </c>
      <c r="Y596" s="81">
        <f t="shared" si="348"/>
        <v>5.4754699999999996</v>
      </c>
      <c r="Z596" s="81">
        <f t="shared" si="348"/>
        <v>5.2181499999999996</v>
      </c>
      <c r="AA596" s="81">
        <f t="shared" si="348"/>
        <v>5.04474</v>
      </c>
    </row>
    <row r="597" spans="1:27" ht="12.75" hidden="1" customHeight="1" outlineLevel="1" x14ac:dyDescent="0.2">
      <c r="A597" s="89" t="s">
        <v>814</v>
      </c>
      <c r="B597" s="63" t="s">
        <v>230</v>
      </c>
      <c r="C597" s="43" t="s">
        <v>79</v>
      </c>
      <c r="D597" s="44">
        <v>1185.17</v>
      </c>
      <c r="E597" s="44">
        <v>960.29</v>
      </c>
      <c r="F597" s="44">
        <v>681.19</v>
      </c>
      <c r="G597" s="44">
        <v>733.85</v>
      </c>
      <c r="H597" s="44">
        <v>977.76</v>
      </c>
      <c r="I597" s="44">
        <v>1369.83</v>
      </c>
      <c r="J597" s="44">
        <v>1527.19</v>
      </c>
      <c r="K597" s="44">
        <v>1708.19</v>
      </c>
      <c r="L597" s="44">
        <v>2033.44</v>
      </c>
      <c r="M597" s="44">
        <v>2209.0700000000002</v>
      </c>
      <c r="N597" s="44">
        <v>2278.96</v>
      </c>
      <c r="O597" s="44">
        <v>2210.6</v>
      </c>
      <c r="P597" s="44">
        <v>2155.64</v>
      </c>
      <c r="Q597" s="44">
        <v>2156.31</v>
      </c>
      <c r="R597" s="44">
        <v>2143.79</v>
      </c>
      <c r="S597" s="44">
        <v>2142.65</v>
      </c>
      <c r="T597" s="44">
        <v>2121.56</v>
      </c>
      <c r="U597" s="44">
        <v>2134.94</v>
      </c>
      <c r="V597" s="44">
        <v>2156.89</v>
      </c>
      <c r="W597" s="44">
        <v>2175.7800000000002</v>
      </c>
      <c r="X597" s="44">
        <v>2027.98</v>
      </c>
      <c r="Y597" s="44">
        <v>1800.79</v>
      </c>
      <c r="Z597" s="44">
        <v>1543.47</v>
      </c>
      <c r="AA597" s="44">
        <v>1370.06</v>
      </c>
    </row>
    <row r="598" spans="1:27" ht="12.75" hidden="1" customHeight="1" outlineLevel="1" x14ac:dyDescent="0.2">
      <c r="A598" s="89" t="s">
        <v>815</v>
      </c>
      <c r="B598" s="63" t="s">
        <v>90</v>
      </c>
      <c r="C598" s="43" t="s">
        <v>79</v>
      </c>
      <c r="D598" s="44">
        <f>$D$468</f>
        <v>3559.77</v>
      </c>
      <c r="E598" s="44">
        <f t="shared" ref="E598:AA598" si="349">$D$468</f>
        <v>3559.77</v>
      </c>
      <c r="F598" s="44">
        <f t="shared" si="349"/>
        <v>3559.77</v>
      </c>
      <c r="G598" s="44">
        <f t="shared" si="349"/>
        <v>3559.77</v>
      </c>
      <c r="H598" s="44">
        <f t="shared" si="349"/>
        <v>3559.77</v>
      </c>
      <c r="I598" s="44">
        <f t="shared" si="349"/>
        <v>3559.77</v>
      </c>
      <c r="J598" s="44">
        <f t="shared" si="349"/>
        <v>3559.77</v>
      </c>
      <c r="K598" s="44">
        <f t="shared" si="349"/>
        <v>3559.77</v>
      </c>
      <c r="L598" s="44">
        <f t="shared" si="349"/>
        <v>3559.77</v>
      </c>
      <c r="M598" s="44">
        <f t="shared" si="349"/>
        <v>3559.77</v>
      </c>
      <c r="N598" s="44">
        <f t="shared" si="349"/>
        <v>3559.77</v>
      </c>
      <c r="O598" s="44">
        <f t="shared" si="349"/>
        <v>3559.77</v>
      </c>
      <c r="P598" s="44">
        <f t="shared" si="349"/>
        <v>3559.77</v>
      </c>
      <c r="Q598" s="44">
        <f t="shared" si="349"/>
        <v>3559.77</v>
      </c>
      <c r="R598" s="44">
        <f t="shared" si="349"/>
        <v>3559.77</v>
      </c>
      <c r="S598" s="44">
        <f t="shared" si="349"/>
        <v>3559.77</v>
      </c>
      <c r="T598" s="44">
        <f t="shared" si="349"/>
        <v>3559.77</v>
      </c>
      <c r="U598" s="44">
        <f t="shared" si="349"/>
        <v>3559.77</v>
      </c>
      <c r="V598" s="44">
        <f t="shared" si="349"/>
        <v>3559.77</v>
      </c>
      <c r="W598" s="44">
        <f t="shared" si="349"/>
        <v>3559.77</v>
      </c>
      <c r="X598" s="44">
        <f t="shared" si="349"/>
        <v>3559.77</v>
      </c>
      <c r="Y598" s="44">
        <f t="shared" si="349"/>
        <v>3559.77</v>
      </c>
      <c r="Z598" s="44">
        <f t="shared" si="349"/>
        <v>3559.77</v>
      </c>
      <c r="AA598" s="44">
        <f t="shared" si="349"/>
        <v>3559.77</v>
      </c>
    </row>
    <row r="599" spans="1:27" ht="12.75" hidden="1" customHeight="1" outlineLevel="1" x14ac:dyDescent="0.2">
      <c r="A599" s="89" t="s">
        <v>816</v>
      </c>
      <c r="B599" s="63" t="s">
        <v>83</v>
      </c>
      <c r="C599" s="43" t="s">
        <v>79</v>
      </c>
      <c r="D599" s="44">
        <v>4.68</v>
      </c>
      <c r="E599" s="44">
        <v>4.68</v>
      </c>
      <c r="F599" s="44">
        <v>4.68</v>
      </c>
      <c r="G599" s="44">
        <v>4.68</v>
      </c>
      <c r="H599" s="44">
        <v>4.68</v>
      </c>
      <c r="I599" s="44">
        <v>4.68</v>
      </c>
      <c r="J599" s="44">
        <v>4.68</v>
      </c>
      <c r="K599" s="44">
        <v>4.68</v>
      </c>
      <c r="L599" s="44">
        <v>4.68</v>
      </c>
      <c r="M599" s="44">
        <v>4.68</v>
      </c>
      <c r="N599" s="44">
        <v>4.68</v>
      </c>
      <c r="O599" s="44">
        <v>4.68</v>
      </c>
      <c r="P599" s="44">
        <v>4.68</v>
      </c>
      <c r="Q599" s="44">
        <v>4.68</v>
      </c>
      <c r="R599" s="44">
        <v>4.68</v>
      </c>
      <c r="S599" s="44">
        <v>4.68</v>
      </c>
      <c r="T599" s="44">
        <v>4.68</v>
      </c>
      <c r="U599" s="44">
        <v>4.68</v>
      </c>
      <c r="V599" s="44">
        <v>4.68</v>
      </c>
      <c r="W599" s="44">
        <v>4.68</v>
      </c>
      <c r="X599" s="44">
        <v>4.68</v>
      </c>
      <c r="Y599" s="44">
        <v>4.68</v>
      </c>
      <c r="Z599" s="44">
        <v>4.68</v>
      </c>
      <c r="AA599" s="44">
        <v>4.68</v>
      </c>
    </row>
    <row r="600" spans="1:27" ht="12.75" hidden="1" customHeight="1" outlineLevel="1" x14ac:dyDescent="0.2">
      <c r="A600" s="89" t="s">
        <v>817</v>
      </c>
      <c r="B600" s="63" t="s">
        <v>81</v>
      </c>
      <c r="C600" s="43" t="s">
        <v>79</v>
      </c>
      <c r="D600" s="44">
        <f>$D$11</f>
        <v>110.23</v>
      </c>
      <c r="E600" s="44">
        <f t="shared" ref="E600:AA600" si="350">$D$11</f>
        <v>110.23</v>
      </c>
      <c r="F600" s="44">
        <f t="shared" si="350"/>
        <v>110.23</v>
      </c>
      <c r="G600" s="44">
        <f t="shared" si="350"/>
        <v>110.23</v>
      </c>
      <c r="H600" s="44">
        <f t="shared" si="350"/>
        <v>110.23</v>
      </c>
      <c r="I600" s="44">
        <f t="shared" si="350"/>
        <v>110.23</v>
      </c>
      <c r="J600" s="44">
        <f t="shared" si="350"/>
        <v>110.23</v>
      </c>
      <c r="K600" s="44">
        <f t="shared" si="350"/>
        <v>110.23</v>
      </c>
      <c r="L600" s="44">
        <f t="shared" si="350"/>
        <v>110.23</v>
      </c>
      <c r="M600" s="44">
        <f t="shared" si="350"/>
        <v>110.23</v>
      </c>
      <c r="N600" s="44">
        <f t="shared" si="350"/>
        <v>110.23</v>
      </c>
      <c r="O600" s="44">
        <f t="shared" si="350"/>
        <v>110.23</v>
      </c>
      <c r="P600" s="44">
        <f t="shared" si="350"/>
        <v>110.23</v>
      </c>
      <c r="Q600" s="44">
        <f t="shared" si="350"/>
        <v>110.23</v>
      </c>
      <c r="R600" s="44">
        <f t="shared" si="350"/>
        <v>110.23</v>
      </c>
      <c r="S600" s="44">
        <f t="shared" si="350"/>
        <v>110.23</v>
      </c>
      <c r="T600" s="44">
        <f t="shared" si="350"/>
        <v>110.23</v>
      </c>
      <c r="U600" s="44">
        <f t="shared" si="350"/>
        <v>110.23</v>
      </c>
      <c r="V600" s="44">
        <f t="shared" si="350"/>
        <v>110.23</v>
      </c>
      <c r="W600" s="44">
        <f t="shared" si="350"/>
        <v>110.23</v>
      </c>
      <c r="X600" s="44">
        <f t="shared" si="350"/>
        <v>110.23</v>
      </c>
      <c r="Y600" s="44">
        <f t="shared" si="350"/>
        <v>110.23</v>
      </c>
      <c r="Z600" s="44">
        <f t="shared" si="350"/>
        <v>110.23</v>
      </c>
      <c r="AA600" s="44">
        <f t="shared" si="350"/>
        <v>110.23</v>
      </c>
    </row>
    <row r="601" spans="1:27" collapsed="1" x14ac:dyDescent="0.2">
      <c r="A601" s="88" t="s">
        <v>818</v>
      </c>
      <c r="B601" s="28" t="str">
        <f>"28"&amp;"."&amp;$B$639&amp;"."&amp;$B$640</f>
        <v>28.09.2023</v>
      </c>
      <c r="C601" s="80" t="s">
        <v>76</v>
      </c>
      <c r="D601" s="81">
        <f>ROUND(((D602+D603+D605+D604)/1000),5)</f>
        <v>4.9034800000000001</v>
      </c>
      <c r="E601" s="81">
        <f>ROUND(((E602+E603+E605+E604)/1000),5)</f>
        <v>4.7903599999999997</v>
      </c>
      <c r="F601" s="81">
        <f>ROUND(((F602+F603+F605+F604)/1000),5)</f>
        <v>4.7738100000000001</v>
      </c>
      <c r="G601" s="81">
        <f t="shared" ref="G601:AA601" si="351">ROUND(((G602+G603+G605+G604)/1000),5)</f>
        <v>4.7591599999999996</v>
      </c>
      <c r="H601" s="81">
        <f t="shared" si="351"/>
        <v>4.8585500000000001</v>
      </c>
      <c r="I601" s="81">
        <f t="shared" si="351"/>
        <v>5.0718399999999999</v>
      </c>
      <c r="J601" s="81">
        <f t="shared" si="351"/>
        <v>5.1575800000000003</v>
      </c>
      <c r="K601" s="81">
        <f t="shared" si="351"/>
        <v>5.2853500000000002</v>
      </c>
      <c r="L601" s="81">
        <f t="shared" si="351"/>
        <v>5.5379500000000004</v>
      </c>
      <c r="M601" s="81">
        <f t="shared" si="351"/>
        <v>5.6459799999999998</v>
      </c>
      <c r="N601" s="81">
        <f t="shared" si="351"/>
        <v>5.6542199999999996</v>
      </c>
      <c r="O601" s="81">
        <f t="shared" si="351"/>
        <v>5.6326499999999999</v>
      </c>
      <c r="P601" s="81">
        <f t="shared" si="351"/>
        <v>5.5854900000000001</v>
      </c>
      <c r="Q601" s="81">
        <f t="shared" si="351"/>
        <v>5.6016899999999996</v>
      </c>
      <c r="R601" s="81">
        <f t="shared" si="351"/>
        <v>5.6661099999999998</v>
      </c>
      <c r="S601" s="81">
        <f t="shared" si="351"/>
        <v>5.6634500000000001</v>
      </c>
      <c r="T601" s="81">
        <f t="shared" si="351"/>
        <v>5.6591399999999998</v>
      </c>
      <c r="U601" s="81">
        <f t="shared" si="351"/>
        <v>5.6407800000000003</v>
      </c>
      <c r="V601" s="81">
        <f t="shared" si="351"/>
        <v>5.80246</v>
      </c>
      <c r="W601" s="81">
        <f t="shared" si="351"/>
        <v>5.8237399999999999</v>
      </c>
      <c r="X601" s="81">
        <f t="shared" si="351"/>
        <v>5.6962099999999998</v>
      </c>
      <c r="Y601" s="81">
        <f t="shared" si="351"/>
        <v>5.5087900000000003</v>
      </c>
      <c r="Z601" s="81">
        <f t="shared" si="351"/>
        <v>5.1963100000000004</v>
      </c>
      <c r="AA601" s="81">
        <f t="shared" si="351"/>
        <v>5.0727200000000003</v>
      </c>
    </row>
    <row r="602" spans="1:27" ht="12.75" hidden="1" customHeight="1" outlineLevel="1" x14ac:dyDescent="0.2">
      <c r="A602" s="89" t="s">
        <v>819</v>
      </c>
      <c r="B602" s="63" t="s">
        <v>230</v>
      </c>
      <c r="C602" s="43" t="s">
        <v>79</v>
      </c>
      <c r="D602" s="44">
        <v>1228.8</v>
      </c>
      <c r="E602" s="44">
        <v>1115.68</v>
      </c>
      <c r="F602" s="44">
        <v>1099.1300000000001</v>
      </c>
      <c r="G602" s="44">
        <v>1084.48</v>
      </c>
      <c r="H602" s="44">
        <v>1183.8699999999999</v>
      </c>
      <c r="I602" s="44">
        <v>1397.16</v>
      </c>
      <c r="J602" s="44">
        <v>1482.9</v>
      </c>
      <c r="K602" s="44">
        <v>1610.67</v>
      </c>
      <c r="L602" s="44">
        <v>1863.27</v>
      </c>
      <c r="M602" s="44">
        <v>1971.3</v>
      </c>
      <c r="N602" s="44">
        <v>1979.54</v>
      </c>
      <c r="O602" s="44">
        <v>1957.97</v>
      </c>
      <c r="P602" s="44">
        <v>1910.81</v>
      </c>
      <c r="Q602" s="44">
        <v>1927.01</v>
      </c>
      <c r="R602" s="44">
        <v>1991.43</v>
      </c>
      <c r="S602" s="44">
        <v>1988.77</v>
      </c>
      <c r="T602" s="44">
        <v>1984.46</v>
      </c>
      <c r="U602" s="44">
        <v>1966.1</v>
      </c>
      <c r="V602" s="44">
        <v>2127.7800000000002</v>
      </c>
      <c r="W602" s="44">
        <v>2149.06</v>
      </c>
      <c r="X602" s="44">
        <v>2021.53</v>
      </c>
      <c r="Y602" s="44">
        <v>1834.11</v>
      </c>
      <c r="Z602" s="44">
        <v>1521.63</v>
      </c>
      <c r="AA602" s="44">
        <v>1398.04</v>
      </c>
    </row>
    <row r="603" spans="1:27" ht="12.75" hidden="1" customHeight="1" outlineLevel="1" x14ac:dyDescent="0.2">
      <c r="A603" s="89" t="s">
        <v>820</v>
      </c>
      <c r="B603" s="63" t="s">
        <v>90</v>
      </c>
      <c r="C603" s="43" t="s">
        <v>79</v>
      </c>
      <c r="D603" s="44">
        <f>$D$468</f>
        <v>3559.77</v>
      </c>
      <c r="E603" s="44">
        <f t="shared" ref="E603:AA603" si="352">$D$468</f>
        <v>3559.77</v>
      </c>
      <c r="F603" s="44">
        <f t="shared" si="352"/>
        <v>3559.77</v>
      </c>
      <c r="G603" s="44">
        <f t="shared" si="352"/>
        <v>3559.77</v>
      </c>
      <c r="H603" s="44">
        <f t="shared" si="352"/>
        <v>3559.77</v>
      </c>
      <c r="I603" s="44">
        <f t="shared" si="352"/>
        <v>3559.77</v>
      </c>
      <c r="J603" s="44">
        <f t="shared" si="352"/>
        <v>3559.77</v>
      </c>
      <c r="K603" s="44">
        <f t="shared" si="352"/>
        <v>3559.77</v>
      </c>
      <c r="L603" s="44">
        <f t="shared" si="352"/>
        <v>3559.77</v>
      </c>
      <c r="M603" s="44">
        <f t="shared" si="352"/>
        <v>3559.77</v>
      </c>
      <c r="N603" s="44">
        <f t="shared" si="352"/>
        <v>3559.77</v>
      </c>
      <c r="O603" s="44">
        <f t="shared" si="352"/>
        <v>3559.77</v>
      </c>
      <c r="P603" s="44">
        <f t="shared" si="352"/>
        <v>3559.77</v>
      </c>
      <c r="Q603" s="44">
        <f t="shared" si="352"/>
        <v>3559.77</v>
      </c>
      <c r="R603" s="44">
        <f t="shared" si="352"/>
        <v>3559.77</v>
      </c>
      <c r="S603" s="44">
        <f t="shared" si="352"/>
        <v>3559.77</v>
      </c>
      <c r="T603" s="44">
        <f t="shared" si="352"/>
        <v>3559.77</v>
      </c>
      <c r="U603" s="44">
        <f t="shared" si="352"/>
        <v>3559.77</v>
      </c>
      <c r="V603" s="44">
        <f t="shared" si="352"/>
        <v>3559.77</v>
      </c>
      <c r="W603" s="44">
        <f t="shared" si="352"/>
        <v>3559.77</v>
      </c>
      <c r="X603" s="44">
        <f t="shared" si="352"/>
        <v>3559.77</v>
      </c>
      <c r="Y603" s="44">
        <f t="shared" si="352"/>
        <v>3559.77</v>
      </c>
      <c r="Z603" s="44">
        <f t="shared" si="352"/>
        <v>3559.77</v>
      </c>
      <c r="AA603" s="44">
        <f t="shared" si="352"/>
        <v>3559.77</v>
      </c>
    </row>
    <row r="604" spans="1:27" ht="12.75" hidden="1" customHeight="1" outlineLevel="1" x14ac:dyDescent="0.2">
      <c r="A604" s="89" t="s">
        <v>821</v>
      </c>
      <c r="B604" s="63" t="s">
        <v>83</v>
      </c>
      <c r="C604" s="43" t="s">
        <v>79</v>
      </c>
      <c r="D604" s="44">
        <v>4.68</v>
      </c>
      <c r="E604" s="44">
        <v>4.68</v>
      </c>
      <c r="F604" s="44">
        <v>4.68</v>
      </c>
      <c r="G604" s="44">
        <v>4.68</v>
      </c>
      <c r="H604" s="44">
        <v>4.68</v>
      </c>
      <c r="I604" s="44">
        <v>4.68</v>
      </c>
      <c r="J604" s="44">
        <v>4.68</v>
      </c>
      <c r="K604" s="44">
        <v>4.68</v>
      </c>
      <c r="L604" s="44">
        <v>4.68</v>
      </c>
      <c r="M604" s="44">
        <v>4.68</v>
      </c>
      <c r="N604" s="44">
        <v>4.68</v>
      </c>
      <c r="O604" s="44">
        <v>4.68</v>
      </c>
      <c r="P604" s="44">
        <v>4.68</v>
      </c>
      <c r="Q604" s="44">
        <v>4.68</v>
      </c>
      <c r="R604" s="44">
        <v>4.68</v>
      </c>
      <c r="S604" s="44">
        <v>4.68</v>
      </c>
      <c r="T604" s="44">
        <v>4.68</v>
      </c>
      <c r="U604" s="44">
        <v>4.68</v>
      </c>
      <c r="V604" s="44">
        <v>4.68</v>
      </c>
      <c r="W604" s="44">
        <v>4.68</v>
      </c>
      <c r="X604" s="44">
        <v>4.68</v>
      </c>
      <c r="Y604" s="44">
        <v>4.68</v>
      </c>
      <c r="Z604" s="44">
        <v>4.68</v>
      </c>
      <c r="AA604" s="44">
        <v>4.68</v>
      </c>
    </row>
    <row r="605" spans="1:27" ht="12.75" hidden="1" customHeight="1" outlineLevel="1" x14ac:dyDescent="0.2">
      <c r="A605" s="89" t="s">
        <v>822</v>
      </c>
      <c r="B605" s="63" t="s">
        <v>81</v>
      </c>
      <c r="C605" s="43" t="s">
        <v>79</v>
      </c>
      <c r="D605" s="44">
        <f>$D$11</f>
        <v>110.23</v>
      </c>
      <c r="E605" s="44">
        <f t="shared" ref="E605:AA605" si="353">$D$11</f>
        <v>110.23</v>
      </c>
      <c r="F605" s="44">
        <f t="shared" si="353"/>
        <v>110.23</v>
      </c>
      <c r="G605" s="44">
        <f t="shared" si="353"/>
        <v>110.23</v>
      </c>
      <c r="H605" s="44">
        <f t="shared" si="353"/>
        <v>110.23</v>
      </c>
      <c r="I605" s="44">
        <f t="shared" si="353"/>
        <v>110.23</v>
      </c>
      <c r="J605" s="44">
        <f t="shared" si="353"/>
        <v>110.23</v>
      </c>
      <c r="K605" s="44">
        <f t="shared" si="353"/>
        <v>110.23</v>
      </c>
      <c r="L605" s="44">
        <f t="shared" si="353"/>
        <v>110.23</v>
      </c>
      <c r="M605" s="44">
        <f t="shared" si="353"/>
        <v>110.23</v>
      </c>
      <c r="N605" s="44">
        <f t="shared" si="353"/>
        <v>110.23</v>
      </c>
      <c r="O605" s="44">
        <f t="shared" si="353"/>
        <v>110.23</v>
      </c>
      <c r="P605" s="44">
        <f t="shared" si="353"/>
        <v>110.23</v>
      </c>
      <c r="Q605" s="44">
        <f t="shared" si="353"/>
        <v>110.23</v>
      </c>
      <c r="R605" s="44">
        <f t="shared" si="353"/>
        <v>110.23</v>
      </c>
      <c r="S605" s="44">
        <f t="shared" si="353"/>
        <v>110.23</v>
      </c>
      <c r="T605" s="44">
        <f t="shared" si="353"/>
        <v>110.23</v>
      </c>
      <c r="U605" s="44">
        <f t="shared" si="353"/>
        <v>110.23</v>
      </c>
      <c r="V605" s="44">
        <f t="shared" si="353"/>
        <v>110.23</v>
      </c>
      <c r="W605" s="44">
        <f t="shared" si="353"/>
        <v>110.23</v>
      </c>
      <c r="X605" s="44">
        <f t="shared" si="353"/>
        <v>110.23</v>
      </c>
      <c r="Y605" s="44">
        <f t="shared" si="353"/>
        <v>110.23</v>
      </c>
      <c r="Z605" s="44">
        <f t="shared" si="353"/>
        <v>110.23</v>
      </c>
      <c r="AA605" s="44">
        <f t="shared" si="353"/>
        <v>110.23</v>
      </c>
    </row>
    <row r="606" spans="1:27" collapsed="1" x14ac:dyDescent="0.2">
      <c r="A606" s="88" t="s">
        <v>823</v>
      </c>
      <c r="B606" s="28" t="str">
        <f>"29"&amp;"."&amp;$B$639&amp;"."&amp;$B$640</f>
        <v>29.09.2023</v>
      </c>
      <c r="C606" s="80" t="s">
        <v>76</v>
      </c>
      <c r="D606" s="81">
        <f>ROUND(((D607+D608+D610+D609)/1000),5)</f>
        <v>4.8855500000000003</v>
      </c>
      <c r="E606" s="81">
        <f>ROUND(((E607+E608+E610+E609)/1000),5)</f>
        <v>4.6992799999999999</v>
      </c>
      <c r="F606" s="81">
        <f>ROUND(((F607+F608+F610+F609)/1000),5)</f>
        <v>4.6473599999999999</v>
      </c>
      <c r="G606" s="81">
        <f t="shared" ref="G606:AA606" si="354">ROUND(((G607+G608+G610+G609)/1000),5)</f>
        <v>4.6635799999999996</v>
      </c>
      <c r="H606" s="81">
        <f t="shared" si="354"/>
        <v>4.7767900000000001</v>
      </c>
      <c r="I606" s="81">
        <f t="shared" si="354"/>
        <v>5.0041500000000001</v>
      </c>
      <c r="J606" s="81">
        <f t="shared" si="354"/>
        <v>5.1055400000000004</v>
      </c>
      <c r="K606" s="81">
        <f t="shared" si="354"/>
        <v>5.2903799999999999</v>
      </c>
      <c r="L606" s="81">
        <f t="shared" si="354"/>
        <v>5.5194900000000002</v>
      </c>
      <c r="M606" s="81">
        <f t="shared" si="354"/>
        <v>5.6512500000000001</v>
      </c>
      <c r="N606" s="81">
        <f t="shared" si="354"/>
        <v>5.6560300000000003</v>
      </c>
      <c r="O606" s="81">
        <f t="shared" si="354"/>
        <v>5.6119700000000003</v>
      </c>
      <c r="P606" s="81">
        <f t="shared" si="354"/>
        <v>5.5871199999999996</v>
      </c>
      <c r="Q606" s="81">
        <f t="shared" si="354"/>
        <v>5.6445699999999999</v>
      </c>
      <c r="R606" s="81">
        <f t="shared" si="354"/>
        <v>5.6676000000000002</v>
      </c>
      <c r="S606" s="81">
        <f t="shared" si="354"/>
        <v>5.6613100000000003</v>
      </c>
      <c r="T606" s="81">
        <f t="shared" si="354"/>
        <v>5.6517299999999997</v>
      </c>
      <c r="U606" s="81">
        <f t="shared" si="354"/>
        <v>5.6458500000000003</v>
      </c>
      <c r="V606" s="81">
        <f t="shared" si="354"/>
        <v>5.7368199999999998</v>
      </c>
      <c r="W606" s="81">
        <f t="shared" si="354"/>
        <v>5.78911</v>
      </c>
      <c r="X606" s="81">
        <f t="shared" si="354"/>
        <v>5.7000299999999999</v>
      </c>
      <c r="Y606" s="81">
        <f t="shared" si="354"/>
        <v>5.5562800000000001</v>
      </c>
      <c r="Z606" s="81">
        <f t="shared" si="354"/>
        <v>5.2540899999999997</v>
      </c>
      <c r="AA606" s="81">
        <f t="shared" si="354"/>
        <v>5.1385899999999998</v>
      </c>
    </row>
    <row r="607" spans="1:27" ht="12.75" hidden="1" customHeight="1" outlineLevel="1" x14ac:dyDescent="0.2">
      <c r="A607" s="89" t="s">
        <v>824</v>
      </c>
      <c r="B607" s="63" t="s">
        <v>230</v>
      </c>
      <c r="C607" s="43" t="s">
        <v>79</v>
      </c>
      <c r="D607" s="44">
        <v>1210.8699999999999</v>
      </c>
      <c r="E607" s="44">
        <v>1024.5999999999999</v>
      </c>
      <c r="F607" s="44">
        <v>972.68</v>
      </c>
      <c r="G607" s="44">
        <v>988.9</v>
      </c>
      <c r="H607" s="44">
        <v>1102.1099999999999</v>
      </c>
      <c r="I607" s="44">
        <v>1329.47</v>
      </c>
      <c r="J607" s="44">
        <v>1430.86</v>
      </c>
      <c r="K607" s="44">
        <v>1615.7</v>
      </c>
      <c r="L607" s="44">
        <v>1844.81</v>
      </c>
      <c r="M607" s="44">
        <v>1976.57</v>
      </c>
      <c r="N607" s="44">
        <v>1981.35</v>
      </c>
      <c r="O607" s="44">
        <v>1937.29</v>
      </c>
      <c r="P607" s="44">
        <v>1912.44</v>
      </c>
      <c r="Q607" s="44">
        <v>1969.89</v>
      </c>
      <c r="R607" s="44">
        <v>1992.92</v>
      </c>
      <c r="S607" s="44">
        <v>1986.63</v>
      </c>
      <c r="T607" s="44">
        <v>1977.05</v>
      </c>
      <c r="U607" s="44">
        <v>1971.17</v>
      </c>
      <c r="V607" s="44">
        <v>2062.14</v>
      </c>
      <c r="W607" s="44">
        <v>2114.4299999999998</v>
      </c>
      <c r="X607" s="44">
        <v>2025.35</v>
      </c>
      <c r="Y607" s="44">
        <v>1881.6</v>
      </c>
      <c r="Z607" s="44">
        <v>1579.41</v>
      </c>
      <c r="AA607" s="44">
        <v>1463.91</v>
      </c>
    </row>
    <row r="608" spans="1:27" ht="12.75" hidden="1" customHeight="1" outlineLevel="1" x14ac:dyDescent="0.2">
      <c r="A608" s="89" t="s">
        <v>825</v>
      </c>
      <c r="B608" s="63" t="s">
        <v>90</v>
      </c>
      <c r="C608" s="43" t="s">
        <v>79</v>
      </c>
      <c r="D608" s="44">
        <f>$D$468</f>
        <v>3559.77</v>
      </c>
      <c r="E608" s="44">
        <f t="shared" ref="E608:AA608" si="355">$D$468</f>
        <v>3559.77</v>
      </c>
      <c r="F608" s="44">
        <f t="shared" si="355"/>
        <v>3559.77</v>
      </c>
      <c r="G608" s="44">
        <f t="shared" si="355"/>
        <v>3559.77</v>
      </c>
      <c r="H608" s="44">
        <f t="shared" si="355"/>
        <v>3559.77</v>
      </c>
      <c r="I608" s="44">
        <f t="shared" si="355"/>
        <v>3559.77</v>
      </c>
      <c r="J608" s="44">
        <f t="shared" si="355"/>
        <v>3559.77</v>
      </c>
      <c r="K608" s="44">
        <f t="shared" si="355"/>
        <v>3559.77</v>
      </c>
      <c r="L608" s="44">
        <f t="shared" si="355"/>
        <v>3559.77</v>
      </c>
      <c r="M608" s="44">
        <f t="shared" si="355"/>
        <v>3559.77</v>
      </c>
      <c r="N608" s="44">
        <f t="shared" si="355"/>
        <v>3559.77</v>
      </c>
      <c r="O608" s="44">
        <f t="shared" si="355"/>
        <v>3559.77</v>
      </c>
      <c r="P608" s="44">
        <f t="shared" si="355"/>
        <v>3559.77</v>
      </c>
      <c r="Q608" s="44">
        <f t="shared" si="355"/>
        <v>3559.77</v>
      </c>
      <c r="R608" s="44">
        <f t="shared" si="355"/>
        <v>3559.77</v>
      </c>
      <c r="S608" s="44">
        <f t="shared" si="355"/>
        <v>3559.77</v>
      </c>
      <c r="T608" s="44">
        <f t="shared" si="355"/>
        <v>3559.77</v>
      </c>
      <c r="U608" s="44">
        <f t="shared" si="355"/>
        <v>3559.77</v>
      </c>
      <c r="V608" s="44">
        <f t="shared" si="355"/>
        <v>3559.77</v>
      </c>
      <c r="W608" s="44">
        <f t="shared" si="355"/>
        <v>3559.77</v>
      </c>
      <c r="X608" s="44">
        <f t="shared" si="355"/>
        <v>3559.77</v>
      </c>
      <c r="Y608" s="44">
        <f t="shared" si="355"/>
        <v>3559.77</v>
      </c>
      <c r="Z608" s="44">
        <f t="shared" si="355"/>
        <v>3559.77</v>
      </c>
      <c r="AA608" s="44">
        <f t="shared" si="355"/>
        <v>3559.77</v>
      </c>
    </row>
    <row r="609" spans="1:27" ht="12.75" hidden="1" customHeight="1" outlineLevel="1" x14ac:dyDescent="0.2">
      <c r="A609" s="89" t="s">
        <v>826</v>
      </c>
      <c r="B609" s="63" t="s">
        <v>83</v>
      </c>
      <c r="C609" s="43" t="s">
        <v>79</v>
      </c>
      <c r="D609" s="44">
        <v>4.68</v>
      </c>
      <c r="E609" s="44">
        <v>4.68</v>
      </c>
      <c r="F609" s="44">
        <v>4.68</v>
      </c>
      <c r="G609" s="44">
        <v>4.68</v>
      </c>
      <c r="H609" s="44">
        <v>4.68</v>
      </c>
      <c r="I609" s="44">
        <v>4.68</v>
      </c>
      <c r="J609" s="44">
        <v>4.68</v>
      </c>
      <c r="K609" s="44">
        <v>4.68</v>
      </c>
      <c r="L609" s="44">
        <v>4.68</v>
      </c>
      <c r="M609" s="44">
        <v>4.68</v>
      </c>
      <c r="N609" s="44">
        <v>4.68</v>
      </c>
      <c r="O609" s="44">
        <v>4.68</v>
      </c>
      <c r="P609" s="44">
        <v>4.68</v>
      </c>
      <c r="Q609" s="44">
        <v>4.68</v>
      </c>
      <c r="R609" s="44">
        <v>4.68</v>
      </c>
      <c r="S609" s="44">
        <v>4.68</v>
      </c>
      <c r="T609" s="44">
        <v>4.68</v>
      </c>
      <c r="U609" s="44">
        <v>4.68</v>
      </c>
      <c r="V609" s="44">
        <v>4.68</v>
      </c>
      <c r="W609" s="44">
        <v>4.68</v>
      </c>
      <c r="X609" s="44">
        <v>4.68</v>
      </c>
      <c r="Y609" s="44">
        <v>4.68</v>
      </c>
      <c r="Z609" s="44">
        <v>4.68</v>
      </c>
      <c r="AA609" s="44">
        <v>4.68</v>
      </c>
    </row>
    <row r="610" spans="1:27" ht="12.75" hidden="1" customHeight="1" outlineLevel="1" x14ac:dyDescent="0.2">
      <c r="A610" s="89" t="s">
        <v>827</v>
      </c>
      <c r="B610" s="63" t="s">
        <v>81</v>
      </c>
      <c r="C610" s="43" t="s">
        <v>79</v>
      </c>
      <c r="D610" s="44">
        <f>$D$11</f>
        <v>110.23</v>
      </c>
      <c r="E610" s="44">
        <f t="shared" ref="E610:AA610" si="356">$D$11</f>
        <v>110.23</v>
      </c>
      <c r="F610" s="44">
        <f t="shared" si="356"/>
        <v>110.23</v>
      </c>
      <c r="G610" s="44">
        <f t="shared" si="356"/>
        <v>110.23</v>
      </c>
      <c r="H610" s="44">
        <f t="shared" si="356"/>
        <v>110.23</v>
      </c>
      <c r="I610" s="44">
        <f t="shared" si="356"/>
        <v>110.23</v>
      </c>
      <c r="J610" s="44">
        <f t="shared" si="356"/>
        <v>110.23</v>
      </c>
      <c r="K610" s="44">
        <f t="shared" si="356"/>
        <v>110.23</v>
      </c>
      <c r="L610" s="44">
        <f t="shared" si="356"/>
        <v>110.23</v>
      </c>
      <c r="M610" s="44">
        <f t="shared" si="356"/>
        <v>110.23</v>
      </c>
      <c r="N610" s="44">
        <f t="shared" si="356"/>
        <v>110.23</v>
      </c>
      <c r="O610" s="44">
        <f t="shared" si="356"/>
        <v>110.23</v>
      </c>
      <c r="P610" s="44">
        <f t="shared" si="356"/>
        <v>110.23</v>
      </c>
      <c r="Q610" s="44">
        <f t="shared" si="356"/>
        <v>110.23</v>
      </c>
      <c r="R610" s="44">
        <f t="shared" si="356"/>
        <v>110.23</v>
      </c>
      <c r="S610" s="44">
        <f t="shared" si="356"/>
        <v>110.23</v>
      </c>
      <c r="T610" s="44">
        <f t="shared" si="356"/>
        <v>110.23</v>
      </c>
      <c r="U610" s="44">
        <f t="shared" si="356"/>
        <v>110.23</v>
      </c>
      <c r="V610" s="44">
        <f t="shared" si="356"/>
        <v>110.23</v>
      </c>
      <c r="W610" s="44">
        <f t="shared" si="356"/>
        <v>110.23</v>
      </c>
      <c r="X610" s="44">
        <f t="shared" si="356"/>
        <v>110.23</v>
      </c>
      <c r="Y610" s="44">
        <f t="shared" si="356"/>
        <v>110.23</v>
      </c>
      <c r="Z610" s="44">
        <f t="shared" si="356"/>
        <v>110.23</v>
      </c>
      <c r="AA610" s="44">
        <f t="shared" si="356"/>
        <v>110.23</v>
      </c>
    </row>
    <row r="611" spans="1:27" collapsed="1" x14ac:dyDescent="0.2">
      <c r="A611" s="88" t="s">
        <v>828</v>
      </c>
      <c r="B611" s="28" t="str">
        <f>"30"&amp;"."&amp;$B$639&amp;"."&amp;$B$640</f>
        <v>30.09.2023</v>
      </c>
      <c r="C611" s="80" t="s">
        <v>76</v>
      </c>
      <c r="D611" s="81">
        <f>ROUND(((D612+D613+D615+D614)/1000),5)</f>
        <v>5.0370400000000002</v>
      </c>
      <c r="E611" s="81">
        <f>ROUND(((E612+E613+E615+E614)/1000),5)</f>
        <v>4.9565200000000003</v>
      </c>
      <c r="F611" s="81">
        <f>ROUND(((F612+F613+F615+F614)/1000),5)</f>
        <v>4.8860999999999999</v>
      </c>
      <c r="G611" s="81">
        <f t="shared" ref="G611:AA611" si="357">ROUND(((G612+G613+G615+G614)/1000),5)</f>
        <v>4.8523800000000001</v>
      </c>
      <c r="H611" s="81">
        <f t="shared" si="357"/>
        <v>4.9000700000000004</v>
      </c>
      <c r="I611" s="81">
        <f t="shared" si="357"/>
        <v>4.9935799999999997</v>
      </c>
      <c r="J611" s="81">
        <f t="shared" si="357"/>
        <v>5.0221</v>
      </c>
      <c r="K611" s="81">
        <f t="shared" si="357"/>
        <v>5.1897000000000002</v>
      </c>
      <c r="L611" s="81">
        <f t="shared" si="357"/>
        <v>5.4775700000000001</v>
      </c>
      <c r="M611" s="81">
        <f t="shared" si="357"/>
        <v>5.68445</v>
      </c>
      <c r="N611" s="81">
        <f t="shared" si="357"/>
        <v>5.7168400000000004</v>
      </c>
      <c r="O611" s="81">
        <f t="shared" si="357"/>
        <v>5.7212500000000004</v>
      </c>
      <c r="P611" s="81">
        <f t="shared" si="357"/>
        <v>5.6967499999999998</v>
      </c>
      <c r="Q611" s="81">
        <f t="shared" si="357"/>
        <v>5.69428</v>
      </c>
      <c r="R611" s="81">
        <f t="shared" si="357"/>
        <v>5.6961000000000004</v>
      </c>
      <c r="S611" s="81">
        <f t="shared" si="357"/>
        <v>5.6928700000000001</v>
      </c>
      <c r="T611" s="81">
        <f t="shared" si="357"/>
        <v>5.6789199999999997</v>
      </c>
      <c r="U611" s="81">
        <f t="shared" si="357"/>
        <v>5.6122800000000002</v>
      </c>
      <c r="V611" s="81">
        <f t="shared" si="357"/>
        <v>5.7116899999999999</v>
      </c>
      <c r="W611" s="81">
        <f t="shared" si="357"/>
        <v>5.7613000000000003</v>
      </c>
      <c r="X611" s="81">
        <f t="shared" si="357"/>
        <v>5.7044199999999998</v>
      </c>
      <c r="Y611" s="81">
        <f t="shared" si="357"/>
        <v>5.4461700000000004</v>
      </c>
      <c r="Z611" s="81">
        <f t="shared" si="357"/>
        <v>5.3035199999999998</v>
      </c>
      <c r="AA611" s="81">
        <f t="shared" si="357"/>
        <v>5.0948200000000003</v>
      </c>
    </row>
    <row r="612" spans="1:27" ht="12.75" hidden="1" customHeight="1" outlineLevel="1" x14ac:dyDescent="0.2">
      <c r="A612" s="89" t="s">
        <v>829</v>
      </c>
      <c r="B612" s="63" t="s">
        <v>230</v>
      </c>
      <c r="C612" s="43" t="s">
        <v>79</v>
      </c>
      <c r="D612" s="44">
        <v>1362.36</v>
      </c>
      <c r="E612" s="44">
        <v>1281.8399999999999</v>
      </c>
      <c r="F612" s="44">
        <v>1211.42</v>
      </c>
      <c r="G612" s="44">
        <v>1177.7</v>
      </c>
      <c r="H612" s="44">
        <v>1225.3900000000001</v>
      </c>
      <c r="I612" s="44">
        <v>1318.9</v>
      </c>
      <c r="J612" s="44">
        <v>1347.42</v>
      </c>
      <c r="K612" s="44">
        <v>1515.02</v>
      </c>
      <c r="L612" s="44">
        <v>1802.89</v>
      </c>
      <c r="M612" s="44">
        <v>2009.77</v>
      </c>
      <c r="N612" s="44">
        <v>2042.16</v>
      </c>
      <c r="O612" s="44">
        <v>2046.57</v>
      </c>
      <c r="P612" s="44">
        <v>2022.07</v>
      </c>
      <c r="Q612" s="44">
        <v>2019.6</v>
      </c>
      <c r="R612" s="44">
        <v>2021.42</v>
      </c>
      <c r="S612" s="44">
        <v>2018.19</v>
      </c>
      <c r="T612" s="44">
        <v>2004.24</v>
      </c>
      <c r="U612" s="44">
        <v>1937.6</v>
      </c>
      <c r="V612" s="44">
        <v>2037.01</v>
      </c>
      <c r="W612" s="44">
        <v>2086.62</v>
      </c>
      <c r="X612" s="44">
        <v>2029.74</v>
      </c>
      <c r="Y612" s="44">
        <v>1771.49</v>
      </c>
      <c r="Z612" s="44">
        <v>1628.84</v>
      </c>
      <c r="AA612" s="44">
        <v>1420.14</v>
      </c>
    </row>
    <row r="613" spans="1:27" ht="12.75" hidden="1" customHeight="1" outlineLevel="1" x14ac:dyDescent="0.2">
      <c r="A613" s="89" t="s">
        <v>830</v>
      </c>
      <c r="B613" s="63" t="s">
        <v>90</v>
      </c>
      <c r="C613" s="43" t="s">
        <v>79</v>
      </c>
      <c r="D613" s="44">
        <f>$D$468</f>
        <v>3559.77</v>
      </c>
      <c r="E613" s="44">
        <f t="shared" ref="E613:AA613" si="358">$D$468</f>
        <v>3559.77</v>
      </c>
      <c r="F613" s="44">
        <f t="shared" si="358"/>
        <v>3559.77</v>
      </c>
      <c r="G613" s="44">
        <f t="shared" si="358"/>
        <v>3559.77</v>
      </c>
      <c r="H613" s="44">
        <f t="shared" si="358"/>
        <v>3559.77</v>
      </c>
      <c r="I613" s="44">
        <f t="shared" si="358"/>
        <v>3559.77</v>
      </c>
      <c r="J613" s="44">
        <f t="shared" si="358"/>
        <v>3559.77</v>
      </c>
      <c r="K613" s="44">
        <f t="shared" si="358"/>
        <v>3559.77</v>
      </c>
      <c r="L613" s="44">
        <f t="shared" si="358"/>
        <v>3559.77</v>
      </c>
      <c r="M613" s="44">
        <f t="shared" si="358"/>
        <v>3559.77</v>
      </c>
      <c r="N613" s="44">
        <f t="shared" si="358"/>
        <v>3559.77</v>
      </c>
      <c r="O613" s="44">
        <f t="shared" si="358"/>
        <v>3559.77</v>
      </c>
      <c r="P613" s="44">
        <f t="shared" si="358"/>
        <v>3559.77</v>
      </c>
      <c r="Q613" s="44">
        <f t="shared" si="358"/>
        <v>3559.77</v>
      </c>
      <c r="R613" s="44">
        <f t="shared" si="358"/>
        <v>3559.77</v>
      </c>
      <c r="S613" s="44">
        <f t="shared" si="358"/>
        <v>3559.77</v>
      </c>
      <c r="T613" s="44">
        <f t="shared" si="358"/>
        <v>3559.77</v>
      </c>
      <c r="U613" s="44">
        <f t="shared" si="358"/>
        <v>3559.77</v>
      </c>
      <c r="V613" s="44">
        <f t="shared" si="358"/>
        <v>3559.77</v>
      </c>
      <c r="W613" s="44">
        <f t="shared" si="358"/>
        <v>3559.77</v>
      </c>
      <c r="X613" s="44">
        <f t="shared" si="358"/>
        <v>3559.77</v>
      </c>
      <c r="Y613" s="44">
        <f t="shared" si="358"/>
        <v>3559.77</v>
      </c>
      <c r="Z613" s="44">
        <f t="shared" si="358"/>
        <v>3559.77</v>
      </c>
      <c r="AA613" s="44">
        <f t="shared" si="358"/>
        <v>3559.77</v>
      </c>
    </row>
    <row r="614" spans="1:27" ht="12.75" hidden="1" customHeight="1" outlineLevel="1" x14ac:dyDescent="0.2">
      <c r="A614" s="89" t="s">
        <v>831</v>
      </c>
      <c r="B614" s="63" t="s">
        <v>83</v>
      </c>
      <c r="C614" s="43" t="s">
        <v>79</v>
      </c>
      <c r="D614" s="44">
        <v>4.68</v>
      </c>
      <c r="E614" s="44">
        <v>4.68</v>
      </c>
      <c r="F614" s="44">
        <v>4.68</v>
      </c>
      <c r="G614" s="44">
        <v>4.68</v>
      </c>
      <c r="H614" s="44">
        <v>4.68</v>
      </c>
      <c r="I614" s="44">
        <v>4.68</v>
      </c>
      <c r="J614" s="44">
        <v>4.68</v>
      </c>
      <c r="K614" s="44">
        <v>4.68</v>
      </c>
      <c r="L614" s="44">
        <v>4.68</v>
      </c>
      <c r="M614" s="44">
        <v>4.68</v>
      </c>
      <c r="N614" s="44">
        <v>4.68</v>
      </c>
      <c r="O614" s="44">
        <v>4.68</v>
      </c>
      <c r="P614" s="44">
        <v>4.68</v>
      </c>
      <c r="Q614" s="44">
        <v>4.68</v>
      </c>
      <c r="R614" s="44">
        <v>4.68</v>
      </c>
      <c r="S614" s="44">
        <v>4.68</v>
      </c>
      <c r="T614" s="44">
        <v>4.68</v>
      </c>
      <c r="U614" s="44">
        <v>4.68</v>
      </c>
      <c r="V614" s="44">
        <v>4.68</v>
      </c>
      <c r="W614" s="44">
        <v>4.68</v>
      </c>
      <c r="X614" s="44">
        <v>4.68</v>
      </c>
      <c r="Y614" s="44">
        <v>4.68</v>
      </c>
      <c r="Z614" s="44">
        <v>4.68</v>
      </c>
      <c r="AA614" s="44">
        <v>4.68</v>
      </c>
    </row>
    <row r="615" spans="1:27" ht="12.75" hidden="1" customHeight="1" outlineLevel="1" x14ac:dyDescent="0.2">
      <c r="A615" s="89" t="s">
        <v>832</v>
      </c>
      <c r="B615" s="63" t="s">
        <v>81</v>
      </c>
      <c r="C615" s="43" t="s">
        <v>79</v>
      </c>
      <c r="D615" s="44">
        <f>$D$11</f>
        <v>110.23</v>
      </c>
      <c r="E615" s="44">
        <f t="shared" ref="E615:AA615" si="359">$D$11</f>
        <v>110.23</v>
      </c>
      <c r="F615" s="44">
        <f t="shared" si="359"/>
        <v>110.23</v>
      </c>
      <c r="G615" s="44">
        <f t="shared" si="359"/>
        <v>110.23</v>
      </c>
      <c r="H615" s="44">
        <f t="shared" si="359"/>
        <v>110.23</v>
      </c>
      <c r="I615" s="44">
        <f t="shared" si="359"/>
        <v>110.23</v>
      </c>
      <c r="J615" s="44">
        <f t="shared" si="359"/>
        <v>110.23</v>
      </c>
      <c r="K615" s="44">
        <f t="shared" si="359"/>
        <v>110.23</v>
      </c>
      <c r="L615" s="44">
        <f t="shared" si="359"/>
        <v>110.23</v>
      </c>
      <c r="M615" s="44">
        <f t="shared" si="359"/>
        <v>110.23</v>
      </c>
      <c r="N615" s="44">
        <f t="shared" si="359"/>
        <v>110.23</v>
      </c>
      <c r="O615" s="44">
        <f t="shared" si="359"/>
        <v>110.23</v>
      </c>
      <c r="P615" s="44">
        <f t="shared" si="359"/>
        <v>110.23</v>
      </c>
      <c r="Q615" s="44">
        <f t="shared" si="359"/>
        <v>110.23</v>
      </c>
      <c r="R615" s="44">
        <f t="shared" si="359"/>
        <v>110.23</v>
      </c>
      <c r="S615" s="44">
        <f t="shared" si="359"/>
        <v>110.23</v>
      </c>
      <c r="T615" s="44">
        <f t="shared" si="359"/>
        <v>110.23</v>
      </c>
      <c r="U615" s="44">
        <f t="shared" si="359"/>
        <v>110.23</v>
      </c>
      <c r="V615" s="44">
        <f t="shared" si="359"/>
        <v>110.23</v>
      </c>
      <c r="W615" s="44">
        <f t="shared" si="359"/>
        <v>110.23</v>
      </c>
      <c r="X615" s="44">
        <f t="shared" si="359"/>
        <v>110.23</v>
      </c>
      <c r="Y615" s="44">
        <f t="shared" si="359"/>
        <v>110.23</v>
      </c>
      <c r="Z615" s="44">
        <f t="shared" si="359"/>
        <v>110.23</v>
      </c>
      <c r="AA615" s="44">
        <f t="shared" si="359"/>
        <v>110.23</v>
      </c>
    </row>
    <row r="616" spans="1:27" collapsed="1" x14ac:dyDescent="0.2">
      <c r="B616" s="91" t="s">
        <v>379</v>
      </c>
    </row>
    <row r="617" spans="1:27" x14ac:dyDescent="0.2">
      <c r="B617" s="91" t="s">
        <v>379</v>
      </c>
    </row>
    <row r="618" spans="1:27" x14ac:dyDescent="0.2">
      <c r="A618" s="179" t="s">
        <v>833</v>
      </c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1"/>
    </row>
    <row r="619" spans="1:27" ht="15" customHeight="1" x14ac:dyDescent="0.2">
      <c r="A619" s="182" t="s">
        <v>834</v>
      </c>
      <c r="B619" s="184" t="s">
        <v>835</v>
      </c>
      <c r="C619" s="186" t="s">
        <v>836</v>
      </c>
      <c r="D619" s="27" t="s">
        <v>69</v>
      </c>
      <c r="E619" s="27" t="s">
        <v>70</v>
      </c>
      <c r="F619" s="27" t="s">
        <v>837</v>
      </c>
      <c r="G619" s="27" t="s">
        <v>838</v>
      </c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</row>
    <row r="620" spans="1:27" x14ac:dyDescent="0.2">
      <c r="A620" s="183"/>
      <c r="B620" s="185"/>
      <c r="C620" s="187"/>
      <c r="D620" s="95">
        <f>D621</f>
        <v>886622.05</v>
      </c>
      <c r="E620" s="95">
        <f t="shared" ref="E620:G620" si="360">E621</f>
        <v>886622.05</v>
      </c>
      <c r="F620" s="95">
        <f t="shared" si="360"/>
        <v>886622.05</v>
      </c>
      <c r="G620" s="95">
        <f t="shared" si="360"/>
        <v>886622.05</v>
      </c>
    </row>
    <row r="621" spans="1:27" ht="12.75" hidden="1" customHeight="1" outlineLevel="1" x14ac:dyDescent="0.2">
      <c r="A621" s="96" t="s">
        <v>839</v>
      </c>
      <c r="B621" s="97" t="s">
        <v>840</v>
      </c>
      <c r="C621" s="98" t="s">
        <v>836</v>
      </c>
      <c r="D621" s="44">
        <v>886622.05</v>
      </c>
      <c r="E621" s="44">
        <f>$D621</f>
        <v>886622.05</v>
      </c>
      <c r="F621" s="44">
        <f>$D621</f>
        <v>886622.05</v>
      </c>
      <c r="G621" s="44">
        <f>$D621</f>
        <v>886622.05</v>
      </c>
    </row>
    <row r="622" spans="1:27" collapsed="1" x14ac:dyDescent="0.2"/>
    <row r="624" spans="1:27" ht="12.75" customHeight="1" x14ac:dyDescent="0.25">
      <c r="A624" s="188" t="s">
        <v>84</v>
      </c>
      <c r="B624" s="188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25">
      <c r="A625" s="172" t="s">
        <v>2906</v>
      </c>
      <c r="B625" s="172"/>
      <c r="C625" s="172"/>
      <c r="D625" s="172"/>
      <c r="E625" s="172"/>
      <c r="F625" s="172"/>
      <c r="G625" s="172"/>
      <c r="H625" s="172"/>
      <c r="I625" s="172"/>
      <c r="J625" s="172"/>
      <c r="K625" s="172"/>
      <c r="L625" s="172"/>
      <c r="M625" s="172"/>
      <c r="N625" s="172"/>
      <c r="O625" s="172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">
      <c r="A627" s="54"/>
      <c r="B627" s="55"/>
    </row>
    <row r="628" spans="1:27" x14ac:dyDescent="0.2">
      <c r="A628" s="54"/>
      <c r="B628" s="56"/>
    </row>
    <row r="639" spans="1:27" hidden="1" x14ac:dyDescent="0.2">
      <c r="B639" s="99" t="s">
        <v>2907</v>
      </c>
    </row>
    <row r="640" spans="1:27" hidden="1" x14ac:dyDescent="0.2">
      <c r="B640" s="100" t="s">
        <v>2908</v>
      </c>
    </row>
  </sheetData>
  <autoFilter ref="B6:C566" xr:uid="{00000000-0001-0000-0800-000000000000}"/>
  <mergeCells count="12">
    <mergeCell ref="A625:O625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4:B624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17</vt:i4>
      </vt:variant>
    </vt:vector>
  </HeadingPairs>
  <TitlesOfParts>
    <vt:vector size="35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Кассина Екатерина Александровна</dc:creator>
  <cp:lastModifiedBy>Кассина Екатерина Александровна</cp:lastModifiedBy>
  <dcterms:created xsi:type="dcterms:W3CDTF">2023-10-12T09:57:03Z</dcterms:created>
  <dcterms:modified xsi:type="dcterms:W3CDTF">2023-10-13T07:37:47Z</dcterms:modified>
</cp:coreProperties>
</file>